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6.xml.rels" ContentType="application/vnd.openxmlformats-package.relationships+xml"/>
  <Override PartName="/xl/worksheets/_rels/sheet2.xml.rels" ContentType="application/vnd.openxmlformats-package.relationships+xml"/>
  <Override PartName="/xl/worksheets/_rels/sheet4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5.xml.rels" ContentType="application/vnd.openxmlformats-package.relationships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sharedStrings.xml" ContentType="application/vnd.openxmlformats-officedocument.spreadsheetml.sharedString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drawing2.xml" ContentType="application/vnd.openxmlformats-officedocument.drawing+xml"/>
  <Override PartName="/xl/_rels/workbook.xml.rels" ContentType="application/vnd.openxmlformats-package.relationships+xml"/>
  <Override PartName="/xl/comments4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nputs" sheetId="1" state="visible" r:id="rId3"/>
    <sheet name="ANAL" sheetId="2" state="visible" r:id="rId4"/>
    <sheet name="Contracts" sheetId="3" state="visible" r:id="rId5"/>
    <sheet name="revenues" sheetId="4" state="visible" r:id="rId6"/>
    <sheet name="EARNINGS (avg)" sheetId="5" state="visible" r:id="rId7"/>
    <sheet name="ROE (avg)" sheetId="6" state="visible" r:id="rId8"/>
    <sheet name="cos" sheetId="7" state="visible" r:id="rId9"/>
    <sheet name="DCF" sheetId="8" state="visible" r:id="rId10"/>
    <sheet name="assumptions" sheetId="9" state="visible" r:id="rId11"/>
    <sheet name="ROE" sheetId="10" state="visible" r:id="rId12"/>
    <sheet name="loan" sheetId="11" state="visible" r:id="rId13"/>
    <sheet name="EARNINGS" sheetId="12" state="visible" r:id="rId14"/>
    <sheet name="interest" sheetId="13" state="visible" r:id="rId15"/>
    <sheet name="LOANSCHED" sheetId="14" state="visible" r:id="rId16"/>
    <sheet name="loadfac" sheetId="15" state="visible" r:id="rId17"/>
    <sheet name="forwcurv" sheetId="16" state="visible" r:id="rId18"/>
    <sheet name="RF" sheetId="17" state="visible" r:id="rId19"/>
  </sheets>
  <externalReferences>
    <externalReference r:id="rId20"/>
    <externalReference r:id="rId21"/>
    <externalReference r:id="rId22"/>
    <externalReference r:id="rId23"/>
    <externalReference r:id="rId24"/>
  </externalReferences>
  <definedNames>
    <definedName function="false" hidden="false" localSheetId="1" name="_xlnm.Print_Area" vbProcedure="false">ANAL!$A$1:$I$65</definedName>
    <definedName function="false" hidden="false" localSheetId="1" name="_xlnm.Print_Titles" vbProcedure="false">ANAL!$1:$3</definedName>
    <definedName function="false" hidden="false" localSheetId="8" name="_xlnm.Print_Area" vbProcedure="false">assumptions!$A$1:$V$55</definedName>
    <definedName function="false" hidden="false" localSheetId="2" name="_xlnm.Print_Area" vbProcedure="false">Contracts!$A$64:$I$80</definedName>
    <definedName function="false" hidden="false" localSheetId="6" name="_xlnm.Print_Area" vbProcedure="false">cos!$A$1:$M$77</definedName>
    <definedName function="false" hidden="false" localSheetId="6" name="_xlnm.Print_Titles" vbProcedure="false">cos!$A:$B,cos!$1:$5</definedName>
    <definedName function="false" hidden="false" localSheetId="15" name="_xlnm.Print_Area" vbProcedure="false">forwcurv!$G$9:$T$27</definedName>
    <definedName function="false" hidden="false" localSheetId="14" name="_xlnm.Print_Area" vbProcedure="false">loadfac!$A$19:$P$57</definedName>
    <definedName function="false" hidden="false" localSheetId="3" name="_xlnm.Print_Area" vbProcedure="false">revenues!$A$1:$S$61</definedName>
    <definedName function="false" hidden="false" localSheetId="16" name="_xlnm.Print_Area" vbProcedure="false">RF!$AG$1005:$AK$1012</definedName>
    <definedName function="false" hidden="false" localSheetId="9" name="_xlnm.Print_Area" vbProcedure="false">ROE!$A$35:$E$73</definedName>
    <definedName function="false" hidden="false" localSheetId="9" name="_xlnm.Print_Titles" vbProcedure="false">ROE!$1:$3</definedName>
    <definedName function="false" hidden="false" localSheetId="5" name="_xlnm.Print_Area" vbProcedure="false">'ROE (avg)'!$A$5:$Q$73</definedName>
    <definedName function="false" hidden="false" localSheetId="5" name="_xlnm.Print_Titles" vbProcedure="false">'ROE (avg)'!$1:$3</definedName>
    <definedName function="false" hidden="false" name="AVG" vbProcedure="false">#REF!</definedName>
    <definedName function="false" hidden="false" name="AVGLIFE" vbProcedure="false">#REF!</definedName>
    <definedName function="false" hidden="false" name="bin" vbProcedure="false">#REF!</definedName>
    <definedName function="false" hidden="false" name="CapPrice" vbProcedure="false">#REF!</definedName>
    <definedName function="false" hidden="false" name="CapPrice_Initial" vbProcedure="false">#REF!</definedName>
    <definedName function="false" hidden="false" name="CapPrice_Prior" vbProcedure="false">#REF!</definedName>
    <definedName function="false" hidden="false" name="CapPrice_PV_Fees" vbProcedure="false">#REF!</definedName>
    <definedName function="false" hidden="false" name="CapPrice_PV_Ongoing" vbProcedure="false">#REF!</definedName>
    <definedName function="false" hidden="false" name="CapPrice_PV_Outflows" vbProcedure="false">#REF!</definedName>
    <definedName function="false" hidden="false" name="CapPrice_PV_Tot" vbProcedure="false">#REF!</definedName>
    <definedName function="false" hidden="false" name="CapPrice_PV_TV" vbProcedure="false">#REF!</definedName>
    <definedName function="false" hidden="false" name="Countryprem" vbProcedure="false">#REF!</definedName>
    <definedName function="false" hidden="false" name="Credit" vbProcedure="false">#REF!</definedName>
    <definedName function="false" hidden="false" name="Deal_Name" vbProcedure="false">#REF!</definedName>
    <definedName function="false" hidden="false" name="ECashFlow" vbProcedure="false">#REF!</definedName>
    <definedName function="false" hidden="false" name="EqPrem" vbProcedure="false">#REF!</definedName>
    <definedName function="false" hidden="false" name="ESTQVAR" vbProcedure="false">#REF!</definedName>
    <definedName function="false" hidden="false" name="EXCESSRETURN" vbProcedure="false">#REF!</definedName>
    <definedName function="false" hidden="false" name="exitdatecalc" vbProcedure="false">#REF!</definedName>
    <definedName function="false" hidden="false" name="Expected_Exit_Year" vbProcedure="false">#REF!</definedName>
    <definedName function="false" hidden="false" name="FEES_CUM" vbProcedure="false">#REF!</definedName>
    <definedName function="false" hidden="false" name="INFLOWS" vbProcedure="false">#REF!</definedName>
    <definedName function="false" hidden="false" name="IRRbin" vbProcedure="false">#REF!</definedName>
    <definedName function="false" hidden="false" name="IRRDates" vbProcedure="false">#REF!</definedName>
    <definedName function="false" hidden="false" name="IRRERR" vbProcedure="false">#REF!</definedName>
    <definedName function="false" hidden="false" name="IRREXP" vbProcedure="false">#REF!</definedName>
    <definedName function="false" hidden="false" name="IRRP5" vbProcedure="false">#REF!</definedName>
    <definedName function="false" hidden="false" name="IRRP95" vbProcedure="false">#REF!</definedName>
    <definedName function="false" hidden="false" name="IRRs" vbProcedure="false">#REF!</definedName>
    <definedName function="false" hidden="false" name="IRRSKEWNESS" vbProcedure="false">#REF!</definedName>
    <definedName function="false" hidden="false" name="IRRSTD" vbProcedure="false">#REF!</definedName>
    <definedName function="false" hidden="false" name="IRR_Cum_Fees" vbProcedure="false">#REF!</definedName>
    <definedName function="false" hidden="false" name="IRR_Cum_Ongoing" vbProcedure="false">#REF!</definedName>
    <definedName function="false" hidden="false" name="IRR_Cum_Total" vbProcedure="false">#REF!</definedName>
    <definedName function="false" hidden="false" name="IRR_Cum_TV" vbProcedure="false">#REF!</definedName>
    <definedName function="false" hidden="false" name="IRR_EXPECTED" vbProcedure="false">#REF!</definedName>
    <definedName function="false" hidden="false" name="IRR_NPV" vbProcedure="false">#REF!</definedName>
    <definedName function="false" hidden="false" name="IRR_PV" vbProcedure="false">#REF!</definedName>
    <definedName function="false" hidden="false" name="Leg_Description" vbProcedure="false">#REF!</definedName>
    <definedName function="false" hidden="false" name="Margin" vbProcedure="false">#REF!</definedName>
    <definedName function="false" hidden="false" name="Model" vbProcedure="false">#REF!</definedName>
    <definedName function="false" hidden="false" name="N" vbProcedure="false">#REF!</definedName>
    <definedName function="false" hidden="false" name="NPVCOV" vbProcedure="false">#REF!</definedName>
    <definedName function="false" hidden="false" name="NPVEXPP5" vbProcedure="false">#REF!</definedName>
    <definedName function="false" hidden="false" name="NPVEXPP95" vbProcedure="false">#REF!</definedName>
    <definedName function="false" hidden="false" name="NPVKURTOSIS" vbProcedure="false">#REF!</definedName>
    <definedName function="false" hidden="false" name="NPVRf" vbProcedure="false">#REF!</definedName>
    <definedName function="false" hidden="false" name="NPVRFEXP" vbProcedure="false">#REF!</definedName>
    <definedName function="false" hidden="false" name="NPVRFP5" vbProcedure="false">#REF!</definedName>
    <definedName function="false" hidden="false" name="NPVRFP95" vbProcedure="false">#REF!</definedName>
    <definedName function="false" hidden="false" name="NPVRfSP" vbProcedure="false">#REF!</definedName>
    <definedName function="false" hidden="false" name="NPVRFSTD" vbProcedure="false">#REF!</definedName>
    <definedName function="false" hidden="false" name="NPVSKEWNESS" vbProcedure="false">#REF!</definedName>
    <definedName function="false" hidden="false" name="NPV_RACCapPrice" vbProcedure="false">#REF!</definedName>
    <definedName function="false" hidden="false" name="NPV_Rf_SP_Eq_Sec_avg" vbProcedure="false">#REF!</definedName>
    <definedName function="false" hidden="false" name="NPV_Rf_SP_Eq_Sec_Cr_avg" vbProcedure="false">#REF!</definedName>
    <definedName function="false" hidden="false" name="ONGOING_CUM" vbProcedure="false">#REF!</definedName>
    <definedName function="false" hidden="false" name="Other" vbProcedure="false">#REF!</definedName>
    <definedName function="false" hidden="false" name="OTHER_RAV" vbProcedure="false">#REF!</definedName>
    <definedName function="false" hidden="false" name="OUTFLOWS" vbProcedure="false">#REF!</definedName>
    <definedName function="false" hidden="false" name="outstanding" vbProcedure="false">#REF!</definedName>
    <definedName function="false" hidden="false" name="PEXP" vbProcedure="false">#REF!</definedName>
    <definedName function="false" hidden="false" name="PHI" vbProcedure="false">#REF!</definedName>
    <definedName function="false" hidden="false" name="PIEXP" vbProcedure="false">#REF!</definedName>
    <definedName function="false" hidden="false" name="PIHI" vbProcedure="false">#REF!</definedName>
    <definedName function="false" hidden="false" name="PILO" vbProcedure="false">#REF!</definedName>
    <definedName function="false" hidden="false" name="PLO" vbProcedure="false">#REF!</definedName>
    <definedName function="false" hidden="false" name="PVCapPrice" vbProcedure="false">#REF!</definedName>
    <definedName function="false" hidden="false" name="PVCr" vbProcedure="false">#REF!</definedName>
    <definedName function="false" hidden="false" name="PVEq" vbProcedure="false">#REF!</definedName>
    <definedName function="false" hidden="false" name="PVMargin" vbProcedure="false">#REF!</definedName>
    <definedName function="false" hidden="false" name="PVRf" vbProcedure="false">#REF!</definedName>
    <definedName function="false" hidden="false" name="PVRfSP" vbProcedure="false">#REF!</definedName>
    <definedName function="false" hidden="false" name="PVUn" vbProcedure="false">#REF!</definedName>
    <definedName function="false" hidden="false" name="PV_RACCapPrice" vbProcedure="false">#REF!</definedName>
    <definedName function="false" hidden="false" name="PV_Rf_SP_avg" vbProcedure="false">#REF!</definedName>
    <definedName function="false" hidden="false" name="PV_Rf_SP_Eq_Sect_avg" vbProcedure="false">#REF!</definedName>
    <definedName function="false" hidden="false" name="PV_Rf_SP_Eq_Sec_avg" vbProcedure="false">#REF!</definedName>
    <definedName function="false" hidden="false" name="PV_Rf_SP_Eq_Sec_Cr_avg" vbProcedure="false">#REF!</definedName>
    <definedName function="false" hidden="false" name="RACCapPrice" vbProcedure="false">#REF!</definedName>
    <definedName function="false" hidden="false" name="RADR" vbProcedure="false">#REF!</definedName>
    <definedName function="false" hidden="false" name="RAROCINDP10" vbProcedure="false">#REF!</definedName>
    <definedName function="false" hidden="false" name="RAV" vbProcedure="false">#REF!</definedName>
    <definedName function="false" hidden="false" name="rho" vbProcedure="false">#REF!</definedName>
    <definedName function="false" hidden="false" name="RISKPREMIUM" vbProcedure="false">#REF!</definedName>
    <definedName function="false" hidden="false" name="Run_file" vbProcedure="false">#REF!</definedName>
    <definedName function="false" hidden="false" name="Sector" vbProcedure="false">#REF!</definedName>
    <definedName function="false" hidden="false" name="SHARPEINDEX" vbProcedure="false">#REF!</definedName>
    <definedName function="false" hidden="false" name="ShiftCapPrice" vbProcedure="false">#REF!</definedName>
    <definedName function="false" hidden="false" name="ShiftCP" vbProcedure="false">#REF!</definedName>
    <definedName function="false" hidden="false" name="ShiftSwitch3" vbProcedure="false">#REF!</definedName>
    <definedName function="false" hidden="false" name="StgcPrice" vbProcedure="false">#REF!</definedName>
    <definedName function="false" hidden="false" name="switch" vbProcedure="false">#REF!</definedName>
    <definedName function="false" hidden="false" name="Template_file" vbProcedure="false">#REF!</definedName>
    <definedName function="false" hidden="false" name="TERMINAL_CUM" vbProcedure="false">#REF!</definedName>
    <definedName function="false" hidden="false" name="UNDISCOUNTED" vbProcedure="false">#REF!</definedName>
    <definedName function="false" hidden="false" name="UNDISCOUNTED_NPV" vbProcedure="false">#REF!</definedName>
    <definedName function="false" hidden="false" name="UNDISCOUNTED_PV" vbProcedure="false">#REF!</definedName>
    <definedName function="false" hidden="false" name="ValDate" vbProcedure="false">#REF!</definedName>
    <definedName function="false" hidden="false" name="ValDateLocal" vbProcedure="false">#REF!</definedName>
    <definedName function="false" hidden="false" name="VDATE" vbProcedure="false">#REF!</definedName>
    <definedName function="false" hidden="false" name="WAVGRF" vbProcedure="false">#REF!</definedName>
    <definedName function="false" hidden="false" name="WAVGRF_NPV" vbProcedure="false">#REF!</definedName>
    <definedName function="false" hidden="false" name="WAVGRF_PV" vbProcedure="false">#REF!</definedName>
    <definedName function="false" hidden="false" name="_Table2_In1" vbProcedure="false">DCF!$B$67</definedName>
    <definedName function="false" hidden="false" name="_Table2_In2" vbProcedure="false">DCF!$C$19</definedName>
    <definedName function="false" hidden="false" name="_Table2_Out" vbProcedure="false">DCF!$C$71:$D$74</definedName>
    <definedName function="false" hidden="false" localSheetId="0" name="ZA0" vbProcedure="false">"Crystal Ball Data : Ver. 4.0.3"</definedName>
    <definedName function="false" hidden="false" localSheetId="0" name="ZA0A" vbProcedure="false">1+103</definedName>
    <definedName function="false" hidden="false" localSheetId="0" name="ZA0C" vbProcedure="false">0+0</definedName>
    <definedName function="false" hidden="false" localSheetId="0" name="ZA0D" vbProcedure="false">0+0</definedName>
    <definedName function="false" hidden="false" localSheetId="0" name="ZA0F" vbProcedure="false">0+0</definedName>
    <definedName function="false" hidden="false" localSheetId="0" name="ZA0T" vbProcedure="false">23058921+0</definedName>
    <definedName function="false" hidden="false" localSheetId="0" name="ZA102" vbProcedure="false">inputs!$B$21+"aMonthly Storage Rate"+553+0.11+0.0075</definedName>
    <definedName function="false" hidden="false" localSheetId="3" name="solver_adj" vbProcedure="false">revenues!$C$67:$C$81,revenues!$C$83:$C$97,revenues!$C$99:$C$113,revenues!$C$115:$C$129</definedName>
    <definedName function="false" hidden="false" localSheetId="3" name="solver_cvg" vbProcedure="false">0.001</definedName>
    <definedName function="false" hidden="false" localSheetId="3" name="solver_drv" vbProcedure="false">1</definedName>
    <definedName function="false" hidden="false" localSheetId="3" name="solver_est" vbProcedure="false">1</definedName>
    <definedName function="false" hidden="false" localSheetId="3" name="solver_itr" vbProcedure="false">100</definedName>
    <definedName function="false" hidden="false" localSheetId="3" name="solver_lhs1" vbProcedure="false">revenues!$B$67</definedName>
    <definedName function="false" hidden="false" localSheetId="3" name="solver_lhs10" vbProcedure="false">revenues!$B$67</definedName>
    <definedName function="false" hidden="false" localSheetId="3" name="solver_lhs11" vbProcedure="false">revenues!$B$67</definedName>
    <definedName function="false" hidden="false" localSheetId="3" name="solver_lhs12" vbProcedure="false">revenues!$B$67</definedName>
    <definedName function="false" hidden="false" localSheetId="3" name="solver_lhs13" vbProcedure="false">revenues!$B$67</definedName>
    <definedName function="false" hidden="false" localSheetId="3" name="solver_lhs14" vbProcedure="false">revenues!$B$67</definedName>
    <definedName function="false" hidden="false" localSheetId="3" name="solver_lhs15" vbProcedure="false">revenues!$B$67</definedName>
    <definedName function="false" hidden="false" localSheetId="3" name="solver_lhs16" vbProcedure="false">revenues!$B$67</definedName>
    <definedName function="false" hidden="false" localSheetId="3" name="solver_lhs17" vbProcedure="false">revenues!$B$67</definedName>
    <definedName function="false" hidden="false" localSheetId="3" name="solver_lhs18" vbProcedure="false">revenues!$B$67</definedName>
    <definedName function="false" hidden="false" localSheetId="3" name="solver_lhs19" vbProcedure="false">revenues!$B$67</definedName>
    <definedName function="false" hidden="false" localSheetId="3" name="solver_lhs2" vbProcedure="false">revenues!$B$67</definedName>
    <definedName function="false" hidden="false" localSheetId="3" name="solver_lhs20" vbProcedure="false">revenues!$B$67</definedName>
    <definedName function="false" hidden="false" localSheetId="3" name="solver_lhs21" vbProcedure="false">revenues!$B$67</definedName>
    <definedName function="false" hidden="false" localSheetId="3" name="solver_lhs22" vbProcedure="false">revenues!$B$67</definedName>
    <definedName function="false" hidden="false" localSheetId="3" name="solver_lhs23" vbProcedure="false">revenues!$B$67</definedName>
    <definedName function="false" hidden="false" localSheetId="3" name="solver_lhs24" vbProcedure="false">revenues!$B$67</definedName>
    <definedName function="false" hidden="false" localSheetId="3" name="solver_lhs25" vbProcedure="false">revenues!$B$67</definedName>
    <definedName function="false" hidden="false" localSheetId="3" name="solver_lhs26" vbProcedure="false">revenues!$B$67</definedName>
    <definedName function="false" hidden="false" localSheetId="3" name="solver_lhs27" vbProcedure="false">revenues!$B$67</definedName>
    <definedName function="false" hidden="false" localSheetId="3" name="solver_lhs28" vbProcedure="false">revenues!$B$67</definedName>
    <definedName function="false" hidden="false" localSheetId="3" name="solver_lhs29" vbProcedure="false">revenues!$B$67</definedName>
    <definedName function="false" hidden="false" localSheetId="3" name="solver_lhs3" vbProcedure="false">revenues!$B$67</definedName>
    <definedName function="false" hidden="false" localSheetId="3" name="solver_lhs30" vbProcedure="false">revenues!$B$67</definedName>
    <definedName function="false" hidden="false" localSheetId="3" name="solver_lhs31" vbProcedure="false">revenues!$B$67</definedName>
    <definedName function="false" hidden="false" localSheetId="3" name="solver_lhs32" vbProcedure="false">revenues!$B$67</definedName>
    <definedName function="false" hidden="false" localSheetId="3" name="solver_lhs33" vbProcedure="false">revenues!$B$67</definedName>
    <definedName function="false" hidden="false" localSheetId="3" name="solver_lhs34" vbProcedure="false">revenues!$B$67</definedName>
    <definedName function="false" hidden="false" localSheetId="3" name="solver_lhs35" vbProcedure="false">revenues!$B$67</definedName>
    <definedName function="false" hidden="false" localSheetId="3" name="solver_lhs36" vbProcedure="false">revenues!$B$67</definedName>
    <definedName function="false" hidden="false" localSheetId="3" name="solver_lhs37" vbProcedure="false">revenues!$B$67</definedName>
    <definedName function="false" hidden="false" localSheetId="3" name="solver_lhs38" vbProcedure="false">revenues!$B$67</definedName>
    <definedName function="false" hidden="false" localSheetId="3" name="solver_lhs39" vbProcedure="false">revenues!$B$67</definedName>
    <definedName function="false" hidden="false" localSheetId="3" name="solver_lhs4" vbProcedure="false">revenues!$B$67</definedName>
    <definedName function="false" hidden="false" localSheetId="3" name="solver_lhs40" vbProcedure="false">revenues!$B$67</definedName>
    <definedName function="false" hidden="false" localSheetId="3" name="solver_lhs41" vbProcedure="false">revenues!$B$67</definedName>
    <definedName function="false" hidden="false" localSheetId="3" name="solver_lhs42" vbProcedure="false">revenues!$B$67</definedName>
    <definedName function="false" hidden="false" localSheetId="3" name="solver_lhs43" vbProcedure="false">revenues!$B$67</definedName>
    <definedName function="false" hidden="false" localSheetId="3" name="solver_lhs44" vbProcedure="false">revenues!$B$67</definedName>
    <definedName function="false" hidden="false" localSheetId="3" name="solver_lhs45" vbProcedure="false">revenues!$B$67</definedName>
    <definedName function="false" hidden="false" localSheetId="3" name="solver_lhs46" vbProcedure="false">revenues!$B$67</definedName>
    <definedName function="false" hidden="false" localSheetId="3" name="solver_lhs47" vbProcedure="false">revenues!$B$67</definedName>
    <definedName function="false" hidden="false" localSheetId="3" name="solver_lhs48" vbProcedure="false">revenues!$B$67</definedName>
    <definedName function="false" hidden="false" localSheetId="3" name="solver_lhs49" vbProcedure="false">revenues!$B$67</definedName>
    <definedName function="false" hidden="false" localSheetId="3" name="solver_lhs5" vbProcedure="false">revenues!$B$67</definedName>
    <definedName function="false" hidden="false" localSheetId="3" name="solver_lhs50" vbProcedure="false">revenues!$B$67</definedName>
    <definedName function="false" hidden="false" localSheetId="3" name="solver_lhs51" vbProcedure="false">revenues!$B$67</definedName>
    <definedName function="false" hidden="false" localSheetId="3" name="solver_lhs52" vbProcedure="false">revenues!$B$67</definedName>
    <definedName function="false" hidden="false" localSheetId="3" name="solver_lhs53" vbProcedure="false">revenues!$B$67</definedName>
    <definedName function="false" hidden="false" localSheetId="3" name="solver_lhs54" vbProcedure="false">revenues!$B$67</definedName>
    <definedName function="false" hidden="false" localSheetId="3" name="solver_lhs55" vbProcedure="false">revenues!$B$67</definedName>
    <definedName function="false" hidden="false" localSheetId="3" name="solver_lhs56" vbProcedure="false">revenues!$B$67</definedName>
    <definedName function="false" hidden="false" localSheetId="3" name="solver_lhs57" vbProcedure="false">revenues!$B$67</definedName>
    <definedName function="false" hidden="false" localSheetId="3" name="solver_lhs58" vbProcedure="false">revenues!$B$67</definedName>
    <definedName function="false" hidden="false" localSheetId="3" name="solver_lhs59" vbProcedure="false">revenues!$B$67</definedName>
    <definedName function="false" hidden="false" localSheetId="3" name="solver_lhs6" vbProcedure="false">revenues!$B$67</definedName>
    <definedName function="false" hidden="false" localSheetId="3" name="solver_lhs60" vbProcedure="false">revenues!$B$67</definedName>
    <definedName function="false" hidden="false" localSheetId="3" name="solver_lhs7" vbProcedure="false">revenues!$B$67</definedName>
    <definedName function="false" hidden="false" localSheetId="3" name="solver_lhs8" vbProcedure="false">revenues!$B$67</definedName>
    <definedName function="false" hidden="false" localSheetId="3" name="solver_lhs9" vbProcedure="false">revenues!$B$67</definedName>
    <definedName function="false" hidden="false" localSheetId="3" name="solver_lin" vbProcedure="false">2</definedName>
    <definedName function="false" hidden="false" localSheetId="3" name="solver_neg" vbProcedure="false">2</definedName>
    <definedName function="false" hidden="false" localSheetId="3" name="solver_num" vbProcedure="false">60</definedName>
    <definedName function="false" hidden="false" localSheetId="3" name="solver_nwt" vbProcedure="false">1</definedName>
    <definedName function="false" hidden="false" localSheetId="3" name="solver_opt" vbProcedure="false">revenues!$B$130</definedName>
    <definedName function="false" hidden="false" localSheetId="3" name="solver_pre" vbProcedure="false">0.000001</definedName>
    <definedName function="false" hidden="false" localSheetId="3" name="solver_rel1" vbProcedure="false">2</definedName>
    <definedName function="false" hidden="false" localSheetId="3" name="solver_rel10" vbProcedure="false">2</definedName>
    <definedName function="false" hidden="false" localSheetId="3" name="solver_rel11" vbProcedure="false">2</definedName>
    <definedName function="false" hidden="false" localSheetId="3" name="solver_rel12" vbProcedure="false">2</definedName>
    <definedName function="false" hidden="false" localSheetId="3" name="solver_rel13" vbProcedure="false">2</definedName>
    <definedName function="false" hidden="false" localSheetId="3" name="solver_rel14" vbProcedure="false">2</definedName>
    <definedName function="false" hidden="false" localSheetId="3" name="solver_rel15" vbProcedure="false">2</definedName>
    <definedName function="false" hidden="false" localSheetId="3" name="solver_rel16" vbProcedure="false">2</definedName>
    <definedName function="false" hidden="false" localSheetId="3" name="solver_rel17" vbProcedure="false">2</definedName>
    <definedName function="false" hidden="false" localSheetId="3" name="solver_rel18" vbProcedure="false">2</definedName>
    <definedName function="false" hidden="false" localSheetId="3" name="solver_rel19" vbProcedure="false">2</definedName>
    <definedName function="false" hidden="false" localSheetId="3" name="solver_rel2" vbProcedure="false">2</definedName>
    <definedName function="false" hidden="false" localSheetId="3" name="solver_rel20" vbProcedure="false">2</definedName>
    <definedName function="false" hidden="false" localSheetId="3" name="solver_rel21" vbProcedure="false">2</definedName>
    <definedName function="false" hidden="false" localSheetId="3" name="solver_rel22" vbProcedure="false">2</definedName>
    <definedName function="false" hidden="false" localSheetId="3" name="solver_rel23" vbProcedure="false">2</definedName>
    <definedName function="false" hidden="false" localSheetId="3" name="solver_rel24" vbProcedure="false">2</definedName>
    <definedName function="false" hidden="false" localSheetId="3" name="solver_rel25" vbProcedure="false">2</definedName>
    <definedName function="false" hidden="false" localSheetId="3" name="solver_rel26" vbProcedure="false">2</definedName>
    <definedName function="false" hidden="false" localSheetId="3" name="solver_rel27" vbProcedure="false">2</definedName>
    <definedName function="false" hidden="false" localSheetId="3" name="solver_rel28" vbProcedure="false">2</definedName>
    <definedName function="false" hidden="false" localSheetId="3" name="solver_rel29" vbProcedure="false">2</definedName>
    <definedName function="false" hidden="false" localSheetId="3" name="solver_rel3" vbProcedure="false">2</definedName>
    <definedName function="false" hidden="false" localSheetId="3" name="solver_rel30" vbProcedure="false">2</definedName>
    <definedName function="false" hidden="false" localSheetId="3" name="solver_rel31" vbProcedure="false">2</definedName>
    <definedName function="false" hidden="false" localSheetId="3" name="solver_rel32" vbProcedure="false">2</definedName>
    <definedName function="false" hidden="false" localSheetId="3" name="solver_rel33" vbProcedure="false">2</definedName>
    <definedName function="false" hidden="false" localSheetId="3" name="solver_rel34" vbProcedure="false">2</definedName>
    <definedName function="false" hidden="false" localSheetId="3" name="solver_rel35" vbProcedure="false">2</definedName>
    <definedName function="false" hidden="false" localSheetId="3" name="solver_rel36" vbProcedure="false">2</definedName>
    <definedName function="false" hidden="false" localSheetId="3" name="solver_rel37" vbProcedure="false">2</definedName>
    <definedName function="false" hidden="false" localSheetId="3" name="solver_rel38" vbProcedure="false">2</definedName>
    <definedName function="false" hidden="false" localSheetId="3" name="solver_rel39" vbProcedure="false">2</definedName>
    <definedName function="false" hidden="false" localSheetId="3" name="solver_rel4" vbProcedure="false">2</definedName>
    <definedName function="false" hidden="false" localSheetId="3" name="solver_rel40" vbProcedure="false">2</definedName>
    <definedName function="false" hidden="false" localSheetId="3" name="solver_rel41" vbProcedure="false">2</definedName>
    <definedName function="false" hidden="false" localSheetId="3" name="solver_rel42" vbProcedure="false">2</definedName>
    <definedName function="false" hidden="false" localSheetId="3" name="solver_rel43" vbProcedure="false">2</definedName>
    <definedName function="false" hidden="false" localSheetId="3" name="solver_rel44" vbProcedure="false">2</definedName>
    <definedName function="false" hidden="false" localSheetId="3" name="solver_rel45" vbProcedure="false">2</definedName>
    <definedName function="false" hidden="false" localSheetId="3" name="solver_rel46" vbProcedure="false">2</definedName>
    <definedName function="false" hidden="false" localSheetId="3" name="solver_rel47" vbProcedure="false">2</definedName>
    <definedName function="false" hidden="false" localSheetId="3" name="solver_rel48" vbProcedure="false">2</definedName>
    <definedName function="false" hidden="false" localSheetId="3" name="solver_rel49" vbProcedure="false">2</definedName>
    <definedName function="false" hidden="false" localSheetId="3" name="solver_rel5" vbProcedure="false">2</definedName>
    <definedName function="false" hidden="false" localSheetId="3" name="solver_rel50" vbProcedure="false">2</definedName>
    <definedName function="false" hidden="false" localSheetId="3" name="solver_rel51" vbProcedure="false">2</definedName>
    <definedName function="false" hidden="false" localSheetId="3" name="solver_rel52" vbProcedure="false">2</definedName>
    <definedName function="false" hidden="false" localSheetId="3" name="solver_rel53" vbProcedure="false">2</definedName>
    <definedName function="false" hidden="false" localSheetId="3" name="solver_rel54" vbProcedure="false">2</definedName>
    <definedName function="false" hidden="false" localSheetId="3" name="solver_rel55" vbProcedure="false">2</definedName>
    <definedName function="false" hidden="false" localSheetId="3" name="solver_rel56" vbProcedure="false">2</definedName>
    <definedName function="false" hidden="false" localSheetId="3" name="solver_rel57" vbProcedure="false">2</definedName>
    <definedName function="false" hidden="false" localSheetId="3" name="solver_rel58" vbProcedure="false">2</definedName>
    <definedName function="false" hidden="false" localSheetId="3" name="solver_rel59" vbProcedure="false">2</definedName>
    <definedName function="false" hidden="false" localSheetId="3" name="solver_rel6" vbProcedure="false">2</definedName>
    <definedName function="false" hidden="false" localSheetId="3" name="solver_rel60" vbProcedure="false">2</definedName>
    <definedName function="false" hidden="false" localSheetId="3" name="solver_rel7" vbProcedure="false">2</definedName>
    <definedName function="false" hidden="false" localSheetId="3" name="solver_rel8" vbProcedure="false">2</definedName>
    <definedName function="false" hidden="false" localSheetId="3" name="solver_rel9" vbProcedure="false">2</definedName>
    <definedName function="false" hidden="false" localSheetId="3" name="solver_rhs1" vbProcedure="false">revenues!$B$68</definedName>
    <definedName function="false" hidden="false" localSheetId="3" name="solver_rhs10" vbProcedure="false">revenues!$B$77</definedName>
    <definedName function="false" hidden="false" localSheetId="3" name="solver_rhs11" vbProcedure="false">revenues!$B$83</definedName>
    <definedName function="false" hidden="false" localSheetId="3" name="solver_rhs12" vbProcedure="false">revenues!$B$84</definedName>
    <definedName function="false" hidden="false" localSheetId="3" name="solver_rhs13" vbProcedure="false">revenues!$B$85</definedName>
    <definedName function="false" hidden="false" localSheetId="3" name="solver_rhs14" vbProcedure="false">revenues!$B$86</definedName>
    <definedName function="false" hidden="false" localSheetId="3" name="solver_rhs15" vbProcedure="false">revenues!$B$93</definedName>
    <definedName function="false" hidden="false" localSheetId="3" name="solver_rhs16" vbProcedure="false">revenues!$B$87</definedName>
    <definedName function="false" hidden="false" localSheetId="3" name="solver_rhs17" vbProcedure="false">revenues!$B$88</definedName>
    <definedName function="false" hidden="false" localSheetId="3" name="solver_rhs18" vbProcedure="false">revenues!$B$89</definedName>
    <definedName function="false" hidden="false" localSheetId="3" name="solver_rhs19" vbProcedure="false">revenues!$B$90</definedName>
    <definedName function="false" hidden="false" localSheetId="3" name="solver_rhs2" vbProcedure="false">revenues!$B$69</definedName>
    <definedName function="false" hidden="false" localSheetId="3" name="solver_rhs20" vbProcedure="false">revenues!$B$91</definedName>
    <definedName function="false" hidden="false" localSheetId="3" name="solver_rhs21" vbProcedure="false">revenues!$B$92</definedName>
    <definedName function="false" hidden="false" localSheetId="3" name="solver_rhs22" vbProcedure="false">revenues!$B$99</definedName>
    <definedName function="false" hidden="false" localSheetId="3" name="solver_rhs23" vbProcedure="false">revenues!$B$100</definedName>
    <definedName function="false" hidden="false" localSheetId="3" name="solver_rhs24" vbProcedure="false">revenues!$B$124</definedName>
    <definedName function="false" hidden="false" localSheetId="3" name="solver_rhs25" vbProcedure="false">revenues!$B$123</definedName>
    <definedName function="false" hidden="false" localSheetId="3" name="solver_rhs26" vbProcedure="false">revenues!$B$102</definedName>
    <definedName function="false" hidden="false" localSheetId="3" name="solver_rhs27" vbProcedure="false">revenues!$B$104</definedName>
    <definedName function="false" hidden="false" localSheetId="3" name="solver_rhs28" vbProcedure="false">revenues!$B$105</definedName>
    <definedName function="false" hidden="false" localSheetId="3" name="solver_rhs29" vbProcedure="false">revenues!$B$106</definedName>
    <definedName function="false" hidden="false" localSheetId="3" name="solver_rhs3" vbProcedure="false">revenues!$B$70</definedName>
    <definedName function="false" hidden="false" localSheetId="3" name="solver_rhs30" vbProcedure="false">revenues!$B$107</definedName>
    <definedName function="false" hidden="false" localSheetId="3" name="solver_rhs31" vbProcedure="false">revenues!$B$108</definedName>
    <definedName function="false" hidden="false" localSheetId="3" name="solver_rhs32" vbProcedure="false">revenues!$B$103</definedName>
    <definedName function="false" hidden="false" localSheetId="3" name="solver_rhs33" vbProcedure="false">revenues!$B$115</definedName>
    <definedName function="false" hidden="false" localSheetId="3" name="solver_rhs34" vbProcedure="false">revenues!$B$116</definedName>
    <definedName function="false" hidden="false" localSheetId="3" name="solver_rhs35" vbProcedure="false">revenues!$B$117</definedName>
    <definedName function="false" hidden="false" localSheetId="3" name="solver_rhs36" vbProcedure="false">revenues!$B$118</definedName>
    <definedName function="false" hidden="false" localSheetId="3" name="solver_rhs37" vbProcedure="false">revenues!$B$109</definedName>
    <definedName function="false" hidden="false" localSheetId="3" name="solver_rhs38" vbProcedure="false">revenues!$B$119</definedName>
    <definedName function="false" hidden="false" localSheetId="3" name="solver_rhs39" vbProcedure="false">revenues!$B$120</definedName>
    <definedName function="false" hidden="false" localSheetId="3" name="solver_rhs4" vbProcedure="false">revenues!$B$71</definedName>
    <definedName function="false" hidden="false" localSheetId="3" name="solver_rhs40" vbProcedure="false">revenues!$B$121</definedName>
    <definedName function="false" hidden="false" localSheetId="3" name="solver_rhs41" vbProcedure="false">revenues!$B$122</definedName>
    <definedName function="false" hidden="false" localSheetId="3" name="solver_rhs42" vbProcedure="false">revenues!$B$67</definedName>
    <definedName function="false" hidden="false" localSheetId="3" name="solver_rhs43" vbProcedure="false">revenues!$B$78</definedName>
    <definedName function="false" hidden="false" localSheetId="3" name="solver_rhs44" vbProcedure="false">revenues!$B$79</definedName>
    <definedName function="false" hidden="false" localSheetId="3" name="solver_rhs45" vbProcedure="false">revenues!$B$80</definedName>
    <definedName function="false" hidden="false" localSheetId="3" name="solver_rhs46" vbProcedure="false">revenues!$B$81</definedName>
    <definedName function="false" hidden="false" localSheetId="3" name="solver_rhs47" vbProcedure="false">revenues!$B$94</definedName>
    <definedName function="false" hidden="false" localSheetId="3" name="solver_rhs48" vbProcedure="false">revenues!$B$95</definedName>
    <definedName function="false" hidden="false" localSheetId="3" name="solver_rhs49" vbProcedure="false">revenues!$B$96</definedName>
    <definedName function="false" hidden="false" localSheetId="3" name="solver_rhs5" vbProcedure="false">revenues!$B$72</definedName>
    <definedName function="false" hidden="false" localSheetId="3" name="solver_rhs50" vbProcedure="false">revenues!$B$97</definedName>
    <definedName function="false" hidden="false" localSheetId="3" name="solver_rhs51" vbProcedure="false">revenues!$B$101</definedName>
    <definedName function="false" hidden="false" localSheetId="3" name="solver_rhs52" vbProcedure="false">revenues!$B$110</definedName>
    <definedName function="false" hidden="false" localSheetId="3" name="solver_rhs53" vbProcedure="false">revenues!$B$111</definedName>
    <definedName function="false" hidden="false" localSheetId="3" name="solver_rhs54" vbProcedure="false">revenues!$B$112</definedName>
    <definedName function="false" hidden="false" localSheetId="3" name="solver_rhs55" vbProcedure="false">revenues!$B$113</definedName>
    <definedName function="false" hidden="false" localSheetId="3" name="solver_rhs56" vbProcedure="false">revenues!$B$129</definedName>
    <definedName function="false" hidden="false" localSheetId="3" name="solver_rhs57" vbProcedure="false">revenues!$B$128</definedName>
    <definedName function="false" hidden="false" localSheetId="3" name="solver_rhs58" vbProcedure="false">revenues!$B$127</definedName>
    <definedName function="false" hidden="false" localSheetId="3" name="solver_rhs59" vbProcedure="false">revenues!$B$126</definedName>
    <definedName function="false" hidden="false" localSheetId="3" name="solver_rhs6" vbProcedure="false">revenues!$B$73</definedName>
    <definedName function="false" hidden="false" localSheetId="3" name="solver_rhs60" vbProcedure="false">revenues!$B$125</definedName>
    <definedName function="false" hidden="false" localSheetId="3" name="solver_rhs7" vbProcedure="false">revenues!$B$74</definedName>
    <definedName function="false" hidden="false" localSheetId="3" name="solver_rhs8" vbProcedure="false">revenues!$B$75</definedName>
    <definedName function="false" hidden="false" localSheetId="3" name="solver_rhs9" vbProcedure="false">revenues!$B$76</definedName>
    <definedName function="false" hidden="false" localSheetId="3" name="solver_scl" vbProcedure="false">2</definedName>
    <definedName function="false" hidden="false" localSheetId="3" name="solver_sho" vbProcedure="false">2</definedName>
    <definedName function="false" hidden="false" localSheetId="3" name="solver_tim" vbProcedure="false">100</definedName>
    <definedName function="false" hidden="false" localSheetId="3" name="solver_tol" vbProcedure="false">0.05</definedName>
    <definedName function="false" hidden="false" localSheetId="3" name="solver_typ" vbProcedure="false">3</definedName>
    <definedName function="false" hidden="false" localSheetId="3" name="solver_val" vbProcedure="false">6632760</definedName>
    <definedName function="false" hidden="false" localSheetId="3" name="ZA0" vbProcedure="false">"Crystal Ball Data : Ver. 5.1"</definedName>
    <definedName function="false" hidden="false" localSheetId="3" name="ZA0A" vbProcedure="false">0+131</definedName>
    <definedName function="false" hidden="false" localSheetId="3" name="ZA0C" vbProcedure="false">0+0</definedName>
    <definedName function="false" hidden="false" localSheetId="3" name="ZA0D" vbProcedure="false">0+0</definedName>
    <definedName function="false" hidden="false" localSheetId="3" name="ZA0F" vbProcedure="false">30+129</definedName>
    <definedName function="false" hidden="false" localSheetId="3" name="ZA0T" vbProcedure="false">8884645+0</definedName>
    <definedName function="false" hidden="false" localSheetId="3" name="ZF100" vbProcedure="false">revenues!$C$58+"rev1"+""+41+41+440+0+0+0+0+4+3+"-"+"+"+2.6+50+2+4+95+0+5</definedName>
    <definedName function="false" hidden="false" localSheetId="3" name="ZF101" vbProcedure="false">revenues!$D$58+"rev2"+""+41+41+440+0+0+0+0+4+3+"-"+"+"+2.6+50+2+4+95+0+5</definedName>
    <definedName function="false" hidden="false" localSheetId="3" name="ZF102" vbProcedure="false">revenues!$E$58+"rev3"+""+41+41+440+0+0+0+0+4+3+"-"+"+"+2.6+50+2+4+95+0+5</definedName>
    <definedName function="false" hidden="false" localSheetId="3" name="ZF103" vbProcedure="false">revenues!$F$58+"rev4"+""+41+41+440+0+0+0+0+4+3+"-"+"+"+2.6+50+2+4+95+0+5</definedName>
    <definedName function="false" hidden="false" localSheetId="3" name="ZF104" vbProcedure="false">revenues!$G$58+"rev5"+""+41+41+440+0+0+0+0+4+3+"-"+"+"+2.6+50+2+4+95+0+5</definedName>
    <definedName function="false" hidden="false" localSheetId="3" name="ZF105" vbProcedure="false">revenues!$H$58+"rev6"+""+41+41+440+0+0+0+0+4+3+"-"+"+"+2.6+50+2+4+95+0+5</definedName>
    <definedName function="false" hidden="false" localSheetId="3" name="ZF106" vbProcedure="false">revenues!$I$58+"rev7"+""+41+41+440+0+0+0+0+4+3+"-"+"+"+2.6+50+2+4+95+0+5</definedName>
    <definedName function="false" hidden="false" localSheetId="3" name="ZF107" vbProcedure="false">revenues!$J$58+"rev8"+""+41+41+440+0+0+0+0+4+3+"-"+"+"+2.6+50+2+4+95+0+5</definedName>
    <definedName function="false" hidden="false" localSheetId="3" name="ZF108" vbProcedure="false">revenues!$K$58+"rev9"+""+41+41+440+0+0+0+0+4+3+"-"+"+"+2.6+50+2+4+95+0+5</definedName>
    <definedName function="false" hidden="false" localSheetId="3" name="ZF109" vbProcedure="false">revenues!$L$58+"rev10"+""+41+41+440+0+0+0+0+4+3+"-"+"+"+2.6+50+2+4+95+0+5</definedName>
    <definedName function="false" hidden="false" localSheetId="3" name="ZF110" vbProcedure="false">revenues!$M$58+"rev11"+""+41+41+440+0+0+0+0+4+3+"-"+"+"+2.6+50+2+4+95+0+5</definedName>
    <definedName function="false" hidden="false" localSheetId="3" name="ZF111" vbProcedure="false">revenues!$N$58+"rev12"+""+41+41+440+0+0+0+0+4+3+"-"+"+"+2.6+50+2+4+95+0+5</definedName>
    <definedName function="false" hidden="false" localSheetId="3" name="ZF112" vbProcedure="false">revenues!$O$58+"rev13"+""+41+41+440+0+0+0+0+4+3+"-"+"+"+2.6+50+2+4+95+0+5</definedName>
    <definedName function="false" hidden="false" localSheetId="3" name="ZF113" vbProcedure="false">revenues!$P$58+"rev14"+""+41+41+440+0+0+0+0+4+3+"-"+"+"+2.6+50+2+4+95+0+5</definedName>
    <definedName function="false" hidden="false" localSheetId="3" name="ZF114" vbProcedure="false">revenues!$Q$58+"rev15"+""+41+41+440+0+0+0+0+4+3+"-"+"+"+2.6+50+2+4+95+0+5</definedName>
    <definedName function="false" hidden="false" localSheetId="3" name="ZF115" vbProcedure="false">revenues!$R$58+"rev16"+""+41+41+440+0+0+0+0+4+3+"-"+"+"+2.6+50+2+4+95+0+5</definedName>
    <definedName function="false" hidden="false" localSheetId="3" name="ZF116" vbProcedure="false">revenues!$S$58+"rev17"+""+41+41+440+0+0+0+0+4+3+"-"+"+"+2.6+50+2+4+95+0+5</definedName>
    <definedName function="false" hidden="false" localSheetId="3" name="ZF117" vbProcedure="false">revenues!$T$58+"rev18"+""+41+41+440+0+0+0+0+4+3+"-"+"+"+2.6+50+2+4+95+0+5</definedName>
    <definedName function="false" hidden="false" localSheetId="3" name="ZF118" vbProcedure="false">revenues!$U$58+"rev19"+""+41+41+440+0+0+0+0+4+3+"-"+"+"+2.6+50+2+4+95+0+5</definedName>
    <definedName function="false" hidden="false" localSheetId="3" name="ZF119" vbProcedure="false">revenues!$V$58+"rev20"+""+41+41+440+0+0+0+0+4+3+"-"+"+"+2.6+50+2+4+95+0+5</definedName>
    <definedName function="false" hidden="false" localSheetId="3" name="ZF120" vbProcedure="false">revenues!$W$58+"rev21"+""+41+41+440+0+0+0+0+4+3+"-"+"+"+2.6+50+2+4+95+0+5</definedName>
    <definedName function="false" hidden="false" localSheetId="3" name="ZF121" vbProcedure="false">revenues!$X$58+"rev22"+""+41+41+440+0+0+0+0+4+3+"-"+"+"+2.6+50+2+4+95+0+5</definedName>
    <definedName function="false" hidden="false" localSheetId="3" name="ZF122" vbProcedure="false">revenues!$Y$58+"rev23"+""+41+41+440+0+0+0+0+4+3+"-"+"+"+2.6+50+2+4+95+0+5</definedName>
    <definedName function="false" hidden="false" localSheetId="3" name="ZF123" vbProcedure="false">revenues!$Z$58+"rev24"+""+41+41+440+0+0+0+0+4+3+"-"+"+"+2.6+50+2+4+95+0+5</definedName>
    <definedName function="false" hidden="false" localSheetId="3" name="ZF124" vbProcedure="false">revenues!$AA$58+"rev25"+""+41+41+440+0+0+0+0+4+3+"-"+"+"+2.6+50+2+4+95+0+5</definedName>
    <definedName function="false" hidden="false" localSheetId="3" name="ZF125" vbProcedure="false">revenues!$AE$58+"rev29"+""+41+41+472+0+0+0+0+4+3+"-"+"+"+2.6+50+2+4+95+1196.65494873668+5</definedName>
    <definedName function="false" hidden="false" localSheetId="3" name="ZF126" vbProcedure="false">revenues!$AB$58+"rev26"+""+41+41+472+0+0+0+0+4+3+"-"+"+"+2.6+50+2+4+95+1266.93097367269+5</definedName>
    <definedName function="false" hidden="false" localSheetId="3" name="ZF127" vbProcedure="false">revenues!$AC$58+"rev27"+""+41+41+472+0+0+0+0+4+3+"-"+"+"+2.6+50+2+4+95+1242.95675168809+5</definedName>
    <definedName function="false" hidden="false" localSheetId="3" name="ZF128" vbProcedure="false">revenues!$AD$58+"rev28"+""+41+41+472+0+0+0+0+4+3+"-"+"+"+2.6+50+2+4+95+1219.52597558395+5</definedName>
    <definedName function="false" hidden="false" localSheetId="3" name="ZF129" vbProcedure="false">revenues!$AF$58+"rev30"+""+41+41+472+0+0+0+0+4+3+"-"+"+"+2.6+50+2+4+95+1174.360463624+5</definedName>
    <definedName function="false" hidden="false" localSheetId="5" name="ZA0" vbProcedure="false">"Crystal Ball Data : Ver. 5.1"</definedName>
    <definedName function="false" hidden="false" localSheetId="5" name="ZA0F" vbProcedure="false">2+101</definedName>
    <definedName function="false" hidden="false" localSheetId="5" name="ZA0T" vbProcedure="false">8730503+0</definedName>
    <definedName function="false" hidden="false" localSheetId="5" name="ZF100" vbProcedure="false">'ROE (avg)'!$C$21+"ROE(EA)"+""+517+517+472+0+0+0+0+4+3+"-"+"+"+2.6+50+2+4+95+0.00683302956231874+5</definedName>
    <definedName function="false" hidden="false" localSheetId="5" name="ZF101" vbProcedure="false">'ROE (avg)'!$C$32+"ROE(BOOK)"+""+517+517+472+0+0+0+0+4+3+"-"+"+"+2.6+50+2+4+95+0.0065508877503298+5</definedName>
    <definedName function="false" hidden="false" localSheetId="6" name="solver_adj" vbProcedure="false">cos!$D$9:$AG$9</definedName>
    <definedName function="false" hidden="false" localSheetId="6" name="solver_cvg" vbProcedure="false">0.001</definedName>
    <definedName function="false" hidden="false" localSheetId="6" name="solver_drv" vbProcedure="false">1</definedName>
    <definedName function="false" hidden="false" localSheetId="6" name="solver_est" vbProcedure="false">1</definedName>
    <definedName function="false" hidden="false" localSheetId="6" name="solver_itr" vbProcedure="false">100</definedName>
    <definedName function="false" hidden="false" localSheetId="6" name="solver_lhs1" vbProcedure="false">cos!$D$15</definedName>
    <definedName function="false" hidden="false" localSheetId="6" name="solver_lhs10" vbProcedure="false">cos!$D$15</definedName>
    <definedName function="false" hidden="false" localSheetId="6" name="solver_lhs11" vbProcedure="false">cos!$D$15</definedName>
    <definedName function="false" hidden="false" localSheetId="6" name="solver_lhs12" vbProcedure="false">cos!$D$15</definedName>
    <definedName function="false" hidden="false" localSheetId="6" name="solver_lhs13" vbProcedure="false">cos!$D$15</definedName>
    <definedName function="false" hidden="false" localSheetId="6" name="solver_lhs14" vbProcedure="false">cos!$D$15</definedName>
    <definedName function="false" hidden="false" localSheetId="6" name="solver_lhs15" vbProcedure="false">cos!$AH$29</definedName>
    <definedName function="false" hidden="false" localSheetId="6" name="solver_lhs16" vbProcedure="false">cos!$D$15</definedName>
    <definedName function="false" hidden="false" localSheetId="6" name="solver_lhs17" vbProcedure="false">cos!$D$15</definedName>
    <definedName function="false" hidden="false" localSheetId="6" name="solver_lhs18" vbProcedure="false">cos!$D$15</definedName>
    <definedName function="false" hidden="false" localSheetId="6" name="solver_lhs19" vbProcedure="false">cos!$D$15</definedName>
    <definedName function="false" hidden="false" localSheetId="6" name="solver_lhs2" vbProcedure="false">cos!$D$15</definedName>
    <definedName function="false" hidden="false" localSheetId="6" name="solver_lhs20" vbProcedure="false">cos!$D$15</definedName>
    <definedName function="false" hidden="false" localSheetId="6" name="solver_lhs21" vbProcedure="false">cos!$D$15</definedName>
    <definedName function="false" hidden="false" localSheetId="6" name="solver_lhs22" vbProcedure="false">cos!$D$15</definedName>
    <definedName function="false" hidden="false" localSheetId="6" name="solver_lhs23" vbProcedure="false">cos!$D$15</definedName>
    <definedName function="false" hidden="false" localSheetId="6" name="solver_lhs24" vbProcedure="false">cos!$D$15</definedName>
    <definedName function="false" hidden="false" localSheetId="6" name="solver_lhs25" vbProcedure="false">cos!$D$15</definedName>
    <definedName function="false" hidden="false" localSheetId="6" name="solver_lhs26" vbProcedure="false">cos!$D$15</definedName>
    <definedName function="false" hidden="false" localSheetId="6" name="solver_lhs27" vbProcedure="false">cos!$D$15</definedName>
    <definedName function="false" hidden="false" localSheetId="6" name="solver_lhs28" vbProcedure="false">cos!$D$15</definedName>
    <definedName function="false" hidden="false" localSheetId="6" name="solver_lhs29" vbProcedure="false">cos!$D$15</definedName>
    <definedName function="false" hidden="false" localSheetId="6" name="solver_lhs3" vbProcedure="false">cos!$D$15</definedName>
    <definedName function="false" hidden="false" localSheetId="6" name="solver_lhs30" vbProcedure="false">cos!$D$15</definedName>
    <definedName function="false" hidden="false" localSheetId="6" name="solver_lhs31" vbProcedure="false">cos!$D$15</definedName>
    <definedName function="false" hidden="false" localSheetId="6" name="solver_lhs4" vbProcedure="false">cos!$D$15</definedName>
    <definedName function="false" hidden="false" localSheetId="6" name="solver_lhs5" vbProcedure="false">cos!$D$15</definedName>
    <definedName function="false" hidden="false" localSheetId="6" name="solver_lhs6" vbProcedure="false">cos!$D$15</definedName>
    <definedName function="false" hidden="false" localSheetId="6" name="solver_lhs7" vbProcedure="false">cos!$D$15</definedName>
    <definedName function="false" hidden="false" localSheetId="6" name="solver_lhs8" vbProcedure="false">cos!$D$15</definedName>
    <definedName function="false" hidden="false" localSheetId="6" name="solver_lhs9" vbProcedure="false">cos!$D$15</definedName>
    <definedName function="false" hidden="false" localSheetId="6" name="solver_lin" vbProcedure="false">2</definedName>
    <definedName function="false" hidden="false" localSheetId="6" name="solver_neg" vbProcedure="false">2</definedName>
    <definedName function="false" hidden="false" localSheetId="6" name="solver_num" vbProcedure="false">30</definedName>
    <definedName function="false" hidden="false" localSheetId="6" name="solver_nwt" vbProcedure="false">1</definedName>
    <definedName function="false" hidden="false" localSheetId="6" name="solver_opt" vbProcedure="false">cos!$AH$29</definedName>
    <definedName function="false" hidden="false" localSheetId="6" name="solver_pre" vbProcedure="false">0.000001</definedName>
    <definedName function="false" hidden="false" localSheetId="6" name="solver_rel1" vbProcedure="false">2</definedName>
    <definedName function="false" hidden="false" localSheetId="6" name="solver_rel10" vbProcedure="false">2</definedName>
    <definedName function="false" hidden="false" localSheetId="6" name="solver_rel11" vbProcedure="false">2</definedName>
    <definedName function="false" hidden="false" localSheetId="6" name="solver_rel12" vbProcedure="false">2</definedName>
    <definedName function="false" hidden="false" localSheetId="6" name="solver_rel13" vbProcedure="false">2</definedName>
    <definedName function="false" hidden="false" localSheetId="6" name="solver_rel14" vbProcedure="false">2</definedName>
    <definedName function="false" hidden="false" localSheetId="6" name="solver_rel15" vbProcedure="false">2</definedName>
    <definedName function="false" hidden="false" localSheetId="6" name="solver_rel16" vbProcedure="false">2</definedName>
    <definedName function="false" hidden="false" localSheetId="6" name="solver_rel17" vbProcedure="false">2</definedName>
    <definedName function="false" hidden="false" localSheetId="6" name="solver_rel18" vbProcedure="false">2</definedName>
    <definedName function="false" hidden="false" localSheetId="6" name="solver_rel19" vbProcedure="false">2</definedName>
    <definedName function="false" hidden="false" localSheetId="6" name="solver_rel2" vbProcedure="false">2</definedName>
    <definedName function="false" hidden="false" localSheetId="6" name="solver_rel20" vbProcedure="false">2</definedName>
    <definedName function="false" hidden="false" localSheetId="6" name="solver_rel21" vbProcedure="false">2</definedName>
    <definedName function="false" hidden="false" localSheetId="6" name="solver_rel22" vbProcedure="false">2</definedName>
    <definedName function="false" hidden="false" localSheetId="6" name="solver_rel23" vbProcedure="false">2</definedName>
    <definedName function="false" hidden="false" localSheetId="6" name="solver_rel24" vbProcedure="false">2</definedName>
    <definedName function="false" hidden="false" localSheetId="6" name="solver_rel25" vbProcedure="false">2</definedName>
    <definedName function="false" hidden="false" localSheetId="6" name="solver_rel26" vbProcedure="false">2</definedName>
    <definedName function="false" hidden="false" localSheetId="6" name="solver_rel27" vbProcedure="false">2</definedName>
    <definedName function="false" hidden="false" localSheetId="6" name="solver_rel28" vbProcedure="false">2</definedName>
    <definedName function="false" hidden="false" localSheetId="6" name="solver_rel29" vbProcedure="false">2</definedName>
    <definedName function="false" hidden="false" localSheetId="6" name="solver_rel3" vbProcedure="false">2</definedName>
    <definedName function="false" hidden="false" localSheetId="6" name="solver_rel30" vbProcedure="false">2</definedName>
    <definedName function="false" hidden="false" localSheetId="6" name="solver_rel31" vbProcedure="false">2</definedName>
    <definedName function="false" hidden="false" localSheetId="6" name="solver_rel4" vbProcedure="false">2</definedName>
    <definedName function="false" hidden="false" localSheetId="6" name="solver_rel5" vbProcedure="false">2</definedName>
    <definedName function="false" hidden="false" localSheetId="6" name="solver_rel6" vbProcedure="false">2</definedName>
    <definedName function="false" hidden="false" localSheetId="6" name="solver_rel7" vbProcedure="false">2</definedName>
    <definedName function="false" hidden="false" localSheetId="6" name="solver_rel8" vbProcedure="false">2</definedName>
    <definedName function="false" hidden="false" localSheetId="6" name="solver_rel9" vbProcedure="false">2</definedName>
    <definedName function="false" hidden="false" localSheetId="6" name="solver_rhs1" vbProcedure="false">cos!$E$15</definedName>
    <definedName function="false" hidden="false" localSheetId="6" name="solver_rhs10" vbProcedure="false">cos!$N$15</definedName>
    <definedName function="false" hidden="false" localSheetId="6" name="solver_rhs11" vbProcedure="false">cos!$O$15</definedName>
    <definedName function="false" hidden="false" localSheetId="6" name="solver_rhs12" vbProcedure="false">cos!$P$15</definedName>
    <definedName function="false" hidden="false" localSheetId="6" name="solver_rhs13" vbProcedure="false">cos!$Q$15</definedName>
    <definedName function="false" hidden="false" localSheetId="6" name="solver_rhs14" vbProcedure="false">cos!$R$15</definedName>
    <definedName function="false" hidden="false" localSheetId="6" name="solver_rhs15" vbProcedure="false">cos!$AG$29</definedName>
    <definedName function="false" hidden="false" localSheetId="6" name="solver_rhs16" vbProcedure="false">cos!$AF$15</definedName>
    <definedName function="false" hidden="false" localSheetId="6" name="solver_rhs17" vbProcedure="false">cos!$T$15</definedName>
    <definedName function="false" hidden="false" localSheetId="6" name="solver_rhs18" vbProcedure="false">cos!$U$15</definedName>
    <definedName function="false" hidden="false" localSheetId="6" name="solver_rhs19" vbProcedure="false">cos!$V$15</definedName>
    <definedName function="false" hidden="false" localSheetId="6" name="solver_rhs2" vbProcedure="false">cos!$F$15</definedName>
    <definedName function="false" hidden="false" localSheetId="6" name="solver_rhs20" vbProcedure="false">cos!$W$15</definedName>
    <definedName function="false" hidden="false" localSheetId="6" name="solver_rhs21" vbProcedure="false">cos!$X$15</definedName>
    <definedName function="false" hidden="false" localSheetId="6" name="solver_rhs22" vbProcedure="false">cos!$Y$15</definedName>
    <definedName function="false" hidden="false" localSheetId="6" name="solver_rhs23" vbProcedure="false">cos!$Z$15</definedName>
    <definedName function="false" hidden="false" localSheetId="6" name="solver_rhs24" vbProcedure="false">cos!$AA$15</definedName>
    <definedName function="false" hidden="false" localSheetId="6" name="solver_rhs25" vbProcedure="false">cos!$AB$15</definedName>
    <definedName function="false" hidden="false" localSheetId="6" name="solver_rhs26" vbProcedure="false">cos!$AC$15</definedName>
    <definedName function="false" hidden="false" localSheetId="6" name="solver_rhs27" vbProcedure="false">cos!$AD$15</definedName>
    <definedName function="false" hidden="false" localSheetId="6" name="solver_rhs28" vbProcedure="false">cos!$AG$15</definedName>
    <definedName function="false" hidden="false" localSheetId="6" name="solver_rhs29" vbProcedure="false">cos!$AE$15</definedName>
    <definedName function="false" hidden="false" localSheetId="6" name="solver_rhs3" vbProcedure="false">cos!$G$15</definedName>
    <definedName function="false" hidden="false" localSheetId="6" name="solver_rhs30" vbProcedure="false">cos!$S$15</definedName>
    <definedName function="false" hidden="false" localSheetId="6" name="solver_rhs31" vbProcedure="false">cos!$AG$15</definedName>
    <definedName function="false" hidden="false" localSheetId="6" name="solver_rhs4" vbProcedure="false">cos!$H$15</definedName>
    <definedName function="false" hidden="false" localSheetId="6" name="solver_rhs5" vbProcedure="false">cos!$I$15</definedName>
    <definedName function="false" hidden="false" localSheetId="6" name="solver_rhs6" vbProcedure="false">cos!$J$15</definedName>
    <definedName function="false" hidden="false" localSheetId="6" name="solver_rhs7" vbProcedure="false">cos!$K$15</definedName>
    <definedName function="false" hidden="false" localSheetId="6" name="solver_rhs8" vbProcedure="false">cos!$L$15</definedName>
    <definedName function="false" hidden="false" localSheetId="6" name="solver_rhs9" vbProcedure="false">cos!$M$15</definedName>
    <definedName function="false" hidden="false" localSheetId="6" name="solver_scl" vbProcedure="false">2</definedName>
    <definedName function="false" hidden="false" localSheetId="6" name="solver_sho" vbProcedure="false">2</definedName>
    <definedName function="false" hidden="false" localSheetId="6" name="solver_tim" vbProcedure="false">100</definedName>
    <definedName function="false" hidden="false" localSheetId="6" name="solver_tol" vbProcedure="false">0.05</definedName>
    <definedName function="false" hidden="false" localSheetId="6" name="solver_typ" vbProcedure="false">3</definedName>
    <definedName function="false" hidden="false" localSheetId="6" name="solver_val" vbProcedure="false">0.4282</definedName>
    <definedName function="false" hidden="false" localSheetId="7" name="ZA0" vbProcedure="false">"Crystal Ball Data : Ver. 5.1"</definedName>
    <definedName function="false" hidden="false" localSheetId="7" name="ZA0A" vbProcedure="false">2+108</definedName>
    <definedName function="false" hidden="false" localSheetId="7" name="ZA0C" vbProcedure="false">0+0</definedName>
    <definedName function="false" hidden="false" localSheetId="7" name="ZA0D" vbProcedure="false">0+0</definedName>
    <definedName function="false" hidden="false" localSheetId="7" name="ZA0F" vbProcedure="false">213+315</definedName>
    <definedName function="false" hidden="false" localSheetId="7" name="ZA0T" vbProcedure="false">23560237+0</definedName>
    <definedName function="false" hidden="false" localSheetId="7" name="ZA107" vbProcedure="false">DCF!$B$11+"FB11"+16389+0.9+"?"+1.2+0.9+1.2</definedName>
    <definedName function="false" hidden="false" localSheetId="7" name="ZA108" vbProcedure="false">DCF!$M$18+"aM18"+16937+14000+500</definedName>
    <definedName function="false" hidden="false" localSheetId="7" name="ZF100" vbProcedure="false">DCF!$C$63+"cf0"+""+41+41+440+0+0+0+0+4+3+"-"+"+"+2.6+50+2+4+95+0+5</definedName>
    <definedName function="false" hidden="false" localSheetId="7" name="ZF101" vbProcedure="false">DCF!$D$63+"cf1"+""+41+41+440+0+0+0+0+4+3+"-"+"+"+2.6+50+2+4+95+0+5</definedName>
    <definedName function="false" hidden="false" localSheetId="7" name="ZF102" vbProcedure="false">DCF!$E$63+"cf2"+""+41+41+440+0+0+0+0+4+3+"-"+"+"+2.6+50+2+4+95+0+5</definedName>
    <definedName function="false" hidden="false" localSheetId="7" name="ZF103" vbProcedure="false">DCF!$F$63+"cf3"+""+41+41+440+0+0+0+0+4+3+"-"+"+"+2.6+50+2+4+95+0+5</definedName>
    <definedName function="false" hidden="false" localSheetId="7" name="ZF104" vbProcedure="false">DCF!$G$63+"cf4"+""+41+41+440+0+0+0+0+4+3+"-"+"+"+2.6+50+2+4+95+0+5</definedName>
    <definedName function="false" hidden="false" localSheetId="7" name="ZF105" vbProcedure="false">DCF!$H$63+"cf5"+""+41+41+440+0+0+0+0+4+3+"-"+"+"+2.6+50+2+4+95+0+5</definedName>
    <definedName function="false" hidden="false" localSheetId="7" name="ZF106" vbProcedure="false">DCF!$I$63+"cf6"+""+41+41+440+0+0+0+0+4+3+"-"+"+"+2.6+50+2+4+95+0+5</definedName>
    <definedName function="false" hidden="false" localSheetId="7" name="ZF107" vbProcedure="false">DCF!$J$63+"cf7"+""+41+41+440+0+0+0+0+4+3+"-"+"+"+2.6+50+2+4+95+0+5</definedName>
    <definedName function="false" hidden="false" localSheetId="7" name="ZF108" vbProcedure="false">DCF!$K$63+"cf8"+""+41+41+440+0+0+0+0+4+3+"-"+"+"+2.6+50+2+4+95+0+5</definedName>
    <definedName function="false" hidden="false" localSheetId="7" name="ZF109" vbProcedure="false">DCF!$L$63+"cf9"+""+41+41+440+0+0+0+0+4+3+"-"+"+"+2.6+50+2+4+95+0+5</definedName>
    <definedName function="false" hidden="false" localSheetId="7" name="ZF110" vbProcedure="false">DCF!$M$63+"cf10"+""+41+41+440+0+0+0+0+4+3+"-"+"+"+2.6+50+2+4+95+0+5</definedName>
    <definedName function="false" hidden="false" localSheetId="7" name="ZF111" vbProcedure="false">DCF!$N$63+"cf11"+""+41+41+440+0+0+0+0+4+3+"-"+"+"+2.6+50+2+4+95+0+5</definedName>
    <definedName function="false" hidden="false" localSheetId="7" name="ZF112" vbProcedure="false">DCF!$O$63+"cf12"+""+41+41+440+0+0+0+0+4+3+"-"+"+"+2.6+50+2+4+95+0+5</definedName>
    <definedName function="false" hidden="false" localSheetId="7" name="ZF113" vbProcedure="false">DCF!$P$63+"cf13"+""+41+41+440+0+0+0+0+4+3+"-"+"+"+2.6+50+2+4+95+0+5</definedName>
    <definedName function="false" hidden="false" localSheetId="7" name="ZF114" vbProcedure="false">DCF!$Q$63+"cf14"+""+41+41+440+0+0+0+0+4+3+"-"+"+"+2.6+50+2+4+95+0+5</definedName>
    <definedName function="false" hidden="false" localSheetId="7" name="ZF115" vbProcedure="false">DCF!$R$63+"cf15"+""+41+41+440+0+0+0+0+4+3+"-"+"+"+2.6+50+2+4+95+0+5</definedName>
    <definedName function="false" hidden="false" localSheetId="7" name="ZF116" vbProcedure="false">DCF!$S$63+"cf16"+""+41+41+440+0+0+0+0+4+3+"-"+"+"+2.6+50+2+4+95+0+5</definedName>
    <definedName function="false" hidden="false" localSheetId="7" name="ZF117" vbProcedure="false">DCF!$T$63+"cf17"+""+41+41+440+0+0+0+0+4+3+"-"+"+"+2.6+50+2+4+95+0+5</definedName>
    <definedName function="false" hidden="false" localSheetId="7" name="ZF118" vbProcedure="false">DCF!$U$63+"cf18"+""+41+41+440+0+0+0+0+4+3+"-"+"+"+2.6+50+2+4+95+0+5</definedName>
    <definedName function="false" hidden="false" localSheetId="7" name="ZF119" vbProcedure="false">DCF!$V$63+"cf19"+""+41+41+440+0+0+0+0+4+3+"-"+"+"+2.6+50+2+4+95+0+5</definedName>
    <definedName function="false" hidden="false" localSheetId="7" name="ZF120" vbProcedure="false">DCF!$W$63+"cf20"+""+41+41+440+0+0+0+0+4+3+"-"+"+"+2.6+50+2+4+95+0+5</definedName>
    <definedName function="false" hidden="false" localSheetId="7" name="ZF121" vbProcedure="false">DCF!$X$63+"cf21"+""+41+41+440+0+0+0+0+4+3+"-"+"+"+2.6+50+2+4+95+0+5</definedName>
    <definedName function="false" hidden="false" localSheetId="7" name="ZF122" vbProcedure="false">DCF!$Y$63+"cf22"+""+41+41+440+0+0+0+0+4+3+"-"+"+"+2.6+50+2+4+95+0+5</definedName>
    <definedName function="false" hidden="false" localSheetId="7" name="ZF123" vbProcedure="false">DCF!$Z$63+"cf23"+""+41+41+440+0+0+0+0+4+3+"-"+"+"+2.6+50+2+4+95+0+5</definedName>
    <definedName function="false" hidden="false" localSheetId="7" name="ZF124" vbProcedure="false">DCF!$AA$63+"cf24"+""+41+41+440+0+0+0+0+4+3+"-"+"+"+2.6+50+2+4+95+0+5</definedName>
    <definedName function="false" hidden="false" localSheetId="7" name="ZF125" vbProcedure="false">DCF!$AB$63+"cf25"+""+41+41+440+0+0+0+0+4+3+"-"+"+"+2.6+50+2+4+95+0+5</definedName>
    <definedName function="false" hidden="false" localSheetId="7" name="ZF126" vbProcedure="false">DCF!$D$33+"ret1"+""+41+41+440+0+0+0+0+4+3+"-"+"+"+2.6+50+2+4+95+0+5</definedName>
    <definedName function="false" hidden="false" localSheetId="7" name="ZF127" vbProcedure="false">DCF!$E$33+"ret2"+""+41+41+440+0+0+0+0+4+3+"-"+"+"+2.6+50+2+4+95+0+5</definedName>
    <definedName function="false" hidden="false" localSheetId="7" name="ZF128" vbProcedure="false">DCF!$F$33+"ret3"+""+41+41+440+0+0+0+0+4+3+"-"+"+"+2.6+50+2+4+95+0+5</definedName>
    <definedName function="false" hidden="false" localSheetId="7" name="ZF129" vbProcedure="false">DCF!$G$33+"ret4"+""+41+41+440+0+0+0+0+4+3+"-"+"+"+2.6+50+2+4+95+0+5</definedName>
    <definedName function="false" hidden="false" localSheetId="7" name="ZF130" vbProcedure="false">DCF!$H$33+"ret5"+""+41+41+440+0+0+0+0+4+3+"-"+"+"+2.6+50+2+4+95+0+5</definedName>
    <definedName function="false" hidden="false" localSheetId="7" name="ZF131" vbProcedure="false">DCF!$I$33+"ret6"+""+41+41+440+0+0+0+0+4+3+"-"+"+"+2.6+50+2+4+95+0+5</definedName>
    <definedName function="false" hidden="false" localSheetId="7" name="ZF132" vbProcedure="false">DCF!$J$33+"ret7"+""+41+41+440+0+0+0+0+4+3+"-"+"+"+2.6+50+2+4+95+0+5</definedName>
    <definedName function="false" hidden="false" localSheetId="7" name="ZF133" vbProcedure="false">DCF!$K$33+"ret8"+""+41+41+440+0+0+0+0+4+3+"-"+"+"+2.6+50+2+4+95+0+5</definedName>
    <definedName function="false" hidden="false" localSheetId="7" name="ZF134" vbProcedure="false">DCF!$L$33+"ret9"+""+41+41+440+0+0+0+0+4+3+"-"+"+"+2.6+50+2+4+95+0+5</definedName>
    <definedName function="false" hidden="false" localSheetId="7" name="ZF135" vbProcedure="false">DCF!$M$33+"ret10"+""+41+41+440+0+0+0+0+4+3+"-"+"+"+2.6+50+2+4+95+0+5</definedName>
    <definedName function="false" hidden="false" localSheetId="7" name="ZF136" vbProcedure="false">DCF!$N$33+"ret11"+""+41+41+440+0+0+0+0+4+3+"-"+"+"+2.6+50+2+4+95+0+5</definedName>
    <definedName function="false" hidden="false" localSheetId="7" name="ZF137" vbProcedure="false">DCF!$O$33+"ret12"+""+41+41+440+0+0+0+0+4+3+"-"+"+"+2.6+50+2+4+95+0+5</definedName>
    <definedName function="false" hidden="false" localSheetId="7" name="ZF138" vbProcedure="false">DCF!$P$33+"ret13"+""+41+41+440+0+0+0+0+4+3+"-"+"+"+2.6+50+2+4+95+0+5</definedName>
    <definedName function="false" hidden="false" localSheetId="7" name="ZF139" vbProcedure="false">DCF!$Q$33+"ret14"+""+41+41+440+0+0+0+0+4+3+"-"+"+"+2.6+50+2+4+95+0+5</definedName>
    <definedName function="false" hidden="false" localSheetId="7" name="ZF140" vbProcedure="false">DCF!$R$33+"ret15"+""+41+41+440+0+0+0+0+4+3+"-"+"+"+2.6+50+2+4+95+0+5</definedName>
    <definedName function="false" hidden="false" localSheetId="7" name="ZF141" vbProcedure="false">DCF!$S$33+"ret16"+""+41+41+440+0+0+0+0+4+3+"-"+"+"+2.6+50+2+4+95+0+5</definedName>
    <definedName function="false" hidden="false" localSheetId="7" name="ZF142" vbProcedure="false">DCF!$T$33+"ret17"+""+41+41+440+0+0+0+0+4+3+"-"+"+"+2.6+50+2+4+95+0+5</definedName>
    <definedName function="false" hidden="false" localSheetId="7" name="ZF143" vbProcedure="false">DCF!$U$33+"ret18"+""+41+41+440+0+0+0+0+4+3+"-"+"+"+2.6+50+2+4+95+0+5</definedName>
    <definedName function="false" hidden="false" localSheetId="7" name="ZF144" vbProcedure="false">DCF!$V$33+"ret19"+""+41+41+440+0+0+0+0+4+3+"-"+"+"+2.6+50+2+4+95+0+5</definedName>
    <definedName function="false" hidden="false" localSheetId="7" name="ZF145" vbProcedure="false">DCF!$W$33+"ret20"+""+41+41+440+0+0+0+0+4+3+"-"+"+"+2.6+50+2+4+95+0+5</definedName>
    <definedName function="false" hidden="false" localSheetId="7" name="ZF146" vbProcedure="false">DCF!$X$33+"ret21"+""+41+41+440+0+0+0+0+4+3+"-"+"+"+2.6+50+2+4+95+0+5</definedName>
    <definedName function="false" hidden="false" localSheetId="7" name="ZF147" vbProcedure="false">DCF!$Y$33+"ret22"+""+41+41+440+0+0+0+0+4+3+"-"+"+"+2.6+50+2+4+95+0+5</definedName>
    <definedName function="false" hidden="false" localSheetId="7" name="ZF148" vbProcedure="false">DCF!$Z$33+"ret23"+""+41+41+440+0+0+0+0+4+3+"-"+"+"+2.6+50+2+4+95+0+5</definedName>
    <definedName function="false" hidden="false" localSheetId="7" name="ZF149" vbProcedure="false">DCF!$AA$33+"ret24"+""+41+41+440+0+0+0+0+4+3+"-"+"+"+2.6+50+2+4+95+0+5</definedName>
    <definedName function="false" hidden="false" localSheetId="7" name="ZF150" vbProcedure="false">DCF!$AB$33+"ret25"+""+41+41+440+0+0+0+0+4+3+"-"+"+"+2.6+50+2+4+95+0+5</definedName>
    <definedName function="false" hidden="false" localSheetId="7" name="ZF151" vbProcedure="false">DCF!$D$37+"f1"+""+41+41+440+0+0+0+0+4+3+"-"+"+"+2.6+50+2+4+95+0+5</definedName>
    <definedName function="false" hidden="false" localSheetId="7" name="ZF152" vbProcedure="false">DCF!$E$37+"f2"+""+41+41+440+0+0+0+0+4+3+"-"+"+"+2.6+50+2+4+95+0+5</definedName>
    <definedName function="false" hidden="false" localSheetId="7" name="ZF153" vbProcedure="false">DCF!$F$37+"f3"+""+41+41+440+0+0+0+0+4+3+"-"+"+"+2.6+50+2+4+95+0+5</definedName>
    <definedName function="false" hidden="false" localSheetId="7" name="ZF154" vbProcedure="false">DCF!$G$37+"f4"+""+41+41+440+0+0+0+0+4+3+"-"+"+"+2.6+50+2+4+95+0+5</definedName>
    <definedName function="false" hidden="false" localSheetId="7" name="ZF155" vbProcedure="false">DCF!$H$37+"f5"+""+41+41+440+0+0+0+0+4+3+"-"+"+"+2.6+50+2+4+95+0+5</definedName>
    <definedName function="false" hidden="false" localSheetId="7" name="ZF156" vbProcedure="false">DCF!$I$37+"f6"+""+41+41+440+0+0+0+0+4+3+"-"+"+"+2.6+50+2+4+95+0+5</definedName>
    <definedName function="false" hidden="false" localSheetId="7" name="ZF157" vbProcedure="false">DCF!$J$37+"f7"+""+41+41+440+0+0+0+0+4+3+"-"+"+"+2.6+50+2+4+95+0+5</definedName>
    <definedName function="false" hidden="false" localSheetId="7" name="ZF158" vbProcedure="false">DCF!$K$37+"f8"+""+41+41+440+0+0+0+0+4+3+"-"+"+"+2.6+50+2+4+95+0+5</definedName>
    <definedName function="false" hidden="false" localSheetId="7" name="ZF159" vbProcedure="false">DCF!$L$37+"f9"+""+41+41+440+0+0+0+0+4+3+"-"+"+"+2.6+50+2+4+95+0+5</definedName>
    <definedName function="false" hidden="false" localSheetId="7" name="ZF160" vbProcedure="false">DCF!$M$37+"f10"+""+41+41+440+0+0+0+0+4+3+"-"+"+"+2.6+50+2+4+95+0+5</definedName>
    <definedName function="false" hidden="false" localSheetId="7" name="ZF161" vbProcedure="false">DCF!$N$37+"f11"+""+41+41+440+0+0+0+0+4+3+"-"+"+"+2.6+50+2+4+95+0+5</definedName>
    <definedName function="false" hidden="false" localSheetId="7" name="ZF162" vbProcedure="false">DCF!$O$37+"f12"+""+41+41+440+0+0+0+0+4+3+"-"+"+"+2.6+50+2+4+95+0+5</definedName>
    <definedName function="false" hidden="false" localSheetId="7" name="ZF163" vbProcedure="false">DCF!$P$37+"f13"+""+41+41+440+0+0+0+0+4+3+"-"+"+"+2.6+50+2+4+95+0+5</definedName>
    <definedName function="false" hidden="false" localSheetId="7" name="ZF164" vbProcedure="false">DCF!$Q$37+"f14"+""+41+41+440+0+0+0+0+4+3+"-"+"+"+2.6+50+2+4+95+0+5</definedName>
    <definedName function="false" hidden="false" localSheetId="7" name="ZF165" vbProcedure="false">DCF!$R$37+"f15"+""+41+41+440+0+0+0+0+4+3+"-"+"+"+2.6+50+2+4+95+0+5</definedName>
    <definedName function="false" hidden="false" localSheetId="7" name="ZF166" vbProcedure="false">DCF!$S$37+"f16"+""+41+41+440+0+0+0+0+4+3+"-"+"+"+2.6+50+2+4+95+0+5</definedName>
    <definedName function="false" hidden="false" localSheetId="7" name="ZF167" vbProcedure="false">DCF!$T$37+"f17"+""+41+41+440+0+0+0+0+4+3+"-"+"+"+2.6+50+2+4+95+0+5</definedName>
    <definedName function="false" hidden="false" localSheetId="7" name="ZF168" vbProcedure="false">DCF!$U$37+"f18"+""+41+41+440+0+0+0+0+4+3+"-"+"+"+2.6+50+2+4+95+0+5</definedName>
    <definedName function="false" hidden="false" localSheetId="7" name="ZF169" vbProcedure="false">DCF!$V$37+"f19"+""+41+41+440+0+0+0+0+4+3+"-"+"+"+2.6+50+2+4+95+0+5</definedName>
    <definedName function="false" hidden="false" localSheetId="7" name="ZF170" vbProcedure="false">DCF!$W$37+"f20"+""+41+41+440+0+0+0+0+4+3+"-"+"+"+2.6+50+2+4+95+0+5</definedName>
    <definedName function="false" hidden="false" localSheetId="7" name="ZF171" vbProcedure="false">DCF!$X$37+"f21"+""+41+41+440+0+0+0+0+4+3+"-"+"+"+2.6+50+2+4+95+0+5</definedName>
    <definedName function="false" hidden="false" localSheetId="7" name="ZF172" vbProcedure="false">DCF!$Y$37+"f22"+""+41+41+440+0+0+0+0+4+3+"-"+"+"+2.6+50+2+4+95+0+5</definedName>
    <definedName function="false" hidden="false" localSheetId="7" name="ZF173" vbProcedure="false">DCF!$Z$37+"f23"+""+41+41+440+0+0+0+0+4+3+"-"+"+"+2.6+50+2+4+95+0+5</definedName>
    <definedName function="false" hidden="false" localSheetId="7" name="ZF174" vbProcedure="false">DCF!$AA$37+"f24"+""+41+41+440+0+0+0+0+4+3+"-"+"+"+2.6+50+2+4+95+0+5</definedName>
    <definedName function="false" hidden="false" localSheetId="7" name="ZF175" vbProcedure="false">DCF!$AB$37+"f25"+""+41+41+440+0+0+0+0+4+3+"-"+"+"+2.6+50+2+4+95+0+5</definedName>
    <definedName function="false" hidden="false" localSheetId="7" name="ZF176" vbProcedure="false">DCF!$D$41+"elec1"+""+41+41+440+0+0+0+0+4+3+"-"+"+"+2.6+50+2+4+95+0+5</definedName>
    <definedName function="false" hidden="false" localSheetId="7" name="ZF177" vbProcedure="false">DCF!$E$41+"elec2"+""+41+41+440+0+0+0+0+4+3+"-"+"+"+2.6+50+2+4+95+0+5</definedName>
    <definedName function="false" hidden="false" localSheetId="7" name="ZF178" vbProcedure="false">DCF!$F$41+"elec3"+""+41+41+440+0+0+0+0+4+3+"-"+"+"+2.6+50+2+4+95+0+5</definedName>
    <definedName function="false" hidden="false" localSheetId="7" name="ZF179" vbProcedure="false">DCF!$G$41+"elec4"+""+41+41+440+0+0+0+0+4+3+"-"+"+"+2.6+50+2+4+95+0+5</definedName>
    <definedName function="false" hidden="false" localSheetId="7" name="ZF180" vbProcedure="false">DCF!$H$41+"elec5"+""+41+41+440+0+0+0+0+4+3+"-"+"+"+2.6+50+2+4+95+0+5</definedName>
    <definedName function="false" hidden="false" localSheetId="7" name="ZF181" vbProcedure="false">DCF!$I$41+"elec6"+""+41+41+440+0+0+0+0+4+3+"-"+"+"+2.6+50+2+4+95+0+5</definedName>
    <definedName function="false" hidden="false" localSheetId="7" name="ZF182" vbProcedure="false">DCF!$J$41+"elec7"+""+41+41+440+0+0+0+0+4+3+"-"+"+"+2.6+50+2+4+95+0+5</definedName>
    <definedName function="false" hidden="false" localSheetId="7" name="ZF183" vbProcedure="false">DCF!$K$41+"elec8"+""+41+41+440+0+0+0+0+4+3+"-"+"+"+2.6+50+2+4+95+0+5</definedName>
    <definedName function="false" hidden="false" localSheetId="7" name="ZF184" vbProcedure="false">DCF!$L$41+"elec9"+""+41+41+440+0+0+0+0+4+3+"-"+"+"+2.6+50+2+4+95+0+5</definedName>
    <definedName function="false" hidden="false" localSheetId="7" name="ZF185" vbProcedure="false">DCF!$M$41+"elec10"+""+41+41+440+0+0+0+0+4+3+"-"+"+"+2.6+50+2+4+95+0+5</definedName>
    <definedName function="false" hidden="false" localSheetId="7" name="ZF186" vbProcedure="false">DCF!$N$41+"elec11"+""+41+41+440+0+0+0+0+4+3+"-"+"+"+2.6+50+2+4+95+0+5</definedName>
    <definedName function="false" hidden="false" localSheetId="7" name="ZF187" vbProcedure="false">DCF!$O$41+"elec12"+""+41+41+440+0+0+0+0+4+3+"-"+"+"+2.6+50+2+4+95+0+5</definedName>
    <definedName function="false" hidden="false" localSheetId="7" name="ZF188" vbProcedure="false">DCF!$P$41+"elec13"+""+41+41+440+0+0+0+0+4+3+"-"+"+"+2.6+50+2+4+95+0+5</definedName>
    <definedName function="false" hidden="false" localSheetId="7" name="ZF189" vbProcedure="false">DCF!$Q$41+"elec14"+""+41+41+440+0+0+0+0+4+3+"-"+"+"+2.6+50+2+4+95+0+5</definedName>
    <definedName function="false" hidden="false" localSheetId="7" name="ZF190" vbProcedure="false">DCF!$R$41+"elec15"+""+41+41+440+0+0+0+0+4+3+"-"+"+"+2.6+50+2+4+95+0+5</definedName>
    <definedName function="false" hidden="false" localSheetId="7" name="ZF191" vbProcedure="false">DCF!$S$41+"elec16"+""+41+41+440+0+0+0+0+4+3+"-"+"+"+2.6+50+2+4+95+0+5</definedName>
    <definedName function="false" hidden="false" localSheetId="7" name="ZF192" vbProcedure="false">DCF!$T$41+"elec17"+""+41+41+440+0+0+0+0+4+3+"-"+"+"+2.6+50+2+4+95+0+5</definedName>
    <definedName function="false" hidden="false" localSheetId="7" name="ZF193" vbProcedure="false">DCF!$U$41+"elec18"+""+41+41+440+0+0+0+0+4+3+"-"+"+"+2.6+50+2+4+95+0+5</definedName>
    <definedName function="false" hidden="false" localSheetId="7" name="ZF194" vbProcedure="false">DCF!$V$41+"elec19"+""+41+41+440+0+0+0+0+4+3+"-"+"+"+2.6+50+2+4+95+0+5</definedName>
    <definedName function="false" hidden="false" localSheetId="7" name="ZF195" vbProcedure="false">DCF!$W$41+"elec20"+""+41+41+440+0+0+0+0+4+3+"-"+"+"+2.6+50+2+4+95+0+5</definedName>
    <definedName function="false" hidden="false" localSheetId="7" name="ZF196" vbProcedure="false">DCF!$X$41+"elec21"+""+41+41+440+0+0+0+0+4+3+"-"+"+"+2.6+50+2+4+95+0+5</definedName>
    <definedName function="false" hidden="false" localSheetId="7" name="ZF197" vbProcedure="false">DCF!$Y$41+"elec22"+""+41+41+440+0+0+0+0+4+3+"-"+"+"+2.6+50+2+4+95+0+5</definedName>
    <definedName function="false" hidden="false" localSheetId="7" name="ZF198" vbProcedure="false">DCF!$Z$41+"elec23"+""+41+41+440+0+0+0+0+4+3+"-"+"+"+2.6+50+2+4+95+0+5</definedName>
    <definedName function="false" hidden="false" localSheetId="7" name="ZF199" vbProcedure="false">DCF!$AA$41+"elec24"+""+41+41+440+0+0+0+0+4+3+"-"+"+"+2.6+50+2+4+95+0+5</definedName>
    <definedName function="false" hidden="false" localSheetId="7" name="ZF200" vbProcedure="false">DCF!$AB$41+"elec25"+""+41+41+440+0+0+0+0+4+3+"-"+"+"+2.6+50+2+4+95+0+5</definedName>
    <definedName function="false" hidden="false" localSheetId="7" name="ZF201" vbProcedure="false">DCF!$D$35+"fv1"+""+769+769+440+0+0+0+0+4+3+"-"+"+"+2.6+50+2+4+95+0+5</definedName>
    <definedName function="false" hidden="false" localSheetId="7" name="ZF202" vbProcedure="false">DCF!$E$35+"fv2"+""+769+769+440+0+0+0+0+4+3+"-"+"+"+2.6+50+2+4+95+0+5</definedName>
    <definedName function="false" hidden="false" localSheetId="7" name="ZF203" vbProcedure="false">DCF!$F$35+"fv3"+""+769+769+440+0+0+0+0+4+3+"-"+"+"+2.6+50+2+4+95+0+5</definedName>
    <definedName function="false" hidden="false" localSheetId="7" name="ZF204" vbProcedure="false">DCF!$G$35+"fv4"+""+769+769+440+0+0+0+0+4+3+"-"+"+"+2.6+50+2+4+95+0+5</definedName>
    <definedName function="false" hidden="false" localSheetId="7" name="ZF205" vbProcedure="false">DCF!$H$35+"fv5"+""+769+769+440+0+0+0+0+4+3+"-"+"+"+2.6+50+2+4+95+0+5</definedName>
    <definedName function="false" hidden="false" localSheetId="7" name="ZF206" vbProcedure="false">DCF!$I$35+"fv6"+""+769+769+440+0+0+0+0+4+3+"-"+"+"+2.6+50+2+4+95+0+5</definedName>
    <definedName function="false" hidden="false" localSheetId="7" name="ZF207" vbProcedure="false">DCF!$J$35+"fv7"+""+769+769+440+0+0+0+0+4+3+"-"+"+"+2.6+50+2+4+95+0+5</definedName>
    <definedName function="false" hidden="false" localSheetId="7" name="ZF208" vbProcedure="false">DCF!$K$35+"fv8"+""+769+769+440+0+0+0+0+4+3+"-"+"+"+2.6+50+2+4+95+0+5</definedName>
    <definedName function="false" hidden="false" localSheetId="7" name="ZF209" vbProcedure="false">DCF!$L$35+"fv9"+""+769+769+440+0+0+0+0+4+3+"-"+"+"+2.6+50+2+4+95+0+5</definedName>
    <definedName function="false" hidden="false" localSheetId="7" name="ZF210" vbProcedure="false">DCF!$M$35+"fv10"+""+769+769+440+0+0+0+0+4+3+"-"+"+"+2.6+50+2+4+95+0+5</definedName>
    <definedName function="false" hidden="false" localSheetId="7" name="ZF211" vbProcedure="false">DCF!$N$35+"fv11"+""+769+769+440+0+0+0+0+4+3+"-"+"+"+2.6+50+2+4+95+0+5</definedName>
    <definedName function="false" hidden="false" localSheetId="7" name="ZF212" vbProcedure="false">DCF!$O$35+"fv12"+""+769+769+440+0+0+0+0+4+3+"-"+"+"+2.6+50+2+4+95+0+5</definedName>
    <definedName function="false" hidden="false" localSheetId="7" name="ZF213" vbProcedure="false">DCF!$P$35+"fv13"+""+769+769+440+0+0+0+0+4+3+"-"+"+"+2.6+50+2+4+95+0+5</definedName>
    <definedName function="false" hidden="false" localSheetId="7" name="ZF214" vbProcedure="false">DCF!$Q$35+"fv14"+""+769+769+440+0+0+0+0+4+3+"-"+"+"+2.6+50+2+4+95+0+5</definedName>
    <definedName function="false" hidden="false" localSheetId="7" name="ZF215" vbProcedure="false">DCF!$R$35+"fv15"+""+769+769+440+0+0+0+0+4+3+"-"+"+"+2.6+50+2+4+95+0+5</definedName>
    <definedName function="false" hidden="false" localSheetId="7" name="ZF216" vbProcedure="false">DCF!$C$79+"Cfout0"+""+41+41+440+0+0+0+0+4+3+"-"+"+"+2.6+50+2+4+95+0+5</definedName>
    <definedName function="false" hidden="false" localSheetId="7" name="ZF217" vbProcedure="false">DCF!$D$79+"CFout1"+""+33+33+440+0+0+0+0+4+3+"-"+"+"+2.6+50+2+4+95+0+5</definedName>
    <definedName function="false" hidden="false" localSheetId="7" name="ZF218" vbProcedure="false">DCF!$E$79+"CFout2"+""+33+33+440+0+0+0+0+4+3+"-"+"+"+2.6+50+2+4+95+0+5</definedName>
    <definedName function="false" hidden="false" localSheetId="7" name="ZF219" vbProcedure="false">DCF!$F$79+"CFout3"+""+33+33+440+0+0+0+0+4+3+"-"+"+"+2.6+50+2+4+95+0+5</definedName>
    <definedName function="false" hidden="false" localSheetId="7" name="ZF220" vbProcedure="false">DCF!$G$79+"CFout4"+""+33+33+440+0+0+0+0+4+3+"-"+"+"+2.6+50+2+4+95+0+5</definedName>
    <definedName function="false" hidden="false" localSheetId="7" name="ZF221" vbProcedure="false">DCF!$H$79+"CFout5"+""+33+33+440+0+0+0+0+4+3+"-"+"+"+2.6+50+2+4+95+0+5</definedName>
    <definedName function="false" hidden="false" localSheetId="7" name="ZF222" vbProcedure="false">DCF!$I$79+"CFout6"+""+33+33+440+0+0+0+0+4+3+"-"+"+"+2.6+50+2+4+95+0+5</definedName>
    <definedName function="false" hidden="false" localSheetId="7" name="ZF223" vbProcedure="false">DCF!$J$79+"CFout7"+""+33+33+440+0+0+0+0+4+3+"-"+"+"+2.6+50+2+4+95+0+5</definedName>
    <definedName function="false" hidden="false" localSheetId="7" name="ZF224" vbProcedure="false">DCF!$K$79+"CFout8"+""+33+33+440+0+0+0+0+4+3+"-"+"+"+2.6+50+2+4+95+0+5</definedName>
    <definedName function="false" hidden="false" localSheetId="7" name="ZF225" vbProcedure="false">DCF!$L$79+"CFout9"+""+33+33+440+0+0+0+0+4+3+"-"+"+"+2.6+50+2+4+95+0+5</definedName>
    <definedName function="false" hidden="false" localSheetId="7" name="ZF226" vbProcedure="false">DCF!$M$79+"CFout10"+""+33+33+440+0+0+0+0+4+3+"-"+"+"+2.6+50+2+4+95+0+5</definedName>
    <definedName function="false" hidden="false" localSheetId="7" name="ZF227" vbProcedure="false">DCF!$N$79+"CFout11"+""+33+33+440+0+0+0+0+4+3+"-"+"+"+2.6+50+2+4+95+0+5</definedName>
    <definedName function="false" hidden="false" localSheetId="7" name="ZF228" vbProcedure="false">DCF!$O$79+"CFout12"+""+33+33+440+0+0+0+0+4+3+"-"+"+"+2.6+50+2+4+95+0+5</definedName>
    <definedName function="false" hidden="false" localSheetId="7" name="ZF229" vbProcedure="false">DCF!$P$79+"Cfout13"+""+33+33+440+0+0+0+0+4+3+"-"+"+"+2.6+50+2+4+95+0+5</definedName>
    <definedName function="false" hidden="false" localSheetId="7" name="ZF230" vbProcedure="false">DCF!$Q$79+"CFout14"+""+33+33+440+0+0+0+0+4+3+"-"+"+"+2.6+50+2+4+95+0+5</definedName>
    <definedName function="false" hidden="false" localSheetId="7" name="ZF231" vbProcedure="false">DCF!$R$79+"CFout15"+""+33+33+440+0+0+0+0+4+3+"-"+"+"+2.6+50+2+4+95+0+5</definedName>
    <definedName function="false" hidden="false" localSheetId="7" name="ZF232" vbProcedure="false">DCF!$S$79+"CFout16"+""+33+33+440+0+0+0+0+4+3+"-"+"+"+2.6+50+2+4+95+0+5</definedName>
    <definedName function="false" hidden="false" localSheetId="7" name="ZF233" vbProcedure="false">DCF!$T$79+"Cfout17"+""+33+33+440+0+0+0+0+4+3+"-"+"+"+2.6+50+2+4+95+0+5</definedName>
    <definedName function="false" hidden="false" localSheetId="7" name="ZF234" vbProcedure="false">DCF!$U$79+"Cfout18"+""+33+33+440+0+0+0+0+4+3+"-"+"+"+2.6+50+2+4+95+0+5</definedName>
    <definedName function="false" hidden="false" localSheetId="7" name="ZF235" vbProcedure="false">DCF!$V$79+"CFout19"+""+33+33+440+0+0+0+0+4+3+"-"+"+"+2.6+50+2+4+95+0+5</definedName>
    <definedName function="false" hidden="false" localSheetId="7" name="ZF236" vbProcedure="false">DCF!$W$79+"CFout20"+""+33+33+440+0+0+0+0+4+3+"-"+"+"+2.6+50+2+4+95+0+5</definedName>
    <definedName function="false" hidden="false" localSheetId="7" name="ZF237" vbProcedure="false">DCF!$X$79+"Cfout21"+""+33+33+440+0+0+0+0+4+3+"-"+"+"+2.6+50+2+4+95+0+5</definedName>
    <definedName function="false" hidden="false" localSheetId="7" name="ZF238" vbProcedure="false">DCF!$Y$79+"CFout22"+""+33+33+440+0+0+0+0+4+3+"-"+"+"+2.6+50+2+4+95+0+5</definedName>
    <definedName function="false" hidden="false" localSheetId="7" name="ZF239" vbProcedure="false">DCF!$Z$79+"CFout23"+""+33+33+440+0+0+0+0+4+3+"-"+"+"+2.6+50+2+4+95+0+5</definedName>
    <definedName function="false" hidden="false" localSheetId="7" name="ZF240" vbProcedure="false">DCF!$AA$79+"CFout24"+""+33+33+440+0+0+0+0+4+3+"-"+"+"+2.6+50+2+4+95+0+5</definedName>
    <definedName function="false" hidden="false" localSheetId="7" name="ZF241" vbProcedure="false">DCF!$AB$79+"CFout25"+""+33+33+440+0+0+0+0+4+3+"-"+"+"+2.6+50+2+4+95+0+5</definedName>
    <definedName function="false" hidden="false" localSheetId="7" name="ZF242" vbProcedure="false">DCF!$D$49+"tv1"+""+41+41+440+0+0+0+0+4+3+"-"+"+"+2.6+50+2+4+95+0+5</definedName>
    <definedName function="false" hidden="false" localSheetId="7" name="ZF243" vbProcedure="false">DCF!$E$49+"tv2"+""+41+41+440+0+0+0+0+4+3+"-"+"+"+2.6+50+2+4+95+0+5</definedName>
    <definedName function="false" hidden="false" localSheetId="7" name="ZF244" vbProcedure="false">DCF!$F$49+"tv3"+""+41+41+440+0+0+0+0+4+3+"-"+"+"+2.6+50+2+4+95+0+5</definedName>
    <definedName function="false" hidden="false" localSheetId="7" name="ZF245" vbProcedure="false">DCF!$G$49+"tv4"+""+41+41+440+0+0+0+0+4+3+"-"+"+"+2.6+50+2+4+95+0+5</definedName>
    <definedName function="false" hidden="false" localSheetId="7" name="ZF246" vbProcedure="false">DCF!$H$49+"tv5"+""+41+41+440+0+0+0+0+4+3+"-"+"+"+2.6+50+2+4+95+0+5</definedName>
    <definedName function="false" hidden="false" localSheetId="7" name="ZF247" vbProcedure="false">DCF!$I$49+"tv6"+""+41+41+440+0+0+0+0+4+3+"-"+"+"+2.6+50+2+4+95+0+5</definedName>
    <definedName function="false" hidden="false" localSheetId="7" name="ZF248" vbProcedure="false">DCF!$J$49+"tv7"+""+41+41+440+0+0+0+0+4+3+"-"+"+"+2.6+50+2+4+95+0+5</definedName>
    <definedName function="false" hidden="false" localSheetId="7" name="ZF249" vbProcedure="false">DCF!$K$49+"tv8"+""+41+41+440+0+0+0+0+4+3+"-"+"+"+2.6+50+2+4+95+0+5</definedName>
    <definedName function="false" hidden="false" localSheetId="7" name="ZF250" vbProcedure="false">DCF!$L$49+"tv9"+""+41+41+440+0+0+0+0+4+3+"-"+"+"+2.6+50+2+4+95+0+5</definedName>
    <definedName function="false" hidden="false" localSheetId="7" name="ZF251" vbProcedure="false">DCF!$M$49+"tv10"+""+41+41+440+0+0+0+0+4+3+"-"+"+"+2.6+50+2+4+95+0+5</definedName>
    <definedName function="false" hidden="false" localSheetId="7" name="ZF252" vbProcedure="false">DCF!$N$49+"tv11"+""+41+41+440+0+0+0+0+4+3+"-"+"+"+2.6+50+2+4+95+0+5</definedName>
    <definedName function="false" hidden="false" localSheetId="7" name="ZF253" vbProcedure="false">DCF!$O$49+"tv12"+""+41+41+440+0+0+0+0+4+3+"-"+"+"+2.6+50+2+4+95+0+5</definedName>
    <definedName function="false" hidden="false" localSheetId="7" name="ZF254" vbProcedure="false">DCF!$P$49+"tv13"+""+41+41+440+0+0+0+0+4+3+"-"+"+"+2.6+50+2+4+95+0+5</definedName>
    <definedName function="false" hidden="false" localSheetId="7" name="ZF255" vbProcedure="false">DCF!$Q$49+"tv14"+""+41+41+440+0+0+0+0+4+3+"-"+"+"+2.6+50+2+4+95+0+5</definedName>
    <definedName function="false" hidden="false" localSheetId="7" name="ZF256" vbProcedure="false">DCF!$R$49+"tv15"+""+41+41+440+0+0+0+0+4+3+"-"+"+"+2.6+50+2+4+95+0+5</definedName>
    <definedName function="false" hidden="false" localSheetId="7" name="ZF257" vbProcedure="false">DCF!$S$49+"tv16"+""+41+41+440+0+0+0+0+4+3+"-"+"+"+2.6+50+2+4+95+0+5</definedName>
    <definedName function="false" hidden="false" localSheetId="7" name="ZF258" vbProcedure="false">DCF!$T$49+"tv17"+""+41+41+440+0+0+0+0+4+3+"-"+"+"+2.6+50+2+4+95+0+5</definedName>
    <definedName function="false" hidden="false" localSheetId="7" name="ZF259" vbProcedure="false">DCF!$U$49+"tv18"+""+41+41+440+0+0+0+0+4+3+"-"+"+"+2.6+50+2+4+95+0+5</definedName>
    <definedName function="false" hidden="false" localSheetId="7" name="ZF260" vbProcedure="false">DCF!$V$49+"tv19"+""+41+41+440+0+0+0+0+4+3+"-"+"+"+2.6+50+2+4+95+0+5</definedName>
    <definedName function="false" hidden="false" localSheetId="7" name="ZF261" vbProcedure="false">DCF!$W$49+"tv20"+""+41+41+440+0+0+0+0+4+3+"-"+"+"+2.6+50+2+4+95+0+5</definedName>
    <definedName function="false" hidden="false" localSheetId="7" name="ZF262" vbProcedure="false">DCF!$X$49+"tv21"+""+41+41+440+0+0+0+0+4+3+"-"+"+"+2.6+50+2+4+95+0+5</definedName>
    <definedName function="false" hidden="false" localSheetId="7" name="ZF263" vbProcedure="false">DCF!$Y$49+"tv22"+""+41+41+440+0+0+0+0+4+3+"-"+"+"+2.6+50+2+4+95+0+5</definedName>
    <definedName function="false" hidden="false" localSheetId="7" name="ZF264" vbProcedure="false">DCF!$Z$49+"tv23"+""+41+41+440+0+0+0+0+4+3+"-"+"+"+2.6+50+2+4+95+0+5</definedName>
    <definedName function="false" hidden="false" localSheetId="7" name="ZF265" vbProcedure="false">DCF!$AA$49+"tv24"+""+41+41+440+0+0+0+0+4+3+"-"+"+"+2.6+50+2+4+95+0+5</definedName>
    <definedName function="false" hidden="false" localSheetId="7" name="ZF266" vbProcedure="false">DCF!$AB$49+"tv25"+""+41+41+440+0+0+0+0+4+3+"-"+"+"+2.6+50+2+4+95+0+5</definedName>
    <definedName function="false" hidden="false" localSheetId="7" name="ZF267" vbProcedure="false">DCF!$C$11+"investment"+""+41+41+440+0+0+0+0+4+3+"-"+"+"+2.6+50+2+4+95+0+5</definedName>
    <definedName function="false" hidden="false" localSheetId="7" name="ZF271" vbProcedure="false">DCF!$AC$33+"ret26"+""+41+41+472+102+84+387+543+4+3+"-"+"+"+2.6+50+2+4+95+117.044395516107+5</definedName>
    <definedName function="false" hidden="false" localSheetId="7" name="ZF272" vbProcedure="false">DCF!$AD$33+"ret27"+""+41+41+472+117+106+402+565+4+3+"-"+"+"+2.6+50+2+4+95+120.55572738159+5</definedName>
    <definedName function="false" hidden="false" localSheetId="7" name="ZF273" vbProcedure="false">DCF!$AE$33+"ret28"+""+41+41+472+132+128+417+587+4+3+"-"+"+"+2.6+50+2+4+95+124.172399203038+5</definedName>
    <definedName function="false" hidden="false" localSheetId="7" name="ZF274" vbProcedure="false">DCF!$AF$33+"ret29"+""+41+41+472+147+150+432+609+4+3+"-"+"+"+2.6+50+2+4+95+127.897571179129+5</definedName>
    <definedName function="false" hidden="false" localSheetId="7" name="ZF275" vbProcedure="false">DCF!$AG$33+"ret30"+""+41+41+472+162+172+447+631+4+3+"-"+"+"+2.6+50+2+4+95+131.734498314503+5</definedName>
    <definedName function="false" hidden="false" localSheetId="7" name="ZF276" vbProcedure="false">DCF!$AC$35+"fv26"+""+769+769+472+177+194+462+653+4+3+"-"+"+"+2.6+50+2+4+95+0.061265478221224+5</definedName>
    <definedName function="false" hidden="false" localSheetId="7" name="ZF277" vbProcedure="false">DCF!$AB$35+"fv25"+""+769+769+472+192+216+477+675+4+3+"-"+"+"+2.6+50+2+4+95+0.061265478221224+5</definedName>
    <definedName function="false" hidden="false" localSheetId="7" name="ZF278" vbProcedure="false">DCF!$AA$35+"fv24"+""+769+769+472+207+238+492+697+4+3+"-"+"+"+2.6+50+2+4+95+0.061265478221224+5</definedName>
    <definedName function="false" hidden="false" localSheetId="7" name="ZF279" vbProcedure="false">DCF!$AC$37+"f26"+""+41+41+472+222+260+507+719+4+3+"-"+"+"+2.6+50+2+4+95+117.044395516107+5</definedName>
    <definedName function="false" hidden="false" localSheetId="7" name="ZF280" vbProcedure="false">DCF!$AD$37+"f27"+""+41+41+472+237+282+522+741+4+3+"-"+"+"+2.6+50+2+4+95+120.55572738159+5</definedName>
    <definedName function="false" hidden="false" localSheetId="7" name="ZF281" vbProcedure="false">DCF!$AE$37+"f28"+""+41+41+472+252+304+537+763+4+3+"-"+"+"+2.6+50+2+4+95+124.172399203038+5</definedName>
    <definedName function="false" hidden="false" localSheetId="7" name="ZF282" vbProcedure="false">DCF!$AF$37+"f29"+""+41+41+472+57+326+342+785+4+3+"-"+"+"+2.6+50+2+4+95+127.897571179129+5</definedName>
    <definedName function="false" hidden="false" localSheetId="7" name="ZF283" vbProcedure="false">DCF!$AG$37+"f30"+""+41+41+472+72+348+357+807+4+3+"-"+"+"+2.6+50+2+4+95+131.734498314503+5</definedName>
    <definedName function="false" hidden="false" localSheetId="7" name="ZF284" vbProcedure="false">DCF!$AC$63+"cf26"+""+41+41+472+162+414+447+873+4+3+"-"+"+"+2.6+50+2+4+95+407.118079315797+5</definedName>
    <definedName function="false" hidden="false" localSheetId="7" name="ZF285" vbProcedure="false">DCF!$AD$63+"cf27"+""+41+41+472+177+414+462+873+4+3+"-"+"+"+2.6+50+2+4+95+381.448130885018+5</definedName>
    <definedName function="false" hidden="false" localSheetId="7" name="ZF286" vbProcedure="false">DCF!$AE$63+"cf28"+""+41+41+472+0+0+0+0+4+3+"-"+"+"+2.6+50+2+4+95+355.779829457765+5</definedName>
    <definedName function="false" hidden="false" localSheetId="7" name="ZF287" vbProcedure="false">DCF!$AF$63+"cf29"+""+41+41+472+0+0+0+0+4+3+"-"+"+"+2.6+50+2+4+95+330.113224444142+5</definedName>
    <definedName function="false" hidden="false" localSheetId="7" name="ZF288" vbProcedure="false">DCF!$AG$63+"cf30"+""+41+41+472+222+414+507+873+4+3+"-"+"+"+2.6+50+2+4+95+304.448366736559+5</definedName>
    <definedName function="false" hidden="false" localSheetId="7" name="ZF289" vbProcedure="false">DCF!$AC$79+"cfout26"+""+33+33+472+0+0+0+0+4+3+"-"+"+"+2.6+50+2+4+95+1265.24703037598+5</definedName>
    <definedName function="false" hidden="false" localSheetId="7" name="ZF290" vbProcedure="false">DCF!$AD$79+"cfout27"+""+33+33+472+0+0+0+0+4+3+"-"+"+"+2.6+50+2+4+95+1263.22540827729+5</definedName>
    <definedName function="false" hidden="false" localSheetId="7" name="ZF291" vbProcedure="false">DCF!$AE$79+"cfout28"+""+33+33+472+0+0+0+0+4+3+"-"+"+"+2.6+50+2+4+95+1261.72103149196+5</definedName>
    <definedName function="false" hidden="false" localSheetId="7" name="ZF292" vbProcedure="false">DCF!$AF$79+"cfout29"+""+33+33+472+0+0+0+0+4+3+"-"+"+"+2.6+50+2+4+95+1260.74941737939+5</definedName>
    <definedName function="false" hidden="false" localSheetId="7" name="ZF293" vbProcedure="false">DCF!$AG$79+"cfout30"+""+33+33+472+0+0+0+0+4+3+"-"+"+"+2.6+50+2+4+95+1388.0887181611+5</definedName>
    <definedName function="false" hidden="false" localSheetId="7" name="ZF294" vbProcedure="false">DCF!$S$35+"fv16"+""+769+769+472+0+0+0+0+4+3+"-"+"+"+2.6+50+2+4+95+0.154826615676208+5</definedName>
    <definedName function="false" hidden="false" localSheetId="7" name="ZF295" vbProcedure="false">DCF!$T$35+"fv17"+""+769+769+472+0+0+0+0+4+3+"-"+"+"+2.6+50+2+4+95+0.154826615676208+5</definedName>
    <definedName function="false" hidden="false" localSheetId="7" name="ZF296" vbProcedure="false">DCF!$U$35+"fv18"+""+769+769+472+0+0+0+0+4+3+"-"+"+"+2.6+50+2+4+95+0.154826615676208+5</definedName>
    <definedName function="false" hidden="false" localSheetId="7" name="ZF297" vbProcedure="false">DCF!$V$35+"fv19"+""+769+769+472+0+0+0+0+4+3+"-"+"+"+2.6+50+2+4+95+0.154826615676208+5</definedName>
    <definedName function="false" hidden="false" localSheetId="7" name="ZF298" vbProcedure="false">DCF!$W$35+"fv20"+""+769+769+472+0+0+0+0+4+3+"-"+"+"+2.6+50+2+4+95+0.154826615676208+5</definedName>
    <definedName function="false" hidden="false" localSheetId="7" name="ZF299" vbProcedure="false">DCF!$X$35+"fv21"+""+769+769+472+0+0+0+0+4+3+"-"+"+"+2.6+50+2+4+95+0.154826615676208+5</definedName>
    <definedName function="false" hidden="false" localSheetId="7" name="ZF300" vbProcedure="false">DCF!$Y$35+"fv22"+""+769+769+472+0+0+0+0+4+3+"-"+"+"+2.6+50+2+4+95+0.154826615676208+5</definedName>
    <definedName function="false" hidden="false" localSheetId="7" name="ZF301" vbProcedure="false">DCF!$Z$35+"fv23"+""+769+769+472+0+0+0+0+4+3+"-"+"+"+2.6+50+2+4+95+0.154826615676208+5</definedName>
    <definedName function="false" hidden="false" localSheetId="7" name="ZF302" vbProcedure="false">DCF!$AD$35+"fv27"+""+769+769+472+0+0+0+0+4+3+"-"+"+"+2.6+50+2+4+95+0.154826615676208+5</definedName>
    <definedName function="false" hidden="false" localSheetId="7" name="ZF303" vbProcedure="false">DCF!$AE$35+"fv28"+""+769+769+472+0+0+0+0+4+3+"-"+"+"+2.6+50+2+4+95+0.154826615676208+5</definedName>
    <definedName function="false" hidden="false" localSheetId="7" name="ZF304" vbProcedure="false">DCF!$AF$35+"fv29"+""+769+769+472+0+0+0+0+4+3+"-"+"+"+2.6+50+2+4+95+0.154826615676208+5</definedName>
    <definedName function="false" hidden="false" localSheetId="7" name="ZF305" vbProcedure="false">DCF!$AG$35+"fv30"+""+769+769+472+0+0+0+0+4+3+"-"+"+"+2.6+50+2+4+95+0.154826615676208+5</definedName>
    <definedName function="false" hidden="false" localSheetId="7" name="ZF306" vbProcedure="false">DCF!$AC$41+"elec26"+""+41+41+472+0+0+0+0+4+3+"-"+"+"+2.6+50+2+4+95+0+5</definedName>
    <definedName function="false" hidden="false" localSheetId="7" name="ZF307" vbProcedure="false">DCF!$AD$41+"elec27"+""+41+41+472+0+0+0+0+4+3+"-"+"+"+2.6+50+2+4+95+0+5</definedName>
    <definedName function="false" hidden="false" localSheetId="7" name="ZF308" vbProcedure="false">DCF!$AE$41+"elec28"+""+41+41+472+0+0+0+0+4+3+"-"+"+"+2.6+50+2+4+95+0+5</definedName>
    <definedName function="false" hidden="false" localSheetId="7" name="ZF309" vbProcedure="false">DCF!$AF$41+"elec29"+""+41+41+472+0+0+0+0+4+3+"-"+"+"+2.6+50+2+4+95+0+5</definedName>
    <definedName function="false" hidden="false" localSheetId="7" name="ZF310" vbProcedure="false">DCF!$AG$41+"elec30"+""+41+41+472+0+0+0+0+4+3+"-"+"+"+2.6+50+2+4+95+0+5</definedName>
    <definedName function="false" hidden="false" localSheetId="7" name="ZF311" vbProcedure="false">DCF!$AC$49+"tv26"+""+41+41+472+0+0+0+0+4+3+"-"+"+"+2.6+50+2+4+95+0+5</definedName>
    <definedName function="false" hidden="false" localSheetId="7" name="ZF312" vbProcedure="false">DCF!$AD$49+"tv27"+""+41+41+472+0+0+0+0+4+3+"-"+"+"+2.6+50+2+4+95+0+5</definedName>
    <definedName function="false" hidden="false" localSheetId="7" name="ZF313" vbProcedure="false">DCF!$AE$49+"tv28"+""+41+41+472+0+0+0+0+4+3+"-"+"+"+2.6+50+2+4+95+0+5</definedName>
    <definedName function="false" hidden="false" localSheetId="7" name="ZF314" vbProcedure="false">DCF!$AF$49+"tv29"+""+41+41+472+0+0+0+0+4+3+"-"+"+"+2.6+50+2+4+95+0+5</definedName>
    <definedName function="false" hidden="false" localSheetId="7" name="ZF315" vbProcedure="false">DCF!$AG$49+"tv30"+""+41+41+472+0+0+0+0+4+3+"-"+"+"+2.6+50+2+4+95+0+5</definedName>
    <definedName function="false" hidden="false" localSheetId="8" name="ZA0" vbProcedure="false">"Crystal Ball Data : Ver. 5.1"</definedName>
    <definedName function="false" hidden="false" localSheetId="8" name="ZA0A" vbProcedure="false">0+0</definedName>
    <definedName function="false" hidden="false" localSheetId="8" name="ZA0C" vbProcedure="false">0+0</definedName>
    <definedName function="false" hidden="false" localSheetId="8" name="ZA0D" vbProcedure="false">0+0</definedName>
    <definedName function="false" hidden="false" localSheetId="8" name="ZA0F" vbProcedure="false">0+100</definedName>
    <definedName function="false" hidden="false" localSheetId="8" name="ZA0T" vbProcedure="false">9534459+0</definedName>
    <definedName function="false" hidden="false" localSheetId="9" name="ZA0" vbProcedure="false">"Crystal Ball Data : Ver. 5.1"</definedName>
    <definedName function="false" hidden="false" localSheetId="9" name="ZA0F" vbProcedure="false">2+101</definedName>
    <definedName function="false" hidden="false" localSheetId="9" name="ZA0T" vbProcedure="false">8730503+0</definedName>
    <definedName function="false" hidden="false" localSheetId="9" name="ZF100" vbProcedure="false">ROE!$C$21+"ROE(EA)"+""+517+517+472+0+0+0+0+4+3+"-"+"+"+2.6+50+2+4+95+0.00683302956231874+5</definedName>
    <definedName function="false" hidden="false" localSheetId="9" name="ZF101" vbProcedure="false">ROE!$C$32+"ROE(BOOK)"+""+517+517+472+0+0+0+0+4+3+"-"+"+"+2.6+50+2+4+95+0.0065508877503298+5</definedName>
    <definedName function="false" hidden="false" localSheetId="10" name="ZA0" vbProcedure="false">"Crystal Ball Data : Ver. 5.1"</definedName>
    <definedName function="false" hidden="false" localSheetId="10" name="ZA0A" vbProcedure="false">0+100</definedName>
    <definedName function="false" hidden="false" localSheetId="10" name="ZA0C" vbProcedure="false">0+0</definedName>
    <definedName function="false" hidden="false" localSheetId="10" name="ZA0D" vbProcedure="false">0+0</definedName>
    <definedName function="false" hidden="false" localSheetId="10" name="ZA0F" vbProcedure="false">60+159</definedName>
    <definedName function="false" hidden="false" localSheetId="10" name="ZA0T" vbProcedure="false">8699759+0</definedName>
    <definedName function="false" hidden="false" localSheetId="10" name="ZF100" vbProcedure="false">loan!$C$9+"prin1"+""+41+41+440+0+0+0+0+4+3+"-"+"+"+2.6+50+2+4+95+0+5</definedName>
    <definedName function="false" hidden="false" localSheetId="10" name="ZF101" vbProcedure="false">loan!$C$10+"prin2"+""+41+41+440+0+0+0+0+4+3+"-"+"+"+2.6+50+2+4+95+0+5</definedName>
    <definedName function="false" hidden="false" localSheetId="10" name="ZF102" vbProcedure="false">loan!$C$11+"prin3"+""+41+41+440+0+0+0+0+4+3+"-"+"+"+2.6+50+2+4+95+0+5</definedName>
    <definedName function="false" hidden="false" localSheetId="10" name="ZF103" vbProcedure="false">loan!$C$12+"prin4"+""+41+41+440+0+0+0+0+4+3+"-"+"+"+2.6+50+2+4+95+0+5</definedName>
    <definedName function="false" hidden="false" localSheetId="10" name="ZF104" vbProcedure="false">loan!$C$13+"prin5"+""+41+41+440+0+0+0+0+4+3+"-"+"+"+2.6+50+2+4+95+0+5</definedName>
    <definedName function="false" hidden="false" localSheetId="10" name="ZF105" vbProcedure="false">loan!$C$14+"prin6"+""+41+41+440+0+0+0+0+4+3+"-"+"+"+2.6+50+2+4+95+0+5</definedName>
    <definedName function="false" hidden="false" localSheetId="10" name="ZF106" vbProcedure="false">loan!$C$15+"prin7"+""+41+41+440+0+0+0+0+4+3+"-"+"+"+2.6+50+2+4+95+0+5</definedName>
    <definedName function="false" hidden="false" localSheetId="10" name="ZF107" vbProcedure="false">loan!$C$16+"prin8"+""+41+41+440+0+0+0+0+4+3+"-"+"+"+2.6+50+2+4+95+0+5</definedName>
    <definedName function="false" hidden="false" localSheetId="10" name="ZF108" vbProcedure="false">loan!$C$17+"prin9"+""+41+41+440+0+0+0+0+4+3+"-"+"+"+2.6+50+2+4+95+0+5</definedName>
    <definedName function="false" hidden="false" localSheetId="10" name="ZF109" vbProcedure="false">loan!$C$18+"prin10"+""+41+41+440+0+0+0+0+4+3+"-"+"+"+2.6+50+2+4+95+0+5</definedName>
    <definedName function="false" hidden="false" localSheetId="10" name="ZF110" vbProcedure="false">loan!$C$19+"prin11"+""+41+41+440+0+0+0+0+4+3+"-"+"+"+2.6+50+2+4+95+0+5</definedName>
    <definedName function="false" hidden="false" localSheetId="10" name="ZF111" vbProcedure="false">loan!$C$20+"prin12"+""+41+41+440+0+0+0+0+4+3+"-"+"+"+2.6+50+2+4+95+0+5</definedName>
    <definedName function="false" hidden="false" localSheetId="10" name="ZF112" vbProcedure="false">loan!$C$21+"prin13"+""+41+41+440+0+0+0+0+4+3+"-"+"+"+2.6+50+2+4+95+0+5</definedName>
    <definedName function="false" hidden="false" localSheetId="10" name="ZF113" vbProcedure="false">loan!$C$22+"prin14"+""+41+41+440+0+0+0+0+4+3+"-"+"+"+2.6+50+2+4+95+0+5</definedName>
    <definedName function="false" hidden="false" localSheetId="10" name="ZF114" vbProcedure="false">loan!$C$23+"prin15"+""+41+41+440+0+0+0+0+4+3+"-"+"+"+2.6+50+2+4+95+0+5</definedName>
    <definedName function="false" hidden="false" localSheetId="10" name="ZF115" vbProcedure="false">loan!$C$24+"prin16"+""+41+41+440+0+0+0+0+4+3+"-"+"+"+2.6+50+2+4+95+0+5</definedName>
    <definedName function="false" hidden="false" localSheetId="10" name="ZF116" vbProcedure="false">loan!$C$25+"prin17"+""+41+41+440+0+0+0+0+4+3+"-"+"+"+2.6+50+2+4+95+0+5</definedName>
    <definedName function="false" hidden="false" localSheetId="10" name="ZF117" vbProcedure="false">loan!$C$26+"prin18"+""+41+41+440+0+0+0+0+4+3+"-"+"+"+2.6+50+2+4+95+0+5</definedName>
    <definedName function="false" hidden="false" localSheetId="10" name="ZF118" vbProcedure="false">loan!$C$27+"prin19"+""+41+41+440+0+0+0+0+4+3+"-"+"+"+2.6+50+2+4+95+0+5</definedName>
    <definedName function="false" hidden="false" localSheetId="10" name="ZF119" vbProcedure="false">loan!$C$28+"prin20"+""+41+41+440+0+0+0+0+4+3+"-"+"+"+2.6+50+2+4+95+0+5</definedName>
    <definedName function="false" hidden="false" localSheetId="10" name="ZF120" vbProcedure="false">loan!$D$9+"lint1"+""+41+41+440+0+0+0+0+4+3+"-"+"+"+2.6+50+2+4+95+0+5</definedName>
    <definedName function="false" hidden="false" localSheetId="10" name="ZF121" vbProcedure="false">loan!$D$10+"lint2"+""+41+41+440+0+0+0+0+4+3+"-"+"+"+2.6+50+2+4+95+0+5</definedName>
    <definedName function="false" hidden="false" localSheetId="10" name="ZF122" vbProcedure="false">loan!$D$11+"lint3"+""+41+41+440+0+0+0+0+4+3+"-"+"+"+2.6+50+2+4+95+0+5</definedName>
    <definedName function="false" hidden="false" localSheetId="10" name="ZF123" vbProcedure="false">loan!$D$12+"lint4"+""+41+41+440+0+0+0+0+4+3+"-"+"+"+2.6+50+2+4+95+0+5</definedName>
    <definedName function="false" hidden="false" localSheetId="10" name="ZF124" vbProcedure="false">loan!$D$13+"lint5"+""+41+41+440+0+0+0+0+4+3+"-"+"+"+2.6+50+2+4+95+0+5</definedName>
    <definedName function="false" hidden="false" localSheetId="10" name="ZF125" vbProcedure="false">loan!$D$14+"lint6"+""+41+41+440+0+0+0+0+4+3+"-"+"+"+2.6+50+2+4+95+0+5</definedName>
    <definedName function="false" hidden="false" localSheetId="10" name="ZF126" vbProcedure="false">loan!$D$15+"lint7"+""+41+41+440+0+0+0+0+4+3+"-"+"+"+2.6+50+2+4+95+0+5</definedName>
    <definedName function="false" hidden="false" localSheetId="10" name="ZF127" vbProcedure="false">loan!$D$16+"lint8"+""+41+41+440+0+0+0+0+4+3+"-"+"+"+2.6+50+2+4+95+0+5</definedName>
    <definedName function="false" hidden="false" localSheetId="10" name="ZF128" vbProcedure="false">loan!$D$17+"lint9"+""+41+41+440+0+0+0+0+4+3+"-"+"+"+2.6+50+2+4+95+0+5</definedName>
    <definedName function="false" hidden="false" localSheetId="10" name="ZF129" vbProcedure="false">loan!$D$18+"lint10"+""+41+41+440+0+0+0+0+4+3+"-"+"+"+2.6+50+2+4+95+0+5</definedName>
    <definedName function="false" hidden="false" localSheetId="10" name="ZF130" vbProcedure="false">loan!$D$19+"lint11"+""+41+41+440+0+0+0+0+4+3+"-"+"+"+2.6+50+2+4+95+0+5</definedName>
    <definedName function="false" hidden="false" localSheetId="10" name="ZF131" vbProcedure="false">loan!$D$20+"lint12"+""+41+41+440+0+0+0+0+4+3+"-"+"+"+2.6+50+2+4+95+0+5</definedName>
    <definedName function="false" hidden="false" localSheetId="10" name="ZF132" vbProcedure="false">loan!$D$21+"lint13"+""+41+41+440+0+0+0+0+4+3+"-"+"+"+2.6+50+2+4+95+0+5</definedName>
    <definedName function="false" hidden="false" localSheetId="10" name="ZF133" vbProcedure="false">loan!$D$22+"lint14"+""+41+41+440+0+0+0+0+4+3+"-"+"+"+2.6+50+2+4+95+0+5</definedName>
    <definedName function="false" hidden="false" localSheetId="10" name="ZF134" vbProcedure="false">loan!$D$23+"lint15"+""+41+41+440+0+0+0+0+4+3+"-"+"+"+2.6+50+2+4+95+0+5</definedName>
    <definedName function="false" hidden="false" localSheetId="10" name="ZF135" vbProcedure="false">loan!$D$24+"lint16"+""+41+41+440+0+0+0+0+4+3+"-"+"+"+2.6+50+2+4+95+0+5</definedName>
    <definedName function="false" hidden="false" localSheetId="10" name="ZF136" vbProcedure="false">loan!$D$25+"lint17"+""+41+41+440+0+0+0+0+4+3+"-"+"+"+2.6+50+2+4+95+0+5</definedName>
    <definedName function="false" hidden="false" localSheetId="10" name="ZF137" vbProcedure="false">loan!$D$26+"lint18"+""+41+41+440+0+0+0+0+4+3+"-"+"+"+2.6+50+2+4+95+0+5</definedName>
    <definedName function="false" hidden="false" localSheetId="10" name="ZF138" vbProcedure="false">loan!$D$27+"lint19"+""+41+41+440+0+0+0+0+4+3+"-"+"+"+2.6+50+2+4+95+0+5</definedName>
    <definedName function="false" hidden="false" localSheetId="10" name="ZF139" vbProcedure="false">loan!$D$28+"lint20"+""+41+41+440+0+0+0+0+4+3+"-"+"+"+2.6+50+2+4+95+0+5</definedName>
    <definedName function="false" hidden="false" localSheetId="10" name="ZF140" vbProcedure="false">loan!$C$29+"prin21"+""+41+41+472+0+0+0+0+4+3+"-"+"+"+2.6+50+2+4+95+137.681086497299+5</definedName>
    <definedName function="false" hidden="false" localSheetId="10" name="ZF141" vbProcedure="false">loan!$C$30+"prin22"+""+41+41+472+0+0+0+0+4+3+"-"+"+"+2.6+50+2+4+95+137.681086497299+5</definedName>
    <definedName function="false" hidden="false" localSheetId="10" name="ZF142" vbProcedure="false">loan!$C$31+"prin23"+""+41+41+472+0+0+0+0+4+3+"-"+"+"+2.6+50+2+4+95+137.681086497299+5</definedName>
    <definedName function="false" hidden="false" localSheetId="10" name="ZF143" vbProcedure="false">loan!$C$32+"prin24"+""+41+41+472+0+0+0+0+4+3+"-"+"+"+2.6+50+2+4+95+137.681086497299+5</definedName>
    <definedName function="false" hidden="false" localSheetId="10" name="ZF144" vbProcedure="false">loan!$C$33+"prin25"+""+41+41+472+0+0+0+0+4+3+"-"+"+"+2.6+50+2+4+95+137.681086497299+5</definedName>
    <definedName function="false" hidden="false" localSheetId="10" name="ZF145" vbProcedure="false">loan!$C$34+"prin26"+""+41+41+472+0+0+0+0+4+3+"-"+"+"+2.6+50+2+4+95+137.681086497299+5</definedName>
    <definedName function="false" hidden="false" localSheetId="10" name="ZF146" vbProcedure="false">loan!$C$35+"prin27"+""+41+41+472+0+0+0+0+4+3+"-"+"+"+2.6+50+2+4+95+137.681086497299+5</definedName>
    <definedName function="false" hidden="false" localSheetId="10" name="ZF147" vbProcedure="false">loan!$C$36+"prin28"+""+41+41+472+0+0+0+0+4+3+"-"+"+"+2.6+50+2+4+95+137.681086497299+5</definedName>
    <definedName function="false" hidden="false" localSheetId="10" name="ZF148" vbProcedure="false">loan!$C$37+"prin29"+""+41+41+472+0+0+0+0+4+3+"-"+"+"+2.6+50+2+4+95+137.681086497299+5</definedName>
    <definedName function="false" hidden="false" localSheetId="10" name="ZF149" vbProcedure="false">loan!$C$38+"prin30"+""+41+41+472+0+0+0+0+4+3+"-"+"+"+2.6+50+2+4+95+259.973209897939+5</definedName>
    <definedName function="false" hidden="false" localSheetId="10" name="ZF150" vbProcedure="false">loan!$D$29+"lint21"+""+41+41+472+0+0+0+0+4+3+"-"+"+"+2.6+50+2+4+95+112.432724128022+5</definedName>
    <definedName function="false" hidden="false" localSheetId="10" name="ZF151" vbProcedure="false">loan!$D$30+"lint22"+""+41+41+472+0+0+0+0+4+3+"-"+"+"+2.6+50+2+4+95+102.106642640725+5</definedName>
    <definedName function="false" hidden="false" localSheetId="10" name="ZF152" vbProcedure="false">loan!$D$31+"lint23"+""+41+41+472+0+0+0+0+4+3+"-"+"+"+2.6+50+2+4+95+91.7805611534277+5</definedName>
    <definedName function="false" hidden="false" localSheetId="10" name="ZF153" vbProcedure="false">loan!$D$32+"lint24"+""+41+41+472+0+0+0+0+4+3+"-"+"+"+2.6+50+2+4+95+81.4544796661302+5</definedName>
    <definedName function="false" hidden="false" localSheetId="10" name="ZF154" vbProcedure="false">loan!$D$33+"lint25"+""+41+41+472+0+0+0+0+4+3+"-"+"+"+2.6+50+2+4+95+71.1283981788328+5</definedName>
    <definedName function="false" hidden="false" localSheetId="10" name="ZF155" vbProcedure="false">loan!$D$34+"lint26"+""+41+41+472+0+0+0+0+4+3+"-"+"+"+2.6+50+2+4+95+60.8023166915353+5</definedName>
    <definedName function="false" hidden="false" localSheetId="10" name="ZF156" vbProcedure="false">loan!$D$35+"lint27"+""+41+41+472+0+0+0+0+4+3+"-"+"+"+2.6+50+2+4+95+50.4762352042378+5</definedName>
    <definedName function="false" hidden="false" localSheetId="10" name="ZF157" vbProcedure="false">loan!$D$36+"lint28"+""+41+41+472+0+0+0+0+4+3+"-"+"+"+2.6+50+2+4+95+40.1501537169404+5</definedName>
    <definedName function="false" hidden="false" localSheetId="10" name="ZF158" vbProcedure="false">loan!$D$37+"lint29"+""+41+41+472+0+0+0+0+4+3+"-"+"+"+2.6+50+2+4+95+29.8240722296429+5</definedName>
    <definedName function="false" hidden="false" localSheetId="10" name="ZF159" vbProcedure="false">loan!$D$38+"lint30"+""+41+41+472+0+0+0+0+4+3+"-"+"+"+2.6+50+2+4+95+19.4979907423454+5</definedName>
    <definedName function="false" hidden="false" localSheetId="12" name="ZA0" vbProcedure="false">"Crystal Ball Data : Ver. 5.1"</definedName>
    <definedName function="false" hidden="false" localSheetId="12" name="ZA0F" vbProcedure="false">30+129</definedName>
    <definedName function="false" hidden="false" localSheetId="12" name="ZA0T" vbProcedure="false">7102292+0</definedName>
    <definedName function="false" hidden="false" localSheetId="12" name="ZF100" vbProcedure="false">interest!$N$7+"int1"+""+41+41+440+0+0+0+0+4+3+"-"+"+"+2.6+50+2+4+95+0+5</definedName>
    <definedName function="false" hidden="false" localSheetId="12" name="ZF101" vbProcedure="false">interest!$N$15+"int2"+""+41+41+440+0+0+0+0+4+3+"-"+"+"+2.6+50+2+4+95+0+5</definedName>
    <definedName function="false" hidden="false" localSheetId="12" name="ZF102" vbProcedure="false">interest!$N$23+"int3"+""+41+41+440+0+0+0+0+4+3+"-"+"+"+2.6+50+2+4+95+0+5</definedName>
    <definedName function="false" hidden="false" localSheetId="12" name="ZF103" vbProcedure="false">interest!$N$31+"int4"+""+41+41+440+0+0+0+0+4+3+"-"+"+"+2.6+50+2+4+95+0+5</definedName>
    <definedName function="false" hidden="false" localSheetId="12" name="ZF104" vbProcedure="false">interest!$N$39+"int5"+""+41+41+440+0+0+0+0+4+3+"-"+"+"+2.6+50+2+4+95+0+5</definedName>
    <definedName function="false" hidden="false" localSheetId="12" name="ZF105" vbProcedure="false">interest!$N$47+"int6"+""+41+41+440+0+0+0+0+4+3+"-"+"+"+2.6+50+2+4+95+0+5</definedName>
    <definedName function="false" hidden="false" localSheetId="12" name="ZF106" vbProcedure="false">interest!$N$55+"int7"+""+41+41+440+0+0+0+0+4+3+"-"+"+"+2.6+50+2+4+95+0+5</definedName>
    <definedName function="false" hidden="false" localSheetId="12" name="ZF107" vbProcedure="false">interest!$N$63+"int8"+""+41+41+440+0+0+0+0+4+3+"-"+"+"+2.6+50+2+4+95+0+5</definedName>
    <definedName function="false" hidden="false" localSheetId="12" name="ZF108" vbProcedure="false">interest!$N$71+"int9"+""+41+41+440+0+0+0+0+4+3+"-"+"+"+2.6+50+2+4+95+0+5</definedName>
    <definedName function="false" hidden="false" localSheetId="12" name="ZF109" vbProcedure="false">interest!$N$79+"int10"+""+41+41+440+0+0+0+0+4+3+"-"+"+"+2.6+50+2+4+95+0+5</definedName>
    <definedName function="false" hidden="false" localSheetId="12" name="ZF110" vbProcedure="false">interest!$N$87+"int11"+""+41+41+440+0+0+0+0+4+3+"-"+"+"+2.6+50+2+4+95+0+5</definedName>
    <definedName function="false" hidden="false" localSheetId="12" name="ZF111" vbProcedure="false">interest!$N$95+"int12"+""+41+41+440+0+0+0+0+4+3+"-"+"+"+2.6+50+2+4+95+0+5</definedName>
    <definedName function="false" hidden="false" localSheetId="12" name="ZF112" vbProcedure="false">interest!$N$103+"int13"+""+41+41+440+0+0+0+0+4+3+"-"+"+"+2.6+50+2+4+95+0+5</definedName>
    <definedName function="false" hidden="false" localSheetId="12" name="ZF113" vbProcedure="false">interest!$N$111+"int14"+""+41+41+440+0+0+0+0+4+3+"-"+"+"+2.6+50+2+4+95+0+5</definedName>
    <definedName function="false" hidden="false" localSheetId="12" name="ZF114" vbProcedure="false">interest!$N$119+"int15"+""+41+41+440+57+18+342+477+4+3+"-"+"+"+2.6+50+2+4+95+0+5</definedName>
    <definedName function="false" hidden="false" localSheetId="12" name="ZF115" vbProcedure="false">interest!$N$127+"int16"+""+41+41+472+0+0+0+0+4+3+"-"+"+"+2.6+50+2+4+95+699.733844585522+5</definedName>
    <definedName function="false" hidden="false" localSheetId="12" name="ZF116" vbProcedure="false">interest!$N$135+"int17"+""+545+41+216+0+0+0+0+4+3+"-"+"+"+2.6+50+2+4+95+813.247724294552+5</definedName>
    <definedName function="false" hidden="false" localSheetId="12" name="ZF117" vbProcedure="false">interest!$N$143+"int18"+""+41+41+472+0+0+0+0+4+3+"-"+"+"+2.6+50+2+4+95+935.573981491624+5</definedName>
    <definedName function="false" hidden="false" localSheetId="12" name="ZF118" vbProcedure="false">interest!$N$151+"int19"+""+545+41+216+0+0+0+0+4+3+"-"+"+"+2.6+50+2+4+95+1067.39674394323+5</definedName>
    <definedName function="false" hidden="false" localSheetId="12" name="ZF119" vbProcedure="false">interest!$N$159+"int20"+""+545+41+216+0+0+0+0+4+3+"-"+"+"+2.6+50+2+4+95+1209.45325003234+5</definedName>
    <definedName function="false" hidden="false" localSheetId="12" name="ZF120" vbProcedure="false">interest!$N$167+"int21"+""+41+41+472+0+0+0+0+4+3+"-"+"+"+2.6+50+2+4+95+1362.53797187356+5</definedName>
    <definedName function="false" hidden="false" localSheetId="12" name="ZF121" vbProcedure="false">interest!$N$175+"int22"+""+545+41+216+0+0+0+0+4+3+"-"+"+"+2.6+50+2+4+95+1527.50705851646+5</definedName>
    <definedName function="false" hidden="false" localSheetId="12" name="ZF122" vbProcedure="false">interest!$N$183+"int23"+""+545+41+216+0+0+0+0+4+3+"-"+"+"+2.6+50+2+4+95+1705.28312408636+5</definedName>
    <definedName function="false" hidden="false" localSheetId="12" name="ZF123" vbProcedure="false">interest!$N$191+"int24"+""+553+553+472+0+0+0+0+4+3+"-"+"+"+2.6+50+2+4+95+1896.86040764084+5</definedName>
    <definedName function="false" hidden="false" localSheetId="12" name="ZF124" vbProcedure="false">interest!$N$199+"int25"+""+41+41+472+0+0+0+0+4+3+"-"+"+"+2.6+50+2+4+95+2103.31033359944+5</definedName>
    <definedName function="false" hidden="false" localSheetId="12" name="ZF125" vbProcedure="false">interest!$N$207+"int26"+""+41+41+472+0+0+0+0+4+3+"-"+"+"+2.6+50+2+4+95+2325.78750384385+5</definedName>
    <definedName function="false" hidden="false" localSheetId="12" name="ZF126" vbProcedure="false">interest!$N$215+"int27"+""+545+41+216+0+0+0+0+4+3+"-"+"+"+2.6+50+2+4+95+2565.53615500046+5</definedName>
    <definedName function="false" hidden="false" localSheetId="12" name="ZF127" vbProcedure="false">interest!$N$223+"int28"+""+545+41+216+0+0+0+0+4+3+"-"+"+"+2.6+50+2+4+95+2823.89711701859+5</definedName>
    <definedName function="false" hidden="false" localSheetId="12" name="ZF128" vbProcedure="false">interest!$N$231+"int29"+""+545+41+216+0+0+0+0+4+3+"-"+"+"+2.6+50+2+4+95+3102.31531196113+5</definedName>
    <definedName function="false" hidden="false" localSheetId="12" name="ZF129" vbProcedure="false">interest!$N$239+"int30"+""+545+41+216+0+0+0+0+4+3+"-"+"+"+2.6+50+2+4+95+3402.34783494586+5</definedName>
    <definedName function="false" hidden="false" localSheetId="14" name="ZA0" vbProcedure="false">"Crystal Ball Data : Ver. 5.1"</definedName>
    <definedName function="false" hidden="false" localSheetId="14" name="ZA0A" vbProcedure="false">180+299</definedName>
    <definedName function="false" hidden="false" localSheetId="14" name="ZA0C" vbProcedure="false">0+0</definedName>
    <definedName function="false" hidden="false" localSheetId="14" name="ZA0D" vbProcedure="false">0+0</definedName>
    <definedName function="false" hidden="false" localSheetId="14" name="ZA0F" vbProcedure="false">0+113</definedName>
    <definedName function="false" hidden="false" localSheetId="14" name="ZA0T" vbProcedure="false">9332569+0</definedName>
    <definedName function="false" hidden="false" localSheetId="14" name="ZA118" vbProcedure="false">loadfac!$B$3+"aJanuary"+1+90+3</definedName>
    <definedName function="false" hidden="false" localSheetId="14" name="ZA120" vbProcedure="false">loadfac!$B$5+"AB5"+1+90+3+"-"+"+"</definedName>
    <definedName function="false" hidden="false" localSheetId="14" name="ZA121" vbProcedure="false">loadfac!$B$6+"aB6"+1+90+3</definedName>
    <definedName function="false" hidden="false" localSheetId="14" name="ZA122" vbProcedure="false">loadfac!$B$7+"aB7"+1+90+3</definedName>
    <definedName function="false" hidden="false" localSheetId="14" name="ZA123" vbProcedure="false">loadfac!$B$8+"aB8"+1+90+3</definedName>
    <definedName function="false" hidden="false" localSheetId="14" name="ZA124" vbProcedure="false">loadfac!$B$9+"aB9"+1+90+3</definedName>
    <definedName function="false" hidden="false" localSheetId="14" name="ZA125" vbProcedure="false">loadfac!$B$10+"aB10"+1+90+3</definedName>
    <definedName function="false" hidden="false" localSheetId="14" name="ZA126" vbProcedure="false">loadfac!$B$11+"aB11"+1+90+3</definedName>
    <definedName function="false" hidden="false" localSheetId="14" name="ZA127" vbProcedure="false">loadfac!$B$12+"aB12"+1+90+3</definedName>
    <definedName function="false" hidden="false" localSheetId="14" name="ZA128" vbProcedure="false">loadfac!$D$3+"aMarch"+1+90+3</definedName>
    <definedName function="false" hidden="false" localSheetId="14" name="ZA129" vbProcedure="false">loadfac!$D$4+"aD4"+1+90+3</definedName>
    <definedName function="false" hidden="false" localSheetId="14" name="ZA130" vbProcedure="false">loadfac!$D$5+"aD5"+1+90+3</definedName>
    <definedName function="false" hidden="false" localSheetId="14" name="ZA131" vbProcedure="false">loadfac!$D$6+"aD6"+1+90+3</definedName>
    <definedName function="false" hidden="false" localSheetId="14" name="ZA132" vbProcedure="false">loadfac!$D$7+"aD7"+1+90+3</definedName>
    <definedName function="false" hidden="false" localSheetId="14" name="ZA133" vbProcedure="false">loadfac!$D$8+"aD8"+1+90+3</definedName>
    <definedName function="false" hidden="false" localSheetId="14" name="ZA134" vbProcedure="false">loadfac!$D$9+"aD9"+1+90+3</definedName>
    <definedName function="false" hidden="false" localSheetId="14" name="ZA135" vbProcedure="false">loadfac!$D$10+"aD10"+1+90+3</definedName>
    <definedName function="false" hidden="false" localSheetId="14" name="ZA136" vbProcedure="false">loadfac!$D$11+"aD11"+1+90+3</definedName>
    <definedName function="false" hidden="false" localSheetId="14" name="ZA137" vbProcedure="false">loadfac!$D$12+"aD12"+1+90+3</definedName>
    <definedName function="false" hidden="false" localSheetId="14" name="ZA138" vbProcedure="false">loadfac!$E$3+"aApril"+1+90+3</definedName>
    <definedName function="false" hidden="false" localSheetId="14" name="ZA139" vbProcedure="false">loadfac!$E$4+"aE4"+1+90+3</definedName>
    <definedName function="false" hidden="false" localSheetId="14" name="ZA140" vbProcedure="false">loadfac!$E$5+"aE5"+1+90+3</definedName>
    <definedName function="false" hidden="false" localSheetId="14" name="ZA141" vbProcedure="false">loadfac!$E$6+"aE6"+1+90+3</definedName>
    <definedName function="false" hidden="false" localSheetId="14" name="ZA142" vbProcedure="false">loadfac!$E$7+"aE7"+1+90+3</definedName>
    <definedName function="false" hidden="false" localSheetId="14" name="ZA143" vbProcedure="false">loadfac!$E$8+"aE8"+1+90+3</definedName>
    <definedName function="false" hidden="false" localSheetId="14" name="ZA144" vbProcedure="false">loadfac!$E$9+"aE9"+1+90+3</definedName>
    <definedName function="false" hidden="false" localSheetId="14" name="ZA145" vbProcedure="false">loadfac!$E$10+"aE10"+1+90+3</definedName>
    <definedName function="false" hidden="false" localSheetId="14" name="ZA146" vbProcedure="false">loadfac!$E$11+"aE11"+1+90+3</definedName>
    <definedName function="false" hidden="false" localSheetId="14" name="ZA147" vbProcedure="false">loadfac!$E$12+"aE12"+1+90+3</definedName>
    <definedName function="false" hidden="false" localSheetId="14" name="ZA148" vbProcedure="false">loadfac!$F$3+"aMay"+1+90+3</definedName>
    <definedName function="false" hidden="false" localSheetId="14" name="ZA149" vbProcedure="false">loadfac!$F$4+"aF4"+1+90+3</definedName>
    <definedName function="false" hidden="false" localSheetId="14" name="ZA150" vbProcedure="false">loadfac!$F$5+"aF5"+1+90+3</definedName>
    <definedName function="false" hidden="false" localSheetId="14" name="ZA151" vbProcedure="false">loadfac!$F$6+"aF6"+1+90+3</definedName>
    <definedName function="false" hidden="false" localSheetId="14" name="ZA152" vbProcedure="false">loadfac!$F$7+"aF7"+1+90+3</definedName>
    <definedName function="false" hidden="false" localSheetId="14" name="ZA153" vbProcedure="false">loadfac!$F$8+"aF8"+1+90+3</definedName>
    <definedName function="false" hidden="false" localSheetId="14" name="ZA154" vbProcedure="false">loadfac!$F$9+"aF9"+1+90+3</definedName>
    <definedName function="false" hidden="false" localSheetId="14" name="ZA155" vbProcedure="false">loadfac!$F$10+"aF10"+1+90+3</definedName>
    <definedName function="false" hidden="false" localSheetId="14" name="ZA156" vbProcedure="false">loadfac!$F$11+"aF11"+1+90+3</definedName>
    <definedName function="false" hidden="false" localSheetId="14" name="ZA157" vbProcedure="false">loadfac!$F$12+"aF12"+1+90+3</definedName>
    <definedName function="false" hidden="false" localSheetId="14" name="ZA159" vbProcedure="false">loadfac!$G$4+"aG4"+1+90+3</definedName>
    <definedName function="false" hidden="false" localSheetId="14" name="ZA160" vbProcedure="false">loadfac!$G$5+"aG5"+1+90+3</definedName>
    <definedName function="false" hidden="false" localSheetId="14" name="ZA161" vbProcedure="false">loadfac!$G$6+"aG6"+1+90+3</definedName>
    <definedName function="false" hidden="false" localSheetId="14" name="ZA162" vbProcedure="false">loadfac!$G$7+"aG7"+1+90+3</definedName>
    <definedName function="false" hidden="false" localSheetId="14" name="ZA163" vbProcedure="false">loadfac!$G$8+"aG8"+1+90+3</definedName>
    <definedName function="false" hidden="false" localSheetId="14" name="ZA164" vbProcedure="false">loadfac!$G$9+"aG9"+1+90+3</definedName>
    <definedName function="false" hidden="false" localSheetId="14" name="ZA165" vbProcedure="false">loadfac!$G$10+"aG10"+1+90+3</definedName>
    <definedName function="false" hidden="false" localSheetId="14" name="ZA166" vbProcedure="false">loadfac!$G$11+"aG11"+1+90+3</definedName>
    <definedName function="false" hidden="false" localSheetId="14" name="ZA167" vbProcedure="false">loadfac!$G$12+"aG12"+1+90+3</definedName>
    <definedName function="false" hidden="false" localSheetId="14" name="ZA168" vbProcedure="false">loadfac!$I$3+"aAugust"+1+90+3</definedName>
    <definedName function="false" hidden="false" localSheetId="14" name="ZA169" vbProcedure="false">loadfac!$I$4+"aI4"+1+90+3</definedName>
    <definedName function="false" hidden="false" localSheetId="14" name="ZA170" vbProcedure="false">loadfac!$I$5+"aI5"+1+90+3</definedName>
    <definedName function="false" hidden="false" localSheetId="14" name="ZA171" vbProcedure="false">loadfac!$I$6+"aI6"+1+90+3</definedName>
    <definedName function="false" hidden="false" localSheetId="14" name="ZA172" vbProcedure="false">loadfac!$I$7+"aI7"+1+90+3</definedName>
    <definedName function="false" hidden="false" localSheetId="14" name="ZA173" vbProcedure="false">loadfac!$I$8+"aI8"+1+90+3</definedName>
    <definedName function="false" hidden="false" localSheetId="14" name="ZA174" vbProcedure="false">loadfac!$I$9+"aI9"+1+90+3</definedName>
    <definedName function="false" hidden="false" localSheetId="14" name="ZA175" vbProcedure="false">loadfac!$I$10+"aI10"+1+90+3</definedName>
    <definedName function="false" hidden="false" localSheetId="14" name="ZA176" vbProcedure="false">loadfac!$I$11+"aI11"+1+90+3</definedName>
    <definedName function="false" hidden="false" localSheetId="14" name="ZA177" vbProcedure="false">loadfac!$I$12+"aI12"+1+90+3</definedName>
    <definedName function="false" hidden="false" localSheetId="14" name="ZA178" vbProcedure="false">loadfac!$L$3+"aNovember"+1+90+3</definedName>
    <definedName function="false" hidden="false" localSheetId="14" name="ZA179" vbProcedure="false">loadfac!$L$4+"aL4"+1+90+3</definedName>
    <definedName function="false" hidden="false" localSheetId="14" name="ZA180" vbProcedure="false">loadfac!$L$5+"aL5"+1+90+3</definedName>
    <definedName function="false" hidden="false" localSheetId="14" name="ZA181" vbProcedure="false">loadfac!$L$6+"aL6"+1+90+3</definedName>
    <definedName function="false" hidden="false" localSheetId="14" name="ZA182" vbProcedure="false">loadfac!$L$7+"aL7"+1+90+3</definedName>
    <definedName function="false" hidden="false" localSheetId="14" name="ZA183" vbProcedure="false">loadfac!$L$8+"aL8"+1+90+3</definedName>
    <definedName function="false" hidden="false" localSheetId="14" name="ZA184" vbProcedure="false">loadfac!$L$9+"aL9"+1+90+3</definedName>
    <definedName function="false" hidden="false" localSheetId="14" name="ZA185" vbProcedure="false">loadfac!$L$10+"aL10"+1+90+3</definedName>
    <definedName function="false" hidden="false" localSheetId="14" name="ZA186" vbProcedure="false">loadfac!$L$11+"aL11"+1+90+3</definedName>
    <definedName function="false" hidden="false" localSheetId="14" name="ZA187" vbProcedure="false">loadfac!$L$12+"aL12"+1+90+3</definedName>
    <definedName function="false" hidden="false" localSheetId="14" name="ZA188" vbProcedure="false">loadfac!$M$3+"aDecember"+1+90+3</definedName>
    <definedName function="false" hidden="false" localSheetId="14" name="ZA189" vbProcedure="false">loadfac!$M$4+"aM4"+1+90+3</definedName>
    <definedName function="false" hidden="false" localSheetId="14" name="ZA190" vbProcedure="false">loadfac!$M$5+"aM5"+1+90+3</definedName>
    <definedName function="false" hidden="false" localSheetId="14" name="ZA191" vbProcedure="false">loadfac!$M$6+"aM6"+1+90+3</definedName>
    <definedName function="false" hidden="false" localSheetId="14" name="ZA192" vbProcedure="false">loadfac!$M$7+"aM7"+1+90+3</definedName>
    <definedName function="false" hidden="false" localSheetId="14" name="ZA193" vbProcedure="false">loadfac!$M$8+"aM8"+1+90+3</definedName>
    <definedName function="false" hidden="false" localSheetId="14" name="ZA194" vbProcedure="false">loadfac!$M$9+"aM9"+1+90+3</definedName>
    <definedName function="false" hidden="false" localSheetId="14" name="ZA195" vbProcedure="false">loadfac!$M$10+"aM10"+1+90+3</definedName>
    <definedName function="false" hidden="false" localSheetId="14" name="ZA196" vbProcedure="false">loadfac!$M$11+"aM11"+1+90+3</definedName>
    <definedName function="false" hidden="false" localSheetId="14" name="ZA197" vbProcedure="false">loadfac!$M$12+"aM12"+1+90+3</definedName>
    <definedName function="false" hidden="false" localSheetId="14" name="ZA198" vbProcedure="false">loadfac!$C$3+"aFebruary"+1+90+3</definedName>
    <definedName function="false" hidden="false" localSheetId="14" name="ZA199" vbProcedure="false">loadfac!$C$4+"aC4"+1+90+3</definedName>
    <definedName function="false" hidden="false" localSheetId="14" name="ZA200" vbProcedure="false">loadfac!$C$5+"aC5"+1+90+3</definedName>
    <definedName function="false" hidden="false" localSheetId="14" name="ZA201" vbProcedure="false">loadfac!$C$6+"aC6"+1+90+3</definedName>
    <definedName function="false" hidden="false" localSheetId="14" name="ZA202" vbProcedure="false">loadfac!$C$7+"aC7"+1+90+3</definedName>
    <definedName function="false" hidden="false" localSheetId="14" name="ZA203" vbProcedure="false">loadfac!$C$8+"aC8"+1+90+3</definedName>
    <definedName function="false" hidden="false" localSheetId="14" name="ZA204" vbProcedure="false">loadfac!$C$9+"aC9"+1+90+3</definedName>
    <definedName function="false" hidden="false" localSheetId="14" name="ZA205" vbProcedure="false">loadfac!$C$10+"aC10"+1+90+3</definedName>
    <definedName function="false" hidden="false" localSheetId="14" name="ZA206" vbProcedure="false">loadfac!$C$11+"aC11"+1+90+3</definedName>
    <definedName function="false" hidden="false" localSheetId="14" name="ZA207" vbProcedure="false">loadfac!$C$12+"aC12"+1+90+3</definedName>
    <definedName function="false" hidden="false" localSheetId="14" name="ZA208" vbProcedure="false">loadfac!$H$3+"aJuly"+1+90+3</definedName>
    <definedName function="false" hidden="false" localSheetId="14" name="ZA209" vbProcedure="false">loadfac!$H$4+"aH4"+1+90+3</definedName>
    <definedName function="false" hidden="false" localSheetId="14" name="ZA210" vbProcedure="false">loadfac!$H$5+"aH5"+1+90+3</definedName>
    <definedName function="false" hidden="false" localSheetId="14" name="ZA211" vbProcedure="false">loadfac!$H$6+"aH6"+1+90+3</definedName>
    <definedName function="false" hidden="false" localSheetId="14" name="ZA212" vbProcedure="false">loadfac!$H$7+"aH7"+1+90+3</definedName>
    <definedName function="false" hidden="false" localSheetId="14" name="ZA213" vbProcedure="false">loadfac!$H$8+"aH8"+1+90+3</definedName>
    <definedName function="false" hidden="false" localSheetId="14" name="ZA214" vbProcedure="false">loadfac!$H$9+"aH9"+1+90+3</definedName>
    <definedName function="false" hidden="false" localSheetId="14" name="ZA215" vbProcedure="false">loadfac!$H$10+"aH10"+1+90+3</definedName>
    <definedName function="false" hidden="false" localSheetId="14" name="ZA216" vbProcedure="false">loadfac!$H$11+"aH11"+1+90+3</definedName>
    <definedName function="false" hidden="false" localSheetId="14" name="ZA217" vbProcedure="false">loadfac!$H$12+"aH12"+1+90+3</definedName>
    <definedName function="false" hidden="false" localSheetId="14" name="ZA218" vbProcedure="false">loadfac!$J$3+"aSeptember"+1+90+3</definedName>
    <definedName function="false" hidden="false" localSheetId="14" name="ZA219" vbProcedure="false">loadfac!$K$3+"aOctober"+1+90+3</definedName>
    <definedName function="false" hidden="false" localSheetId="14" name="ZA220" vbProcedure="false">loadfac!$J$4+"aJ4"+1+90+3</definedName>
    <definedName function="false" hidden="false" localSheetId="14" name="ZA221" vbProcedure="false">loadfac!$K$4+"aK4"+1+90+3</definedName>
    <definedName function="false" hidden="false" localSheetId="14" name="ZA222" vbProcedure="false">loadfac!$J$5+"aJ5"+1+90+3</definedName>
    <definedName function="false" hidden="false" localSheetId="14" name="ZA223" vbProcedure="false">loadfac!$K$5+"aK5"+1+90+3</definedName>
    <definedName function="false" hidden="false" localSheetId="14" name="ZA224" vbProcedure="false">loadfac!$J$6+"aJ6"+1+90+3</definedName>
    <definedName function="false" hidden="false" localSheetId="14" name="ZA225" vbProcedure="false">loadfac!$K$6+"aK6"+1+90+3</definedName>
    <definedName function="false" hidden="false" localSheetId="14" name="ZA226" vbProcedure="false">loadfac!$J$7+"aJ7"+1+90+3</definedName>
    <definedName function="false" hidden="false" localSheetId="14" name="ZA227" vbProcedure="false">loadfac!$K$7+"aK7"+1+90+3</definedName>
    <definedName function="false" hidden="false" localSheetId="14" name="ZA228" vbProcedure="false">loadfac!$J$8+"aJ8"+1+90+3</definedName>
    <definedName function="false" hidden="false" localSheetId="14" name="ZA229" vbProcedure="false">loadfac!$K$8+"aK8"+1+90+3</definedName>
    <definedName function="false" hidden="false" localSheetId="14" name="ZA230" vbProcedure="false">loadfac!$J$9+"aJ9"+1+90+3</definedName>
    <definedName function="false" hidden="false" localSheetId="14" name="ZA231" vbProcedure="false">loadfac!$K$9+"aK9"+1+90+3</definedName>
    <definedName function="false" hidden="false" localSheetId="14" name="ZA232" vbProcedure="false">loadfac!$J$10+"aJ10"+1+90+3</definedName>
    <definedName function="false" hidden="false" localSheetId="14" name="ZA233" vbProcedure="false">loadfac!$K$10+"aK10"+1+90+3</definedName>
    <definedName function="false" hidden="false" localSheetId="14" name="ZA234" vbProcedure="false">loadfac!$J$11+"aJ11"+1+90+3</definedName>
    <definedName function="false" hidden="false" localSheetId="14" name="ZA235" vbProcedure="false">loadfac!$K$11+"aK11"+1+90+3</definedName>
    <definedName function="false" hidden="false" localSheetId="14" name="ZA236" vbProcedure="false">loadfac!$J$12+"aJ12"+1+90+3</definedName>
    <definedName function="false" hidden="false" localSheetId="14" name="ZA237" vbProcedure="false">loadfac!$K$12+"aK12"+1+90+3</definedName>
    <definedName function="false" hidden="false" localSheetId="14" name="ZA238" vbProcedure="false">loadfac!$B$13+"aB13"+1+90+3</definedName>
    <definedName function="false" hidden="false" localSheetId="14" name="ZA239" vbProcedure="false">loadfac!$C$13+"aC13"+1+90+3</definedName>
    <definedName function="false" hidden="false" localSheetId="14" name="ZA240" vbProcedure="false">loadfac!$D$13+"aD13"+1+90+3</definedName>
    <definedName function="false" hidden="false" localSheetId="14" name="ZA241" vbProcedure="false">loadfac!$E$13+"aE13"+1+90+3</definedName>
    <definedName function="false" hidden="false" localSheetId="14" name="ZA242" vbProcedure="false">loadfac!$F$13+"aF13"+1+90+3</definedName>
    <definedName function="false" hidden="false" localSheetId="14" name="ZA243" vbProcedure="false">loadfac!$G$13+"aG13"+1+90+3</definedName>
    <definedName function="false" hidden="false" localSheetId="14" name="ZA244" vbProcedure="false">loadfac!$H$13+"aH13"+1+90+3</definedName>
    <definedName function="false" hidden="false" localSheetId="14" name="ZA245" vbProcedure="false">loadfac!$I$13+"aI13"+1+90+3</definedName>
    <definedName function="false" hidden="false" localSheetId="14" name="ZA246" vbProcedure="false">loadfac!$J$13+"aJ13"+1+90+3</definedName>
    <definedName function="false" hidden="false" localSheetId="14" name="ZA247" vbProcedure="false">loadfac!$K$13+"aK13"+1+90+3</definedName>
    <definedName function="false" hidden="false" localSheetId="14" name="ZA248" vbProcedure="false">loadfac!$L$13+"aL13"+1+90+3</definedName>
    <definedName function="false" hidden="false" localSheetId="14" name="ZA249" vbProcedure="false">loadfac!$M$13+"aM13"+1+90+3</definedName>
    <definedName function="false" hidden="false" localSheetId="14" name="ZA250" vbProcedure="false">loadfac!$B$14+"aB14"+1+90+3</definedName>
    <definedName function="false" hidden="false" localSheetId="14" name="ZA251" vbProcedure="false">loadfac!$C$14+"aC14"+1+90+3</definedName>
    <definedName function="false" hidden="false" localSheetId="14" name="ZA252" vbProcedure="false">loadfac!$D$14+"aD14"+1+90+3</definedName>
    <definedName function="false" hidden="false" localSheetId="14" name="ZA253" vbProcedure="false">loadfac!$E$14+"aE14"+1+90+3</definedName>
    <definedName function="false" hidden="false" localSheetId="14" name="ZA254" vbProcedure="false">loadfac!$F$14+"aF14"+1+90+3</definedName>
    <definedName function="false" hidden="false" localSheetId="14" name="ZA255" vbProcedure="false">loadfac!$G$14+"aG14"+1+90+3</definedName>
    <definedName function="false" hidden="false" localSheetId="14" name="ZA256" vbProcedure="false">loadfac!$H$14+"aH14"+1+90+3</definedName>
    <definedName function="false" hidden="false" localSheetId="14" name="ZA257" vbProcedure="false">loadfac!$I$14+"aI14"+1+90+3</definedName>
    <definedName function="false" hidden="false" localSheetId="14" name="ZA258" vbProcedure="false">loadfac!$J$14+"aJ14"+1+90+3</definedName>
    <definedName function="false" hidden="false" localSheetId="14" name="ZA259" vbProcedure="false">loadfac!$K$14+"aK14"+1+90+3</definedName>
    <definedName function="false" hidden="false" localSheetId="14" name="ZA260" vbProcedure="false">loadfac!$L$14+"aL14"+1+90+3</definedName>
    <definedName function="false" hidden="false" localSheetId="14" name="ZA261" vbProcedure="false">loadfac!$M$14+"aM14"+1+90+3</definedName>
    <definedName function="false" hidden="false" localSheetId="14" name="ZA262" vbProcedure="false">loadfac!$B$15+"aB15"+1+90+3</definedName>
    <definedName function="false" hidden="false" localSheetId="14" name="ZA263" vbProcedure="false">loadfac!$C$15+"aC15"+1+90+3</definedName>
    <definedName function="false" hidden="false" localSheetId="14" name="ZA264" vbProcedure="false">loadfac!$D$15+"aD15"+1+90+3</definedName>
    <definedName function="false" hidden="false" localSheetId="14" name="ZA265" vbProcedure="false">loadfac!$E$15+"aE15"+1+90+3</definedName>
    <definedName function="false" hidden="false" localSheetId="14" name="ZA266" vbProcedure="false">loadfac!$F$15+"aF15"+1+90+3</definedName>
    <definedName function="false" hidden="false" localSheetId="14" name="ZA267" vbProcedure="false">loadfac!$G$15+"aG15"+1+90+3</definedName>
    <definedName function="false" hidden="false" localSheetId="14" name="ZA268" vbProcedure="false">loadfac!$H$15+"aH15"+1+90+3</definedName>
    <definedName function="false" hidden="false" localSheetId="14" name="ZA269" vbProcedure="false">loadfac!$I$15+"aI15"+1+90+3</definedName>
    <definedName function="false" hidden="false" localSheetId="14" name="ZA270" vbProcedure="false">loadfac!$J$15+"aJ15"+1+90+3</definedName>
    <definedName function="false" hidden="false" localSheetId="14" name="ZA271" vbProcedure="false">loadfac!$K$15+"aK15"+1+90+3</definedName>
    <definedName function="false" hidden="false" localSheetId="14" name="ZA272" vbProcedure="false">loadfac!$L$15+"aL15"+1+90+3</definedName>
    <definedName function="false" hidden="false" localSheetId="14" name="ZA273" vbProcedure="false">loadfac!$M$15+"aM15"+1+90+3</definedName>
    <definedName function="false" hidden="false" localSheetId="14" name="ZA274" vbProcedure="false">loadfac!$B$16+"aB16"+1+90+3</definedName>
    <definedName function="false" hidden="false" localSheetId="14" name="ZA275" vbProcedure="false">loadfac!$C$16+"AC16"+1+90+3+"-"+"+"</definedName>
    <definedName function="false" hidden="false" localSheetId="14" name="ZA276" vbProcedure="false">loadfac!$D$16+"aD16"+1+90+3</definedName>
    <definedName function="false" hidden="false" localSheetId="14" name="ZA277" vbProcedure="false">loadfac!$E$16+"aE16"+1+90+3</definedName>
    <definedName function="false" hidden="false" localSheetId="14" name="ZA278" vbProcedure="false">loadfac!$F$16+"aF16"+1+90+3</definedName>
    <definedName function="false" hidden="false" localSheetId="14" name="ZA279" vbProcedure="false">loadfac!$G$16+"aG16"+1+90+3</definedName>
    <definedName function="false" hidden="false" localSheetId="14" name="ZA280" vbProcedure="false">loadfac!$H$16+"aH16"+1+90+3</definedName>
    <definedName function="false" hidden="false" localSheetId="14" name="ZA281" vbProcedure="false">loadfac!$I$16+"aI16"+1+90+3</definedName>
    <definedName function="false" hidden="false" localSheetId="14" name="ZA282" vbProcedure="false">loadfac!$J$16+"aJ16"+1+90+3</definedName>
    <definedName function="false" hidden="false" localSheetId="14" name="ZA283" vbProcedure="false">loadfac!$K$16+"aK16"+1+90+3</definedName>
    <definedName function="false" hidden="false" localSheetId="14" name="ZA284" vbProcedure="false">loadfac!$L$16+"aL16"+1+90+3</definedName>
    <definedName function="false" hidden="false" localSheetId="14" name="ZA285" vbProcedure="false">loadfac!$M$16+"aM16"+1+90+3</definedName>
    <definedName function="false" hidden="false" localSheetId="14" name="ZA286" vbProcedure="false">loadfac!$B$17+"aB17"+1+90+3</definedName>
    <definedName function="false" hidden="false" localSheetId="14" name="ZA287" vbProcedure="false">loadfac!$C$17+"aC17"+1+90+3</definedName>
    <definedName function="false" hidden="false" localSheetId="14" name="ZA288" vbProcedure="false">loadfac!$D$17+"aD17"+1+90+3</definedName>
    <definedName function="false" hidden="false" localSheetId="14" name="ZA289" vbProcedure="false">loadfac!$E$17+"aE17"+1+90+3</definedName>
    <definedName function="false" hidden="false" localSheetId="14" name="ZA290" vbProcedure="false">loadfac!$F$17+"aF17"+1+90+3</definedName>
    <definedName function="false" hidden="false" localSheetId="14" name="ZA291" vbProcedure="false">loadfac!$G$17+"aG17"+1+90+3</definedName>
    <definedName function="false" hidden="false" localSheetId="14" name="ZA292" vbProcedure="false">loadfac!$H$17+"aH17"+1+90+3</definedName>
    <definedName function="false" hidden="false" localSheetId="14" name="ZA293" vbProcedure="false">loadfac!$I$17+"aI17"+1+90+3</definedName>
    <definedName function="false" hidden="false" localSheetId="14" name="ZA294" vbProcedure="false">loadfac!$J$17+"aJ17"+1+90+3</definedName>
    <definedName function="false" hidden="false" localSheetId="14" name="ZA295" vbProcedure="false">loadfac!$K$17+"aK17"+1+90+3</definedName>
    <definedName function="false" hidden="false" localSheetId="14" name="ZA296" vbProcedure="false">loadfac!$L$17+"aL17"+1+90+3</definedName>
    <definedName function="false" hidden="false" localSheetId="14" name="ZA297" vbProcedure="false">loadfac!$M$17+"aM17"+1+90+3</definedName>
    <definedName function="false" hidden="false" localSheetId="14" name="ZA298" vbProcedure="false">loadfac!$B$4+"AB4"+16385+90+3+"-"+"+"</definedName>
    <definedName function="false" hidden="false" localSheetId="14" name="ZA299" vbProcedure="false">loadfac!$G$3+"AJune"+1+90+3+"-"+"+"</definedName>
    <definedName function="false" hidden="false" localSheetId="15" name="ZA0" vbProcedure="false">"Crystal Ball Data : Ver. 5.1"</definedName>
    <definedName function="false" hidden="false" localSheetId="15" name="ZA0A" vbProcedure="false">600+771</definedName>
    <definedName function="false" hidden="false" localSheetId="15" name="ZA0C" vbProcedure="false">0+0</definedName>
    <definedName function="false" hidden="false" localSheetId="15" name="ZA0D" vbProcedure="false">0+0</definedName>
    <definedName function="false" hidden="false" localSheetId="15" name="ZA0F" vbProcedure="false">30+131</definedName>
    <definedName function="false" hidden="false" localSheetId="15" name="ZA0T" vbProcedure="false">7005593+0</definedName>
    <definedName function="false" hidden="false" localSheetId="15" name="ZA100" vbProcedure="false">forwcurv!$E$10+"PBE10"+17153+0.16+0.2+"-"+"+"</definedName>
    <definedName function="false" hidden="false" localSheetId="15" name="ZA101" vbProcedure="false">forwcurv!$E$11+"pBE11"+769+0.16+0.2</definedName>
    <definedName function="false" hidden="false" localSheetId="15" name="ZA102" vbProcedure="false">forwcurv!$E$12+"pBE12"+769+0.16+0.2</definedName>
    <definedName function="false" hidden="false" localSheetId="15" name="ZA103" vbProcedure="false">forwcurv!$E$13+"pBE13"+769+0.16+0.2</definedName>
    <definedName function="false" hidden="false" localSheetId="15" name="ZA104" vbProcedure="false">forwcurv!$E$14+"pBE14"+769+0.16+0.2</definedName>
    <definedName function="false" hidden="false" localSheetId="15" name="ZA105" vbProcedure="false">forwcurv!$E$15+"pBE15"+769+0.16+0.2</definedName>
    <definedName function="false" hidden="false" localSheetId="15" name="ZA106" vbProcedure="false">forwcurv!$E$16+"pBE16"+769+0.16+0.2</definedName>
    <definedName function="false" hidden="false" localSheetId="15" name="ZA107" vbProcedure="false">forwcurv!$E$17+"pBE17"+769+0.16+0.2</definedName>
    <definedName function="false" hidden="false" localSheetId="15" name="ZA108" vbProcedure="false">forwcurv!$E$18+"pBE18"+769+0.16+0.2</definedName>
    <definedName function="false" hidden="false" localSheetId="15" name="ZA109" vbProcedure="false">forwcurv!$E$19+"pBE19"+769+0.16+0.2</definedName>
    <definedName function="false" hidden="false" localSheetId="15" name="ZA110" vbProcedure="false">forwcurv!$E$20+"pBE20"+769+0.16+0.2</definedName>
    <definedName function="false" hidden="false" localSheetId="15" name="ZA111" vbProcedure="false">forwcurv!$E$21+"pBE21"+769+0.16+0.2</definedName>
    <definedName function="false" hidden="false" localSheetId="15" name="ZA112" vbProcedure="false">forwcurv!$E$22+"pBE22"+769+0.16+0.2</definedName>
    <definedName function="false" hidden="false" localSheetId="15" name="ZA113" vbProcedure="false">forwcurv!$E$23+"pBE23"+769+0.16+0.2</definedName>
    <definedName function="false" hidden="false" localSheetId="15" name="ZA114" vbProcedure="false">forwcurv!$E$24+"pBE24"+769+0.16+0.2</definedName>
    <definedName function="false" hidden="false" localSheetId="15" name="ZA115" vbProcedure="false">forwcurv!$E$25+"pBE25"+769+0.16+0.2</definedName>
    <definedName function="false" hidden="false" localSheetId="15" name="ZA116" vbProcedure="false">forwcurv!$E$26+"pBE26"+769+0.16+0.2</definedName>
    <definedName function="false" hidden="false" localSheetId="15" name="ZA117" vbProcedure="false">forwcurv!$E$27+"pBE27"+769+0.16+0.2</definedName>
    <definedName function="false" hidden="false" localSheetId="15" name="ZA118" vbProcedure="false">forwcurv!$E$28+"pBE28"+769+0.16+0.2</definedName>
    <definedName function="false" hidden="false" localSheetId="15" name="ZA119" vbProcedure="false">forwcurv!$E$29+"pBE29"+769+0.16+0.2</definedName>
    <definedName function="false" hidden="false" localSheetId="15" name="ZA120" vbProcedure="false">forwcurv!$E$30+"pBE30"+769+0.16+0.2</definedName>
    <definedName function="false" hidden="false" localSheetId="15" name="ZA121" vbProcedure="false">forwcurv!$E$31+"pBE31"+769+0.16+0.2</definedName>
    <definedName function="false" hidden="false" localSheetId="15" name="ZA122" vbProcedure="false">forwcurv!$E$32+"pBE32"+769+0.16+0.2</definedName>
    <definedName function="false" hidden="false" localSheetId="15" name="ZA123" vbProcedure="false">forwcurv!$E$33+"pBE33"+769+0.16+0.2</definedName>
    <definedName function="false" hidden="false" localSheetId="15" name="ZA124" vbProcedure="false">forwcurv!$E$34+"pBE34"+769+0.16+0.2</definedName>
    <definedName function="false" hidden="false" localSheetId="15" name="ZA125" vbProcedure="false">forwcurv!$E$35+"pBE35"+769+0.16+0.2</definedName>
    <definedName function="false" hidden="false" localSheetId="15" name="ZA126" vbProcedure="false">forwcurv!$E$36+"pBE36"+769+0.16+0.2</definedName>
    <definedName function="false" hidden="false" localSheetId="15" name="ZA127" vbProcedure="false">forwcurv!$E$37+"pBE37"+769+0.16+0.2</definedName>
    <definedName function="false" hidden="false" localSheetId="15" name="ZA128" vbProcedure="false">forwcurv!$E$38+"pBE38"+769+0.16+0.2</definedName>
    <definedName function="false" hidden="false" localSheetId="15" name="ZA129" vbProcedure="false">forwcurv!$E$39+"pBE39"+769+0.16+0.2</definedName>
    <definedName function="false" hidden="false" localSheetId="15" name="ZA130" vbProcedure="false">forwcurv!$E$40+"pBE40"+769+0.16+0.2</definedName>
    <definedName function="false" hidden="false" localSheetId="15" name="ZA131" vbProcedure="false">forwcurv!$E$41+"pBE41"+769+0.16+0.2</definedName>
    <definedName function="false" hidden="false" localSheetId="15" name="ZA132" vbProcedure="false">forwcurv!$E$42+"pBE42"+769+0.16+0.2</definedName>
    <definedName function="false" hidden="false" localSheetId="15" name="ZA133" vbProcedure="false">forwcurv!$E$43+"pBE43"+769+0.16+0.2</definedName>
    <definedName function="false" hidden="false" localSheetId="15" name="ZA134" vbProcedure="false">forwcurv!$E$44+"pBE44"+769+0.16+0.2</definedName>
    <definedName function="false" hidden="false" localSheetId="15" name="ZA135" vbProcedure="false">forwcurv!$E$45+"pBE45"+769+0.16+0.2</definedName>
    <definedName function="false" hidden="false" localSheetId="15" name="ZA136" vbProcedure="false">forwcurv!$E$46+"pBE46"+769+0.16+0.2</definedName>
    <definedName function="false" hidden="false" localSheetId="15" name="ZA137" vbProcedure="false">forwcurv!$E$47+"pBE47"+769+0.16+0.2</definedName>
    <definedName function="false" hidden="false" localSheetId="15" name="ZA138" vbProcedure="false">forwcurv!$E$48+"pBE48"+769+0.16+0.2</definedName>
    <definedName function="false" hidden="false" localSheetId="15" name="ZA139" vbProcedure="false">forwcurv!$E$49+"pBE49"+769+0.16+0.2</definedName>
    <definedName function="false" hidden="false" localSheetId="15" name="ZA140" vbProcedure="false">forwcurv!$E$50+"pBE50"+769+0.16+0.2</definedName>
    <definedName function="false" hidden="false" localSheetId="15" name="ZA141" vbProcedure="false">forwcurv!$E$51+"pBE51"+769+0.16+0.2</definedName>
    <definedName function="false" hidden="false" localSheetId="15" name="ZA142" vbProcedure="false">forwcurv!$E$52+"pBE52"+769+0.16+0.2</definedName>
    <definedName function="false" hidden="false" localSheetId="15" name="ZA143" vbProcedure="false">forwcurv!$E$53+"pBE53"+769+0.16+0.2</definedName>
    <definedName function="false" hidden="false" localSheetId="15" name="ZA144" vbProcedure="false">forwcurv!$E$54+"pBE54"+769+0.16+0.2</definedName>
    <definedName function="false" hidden="false" localSheetId="15" name="ZA145" vbProcedure="false">forwcurv!$E$55+"pBE55"+769+0.16+0.2</definedName>
    <definedName function="false" hidden="false" localSheetId="15" name="ZA146" vbProcedure="false">forwcurv!$E$56+"pBE56"+769+0.16+0.2</definedName>
    <definedName function="false" hidden="false" localSheetId="15" name="ZA147" vbProcedure="false">forwcurv!$E$57+"pBE57"+769+0.16+0.2</definedName>
    <definedName function="false" hidden="false" localSheetId="15" name="ZA148" vbProcedure="false">forwcurv!$E$58+"pBE58"+769+0.16+0.2</definedName>
    <definedName function="false" hidden="false" localSheetId="15" name="ZA149" vbProcedure="false">forwcurv!$E$59+"pBE59"+769+0.16+0.2</definedName>
    <definedName function="false" hidden="false" localSheetId="15" name="ZA150" vbProcedure="false">forwcurv!$E$60+"pBE60"+769+0.16+0.2</definedName>
    <definedName function="false" hidden="false" localSheetId="15" name="ZA151" vbProcedure="false">forwcurv!$E$61+"pBE61"+769+0.16+0.2</definedName>
    <definedName function="false" hidden="false" localSheetId="15" name="ZA152" vbProcedure="false">forwcurv!$E$62+"pBE62"+769+0.16+0.2</definedName>
    <definedName function="false" hidden="false" localSheetId="15" name="ZA153" vbProcedure="false">forwcurv!$E$63+"pBE63"+769+0.16+0.2</definedName>
    <definedName function="false" hidden="false" localSheetId="15" name="ZA154" vbProcedure="false">forwcurv!$E$64+"pBE64"+769+0.16+0.2</definedName>
    <definedName function="false" hidden="false" localSheetId="15" name="ZA155" vbProcedure="false">forwcurv!$E$65+"pBE65"+769+0.16+0.2</definedName>
    <definedName function="false" hidden="false" localSheetId="15" name="ZA156" vbProcedure="false">forwcurv!$E$66+"pBE66"+769+0.16+0.2</definedName>
    <definedName function="false" hidden="false" localSheetId="15" name="ZA157" vbProcedure="false">forwcurv!$E$67+"pBE67"+769+0.16+0.2</definedName>
    <definedName function="false" hidden="false" localSheetId="15" name="ZA158" vbProcedure="false">forwcurv!$E$68+"pBE68"+769+0.16+0.2</definedName>
    <definedName function="false" hidden="false" localSheetId="15" name="ZA159" vbProcedure="false">forwcurv!$E$69+"pBE69"+769+0.16+0.2</definedName>
    <definedName function="false" hidden="false" localSheetId="15" name="ZA160" vbProcedure="false">forwcurv!$E$70+"pBE70"+769+0.16+0.2</definedName>
    <definedName function="false" hidden="false" localSheetId="15" name="ZA161" vbProcedure="false">forwcurv!$E$71+"pBE71"+769+0.16+0.2</definedName>
    <definedName function="false" hidden="false" localSheetId="15" name="ZA162" vbProcedure="false">forwcurv!$E$72+"pBE72"+769+0.16+0.2</definedName>
    <definedName function="false" hidden="false" localSheetId="15" name="ZA163" vbProcedure="false">forwcurv!$E$73+"pBE73"+769+0.16+0.2</definedName>
    <definedName function="false" hidden="false" localSheetId="15" name="ZA164" vbProcedure="false">forwcurv!$E$74+"pBE74"+769+0.16+0.2</definedName>
    <definedName function="false" hidden="false" localSheetId="15" name="ZA165" vbProcedure="false">forwcurv!$E$75+"pBE75"+769+0.16+0.2</definedName>
    <definedName function="false" hidden="false" localSheetId="15" name="ZA166" vbProcedure="false">forwcurv!$E$76+"pBE76"+769+0.16+0.2</definedName>
    <definedName function="false" hidden="false" localSheetId="15" name="ZA167" vbProcedure="false">forwcurv!$E$77+"pBE77"+769+0.16+0.2</definedName>
    <definedName function="false" hidden="false" localSheetId="15" name="ZA168" vbProcedure="false">forwcurv!$E$78+"pBE78"+769+0.16+0.2</definedName>
    <definedName function="false" hidden="false" localSheetId="15" name="ZA169" vbProcedure="false">forwcurv!$E$79+"pBE79"+769+0.16+0.2</definedName>
    <definedName function="false" hidden="false" localSheetId="15" name="ZA170" vbProcedure="false">forwcurv!$E$80+"pBE80"+769+0.16+0.2</definedName>
    <definedName function="false" hidden="false" localSheetId="15" name="ZA171" vbProcedure="false">forwcurv!$E$81+"pBE81"+769+0.16+0.2</definedName>
    <definedName function="false" hidden="false" localSheetId="15" name="ZA172" vbProcedure="false">forwcurv!$E$82+"pBE82"+769+0.16+0.2</definedName>
    <definedName function="false" hidden="false" localSheetId="15" name="ZA173" vbProcedure="false">forwcurv!$E$83+"pBE83"+769+0.16+0.2</definedName>
    <definedName function="false" hidden="false" localSheetId="15" name="ZA174" vbProcedure="false">forwcurv!$E$84+"pBE84"+769+0.16+0.2</definedName>
    <definedName function="false" hidden="false" localSheetId="15" name="ZA175" vbProcedure="false">forwcurv!$E$85+"pBE85"+769+0.16+0.2</definedName>
    <definedName function="false" hidden="false" localSheetId="15" name="ZA176" vbProcedure="false">forwcurv!$E$86+"pBE86"+769+0.16+0.2</definedName>
    <definedName function="false" hidden="false" localSheetId="15" name="ZA177" vbProcedure="false">forwcurv!$E$87+"pBE87"+769+0.16+0.2</definedName>
    <definedName function="false" hidden="false" localSheetId="15" name="ZA178" vbProcedure="false">forwcurv!$E$88+"pBE88"+769+0.16+0.2</definedName>
    <definedName function="false" hidden="false" localSheetId="15" name="ZA179" vbProcedure="false">forwcurv!$E$89+"pBE89"+769+0.16+0.2</definedName>
    <definedName function="false" hidden="false" localSheetId="15" name="ZA180" vbProcedure="false">forwcurv!$E$90+"pBE90"+769+0.16+0.2</definedName>
    <definedName function="false" hidden="false" localSheetId="15" name="ZA181" vbProcedure="false">forwcurv!$E$91+"pBE91"+769+0.16+0.2</definedName>
    <definedName function="false" hidden="false" localSheetId="15" name="ZA182" vbProcedure="false">forwcurv!$E$92+"pBE92"+769+0.16+0.2</definedName>
    <definedName function="false" hidden="false" localSheetId="15" name="ZA183" vbProcedure="false">forwcurv!$E$93+"pBE93"+769+0.16+0.2</definedName>
    <definedName function="false" hidden="false" localSheetId="15" name="ZA184" vbProcedure="false">forwcurv!$E$94+"pBE94"+769+0.16+0.2</definedName>
    <definedName function="false" hidden="false" localSheetId="15" name="ZA185" vbProcedure="false">forwcurv!$E$95+"pBE95"+769+0.16+0.2</definedName>
    <definedName function="false" hidden="false" localSheetId="15" name="ZA186" vbProcedure="false">forwcurv!$E$96+"pBE96"+769+0.16+0.2</definedName>
    <definedName function="false" hidden="false" localSheetId="15" name="ZA187" vbProcedure="false">forwcurv!$E$97+"pBE97"+769+0.16+0.2</definedName>
    <definedName function="false" hidden="false" localSheetId="15" name="ZA188" vbProcedure="false">forwcurv!$E$98+"pBE98"+769+0.16+0.2</definedName>
    <definedName function="false" hidden="false" localSheetId="15" name="ZA189" vbProcedure="false">forwcurv!$E$99+"pBE99"+769+0.16+0.2</definedName>
    <definedName function="false" hidden="false" localSheetId="15" name="ZA190" vbProcedure="false">forwcurv!$E$100+"pBE100"+769+0.16+0.2</definedName>
    <definedName function="false" hidden="false" localSheetId="15" name="ZA191" vbProcedure="false">forwcurv!$E$101+"pBE101"+769+0.16+0.2</definedName>
    <definedName function="false" hidden="false" localSheetId="15" name="ZA192" vbProcedure="false">forwcurv!$E$102+"pBE102"+769+0.16+0.2</definedName>
    <definedName function="false" hidden="false" localSheetId="15" name="ZA193" vbProcedure="false">forwcurv!$E$103+"pBE103"+769+0.16+0.2</definedName>
    <definedName function="false" hidden="false" localSheetId="15" name="ZA194" vbProcedure="false">forwcurv!$E$104+"pBE104"+769+0.16+0.2</definedName>
    <definedName function="false" hidden="false" localSheetId="15" name="ZA195" vbProcedure="false">forwcurv!$E$105+"pBE105"+769+0.16+0.2</definedName>
    <definedName function="false" hidden="false" localSheetId="15" name="ZA196" vbProcedure="false">forwcurv!$E$106+"pBE106"+769+0.16+0.2</definedName>
    <definedName function="false" hidden="false" localSheetId="15" name="ZA197" vbProcedure="false">forwcurv!$E$107+"pBE107"+769+0.16+0.2</definedName>
    <definedName function="false" hidden="false" localSheetId="15" name="ZA198" vbProcedure="false">forwcurv!$E$108+"pBE108"+769+0.16+0.2</definedName>
    <definedName function="false" hidden="false" localSheetId="15" name="ZA199" vbProcedure="false">forwcurv!$E$109+"pBE109"+769+0.16+0.2</definedName>
    <definedName function="false" hidden="false" localSheetId="15" name="ZA200" vbProcedure="false">forwcurv!$E$110+"pBE110"+769+0.16+0.2</definedName>
    <definedName function="false" hidden="false" localSheetId="15" name="ZA201" vbProcedure="false">forwcurv!$E$111+"pBE111"+769+0.16+0.2</definedName>
    <definedName function="false" hidden="false" localSheetId="15" name="ZA202" vbProcedure="false">forwcurv!$E$112+"pBE112"+769+0.16+0.2</definedName>
    <definedName function="false" hidden="false" localSheetId="15" name="ZA203" vbProcedure="false">forwcurv!$E$113+"pBE113"+769+0.16+0.2</definedName>
    <definedName function="false" hidden="false" localSheetId="15" name="ZA204" vbProcedure="false">forwcurv!$E$114+"pBE114"+769+0.16+0.2</definedName>
    <definedName function="false" hidden="false" localSheetId="15" name="ZA205" vbProcedure="false">forwcurv!$E$115+"pBE115"+769+0.16+0.2</definedName>
    <definedName function="false" hidden="false" localSheetId="15" name="ZA206" vbProcedure="false">forwcurv!$E$116+"pBE116"+769+0.16+0.2</definedName>
    <definedName function="false" hidden="false" localSheetId="15" name="ZA207" vbProcedure="false">forwcurv!$E$117+"pBE117"+769+0.16+0.2</definedName>
    <definedName function="false" hidden="false" localSheetId="15" name="ZA208" vbProcedure="false">forwcurv!$E$118+"pBE118"+769+0.16+0.2</definedName>
    <definedName function="false" hidden="false" localSheetId="15" name="ZA209" vbProcedure="false">forwcurv!$E$119+"pBE119"+769+0.16+0.2</definedName>
    <definedName function="false" hidden="false" localSheetId="15" name="ZA210" vbProcedure="false">forwcurv!$E$120+"pBE120"+769+0.16+0.2</definedName>
    <definedName function="false" hidden="false" localSheetId="15" name="ZA211" vbProcedure="false">forwcurv!$E$121+"pBE121"+769+0.16+0.2</definedName>
    <definedName function="false" hidden="false" localSheetId="15" name="ZA212" vbProcedure="false">forwcurv!$E$122+"pBE122"+769+0.16+0.2</definedName>
    <definedName function="false" hidden="false" localSheetId="15" name="ZA213" vbProcedure="false">forwcurv!$E$123+"pBE123"+769+0.16+0.2</definedName>
    <definedName function="false" hidden="false" localSheetId="15" name="ZA214" vbProcedure="false">forwcurv!$E$124+"pBE124"+769+0.16+0.2</definedName>
    <definedName function="false" hidden="false" localSheetId="15" name="ZA215" vbProcedure="false">forwcurv!$E$125+"pBE125"+769+0.16+0.2</definedName>
    <definedName function="false" hidden="false" localSheetId="15" name="ZA216" vbProcedure="false">forwcurv!$E$126+"pBE126"+769+0.16+0.2</definedName>
    <definedName function="false" hidden="false" localSheetId="15" name="ZA217" vbProcedure="false">forwcurv!$E$127+"pBE127"+769+0.16+0.2</definedName>
    <definedName function="false" hidden="false" localSheetId="15" name="ZA218" vbProcedure="false">forwcurv!$E$128+"pBE128"+769+0.16+0.2</definedName>
    <definedName function="false" hidden="false" localSheetId="15" name="ZA219" vbProcedure="false">forwcurv!$E$129+"pBE129"+769+0.16+0.2</definedName>
    <definedName function="false" hidden="false" localSheetId="15" name="ZA220" vbProcedure="false">forwcurv!$E$130+"pBE130"+769+0.16+0.2</definedName>
    <definedName function="false" hidden="false" localSheetId="15" name="ZA221" vbProcedure="false">forwcurv!$E$131+"pBE131"+769+0.16+0.2</definedName>
    <definedName function="false" hidden="false" localSheetId="15" name="ZA222" vbProcedure="false">forwcurv!$E$132+"pBE132"+769+0.16+0.2</definedName>
    <definedName function="false" hidden="false" localSheetId="15" name="ZA223" vbProcedure="false">forwcurv!$E$133+"pBE133"+769+0.16+0.2</definedName>
    <definedName function="false" hidden="false" localSheetId="15" name="ZA224" vbProcedure="false">forwcurv!$E$134+"pBE134"+769+0.16+0.2</definedName>
    <definedName function="false" hidden="false" localSheetId="15" name="ZA225" vbProcedure="false">forwcurv!$E$135+"pBE135"+769+0.16+0.2</definedName>
    <definedName function="false" hidden="false" localSheetId="15" name="ZA226" vbProcedure="false">forwcurv!$E$136+"pBE136"+769+0.16+0.2</definedName>
    <definedName function="false" hidden="false" localSheetId="15" name="ZA227" vbProcedure="false">forwcurv!$E$137+"pBE137"+769+0.16+0.2</definedName>
    <definedName function="false" hidden="false" localSheetId="15" name="ZA228" vbProcedure="false">forwcurv!$E$138+"pBE138"+769+0.16+0.2</definedName>
    <definedName function="false" hidden="false" localSheetId="15" name="ZA229" vbProcedure="false">forwcurv!$E$139+"pBE139"+769+0.16+0.2</definedName>
    <definedName function="false" hidden="false" localSheetId="15" name="ZA230" vbProcedure="false">forwcurv!$E$140+"pBE140"+769+0.16+0.2</definedName>
    <definedName function="false" hidden="false" localSheetId="15" name="ZA231" vbProcedure="false">forwcurv!$E$141+"pBE141"+769+0.16+0.2</definedName>
    <definedName function="false" hidden="false" localSheetId="15" name="ZA232" vbProcedure="false">forwcurv!$E$142+"pBE142"+769+0.16+0.2</definedName>
    <definedName function="false" hidden="false" localSheetId="15" name="ZA233" vbProcedure="false">forwcurv!$E$143+"pBE143"+769+0.16+0.2</definedName>
    <definedName function="false" hidden="false" localSheetId="15" name="ZA234" vbProcedure="false">forwcurv!$E$144+"pBE144"+769+0.16+0.2</definedName>
    <definedName function="false" hidden="false" localSheetId="15" name="ZA235" vbProcedure="false">forwcurv!$E$145+"pBE145"+769+0.16+0.2</definedName>
    <definedName function="false" hidden="false" localSheetId="15" name="ZA236" vbProcedure="false">forwcurv!$E$146+"pBE146"+769+0.16+0.2</definedName>
    <definedName function="false" hidden="false" localSheetId="15" name="ZA237" vbProcedure="false">forwcurv!$E$147+"pBE147"+769+0.16+0.2</definedName>
    <definedName function="false" hidden="false" localSheetId="15" name="ZA238" vbProcedure="false">forwcurv!$E$148+"pBE148"+769+0.16+0.2</definedName>
    <definedName function="false" hidden="false" localSheetId="15" name="ZA239" vbProcedure="false">forwcurv!$E$149+"pBE149"+769+0.16+0.2</definedName>
    <definedName function="false" hidden="false" localSheetId="15" name="ZA240" vbProcedure="false">forwcurv!$E$150+"pBE150"+769+0.16+0.2</definedName>
    <definedName function="false" hidden="false" localSheetId="15" name="ZA241" vbProcedure="false">forwcurv!$E$151+"pBE151"+769+0.16+0.2</definedName>
    <definedName function="false" hidden="false" localSheetId="15" name="ZA242" vbProcedure="false">forwcurv!$E$152+"pBE152"+769+0.16+0.2</definedName>
    <definedName function="false" hidden="false" localSheetId="15" name="ZA243" vbProcedure="false">forwcurv!$E$153+"pBE153"+769+0.16+0.2</definedName>
    <definedName function="false" hidden="false" localSheetId="15" name="ZA244" vbProcedure="false">forwcurv!$E$154+"pBE154"+769+0.16+0.2</definedName>
    <definedName function="false" hidden="false" localSheetId="15" name="ZA245" vbProcedure="false">forwcurv!$E$155+"pBE155"+769+0.16+0.2</definedName>
    <definedName function="false" hidden="false" localSheetId="15" name="ZA246" vbProcedure="false">forwcurv!$E$156+"pBE156"+769+0.16+0.2</definedName>
    <definedName function="false" hidden="false" localSheetId="15" name="ZA247" vbProcedure="false">forwcurv!$E$157+"pBE157"+769+0.16+0.2</definedName>
    <definedName function="false" hidden="false" localSheetId="15" name="ZA248" vbProcedure="false">forwcurv!$E$158+"pBE158"+769+0.16+0.2</definedName>
    <definedName function="false" hidden="false" localSheetId="15" name="ZA249" vbProcedure="false">forwcurv!$E$159+"pBE159"+769+0.16+0.2</definedName>
    <definedName function="false" hidden="false" localSheetId="15" name="ZA250" vbProcedure="false">forwcurv!$E$160+"pBE160"+769+0.16+0.2</definedName>
    <definedName function="false" hidden="false" localSheetId="15" name="ZA251" vbProcedure="false">forwcurv!$E$161+"pBE161"+769+0.16+0.2</definedName>
    <definedName function="false" hidden="false" localSheetId="15" name="ZA252" vbProcedure="false">forwcurv!$E$162+"pBE162"+769+0.16+0.2</definedName>
    <definedName function="false" hidden="false" localSheetId="15" name="ZA253" vbProcedure="false">forwcurv!$E$163+"pBE163"+769+0.16+0.2</definedName>
    <definedName function="false" hidden="false" localSheetId="15" name="ZA254" vbProcedure="false">forwcurv!$E$164+"pBE164"+769+0.16+0.2</definedName>
    <definedName function="false" hidden="false" localSheetId="15" name="ZA255" vbProcedure="false">forwcurv!$E$165+"pBE165"+769+0.16+0.2</definedName>
    <definedName function="false" hidden="false" localSheetId="15" name="ZA256" vbProcedure="false">forwcurv!$E$166+"pBE166"+769+0.16+0.2</definedName>
    <definedName function="false" hidden="false" localSheetId="15" name="ZA257" vbProcedure="false">forwcurv!$E$167+"pBE167"+769+0.16+0.2</definedName>
    <definedName function="false" hidden="false" localSheetId="15" name="ZA258" vbProcedure="false">forwcurv!$E$168+"pBE168"+769+0.16+0.2</definedName>
    <definedName function="false" hidden="false" localSheetId="15" name="ZA259" vbProcedure="false">forwcurv!$E$169+"pBE169"+769+0.16+0.2</definedName>
    <definedName function="false" hidden="false" localSheetId="15" name="ZA260" vbProcedure="false">forwcurv!$E$170+"pBE170"+769+0.16+0.2</definedName>
    <definedName function="false" hidden="false" localSheetId="15" name="ZA261" vbProcedure="false">forwcurv!$E$171+"pBE171"+769+0.16+0.2</definedName>
    <definedName function="false" hidden="false" localSheetId="15" name="ZA262" vbProcedure="false">forwcurv!$E$172+"pBE172"+769+0.16+0.2</definedName>
    <definedName function="false" hidden="false" localSheetId="15" name="ZA263" vbProcedure="false">forwcurv!$E$173+"pBE173"+769+0.16+0.2</definedName>
    <definedName function="false" hidden="false" localSheetId="15" name="ZA264" vbProcedure="false">forwcurv!$E$174+"pBE174"+769+0.16+0.2</definedName>
    <definedName function="false" hidden="false" localSheetId="15" name="ZA265" vbProcedure="false">forwcurv!$E$175+"pBE175"+769+0.16+0.2</definedName>
    <definedName function="false" hidden="false" localSheetId="15" name="ZA266" vbProcedure="false">forwcurv!$E$176+"pBE176"+769+0.16+0.2</definedName>
    <definedName function="false" hidden="false" localSheetId="15" name="ZA267" vbProcedure="false">forwcurv!$E$177+"pBE177"+769+0.16+0.2</definedName>
    <definedName function="false" hidden="false" localSheetId="15" name="ZA268" vbProcedure="false">forwcurv!$E$178+"pBE178"+769+0.16+0.2</definedName>
    <definedName function="false" hidden="false" localSheetId="15" name="ZA269" vbProcedure="false">forwcurv!$E$179+"pBE179"+769+0.16+0.2</definedName>
    <definedName function="false" hidden="false" localSheetId="15" name="ZA270" vbProcedure="false">forwcurv!$E$180+"pBE180"+769+0.16+0.2</definedName>
    <definedName function="false" hidden="false" localSheetId="15" name="ZA271" vbProcedure="false">forwcurv!$E$181+"pBE181"+769+0.16+0.2</definedName>
    <definedName function="false" hidden="false" localSheetId="15" name="ZA272" vbProcedure="false">forwcurv!$E$182+"pBE182"+769+0.16+0.2</definedName>
    <definedName function="false" hidden="false" localSheetId="15" name="ZA273" vbProcedure="false">forwcurv!$E$183+"pBE183"+769+0.16+0.2</definedName>
    <definedName function="false" hidden="false" localSheetId="15" name="ZA274" vbProcedure="false">forwcurv!$E$184+"pBE184"+769+0.16+0.2</definedName>
    <definedName function="false" hidden="false" localSheetId="15" name="ZA275" vbProcedure="false">forwcurv!$E$185+"pBE185"+769+0.16+0.2</definedName>
    <definedName function="false" hidden="false" localSheetId="15" name="ZA276" vbProcedure="false">forwcurv!$E$186+"pBE186"+769+0.16+0.2</definedName>
    <definedName function="false" hidden="false" localSheetId="15" name="ZA277" vbProcedure="false">forwcurv!$E$187+"pBE187"+769+0.16+0.2</definedName>
    <definedName function="false" hidden="false" localSheetId="15" name="ZA278" vbProcedure="false">forwcurv!$E$188+"pBE188"+769+0.16+0.2</definedName>
    <definedName function="false" hidden="false" localSheetId="15" name="ZA279" vbProcedure="false">forwcurv!$E$189+"pBE189"+769+0.16+0.2</definedName>
    <definedName function="false" hidden="false" localSheetId="15" name="ZA280" vbProcedure="false">forwcurv!$E$190+"pBE190"+769+0.16+0.2</definedName>
    <definedName function="false" hidden="false" localSheetId="15" name="ZA281" vbProcedure="false">forwcurv!$E$191+"pBE191"+769+0.16+0.2</definedName>
    <definedName function="false" hidden="false" localSheetId="15" name="ZA282" vbProcedure="false">forwcurv!$E$192+"pBE192"+769+0.16+0.2</definedName>
    <definedName function="false" hidden="false" localSheetId="15" name="ZA283" vbProcedure="false">forwcurv!$E$193+"pBE193"+769+0.16+0.2</definedName>
    <definedName function="false" hidden="false" localSheetId="15" name="ZA284" vbProcedure="false">forwcurv!$E$194+"pBE194"+769+0.16+0.2</definedName>
    <definedName function="false" hidden="false" localSheetId="15" name="ZA285" vbProcedure="false">forwcurv!$E$195+"pBE195"+769+0.16+0.2</definedName>
    <definedName function="false" hidden="false" localSheetId="15" name="ZA286" vbProcedure="false">forwcurv!$E$196+"pBE196"+769+0.16+0.2</definedName>
    <definedName function="false" hidden="false" localSheetId="15" name="ZA287" vbProcedure="false">forwcurv!$E$197+"pBE197"+769+0.16+0.2</definedName>
    <definedName function="false" hidden="false" localSheetId="15" name="ZA288" vbProcedure="false">forwcurv!$E$198+"pBE198"+769+0.16+0.2</definedName>
    <definedName function="false" hidden="false" localSheetId="15" name="ZA289" vbProcedure="false">forwcurv!$E$199+"pBE199"+769+0.16+0.2</definedName>
    <definedName function="false" hidden="false" localSheetId="15" name="ZA290" vbProcedure="false">forwcurv!$E$200+"pBE200"+769+0.16+0.2</definedName>
    <definedName function="false" hidden="false" localSheetId="15" name="ZA291" vbProcedure="false">forwcurv!$E$201+"pBE201"+769+0.16+0.2</definedName>
    <definedName function="false" hidden="false" localSheetId="15" name="ZA292" vbProcedure="false">forwcurv!$E$202+"pBE202"+769+0.16+0.2</definedName>
    <definedName function="false" hidden="false" localSheetId="15" name="ZA293" vbProcedure="false">forwcurv!$E$203+"pBE203"+769+0.16+0.2</definedName>
    <definedName function="false" hidden="false" localSheetId="15" name="ZA294" vbProcedure="false">forwcurv!$E$204+"pBE204"+769+0.16+0.2</definedName>
    <definedName function="false" hidden="false" localSheetId="15" name="ZA295" vbProcedure="false">forwcurv!$E$205+"pBE205"+769+0.16+0.2</definedName>
    <definedName function="false" hidden="false" localSheetId="15" name="ZA296" vbProcedure="false">forwcurv!$E$206+"pBE206"+769+0.16+0.2</definedName>
    <definedName function="false" hidden="false" localSheetId="15" name="ZA297" vbProcedure="false">forwcurv!$E$207+"pBE207"+769+0.16+0.2</definedName>
    <definedName function="false" hidden="false" localSheetId="15" name="ZA298" vbProcedure="false">forwcurv!$E$208+"pBE208"+769+0.16+0.2</definedName>
    <definedName function="false" hidden="false" localSheetId="15" name="ZA299" vbProcedure="false">forwcurv!$E$209+"pBE209"+769+0.16+0.2</definedName>
    <definedName function="false" hidden="false" localSheetId="15" name="ZA300" vbProcedure="false">forwcurv!$E$210+"pBE210"+769+0.16+0.2</definedName>
    <definedName function="false" hidden="false" localSheetId="15" name="ZA301" vbProcedure="false">forwcurv!$E$211+"pBE211"+769+0.16+0.2</definedName>
    <definedName function="false" hidden="false" localSheetId="15" name="ZA302" vbProcedure="false">forwcurv!$E$212+"pBE212"+769+0.16+0.2</definedName>
    <definedName function="false" hidden="false" localSheetId="15" name="ZA303" vbProcedure="false">forwcurv!$E$213+"pBE213"+769+0.16+0.2</definedName>
    <definedName function="false" hidden="false" localSheetId="15" name="ZA304" vbProcedure="false">forwcurv!$D$10+"AD10"+17153+0+1+"-"+"+"</definedName>
    <definedName function="false" hidden="false" localSheetId="15" name="ZA305" vbProcedure="false">forwcurv!$D$11+"aD11"+769+0+1</definedName>
    <definedName function="false" hidden="false" localSheetId="15" name="ZA306" vbProcedure="false">forwcurv!$D$12+"aD12"+769+0+1</definedName>
    <definedName function="false" hidden="false" localSheetId="15" name="ZA307" vbProcedure="false">forwcurv!$D$13+"aD13"+769+0+1</definedName>
    <definedName function="false" hidden="false" localSheetId="15" name="ZA308" vbProcedure="false">forwcurv!$D$14+"aD14"+769+0+1</definedName>
    <definedName function="false" hidden="false" localSheetId="15" name="ZA309" vbProcedure="false">forwcurv!$D$15+"aD15"+769+0+1</definedName>
    <definedName function="false" hidden="false" localSheetId="15" name="ZA310" vbProcedure="false">forwcurv!$D$16+"aD16"+769+0+1</definedName>
    <definedName function="false" hidden="false" localSheetId="15" name="ZA311" vbProcedure="false">forwcurv!$D$17+"aD17"+769+0+1</definedName>
    <definedName function="false" hidden="false" localSheetId="15" name="ZA312" vbProcedure="false">forwcurv!$D$18+"aD18"+769+0+1</definedName>
    <definedName function="false" hidden="false" localSheetId="15" name="ZA313" vbProcedure="false">forwcurv!$D$19+"aD19"+769+0+1</definedName>
    <definedName function="false" hidden="false" localSheetId="15" name="ZA314" vbProcedure="false">forwcurv!$D$20+"aD20"+769+0+1</definedName>
    <definedName function="false" hidden="false" localSheetId="15" name="ZA315" vbProcedure="false">forwcurv!$D$21+"aD21"+769+0+1</definedName>
    <definedName function="false" hidden="false" localSheetId="15" name="ZA316" vbProcedure="false">forwcurv!$D$22+"aD22"+769+0+1</definedName>
    <definedName function="false" hidden="false" localSheetId="15" name="ZA317" vbProcedure="false">forwcurv!$D$23+"aD23"+769+0+1</definedName>
    <definedName function="false" hidden="false" localSheetId="15" name="ZA318" vbProcedure="false">forwcurv!$D$24+"aD24"+769+0+1</definedName>
    <definedName function="false" hidden="false" localSheetId="15" name="ZA319" vbProcedure="false">forwcurv!$D$25+"aD25"+769+0+1</definedName>
    <definedName function="false" hidden="false" localSheetId="15" name="ZA320" vbProcedure="false">forwcurv!$D$26+"aD26"+769+0+1</definedName>
    <definedName function="false" hidden="false" localSheetId="15" name="ZA321" vbProcedure="false">forwcurv!$D$27+"aD27"+769+0+1</definedName>
    <definedName function="false" hidden="false" localSheetId="15" name="ZA322" vbProcedure="false">forwcurv!$D$28+"aD28"+769+0+1</definedName>
    <definedName function="false" hidden="false" localSheetId="15" name="ZA323" vbProcedure="false">forwcurv!$D$29+"aD29"+769+0+1</definedName>
    <definedName function="false" hidden="false" localSheetId="15" name="ZA324" vbProcedure="false">forwcurv!$D$30+"aD30"+769+0+1</definedName>
    <definedName function="false" hidden="false" localSheetId="15" name="ZA325" vbProcedure="false">forwcurv!$D$31+"aD31"+769+0+1</definedName>
    <definedName function="false" hidden="false" localSheetId="15" name="ZA326" vbProcedure="false">forwcurv!$D$32+"aD32"+769+0+1</definedName>
    <definedName function="false" hidden="false" localSheetId="15" name="ZA327" vbProcedure="false">forwcurv!$D$33+"aD33"+769+0+1</definedName>
    <definedName function="false" hidden="false" localSheetId="15" name="ZA328" vbProcedure="false">forwcurv!$D$34+"aD34"+769+0+1</definedName>
    <definedName function="false" hidden="false" localSheetId="15" name="ZA329" vbProcedure="false">forwcurv!$D$35+"aD35"+769+0+1</definedName>
    <definedName function="false" hidden="false" localSheetId="15" name="ZA330" vbProcedure="false">forwcurv!$D$36+"aD36"+769+0+1</definedName>
    <definedName function="false" hidden="false" localSheetId="15" name="ZA331" vbProcedure="false">forwcurv!$D$37+"aD37"+769+0+1</definedName>
    <definedName function="false" hidden="false" localSheetId="15" name="ZA332" vbProcedure="false">forwcurv!$D$38+"aD38"+769+0+1</definedName>
    <definedName function="false" hidden="false" localSheetId="15" name="ZA333" vbProcedure="false">forwcurv!$D$39+"aD39"+769+0+1</definedName>
    <definedName function="false" hidden="false" localSheetId="15" name="ZA334" vbProcedure="false">forwcurv!$D$40+"aD40"+769+0+1</definedName>
    <definedName function="false" hidden="false" localSheetId="15" name="ZA335" vbProcedure="false">forwcurv!$D$41+"aD41"+769+0+1</definedName>
    <definedName function="false" hidden="false" localSheetId="15" name="ZA336" vbProcedure="false">forwcurv!$D$42+"aD42"+769+0+1</definedName>
    <definedName function="false" hidden="false" localSheetId="15" name="ZA337" vbProcedure="false">forwcurv!$D$43+"aD43"+769+0+1</definedName>
    <definedName function="false" hidden="false" localSheetId="15" name="ZA338" vbProcedure="false">forwcurv!$D$44+"aD44"+769+0+1</definedName>
    <definedName function="false" hidden="false" localSheetId="15" name="ZA339" vbProcedure="false">forwcurv!$D$45+"aD45"+769+0+1</definedName>
    <definedName function="false" hidden="false" localSheetId="15" name="ZA340" vbProcedure="false">forwcurv!$D$46+"aD46"+769+0+1</definedName>
    <definedName function="false" hidden="false" localSheetId="15" name="ZA341" vbProcedure="false">forwcurv!$D$47+"aD47"+769+0+1</definedName>
    <definedName function="false" hidden="false" localSheetId="15" name="ZA342" vbProcedure="false">forwcurv!$D$48+"aD48"+769+0+1</definedName>
    <definedName function="false" hidden="false" localSheetId="15" name="ZA343" vbProcedure="false">forwcurv!$D$49+"aD49"+769+0+1</definedName>
    <definedName function="false" hidden="false" localSheetId="15" name="ZA344" vbProcedure="false">forwcurv!$D$50+"aD50"+769+0+1</definedName>
    <definedName function="false" hidden="false" localSheetId="15" name="ZA345" vbProcedure="false">forwcurv!$D$51+"aD51"+769+0+1</definedName>
    <definedName function="false" hidden="false" localSheetId="15" name="ZA346" vbProcedure="false">forwcurv!$D$52+"aD52"+769+0+1</definedName>
    <definedName function="false" hidden="false" localSheetId="15" name="ZA347" vbProcedure="false">forwcurv!$D$53+"aD53"+769+0+1</definedName>
    <definedName function="false" hidden="false" localSheetId="15" name="ZA348" vbProcedure="false">forwcurv!$D$54+"aD54"+769+0+1</definedName>
    <definedName function="false" hidden="false" localSheetId="15" name="ZA349" vbProcedure="false">forwcurv!$D$55+"aD55"+769+0+1</definedName>
    <definedName function="false" hidden="false" localSheetId="15" name="ZA350" vbProcedure="false">forwcurv!$D$56+"aD56"+769+0+1</definedName>
    <definedName function="false" hidden="false" localSheetId="15" name="ZA351" vbProcedure="false">forwcurv!$D$57+"aD57"+769+0+1</definedName>
    <definedName function="false" hidden="false" localSheetId="15" name="ZA352" vbProcedure="false">forwcurv!$D$58+"aD58"+769+0+1</definedName>
    <definedName function="false" hidden="false" localSheetId="15" name="ZA353" vbProcedure="false">forwcurv!$D$59+"aD59"+769+0+1</definedName>
    <definedName function="false" hidden="false" localSheetId="15" name="ZA354" vbProcedure="false">forwcurv!$D$60+"aD60"+769+0+1</definedName>
    <definedName function="false" hidden="false" localSheetId="15" name="ZA355" vbProcedure="false">forwcurv!$D$61+"aD61"+769+0+1</definedName>
    <definedName function="false" hidden="false" localSheetId="15" name="ZA356" vbProcedure="false">forwcurv!$D$62+"aD62"+769+0+1</definedName>
    <definedName function="false" hidden="false" localSheetId="15" name="ZA357" vbProcedure="false">forwcurv!$D$63+"aD63"+769+0+1</definedName>
    <definedName function="false" hidden="false" localSheetId="15" name="ZA358" vbProcedure="false">forwcurv!$D$64+"aD64"+769+0+1</definedName>
    <definedName function="false" hidden="false" localSheetId="15" name="ZA359" vbProcedure="false">forwcurv!$D$65+"aD65"+769+0+1</definedName>
    <definedName function="false" hidden="false" localSheetId="15" name="ZA360" vbProcedure="false">forwcurv!$D$66+"aD66"+769+0+1</definedName>
    <definedName function="false" hidden="false" localSheetId="15" name="ZA361" vbProcedure="false">forwcurv!$D$67+"aD67"+769+0+1</definedName>
    <definedName function="false" hidden="false" localSheetId="15" name="ZA362" vbProcedure="false">forwcurv!$D$68+"aD68"+769+0+1</definedName>
    <definedName function="false" hidden="false" localSheetId="15" name="ZA363" vbProcedure="false">forwcurv!$D$69+"aD69"+769+0+1</definedName>
    <definedName function="false" hidden="false" localSheetId="15" name="ZA364" vbProcedure="false">forwcurv!$D$70+"aD70"+769+0+1</definedName>
    <definedName function="false" hidden="false" localSheetId="15" name="ZA365" vbProcedure="false">forwcurv!$D$71+"aD71"+769+0+1</definedName>
    <definedName function="false" hidden="false" localSheetId="15" name="ZA366" vbProcedure="false">forwcurv!$D$72+"aD72"+769+0+1</definedName>
    <definedName function="false" hidden="false" localSheetId="15" name="ZA367" vbProcedure="false">forwcurv!$D$73+"aD73"+769+0+1</definedName>
    <definedName function="false" hidden="false" localSheetId="15" name="ZA368" vbProcedure="false">forwcurv!$D$74+"aD74"+769+0+1</definedName>
    <definedName function="false" hidden="false" localSheetId="15" name="ZA369" vbProcedure="false">forwcurv!$D$75+"aD75"+769+0+1</definedName>
    <definedName function="false" hidden="false" localSheetId="15" name="ZA370" vbProcedure="false">forwcurv!$D$76+"aD76"+769+0+1</definedName>
    <definedName function="false" hidden="false" localSheetId="15" name="ZA371" vbProcedure="false">forwcurv!$D$77+"aD77"+769+0+1</definedName>
    <definedName function="false" hidden="false" localSheetId="15" name="ZA372" vbProcedure="false">forwcurv!$D$78+"aD78"+769+0+1</definedName>
    <definedName function="false" hidden="false" localSheetId="15" name="ZA373" vbProcedure="false">forwcurv!$D$79+"aD79"+769+0+1</definedName>
    <definedName function="false" hidden="false" localSheetId="15" name="ZA374" vbProcedure="false">forwcurv!$D$80+"aD80"+769+0+1</definedName>
    <definedName function="false" hidden="false" localSheetId="15" name="ZA375" vbProcedure="false">forwcurv!$D$81+"aD81"+769+0+1</definedName>
    <definedName function="false" hidden="false" localSheetId="15" name="ZA376" vbProcedure="false">forwcurv!$D$82+"aD82"+769+0+1</definedName>
    <definedName function="false" hidden="false" localSheetId="15" name="ZA377" vbProcedure="false">forwcurv!$D$83+"aD83"+769+0+1</definedName>
    <definedName function="false" hidden="false" localSheetId="15" name="ZA378" vbProcedure="false">forwcurv!$D$84+"aD84"+769+0+1</definedName>
    <definedName function="false" hidden="false" localSheetId="15" name="ZA379" vbProcedure="false">forwcurv!$D$85+"aD85"+769+0+1</definedName>
    <definedName function="false" hidden="false" localSheetId="15" name="ZA380" vbProcedure="false">forwcurv!$D$86+"aD86"+769+0+1</definedName>
    <definedName function="false" hidden="false" localSheetId="15" name="ZA381" vbProcedure="false">forwcurv!$D$87+"aD87"+769+0+1</definedName>
    <definedName function="false" hidden="false" localSheetId="15" name="ZA382" vbProcedure="false">forwcurv!$D$88+"aD88"+769+0+1</definedName>
    <definedName function="false" hidden="false" localSheetId="15" name="ZA383" vbProcedure="false">forwcurv!$D$89+"aD89"+769+0+1</definedName>
    <definedName function="false" hidden="false" localSheetId="15" name="ZA384" vbProcedure="false">forwcurv!$D$90+"aD90"+769+0+1</definedName>
    <definedName function="false" hidden="false" localSheetId="15" name="ZA385" vbProcedure="false">forwcurv!$D$91+"aD91"+769+0+1</definedName>
    <definedName function="false" hidden="false" localSheetId="15" name="ZA386" vbProcedure="false">forwcurv!$D$92+"aD92"+769+0+1</definedName>
    <definedName function="false" hidden="false" localSheetId="15" name="ZA387" vbProcedure="false">forwcurv!$D$93+"aD93"+769+0+1</definedName>
    <definedName function="false" hidden="false" localSheetId="15" name="ZA388" vbProcedure="false">forwcurv!$D$94+"aD94"+769+0+1</definedName>
    <definedName function="false" hidden="false" localSheetId="15" name="ZA389" vbProcedure="false">forwcurv!$D$95+"aD95"+769+0+1</definedName>
    <definedName function="false" hidden="false" localSheetId="15" name="ZA390" vbProcedure="false">forwcurv!$D$96+"aD96"+769+0+1</definedName>
    <definedName function="false" hidden="false" localSheetId="15" name="ZA391" vbProcedure="false">forwcurv!$D$97+"aD97"+769+0+1</definedName>
    <definedName function="false" hidden="false" localSheetId="15" name="ZA392" vbProcedure="false">forwcurv!$D$98+"aD98"+769+0+1</definedName>
    <definedName function="false" hidden="false" localSheetId="15" name="ZA393" vbProcedure="false">forwcurv!$D$99+"aD99"+769+0+1</definedName>
    <definedName function="false" hidden="false" localSheetId="15" name="ZA394" vbProcedure="false">forwcurv!$D$100+"aD100"+769+0+1</definedName>
    <definedName function="false" hidden="false" localSheetId="15" name="ZA395" vbProcedure="false">forwcurv!$D$101+"aD101"+769+0+1</definedName>
    <definedName function="false" hidden="false" localSheetId="15" name="ZA396" vbProcedure="false">forwcurv!$D$102+"aD102"+769+0+1</definedName>
    <definedName function="false" hidden="false" localSheetId="15" name="ZA397" vbProcedure="false">forwcurv!$D$103+"aD103"+769+0+1</definedName>
    <definedName function="false" hidden="false" localSheetId="15" name="ZA398" vbProcedure="false">forwcurv!$D$104+"aD104"+769+0+1</definedName>
    <definedName function="false" hidden="false" localSheetId="15" name="ZA399" vbProcedure="false">forwcurv!$D$105+"aD105"+769+0+1</definedName>
    <definedName function="false" hidden="false" localSheetId="15" name="ZA400" vbProcedure="false">forwcurv!$D$106+"aD106"+769+0+1</definedName>
    <definedName function="false" hidden="false" localSheetId="15" name="ZA401" vbProcedure="false">forwcurv!$D$107+"aD107"+769+0+1</definedName>
    <definedName function="false" hidden="false" localSheetId="15" name="ZA402" vbProcedure="false">forwcurv!$D$108+"aD108"+769+0+1</definedName>
    <definedName function="false" hidden="false" localSheetId="15" name="ZA403" vbProcedure="false">forwcurv!$D$109+"aD109"+769+0+1</definedName>
    <definedName function="false" hidden="false" localSheetId="15" name="ZA404" vbProcedure="false">forwcurv!$D$110+"aD110"+769+0+1</definedName>
    <definedName function="false" hidden="false" localSheetId="15" name="ZA405" vbProcedure="false">forwcurv!$D$111+"aD111"+769+0+1</definedName>
    <definedName function="false" hidden="false" localSheetId="15" name="ZA406" vbProcedure="false">forwcurv!$D$112+"aD112"+769+0+1</definedName>
    <definedName function="false" hidden="false" localSheetId="15" name="ZA407" vbProcedure="false">forwcurv!$D$113+"aD113"+769+0+1</definedName>
    <definedName function="false" hidden="false" localSheetId="15" name="ZA408" vbProcedure="false">forwcurv!$D$114+"aD114"+769+0+1</definedName>
    <definedName function="false" hidden="false" localSheetId="15" name="ZA409" vbProcedure="false">forwcurv!$D$115+"aD115"+769+0+1</definedName>
    <definedName function="false" hidden="false" localSheetId="15" name="ZA410" vbProcedure="false">forwcurv!$D$116+"aD116"+769+0+1</definedName>
    <definedName function="false" hidden="false" localSheetId="15" name="ZA411" vbProcedure="false">forwcurv!$D$117+"aD117"+769+0+1</definedName>
    <definedName function="false" hidden="false" localSheetId="15" name="ZA412" vbProcedure="false">forwcurv!$D$118+"aD118"+769+0+1</definedName>
    <definedName function="false" hidden="false" localSheetId="15" name="ZA413" vbProcedure="false">forwcurv!$D$119+"aD119"+769+0+1</definedName>
    <definedName function="false" hidden="false" localSheetId="15" name="ZA414" vbProcedure="false">forwcurv!$D$120+"aD120"+769+0+1</definedName>
    <definedName function="false" hidden="false" localSheetId="15" name="ZA415" vbProcedure="false">forwcurv!$D$121+"aD121"+769+0+1</definedName>
    <definedName function="false" hidden="false" localSheetId="15" name="ZA416" vbProcedure="false">forwcurv!$D$122+"aD122"+769+0+1</definedName>
    <definedName function="false" hidden="false" localSheetId="15" name="ZA417" vbProcedure="false">forwcurv!$D$123+"aD123"+769+0+1</definedName>
    <definedName function="false" hidden="false" localSheetId="15" name="ZA418" vbProcedure="false">forwcurv!$D$124+"aD124"+769+0+1</definedName>
    <definedName function="false" hidden="false" localSheetId="15" name="ZA419" vbProcedure="false">forwcurv!$D$125+"aD125"+769+0+1</definedName>
    <definedName function="false" hidden="false" localSheetId="15" name="ZA420" vbProcedure="false">forwcurv!$D$126+"aD126"+769+0+1</definedName>
    <definedName function="false" hidden="false" localSheetId="15" name="ZA421" vbProcedure="false">forwcurv!$D$127+"aD127"+769+0+1</definedName>
    <definedName function="false" hidden="false" localSheetId="15" name="ZA422" vbProcedure="false">forwcurv!$D$128+"aD128"+769+0+1</definedName>
    <definedName function="false" hidden="false" localSheetId="15" name="ZA423" vbProcedure="false">forwcurv!$D$129+"aD129"+769+0+1</definedName>
    <definedName function="false" hidden="false" localSheetId="15" name="ZA424" vbProcedure="false">forwcurv!$D$130+"aD130"+769+0+1</definedName>
    <definedName function="false" hidden="false" localSheetId="15" name="ZA425" vbProcedure="false">forwcurv!$D$131+"aD131"+769+0+1</definedName>
    <definedName function="false" hidden="false" localSheetId="15" name="ZA426" vbProcedure="false">forwcurv!$D$132+"aD132"+769+0+1</definedName>
    <definedName function="false" hidden="false" localSheetId="15" name="ZA427" vbProcedure="false">forwcurv!$D$133+"aD133"+769+0+1</definedName>
    <definedName function="false" hidden="false" localSheetId="15" name="ZA428" vbProcedure="false">forwcurv!$D$134+"aD134"+769+0+1</definedName>
    <definedName function="false" hidden="false" localSheetId="15" name="ZA429" vbProcedure="false">forwcurv!$D$135+"aD135"+769+0+1</definedName>
    <definedName function="false" hidden="false" localSheetId="15" name="ZA430" vbProcedure="false">forwcurv!$D$136+"aD136"+769+0+1</definedName>
    <definedName function="false" hidden="false" localSheetId="15" name="ZA431" vbProcedure="false">forwcurv!$D$137+"aD137"+769+0+1</definedName>
    <definedName function="false" hidden="false" localSheetId="15" name="ZA432" vbProcedure="false">forwcurv!$D$138+"aD138"+769+0+1</definedName>
    <definedName function="false" hidden="false" localSheetId="15" name="ZA433" vbProcedure="false">forwcurv!$D$139+"aD139"+769+0+1</definedName>
    <definedName function="false" hidden="false" localSheetId="15" name="ZA434" vbProcedure="false">forwcurv!$D$140+"aD140"+769+0+1</definedName>
    <definedName function="false" hidden="false" localSheetId="15" name="ZA435" vbProcedure="false">forwcurv!$D$141+"aD141"+769+0+1</definedName>
    <definedName function="false" hidden="false" localSheetId="15" name="ZA436" vbProcedure="false">forwcurv!$D$142+"aD142"+769+0+1</definedName>
    <definedName function="false" hidden="false" localSheetId="15" name="ZA437" vbProcedure="false">forwcurv!$D$143+"aD143"+769+0+1</definedName>
    <definedName function="false" hidden="false" localSheetId="15" name="ZA438" vbProcedure="false">forwcurv!$D$144+"aD144"+769+0+1</definedName>
    <definedName function="false" hidden="false" localSheetId="15" name="ZA439" vbProcedure="false">forwcurv!$D$145+"aD145"+769+0+1</definedName>
    <definedName function="false" hidden="false" localSheetId="15" name="ZA440" vbProcedure="false">forwcurv!$D$146+"aD146"+769+0+1</definedName>
    <definedName function="false" hidden="false" localSheetId="15" name="ZA441" vbProcedure="false">forwcurv!$D$147+"aD147"+769+0+1</definedName>
    <definedName function="false" hidden="false" localSheetId="15" name="ZA442" vbProcedure="false">forwcurv!$D$148+"aD148"+769+0+1</definedName>
    <definedName function="false" hidden="false" localSheetId="15" name="ZA443" vbProcedure="false">forwcurv!$D$149+"aD149"+769+0+1</definedName>
    <definedName function="false" hidden="false" localSheetId="15" name="ZA444" vbProcedure="false">forwcurv!$D$150+"aD150"+769+0+1</definedName>
    <definedName function="false" hidden="false" localSheetId="15" name="ZA445" vbProcedure="false">forwcurv!$D$151+"aD151"+769+0+1</definedName>
    <definedName function="false" hidden="false" localSheetId="15" name="ZA446" vbProcedure="false">forwcurv!$D$152+"aD152"+769+0+1</definedName>
    <definedName function="false" hidden="false" localSheetId="15" name="ZA447" vbProcedure="false">forwcurv!$D$153+"aD153"+769+0+1</definedName>
    <definedName function="false" hidden="false" localSheetId="15" name="ZA448" vbProcedure="false">forwcurv!$D$154+"aD154"+769+0+1</definedName>
    <definedName function="false" hidden="false" localSheetId="15" name="ZA449" vbProcedure="false">forwcurv!$D$155+"aD155"+769+0+1</definedName>
    <definedName function="false" hidden="false" localSheetId="15" name="ZA450" vbProcedure="false">forwcurv!$D$156+"aD156"+769+0+1</definedName>
    <definedName function="false" hidden="false" localSheetId="15" name="ZA451" vbProcedure="false">forwcurv!$D$157+"aD157"+769+0+1</definedName>
    <definedName function="false" hidden="false" localSheetId="15" name="ZA452" vbProcedure="false">forwcurv!$D$158+"aD158"+769+0+1</definedName>
    <definedName function="false" hidden="false" localSheetId="15" name="ZA453" vbProcedure="false">forwcurv!$D$159+"aD159"+769+0+1</definedName>
    <definedName function="false" hidden="false" localSheetId="15" name="ZA454" vbProcedure="false">forwcurv!$D$160+"aD160"+769+0+1</definedName>
    <definedName function="false" hidden="false" localSheetId="15" name="ZA455" vbProcedure="false">forwcurv!$D$161+"aD161"+769+0+1</definedName>
    <definedName function="false" hidden="false" localSheetId="15" name="ZA456" vbProcedure="false">forwcurv!$D$162+"aD162"+769+0+1</definedName>
    <definedName function="false" hidden="false" localSheetId="15" name="ZA457" vbProcedure="false">forwcurv!$D$163+"aD163"+769+0+1</definedName>
    <definedName function="false" hidden="false" localSheetId="15" name="ZA458" vbProcedure="false">forwcurv!$D$164+"aD164"+769+0+1</definedName>
    <definedName function="false" hidden="false" localSheetId="15" name="ZA459" vbProcedure="false">forwcurv!$D$165+"aD165"+769+0+1</definedName>
    <definedName function="false" hidden="false" localSheetId="15" name="ZA460" vbProcedure="false">forwcurv!$D$166+"aD166"+769+0+1</definedName>
    <definedName function="false" hidden="false" localSheetId="15" name="ZA461" vbProcedure="false">forwcurv!$D$167+"aD167"+769+0+1</definedName>
    <definedName function="false" hidden="false" localSheetId="15" name="ZA462" vbProcedure="false">forwcurv!$D$168+"aD168"+769+0+1</definedName>
    <definedName function="false" hidden="false" localSheetId="15" name="ZA463" vbProcedure="false">forwcurv!$D$169+"aD169"+769+0+1</definedName>
    <definedName function="false" hidden="false" localSheetId="15" name="ZA464" vbProcedure="false">forwcurv!$D$170+"aD170"+769+0+1</definedName>
    <definedName function="false" hidden="false" localSheetId="15" name="ZA465" vbProcedure="false">forwcurv!$D$171+"aD171"+769+0+1</definedName>
    <definedName function="false" hidden="false" localSheetId="15" name="ZA466" vbProcedure="false">forwcurv!$D$172+"aD172"+769+0+1</definedName>
    <definedName function="false" hidden="false" localSheetId="15" name="ZA467" vbProcedure="false">forwcurv!$D$173+"aD173"+769+0+1</definedName>
    <definedName function="false" hidden="false" localSheetId="15" name="ZA468" vbProcedure="false">forwcurv!$D$174+"aD174"+769+0+1</definedName>
    <definedName function="false" hidden="false" localSheetId="15" name="ZA469" vbProcedure="false">forwcurv!$D$175+"aD175"+769+0+1</definedName>
    <definedName function="false" hidden="false" localSheetId="15" name="ZA470" vbProcedure="false">forwcurv!$D$176+"aD176"+769+0+1</definedName>
    <definedName function="false" hidden="false" localSheetId="15" name="ZA471" vbProcedure="false">forwcurv!$D$177+"aD177"+769+0+1</definedName>
    <definedName function="false" hidden="false" localSheetId="15" name="ZA472" vbProcedure="false">forwcurv!$D$178+"aD178"+769+0+1</definedName>
    <definedName function="false" hidden="false" localSheetId="15" name="ZA473" vbProcedure="false">forwcurv!$D$179+"aD179"+769+0+1</definedName>
    <definedName function="false" hidden="false" localSheetId="15" name="ZA474" vbProcedure="false">forwcurv!$D$180+"aD180"+769+0+1</definedName>
    <definedName function="false" hidden="false" localSheetId="15" name="ZA475" vbProcedure="false">forwcurv!$D$181+"aD181"+769+0+1</definedName>
    <definedName function="false" hidden="false" localSheetId="15" name="ZA476" vbProcedure="false">forwcurv!$D$182+"aD182"+769+0+1</definedName>
    <definedName function="false" hidden="false" localSheetId="15" name="ZA477" vbProcedure="false">forwcurv!$D$183+"aD183"+769+0+1</definedName>
    <definedName function="false" hidden="false" localSheetId="15" name="ZA478" vbProcedure="false">forwcurv!$D$184+"aD184"+769+0+1</definedName>
    <definedName function="false" hidden="false" localSheetId="15" name="ZA479" vbProcedure="false">forwcurv!$D$185+"aD185"+769+0+1</definedName>
    <definedName function="false" hidden="false" localSheetId="15" name="ZA480" vbProcedure="false">forwcurv!$D$186+"aD186"+769+0+1</definedName>
    <definedName function="false" hidden="false" localSheetId="15" name="ZA481" vbProcedure="false">forwcurv!$D$187+"aD187"+769+0+1</definedName>
    <definedName function="false" hidden="false" localSheetId="15" name="ZA482" vbProcedure="false">forwcurv!$D$188+"aD188"+769+0+1</definedName>
    <definedName function="false" hidden="false" localSheetId="15" name="ZA483" vbProcedure="false">forwcurv!$D$189+"aD189"+769+0+1</definedName>
    <definedName function="false" hidden="false" localSheetId="15" name="ZA484" vbProcedure="false">forwcurv!$D$190+"aD190"+769+0+1</definedName>
    <definedName function="false" hidden="false" localSheetId="15" name="ZA485" vbProcedure="false">forwcurv!$D$191+"aD191"+769+0+1</definedName>
    <definedName function="false" hidden="false" localSheetId="15" name="ZA486" vbProcedure="false">forwcurv!$D$192+"aD192"+769+0+1</definedName>
    <definedName function="false" hidden="false" localSheetId="15" name="ZA487" vbProcedure="false">forwcurv!$D$193+"aD193"+769+0+1</definedName>
    <definedName function="false" hidden="false" localSheetId="15" name="ZA488" vbProcedure="false">forwcurv!$D$194+"aD194"+769+0+1</definedName>
    <definedName function="false" hidden="false" localSheetId="15" name="ZA489" vbProcedure="false">forwcurv!$D$195+"aD195"+769+0+1</definedName>
    <definedName function="false" hidden="false" localSheetId="15" name="ZA490" vbProcedure="false">forwcurv!$D$196+"aD196"+769+0+1</definedName>
    <definedName function="false" hidden="false" localSheetId="15" name="ZA491" vbProcedure="false">forwcurv!$D$197+"aD197"+769+0+1</definedName>
    <definedName function="false" hidden="false" localSheetId="15" name="ZA492" vbProcedure="false">forwcurv!$D$198+"aD198"+769+0+1</definedName>
    <definedName function="false" hidden="false" localSheetId="15" name="ZA493" vbProcedure="false">forwcurv!$D$199+"aD199"+769+0+1</definedName>
    <definedName function="false" hidden="false" localSheetId="15" name="ZA494" vbProcedure="false">forwcurv!$D$200+"aD200"+769+0+1</definedName>
    <definedName function="false" hidden="false" localSheetId="15" name="ZA495" vbProcedure="false">forwcurv!$D$201+"aD201"+769+0+1</definedName>
    <definedName function="false" hidden="false" localSheetId="15" name="ZA496" vbProcedure="false">forwcurv!$D$202+"aD202"+769+0+1</definedName>
    <definedName function="false" hidden="false" localSheetId="15" name="ZA497" vbProcedure="false">forwcurv!$D$203+"aD203"+769+0+1</definedName>
    <definedName function="false" hidden="false" localSheetId="15" name="ZA498" vbProcedure="false">forwcurv!$D$204+"aD204"+769+0+1</definedName>
    <definedName function="false" hidden="false" localSheetId="15" name="ZA499" vbProcedure="false">forwcurv!$D$205+"aD205"+769+0+1</definedName>
    <definedName function="false" hidden="false" localSheetId="15" name="ZA500" vbProcedure="false">forwcurv!$D$206+"aD206"+769+0+1</definedName>
    <definedName function="false" hidden="false" localSheetId="15" name="ZA501" vbProcedure="false">forwcurv!$D$207+"aD207"+769+0+1</definedName>
    <definedName function="false" hidden="false" localSheetId="15" name="ZA502" vbProcedure="false">forwcurv!$D$208+"aD208"+769+0+1</definedName>
    <definedName function="false" hidden="false" localSheetId="15" name="ZA503" vbProcedure="false">forwcurv!$D$209+"aD209"+769+0+1</definedName>
    <definedName function="false" hidden="false" localSheetId="15" name="ZA504" vbProcedure="false">forwcurv!$D$210+"aD210"+769+0+1</definedName>
    <definedName function="false" hidden="false" localSheetId="15" name="ZA505" vbProcedure="false">forwcurv!$D$211+"aD211"+769+0+1</definedName>
    <definedName function="false" hidden="false" localSheetId="15" name="ZA506" vbProcedure="false">forwcurv!$D$212+"aD212"+769+0+1</definedName>
    <definedName function="false" hidden="false" localSheetId="15" name="ZA507" vbProcedure="false">forwcurv!$D$213+"aD213"+769+0+1</definedName>
    <definedName function="false" hidden="false" localSheetId="15" name="ZA508" vbProcedure="false">forwcurv!$D$214+"aD214"+769+0+1</definedName>
    <definedName function="false" hidden="false" localSheetId="15" name="ZA509" vbProcedure="false">forwcurv!$E$214+"pBE214"+769+0.16+0.2</definedName>
    <definedName function="false" hidden="false" localSheetId="15" name="ZA510" vbProcedure="false">forwcurv!$D$215+"aD215"+769+0+1</definedName>
    <definedName function="false" hidden="false" localSheetId="15" name="ZA511" vbProcedure="false">forwcurv!$E$215+"pBE215"+769+0.16+0.2</definedName>
    <definedName function="false" hidden="false" localSheetId="15" name="ZA512" vbProcedure="false">forwcurv!$D$216+"aD216"+769+0+1</definedName>
    <definedName function="false" hidden="false" localSheetId="15" name="ZA513" vbProcedure="false">forwcurv!$E$216+"pBE216"+769+0.16+0.2</definedName>
    <definedName function="false" hidden="false" localSheetId="15" name="ZA514" vbProcedure="false">forwcurv!$D$217+"aD217"+769+0+1</definedName>
    <definedName function="false" hidden="false" localSheetId="15" name="ZA515" vbProcedure="false">forwcurv!$E$217+"pBE217"+769+0.16+0.2</definedName>
    <definedName function="false" hidden="false" localSheetId="15" name="ZA516" vbProcedure="false">forwcurv!$D$218+"aD218"+769+0+1</definedName>
    <definedName function="false" hidden="false" localSheetId="15" name="ZA517" vbProcedure="false">forwcurv!$E$218+"pBE218"+769+0.16+0.2</definedName>
    <definedName function="false" hidden="false" localSheetId="15" name="ZA518" vbProcedure="false">forwcurv!$D$219+"aD219"+769+0+1</definedName>
    <definedName function="false" hidden="false" localSheetId="15" name="ZA519" vbProcedure="false">forwcurv!$E$219+"pBE219"+769+0.16+0.2</definedName>
    <definedName function="false" hidden="false" localSheetId="15" name="ZA520" vbProcedure="false">forwcurv!$D$220+"aD220"+769+0+1</definedName>
    <definedName function="false" hidden="false" localSheetId="15" name="ZA521" vbProcedure="false">forwcurv!$E$220+"pBE220"+769+0.16+0.2</definedName>
    <definedName function="false" hidden="false" localSheetId="15" name="ZA522" vbProcedure="false">forwcurv!$D$221+"aD221"+769+0+1</definedName>
    <definedName function="false" hidden="false" localSheetId="15" name="ZA523" vbProcedure="false">forwcurv!$E$221+"pBE221"+769+0.16+0.2</definedName>
    <definedName function="false" hidden="false" localSheetId="15" name="ZA524" vbProcedure="false">forwcurv!$D$222+"aD222"+769+0+1</definedName>
    <definedName function="false" hidden="false" localSheetId="15" name="ZA525" vbProcedure="false">forwcurv!$E$222+"pBE222"+769+0.16+0.2</definedName>
    <definedName function="false" hidden="false" localSheetId="15" name="ZA526" vbProcedure="false">forwcurv!$D$223+"aD223"+769+0+1</definedName>
    <definedName function="false" hidden="false" localSheetId="15" name="ZA527" vbProcedure="false">forwcurv!$E$223+"pBE223"+769+0.16+0.2</definedName>
    <definedName function="false" hidden="false" localSheetId="15" name="ZA528" vbProcedure="false">forwcurv!$D$224+"aD224"+769+0+1</definedName>
    <definedName function="false" hidden="false" localSheetId="15" name="ZA529" vbProcedure="false">forwcurv!$E$224+"pBE224"+769+0.16+0.2</definedName>
    <definedName function="false" hidden="false" localSheetId="15" name="ZA530" vbProcedure="false">forwcurv!$D$225+"aD225"+769+0+1</definedName>
    <definedName function="false" hidden="false" localSheetId="15" name="ZA531" vbProcedure="false">forwcurv!$E$225+"pBE225"+769+0.16+0.2</definedName>
    <definedName function="false" hidden="false" localSheetId="15" name="ZA532" vbProcedure="false">forwcurv!$D$226+"aD226"+769+0+1</definedName>
    <definedName function="false" hidden="false" localSheetId="15" name="ZA533" vbProcedure="false">forwcurv!$E$226+"pBE226"+769+0.16+0.2</definedName>
    <definedName function="false" hidden="false" localSheetId="15" name="ZA534" vbProcedure="false">forwcurv!$D$227+"aD227"+769+0+1</definedName>
    <definedName function="false" hidden="false" localSheetId="15" name="ZA535" vbProcedure="false">forwcurv!$E$227+"pBE227"+769+0.16+0.2</definedName>
    <definedName function="false" hidden="false" localSheetId="15" name="ZA536" vbProcedure="false">forwcurv!$D$228+"aD228"+769+0+1</definedName>
    <definedName function="false" hidden="false" localSheetId="15" name="ZA537" vbProcedure="false">forwcurv!$E$228+"pBE228"+769+0.16+0.2</definedName>
    <definedName function="false" hidden="false" localSheetId="15" name="ZA538" vbProcedure="false">forwcurv!$D$229+"aD229"+769+0+1</definedName>
    <definedName function="false" hidden="false" localSheetId="15" name="ZA539" vbProcedure="false">forwcurv!$E$229+"pBE229"+769+0.16+0.2</definedName>
    <definedName function="false" hidden="false" localSheetId="15" name="ZA540" vbProcedure="false">forwcurv!$D$230+"aD230"+769+0+1</definedName>
    <definedName function="false" hidden="false" localSheetId="15" name="ZA541" vbProcedure="false">forwcurv!$E$230+"pBE230"+769+0.16+0.2</definedName>
    <definedName function="false" hidden="false" localSheetId="15" name="ZA542" vbProcedure="false">forwcurv!$D$231+"aD231"+769+0+1</definedName>
    <definedName function="false" hidden="false" localSheetId="15" name="ZA543" vbProcedure="false">forwcurv!$E$231+"pBE231"+769+0.16+0.2</definedName>
    <definedName function="false" hidden="false" localSheetId="15" name="ZA544" vbProcedure="false">forwcurv!$D$232+"aD232"+769+0+1</definedName>
    <definedName function="false" hidden="false" localSheetId="15" name="ZA545" vbProcedure="false">forwcurv!$E$232+"pBE232"+769+0.16+0.2</definedName>
    <definedName function="false" hidden="false" localSheetId="15" name="ZA546" vbProcedure="false">forwcurv!$D$233+"aD233"+769+0+1</definedName>
    <definedName function="false" hidden="false" localSheetId="15" name="ZA547" vbProcedure="false">forwcurv!$E$233+"pBE233"+769+0.16+0.2</definedName>
    <definedName function="false" hidden="false" localSheetId="15" name="ZA548" vbProcedure="false">forwcurv!$D$234+"aD234"+769+0+1</definedName>
    <definedName function="false" hidden="false" localSheetId="15" name="ZA549" vbProcedure="false">forwcurv!$E$234+"pBE234"+769+0.16+0.2</definedName>
    <definedName function="false" hidden="false" localSheetId="15" name="ZA550" vbProcedure="false">forwcurv!$D$235+"aD235"+769+0+1</definedName>
    <definedName function="false" hidden="false" localSheetId="15" name="ZA551" vbProcedure="false">forwcurv!$E$235+"pBE235"+769+0.16+0.2</definedName>
    <definedName function="false" hidden="false" localSheetId="15" name="ZA552" vbProcedure="false">forwcurv!$D$236+"aD236"+769+0+1</definedName>
    <definedName function="false" hidden="false" localSheetId="15" name="ZA553" vbProcedure="false">forwcurv!$E$236+"pBE236"+769+0.16+0.2</definedName>
    <definedName function="false" hidden="false" localSheetId="15" name="ZA554" vbProcedure="false">forwcurv!$D$237+"aD237"+769+0+1</definedName>
    <definedName function="false" hidden="false" localSheetId="15" name="ZA555" vbProcedure="false">forwcurv!$E$237+"pBE237"+769+0.16+0.2</definedName>
    <definedName function="false" hidden="false" localSheetId="15" name="ZA556" vbProcedure="false">forwcurv!$D$238+"aD238"+769+0+1</definedName>
    <definedName function="false" hidden="false" localSheetId="15" name="ZA557" vbProcedure="false">forwcurv!$E$238+"pBE238"+769+0.16+0.2</definedName>
    <definedName function="false" hidden="false" localSheetId="15" name="ZA558" vbProcedure="false">forwcurv!$D$239+"aD239"+769+0+1</definedName>
    <definedName function="false" hidden="false" localSheetId="15" name="ZA559" vbProcedure="false">forwcurv!$E$239+"pBE239"+769+0.16+0.2</definedName>
    <definedName function="false" hidden="false" localSheetId="15" name="ZA560" vbProcedure="false">forwcurv!$D$240+"aD240"+769+0+1</definedName>
    <definedName function="false" hidden="false" localSheetId="15" name="ZA561" vbProcedure="false">forwcurv!$E$240+"pBE240"+769+0.16+0.2</definedName>
    <definedName function="false" hidden="false" localSheetId="15" name="ZA562" vbProcedure="false">forwcurv!$D$241+"aD241"+769+0+1</definedName>
    <definedName function="false" hidden="false" localSheetId="15" name="ZA563" vbProcedure="false">forwcurv!$E$241+"pBE241"+769+0.16+0.2</definedName>
    <definedName function="false" hidden="false" localSheetId="15" name="ZA564" vbProcedure="false">forwcurv!$D$242+"aD242"+769+0+1</definedName>
    <definedName function="false" hidden="false" localSheetId="15" name="ZA565" vbProcedure="false">forwcurv!$E$242+"pBE242"+769+0.16+0.2</definedName>
    <definedName function="false" hidden="false" localSheetId="15" name="ZA566" vbProcedure="false">forwcurv!$D$243+"aD243"+769+0+1</definedName>
    <definedName function="false" hidden="false" localSheetId="15" name="ZA567" vbProcedure="false">forwcurv!$E$243+"pBE243"+769+0.16+0.2</definedName>
    <definedName function="false" hidden="false" localSheetId="15" name="ZA568" vbProcedure="false">forwcurv!$D$244+"aD244"+769+0+1</definedName>
    <definedName function="false" hidden="false" localSheetId="15" name="ZA569" vbProcedure="false">forwcurv!$E$244+"pBE244"+769+0.16+0.2</definedName>
    <definedName function="false" hidden="false" localSheetId="15" name="ZA570" vbProcedure="false">forwcurv!$D$245+"aD245"+769+0+1</definedName>
    <definedName function="false" hidden="false" localSheetId="15" name="ZA571" vbProcedure="false">forwcurv!$E$245+"pBE245"+769+0.16+0.2</definedName>
    <definedName function="false" hidden="false" localSheetId="15" name="ZA572" vbProcedure="false">forwcurv!$D$246+"aD246"+769+0+1</definedName>
    <definedName function="false" hidden="false" localSheetId="15" name="ZA573" vbProcedure="false">forwcurv!$E$246+"pBE246"+769+0.16+0.2</definedName>
    <definedName function="false" hidden="false" localSheetId="15" name="ZA574" vbProcedure="false">forwcurv!$D$247+"aD247"+769+0+1</definedName>
    <definedName function="false" hidden="false" localSheetId="15" name="ZA575" vbProcedure="false">forwcurv!$E$247+"pBE247"+769+0.16+0.2</definedName>
    <definedName function="false" hidden="false" localSheetId="15" name="ZA576" vbProcedure="false">forwcurv!$D$248+"aD248"+769+0+1</definedName>
    <definedName function="false" hidden="false" localSheetId="15" name="ZA577" vbProcedure="false">forwcurv!$E$248+"pBE248"+769+0.16+0.2</definedName>
    <definedName function="false" hidden="false" localSheetId="15" name="ZA578" vbProcedure="false">forwcurv!$D$249+"aD249"+769+0+1</definedName>
    <definedName function="false" hidden="false" localSheetId="15" name="ZA579" vbProcedure="false">forwcurv!$E$249+"pBE249"+769+0.16+0.2</definedName>
    <definedName function="false" hidden="false" localSheetId="15" name="ZA580" vbProcedure="false">forwcurv!$E$250+"pBE250"+769+0.16+0.2</definedName>
    <definedName function="false" hidden="false" localSheetId="15" name="ZA581" vbProcedure="false">forwcurv!$E$251+"pBE251"+769+0.16+0.2</definedName>
    <definedName function="false" hidden="false" localSheetId="15" name="ZA582" vbProcedure="false">forwcurv!$E$252+"pBE252"+769+0.16+0.2</definedName>
    <definedName function="false" hidden="false" localSheetId="15" name="ZA583" vbProcedure="false">forwcurv!$E$253+"pBE253"+769+0.16+0.2</definedName>
    <definedName function="false" hidden="false" localSheetId="15" name="ZA584" vbProcedure="false">forwcurv!$E$254+"pBE254"+769+0.16+0.2</definedName>
    <definedName function="false" hidden="false" localSheetId="15" name="ZA585" vbProcedure="false">forwcurv!$E$255+"pBE255"+769+0.16+0.2</definedName>
    <definedName function="false" hidden="false" localSheetId="15" name="ZA586" vbProcedure="false">forwcurv!$E$256+"pBE256"+769+0.16+0.2</definedName>
    <definedName function="false" hidden="false" localSheetId="15" name="ZA587" vbProcedure="false">forwcurv!$E$257+"pBE257"+769+0.16+0.2</definedName>
    <definedName function="false" hidden="false" localSheetId="15" name="ZA588" vbProcedure="false">forwcurv!$E$258+"pBE258"+769+0.16+0.2</definedName>
    <definedName function="false" hidden="false" localSheetId="15" name="ZA589" vbProcedure="false">forwcurv!$E$259+"pBE259"+769+0.16+0.2</definedName>
    <definedName function="false" hidden="false" localSheetId="15" name="ZA590" vbProcedure="false">forwcurv!$E$260+"pBE260"+769+0.16+0.2</definedName>
    <definedName function="false" hidden="false" localSheetId="15" name="ZA591" vbProcedure="false">forwcurv!$E$261+"pBE261"+769+0.16+0.2</definedName>
    <definedName function="false" hidden="false" localSheetId="15" name="ZA592" vbProcedure="false">forwcurv!$E$262+"pBE262"+769+0.16+0.2</definedName>
    <definedName function="false" hidden="false" localSheetId="15" name="ZA593" vbProcedure="false">forwcurv!$E$263+"pBE263"+769+0.16+0.2</definedName>
    <definedName function="false" hidden="false" localSheetId="15" name="ZA594" vbProcedure="false">forwcurv!$E$264+"pBE264"+769+0.16+0.2</definedName>
    <definedName function="false" hidden="false" localSheetId="15" name="ZA595" vbProcedure="false">forwcurv!$E$265+"pBE265"+769+0.16+0.2</definedName>
    <definedName function="false" hidden="false" localSheetId="15" name="ZA596" vbProcedure="false">forwcurv!$E$266+"pBE266"+769+0.16+0.2</definedName>
    <definedName function="false" hidden="false" localSheetId="15" name="ZA597" vbProcedure="false">forwcurv!$E$267+"pBE267"+769+0.16+0.2</definedName>
    <definedName function="false" hidden="false" localSheetId="15" name="ZA598" vbProcedure="false">forwcurv!$E$268+"pBE268"+769+0.16+0.2</definedName>
    <definedName function="false" hidden="false" localSheetId="15" name="ZA599" vbProcedure="false">forwcurv!$E$269+"pBE269"+769+0.16+0.2</definedName>
    <definedName function="false" hidden="false" localSheetId="15" name="ZA600" vbProcedure="false">forwcurv!$E$270+"pBE270"+769+0.16+0.2</definedName>
    <definedName function="false" hidden="false" localSheetId="15" name="ZA601" vbProcedure="false">forwcurv!$E$271+"pBE271"+769+0.16+0.2</definedName>
    <definedName function="false" hidden="false" localSheetId="15" name="ZA602" vbProcedure="false">forwcurv!$E$272+"pBE272"+769+0.16+0.2</definedName>
    <definedName function="false" hidden="false" localSheetId="15" name="ZA603" vbProcedure="false">forwcurv!$E$273+"pBE273"+769+0.16+0.2</definedName>
    <definedName function="false" hidden="false" localSheetId="15" name="ZA604" vbProcedure="false">forwcurv!$E$274+"pBE274"+769+0.16+0.2</definedName>
    <definedName function="false" hidden="false" localSheetId="15" name="ZA605" vbProcedure="false">forwcurv!$E$275+"pBE275"+769+0.16+0.2</definedName>
    <definedName function="false" hidden="false" localSheetId="15" name="ZA606" vbProcedure="false">forwcurv!$E$276+"pBE276"+769+0.16+0.2</definedName>
    <definedName function="false" hidden="false" localSheetId="15" name="ZA607" vbProcedure="false">forwcurv!$E$277+"pBE277"+769+0.16+0.2</definedName>
    <definedName function="false" hidden="false" localSheetId="15" name="ZA608" vbProcedure="false">forwcurv!$E$278+"pBE278"+769+0.16+0.2</definedName>
    <definedName function="false" hidden="false" localSheetId="15" name="ZA609" vbProcedure="false">forwcurv!$E$279+"pBE279"+769+0.16+0.2</definedName>
    <definedName function="false" hidden="false" localSheetId="15" name="ZA610" vbProcedure="false">forwcurv!$E$280+"pBE280"+769+0.16+0.2</definedName>
    <definedName function="false" hidden="false" localSheetId="15" name="ZA611" vbProcedure="false">forwcurv!$E$281+"pBE281"+769+0.16+0.2</definedName>
    <definedName function="false" hidden="false" localSheetId="15" name="ZA612" vbProcedure="false">forwcurv!$E$282+"pBE282"+769+0.16+0.2</definedName>
    <definedName function="false" hidden="false" localSheetId="15" name="ZA613" vbProcedure="false">forwcurv!$E$283+"pBE283"+769+0.16+0.2</definedName>
    <definedName function="false" hidden="false" localSheetId="15" name="ZA614" vbProcedure="false">forwcurv!$E$284+"pBE284"+769+0.16+0.2</definedName>
    <definedName function="false" hidden="false" localSheetId="15" name="ZA615" vbProcedure="false">forwcurv!$E$285+"pBE285"+769+0.16+0.2</definedName>
    <definedName function="false" hidden="false" localSheetId="15" name="ZA616" vbProcedure="false">forwcurv!$E$286+"pBE286"+769+0.16+0.2</definedName>
    <definedName function="false" hidden="false" localSheetId="15" name="ZA617" vbProcedure="false">forwcurv!$E$287+"pBE287"+769+0.16+0.2</definedName>
    <definedName function="false" hidden="false" localSheetId="15" name="ZA618" vbProcedure="false">forwcurv!$E$288+"pBE288"+769+0.16+0.2</definedName>
    <definedName function="false" hidden="false" localSheetId="15" name="ZA619" vbProcedure="false">forwcurv!$E$289+"pBE289"+769+0.16+0.2</definedName>
    <definedName function="false" hidden="false" localSheetId="15" name="ZA620" vbProcedure="false">forwcurv!$E$290+"pBE290"+769+0.16+0.2</definedName>
    <definedName function="false" hidden="false" localSheetId="15" name="ZA621" vbProcedure="false">forwcurv!$E$291+"pBE291"+769+0.16+0.2</definedName>
    <definedName function="false" hidden="false" localSheetId="15" name="ZA622" vbProcedure="false">forwcurv!$E$292+"pBE292"+769+0.16+0.2</definedName>
    <definedName function="false" hidden="false" localSheetId="15" name="ZA623" vbProcedure="false">forwcurv!$E$293+"pBE293"+769+0.16+0.2</definedName>
    <definedName function="false" hidden="false" localSheetId="15" name="ZA624" vbProcedure="false">forwcurv!$E$294+"pBE294"+769+0.16+0.2</definedName>
    <definedName function="false" hidden="false" localSheetId="15" name="ZA625" vbProcedure="false">forwcurv!$E$295+"pBE295"+769+0.16+0.2</definedName>
    <definedName function="false" hidden="false" localSheetId="15" name="ZA626" vbProcedure="false">forwcurv!$E$296+"pBE296"+769+0.16+0.2</definedName>
    <definedName function="false" hidden="false" localSheetId="15" name="ZA627" vbProcedure="false">forwcurv!$E$297+"pBE297"+769+0.16+0.2</definedName>
    <definedName function="false" hidden="false" localSheetId="15" name="ZA628" vbProcedure="false">forwcurv!$E$298+"pBE298"+769+0.16+0.2</definedName>
    <definedName function="false" hidden="false" localSheetId="15" name="ZA629" vbProcedure="false">forwcurv!$E$299+"pBE299"+769+0.16+0.2</definedName>
    <definedName function="false" hidden="false" localSheetId="15" name="ZA630" vbProcedure="false">forwcurv!$E$300+"pBE300"+769+0.16+0.2</definedName>
    <definedName function="false" hidden="false" localSheetId="15" name="ZA631" vbProcedure="false">forwcurv!$E$301+"pBE301"+769+0.16+0.2</definedName>
    <definedName function="false" hidden="false" localSheetId="15" name="ZA632" vbProcedure="false">forwcurv!$E$302+"pBE302"+769+0.16+0.2</definedName>
    <definedName function="false" hidden="false" localSheetId="15" name="ZA633" vbProcedure="false">forwcurv!$E$303+"pBE303"+769+0.16+0.2</definedName>
    <definedName function="false" hidden="false" localSheetId="15" name="ZA634" vbProcedure="false">forwcurv!$E$304+"pBE304"+769+0.16+0.2</definedName>
    <definedName function="false" hidden="false" localSheetId="15" name="ZA635" vbProcedure="false">forwcurv!$E$305+"pBE305"+769+0.16+0.2</definedName>
    <definedName function="false" hidden="false" localSheetId="15" name="ZA636" vbProcedure="false">forwcurv!$E$306+"pBE306"+769+0.16+0.2</definedName>
    <definedName function="false" hidden="false" localSheetId="15" name="ZA637" vbProcedure="false">forwcurv!$E$307+"pBE307"+769+0.16+0.2</definedName>
    <definedName function="false" hidden="false" localSheetId="15" name="ZA638" vbProcedure="false">forwcurv!$E$308+"pBE308"+769+0.16+0.2</definedName>
    <definedName function="false" hidden="false" localSheetId="15" name="ZA639" vbProcedure="false">forwcurv!$E$309+"pBE309"+769+0.16+0.2</definedName>
    <definedName function="false" hidden="false" localSheetId="15" name="ZA669" vbProcedure="false">forwcurv!$D$250+"AD250"+17153+0+1+"-"+"+"</definedName>
    <definedName function="false" hidden="false" localSheetId="15" name="ZA670" vbProcedure="false">forwcurv!$D$251+"AD251"+17153+0+1+"-"+"+"</definedName>
    <definedName function="false" hidden="false" localSheetId="15" name="ZA671" vbProcedure="false">forwcurv!$D$252+"AD252"+17153+0+1+"-"+"+"</definedName>
    <definedName function="false" hidden="false" localSheetId="15" name="ZA672" vbProcedure="false">forwcurv!$D$253+"AD253"+17153+0+1+"-"+"+"</definedName>
    <definedName function="false" hidden="false" localSheetId="15" name="ZA673" vbProcedure="false">forwcurv!$D$254+"AD254"+17153+0+1+"-"+"+"</definedName>
    <definedName function="false" hidden="false" localSheetId="15" name="ZA674" vbProcedure="false">forwcurv!$D$255+"AD255"+17153+0+1+"-"+"+"</definedName>
    <definedName function="false" hidden="false" localSheetId="15" name="ZA675" vbProcedure="false">forwcurv!$D$256+"AD256"+17153+0+1+"-"+"+"</definedName>
    <definedName function="false" hidden="false" localSheetId="15" name="ZA676" vbProcedure="false">forwcurv!$D$257+"AD257"+17153+0+1+"-"+"+"</definedName>
    <definedName function="false" hidden="false" localSheetId="15" name="ZA677" vbProcedure="false">forwcurv!$D$258+"AD258"+17153+0+1+"-"+"+"</definedName>
    <definedName function="false" hidden="false" localSheetId="15" name="ZA678" vbProcedure="false">forwcurv!$D$259+"AD259"+17153+0+1+"-"+"+"</definedName>
    <definedName function="false" hidden="false" localSheetId="15" name="ZA679" vbProcedure="false">forwcurv!$D$260+"AD260"+17153+0+1+"-"+"+"</definedName>
    <definedName function="false" hidden="false" localSheetId="15" name="ZA680" vbProcedure="false">forwcurv!$D$261+"AD261"+17153+0+1+"-"+"+"</definedName>
    <definedName function="false" hidden="false" localSheetId="15" name="ZA681" vbProcedure="false">forwcurv!$D$262+"AD262"+17153+0+1+"-"+"+"</definedName>
    <definedName function="false" hidden="false" localSheetId="15" name="ZA682" vbProcedure="false">forwcurv!$D$263+"AD263"+17153+0+1+"-"+"+"</definedName>
    <definedName function="false" hidden="false" localSheetId="15" name="ZA683" vbProcedure="false">forwcurv!$D$264+"AD264"+17153+0+1+"-"+"+"</definedName>
    <definedName function="false" hidden="false" localSheetId="15" name="ZA684" vbProcedure="false">forwcurv!$D$265+"AD265"+17153+0+1+"-"+"+"</definedName>
    <definedName function="false" hidden="false" localSheetId="15" name="ZA685" vbProcedure="false">forwcurv!$D$266+"AD266"+17153+0+1+"-"+"+"</definedName>
    <definedName function="false" hidden="false" localSheetId="15" name="ZA686" vbProcedure="false">forwcurv!$D$267+"AD267"+17153+0+1+"-"+"+"</definedName>
    <definedName function="false" hidden="false" localSheetId="15" name="ZA687" vbProcedure="false">forwcurv!$D$268+"AD268"+17153+0+1+"-"+"+"</definedName>
    <definedName function="false" hidden="false" localSheetId="15" name="ZA688" vbProcedure="false">forwcurv!$D$269+"AD269"+17153+0+1+"-"+"+"</definedName>
    <definedName function="false" hidden="false" localSheetId="15" name="ZA689" vbProcedure="false">forwcurv!$D$270+"AD270"+17153+0+1+"-"+"+"</definedName>
    <definedName function="false" hidden="false" localSheetId="15" name="ZA690" vbProcedure="false">forwcurv!$D$271+"AD271"+17153+0+1+"-"+"+"</definedName>
    <definedName function="false" hidden="false" localSheetId="15" name="ZA691" vbProcedure="false">forwcurv!$D$272+"AD272"+17153+0+1+"-"+"+"</definedName>
    <definedName function="false" hidden="false" localSheetId="15" name="ZA692" vbProcedure="false">forwcurv!$D$273+"AD273"+17153+0+1+"-"+"+"</definedName>
    <definedName function="false" hidden="false" localSheetId="15" name="ZA693" vbProcedure="false">forwcurv!$D$274+"AD274"+17153+0+1+"-"+"+"</definedName>
    <definedName function="false" hidden="false" localSheetId="15" name="ZA694" vbProcedure="false">forwcurv!$D$275+"AD275"+17153+0+1+"-"+"+"</definedName>
    <definedName function="false" hidden="false" localSheetId="15" name="ZA695" vbProcedure="false">forwcurv!$D$276+"AD276"+17153+0+1+"-"+"+"</definedName>
    <definedName function="false" hidden="false" localSheetId="15" name="ZA696" vbProcedure="false">forwcurv!$D$277+"AD277"+17153+0+1+"-"+"+"</definedName>
    <definedName function="false" hidden="false" localSheetId="15" name="ZA697" vbProcedure="false">forwcurv!$D$278+"AD278"+17153+0+1+"-"+"+"</definedName>
    <definedName function="false" hidden="false" localSheetId="15" name="ZA698" vbProcedure="false">forwcurv!$D$279+"AD279"+17153+0+1+"-"+"+"</definedName>
    <definedName function="false" hidden="false" localSheetId="15" name="ZA699" vbProcedure="false">forwcurv!$D$280+"AD280"+17153+0+1+"-"+"+"</definedName>
    <definedName function="false" hidden="false" localSheetId="15" name="ZA700" vbProcedure="false">forwcurv!$D$281+"AD281"+17153+0+1+"-"+"+"</definedName>
    <definedName function="false" hidden="false" localSheetId="15" name="ZA701" vbProcedure="false">forwcurv!$D$282+"AD282"+17153+0+1+"-"+"+"</definedName>
    <definedName function="false" hidden="false" localSheetId="15" name="ZA702" vbProcedure="false">forwcurv!$D$283+"AD283"+17153+0+1+"-"+"+"</definedName>
    <definedName function="false" hidden="false" localSheetId="15" name="ZA703" vbProcedure="false">forwcurv!$D$284+"AD284"+17153+0+1+"-"+"+"</definedName>
    <definedName function="false" hidden="false" localSheetId="15" name="ZA704" vbProcedure="false">forwcurv!$D$285+"AD285"+17153+0+1+"-"+"+"</definedName>
    <definedName function="false" hidden="false" localSheetId="15" name="ZA705" vbProcedure="false">forwcurv!$D$286+"AD286"+17153+0+1+"-"+"+"</definedName>
    <definedName function="false" hidden="false" localSheetId="15" name="ZA706" vbProcedure="false">forwcurv!$D$287+"AD287"+17153+0+1+"-"+"+"</definedName>
    <definedName function="false" hidden="false" localSheetId="15" name="ZA707" vbProcedure="false">forwcurv!$D$288+"AD288"+17153+0+1+"-"+"+"</definedName>
    <definedName function="false" hidden="false" localSheetId="15" name="ZA708" vbProcedure="false">forwcurv!$D$289+"AD289"+17153+0+1+"-"+"+"</definedName>
    <definedName function="false" hidden="false" localSheetId="15" name="ZA709" vbProcedure="false">forwcurv!$D$290+"AD290"+17153+0+1+"-"+"+"</definedName>
    <definedName function="false" hidden="false" localSheetId="15" name="ZA710" vbProcedure="false">forwcurv!$D$291+"AD291"+17153+0+1+"-"+"+"</definedName>
    <definedName function="false" hidden="false" localSheetId="15" name="ZA711" vbProcedure="false">forwcurv!$D$292+"AD292"+17153+0+1+"-"+"+"</definedName>
    <definedName function="false" hidden="false" localSheetId="15" name="ZA712" vbProcedure="false">forwcurv!$D$293+"AD293"+17153+0+1+"-"+"+"</definedName>
    <definedName function="false" hidden="false" localSheetId="15" name="ZA713" vbProcedure="false">forwcurv!$D$294+"AD294"+17153+0+1+"-"+"+"</definedName>
    <definedName function="false" hidden="false" localSheetId="15" name="ZA714" vbProcedure="false">forwcurv!$D$295+"AD295"+17153+0+1+"-"+"+"</definedName>
    <definedName function="false" hidden="false" localSheetId="15" name="ZA715" vbProcedure="false">forwcurv!$D$296+"AD296"+17153+0+1+"-"+"+"</definedName>
    <definedName function="false" hidden="false" localSheetId="15" name="ZA716" vbProcedure="false">forwcurv!$D$297+"AD297"+17153+0+1+"-"+"+"</definedName>
    <definedName function="false" hidden="false" localSheetId="15" name="ZA717" vbProcedure="false">forwcurv!$D$298+"AD298"+17153+0+1+"-"+"+"</definedName>
    <definedName function="false" hidden="false" localSheetId="15" name="ZA718" vbProcedure="false">forwcurv!$D$299+"AD299"+17153+0+1+"-"+"+"</definedName>
    <definedName function="false" hidden="false" localSheetId="15" name="ZA719" vbProcedure="false">forwcurv!$D$300+"AD300"+17153+0+1+"-"+"+"</definedName>
    <definedName function="false" hidden="false" localSheetId="15" name="ZA720" vbProcedure="false">forwcurv!$D$301+"AD301"+17153+0+1+"-"+"+"</definedName>
    <definedName function="false" hidden="false" localSheetId="15" name="ZA721" vbProcedure="false">forwcurv!$D$302+"AD302"+17153+0+1+"-"+"+"</definedName>
    <definedName function="false" hidden="false" localSheetId="15" name="ZA722" vbProcedure="false">forwcurv!$D$303+"AD303"+17153+0+1+"-"+"+"</definedName>
    <definedName function="false" hidden="false" localSheetId="15" name="ZA723" vbProcedure="false">forwcurv!$D$304+"AD304"+17153+0+1+"-"+"+"</definedName>
    <definedName function="false" hidden="false" localSheetId="15" name="ZA724" vbProcedure="false">forwcurv!$D$305+"AD305"+17153+0+1+"-"+"+"</definedName>
    <definedName function="false" hidden="false" localSheetId="15" name="ZA725" vbProcedure="false">forwcurv!$D$306+"AD306"+17153+0+1+"-"+"+"</definedName>
    <definedName function="false" hidden="false" localSheetId="15" name="ZA726" vbProcedure="false">forwcurv!$D$307+"AD307"+17153+0+1+"-"+"+"</definedName>
    <definedName function="false" hidden="false" localSheetId="15" name="ZA727" vbProcedure="false">forwcurv!$D$308+"AD308"+17153+0+1+"-"+"+"</definedName>
    <definedName function="false" hidden="false" localSheetId="15" name="ZA728" vbProcedure="false">forwcurv!$D$309+"AD309"+17153+0+1+"-"+"+"</definedName>
    <definedName function="false" hidden="false" localSheetId="15" name="ZF102" vbProcedure="false">forwcurv!$I$12+"fp1"+""+553+553+472+0+0+0+0+4+3+"-"+"+"+2.6+50+2+4+95+0.148832227284356+5</definedName>
    <definedName function="false" hidden="false" localSheetId="15" name="ZF103" vbProcedure="false">forwcurv!$I$13+"fp2"+""+553+553+472+0+0+0+0+4+3+"-"+"+"+2.6+50+2+4+95+0.152056575925202+5</definedName>
    <definedName function="false" hidden="false" localSheetId="15" name="ZF104" vbProcedure="false">forwcurv!$I$14+"fp3"+""+553+553+472+0+0+0+0+4+3+"-"+"+"+2.6+50+2+4+95+0.134820172014426+5</definedName>
    <definedName function="false" hidden="false" localSheetId="15" name="ZF105" vbProcedure="false">forwcurv!$I$15+"fp4"+""+553+553+472+0+0+0+0+4+3+"-"+"+"+2.6+50+2+4+95+0.148909585580545+5</definedName>
    <definedName function="false" hidden="false" localSheetId="15" name="ZF106" vbProcedure="false">forwcurv!$I$16+"fp5"+""+553+553+472+0+0+0+0+4+3+"-"+"+"+2.6+50+2+4+95+0.174233601763193+5</definedName>
    <definedName function="false" hidden="false" localSheetId="15" name="ZF107" vbProcedure="false">forwcurv!$I$17+"fp6"+""+553+553+472+0+0+0+0+4+3+"-"+"+"+2.6+50+2+4+95+0.171611265142147+5</definedName>
    <definedName function="false" hidden="false" localSheetId="15" name="ZF108" vbProcedure="false">forwcurv!$I$18+"fp7"+""+553+553+472+0+0+0+0+4+3+"-"+"+"+2.6+50+2+4+95+0.156294152910102+5</definedName>
    <definedName function="false" hidden="false" localSheetId="15" name="ZF109" vbProcedure="false">forwcurv!$I$19+"fp8"+""+553+553+472+0+0+0+0+4+3+"-"+"+"+2.6+50+2+4+95+0.167515951286625+5</definedName>
    <definedName function="false" hidden="false" localSheetId="15" name="ZF110" vbProcedure="false">forwcurv!$I$20+"fp9"+""+553+553+472+0+0+0+0+4+3+"-"+"+"+2.6+50+2+4+95+0.202850642654236+5</definedName>
    <definedName function="false" hidden="false" localSheetId="15" name="ZF111" vbProcedure="false">forwcurv!$I$21+"fp10"+""+553+553+472+0+0+0+0+4+3+"-"+"+"+2.6+50+2+4+95+0.19473745919084+5</definedName>
    <definedName function="false" hidden="false" localSheetId="15" name="ZF112" vbProcedure="false">forwcurv!$I$22+"fp11"+""+553+553+472+0+0+0+0+4+3+"-"+"+"+2.6+50+2+4+95+0.170980929292584+5</definedName>
    <definedName function="false" hidden="false" localSheetId="15" name="ZF113" vbProcedure="false">forwcurv!$I$23+"fp12"+""+553+553+472+0+0+0+0+4+3+"-"+"+"+2.6+50+2+4+95+0.191922941029586+5</definedName>
    <definedName function="false" hidden="false" localSheetId="15" name="ZF114" vbProcedure="false">forwcurv!$I$24+"fp13"+""+553+553+472+0+0+0+0+4+3+"-"+"+"+2.6+50+2+4+95+0.196331413375636+5</definedName>
    <definedName function="false" hidden="false" localSheetId="15" name="ZF115" vbProcedure="false">forwcurv!$I$25+"fp14"+""+553+553+472+0+0+0+0+4+3+"-"+"+"+2.6+50+2+4+95+0.186425631324183+5</definedName>
    <definedName function="false" hidden="false" localSheetId="15" name="ZF116" vbProcedure="false">forwcurv!$I$26+"fp15"+""+553+553+472+0+0+0+0+4+3+"-"+"+"+2.6+50+2+4+95+0.236112100072525+5</definedName>
    <definedName function="false" hidden="false" localSheetId="15" name="ZF117" vbProcedure="false">forwcurv!$I$27+"fp16"+""+553+553+472+0+0+0+0+4+3+"-"+"+"+2.6+50+2+4+95+0.18723541211071+5</definedName>
    <definedName function="false" hidden="false" localSheetId="15" name="ZF118" vbProcedure="false">forwcurv!$I$28+"fp17"+""+553+553+472+0+0+0+0+4+3+"-"+"+"+2.6+50+2+4+95+0.210436994991509+5</definedName>
    <definedName function="false" hidden="false" localSheetId="15" name="ZF119" vbProcedure="false">forwcurv!$I$29+"fp18"+""+553+553+472+57+18+342+477+4+3+"-"+"+"+2.6+50+2+4+95+0.244227271869337+5</definedName>
    <definedName function="false" hidden="false" localSheetId="15" name="ZF120" vbProcedure="false">forwcurv!$I$30+"fp19"+""+553+553+472+72+40+357+499+4+3+"-"+"+"+2.6+50+2+4+95+0.216689130148641+5</definedName>
    <definedName function="false" hidden="false" localSheetId="15" name="ZF121" vbProcedure="false">forwcurv!$I$31+"fp20"+""+553+553+472+0+0+0+0+4+3+"-"+"+"+2.6+50+2+4+95+0.226578058293668+5</definedName>
    <definedName function="false" hidden="false" localSheetId="15" name="ZF122" vbProcedure="false">forwcurv!$I$32+"fp21"+""+553+553+472+0+0+0+0+4+3+"-"+"+"+2.6+50+2+4+95+0.239497101056921+5</definedName>
    <definedName function="false" hidden="false" localSheetId="15" name="ZF123" vbProcedure="false">forwcurv!$I$33+"fp22"+""+553+553+472+0+0+0+0+4+3+"-"+"+"+2.6+50+2+4+95+0.239497101056921+5</definedName>
    <definedName function="false" hidden="false" localSheetId="15" name="ZF124" vbProcedure="false">forwcurv!$I$34+"fp23"+""+553+553+472+0+0+0+0+4+3+"-"+"+"+2.6+50+2+4+95+0.239497101056921+5</definedName>
    <definedName function="false" hidden="false" localSheetId="15" name="ZF125" vbProcedure="false">forwcurv!$I$35+"fp24"+""+553+553+472+0+0+0+0+4+3+"-"+"+"+2.6+50+2+4+95+0.239497101056921+5</definedName>
    <definedName function="false" hidden="false" localSheetId="15" name="ZF126" vbProcedure="false">forwcurv!$I$36+"fp25"+""+553+553+472+0+0+0+0+4+3+"-"+"+"+2.6+50+2+4+95+0.239497101056921+5</definedName>
    <definedName function="false" hidden="false" localSheetId="15" name="ZF127" vbProcedure="false">forwcurv!$I$37+"fp26"+""+553+553+472+0+0+0+0+4+3+"-"+"+"+2.6+50+2+4+95+0.239497101056921+5</definedName>
    <definedName function="false" hidden="false" localSheetId="15" name="ZF128" vbProcedure="false">forwcurv!$I$38+"fp27"+""+553+553+472+0+0+0+0+4+3+"-"+"+"+2.6+50+2+4+95+0.239497101056921+5</definedName>
    <definedName function="false" hidden="false" localSheetId="15" name="ZF129" vbProcedure="false">forwcurv!$I$39+"fp28"+""+553+553+472+0+0+0+0+4+3+"-"+"+"+2.6+50+2+4+95+0.239497101056921+5</definedName>
    <definedName function="false" hidden="false" localSheetId="15" name="ZF130" vbProcedure="false">forwcurv!$I$40+"fp29"+""+553+553+472+0+0+0+0+4+3+"-"+"+"+2.6+50+2+4+95+0.239497101056921+5</definedName>
    <definedName function="false" hidden="false" localSheetId="15" name="ZF131" vbProcedure="false">forwcurv!$I$41+"fp30"+""+553+553+472+0+0+0+0+4+3+"-"+"+"+2.6+50+2+4+95+0.239497101056921+5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12" authorId="0">
      <text>
        <r>
          <rPr>
            <b val="true"/>
            <sz val="8"/>
            <color rgb="FF000000"/>
            <rFont val="Tahoma"/>
            <family val="0"/>
          </rPr>
          <t xml:space="preserve">djunus:
</t>
        </r>
        <r>
          <rPr>
            <sz val="8"/>
            <color rgb="FF000000"/>
            <rFont val="Tahoma"/>
            <family val="0"/>
          </rPr>
          <t xml:space="preserve">Fuel Charge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16</xdr:colOff>
                <xdr:row>10</xdr:row>
                <xdr:rowOff>7</xdr:rowOff>
              </xdr:from>
              <xdr:to>
                <xdr:col>3</xdr:col>
                <xdr:colOff>52</xdr:colOff>
                <xdr:row>14</xdr:row>
                <xdr:rowOff>13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<sst xmlns="http://schemas.openxmlformats.org/spreadsheetml/2006/main" count="774" uniqueCount="427">
  <si>
    <t xml:space="preserve">Enron Transportation Services</t>
  </si>
  <si>
    <t xml:space="preserve">INPUTS</t>
  </si>
  <si>
    <t xml:space="preserve">Analysis Description:</t>
  </si>
  <si>
    <t xml:space="preserve">Monetize Asset based on project life (y or n)</t>
  </si>
  <si>
    <t xml:space="preserve">n</t>
  </si>
  <si>
    <t xml:space="preserve">PROJECT LIFE (1-30)</t>
  </si>
  <si>
    <t xml:space="preserve">Contract Life (1-30)</t>
  </si>
  <si>
    <t xml:space="preserve">Inservice Date</t>
  </si>
  <si>
    <t xml:space="preserve">LEVERAGED (y or n)</t>
  </si>
  <si>
    <t xml:space="preserve">y</t>
  </si>
  <si>
    <t xml:space="preserve">Equity Percentage</t>
  </si>
  <si>
    <t xml:space="preserve">LOAN INTEREST</t>
  </si>
  <si>
    <t xml:space="preserve">LOAN TERM, YEARS</t>
  </si>
  <si>
    <t xml:space="preserve">6+</t>
  </si>
  <si>
    <t xml:space="preserve">Fuel Tracker (y or n)</t>
  </si>
  <si>
    <t xml:space="preserve">Monthly Storage Rate</t>
  </si>
  <si>
    <t xml:space="preserve">Storage Service Target Rate</t>
  </si>
  <si>
    <t xml:space="preserve">Base Gas Purchased (y or n)</t>
  </si>
  <si>
    <t xml:space="preserve">Horsepower Requirements</t>
  </si>
  <si>
    <t xml:space="preserve">Kw/bhphr</t>
  </si>
  <si>
    <t xml:space="preserve">?</t>
  </si>
  <si>
    <t xml:space="preserve">$/kw</t>
  </si>
  <si>
    <t xml:space="preserve">Construction Cost</t>
  </si>
  <si>
    <t xml:space="preserve">Residual Value (y or n)</t>
  </si>
  <si>
    <t xml:space="preserve">Contract(k) or COS Rates(cos)</t>
  </si>
  <si>
    <t xml:space="preserve">cos</t>
  </si>
  <si>
    <t xml:space="preserve">Design Capacity</t>
  </si>
  <si>
    <t xml:space="preserve">Project - Sun Devil Project</t>
  </si>
  <si>
    <t xml:space="preserve">(000's)</t>
  </si>
  <si>
    <t xml:space="preserve">Project Description :</t>
  </si>
  <si>
    <t xml:space="preserve">Install compression and pipeline</t>
  </si>
  <si>
    <t xml:space="preserve">Total Investment</t>
  </si>
  <si>
    <t xml:space="preserve">Project Life :</t>
  </si>
  <si>
    <t xml:space="preserve">Capital Requirement :</t>
  </si>
  <si>
    <t xml:space="preserve">Project Contractual Term :</t>
  </si>
  <si>
    <t xml:space="preserve">Risk Adjusted Investment</t>
  </si>
  <si>
    <t xml:space="preserve">Expected Cash Flows(NPV)  :</t>
  </si>
  <si>
    <t xml:space="preserve">Risk Adjusted Capital Req.</t>
  </si>
  <si>
    <t xml:space="preserve">Risk Adjusted (NPV) :</t>
  </si>
  <si>
    <t xml:space="preserve">Exposure (P5) :</t>
  </si>
  <si>
    <t xml:space="preserve">Raroc Index :</t>
  </si>
  <si>
    <t xml:space="preserve">Exposure (P10) :</t>
  </si>
  <si>
    <t xml:space="preserve">Expected Rate of Return :</t>
  </si>
  <si>
    <t xml:space="preserve">Upside Cash Flows (P90) :</t>
  </si>
  <si>
    <t xml:space="preserve">Risk Adjusted Rate of Return :</t>
  </si>
  <si>
    <t xml:space="preserve">Upside Cash Flows (P95) :</t>
  </si>
  <si>
    <t xml:space="preserve">Key Assumptions and Distributions</t>
  </si>
  <si>
    <t xml:space="preserve">Risk Factors</t>
  </si>
  <si>
    <t xml:space="preserve">Modeling Approach</t>
  </si>
  <si>
    <t xml:space="preserve">Mitigation Approach</t>
  </si>
  <si>
    <t xml:space="preserve">Load Factor  (Fuel &amp; Retainage)</t>
  </si>
  <si>
    <t xml:space="preserve">Normal Distribution - Mean Average 90%</t>
  </si>
  <si>
    <t xml:space="preserve">Standard Deviation 3</t>
  </si>
  <si>
    <t xml:space="preserve">Volumes </t>
  </si>
  <si>
    <t xml:space="preserve">780 MMBtu/d</t>
  </si>
  <si>
    <t xml:space="preserve">Rates - Levelized </t>
  </si>
  <si>
    <t xml:space="preserve">Rates - Risk Adjusted</t>
  </si>
  <si>
    <t xml:space="preserve">Fuel Retaninage</t>
  </si>
  <si>
    <t xml:space="preserve">0.0475%'</t>
  </si>
  <si>
    <t xml:space="preserve">Fuel Tracker </t>
  </si>
  <si>
    <t xml:space="preserve">Start 2007</t>
  </si>
  <si>
    <t xml:space="preserve">Capital Expenditures</t>
  </si>
  <si>
    <t xml:space="preserve">Uniform Distribution</t>
  </si>
  <si>
    <t xml:space="preserve">Turnkey Construction</t>
  </si>
  <si>
    <t xml:space="preserve">Minimum = 10% Under Estimated Cost</t>
  </si>
  <si>
    <t xml:space="preserve">Maximum = 20% Over Estimated Cost</t>
  </si>
  <si>
    <t xml:space="preserve">Leveraged</t>
  </si>
  <si>
    <t xml:space="preserve">Yes</t>
  </si>
  <si>
    <t xml:space="preserve">Assumptions:</t>
  </si>
  <si>
    <t xml:space="preserve">Transwestern Pipeline</t>
  </si>
  <si>
    <t xml:space="preserve">Annual Contracts</t>
  </si>
  <si>
    <t xml:space="preserve">Shipper</t>
  </si>
  <si>
    <t xml:space="preserve">Volume 1</t>
  </si>
  <si>
    <t xml:space="preserve">Start Date</t>
  </si>
  <si>
    <t xml:space="preserve">Terms</t>
  </si>
  <si>
    <t xml:space="preserve">Rate -1Yr</t>
  </si>
  <si>
    <t xml:space="preserve">XYZ</t>
  </si>
  <si>
    <t xml:space="preserve">Total</t>
  </si>
  <si>
    <t xml:space="preserve">Years 1 to 15</t>
  </si>
  <si>
    <t xml:space="preserve">Years 16 to 30</t>
  </si>
  <si>
    <t xml:space="preserve">Volume by Years</t>
  </si>
  <si>
    <t xml:space="preserve">YR1</t>
  </si>
  <si>
    <t xml:space="preserve">YR2</t>
  </si>
  <si>
    <t xml:space="preserve">YR3</t>
  </si>
  <si>
    <t xml:space="preserve">YR4</t>
  </si>
  <si>
    <t xml:space="preserve">YR5</t>
  </si>
  <si>
    <t xml:space="preserve">YR6</t>
  </si>
  <si>
    <t xml:space="preserve">YR7</t>
  </si>
  <si>
    <t xml:space="preserve">YR8</t>
  </si>
  <si>
    <t xml:space="preserve">YR9</t>
  </si>
  <si>
    <t xml:space="preserve">YR10</t>
  </si>
  <si>
    <t xml:space="preserve">YR11</t>
  </si>
  <si>
    <t xml:space="preserve">YR12</t>
  </si>
  <si>
    <t xml:space="preserve">YR13</t>
  </si>
  <si>
    <t xml:space="preserve">YR14</t>
  </si>
  <si>
    <t xml:space="preserve">YR15</t>
  </si>
  <si>
    <t xml:space="preserve">YR16</t>
  </si>
  <si>
    <t xml:space="preserve">YR17</t>
  </si>
  <si>
    <t xml:space="preserve">YR18</t>
  </si>
  <si>
    <t xml:space="preserve">YR19</t>
  </si>
  <si>
    <t xml:space="preserve">YR20</t>
  </si>
  <si>
    <t xml:space="preserve">YR21</t>
  </si>
  <si>
    <t xml:space="preserve">YR22</t>
  </si>
  <si>
    <t xml:space="preserve">YR23</t>
  </si>
  <si>
    <t xml:space="preserve">YR24</t>
  </si>
  <si>
    <t xml:space="preserve">YR25</t>
  </si>
  <si>
    <t xml:space="preserve">YR26</t>
  </si>
  <si>
    <t xml:space="preserve">YR27</t>
  </si>
  <si>
    <t xml:space="preserve">YR28</t>
  </si>
  <si>
    <t xml:space="preserve">YR29</t>
  </si>
  <si>
    <t xml:space="preserve">YR30</t>
  </si>
  <si>
    <t xml:space="preserve">Average Rate</t>
  </si>
  <si>
    <t xml:space="preserve">Transwestern Pipeline Company</t>
  </si>
  <si>
    <t xml:space="preserve">REVENUES</t>
  </si>
  <si>
    <t xml:space="preserve">Year</t>
  </si>
  <si>
    <t xml:space="preserve">Customers</t>
  </si>
  <si>
    <t xml:space="preserve">Phoenix</t>
  </si>
  <si>
    <t xml:space="preserve">Vol(MMbtu/d)</t>
  </si>
  <si>
    <t xml:space="preserve">COS Rate</t>
  </si>
  <si>
    <t xml:space="preserve">Rate Adder</t>
  </si>
  <si>
    <t xml:space="preserve">Distribution</t>
  </si>
  <si>
    <t xml:space="preserve">Revenues ($000's)</t>
  </si>
  <si>
    <t xml:space="preserve">Fuel Retainage</t>
  </si>
  <si>
    <t xml:space="preserve">Mainline</t>
  </si>
  <si>
    <t xml:space="preserve">Rate</t>
  </si>
  <si>
    <t xml:space="preserve">Sensitivity</t>
  </si>
  <si>
    <t xml:space="preserve">Commodity Rate</t>
  </si>
  <si>
    <t xml:space="preserve">Total Project</t>
  </si>
  <si>
    <t xml:space="preserve">Composite Rate</t>
  </si>
  <si>
    <t xml:space="preserve">Fuel Retainage Revenues</t>
  </si>
  <si>
    <t xml:space="preserve">EARNINGS ANALYSIS (EA Averages)</t>
  </si>
  <si>
    <t xml:space="preserve">Days</t>
  </si>
  <si>
    <t xml:space="preserve">TOTAL</t>
  </si>
  <si>
    <t xml:space="preserve">  TRANSPORTATION </t>
  </si>
  <si>
    <t xml:space="preserve">  AFUDC</t>
  </si>
  <si>
    <t xml:space="preserve">TOTAL REVENUES</t>
  </si>
  <si>
    <t xml:space="preserve">EXPENSES</t>
  </si>
  <si>
    <t xml:space="preserve">  ADMINISTRATIVE &amp; GENERAL</t>
  </si>
  <si>
    <t xml:space="preserve">  O &amp; M</t>
  </si>
  <si>
    <t xml:space="preserve">  LOAN INTEREST EXPENSE</t>
  </si>
  <si>
    <t xml:space="preserve">  AD VALOREM</t>
  </si>
  <si>
    <t xml:space="preserve">  NET FUEL</t>
  </si>
  <si>
    <t xml:space="preserve">  BOOK DEPRECIATION</t>
  </si>
  <si>
    <t xml:space="preserve">TOTAL EXPENSES</t>
  </si>
  <si>
    <t xml:space="preserve">TAXABLE INCOME</t>
  </si>
  <si>
    <t xml:space="preserve">INCOME TAX</t>
  </si>
  <si>
    <t xml:space="preserve">NET INCOME PER ECONOMIC ANAL.</t>
  </si>
  <si>
    <t xml:space="preserve">EQUITY INTEREST EXPENSE</t>
  </si>
  <si>
    <t xml:space="preserve">Income</t>
  </si>
  <si>
    <t xml:space="preserve">NET INCOME PER BOOK</t>
  </si>
  <si>
    <t xml:space="preserve">Fuel Volumes(MMBtu/d)</t>
  </si>
  <si>
    <t xml:space="preserve">Fuel Price (AVG)</t>
  </si>
  <si>
    <t xml:space="preserve">Fuel Price (P5)</t>
  </si>
  <si>
    <t xml:space="preserve">Fuel Price (P95)</t>
  </si>
  <si>
    <t xml:space="preserve">ROE &amp; Capital Recovery </t>
  </si>
  <si>
    <t xml:space="preserve">YEAR 2002</t>
  </si>
  <si>
    <t xml:space="preserve">YEAR 2003</t>
  </si>
  <si>
    <t xml:space="preserve">YEAR 2004</t>
  </si>
  <si>
    <t xml:space="preserve">YEAR 2005</t>
  </si>
  <si>
    <t xml:space="preserve">YEAR 2006</t>
  </si>
  <si>
    <t xml:space="preserve">YEAR 2007</t>
  </si>
  <si>
    <t xml:space="preserve">YEAR 2008</t>
  </si>
  <si>
    <t xml:space="preserve">YEAR 2009</t>
  </si>
  <si>
    <t xml:space="preserve">YEAR 2010</t>
  </si>
  <si>
    <t xml:space="preserve">YEAR 2011</t>
  </si>
  <si>
    <t xml:space="preserve">YEAR 2012</t>
  </si>
  <si>
    <t xml:space="preserve">YEAR 2013</t>
  </si>
  <si>
    <t xml:space="preserve">YEAR 2014</t>
  </si>
  <si>
    <t xml:space="preserve">YEAR 2015</t>
  </si>
  <si>
    <t xml:space="preserve">YEAR 2016</t>
  </si>
  <si>
    <t xml:space="preserve">YEAR 2017</t>
  </si>
  <si>
    <t xml:space="preserve">YEAR 2018</t>
  </si>
  <si>
    <t xml:space="preserve">YEAR 2019</t>
  </si>
  <si>
    <t xml:space="preserve">YEAR 2020</t>
  </si>
  <si>
    <t xml:space="preserve">YEAR 2021</t>
  </si>
  <si>
    <t xml:space="preserve">YEAR 2022</t>
  </si>
  <si>
    <t xml:space="preserve">YEAR 2023</t>
  </si>
  <si>
    <t xml:space="preserve">YEAR 2024</t>
  </si>
  <si>
    <t xml:space="preserve">YEAR 2025</t>
  </si>
  <si>
    <t xml:space="preserve">YEAR 2026</t>
  </si>
  <si>
    <t xml:space="preserve">YEAR 2027</t>
  </si>
  <si>
    <t xml:space="preserve">YEAR 2028</t>
  </si>
  <si>
    <t xml:space="preserve">YEAR 2029</t>
  </si>
  <si>
    <t xml:space="preserve">YEAR 2030</t>
  </si>
  <si>
    <t xml:space="preserve">YEAR 2031</t>
  </si>
  <si>
    <t xml:space="preserve">CASH</t>
  </si>
  <si>
    <t xml:space="preserve">Equity Invested</t>
  </si>
  <si>
    <t xml:space="preserve">Retained Earnings</t>
  </si>
  <si>
    <t xml:space="preserve">Less Cash Dividended to Parent</t>
  </si>
  <si>
    <t xml:space="preserve">     Net Retained Earnings</t>
  </si>
  <si>
    <t xml:space="preserve">TOTAL EQUITY</t>
  </si>
  <si>
    <t xml:space="preserve">Net Income per Economic Analysis</t>
  </si>
  <si>
    <t xml:space="preserve">Return on Equity per Economic Analysis</t>
  </si>
  <si>
    <t xml:space="preserve">Average Return on Equity </t>
  </si>
  <si>
    <t xml:space="preserve">Net Income per Book</t>
  </si>
  <si>
    <t xml:space="preserve">Return on Equity per Book</t>
  </si>
  <si>
    <t xml:space="preserve">NPV OF CONTRACT TERM CASH FLOW @ 7.5%</t>
  </si>
  <si>
    <t xml:space="preserve">INVESTMENT</t>
  </si>
  <si>
    <t xml:space="preserve">OVER/(UNDER) RECOVERY OF CAPITAL</t>
  </si>
  <si>
    <t xml:space="preserve">Discount Rate</t>
  </si>
  <si>
    <t xml:space="preserve">Project Analysis</t>
  </si>
  <si>
    <t xml:space="preserve">Line No.</t>
  </si>
  <si>
    <t xml:space="preserve">30 Year NPV </t>
  </si>
  <si>
    <t xml:space="preserve">Operations &amp; Maintenance</t>
  </si>
  <si>
    <t xml:space="preserve">Electricity Expenses</t>
  </si>
  <si>
    <t xml:space="preserve">Administrative &amp; General</t>
  </si>
  <si>
    <t xml:space="preserve">3a</t>
  </si>
  <si>
    <t xml:space="preserve">Levelizing Factor</t>
  </si>
  <si>
    <t xml:space="preserve">Depreciation Expense</t>
  </si>
  <si>
    <t xml:space="preserve">Income Taxes</t>
  </si>
  <si>
    <t xml:space="preserve">Return on Equity</t>
  </si>
  <si>
    <t xml:space="preserve">Interest Expense</t>
  </si>
  <si>
    <t xml:space="preserve">Other Taxes</t>
  </si>
  <si>
    <t xml:space="preserve">Total COS</t>
  </si>
  <si>
    <t xml:space="preserve">Depreciation Rate</t>
  </si>
  <si>
    <t xml:space="preserve">Cost Classification</t>
  </si>
  <si>
    <t xml:space="preserve">Demand COS</t>
  </si>
  <si>
    <t xml:space="preserve">Commodity COS</t>
  </si>
  <si>
    <t xml:space="preserve">Design Determinants</t>
  </si>
  <si>
    <t xml:space="preserve">Demand</t>
  </si>
  <si>
    <t xml:space="preserve">Commodity</t>
  </si>
  <si>
    <t xml:space="preserve">Load Factor</t>
  </si>
  <si>
    <t xml:space="preserve">Rates</t>
  </si>
  <si>
    <t xml:space="preserve">Reservation Rate</t>
  </si>
  <si>
    <t xml:space="preserve">Load Factor Rate</t>
  </si>
  <si>
    <t xml:space="preserve">PV Method</t>
  </si>
  <si>
    <t xml:space="preserve">PV Factor  </t>
  </si>
  <si>
    <t xml:space="preserve">Discounted COS</t>
  </si>
  <si>
    <t xml:space="preserve">Discounted MDQ</t>
  </si>
  <si>
    <t xml:space="preserve">Levelized Rate</t>
  </si>
  <si>
    <t xml:space="preserve">Levelized Rate - 100% LF</t>
  </si>
  <si>
    <t xml:space="preserve">Net Cash Flow Pre Tax</t>
  </si>
  <si>
    <t xml:space="preserve">Less:</t>
  </si>
  <si>
    <t xml:space="preserve">     Tax Depreciation</t>
  </si>
  <si>
    <t xml:space="preserve">     Income Tax @ 38.88%</t>
  </si>
  <si>
    <t xml:space="preserve">Net Cash Flow After Tax</t>
  </si>
  <si>
    <t xml:space="preserve">DCF</t>
  </si>
  <si>
    <t xml:space="preserve">Rate Base</t>
  </si>
  <si>
    <t xml:space="preserve">Plant In Service</t>
  </si>
  <si>
    <t xml:space="preserve">Working Capital</t>
  </si>
  <si>
    <t xml:space="preserve">Acc. Depr. Exp</t>
  </si>
  <si>
    <t xml:space="preserve">Acc.Def. Inc. Tax</t>
  </si>
  <si>
    <t xml:space="preserve">Total Rate Base</t>
  </si>
  <si>
    <t xml:space="preserve">O&amp;M Escalator</t>
  </si>
  <si>
    <t xml:space="preserve">% Financed</t>
  </si>
  <si>
    <t xml:space="preserve">Interest Payment</t>
  </si>
  <si>
    <t xml:space="preserve">Principal Payment</t>
  </si>
  <si>
    <t xml:space="preserve">Principal Balance</t>
  </si>
  <si>
    <t xml:space="preserve">Capital Structure</t>
  </si>
  <si>
    <t xml:space="preserve">Capitalization %</t>
  </si>
  <si>
    <t xml:space="preserve">     Debt</t>
  </si>
  <si>
    <t xml:space="preserve">     Equity</t>
  </si>
  <si>
    <t xml:space="preserve">Cost of Money</t>
  </si>
  <si>
    <t xml:space="preserve">Rate of Return</t>
  </si>
  <si>
    <t xml:space="preserve">   Debt</t>
  </si>
  <si>
    <t xml:space="preserve">   Equity</t>
  </si>
  <si>
    <t xml:space="preserve">Overall Return</t>
  </si>
  <si>
    <t xml:space="preserve">Federal Income Tax</t>
  </si>
  <si>
    <t xml:space="preserve">State Income Tax</t>
  </si>
  <si>
    <t xml:space="preserve">Pre-tax Return</t>
  </si>
  <si>
    <t xml:space="preserve">SIMPLE DCF ($'S IN THOUSANDS)</t>
  </si>
  <si>
    <t xml:space="preserve">UNREGULATED PROJECT ANALYSIS</t>
  </si>
  <si>
    <t xml:space="preserve">TOTALS</t>
  </si>
  <si>
    <t xml:space="preserve">TAX LIFE (1=PROJ  0=TAX LIFE)</t>
  </si>
  <si>
    <t xml:space="preserve">TAX LIFE</t>
  </si>
  <si>
    <t xml:space="preserve">           FOR DISCUSSION ONLY</t>
  </si>
  <si>
    <t xml:space="preserve">  CONSTRUCTION &amp; ROW</t>
  </si>
  <si>
    <t xml:space="preserve">  OVERHEAD</t>
  </si>
  <si>
    <t xml:space="preserve">  CONTINGENCY</t>
  </si>
  <si>
    <t xml:space="preserve">  REIMBURSEMENT </t>
  </si>
  <si>
    <t xml:space="preserve">Future</t>
  </si>
  <si>
    <t xml:space="preserve">Tracker</t>
  </si>
  <si>
    <t xml:space="preserve">Residual</t>
  </si>
  <si>
    <t xml:space="preserve">CAPITAL REQUIREMENTS</t>
  </si>
  <si>
    <t xml:space="preserve">Capital Cost for future project</t>
  </si>
  <si>
    <t xml:space="preserve">LOAD FACTOR</t>
  </si>
  <si>
    <t xml:space="preserve">FUEL (1=YEA,0=NEA)</t>
  </si>
  <si>
    <t xml:space="preserve">RATE - DEMAND</t>
  </si>
  <si>
    <t xml:space="preserve">RATE - COMMODITY</t>
  </si>
  <si>
    <t xml:space="preserve">MMMBTU FACTOR</t>
  </si>
  <si>
    <t xml:space="preserve">VOLUMES - DEMAND (MMCF/D)</t>
  </si>
  <si>
    <t xml:space="preserve">RATES - DEMAND</t>
  </si>
  <si>
    <t xml:space="preserve">RATES - COMMODITY</t>
  </si>
  <si>
    <t xml:space="preserve">Resubscription Variable</t>
  </si>
  <si>
    <t xml:space="preserve">REVENUE</t>
  </si>
  <si>
    <t xml:space="preserve">FUEL RETENTION VOLUMES (MMMBTU/D)</t>
  </si>
  <si>
    <t xml:space="preserve">FUEL RETENTION DOLLARS</t>
  </si>
  <si>
    <t xml:space="preserve">COMPRESSOR VOLUMES USED (MMMBTU/D)</t>
  </si>
  <si>
    <t xml:space="preserve">GAS PRICE</t>
  </si>
  <si>
    <t xml:space="preserve">FUEL EXPENSE</t>
  </si>
  <si>
    <t xml:space="preserve">COMPRESSOR VOLUMES USED (KW/D)</t>
  </si>
  <si>
    <t xml:space="preserve">ELECTRICITY PRICE</t>
  </si>
  <si>
    <t xml:space="preserve">EXPENSES:</t>
  </si>
  <si>
    <t xml:space="preserve">  ADMINSTRATIVE AND GENERAL</t>
  </si>
  <si>
    <t xml:space="preserve">  O&amp;M</t>
  </si>
  <si>
    <t xml:space="preserve">  INTEREST EXPENSE</t>
  </si>
  <si>
    <t xml:space="preserve">  NET FUEL EXPENSE</t>
  </si>
  <si>
    <t xml:space="preserve">  Residual Value</t>
  </si>
  <si>
    <t xml:space="preserve">NET REVENUES</t>
  </si>
  <si>
    <t xml:space="preserve">TAX DEPRECIATION CALC:</t>
  </si>
  <si>
    <t xml:space="preserve">  BALANCE</t>
  </si>
  <si>
    <t xml:space="preserve">PREMATURE DEPR EXP</t>
  </si>
  <si>
    <t xml:space="preserve">NORMAL  DEPRECIATION EXP</t>
  </si>
  <si>
    <t xml:space="preserve">DEPRECIATION EXP</t>
  </si>
  <si>
    <t xml:space="preserve">TAX REIMBURSEMENT</t>
  </si>
  <si>
    <t xml:space="preserve">INCOME TAX EXPENSE</t>
  </si>
  <si>
    <t xml:space="preserve">CASH FLOW</t>
  </si>
  <si>
    <t xml:space="preserve">NPV   @   </t>
  </si>
  <si>
    <t xml:space="preserve">GUESS  =  </t>
  </si>
  <si>
    <t xml:space="preserve">NET PRESENT VALUE</t>
  </si>
  <si>
    <t xml:space="preserve">Resubscription %</t>
  </si>
  <si>
    <t xml:space="preserve">NPV @</t>
  </si>
  <si>
    <t xml:space="preserve">Cash Out Flows</t>
  </si>
  <si>
    <t xml:space="preserve">PROJECT DESCRIPTION:</t>
  </si>
  <si>
    <t xml:space="preserve">Sun Devil Project - Sun Devil Project</t>
  </si>
  <si>
    <t xml:space="preserve">ASSUMPTIONS</t>
  </si>
  <si>
    <t xml:space="preserve">PROJECT CONTRACT TERM </t>
  </si>
  <si>
    <t xml:space="preserve">PROJECT LIFE (1-15)</t>
  </si>
  <si>
    <t xml:space="preserve">INSERVICE DATE</t>
  </si>
  <si>
    <t xml:space="preserve">INVESTMENT(000'S)</t>
  </si>
  <si>
    <t xml:space="preserve">Equity</t>
  </si>
  <si>
    <t xml:space="preserve">  REIMBURSEMENT (000'S)</t>
  </si>
  <si>
    <t xml:space="preserve">TOTAL INVESTMENT</t>
  </si>
  <si>
    <t xml:space="preserve">Incremental </t>
  </si>
  <si>
    <t xml:space="preserve">Design Rated HP</t>
  </si>
  <si>
    <t xml:space="preserve">Site Rated HP</t>
  </si>
  <si>
    <t xml:space="preserve">Required HP</t>
  </si>
  <si>
    <t xml:space="preserve">BTU/bhphr</t>
  </si>
  <si>
    <t xml:space="preserve">Fuel</t>
  </si>
  <si>
    <t xml:space="preserve">HP INSTALLED</t>
  </si>
  <si>
    <t xml:space="preserve">HP INSTALLED </t>
  </si>
  <si>
    <t xml:space="preserve">Incremental HP &amp; Fuel</t>
  </si>
  <si>
    <t xml:space="preserve">FUEL USAGE(MMBTU/day)</t>
  </si>
  <si>
    <t xml:space="preserve">KW/BHPHR</t>
  </si>
  <si>
    <t xml:space="preserve">FUEL USAGE(Kw/day)</t>
  </si>
  <si>
    <t xml:space="preserve">MILES OF PIPE</t>
  </si>
  <si>
    <t xml:space="preserve">BTU FACTOR</t>
  </si>
  <si>
    <t xml:space="preserve">O &amp; M ESCALATORS</t>
  </si>
  <si>
    <t xml:space="preserve">Economic Analysis DEPRECIATION</t>
  </si>
  <si>
    <t xml:space="preserve">BOOK DEPRECIATION</t>
  </si>
  <si>
    <t xml:space="preserve">INCOME TAX RATE</t>
  </si>
  <si>
    <t xml:space="preserve">AD VALOREM RATE</t>
  </si>
  <si>
    <t xml:space="preserve">Capital Average</t>
  </si>
  <si>
    <t xml:space="preserve">YEAR</t>
  </si>
  <si>
    <t xml:space="preserve">COMPRESSOR VOLUMES (MMMBTU/D) (100%)</t>
  </si>
  <si>
    <t xml:space="preserve">Unaccounted For Gas</t>
  </si>
  <si>
    <t xml:space="preserve">ELECTRIC RATE</t>
  </si>
  <si>
    <t xml:space="preserve">  ADMINISTRATIVE AND GENERAL EXPENSES</t>
  </si>
  <si>
    <t xml:space="preserve">  O&amp;M (CALCULATED =1,INPUT =2)</t>
  </si>
  <si>
    <t xml:space="preserve">  FUEL EXPENSE</t>
  </si>
  <si>
    <t xml:space="preserve">Tax Depreciation Code</t>
  </si>
  <si>
    <t xml:space="preserve">TAX DEPRECIATION 3Yrs</t>
  </si>
  <si>
    <t xml:space="preserve">TAX DEPRECIATION 5Yrs</t>
  </si>
  <si>
    <t xml:space="preserve">TAX DEPRECIATION 7Yrs</t>
  </si>
  <si>
    <t xml:space="preserve">TAX DEPRECIATION 15Yrs</t>
  </si>
  <si>
    <t xml:space="preserve">Capital Recovery </t>
  </si>
  <si>
    <t xml:space="preserve">PAYMENTS-REMAINING BALANCE-PRIN &amp; INT PAID</t>
  </si>
  <si>
    <t xml:space="preserve">PRINCIPAL</t>
  </si>
  <si>
    <t xml:space="preserve">Investment</t>
  </si>
  <si>
    <t xml:space="preserve">INTEREST</t>
  </si>
  <si>
    <t xml:space="preserve">Capital Requirement</t>
  </si>
  <si>
    <t xml:space="preserve">TERM, YEARS</t>
  </si>
  <si>
    <t xml:space="preserve">PAYMENTS</t>
  </si>
  <si>
    <t xml:space="preserve">Loan</t>
  </si>
  <si>
    <t xml:space="preserve">Years</t>
  </si>
  <si>
    <t xml:space="preserve">BEGINNING</t>
  </si>
  <si>
    <t xml:space="preserve">ENDING</t>
  </si>
  <si>
    <t xml:space="preserve">BALANCE</t>
  </si>
  <si>
    <t xml:space="preserve">PAID</t>
  </si>
  <si>
    <t xml:space="preserve">EARNINGS ANALYSIS (Model Inputs)</t>
  </si>
  <si>
    <t xml:space="preserve">Book Analysis</t>
  </si>
  <si>
    <t xml:space="preserve">Interest Rate</t>
  </si>
  <si>
    <t xml:space="preserve"> Investment </t>
  </si>
  <si>
    <t xml:space="preserve">Balance</t>
  </si>
  <si>
    <t xml:space="preserve">Cash Flow</t>
  </si>
  <si>
    <t xml:space="preserve">New Balance</t>
  </si>
  <si>
    <t xml:space="preserve">Interest Income</t>
  </si>
  <si>
    <t xml:space="preserve">Ending Balance</t>
  </si>
  <si>
    <t xml:space="preserve">Beginning Balance</t>
  </si>
  <si>
    <t xml:space="preserve">PAYMENT</t>
  </si>
  <si>
    <t xml:space="preserve">January</t>
  </si>
  <si>
    <t xml:space="preserve">February</t>
  </si>
  <si>
    <t xml:space="preserve">March</t>
  </si>
  <si>
    <t xml:space="preserve">April</t>
  </si>
  <si>
    <t xml:space="preserve">May</t>
  </si>
  <si>
    <t xml:space="preserve">June</t>
  </si>
  <si>
    <t xml:space="preserve">July</t>
  </si>
  <si>
    <t xml:space="preserve">August</t>
  </si>
  <si>
    <t xml:space="preserve">September</t>
  </si>
  <si>
    <t xml:space="preserve">October</t>
  </si>
  <si>
    <t xml:space="preserve">November</t>
  </si>
  <si>
    <t xml:space="preserve">December</t>
  </si>
  <si>
    <t xml:space="preserve">Parameters</t>
  </si>
  <si>
    <t xml:space="preserve">Input Date</t>
  </si>
  <si>
    <t xml:space="preserve">K</t>
  </si>
  <si>
    <t xml:space="preserve">O</t>
  </si>
  <si>
    <t xml:space="preserve">S</t>
  </si>
  <si>
    <t xml:space="preserve">G</t>
  </si>
  <si>
    <t xml:space="preserve">Fwd Curve</t>
  </si>
  <si>
    <t xml:space="preserve">Price</t>
  </si>
  <si>
    <t xml:space="preserve">Nymex</t>
  </si>
  <si>
    <t xml:space="preserve">TWI</t>
  </si>
  <si>
    <t xml:space="preserve">NPV@10%</t>
  </si>
  <si>
    <t xml:space="preserve">NPV@RF</t>
  </si>
  <si>
    <t xml:space="preserve">NPV@RADR</t>
  </si>
  <si>
    <t xml:space="preserve">IRR</t>
  </si>
  <si>
    <t xml:space="preserve">Risk Function</t>
  </si>
  <si>
    <t xml:space="preserve">Expected Cash Flow</t>
  </si>
  <si>
    <t xml:space="preserve">TOTAL* ECTc</t>
  </si>
  <si>
    <t xml:space="preserve">@10%</t>
  </si>
  <si>
    <t xml:space="preserve">@Rf</t>
  </si>
  <si>
    <t xml:space="preserve">P5</t>
  </si>
  <si>
    <t xml:space="preserve">Expected U</t>
  </si>
  <si>
    <t xml:space="preserve">P10</t>
  </si>
  <si>
    <t xml:space="preserve">TVA</t>
  </si>
  <si>
    <t xml:space="preserve">Risk Free Rate</t>
  </si>
  <si>
    <t xml:space="preserve">P90</t>
  </si>
  <si>
    <t xml:space="preserve">IRR[E[CF]]</t>
  </si>
  <si>
    <t xml:space="preserve">P95</t>
  </si>
  <si>
    <t xml:space="preserve">Average Risk Free Rate</t>
  </si>
  <si>
    <t xml:space="preserve">Discount Factor @ Rf</t>
  </si>
  <si>
    <t xml:space="preserve">Mean</t>
  </si>
  <si>
    <t xml:space="preserve">Margin</t>
  </si>
  <si>
    <t xml:space="preserve">RADR</t>
  </si>
  <si>
    <t xml:space="preserve">Discount Factor @RADR</t>
  </si>
  <si>
    <t xml:space="preserve">RAROC</t>
  </si>
  <si>
    <t xml:space="preserve">E[NPV]@RF-E[NPV]@RADR</t>
  </si>
</sst>
</file>

<file path=xl/styles.xml><?xml version="1.0" encoding="utf-8"?>
<styleSheet xmlns="http://schemas.openxmlformats.org/spreadsheetml/2006/main">
  <numFmts count="53">
    <numFmt numFmtId="164" formatCode="General"/>
    <numFmt numFmtId="165" formatCode="_(\$* #,##0.00_);_(\$* \(#,##0.00\);_(\$* \-??_);_(@_)"/>
    <numFmt numFmtId="166" formatCode="_(\$* #,##0_);_(\$* \(#,##0\);_(\$* \-??_);_(@_)"/>
    <numFmt numFmtId="167" formatCode="[$-409]m/d/yyyy"/>
    <numFmt numFmtId="168" formatCode="0%"/>
    <numFmt numFmtId="169" formatCode="0.0%"/>
    <numFmt numFmtId="170" formatCode="General_)"/>
    <numFmt numFmtId="171" formatCode="0.00%"/>
    <numFmt numFmtId="172" formatCode="_(* #,##0.00_);_(* \(#,##0.00\);_(* \-??_);_(@_)"/>
    <numFmt numFmtId="173" formatCode="_(* #,##0_);_(* \(#,##0\);_(* \-??_);_(@_)"/>
    <numFmt numFmtId="174" formatCode="0.000"/>
    <numFmt numFmtId="175" formatCode="_(\$* #,##0.00000_);_(\$* \(#,##0.00000\);_(\$* \-??_);_(@_)"/>
    <numFmt numFmtId="176" formatCode="_(\$* #,##0.0000_);_(\$* \(#,##0.0000\);_(\$* \-??_);_(@_)"/>
    <numFmt numFmtId="177" formatCode="_(* #,##0_);_(* \(#,##0\);_(* \-_);_(@_)"/>
    <numFmt numFmtId="178" formatCode="mm/dd/yy"/>
    <numFmt numFmtId="179" formatCode="_(\$* #,##0.000_);_(\$* \(#,##0.000\);_(\$* \-??_);_(@_)"/>
    <numFmt numFmtId="180" formatCode="0.00"/>
    <numFmt numFmtId="181" formatCode="[$-409]mmm\-yy"/>
    <numFmt numFmtId="182" formatCode="0"/>
    <numFmt numFmtId="183" formatCode="0.0"/>
    <numFmt numFmtId="184" formatCode="0.0000%"/>
    <numFmt numFmtId="185" formatCode="0.000000"/>
    <numFmt numFmtId="186" formatCode="yyyy"/>
    <numFmt numFmtId="187" formatCode="\$#,##0.00_);&quot;($&quot;#,##0.00\)"/>
    <numFmt numFmtId="188" formatCode="\$#,##0_);[RED]&quot;($&quot;#,##0\)"/>
    <numFmt numFmtId="189" formatCode="\$#,##0.00_);[RED]&quot;($&quot;#,##0.00\)"/>
    <numFmt numFmtId="190" formatCode="[$-409]#,##0_);\(#,##0\)"/>
    <numFmt numFmtId="191" formatCode="_(\$* #,##0_);_(\$* \(#,##0\);_(\$* \-_);_(@_)"/>
    <numFmt numFmtId="192" formatCode="\$#,##0_);&quot;($&quot;#,##0\)"/>
    <numFmt numFmtId="193" formatCode="_(* #,##0.0000_);_(* \(#,##0.0000\);_(* \-_);_(@_)"/>
    <numFmt numFmtId="194" formatCode="_(* #,##0.0000_);_(* \(#,##0.0000\);_(* \-??_);_(@_)"/>
    <numFmt numFmtId="195" formatCode="_(* #,##0.000000_);_(* \(#,##0.000000\);_(* \-_);_(@_)"/>
    <numFmt numFmtId="196" formatCode="_(* #,##0.0000000_);_(* \(#,##0.0000000\);_(* \-_);_(@_)"/>
    <numFmt numFmtId="197" formatCode="\$#,##0.0000_);[RED]&quot;($&quot;#,##0.0000\)"/>
    <numFmt numFmtId="198" formatCode="_(\$* #,##0.0000_);_(\$* \(#,##0.0000\);_(\$* \-????_);_(@_)"/>
    <numFmt numFmtId="199" formatCode="_(* #,##0.0000_);_(* \(#,##0.0000\);_(* \-????_);_(@_)"/>
    <numFmt numFmtId="200" formatCode="_(* #,##0.00000_);_(* \(#,##0.00000\);_(* \-_);_(@_)"/>
    <numFmt numFmtId="201" formatCode="dd\-mmm\-yy_)"/>
    <numFmt numFmtId="202" formatCode="hh:mm\ AM/PM_)"/>
    <numFmt numFmtId="203" formatCode="\$#,##0.0000_);&quot;($&quot;#,##0.0000\)"/>
    <numFmt numFmtId="204" formatCode=";;;"/>
    <numFmt numFmtId="205" formatCode="0.0_)"/>
    <numFmt numFmtId="206" formatCode="#,##0.0_);\(#,##0.0\)"/>
    <numFmt numFmtId="207" formatCode="\$#,##0.000_);&quot;($&quot;#,##0.000\)"/>
    <numFmt numFmtId="208" formatCode="[$-409]#,##0.00_);\(#,##0.00\)"/>
    <numFmt numFmtId="209" formatCode="0_)"/>
    <numFmt numFmtId="210" formatCode="m/d"/>
    <numFmt numFmtId="211" formatCode="0.0000"/>
    <numFmt numFmtId="212" formatCode="#,##0.00"/>
    <numFmt numFmtId="213" formatCode="[$-409]d\-mmm\-yy"/>
    <numFmt numFmtId="214" formatCode="\$#,##0;&quot;-$&quot;#,##0"/>
    <numFmt numFmtId="215" formatCode="#,##0"/>
    <numFmt numFmtId="216" formatCode="#,##0.0000"/>
  </numFmts>
  <fonts count="43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  <font>
      <b val="true"/>
      <sz val="10"/>
      <name val="Arial"/>
      <family val="0"/>
    </font>
    <font>
      <b val="true"/>
      <sz val="10"/>
      <color rgb="FF0000FF"/>
      <name val="Arial"/>
      <family val="2"/>
    </font>
    <font>
      <b val="true"/>
      <sz val="10"/>
      <color rgb="FF3333CC"/>
      <name val="Arial"/>
      <family val="2"/>
    </font>
    <font>
      <b val="true"/>
      <sz val="10"/>
      <color rgb="FFFF0000"/>
      <name val="Arial"/>
      <family val="2"/>
    </font>
    <font>
      <b val="true"/>
      <sz val="10"/>
      <color rgb="FF000000"/>
      <name val="MS Sans Serif"/>
      <family val="2"/>
    </font>
    <font>
      <sz val="8"/>
      <color rgb="FF000000"/>
      <name val="MS Sans Serif"/>
      <family val="2"/>
    </font>
    <font>
      <b val="true"/>
      <sz val="8"/>
      <color rgb="FF000000"/>
      <name val="MS Sans Serif"/>
      <family val="2"/>
    </font>
    <font>
      <b val="true"/>
      <sz val="11"/>
      <name val="Arial"/>
      <family val="2"/>
    </font>
    <font>
      <sz val="10"/>
      <name val="Arial"/>
      <family val="2"/>
    </font>
    <font>
      <u val="single"/>
      <sz val="10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color rgb="FFFFFFFF"/>
      <name val="Arial"/>
      <family val="2"/>
    </font>
    <font>
      <b val="true"/>
      <sz val="14"/>
      <name val="Arial"/>
      <family val="2"/>
    </font>
    <font>
      <sz val="8"/>
      <name val="Arial"/>
      <family val="2"/>
    </font>
    <font>
      <b val="true"/>
      <u val="single"/>
      <sz val="10"/>
      <name val="Arial"/>
      <family val="2"/>
    </font>
    <font>
      <sz val="8"/>
      <name val="Arial"/>
      <family val="0"/>
    </font>
    <font>
      <b val="true"/>
      <sz val="8"/>
      <name val="Arial"/>
      <family val="2"/>
    </font>
    <font>
      <b val="true"/>
      <i val="true"/>
      <sz val="8"/>
      <color rgb="FF0000FF"/>
      <name val="Arial"/>
      <family val="2"/>
    </font>
    <font>
      <b val="true"/>
      <sz val="8"/>
      <color rgb="FFFF0000"/>
      <name val="Arial"/>
      <family val="2"/>
    </font>
    <font>
      <b val="true"/>
      <sz val="8"/>
      <color rgb="FF0000FF"/>
      <name val="Arial"/>
      <family val="2"/>
    </font>
    <font>
      <sz val="8"/>
      <color rgb="FF0000FF"/>
      <name val="Arial"/>
      <family val="2"/>
    </font>
    <font>
      <b val="true"/>
      <sz val="8"/>
      <color rgb="FF3333CC"/>
      <name val="Arial"/>
      <family val="2"/>
    </font>
    <font>
      <sz val="8"/>
      <color rgb="FF000000"/>
      <name val="Arial"/>
      <family val="2"/>
    </font>
    <font>
      <sz val="8"/>
      <color rgb="FFFFFFFF"/>
      <name val="Arial"/>
      <family val="2"/>
    </font>
    <font>
      <sz val="8"/>
      <color rgb="FF000000"/>
      <name val="Century Schoolbook"/>
      <family val="1"/>
    </font>
    <font>
      <b val="true"/>
      <sz val="10"/>
      <color rgb="FF0000FF"/>
      <name val="Arial"/>
      <family val="0"/>
    </font>
    <font>
      <sz val="10"/>
      <color rgb="FF0000FF"/>
      <name val="Arial"/>
      <family val="2"/>
    </font>
    <font>
      <sz val="10"/>
      <color rgb="FF000000"/>
      <name val="Arial"/>
      <family val="2"/>
    </font>
    <font>
      <b val="true"/>
      <u val="single"/>
      <sz val="12"/>
      <name val="Arial"/>
      <family val="0"/>
    </font>
    <font>
      <sz val="12"/>
      <color rgb="FF0000FF"/>
      <name val="Arial"/>
      <family val="0"/>
    </font>
    <font>
      <sz val="12"/>
      <name val="Arial"/>
      <family val="0"/>
    </font>
    <font>
      <u val="single"/>
      <sz val="12"/>
      <name val="Arial"/>
      <family val="0"/>
    </font>
    <font>
      <b val="true"/>
      <sz val="12"/>
      <name val="Arial"/>
      <family val="0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b val="true"/>
      <sz val="10"/>
      <name val="MS Sans Serif"/>
      <family val="0"/>
    </font>
    <font>
      <b val="true"/>
      <sz val="10"/>
      <name val="MS Sans Serif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FFFFFF"/>
        <bgColor rgb="FFFFFFCC"/>
      </patternFill>
    </fill>
    <fill>
      <patternFill patternType="solid">
        <fgColor rgb="FF000000"/>
        <bgColor rgb="FF003300"/>
      </patternFill>
    </fill>
  </fills>
  <borders count="30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 style="hair"/>
      <top/>
      <bottom style="thin"/>
      <diagonal/>
    </border>
    <border diagonalUp="false" diagonalDown="false">
      <left/>
      <right style="hair"/>
      <top style="thin"/>
      <bottom/>
      <diagonal/>
    </border>
    <border diagonalUp="false" diagonalDown="false">
      <left/>
      <right style="hair"/>
      <top/>
      <bottom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 style="medium"/>
      <right style="thin"/>
      <top style="medium"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8" fontId="0" fillId="0" borderId="0" applyFont="true" applyBorder="false" applyAlignment="false" applyProtection="false"/>
  </cellStyleXfs>
  <cellXfs count="41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1" fontId="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0" fontId="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7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4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5" fontId="0" fillId="0" borderId="2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0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6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3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0" fillId="0" borderId="1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1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3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0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4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88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91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92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7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3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3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1" fontId="1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02" fontId="1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19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19" fillId="0" borderId="1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2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2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22" fillId="0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90" fontId="19" fillId="0" borderId="12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0" fontId="19" fillId="0" borderId="1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8" fontId="19" fillId="2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9" fillId="3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0" fontId="19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0" fontId="1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6" fontId="25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2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26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90" fontId="1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25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25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90" fontId="27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5" fontId="25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2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8" fontId="2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9" fontId="2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9" fontId="19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9" fontId="19" fillId="2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28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8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0" fontId="2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3" fontId="25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204" fontId="2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203" fontId="2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6" fontId="19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5" fontId="22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73" fontId="22" fillId="0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206" fontId="28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98" fontId="26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8" fontId="19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4" fontId="19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2" fontId="19" fillId="3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4" fontId="19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2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3" fontId="28" fillId="2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203" fontId="28" fillId="2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203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03" fontId="28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2" fontId="1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2" fontId="19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7" fontId="1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90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2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9" fontId="2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6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9" fillId="3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8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09" fontId="1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8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22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9" fillId="4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9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2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1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9" fillId="4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4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7" fontId="30" fillId="5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2" fillId="0" borderId="9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9" fillId="0" borderId="19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19" fillId="5" borderId="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8" fontId="0" fillId="0" borderId="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19" fillId="0" borderId="2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8" fontId="0" fillId="0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9" fillId="0" borderId="2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0" fillId="0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8" fontId="0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2" fontId="21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21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81" fontId="6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210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8" fontId="0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8" fontId="4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13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6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7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6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82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3" fontId="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2" fontId="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3" fontId="6" fillId="0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11" fontId="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2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11" fontId="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11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11" fontId="6" fillId="2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2" fontId="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6" fillId="2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2" fontId="32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74" fontId="6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6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92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2" fillId="0" borderId="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2" fillId="0" borderId="0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8" fontId="32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11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212" fontId="1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03" fontId="1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03" fontId="3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2" fontId="3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0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6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0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6" fontId="1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2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2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2" fontId="13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1" fontId="4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0" fontId="3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0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6" fontId="3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1" fontId="3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6" fontId="35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0" fontId="3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70" fontId="3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7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87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87" fontId="3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70" fontId="3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7" fontId="37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87" fontId="38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70" fontId="38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2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92" fontId="0" fillId="3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92" fontId="38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2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0" fillId="3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2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13" fontId="41" fillId="0" borderId="2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1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1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4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5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5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2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2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1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0" fillId="0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11" fontId="0" fillId="0" borderId="3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82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2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2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0" fillId="0" borderId="2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0" fillId="0" borderId="8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0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3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0" fillId="0" borderId="4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2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1" fontId="0" fillId="0" borderId="5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6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6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5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2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1" fontId="0" fillId="0" borderId="8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1" fontId="0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0" fillId="0" borderId="2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0" fillId="0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11" xfId="17" applyFont="true" applyBorder="true" applyAlignment="true" applyProtection="true">
      <alignment horizontal="right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8080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33"/>
      <rgbColor rgb="FF003300"/>
      <rgbColor rgb="FF333300"/>
      <rgbColor rgb="FF993300"/>
      <rgbColor rgb="FF993366"/>
      <rgbColor rgb="FF3333CC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externalLink" Target="externalLinks/externalLink1.xml"/><Relationship Id="rId21" Type="http://schemas.openxmlformats.org/officeDocument/2006/relationships/externalLink" Target="externalLinks/externalLink2.xml"/><Relationship Id="rId22" Type="http://schemas.openxmlformats.org/officeDocument/2006/relationships/externalLink" Target="externalLinks/externalLink3.xml"/><Relationship Id="rId23" Type="http://schemas.openxmlformats.org/officeDocument/2006/relationships/externalLink" Target="externalLinks/externalLink4.xml"/><Relationship Id="rId24" Type="http://schemas.openxmlformats.org/officeDocument/2006/relationships/externalLink" Target="externalLinks/externalLink5.xml"/><Relationship Id="rId25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MS Sans Serif"/>
              </a:rPr>
              <a:t>Cash Flow Summary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237903737882572"/>
          <c:y val="0.163942798774259"/>
          <c:w val="0.688185243195191"/>
          <c:h val="0.7208886618998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'[2]Total Cash flows'!$A$1042</c:f>
              <c:strCache>
                <c:ptCount val="1"/>
                <c:pt idx="0">
                  <c:v>Outflows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'[2]Total Cash flows'!$B$1038:$K$1038</c:f>
              <c:strCache>
                <c:ptCount val="10"/>
                <c:pt idx="0">
                  <c:v>1.91506849315069</c:v>
                </c:pt>
                <c:pt idx="1">
                  <c:v>2.91780821917808</c:v>
                </c:pt>
                <c:pt idx="2">
                  <c:v>3.91780821917808</c:v>
                </c:pt>
                <c:pt idx="3">
                  <c:v>4.91780821917808</c:v>
                </c:pt>
                <c:pt idx="4">
                  <c:v>5.91780821917808</c:v>
                </c:pt>
                <c:pt idx="5">
                  <c:v>6.92054794520548</c:v>
                </c:pt>
                <c:pt idx="6">
                  <c:v>7.92054794520548</c:v>
                </c:pt>
                <c:pt idx="7">
                  <c:v>8.92054794520548</c:v>
                </c:pt>
                <c:pt idx="8">
                  <c:v>9.92054794520548</c:v>
                </c:pt>
                <c:pt idx="9">
                  <c:v>10.9232876712329</c:v>
                </c:pt>
              </c:strCache>
            </c:strRef>
          </c:cat>
          <c:val>
            <c:numRef>
              <c:f>'[2]Total Cash flows'!$B$1042</c:f>
              <c:numCache>
                <c:formatCode>General</c:formatCode>
                <c:ptCount val="1"/>
                <c:pt idx="0">
                  <c:v>-177021.439055359</c:v>
                </c:pt>
              </c:numCache>
            </c:numRef>
          </c:val>
        </c:ser>
        <c:ser>
          <c:idx val="1"/>
          <c:order val="1"/>
          <c:tx>
            <c:strRef>
              <c:f>'[2]Total Cash flows'!$A$1043</c:f>
              <c:strCache>
                <c:ptCount val="1"/>
                <c:pt idx="0">
                  <c:v>Fees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'[2]Total Cash flows'!$B$1038:$K$1038</c:f>
              <c:strCache>
                <c:ptCount val="10"/>
                <c:pt idx="0">
                  <c:v>1.91506849315069</c:v>
                </c:pt>
                <c:pt idx="1">
                  <c:v>2.91780821917808</c:v>
                </c:pt>
                <c:pt idx="2">
                  <c:v>3.91780821917808</c:v>
                </c:pt>
                <c:pt idx="3">
                  <c:v>4.91780821917808</c:v>
                </c:pt>
                <c:pt idx="4">
                  <c:v>5.91780821917808</c:v>
                </c:pt>
                <c:pt idx="5">
                  <c:v>6.92054794520548</c:v>
                </c:pt>
                <c:pt idx="6">
                  <c:v>7.92054794520548</c:v>
                </c:pt>
                <c:pt idx="7">
                  <c:v>8.92054794520548</c:v>
                </c:pt>
                <c:pt idx="8">
                  <c:v>9.92054794520548</c:v>
                </c:pt>
                <c:pt idx="9">
                  <c:v>10.9232876712329</c:v>
                </c:pt>
              </c:strCache>
            </c:strRef>
          </c:cat>
          <c:val>
            <c:numRef>
              <c:f>'[2]Total Cash flows'!$B$1043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'[2]Total Cash flows'!$A$1044</c:f>
              <c:strCache>
                <c:ptCount val="1"/>
                <c:pt idx="0">
                  <c:v>Ongoing</c:v>
                </c:pt>
              </c:strCache>
            </c:strRef>
          </c:tx>
          <c:spPr>
            <a:solidFill>
              <a:srgbClr val="96969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'[2]Total Cash flows'!$B$1038:$K$1038</c:f>
              <c:strCache>
                <c:ptCount val="10"/>
                <c:pt idx="0">
                  <c:v>1.91506849315069</c:v>
                </c:pt>
                <c:pt idx="1">
                  <c:v>2.91780821917808</c:v>
                </c:pt>
                <c:pt idx="2">
                  <c:v>3.91780821917808</c:v>
                </c:pt>
                <c:pt idx="3">
                  <c:v>4.91780821917808</c:v>
                </c:pt>
                <c:pt idx="4">
                  <c:v>5.91780821917808</c:v>
                </c:pt>
                <c:pt idx="5">
                  <c:v>6.92054794520548</c:v>
                </c:pt>
                <c:pt idx="6">
                  <c:v>7.92054794520548</c:v>
                </c:pt>
                <c:pt idx="7">
                  <c:v>8.92054794520548</c:v>
                </c:pt>
                <c:pt idx="8">
                  <c:v>9.92054794520548</c:v>
                </c:pt>
                <c:pt idx="9">
                  <c:v>10.9232876712329</c:v>
                </c:pt>
              </c:strCache>
            </c:strRef>
          </c:cat>
          <c:val>
            <c:numRef>
              <c:f>'[2]Total Cash flows'!$B$1044:$K$1044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tx>
            <c:strRef>
              <c:f>'[2]Total Cash flows'!$A$1045</c:f>
              <c:strCache>
                <c:ptCount val="1"/>
                <c:pt idx="0">
                  <c:v>Terminal Value</c:v>
                </c:pt>
              </c:strCache>
            </c:strRef>
          </c:tx>
          <c:spPr>
            <a:solidFill>
              <a:srgbClr val="00ff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'[2]Total Cash flows'!$B$1038:$K$1038</c:f>
              <c:strCache>
                <c:ptCount val="10"/>
                <c:pt idx="0">
                  <c:v>1.91506849315069</c:v>
                </c:pt>
                <c:pt idx="1">
                  <c:v>2.91780821917808</c:v>
                </c:pt>
                <c:pt idx="2">
                  <c:v>3.91780821917808</c:v>
                </c:pt>
                <c:pt idx="3">
                  <c:v>4.91780821917808</c:v>
                </c:pt>
                <c:pt idx="4">
                  <c:v>5.91780821917808</c:v>
                </c:pt>
                <c:pt idx="5">
                  <c:v>6.92054794520548</c:v>
                </c:pt>
                <c:pt idx="6">
                  <c:v>7.92054794520548</c:v>
                </c:pt>
                <c:pt idx="7">
                  <c:v>8.92054794520548</c:v>
                </c:pt>
                <c:pt idx="8">
                  <c:v>9.92054794520548</c:v>
                </c:pt>
                <c:pt idx="9">
                  <c:v>10.9232876712329</c:v>
                </c:pt>
              </c:strCache>
            </c:strRef>
          </c:cat>
          <c:val>
            <c:numRef>
              <c:f>'[2]Total Cash flows'!$B$1045:$K$1045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gapWidth val="20"/>
        <c:overlap val="100"/>
        <c:axId val="93141062"/>
        <c:axId val="93341227"/>
      </c:barChart>
      <c:lineChart>
        <c:grouping val="stacked"/>
        <c:varyColors val="0"/>
        <c:ser>
          <c:idx val="4"/>
          <c:order val="4"/>
          <c:tx>
            <c:strRef>
              <c:f>'[2]Total Cash flows'!$A$1039</c:f>
              <c:strCache>
                <c:ptCount val="1"/>
                <c:pt idx="0">
                  <c:v>Expected cumulative cash flows</c:v>
                </c:pt>
              </c:strCache>
            </c:strRef>
          </c:tx>
          <c:spPr>
            <a:solidFill>
              <a:srgbClr val="339933"/>
            </a:solidFill>
            <a:ln w="12600">
              <a:solidFill>
                <a:srgbClr val="339933"/>
              </a:solidFill>
              <a:round/>
            </a:ln>
          </c:spPr>
          <c:marker>
            <c:symbol val="x"/>
            <c:size val="5"/>
            <c:spPr>
              <a:solidFill>
                <a:srgbClr val="339933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'[2]Total Cash flows'!$B$1038:$K$1038</c:f>
              <c:strCache>
                <c:ptCount val="10"/>
                <c:pt idx="0">
                  <c:v>1.91506849315069</c:v>
                </c:pt>
                <c:pt idx="1">
                  <c:v>2.91780821917808</c:v>
                </c:pt>
                <c:pt idx="2">
                  <c:v>3.91780821917808</c:v>
                </c:pt>
                <c:pt idx="3">
                  <c:v>4.91780821917808</c:v>
                </c:pt>
                <c:pt idx="4">
                  <c:v>5.91780821917808</c:v>
                </c:pt>
                <c:pt idx="5">
                  <c:v>6.92054794520548</c:v>
                </c:pt>
                <c:pt idx="6">
                  <c:v>7.92054794520548</c:v>
                </c:pt>
                <c:pt idx="7">
                  <c:v>8.92054794520548</c:v>
                </c:pt>
                <c:pt idx="8">
                  <c:v>9.92054794520548</c:v>
                </c:pt>
                <c:pt idx="9">
                  <c:v>10.9232876712329</c:v>
                </c:pt>
              </c:strCache>
            </c:strRef>
          </c:cat>
          <c:val>
            <c:numRef>
              <c:f>'[2]Total Cash flows'!$B$1039:$K$1039</c:f>
              <c:numCache>
                <c:formatCode>General</c:formatCode>
                <c:ptCount val="10"/>
                <c:pt idx="0">
                  <c:v>-177021.439055359</c:v>
                </c:pt>
                <c:pt idx="1">
                  <c:v>-168894.546002392</c:v>
                </c:pt>
                <c:pt idx="2">
                  <c:v>-123457.661123302</c:v>
                </c:pt>
                <c:pt idx="3">
                  <c:v>-77414.6239037834</c:v>
                </c:pt>
                <c:pt idx="4">
                  <c:v>-50833.623629275</c:v>
                </c:pt>
                <c:pt idx="5">
                  <c:v>-24375.7921091415</c:v>
                </c:pt>
                <c:pt idx="6">
                  <c:v>1308.04000129647</c:v>
                </c:pt>
                <c:pt idx="7">
                  <c:v>26552.1999149419</c:v>
                </c:pt>
                <c:pt idx="8">
                  <c:v>52650.3619326495</c:v>
                </c:pt>
                <c:pt idx="9">
                  <c:v>79245.8453882261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'[2]Total Cash flows'!$A$1040</c:f>
              <c:strCache>
                <c:ptCount val="1"/>
                <c:pt idx="0">
                  <c:v>Cumulative P5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ff0000"/>
              </a:solidFill>
              <a:round/>
            </a:ln>
          </c:spPr>
          <c:marker>
            <c:symbol val="square"/>
            <c:size val="5"/>
            <c:spPr>
              <a:solidFill>
                <a:srgbClr val="ff00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'[2]Total Cash flows'!$B$1038:$K$1038</c:f>
              <c:strCache>
                <c:ptCount val="10"/>
                <c:pt idx="0">
                  <c:v>1.91506849315069</c:v>
                </c:pt>
                <c:pt idx="1">
                  <c:v>2.91780821917808</c:v>
                </c:pt>
                <c:pt idx="2">
                  <c:v>3.91780821917808</c:v>
                </c:pt>
                <c:pt idx="3">
                  <c:v>4.91780821917808</c:v>
                </c:pt>
                <c:pt idx="4">
                  <c:v>5.91780821917808</c:v>
                </c:pt>
                <c:pt idx="5">
                  <c:v>6.92054794520548</c:v>
                </c:pt>
                <c:pt idx="6">
                  <c:v>7.92054794520548</c:v>
                </c:pt>
                <c:pt idx="7">
                  <c:v>8.92054794520548</c:v>
                </c:pt>
                <c:pt idx="8">
                  <c:v>9.92054794520548</c:v>
                </c:pt>
                <c:pt idx="9">
                  <c:v>10.9232876712329</c:v>
                </c:pt>
              </c:strCache>
            </c:strRef>
          </c:cat>
          <c:val>
            <c:numRef>
              <c:f>'[2]Total Cash flows'!$B$1040:$K$1040</c:f>
              <c:numCache>
                <c:formatCode>General</c:formatCode>
                <c:ptCount val="10"/>
                <c:pt idx="0">
                  <c:v>-199747.045813143</c:v>
                </c:pt>
                <c:pt idx="1">
                  <c:v>-194623.082954917</c:v>
                </c:pt>
                <c:pt idx="2">
                  <c:v>-154734.11467161</c:v>
                </c:pt>
                <c:pt idx="3">
                  <c:v>-113675.877285481</c:v>
                </c:pt>
                <c:pt idx="4">
                  <c:v>-90797.5134152288</c:v>
                </c:pt>
                <c:pt idx="5">
                  <c:v>-67780.8719587928</c:v>
                </c:pt>
                <c:pt idx="6">
                  <c:v>-45211.3849079699</c:v>
                </c:pt>
                <c:pt idx="7">
                  <c:v>-22807.1113671809</c:v>
                </c:pt>
                <c:pt idx="8">
                  <c:v>558.693625149386</c:v>
                </c:pt>
                <c:pt idx="9">
                  <c:v>24564.3381962036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'[2]Total Cash flows'!$A$1041</c:f>
              <c:strCache>
                <c:ptCount val="1"/>
                <c:pt idx="0">
                  <c:v>Cumulative P95</c:v>
                </c:pt>
              </c:strCache>
            </c:strRef>
          </c:tx>
          <c:spPr>
            <a:solidFill>
              <a:srgbClr val="0000ff"/>
            </a:solidFill>
            <a:ln w="12600">
              <a:solidFill>
                <a:srgbClr val="0000ff"/>
              </a:solidFill>
              <a:round/>
            </a:ln>
          </c:spPr>
          <c:marker>
            <c:symbol val="circle"/>
            <c:size val="5"/>
            <c:spPr>
              <a:solidFill>
                <a:srgbClr val="00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'[2]Total Cash flows'!$B$1038:$K$1038</c:f>
              <c:strCache>
                <c:ptCount val="10"/>
                <c:pt idx="0">
                  <c:v>1.91506849315069</c:v>
                </c:pt>
                <c:pt idx="1">
                  <c:v>2.91780821917808</c:v>
                </c:pt>
                <c:pt idx="2">
                  <c:v>3.91780821917808</c:v>
                </c:pt>
                <c:pt idx="3">
                  <c:v>4.91780821917808</c:v>
                </c:pt>
                <c:pt idx="4">
                  <c:v>5.91780821917808</c:v>
                </c:pt>
                <c:pt idx="5">
                  <c:v>6.92054794520548</c:v>
                </c:pt>
                <c:pt idx="6">
                  <c:v>7.92054794520548</c:v>
                </c:pt>
                <c:pt idx="7">
                  <c:v>8.92054794520548</c:v>
                </c:pt>
                <c:pt idx="8">
                  <c:v>9.92054794520548</c:v>
                </c:pt>
                <c:pt idx="9">
                  <c:v>10.9232876712329</c:v>
                </c:pt>
              </c:strCache>
            </c:strRef>
          </c:cat>
          <c:val>
            <c:numRef>
              <c:f>'[2]Total Cash flows'!$B$1041:$K$1041</c:f>
              <c:numCache>
                <c:formatCode>General</c:formatCode>
                <c:ptCount val="10"/>
                <c:pt idx="0">
                  <c:v>-154055.448317147</c:v>
                </c:pt>
                <c:pt idx="1">
                  <c:v>-142602.765786799</c:v>
                </c:pt>
                <c:pt idx="2">
                  <c:v>-91629.4438775144</c:v>
                </c:pt>
                <c:pt idx="3">
                  <c:v>-40509.5300954806</c:v>
                </c:pt>
                <c:pt idx="4">
                  <c:v>-10264.6487435414</c:v>
                </c:pt>
                <c:pt idx="5">
                  <c:v>19598.3540604183</c:v>
                </c:pt>
                <c:pt idx="6">
                  <c:v>48363.9335223912</c:v>
                </c:pt>
                <c:pt idx="7">
                  <c:v>76418.2548474029</c:v>
                </c:pt>
                <c:pt idx="8">
                  <c:v>105220.174433787</c:v>
                </c:pt>
                <c:pt idx="9">
                  <c:v>134378.389048083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93141062"/>
        <c:axId val="93341227"/>
      </c:lineChart>
      <c:catAx>
        <c:axId val="9314106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MS Sans Serif"/>
                  </a:rPr>
                  <a:t>Years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MS Sans Serif"/>
              </a:defRPr>
            </a:pPr>
          </a:p>
        </c:txPr>
        <c:crossAx val="93341227"/>
        <c:crossesAt val="0"/>
        <c:auto val="1"/>
        <c:lblAlgn val="ctr"/>
        <c:lblOffset val="100"/>
        <c:noMultiLvlLbl val="0"/>
      </c:catAx>
      <c:valAx>
        <c:axId val="93341227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MS Sans Serif"/>
              </a:defRPr>
            </a:pPr>
          </a:p>
        </c:txPr>
        <c:crossAx val="93141062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711679295601744"/>
          <c:y val="0.232763023493361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MS Sans Serif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Arial"/>
              </a:rPr>
              <a:t>TW FORWARD CURVE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811794414735591"/>
          <c:y val="0.118996105581999"/>
          <c:w val="0.902703505644682"/>
          <c:h val="0.776143083802106"/>
        </c:manualLayout>
      </c:layout>
      <c:lineChart>
        <c:grouping val="standard"/>
        <c:varyColors val="0"/>
        <c:ser>
          <c:idx val="0"/>
          <c:order val="0"/>
          <c:tx>
            <c:strRef>
              <c:f>forwcurv!$H$9</c:f>
              <c:strCache>
                <c:ptCount val="1"/>
                <c:pt idx="0">
                  <c:v>Nymex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forwcurv!$G$10:$G$32</c:f>
              <c:strCache>
                <c:ptCount val="2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</c:strCache>
            </c:strRef>
          </c:cat>
          <c:val>
            <c:numRef>
              <c:f>forwcurv!$H$10:$H$35</c:f>
              <c:numCache>
                <c:formatCode>_(\$* #,##0.00_);_(\$* \(#,##0.00\);_(\$* \-??_);_(@_)</c:formatCode>
                <c:ptCount val="26"/>
                <c:pt idx="0">
                  <c:v>2.9902994035993</c:v>
                </c:pt>
                <c:pt idx="1">
                  <c:v>3.24737023156349</c:v>
                </c:pt>
                <c:pt idx="2">
                  <c:v>3.49765189382025</c:v>
                </c:pt>
                <c:pt idx="3">
                  <c:v>3.51148057467111</c:v>
                </c:pt>
                <c:pt idx="4">
                  <c:v>3.24633744717851</c:v>
                </c:pt>
                <c:pt idx="5">
                  <c:v>3.52884536013255</c:v>
                </c:pt>
                <c:pt idx="6">
                  <c:v>3.8794298955336</c:v>
                </c:pt>
                <c:pt idx="7">
                  <c:v>3.86835920879223</c:v>
                </c:pt>
                <c:pt idx="8">
                  <c:v>3.59140073853142</c:v>
                </c:pt>
                <c:pt idx="9">
                  <c:v>3.87711313932009</c:v>
                </c:pt>
                <c:pt idx="10">
                  <c:v>4.54566948003644</c:v>
                </c:pt>
                <c:pt idx="11">
                  <c:v>4.24273472143429</c:v>
                </c:pt>
                <c:pt idx="12">
                  <c:v>4.0649138676811</c:v>
                </c:pt>
                <c:pt idx="13">
                  <c:v>4.46376161737557</c:v>
                </c:pt>
                <c:pt idx="14">
                  <c:v>4.50738180974561</c:v>
                </c:pt>
                <c:pt idx="15">
                  <c:v>4.09111359872671</c:v>
                </c:pt>
                <c:pt idx="16">
                  <c:v>5.10266848685321</c:v>
                </c:pt>
                <c:pt idx="17">
                  <c:v>4.27268505347738</c:v>
                </c:pt>
                <c:pt idx="18">
                  <c:v>4.80884731341337</c:v>
                </c:pt>
                <c:pt idx="19">
                  <c:v>5.38478484597554</c:v>
                </c:pt>
                <c:pt idx="20">
                  <c:v>4.76458229353661</c:v>
                </c:pt>
                <c:pt idx="21">
                  <c:v>4.93027089462209</c:v>
                </c:pt>
                <c:pt idx="22">
                  <c:v>5.16949278373361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forwcurv!$I$9</c:f>
              <c:strCache>
                <c:ptCount val="1"/>
                <c:pt idx="0">
                  <c:v>TWI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forwcurv!$G$10:$G$32</c:f>
              <c:strCache>
                <c:ptCount val="2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</c:strCache>
            </c:strRef>
          </c:cat>
          <c:val>
            <c:numRef>
              <c:f>forwcurv!$I$10:$I$35</c:f>
              <c:numCache>
                <c:formatCode>_(\$* #,##0.00_);_(\$* \(#,##0.00\);_(\$* \-??_);_(@_)</c:formatCode>
                <c:ptCount val="26"/>
                <c:pt idx="0">
                  <c:v>2.29343933061575</c:v>
                </c:pt>
                <c:pt idx="1">
                  <c:v>2.91443312210241</c:v>
                </c:pt>
                <c:pt idx="2">
                  <c:v>2.97664454568712</c:v>
                </c:pt>
                <c:pt idx="3">
                  <c:v>3.04113151850403</c:v>
                </c:pt>
                <c:pt idx="4">
                  <c:v>2.69640344028852</c:v>
                </c:pt>
                <c:pt idx="5">
                  <c:v>2.9781917116109</c:v>
                </c:pt>
                <c:pt idx="6">
                  <c:v>3.48467203526386</c:v>
                </c:pt>
                <c:pt idx="7">
                  <c:v>3.43222530284295</c:v>
                </c:pt>
                <c:pt idx="8">
                  <c:v>3.12588305820205</c:v>
                </c:pt>
                <c:pt idx="9">
                  <c:v>3.35031902573249</c:v>
                </c:pt>
                <c:pt idx="10">
                  <c:v>4.05701285308471</c:v>
                </c:pt>
                <c:pt idx="11">
                  <c:v>3.89474918381681</c:v>
                </c:pt>
                <c:pt idx="12">
                  <c:v>3.41961858585167</c:v>
                </c:pt>
                <c:pt idx="13">
                  <c:v>3.83845882059172</c:v>
                </c:pt>
                <c:pt idx="14">
                  <c:v>3.92662826751271</c:v>
                </c:pt>
                <c:pt idx="15">
                  <c:v>3.72851262648367</c:v>
                </c:pt>
                <c:pt idx="16">
                  <c:v>4.7222420014505</c:v>
                </c:pt>
                <c:pt idx="17">
                  <c:v>3.74470824221421</c:v>
                </c:pt>
                <c:pt idx="18">
                  <c:v>4.20873989983017</c:v>
                </c:pt>
                <c:pt idx="19">
                  <c:v>4.88454543738673</c:v>
                </c:pt>
                <c:pt idx="20">
                  <c:v>4.33378260297282</c:v>
                </c:pt>
                <c:pt idx="21">
                  <c:v>4.53156116587336</c:v>
                </c:pt>
                <c:pt idx="22">
                  <c:v>4.78994202113842</c:v>
                </c:pt>
                <c:pt idx="23">
                  <c:v>4.78994202113842</c:v>
                </c:pt>
                <c:pt idx="24">
                  <c:v>4.78994202113842</c:v>
                </c:pt>
                <c:pt idx="25">
                  <c:v>4.78994202113842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74323896"/>
        <c:axId val="37284042"/>
      </c:lineChart>
      <c:catAx>
        <c:axId val="7432389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YEAR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7284042"/>
        <c:crossesAt val="0"/>
        <c:auto val="1"/>
        <c:lblAlgn val="ctr"/>
        <c:lblOffset val="100"/>
        <c:noMultiLvlLbl val="0"/>
      </c:catAx>
      <c:valAx>
        <c:axId val="37284042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PRICE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.00_);_(\$* \(#,##0.0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4323896"/>
        <c:crossesAt val="1"/>
        <c:crossBetween val="midCat"/>
        <c:majorUnit val="0.25"/>
      </c:valAx>
      <c:spPr>
        <a:noFill/>
        <a:ln w="12600">
          <a:noFill/>
        </a:ln>
      </c:spPr>
    </c:plotArea>
    <c:legend>
      <c:legendPos val="r"/>
      <c:layout>
        <c:manualLayout>
          <c:xMode val="edge"/>
          <c:yMode val="edge"/>
          <c:x val="0.0294117647058824"/>
          <c:y val="0.935237271022645"/>
          <c:w val="0.605243612596554"/>
          <c:h val="0.0406750324534833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16</xdr:row>
      <xdr:rowOff>123840</xdr:rowOff>
    </xdr:from>
    <xdr:to>
      <xdr:col>8</xdr:col>
      <xdr:colOff>30600</xdr:colOff>
      <xdr:row>34</xdr:row>
      <xdr:rowOff>9360</xdr:rowOff>
    </xdr:to>
    <xdr:graphicFrame>
      <xdr:nvGraphicFramePr>
        <xdr:cNvPr id="0" name="Chart 4"/>
        <xdr:cNvGraphicFramePr/>
      </xdr:nvGraphicFramePr>
      <xdr:xfrm>
        <a:off x="240840" y="2714760"/>
        <a:ext cx="8503920" cy="281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269280</xdr:colOff>
      <xdr:row>6</xdr:row>
      <xdr:rowOff>9360</xdr:rowOff>
    </xdr:from>
    <xdr:to>
      <xdr:col>17</xdr:col>
      <xdr:colOff>10440</xdr:colOff>
      <xdr:row>36</xdr:row>
      <xdr:rowOff>142920</xdr:rowOff>
    </xdr:to>
    <xdr:graphicFrame>
      <xdr:nvGraphicFramePr>
        <xdr:cNvPr id="1" name="Chart 2"/>
        <xdr:cNvGraphicFramePr/>
      </xdr:nvGraphicFramePr>
      <xdr:xfrm>
        <a:off x="6174720" y="981000"/>
        <a:ext cx="4846680" cy="499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data1cf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data20graph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xls/data1rev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xls/data1int.xls" TargetMode="External"/>
</Relationships>
</file>

<file path=xl/externalLinks/_rels/externalLink5.xml.rels><?xml version="1.0" encoding="UTF-8"?>
<Relationships xmlns="http://schemas.openxmlformats.org/package/2006/relationships"><Relationship Id="rId1" Type="http://schemas.openxmlformats.org/officeDocument/2006/relationships/externalLinkPath" Target="../xls/DATA1FUEL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ta1cf"/>
    </sheetNames>
    <sheetDataSet>
      <sheetData sheetId="0">
        <row r="2">
          <cell r="A2">
            <v>-177021.510097015</v>
          </cell>
          <cell r="B2">
            <v>5606.70172705126</v>
          </cell>
          <cell r="C2">
            <v>44730.7202072129</v>
          </cell>
          <cell r="D2">
            <v>48629.5543487442</v>
          </cell>
          <cell r="E2">
            <v>26581.0117280279</v>
          </cell>
          <cell r="F2">
            <v>26457.8421649099</v>
          </cell>
          <cell r="G2">
            <v>25683.8417441714</v>
          </cell>
          <cell r="H2">
            <v>25244.1686983842</v>
          </cell>
          <cell r="I2">
            <v>26098.1704698213</v>
          </cell>
          <cell r="J2">
            <v>26595.4914668331</v>
          </cell>
          <cell r="K2">
            <v>27165.1658083205</v>
          </cell>
          <cell r="L2">
            <v>27839.4695255843</v>
          </cell>
          <cell r="M2">
            <v>28552.3971675199</v>
          </cell>
          <cell r="N2">
            <v>29002.1082318265</v>
          </cell>
          <cell r="O2">
            <v>37539.6902037729</v>
          </cell>
          <cell r="P2">
            <v>45785.6672590109</v>
          </cell>
          <cell r="Q2">
            <v>35640.7072632291</v>
          </cell>
          <cell r="R2">
            <v>25078.3850677617</v>
          </cell>
          <cell r="S2">
            <v>24857.7202156164</v>
          </cell>
          <cell r="T2">
            <v>24612.0515395012</v>
          </cell>
          <cell r="U2">
            <v>46598.0908384367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</row>
        <row r="2">
          <cell r="CO2">
            <v>885107.550485076</v>
          </cell>
        </row>
        <row r="3">
          <cell r="A3">
            <v>-159496.881539359</v>
          </cell>
          <cell r="B3">
            <v>9026.54037764254</v>
          </cell>
          <cell r="C3">
            <v>38793.7994144554</v>
          </cell>
          <cell r="D3">
            <v>41916.2823325571</v>
          </cell>
          <cell r="E3">
            <v>23755.6458028955</v>
          </cell>
          <cell r="F3">
            <v>23831.9777574036</v>
          </cell>
          <cell r="G3">
            <v>23307.3825270509</v>
          </cell>
          <cell r="H3">
            <v>23077.1403129096</v>
          </cell>
          <cell r="I3">
            <v>24013.1943630877</v>
          </cell>
          <cell r="J3">
            <v>24619.2664917044</v>
          </cell>
          <cell r="K3">
            <v>25292.1605290251</v>
          </cell>
          <cell r="L3">
            <v>26057.6107336041</v>
          </cell>
          <cell r="M3">
            <v>26858.2895073073</v>
          </cell>
          <cell r="N3">
            <v>27414.7811074928</v>
          </cell>
          <cell r="O3">
            <v>35258.7755349684</v>
          </cell>
          <cell r="P3">
            <v>42779.2692872917</v>
          </cell>
          <cell r="Q3">
            <v>33675.866177615</v>
          </cell>
          <cell r="R3">
            <v>24179.6974664033</v>
          </cell>
          <cell r="S3">
            <v>24006.2553705145</v>
          </cell>
          <cell r="T3">
            <v>23807.860320808</v>
          </cell>
          <cell r="U3">
            <v>43645.653009832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3">
          <cell r="CO3">
            <v>797484.407696797</v>
          </cell>
        </row>
        <row r="4">
          <cell r="A4">
            <v>-179359.258598852</v>
          </cell>
          <cell r="B4">
            <v>7759.97981176758</v>
          </cell>
          <cell r="C4">
            <v>46458.9119530697</v>
          </cell>
          <cell r="D4">
            <v>45314.2078061214</v>
          </cell>
          <cell r="E4">
            <v>26957.909585628</v>
          </cell>
          <cell r="F4">
            <v>26808.1269406745</v>
          </cell>
          <cell r="G4">
            <v>26000.8563933676</v>
          </cell>
          <cell r="H4">
            <v>25533.2457161887</v>
          </cell>
          <cell r="I4">
            <v>26376.3018866356</v>
          </cell>
          <cell r="J4">
            <v>26859.1157119746</v>
          </cell>
          <cell r="K4">
            <v>27415.0207636596</v>
          </cell>
          <cell r="L4">
            <v>28077.1657316826</v>
          </cell>
          <cell r="M4">
            <v>28778.387557649</v>
          </cell>
          <cell r="N4">
            <v>29213.8543235984</v>
          </cell>
          <cell r="O4">
            <v>37843.9594116635</v>
          </cell>
          <cell r="P4">
            <v>46186.7144099499</v>
          </cell>
          <cell r="Q4">
            <v>35902.8129215106</v>
          </cell>
          <cell r="R4">
            <v>25198.2680990502</v>
          </cell>
          <cell r="S4">
            <v>24971.3038307816</v>
          </cell>
          <cell r="T4">
            <v>24719.3289525719</v>
          </cell>
          <cell r="U4">
            <v>46991.9398200498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</row>
        <row r="4">
          <cell r="CO4">
            <v>896796.292994259</v>
          </cell>
        </row>
        <row r="5">
          <cell r="A5">
            <v>-191001.742298967</v>
          </cell>
          <cell r="B5">
            <v>6918.49371276071</v>
          </cell>
          <cell r="C5">
            <v>46862.2924233694</v>
          </cell>
          <cell r="D5">
            <v>51583.4898335777</v>
          </cell>
          <cell r="E5">
            <v>28834.9409088306</v>
          </cell>
          <cell r="F5">
            <v>28552.6194680069</v>
          </cell>
          <cell r="G5">
            <v>27579.6566291776</v>
          </cell>
          <cell r="H5">
            <v>26972.9106182192</v>
          </cell>
          <cell r="I5">
            <v>27761.4553726515</v>
          </cell>
          <cell r="J5">
            <v>28172.0204040771</v>
          </cell>
          <cell r="K5">
            <v>28659.3514701668</v>
          </cell>
          <cell r="L5">
            <v>29260.9432864128</v>
          </cell>
          <cell r="M5">
            <v>29903.867664424</v>
          </cell>
          <cell r="N5">
            <v>30268.3948013612</v>
          </cell>
          <cell r="O5">
            <v>39359.2846446942</v>
          </cell>
          <cell r="P5">
            <v>48184.0143393975</v>
          </cell>
          <cell r="Q5">
            <v>37208.1547287459</v>
          </cell>
          <cell r="R5">
            <v>25795.3110386985</v>
          </cell>
          <cell r="S5">
            <v>25536.9743411552</v>
          </cell>
          <cell r="T5">
            <v>25253.5932380947</v>
          </cell>
          <cell r="U5">
            <v>48953.3913385256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</row>
        <row r="5">
          <cell r="CO5">
            <v>955008.711494833</v>
          </cell>
        </row>
        <row r="6">
          <cell r="A6">
            <v>-153427.923584085</v>
          </cell>
          <cell r="B6">
            <v>7215.12945752851</v>
          </cell>
          <cell r="C6">
            <v>44640.6205845264</v>
          </cell>
          <cell r="D6">
            <v>42703.1158663938</v>
          </cell>
          <cell r="E6">
            <v>22777.1927103532</v>
          </cell>
          <cell r="F6">
            <v>22922.6140791391</v>
          </cell>
          <cell r="G6">
            <v>22484.3904149112</v>
          </cell>
          <cell r="H6">
            <v>22326.6762379613</v>
          </cell>
          <cell r="I6">
            <v>23291.145830767</v>
          </cell>
          <cell r="J6">
            <v>23934.8795875963</v>
          </cell>
          <cell r="K6">
            <v>24643.5196603953</v>
          </cell>
          <cell r="L6">
            <v>25440.5348249657</v>
          </cell>
          <cell r="M6">
            <v>26271.6027123368</v>
          </cell>
          <cell r="N6">
            <v>26865.073503297</v>
          </cell>
          <cell r="O6">
            <v>34468.8714762889</v>
          </cell>
          <cell r="P6">
            <v>41738.1229470335</v>
          </cell>
          <cell r="Q6">
            <v>32995.4216307787</v>
          </cell>
          <cell r="R6">
            <v>23868.4727662834</v>
          </cell>
          <cell r="S6">
            <v>23711.3843934597</v>
          </cell>
          <cell r="T6">
            <v>23529.3606836721</v>
          </cell>
          <cell r="U6">
            <v>42623.1936185578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</row>
        <row r="6">
          <cell r="CO6">
            <v>767139.617920423</v>
          </cell>
        </row>
        <row r="7">
          <cell r="A7">
            <v>-198309.352652727</v>
          </cell>
          <cell r="B7">
            <v>8329.28125016246</v>
          </cell>
          <cell r="C7">
            <v>48601.6120523387</v>
          </cell>
          <cell r="D7">
            <v>51816.3854290998</v>
          </cell>
          <cell r="E7">
            <v>30013.0927435317</v>
          </cell>
          <cell r="F7">
            <v>29647.5809885168</v>
          </cell>
          <cell r="G7">
            <v>28570.618458878</v>
          </cell>
          <cell r="H7">
            <v>27876.5417002981</v>
          </cell>
          <cell r="I7">
            <v>28630.8714024854</v>
          </cell>
          <cell r="J7">
            <v>28996.0882034085</v>
          </cell>
          <cell r="K7">
            <v>29440.3775972882</v>
          </cell>
          <cell r="L7">
            <v>30003.9621592164</v>
          </cell>
          <cell r="M7">
            <v>30610.2951152212</v>
          </cell>
          <cell r="N7">
            <v>30930.2957421099</v>
          </cell>
          <cell r="O7">
            <v>40310.4052687327</v>
          </cell>
          <cell r="P7">
            <v>49437.6548872343</v>
          </cell>
          <cell r="Q7">
            <v>38027.4755499255</v>
          </cell>
          <cell r="R7">
            <v>26170.055576015</v>
          </cell>
          <cell r="S7">
            <v>25892.0274195961</v>
          </cell>
          <cell r="T7">
            <v>25588.9336452702</v>
          </cell>
          <cell r="U7">
            <v>50184.5309985855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7">
          <cell r="CO7">
            <v>991546.763263633</v>
          </cell>
        </row>
        <row r="8">
          <cell r="A8">
            <v>-195358.561987548</v>
          </cell>
          <cell r="B8">
            <v>12408.3613472658</v>
          </cell>
          <cell r="C8">
            <v>48880.2826660686</v>
          </cell>
          <cell r="D8">
            <v>45728.0982960742</v>
          </cell>
          <cell r="E8">
            <v>29537.3586433674</v>
          </cell>
          <cell r="F8">
            <v>29205.4388822689</v>
          </cell>
          <cell r="G8">
            <v>28170.4711090508</v>
          </cell>
          <cell r="H8">
            <v>27511.6582387173</v>
          </cell>
          <cell r="I8">
            <v>28279.8038741421</v>
          </cell>
          <cell r="J8">
            <v>28663.3321515631</v>
          </cell>
          <cell r="K8">
            <v>29125.0016407713</v>
          </cell>
          <cell r="L8">
            <v>29703.933415512</v>
          </cell>
          <cell r="M8">
            <v>30325.0418755811</v>
          </cell>
          <cell r="N8">
            <v>30663.0221707667</v>
          </cell>
          <cell r="O8">
            <v>39926.3456756501</v>
          </cell>
          <cell r="P8">
            <v>48931.4386760563</v>
          </cell>
          <cell r="Q8">
            <v>37696.6363133099</v>
          </cell>
          <cell r="R8">
            <v>26018.7348803281</v>
          </cell>
          <cell r="S8">
            <v>25748.6580746546</v>
          </cell>
          <cell r="T8">
            <v>25453.5242165721</v>
          </cell>
          <cell r="U8">
            <v>49687.4005769332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</row>
        <row r="8">
          <cell r="CO8">
            <v>976792.809937742</v>
          </cell>
        </row>
        <row r="9">
          <cell r="A9">
            <v>-192769.498637771</v>
          </cell>
          <cell r="B9">
            <v>8482.83849267775</v>
          </cell>
          <cell r="C9">
            <v>47133.4831320164</v>
          </cell>
          <cell r="D9">
            <v>45339.3278357813</v>
          </cell>
          <cell r="E9">
            <v>29119.9431562199</v>
          </cell>
          <cell r="F9">
            <v>28817.4974616225</v>
          </cell>
          <cell r="G9">
            <v>27819.3764515496</v>
          </cell>
          <cell r="H9">
            <v>27191.5045902504</v>
          </cell>
          <cell r="I9">
            <v>27971.7725110039</v>
          </cell>
          <cell r="J9">
            <v>28371.3675237717</v>
          </cell>
          <cell r="K9">
            <v>28848.2865419829</v>
          </cell>
          <cell r="L9">
            <v>29440.6841673115</v>
          </cell>
          <cell r="M9">
            <v>30074.7568530368</v>
          </cell>
          <cell r="N9">
            <v>30428.5127505984</v>
          </cell>
          <cell r="O9">
            <v>39589.3666319265</v>
          </cell>
          <cell r="P9">
            <v>48487.2777754235</v>
          </cell>
          <cell r="Q9">
            <v>37406.3535249379</v>
          </cell>
          <cell r="R9">
            <v>25885.9640701553</v>
          </cell>
          <cell r="S9">
            <v>25622.8638863885</v>
          </cell>
          <cell r="T9">
            <v>25334.7141656954</v>
          </cell>
          <cell r="U9">
            <v>49251.2116700249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</row>
        <row r="9">
          <cell r="CO9">
            <v>963847.493188856</v>
          </cell>
        </row>
        <row r="10">
          <cell r="A10">
            <v>-195169.224841414</v>
          </cell>
          <cell r="B10">
            <v>6891.69694208435</v>
          </cell>
          <cell r="C10">
            <v>48057.2922245647</v>
          </cell>
          <cell r="D10">
            <v>49437.5524335171</v>
          </cell>
          <cell r="E10">
            <v>29506.8332191457</v>
          </cell>
          <cell r="F10">
            <v>29177.0688845017</v>
          </cell>
          <cell r="G10">
            <v>28144.7957000347</v>
          </cell>
          <cell r="H10">
            <v>27488.2455330643</v>
          </cell>
          <cell r="I10">
            <v>28257.2776662682</v>
          </cell>
          <cell r="J10">
            <v>28641.9808974878</v>
          </cell>
          <cell r="K10">
            <v>29104.7655785286</v>
          </cell>
          <cell r="L10">
            <v>29684.682105427</v>
          </cell>
          <cell r="M10">
            <v>30306.7386340275</v>
          </cell>
          <cell r="N10">
            <v>30645.8725925766</v>
          </cell>
          <cell r="O10">
            <v>39901.7025357087</v>
          </cell>
          <cell r="P10">
            <v>48898.9573706617</v>
          </cell>
          <cell r="Q10">
            <v>37675.4080514649</v>
          </cell>
          <cell r="R10">
            <v>26009.025405166</v>
          </cell>
          <cell r="S10">
            <v>25739.4587970053</v>
          </cell>
          <cell r="T10">
            <v>25444.8356860397</v>
          </cell>
          <cell r="U10">
            <v>49655.5022601857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</row>
        <row r="10">
          <cell r="CO10">
            <v>975846.124207072</v>
          </cell>
        </row>
        <row r="11">
          <cell r="A11">
            <v>-163420.111241668</v>
          </cell>
          <cell r="B11">
            <v>6190.63343841428</v>
          </cell>
          <cell r="C11">
            <v>44009.6473153273</v>
          </cell>
          <cell r="D11">
            <v>48137.4618202655</v>
          </cell>
          <cell r="E11">
            <v>24388.1590388195</v>
          </cell>
          <cell r="F11">
            <v>24419.828689814</v>
          </cell>
          <cell r="G11">
            <v>23839.3992460504</v>
          </cell>
          <cell r="H11">
            <v>23562.2718579046</v>
          </cell>
          <cell r="I11">
            <v>24479.9569060785</v>
          </cell>
          <cell r="J11">
            <v>25061.6829740488</v>
          </cell>
          <cell r="K11">
            <v>25711.4692704421</v>
          </cell>
          <cell r="L11">
            <v>26456.5145571582</v>
          </cell>
          <cell r="M11">
            <v>27237.5485295221</v>
          </cell>
          <cell r="N11">
            <v>27770.1352253262</v>
          </cell>
          <cell r="O11">
            <v>35769.4027444207</v>
          </cell>
          <cell r="P11">
            <v>43452.3100756202</v>
          </cell>
          <cell r="Q11">
            <v>34115.7341543904</v>
          </cell>
          <cell r="R11">
            <v>24380.8862036794</v>
          </cell>
          <cell r="S11">
            <v>24196.8723733106</v>
          </cell>
          <cell r="T11">
            <v>23987.8942008491</v>
          </cell>
          <cell r="U11">
            <v>44306.6137683033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</row>
        <row r="11">
          <cell r="CO11">
            <v>817100.556208338</v>
          </cell>
        </row>
        <row r="12">
          <cell r="A12">
            <v>-185663.75560495</v>
          </cell>
          <cell r="B12">
            <v>10660.8741954515</v>
          </cell>
          <cell r="C12">
            <v>47929.2726743191</v>
          </cell>
          <cell r="D12">
            <v>47491.297502778</v>
          </cell>
          <cell r="E12">
            <v>27974.3368929185</v>
          </cell>
          <cell r="F12">
            <v>27752.7834417284</v>
          </cell>
          <cell r="G12">
            <v>26855.7892080721</v>
          </cell>
          <cell r="H12">
            <v>26312.8356472055</v>
          </cell>
          <cell r="I12">
            <v>27126.3734547398</v>
          </cell>
          <cell r="J12">
            <v>27570.0639867461</v>
          </cell>
          <cell r="K12">
            <v>28088.8356828673</v>
          </cell>
          <cell r="L12">
            <v>28718.1906402775</v>
          </cell>
          <cell r="M12">
            <v>29387.8439370911</v>
          </cell>
          <cell r="N12">
            <v>29784.8963328562</v>
          </cell>
          <cell r="O12">
            <v>38664.5200103279</v>
          </cell>
          <cell r="P12">
            <v>47268.2681187481</v>
          </cell>
          <cell r="Q12">
            <v>36609.6658343104</v>
          </cell>
          <cell r="R12">
            <v>25521.5715729892</v>
          </cell>
          <cell r="S12">
            <v>25277.618886138</v>
          </cell>
          <cell r="T12">
            <v>25008.6372887742</v>
          </cell>
          <cell r="U12">
            <v>48054.0813307754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2">
          <cell r="CO12">
            <v>928318.778024749</v>
          </cell>
        </row>
        <row r="13">
          <cell r="A13">
            <v>-185137.366893846</v>
          </cell>
          <cell r="B13">
            <v>11189.7640532442</v>
          </cell>
          <cell r="C13">
            <v>46439.4470067858</v>
          </cell>
          <cell r="D13">
            <v>50033.9173331511</v>
          </cell>
          <cell r="E13">
            <v>27889.4711439623</v>
          </cell>
          <cell r="F13">
            <v>27673.9101362854</v>
          </cell>
          <cell r="G13">
            <v>26784.4073068709</v>
          </cell>
          <cell r="H13">
            <v>26247.7444371405</v>
          </cell>
          <cell r="I13">
            <v>27063.7468557283</v>
          </cell>
          <cell r="J13">
            <v>27510.7039544302</v>
          </cell>
          <cell r="K13">
            <v>28032.5760690548</v>
          </cell>
          <cell r="L13">
            <v>28664.6688010102</v>
          </cell>
          <cell r="M13">
            <v>29336.9578857948</v>
          </cell>
          <cell r="N13">
            <v>29737.2176573094</v>
          </cell>
          <cell r="O13">
            <v>38596.0079885923</v>
          </cell>
          <cell r="P13">
            <v>47177.9646953007</v>
          </cell>
          <cell r="Q13">
            <v>36550.647740821</v>
          </cell>
          <cell r="R13">
            <v>25494.5776195021</v>
          </cell>
          <cell r="S13">
            <v>25252.0433664694</v>
          </cell>
          <cell r="T13">
            <v>24984.4817309149</v>
          </cell>
          <cell r="U13">
            <v>47965.3987125902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3">
          <cell r="CO13">
            <v>925686.834469229</v>
          </cell>
        </row>
        <row r="14">
          <cell r="A14">
            <v>-200364.001677648</v>
          </cell>
          <cell r="B14">
            <v>6327.0771689898</v>
          </cell>
          <cell r="C14">
            <v>52340.4826794846</v>
          </cell>
          <cell r="D14">
            <v>49819.6593582166</v>
          </cell>
          <cell r="E14">
            <v>30344.3485715238</v>
          </cell>
          <cell r="F14">
            <v>29955.4465576332</v>
          </cell>
          <cell r="G14">
            <v>28849.2428871882</v>
          </cell>
          <cell r="H14">
            <v>28130.6117220702</v>
          </cell>
          <cell r="I14">
            <v>28875.321326807</v>
          </cell>
          <cell r="J14">
            <v>29227.7877629635</v>
          </cell>
          <cell r="K14">
            <v>29659.975317041</v>
          </cell>
          <cell r="L14">
            <v>30212.873544553</v>
          </cell>
          <cell r="M14">
            <v>30808.9182495556</v>
          </cell>
          <cell r="N14">
            <v>31116.3995512442</v>
          </cell>
          <cell r="O14">
            <v>40577.827718502</v>
          </cell>
          <cell r="P14">
            <v>49790.1355484246</v>
          </cell>
          <cell r="Q14">
            <v>38257.8404222765</v>
          </cell>
          <cell r="R14">
            <v>26275.4208679392</v>
          </cell>
          <cell r="S14">
            <v>25991.8561496596</v>
          </cell>
          <cell r="T14">
            <v>25683.2198492774</v>
          </cell>
          <cell r="U14">
            <v>50530.6851830079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4">
          <cell r="CO14">
            <v>1001820.00838824</v>
          </cell>
        </row>
        <row r="15">
          <cell r="A15">
            <v>-191479.725403201</v>
          </cell>
          <cell r="B15">
            <v>8036.31173890358</v>
          </cell>
          <cell r="C15">
            <v>48775.6051555976</v>
          </cell>
          <cell r="D15">
            <v>50194.3736418476</v>
          </cell>
          <cell r="E15">
            <v>28912.0025806973</v>
          </cell>
          <cell r="F15">
            <v>28624.2397489541</v>
          </cell>
          <cell r="G15">
            <v>27644.4743997769</v>
          </cell>
          <cell r="H15">
            <v>27032.016176505</v>
          </cell>
          <cell r="I15">
            <v>27818.3229603709</v>
          </cell>
          <cell r="J15">
            <v>28225.9218117542</v>
          </cell>
          <cell r="K15">
            <v>28710.4375673529</v>
          </cell>
          <cell r="L15">
            <v>29309.5433690848</v>
          </cell>
          <cell r="M15">
            <v>29950.0743406837</v>
          </cell>
          <cell r="N15">
            <v>30311.6890454491</v>
          </cell>
          <cell r="O15">
            <v>39421.4964439516</v>
          </cell>
          <cell r="P15">
            <v>48266.0136485616</v>
          </cell>
          <cell r="Q15">
            <v>37261.745641577</v>
          </cell>
          <cell r="R15">
            <v>25819.8226845815</v>
          </cell>
          <cell r="S15">
            <v>25560.1979894322</v>
          </cell>
          <cell r="T15">
            <v>25275.5275012858</v>
          </cell>
          <cell r="U15">
            <v>49033.9188882953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5">
          <cell r="CO15">
            <v>957398.627016005</v>
          </cell>
        </row>
        <row r="16">
          <cell r="A16">
            <v>-157213.707587888</v>
          </cell>
          <cell r="B16">
            <v>6640.62731869842</v>
          </cell>
          <cell r="C16">
            <v>39706.1657031434</v>
          </cell>
          <cell r="D16">
            <v>43600.0639308458</v>
          </cell>
          <cell r="E16">
            <v>23387.5465954052</v>
          </cell>
          <cell r="F16">
            <v>23489.8703514983</v>
          </cell>
          <cell r="G16">
            <v>22997.7685592905</v>
          </cell>
          <cell r="H16">
            <v>22794.8117747875</v>
          </cell>
          <cell r="I16">
            <v>23741.5559017832</v>
          </cell>
          <cell r="J16">
            <v>24361.796533319</v>
          </cell>
          <cell r="K16">
            <v>25048.1384174815</v>
          </cell>
          <cell r="L16">
            <v>25825.4635262801</v>
          </cell>
          <cell r="M16">
            <v>26637.5748446222</v>
          </cell>
          <cell r="N16">
            <v>27207.9782111678</v>
          </cell>
          <cell r="O16">
            <v>34961.6094672136</v>
          </cell>
          <cell r="P16">
            <v>42387.5845497691</v>
          </cell>
          <cell r="Q16">
            <v>33419.8793548019</v>
          </cell>
          <cell r="R16">
            <v>24062.6130948185</v>
          </cell>
          <cell r="S16">
            <v>23895.3233556912</v>
          </cell>
          <cell r="T16">
            <v>23703.0872902996</v>
          </cell>
          <cell r="U16">
            <v>43260.998400952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6">
          <cell r="CO16">
            <v>786068.537939442</v>
          </cell>
        </row>
        <row r="17">
          <cell r="A17">
            <v>-195524.898058416</v>
          </cell>
          <cell r="B17">
            <v>12975.5967003204</v>
          </cell>
          <cell r="C17">
            <v>49635.0813392517</v>
          </cell>
          <cell r="D17">
            <v>48984.6779705217</v>
          </cell>
          <cell r="E17">
            <v>29564.1757747663</v>
          </cell>
          <cell r="F17">
            <v>29230.3624329587</v>
          </cell>
          <cell r="G17">
            <v>28193.0274153061</v>
          </cell>
          <cell r="H17">
            <v>27532.2267195791</v>
          </cell>
          <cell r="I17">
            <v>28299.5935508424</v>
          </cell>
          <cell r="J17">
            <v>28682.0896103265</v>
          </cell>
          <cell r="K17">
            <v>29142.7793835547</v>
          </cell>
          <cell r="L17">
            <v>29720.8460359035</v>
          </cell>
          <cell r="M17">
            <v>30341.1216008032</v>
          </cell>
          <cell r="N17">
            <v>30678.0883820805</v>
          </cell>
          <cell r="O17">
            <v>39947.9951150517</v>
          </cell>
          <cell r="P17">
            <v>48959.9740840642</v>
          </cell>
          <cell r="Q17">
            <v>37715.2857211981</v>
          </cell>
          <cell r="R17">
            <v>26027.264827999</v>
          </cell>
          <cell r="S17">
            <v>25756.7398046811</v>
          </cell>
          <cell r="T17">
            <v>25461.1572461171</v>
          </cell>
          <cell r="U17">
            <v>49715.4238189821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7">
          <cell r="CO17">
            <v>977624.490292082</v>
          </cell>
        </row>
        <row r="18">
          <cell r="A18">
            <v>-166116.085555309</v>
          </cell>
          <cell r="B18">
            <v>7249.26812414156</v>
          </cell>
          <cell r="C18">
            <v>44135.1582304688</v>
          </cell>
          <cell r="D18">
            <v>42499.2793753524</v>
          </cell>
          <cell r="E18">
            <v>24822.8109879739</v>
          </cell>
          <cell r="F18">
            <v>24823.789491063</v>
          </cell>
          <cell r="G18">
            <v>24204.9917597916</v>
          </cell>
          <cell r="H18">
            <v>23895.6457063118</v>
          </cell>
          <cell r="I18">
            <v>24800.7079000191</v>
          </cell>
          <cell r="J18">
            <v>25365.7037841557</v>
          </cell>
          <cell r="K18">
            <v>25999.6108482041</v>
          </cell>
          <cell r="L18">
            <v>26730.634234954</v>
          </cell>
          <cell r="M18">
            <v>27498.1686460312</v>
          </cell>
          <cell r="N18">
            <v>28014.328312813</v>
          </cell>
          <cell r="O18">
            <v>36120.2967641413</v>
          </cell>
          <cell r="P18">
            <v>43914.8118445833</v>
          </cell>
          <cell r="Q18">
            <v>34418.0036763821</v>
          </cell>
          <cell r="R18">
            <v>24519.1395584526</v>
          </cell>
          <cell r="S18">
            <v>24327.8610184514</v>
          </cell>
          <cell r="T18">
            <v>24111.6103105355</v>
          </cell>
          <cell r="U18">
            <v>44760.8143536312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8">
          <cell r="CO18">
            <v>830580.427776545</v>
          </cell>
        </row>
        <row r="19">
          <cell r="A19">
            <v>-172754.359368833</v>
          </cell>
          <cell r="B19">
            <v>9239.28199892151</v>
          </cell>
          <cell r="C19">
            <v>45054.1506091438</v>
          </cell>
          <cell r="D19">
            <v>47385.1973834022</v>
          </cell>
          <cell r="E19">
            <v>25893.0506551216</v>
          </cell>
          <cell r="F19">
            <v>25818.4586149686</v>
          </cell>
          <cell r="G19">
            <v>25105.186987212</v>
          </cell>
          <cell r="H19">
            <v>24716.5091977764</v>
          </cell>
          <cell r="I19">
            <v>25590.4902480797</v>
          </cell>
          <cell r="J19">
            <v>26114.2915478775</v>
          </cell>
          <cell r="K19">
            <v>26709.0993179444</v>
          </cell>
          <cell r="L19">
            <v>27405.5967038752</v>
          </cell>
          <cell r="M19">
            <v>28139.8912640646</v>
          </cell>
          <cell r="N19">
            <v>28615.6028019295</v>
          </cell>
          <cell r="O19">
            <v>36984.3000191599</v>
          </cell>
          <cell r="P19">
            <v>45053.6258778187</v>
          </cell>
          <cell r="Q19">
            <v>35162.2792587978</v>
          </cell>
          <cell r="R19">
            <v>24859.5595765436</v>
          </cell>
          <cell r="S19">
            <v>24650.3932059829</v>
          </cell>
          <cell r="T19">
            <v>24416.2353980547</v>
          </cell>
          <cell r="U19">
            <v>45879.188455496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19">
          <cell r="CO19">
            <v>863771.796844165</v>
          </cell>
        </row>
        <row r="20">
          <cell r="A20">
            <v>-166700.800925755</v>
          </cell>
          <cell r="B20">
            <v>7604.41086456819</v>
          </cell>
          <cell r="C20">
            <v>43157.3024622328</v>
          </cell>
          <cell r="D20">
            <v>45328.7919331098</v>
          </cell>
          <cell r="E20">
            <v>24917.0803117502</v>
          </cell>
          <cell r="F20">
            <v>24911.4023768212</v>
          </cell>
          <cell r="G20">
            <v>24284.2831540095</v>
          </cell>
          <cell r="H20">
            <v>23967.9493674713</v>
          </cell>
          <cell r="I20">
            <v>24870.2738581567</v>
          </cell>
          <cell r="J20">
            <v>25431.6412226936</v>
          </cell>
          <cell r="K20">
            <v>26062.104325434</v>
          </cell>
          <cell r="L20">
            <v>26790.0865777073</v>
          </cell>
          <cell r="M20">
            <v>27554.6931415353</v>
          </cell>
          <cell r="N20">
            <v>28067.2900383337</v>
          </cell>
          <cell r="O20">
            <v>36196.4002810368</v>
          </cell>
          <cell r="P20">
            <v>44015.1213660069</v>
          </cell>
          <cell r="Q20">
            <v>34483.5612874585</v>
          </cell>
          <cell r="R20">
            <v>24549.124585069</v>
          </cell>
          <cell r="S20">
            <v>24356.2704412639</v>
          </cell>
          <cell r="T20">
            <v>24138.4424322435</v>
          </cell>
          <cell r="U20">
            <v>44859.3234759781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0">
          <cell r="CO20">
            <v>833504.004628775</v>
          </cell>
        </row>
        <row r="21">
          <cell r="A21">
            <v>-163784.457406846</v>
          </cell>
          <cell r="B21">
            <v>9448.81823780717</v>
          </cell>
          <cell r="C21">
            <v>40533.4965197946</v>
          </cell>
          <cell r="D21">
            <v>44161.054033996</v>
          </cell>
          <cell r="E21">
            <v>24446.8998695687</v>
          </cell>
          <cell r="F21">
            <v>24474.4217799902</v>
          </cell>
          <cell r="G21">
            <v>23888.807072277</v>
          </cell>
          <cell r="H21">
            <v>23607.3255079425</v>
          </cell>
          <cell r="I21">
            <v>24523.3046464587</v>
          </cell>
          <cell r="J21">
            <v>25102.7697216992</v>
          </cell>
          <cell r="K21">
            <v>25750.4100267968</v>
          </cell>
          <cell r="L21">
            <v>26493.5603305172</v>
          </cell>
          <cell r="M21">
            <v>27272.7699110976</v>
          </cell>
          <cell r="N21">
            <v>27803.1365838847</v>
          </cell>
          <cell r="O21">
            <v>35816.8241496702</v>
          </cell>
          <cell r="P21">
            <v>43514.8146570093</v>
          </cell>
          <cell r="Q21">
            <v>34156.5842250423</v>
          </cell>
          <cell r="R21">
            <v>24399.5703874936</v>
          </cell>
          <cell r="S21">
            <v>24214.5747714</v>
          </cell>
          <cell r="T21">
            <v>24004.6137555967</v>
          </cell>
          <cell r="U21">
            <v>44367.9964901821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1">
          <cell r="CO21">
            <v>818922.28703423</v>
          </cell>
        </row>
        <row r="22">
          <cell r="A22">
            <v>-179548.377101213</v>
          </cell>
          <cell r="B22">
            <v>6258.27402190169</v>
          </cell>
          <cell r="C22">
            <v>46833.1800125702</v>
          </cell>
          <cell r="D22">
            <v>47359.7545176</v>
          </cell>
          <cell r="E22">
            <v>26988.3997595351</v>
          </cell>
          <cell r="F22">
            <v>26836.4641771825</v>
          </cell>
          <cell r="G22">
            <v>26026.502152796</v>
          </cell>
          <cell r="H22">
            <v>25556.631385191</v>
          </cell>
          <cell r="I22">
            <v>26398.8020815734</v>
          </cell>
          <cell r="J22">
            <v>26880.4423099335</v>
          </cell>
          <cell r="K22">
            <v>27435.233457593</v>
          </cell>
          <cell r="L22">
            <v>28096.3948106357</v>
          </cell>
          <cell r="M22">
            <v>28796.6696628863</v>
          </cell>
          <cell r="N22">
            <v>29230.9840977058</v>
          </cell>
          <cell r="O22">
            <v>37868.5740940665</v>
          </cell>
          <cell r="P22">
            <v>46219.1582064072</v>
          </cell>
          <cell r="Q22">
            <v>35924.0166692685</v>
          </cell>
          <cell r="R22">
            <v>25207.9663618521</v>
          </cell>
          <cell r="S22">
            <v>24980.4924852393</v>
          </cell>
          <cell r="T22">
            <v>24728.0074497162</v>
          </cell>
          <cell r="U22">
            <v>47023.8013010865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2">
          <cell r="CO22">
            <v>897741.885506064</v>
          </cell>
        </row>
        <row r="23">
          <cell r="A23">
            <v>-175916.390985406</v>
          </cell>
          <cell r="B23">
            <v>7299.81859891863</v>
          </cell>
          <cell r="C23">
            <v>44119.495252869</v>
          </cell>
          <cell r="D23">
            <v>46046.9435330935</v>
          </cell>
          <cell r="E23">
            <v>26402.8415676231</v>
          </cell>
          <cell r="F23">
            <v>26292.2527527475</v>
          </cell>
          <cell r="G23">
            <v>25533.9800515163</v>
          </cell>
          <cell r="H23">
            <v>25107.5139055987</v>
          </cell>
          <cell r="I23">
            <v>25966.6899688099</v>
          </cell>
          <cell r="J23">
            <v>26470.8689116863</v>
          </cell>
          <cell r="K23">
            <v>27047.0523816374</v>
          </cell>
          <cell r="L23">
            <v>27727.1038797888</v>
          </cell>
          <cell r="M23">
            <v>28445.5651883846</v>
          </cell>
          <cell r="N23">
            <v>28902.0099309864</v>
          </cell>
          <cell r="O23">
            <v>37395.8536377565</v>
          </cell>
          <cell r="P23">
            <v>45596.0810521068</v>
          </cell>
          <cell r="Q23">
            <v>35516.8025865713</v>
          </cell>
          <cell r="R23">
            <v>25021.7130053349</v>
          </cell>
          <cell r="S23">
            <v>24804.0260634071</v>
          </cell>
          <cell r="T23">
            <v>24561.3385054278</v>
          </cell>
          <cell r="U23">
            <v>46411.9074075298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3">
          <cell r="CO23">
            <v>879581.95492703</v>
          </cell>
        </row>
        <row r="24">
          <cell r="A24">
            <v>-159530.716351166</v>
          </cell>
          <cell r="B24">
            <v>8723.51956210166</v>
          </cell>
          <cell r="C24">
            <v>44802.7158461379</v>
          </cell>
          <cell r="D24">
            <v>43453.0024887433</v>
          </cell>
          <cell r="E24">
            <v>23761.1007387333</v>
          </cell>
          <cell r="F24">
            <v>23837.047515531</v>
          </cell>
          <cell r="G24">
            <v>23311.9707584141</v>
          </cell>
          <cell r="H24">
            <v>23081.3241960293</v>
          </cell>
          <cell r="I24">
            <v>24017.2198278194</v>
          </cell>
          <cell r="J24">
            <v>24623.0819905551</v>
          </cell>
          <cell r="K24">
            <v>25295.7767415416</v>
          </cell>
          <cell r="L24">
            <v>26061.050969538</v>
          </cell>
          <cell r="M24">
            <v>26861.5603220738</v>
          </cell>
          <cell r="N24">
            <v>27417.8457610089</v>
          </cell>
          <cell r="O24">
            <v>35263.1792984099</v>
          </cell>
          <cell r="P24">
            <v>42785.0737418201</v>
          </cell>
          <cell r="Q24">
            <v>33679.6596975829</v>
          </cell>
          <cell r="R24">
            <v>24181.4325631425</v>
          </cell>
          <cell r="S24">
            <v>24007.8992942473</v>
          </cell>
          <cell r="T24">
            <v>23809.4129733195</v>
          </cell>
          <cell r="U24">
            <v>43651.3532834766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4">
          <cell r="CO24">
            <v>797653.581755832</v>
          </cell>
        </row>
        <row r="25">
          <cell r="A25">
            <v>-182355.93270675</v>
          </cell>
          <cell r="B25">
            <v>9505.54780430329</v>
          </cell>
          <cell r="C25">
            <v>45310.0302569941</v>
          </cell>
          <cell r="D25">
            <v>46054.4713598547</v>
          </cell>
          <cell r="E25">
            <v>27441.0411330572</v>
          </cell>
          <cell r="F25">
            <v>27257.1441540745</v>
          </cell>
          <cell r="G25">
            <v>26407.2258511275</v>
          </cell>
          <cell r="H25">
            <v>25903.8029483988</v>
          </cell>
          <cell r="I25">
            <v>26732.8283541768</v>
          </cell>
          <cell r="J25">
            <v>27197.0459679494</v>
          </cell>
          <cell r="K25">
            <v>27735.3006717875</v>
          </cell>
          <cell r="L25">
            <v>28381.8597848713</v>
          </cell>
          <cell r="M25">
            <v>29068.0763544556</v>
          </cell>
          <cell r="N25">
            <v>29485.2838765048</v>
          </cell>
          <cell r="O25">
            <v>38233.9909554331</v>
          </cell>
          <cell r="P25">
            <v>46700.8020512514</v>
          </cell>
          <cell r="Q25">
            <v>36238.7965566572</v>
          </cell>
          <cell r="R25">
            <v>25351.9417622163</v>
          </cell>
          <cell r="S25">
            <v>25116.9025033416</v>
          </cell>
          <cell r="T25">
            <v>24856.8439358383</v>
          </cell>
          <cell r="U25">
            <v>47496.8003919617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5">
          <cell r="CO25">
            <v>911779.663533751</v>
          </cell>
        </row>
        <row r="26">
          <cell r="A26">
            <v>-183564.445898429</v>
          </cell>
          <cell r="B26">
            <v>5206.4027208184</v>
          </cell>
          <cell r="C26">
            <v>45643.4927645467</v>
          </cell>
          <cell r="D26">
            <v>47816.5207090227</v>
          </cell>
          <cell r="E26">
            <v>27635.8807543711</v>
          </cell>
          <cell r="F26">
            <v>27438.2259821765</v>
          </cell>
          <cell r="G26">
            <v>26571.1084865812</v>
          </cell>
          <cell r="H26">
            <v>26053.2430567567</v>
          </cell>
          <cell r="I26">
            <v>26876.6100680678</v>
          </cell>
          <cell r="J26">
            <v>27333.3281119225</v>
          </cell>
          <cell r="K26">
            <v>27864.4646983267</v>
          </cell>
          <cell r="L26">
            <v>28504.7382726367</v>
          </cell>
          <cell r="M26">
            <v>29184.9034500345</v>
          </cell>
          <cell r="N26">
            <v>29594.747296112</v>
          </cell>
          <cell r="O26">
            <v>38391.2847581105</v>
          </cell>
          <cell r="P26">
            <v>46908.1257954497</v>
          </cell>
          <cell r="Q26">
            <v>36374.2936579912</v>
          </cell>
          <cell r="R26">
            <v>25413.9160184959</v>
          </cell>
          <cell r="S26">
            <v>25175.6202384519</v>
          </cell>
          <cell r="T26">
            <v>24912.3016417306</v>
          </cell>
          <cell r="U26">
            <v>47700.4029991005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6">
          <cell r="CO26">
            <v>917822.229492143</v>
          </cell>
        </row>
        <row r="27">
          <cell r="A27">
            <v>-190491.220064559</v>
          </cell>
          <cell r="B27">
            <v>12517.7200545901</v>
          </cell>
          <cell r="C27">
            <v>47574.6533235673</v>
          </cell>
          <cell r="D27">
            <v>48034.1882662626</v>
          </cell>
          <cell r="E27">
            <v>28752.6331942693</v>
          </cell>
          <cell r="F27">
            <v>28476.1235719504</v>
          </cell>
          <cell r="G27">
            <v>27510.4263304861</v>
          </cell>
          <cell r="H27">
            <v>26909.781395837</v>
          </cell>
          <cell r="I27">
            <v>27700.7164726974</v>
          </cell>
          <cell r="J27">
            <v>28114.449609542</v>
          </cell>
          <cell r="K27">
            <v>28604.7876409195</v>
          </cell>
          <cell r="L27">
            <v>29209.0347093556</v>
          </cell>
          <cell r="M27">
            <v>29854.5154270757</v>
          </cell>
          <cell r="N27">
            <v>30222.1532626269</v>
          </cell>
          <cell r="O27">
            <v>39292.8377211901</v>
          </cell>
          <cell r="P27">
            <v>48096.4328534337</v>
          </cell>
          <cell r="Q27">
            <v>37150.9155662733</v>
          </cell>
          <cell r="R27">
            <v>25769.130740453</v>
          </cell>
          <cell r="S27">
            <v>25512.1697221124</v>
          </cell>
          <cell r="T27">
            <v>25230.1657801884</v>
          </cell>
          <cell r="U27">
            <v>48867.381803302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7">
          <cell r="CO27">
            <v>952456.100322793</v>
          </cell>
        </row>
        <row r="28">
          <cell r="A28">
            <v>-177650.628501293</v>
          </cell>
          <cell r="B28">
            <v>7732.9527137235</v>
          </cell>
          <cell r="C28">
            <v>43651.7911954028</v>
          </cell>
          <cell r="D28">
            <v>48963.4006776707</v>
          </cell>
          <cell r="E28">
            <v>26682.4398237204</v>
          </cell>
          <cell r="F28">
            <v>26552.1083355432</v>
          </cell>
          <cell r="G28">
            <v>25769.1544927746</v>
          </cell>
          <cell r="H28">
            <v>25321.9630684851</v>
          </cell>
          <cell r="I28">
            <v>26173.0192369098</v>
          </cell>
          <cell r="J28">
            <v>26666.4361661034</v>
          </cell>
          <cell r="K28">
            <v>27232.405013342</v>
          </cell>
          <cell r="L28">
            <v>27903.4366536847</v>
          </cell>
          <cell r="M28">
            <v>28613.2141089096</v>
          </cell>
          <cell r="N28">
            <v>29059.0918480123</v>
          </cell>
          <cell r="O28">
            <v>37621.5729890205</v>
          </cell>
          <cell r="P28">
            <v>45893.594242363</v>
          </cell>
          <cell r="Q28">
            <v>35711.2432911041</v>
          </cell>
          <cell r="R28">
            <v>25110.6471444072</v>
          </cell>
          <cell r="S28">
            <v>24888.2870377825</v>
          </cell>
          <cell r="T28">
            <v>24640.9212809952</v>
          </cell>
          <cell r="U28">
            <v>46704.0807011803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8">
          <cell r="CO28">
            <v>888253.142506464</v>
          </cell>
        </row>
        <row r="29">
          <cell r="A29">
            <v>-201086.946736325</v>
          </cell>
          <cell r="B29">
            <v>8821.70102651537</v>
          </cell>
          <cell r="C29">
            <v>51138.105526654</v>
          </cell>
          <cell r="D29">
            <v>50440.164194545</v>
          </cell>
          <cell r="E29">
            <v>30460.9036430226</v>
          </cell>
          <cell r="F29">
            <v>30063.7715753029</v>
          </cell>
          <cell r="G29">
            <v>28947.2791703832</v>
          </cell>
          <cell r="H29">
            <v>28220.0083365625</v>
          </cell>
          <cell r="I29">
            <v>28961.3330313556</v>
          </cell>
          <cell r="J29">
            <v>29309.3131474189</v>
          </cell>
          <cell r="K29">
            <v>29737.2425702149</v>
          </cell>
          <cell r="L29">
            <v>30286.3807235887</v>
          </cell>
          <cell r="M29">
            <v>30878.8054233573</v>
          </cell>
          <cell r="N29">
            <v>31181.8816981134</v>
          </cell>
          <cell r="O29">
            <v>40671.9224939577</v>
          </cell>
          <cell r="P29">
            <v>49914.1587510233</v>
          </cell>
          <cell r="Q29">
            <v>38338.8961861266</v>
          </cell>
          <cell r="R29">
            <v>26312.4945073924</v>
          </cell>
          <cell r="S29">
            <v>26026.9817045538</v>
          </cell>
          <cell r="T29">
            <v>25716.395221062</v>
          </cell>
          <cell r="U29">
            <v>50652.4823630289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29">
          <cell r="CO29">
            <v>1005434.73368162</v>
          </cell>
        </row>
        <row r="30">
          <cell r="A30">
            <v>-170419.269710001</v>
          </cell>
          <cell r="B30">
            <v>5724.87271916559</v>
          </cell>
          <cell r="C30">
            <v>42353.2789363637</v>
          </cell>
          <cell r="D30">
            <v>41710.8839559863</v>
          </cell>
          <cell r="E30">
            <v>25516.5814630651</v>
          </cell>
          <cell r="F30">
            <v>25468.5722363048</v>
          </cell>
          <cell r="G30">
            <v>24788.5328952709</v>
          </cell>
          <cell r="H30">
            <v>24427.7609623047</v>
          </cell>
          <cell r="I30">
            <v>25312.6751645973</v>
          </cell>
          <cell r="J30">
            <v>25850.9671363061</v>
          </cell>
          <cell r="K30">
            <v>26459.5285356463</v>
          </cell>
          <cell r="L30">
            <v>27168.1708420393</v>
          </cell>
          <cell r="M30">
            <v>27914.1579045644</v>
          </cell>
          <cell r="N30">
            <v>28404.097540005</v>
          </cell>
          <cell r="O30">
            <v>36680.3768724707</v>
          </cell>
          <cell r="P30">
            <v>44653.034858671</v>
          </cell>
          <cell r="Q30">
            <v>34900.4717069189</v>
          </cell>
          <cell r="R30">
            <v>24739.8128944642</v>
          </cell>
          <cell r="S30">
            <v>24536.9387753731</v>
          </cell>
          <cell r="T30">
            <v>24309.0799971675</v>
          </cell>
          <cell r="U30">
            <v>45485.7874188215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0">
          <cell r="CO30">
            <v>852096.348550005</v>
          </cell>
        </row>
        <row r="31">
          <cell r="A31">
            <v>-195974.406832904</v>
          </cell>
          <cell r="B31">
            <v>7962.76563916537</v>
          </cell>
          <cell r="C31">
            <v>49898.1956083094</v>
          </cell>
          <cell r="D31">
            <v>48447.8848138479</v>
          </cell>
          <cell r="E31">
            <v>29636.6467415722</v>
          </cell>
          <cell r="F31">
            <v>29297.7161624773</v>
          </cell>
          <cell r="G31">
            <v>28253.9838724879</v>
          </cell>
          <cell r="H31">
            <v>27587.811251407</v>
          </cell>
          <cell r="I31">
            <v>28353.073432113</v>
          </cell>
          <cell r="J31">
            <v>28732.7800123375</v>
          </cell>
          <cell r="K31">
            <v>29190.8221882816</v>
          </cell>
          <cell r="L31">
            <v>29766.5509225581</v>
          </cell>
          <cell r="M31">
            <v>30384.5756606532</v>
          </cell>
          <cell r="N31">
            <v>30718.8035086818</v>
          </cell>
          <cell r="O31">
            <v>40006.500843382</v>
          </cell>
          <cell r="P31">
            <v>49037.0885440623</v>
          </cell>
          <cell r="Q31">
            <v>37765.6841251101</v>
          </cell>
          <cell r="R31">
            <v>26050.3162702025</v>
          </cell>
          <cell r="S31">
            <v>25778.5799776572</v>
          </cell>
          <cell r="T31">
            <v>25481.7848450405</v>
          </cell>
          <cell r="U31">
            <v>49791.1541949909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1">
          <cell r="CO31">
            <v>979872.034164519</v>
          </cell>
        </row>
        <row r="32">
          <cell r="A32">
            <v>-154513.418268843</v>
          </cell>
          <cell r="B32">
            <v>7695.83244403559</v>
          </cell>
          <cell r="C32">
            <v>42083.7978016704</v>
          </cell>
          <cell r="D32">
            <v>43588.5794766912</v>
          </cell>
          <cell r="E32">
            <v>22952.1989699231</v>
          </cell>
          <cell r="F32">
            <v>23085.2629962257</v>
          </cell>
          <cell r="G32">
            <v>22631.5909013718</v>
          </cell>
          <cell r="H32">
            <v>22460.9043493541</v>
          </cell>
          <cell r="I32">
            <v>23420.291534156</v>
          </cell>
          <cell r="J32">
            <v>24057.289126796</v>
          </cell>
          <cell r="K32">
            <v>24759.5356585952</v>
          </cell>
          <cell r="L32">
            <v>25550.9051099234</v>
          </cell>
          <cell r="M32">
            <v>26376.5375960932</v>
          </cell>
          <cell r="N32">
            <v>26963.3942837215</v>
          </cell>
          <cell r="O32">
            <v>34610.1538287924</v>
          </cell>
          <cell r="P32">
            <v>41924.3425298244</v>
          </cell>
          <cell r="Q32">
            <v>33117.1260393951</v>
          </cell>
          <cell r="R32">
            <v>23924.138460499</v>
          </cell>
          <cell r="S32">
            <v>23764.1250584374</v>
          </cell>
          <cell r="T32">
            <v>23579.1731684589</v>
          </cell>
          <cell r="U32">
            <v>42806.07085099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2">
          <cell r="CO32">
            <v>772567.091344217</v>
          </cell>
        </row>
        <row r="33">
          <cell r="A33">
            <v>-190406.483366631</v>
          </cell>
          <cell r="B33">
            <v>7315.54338862473</v>
          </cell>
          <cell r="C33">
            <v>47214.5537733994</v>
          </cell>
          <cell r="D33">
            <v>52664.5705921225</v>
          </cell>
          <cell r="E33">
            <v>28738.9717247468</v>
          </cell>
          <cell r="F33">
            <v>28463.426750539</v>
          </cell>
          <cell r="G33">
            <v>27498.9354560201</v>
          </cell>
          <cell r="H33">
            <v>26899.3031806158</v>
          </cell>
          <cell r="I33">
            <v>27690.6350042108</v>
          </cell>
          <cell r="J33">
            <v>28104.8939845423</v>
          </cell>
          <cell r="K33">
            <v>28595.7311132991</v>
          </cell>
          <cell r="L33">
            <v>29200.4189016249</v>
          </cell>
          <cell r="M33">
            <v>29846.3239216986</v>
          </cell>
          <cell r="N33">
            <v>30214.4780723308</v>
          </cell>
          <cell r="O33">
            <v>39281.8088325231</v>
          </cell>
          <cell r="P33">
            <v>48081.8960410874</v>
          </cell>
          <cell r="Q33">
            <v>37141.4149857046</v>
          </cell>
          <cell r="R33">
            <v>25764.7853233987</v>
          </cell>
          <cell r="S33">
            <v>25508.0526408779</v>
          </cell>
          <cell r="T33">
            <v>25226.277280746</v>
          </cell>
          <cell r="U33">
            <v>48853.105904009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3">
          <cell r="CO33">
            <v>952032.416833153</v>
          </cell>
        </row>
        <row r="34">
          <cell r="A34">
            <v>-182124.450566053</v>
          </cell>
          <cell r="B34">
            <v>7127.79471755614</v>
          </cell>
          <cell r="C34">
            <v>45960.1921570955</v>
          </cell>
          <cell r="D34">
            <v>50452.7127807143</v>
          </cell>
          <cell r="E34">
            <v>27403.7209838483</v>
          </cell>
          <cell r="F34">
            <v>27222.4592126943</v>
          </cell>
          <cell r="G34">
            <v>26375.8352932592</v>
          </cell>
          <cell r="H34">
            <v>25875.1787542842</v>
          </cell>
          <cell r="I34">
            <v>26705.2879854378</v>
          </cell>
          <cell r="J34">
            <v>27170.9420887011</v>
          </cell>
          <cell r="K34">
            <v>27710.5602175082</v>
          </cell>
          <cell r="L34">
            <v>28358.3232810173</v>
          </cell>
          <cell r="M34">
            <v>29045.6989519064</v>
          </cell>
          <cell r="N34">
            <v>29464.3169339235</v>
          </cell>
          <cell r="O34">
            <v>38203.8624418075</v>
          </cell>
          <cell r="P34">
            <v>46661.0906567421</v>
          </cell>
          <cell r="Q34">
            <v>36212.843046765</v>
          </cell>
          <cell r="R34">
            <v>25340.0710324546</v>
          </cell>
          <cell r="S34">
            <v>25105.6555371405</v>
          </cell>
          <cell r="T34">
            <v>24846.2214051398</v>
          </cell>
          <cell r="U34">
            <v>47457.8017548956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4">
          <cell r="CO34">
            <v>910622.252830264</v>
          </cell>
        </row>
        <row r="35">
          <cell r="A35">
            <v>-160769.266741014</v>
          </cell>
          <cell r="B35">
            <v>6944.63918973412</v>
          </cell>
          <cell r="C35">
            <v>42363.5262256512</v>
          </cell>
          <cell r="D35">
            <v>40062.5305831328</v>
          </cell>
          <cell r="E35">
            <v>23960.7830347959</v>
          </cell>
          <cell r="F35">
            <v>24022.630072953</v>
          </cell>
          <cell r="G35">
            <v>23479.9266429078</v>
          </cell>
          <cell r="H35">
            <v>23234.4785891628</v>
          </cell>
          <cell r="I35">
            <v>24164.5751889514</v>
          </cell>
          <cell r="J35">
            <v>24762.7513824238</v>
          </cell>
          <cell r="K35">
            <v>25428.1510975075</v>
          </cell>
          <cell r="L35">
            <v>26186.9835617296</v>
          </cell>
          <cell r="M35">
            <v>26981.291116715</v>
          </cell>
          <cell r="N35">
            <v>27530.0298579324</v>
          </cell>
          <cell r="O35">
            <v>35424.3825868541</v>
          </cell>
          <cell r="P35">
            <v>42997.550449538</v>
          </cell>
          <cell r="Q35">
            <v>33818.5245348358</v>
          </cell>
          <cell r="R35">
            <v>24244.9471691926</v>
          </cell>
          <cell r="S35">
            <v>24068.0764393647</v>
          </cell>
          <cell r="T35">
            <v>23866.2490622641</v>
          </cell>
          <cell r="U35">
            <v>43860.0163664964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5">
          <cell r="CO35">
            <v>803846.33370507</v>
          </cell>
        </row>
        <row r="36">
          <cell r="A36">
            <v>-177641.234308948</v>
          </cell>
          <cell r="B36">
            <v>7760.89107109395</v>
          </cell>
          <cell r="C36">
            <v>47522.448760132</v>
          </cell>
          <cell r="D36">
            <v>45579.8995662738</v>
          </cell>
          <cell r="E36">
            <v>26680.9252677422</v>
          </cell>
          <cell r="F36">
            <v>26550.7007236651</v>
          </cell>
          <cell r="G36">
            <v>25767.8805761884</v>
          </cell>
          <cell r="H36">
            <v>25320.8014186729</v>
          </cell>
          <cell r="I36">
            <v>26171.9015717611</v>
          </cell>
          <cell r="J36">
            <v>26665.3767977138</v>
          </cell>
          <cell r="K36">
            <v>27231.4009765489</v>
          </cell>
          <cell r="L36">
            <v>27902.4814765653</v>
          </cell>
          <cell r="M36">
            <v>28612.3059713613</v>
          </cell>
          <cell r="N36">
            <v>29058.2409508722</v>
          </cell>
          <cell r="O36">
            <v>37620.3502897176</v>
          </cell>
          <cell r="P36">
            <v>45891.9826429661</v>
          </cell>
          <cell r="Q36">
            <v>35710.1900251233</v>
          </cell>
          <cell r="R36">
            <v>25110.1653970106</v>
          </cell>
          <cell r="S36">
            <v>24887.8306044548</v>
          </cell>
          <cell r="T36">
            <v>24640.4901890056</v>
          </cell>
          <cell r="U36">
            <v>46702.4980274729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6">
          <cell r="CO36">
            <v>888206.171544738</v>
          </cell>
        </row>
        <row r="37">
          <cell r="A37">
            <v>-179246.465403832</v>
          </cell>
          <cell r="B37">
            <v>9390.07998298934</v>
          </cell>
          <cell r="C37">
            <v>44058.2999137605</v>
          </cell>
          <cell r="D37">
            <v>50350.6424295183</v>
          </cell>
          <cell r="E37">
            <v>26939.7247751056</v>
          </cell>
          <cell r="F37">
            <v>26791.2261752609</v>
          </cell>
          <cell r="G37">
            <v>25985.5608664437</v>
          </cell>
          <cell r="H37">
            <v>25519.2981420937</v>
          </cell>
          <cell r="I37">
            <v>26362.882422945</v>
          </cell>
          <cell r="J37">
            <v>26846.3961996443</v>
          </cell>
          <cell r="K37">
            <v>27402.9656008899</v>
          </cell>
          <cell r="L37">
            <v>28065.6972120753</v>
          </cell>
          <cell r="M37">
            <v>28767.4838277882</v>
          </cell>
          <cell r="N37">
            <v>29203.6378618168</v>
          </cell>
          <cell r="O37">
            <v>37829.2788349987</v>
          </cell>
          <cell r="P37">
            <v>46167.3644287725</v>
          </cell>
          <cell r="Q37">
            <v>35890.1666789369</v>
          </cell>
          <cell r="R37">
            <v>25192.4839053625</v>
          </cell>
          <cell r="S37">
            <v>24965.8235753792</v>
          </cell>
          <cell r="T37">
            <v>24714.1529628688</v>
          </cell>
          <cell r="U37">
            <v>46972.937140781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7">
          <cell r="CO37">
            <v>896232.327019158</v>
          </cell>
        </row>
        <row r="38">
          <cell r="A38">
            <v>-195145.432427843</v>
          </cell>
          <cell r="B38">
            <v>8724.96327885841</v>
          </cell>
          <cell r="C38">
            <v>43659.7331112939</v>
          </cell>
          <cell r="D38">
            <v>48721.4013647083</v>
          </cell>
          <cell r="E38">
            <v>29502.9973447156</v>
          </cell>
          <cell r="F38">
            <v>29173.5038644637</v>
          </cell>
          <cell r="G38">
            <v>28141.5692863995</v>
          </cell>
          <cell r="H38">
            <v>27485.3034544122</v>
          </cell>
          <cell r="I38">
            <v>28254.4469863677</v>
          </cell>
          <cell r="J38">
            <v>28639.2978641919</v>
          </cell>
          <cell r="K38">
            <v>29102.2226820511</v>
          </cell>
          <cell r="L38">
            <v>29682.2629545065</v>
          </cell>
          <cell r="M38">
            <v>30304.43861894</v>
          </cell>
          <cell r="N38">
            <v>30643.7175487026</v>
          </cell>
          <cell r="O38">
            <v>39898.6058386836</v>
          </cell>
          <cell r="P38">
            <v>48894.8757170239</v>
          </cell>
          <cell r="Q38">
            <v>37672.7404735726</v>
          </cell>
          <cell r="R38">
            <v>26007.8052967332</v>
          </cell>
          <cell r="S38">
            <v>25738.3028008214</v>
          </cell>
          <cell r="T38">
            <v>25443.7438711688</v>
          </cell>
          <cell r="U38">
            <v>49651.4938658495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8">
          <cell r="CO38">
            <v>975727.162139215</v>
          </cell>
        </row>
        <row r="39">
          <cell r="A39">
            <v>-200284.420714357</v>
          </cell>
          <cell r="B39">
            <v>7607.71097879563</v>
          </cell>
          <cell r="C39">
            <v>48441.2802799675</v>
          </cell>
          <cell r="D39">
            <v>49135.3358095026</v>
          </cell>
          <cell r="E39">
            <v>30331.5183228695</v>
          </cell>
          <cell r="F39">
            <v>29943.5222638696</v>
          </cell>
          <cell r="G39">
            <v>28838.4511655206</v>
          </cell>
          <cell r="H39">
            <v>28120.7710452293</v>
          </cell>
          <cell r="I39">
            <v>28865.8532569722</v>
          </cell>
          <cell r="J39">
            <v>29218.8135421015</v>
          </cell>
          <cell r="K39">
            <v>29651.4698263892</v>
          </cell>
          <cell r="L39">
            <v>30204.7819585518</v>
          </cell>
          <cell r="M39">
            <v>30801.2251495807</v>
          </cell>
          <cell r="N39">
            <v>31109.1913515841</v>
          </cell>
          <cell r="O39">
            <v>40567.4698734881</v>
          </cell>
          <cell r="P39">
            <v>49776.4832164602</v>
          </cell>
          <cell r="Q39">
            <v>38248.9178967124</v>
          </cell>
          <cell r="R39">
            <v>26271.3398442087</v>
          </cell>
          <cell r="S39">
            <v>25987.989568844</v>
          </cell>
          <cell r="T39">
            <v>25679.5679423829</v>
          </cell>
          <cell r="U39">
            <v>50517.2778890569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39">
          <cell r="CO39">
            <v>1001422.10357179</v>
          </cell>
        </row>
        <row r="40">
          <cell r="A40">
            <v>-199074.998348028</v>
          </cell>
          <cell r="B40">
            <v>10500.2216578955</v>
          </cell>
          <cell r="C40">
            <v>47417.1536886404</v>
          </cell>
          <cell r="D40">
            <v>49550.9771858918</v>
          </cell>
          <cell r="E40">
            <v>30136.5321220676</v>
          </cell>
          <cell r="F40">
            <v>29762.3042063834</v>
          </cell>
          <cell r="G40">
            <v>28674.4452397805</v>
          </cell>
          <cell r="H40">
            <v>27971.2185118193</v>
          </cell>
          <cell r="I40">
            <v>28721.9633748872</v>
          </cell>
          <cell r="J40">
            <v>29082.4288719241</v>
          </cell>
          <cell r="K40">
            <v>29522.208628665</v>
          </cell>
          <cell r="L40">
            <v>30081.8110282653</v>
          </cell>
          <cell r="M40">
            <v>30684.310163994</v>
          </cell>
          <cell r="N40">
            <v>30999.6455817247</v>
          </cell>
          <cell r="O40">
            <v>40410.0577373584</v>
          </cell>
          <cell r="P40">
            <v>49569.0035008633</v>
          </cell>
          <cell r="Q40">
            <v>38113.3188597682</v>
          </cell>
          <cell r="R40">
            <v>26209.3189641741</v>
          </cell>
          <cell r="S40">
            <v>25929.227659887</v>
          </cell>
          <cell r="T40">
            <v>25624.0685151915</v>
          </cell>
          <cell r="U40">
            <v>50313.522109962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0">
          <cell r="CO40">
            <v>995374.99174014</v>
          </cell>
        </row>
        <row r="41">
          <cell r="A41">
            <v>-155940.996575686</v>
          </cell>
          <cell r="B41">
            <v>6165.35214652777</v>
          </cell>
          <cell r="C41">
            <v>39421.4478794637</v>
          </cell>
          <cell r="D41">
            <v>44207.487539645</v>
          </cell>
          <cell r="E41">
            <v>23182.3568354862</v>
          </cell>
          <cell r="F41">
            <v>23299.1692169784</v>
          </cell>
          <cell r="G41">
            <v>22825.1802613001</v>
          </cell>
          <cell r="H41">
            <v>22637.4332100508</v>
          </cell>
          <cell r="I41">
            <v>23590.1363129179</v>
          </cell>
          <cell r="J41">
            <v>24218.2749014533</v>
          </cell>
          <cell r="K41">
            <v>24912.1130268703</v>
          </cell>
          <cell r="L41">
            <v>25696.0575705828</v>
          </cell>
          <cell r="M41">
            <v>26514.541739075</v>
          </cell>
          <cell r="N41">
            <v>27092.6999498077</v>
          </cell>
          <cell r="O41">
            <v>34795.9600095187</v>
          </cell>
          <cell r="P41">
            <v>42169.2474938321</v>
          </cell>
          <cell r="Q41">
            <v>33277.1844680794</v>
          </cell>
          <cell r="R41">
            <v>23997.3466840061</v>
          </cell>
          <cell r="S41">
            <v>23833.4864567636</v>
          </cell>
          <cell r="T41">
            <v>23644.6835976575</v>
          </cell>
          <cell r="U41">
            <v>43046.580153801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1">
          <cell r="CO41">
            <v>779704.982878431</v>
          </cell>
        </row>
        <row r="42">
          <cell r="A42">
            <v>-174007.88180499</v>
          </cell>
          <cell r="B42">
            <v>6413.53974246857</v>
          </cell>
          <cell r="C42">
            <v>46838.9101620161</v>
          </cell>
          <cell r="D42">
            <v>46070.3768105005</v>
          </cell>
          <cell r="E42">
            <v>26095.1467831994</v>
          </cell>
          <cell r="F42">
            <v>26006.2845616519</v>
          </cell>
          <cell r="G42">
            <v>25275.1731833514</v>
          </cell>
          <cell r="H42">
            <v>24871.5149767602</v>
          </cell>
          <cell r="I42">
            <v>25739.6268942598</v>
          </cell>
          <cell r="J42">
            <v>26255.6493140103</v>
          </cell>
          <cell r="K42">
            <v>26843.0738631346</v>
          </cell>
          <cell r="L42">
            <v>27533.0516149142</v>
          </cell>
          <cell r="M42">
            <v>28261.0694079752</v>
          </cell>
          <cell r="N42">
            <v>28729.1430209033</v>
          </cell>
          <cell r="O42">
            <v>37147.4519914199</v>
          </cell>
          <cell r="P42">
            <v>45268.6710810405</v>
          </cell>
          <cell r="Q42">
            <v>35302.8227445667</v>
          </cell>
          <cell r="R42">
            <v>24923.8419701871</v>
          </cell>
          <cell r="S42">
            <v>24711.2977942554</v>
          </cell>
          <cell r="T42">
            <v>24473.7585422557</v>
          </cell>
          <cell r="U42">
            <v>46090.3739335412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</row>
        <row r="42">
          <cell r="CO42">
            <v>870039.409024947</v>
          </cell>
        </row>
        <row r="43">
          <cell r="A43">
            <v>-172833.579003445</v>
          </cell>
          <cell r="B43">
            <v>5980.21355321055</v>
          </cell>
          <cell r="C43">
            <v>42292.7318391344</v>
          </cell>
          <cell r="D43">
            <v>42915.0108797061</v>
          </cell>
          <cell r="E43">
            <v>25905.8226494322</v>
          </cell>
          <cell r="F43">
            <v>25830.3287677777</v>
          </cell>
          <cell r="G43">
            <v>25115.929710245</v>
          </cell>
          <cell r="H43">
            <v>24726.3051940981</v>
          </cell>
          <cell r="I43">
            <v>25599.9153291766</v>
          </cell>
          <cell r="J43">
            <v>26123.2250222689</v>
          </cell>
          <cell r="K43">
            <v>26717.5661903442</v>
          </cell>
          <cell r="L43">
            <v>27413.6515509131</v>
          </cell>
          <cell r="M43">
            <v>28147.5494343585</v>
          </cell>
          <cell r="N43">
            <v>28622.7782735455</v>
          </cell>
          <cell r="O43">
            <v>36994.6108355089</v>
          </cell>
          <cell r="P43">
            <v>45067.2162228598</v>
          </cell>
          <cell r="Q43">
            <v>35171.1612726082</v>
          </cell>
          <cell r="R43">
            <v>24863.6220708313</v>
          </cell>
          <cell r="S43">
            <v>24654.2422310102</v>
          </cell>
          <cell r="T43">
            <v>24419.8707238644</v>
          </cell>
          <cell r="U43">
            <v>45892.5348750924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3">
          <cell r="CO43">
            <v>864167.895017223</v>
          </cell>
        </row>
        <row r="44">
          <cell r="A44">
            <v>-153590.725412496</v>
          </cell>
          <cell r="B44">
            <v>8505.71527606325</v>
          </cell>
          <cell r="C44">
            <v>42143.0021814338</v>
          </cell>
          <cell r="D44">
            <v>42415.492714517</v>
          </cell>
          <cell r="E44">
            <v>22803.4400420458</v>
          </cell>
          <cell r="F44">
            <v>22947.0080641698</v>
          </cell>
          <cell r="G44">
            <v>22506.4674537721</v>
          </cell>
          <cell r="H44">
            <v>22346.8076879497</v>
          </cell>
          <cell r="I44">
            <v>23310.515024314</v>
          </cell>
          <cell r="J44">
            <v>23953.2384953611</v>
          </cell>
          <cell r="K44">
            <v>24660.9196687942</v>
          </cell>
          <cell r="L44">
            <v>25457.0880927483</v>
          </cell>
          <cell r="M44">
            <v>26287.3407819741</v>
          </cell>
          <cell r="N44">
            <v>26879.819593765</v>
          </cell>
          <cell r="O44">
            <v>34490.0609170414</v>
          </cell>
          <cell r="P44">
            <v>41766.0520460793</v>
          </cell>
          <cell r="Q44">
            <v>33013.6747834902</v>
          </cell>
          <cell r="R44">
            <v>23876.8214730301</v>
          </cell>
          <cell r="S44">
            <v>23719.2944061116</v>
          </cell>
          <cell r="T44">
            <v>23536.8315296513</v>
          </cell>
          <cell r="U44">
            <v>42650.6214339423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4">
          <cell r="CO44">
            <v>767953.627062479</v>
          </cell>
        </row>
        <row r="45">
          <cell r="A45">
            <v>-172194.715182439</v>
          </cell>
          <cell r="B45">
            <v>7555.55803313806</v>
          </cell>
          <cell r="C45">
            <v>47221.3765935318</v>
          </cell>
          <cell r="D45">
            <v>44662.5582041959</v>
          </cell>
          <cell r="E45">
            <v>25802.8233724585</v>
          </cell>
          <cell r="F45">
            <v>25734.6023583247</v>
          </cell>
          <cell r="G45">
            <v>25029.2954166325</v>
          </cell>
          <cell r="H45">
            <v>24647.3057431245</v>
          </cell>
          <cell r="I45">
            <v>25523.9071103507</v>
          </cell>
          <cell r="J45">
            <v>26051.1813475843</v>
          </cell>
          <cell r="K45">
            <v>26649.2854102091</v>
          </cell>
          <cell r="L45">
            <v>27348.6935341088</v>
          </cell>
          <cell r="M45">
            <v>28085.790402523</v>
          </cell>
          <cell r="N45">
            <v>28564.911947392</v>
          </cell>
          <cell r="O45">
            <v>36911.4596374161</v>
          </cell>
          <cell r="P45">
            <v>44957.6173866074</v>
          </cell>
          <cell r="Q45">
            <v>35099.5325998809</v>
          </cell>
          <cell r="R45">
            <v>24830.8602355088</v>
          </cell>
          <cell r="S45">
            <v>24623.2019106631</v>
          </cell>
          <cell r="T45">
            <v>24390.5537729742</v>
          </cell>
          <cell r="U45">
            <v>45784.9031665937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5">
          <cell r="CO45">
            <v>860973.575912195</v>
          </cell>
        </row>
        <row r="46">
          <cell r="A46">
            <v>-182072.331147608</v>
          </cell>
          <cell r="B46">
            <v>11128.6942204222</v>
          </cell>
          <cell r="C46">
            <v>49936.2035187417</v>
          </cell>
          <cell r="D46">
            <v>47690.063800164</v>
          </cell>
          <cell r="E46">
            <v>27395.3181564544</v>
          </cell>
          <cell r="F46">
            <v>27214.6497161686</v>
          </cell>
          <cell r="G46">
            <v>26368.7675444652</v>
          </cell>
          <cell r="H46">
            <v>25868.7338668029</v>
          </cell>
          <cell r="I46">
            <v>26699.0871269264</v>
          </cell>
          <cell r="J46">
            <v>27165.0646633346</v>
          </cell>
          <cell r="K46">
            <v>27704.989774427</v>
          </cell>
          <cell r="L46">
            <v>28353.0239136906</v>
          </cell>
          <cell r="M46">
            <v>29040.6605623199</v>
          </cell>
          <cell r="N46">
            <v>29459.5961167986</v>
          </cell>
          <cell r="O46">
            <v>38197.0788488959</v>
          </cell>
          <cell r="P46">
            <v>46652.1494279232</v>
          </cell>
          <cell r="Q46">
            <v>36206.9994778481</v>
          </cell>
          <cell r="R46">
            <v>25337.3982753692</v>
          </cell>
          <cell r="S46">
            <v>25103.1232236934</v>
          </cell>
          <cell r="T46">
            <v>24843.8296866222</v>
          </cell>
          <cell r="U46">
            <v>47449.0210071544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6">
          <cell r="CO46">
            <v>910361.655738039</v>
          </cell>
        </row>
        <row r="47">
          <cell r="A47">
            <v>-185116.822057498</v>
          </cell>
          <cell r="B47">
            <v>12964.5279762687</v>
          </cell>
          <cell r="C47">
            <v>47230.175046541</v>
          </cell>
          <cell r="D47">
            <v>50202.214382011</v>
          </cell>
          <cell r="E47">
            <v>27886.1588523286</v>
          </cell>
          <cell r="F47">
            <v>27670.8317284125</v>
          </cell>
          <cell r="G47">
            <v>26781.6212868681</v>
          </cell>
          <cell r="H47">
            <v>26245.2039414377</v>
          </cell>
          <cell r="I47">
            <v>27061.3025532565</v>
          </cell>
          <cell r="J47">
            <v>27508.3871453424</v>
          </cell>
          <cell r="K47">
            <v>28030.3802686238</v>
          </cell>
          <cell r="L47">
            <v>28662.5798553213</v>
          </cell>
          <cell r="M47">
            <v>29334.9718143343</v>
          </cell>
          <cell r="N47">
            <v>29735.3567690234</v>
          </cell>
          <cell r="O47">
            <v>38593.3339793578</v>
          </cell>
          <cell r="P47">
            <v>47174.4401724202</v>
          </cell>
          <cell r="Q47">
            <v>36548.344277531</v>
          </cell>
          <cell r="R47">
            <v>25493.5240513972</v>
          </cell>
          <cell r="S47">
            <v>25251.0451595264</v>
          </cell>
          <cell r="T47">
            <v>24983.538944771</v>
          </cell>
          <cell r="U47">
            <v>47961.9374493847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7">
          <cell r="CO47">
            <v>925584.110287489</v>
          </cell>
        </row>
        <row r="48">
          <cell r="A48">
            <v>-155486.531302549</v>
          </cell>
          <cell r="B48">
            <v>10010.0224291878</v>
          </cell>
          <cell r="C48">
            <v>40012.7758205128</v>
          </cell>
          <cell r="D48">
            <v>47115.6754014806</v>
          </cell>
          <cell r="E48">
            <v>23109.0867691534</v>
          </cell>
          <cell r="F48">
            <v>23231.0728130375</v>
          </cell>
          <cell r="G48">
            <v>22763.5516690788</v>
          </cell>
          <cell r="H48">
            <v>22581.2357766011</v>
          </cell>
          <cell r="I48">
            <v>23536.0667369087</v>
          </cell>
          <cell r="J48">
            <v>24167.0255628355</v>
          </cell>
          <cell r="K48">
            <v>24863.54047921</v>
          </cell>
          <cell r="L48">
            <v>25649.8487199973</v>
          </cell>
          <cell r="M48">
            <v>26470.6085339866</v>
          </cell>
          <cell r="N48">
            <v>27051.5358787552</v>
          </cell>
          <cell r="O48">
            <v>34736.8091690571</v>
          </cell>
          <cell r="P48">
            <v>42091.2827329311</v>
          </cell>
          <cell r="Q48">
            <v>33226.2303472713</v>
          </cell>
          <cell r="R48">
            <v>23974.0410655805</v>
          </cell>
          <cell r="S48">
            <v>23811.4054635989</v>
          </cell>
          <cell r="T48">
            <v>23623.8285489668</v>
          </cell>
          <cell r="U48">
            <v>42970.0147384608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8">
          <cell r="CO48">
            <v>777432.656512745</v>
          </cell>
        </row>
        <row r="49">
          <cell r="A49">
            <v>-182806.590803676</v>
          </cell>
          <cell r="B49">
            <v>6366.35604029061</v>
          </cell>
          <cell r="C49">
            <v>45927.3326462435</v>
          </cell>
          <cell r="D49">
            <v>48123.8789392045</v>
          </cell>
          <cell r="E49">
            <v>27513.6973965979</v>
          </cell>
          <cell r="F49">
            <v>27324.6700963664</v>
          </cell>
          <cell r="G49">
            <v>26468.3381642751</v>
          </cell>
          <cell r="H49">
            <v>25959.5296010333</v>
          </cell>
          <cell r="I49">
            <v>26786.4449749974</v>
          </cell>
          <cell r="J49">
            <v>27247.8659772557</v>
          </cell>
          <cell r="K49">
            <v>27783.4663143244</v>
          </cell>
          <cell r="L49">
            <v>28427.6815316514</v>
          </cell>
          <cell r="M49">
            <v>29111.6415194248</v>
          </cell>
          <cell r="N49">
            <v>29526.103105209</v>
          </cell>
          <cell r="O49">
            <v>38292.646273605</v>
          </cell>
          <cell r="P49">
            <v>46778.1136806579</v>
          </cell>
          <cell r="Q49">
            <v>36289.3238212717</v>
          </cell>
          <cell r="R49">
            <v>25375.0521432909</v>
          </cell>
          <cell r="S49">
            <v>25138.7985181661</v>
          </cell>
          <cell r="T49">
            <v>24877.5242762511</v>
          </cell>
          <cell r="U49">
            <v>47572.7243984964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</row>
        <row r="49">
          <cell r="CO49">
            <v>914032.95401838</v>
          </cell>
        </row>
        <row r="50">
          <cell r="A50">
            <v>-201860.714471922</v>
          </cell>
          <cell r="B50">
            <v>7513.94205050367</v>
          </cell>
          <cell r="C50">
            <v>46686.4543058654</v>
          </cell>
          <cell r="D50">
            <v>47831.6605212446</v>
          </cell>
          <cell r="E50">
            <v>30585.6524778942</v>
          </cell>
          <cell r="F50">
            <v>30179.7117876674</v>
          </cell>
          <cell r="G50">
            <v>29052.2073553726</v>
          </cell>
          <cell r="H50">
            <v>28315.6894884506</v>
          </cell>
          <cell r="I50">
            <v>29053.3913158193</v>
          </cell>
          <cell r="J50">
            <v>29396.5697257256</v>
          </cell>
          <cell r="K50">
            <v>29819.9416727355</v>
          </cell>
          <cell r="L50">
            <v>30365.0554206353</v>
          </cell>
          <cell r="M50">
            <v>30953.6056306079</v>
          </cell>
          <cell r="N50">
            <v>31251.967207236</v>
          </cell>
          <cell r="O50">
            <v>40772.6320851804</v>
          </cell>
          <cell r="P50">
            <v>50046.9007228849</v>
          </cell>
          <cell r="Q50">
            <v>38425.6501297335</v>
          </cell>
          <cell r="R50">
            <v>26352.1744052016</v>
          </cell>
          <cell r="S50">
            <v>26064.5765684316</v>
          </cell>
          <cell r="T50">
            <v>25751.9028049305</v>
          </cell>
          <cell r="U50">
            <v>50782.8418240365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</row>
        <row r="50">
          <cell r="CO50">
            <v>1009303.57235961</v>
          </cell>
        </row>
        <row r="51">
          <cell r="A51">
            <v>-184592.733051162</v>
          </cell>
          <cell r="B51">
            <v>6992.07229917278</v>
          </cell>
          <cell r="C51">
            <v>45017.522916745</v>
          </cell>
          <cell r="D51">
            <v>45166.871113329</v>
          </cell>
          <cell r="E51">
            <v>27801.6638677209</v>
          </cell>
          <cell r="F51">
            <v>27592.3030073284</v>
          </cell>
          <cell r="G51">
            <v>26710.5512413261</v>
          </cell>
          <cell r="H51">
            <v>26180.3971040485</v>
          </cell>
          <cell r="I51">
            <v>26998.9495594445</v>
          </cell>
          <cell r="J51">
            <v>27449.286447139</v>
          </cell>
          <cell r="K51">
            <v>27974.3664437111</v>
          </cell>
          <cell r="L51">
            <v>28609.2918440719</v>
          </cell>
          <cell r="M51">
            <v>29284.3080757367</v>
          </cell>
          <cell r="N51">
            <v>29687.8863936834</v>
          </cell>
          <cell r="O51">
            <v>38525.1212752553</v>
          </cell>
          <cell r="P51">
            <v>47084.5312696171</v>
          </cell>
          <cell r="Q51">
            <v>36489.5840242806</v>
          </cell>
          <cell r="R51">
            <v>25466.6480300052</v>
          </cell>
          <cell r="S51">
            <v>25225.5813750513</v>
          </cell>
          <cell r="T51">
            <v>24959.4889185281</v>
          </cell>
          <cell r="U51">
            <v>47873.6422708154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1">
          <cell r="CO51">
            <v>922963.665255809</v>
          </cell>
        </row>
        <row r="52">
          <cell r="A52">
            <v>-190504.377506514</v>
          </cell>
          <cell r="B52">
            <v>12340.2469941013</v>
          </cell>
          <cell r="C52">
            <v>49333.2151656642</v>
          </cell>
          <cell r="D52">
            <v>51753.6789587115</v>
          </cell>
          <cell r="E52">
            <v>28754.7544710793</v>
          </cell>
          <cell r="F52">
            <v>28478.0950635807</v>
          </cell>
          <cell r="G52">
            <v>27512.2105693992</v>
          </cell>
          <cell r="H52">
            <v>26911.4083946693</v>
          </cell>
          <cell r="I52">
            <v>27702.281866909</v>
          </cell>
          <cell r="J52">
            <v>28115.9333537089</v>
          </cell>
          <cell r="K52">
            <v>28606.1938880284</v>
          </cell>
          <cell r="L52">
            <v>29210.3725239377</v>
          </cell>
          <cell r="M52">
            <v>29855.7873583542</v>
          </cell>
          <cell r="N52">
            <v>30223.3450233786</v>
          </cell>
          <cell r="O52">
            <v>39294.5502255242</v>
          </cell>
          <cell r="P52">
            <v>48098.6900485964</v>
          </cell>
          <cell r="Q52">
            <v>37152.390763448</v>
          </cell>
          <cell r="R52">
            <v>25769.805472583</v>
          </cell>
          <cell r="S52">
            <v>25512.8089995293</v>
          </cell>
          <cell r="T52">
            <v>25230.7695646993</v>
          </cell>
          <cell r="U52">
            <v>48869.5984853405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2">
          <cell r="CO52">
            <v>952521.887532571</v>
          </cell>
        </row>
        <row r="53">
          <cell r="A53">
            <v>-200650.680995894</v>
          </cell>
          <cell r="B53">
            <v>9110.29050655577</v>
          </cell>
          <cell r="C53">
            <v>50429.2801335145</v>
          </cell>
          <cell r="D53">
            <v>49808.9161184603</v>
          </cell>
          <cell r="E53">
            <v>30390.5677524066</v>
          </cell>
          <cell r="F53">
            <v>29998.4021624083</v>
          </cell>
          <cell r="G53">
            <v>28888.118558987</v>
          </cell>
          <cell r="H53">
            <v>28166.0613875579</v>
          </cell>
          <cell r="I53">
            <v>28909.4287275358</v>
          </cell>
          <cell r="J53">
            <v>29260.1161416623</v>
          </cell>
          <cell r="K53">
            <v>29690.6151605489</v>
          </cell>
          <cell r="L53">
            <v>30242.0223542989</v>
          </cell>
          <cell r="M53">
            <v>30836.6315689831</v>
          </cell>
          <cell r="N53">
            <v>31142.3660849337</v>
          </cell>
          <cell r="O53">
            <v>40615.140410185</v>
          </cell>
          <cell r="P53">
            <v>49839.3161697471</v>
          </cell>
          <cell r="Q53">
            <v>38289.9825758767</v>
          </cell>
          <cell r="R53">
            <v>26290.1221866021</v>
          </cell>
          <cell r="S53">
            <v>26005.7849676372</v>
          </cell>
          <cell r="T53">
            <v>25696.3753344026</v>
          </cell>
          <cell r="U53">
            <v>50578.9830890707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3">
          <cell r="CO53">
            <v>1003253.40497947</v>
          </cell>
        </row>
        <row r="54">
          <cell r="A54">
            <v>-190024.453859302</v>
          </cell>
          <cell r="B54">
            <v>7292.86448727382</v>
          </cell>
          <cell r="C54">
            <v>51319.093163895</v>
          </cell>
          <cell r="D54">
            <v>50869.683843988</v>
          </cell>
          <cell r="E54">
            <v>28677.3799398566</v>
          </cell>
          <cell r="F54">
            <v>28406.1840145455</v>
          </cell>
          <cell r="G54">
            <v>27447.1296479303</v>
          </cell>
          <cell r="H54">
            <v>26852.0628762779</v>
          </cell>
          <cell r="I54">
            <v>27645.1834049243</v>
          </cell>
          <cell r="J54">
            <v>28061.8131140327</v>
          </cell>
          <cell r="K54">
            <v>28554.900388601</v>
          </cell>
          <cell r="L54">
            <v>29161.5751318873</v>
          </cell>
          <cell r="M54">
            <v>29809.3930896034</v>
          </cell>
          <cell r="N54">
            <v>30179.8750108574</v>
          </cell>
          <cell r="O54">
            <v>39232.0858552676</v>
          </cell>
          <cell r="P54">
            <v>48016.3578339755</v>
          </cell>
          <cell r="Q54">
            <v>37098.5822791826</v>
          </cell>
          <cell r="R54">
            <v>25745.1943129266</v>
          </cell>
          <cell r="S54">
            <v>25489.4910665648</v>
          </cell>
          <cell r="T54">
            <v>25208.7462515395</v>
          </cell>
          <cell r="U54">
            <v>48788.7440052468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4">
          <cell r="CO54">
            <v>950122.269296509</v>
          </cell>
        </row>
        <row r="55">
          <cell r="A55">
            <v>-182327.919712303</v>
          </cell>
          <cell r="B55">
            <v>7285.13149922506</v>
          </cell>
          <cell r="C55">
            <v>47841.1915757355</v>
          </cell>
          <cell r="D55">
            <v>47216.6006427083</v>
          </cell>
          <cell r="E55">
            <v>27436.5248056662</v>
          </cell>
          <cell r="F55">
            <v>27252.9467284441</v>
          </cell>
          <cell r="G55">
            <v>26403.4270979251</v>
          </cell>
          <cell r="H55">
            <v>25900.3389688953</v>
          </cell>
          <cell r="I55">
            <v>26729.4955346588</v>
          </cell>
          <cell r="J55">
            <v>27193.886986344</v>
          </cell>
          <cell r="K55">
            <v>27732.3066861337</v>
          </cell>
          <cell r="L55">
            <v>28379.0114962309</v>
          </cell>
          <cell r="M55">
            <v>29065.368335377</v>
          </cell>
          <cell r="N55">
            <v>29482.7465453554</v>
          </cell>
          <cell r="O55">
            <v>38230.3449295134</v>
          </cell>
          <cell r="P55">
            <v>46695.9963454179</v>
          </cell>
          <cell r="Q55">
            <v>36235.6557721183</v>
          </cell>
          <cell r="R55">
            <v>25350.5052164598</v>
          </cell>
          <cell r="S55">
            <v>25115.541442826</v>
          </cell>
          <cell r="T55">
            <v>24855.5584418792</v>
          </cell>
          <cell r="U55">
            <v>47492.0809410344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5">
          <cell r="CO55">
            <v>911639.598561513</v>
          </cell>
        </row>
        <row r="56">
          <cell r="A56">
            <v>-191214.420180159</v>
          </cell>
          <cell r="B56">
            <v>9875.08951775427</v>
          </cell>
          <cell r="C56">
            <v>51754.6579884939</v>
          </cell>
          <cell r="D56">
            <v>47963.2667921125</v>
          </cell>
          <cell r="E56">
            <v>28869.2293867048</v>
          </cell>
          <cell r="F56">
            <v>28584.4868069721</v>
          </cell>
          <cell r="G56">
            <v>27608.4972011403</v>
          </cell>
          <cell r="H56">
            <v>26999.2095496909</v>
          </cell>
          <cell r="I56">
            <v>27786.7585224021</v>
          </cell>
          <cell r="J56">
            <v>28196.0037563681</v>
          </cell>
          <cell r="K56">
            <v>28682.082154184</v>
          </cell>
          <cell r="L56">
            <v>29282.5678219181</v>
          </cell>
          <cell r="M56">
            <v>29924.4272572565</v>
          </cell>
          <cell r="N56">
            <v>30287.6585117703</v>
          </cell>
          <cell r="O56">
            <v>39386.9656935306</v>
          </cell>
          <cell r="P56">
            <v>48220.4998117453</v>
          </cell>
          <cell r="Q56">
            <v>37231.9999268107</v>
          </cell>
          <cell r="R56">
            <v>25806.217459584</v>
          </cell>
          <cell r="S56">
            <v>25547.307669395</v>
          </cell>
          <cell r="T56">
            <v>25263.3528563315</v>
          </cell>
          <cell r="U56">
            <v>48989.2219536896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6">
          <cell r="CO56">
            <v>956072.100900795</v>
          </cell>
        </row>
        <row r="57">
          <cell r="A57">
            <v>-191109.252666621</v>
          </cell>
          <cell r="B57">
            <v>5725.9119234817</v>
          </cell>
          <cell r="C57">
            <v>50327.2463831652</v>
          </cell>
          <cell r="D57">
            <v>50087.9328962154</v>
          </cell>
          <cell r="E57">
            <v>28852.2740082667</v>
          </cell>
          <cell r="F57">
            <v>28568.7286623861</v>
          </cell>
          <cell r="G57">
            <v>27594.2357686616</v>
          </cell>
          <cell r="H57">
            <v>26986.2049381342</v>
          </cell>
          <cell r="I57">
            <v>27774.2463169531</v>
          </cell>
          <cell r="J57">
            <v>28184.1441802212</v>
          </cell>
          <cell r="K57">
            <v>28670.8420124932</v>
          </cell>
          <cell r="L57">
            <v>29271.8746618312</v>
          </cell>
          <cell r="M57">
            <v>29914.2607028154</v>
          </cell>
          <cell r="N57">
            <v>30278.132760837</v>
          </cell>
          <cell r="O57">
            <v>39373.2776359764</v>
          </cell>
          <cell r="P57">
            <v>48202.4580370878</v>
          </cell>
          <cell r="Q57">
            <v>37220.2086668251</v>
          </cell>
          <cell r="R57">
            <v>25800.8243215685</v>
          </cell>
          <cell r="S57">
            <v>25542.1979211153</v>
          </cell>
          <cell r="T57">
            <v>25258.5268030659</v>
          </cell>
          <cell r="U57">
            <v>48971.5040006789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7">
          <cell r="CO57">
            <v>955546.263333103</v>
          </cell>
        </row>
        <row r="58">
          <cell r="A58">
            <v>-201252.019840867</v>
          </cell>
          <cell r="B58">
            <v>7454.71370131937</v>
          </cell>
          <cell r="C58">
            <v>56466.3124843054</v>
          </cell>
          <cell r="D58">
            <v>50045.1780775804</v>
          </cell>
          <cell r="E58">
            <v>30487.5171557254</v>
          </cell>
          <cell r="F58">
            <v>30088.5058849876</v>
          </cell>
          <cell r="G58">
            <v>28969.6642097862</v>
          </cell>
          <cell r="H58">
            <v>28240.4206438504</v>
          </cell>
          <cell r="I58">
            <v>28980.9724478317</v>
          </cell>
          <cell r="J58">
            <v>29327.9281834435</v>
          </cell>
          <cell r="K58">
            <v>29754.8853291049</v>
          </cell>
          <cell r="L58">
            <v>30303.1649288391</v>
          </cell>
          <cell r="M58">
            <v>30894.7630574937</v>
          </cell>
          <cell r="N58">
            <v>31196.8335138095</v>
          </cell>
          <cell r="O58">
            <v>40693.4075522193</v>
          </cell>
          <cell r="P58">
            <v>49942.4774937029</v>
          </cell>
          <cell r="Q58">
            <v>38357.4039916911</v>
          </cell>
          <cell r="R58">
            <v>26320.9596883736</v>
          </cell>
          <cell r="S58">
            <v>26035.002071144</v>
          </cell>
          <cell r="T58">
            <v>25723.9702940901</v>
          </cell>
          <cell r="U58">
            <v>50680.2928285539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8">
          <cell r="CO58">
            <v>1006260.09920434</v>
          </cell>
        </row>
        <row r="59">
          <cell r="A59">
            <v>-199711.846703526</v>
          </cell>
          <cell r="B59">
            <v>5666.36689346655</v>
          </cell>
          <cell r="C59">
            <v>51693.6677619932</v>
          </cell>
          <cell r="D59">
            <v>50670.2591309098</v>
          </cell>
          <cell r="E59">
            <v>30239.2064604812</v>
          </cell>
          <cell r="F59">
            <v>29857.7286214676</v>
          </cell>
          <cell r="G59">
            <v>28760.8062225168</v>
          </cell>
          <cell r="H59">
            <v>28049.9687380548</v>
          </cell>
          <cell r="I59">
            <v>28797.7318056108</v>
          </cell>
          <cell r="J59">
            <v>29154.2452657131</v>
          </cell>
          <cell r="K59">
            <v>29590.2739989544</v>
          </cell>
          <cell r="L59">
            <v>30146.5641177626</v>
          </cell>
          <cell r="M59">
            <v>30745.8743605699</v>
          </cell>
          <cell r="N59">
            <v>31057.3293531919</v>
          </cell>
          <cell r="O59">
            <v>40492.9466129245</v>
          </cell>
          <cell r="P59">
            <v>49678.2565784941</v>
          </cell>
          <cell r="Q59">
            <v>38184.7215608338</v>
          </cell>
          <cell r="R59">
            <v>26241.9774435905</v>
          </cell>
          <cell r="S59">
            <v>25960.170055304</v>
          </cell>
          <cell r="T59">
            <v>25653.292977978</v>
          </cell>
          <cell r="U59">
            <v>50420.8142656657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</row>
        <row r="59">
          <cell r="CO59">
            <v>998559.23351763</v>
          </cell>
        </row>
        <row r="60">
          <cell r="A60">
            <v>-177034.030756352</v>
          </cell>
          <cell r="B60">
            <v>6747.80784593134</v>
          </cell>
          <cell r="C60">
            <v>45773.597845867</v>
          </cell>
          <cell r="D60">
            <v>44492.3633454535</v>
          </cell>
          <cell r="E60">
            <v>26583.0303410977</v>
          </cell>
          <cell r="F60">
            <v>26459.718241975</v>
          </cell>
          <cell r="G60">
            <v>25685.5396310161</v>
          </cell>
          <cell r="H60">
            <v>25245.7169551189</v>
          </cell>
          <cell r="I60">
            <v>26099.6601034231</v>
          </cell>
          <cell r="J60">
            <v>26596.9034020193</v>
          </cell>
          <cell r="K60">
            <v>27166.5039970851</v>
          </cell>
          <cell r="L60">
            <v>27840.7425937607</v>
          </cell>
          <cell r="M60">
            <v>28553.6075409566</v>
          </cell>
          <cell r="N60">
            <v>29003.242314761</v>
          </cell>
          <cell r="O60">
            <v>37541.3198277875</v>
          </cell>
          <cell r="P60">
            <v>45787.8152123734</v>
          </cell>
          <cell r="Q60">
            <v>35642.1110650732</v>
          </cell>
          <cell r="R60">
            <v>25079.0271447833</v>
          </cell>
          <cell r="S60">
            <v>24858.3285538318</v>
          </cell>
          <cell r="T60">
            <v>24612.6261025659</v>
          </cell>
          <cell r="U60">
            <v>46600.2002393944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</row>
        <row r="60">
          <cell r="CO60">
            <v>885170.153781761</v>
          </cell>
        </row>
        <row r="61">
          <cell r="A61">
            <v>-182893.333710729</v>
          </cell>
          <cell r="B61">
            <v>8654.87761628637</v>
          </cell>
          <cell r="C61">
            <v>48351.6254173714</v>
          </cell>
          <cell r="D61">
            <v>48241.6510917249</v>
          </cell>
          <cell r="E61">
            <v>27527.6823123424</v>
          </cell>
          <cell r="F61">
            <v>27337.6675251839</v>
          </cell>
          <cell r="G61">
            <v>26480.1010943884</v>
          </cell>
          <cell r="H61">
            <v>25970.2558963841</v>
          </cell>
          <cell r="I61">
            <v>26796.7651303169</v>
          </cell>
          <cell r="J61">
            <v>27257.6478393231</v>
          </cell>
          <cell r="K61">
            <v>27792.7372624826</v>
          </cell>
          <cell r="L61">
            <v>28436.5013255241</v>
          </cell>
          <cell r="M61">
            <v>29120.0269652461</v>
          </cell>
          <cell r="N61">
            <v>29533.9600117765</v>
          </cell>
          <cell r="O61">
            <v>38303.9362800357</v>
          </cell>
          <cell r="P61">
            <v>46792.994663668</v>
          </cell>
          <cell r="Q61">
            <v>36299.0493356871</v>
          </cell>
          <cell r="R61">
            <v>25379.500441571</v>
          </cell>
          <cell r="S61">
            <v>25143.013074593</v>
          </cell>
          <cell r="T61">
            <v>24881.5048390292</v>
          </cell>
          <cell r="U61">
            <v>47587.3382911278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</row>
        <row r="61">
          <cell r="CO61">
            <v>914466.668553643</v>
          </cell>
        </row>
        <row r="62">
          <cell r="A62">
            <v>-180235.896074577</v>
          </cell>
          <cell r="B62">
            <v>7942.65947786855</v>
          </cell>
          <cell r="C62">
            <v>43440.1560425766</v>
          </cell>
          <cell r="D62">
            <v>45164.163477635</v>
          </cell>
          <cell r="E62">
            <v>27099.2433459677</v>
          </cell>
          <cell r="F62">
            <v>26939.4810026576</v>
          </cell>
          <cell r="G62">
            <v>26119.7344170818</v>
          </cell>
          <cell r="H62">
            <v>25641.6473457821</v>
          </cell>
          <cell r="I62">
            <v>26480.5990011301</v>
          </cell>
          <cell r="J62">
            <v>26957.9727501118</v>
          </cell>
          <cell r="K62">
            <v>27508.7144253917</v>
          </cell>
          <cell r="L62">
            <v>28166.2999571733</v>
          </cell>
          <cell r="M62">
            <v>28863.1321933466</v>
          </cell>
          <cell r="N62">
            <v>29293.2574583836</v>
          </cell>
          <cell r="O62">
            <v>37958.0579941828</v>
          </cell>
          <cell r="P62">
            <v>46337.1039671541</v>
          </cell>
          <cell r="Q62">
            <v>36001.1005014058</v>
          </cell>
          <cell r="R62">
            <v>25243.2233018225</v>
          </cell>
          <cell r="S62">
            <v>25013.8968015839</v>
          </cell>
          <cell r="T62">
            <v>24759.557146718</v>
          </cell>
          <cell r="U62">
            <v>47139.6301198351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</row>
        <row r="62">
          <cell r="CO62">
            <v>901179.480372886</v>
          </cell>
        </row>
        <row r="63">
          <cell r="A63">
            <v>-178772.166975942</v>
          </cell>
          <cell r="B63">
            <v>6331.48416475215</v>
          </cell>
          <cell r="C63">
            <v>49962.9325745544</v>
          </cell>
          <cell r="D63">
            <v>46598.5695477918</v>
          </cell>
          <cell r="E63">
            <v>26863.2571562859</v>
          </cell>
          <cell r="F63">
            <v>26720.1580007639</v>
          </cell>
          <cell r="G63">
            <v>25921.2427631003</v>
          </cell>
          <cell r="H63">
            <v>25460.648216759</v>
          </cell>
          <cell r="I63">
            <v>26306.4532161085</v>
          </cell>
          <cell r="J63">
            <v>26792.9103071602</v>
          </cell>
          <cell r="K63">
            <v>27352.2733162302</v>
          </cell>
          <cell r="L63">
            <v>28017.4717777401</v>
          </cell>
          <cell r="M63">
            <v>28721.6333495728</v>
          </cell>
          <cell r="N63">
            <v>29160.677364415</v>
          </cell>
          <cell r="O63">
            <v>37767.5466140842</v>
          </cell>
          <cell r="P63">
            <v>46085.9972359155</v>
          </cell>
          <cell r="Q63">
            <v>35836.9888877561</v>
          </cell>
          <cell r="R63">
            <v>25168.1612148652</v>
          </cell>
          <cell r="S63">
            <v>24942.7789535713</v>
          </cell>
          <cell r="T63">
            <v>24692.3877865347</v>
          </cell>
          <cell r="U63">
            <v>46893.0303618189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</row>
        <row r="63">
          <cell r="CO63">
            <v>893860.834879709</v>
          </cell>
        </row>
        <row r="64">
          <cell r="A64">
            <v>-180871.652365314</v>
          </cell>
          <cell r="B64">
            <v>10451.0049331074</v>
          </cell>
          <cell r="C64">
            <v>44833.962114782</v>
          </cell>
          <cell r="D64">
            <v>49354.4469131999</v>
          </cell>
          <cell r="E64">
            <v>27201.7416188769</v>
          </cell>
          <cell r="F64">
            <v>27034.7417843741</v>
          </cell>
          <cell r="G64">
            <v>26205.9473083844</v>
          </cell>
          <cell r="H64">
            <v>25720.2625314756</v>
          </cell>
          <cell r="I64">
            <v>26556.2375044816</v>
          </cell>
          <cell r="J64">
            <v>27029.6659934643</v>
          </cell>
          <cell r="K64">
            <v>27576.663077483</v>
          </cell>
          <cell r="L64">
            <v>28230.9420083574</v>
          </cell>
          <cell r="M64">
            <v>28924.5908199087</v>
          </cell>
          <cell r="N64">
            <v>29350.8423139731</v>
          </cell>
          <cell r="O64">
            <v>38040.8047322693</v>
          </cell>
          <cell r="P64">
            <v>46446.1696980876</v>
          </cell>
          <cell r="Q64">
            <v>36072.3807614333</v>
          </cell>
          <cell r="R64">
            <v>25275.825778622</v>
          </cell>
          <cell r="S64">
            <v>25044.7861371172</v>
          </cell>
          <cell r="T64">
            <v>24788.7314955241</v>
          </cell>
          <cell r="U64">
            <v>47246.738291422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4">
          <cell r="CO64">
            <v>904358.261826568</v>
          </cell>
        </row>
        <row r="65">
          <cell r="A65">
            <v>-199392.579523665</v>
          </cell>
          <cell r="B65">
            <v>8380.39389750813</v>
          </cell>
          <cell r="C65">
            <v>52248.45429137</v>
          </cell>
          <cell r="D65">
            <v>51126.9621333227</v>
          </cell>
          <cell r="E65">
            <v>30187.7333802944</v>
          </cell>
          <cell r="F65">
            <v>29809.8900997367</v>
          </cell>
          <cell r="G65">
            <v>28717.5114143097</v>
          </cell>
          <cell r="H65">
            <v>28010.4893825277</v>
          </cell>
          <cell r="I65">
            <v>28759.74729487</v>
          </cell>
          <cell r="J65">
            <v>29118.2420047879</v>
          </cell>
          <cell r="K65">
            <v>29556.1512150439</v>
          </cell>
          <cell r="L65">
            <v>30114.101858745</v>
          </cell>
          <cell r="M65">
            <v>30715.0107691804</v>
          </cell>
          <cell r="N65">
            <v>31028.4111109117</v>
          </cell>
          <cell r="O65">
            <v>40451.3924543633</v>
          </cell>
          <cell r="P65">
            <v>49623.4854203602</v>
          </cell>
          <cell r="Q65">
            <v>38148.9256938792</v>
          </cell>
          <cell r="R65">
            <v>26225.6049735482</v>
          </cell>
          <cell r="S65">
            <v>25944.657898858</v>
          </cell>
          <cell r="T65">
            <v>25638.6420618907</v>
          </cell>
          <cell r="U65">
            <v>50367.0261641858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5">
          <cell r="CO65">
            <v>996962.897618326</v>
          </cell>
        </row>
        <row r="66">
          <cell r="A66">
            <v>-190191.969023774</v>
          </cell>
          <cell r="B66">
            <v>9406.38488288586</v>
          </cell>
          <cell r="C66">
            <v>44431.7958601805</v>
          </cell>
          <cell r="D66">
            <v>51325.089675455</v>
          </cell>
          <cell r="E66">
            <v>28704.387167775</v>
          </cell>
          <cell r="F66">
            <v>28431.2842388759</v>
          </cell>
          <cell r="G66">
            <v>27469.845847324</v>
          </cell>
          <cell r="H66">
            <v>26872.7771593346</v>
          </cell>
          <cell r="I66">
            <v>27665.1133631709</v>
          </cell>
          <cell r="J66">
            <v>28080.7035373393</v>
          </cell>
          <cell r="K66">
            <v>28572.8041510909</v>
          </cell>
          <cell r="L66">
            <v>29178.6076394593</v>
          </cell>
          <cell r="M66">
            <v>29825.5867979265</v>
          </cell>
          <cell r="N66">
            <v>30195.0480208548</v>
          </cell>
          <cell r="O66">
            <v>39253.8887593712</v>
          </cell>
          <cell r="P66">
            <v>48045.095518717</v>
          </cell>
          <cell r="Q66">
            <v>37117.363885682</v>
          </cell>
          <cell r="R66">
            <v>25753.784726176</v>
          </cell>
          <cell r="S66">
            <v>25497.630084924</v>
          </cell>
          <cell r="T66">
            <v>25216.433388749</v>
          </cell>
          <cell r="U66">
            <v>48816.9658934776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6">
          <cell r="CO66">
            <v>950959.845118869</v>
          </cell>
        </row>
        <row r="67">
          <cell r="A67">
            <v>-186954.296671794</v>
          </cell>
          <cell r="B67">
            <v>13121.1464967782</v>
          </cell>
          <cell r="C67">
            <v>47908.5281852565</v>
          </cell>
          <cell r="D67">
            <v>47417.347003526</v>
          </cell>
          <cell r="E67">
            <v>28182.401260346</v>
          </cell>
          <cell r="F67">
            <v>27946.1562052481</v>
          </cell>
          <cell r="G67">
            <v>27030.7953831408</v>
          </cell>
          <cell r="H67">
            <v>26472.4190081463</v>
          </cell>
          <cell r="I67">
            <v>27279.9143574914</v>
          </cell>
          <cell r="J67">
            <v>27715.5962860091</v>
          </cell>
          <cell r="K67">
            <v>28226.766722227</v>
          </cell>
          <cell r="L67">
            <v>28849.4095096988</v>
          </cell>
          <cell r="M67">
            <v>29512.6006758697</v>
          </cell>
          <cell r="N67">
            <v>29901.7895858988</v>
          </cell>
          <cell r="O67">
            <v>38832.4901353651</v>
          </cell>
          <cell r="P67">
            <v>47489.6639693373</v>
          </cell>
          <cell r="Q67">
            <v>36754.3598061378</v>
          </cell>
          <cell r="R67">
            <v>25587.7523340821</v>
          </cell>
          <cell r="S67">
            <v>25340.3220895734</v>
          </cell>
          <cell r="T67">
            <v>25067.8591883943</v>
          </cell>
          <cell r="U67">
            <v>48271.5034719968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</row>
        <row r="67">
          <cell r="CO67">
            <v>934771.483358971</v>
          </cell>
        </row>
        <row r="68">
          <cell r="A68">
            <v>-183476.973880459</v>
          </cell>
          <cell r="B68">
            <v>8286.32442667881</v>
          </cell>
          <cell r="C68">
            <v>47283.5080620058</v>
          </cell>
          <cell r="D68">
            <v>46816.959467806</v>
          </cell>
          <cell r="E68">
            <v>27621.7782894797</v>
          </cell>
          <cell r="F68">
            <v>27425.1193044579</v>
          </cell>
          <cell r="G68">
            <v>26559.2466840525</v>
          </cell>
          <cell r="H68">
            <v>26042.4266023449</v>
          </cell>
          <cell r="I68">
            <v>26866.2031674665</v>
          </cell>
          <cell r="J68">
            <v>27323.4640291563</v>
          </cell>
          <cell r="K68">
            <v>27855.115823918</v>
          </cell>
          <cell r="L68">
            <v>28495.8443446565</v>
          </cell>
          <cell r="M68">
            <v>29176.4475209854</v>
          </cell>
          <cell r="N68">
            <v>29586.824348913</v>
          </cell>
          <cell r="O68">
            <v>38379.8998543883</v>
          </cell>
          <cell r="P68">
            <v>46893.1197314672</v>
          </cell>
          <cell r="Q68">
            <v>36364.4863965029</v>
          </cell>
          <cell r="R68">
            <v>25409.4303303825</v>
          </cell>
          <cell r="S68">
            <v>25171.3702568911</v>
          </cell>
          <cell r="T68">
            <v>24908.2876206345</v>
          </cell>
          <cell r="U68">
            <v>47685.6662705048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8">
          <cell r="CO68">
            <v>917384.869402297</v>
          </cell>
        </row>
        <row r="69">
          <cell r="A69">
            <v>-179418.662908436</v>
          </cell>
          <cell r="B69">
            <v>4020.32553733181</v>
          </cell>
          <cell r="C69">
            <v>46962.179567834</v>
          </cell>
          <cell r="D69">
            <v>44081.2874585848</v>
          </cell>
          <cell r="E69">
            <v>26967.4869020062</v>
          </cell>
          <cell r="F69">
            <v>26817.027994507</v>
          </cell>
          <cell r="G69">
            <v>26008.9120231107</v>
          </cell>
          <cell r="H69">
            <v>25540.5914253811</v>
          </cell>
          <cell r="I69">
            <v>26383.3694581798</v>
          </cell>
          <cell r="J69">
            <v>26865.81464313</v>
          </cell>
          <cell r="K69">
            <v>27421.3698046732</v>
          </cell>
          <cell r="L69">
            <v>28083.2058078511</v>
          </cell>
          <cell r="M69">
            <v>28784.1301784173</v>
          </cell>
          <cell r="N69">
            <v>29219.2349838271</v>
          </cell>
          <cell r="O69">
            <v>37851.6911681839</v>
          </cell>
          <cell r="P69">
            <v>46196.9053817732</v>
          </cell>
          <cell r="Q69">
            <v>35909.4732639965</v>
          </cell>
          <cell r="R69">
            <v>25201.3144355995</v>
          </cell>
          <cell r="S69">
            <v>24974.1900934541</v>
          </cell>
          <cell r="T69">
            <v>24722.05496893</v>
          </cell>
          <cell r="U69">
            <v>47001.9478798628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69">
          <cell r="CO69">
            <v>897093.314542178</v>
          </cell>
        </row>
        <row r="70">
          <cell r="A70">
            <v>-165209.938118392</v>
          </cell>
          <cell r="B70">
            <v>10152.776339229</v>
          </cell>
          <cell r="C70">
            <v>40124.7977326074</v>
          </cell>
          <cell r="D70">
            <v>43128.8910758234</v>
          </cell>
          <cell r="E70">
            <v>24676.7195553945</v>
          </cell>
          <cell r="F70">
            <v>24688.0137001682</v>
          </cell>
          <cell r="G70">
            <v>24082.1119839693</v>
          </cell>
          <cell r="H70">
            <v>23783.5949880459</v>
          </cell>
          <cell r="I70">
            <v>24692.8998658042</v>
          </cell>
          <cell r="J70">
            <v>25263.5189538128</v>
          </cell>
          <cell r="K70">
            <v>25902.7632073207</v>
          </cell>
          <cell r="L70">
            <v>26638.4995131258</v>
          </cell>
          <cell r="M70">
            <v>27410.5712793245</v>
          </cell>
          <cell r="N70">
            <v>27932.2522562201</v>
          </cell>
          <cell r="O70">
            <v>36002.3573182828</v>
          </cell>
          <cell r="P70">
            <v>43759.3597728054</v>
          </cell>
          <cell r="Q70">
            <v>34316.407473768</v>
          </cell>
          <cell r="R70">
            <v>24472.6710433635</v>
          </cell>
          <cell r="S70">
            <v>24283.8342543761</v>
          </cell>
          <cell r="T70">
            <v>24070.0279278212</v>
          </cell>
          <cell r="U70">
            <v>44608.1524034939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0">
          <cell r="CO70">
            <v>826049.690591958</v>
          </cell>
        </row>
        <row r="71">
          <cell r="A71">
            <v>-184705.487713249</v>
          </cell>
          <cell r="B71">
            <v>9245.13824254504</v>
          </cell>
          <cell r="C71">
            <v>48837.0454457882</v>
          </cell>
          <cell r="D71">
            <v>46932.7605016333</v>
          </cell>
          <cell r="E71">
            <v>27819.8424658642</v>
          </cell>
          <cell r="F71">
            <v>27609.1979990245</v>
          </cell>
          <cell r="G71">
            <v>26725.8415429214</v>
          </cell>
          <cell r="H71">
            <v>26194.3399133087</v>
          </cell>
          <cell r="I71">
            <v>27012.3644387159</v>
          </cell>
          <cell r="J71">
            <v>27462.0016141707</v>
          </cell>
          <cell r="K71">
            <v>27986.4174881405</v>
          </cell>
          <cell r="L71">
            <v>28620.7564457504</v>
          </cell>
          <cell r="M71">
            <v>29295.2080806149</v>
          </cell>
          <cell r="N71">
            <v>29698.0993652702</v>
          </cell>
          <cell r="O71">
            <v>38539.7968366736</v>
          </cell>
          <cell r="P71">
            <v>47103.8746403646</v>
          </cell>
          <cell r="Q71">
            <v>36502.2259465864</v>
          </cell>
          <cell r="R71">
            <v>25472.4302476699</v>
          </cell>
          <cell r="S71">
            <v>25231.0597582634</v>
          </cell>
          <cell r="T71">
            <v>24964.6631399856</v>
          </cell>
          <cell r="U71">
            <v>47892.638458301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1">
          <cell r="CO71">
            <v>923527.438566247</v>
          </cell>
        </row>
        <row r="72">
          <cell r="A72">
            <v>-175129.712668284</v>
          </cell>
          <cell r="B72">
            <v>6624.08167175305</v>
          </cell>
          <cell r="C72">
            <v>42875.570282986</v>
          </cell>
          <cell r="D72">
            <v>46678.836335087</v>
          </cell>
          <cell r="E72">
            <v>26276.0112554184</v>
          </cell>
          <cell r="F72">
            <v>26174.3780379545</v>
          </cell>
          <cell r="G72">
            <v>25427.3011035727</v>
          </cell>
          <cell r="H72">
            <v>25010.2362806934</v>
          </cell>
          <cell r="I72">
            <v>25873.0956601208</v>
          </cell>
          <cell r="J72">
            <v>26382.1564272778</v>
          </cell>
          <cell r="K72">
            <v>26962.9734160701</v>
          </cell>
          <cell r="L72">
            <v>27647.1164682891</v>
          </cell>
          <cell r="M72">
            <v>28369.5169138791</v>
          </cell>
          <cell r="N72">
            <v>28830.755020973</v>
          </cell>
          <cell r="O72">
            <v>37293.4636722716</v>
          </cell>
          <cell r="P72">
            <v>45461.1242346651</v>
          </cell>
          <cell r="Q72">
            <v>35428.6011234956</v>
          </cell>
          <cell r="R72">
            <v>24981.371034746</v>
          </cell>
          <cell r="S72">
            <v>24765.8039162598</v>
          </cell>
          <cell r="T72">
            <v>24525.2384652767</v>
          </cell>
          <cell r="U72">
            <v>46279.3728539574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</row>
        <row r="72">
          <cell r="CO72">
            <v>875648.563341421</v>
          </cell>
        </row>
        <row r="73">
          <cell r="A73">
            <v>-199873.240737371</v>
          </cell>
          <cell r="B73">
            <v>8142.1397834325</v>
          </cell>
          <cell r="C73">
            <v>49159.7493259241</v>
          </cell>
          <cell r="D73">
            <v>50446.9817919813</v>
          </cell>
          <cell r="E73">
            <v>30265.2268238939</v>
          </cell>
          <cell r="F73">
            <v>29881.9116646439</v>
          </cell>
          <cell r="G73">
            <v>28782.692354828</v>
          </cell>
          <cell r="H73">
            <v>28069.9261055639</v>
          </cell>
          <cell r="I73">
            <v>28816.9335081306</v>
          </cell>
          <cell r="J73">
            <v>29172.4454186848</v>
          </cell>
          <cell r="K73">
            <v>29607.5235444407</v>
          </cell>
          <cell r="L73">
            <v>30162.9742446439</v>
          </cell>
          <cell r="M73">
            <v>30761.4763385604</v>
          </cell>
          <cell r="N73">
            <v>31071.9479299444</v>
          </cell>
          <cell r="O73">
            <v>40513.9528224452</v>
          </cell>
          <cell r="P73">
            <v>49705.9441665307</v>
          </cell>
          <cell r="Q73">
            <v>38202.8168732467</v>
          </cell>
          <cell r="R73">
            <v>26250.2539566516</v>
          </cell>
          <cell r="S73">
            <v>25968.0116677854</v>
          </cell>
          <cell r="T73">
            <v>25660.6992213879</v>
          </cell>
          <cell r="U73">
            <v>50448.0049047865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3">
          <cell r="CO73">
            <v>999366.203686853</v>
          </cell>
        </row>
        <row r="74">
          <cell r="A74">
            <v>-159211.75288901</v>
          </cell>
          <cell r="B74">
            <v>6018.05171866747</v>
          </cell>
          <cell r="C74">
            <v>41170.9734896504</v>
          </cell>
          <cell r="D74">
            <v>41647.197764983</v>
          </cell>
          <cell r="E74">
            <v>23709.6766247001</v>
          </cell>
          <cell r="F74">
            <v>23789.2545024115</v>
          </cell>
          <cell r="G74">
            <v>23268.7171364003</v>
          </cell>
          <cell r="H74">
            <v>23041.8823970691</v>
          </cell>
          <cell r="I74">
            <v>23979.2714516053</v>
          </cell>
          <cell r="J74">
            <v>24587.1129794009</v>
          </cell>
          <cell r="K74">
            <v>25261.686418511</v>
          </cell>
          <cell r="L74">
            <v>26028.6195917491</v>
          </cell>
          <cell r="M74">
            <v>26830.7260911063</v>
          </cell>
          <cell r="N74">
            <v>27388.9550285471</v>
          </cell>
          <cell r="O74">
            <v>35221.6646701682</v>
          </cell>
          <cell r="P74">
            <v>42730.3546872892</v>
          </cell>
          <cell r="Q74">
            <v>33643.8978831061</v>
          </cell>
          <cell r="R74">
            <v>24165.0756681713</v>
          </cell>
          <cell r="S74">
            <v>23992.401894459</v>
          </cell>
          <cell r="T74">
            <v>23794.7759945952</v>
          </cell>
          <cell r="U74">
            <v>43597.616350422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4">
          <cell r="CO74">
            <v>796058.764445051</v>
          </cell>
        </row>
        <row r="75">
          <cell r="A75">
            <v>-201797.905108839</v>
          </cell>
          <cell r="B75">
            <v>6596.49161977466</v>
          </cell>
          <cell r="C75">
            <v>49089.8908091451</v>
          </cell>
          <cell r="D75">
            <v>48283.2173505209</v>
          </cell>
          <cell r="E75">
            <v>30575.5261899873</v>
          </cell>
          <cell r="F75">
            <v>30170.3005256577</v>
          </cell>
          <cell r="G75">
            <v>29043.6899771397</v>
          </cell>
          <cell r="H75">
            <v>28307.922723396</v>
          </cell>
          <cell r="I75">
            <v>29045.9186312555</v>
          </cell>
          <cell r="J75">
            <v>29389.4868120087</v>
          </cell>
          <cell r="K75">
            <v>29813.2287048539</v>
          </cell>
          <cell r="L75">
            <v>30358.6691274559</v>
          </cell>
          <cell r="M75">
            <v>30947.5338429644</v>
          </cell>
          <cell r="N75">
            <v>31246.2781277011</v>
          </cell>
          <cell r="O75">
            <v>40764.4571445748</v>
          </cell>
          <cell r="P75">
            <v>50036.1256048184</v>
          </cell>
          <cell r="Q75">
            <v>38418.6080165875</v>
          </cell>
          <cell r="R75">
            <v>26348.9534527195</v>
          </cell>
          <cell r="S75">
            <v>26061.5248652569</v>
          </cell>
          <cell r="T75">
            <v>25749.0205333847</v>
          </cell>
          <cell r="U75">
            <v>50772.2601024924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</row>
        <row r="75">
          <cell r="CO75">
            <v>1008989.5255442</v>
          </cell>
        </row>
        <row r="76">
          <cell r="A76">
            <v>-162133.753164893</v>
          </cell>
          <cell r="B76">
            <v>5301.51204948399</v>
          </cell>
          <cell r="C76">
            <v>42026.5102661775</v>
          </cell>
          <cell r="D76">
            <v>44749.3921861048</v>
          </cell>
          <cell r="E76">
            <v>24180.7690638662</v>
          </cell>
          <cell r="F76">
            <v>24227.0826993354</v>
          </cell>
          <cell r="G76">
            <v>23664.9603129791</v>
          </cell>
          <cell r="H76">
            <v>23403.2057494797</v>
          </cell>
          <cell r="I76">
            <v>24326.9136706138</v>
          </cell>
          <cell r="J76">
            <v>24916.6223840386</v>
          </cell>
          <cell r="K76">
            <v>25573.9853026116</v>
          </cell>
          <cell r="L76">
            <v>26325.7210033209</v>
          </cell>
          <cell r="M76">
            <v>27113.1961608272</v>
          </cell>
          <cell r="N76">
            <v>27653.6208546991</v>
          </cell>
          <cell r="O76">
            <v>35601.9770556538</v>
          </cell>
          <cell r="P76">
            <v>43231.6318284209</v>
          </cell>
          <cell r="Q76">
            <v>33971.5091745717</v>
          </cell>
          <cell r="R76">
            <v>24314.9199522007</v>
          </cell>
          <cell r="S76">
            <v>24134.3724077916</v>
          </cell>
          <cell r="T76">
            <v>23928.8642553051</v>
          </cell>
          <cell r="U76">
            <v>44089.8963506127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</row>
        <row r="76">
          <cell r="CO76">
            <v>810668.765824463</v>
          </cell>
        </row>
        <row r="77">
          <cell r="A77">
            <v>-192226.023091271</v>
          </cell>
          <cell r="B77">
            <v>4508.95684881495</v>
          </cell>
          <cell r="C77">
            <v>46392.4367526674</v>
          </cell>
          <cell r="D77">
            <v>49560.8988668296</v>
          </cell>
          <cell r="E77">
            <v>29032.3226234838</v>
          </cell>
          <cell r="F77">
            <v>28736.0638900514</v>
          </cell>
          <cell r="G77">
            <v>27745.6774588713</v>
          </cell>
          <cell r="H77">
            <v>27124.3004876239</v>
          </cell>
          <cell r="I77">
            <v>27907.1130219129</v>
          </cell>
          <cell r="J77">
            <v>28310.0806357311</v>
          </cell>
          <cell r="K77">
            <v>28790.2007135492</v>
          </cell>
          <cell r="L77">
            <v>29385.4249829259</v>
          </cell>
          <cell r="M77">
            <v>30022.2190155907</v>
          </cell>
          <cell r="N77">
            <v>30379.2864018896</v>
          </cell>
          <cell r="O77">
            <v>39518.630676407</v>
          </cell>
          <cell r="P77">
            <v>48394.043058619</v>
          </cell>
          <cell r="Q77">
            <v>37345.4196752259</v>
          </cell>
          <cell r="R77">
            <v>25858.093879716</v>
          </cell>
          <cell r="S77">
            <v>25596.458172824</v>
          </cell>
          <cell r="T77">
            <v>25309.7745065961</v>
          </cell>
          <cell r="U77">
            <v>49159.6503706151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7">
          <cell r="CO77">
            <v>961130.115456354</v>
          </cell>
        </row>
        <row r="78">
          <cell r="A78">
            <v>-156361.352501648</v>
          </cell>
          <cell r="B78">
            <v>6936.13970251201</v>
          </cell>
          <cell r="C78">
            <v>41278.9425093929</v>
          </cell>
          <cell r="D78">
            <v>41720.0350542627</v>
          </cell>
          <cell r="E78">
            <v>23250.1277046793</v>
          </cell>
          <cell r="F78">
            <v>23362.154726819</v>
          </cell>
          <cell r="G78">
            <v>22882.1833932889</v>
          </cell>
          <cell r="H78">
            <v>22689.4128123896</v>
          </cell>
          <cell r="I78">
            <v>23640.1477616098</v>
          </cell>
          <cell r="J78">
            <v>24265.6777822959</v>
          </cell>
          <cell r="K78">
            <v>24957.040020097</v>
          </cell>
          <cell r="L78">
            <v>25738.7982711902</v>
          </cell>
          <cell r="M78">
            <v>26555.1775900345</v>
          </cell>
          <cell r="N78">
            <v>27130.7745007724</v>
          </cell>
          <cell r="O78">
            <v>34850.6713544405</v>
          </cell>
          <cell r="P78">
            <v>42241.3607029113</v>
          </cell>
          <cell r="Q78">
            <v>33324.3142883318</v>
          </cell>
          <cell r="R78">
            <v>24018.9031271328</v>
          </cell>
          <cell r="S78">
            <v>23853.9101874127</v>
          </cell>
          <cell r="T78">
            <v>23663.973395628</v>
          </cell>
          <cell r="U78">
            <v>43117.3990435257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</row>
        <row r="78">
          <cell r="CO78">
            <v>781806.762508242</v>
          </cell>
        </row>
        <row r="79">
          <cell r="A79">
            <v>-190775.236041151</v>
          </cell>
          <cell r="B79">
            <v>8167.0850327091</v>
          </cell>
          <cell r="C79">
            <v>49923.1262177977</v>
          </cell>
          <cell r="D79">
            <v>50231.6532923605</v>
          </cell>
          <cell r="E79">
            <v>28798.4229843249</v>
          </cell>
          <cell r="F79">
            <v>28518.6801055535</v>
          </cell>
          <cell r="G79">
            <v>27548.9408349827</v>
          </cell>
          <cell r="H79">
            <v>26944.9017227061</v>
          </cell>
          <cell r="I79">
            <v>27734.5070048721</v>
          </cell>
          <cell r="J79">
            <v>28146.4776473649</v>
          </cell>
          <cell r="K79">
            <v>28635.1428305779</v>
          </cell>
          <cell r="L79">
            <v>29237.9127174281</v>
          </cell>
          <cell r="M79">
            <v>29881.9712809891</v>
          </cell>
          <cell r="N79">
            <v>30247.8785589952</v>
          </cell>
          <cell r="O79">
            <v>39329.8037661507</v>
          </cell>
          <cell r="P79">
            <v>48145.1565712092</v>
          </cell>
          <cell r="Q79">
            <v>37182.7591090874</v>
          </cell>
          <cell r="R79">
            <v>25783.6954792098</v>
          </cell>
          <cell r="S79">
            <v>25525.9691369598</v>
          </cell>
          <cell r="T79">
            <v>25243.1990466905</v>
          </cell>
          <cell r="U79">
            <v>48915.2310065225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</row>
        <row r="79">
          <cell r="CO79">
            <v>953876.180205754</v>
          </cell>
        </row>
        <row r="80">
          <cell r="A80">
            <v>-162706.992858042</v>
          </cell>
          <cell r="B80">
            <v>9814.06721747048</v>
          </cell>
          <cell r="C80">
            <v>43654.5449726946</v>
          </cell>
          <cell r="D80">
            <v>43778.3317508175</v>
          </cell>
          <cell r="E80">
            <v>24273.1882492788</v>
          </cell>
          <cell r="F80">
            <v>24312.976086591</v>
          </cell>
          <cell r="G80">
            <v>23742.6955270478</v>
          </cell>
          <cell r="H80">
            <v>23474.0903723777</v>
          </cell>
          <cell r="I80">
            <v>24395.1143208996</v>
          </cell>
          <cell r="J80">
            <v>24981.2657283817</v>
          </cell>
          <cell r="K80">
            <v>25635.2522771461</v>
          </cell>
          <cell r="L80">
            <v>26384.0065289621</v>
          </cell>
          <cell r="M80">
            <v>27168.6113014169</v>
          </cell>
          <cell r="N80">
            <v>27705.5431485547</v>
          </cell>
          <cell r="O80">
            <v>35676.5869579717</v>
          </cell>
          <cell r="P80">
            <v>43329.9726660098</v>
          </cell>
          <cell r="Q80">
            <v>34035.780145982</v>
          </cell>
          <cell r="R80">
            <v>24344.3164899444</v>
          </cell>
          <cell r="S80">
            <v>24162.2242646756</v>
          </cell>
          <cell r="T80">
            <v>23955.1697673404</v>
          </cell>
          <cell r="U80">
            <v>44186.4721239218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0">
          <cell r="CO80">
            <v>813534.96429021</v>
          </cell>
        </row>
        <row r="81">
          <cell r="A81">
            <v>-171713.844958194</v>
          </cell>
          <cell r="B81">
            <v>8367.60134112817</v>
          </cell>
          <cell r="C81">
            <v>43106.5330881163</v>
          </cell>
          <cell r="D81">
            <v>43074.3704756008</v>
          </cell>
          <cell r="E81">
            <v>25725.2962316392</v>
          </cell>
          <cell r="F81">
            <v>25662.5494755877</v>
          </cell>
          <cell r="G81">
            <v>24964.0861328586</v>
          </cell>
          <cell r="H81">
            <v>24587.843174646</v>
          </cell>
          <cell r="I81">
            <v>25466.696030259</v>
          </cell>
          <cell r="J81">
            <v>25996.9543638954</v>
          </cell>
          <cell r="K81">
            <v>26597.890742088</v>
          </cell>
          <cell r="L81">
            <v>27299.7998965602</v>
          </cell>
          <cell r="M81">
            <v>28039.3046280724</v>
          </cell>
          <cell r="N81">
            <v>28521.3561968254</v>
          </cell>
          <cell r="O81">
            <v>36848.8720656075</v>
          </cell>
          <cell r="P81">
            <v>44875.1227841069</v>
          </cell>
          <cell r="Q81">
            <v>35045.6179864934</v>
          </cell>
          <cell r="R81">
            <v>24806.200534051</v>
          </cell>
          <cell r="S81">
            <v>24599.8379865917</v>
          </cell>
          <cell r="T81">
            <v>24368.48702215</v>
          </cell>
          <cell r="U81">
            <v>45703.8892132285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</row>
        <row r="81">
          <cell r="CO81">
            <v>858569.224790968</v>
          </cell>
        </row>
        <row r="82">
          <cell r="A82">
            <v>-171425.552250046</v>
          </cell>
          <cell r="B82">
            <v>6993.23329898049</v>
          </cell>
          <cell r="C82">
            <v>43552.4921831175</v>
          </cell>
          <cell r="D82">
            <v>45559.852428791</v>
          </cell>
          <cell r="E82">
            <v>25678.8169358651</v>
          </cell>
          <cell r="F82">
            <v>25619.3521228575</v>
          </cell>
          <cell r="G82">
            <v>24924.9916743798</v>
          </cell>
          <cell r="H82">
            <v>24552.194003548</v>
          </cell>
          <cell r="I82">
            <v>25432.3966779925</v>
          </cell>
          <cell r="J82">
            <v>25964.4440457386</v>
          </cell>
          <cell r="K82">
            <v>26567.078461955</v>
          </cell>
          <cell r="L82">
            <v>27270.4870415124</v>
          </cell>
          <cell r="M82">
            <v>28011.4353420759</v>
          </cell>
          <cell r="N82">
            <v>28495.2435272253</v>
          </cell>
          <cell r="O82">
            <v>36811.3493834713</v>
          </cell>
          <cell r="P82">
            <v>44825.6653813332</v>
          </cell>
          <cell r="Q82">
            <v>35013.2949414835</v>
          </cell>
          <cell r="R82">
            <v>24791.4164784847</v>
          </cell>
          <cell r="S82">
            <v>24585.8307792331</v>
          </cell>
          <cell r="T82">
            <v>24355.2574998499</v>
          </cell>
          <cell r="U82">
            <v>45655.319493508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</row>
        <row r="82">
          <cell r="CO82">
            <v>857127.761250228</v>
          </cell>
        </row>
        <row r="83">
          <cell r="A83">
            <v>-167995.767203132</v>
          </cell>
          <cell r="B83">
            <v>8029.74757830658</v>
          </cell>
          <cell r="C83">
            <v>43649.0621527371</v>
          </cell>
          <cell r="D83">
            <v>41659.0279021045</v>
          </cell>
          <cell r="E83">
            <v>25125.8581230607</v>
          </cell>
          <cell r="F83">
            <v>25105.4382073381</v>
          </cell>
          <cell r="G83">
            <v>24459.8894178233</v>
          </cell>
          <cell r="H83">
            <v>24128.0799329823</v>
          </cell>
          <cell r="I83">
            <v>25024.341246146</v>
          </cell>
          <cell r="J83">
            <v>25577.6725460327</v>
          </cell>
          <cell r="K83">
            <v>26200.5083244721</v>
          </cell>
          <cell r="L83">
            <v>26921.7553910617</v>
          </cell>
          <cell r="M83">
            <v>27679.877665875</v>
          </cell>
          <cell r="N83">
            <v>28184.5841133787</v>
          </cell>
          <cell r="O83">
            <v>36364.9463685021</v>
          </cell>
          <cell r="P83">
            <v>44237.276373569</v>
          </cell>
          <cell r="Q83">
            <v>34628.7514087729</v>
          </cell>
          <cell r="R83">
            <v>24615.5322771822</v>
          </cell>
          <cell r="S83">
            <v>24419.1886513218</v>
          </cell>
          <cell r="T83">
            <v>24197.8674012433</v>
          </cell>
          <cell r="U83">
            <v>45077.4911484923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</row>
        <row r="83">
          <cell r="CO83">
            <v>839978.836015661</v>
          </cell>
        </row>
        <row r="84">
          <cell r="A84">
            <v>-152170.368733065</v>
          </cell>
          <cell r="B84">
            <v>10259.6055687792</v>
          </cell>
          <cell r="C84">
            <v>44085.8275714453</v>
          </cell>
          <cell r="D84">
            <v>39642.358665781</v>
          </cell>
          <cell r="E84">
            <v>22574.4464659256</v>
          </cell>
          <cell r="F84">
            <v>22734.1839213805</v>
          </cell>
          <cell r="G84">
            <v>22313.8573958</v>
          </cell>
          <cell r="H84">
            <v>22171.1718260141</v>
          </cell>
          <cell r="I84">
            <v>23141.5294318428</v>
          </cell>
          <cell r="J84">
            <v>23793.0670923412</v>
          </cell>
          <cell r="K84">
            <v>24509.1141369222</v>
          </cell>
          <cell r="L84">
            <v>25312.669908439</v>
          </cell>
          <cell r="M84">
            <v>26150.0347544631</v>
          </cell>
          <cell r="N84">
            <v>26751.1680405482</v>
          </cell>
          <cell r="O84">
            <v>34305.1946658458</v>
          </cell>
          <cell r="P84">
            <v>41522.3859720105</v>
          </cell>
          <cell r="Q84">
            <v>32854.426035319</v>
          </cell>
          <cell r="R84">
            <v>23803.9835847341</v>
          </cell>
          <cell r="S84">
            <v>23650.2838832317</v>
          </cell>
          <cell r="T84">
            <v>23471.6524951711</v>
          </cell>
          <cell r="U84">
            <v>42411.3287849335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4">
          <cell r="CO84">
            <v>760851.843665326</v>
          </cell>
        </row>
        <row r="85">
          <cell r="A85">
            <v>-165247.26133825</v>
          </cell>
          <cell r="B85">
            <v>9627.96405847375</v>
          </cell>
          <cell r="C85">
            <v>40511.3844244592</v>
          </cell>
          <cell r="D85">
            <v>44549.8093667517</v>
          </cell>
          <cell r="E85">
            <v>24682.7369013975</v>
          </cell>
          <cell r="F85">
            <v>24693.6061561953</v>
          </cell>
          <cell r="G85">
            <v>24087.1732672687</v>
          </cell>
          <cell r="H85">
            <v>23788.2102343323</v>
          </cell>
          <cell r="I85">
            <v>24697.3403605842</v>
          </cell>
          <cell r="J85">
            <v>25267.727834988</v>
          </cell>
          <cell r="K85">
            <v>25906.7522555112</v>
          </cell>
          <cell r="L85">
            <v>26642.2944413453</v>
          </cell>
          <cell r="M85">
            <v>27414.1793188592</v>
          </cell>
          <cell r="N85">
            <v>27935.6328790422</v>
          </cell>
          <cell r="O85">
            <v>36007.2151148052</v>
          </cell>
          <cell r="P85">
            <v>43765.7626732784</v>
          </cell>
          <cell r="Q85">
            <v>34320.592110012</v>
          </cell>
          <cell r="R85">
            <v>24474.5850305742</v>
          </cell>
          <cell r="S85">
            <v>24285.6476685384</v>
          </cell>
          <cell r="T85">
            <v>24071.7406605941</v>
          </cell>
          <cell r="U85">
            <v>44614.4403819141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</row>
        <row r="85">
          <cell r="CO85">
            <v>826236.306691252</v>
          </cell>
        </row>
        <row r="86">
          <cell r="A86">
            <v>-176153.97390682</v>
          </cell>
          <cell r="B86">
            <v>10408.3425535931</v>
          </cell>
          <cell r="C86">
            <v>44403.5114402634</v>
          </cell>
          <cell r="D86">
            <v>42703.3143518303</v>
          </cell>
          <cell r="E86">
            <v>26441.1453004724</v>
          </cell>
          <cell r="F86">
            <v>26327.8518260812</v>
          </cell>
          <cell r="G86">
            <v>25566.1979168805</v>
          </cell>
          <cell r="H86">
            <v>25136.892498869</v>
          </cell>
          <cell r="I86">
            <v>25994.9561721641</v>
          </cell>
          <cell r="J86">
            <v>26497.6607664418</v>
          </cell>
          <cell r="K86">
            <v>27072.4448779528</v>
          </cell>
          <cell r="L86">
            <v>27751.2606952073</v>
          </cell>
          <cell r="M86">
            <v>28468.5323540383</v>
          </cell>
          <cell r="N86">
            <v>28923.52946358</v>
          </cell>
          <cell r="O86">
            <v>37426.7761973262</v>
          </cell>
          <cell r="P86">
            <v>45636.8390522382</v>
          </cell>
          <cell r="Q86">
            <v>35543.4401089414</v>
          </cell>
          <cell r="R86">
            <v>25033.8965917125</v>
          </cell>
          <cell r="S86">
            <v>24815.5694467499</v>
          </cell>
          <cell r="T86">
            <v>24572.2409960847</v>
          </cell>
          <cell r="U86">
            <v>46451.9338652839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</row>
        <row r="86">
          <cell r="CO86">
            <v>880769.869534101</v>
          </cell>
        </row>
        <row r="87">
          <cell r="A87">
            <v>-173738.790226709</v>
          </cell>
          <cell r="B87">
            <v>9600.56815635818</v>
          </cell>
          <cell r="C87">
            <v>45360.6597061357</v>
          </cell>
          <cell r="D87">
            <v>47760.5104190761</v>
          </cell>
          <cell r="E87">
            <v>26051.7631432261</v>
          </cell>
          <cell r="F87">
            <v>25965.9642778044</v>
          </cell>
          <cell r="G87">
            <v>25238.6825291073</v>
          </cell>
          <cell r="H87">
            <v>24838.2401437726</v>
          </cell>
          <cell r="I87">
            <v>25707.6119782579</v>
          </cell>
          <cell r="J87">
            <v>26225.3042772613</v>
          </cell>
          <cell r="K87">
            <v>26814.313770156</v>
          </cell>
          <cell r="L87">
            <v>27505.6910809646</v>
          </cell>
          <cell r="M87">
            <v>28235.0562971944</v>
          </cell>
          <cell r="N87">
            <v>28704.769530776</v>
          </cell>
          <cell r="O87">
            <v>37112.4284286589</v>
          </cell>
          <cell r="P87">
            <v>45222.5076846245</v>
          </cell>
          <cell r="Q87">
            <v>35272.6525080303</v>
          </cell>
          <cell r="R87">
            <v>24910.0425755674</v>
          </cell>
          <cell r="S87">
            <v>24698.2235075015</v>
          </cell>
          <cell r="T87">
            <v>24461.4101444813</v>
          </cell>
          <cell r="U87">
            <v>46045.0390979151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</row>
        <row r="87">
          <cell r="CO87">
            <v>868693.951133547</v>
          </cell>
        </row>
        <row r="88">
          <cell r="A88">
            <v>-157159.164598727</v>
          </cell>
          <cell r="B88">
            <v>10428.3142635573</v>
          </cell>
          <cell r="C88">
            <v>45108.5554683586</v>
          </cell>
          <cell r="D88">
            <v>42770.9986568709</v>
          </cell>
          <cell r="E88">
            <v>23378.7530336743</v>
          </cell>
          <cell r="F88">
            <v>23481.6977107232</v>
          </cell>
          <cell r="G88">
            <v>22990.3721577692</v>
          </cell>
          <cell r="H88">
            <v>22788.0671978424</v>
          </cell>
          <cell r="I88">
            <v>23735.066701238</v>
          </cell>
          <cell r="J88">
            <v>24355.6458056705</v>
          </cell>
          <cell r="K88">
            <v>25042.3089468989</v>
          </cell>
          <cell r="L88">
            <v>25819.9177365671</v>
          </cell>
          <cell r="M88">
            <v>26632.3021682031</v>
          </cell>
          <cell r="N88">
            <v>27203.0378744381</v>
          </cell>
          <cell r="O88">
            <v>34954.5104349203</v>
          </cell>
          <cell r="P88">
            <v>42378.2275507636</v>
          </cell>
          <cell r="Q88">
            <v>33413.7640579394</v>
          </cell>
          <cell r="R88">
            <v>24059.8160536179</v>
          </cell>
          <cell r="S88">
            <v>23892.673288806</v>
          </cell>
          <cell r="T88">
            <v>23700.5843560559</v>
          </cell>
          <cell r="U88">
            <v>43251.8093454488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</row>
        <row r="88">
          <cell r="CO88">
            <v>785795.822993633</v>
          </cell>
        </row>
        <row r="89">
          <cell r="A89">
            <v>-164844.410268764</v>
          </cell>
          <cell r="B89">
            <v>8383.05288085571</v>
          </cell>
          <cell r="C89">
            <v>44713.6478315496</v>
          </cell>
          <cell r="D89">
            <v>42175.6027195538</v>
          </cell>
          <cell r="E89">
            <v>24617.7882104231</v>
          </cell>
          <cell r="F89">
            <v>24633.2435481428</v>
          </cell>
          <cell r="G89">
            <v>24032.5439132681</v>
          </cell>
          <cell r="H89">
            <v>23738.3952154392</v>
          </cell>
          <cell r="I89">
            <v>24649.4115356341</v>
          </cell>
          <cell r="J89">
            <v>25222.2989494537</v>
          </cell>
          <cell r="K89">
            <v>25863.6961543541</v>
          </cell>
          <cell r="L89">
            <v>26601.3335891561</v>
          </cell>
          <cell r="M89">
            <v>27375.2356641908</v>
          </cell>
          <cell r="N89">
            <v>27899.1438643074</v>
          </cell>
          <cell r="O89">
            <v>35954.7821111205</v>
          </cell>
          <cell r="P89">
            <v>43696.6524702162</v>
          </cell>
          <cell r="Q89">
            <v>34275.4249140224</v>
          </cell>
          <cell r="R89">
            <v>24453.9262611086</v>
          </cell>
          <cell r="S89">
            <v>24266.0744420731</v>
          </cell>
          <cell r="T89">
            <v>24053.2541465173</v>
          </cell>
          <cell r="U89">
            <v>44546.570598944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89">
          <cell r="CO89">
            <v>824222.051343821</v>
          </cell>
        </row>
        <row r="90">
          <cell r="A90">
            <v>-195515.162698878</v>
          </cell>
          <cell r="B90">
            <v>9392.62637354687</v>
          </cell>
          <cell r="C90">
            <v>45542.3096429822</v>
          </cell>
          <cell r="D90">
            <v>49586.5153013431</v>
          </cell>
          <cell r="E90">
            <v>29562.6062149313</v>
          </cell>
          <cell r="F90">
            <v>29228.9037010933</v>
          </cell>
          <cell r="G90">
            <v>28191.7072341203</v>
          </cell>
          <cell r="H90">
            <v>27531.0228823398</v>
          </cell>
          <cell r="I90">
            <v>28298.4352956496</v>
          </cell>
          <cell r="J90">
            <v>28680.9917690458</v>
          </cell>
          <cell r="K90">
            <v>29141.738883338</v>
          </cell>
          <cell r="L90">
            <v>29719.8561697887</v>
          </cell>
          <cell r="M90">
            <v>30340.1804825869</v>
          </cell>
          <cell r="N90">
            <v>30677.206583062</v>
          </cell>
          <cell r="O90">
            <v>39946.7280111982</v>
          </cell>
          <cell r="P90">
            <v>48958.3039565022</v>
          </cell>
          <cell r="Q90">
            <v>37714.1942039461</v>
          </cell>
          <cell r="R90">
            <v>26026.7655850688</v>
          </cell>
          <cell r="S90">
            <v>25756.2667951463</v>
          </cell>
          <cell r="T90">
            <v>25460.7104982373</v>
          </cell>
          <cell r="U90">
            <v>49713.7836675985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</row>
        <row r="90">
          <cell r="CO90">
            <v>977575.81349439</v>
          </cell>
        </row>
        <row r="91">
          <cell r="A91">
            <v>-152180.868132823</v>
          </cell>
          <cell r="B91">
            <v>5484.25790855195</v>
          </cell>
          <cell r="C91">
            <v>41408.1130333842</v>
          </cell>
          <cell r="D91">
            <v>40509.8378939298</v>
          </cell>
          <cell r="E91">
            <v>22576.1392063001</v>
          </cell>
          <cell r="F91">
            <v>22735.7571359017</v>
          </cell>
          <cell r="G91">
            <v>22315.281186053</v>
          </cell>
          <cell r="H91">
            <v>22172.470141538</v>
          </cell>
          <cell r="I91">
            <v>23142.7785879979</v>
          </cell>
          <cell r="J91">
            <v>23794.2510932435</v>
          </cell>
          <cell r="K91">
            <v>24510.2362965794</v>
          </cell>
          <cell r="L91">
            <v>25313.7374601824</v>
          </cell>
          <cell r="M91">
            <v>26151.0497325266</v>
          </cell>
          <cell r="N91">
            <v>26752.1190439872</v>
          </cell>
          <cell r="O91">
            <v>34306.5612132075</v>
          </cell>
          <cell r="P91">
            <v>41524.1871727624</v>
          </cell>
          <cell r="Q91">
            <v>32855.6032158767</v>
          </cell>
          <cell r="R91">
            <v>23804.5220087214</v>
          </cell>
          <cell r="S91">
            <v>23650.7940150018</v>
          </cell>
          <cell r="T91">
            <v>23472.1343042468</v>
          </cell>
          <cell r="U91">
            <v>42413.0976569482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</row>
        <row r="91">
          <cell r="CO91">
            <v>760904.340664114</v>
          </cell>
        </row>
        <row r="92">
          <cell r="A92">
            <v>-177045.556554725</v>
          </cell>
          <cell r="B92">
            <v>8098.2525754212</v>
          </cell>
          <cell r="C92">
            <v>46454.8826465212</v>
          </cell>
          <cell r="D92">
            <v>44168.5043225423</v>
          </cell>
          <cell r="E92">
            <v>26584.8885601107</v>
          </cell>
          <cell r="F92">
            <v>26461.4452505456</v>
          </cell>
          <cell r="G92">
            <v>25687.1026079252</v>
          </cell>
          <cell r="H92">
            <v>25247.1421911607</v>
          </cell>
          <cell r="I92">
            <v>26101.0313743826</v>
          </cell>
          <cell r="J92">
            <v>26598.2031482895</v>
          </cell>
          <cell r="K92">
            <v>27167.7358566436</v>
          </cell>
          <cell r="L92">
            <v>27841.9145070539</v>
          </cell>
          <cell r="M92">
            <v>28554.7217410806</v>
          </cell>
          <cell r="N92">
            <v>29004.2862862396</v>
          </cell>
          <cell r="O92">
            <v>37542.8199658641</v>
          </cell>
          <cell r="P92">
            <v>45789.7924946156</v>
          </cell>
          <cell r="Q92">
            <v>35643.4033242564</v>
          </cell>
          <cell r="R92">
            <v>25079.6182039351</v>
          </cell>
          <cell r="S92">
            <v>24858.8885549807</v>
          </cell>
          <cell r="T92">
            <v>24613.1550122548</v>
          </cell>
          <cell r="U92">
            <v>46602.1420325121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</row>
        <row r="92">
          <cell r="CO92">
            <v>885227.782773625</v>
          </cell>
        </row>
        <row r="93">
          <cell r="A93">
            <v>-176272.247092519</v>
          </cell>
          <cell r="B93">
            <v>6100.04625442951</v>
          </cell>
          <cell r="C93">
            <v>45156.8263375959</v>
          </cell>
          <cell r="D93">
            <v>47148.9549748517</v>
          </cell>
          <cell r="E93">
            <v>26460.2136092601</v>
          </cell>
          <cell r="F93">
            <v>26345.5737051879</v>
          </cell>
          <cell r="G93">
            <v>25582.2365679346</v>
          </cell>
          <cell r="H93">
            <v>25151.5177076035</v>
          </cell>
          <cell r="I93">
            <v>26009.0276125622</v>
          </cell>
          <cell r="J93">
            <v>26510.998248757</v>
          </cell>
          <cell r="K93">
            <v>27085.0857336768</v>
          </cell>
          <cell r="L93">
            <v>27763.2864060576</v>
          </cell>
          <cell r="M93">
            <v>28479.9658351664</v>
          </cell>
          <cell r="N93">
            <v>28934.2422861157</v>
          </cell>
          <cell r="O93">
            <v>37442.1700211267</v>
          </cell>
          <cell r="P93">
            <v>45657.1291408083</v>
          </cell>
          <cell r="Q93">
            <v>35556.700761732</v>
          </cell>
          <cell r="R93">
            <v>25039.96180703</v>
          </cell>
          <cell r="S93">
            <v>24821.3159571202</v>
          </cell>
          <cell r="T93">
            <v>24577.6684581865</v>
          </cell>
          <cell r="U93">
            <v>46471.8597784872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</row>
        <row r="93">
          <cell r="CO93">
            <v>881361.235462594</v>
          </cell>
        </row>
        <row r="94">
          <cell r="A94">
            <v>-177072.061771538</v>
          </cell>
          <cell r="B94">
            <v>7312.17545493347</v>
          </cell>
          <cell r="C94">
            <v>46325.9914069593</v>
          </cell>
          <cell r="D94">
            <v>45214.0249503826</v>
          </cell>
          <cell r="E94">
            <v>26589.1617996935</v>
          </cell>
          <cell r="F94">
            <v>26465.4167530065</v>
          </cell>
          <cell r="G94">
            <v>25690.6968961916</v>
          </cell>
          <cell r="H94">
            <v>25250.4197246622</v>
          </cell>
          <cell r="I94">
            <v>26104.1848074827</v>
          </cell>
          <cell r="J94">
            <v>26601.1921001673</v>
          </cell>
          <cell r="K94">
            <v>27170.5686933489</v>
          </cell>
          <cell r="L94">
            <v>27844.6094887738</v>
          </cell>
          <cell r="M94">
            <v>28557.284003139</v>
          </cell>
          <cell r="N94">
            <v>29006.6870475137</v>
          </cell>
          <cell r="O94">
            <v>37546.2697472749</v>
          </cell>
          <cell r="P94">
            <v>45794.3395370712</v>
          </cell>
          <cell r="Q94">
            <v>35646.3750585107</v>
          </cell>
          <cell r="R94">
            <v>25080.9774287338</v>
          </cell>
          <cell r="S94">
            <v>24860.1763574727</v>
          </cell>
          <cell r="T94">
            <v>24614.3713155014</v>
          </cell>
          <cell r="U94">
            <v>46606.6074626646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4">
          <cell r="CO94">
            <v>885360.308857692</v>
          </cell>
        </row>
        <row r="95">
          <cell r="A95">
            <v>-174237.96538395</v>
          </cell>
          <cell r="B95">
            <v>6364.44567139502</v>
          </cell>
          <cell r="C95">
            <v>46353.1166950128</v>
          </cell>
          <cell r="D95">
            <v>47967.4836013473</v>
          </cell>
          <cell r="E95">
            <v>26132.2414526693</v>
          </cell>
          <cell r="F95">
            <v>26040.7599446113</v>
          </cell>
          <cell r="G95">
            <v>25306.3740867046</v>
          </cell>
          <cell r="H95">
            <v>24899.966230092</v>
          </cell>
          <cell r="I95">
            <v>25767.0008704388</v>
          </cell>
          <cell r="J95">
            <v>26281.5954796372</v>
          </cell>
          <cell r="K95">
            <v>26867.6648412915</v>
          </cell>
          <cell r="L95">
            <v>27556.4459166372</v>
          </cell>
          <cell r="M95">
            <v>28283.3116114161</v>
          </cell>
          <cell r="N95">
            <v>28749.9832860506</v>
          </cell>
          <cell r="O95">
            <v>37177.3984755108</v>
          </cell>
          <cell r="P95">
            <v>45308.1425484577</v>
          </cell>
          <cell r="Q95">
            <v>35328.6194493345</v>
          </cell>
          <cell r="R95">
            <v>24935.6409797357</v>
          </cell>
          <cell r="S95">
            <v>24722.476808879</v>
          </cell>
          <cell r="T95">
            <v>24484.3168940722</v>
          </cell>
          <cell r="U95">
            <v>46129.1369498319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</row>
        <row r="95">
          <cell r="CO95">
            <v>871189.826919751</v>
          </cell>
        </row>
        <row r="96">
          <cell r="A96">
            <v>-156650.518206829</v>
          </cell>
          <cell r="B96">
            <v>4639.74192383047</v>
          </cell>
          <cell r="C96">
            <v>42512.7283611543</v>
          </cell>
          <cell r="D96">
            <v>40366.5417789817</v>
          </cell>
          <cell r="E96">
            <v>23296.7477472922</v>
          </cell>
          <cell r="F96">
            <v>23405.4828881324</v>
          </cell>
          <cell r="G96">
            <v>22921.3962361225</v>
          </cell>
          <cell r="H96">
            <v>22725.169934954</v>
          </cell>
          <cell r="I96">
            <v>23674.5509778721</v>
          </cell>
          <cell r="J96">
            <v>24298.2865469637</v>
          </cell>
          <cell r="K96">
            <v>24987.9456048067</v>
          </cell>
          <cell r="L96">
            <v>25768.1998903126</v>
          </cell>
          <cell r="M96">
            <v>26583.1312687447</v>
          </cell>
          <cell r="N96">
            <v>27156.9662437671</v>
          </cell>
          <cell r="O96">
            <v>34888.3076613382</v>
          </cell>
          <cell r="P96">
            <v>42290.9678707143</v>
          </cell>
          <cell r="Q96">
            <v>33356.7352127594</v>
          </cell>
          <cell r="R96">
            <v>24033.7319512149</v>
          </cell>
          <cell r="S96">
            <v>23867.9598108647</v>
          </cell>
          <cell r="T96">
            <v>23677.2429790653</v>
          </cell>
          <cell r="U96">
            <v>43166.1158402266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</row>
        <row r="96">
          <cell r="CO96">
            <v>783252.591034143</v>
          </cell>
        </row>
        <row r="97">
          <cell r="A97">
            <v>-186477.558963245</v>
          </cell>
          <cell r="B97">
            <v>4144.43582880301</v>
          </cell>
          <cell r="C97">
            <v>49239.0864137247</v>
          </cell>
          <cell r="D97">
            <v>45158.8460635777</v>
          </cell>
          <cell r="E97">
            <v>28105.5403743917</v>
          </cell>
          <cell r="F97">
            <v>27874.722532547</v>
          </cell>
          <cell r="G97">
            <v>26966.1464966949</v>
          </cell>
          <cell r="H97">
            <v>26413.4674507166</v>
          </cell>
          <cell r="I97">
            <v>27223.1949395459</v>
          </cell>
          <cell r="J97">
            <v>27661.835319657</v>
          </cell>
          <cell r="K97">
            <v>28175.8137310115</v>
          </cell>
          <cell r="L97">
            <v>28800.936055631</v>
          </cell>
          <cell r="M97">
            <v>29466.51439214</v>
          </cell>
          <cell r="N97">
            <v>29858.6081459337</v>
          </cell>
          <cell r="O97">
            <v>38770.4404303443</v>
          </cell>
          <cell r="P97">
            <v>47407.8783112099</v>
          </cell>
          <cell r="Q97">
            <v>36700.9085256306</v>
          </cell>
          <cell r="R97">
            <v>25563.3045538417</v>
          </cell>
          <cell r="S97">
            <v>25317.1589510322</v>
          </cell>
          <cell r="T97">
            <v>25045.9820754173</v>
          </cell>
          <cell r="U97">
            <v>48191.1857385617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7">
          <cell r="CO97">
            <v>932387.794816225</v>
          </cell>
        </row>
        <row r="98">
          <cell r="A98">
            <v>-175511.000958384</v>
          </cell>
          <cell r="B98">
            <v>11162.5474074879</v>
          </cell>
          <cell r="C98">
            <v>45038.3810281233</v>
          </cell>
          <cell r="D98">
            <v>44528.5313512792</v>
          </cell>
          <cell r="E98">
            <v>26337.4835393505</v>
          </cell>
          <cell r="F98">
            <v>26231.5097110555</v>
          </cell>
          <cell r="G98">
            <v>25479.0063975483</v>
          </cell>
          <cell r="H98">
            <v>25057.38492895</v>
          </cell>
          <cell r="I98">
            <v>25918.4590737887</v>
          </cell>
          <cell r="J98">
            <v>26425.1537118786</v>
          </cell>
          <cell r="K98">
            <v>27003.7249206137</v>
          </cell>
          <cell r="L98">
            <v>27685.8848729805</v>
          </cell>
          <cell r="M98">
            <v>28406.3760924278</v>
          </cell>
          <cell r="N98">
            <v>28865.2909452624</v>
          </cell>
          <cell r="O98">
            <v>37343.0901765408</v>
          </cell>
          <cell r="P98">
            <v>45526.5352839335</v>
          </cell>
          <cell r="Q98">
            <v>35471.350725599</v>
          </cell>
          <cell r="R98">
            <v>25000.9240345558</v>
          </cell>
          <cell r="S98">
            <v>24784.3294772325</v>
          </cell>
          <cell r="T98">
            <v>24542.735480616</v>
          </cell>
          <cell r="U98">
            <v>46343.609877161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</row>
        <row r="98">
          <cell r="CO98">
            <v>877555.004791918</v>
          </cell>
        </row>
        <row r="99">
          <cell r="A99">
            <v>-173213.564593076</v>
          </cell>
          <cell r="B99">
            <v>8264.010013437</v>
          </cell>
          <cell r="C99">
            <v>42815.1462401759</v>
          </cell>
          <cell r="D99">
            <v>46661.1297719117</v>
          </cell>
          <cell r="E99">
            <v>25967.0849086266</v>
          </cell>
          <cell r="F99">
            <v>25887.2652461685</v>
          </cell>
          <cell r="G99">
            <v>25167.4583491477</v>
          </cell>
          <cell r="H99">
            <v>24773.2927554089</v>
          </cell>
          <cell r="I99">
            <v>25645.1237552884</v>
          </cell>
          <cell r="J99">
            <v>26166.0754033739</v>
          </cell>
          <cell r="K99">
            <v>26758.1784642702</v>
          </cell>
          <cell r="L99">
            <v>27452.2875003989</v>
          </cell>
          <cell r="M99">
            <v>28184.282680718</v>
          </cell>
          <cell r="N99">
            <v>28657.1962032205</v>
          </cell>
          <cell r="O99">
            <v>37044.0677870484</v>
          </cell>
          <cell r="P99">
            <v>45132.4037902992</v>
          </cell>
          <cell r="Q99">
            <v>35213.7648174419</v>
          </cell>
          <cell r="R99">
            <v>24883.1082663288</v>
          </cell>
          <cell r="S99">
            <v>24672.7044979936</v>
          </cell>
          <cell r="T99">
            <v>24437.3079593189</v>
          </cell>
          <cell r="U99">
            <v>45956.5524276161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</row>
        <row r="99">
          <cell r="CO99">
            <v>866067.82296538</v>
          </cell>
        </row>
        <row r="100">
          <cell r="A100">
            <v>-173150.96617189</v>
          </cell>
          <cell r="B100">
            <v>9883.26170642216</v>
          </cell>
          <cell r="C100">
            <v>43281.0008764564</v>
          </cell>
          <cell r="D100">
            <v>44390.2769568213</v>
          </cell>
          <cell r="E100">
            <v>25956.9926293178</v>
          </cell>
          <cell r="F100">
            <v>25877.8855913805</v>
          </cell>
          <cell r="G100">
            <v>25158.9695760754</v>
          </cell>
          <cell r="H100">
            <v>24765.5520746208</v>
          </cell>
          <cell r="I100">
            <v>25637.6761673374</v>
          </cell>
          <cell r="J100">
            <v>26159.0162772449</v>
          </cell>
          <cell r="K100">
            <v>26751.4880415335</v>
          </cell>
          <cell r="L100">
            <v>27445.9226552446</v>
          </cell>
          <cell r="M100">
            <v>28178.2312848496</v>
          </cell>
          <cell r="N100">
            <v>28651.5262301559</v>
          </cell>
          <cell r="O100">
            <v>37035.920301545</v>
          </cell>
          <cell r="P100">
            <v>45121.6648598923</v>
          </cell>
          <cell r="Q100">
            <v>35206.7463548573</v>
          </cell>
          <cell r="R100">
            <v>24879.8981312438</v>
          </cell>
          <cell r="S100">
            <v>24669.6630438011</v>
          </cell>
          <cell r="T100">
            <v>24434.4353677283</v>
          </cell>
          <cell r="U100">
            <v>45946.0062442202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</row>
        <row r="100">
          <cell r="CO100">
            <v>865754.830859451</v>
          </cell>
        </row>
        <row r="101">
          <cell r="A101">
            <v>-195849.921248171</v>
          </cell>
          <cell r="B101">
            <v>6800.72351080809</v>
          </cell>
          <cell r="C101">
            <v>52268.6614217604</v>
          </cell>
          <cell r="D101">
            <v>49647.0201667322</v>
          </cell>
          <cell r="E101">
            <v>29616.5768537502</v>
          </cell>
          <cell r="F101">
            <v>29279.0634266935</v>
          </cell>
          <cell r="G101">
            <v>28237.1027777324</v>
          </cell>
          <cell r="H101">
            <v>27572.4178412237</v>
          </cell>
          <cell r="I101">
            <v>28338.2628774158</v>
          </cell>
          <cell r="J101">
            <v>28718.741967492</v>
          </cell>
          <cell r="K101">
            <v>29177.5173609278</v>
          </cell>
          <cell r="L101">
            <v>29753.8935510824</v>
          </cell>
          <cell r="M101">
            <v>30372.5416262662</v>
          </cell>
          <cell r="N101">
            <v>30707.5279860889</v>
          </cell>
          <cell r="O101">
            <v>39990.2984459767</v>
          </cell>
          <cell r="P101">
            <v>49015.7327014424</v>
          </cell>
          <cell r="Q101">
            <v>37751.7269453248</v>
          </cell>
          <cell r="R101">
            <v>26043.9324743246</v>
          </cell>
          <cell r="S101">
            <v>25772.5316269732</v>
          </cell>
          <cell r="T101">
            <v>25476.0723009048</v>
          </cell>
          <cell r="U101">
            <v>49770.1816563564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</row>
        <row r="101">
          <cell r="CO101">
            <v>979249.606240855</v>
          </cell>
        </row>
        <row r="102">
          <cell r="A102">
            <v>-156791.01052719</v>
          </cell>
          <cell r="B102">
            <v>8762.79360392009</v>
          </cell>
          <cell r="C102">
            <v>42350.7711053785</v>
          </cell>
          <cell r="D102">
            <v>42643.4649073391</v>
          </cell>
          <cell r="E102">
            <v>23319.3982824169</v>
          </cell>
          <cell r="F102">
            <v>23426.5340494937</v>
          </cell>
          <cell r="G102">
            <v>22940.4479534561</v>
          </cell>
          <cell r="H102">
            <v>22742.5426767021</v>
          </cell>
          <cell r="I102">
            <v>23691.2659188005</v>
          </cell>
          <cell r="J102">
            <v>24314.1296463708</v>
          </cell>
          <cell r="K102">
            <v>25002.9612073839</v>
          </cell>
          <cell r="L102">
            <v>25782.4847851632</v>
          </cell>
          <cell r="M102">
            <v>26596.7126759249</v>
          </cell>
          <cell r="N102">
            <v>27169.6916073967</v>
          </cell>
          <cell r="O102">
            <v>34906.5934123491</v>
          </cell>
          <cell r="P102">
            <v>42315.0697126213</v>
          </cell>
          <cell r="Q102">
            <v>33372.4870492305</v>
          </cell>
          <cell r="R102">
            <v>24040.9365950097</v>
          </cell>
          <cell r="S102">
            <v>23874.7858769008</v>
          </cell>
          <cell r="T102">
            <v>23683.6900595245</v>
          </cell>
          <cell r="U102">
            <v>43189.7850917544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</row>
        <row r="102">
          <cell r="CO102">
            <v>783955.052635948</v>
          </cell>
        </row>
        <row r="103">
          <cell r="A103">
            <v>-193018.924877401</v>
          </cell>
          <cell r="B103">
            <v>12081.0881632157</v>
          </cell>
          <cell r="C103">
            <v>46339.563090629</v>
          </cell>
          <cell r="D103">
            <v>51820.9561014995</v>
          </cell>
          <cell r="E103">
            <v>29160.1562994524</v>
          </cell>
          <cell r="F103">
            <v>28854.8711202303</v>
          </cell>
          <cell r="G103">
            <v>27853.2003516801</v>
          </cell>
          <cell r="H103">
            <v>27222.3476828492</v>
          </cell>
          <cell r="I103">
            <v>28001.4477619406</v>
          </cell>
          <cell r="J103">
            <v>28399.4949310139</v>
          </cell>
          <cell r="K103">
            <v>28874.9448338881</v>
          </cell>
          <cell r="L103">
            <v>29466.0451806177</v>
          </cell>
          <cell r="M103">
            <v>30098.8689134907</v>
          </cell>
          <cell r="N103">
            <v>30451.1050146447</v>
          </cell>
          <cell r="O103">
            <v>39621.830656307</v>
          </cell>
          <cell r="P103">
            <v>48530.067529195</v>
          </cell>
          <cell r="Q103">
            <v>37434.318906449</v>
          </cell>
          <cell r="R103">
            <v>25898.7549985492</v>
          </cell>
          <cell r="S103">
            <v>25634.9826981391</v>
          </cell>
          <cell r="T103">
            <v>25346.1601367734</v>
          </cell>
          <cell r="U103">
            <v>49293.2334146175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3">
          <cell r="CO103">
            <v>965094.624387007</v>
          </cell>
        </row>
        <row r="104">
          <cell r="A104">
            <v>-159020.412030384</v>
          </cell>
          <cell r="B104">
            <v>9203.88856832555</v>
          </cell>
          <cell r="C104">
            <v>39821.8959926553</v>
          </cell>
          <cell r="D104">
            <v>43623.3745637645</v>
          </cell>
          <cell r="E104">
            <v>23678.8281567701</v>
          </cell>
          <cell r="F104">
            <v>23760.5842713297</v>
          </cell>
          <cell r="G104">
            <v>23242.7700102974</v>
          </cell>
          <cell r="H104">
            <v>23018.2219200109</v>
          </cell>
          <cell r="I104">
            <v>23956.5068539326</v>
          </cell>
          <cell r="J104">
            <v>24565.5357697991</v>
          </cell>
          <cell r="K104">
            <v>25241.2362025667</v>
          </cell>
          <cell r="L104">
            <v>26009.1645493733</v>
          </cell>
          <cell r="M104">
            <v>26812.2291504582</v>
          </cell>
          <cell r="N104">
            <v>27371.6239602227</v>
          </cell>
          <cell r="O104">
            <v>35196.7607374117</v>
          </cell>
          <cell r="P104">
            <v>42697.529639535</v>
          </cell>
          <cell r="Q104">
            <v>33622.4449673339</v>
          </cell>
          <cell r="R104">
            <v>24155.2634398143</v>
          </cell>
          <cell r="S104">
            <v>23983.1052629204</v>
          </cell>
          <cell r="T104">
            <v>23785.9955152955</v>
          </cell>
          <cell r="U104">
            <v>43565.3804609533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4">
          <cell r="CO104">
            <v>795102.06015192</v>
          </cell>
        </row>
        <row r="105">
          <cell r="A105">
            <v>-195397.557786343</v>
          </cell>
          <cell r="B105">
            <v>4474.90373387739</v>
          </cell>
          <cell r="C105">
            <v>50923.7921081385</v>
          </cell>
          <cell r="D105">
            <v>48464.1207642266</v>
          </cell>
          <cell r="E105">
            <v>29543.6456468707</v>
          </cell>
          <cell r="F105">
            <v>29211.2819550485</v>
          </cell>
          <cell r="G105">
            <v>28175.7592054671</v>
          </cell>
          <cell r="H105">
            <v>27516.4803097028</v>
          </cell>
          <cell r="I105">
            <v>28284.4433624191</v>
          </cell>
          <cell r="J105">
            <v>28667.7296468508</v>
          </cell>
          <cell r="K105">
            <v>29129.1694516195</v>
          </cell>
          <cell r="L105">
            <v>29707.8984072207</v>
          </cell>
          <cell r="M105">
            <v>30328.811603495</v>
          </cell>
          <cell r="N105">
            <v>30666.5542906604</v>
          </cell>
          <cell r="O105">
            <v>39931.421166363</v>
          </cell>
          <cell r="P105">
            <v>48938.1285120214</v>
          </cell>
          <cell r="Q105">
            <v>37701.0084771698</v>
          </cell>
          <cell r="R105">
            <v>26020.7346397391</v>
          </cell>
          <cell r="S105">
            <v>25750.552754001</v>
          </cell>
          <cell r="T105">
            <v>25455.3137026577</v>
          </cell>
          <cell r="U105">
            <v>49693.9703408021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</row>
        <row r="105">
          <cell r="CO105">
            <v>976987.788931714</v>
          </cell>
        </row>
        <row r="106">
          <cell r="A106">
            <v>-171480.318499395</v>
          </cell>
          <cell r="B106">
            <v>4956.25047764836</v>
          </cell>
          <cell r="C106">
            <v>40422.0232236132</v>
          </cell>
          <cell r="D106">
            <v>45201.0085413984</v>
          </cell>
          <cell r="E106">
            <v>25687.6464921807</v>
          </cell>
          <cell r="F106">
            <v>25627.5582166089</v>
          </cell>
          <cell r="G106">
            <v>24932.4183515058</v>
          </cell>
          <cell r="H106">
            <v>24558.966187992</v>
          </cell>
          <cell r="I106">
            <v>25438.9124407076</v>
          </cell>
          <cell r="J106">
            <v>25970.6199500897</v>
          </cell>
          <cell r="K106">
            <v>26572.9317942423</v>
          </cell>
          <cell r="L106">
            <v>27276.0555317423</v>
          </cell>
          <cell r="M106">
            <v>28016.7296010805</v>
          </cell>
          <cell r="N106">
            <v>28500.2040861783</v>
          </cell>
          <cell r="O106">
            <v>36818.4774741515</v>
          </cell>
          <cell r="P106">
            <v>44835.0606812347</v>
          </cell>
          <cell r="Q106">
            <v>35019.4352700201</v>
          </cell>
          <cell r="R106">
            <v>24794.2249687816</v>
          </cell>
          <cell r="S106">
            <v>24588.4916936067</v>
          </cell>
          <cell r="T106">
            <v>24357.7706793254</v>
          </cell>
          <cell r="U106">
            <v>45664.5461624662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</row>
        <row r="106">
          <cell r="CO106">
            <v>857401.592496977</v>
          </cell>
        </row>
        <row r="107">
          <cell r="A107">
            <v>-168895.71684396</v>
          </cell>
          <cell r="B107">
            <v>10534.8523125929</v>
          </cell>
          <cell r="C107">
            <v>42133.8389590273</v>
          </cell>
          <cell r="D107">
            <v>40258.6429492625</v>
          </cell>
          <cell r="E107">
            <v>25270.9503309308</v>
          </cell>
          <cell r="F107">
            <v>25240.2853296394</v>
          </cell>
          <cell r="G107">
            <v>24581.9287302032</v>
          </cell>
          <cell r="H107">
            <v>24239.3642555434</v>
          </cell>
          <cell r="I107">
            <v>25131.4119034336</v>
          </cell>
          <cell r="J107">
            <v>25679.1584605963</v>
          </cell>
          <cell r="K107">
            <v>26296.6935544658</v>
          </cell>
          <cell r="L107">
            <v>27013.2599370539</v>
          </cell>
          <cell r="M107">
            <v>27766.8758909911</v>
          </cell>
          <cell r="N107">
            <v>28266.0987926041</v>
          </cell>
          <cell r="O107">
            <v>36482.0791413993</v>
          </cell>
          <cell r="P107">
            <v>44391.6651964724</v>
          </cell>
          <cell r="Q107">
            <v>34729.6527216576</v>
          </cell>
          <cell r="R107">
            <v>24661.6829605704</v>
          </cell>
          <cell r="S107">
            <v>24462.9142845931</v>
          </cell>
          <cell r="T107">
            <v>24239.1653720413</v>
          </cell>
          <cell r="U107">
            <v>45229.10893341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</row>
        <row r="107">
          <cell r="CO107">
            <v>844478.584219802</v>
          </cell>
        </row>
        <row r="108">
          <cell r="A108">
            <v>-195966.956457423</v>
          </cell>
          <cell r="B108">
            <v>7869.98652237443</v>
          </cell>
          <cell r="C108">
            <v>48454.2207123021</v>
          </cell>
          <cell r="D108">
            <v>50389.7173383221</v>
          </cell>
          <cell r="E108">
            <v>29635.4455727745</v>
          </cell>
          <cell r="F108">
            <v>29296.5998092416</v>
          </cell>
          <cell r="G108">
            <v>28252.9735507327</v>
          </cell>
          <cell r="H108">
            <v>27586.8899665366</v>
          </cell>
          <cell r="I108">
            <v>28352.187030737</v>
          </cell>
          <cell r="J108">
            <v>28731.9398451381</v>
          </cell>
          <cell r="K108">
            <v>29190.0259036376</v>
          </cell>
          <cell r="L108">
            <v>29765.7933876976</v>
          </cell>
          <cell r="M108">
            <v>30383.8554320826</v>
          </cell>
          <cell r="N108">
            <v>30718.1286765137</v>
          </cell>
          <cell r="O108">
            <v>40005.5311411902</v>
          </cell>
          <cell r="P108">
            <v>49035.8104117662</v>
          </cell>
          <cell r="Q108">
            <v>37764.8487976279</v>
          </cell>
          <cell r="R108">
            <v>26049.9342044686</v>
          </cell>
          <cell r="S108">
            <v>25778.2179880843</v>
          </cell>
          <cell r="T108">
            <v>25481.4429532555</v>
          </cell>
          <cell r="U108">
            <v>49789.8990031713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</row>
        <row r="108">
          <cell r="CO108">
            <v>979834.782287113</v>
          </cell>
        </row>
        <row r="109">
          <cell r="A109">
            <v>-187737.711372006</v>
          </cell>
          <cell r="B109">
            <v>10750.0728661628</v>
          </cell>
          <cell r="C109">
            <v>49805.9339745737</v>
          </cell>
          <cell r="D109">
            <v>47256.2687801542</v>
          </cell>
          <cell r="E109">
            <v>28308.7054037943</v>
          </cell>
          <cell r="F109">
            <v>28063.5419045133</v>
          </cell>
          <cell r="G109">
            <v>27137.0317623612</v>
          </cell>
          <cell r="H109">
            <v>26569.293066696</v>
          </cell>
          <cell r="I109">
            <v>27373.1203804454</v>
          </cell>
          <cell r="J109">
            <v>27803.9407374392</v>
          </cell>
          <cell r="K109">
            <v>28310.4968774508</v>
          </cell>
          <cell r="L109">
            <v>28929.0650850936</v>
          </cell>
          <cell r="M109">
            <v>29588.3334561901</v>
          </cell>
          <cell r="N109">
            <v>29972.7488874986</v>
          </cell>
          <cell r="O109">
            <v>38934.4553254169</v>
          </cell>
          <cell r="P109">
            <v>47624.0609043698</v>
          </cell>
          <cell r="Q109">
            <v>36842.19535626</v>
          </cell>
          <cell r="R109">
            <v>25627.9269418055</v>
          </cell>
          <cell r="S109">
            <v>25378.3856681635</v>
          </cell>
          <cell r="T109">
            <v>25103.8094637699</v>
          </cell>
          <cell r="U109">
            <v>48403.4881921743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</row>
        <row r="109">
          <cell r="CO109">
            <v>938688.55686003</v>
          </cell>
        </row>
        <row r="110">
          <cell r="A110">
            <v>-179514.650115668</v>
          </cell>
          <cell r="B110">
            <v>8440.4070498432</v>
          </cell>
          <cell r="C110">
            <v>45898.3898439154</v>
          </cell>
          <cell r="D110">
            <v>45891.2564421306</v>
          </cell>
          <cell r="E110">
            <v>26982.9622077262</v>
          </cell>
          <cell r="F110">
            <v>26831.4105755826</v>
          </cell>
          <cell r="G110">
            <v>26021.9285434098</v>
          </cell>
          <cell r="H110">
            <v>25552.4608354533</v>
          </cell>
          <cell r="I110">
            <v>26394.7894453696</v>
          </cell>
          <cell r="J110">
            <v>26876.6389704817</v>
          </cell>
          <cell r="K110">
            <v>27431.6287693812</v>
          </cell>
          <cell r="L110">
            <v>28092.9655381964</v>
          </cell>
          <cell r="M110">
            <v>28793.4092716959</v>
          </cell>
          <cell r="N110">
            <v>29227.9292107621</v>
          </cell>
          <cell r="O110">
            <v>37864.1843647315</v>
          </cell>
          <cell r="P110">
            <v>46213.3722497691</v>
          </cell>
          <cell r="Q110">
            <v>35920.2352386566</v>
          </cell>
          <cell r="R110">
            <v>25206.2367945954</v>
          </cell>
          <cell r="S110">
            <v>24978.8538004349</v>
          </cell>
          <cell r="T110">
            <v>24726.4597452658</v>
          </cell>
          <cell r="U110">
            <v>47018.1191933235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</row>
        <row r="110">
          <cell r="CO110">
            <v>897573.250578341</v>
          </cell>
        </row>
        <row r="111">
          <cell r="A111">
            <v>-162794.969337105</v>
          </cell>
          <cell r="B111">
            <v>9279.08408169824</v>
          </cell>
          <cell r="C111">
            <v>46616.1053928511</v>
          </cell>
          <cell r="D111">
            <v>43608.1157441611</v>
          </cell>
          <cell r="E111">
            <v>24287.3720446922</v>
          </cell>
          <cell r="F111">
            <v>24326.158352013</v>
          </cell>
          <cell r="G111">
            <v>23754.6257379434</v>
          </cell>
          <cell r="H111">
            <v>23484.9692065143</v>
          </cell>
          <cell r="I111">
            <v>24405.5812392822</v>
          </cell>
          <cell r="J111">
            <v>24991.1866984368</v>
          </cell>
          <cell r="K111">
            <v>25644.6550675788</v>
          </cell>
          <cell r="L111">
            <v>26392.9517492382</v>
          </cell>
          <cell r="M111">
            <v>27177.1159967722</v>
          </cell>
          <cell r="N111">
            <v>27713.5117882928</v>
          </cell>
          <cell r="O111">
            <v>35688.0375197308</v>
          </cell>
          <cell r="P111">
            <v>43345.0652716729</v>
          </cell>
          <cell r="Q111">
            <v>34045.6439670645</v>
          </cell>
          <cell r="R111">
            <v>24348.8280475323</v>
          </cell>
          <cell r="S111">
            <v>24166.4987563643</v>
          </cell>
          <cell r="T111">
            <v>23959.2069377535</v>
          </cell>
          <cell r="U111">
            <v>44201.2938409108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1">
          <cell r="CO111">
            <v>813974.846685525</v>
          </cell>
        </row>
        <row r="112">
          <cell r="A112">
            <v>-178573.546643398</v>
          </cell>
          <cell r="B112">
            <v>7785.5539459882</v>
          </cell>
          <cell r="C112">
            <v>45384.0111015987</v>
          </cell>
          <cell r="D112">
            <v>47308.8221268952</v>
          </cell>
          <cell r="E112">
            <v>26831.23507275</v>
          </cell>
          <cell r="F112">
            <v>26690.3970240837</v>
          </cell>
          <cell r="G112">
            <v>25894.3084906604</v>
          </cell>
          <cell r="H112">
            <v>25436.0875878625</v>
          </cell>
          <cell r="I112">
            <v>26282.822549912</v>
          </cell>
          <cell r="J112">
            <v>26770.5122026612</v>
          </cell>
          <cell r="K112">
            <v>27331.0450813374</v>
          </cell>
          <cell r="L112">
            <v>27997.2765773315</v>
          </cell>
          <cell r="M112">
            <v>28702.4327014262</v>
          </cell>
          <cell r="N112">
            <v>29142.686943662</v>
          </cell>
          <cell r="O112">
            <v>37741.6952227962</v>
          </cell>
          <cell r="P112">
            <v>46051.9233744961</v>
          </cell>
          <cell r="Q112">
            <v>35814.7198057875</v>
          </cell>
          <cell r="R112">
            <v>25157.9756848467</v>
          </cell>
          <cell r="S112">
            <v>24933.1286360124</v>
          </cell>
          <cell r="T112">
            <v>24683.2732579864</v>
          </cell>
          <cell r="U112">
            <v>46859.5680729379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2">
          <cell r="CO112">
            <v>892867.733216991</v>
          </cell>
        </row>
        <row r="113">
          <cell r="A113">
            <v>-201856.96351705</v>
          </cell>
          <cell r="B113">
            <v>7729.64629011833</v>
          </cell>
          <cell r="C113">
            <v>51270.7706960609</v>
          </cell>
          <cell r="D113">
            <v>50829.9690858196</v>
          </cell>
          <cell r="E113">
            <v>30585.0477392516</v>
          </cell>
          <cell r="F113">
            <v>30179.1497501405</v>
          </cell>
          <cell r="G113">
            <v>29051.6987002961</v>
          </cell>
          <cell r="H113">
            <v>28315.2256597505</v>
          </cell>
          <cell r="I113">
            <v>29052.9450495112</v>
          </cell>
          <cell r="J113">
            <v>29396.1467364066</v>
          </cell>
          <cell r="K113">
            <v>29819.5407764622</v>
          </cell>
          <cell r="L113">
            <v>30364.6740332697</v>
          </cell>
          <cell r="M113">
            <v>30953.2430254112</v>
          </cell>
          <cell r="N113">
            <v>31251.627457244</v>
          </cell>
          <cell r="O113">
            <v>40772.1438803684</v>
          </cell>
          <cell r="P113">
            <v>50046.2572363147</v>
          </cell>
          <cell r="Q113">
            <v>38425.2295770115</v>
          </cell>
          <cell r="R113">
            <v>26351.9820509599</v>
          </cell>
          <cell r="S113">
            <v>26064.394321704</v>
          </cell>
          <cell r="T113">
            <v>25751.7306766049</v>
          </cell>
          <cell r="U113">
            <v>50782.2098870441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</row>
        <row r="113">
          <cell r="CO113">
            <v>1009284.81758525</v>
          </cell>
        </row>
        <row r="114">
          <cell r="A114">
            <v>-194807.686963897</v>
          </cell>
          <cell r="B114">
            <v>8683.48633195114</v>
          </cell>
          <cell r="C114">
            <v>51829.50613343</v>
          </cell>
          <cell r="D114">
            <v>54219.5532599438</v>
          </cell>
          <cell r="E114">
            <v>29448.5451477937</v>
          </cell>
          <cell r="F114">
            <v>29122.8965839924</v>
          </cell>
          <cell r="G114">
            <v>28095.7686967781</v>
          </cell>
          <cell r="H114">
            <v>27443.5391451129</v>
          </cell>
          <cell r="I114">
            <v>28214.2640392559</v>
          </cell>
          <cell r="J114">
            <v>28601.210836048</v>
          </cell>
          <cell r="K114">
            <v>29066.1249676288</v>
          </cell>
          <cell r="L114">
            <v>29647.9218714757</v>
          </cell>
          <cell r="M114">
            <v>30271.7887299114</v>
          </cell>
          <cell r="N114">
            <v>30613.1256001042</v>
          </cell>
          <cell r="O114">
            <v>39854.6466426011</v>
          </cell>
          <cell r="P114">
            <v>48836.9345587033</v>
          </cell>
          <cell r="Q114">
            <v>37634.8728427775</v>
          </cell>
          <cell r="R114">
            <v>25990.4852342928</v>
          </cell>
          <cell r="S114">
            <v>25721.8928445021</v>
          </cell>
          <cell r="T114">
            <v>25428.2450013716</v>
          </cell>
          <cell r="U114">
            <v>49594.5926607304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</row>
        <row r="114">
          <cell r="CO114">
            <v>974038.434819483</v>
          </cell>
        </row>
        <row r="115">
          <cell r="A115">
            <v>-153172.332946714</v>
          </cell>
          <cell r="B115">
            <v>8948.25099190689</v>
          </cell>
          <cell r="C115">
            <v>41099.8026910594</v>
          </cell>
          <cell r="D115">
            <v>40114.0039114272</v>
          </cell>
          <cell r="E115">
            <v>22735.9857269793</v>
          </cell>
          <cell r="F115">
            <v>22884.3167562969</v>
          </cell>
          <cell r="G115">
            <v>22449.7305803821</v>
          </cell>
          <cell r="H115">
            <v>22295.0708795697</v>
          </cell>
          <cell r="I115">
            <v>23260.7371764399</v>
          </cell>
          <cell r="J115">
            <v>23906.0570308545</v>
          </cell>
          <cell r="K115">
            <v>24616.2025271642</v>
          </cell>
          <cell r="L115">
            <v>25414.547031681</v>
          </cell>
          <cell r="M115">
            <v>26246.894738914</v>
          </cell>
          <cell r="N115">
            <v>26841.9228870035</v>
          </cell>
          <cell r="O115">
            <v>34435.6051259026</v>
          </cell>
          <cell r="P115">
            <v>41694.2756739656</v>
          </cell>
          <cell r="Q115">
            <v>32966.7651041224</v>
          </cell>
          <cell r="R115">
            <v>23855.365718903</v>
          </cell>
          <cell r="S115">
            <v>23698.9660736224</v>
          </cell>
          <cell r="T115">
            <v>23517.6318333015</v>
          </cell>
          <cell r="U115">
            <v>42580.1333354866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</row>
        <row r="115">
          <cell r="CO115">
            <v>765861.66473357</v>
          </cell>
        </row>
        <row r="116">
          <cell r="A116">
            <v>-200759.032917142</v>
          </cell>
          <cell r="B116">
            <v>7166.31290364091</v>
          </cell>
          <cell r="C116">
            <v>53133.7515859668</v>
          </cell>
          <cell r="D116">
            <v>50834.3268210533</v>
          </cell>
          <cell r="E116">
            <v>30408.0365292889</v>
          </cell>
          <cell r="F116">
            <v>30014.6374539325</v>
          </cell>
          <cell r="G116">
            <v>28902.8118188809</v>
          </cell>
          <cell r="H116">
            <v>28179.4597707644</v>
          </cell>
          <cell r="I116">
            <v>28922.31979488</v>
          </cell>
          <cell r="J116">
            <v>29272.3348184903</v>
          </cell>
          <cell r="K116">
            <v>29702.1956468258</v>
          </cell>
          <cell r="L116">
            <v>30253.0392967048</v>
          </cell>
          <cell r="M116">
            <v>30847.1059604477</v>
          </cell>
          <cell r="N116">
            <v>31152.1802697539</v>
          </cell>
          <cell r="O116">
            <v>40629.2429337137</v>
          </cell>
          <cell r="P116">
            <v>49857.9042382588</v>
          </cell>
          <cell r="Q116">
            <v>38302.1308679716</v>
          </cell>
          <cell r="R116">
            <v>26295.6786255239</v>
          </cell>
          <cell r="S116">
            <v>26011.049435956</v>
          </cell>
          <cell r="T116">
            <v>25701.3475175967</v>
          </cell>
          <cell r="U116">
            <v>50597.2375308149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6">
          <cell r="CO116">
            <v>1003795.16458571</v>
          </cell>
        </row>
        <row r="117">
          <cell r="A117">
            <v>-186205.901270661</v>
          </cell>
          <cell r="B117">
            <v>7066.37159510351</v>
          </cell>
          <cell r="C117">
            <v>47017.5660945018</v>
          </cell>
          <cell r="D117">
            <v>48385.1146240834</v>
          </cell>
          <cell r="E117">
            <v>28061.7430188357</v>
          </cell>
          <cell r="F117">
            <v>27834.0177459302</v>
          </cell>
          <cell r="G117">
            <v>26929.3078598406</v>
          </cell>
          <cell r="H117">
            <v>26379.8753018716</v>
          </cell>
          <cell r="I117">
            <v>27190.8747225218</v>
          </cell>
          <cell r="J117">
            <v>27631.2009062085</v>
          </cell>
          <cell r="K117">
            <v>28146.7793756928</v>
          </cell>
          <cell r="L117">
            <v>28773.3146058327</v>
          </cell>
          <cell r="M117">
            <v>29440.2532148233</v>
          </cell>
          <cell r="N117">
            <v>29834.0022250406</v>
          </cell>
          <cell r="O117">
            <v>38735.0828754684</v>
          </cell>
          <cell r="P117">
            <v>47361.2746908651</v>
          </cell>
          <cell r="Q117">
            <v>36670.4505793264</v>
          </cell>
          <cell r="R117">
            <v>25549.3735652712</v>
          </cell>
          <cell r="S117">
            <v>25303.9599851097</v>
          </cell>
          <cell r="T117">
            <v>25033.5159207055</v>
          </cell>
          <cell r="U117">
            <v>48145.4185803379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</row>
        <row r="117">
          <cell r="CO117">
            <v>931029.506353307</v>
          </cell>
        </row>
        <row r="118">
          <cell r="A118">
            <v>-182230.238351461</v>
          </cell>
          <cell r="B118">
            <v>8938.54668280056</v>
          </cell>
          <cell r="C118">
            <v>48285.2220543442</v>
          </cell>
          <cell r="D118">
            <v>45808.1255244337</v>
          </cell>
          <cell r="E118">
            <v>27420.7763641209</v>
          </cell>
          <cell r="F118">
            <v>27238.3102978992</v>
          </cell>
          <cell r="G118">
            <v>26390.1808388361</v>
          </cell>
          <cell r="H118">
            <v>25888.2600662823</v>
          </cell>
          <cell r="I118">
            <v>26717.8739871461</v>
          </cell>
          <cell r="J118">
            <v>27182.8716119374</v>
          </cell>
          <cell r="K118">
            <v>27721.8666529001</v>
          </cell>
          <cell r="L118">
            <v>28369.0795087395</v>
          </cell>
          <cell r="M118">
            <v>29055.9254680936</v>
          </cell>
          <cell r="N118">
            <v>29473.8988671809</v>
          </cell>
          <cell r="O118">
            <v>38217.6312307277</v>
          </cell>
          <cell r="P118">
            <v>46679.2388407357</v>
          </cell>
          <cell r="Q118">
            <v>36224.7038509151</v>
          </cell>
          <cell r="R118">
            <v>25345.495978884</v>
          </cell>
          <cell r="S118">
            <v>25110.795422418</v>
          </cell>
          <cell r="T118">
            <v>24851.0759221865</v>
          </cell>
          <cell r="U118">
            <v>47475.6242073608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</row>
        <row r="118">
          <cell r="CO118">
            <v>911151.191757304</v>
          </cell>
        </row>
        <row r="119">
          <cell r="A119">
            <v>-161989.240747959</v>
          </cell>
          <cell r="B119">
            <v>6618.42570997537</v>
          </cell>
          <cell r="C119">
            <v>44554.5118418382</v>
          </cell>
          <cell r="D119">
            <v>40988.632675851</v>
          </cell>
          <cell r="E119">
            <v>24157.4703983784</v>
          </cell>
          <cell r="F119">
            <v>24205.4291726535</v>
          </cell>
          <cell r="G119">
            <v>23645.363443118</v>
          </cell>
          <cell r="H119">
            <v>23385.3358980008</v>
          </cell>
          <cell r="I119">
            <v>24309.7204424982</v>
          </cell>
          <cell r="J119">
            <v>24900.3259446237</v>
          </cell>
          <cell r="K119">
            <v>25558.5400383111</v>
          </cell>
          <cell r="L119">
            <v>26311.0273554747</v>
          </cell>
          <cell r="M119">
            <v>27099.2261304944</v>
          </cell>
          <cell r="N119">
            <v>27640.5313630476</v>
          </cell>
          <cell r="O119">
            <v>35583.1680697445</v>
          </cell>
          <cell r="P119">
            <v>43206.8403279491</v>
          </cell>
          <cell r="Q119">
            <v>33955.3066095224</v>
          </cell>
          <cell r="R119">
            <v>24307.5091521993</v>
          </cell>
          <cell r="S119">
            <v>24127.3510183057</v>
          </cell>
          <cell r="T119">
            <v>23922.2326958225</v>
          </cell>
          <cell r="U119">
            <v>44065.5498188128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</row>
        <row r="119">
          <cell r="CO119">
            <v>809946.203739797</v>
          </cell>
        </row>
        <row r="120">
          <cell r="A120">
            <v>-184976.824988954</v>
          </cell>
          <cell r="B120">
            <v>8819.28347744286</v>
          </cell>
          <cell r="C120">
            <v>46050.4044595715</v>
          </cell>
          <cell r="D120">
            <v>47386.5912170404</v>
          </cell>
          <cell r="E120">
            <v>27863.5881629825</v>
          </cell>
          <cell r="F120">
            <v>27649.8547748503</v>
          </cell>
          <cell r="G120">
            <v>26762.6367290604</v>
          </cell>
          <cell r="H120">
            <v>26227.8924406308</v>
          </cell>
          <cell r="I120">
            <v>27044.6465344446</v>
          </cell>
          <cell r="J120">
            <v>27492.5998947086</v>
          </cell>
          <cell r="K120">
            <v>28015.4175977971</v>
          </cell>
          <cell r="L120">
            <v>28648.3453163913</v>
          </cell>
          <cell r="M120">
            <v>29321.4382831986</v>
          </cell>
          <cell r="N120">
            <v>29722.6762637848</v>
          </cell>
          <cell r="O120">
            <v>38575.1126877521</v>
          </cell>
          <cell r="P120">
            <v>47150.4232923172</v>
          </cell>
          <cell r="Q120">
            <v>36532.6479681207</v>
          </cell>
          <cell r="R120">
            <v>25486.3448048121</v>
          </cell>
          <cell r="S120">
            <v>25244.2431561693</v>
          </cell>
          <cell r="T120">
            <v>24977.1145910225</v>
          </cell>
          <cell r="U120">
            <v>47938.3516347296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</row>
        <row r="120">
          <cell r="CO120">
            <v>924884.124944769</v>
          </cell>
        </row>
        <row r="121">
          <cell r="A121">
            <v>-156269.888368234</v>
          </cell>
          <cell r="B121">
            <v>7174.32799734795</v>
          </cell>
          <cell r="C121">
            <v>39012.308085657</v>
          </cell>
          <cell r="D121">
            <v>41508.8839976461</v>
          </cell>
          <cell r="E121">
            <v>23235.3816206142</v>
          </cell>
          <cell r="F121">
            <v>23348.4498764305</v>
          </cell>
          <cell r="G121">
            <v>22869.7802326641</v>
          </cell>
          <cell r="H121">
            <v>22678.1027082861</v>
          </cell>
          <cell r="I121">
            <v>23629.2659028495</v>
          </cell>
          <cell r="J121">
            <v>24255.36351491</v>
          </cell>
          <cell r="K121">
            <v>24947.2644745447</v>
          </cell>
          <cell r="L121">
            <v>25729.4984352628</v>
          </cell>
          <cell r="M121">
            <v>26546.3357427712</v>
          </cell>
          <cell r="N121">
            <v>27122.4899599962</v>
          </cell>
          <cell r="O121">
            <v>34838.7668576983</v>
          </cell>
          <cell r="P121">
            <v>42225.6697806028</v>
          </cell>
          <cell r="Q121">
            <v>33314.0594354771</v>
          </cell>
          <cell r="R121">
            <v>24014.2127177242</v>
          </cell>
          <cell r="S121">
            <v>23849.4662419143</v>
          </cell>
          <cell r="T121">
            <v>23659.77617954</v>
          </cell>
          <cell r="U121">
            <v>43101.98974874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1">
          <cell r="CO121">
            <v>781349.44184117</v>
          </cell>
        </row>
        <row r="122">
          <cell r="A122">
            <v>-164766.542631337</v>
          </cell>
          <cell r="B122">
            <v>5314.62241354388</v>
          </cell>
          <cell r="C122">
            <v>43289.5347140191</v>
          </cell>
          <cell r="D122">
            <v>44010.3408632044</v>
          </cell>
          <cell r="E122">
            <v>24605.2341885944</v>
          </cell>
          <cell r="F122">
            <v>24621.5759765909</v>
          </cell>
          <cell r="G122">
            <v>24021.9845302791</v>
          </cell>
          <cell r="H122">
            <v>23728.7664019063</v>
          </cell>
          <cell r="I122">
            <v>24640.1473071236</v>
          </cell>
          <cell r="J122">
            <v>25213.5179376719</v>
          </cell>
          <cell r="K122">
            <v>25855.3737813288</v>
          </cell>
          <cell r="L122">
            <v>26593.4162096861</v>
          </cell>
          <cell r="M122">
            <v>27367.7081916047</v>
          </cell>
          <cell r="N122">
            <v>27892.090852451</v>
          </cell>
          <cell r="O122">
            <v>35944.6472637057</v>
          </cell>
          <cell r="P122">
            <v>43683.2940639908</v>
          </cell>
          <cell r="Q122">
            <v>34266.6944845725</v>
          </cell>
          <cell r="R122">
            <v>24449.9330991382</v>
          </cell>
          <cell r="S122">
            <v>24262.2911062026</v>
          </cell>
          <cell r="T122">
            <v>24049.6808627794</v>
          </cell>
          <cell r="U122">
            <v>44533.4519552242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</row>
        <row r="122">
          <cell r="CO122">
            <v>823832.713156685</v>
          </cell>
        </row>
        <row r="123">
          <cell r="A123">
            <v>-180978.247316735</v>
          </cell>
          <cell r="B123">
            <v>7420.00124929394</v>
          </cell>
          <cell r="C123">
            <v>45834.7774959847</v>
          </cell>
          <cell r="D123">
            <v>46624.9714121519</v>
          </cell>
          <cell r="E123">
            <v>27218.927132541</v>
          </cell>
          <cell r="F123">
            <v>27050.71381414</v>
          </cell>
          <cell r="G123">
            <v>26220.4023111807</v>
          </cell>
          <cell r="H123">
            <v>25733.4436545287</v>
          </cell>
          <cell r="I123">
            <v>26568.9195380027</v>
          </cell>
          <cell r="J123">
            <v>27041.6865395506</v>
          </cell>
          <cell r="K123">
            <v>27588.0557815339</v>
          </cell>
          <cell r="L123">
            <v>28241.780306627</v>
          </cell>
          <cell r="M123">
            <v>28934.895364918</v>
          </cell>
          <cell r="N123">
            <v>29360.4973578533</v>
          </cell>
          <cell r="O123">
            <v>38054.6785777273</v>
          </cell>
          <cell r="P123">
            <v>46464.4563536189</v>
          </cell>
          <cell r="Q123">
            <v>36084.3320641033</v>
          </cell>
          <cell r="R123">
            <v>25281.2921176599</v>
          </cell>
          <cell r="S123">
            <v>25049.9652399725</v>
          </cell>
          <cell r="T123">
            <v>24793.6230527749</v>
          </cell>
          <cell r="U123">
            <v>47264.6967300776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</row>
        <row r="123">
          <cell r="CO123">
            <v>904891.236583675</v>
          </cell>
        </row>
        <row r="124">
          <cell r="A124">
            <v>-171224.350281681</v>
          </cell>
          <cell r="B124">
            <v>11195.1349537097</v>
          </cell>
          <cell r="C124">
            <v>43691.2599238691</v>
          </cell>
          <cell r="D124">
            <v>45169.2338773348</v>
          </cell>
          <cell r="E124">
            <v>25646.3786343276</v>
          </cell>
          <cell r="F124">
            <v>25589.2043176865</v>
          </cell>
          <cell r="G124">
            <v>24897.707314506</v>
          </cell>
          <cell r="H124">
            <v>24527.3141394626</v>
          </cell>
          <cell r="I124">
            <v>25408.4588641163</v>
          </cell>
          <cell r="J124">
            <v>25941.7548142025</v>
          </cell>
          <cell r="K124">
            <v>26545.5743058065</v>
          </cell>
          <cell r="L124">
            <v>27250.0293470673</v>
          </cell>
          <cell r="M124">
            <v>27991.9851269267</v>
          </cell>
          <cell r="N124">
            <v>28477.019269815</v>
          </cell>
          <cell r="O124">
            <v>36785.1619798681</v>
          </cell>
          <cell r="P124">
            <v>44791.148633226</v>
          </cell>
          <cell r="Q124">
            <v>34990.7364094924</v>
          </cell>
          <cell r="R124">
            <v>24781.0985585503</v>
          </cell>
          <cell r="S124">
            <v>24576.0550283655</v>
          </cell>
          <cell r="T124">
            <v>24346.0245020941</v>
          </cell>
          <cell r="U124">
            <v>45621.4222670629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</row>
        <row r="124">
          <cell r="CO124">
            <v>856121.751408407</v>
          </cell>
        </row>
        <row r="125">
          <cell r="A125">
            <v>-189166.319869519</v>
          </cell>
          <cell r="B125">
            <v>8360.16677289124</v>
          </cell>
          <cell r="C125">
            <v>49987.8782923351</v>
          </cell>
          <cell r="D125">
            <v>48440.6609045012</v>
          </cell>
          <cell r="E125">
            <v>28539.0293593606</v>
          </cell>
          <cell r="F125">
            <v>28277.6024875117</v>
          </cell>
          <cell r="G125">
            <v>27330.760823174</v>
          </cell>
          <cell r="H125">
            <v>26745.9493168218</v>
          </cell>
          <cell r="I125">
            <v>27543.0877251679</v>
          </cell>
          <cell r="J125">
            <v>27965.0426850884</v>
          </cell>
          <cell r="K125">
            <v>28463.1843509163</v>
          </cell>
          <cell r="L125">
            <v>29074.3222928693</v>
          </cell>
          <cell r="M125">
            <v>29726.4371878108</v>
          </cell>
          <cell r="N125">
            <v>30102.1478650973</v>
          </cell>
          <cell r="O125">
            <v>39120.3955904124</v>
          </cell>
          <cell r="P125">
            <v>47869.1426004053</v>
          </cell>
          <cell r="Q125">
            <v>37002.3692887309</v>
          </cell>
          <cell r="R125">
            <v>25701.1879949392</v>
          </cell>
          <cell r="S125">
            <v>25447.7971201121</v>
          </cell>
          <cell r="T125">
            <v>25169.3671675964</v>
          </cell>
          <cell r="U125">
            <v>48644.1710549489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5">
          <cell r="CO125">
            <v>945831.599347595</v>
          </cell>
        </row>
        <row r="126">
          <cell r="A126">
            <v>-157797.655738442</v>
          </cell>
          <cell r="B126">
            <v>11447.9478209765</v>
          </cell>
          <cell r="C126">
            <v>41605.1904396163</v>
          </cell>
          <cell r="D126">
            <v>40752.4794364474</v>
          </cell>
          <cell r="E126">
            <v>23481.6922260067</v>
          </cell>
          <cell r="F126">
            <v>23577.3682781632</v>
          </cell>
          <cell r="G126">
            <v>23076.9559132557</v>
          </cell>
          <cell r="H126">
            <v>22867.0205644764</v>
          </cell>
          <cell r="I126">
            <v>23811.0305806598</v>
          </cell>
          <cell r="J126">
            <v>24427.6474536683</v>
          </cell>
          <cell r="K126">
            <v>25110.5498954323</v>
          </cell>
          <cell r="L126">
            <v>25884.8378601042</v>
          </cell>
          <cell r="M126">
            <v>26694.0251728997</v>
          </cell>
          <cell r="N126">
            <v>27260.870444263</v>
          </cell>
          <cell r="O126">
            <v>35037.6131267511</v>
          </cell>
          <cell r="P126">
            <v>42487.7624525211</v>
          </cell>
          <cell r="Q126">
            <v>33485.3509460714</v>
          </cell>
          <cell r="R126">
            <v>24092.5587773197</v>
          </cell>
          <cell r="S126">
            <v>23923.6955017783</v>
          </cell>
          <cell r="T126">
            <v>23729.8842048991</v>
          </cell>
          <cell r="U126">
            <v>43359.3782669766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</row>
        <row r="126">
          <cell r="CO126">
            <v>788988.278692208</v>
          </cell>
        </row>
        <row r="127">
          <cell r="A127">
            <v>-156971.967961706</v>
          </cell>
          <cell r="B127">
            <v>5843.05858678377</v>
          </cell>
          <cell r="C127">
            <v>42423.7073801115</v>
          </cell>
          <cell r="D127">
            <v>43495.2433762502</v>
          </cell>
          <cell r="E127">
            <v>23348.5727078661</v>
          </cell>
          <cell r="F127">
            <v>23453.6484436738</v>
          </cell>
          <cell r="G127">
            <v>22964.9870163952</v>
          </cell>
          <cell r="H127">
            <v>22764.9191793407</v>
          </cell>
          <cell r="I127">
            <v>23712.7951584109</v>
          </cell>
          <cell r="J127">
            <v>24334.5359334627</v>
          </cell>
          <cell r="K127">
            <v>25022.3016589696</v>
          </cell>
          <cell r="L127">
            <v>25800.8840678987</v>
          </cell>
          <cell r="M127">
            <v>26614.2058498874</v>
          </cell>
          <cell r="N127">
            <v>27186.0821770006</v>
          </cell>
          <cell r="O127">
            <v>34930.145892532</v>
          </cell>
          <cell r="P127">
            <v>42346.1134555631</v>
          </cell>
          <cell r="Q127">
            <v>33392.7757875005</v>
          </cell>
          <cell r="R127">
            <v>24050.2163467738</v>
          </cell>
          <cell r="S127">
            <v>23883.5780115496</v>
          </cell>
          <cell r="T127">
            <v>23691.9940517783</v>
          </cell>
          <cell r="U127">
            <v>43220.2716480476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</row>
        <row r="127">
          <cell r="CO127">
            <v>784859.839808529</v>
          </cell>
        </row>
        <row r="128">
          <cell r="A128">
            <v>-155385.334212016</v>
          </cell>
          <cell r="B128">
            <v>8518.6212658106</v>
          </cell>
          <cell r="C128">
            <v>44001.8736901452</v>
          </cell>
          <cell r="D128">
            <v>40302.2335121814</v>
          </cell>
          <cell r="E128">
            <v>23092.7715125774</v>
          </cell>
          <cell r="F128">
            <v>23215.9095907587</v>
          </cell>
          <cell r="G128">
            <v>22749.8286530531</v>
          </cell>
          <cell r="H128">
            <v>22568.7221323323</v>
          </cell>
          <cell r="I128">
            <v>23524.0269087812</v>
          </cell>
          <cell r="J128">
            <v>24155.6137250859</v>
          </cell>
          <cell r="K128">
            <v>24852.7246902083</v>
          </cell>
          <cell r="L128">
            <v>25639.5592622267</v>
          </cell>
          <cell r="M128">
            <v>26460.8258007493</v>
          </cell>
          <cell r="N128">
            <v>27042.3697565644</v>
          </cell>
          <cell r="O128">
            <v>34723.6378811479</v>
          </cell>
          <cell r="P128">
            <v>42073.9220952023</v>
          </cell>
          <cell r="Q128">
            <v>33214.8842465211</v>
          </cell>
          <cell r="R128">
            <v>23968.8515364412</v>
          </cell>
          <cell r="S128">
            <v>23806.4886252914</v>
          </cell>
          <cell r="T128">
            <v>23619.1846952442</v>
          </cell>
          <cell r="U128">
            <v>42952.9656970362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</row>
        <row r="128">
          <cell r="CO128">
            <v>776926.671060081</v>
          </cell>
        </row>
        <row r="129">
          <cell r="A129">
            <v>-190432.853977265</v>
          </cell>
          <cell r="B129">
            <v>11043.2509771925</v>
          </cell>
          <cell r="C129">
            <v>50507.6860388794</v>
          </cell>
          <cell r="D129">
            <v>49941.7863049328</v>
          </cell>
          <cell r="E129">
            <v>28743.2232627731</v>
          </cell>
          <cell r="F129">
            <v>28467.3780838093</v>
          </cell>
          <cell r="G129">
            <v>27502.51149077</v>
          </cell>
          <cell r="H129">
            <v>26902.5640692331</v>
          </cell>
          <cell r="I129">
            <v>27693.772422668</v>
          </cell>
          <cell r="J129">
            <v>28107.8677570916</v>
          </cell>
          <cell r="K129">
            <v>28598.5495635033</v>
          </cell>
          <cell r="L129">
            <v>29203.1001969376</v>
          </cell>
          <cell r="M129">
            <v>29848.8731713636</v>
          </cell>
          <cell r="N129">
            <v>30216.8666413899</v>
          </cell>
          <cell r="O129">
            <v>39285.2410942925</v>
          </cell>
          <cell r="P129">
            <v>48086.4199914846</v>
          </cell>
          <cell r="Q129">
            <v>37144.3716280697</v>
          </cell>
          <cell r="R129">
            <v>25766.1376454031</v>
          </cell>
          <cell r="S129">
            <v>25509.3339032923</v>
          </cell>
          <cell r="T129">
            <v>25227.4874070225</v>
          </cell>
          <cell r="U129">
            <v>48857.5486565698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</row>
        <row r="129">
          <cell r="CO129">
            <v>952164.269886324</v>
          </cell>
        </row>
        <row r="130">
          <cell r="A130">
            <v>-152358.341846362</v>
          </cell>
          <cell r="B130">
            <v>9157.58201316121</v>
          </cell>
          <cell r="C130">
            <v>41320.4760184616</v>
          </cell>
          <cell r="D130">
            <v>42457.0042558761</v>
          </cell>
          <cell r="E130">
            <v>22604.7519772465</v>
          </cell>
          <cell r="F130">
            <v>22762.3495344861</v>
          </cell>
          <cell r="G130">
            <v>22339.3478326553</v>
          </cell>
          <cell r="H130">
            <v>22194.4158605956</v>
          </cell>
          <cell r="I130">
            <v>23163.8933552003</v>
          </cell>
          <cell r="J130">
            <v>23814.2645265651</v>
          </cell>
          <cell r="K130">
            <v>24529.2044134385</v>
          </cell>
          <cell r="L130">
            <v>25331.7825272018</v>
          </cell>
          <cell r="M130">
            <v>26168.2061348209</v>
          </cell>
          <cell r="N130">
            <v>26768.194068826</v>
          </cell>
          <cell r="O130">
            <v>34329.6602703548</v>
          </cell>
          <cell r="P130">
            <v>41554.6332738402</v>
          </cell>
          <cell r="Q130">
            <v>32875.5013633798</v>
          </cell>
          <cell r="R130">
            <v>23813.6231103737</v>
          </cell>
          <cell r="S130">
            <v>23659.4168869509</v>
          </cell>
          <cell r="T130">
            <v>23480.2784313253</v>
          </cell>
          <cell r="U130">
            <v>42442.9972981139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</row>
        <row r="130">
          <cell r="CO130">
            <v>761791.709231808</v>
          </cell>
        </row>
        <row r="131">
          <cell r="A131">
            <v>-171865.721946529</v>
          </cell>
          <cell r="B131">
            <v>7669.05549091467</v>
          </cell>
          <cell r="C131">
            <v>43523.1017304574</v>
          </cell>
          <cell r="D131">
            <v>44558.4769601901</v>
          </cell>
          <cell r="E131">
            <v>25749.7822323691</v>
          </cell>
          <cell r="F131">
            <v>25685.3064987496</v>
          </cell>
          <cell r="G131">
            <v>24984.6816888564</v>
          </cell>
          <cell r="H131">
            <v>24606.6237007919</v>
          </cell>
          <cell r="I131">
            <v>25484.7654512911</v>
          </cell>
          <cell r="J131">
            <v>26014.081294518</v>
          </cell>
          <cell r="K131">
            <v>26614.1231204245</v>
          </cell>
          <cell r="L131">
            <v>27315.2423549309</v>
          </cell>
          <cell r="M131">
            <v>28053.9865922865</v>
          </cell>
          <cell r="N131">
            <v>28535.1127487747</v>
          </cell>
          <cell r="O131">
            <v>36868.6395858951</v>
          </cell>
          <cell r="P131">
            <v>44901.1776969503</v>
          </cell>
          <cell r="Q131">
            <v>35062.6462587708</v>
          </cell>
          <cell r="R131">
            <v>24813.9889996323</v>
          </cell>
          <cell r="S131">
            <v>24607.2171967085</v>
          </cell>
          <cell r="T131">
            <v>24375.4565359368</v>
          </cell>
          <cell r="U131">
            <v>45729.4764811232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</row>
        <row r="131">
          <cell r="CO131">
            <v>859328.609732644</v>
          </cell>
        </row>
        <row r="132">
          <cell r="A132">
            <v>-178565.320356917</v>
          </cell>
          <cell r="B132">
            <v>7221.29933301579</v>
          </cell>
          <cell r="C132">
            <v>44758.5599725535</v>
          </cell>
          <cell r="D132">
            <v>44858.8698602618</v>
          </cell>
          <cell r="E132">
            <v>26829.9088095748</v>
          </cell>
          <cell r="F132">
            <v>26689.1644094918</v>
          </cell>
          <cell r="G132">
            <v>25893.192950079</v>
          </cell>
          <cell r="H132">
            <v>25435.0703568122</v>
          </cell>
          <cell r="I132">
            <v>26281.8438352587</v>
          </cell>
          <cell r="J132">
            <v>26769.5845371907</v>
          </cell>
          <cell r="K132">
            <v>27330.1658685222</v>
          </cell>
          <cell r="L132">
            <v>27996.4401498521</v>
          </cell>
          <cell r="M132">
            <v>28701.6374654587</v>
          </cell>
          <cell r="N132">
            <v>29141.9418318544</v>
          </cell>
          <cell r="O132">
            <v>37740.6245320569</v>
          </cell>
          <cell r="P132">
            <v>46050.5121325452</v>
          </cell>
          <cell r="Q132">
            <v>35813.7974840614</v>
          </cell>
          <cell r="R132">
            <v>25157.5538293055</v>
          </cell>
          <cell r="S132">
            <v>24932.7289474414</v>
          </cell>
          <cell r="T132">
            <v>24682.8957602649</v>
          </cell>
          <cell r="U132">
            <v>46858.1821605735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</row>
        <row r="132">
          <cell r="CO132">
            <v>892826.601784583</v>
          </cell>
        </row>
        <row r="133">
          <cell r="A133">
            <v>-189608.998799479</v>
          </cell>
          <cell r="B133">
            <v>6797.64513555213</v>
          </cell>
          <cell r="C133">
            <v>47812.4592244694</v>
          </cell>
          <cell r="D133">
            <v>51723.5348261347</v>
          </cell>
          <cell r="E133">
            <v>28610.3992009733</v>
          </cell>
          <cell r="F133">
            <v>28343.9328432342</v>
          </cell>
          <cell r="G133">
            <v>27390.7911068328</v>
          </cell>
          <cell r="H133">
            <v>26800.6892962581</v>
          </cell>
          <cell r="I133">
            <v>27595.7550321459</v>
          </cell>
          <cell r="J133">
            <v>28014.9628962057</v>
          </cell>
          <cell r="K133">
            <v>28510.4971923908</v>
          </cell>
          <cell r="L133">
            <v>29119.3327386415</v>
          </cell>
          <cell r="M133">
            <v>29769.2310058821</v>
          </cell>
          <cell r="N133">
            <v>30142.2443653216</v>
          </cell>
          <cell r="O133">
            <v>39178.0123816383</v>
          </cell>
          <cell r="P133">
            <v>47945.08538189</v>
          </cell>
          <cell r="Q133">
            <v>37052.0019383737</v>
          </cell>
          <cell r="R133">
            <v>25723.8891931089</v>
          </cell>
          <cell r="S133">
            <v>25469.3054531011</v>
          </cell>
          <cell r="T133">
            <v>25189.681350405</v>
          </cell>
          <cell r="U133">
            <v>48718.750782242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3">
          <cell r="CO133">
            <v>948044.993997395</v>
          </cell>
        </row>
        <row r="134">
          <cell r="A134">
            <v>-151778.630127946</v>
          </cell>
          <cell r="B134">
            <v>7050.31654022796</v>
          </cell>
          <cell r="C134">
            <v>40912.4933666795</v>
          </cell>
          <cell r="D134">
            <v>43344.3059975999</v>
          </cell>
          <cell r="E134">
            <v>22511.2893551874</v>
          </cell>
          <cell r="F134">
            <v>22675.4863885431</v>
          </cell>
          <cell r="G134">
            <v>22260.7349677968</v>
          </cell>
          <cell r="H134">
            <v>22122.7309318641</v>
          </cell>
          <cell r="I134">
            <v>23094.9227018302</v>
          </cell>
          <cell r="J134">
            <v>23748.8913420472</v>
          </cell>
          <cell r="K134">
            <v>24467.2457188226</v>
          </cell>
          <cell r="L134">
            <v>25272.8389428129</v>
          </cell>
          <cell r="M134">
            <v>26112.1653428776</v>
          </cell>
          <cell r="N134">
            <v>26715.685558765</v>
          </cell>
          <cell r="O134">
            <v>34254.2080028297</v>
          </cell>
          <cell r="P134">
            <v>41455.1821426112</v>
          </cell>
          <cell r="Q134">
            <v>32810.504755982</v>
          </cell>
          <cell r="R134">
            <v>23783.8946780713</v>
          </cell>
          <cell r="S134">
            <v>23631.2505753569</v>
          </cell>
          <cell r="T134">
            <v>23453.6759232157</v>
          </cell>
          <cell r="U134">
            <v>42345.3311591994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</row>
        <row r="134">
          <cell r="CO134">
            <v>758893.150639731</v>
          </cell>
        </row>
        <row r="135">
          <cell r="A135">
            <v>-166218.918670308</v>
          </cell>
          <cell r="B135">
            <v>6370.22443523819</v>
          </cell>
          <cell r="C135">
            <v>43007.0718940532</v>
          </cell>
          <cell r="D135">
            <v>41435.3122744194</v>
          </cell>
          <cell r="E135">
            <v>24839.3900086442</v>
          </cell>
          <cell r="F135">
            <v>24839.1978528267</v>
          </cell>
          <cell r="G135">
            <v>24218.9366318989</v>
          </cell>
          <cell r="H135">
            <v>23908.3616550941</v>
          </cell>
          <cell r="I135">
            <v>24812.9423726102</v>
          </cell>
          <cell r="J135">
            <v>25377.3001138276</v>
          </cell>
          <cell r="K135">
            <v>26010.6014929785</v>
          </cell>
          <cell r="L135">
            <v>26741.0900394502</v>
          </cell>
          <cell r="M135">
            <v>27508.1095339235</v>
          </cell>
          <cell r="N135">
            <v>28023.6426210837</v>
          </cell>
          <cell r="O135">
            <v>36133.6809885012</v>
          </cell>
          <cell r="P135">
            <v>43932.4531467851</v>
          </cell>
          <cell r="Q135">
            <v>34429.5332063032</v>
          </cell>
          <cell r="R135">
            <v>24524.4129852277</v>
          </cell>
          <cell r="S135">
            <v>24332.8573458798</v>
          </cell>
          <cell r="T135">
            <v>24116.3292401151</v>
          </cell>
          <cell r="U135">
            <v>44778.1390220404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</row>
        <row r="135">
          <cell r="CO135">
            <v>831094.593351541</v>
          </cell>
        </row>
        <row r="136">
          <cell r="A136">
            <v>-174384.307031735</v>
          </cell>
          <cell r="B136">
            <v>7448.85194462961</v>
          </cell>
          <cell r="C136">
            <v>44764.6024198079</v>
          </cell>
          <cell r="D136">
            <v>45687.3335230721</v>
          </cell>
          <cell r="E136">
            <v>26155.8350314843</v>
          </cell>
          <cell r="F136">
            <v>26062.6875605369</v>
          </cell>
          <cell r="G136">
            <v>25326.2190127516</v>
          </cell>
          <cell r="H136">
            <v>24918.0622772454</v>
          </cell>
          <cell r="I136">
            <v>25784.4117295647</v>
          </cell>
          <cell r="J136">
            <v>26298.0981985566</v>
          </cell>
          <cell r="K136">
            <v>26883.3056109649</v>
          </cell>
          <cell r="L136">
            <v>27571.3255559334</v>
          </cell>
          <cell r="M136">
            <v>28297.4584736851</v>
          </cell>
          <cell r="N136">
            <v>28763.238463824</v>
          </cell>
          <cell r="O136">
            <v>37196.4455446108</v>
          </cell>
          <cell r="P136">
            <v>45333.2478584864</v>
          </cell>
          <cell r="Q136">
            <v>35345.0271056314</v>
          </cell>
          <cell r="R136">
            <v>24943.1455852681</v>
          </cell>
          <cell r="S136">
            <v>24729.5870747573</v>
          </cell>
          <cell r="T136">
            <v>24491.0323954986</v>
          </cell>
          <cell r="U136">
            <v>46153.7916587975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6">
          <cell r="CO136">
            <v>871921.535158673</v>
          </cell>
        </row>
        <row r="137">
          <cell r="A137">
            <v>-166150.971449419</v>
          </cell>
          <cell r="B137">
            <v>7098.09978434509</v>
          </cell>
          <cell r="C137">
            <v>44910.0554543298</v>
          </cell>
          <cell r="D137">
            <v>49453.6351997066</v>
          </cell>
          <cell r="E137">
            <v>24828.4353820183</v>
          </cell>
          <cell r="F137">
            <v>24829.0167418069</v>
          </cell>
          <cell r="G137">
            <v>24209.7225250876</v>
          </cell>
          <cell r="H137">
            <v>23899.9595622397</v>
          </cell>
          <cell r="I137">
            <v>24804.8584162735</v>
          </cell>
          <cell r="J137">
            <v>25369.6378119151</v>
          </cell>
          <cell r="K137">
            <v>26003.3393987766</v>
          </cell>
          <cell r="L137">
            <v>26734.1813422112</v>
          </cell>
          <cell r="M137">
            <v>27501.541069033</v>
          </cell>
          <cell r="N137">
            <v>28017.4881701415</v>
          </cell>
          <cell r="O137">
            <v>36124.8373309982</v>
          </cell>
          <cell r="P137">
            <v>43920.7966151563</v>
          </cell>
          <cell r="Q137">
            <v>34421.9150424821</v>
          </cell>
          <cell r="R137">
            <v>24520.9285561706</v>
          </cell>
          <cell r="S137">
            <v>24329.5560108632</v>
          </cell>
          <cell r="T137">
            <v>24113.211196375</v>
          </cell>
          <cell r="U137">
            <v>44766.6917069294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</row>
        <row r="137">
          <cell r="CO137">
            <v>830754.857247094</v>
          </cell>
        </row>
        <row r="138">
          <cell r="A138">
            <v>-188888.548606865</v>
          </cell>
          <cell r="B138">
            <v>10681.4025464694</v>
          </cell>
          <cell r="C138">
            <v>46236.5495565082</v>
          </cell>
          <cell r="D138">
            <v>46673.7885449536</v>
          </cell>
          <cell r="E138">
            <v>28494.2463582315</v>
          </cell>
          <cell r="F138">
            <v>28235.9816526031</v>
          </cell>
          <cell r="G138">
            <v>27293.0931445005</v>
          </cell>
          <cell r="H138">
            <v>26711.6011873388</v>
          </cell>
          <cell r="I138">
            <v>27510.0401519274</v>
          </cell>
          <cell r="J138">
            <v>27933.7188538972</v>
          </cell>
          <cell r="K138">
            <v>28433.4965866549</v>
          </cell>
          <cell r="L138">
            <v>29046.0792311182</v>
          </cell>
          <cell r="M138">
            <v>29699.5850110415</v>
          </cell>
          <cell r="N138">
            <v>30076.9881957713</v>
          </cell>
          <cell r="O138">
            <v>39084.2423249965</v>
          </cell>
          <cell r="P138">
            <v>47821.4901803899</v>
          </cell>
          <cell r="Q138">
            <v>36971.2258960211</v>
          </cell>
          <cell r="R138">
            <v>25686.9434938966</v>
          </cell>
          <cell r="S138">
            <v>25434.3011156546</v>
          </cell>
          <cell r="T138">
            <v>25156.6204660331</v>
          </cell>
          <cell r="U138">
            <v>48597.3739213687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</row>
        <row r="138">
          <cell r="CO138">
            <v>944442.743034326</v>
          </cell>
        </row>
        <row r="139">
          <cell r="A139">
            <v>-153423.2603691</v>
          </cell>
          <cell r="B139">
            <v>11107.293303374</v>
          </cell>
          <cell r="C139">
            <v>43466.2703372651</v>
          </cell>
          <cell r="D139">
            <v>43872.3237643992</v>
          </cell>
          <cell r="E139">
            <v>22776.4408947771</v>
          </cell>
          <cell r="F139">
            <v>22921.915349907</v>
          </cell>
          <cell r="G139">
            <v>22483.7580511384</v>
          </cell>
          <cell r="H139">
            <v>22326.099602673</v>
          </cell>
          <cell r="I139">
            <v>23290.5910291752</v>
          </cell>
          <cell r="J139">
            <v>23934.35372413</v>
          </cell>
          <cell r="K139">
            <v>24643.0212631679</v>
          </cell>
          <cell r="L139">
            <v>25440.0606813574</v>
          </cell>
          <cell r="M139">
            <v>26271.1519188607</v>
          </cell>
          <cell r="N139">
            <v>26864.6511235812</v>
          </cell>
          <cell r="O139">
            <v>34468.264536437</v>
          </cell>
          <cell r="P139">
            <v>41737.3229597455</v>
          </cell>
          <cell r="Q139">
            <v>32994.898796508</v>
          </cell>
          <cell r="R139">
            <v>23868.23363006</v>
          </cell>
          <cell r="S139">
            <v>23711.1578229728</v>
          </cell>
          <cell r="T139">
            <v>23529.1466924581</v>
          </cell>
          <cell r="U139">
            <v>42622.4079897907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39">
          <cell r="CO139">
            <v>767116.3018455</v>
          </cell>
        </row>
        <row r="140">
          <cell r="A140">
            <v>-199984.952513647</v>
          </cell>
          <cell r="B140">
            <v>10031.6786662054</v>
          </cell>
          <cell r="C140">
            <v>51779.8759119708</v>
          </cell>
          <cell r="D140">
            <v>50847.7980377596</v>
          </cell>
          <cell r="E140">
            <v>30283.2372852906</v>
          </cell>
          <cell r="F140">
            <v>29898.6503918731</v>
          </cell>
          <cell r="G140">
            <v>28797.8412339909</v>
          </cell>
          <cell r="H140">
            <v>28083.739955563</v>
          </cell>
          <cell r="I140">
            <v>28830.2243110491</v>
          </cell>
          <cell r="J140">
            <v>29185.0429811133</v>
          </cell>
          <cell r="K140">
            <v>29619.4631268425</v>
          </cell>
          <cell r="L140">
            <v>30174.3328083973</v>
          </cell>
          <cell r="M140">
            <v>30772.2755275591</v>
          </cell>
          <cell r="N140">
            <v>31082.0664401317</v>
          </cell>
          <cell r="O140">
            <v>40528.4926472609</v>
          </cell>
          <cell r="P140">
            <v>49725.1086273641</v>
          </cell>
          <cell r="Q140">
            <v>38215.3418684015</v>
          </cell>
          <cell r="R140">
            <v>26255.9826936651</v>
          </cell>
          <cell r="S140">
            <v>25973.4393805594</v>
          </cell>
          <cell r="T140">
            <v>25665.8255856478</v>
          </cell>
          <cell r="U140">
            <v>50466.8253935115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</row>
        <row r="140">
          <cell r="CO140">
            <v>999924.762568235</v>
          </cell>
        </row>
        <row r="141">
          <cell r="A141">
            <v>-188862.566717208</v>
          </cell>
          <cell r="B141">
            <v>5607.64474081417</v>
          </cell>
          <cell r="C141">
            <v>46483.0327339048</v>
          </cell>
          <cell r="D141">
            <v>46887.4137768089</v>
          </cell>
          <cell r="E141">
            <v>28490.0574908061</v>
          </cell>
          <cell r="F141">
            <v>28232.0885647088</v>
          </cell>
          <cell r="G141">
            <v>27289.5698229676</v>
          </cell>
          <cell r="H141">
            <v>26708.3883664673</v>
          </cell>
          <cell r="I141">
            <v>27506.9489811808</v>
          </cell>
          <cell r="J141">
            <v>27930.7889168048</v>
          </cell>
          <cell r="K141">
            <v>28430.7196823495</v>
          </cell>
          <cell r="L141">
            <v>29043.4374599465</v>
          </cell>
          <cell r="M141">
            <v>29697.0733390737</v>
          </cell>
          <cell r="N141">
            <v>30074.6348358666</v>
          </cell>
          <cell r="O141">
            <v>39080.8606571314</v>
          </cell>
          <cell r="P141">
            <v>47817.0329161398</v>
          </cell>
          <cell r="Q141">
            <v>36968.3128366024</v>
          </cell>
          <cell r="R141">
            <v>25685.6111060506</v>
          </cell>
          <cell r="S141">
            <v>25433.0387399313</v>
          </cell>
          <cell r="T141">
            <v>25155.4281778521</v>
          </cell>
          <cell r="U141">
            <v>48592.9966580428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</row>
        <row r="141">
          <cell r="CO141">
            <v>944312.833586041</v>
          </cell>
        </row>
        <row r="142">
          <cell r="A142">
            <v>-157361.807807112</v>
          </cell>
          <cell r="B142">
            <v>7562.74496698637</v>
          </cell>
          <cell r="C142">
            <v>41829.72946515</v>
          </cell>
          <cell r="D142">
            <v>44522.9328878455</v>
          </cell>
          <cell r="E142">
            <v>23411.4236956545</v>
          </cell>
          <cell r="F142">
            <v>23512.061469166</v>
          </cell>
          <cell r="G142">
            <v>23017.8519596246</v>
          </cell>
          <cell r="H142">
            <v>22813.1252801435</v>
          </cell>
          <cell r="I142">
            <v>23759.1759852828</v>
          </cell>
          <cell r="J142">
            <v>24378.4975635913</v>
          </cell>
          <cell r="K142">
            <v>25063.9671405588</v>
          </cell>
          <cell r="L142">
            <v>25840.5219725605</v>
          </cell>
          <cell r="M142">
            <v>26651.8917081747</v>
          </cell>
          <cell r="N142">
            <v>27221.3926749506</v>
          </cell>
          <cell r="O142">
            <v>34980.885422842</v>
          </cell>
          <cell r="P142">
            <v>42412.9915475394</v>
          </cell>
          <cell r="Q142">
            <v>33436.4841800947</v>
          </cell>
          <cell r="R142">
            <v>24070.2078823678</v>
          </cell>
          <cell r="S142">
            <v>23902.5190648503</v>
          </cell>
          <cell r="T142">
            <v>23709.883491166</v>
          </cell>
          <cell r="U142">
            <v>43285.9493828356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</row>
        <row r="142">
          <cell r="CO142">
            <v>786809.039035562</v>
          </cell>
        </row>
        <row r="143">
          <cell r="A143">
            <v>-176788.515491609</v>
          </cell>
          <cell r="B143">
            <v>9145.9632850749</v>
          </cell>
          <cell r="C143">
            <v>44460.215483677</v>
          </cell>
          <cell r="D143">
            <v>44388.546954686</v>
          </cell>
          <cell r="E143">
            <v>26543.4477353482</v>
          </cell>
          <cell r="F143">
            <v>26422.9305980565</v>
          </cell>
          <cell r="G143">
            <v>25652.2460857677</v>
          </cell>
          <cell r="H143">
            <v>25215.3574786817</v>
          </cell>
          <cell r="I143">
            <v>26070.4501570244</v>
          </cell>
          <cell r="J143">
            <v>26569.2170293032</v>
          </cell>
          <cell r="K143">
            <v>27140.2637041453</v>
          </cell>
          <cell r="L143">
            <v>27815.7792382404</v>
          </cell>
          <cell r="M143">
            <v>28529.8735548505</v>
          </cell>
          <cell r="N143">
            <v>28981.0042948291</v>
          </cell>
          <cell r="O143">
            <v>37509.3648355931</v>
          </cell>
          <cell r="P143">
            <v>45745.6963970432</v>
          </cell>
          <cell r="Q143">
            <v>35614.5841775431</v>
          </cell>
          <cell r="R143">
            <v>25066.4367766825</v>
          </cell>
          <cell r="S143">
            <v>24846.3997636622</v>
          </cell>
          <cell r="T143">
            <v>24601.3596030043</v>
          </cell>
          <cell r="U143">
            <v>46558.8373909473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</row>
        <row r="143">
          <cell r="CO143">
            <v>883942.577458046</v>
          </cell>
        </row>
        <row r="144">
          <cell r="A144">
            <v>-171991.803892245</v>
          </cell>
          <cell r="B144">
            <v>7269.19233735213</v>
          </cell>
          <cell r="C144">
            <v>45208.1339832386</v>
          </cell>
          <cell r="D144">
            <v>49161.6073628775</v>
          </cell>
          <cell r="E144">
            <v>25770.1094896363</v>
          </cell>
          <cell r="F144">
            <v>25704.1984309005</v>
          </cell>
          <cell r="G144">
            <v>25001.7792610545</v>
          </cell>
          <cell r="H144">
            <v>24622.2145108546</v>
          </cell>
          <cell r="I144">
            <v>25499.7659315264</v>
          </cell>
          <cell r="J144">
            <v>26028.2993584968</v>
          </cell>
          <cell r="K144">
            <v>26627.5985643789</v>
          </cell>
          <cell r="L144">
            <v>27328.0620402523</v>
          </cell>
          <cell r="M144">
            <v>28066.1749470552</v>
          </cell>
          <cell r="N144">
            <v>28546.5328648511</v>
          </cell>
          <cell r="O144">
            <v>36885.0497573581</v>
          </cell>
          <cell r="P144">
            <v>44922.807399664</v>
          </cell>
          <cell r="Q144">
            <v>35076.7824207032</v>
          </cell>
          <cell r="R144">
            <v>24820.4546591467</v>
          </cell>
          <cell r="S144">
            <v>24613.3431093934</v>
          </cell>
          <cell r="T144">
            <v>24381.242335804</v>
          </cell>
          <cell r="U144">
            <v>45750.717964491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</row>
        <row r="144">
          <cell r="CO144">
            <v>859959.019461225</v>
          </cell>
        </row>
        <row r="145">
          <cell r="A145">
            <v>-169778.756604112</v>
          </cell>
          <cell r="B145">
            <v>8132.37760853535</v>
          </cell>
          <cell r="C145">
            <v>43211.9480829799</v>
          </cell>
          <cell r="D145">
            <v>45274.3331712804</v>
          </cell>
          <cell r="E145">
            <v>25413.3162841184</v>
          </cell>
          <cell r="F145">
            <v>25372.5987004461</v>
          </cell>
          <cell r="G145">
            <v>24701.6749473736</v>
          </cell>
          <cell r="H145">
            <v>24348.5575670852</v>
          </cell>
          <cell r="I145">
            <v>25236.4707236624</v>
          </cell>
          <cell r="J145">
            <v>25778.7374743428</v>
          </cell>
          <cell r="K145">
            <v>26391.0714824858</v>
          </cell>
          <cell r="L145">
            <v>27103.0451302247</v>
          </cell>
          <cell r="M145">
            <v>27852.2394361882</v>
          </cell>
          <cell r="N145">
            <v>28346.0818266835</v>
          </cell>
          <cell r="O145">
            <v>36597.0110120202</v>
          </cell>
          <cell r="P145">
            <v>44543.1530830849</v>
          </cell>
          <cell r="Q145">
            <v>34828.658118278</v>
          </cell>
          <cell r="R145">
            <v>24706.9664814932</v>
          </cell>
          <cell r="S145">
            <v>24505.8183216244</v>
          </cell>
          <cell r="T145">
            <v>24279.6873619103</v>
          </cell>
          <cell r="U145">
            <v>45377.8778493078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</row>
        <row r="145">
          <cell r="CO145">
            <v>848893.783020562</v>
          </cell>
        </row>
        <row r="146">
          <cell r="A146">
            <v>-202059.806691571</v>
          </cell>
          <cell r="B146">
            <v>8741.16743742055</v>
          </cell>
          <cell r="C146">
            <v>51530.0023273986</v>
          </cell>
          <cell r="D146">
            <v>55284.5807718543</v>
          </cell>
          <cell r="E146">
            <v>30617.7506402891</v>
          </cell>
          <cell r="F146">
            <v>30209.5434712128</v>
          </cell>
          <cell r="G146">
            <v>29079.2056189241</v>
          </cell>
          <cell r="H146">
            <v>28340.3084690974</v>
          </cell>
          <cell r="I146">
            <v>29077.0781243379</v>
          </cell>
          <cell r="J146">
            <v>29419.0210441959</v>
          </cell>
          <cell r="K146">
            <v>29841.2203421943</v>
          </cell>
          <cell r="L146">
            <v>30385.2986013011</v>
          </cell>
          <cell r="M146">
            <v>30972.8518961298</v>
          </cell>
          <cell r="N146">
            <v>31270.000370076</v>
          </cell>
          <cell r="O146">
            <v>40798.5448948441</v>
          </cell>
          <cell r="P146">
            <v>50081.0555378279</v>
          </cell>
          <cell r="Q146">
            <v>38447.9721191387</v>
          </cell>
          <cell r="R146">
            <v>26362.3841342544</v>
          </cell>
          <cell r="S146">
            <v>26074.249813454</v>
          </cell>
          <cell r="T146">
            <v>25761.0389880013</v>
          </cell>
          <cell r="U146">
            <v>50816.3836134522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</row>
        <row r="146">
          <cell r="CO146">
            <v>1010299.03345785</v>
          </cell>
        </row>
        <row r="147">
          <cell r="A147">
            <v>-161525.149166309</v>
          </cell>
          <cell r="B147">
            <v>6995.93188459022</v>
          </cell>
          <cell r="C147">
            <v>42875.2629144549</v>
          </cell>
          <cell r="D147">
            <v>45673.8207853573</v>
          </cell>
          <cell r="E147">
            <v>24082.6483536989</v>
          </cell>
          <cell r="F147">
            <v>24135.8903768912</v>
          </cell>
          <cell r="G147">
            <v>23582.4294577745</v>
          </cell>
          <cell r="H147">
            <v>23327.9481121437</v>
          </cell>
          <cell r="I147">
            <v>24254.5055855389</v>
          </cell>
          <cell r="J147">
            <v>24847.9910622387</v>
          </cell>
          <cell r="K147">
            <v>25508.9386456398</v>
          </cell>
          <cell r="L147">
            <v>26263.8397267995</v>
          </cell>
          <cell r="M147">
            <v>27054.3623491637</v>
          </cell>
          <cell r="N147">
            <v>27598.495370484</v>
          </cell>
          <cell r="O147">
            <v>35522.7643189447</v>
          </cell>
          <cell r="P147">
            <v>43127.2241474877</v>
          </cell>
          <cell r="Q147">
            <v>33903.2731981371</v>
          </cell>
          <cell r="R147">
            <v>24283.7098831333</v>
          </cell>
          <cell r="S147">
            <v>24104.8023140417</v>
          </cell>
          <cell r="T147">
            <v>23900.9359035165</v>
          </cell>
          <cell r="U147">
            <v>43987.3626243119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</row>
        <row r="147">
          <cell r="CO147">
            <v>807625.745831547</v>
          </cell>
        </row>
        <row r="148">
          <cell r="A148">
            <v>-183057.623461479</v>
          </cell>
          <cell r="B148">
            <v>8813.83352104238</v>
          </cell>
          <cell r="C148">
            <v>46165.8159920828</v>
          </cell>
          <cell r="D148">
            <v>45438.7667637125</v>
          </cell>
          <cell r="E148">
            <v>27554.1695307214</v>
          </cell>
          <cell r="F148">
            <v>27362.2844582959</v>
          </cell>
          <cell r="G148">
            <v>26502.3799056718</v>
          </cell>
          <cell r="H148">
            <v>25990.571337145</v>
          </cell>
          <cell r="I148">
            <v>26816.3113480167</v>
          </cell>
          <cell r="J148">
            <v>27276.1745377649</v>
          </cell>
          <cell r="K148">
            <v>27810.2962977269</v>
          </cell>
          <cell r="L148">
            <v>28453.2058813921</v>
          </cell>
          <cell r="M148">
            <v>29135.9088724901</v>
          </cell>
          <cell r="N148">
            <v>29548.840873688</v>
          </cell>
          <cell r="O148">
            <v>38325.3193810349</v>
          </cell>
          <cell r="P148">
            <v>46821.1790198616</v>
          </cell>
          <cell r="Q148">
            <v>36317.4693125305</v>
          </cell>
          <cell r="R148">
            <v>25387.925451068</v>
          </cell>
          <cell r="S148">
            <v>25150.9953805639</v>
          </cell>
          <cell r="T148">
            <v>24889.043964577</v>
          </cell>
          <cell r="U148">
            <v>47615.016782194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</row>
        <row r="148">
          <cell r="CO148">
            <v>915288.117307396</v>
          </cell>
        </row>
        <row r="149">
          <cell r="A149">
            <v>-176355.995971871</v>
          </cell>
          <cell r="B149">
            <v>8492.71893989565</v>
          </cell>
          <cell r="C149">
            <v>47274.9235901619</v>
          </cell>
          <cell r="D149">
            <v>45993.6976244803</v>
          </cell>
          <cell r="E149">
            <v>26473.715820118</v>
          </cell>
          <cell r="F149">
            <v>26358.1225133259</v>
          </cell>
          <cell r="G149">
            <v>25593.593487461</v>
          </cell>
          <cell r="H149">
            <v>25161.8737729666</v>
          </cell>
          <cell r="I149">
            <v>26018.991556268</v>
          </cell>
          <cell r="J149">
            <v>26520.4424789995</v>
          </cell>
          <cell r="K149">
            <v>27094.0366847707</v>
          </cell>
          <cell r="L149">
            <v>27771.801774957</v>
          </cell>
          <cell r="M149">
            <v>28488.0618480192</v>
          </cell>
          <cell r="N149">
            <v>28941.8280028338</v>
          </cell>
          <cell r="O149">
            <v>37453.0703404563</v>
          </cell>
          <cell r="P149">
            <v>45671.4964901755</v>
          </cell>
          <cell r="Q149">
            <v>35566.0905892244</v>
          </cell>
          <cell r="R149">
            <v>25044.2565673585</v>
          </cell>
          <cell r="S149">
            <v>24825.3850434549</v>
          </cell>
          <cell r="T149">
            <v>24581.5116274228</v>
          </cell>
          <cell r="U149">
            <v>46485.9692563964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</row>
        <row r="149">
          <cell r="CO149">
            <v>881779.979859352</v>
          </cell>
        </row>
        <row r="150">
          <cell r="A150">
            <v>-181362.531118383</v>
          </cell>
          <cell r="B150">
            <v>11591.9105327915</v>
          </cell>
          <cell r="C150">
            <v>46743.1260191001</v>
          </cell>
          <cell r="D150">
            <v>47393.4078518276</v>
          </cell>
          <cell r="E150">
            <v>27280.8823605895</v>
          </cell>
          <cell r="F150">
            <v>27108.2943302581</v>
          </cell>
          <cell r="G150">
            <v>26272.5138169632</v>
          </cell>
          <cell r="H150">
            <v>25780.96271626</v>
          </cell>
          <cell r="I150">
            <v>26614.6393398235</v>
          </cell>
          <cell r="J150">
            <v>27085.0216233076</v>
          </cell>
          <cell r="K150">
            <v>27629.1274417329</v>
          </cell>
          <cell r="L150">
            <v>28280.8532871657</v>
          </cell>
          <cell r="M150">
            <v>28972.0441198788</v>
          </cell>
          <cell r="N150">
            <v>29395.3046063945</v>
          </cell>
          <cell r="O150">
            <v>38104.6949622276</v>
          </cell>
          <cell r="P150">
            <v>46530.3812910883</v>
          </cell>
          <cell r="Q150">
            <v>36127.4175194972</v>
          </cell>
          <cell r="R150">
            <v>25300.9987315153</v>
          </cell>
          <cell r="S150">
            <v>25068.6363431327</v>
          </cell>
          <cell r="T150">
            <v>24811.2575297486</v>
          </cell>
          <cell r="U150">
            <v>47329.4384179923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</row>
        <row r="150">
          <cell r="CO150">
            <v>906812.655591916</v>
          </cell>
        </row>
        <row r="151">
          <cell r="A151">
            <v>-194148.00238154</v>
          </cell>
          <cell r="B151">
            <v>6820.12974662011</v>
          </cell>
          <cell r="C151">
            <v>48993.3301204725</v>
          </cell>
          <cell r="D151">
            <v>48451.9437154818</v>
          </cell>
          <cell r="E151">
            <v>29342.1890938441</v>
          </cell>
          <cell r="F151">
            <v>29024.0504224722</v>
          </cell>
          <cell r="G151">
            <v>28006.3109658497</v>
          </cell>
          <cell r="H151">
            <v>27361.9650786086</v>
          </cell>
          <cell r="I151">
            <v>28135.7786900419</v>
          </cell>
          <cell r="J151">
            <v>28526.8192366443</v>
          </cell>
          <cell r="K151">
            <v>28995.6188966238</v>
          </cell>
          <cell r="L151">
            <v>29580.8468536435</v>
          </cell>
          <cell r="M151">
            <v>30208.0169529166</v>
          </cell>
          <cell r="N151">
            <v>30553.3733932238</v>
          </cell>
          <cell r="O151">
            <v>39768.785522308</v>
          </cell>
          <cell r="P151">
            <v>48723.7638638812</v>
          </cell>
          <cell r="Q151">
            <v>37560.909770368</v>
          </cell>
          <cell r="R151">
            <v>25956.6556810432</v>
          </cell>
          <cell r="S151">
            <v>25689.8409109113</v>
          </cell>
          <cell r="T151">
            <v>25397.9726023594</v>
          </cell>
          <cell r="U151">
            <v>49483.453202939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</row>
        <row r="151">
          <cell r="CO151">
            <v>970740.0119077</v>
          </cell>
        </row>
        <row r="152">
          <cell r="A152">
            <v>-199808.390636264</v>
          </cell>
          <cell r="B152">
            <v>9377.47709439459</v>
          </cell>
          <cell r="C152">
            <v>49655.7999214362</v>
          </cell>
          <cell r="D152">
            <v>49009.4265955176</v>
          </cell>
          <cell r="E152">
            <v>30254.7715229268</v>
          </cell>
          <cell r="F152">
            <v>29872.1946214688</v>
          </cell>
          <cell r="G152">
            <v>28773.8982385933</v>
          </cell>
          <cell r="H152">
            <v>28061.9069906688</v>
          </cell>
          <cell r="I152">
            <v>28809.2180286907</v>
          </cell>
          <cell r="J152">
            <v>29165.1323741301</v>
          </cell>
          <cell r="K152">
            <v>29600.5924656258</v>
          </cell>
          <cell r="L152">
            <v>30156.3804545137</v>
          </cell>
          <cell r="M152">
            <v>30755.2072725605</v>
          </cell>
          <cell r="N152">
            <v>31066.0740066161</v>
          </cell>
          <cell r="O152">
            <v>40505.5122699736</v>
          </cell>
          <cell r="P152">
            <v>49694.8189542735</v>
          </cell>
          <cell r="Q152">
            <v>38195.5459549135</v>
          </cell>
          <cell r="R152">
            <v>26246.9283522532</v>
          </cell>
          <cell r="S152">
            <v>25964.8608117708</v>
          </cell>
          <cell r="T152">
            <v>25657.7233020028</v>
          </cell>
          <cell r="U152">
            <v>50437.0793726952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</row>
        <row r="152">
          <cell r="CO152">
            <v>999041.953181319</v>
          </cell>
        </row>
        <row r="153">
          <cell r="A153">
            <v>-188236.43324912</v>
          </cell>
          <cell r="B153">
            <v>7172.07533089406</v>
          </cell>
          <cell r="C153">
            <v>48443.6529595022</v>
          </cell>
          <cell r="D153">
            <v>47137.6873463545</v>
          </cell>
          <cell r="E153">
            <v>28389.1106342437</v>
          </cell>
          <cell r="F153">
            <v>28138.2696524969</v>
          </cell>
          <cell r="G153">
            <v>27204.6618520801</v>
          </cell>
          <cell r="H153">
            <v>26630.9631021327</v>
          </cell>
          <cell r="I153">
            <v>27432.4553440521</v>
          </cell>
          <cell r="J153">
            <v>27860.1808241238</v>
          </cell>
          <cell r="K153">
            <v>28363.7995027055</v>
          </cell>
          <cell r="L153">
            <v>28979.7738324183</v>
          </cell>
          <cell r="M153">
            <v>29636.544951775</v>
          </cell>
          <cell r="N153">
            <v>30017.9215860491</v>
          </cell>
          <cell r="O153">
            <v>38999.366375681</v>
          </cell>
          <cell r="P153">
            <v>47709.6180067572</v>
          </cell>
          <cell r="Q153">
            <v>36898.1114763208</v>
          </cell>
          <cell r="R153">
            <v>25653.5021011315</v>
          </cell>
          <cell r="S153">
            <v>25402.6169461304</v>
          </cell>
          <cell r="T153">
            <v>25126.6954126976</v>
          </cell>
          <cell r="U153">
            <v>48487.5096783413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</row>
        <row r="153">
          <cell r="CO153">
            <v>941182.166245602</v>
          </cell>
        </row>
        <row r="154">
          <cell r="A154">
            <v>-175628.813185633</v>
          </cell>
          <cell r="B154">
            <v>10204.1495567014</v>
          </cell>
          <cell r="C154">
            <v>45983.1847929936</v>
          </cell>
          <cell r="D154">
            <v>48468.4588969392</v>
          </cell>
          <cell r="E154">
            <v>26356.4775312252</v>
          </cell>
          <cell r="F154">
            <v>26249.1625208303</v>
          </cell>
          <cell r="G154">
            <v>25494.9825394915</v>
          </cell>
          <cell r="H154">
            <v>25071.9531373297</v>
          </cell>
          <cell r="I154">
            <v>25932.4756720913</v>
          </cell>
          <cell r="J154">
            <v>26438.4392126297</v>
          </cell>
          <cell r="K154">
            <v>27016.3165098092</v>
          </cell>
          <cell r="L154">
            <v>27697.863714771</v>
          </cell>
          <cell r="M154">
            <v>28417.7650126547</v>
          </cell>
          <cell r="N154">
            <v>28875.9620155949</v>
          </cell>
          <cell r="O154">
            <v>37358.4240043827</v>
          </cell>
          <cell r="P154">
            <v>45546.7462938205</v>
          </cell>
          <cell r="Q154">
            <v>35484.5596962614</v>
          </cell>
          <cell r="R154">
            <v>25006.9656112756</v>
          </cell>
          <cell r="S154">
            <v>24790.0535911272</v>
          </cell>
          <cell r="T154">
            <v>24548.1417897025</v>
          </cell>
          <cell r="U154">
            <v>46363.4581310206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</row>
        <row r="154">
          <cell r="CO154">
            <v>878144.065928165</v>
          </cell>
        </row>
        <row r="155">
          <cell r="A155">
            <v>-188739.797826437</v>
          </cell>
          <cell r="B155">
            <v>6903.33652859152</v>
          </cell>
          <cell r="C155">
            <v>47700.3209957616</v>
          </cell>
          <cell r="D155">
            <v>49509.3038090248</v>
          </cell>
          <cell r="E155">
            <v>28470.2643728231</v>
          </cell>
          <cell r="F155">
            <v>28213.6930558075</v>
          </cell>
          <cell r="G155">
            <v>27272.9215236277</v>
          </cell>
          <cell r="H155">
            <v>26693.2072360781</v>
          </cell>
          <cell r="I155">
            <v>27492.3426685241</v>
          </cell>
          <cell r="J155">
            <v>27916.9444608545</v>
          </cell>
          <cell r="K155">
            <v>28417.5983325992</v>
          </cell>
          <cell r="L155">
            <v>29030.9546374615</v>
          </cell>
          <cell r="M155">
            <v>29685.20525767</v>
          </cell>
          <cell r="N155">
            <v>30063.5148061492</v>
          </cell>
          <cell r="O155">
            <v>39064.8816956994</v>
          </cell>
          <cell r="P155">
            <v>47795.9715770655</v>
          </cell>
          <cell r="Q155">
            <v>36954.5481305585</v>
          </cell>
          <cell r="R155">
            <v>25679.3153446538</v>
          </cell>
          <cell r="S155">
            <v>25427.0737978373</v>
          </cell>
          <cell r="T155">
            <v>25149.7944114323</v>
          </cell>
          <cell r="U155">
            <v>48572.3133370757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5">
          <cell r="CO155">
            <v>943698.989132185</v>
          </cell>
        </row>
        <row r="156">
          <cell r="A156">
            <v>-186842.85570949</v>
          </cell>
          <cell r="B156">
            <v>8861.05160490202</v>
          </cell>
          <cell r="C156">
            <v>48802.4090921828</v>
          </cell>
          <cell r="D156">
            <v>47888.8168056343</v>
          </cell>
          <cell r="E156">
            <v>28164.4344602782</v>
          </cell>
          <cell r="F156">
            <v>27929.4580563834</v>
          </cell>
          <cell r="G156">
            <v>27015.6832282006</v>
          </cell>
          <cell r="H156">
            <v>26458.6386459649</v>
          </cell>
          <cell r="I156">
            <v>27266.6557744093</v>
          </cell>
          <cell r="J156">
            <v>27703.029262849</v>
          </cell>
          <cell r="K156">
            <v>28214.8560840048</v>
          </cell>
          <cell r="L156">
            <v>28838.078481608</v>
          </cell>
          <cell r="M156">
            <v>29501.8276664858</v>
          </cell>
          <cell r="N156">
            <v>29891.6956052107</v>
          </cell>
          <cell r="O156">
            <v>38817.9855582901</v>
          </cell>
          <cell r="P156">
            <v>47470.5459673815</v>
          </cell>
          <cell r="Q156">
            <v>36741.8651743323</v>
          </cell>
          <cell r="R156">
            <v>25582.0374847899</v>
          </cell>
          <cell r="S156">
            <v>25334.9075347716</v>
          </cell>
          <cell r="T156">
            <v>25062.7452515713</v>
          </cell>
          <cell r="U156">
            <v>48252.7286082858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6">
          <cell r="CO156">
            <v>934214.278547449</v>
          </cell>
        </row>
        <row r="157">
          <cell r="A157">
            <v>-156703.301611766</v>
          </cell>
          <cell r="B157">
            <v>8763.05545706975</v>
          </cell>
          <cell r="C157">
            <v>39406.9134404978</v>
          </cell>
          <cell r="D157">
            <v>42875.7782179729</v>
          </cell>
          <cell r="E157">
            <v>23305.2576243052</v>
          </cell>
          <cell r="F157">
            <v>23413.3918754113</v>
          </cell>
          <cell r="G157">
            <v>22928.5540260159</v>
          </cell>
          <cell r="H157">
            <v>22731.6969284594</v>
          </cell>
          <cell r="I157">
            <v>23680.8308335486</v>
          </cell>
          <cell r="J157">
            <v>24304.2388490492</v>
          </cell>
          <cell r="K157">
            <v>24993.5870137404</v>
          </cell>
          <cell r="L157">
            <v>25773.566770064</v>
          </cell>
          <cell r="M157">
            <v>26588.2338459743</v>
          </cell>
          <cell r="N157">
            <v>27161.7472027526</v>
          </cell>
          <cell r="O157">
            <v>34895.1776752841</v>
          </cell>
          <cell r="P157">
            <v>42300.0230082324</v>
          </cell>
          <cell r="Q157">
            <v>33362.6532270737</v>
          </cell>
          <cell r="R157">
            <v>24036.4387584614</v>
          </cell>
          <cell r="S157">
            <v>23870.5243852612</v>
          </cell>
          <cell r="T157">
            <v>23679.6651673932</v>
          </cell>
          <cell r="U157">
            <v>43175.0084521843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</row>
        <row r="157">
          <cell r="CO157">
            <v>783516.508058828</v>
          </cell>
        </row>
        <row r="158">
          <cell r="A158">
            <v>-163355.523569616</v>
          </cell>
          <cell r="B158">
            <v>7963.50451042533</v>
          </cell>
          <cell r="C158">
            <v>41427.3791486354</v>
          </cell>
          <cell r="D158">
            <v>43220.2353010915</v>
          </cell>
          <cell r="E158">
            <v>24377.7460473431</v>
          </cell>
          <cell r="F158">
            <v>24410.1509686203</v>
          </cell>
          <cell r="G158">
            <v>23830.6407169864</v>
          </cell>
          <cell r="H158">
            <v>23554.2851939803</v>
          </cell>
          <cell r="I158">
            <v>24472.2726488873</v>
          </cell>
          <cell r="J158">
            <v>25054.3995232085</v>
          </cell>
          <cell r="K158">
            <v>25704.5662396398</v>
          </cell>
          <cell r="L158">
            <v>26449.9474501341</v>
          </cell>
          <cell r="M158">
            <v>27231.3048325662</v>
          </cell>
          <cell r="N158">
            <v>27764.2850720173</v>
          </cell>
          <cell r="O158">
            <v>35760.9963483524</v>
          </cell>
          <cell r="P158">
            <v>43441.2298837852</v>
          </cell>
          <cell r="Q158">
            <v>34108.4926592995</v>
          </cell>
          <cell r="R158">
            <v>24377.574057012</v>
          </cell>
          <cell r="S158">
            <v>24193.7342678724</v>
          </cell>
          <cell r="T158">
            <v>23984.9303241239</v>
          </cell>
          <cell r="U158">
            <v>44295.732448588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8">
          <cell r="CO158">
            <v>816777.61784808</v>
          </cell>
        </row>
        <row r="159">
          <cell r="A159">
            <v>-192366.867177737</v>
          </cell>
          <cell r="B159">
            <v>8583.06500029062</v>
          </cell>
          <cell r="C159">
            <v>48961.2561706922</v>
          </cell>
          <cell r="D159">
            <v>48322.0526620332</v>
          </cell>
          <cell r="E159">
            <v>29055.0298712494</v>
          </cell>
          <cell r="F159">
            <v>28757.1677595252</v>
          </cell>
          <cell r="G159">
            <v>27764.7768780891</v>
          </cell>
          <cell r="H159">
            <v>27141.7167274202</v>
          </cell>
          <cell r="I159">
            <v>27923.8698138809</v>
          </cell>
          <cell r="J159">
            <v>28325.963403252</v>
          </cell>
          <cell r="K159">
            <v>28805.2539123455</v>
          </cell>
          <cell r="L159">
            <v>29399.7456444418</v>
          </cell>
          <cell r="M159">
            <v>30035.8344280369</v>
          </cell>
          <cell r="N159">
            <v>30392.0436274144</v>
          </cell>
          <cell r="O159">
            <v>39536.9622114679</v>
          </cell>
          <cell r="P159">
            <v>48418.2052469636</v>
          </cell>
          <cell r="Q159">
            <v>37361.2109513059</v>
          </cell>
          <cell r="R159">
            <v>25865.3165625714</v>
          </cell>
          <cell r="S159">
            <v>25603.301330034</v>
          </cell>
          <cell r="T159">
            <v>25316.2377293211</v>
          </cell>
          <cell r="U159">
            <v>49183.3788854563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</row>
        <row r="159">
          <cell r="CO159">
            <v>961834.335888683</v>
          </cell>
        </row>
        <row r="160">
          <cell r="A160">
            <v>-159570.668148248</v>
          </cell>
          <cell r="B160">
            <v>10275.6217379886</v>
          </cell>
          <cell r="C160">
            <v>42320.3480891746</v>
          </cell>
          <cell r="D160">
            <v>43616.7543847034</v>
          </cell>
          <cell r="E160">
            <v>23767.5418707523</v>
          </cell>
          <cell r="F160">
            <v>23843.0338336792</v>
          </cell>
          <cell r="G160">
            <v>23317.3884947218</v>
          </cell>
          <cell r="H160">
            <v>23086.2644820983</v>
          </cell>
          <cell r="I160">
            <v>24021.9730550882</v>
          </cell>
          <cell r="J160">
            <v>24627.5872922759</v>
          </cell>
          <cell r="K160">
            <v>25300.0467280127</v>
          </cell>
          <cell r="L160">
            <v>26065.113164674</v>
          </cell>
          <cell r="M160">
            <v>26865.4224664414</v>
          </cell>
          <cell r="N160">
            <v>27421.4644722965</v>
          </cell>
          <cell r="O160">
            <v>35268.3792168965</v>
          </cell>
          <cell r="P160">
            <v>42791.9275819069</v>
          </cell>
          <cell r="Q160">
            <v>33684.1390468651</v>
          </cell>
          <cell r="R160">
            <v>24183.4813474903</v>
          </cell>
          <cell r="S160">
            <v>24009.8404224488</v>
          </cell>
          <cell r="T160">
            <v>23811.2463294034</v>
          </cell>
          <cell r="U160">
            <v>43658.0841078498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</row>
        <row r="160">
          <cell r="CO160">
            <v>797853.340741242</v>
          </cell>
        </row>
        <row r="161">
          <cell r="A161">
            <v>-174315.841335635</v>
          </cell>
          <cell r="B161">
            <v>6186.66134661705</v>
          </cell>
          <cell r="C161">
            <v>45106.5773505677</v>
          </cell>
          <cell r="D161">
            <v>44511.4246634271</v>
          </cell>
          <cell r="E161">
            <v>26144.7968149444</v>
          </cell>
          <cell r="F161">
            <v>26052.4287619591</v>
          </cell>
          <cell r="G161">
            <v>25316.9345971637</v>
          </cell>
          <cell r="H161">
            <v>24909.596071734</v>
          </cell>
          <cell r="I161">
            <v>25776.2660881305</v>
          </cell>
          <cell r="J161">
            <v>26290.377429005</v>
          </cell>
          <cell r="K161">
            <v>26875.9881029319</v>
          </cell>
          <cell r="L161">
            <v>27564.3641414792</v>
          </cell>
          <cell r="M161">
            <v>28290.8398877424</v>
          </cell>
          <cell r="N161">
            <v>28757.0370509869</v>
          </cell>
          <cell r="O161">
            <v>37187.5344050663</v>
          </cell>
          <cell r="P161">
            <v>45321.5023810168</v>
          </cell>
          <cell r="Q161">
            <v>35337.3508109693</v>
          </cell>
          <cell r="R161">
            <v>24939.634568073</v>
          </cell>
          <cell r="S161">
            <v>24726.2605487124</v>
          </cell>
          <cell r="T161">
            <v>24487.8905593449</v>
          </cell>
          <cell r="U161">
            <v>46142.2569942844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</row>
        <row r="161">
          <cell r="CO161">
            <v>871579.206678174</v>
          </cell>
        </row>
        <row r="162">
          <cell r="A162">
            <v>-151845.276014449</v>
          </cell>
          <cell r="B162">
            <v>7128.43558410769</v>
          </cell>
          <cell r="C162">
            <v>41244.435969822</v>
          </cell>
          <cell r="D162">
            <v>42128.7962962496</v>
          </cell>
          <cell r="E162">
            <v>22522.034177319</v>
          </cell>
          <cell r="F162">
            <v>22685.4725095441</v>
          </cell>
          <cell r="G162">
            <v>22269.7726047853</v>
          </cell>
          <cell r="H162">
            <v>22130.9721066972</v>
          </cell>
          <cell r="I162">
            <v>23102.8518331389</v>
          </cell>
          <cell r="J162">
            <v>23756.4068945147</v>
          </cell>
          <cell r="K162">
            <v>24474.3687284118</v>
          </cell>
          <cell r="L162">
            <v>25279.6153237459</v>
          </cell>
          <cell r="M162">
            <v>26118.608007638</v>
          </cell>
          <cell r="N162">
            <v>26721.7221388286</v>
          </cell>
          <cell r="O162">
            <v>34262.8822854052</v>
          </cell>
          <cell r="P162">
            <v>41466.615426766</v>
          </cell>
          <cell r="Q162">
            <v>32817.9770156968</v>
          </cell>
          <cell r="R162">
            <v>23787.3123728707</v>
          </cell>
          <cell r="S162">
            <v>23634.4886827576</v>
          </cell>
          <cell r="T162">
            <v>23456.7342497595</v>
          </cell>
          <cell r="U162">
            <v>42356.5592337794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</row>
        <row r="162">
          <cell r="CO162">
            <v>759226.380072247</v>
          </cell>
        </row>
        <row r="163">
          <cell r="A163">
            <v>-199198.430118294</v>
          </cell>
          <cell r="B163">
            <v>5898.80274885055</v>
          </cell>
          <cell r="C163">
            <v>47702.6751338252</v>
          </cell>
          <cell r="D163">
            <v>48258.8989634536</v>
          </cell>
          <cell r="E163">
            <v>30156.4321111968</v>
          </cell>
          <cell r="F163">
            <v>29780.7990401672</v>
          </cell>
          <cell r="G163">
            <v>28691.1834301031</v>
          </cell>
          <cell r="H163">
            <v>27986.4816113456</v>
          </cell>
          <cell r="I163">
            <v>28736.6485530049</v>
          </cell>
          <cell r="J163">
            <v>29096.348079759</v>
          </cell>
          <cell r="K163">
            <v>29535.4008259536</v>
          </cell>
          <cell r="L163">
            <v>30094.3612506187</v>
          </cell>
          <cell r="M163">
            <v>30696.2423260272</v>
          </cell>
          <cell r="N163">
            <v>31010.8256530342</v>
          </cell>
          <cell r="O163">
            <v>40426.1229757439</v>
          </cell>
          <cell r="P163">
            <v>49590.1785587284</v>
          </cell>
          <cell r="Q163">
            <v>38127.1578870942</v>
          </cell>
          <cell r="R163">
            <v>26215.6487189638</v>
          </cell>
          <cell r="S163">
            <v>25935.2248091449</v>
          </cell>
          <cell r="T163">
            <v>25629.7327006223</v>
          </cell>
          <cell r="U163">
            <v>50334.3171086452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</row>
        <row r="163">
          <cell r="CO163">
            <v>995992.150591469</v>
          </cell>
        </row>
        <row r="164">
          <cell r="A164">
            <v>-188578.194028352</v>
          </cell>
          <cell r="B164">
            <v>5911.75375795958</v>
          </cell>
          <cell r="C164">
            <v>45476.6292275017</v>
          </cell>
          <cell r="D164">
            <v>46174.4023556577</v>
          </cell>
          <cell r="E164">
            <v>28444.210190677</v>
          </cell>
          <cell r="F164">
            <v>28189.4785818679</v>
          </cell>
          <cell r="G164">
            <v>27251.006945854</v>
          </cell>
          <cell r="H164">
            <v>26673.2239299274</v>
          </cell>
          <cell r="I164">
            <v>27473.116009502</v>
          </cell>
          <cell r="J164">
            <v>27898.7206530973</v>
          </cell>
          <cell r="K164">
            <v>28400.3263678343</v>
          </cell>
          <cell r="L164">
            <v>29014.5231822961</v>
          </cell>
          <cell r="M164">
            <v>29669.5830017486</v>
          </cell>
          <cell r="N164">
            <v>30048.8772295951</v>
          </cell>
          <cell r="O164">
            <v>39043.8481843543</v>
          </cell>
          <cell r="P164">
            <v>47768.2480033997</v>
          </cell>
          <cell r="Q164">
            <v>36936.4292996217</v>
          </cell>
          <cell r="R164">
            <v>25671.0280745873</v>
          </cell>
          <cell r="S164">
            <v>25419.2219935922</v>
          </cell>
          <cell r="T164">
            <v>25142.3785421088</v>
          </cell>
          <cell r="U164">
            <v>48545.0873582115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</row>
        <row r="164">
          <cell r="CO164">
            <v>942890.970141761</v>
          </cell>
        </row>
        <row r="165">
          <cell r="A165">
            <v>-193735.318183443</v>
          </cell>
          <cell r="B165">
            <v>8602.73212189965</v>
          </cell>
          <cell r="C165">
            <v>48816.9463799259</v>
          </cell>
          <cell r="D165">
            <v>48504.489226831</v>
          </cell>
          <cell r="E165">
            <v>29275.6550804522</v>
          </cell>
          <cell r="F165">
            <v>28962.2144329813</v>
          </cell>
          <cell r="G165">
            <v>27950.3481725098</v>
          </cell>
          <cell r="H165">
            <v>27310.9341327272</v>
          </cell>
          <cell r="I165">
            <v>28086.6799779164</v>
          </cell>
          <cell r="J165">
            <v>28480.2814845637</v>
          </cell>
          <cell r="K165">
            <v>28951.5118458423</v>
          </cell>
          <cell r="L165">
            <v>29538.8861944335</v>
          </cell>
          <cell r="M165">
            <v>30168.1227286855</v>
          </cell>
          <cell r="N165">
            <v>30515.9937238477</v>
          </cell>
          <cell r="O165">
            <v>39715.072689655</v>
          </cell>
          <cell r="P165">
            <v>48652.9667607051</v>
          </cell>
          <cell r="Q165">
            <v>37514.6400953711</v>
          </cell>
          <cell r="R165">
            <v>25935.4926549119</v>
          </cell>
          <cell r="S165">
            <v>25669.7899246292</v>
          </cell>
          <cell r="T165">
            <v>25379.0348538581</v>
          </cell>
          <cell r="U165">
            <v>49413.9267970742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</row>
        <row r="165">
          <cell r="CO165">
            <v>968676.590917214</v>
          </cell>
        </row>
        <row r="166">
          <cell r="A166">
            <v>-181932.198271675</v>
          </cell>
          <cell r="B166">
            <v>2811.37386136786</v>
          </cell>
          <cell r="C166">
            <v>45254.8779468069</v>
          </cell>
          <cell r="D166">
            <v>46896.5799032125</v>
          </cell>
          <cell r="E166">
            <v>27372.7255718896</v>
          </cell>
          <cell r="F166">
            <v>27193.6524134284</v>
          </cell>
          <cell r="G166">
            <v>26349.7645702488</v>
          </cell>
          <cell r="H166">
            <v>25851.4055725747</v>
          </cell>
          <cell r="I166">
            <v>26682.4149505588</v>
          </cell>
          <cell r="J166">
            <v>27149.262097914</v>
          </cell>
          <cell r="K166">
            <v>27690.012588716</v>
          </cell>
          <cell r="L166">
            <v>28338.7755662174</v>
          </cell>
          <cell r="M166">
            <v>29027.1139026697</v>
          </cell>
          <cell r="N166">
            <v>29446.9033105431</v>
          </cell>
          <cell r="O166">
            <v>38178.8398813055</v>
          </cell>
          <cell r="P166">
            <v>46628.1092496911</v>
          </cell>
          <cell r="Q166">
            <v>36191.2879418704</v>
          </cell>
          <cell r="R166">
            <v>25330.2120643902</v>
          </cell>
          <cell r="S166">
            <v>25096.3146218958</v>
          </cell>
          <cell r="T166">
            <v>24837.3991007809</v>
          </cell>
          <cell r="U166">
            <v>47425.4123125351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</row>
        <row r="166">
          <cell r="CO166">
            <v>909660.991358373</v>
          </cell>
        </row>
        <row r="167">
          <cell r="A167">
            <v>-159673.253649116</v>
          </cell>
          <cell r="B167">
            <v>8205.96067827556</v>
          </cell>
          <cell r="C167">
            <v>42177.1232873302</v>
          </cell>
          <cell r="D167">
            <v>43609.672880766</v>
          </cell>
          <cell r="E167">
            <v>23784.080970432</v>
          </cell>
          <cell r="F167">
            <v>23858.4050933076</v>
          </cell>
          <cell r="G167">
            <v>23331.2997886633</v>
          </cell>
          <cell r="H167">
            <v>23098.9498118664</v>
          </cell>
          <cell r="I167">
            <v>24034.178068022</v>
          </cell>
          <cell r="J167">
            <v>24639.1556988891</v>
          </cell>
          <cell r="K167">
            <v>25311.0109081705</v>
          </cell>
          <cell r="L167">
            <v>26075.5437924073</v>
          </cell>
          <cell r="M167">
            <v>26875.3394174497</v>
          </cell>
          <cell r="N167">
            <v>27430.7563524386</v>
          </cell>
          <cell r="O167">
            <v>35281.7312130867</v>
          </cell>
          <cell r="P167">
            <v>42809.5264052269</v>
          </cell>
          <cell r="Q167">
            <v>33695.6408145762</v>
          </cell>
          <cell r="R167">
            <v>24188.7420762644</v>
          </cell>
          <cell r="S167">
            <v>24014.8247191099</v>
          </cell>
          <cell r="T167">
            <v>23815.9538961682</v>
          </cell>
          <cell r="U167">
            <v>43675.3670598066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</row>
        <row r="167">
          <cell r="CO167">
            <v>798366.26824558</v>
          </cell>
        </row>
        <row r="168">
          <cell r="A168">
            <v>-179706.905495508</v>
          </cell>
          <cell r="B168">
            <v>7991.33672889338</v>
          </cell>
          <cell r="C168">
            <v>45914.1710559273</v>
          </cell>
          <cell r="D168">
            <v>47647.3716265634</v>
          </cell>
          <cell r="E168">
            <v>27013.9581171308</v>
          </cell>
          <cell r="F168">
            <v>26860.2178371694</v>
          </cell>
          <cell r="G168">
            <v>26047.9996848296</v>
          </cell>
          <cell r="H168">
            <v>25576.234398699</v>
          </cell>
          <cell r="I168">
            <v>26417.6628473384</v>
          </cell>
          <cell r="J168">
            <v>26898.3193092114</v>
          </cell>
          <cell r="K168">
            <v>27452.1767279428</v>
          </cell>
          <cell r="L168">
            <v>28112.5135667178</v>
          </cell>
          <cell r="M168">
            <v>28811.9946192043</v>
          </cell>
          <cell r="N168">
            <v>29245.3431136138</v>
          </cell>
          <cell r="O168">
            <v>37889.2073268211</v>
          </cell>
          <cell r="P168">
            <v>46246.3541861392</v>
          </cell>
          <cell r="Q168">
            <v>35941.7906894894</v>
          </cell>
          <cell r="R168">
            <v>25216.0959208865</v>
          </cell>
          <cell r="S168">
            <v>24988.1948655921</v>
          </cell>
          <cell r="T168">
            <v>24735.282191214</v>
          </cell>
          <cell r="U168">
            <v>47050.5091555033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</row>
        <row r="168">
          <cell r="CO168">
            <v>898534.527477537</v>
          </cell>
        </row>
        <row r="169">
          <cell r="A169">
            <v>-186803.085954605</v>
          </cell>
          <cell r="B169">
            <v>6623.96395386523</v>
          </cell>
          <cell r="C169">
            <v>44193.4018180378</v>
          </cell>
          <cell r="D169">
            <v>48377.8374677141</v>
          </cell>
          <cell r="E169">
            <v>28158.0226775728</v>
          </cell>
          <cell r="F169">
            <v>27923.4990151689</v>
          </cell>
          <cell r="G169">
            <v>27010.2901780571</v>
          </cell>
          <cell r="H169">
            <v>26453.7208705362</v>
          </cell>
          <cell r="I169">
            <v>27261.9242054387</v>
          </cell>
          <cell r="J169">
            <v>27698.5444897424</v>
          </cell>
          <cell r="K169">
            <v>28210.6055539231</v>
          </cell>
          <cell r="L169">
            <v>28834.0347960507</v>
          </cell>
          <cell r="M169">
            <v>29497.9831201565</v>
          </cell>
          <cell r="N169">
            <v>29888.093382747</v>
          </cell>
          <cell r="O169">
            <v>38812.8093334707</v>
          </cell>
          <cell r="P169">
            <v>47463.7233571318</v>
          </cell>
          <cell r="Q169">
            <v>36737.4062354107</v>
          </cell>
          <cell r="R169">
            <v>25579.9980358223</v>
          </cell>
          <cell r="S169">
            <v>25332.9752514099</v>
          </cell>
          <cell r="T169">
            <v>25060.9202492587</v>
          </cell>
          <cell r="U169">
            <v>48246.0284532226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</row>
        <row r="169">
          <cell r="CO169">
            <v>934015.429773027</v>
          </cell>
        </row>
        <row r="170">
          <cell r="A170">
            <v>-201478.096913416</v>
          </cell>
          <cell r="B170">
            <v>7224.04981493689</v>
          </cell>
          <cell r="C170">
            <v>49816.9978379351</v>
          </cell>
          <cell r="D170">
            <v>52725.1290371963</v>
          </cell>
          <cell r="E170">
            <v>30523.9658858728</v>
          </cell>
          <cell r="F170">
            <v>30122.3809389556</v>
          </cell>
          <cell r="G170">
            <v>29000.3218035303</v>
          </cell>
          <cell r="H170">
            <v>28268.3764679584</v>
          </cell>
          <cell r="I170">
            <v>29007.8697537001</v>
          </cell>
          <cell r="J170">
            <v>29353.4225416038</v>
          </cell>
          <cell r="K170">
            <v>29779.0480980342</v>
          </cell>
          <cell r="L170">
            <v>30326.1518593787</v>
          </cell>
          <cell r="M170">
            <v>30916.6179515442</v>
          </cell>
          <cell r="N170">
            <v>31217.31088189</v>
          </cell>
          <cell r="O170">
            <v>40722.8325702367</v>
          </cell>
          <cell r="P170">
            <v>49981.2616339847</v>
          </cell>
          <cell r="Q170">
            <v>38382.7514915937</v>
          </cell>
          <cell r="R170">
            <v>26332.5532386381</v>
          </cell>
          <cell r="S170">
            <v>26045.9864226198</v>
          </cell>
          <cell r="T170">
            <v>25734.3447905248</v>
          </cell>
          <cell r="U170">
            <v>50718.380854156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</row>
        <row r="170">
          <cell r="CO170">
            <v>1007390.48456708</v>
          </cell>
        </row>
        <row r="171">
          <cell r="A171">
            <v>-201498.424071669</v>
          </cell>
          <cell r="B171">
            <v>8427.22147167116</v>
          </cell>
          <cell r="C171">
            <v>50433.7771975898</v>
          </cell>
          <cell r="D171">
            <v>52225.1690764461</v>
          </cell>
          <cell r="E171">
            <v>30527.2430828814</v>
          </cell>
          <cell r="F171">
            <v>30125.4267302651</v>
          </cell>
          <cell r="G171">
            <v>29003.0783048981</v>
          </cell>
          <cell r="H171">
            <v>28270.8900464224</v>
          </cell>
          <cell r="I171">
            <v>29010.2881581266</v>
          </cell>
          <cell r="J171">
            <v>29355.714803473</v>
          </cell>
          <cell r="K171">
            <v>29781.2206333663</v>
          </cell>
          <cell r="L171">
            <v>30328.2186721234</v>
          </cell>
          <cell r="M171">
            <v>30918.5829800408</v>
          </cell>
          <cell r="N171">
            <v>31219.1520535616</v>
          </cell>
          <cell r="O171">
            <v>40725.4782476206</v>
          </cell>
          <cell r="P171">
            <v>49984.7488135927</v>
          </cell>
          <cell r="Q171">
            <v>38385.0305490675</v>
          </cell>
          <cell r="R171">
            <v>26333.5956439042</v>
          </cell>
          <cell r="S171">
            <v>26046.9740532904</v>
          </cell>
          <cell r="T171">
            <v>25735.2775875947</v>
          </cell>
          <cell r="U171">
            <v>50721.805444342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</row>
        <row r="171">
          <cell r="CO171">
            <v>1007492.12035835</v>
          </cell>
        </row>
        <row r="172">
          <cell r="A172">
            <v>-153126.648622216</v>
          </cell>
          <cell r="B172">
            <v>7790.82812473417</v>
          </cell>
          <cell r="C172">
            <v>37342.5298638897</v>
          </cell>
          <cell r="D172">
            <v>42323.9427175299</v>
          </cell>
          <cell r="E172">
            <v>22728.6203820691</v>
          </cell>
          <cell r="F172">
            <v>22877.4714847246</v>
          </cell>
          <cell r="G172">
            <v>22443.5354742392</v>
          </cell>
          <cell r="H172">
            <v>22289.4217311365</v>
          </cell>
          <cell r="I172">
            <v>23255.3019271438</v>
          </cell>
          <cell r="J172">
            <v>23900.9052809759</v>
          </cell>
          <cell r="K172">
            <v>24611.3198570018</v>
          </cell>
          <cell r="L172">
            <v>25409.9019680214</v>
          </cell>
          <cell r="M172">
            <v>26242.4784305266</v>
          </cell>
          <cell r="N172">
            <v>26837.7849409584</v>
          </cell>
          <cell r="O172">
            <v>34429.6590914096</v>
          </cell>
          <cell r="P172">
            <v>41686.4384031179</v>
          </cell>
          <cell r="Q172">
            <v>32961.6430304964</v>
          </cell>
          <cell r="R172">
            <v>23853.0229624864</v>
          </cell>
          <cell r="S172">
            <v>23696.7464205123</v>
          </cell>
          <cell r="T172">
            <v>23515.5354161094</v>
          </cell>
          <cell r="U172">
            <v>42572.4367313971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</row>
        <row r="172">
          <cell r="CO172">
            <v>765633.243111079</v>
          </cell>
        </row>
        <row r="173">
          <cell r="A173">
            <v>-187448.082470829</v>
          </cell>
          <cell r="B173">
            <v>7709.99527092204</v>
          </cell>
          <cell r="C173">
            <v>45895.5706809674</v>
          </cell>
          <cell r="D173">
            <v>48538.1930233279</v>
          </cell>
          <cell r="E173">
            <v>28262.0106835252</v>
          </cell>
          <cell r="F173">
            <v>28020.1443385973</v>
          </cell>
          <cell r="G173">
            <v>27097.7561069894</v>
          </cell>
          <cell r="H173">
            <v>26533.4786670905</v>
          </cell>
          <cell r="I173">
            <v>27338.6620558774</v>
          </cell>
          <cell r="J173">
            <v>27771.2797388827</v>
          </cell>
          <cell r="K173">
            <v>28279.5417870672</v>
          </cell>
          <cell r="L173">
            <v>28899.6163694032</v>
          </cell>
          <cell r="M173">
            <v>29560.3350002748</v>
          </cell>
          <cell r="N173">
            <v>29946.5151896308</v>
          </cell>
          <cell r="O173">
            <v>38896.7587313333</v>
          </cell>
          <cell r="P173">
            <v>47574.3742740264</v>
          </cell>
          <cell r="Q173">
            <v>36809.722498833</v>
          </cell>
          <cell r="R173">
            <v>25613.0743643813</v>
          </cell>
          <cell r="S173">
            <v>25364.3135395209</v>
          </cell>
          <cell r="T173">
            <v>25090.5186246381</v>
          </cell>
          <cell r="U173">
            <v>48354.6933591607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3">
          <cell r="CO173">
            <v>937240.412354144</v>
          </cell>
        </row>
        <row r="174">
          <cell r="A174">
            <v>-201783.8296127</v>
          </cell>
          <cell r="B174">
            <v>8059.34252121273</v>
          </cell>
          <cell r="C174">
            <v>50848.4357795534</v>
          </cell>
          <cell r="D174">
            <v>51363.2517986279</v>
          </cell>
          <cell r="E174">
            <v>30573.2569021083</v>
          </cell>
          <cell r="F174">
            <v>30168.1914741471</v>
          </cell>
          <cell r="G174">
            <v>29041.7812438147</v>
          </cell>
          <cell r="H174">
            <v>28306.1822015028</v>
          </cell>
          <cell r="I174">
            <v>29044.2440124159</v>
          </cell>
          <cell r="J174">
            <v>29387.899540306</v>
          </cell>
          <cell r="K174">
            <v>29811.7243375293</v>
          </cell>
          <cell r="L174">
            <v>30357.2379675049</v>
          </cell>
          <cell r="M174">
            <v>30946.1731632927</v>
          </cell>
          <cell r="N174">
            <v>31245.0032124162</v>
          </cell>
          <cell r="O174">
            <v>40762.6251510744</v>
          </cell>
          <cell r="P174">
            <v>50033.7109149489</v>
          </cell>
          <cell r="Q174">
            <v>38417.0298882396</v>
          </cell>
          <cell r="R174">
            <v>26348.2316414798</v>
          </cell>
          <cell r="S174">
            <v>26060.8409825657</v>
          </cell>
          <cell r="T174">
            <v>25748.3746201</v>
          </cell>
          <cell r="U174">
            <v>50769.8887525308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</row>
        <row r="174">
          <cell r="CO174">
            <v>1008919.1480635</v>
          </cell>
        </row>
        <row r="175">
          <cell r="A175">
            <v>-170581.503907804</v>
          </cell>
          <cell r="B175">
            <v>8571.40637892768</v>
          </cell>
          <cell r="C175">
            <v>40443.1076215381</v>
          </cell>
          <cell r="D175">
            <v>41384.7745221989</v>
          </cell>
          <cell r="E175">
            <v>25542.7372798833</v>
          </cell>
          <cell r="F175">
            <v>25492.8811684054</v>
          </cell>
          <cell r="G175">
            <v>24810.5329595479</v>
          </cell>
          <cell r="H175">
            <v>24447.8222212684</v>
          </cell>
          <cell r="I175">
            <v>25331.9768248292</v>
          </cell>
          <cell r="J175">
            <v>25869.2620332546</v>
          </cell>
          <cell r="K175">
            <v>26476.867876561</v>
          </cell>
          <cell r="L175">
            <v>27184.6663946135</v>
          </cell>
          <cell r="M175">
            <v>27929.8411012919</v>
          </cell>
          <cell r="N175">
            <v>28418.7922162328</v>
          </cell>
          <cell r="O175">
            <v>36701.4924333702</v>
          </cell>
          <cell r="P175">
            <v>44680.8665791332</v>
          </cell>
          <cell r="Q175">
            <v>34918.6612175432</v>
          </cell>
          <cell r="R175">
            <v>24748.1324923149</v>
          </cell>
          <cell r="S175">
            <v>24544.8212086953</v>
          </cell>
          <cell r="T175">
            <v>24316.5247950311</v>
          </cell>
          <cell r="U175">
            <v>45513.1196034162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</row>
        <row r="175">
          <cell r="CO175">
            <v>852907.519539022</v>
          </cell>
        </row>
        <row r="176">
          <cell r="A176">
            <v>-160978.665106929</v>
          </cell>
          <cell r="B176">
            <v>7930.7659492021</v>
          </cell>
          <cell r="C176">
            <v>41365.0402012746</v>
          </cell>
          <cell r="D176">
            <v>41594.2014914352</v>
          </cell>
          <cell r="E176">
            <v>23994.5427807378</v>
          </cell>
          <cell r="F176">
            <v>24054.0060142027</v>
          </cell>
          <cell r="G176">
            <v>23508.3224902201</v>
          </cell>
          <cell r="H176">
            <v>23260.3719883477</v>
          </cell>
          <cell r="I176">
            <v>24189.4881614738</v>
          </cell>
          <cell r="J176">
            <v>24786.3649089022</v>
          </cell>
          <cell r="K176">
            <v>25450.5312719884</v>
          </cell>
          <cell r="L176">
            <v>26208.274644625</v>
          </cell>
          <cell r="M176">
            <v>27001.5336784655</v>
          </cell>
          <cell r="N176">
            <v>27548.9965199027</v>
          </cell>
          <cell r="O176">
            <v>35451.6367910084</v>
          </cell>
          <cell r="P176">
            <v>43033.4733120681</v>
          </cell>
          <cell r="Q176">
            <v>33842.0020374406</v>
          </cell>
          <cell r="R176">
            <v>24255.6854119219</v>
          </cell>
          <cell r="S176">
            <v>24078.2504265971</v>
          </cell>
          <cell r="T176">
            <v>23875.8581861622</v>
          </cell>
          <cell r="U176">
            <v>43895.294469809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6">
          <cell r="CO176">
            <v>804893.325534644</v>
          </cell>
        </row>
        <row r="177">
          <cell r="A177">
            <v>-194262.966469221</v>
          </cell>
          <cell r="B177">
            <v>7903.42446346283</v>
          </cell>
          <cell r="C177">
            <v>50032.7032732375</v>
          </cell>
          <cell r="D177">
            <v>51570.7338457429</v>
          </cell>
          <cell r="E177">
            <v>29360.723901294</v>
          </cell>
          <cell r="F177">
            <v>29041.2764712292</v>
          </cell>
          <cell r="G177">
            <v>28021.900880632</v>
          </cell>
          <cell r="H177">
            <v>27376.1810969676</v>
          </cell>
          <cell r="I177">
            <v>28149.4564336334</v>
          </cell>
          <cell r="J177">
            <v>28539.7835571472</v>
          </cell>
          <cell r="K177">
            <v>29007.9060810538</v>
          </cell>
          <cell r="L177">
            <v>29592.5361039875</v>
          </cell>
          <cell r="M177">
            <v>30219.1305431961</v>
          </cell>
          <cell r="N177">
            <v>30563.7864878065</v>
          </cell>
          <cell r="O177">
            <v>39783.7486510907</v>
          </cell>
          <cell r="P177">
            <v>48743.4862676335</v>
          </cell>
          <cell r="Q177">
            <v>37573.799410916</v>
          </cell>
          <cell r="R177">
            <v>25962.5512011599</v>
          </cell>
          <cell r="S177">
            <v>25695.4266429448</v>
          </cell>
          <cell r="T177">
            <v>25403.2482125941</v>
          </cell>
          <cell r="U177">
            <v>49502.8216203797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7">
          <cell r="CO177">
            <v>971314.832346103</v>
          </cell>
        </row>
        <row r="178">
          <cell r="A178">
            <v>-198316.904707101</v>
          </cell>
          <cell r="B178">
            <v>5240.87240568193</v>
          </cell>
          <cell r="C178">
            <v>47522.1322962245</v>
          </cell>
          <cell r="D178">
            <v>48308.5874826746</v>
          </cell>
          <cell r="E178">
            <v>30014.3103052637</v>
          </cell>
          <cell r="F178">
            <v>29648.7125771674</v>
          </cell>
          <cell r="G178">
            <v>28571.6425689853</v>
          </cell>
          <cell r="H178">
            <v>27877.4755583905</v>
          </cell>
          <cell r="I178">
            <v>28631.7699010116</v>
          </cell>
          <cell r="J178">
            <v>28996.9398367779</v>
          </cell>
          <cell r="K178">
            <v>29441.1847492155</v>
          </cell>
          <cell r="L178">
            <v>30004.7300325233</v>
          </cell>
          <cell r="M178">
            <v>30611.025173101</v>
          </cell>
          <cell r="N178">
            <v>30930.9797840405</v>
          </cell>
          <cell r="O178">
            <v>40311.3882049213</v>
          </cell>
          <cell r="P178">
            <v>49438.9504628228</v>
          </cell>
          <cell r="Q178">
            <v>38028.3222775276</v>
          </cell>
          <cell r="R178">
            <v>26170.4428559856</v>
          </cell>
          <cell r="S178">
            <v>25892.3943494166</v>
          </cell>
          <cell r="T178">
            <v>25589.2802030185</v>
          </cell>
          <cell r="U178">
            <v>50185.8033206175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</row>
        <row r="178">
          <cell r="CO178">
            <v>991584.523535506</v>
          </cell>
        </row>
        <row r="179">
          <cell r="A179">
            <v>-171612.247346562</v>
          </cell>
          <cell r="B179">
            <v>6899.72159489667</v>
          </cell>
          <cell r="C179">
            <v>44024.952817217</v>
          </cell>
          <cell r="D179">
            <v>47218.0479817542</v>
          </cell>
          <cell r="E179">
            <v>25708.9164020165</v>
          </cell>
          <cell r="F179">
            <v>25647.32623982</v>
          </cell>
          <cell r="G179">
            <v>24950.308803439</v>
          </cell>
          <cell r="H179">
            <v>24575.2800034735</v>
          </cell>
          <cell r="I179">
            <v>25454.6085505127</v>
          </cell>
          <cell r="J179">
            <v>25985.4973600073</v>
          </cell>
          <cell r="K179">
            <v>26587.0321460086</v>
          </cell>
          <cell r="L179">
            <v>27289.4697148427</v>
          </cell>
          <cell r="M179">
            <v>28029.483176419</v>
          </cell>
          <cell r="N179">
            <v>28512.1537966616</v>
          </cell>
          <cell r="O179">
            <v>36835.6486479513</v>
          </cell>
          <cell r="P179">
            <v>44857.6934358879</v>
          </cell>
          <cell r="Q179">
            <v>35034.2269797809</v>
          </cell>
          <cell r="R179">
            <v>24800.9904656263</v>
          </cell>
          <cell r="S179">
            <v>24594.9016882635</v>
          </cell>
          <cell r="T179">
            <v>24363.8247888338</v>
          </cell>
          <cell r="U179">
            <v>45686.7726945592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79">
          <cell r="CO179">
            <v>858061.236732809</v>
          </cell>
        </row>
        <row r="180">
          <cell r="A180">
            <v>-201811.064599918</v>
          </cell>
          <cell r="B180">
            <v>5756.57988348609</v>
          </cell>
          <cell r="C180">
            <v>50355.8053478189</v>
          </cell>
          <cell r="D180">
            <v>49091.6525238813</v>
          </cell>
          <cell r="E180">
            <v>30577.6477971624</v>
          </cell>
          <cell r="F180">
            <v>30172.2723243256</v>
          </cell>
          <cell r="G180">
            <v>29045.4744939276</v>
          </cell>
          <cell r="H180">
            <v>28309.5499756149</v>
          </cell>
          <cell r="I180">
            <v>29047.4842692596</v>
          </cell>
          <cell r="J180">
            <v>29390.970787252</v>
          </cell>
          <cell r="K180">
            <v>29814.6351709701</v>
          </cell>
          <cell r="L180">
            <v>30360.0071503874</v>
          </cell>
          <cell r="M180">
            <v>30948.8059723317</v>
          </cell>
          <cell r="N180">
            <v>31247.4700740562</v>
          </cell>
          <cell r="O180">
            <v>40766.1699156123</v>
          </cell>
          <cell r="P180">
            <v>50038.3831515138</v>
          </cell>
          <cell r="Q180">
            <v>38420.0834435075</v>
          </cell>
          <cell r="R180">
            <v>26349.6282899312</v>
          </cell>
          <cell r="S180">
            <v>26062.1642422339</v>
          </cell>
          <cell r="T180">
            <v>25749.6244119281</v>
          </cell>
          <cell r="U180">
            <v>50774.4771297541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0">
          <cell r="CO180">
            <v>1009055.32299959</v>
          </cell>
        </row>
        <row r="181">
          <cell r="A181">
            <v>-161739.571298634</v>
          </cell>
          <cell r="B181">
            <v>9865.14197007252</v>
          </cell>
          <cell r="C181">
            <v>39708.7487724178</v>
          </cell>
          <cell r="D181">
            <v>44557.4812068457</v>
          </cell>
          <cell r="E181">
            <v>24117.2180442501</v>
          </cell>
          <cell r="F181">
            <v>24168.0190718648</v>
          </cell>
          <cell r="G181">
            <v>23611.506562093</v>
          </cell>
          <cell r="H181">
            <v>23354.4627310237</v>
          </cell>
          <cell r="I181">
            <v>24280.0162559182</v>
          </cell>
          <cell r="J181">
            <v>24872.1711110041</v>
          </cell>
          <cell r="K181">
            <v>25531.8557525286</v>
          </cell>
          <cell r="L181">
            <v>26285.6416132374</v>
          </cell>
          <cell r="M181">
            <v>27075.090558934</v>
          </cell>
          <cell r="N181">
            <v>27617.9170698128</v>
          </cell>
          <cell r="O181">
            <v>35550.6723904526</v>
          </cell>
          <cell r="P181">
            <v>43164.0088508891</v>
          </cell>
          <cell r="Q181">
            <v>33927.3139596215</v>
          </cell>
          <cell r="R181">
            <v>24294.7057516702</v>
          </cell>
          <cell r="S181">
            <v>24115.2203897849</v>
          </cell>
          <cell r="T181">
            <v>23910.7755640458</v>
          </cell>
          <cell r="U181">
            <v>44023.4870997997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</row>
        <row r="181">
          <cell r="CO181">
            <v>808697.85649317</v>
          </cell>
        </row>
        <row r="182">
          <cell r="A182">
            <v>-168788.804914418</v>
          </cell>
          <cell r="B182">
            <v>12009.0914309216</v>
          </cell>
          <cell r="C182">
            <v>46553.5678196063</v>
          </cell>
          <cell r="D182">
            <v>49224.7178189799</v>
          </cell>
          <cell r="E182">
            <v>25253.7137132342</v>
          </cell>
          <cell r="F182">
            <v>25224.2658043411</v>
          </cell>
          <cell r="G182">
            <v>24567.4307430107</v>
          </cell>
          <cell r="H182">
            <v>24226.1439361909</v>
          </cell>
          <cell r="I182">
            <v>25118.6921577404</v>
          </cell>
          <cell r="J182">
            <v>25667.1021693827</v>
          </cell>
          <cell r="K182">
            <v>26285.2669722821</v>
          </cell>
          <cell r="L182">
            <v>27002.3894092709</v>
          </cell>
          <cell r="M182">
            <v>27756.5407036739</v>
          </cell>
          <cell r="N182">
            <v>28256.4150378176</v>
          </cell>
          <cell r="O182">
            <v>36468.1640397147</v>
          </cell>
          <cell r="P182">
            <v>44373.3241624773</v>
          </cell>
          <cell r="Q182">
            <v>34717.6658797672</v>
          </cell>
          <cell r="R182">
            <v>24656.2003664486</v>
          </cell>
          <cell r="S182">
            <v>24457.7197807994</v>
          </cell>
          <cell r="T182">
            <v>24234.2592689174</v>
          </cell>
          <cell r="U182">
            <v>45211.097092299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</row>
        <row r="182">
          <cell r="CO182">
            <v>843944.024572089</v>
          </cell>
        </row>
        <row r="183">
          <cell r="A183">
            <v>-154131.179444784</v>
          </cell>
          <cell r="B183">
            <v>7735.9812954017</v>
          </cell>
          <cell r="C183">
            <v>40015.4083924087</v>
          </cell>
          <cell r="D183">
            <v>43936.7411906646</v>
          </cell>
          <cell r="E183">
            <v>22890.5734384486</v>
          </cell>
          <cell r="F183">
            <v>23027.9888965228</v>
          </cell>
          <cell r="G183">
            <v>22579.7567085049</v>
          </cell>
          <cell r="H183">
            <v>22413.6381617119</v>
          </cell>
          <cell r="I183">
            <v>23374.8150316095</v>
          </cell>
          <cell r="J183">
            <v>24014.1846519658</v>
          </cell>
          <cell r="K183">
            <v>24718.6825624478</v>
          </cell>
          <cell r="L183">
            <v>25512.0400574034</v>
          </cell>
          <cell r="M183">
            <v>26339.5865293279</v>
          </cell>
          <cell r="N183">
            <v>26928.7722629805</v>
          </cell>
          <cell r="O183">
            <v>34560.403607958</v>
          </cell>
          <cell r="P183">
            <v>41858.7684138547</v>
          </cell>
          <cell r="Q183">
            <v>33074.2698645233</v>
          </cell>
          <cell r="R183">
            <v>23904.5367159708</v>
          </cell>
          <cell r="S183">
            <v>23745.5533141035</v>
          </cell>
          <cell r="T183">
            <v>23561.6325338748</v>
          </cell>
          <cell r="U183">
            <v>42741.6736878774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</row>
        <row r="183">
          <cell r="CO183">
            <v>770655.897223919</v>
          </cell>
        </row>
        <row r="184">
          <cell r="A184">
            <v>-158292.438141373</v>
          </cell>
          <cell r="B184">
            <v>9810.36513464383</v>
          </cell>
          <cell r="C184">
            <v>42345.7270538267</v>
          </cell>
          <cell r="D184">
            <v>42329.939874388</v>
          </cell>
          <cell r="E184">
            <v>23561.4623242429</v>
          </cell>
          <cell r="F184">
            <v>23651.5057411651</v>
          </cell>
          <cell r="G184">
            <v>23144.0517833933</v>
          </cell>
          <cell r="H184">
            <v>22928.2034596377</v>
          </cell>
          <cell r="I184">
            <v>23869.8968490518</v>
          </cell>
          <cell r="J184">
            <v>24483.4432920059</v>
          </cell>
          <cell r="K184">
            <v>25163.4314757604</v>
          </cell>
          <cell r="L184">
            <v>25935.1460519086</v>
          </cell>
          <cell r="M184">
            <v>26741.8558391066</v>
          </cell>
          <cell r="N184">
            <v>27305.6863173202</v>
          </cell>
          <cell r="O184">
            <v>35102.0114355085</v>
          </cell>
          <cell r="P184">
            <v>42572.6437273351</v>
          </cell>
          <cell r="Q184">
            <v>33540.8253768428</v>
          </cell>
          <cell r="R184">
            <v>24117.9319148684</v>
          </cell>
          <cell r="S184">
            <v>23947.7353734757</v>
          </cell>
          <cell r="T184">
            <v>23752.5893745003</v>
          </cell>
          <cell r="U184">
            <v>43442.7360556189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</row>
        <row r="184">
          <cell r="CO184">
            <v>791462.190706864</v>
          </cell>
        </row>
        <row r="185">
          <cell r="A185">
            <v>-191211.608783484</v>
          </cell>
          <cell r="B185">
            <v>5805.60585236302</v>
          </cell>
          <cell r="C185">
            <v>47694.1793041767</v>
          </cell>
          <cell r="D185">
            <v>48125.753448889</v>
          </cell>
          <cell r="E185">
            <v>28868.7761260641</v>
          </cell>
          <cell r="F185">
            <v>28584.065551455</v>
          </cell>
          <cell r="G185">
            <v>27608.1159565668</v>
          </cell>
          <cell r="H185">
            <v>26998.8619031558</v>
          </cell>
          <cell r="I185">
            <v>27786.424039142</v>
          </cell>
          <cell r="J185">
            <v>28195.6867195588</v>
          </cell>
          <cell r="K185">
            <v>28681.7816764422</v>
          </cell>
          <cell r="L185">
            <v>29282.2819663938</v>
          </cell>
          <cell r="M185">
            <v>29924.1554792485</v>
          </cell>
          <cell r="N185">
            <v>30287.4038640792</v>
          </cell>
          <cell r="O185">
            <v>39386.5997767355</v>
          </cell>
          <cell r="P185">
            <v>48220.0175089545</v>
          </cell>
          <cell r="Q185">
            <v>37231.6847162669</v>
          </cell>
          <cell r="R185">
            <v>25806.0732872082</v>
          </cell>
          <cell r="S185">
            <v>25547.1710727518</v>
          </cell>
          <cell r="T185">
            <v>25263.2238435818</v>
          </cell>
          <cell r="U185">
            <v>48988.7483074798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</row>
        <row r="185">
          <cell r="CO185">
            <v>956058.043917421</v>
          </cell>
        </row>
        <row r="186">
          <cell r="A186">
            <v>-169713.349965926</v>
          </cell>
          <cell r="B186">
            <v>9587.55314227969</v>
          </cell>
          <cell r="C186">
            <v>48164.6741217705</v>
          </cell>
          <cell r="D186">
            <v>44623.4252780697</v>
          </cell>
          <cell r="E186">
            <v>25402.7712568044</v>
          </cell>
          <cell r="F186">
            <v>25362.7982665786</v>
          </cell>
          <cell r="G186">
            <v>24692.8053609132</v>
          </cell>
          <cell r="H186">
            <v>24340.4696329483</v>
          </cell>
          <cell r="I186">
            <v>25228.6890307499</v>
          </cell>
          <cell r="J186">
            <v>25771.3616699713</v>
          </cell>
          <cell r="K186">
            <v>26384.0809218459</v>
          </cell>
          <cell r="L186">
            <v>27096.3947528472</v>
          </cell>
          <cell r="M186">
            <v>27845.9165696911</v>
          </cell>
          <cell r="N186">
            <v>28340.1574939329</v>
          </cell>
          <cell r="O186">
            <v>36588.4980235716</v>
          </cell>
          <cell r="P186">
            <v>44531.9323953691</v>
          </cell>
          <cell r="Q186">
            <v>34821.3248016512</v>
          </cell>
          <cell r="R186">
            <v>24703.6123370905</v>
          </cell>
          <cell r="S186">
            <v>24502.6404252788</v>
          </cell>
          <cell r="T186">
            <v>24276.6859034827</v>
          </cell>
          <cell r="U186">
            <v>45366.8585553931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</row>
        <row r="186">
          <cell r="CO186">
            <v>848566.749829628</v>
          </cell>
        </row>
        <row r="187">
          <cell r="A187">
            <v>-184502.832327892</v>
          </cell>
          <cell r="B187">
            <v>7852.56249323602</v>
          </cell>
          <cell r="C187">
            <v>45555.188501631</v>
          </cell>
          <cell r="D187">
            <v>47857.3475168454</v>
          </cell>
          <cell r="E187">
            <v>27787.1698406812</v>
          </cell>
          <cell r="F187">
            <v>27578.8324160023</v>
          </cell>
          <cell r="G187">
            <v>26698.3600897854</v>
          </cell>
          <cell r="H187">
            <v>26169.2803252499</v>
          </cell>
          <cell r="I187">
            <v>26988.2537059272</v>
          </cell>
          <cell r="J187">
            <v>27439.148483072</v>
          </cell>
          <cell r="K187">
            <v>27964.7579930245</v>
          </cell>
          <cell r="L187">
            <v>28600.1509716342</v>
          </cell>
          <cell r="M187">
            <v>29275.6173634942</v>
          </cell>
          <cell r="N187">
            <v>29679.7434618049</v>
          </cell>
          <cell r="O187">
            <v>38513.4202638604</v>
          </cell>
          <cell r="P187">
            <v>47069.1085545961</v>
          </cell>
          <cell r="Q187">
            <v>36479.504459163</v>
          </cell>
          <cell r="R187">
            <v>25462.0377944678</v>
          </cell>
          <cell r="S187">
            <v>25221.2133905795</v>
          </cell>
          <cell r="T187">
            <v>24955.3634460839</v>
          </cell>
          <cell r="U187">
            <v>47858.4963694154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</row>
        <row r="187">
          <cell r="CO187">
            <v>922514.161639458</v>
          </cell>
        </row>
        <row r="188">
          <cell r="A188">
            <v>-175465.885159513</v>
          </cell>
          <cell r="B188">
            <v>8437.32681043644</v>
          </cell>
          <cell r="C188">
            <v>46330.2420555691</v>
          </cell>
          <cell r="D188">
            <v>45550.9603571648</v>
          </cell>
          <cell r="E188">
            <v>26330.2098536117</v>
          </cell>
          <cell r="F188">
            <v>26224.7496265217</v>
          </cell>
          <cell r="G188">
            <v>25472.8883873597</v>
          </cell>
          <cell r="H188">
            <v>25051.8060822164</v>
          </cell>
          <cell r="I188">
            <v>25913.0914642913</v>
          </cell>
          <cell r="J188">
            <v>26420.0660737465</v>
          </cell>
          <cell r="K188">
            <v>26998.9030135935</v>
          </cell>
          <cell r="L188">
            <v>27681.2976155326</v>
          </cell>
          <cell r="M188">
            <v>28402.0147434718</v>
          </cell>
          <cell r="N188">
            <v>28861.2044945254</v>
          </cell>
          <cell r="O188">
            <v>37337.2181383916</v>
          </cell>
          <cell r="P188">
            <v>45518.7955452124</v>
          </cell>
          <cell r="Q188">
            <v>35466.2923944087</v>
          </cell>
          <cell r="R188">
            <v>24998.6104329329</v>
          </cell>
          <cell r="S188">
            <v>24782.137446938</v>
          </cell>
          <cell r="T188">
            <v>24540.6651526113</v>
          </cell>
          <cell r="U188">
            <v>46336.0090546492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</row>
        <row r="188">
          <cell r="CO188">
            <v>877329.425797563</v>
          </cell>
        </row>
        <row r="189">
          <cell r="A189">
            <v>-176588.297526213</v>
          </cell>
          <cell r="B189">
            <v>8672.85807242706</v>
          </cell>
          <cell r="C189">
            <v>42865.3881464981</v>
          </cell>
          <cell r="D189">
            <v>42801.8372889302</v>
          </cell>
          <cell r="E189">
            <v>26511.1680773132</v>
          </cell>
          <cell r="F189">
            <v>26392.930234434</v>
          </cell>
          <cell r="G189">
            <v>25625.095163411</v>
          </cell>
          <cell r="H189">
            <v>25190.5992926313</v>
          </cell>
          <cell r="I189">
            <v>26046.6294139703</v>
          </cell>
          <cell r="J189">
            <v>26546.6387622441</v>
          </cell>
          <cell r="K189">
            <v>27118.8647167167</v>
          </cell>
          <cell r="L189">
            <v>27795.4215946658</v>
          </cell>
          <cell r="M189">
            <v>28510.5184633703</v>
          </cell>
          <cell r="N189">
            <v>28962.8691653907</v>
          </cell>
          <cell r="O189">
            <v>37483.3055047076</v>
          </cell>
          <cell r="P189">
            <v>45711.3484573371</v>
          </cell>
          <cell r="Q189">
            <v>35592.1359708268</v>
          </cell>
          <cell r="R189">
            <v>25056.1693178043</v>
          </cell>
          <cell r="S189">
            <v>24836.6718223064</v>
          </cell>
          <cell r="T189">
            <v>24592.1717603595</v>
          </cell>
          <cell r="U189">
            <v>46525.1059430561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</row>
        <row r="189">
          <cell r="CO189">
            <v>882941.487631064</v>
          </cell>
        </row>
        <row r="190">
          <cell r="A190">
            <v>-156450.120154145</v>
          </cell>
          <cell r="B190">
            <v>6286.11532920828</v>
          </cell>
          <cell r="C190">
            <v>38386.9848385846</v>
          </cell>
          <cell r="D190">
            <v>42774.7041447328</v>
          </cell>
          <cell r="E190">
            <v>23264.4390551193</v>
          </cell>
          <cell r="F190">
            <v>23375.4555404974</v>
          </cell>
          <cell r="G190">
            <v>22894.2208927007</v>
          </cell>
          <cell r="H190">
            <v>22700.38948</v>
          </cell>
          <cell r="I190">
            <v>23650.7088091034</v>
          </cell>
          <cell r="J190">
            <v>24275.6879717428</v>
          </cell>
          <cell r="K190">
            <v>24966.5273699263</v>
          </cell>
          <cell r="L190">
            <v>25747.8239359297</v>
          </cell>
          <cell r="M190">
            <v>26563.7587682077</v>
          </cell>
          <cell r="N190">
            <v>27138.8148025744</v>
          </cell>
          <cell r="O190">
            <v>34862.2248912262</v>
          </cell>
          <cell r="P190">
            <v>42256.5890365414</v>
          </cell>
          <cell r="Q190">
            <v>33334.2668148647</v>
          </cell>
          <cell r="R190">
            <v>24023.4552572073</v>
          </cell>
          <cell r="S190">
            <v>23858.2231196517</v>
          </cell>
          <cell r="T190">
            <v>23668.0468723586</v>
          </cell>
          <cell r="U190">
            <v>43132.3540523761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0">
          <cell r="CO190">
            <v>782250.600770724</v>
          </cell>
        </row>
        <row r="191">
          <cell r="A191">
            <v>-152579.067198618</v>
          </cell>
          <cell r="B191">
            <v>5865.83187685713</v>
          </cell>
          <cell r="C191">
            <v>40305.3488271351</v>
          </cell>
          <cell r="D191">
            <v>41825.0109680687</v>
          </cell>
          <cell r="E191">
            <v>22640.3378892117</v>
          </cell>
          <cell r="F191">
            <v>22795.4226946058</v>
          </cell>
          <cell r="G191">
            <v>22369.2796966087</v>
          </cell>
          <cell r="H191">
            <v>22221.7099114884</v>
          </cell>
          <cell r="I191">
            <v>23190.1539452088</v>
          </cell>
          <cell r="J191">
            <v>23839.1553795916</v>
          </cell>
          <cell r="K191">
            <v>24552.7951987548</v>
          </cell>
          <cell r="L191">
            <v>25354.2253086985</v>
          </cell>
          <cell r="M191">
            <v>26189.5436775157</v>
          </cell>
          <cell r="N191">
            <v>26788.1866944907</v>
          </cell>
          <cell r="O191">
            <v>34358.388736244</v>
          </cell>
          <cell r="P191">
            <v>41592.4993118647</v>
          </cell>
          <cell r="Q191">
            <v>32900.2488345928</v>
          </cell>
          <cell r="R191">
            <v>23824.9422168944</v>
          </cell>
          <cell r="S191">
            <v>23670.1412157006</v>
          </cell>
          <cell r="T191">
            <v>23490.4073415868</v>
          </cell>
          <cell r="U191">
            <v>42480.1836999588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</row>
        <row r="191">
          <cell r="CO191">
            <v>762895.335993088</v>
          </cell>
        </row>
        <row r="192">
          <cell r="A192">
            <v>-195894.197024402</v>
          </cell>
          <cell r="B192">
            <v>7583.69536918541</v>
          </cell>
          <cell r="C192">
            <v>46830.7643781833</v>
          </cell>
          <cell r="D192">
            <v>49663.8405252316</v>
          </cell>
          <cell r="E192">
            <v>29623.7151088671</v>
          </cell>
          <cell r="F192">
            <v>29285.697643478</v>
          </cell>
          <cell r="G192">
            <v>28243.1068751188</v>
          </cell>
          <cell r="H192">
            <v>27577.8928139779</v>
          </cell>
          <cell r="I192">
            <v>28343.5305460138</v>
          </cell>
          <cell r="J192">
            <v>28723.734877584</v>
          </cell>
          <cell r="K192">
            <v>29182.2494876231</v>
          </cell>
          <cell r="L192">
            <v>29758.3953972065</v>
          </cell>
          <cell r="M192">
            <v>30376.8217701463</v>
          </cell>
          <cell r="N192">
            <v>30711.5383501508</v>
          </cell>
          <cell r="O192">
            <v>39996.0611511402</v>
          </cell>
          <cell r="P192">
            <v>49023.3283319814</v>
          </cell>
          <cell r="Q192">
            <v>37756.6910941482</v>
          </cell>
          <cell r="R192">
            <v>26046.2029984049</v>
          </cell>
          <cell r="S192">
            <v>25774.6828432929</v>
          </cell>
          <cell r="T192">
            <v>25478.104080941</v>
          </cell>
          <cell r="U192">
            <v>49777.6409572032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</row>
        <row r="192">
          <cell r="CO192">
            <v>979470.985122011</v>
          </cell>
        </row>
        <row r="193">
          <cell r="A193">
            <v>-158511.523135385</v>
          </cell>
          <cell r="B193">
            <v>8564.91209777886</v>
          </cell>
          <cell r="C193">
            <v>40117.5777029803</v>
          </cell>
          <cell r="D193">
            <v>40369.9580962383</v>
          </cell>
          <cell r="E193">
            <v>23596.783773411</v>
          </cell>
          <cell r="F193">
            <v>23684.3331124332</v>
          </cell>
          <cell r="G193">
            <v>23173.7612035753</v>
          </cell>
          <cell r="H193">
            <v>22955.2946701187</v>
          </cell>
          <cell r="I193">
            <v>23895.9622789898</v>
          </cell>
          <cell r="J193">
            <v>24508.1491643967</v>
          </cell>
          <cell r="K193">
            <v>25186.8469421167</v>
          </cell>
          <cell r="L193">
            <v>25957.4220460323</v>
          </cell>
          <cell r="M193">
            <v>26763.0348081999</v>
          </cell>
          <cell r="N193">
            <v>27325.5303643644</v>
          </cell>
          <cell r="O193">
            <v>35130.5264008849</v>
          </cell>
          <cell r="P193">
            <v>42610.2283574152</v>
          </cell>
          <cell r="Q193">
            <v>33565.3889329867</v>
          </cell>
          <cell r="R193">
            <v>24129.1669015111</v>
          </cell>
          <cell r="S193">
            <v>23958.3800025402</v>
          </cell>
          <cell r="T193">
            <v>23762.6430100311</v>
          </cell>
          <cell r="U193">
            <v>43479.6461003527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3">
          <cell r="CO193">
            <v>792557.615676925</v>
          </cell>
        </row>
        <row r="194">
          <cell r="A194">
            <v>-154882.759088754</v>
          </cell>
          <cell r="B194">
            <v>8393.33608488346</v>
          </cell>
          <cell r="C194">
            <v>42900.0246041898</v>
          </cell>
          <cell r="D194">
            <v>42198.3324106023</v>
          </cell>
          <cell r="E194">
            <v>23011.745051822</v>
          </cell>
          <cell r="F194">
            <v>23140.604478075</v>
          </cell>
          <cell r="G194">
            <v>22681.6760368626</v>
          </cell>
          <cell r="H194">
            <v>22506.5756192487</v>
          </cell>
          <cell r="I194">
            <v>23464.2335088588</v>
          </cell>
          <cell r="J194">
            <v>24098.9391138551</v>
          </cell>
          <cell r="K194">
            <v>24799.0102359466</v>
          </cell>
          <cell r="L194">
            <v>25588.4587268249</v>
          </cell>
          <cell r="M194">
            <v>26412.2418114596</v>
          </cell>
          <cell r="N194">
            <v>26996.848042792</v>
          </cell>
          <cell r="O194">
            <v>34658.2253123705</v>
          </cell>
          <cell r="P194">
            <v>41987.7039578968</v>
          </cell>
          <cell r="Q194">
            <v>33158.5361049589</v>
          </cell>
          <cell r="R194">
            <v>23943.0787772332</v>
          </cell>
          <cell r="S194">
            <v>23782.0701305957</v>
          </cell>
          <cell r="T194">
            <v>23596.1219239261</v>
          </cell>
          <cell r="U194">
            <v>42868.2950404936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</row>
        <row r="194">
          <cell r="CO194">
            <v>774413.79544377</v>
          </cell>
        </row>
        <row r="195">
          <cell r="A195">
            <v>-163094.650599495</v>
          </cell>
          <cell r="B195">
            <v>15228.5857080802</v>
          </cell>
          <cell r="C195">
            <v>43286.8079293896</v>
          </cell>
          <cell r="D195">
            <v>42150.5389271893</v>
          </cell>
          <cell r="E195">
            <v>24335.687432626</v>
          </cell>
          <cell r="F195">
            <v>24371.0621488562</v>
          </cell>
          <cell r="G195">
            <v>23795.2645620909</v>
          </cell>
          <cell r="H195">
            <v>23522.0266425709</v>
          </cell>
          <cell r="I195">
            <v>24441.2355340175</v>
          </cell>
          <cell r="J195">
            <v>25024.9812860575</v>
          </cell>
          <cell r="K195">
            <v>25676.6845388293</v>
          </cell>
          <cell r="L195">
            <v>26423.4225629518</v>
          </cell>
          <cell r="M195">
            <v>27206.0862154885</v>
          </cell>
          <cell r="N195">
            <v>27740.6559982189</v>
          </cell>
          <cell r="O195">
            <v>35727.0424769601</v>
          </cell>
          <cell r="P195">
            <v>43396.476412083</v>
          </cell>
          <cell r="Q195">
            <v>34079.2438836045</v>
          </cell>
          <cell r="R195">
            <v>24364.1961241785</v>
          </cell>
          <cell r="S195">
            <v>24181.0592966247</v>
          </cell>
          <cell r="T195">
            <v>23972.959071719</v>
          </cell>
          <cell r="U195">
            <v>44251.782231731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</row>
        <row r="195">
          <cell r="CO195">
            <v>815473.252997474</v>
          </cell>
        </row>
        <row r="196">
          <cell r="A196">
            <v>-153930.592637258</v>
          </cell>
          <cell r="B196">
            <v>6943.89936792043</v>
          </cell>
          <cell r="C196">
            <v>44095.3177981946</v>
          </cell>
          <cell r="D196">
            <v>42890.3172835034</v>
          </cell>
          <cell r="E196">
            <v>22858.2343147321</v>
          </cell>
          <cell r="F196">
            <v>22997.9332661416</v>
          </cell>
          <cell r="G196">
            <v>22552.5557686386</v>
          </cell>
          <cell r="H196">
            <v>22388.8343660577</v>
          </cell>
          <cell r="I196">
            <v>23350.9504059119</v>
          </cell>
          <cell r="J196">
            <v>23991.5647911563</v>
          </cell>
          <cell r="K196">
            <v>24697.244153741</v>
          </cell>
          <cell r="L196">
            <v>25491.6449109175</v>
          </cell>
          <cell r="M196">
            <v>26320.1957818408</v>
          </cell>
          <cell r="N196">
            <v>26910.6037249529</v>
          </cell>
          <cell r="O196">
            <v>34534.2962704958</v>
          </cell>
          <cell r="P196">
            <v>41824.3571982723</v>
          </cell>
          <cell r="Q196">
            <v>33051.780303654</v>
          </cell>
          <cell r="R196">
            <v>23894.2503423494</v>
          </cell>
          <cell r="S196">
            <v>23735.8074519051</v>
          </cell>
          <cell r="T196">
            <v>23552.427765359</v>
          </cell>
          <cell r="U196">
            <v>42707.8800998135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</row>
        <row r="196">
          <cell r="CO196">
            <v>769652.963186291</v>
          </cell>
        </row>
        <row r="197">
          <cell r="A197">
            <v>-155574.841717992</v>
          </cell>
          <cell r="B197">
            <v>7084.16540955821</v>
          </cell>
          <cell r="C197">
            <v>40573.4494927701</v>
          </cell>
          <cell r="D197">
            <v>42717.4695752987</v>
          </cell>
          <cell r="E197">
            <v>23123.3244026532</v>
          </cell>
          <cell r="F197">
            <v>23244.3051149925</v>
          </cell>
          <cell r="G197">
            <v>22775.5271640263</v>
          </cell>
          <cell r="H197">
            <v>22592.1559040302</v>
          </cell>
          <cell r="I197">
            <v>23546.5733850564</v>
          </cell>
          <cell r="J197">
            <v>24176.9841903743</v>
          </cell>
          <cell r="K197">
            <v>24872.9789602483</v>
          </cell>
          <cell r="L197">
            <v>25658.8278940586</v>
          </cell>
          <cell r="M197">
            <v>26479.1455110065</v>
          </cell>
          <cell r="N197">
            <v>27059.5347654267</v>
          </cell>
          <cell r="O197">
            <v>34748.3031942417</v>
          </cell>
          <cell r="P197">
            <v>42106.4326262938</v>
          </cell>
          <cell r="Q197">
            <v>33236.1316089145</v>
          </cell>
          <cell r="R197">
            <v>23978.5697478957</v>
          </cell>
          <cell r="S197">
            <v>23815.6961801729</v>
          </cell>
          <cell r="T197">
            <v>23627.8810434539</v>
          </cell>
          <cell r="U197">
            <v>42984.8927149244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</row>
        <row r="197">
          <cell r="CO197">
            <v>777874.20858996</v>
          </cell>
        </row>
        <row r="198">
          <cell r="A198">
            <v>-175943.481827424</v>
          </cell>
          <cell r="B198">
            <v>5570.17935333967</v>
          </cell>
          <cell r="C198">
            <v>44236.3476536169</v>
          </cell>
          <cell r="D198">
            <v>43460.8914400323</v>
          </cell>
          <cell r="E198">
            <v>26407.2092232152</v>
          </cell>
          <cell r="F198">
            <v>26296.3120044225</v>
          </cell>
          <cell r="G198">
            <v>25537.6537545566</v>
          </cell>
          <cell r="H198">
            <v>25110.863855268</v>
          </cell>
          <cell r="I198">
            <v>25969.9130761147</v>
          </cell>
          <cell r="J198">
            <v>26473.9239036034</v>
          </cell>
          <cell r="K198">
            <v>27049.9478090613</v>
          </cell>
          <cell r="L198">
            <v>27729.8584063612</v>
          </cell>
          <cell r="M198">
            <v>28448.1840628923</v>
          </cell>
          <cell r="N198">
            <v>28904.4637363959</v>
          </cell>
          <cell r="O198">
            <v>37399.3796411035</v>
          </cell>
          <cell r="P198">
            <v>45600.7285601683</v>
          </cell>
          <cell r="Q198">
            <v>35519.8399804462</v>
          </cell>
          <cell r="R198">
            <v>25023.1022618177</v>
          </cell>
          <cell r="S198">
            <v>24805.3423195279</v>
          </cell>
          <cell r="T198">
            <v>24562.5816825478</v>
          </cell>
          <cell r="U198">
            <v>46416.4715000878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</row>
        <row r="198">
          <cell r="CO198">
            <v>879717.409137121</v>
          </cell>
        </row>
        <row r="199">
          <cell r="A199">
            <v>-179537.036948668</v>
          </cell>
          <cell r="B199">
            <v>6429.10210040865</v>
          </cell>
          <cell r="C199">
            <v>45272.5535549052</v>
          </cell>
          <cell r="D199">
            <v>45335.295514842</v>
          </cell>
          <cell r="E199">
            <v>26986.5714708224</v>
          </cell>
          <cell r="F199">
            <v>26834.7649855079</v>
          </cell>
          <cell r="G199">
            <v>26024.9643507279</v>
          </cell>
          <cell r="H199">
            <v>25555.2291054006</v>
          </cell>
          <cell r="I199">
            <v>26397.4528976506</v>
          </cell>
          <cell r="J199">
            <v>26879.1634986533</v>
          </cell>
          <cell r="K199">
            <v>27434.0214395742</v>
          </cell>
          <cell r="L199">
            <v>28095.2417733289</v>
          </cell>
          <cell r="M199">
            <v>28795.5734091636</v>
          </cell>
          <cell r="N199">
            <v>29229.9569414572</v>
          </cell>
          <cell r="O199">
            <v>37867.098118687</v>
          </cell>
          <cell r="P199">
            <v>46217.2127722144</v>
          </cell>
          <cell r="Q199">
            <v>35922.7452244808</v>
          </cell>
          <cell r="R199">
            <v>25207.3848228794</v>
          </cell>
          <cell r="S199">
            <v>24979.9415040189</v>
          </cell>
          <cell r="T199">
            <v>24727.487059166</v>
          </cell>
          <cell r="U199">
            <v>47021.8907843958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</row>
        <row r="199">
          <cell r="CO199">
            <v>897685.184743339</v>
          </cell>
        </row>
        <row r="200">
          <cell r="A200">
            <v>-164177.499842984</v>
          </cell>
          <cell r="B200">
            <v>9673.24596384056</v>
          </cell>
          <cell r="C200">
            <v>42940.231734446</v>
          </cell>
          <cell r="D200">
            <v>42609.6400299701</v>
          </cell>
          <cell r="E200">
            <v>24510.2671873147</v>
          </cell>
          <cell r="F200">
            <v>24533.314676938</v>
          </cell>
          <cell r="G200">
            <v>23942.1063086635</v>
          </cell>
          <cell r="H200">
            <v>23655.9276288377</v>
          </cell>
          <cell r="I200">
            <v>24570.0664985336</v>
          </cell>
          <cell r="J200">
            <v>25147.0925029797</v>
          </cell>
          <cell r="K200">
            <v>25792.4177963453</v>
          </cell>
          <cell r="L200">
            <v>26533.5238663005</v>
          </cell>
          <cell r="M200">
            <v>27310.7653641629</v>
          </cell>
          <cell r="N200">
            <v>27838.7371626841</v>
          </cell>
          <cell r="O200">
            <v>35867.9805125626</v>
          </cell>
          <cell r="P200">
            <v>43582.2421621867</v>
          </cell>
          <cell r="Q200">
            <v>34200.6516884053</v>
          </cell>
          <cell r="R200">
            <v>24419.7261564449</v>
          </cell>
          <cell r="S200">
            <v>24233.6714281939</v>
          </cell>
          <cell r="T200">
            <v>24022.6501593171</v>
          </cell>
          <cell r="U200">
            <v>44434.2137770638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</row>
        <row r="200">
          <cell r="CO200">
            <v>820887.499214919</v>
          </cell>
        </row>
        <row r="201">
          <cell r="A201">
            <v>-187470.987567061</v>
          </cell>
          <cell r="B201">
            <v>5744.92110666026</v>
          </cell>
          <cell r="C201">
            <v>43452.5659490905</v>
          </cell>
          <cell r="D201">
            <v>48905.4321094862</v>
          </cell>
          <cell r="E201">
            <v>28265.7035023598</v>
          </cell>
          <cell r="F201">
            <v>28023.5764043182</v>
          </cell>
          <cell r="G201">
            <v>27100.8621943384</v>
          </cell>
          <cell r="H201">
            <v>26536.3110234821</v>
          </cell>
          <cell r="I201">
            <v>27341.3871680365</v>
          </cell>
          <cell r="J201">
            <v>27773.8627107889</v>
          </cell>
          <cell r="K201">
            <v>28281.9898484354</v>
          </cell>
          <cell r="L201">
            <v>28901.9453001972</v>
          </cell>
          <cell r="M201">
            <v>29562.549238303</v>
          </cell>
          <cell r="N201">
            <v>29948.5898630204</v>
          </cell>
          <cell r="O201">
            <v>38899.7399397403</v>
          </cell>
          <cell r="P201">
            <v>47578.303705947</v>
          </cell>
          <cell r="Q201">
            <v>36812.2905917314</v>
          </cell>
          <cell r="R201">
            <v>25614.2489699328</v>
          </cell>
          <cell r="S201">
            <v>25365.4264238339</v>
          </cell>
          <cell r="T201">
            <v>25091.5697212244</v>
          </cell>
          <cell r="U201">
            <v>48358.5522639222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</row>
        <row r="201">
          <cell r="CO201">
            <v>937354.937835303</v>
          </cell>
        </row>
        <row r="202">
          <cell r="A202">
            <v>-199513.64752463</v>
          </cell>
          <cell r="B202">
            <v>5452.55833111677</v>
          </cell>
          <cell r="C202">
            <v>47880.9750594156</v>
          </cell>
          <cell r="D202">
            <v>48260.1267126763</v>
          </cell>
          <cell r="E202">
            <v>30207.2522764252</v>
          </cell>
          <cell r="F202">
            <v>29828.0307498267</v>
          </cell>
          <cell r="G202">
            <v>28733.9290613855</v>
          </cell>
          <cell r="H202">
            <v>28025.4601874037</v>
          </cell>
          <cell r="I202">
            <v>28774.151245771</v>
          </cell>
          <cell r="J202">
            <v>29131.8946540527</v>
          </cell>
          <cell r="K202">
            <v>29569.090776314</v>
          </cell>
          <cell r="L202">
            <v>30126.4117391648</v>
          </cell>
          <cell r="M202">
            <v>30726.71442539</v>
          </cell>
          <cell r="N202">
            <v>31039.3770792451</v>
          </cell>
          <cell r="O202">
            <v>40467.1500368087</v>
          </cell>
          <cell r="P202">
            <v>49644.254967135</v>
          </cell>
          <cell r="Q202">
            <v>38162.4996981251</v>
          </cell>
          <cell r="R202">
            <v>26231.8135109236</v>
          </cell>
          <cell r="S202">
            <v>25950.5402002345</v>
          </cell>
          <cell r="T202">
            <v>25644.1977758346</v>
          </cell>
          <cell r="U202">
            <v>50387.4229300693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</row>
        <row r="202">
          <cell r="CO202">
            <v>997568.237623149</v>
          </cell>
        </row>
        <row r="203">
          <cell r="A203">
            <v>-182139.416205908</v>
          </cell>
          <cell r="B203">
            <v>8972.36138162669</v>
          </cell>
          <cell r="C203">
            <v>47728.1151186665</v>
          </cell>
          <cell r="D203">
            <v>45403.2598149207</v>
          </cell>
          <cell r="E203">
            <v>27406.1337829988</v>
          </cell>
          <cell r="F203">
            <v>27224.7016420217</v>
          </cell>
          <cell r="G203">
            <v>26377.8647361464</v>
          </cell>
          <cell r="H203">
            <v>25877.0293479368</v>
          </cell>
          <cell r="I203">
            <v>26707.0685082843</v>
          </cell>
          <cell r="J203">
            <v>27172.6297405194</v>
          </cell>
          <cell r="K203">
            <v>27712.1597220208</v>
          </cell>
          <cell r="L203">
            <v>28359.8449484732</v>
          </cell>
          <cell r="M203">
            <v>29047.1456818635</v>
          </cell>
          <cell r="N203">
            <v>29465.672475697</v>
          </cell>
          <cell r="O203">
            <v>38205.8102917926</v>
          </cell>
          <cell r="P203">
            <v>46663.6580532013</v>
          </cell>
          <cell r="Q203">
            <v>36214.520976997</v>
          </cell>
          <cell r="R203">
            <v>25340.838491516</v>
          </cell>
          <cell r="S203">
            <v>25106.382669027</v>
          </cell>
          <cell r="T203">
            <v>24846.9081664092</v>
          </cell>
          <cell r="U203">
            <v>47460.3230706021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</row>
        <row r="203">
          <cell r="CO203">
            <v>910697.081029542</v>
          </cell>
        </row>
        <row r="204">
          <cell r="A204">
            <v>-179642.88474747</v>
          </cell>
          <cell r="B204">
            <v>6333.38511261316</v>
          </cell>
          <cell r="C204">
            <v>42930.9557228327</v>
          </cell>
          <cell r="D204">
            <v>45670.2410087788</v>
          </cell>
          <cell r="E204">
            <v>27003.6365266097</v>
          </cell>
          <cell r="F204">
            <v>26850.6250630308</v>
          </cell>
          <cell r="G204">
            <v>26039.3180345304</v>
          </cell>
          <cell r="H204">
            <v>25568.317838425</v>
          </cell>
          <cell r="I204">
            <v>26410.0460393955</v>
          </cell>
          <cell r="J204">
            <v>26891.0997895062</v>
          </cell>
          <cell r="K204">
            <v>27445.3342891051</v>
          </cell>
          <cell r="L204">
            <v>28106.0041030573</v>
          </cell>
          <cell r="M204">
            <v>28805.8057268517</v>
          </cell>
          <cell r="N204">
            <v>29239.5443105439</v>
          </cell>
          <cell r="O204">
            <v>37880.874718639</v>
          </cell>
          <cell r="P204">
            <v>46235.3712516699</v>
          </cell>
          <cell r="Q204">
            <v>35934.6127572632</v>
          </cell>
          <cell r="R204">
            <v>25212.8128468801</v>
          </cell>
          <cell r="S204">
            <v>24985.0843051525</v>
          </cell>
          <cell r="T204">
            <v>24732.3443301794</v>
          </cell>
          <cell r="U204">
            <v>47039.7233475355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</row>
        <row r="204">
          <cell r="CO204">
            <v>898214.423737348</v>
          </cell>
        </row>
        <row r="205">
          <cell r="A205">
            <v>-161618.439209583</v>
          </cell>
          <cell r="B205">
            <v>6242.53950059029</v>
          </cell>
          <cell r="C205">
            <v>41450.0415956776</v>
          </cell>
          <cell r="D205">
            <v>43613.4255484046</v>
          </cell>
          <cell r="E205">
            <v>24097.6888156722</v>
          </cell>
          <cell r="F205">
            <v>24149.8688189108</v>
          </cell>
          <cell r="G205">
            <v>23595.0802242356</v>
          </cell>
          <cell r="H205">
            <v>23339.4840012604</v>
          </cell>
          <cell r="I205">
            <v>24265.6046801978</v>
          </cell>
          <cell r="J205">
            <v>24858.511234626</v>
          </cell>
          <cell r="K205">
            <v>25518.9093416224</v>
          </cell>
          <cell r="L205">
            <v>26273.3252165071</v>
          </cell>
          <cell r="M205">
            <v>27063.3807073224</v>
          </cell>
          <cell r="N205">
            <v>27606.945296577</v>
          </cell>
          <cell r="O205">
            <v>35534.9064666345</v>
          </cell>
          <cell r="P205">
            <v>43143.2283096277</v>
          </cell>
          <cell r="Q205">
            <v>33913.7327698935</v>
          </cell>
          <cell r="R205">
            <v>24288.4939277677</v>
          </cell>
          <cell r="S205">
            <v>24109.3349745762</v>
          </cell>
          <cell r="T205">
            <v>23905.2169091508</v>
          </cell>
          <cell r="U205">
            <v>44003.0795367635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</row>
        <row r="205">
          <cell r="CO205">
            <v>808092.196047915</v>
          </cell>
        </row>
        <row r="206">
          <cell r="A206">
            <v>-191675.839988132</v>
          </cell>
          <cell r="B206">
            <v>8232.82961780802</v>
          </cell>
          <cell r="C206">
            <v>48573.9931925808</v>
          </cell>
          <cell r="D206">
            <v>49246.3319893586</v>
          </cell>
          <cell r="E206">
            <v>28943.6206811245</v>
          </cell>
          <cell r="F206">
            <v>28653.6252681205</v>
          </cell>
          <cell r="G206">
            <v>27671.0688757416</v>
          </cell>
          <cell r="H206">
            <v>27056.2669542578</v>
          </cell>
          <cell r="I206">
            <v>27841.6555076154</v>
          </cell>
          <cell r="J206">
            <v>28248.0373470108</v>
          </cell>
          <cell r="K206">
            <v>28731.3979918044</v>
          </cell>
          <cell r="L206">
            <v>29329.4837915731</v>
          </cell>
          <cell r="M206">
            <v>29969.0327579489</v>
          </cell>
          <cell r="N206">
            <v>30329.4525032656</v>
          </cell>
          <cell r="O206">
            <v>39447.0217001398</v>
          </cell>
          <cell r="P206">
            <v>48299.657642123</v>
          </cell>
          <cell r="Q206">
            <v>37283.7337820212</v>
          </cell>
          <cell r="R206">
            <v>25829.8797163379</v>
          </cell>
          <cell r="S206">
            <v>25569.7265608443</v>
          </cell>
          <cell r="T206">
            <v>25284.5270430758</v>
          </cell>
          <cell r="U206">
            <v>49066.9590247747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</row>
        <row r="206">
          <cell r="CO206">
            <v>958379.19994066</v>
          </cell>
        </row>
        <row r="207">
          <cell r="A207">
            <v>-175227.444880349</v>
          </cell>
          <cell r="B207">
            <v>6913.47216153608</v>
          </cell>
          <cell r="C207">
            <v>44944.2534242597</v>
          </cell>
          <cell r="D207">
            <v>47883.7557322241</v>
          </cell>
          <cell r="E207">
            <v>26291.7678953294</v>
          </cell>
          <cell r="F207">
            <v>26189.0220879715</v>
          </cell>
          <cell r="G207">
            <v>25440.5542584346</v>
          </cell>
          <cell r="H207">
            <v>25022.3214713735</v>
          </cell>
          <cell r="I207">
            <v>25884.72325761</v>
          </cell>
          <cell r="J207">
            <v>26393.1775360973</v>
          </cell>
          <cell r="K207">
            <v>26973.418884204</v>
          </cell>
          <cell r="L207">
            <v>27657.0536262011</v>
          </cell>
          <cell r="M207">
            <v>28378.9646969555</v>
          </cell>
          <cell r="N207">
            <v>28839.6073050954</v>
          </cell>
          <cell r="O207">
            <v>37306.1839895885</v>
          </cell>
          <cell r="P207">
            <v>45477.8904630138</v>
          </cell>
          <cell r="Q207">
            <v>35439.5587460791</v>
          </cell>
          <cell r="R207">
            <v>24986.382880044</v>
          </cell>
          <cell r="S207">
            <v>24770.5524073639</v>
          </cell>
          <cell r="T207">
            <v>24529.7233184916</v>
          </cell>
          <cell r="U207">
            <v>46295.838154721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</row>
        <row r="207">
          <cell r="CO207">
            <v>876137.224401746</v>
          </cell>
        </row>
        <row r="208">
          <cell r="A208">
            <v>-165390.92176755</v>
          </cell>
          <cell r="B208">
            <v>6651.41383834527</v>
          </cell>
          <cell r="C208">
            <v>42329.2679405072</v>
          </cell>
          <cell r="D208">
            <v>43647.2659833354</v>
          </cell>
          <cell r="E208">
            <v>24705.8982072361</v>
          </cell>
          <cell r="F208">
            <v>24715.1320223113</v>
          </cell>
          <cell r="G208">
            <v>24106.6546017928</v>
          </cell>
          <cell r="H208">
            <v>23805.9747322867</v>
          </cell>
          <cell r="I208">
            <v>24714.4322242767</v>
          </cell>
          <cell r="J208">
            <v>25283.9281970891</v>
          </cell>
          <cell r="K208">
            <v>25922.1064606868</v>
          </cell>
          <cell r="L208">
            <v>26656.9014612982</v>
          </cell>
          <cell r="M208">
            <v>27428.0669874591</v>
          </cell>
          <cell r="N208">
            <v>27948.645200266</v>
          </cell>
          <cell r="O208">
            <v>36025.9132104274</v>
          </cell>
          <cell r="P208">
            <v>43790.4080129408</v>
          </cell>
          <cell r="Q208">
            <v>34336.6991511933</v>
          </cell>
          <cell r="R208">
            <v>24481.9521394513</v>
          </cell>
          <cell r="S208">
            <v>24292.6276627094</v>
          </cell>
          <cell r="T208">
            <v>24078.3331230441</v>
          </cell>
          <cell r="U208">
            <v>44638.6433762626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8">
          <cell r="CO208">
            <v>826954.608837748</v>
          </cell>
        </row>
        <row r="209">
          <cell r="A209">
            <v>-182661.367788592</v>
          </cell>
          <cell r="B209">
            <v>6320.47622262865</v>
          </cell>
          <cell r="C209">
            <v>44474.480592109</v>
          </cell>
          <cell r="D209">
            <v>44795.7781319407</v>
          </cell>
          <cell r="E209">
            <v>27490.2841666392</v>
          </cell>
          <cell r="F209">
            <v>27302.9100947089</v>
          </cell>
          <cell r="G209">
            <v>26448.6449324557</v>
          </cell>
          <cell r="H209">
            <v>25941.5718797112</v>
          </cell>
          <cell r="I209">
            <v>26769.1672041389</v>
          </cell>
          <cell r="J209">
            <v>27231.4894047978</v>
          </cell>
          <cell r="K209">
            <v>27767.9451023892</v>
          </cell>
          <cell r="L209">
            <v>28412.9156320276</v>
          </cell>
          <cell r="M209">
            <v>29097.6027954951</v>
          </cell>
          <cell r="N209">
            <v>29512.9492497556</v>
          </cell>
          <cell r="O209">
            <v>38273.7447999296</v>
          </cell>
          <cell r="P209">
            <v>46753.2002751294</v>
          </cell>
          <cell r="Q209">
            <v>36273.0415847795</v>
          </cell>
          <cell r="R209">
            <v>25367.6049028168</v>
          </cell>
          <cell r="S209">
            <v>25131.7426030215</v>
          </cell>
          <cell r="T209">
            <v>24870.8601079865</v>
          </cell>
          <cell r="U209">
            <v>47548.258149645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</row>
        <row r="209">
          <cell r="CO209">
            <v>913306.83894296</v>
          </cell>
        </row>
        <row r="210">
          <cell r="A210">
            <v>-198226.807809751</v>
          </cell>
          <cell r="B210">
            <v>8895.67508386044</v>
          </cell>
          <cell r="C210">
            <v>50085.4701575521</v>
          </cell>
          <cell r="D210">
            <v>49039.345081824</v>
          </cell>
          <cell r="E210">
            <v>29999.7846505317</v>
          </cell>
          <cell r="F210">
            <v>29635.2125914075</v>
          </cell>
          <cell r="G210">
            <v>28559.4248149005</v>
          </cell>
          <cell r="H210">
            <v>27866.3345214575</v>
          </cell>
          <cell r="I210">
            <v>28621.0507078685</v>
          </cell>
          <cell r="J210">
            <v>28986.7797504664</v>
          </cell>
          <cell r="K210">
            <v>29431.5553317456</v>
          </cell>
          <cell r="L210">
            <v>29995.5692136139</v>
          </cell>
          <cell r="M210">
            <v>30602.3154966897</v>
          </cell>
          <cell r="N210">
            <v>30922.8190833152</v>
          </cell>
          <cell r="O210">
            <v>40299.6616605266</v>
          </cell>
          <cell r="P210">
            <v>49423.4940936015</v>
          </cell>
          <cell r="Q210">
            <v>38018.2207175991</v>
          </cell>
          <cell r="R210">
            <v>26165.8225603655</v>
          </cell>
          <cell r="S210">
            <v>25888.0168334827</v>
          </cell>
          <cell r="T210">
            <v>25585.1457283024</v>
          </cell>
          <cell r="U210">
            <v>50170.6243690579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</row>
        <row r="210">
          <cell r="CO210">
            <v>991134.039048755</v>
          </cell>
        </row>
        <row r="211">
          <cell r="A211">
            <v>-164321.409959091</v>
          </cell>
          <cell r="B211">
            <v>7730.65202630481</v>
          </cell>
          <cell r="C211">
            <v>40372.9718686412</v>
          </cell>
          <cell r="D211">
            <v>47403.8598045588</v>
          </cell>
          <cell r="E211">
            <v>24533.4687483064</v>
          </cell>
          <cell r="F211">
            <v>24554.8779557557</v>
          </cell>
          <cell r="G211">
            <v>23961.6215024226</v>
          </cell>
          <cell r="H211">
            <v>23673.7230021055</v>
          </cell>
          <cell r="I211">
            <v>24587.1880684782</v>
          </cell>
          <cell r="J211">
            <v>25163.3210218716</v>
          </cell>
          <cell r="K211">
            <v>25807.7986876623</v>
          </cell>
          <cell r="L211">
            <v>26548.1562737606</v>
          </cell>
          <cell r="M211">
            <v>27324.6771700125</v>
          </cell>
          <cell r="N211">
            <v>27851.7720997734</v>
          </cell>
          <cell r="O211">
            <v>35886.7111061234</v>
          </cell>
          <cell r="P211">
            <v>43606.9303363042</v>
          </cell>
          <cell r="Q211">
            <v>34216.7867241827</v>
          </cell>
          <cell r="R211">
            <v>24427.1060696128</v>
          </cell>
          <cell r="S211">
            <v>24240.6635538367</v>
          </cell>
          <cell r="T211">
            <v>24029.2540796954</v>
          </cell>
          <cell r="U211">
            <v>44458.4588370554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</row>
        <row r="211">
          <cell r="CO211">
            <v>821607.049795456</v>
          </cell>
        </row>
        <row r="212">
          <cell r="A212">
            <v>-181669.986564785</v>
          </cell>
          <cell r="B212">
            <v>7026.11648982637</v>
          </cell>
          <cell r="C212">
            <v>44104.4455894956</v>
          </cell>
          <cell r="D212">
            <v>47174.4719085022</v>
          </cell>
          <cell r="E212">
            <v>27330.4511225693</v>
          </cell>
          <cell r="F212">
            <v>27154.3629993283</v>
          </cell>
          <cell r="G212">
            <v>26314.2068735123</v>
          </cell>
          <cell r="H212">
            <v>25818.9814781088</v>
          </cell>
          <cell r="I212">
            <v>26651.2185607482</v>
          </cell>
          <cell r="J212">
            <v>27119.69289351</v>
          </cell>
          <cell r="K212">
            <v>27661.9878057837</v>
          </cell>
          <cell r="L212">
            <v>28312.1145597519</v>
          </cell>
          <cell r="M212">
            <v>29001.7658697698</v>
          </cell>
          <cell r="N212">
            <v>29423.1529780728</v>
          </cell>
          <cell r="O212">
            <v>38144.7117668859</v>
          </cell>
          <cell r="P212">
            <v>46583.1261140338</v>
          </cell>
          <cell r="Q212">
            <v>36161.8890685573</v>
          </cell>
          <cell r="R212">
            <v>25316.7654792522</v>
          </cell>
          <cell r="S212">
            <v>25083.5746057718</v>
          </cell>
          <cell r="T212">
            <v>24825.3664148141</v>
          </cell>
          <cell r="U212">
            <v>47381.236553832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</row>
        <row r="212">
          <cell r="CO212">
            <v>908349.932823926</v>
          </cell>
        </row>
        <row r="213">
          <cell r="A213">
            <v>-162023.965043995</v>
          </cell>
          <cell r="B213">
            <v>8259.94454080211</v>
          </cell>
          <cell r="C213">
            <v>41134.8849355023</v>
          </cell>
          <cell r="D213">
            <v>42606.239177778</v>
          </cell>
          <cell r="E213">
            <v>24163.0687391631</v>
          </cell>
          <cell r="F213">
            <v>24210.6322097812</v>
          </cell>
          <cell r="G213">
            <v>23650.0722946123</v>
          </cell>
          <cell r="H213">
            <v>23389.6297713304</v>
          </cell>
          <cell r="I213">
            <v>24313.8517327745</v>
          </cell>
          <cell r="J213">
            <v>24904.2417492208</v>
          </cell>
          <cell r="K213">
            <v>25562.2513175305</v>
          </cell>
          <cell r="L213">
            <v>26314.5580318586</v>
          </cell>
          <cell r="M213">
            <v>27102.5829317936</v>
          </cell>
          <cell r="N213">
            <v>27643.676583318</v>
          </cell>
          <cell r="O213">
            <v>35587.687603835</v>
          </cell>
          <cell r="P213">
            <v>43212.7973759302</v>
          </cell>
          <cell r="Q213">
            <v>33959.1998574331</v>
          </cell>
          <cell r="R213">
            <v>24309.2898629407</v>
          </cell>
          <cell r="S213">
            <v>24129.0381591913</v>
          </cell>
          <cell r="T213">
            <v>23923.8261660553</v>
          </cell>
          <cell r="U213">
            <v>44071.3999470965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</row>
        <row r="213">
          <cell r="CO213">
            <v>810119.825219973</v>
          </cell>
        </row>
        <row r="214">
          <cell r="A214">
            <v>-153639.940140289</v>
          </cell>
          <cell r="B214">
            <v>11101.8180508535</v>
          </cell>
          <cell r="C214">
            <v>43759.6402741909</v>
          </cell>
          <cell r="D214">
            <v>38874.6443321706</v>
          </cell>
          <cell r="E214">
            <v>22811.374567703</v>
          </cell>
          <cell r="F214">
            <v>22954.3823261469</v>
          </cell>
          <cell r="G214">
            <v>22513.1413066929</v>
          </cell>
          <cell r="H214">
            <v>22352.8933925203</v>
          </cell>
          <cell r="I214">
            <v>23316.3703000028</v>
          </cell>
          <cell r="J214">
            <v>23958.7883633021</v>
          </cell>
          <cell r="K214">
            <v>24666.1796630174</v>
          </cell>
          <cell r="L214">
            <v>25462.092118661</v>
          </cell>
          <cell r="M214">
            <v>26292.0983748142</v>
          </cell>
          <cell r="N214">
            <v>26884.2773129164</v>
          </cell>
          <cell r="O214">
            <v>34496.4664504983</v>
          </cell>
          <cell r="P214">
            <v>41774.4949672705</v>
          </cell>
          <cell r="Q214">
            <v>33019.1926818507</v>
          </cell>
          <cell r="R214">
            <v>23879.3452734933</v>
          </cell>
          <cell r="S214">
            <v>23721.6855900639</v>
          </cell>
          <cell r="T214">
            <v>23539.0899542331</v>
          </cell>
          <cell r="U214">
            <v>42658.9128178986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</row>
        <row r="214">
          <cell r="CO214">
            <v>768199.700701446</v>
          </cell>
        </row>
        <row r="215">
          <cell r="A215">
            <v>-192751.966129912</v>
          </cell>
          <cell r="B215">
            <v>4943.33861941825</v>
          </cell>
          <cell r="C215">
            <v>49292.9068443423</v>
          </cell>
          <cell r="D215">
            <v>48953.159670246</v>
          </cell>
          <cell r="E215">
            <v>29117.1165199734</v>
          </cell>
          <cell r="F215">
            <v>28814.870416592</v>
          </cell>
          <cell r="G215">
            <v>27816.9989238454</v>
          </cell>
          <cell r="H215">
            <v>27189.3365875407</v>
          </cell>
          <cell r="I215">
            <v>27969.6865974648</v>
          </cell>
          <cell r="J215">
            <v>28369.3904102599</v>
          </cell>
          <cell r="K215">
            <v>28846.4126945759</v>
          </cell>
          <cell r="L215">
            <v>29438.9015073725</v>
          </cell>
          <cell r="M215">
            <v>30073.0619836837</v>
          </cell>
          <cell r="N215">
            <v>30426.924709791</v>
          </cell>
          <cell r="O215">
            <v>39587.0846917287</v>
          </cell>
          <cell r="P215">
            <v>48484.270025736</v>
          </cell>
          <cell r="Q215">
            <v>37404.387800434</v>
          </cell>
          <cell r="R215">
            <v>25885.0649784923</v>
          </cell>
          <cell r="S215">
            <v>25622.0120387136</v>
          </cell>
          <cell r="T215">
            <v>25333.9096129019</v>
          </cell>
          <cell r="U215">
            <v>49248.2579047419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</row>
        <row r="215">
          <cell r="CO215">
            <v>963759.830649559</v>
          </cell>
        </row>
        <row r="216">
          <cell r="A216">
            <v>-178806.461191691</v>
          </cell>
          <cell r="B216">
            <v>7671.07311589985</v>
          </cell>
          <cell r="C216">
            <v>46335.5545150006</v>
          </cell>
          <cell r="D216">
            <v>45261.8858741939</v>
          </cell>
          <cell r="E216">
            <v>26868.7861584149</v>
          </cell>
          <cell r="F216">
            <v>26725.2965952979</v>
          </cell>
          <cell r="G216">
            <v>25925.8932927731</v>
          </cell>
          <cell r="H216">
            <v>25464.8889080092</v>
          </cell>
          <cell r="I216">
            <v>26310.5333379896</v>
          </cell>
          <cell r="J216">
            <v>26796.7776122755</v>
          </cell>
          <cell r="K216">
            <v>27355.9386291317</v>
          </cell>
          <cell r="L216">
            <v>28020.9587246756</v>
          </cell>
          <cell r="M216">
            <v>28724.948574966</v>
          </cell>
          <cell r="N216">
            <v>29163.7836293317</v>
          </cell>
          <cell r="O216">
            <v>37772.0101711576</v>
          </cell>
          <cell r="P216">
            <v>46091.880502447</v>
          </cell>
          <cell r="Q216">
            <v>35840.8339155626</v>
          </cell>
          <cell r="R216">
            <v>25169.9198704846</v>
          </cell>
          <cell r="S216">
            <v>24944.4451982511</v>
          </cell>
          <cell r="T216">
            <v>24693.9615207262</v>
          </cell>
          <cell r="U216">
            <v>46898.8080329148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6">
          <cell r="CO216">
            <v>894032.305958454</v>
          </cell>
        </row>
        <row r="217">
          <cell r="A217">
            <v>-152795.835034987</v>
          </cell>
          <cell r="B217">
            <v>8679.13877931173</v>
          </cell>
          <cell r="C217">
            <v>40809.1142036222</v>
          </cell>
          <cell r="D217">
            <v>41475.2084124556</v>
          </cell>
          <cell r="E217">
            <v>22675.2857602338</v>
          </cell>
          <cell r="F217">
            <v>22827.9028664019</v>
          </cell>
          <cell r="G217">
            <v>22398.6748944025</v>
          </cell>
          <cell r="H217">
            <v>22248.5145911382</v>
          </cell>
          <cell r="I217">
            <v>23215.943693508</v>
          </cell>
          <cell r="J217">
            <v>23863.5999497363</v>
          </cell>
          <cell r="K217">
            <v>24575.9630108751</v>
          </cell>
          <cell r="L217">
            <v>25376.2657002414</v>
          </cell>
          <cell r="M217">
            <v>26210.4986467394</v>
          </cell>
          <cell r="N217">
            <v>26807.8208604999</v>
          </cell>
          <cell r="O217">
            <v>34386.6021124119</v>
          </cell>
          <cell r="P217">
            <v>41629.6864272122</v>
          </cell>
          <cell r="Q217">
            <v>32924.5525937018</v>
          </cell>
          <cell r="R217">
            <v>23836.058376434</v>
          </cell>
          <cell r="S217">
            <v>23680.6732615931</v>
          </cell>
          <cell r="T217">
            <v>23500.3546446027</v>
          </cell>
          <cell r="U217">
            <v>42516.7033647275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</row>
        <row r="217">
          <cell r="CO217">
            <v>763979.175174936</v>
          </cell>
        </row>
        <row r="218">
          <cell r="A218">
            <v>-164614.76277614</v>
          </cell>
          <cell r="B218">
            <v>6161.05567061799</v>
          </cell>
          <cell r="C218">
            <v>44403.4305301408</v>
          </cell>
          <cell r="D218">
            <v>41875.2258200272</v>
          </cell>
          <cell r="E218">
            <v>24580.7638479199</v>
          </cell>
          <cell r="F218">
            <v>24598.8335077149</v>
          </cell>
          <cell r="G218">
            <v>24001.4021461977</v>
          </cell>
          <cell r="H218">
            <v>23709.9978868719</v>
          </cell>
          <cell r="I218">
            <v>24622.0894424145</v>
          </cell>
          <cell r="J218">
            <v>25196.4019606014</v>
          </cell>
          <cell r="K218">
            <v>25839.1517844322</v>
          </cell>
          <cell r="L218">
            <v>26577.9836275609</v>
          </cell>
          <cell r="M218">
            <v>27353.0356172612</v>
          </cell>
          <cell r="N218">
            <v>27878.3430985235</v>
          </cell>
          <cell r="O218">
            <v>35924.8923857631</v>
          </cell>
          <cell r="P218">
            <v>43657.255814603</v>
          </cell>
          <cell r="Q218">
            <v>34249.6771027502</v>
          </cell>
          <cell r="R218">
            <v>24442.1496146807</v>
          </cell>
          <cell r="S218">
            <v>24254.9166154698</v>
          </cell>
          <cell r="T218">
            <v>24042.7158063547</v>
          </cell>
          <cell r="U218">
            <v>44507.8810517024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</row>
        <row r="218">
          <cell r="CO218">
            <v>823073.813880698</v>
          </cell>
        </row>
        <row r="219">
          <cell r="A219">
            <v>-200912.648291878</v>
          </cell>
          <cell r="B219">
            <v>11037.0901369809</v>
          </cell>
          <cell r="C219">
            <v>50608.6809570555</v>
          </cell>
          <cell r="D219">
            <v>50153.8910807515</v>
          </cell>
          <cell r="E219">
            <v>30432.8027971687</v>
          </cell>
          <cell r="F219">
            <v>30037.6549543401</v>
          </cell>
          <cell r="G219">
            <v>28923.643111937</v>
          </cell>
          <cell r="H219">
            <v>28198.4552591082</v>
          </cell>
          <cell r="I219">
            <v>28940.5960387901</v>
          </cell>
          <cell r="J219">
            <v>29289.6577842306</v>
          </cell>
          <cell r="K219">
            <v>29718.6138212205</v>
          </cell>
          <cell r="L219">
            <v>30268.6585096974</v>
          </cell>
          <cell r="M219">
            <v>30861.9559746555</v>
          </cell>
          <cell r="N219">
            <v>31166.0942794135</v>
          </cell>
          <cell r="O219">
            <v>40649.2367133501</v>
          </cell>
          <cell r="P219">
            <v>49884.2573760449</v>
          </cell>
          <cell r="Q219">
            <v>38319.3540461217</v>
          </cell>
          <cell r="R219">
            <v>26303.556238005</v>
          </cell>
          <cell r="S219">
            <v>26018.5131086281</v>
          </cell>
          <cell r="T219">
            <v>25708.396804548</v>
          </cell>
          <cell r="U219">
            <v>50623.1176709809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</row>
        <row r="219">
          <cell r="CO219">
            <v>1004563.24145939</v>
          </cell>
        </row>
        <row r="220">
          <cell r="A220">
            <v>-187421.788195912</v>
          </cell>
          <cell r="B220">
            <v>7042.48314845322</v>
          </cell>
          <cell r="C220">
            <v>48315.0305350478</v>
          </cell>
          <cell r="D220">
            <v>50338.3545680958</v>
          </cell>
          <cell r="E220">
            <v>28257.7714525406</v>
          </cell>
          <cell r="F220">
            <v>28016.2044433579</v>
          </cell>
          <cell r="G220">
            <v>27094.1904238837</v>
          </cell>
          <cell r="H220">
            <v>26530.2272178554</v>
          </cell>
          <cell r="I220">
            <v>27335.53371939</v>
          </cell>
          <cell r="J220">
            <v>27768.3145745928</v>
          </cell>
          <cell r="K220">
            <v>28276.7314955069</v>
          </cell>
          <cell r="L220">
            <v>28896.9428357083</v>
          </cell>
          <cell r="M220">
            <v>29557.7931299915</v>
          </cell>
          <cell r="N220">
            <v>29944.1335348269</v>
          </cell>
          <cell r="O220">
            <v>38893.3364050246</v>
          </cell>
          <cell r="P220">
            <v>47569.8634192304</v>
          </cell>
          <cell r="Q220">
            <v>36806.7744151403</v>
          </cell>
          <cell r="R220">
            <v>25611.7259569799</v>
          </cell>
          <cell r="S220">
            <v>25363.0359860113</v>
          </cell>
          <cell r="T220">
            <v>25089.3120013468</v>
          </cell>
          <cell r="U220">
            <v>48350.2634671556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</row>
        <row r="220">
          <cell r="CO220">
            <v>937108.940979562</v>
          </cell>
        </row>
        <row r="221">
          <cell r="A221">
            <v>-198396.069203819</v>
          </cell>
          <cell r="B221">
            <v>11366.9715440986</v>
          </cell>
          <cell r="C221">
            <v>49249.0787928529</v>
          </cell>
          <cell r="D221">
            <v>48815.5574461473</v>
          </cell>
          <cell r="E221">
            <v>30027.0734101001</v>
          </cell>
          <cell r="F221">
            <v>29660.5744681962</v>
          </cell>
          <cell r="G221">
            <v>28582.3778149434</v>
          </cell>
          <cell r="H221">
            <v>27887.2647365717</v>
          </cell>
          <cell r="I221">
            <v>28641.1884221296</v>
          </cell>
          <cell r="J221">
            <v>29005.8670933553</v>
          </cell>
          <cell r="K221">
            <v>29449.6457285621</v>
          </cell>
          <cell r="L221">
            <v>30012.7792732833</v>
          </cell>
          <cell r="M221">
            <v>30618.678013209</v>
          </cell>
          <cell r="N221">
            <v>30938.1502614353</v>
          </cell>
          <cell r="O221">
            <v>40321.6918448082</v>
          </cell>
          <cell r="P221">
            <v>49452.5313488073</v>
          </cell>
          <cell r="Q221">
            <v>38037.1981093412</v>
          </cell>
          <cell r="R221">
            <v>26174.5025227245</v>
          </cell>
          <cell r="S221">
            <v>25896.2406954725</v>
          </cell>
          <cell r="T221">
            <v>25592.9129985942</v>
          </cell>
          <cell r="U221">
            <v>50199.1404509323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</row>
        <row r="221">
          <cell r="CO221">
            <v>991980.346019093</v>
          </cell>
        </row>
        <row r="222">
          <cell r="A222">
            <v>-200802.468246776</v>
          </cell>
          <cell r="B222">
            <v>7750.74584743363</v>
          </cell>
          <cell r="C222">
            <v>48654.0310278348</v>
          </cell>
          <cell r="D222">
            <v>52618.3977251984</v>
          </cell>
          <cell r="E222">
            <v>30415.0392854324</v>
          </cell>
          <cell r="F222">
            <v>30021.1457394428</v>
          </cell>
          <cell r="G222">
            <v>28908.7019459737</v>
          </cell>
          <cell r="H222">
            <v>28184.8308171144</v>
          </cell>
          <cell r="I222">
            <v>28927.4874721395</v>
          </cell>
          <cell r="J222">
            <v>29277.2329527326</v>
          </cell>
          <cell r="K222">
            <v>29706.8379478849</v>
          </cell>
          <cell r="L222">
            <v>30257.4556883981</v>
          </cell>
          <cell r="M222">
            <v>30851.3048582683</v>
          </cell>
          <cell r="N222">
            <v>31156.1145087395</v>
          </cell>
          <cell r="O222">
            <v>40634.8962507118</v>
          </cell>
          <cell r="P222">
            <v>49865.3556878848</v>
          </cell>
          <cell r="Q222">
            <v>38307.0007868947</v>
          </cell>
          <cell r="R222">
            <v>26297.9060503208</v>
          </cell>
          <cell r="S222">
            <v>26013.1598177023</v>
          </cell>
          <cell r="T222">
            <v>25703.3407302094</v>
          </cell>
          <cell r="U222">
            <v>50604.5552385708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</row>
        <row r="222">
          <cell r="CO222">
            <v>1004012.34123388</v>
          </cell>
        </row>
        <row r="223">
          <cell r="A223">
            <v>-178676.337292091</v>
          </cell>
          <cell r="B223">
            <v>6478.52842498462</v>
          </cell>
          <cell r="C223">
            <v>44108.6937528281</v>
          </cell>
          <cell r="D223">
            <v>46125.7656347208</v>
          </cell>
          <cell r="E223">
            <v>26847.8072468924</v>
          </cell>
          <cell r="F223">
            <v>26705.7990227588</v>
          </cell>
          <cell r="G223">
            <v>25908.2476040468</v>
          </cell>
          <cell r="H223">
            <v>25448.7982854244</v>
          </cell>
          <cell r="I223">
            <v>26295.0519701142</v>
          </cell>
          <cell r="J223">
            <v>26782.103743474</v>
          </cell>
          <cell r="K223">
            <v>27342.0311873785</v>
          </cell>
          <cell r="L223">
            <v>28007.7280639637</v>
          </cell>
          <cell r="M223">
            <v>28712.369484096</v>
          </cell>
          <cell r="N223">
            <v>29151.997405465</v>
          </cell>
          <cell r="O223">
            <v>37755.0739199621</v>
          </cell>
          <cell r="P223">
            <v>46069.5573914868</v>
          </cell>
          <cell r="Q223">
            <v>35826.2445744355</v>
          </cell>
          <cell r="R223">
            <v>25163.2469338899</v>
          </cell>
          <cell r="S223">
            <v>24938.1229001406</v>
          </cell>
          <cell r="T223">
            <v>24687.9902388212</v>
          </cell>
          <cell r="U223">
            <v>46876.8855868945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</row>
        <row r="223">
          <cell r="CO223">
            <v>893381.686460456</v>
          </cell>
        </row>
        <row r="224">
          <cell r="A224">
            <v>-191233.165768799</v>
          </cell>
          <cell r="B224">
            <v>5990.7778313578</v>
          </cell>
          <cell r="C224">
            <v>48630.7021513716</v>
          </cell>
          <cell r="D224">
            <v>48976.5016792534</v>
          </cell>
          <cell r="E224">
            <v>28872.2515989712</v>
          </cell>
          <cell r="F224">
            <v>28587.2956182314</v>
          </cell>
          <cell r="G224">
            <v>27611.0392308762</v>
          </cell>
          <cell r="H224">
            <v>27001.5275573195</v>
          </cell>
          <cell r="I224">
            <v>27788.9887610799</v>
          </cell>
          <cell r="J224">
            <v>28198.1176671038</v>
          </cell>
          <cell r="K224">
            <v>28684.0856537942</v>
          </cell>
          <cell r="L224">
            <v>29284.4738247654</v>
          </cell>
          <cell r="M224">
            <v>29926.2393952546</v>
          </cell>
          <cell r="N224">
            <v>30289.3564297155</v>
          </cell>
          <cell r="O224">
            <v>39389.4055220247</v>
          </cell>
          <cell r="P224">
            <v>48223.7156687594</v>
          </cell>
          <cell r="Q224">
            <v>37234.1016605287</v>
          </cell>
          <cell r="R224">
            <v>25807.1787597358</v>
          </cell>
          <cell r="S224">
            <v>25548.2184567293</v>
          </cell>
          <cell r="T224">
            <v>25264.2130764341</v>
          </cell>
          <cell r="U224">
            <v>48992.3800910979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</row>
        <row r="224">
          <cell r="CO224">
            <v>956165.828843996</v>
          </cell>
        </row>
        <row r="225">
          <cell r="A225">
            <v>-166419.017527489</v>
          </cell>
          <cell r="B225">
            <v>7170.07497760814</v>
          </cell>
          <cell r="C225">
            <v>43937.7499772323</v>
          </cell>
          <cell r="D225">
            <v>44289.6781854477</v>
          </cell>
          <cell r="E225">
            <v>24871.6504637448</v>
          </cell>
          <cell r="F225">
            <v>24869.1803694504</v>
          </cell>
          <cell r="G225">
            <v>24246.0714023689</v>
          </cell>
          <cell r="H225">
            <v>23933.1051126793</v>
          </cell>
          <cell r="I225">
            <v>24836.7489448769</v>
          </cell>
          <cell r="J225">
            <v>25399.8649492394</v>
          </cell>
          <cell r="K225">
            <v>26031.9877503048</v>
          </cell>
          <cell r="L225">
            <v>26761.4355724103</v>
          </cell>
          <cell r="M225">
            <v>27527.4531112001</v>
          </cell>
          <cell r="N225">
            <v>28041.7669620652</v>
          </cell>
          <cell r="O225">
            <v>36159.7248168799</v>
          </cell>
          <cell r="P225">
            <v>43966.780653151</v>
          </cell>
          <cell r="Q225">
            <v>34451.9680587442</v>
          </cell>
          <cell r="R225">
            <v>24534.674336069</v>
          </cell>
          <cell r="S225">
            <v>24342.5795001539</v>
          </cell>
          <cell r="T225">
            <v>24125.511616979</v>
          </cell>
          <cell r="U225">
            <v>44811.8504033378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</row>
        <row r="225">
          <cell r="CO225">
            <v>832095.087637447</v>
          </cell>
        </row>
        <row r="226">
          <cell r="A226">
            <v>-169555.618068073</v>
          </cell>
          <cell r="B226">
            <v>9368.52125883787</v>
          </cell>
          <cell r="C226">
            <v>45741.7177961589</v>
          </cell>
          <cell r="D226">
            <v>43650.9030128702</v>
          </cell>
          <cell r="E226">
            <v>25377.3413124245</v>
          </cell>
          <cell r="F226">
            <v>25339.1639524397</v>
          </cell>
          <cell r="G226">
            <v>24671.4158392322</v>
          </cell>
          <cell r="H226">
            <v>24320.9651111368</v>
          </cell>
          <cell r="I226">
            <v>25209.9230273957</v>
          </cell>
          <cell r="J226">
            <v>25753.5744903524</v>
          </cell>
          <cell r="K226">
            <v>26367.2227798077</v>
          </cell>
          <cell r="L226">
            <v>27080.3569824581</v>
          </cell>
          <cell r="M226">
            <v>27830.6686107668</v>
          </cell>
          <cell r="N226">
            <v>28325.8706222306</v>
          </cell>
          <cell r="O226">
            <v>36567.9684586586</v>
          </cell>
          <cell r="P226">
            <v>44504.8730567806</v>
          </cell>
          <cell r="Q226">
            <v>34803.6400836902</v>
          </cell>
          <cell r="R226">
            <v>24695.523623514</v>
          </cell>
          <cell r="S226">
            <v>24494.9767441039</v>
          </cell>
          <cell r="T226">
            <v>24269.4477125708</v>
          </cell>
          <cell r="U226">
            <v>45340.2848896254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</row>
        <row r="226">
          <cell r="CO226">
            <v>847778.090340367</v>
          </cell>
        </row>
        <row r="227">
          <cell r="A227">
            <v>-196273.806705963</v>
          </cell>
          <cell r="B227">
            <v>9236.92635832095</v>
          </cell>
          <cell r="C227">
            <v>51306.7593206779</v>
          </cell>
          <cell r="D227">
            <v>51593.751352606</v>
          </cell>
          <cell r="E227">
            <v>29684.9167631903</v>
          </cell>
          <cell r="F227">
            <v>29342.5777963597</v>
          </cell>
          <cell r="G227">
            <v>28294.5845383221</v>
          </cell>
          <cell r="H227">
            <v>27624.8338919378</v>
          </cell>
          <cell r="I227">
            <v>28388.6942488186</v>
          </cell>
          <cell r="J227">
            <v>28766.5428681232</v>
          </cell>
          <cell r="K227">
            <v>29222.8215850742</v>
          </cell>
          <cell r="L227">
            <v>29796.9931253343</v>
          </cell>
          <cell r="M227">
            <v>30413.5186774337</v>
          </cell>
          <cell r="N227">
            <v>30745.9222312252</v>
          </cell>
          <cell r="O227">
            <v>40045.4691764368</v>
          </cell>
          <cell r="P227">
            <v>49088.4514113628</v>
          </cell>
          <cell r="Q227">
            <v>37799.2524926038</v>
          </cell>
          <cell r="R227">
            <v>26065.6699168079</v>
          </cell>
          <cell r="S227">
            <v>25793.1268461228</v>
          </cell>
          <cell r="T227">
            <v>25495.5240662742</v>
          </cell>
          <cell r="U227">
            <v>49841.5951791289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</row>
        <row r="227">
          <cell r="CO227">
            <v>981369.033529814</v>
          </cell>
        </row>
        <row r="228">
          <cell r="A228">
            <v>-187847.042114532</v>
          </cell>
          <cell r="B228">
            <v>8505.64698213147</v>
          </cell>
          <cell r="C228">
            <v>45719.6441594127</v>
          </cell>
          <cell r="D228">
            <v>50909.6283751998</v>
          </cell>
          <cell r="E228">
            <v>28326.3319887736</v>
          </cell>
          <cell r="F228">
            <v>28079.9238611694</v>
          </cell>
          <cell r="G228">
            <v>27151.8577570996</v>
          </cell>
          <cell r="H228">
            <v>26582.8124871893</v>
          </cell>
          <cell r="I228">
            <v>27386.1279021256</v>
          </cell>
          <cell r="J228">
            <v>27816.2697944127</v>
          </cell>
          <cell r="K228">
            <v>28322.1819786366</v>
          </cell>
          <cell r="L228">
            <v>28940.1815515089</v>
          </cell>
          <cell r="M228">
            <v>29598.9024704091</v>
          </cell>
          <cell r="N228">
            <v>29982.6517309491</v>
          </cell>
          <cell r="O228">
            <v>38948.6852472414</v>
          </cell>
          <cell r="P228">
            <v>47642.8168923494</v>
          </cell>
          <cell r="Q228">
            <v>36854.4533926645</v>
          </cell>
          <cell r="R228">
            <v>25633.5335760592</v>
          </cell>
          <cell r="S228">
            <v>25383.6976942326</v>
          </cell>
          <cell r="T228">
            <v>25108.8265642913</v>
          </cell>
          <cell r="U228">
            <v>48421.9075394945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</row>
        <row r="228">
          <cell r="CO228">
            <v>939235.210572658</v>
          </cell>
        </row>
        <row r="229">
          <cell r="A229">
            <v>-160352.057090232</v>
          </cell>
          <cell r="B229">
            <v>7260.07663784375</v>
          </cell>
          <cell r="C229">
            <v>42202.8496742675</v>
          </cell>
          <cell r="D229">
            <v>41568.1114258299</v>
          </cell>
          <cell r="E229">
            <v>23893.5194162216</v>
          </cell>
          <cell r="F229">
            <v>23960.1159963294</v>
          </cell>
          <cell r="G229">
            <v>23423.350167303</v>
          </cell>
          <cell r="H229">
            <v>23182.8880431514</v>
          </cell>
          <cell r="I229">
            <v>24114.9380653731</v>
          </cell>
          <cell r="J229">
            <v>24715.7033021163</v>
          </cell>
          <cell r="K229">
            <v>25383.5603733207</v>
          </cell>
          <cell r="L229">
            <v>26144.5627662246</v>
          </cell>
          <cell r="M229">
            <v>26940.9594165036</v>
          </cell>
          <cell r="N229">
            <v>27492.2402869271</v>
          </cell>
          <cell r="O229">
            <v>35370.0807447748</v>
          </cell>
          <cell r="P229">
            <v>42925.9769925733</v>
          </cell>
          <cell r="Q229">
            <v>33771.7474713177</v>
          </cell>
          <cell r="R229">
            <v>24223.5520714825</v>
          </cell>
          <cell r="S229">
            <v>24047.8055760189</v>
          </cell>
          <cell r="T229">
            <v>23847.1036443507</v>
          </cell>
          <cell r="U229">
            <v>43789.7275411798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29">
          <cell r="CO229">
            <v>801760.285451159</v>
          </cell>
        </row>
        <row r="230">
          <cell r="A230">
            <v>-155465.486103353</v>
          </cell>
          <cell r="B230">
            <v>5155.6345003902</v>
          </cell>
          <cell r="C230">
            <v>40973.4766364461</v>
          </cell>
          <cell r="D230">
            <v>43233.3607838845</v>
          </cell>
          <cell r="E230">
            <v>23105.6938077276</v>
          </cell>
          <cell r="F230">
            <v>23227.9194315359</v>
          </cell>
          <cell r="G230">
            <v>22760.6977964596</v>
          </cell>
          <cell r="H230">
            <v>22578.6334079468</v>
          </cell>
          <cell r="I230">
            <v>23533.5629042403</v>
          </cell>
          <cell r="J230">
            <v>24164.6523286113</v>
          </cell>
          <cell r="K230">
            <v>24861.2912007694</v>
          </cell>
          <cell r="L230">
            <v>25647.7088987113</v>
          </cell>
          <cell r="M230">
            <v>26468.5740923977</v>
          </cell>
          <cell r="N230">
            <v>27049.6296691365</v>
          </cell>
          <cell r="O230">
            <v>34734.0700351922</v>
          </cell>
          <cell r="P230">
            <v>42087.6723714351</v>
          </cell>
          <cell r="Q230">
            <v>33223.8707838775</v>
          </cell>
          <cell r="R230">
            <v>23972.961838165</v>
          </cell>
          <cell r="S230">
            <v>23810.3829456485</v>
          </cell>
          <cell r="T230">
            <v>23622.8628015711</v>
          </cell>
          <cell r="U230">
            <v>42966.4691773089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0">
          <cell r="CO230">
            <v>777327.430516767</v>
          </cell>
        </row>
        <row r="231">
          <cell r="A231">
            <v>-196513.461337777</v>
          </cell>
          <cell r="B231">
            <v>7498.94353532622</v>
          </cell>
          <cell r="C231">
            <v>49747.5666686797</v>
          </cell>
          <cell r="D231">
            <v>53822.3331729336</v>
          </cell>
          <cell r="E231">
            <v>29723.5545025467</v>
          </cell>
          <cell r="F231">
            <v>29378.4872917138</v>
          </cell>
          <cell r="G231">
            <v>28327.0833417533</v>
          </cell>
          <cell r="H231">
            <v>27654.468664974</v>
          </cell>
          <cell r="I231">
            <v>28417.206931958</v>
          </cell>
          <cell r="J231">
            <v>28793.5683464229</v>
          </cell>
          <cell r="K231">
            <v>29248.4355026028</v>
          </cell>
          <cell r="L231">
            <v>29821.3605868945</v>
          </cell>
          <cell r="M231">
            <v>30436.6861155465</v>
          </cell>
          <cell r="N231">
            <v>30767.629412995</v>
          </cell>
          <cell r="O231">
            <v>40076.6613790763</v>
          </cell>
          <cell r="P231">
            <v>49129.5648190808</v>
          </cell>
          <cell r="Q231">
            <v>37826.1222927479</v>
          </cell>
          <cell r="R231">
            <v>26077.9597434089</v>
          </cell>
          <cell r="S231">
            <v>25804.7708871526</v>
          </cell>
          <cell r="T231">
            <v>25506.5216260678</v>
          </cell>
          <cell r="U231">
            <v>49881.9706654587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</row>
        <row r="231">
          <cell r="CO231">
            <v>982567.306688883</v>
          </cell>
        </row>
        <row r="232">
          <cell r="A232">
            <v>-201027.385468634</v>
          </cell>
          <cell r="B232">
            <v>7965.86376285482</v>
          </cell>
          <cell r="C232">
            <v>50255.8068509344</v>
          </cell>
          <cell r="D232">
            <v>46909.5783226869</v>
          </cell>
          <cell r="E232">
            <v>30451.3010214528</v>
          </cell>
          <cell r="F232">
            <v>30054.8470030998</v>
          </cell>
          <cell r="G232">
            <v>28939.2022560496</v>
          </cell>
          <cell r="H232">
            <v>28212.6432185326</v>
          </cell>
          <cell r="I232">
            <v>28954.2467858688</v>
          </cell>
          <cell r="J232">
            <v>29302.5965163433</v>
          </cell>
          <cell r="K232">
            <v>29730.8767537608</v>
          </cell>
          <cell r="L232">
            <v>30280.3246883269</v>
          </cell>
          <cell r="M232">
            <v>30873.0476294323</v>
          </cell>
          <cell r="N232">
            <v>31176.4868211005</v>
          </cell>
          <cell r="O232">
            <v>40664.1703085849</v>
          </cell>
          <cell r="P232">
            <v>49903.9408526075</v>
          </cell>
          <cell r="Q232">
            <v>38332.2182456793</v>
          </cell>
          <cell r="R232">
            <v>26309.4401218105</v>
          </cell>
          <cell r="S232">
            <v>26024.087815796</v>
          </cell>
          <cell r="T232">
            <v>25713.6620020216</v>
          </cell>
          <cell r="U232">
            <v>50642.4478599141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</row>
        <row r="232">
          <cell r="CO232">
            <v>1005136.92734317</v>
          </cell>
        </row>
        <row r="233">
          <cell r="A233">
            <v>-190531.633079174</v>
          </cell>
          <cell r="B233">
            <v>9047.54339384196</v>
          </cell>
          <cell r="C233">
            <v>49908.4666758868</v>
          </cell>
          <cell r="D233">
            <v>47956.8283602669</v>
          </cell>
          <cell r="E233">
            <v>28759.1486849715</v>
          </cell>
          <cell r="F233">
            <v>28482.1789982511</v>
          </cell>
          <cell r="G233">
            <v>27515.9066110388</v>
          </cell>
          <cell r="H233">
            <v>26914.7787142981</v>
          </cell>
          <cell r="I233">
            <v>27705.5245728863</v>
          </cell>
          <cell r="J233">
            <v>28119.006922043</v>
          </cell>
          <cell r="K233">
            <v>28609.1069216095</v>
          </cell>
          <cell r="L233">
            <v>29213.1437998945</v>
          </cell>
          <cell r="M233">
            <v>29858.4221573901</v>
          </cell>
          <cell r="N233">
            <v>30225.8137495846</v>
          </cell>
          <cell r="O233">
            <v>39298.0976693564</v>
          </cell>
          <cell r="P233">
            <v>48103.3658166501</v>
          </cell>
          <cell r="Q233">
            <v>37155.4466267319</v>
          </cell>
          <cell r="R233">
            <v>25771.2031766848</v>
          </cell>
          <cell r="S233">
            <v>25514.1332593773</v>
          </cell>
          <cell r="T233">
            <v>25232.0203011768</v>
          </cell>
          <cell r="U233">
            <v>48874.1903306683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3">
          <cell r="CO233">
            <v>952658.165395872</v>
          </cell>
        </row>
        <row r="234">
          <cell r="A234">
            <v>-168994.159913261</v>
          </cell>
          <cell r="B234">
            <v>7156.54922878958</v>
          </cell>
          <cell r="C234">
            <v>43953.0984268868</v>
          </cell>
          <cell r="D234">
            <v>42217.5353188555</v>
          </cell>
          <cell r="E234">
            <v>25286.8215770831</v>
          </cell>
          <cell r="F234">
            <v>25255.0358934526</v>
          </cell>
          <cell r="G234">
            <v>24595.2782821568</v>
          </cell>
          <cell r="H234">
            <v>24251.5373481044</v>
          </cell>
          <cell r="I234">
            <v>25143.1240744898</v>
          </cell>
          <cell r="J234">
            <v>25690.2597316756</v>
          </cell>
          <cell r="K234">
            <v>26307.2149979247</v>
          </cell>
          <cell r="L234">
            <v>27023.2693730866</v>
          </cell>
          <cell r="M234">
            <v>27776.3923927101</v>
          </cell>
          <cell r="N234">
            <v>28275.0154639955</v>
          </cell>
          <cell r="O234">
            <v>36494.8919802033</v>
          </cell>
          <cell r="P234">
            <v>44408.5533743246</v>
          </cell>
          <cell r="Q234">
            <v>34740.6900447323</v>
          </cell>
          <cell r="R234">
            <v>24666.7312596273</v>
          </cell>
          <cell r="S234">
            <v>24467.697313944</v>
          </cell>
          <cell r="T234">
            <v>24243.6828459274</v>
          </cell>
          <cell r="U234">
            <v>45245.6939948743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</row>
        <row r="234">
          <cell r="CO234">
            <v>844970.799566304</v>
          </cell>
        </row>
        <row r="235">
          <cell r="A235">
            <v>-169445.930519072</v>
          </cell>
          <cell r="B235">
            <v>8166.14282537511</v>
          </cell>
          <cell r="C235">
            <v>41757.4718770659</v>
          </cell>
          <cell r="D235">
            <v>46910.0068180544</v>
          </cell>
          <cell r="E235">
            <v>25359.6572021826</v>
          </cell>
          <cell r="F235">
            <v>25322.7285324294</v>
          </cell>
          <cell r="G235">
            <v>24656.5414591009</v>
          </cell>
          <cell r="H235">
            <v>24307.4015693225</v>
          </cell>
          <cell r="I235">
            <v>25196.8730550027</v>
          </cell>
          <cell r="J235">
            <v>25741.2051968701</v>
          </cell>
          <cell r="K235">
            <v>26355.4995436959</v>
          </cell>
          <cell r="L235">
            <v>27069.2042368853</v>
          </cell>
          <cell r="M235">
            <v>27820.0651040287</v>
          </cell>
          <cell r="N235">
            <v>28315.9354603435</v>
          </cell>
          <cell r="O235">
            <v>36553.6920967557</v>
          </cell>
          <cell r="P235">
            <v>44486.0558576738</v>
          </cell>
          <cell r="Q235">
            <v>34791.3420425563</v>
          </cell>
          <cell r="R235">
            <v>24689.8986917223</v>
          </cell>
          <cell r="S235">
            <v>24489.6473819658</v>
          </cell>
          <cell r="T235">
            <v>24264.4142384851</v>
          </cell>
          <cell r="U235">
            <v>45321.805429822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</row>
        <row r="235">
          <cell r="CO235">
            <v>847229.652595357</v>
          </cell>
        </row>
        <row r="236">
          <cell r="A236">
            <v>-177478.450569346</v>
          </cell>
          <cell r="B236">
            <v>5740.64714223124</v>
          </cell>
          <cell r="C236">
            <v>42095.5870227513</v>
          </cell>
          <cell r="D236">
            <v>44094.2650871711</v>
          </cell>
          <cell r="E236">
            <v>26654.6808523742</v>
          </cell>
          <cell r="F236">
            <v>26526.309449035</v>
          </cell>
          <cell r="G236">
            <v>25745.8059902933</v>
          </cell>
          <cell r="H236">
            <v>25300.6722054774</v>
          </cell>
          <cell r="I236">
            <v>26152.5345303134</v>
          </cell>
          <cell r="J236">
            <v>26647.0199297958</v>
          </cell>
          <cell r="K236">
            <v>27214.002901454</v>
          </cell>
          <cell r="L236">
            <v>27885.930048006</v>
          </cell>
          <cell r="M236">
            <v>28596.569650371</v>
          </cell>
          <cell r="N236">
            <v>29043.4964988332</v>
          </cell>
          <cell r="O236">
            <v>37599.1632033106</v>
          </cell>
          <cell r="P236">
            <v>45864.0566471051</v>
          </cell>
          <cell r="Q236">
            <v>35691.9389005082</v>
          </cell>
          <cell r="R236">
            <v>25101.8176178835</v>
          </cell>
          <cell r="S236">
            <v>24879.9214706794</v>
          </cell>
          <cell r="T236">
            <v>24633.0201731076</v>
          </cell>
          <cell r="U236">
            <v>46675.0732595757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</row>
        <row r="236">
          <cell r="CO236">
            <v>887392.252846729</v>
          </cell>
        </row>
        <row r="237">
          <cell r="A237">
            <v>-176748.470659635</v>
          </cell>
          <cell r="B237">
            <v>7747.66206450132</v>
          </cell>
          <cell r="C237">
            <v>43640.2981707763</v>
          </cell>
          <cell r="D237">
            <v>45414.7230631072</v>
          </cell>
          <cell r="E237">
            <v>26536.9916040034</v>
          </cell>
          <cell r="F237">
            <v>26416.9303396976</v>
          </cell>
          <cell r="G237">
            <v>25646.8157332938</v>
          </cell>
          <cell r="H237">
            <v>25210.4056882746</v>
          </cell>
          <cell r="I237">
            <v>26065.6858610172</v>
          </cell>
          <cell r="J237">
            <v>26564.7012361831</v>
          </cell>
          <cell r="K237">
            <v>27135.9837742485</v>
          </cell>
          <cell r="L237">
            <v>27811.7075835578</v>
          </cell>
          <cell r="M237">
            <v>28526.0024167904</v>
          </cell>
          <cell r="N237">
            <v>28977.3771567261</v>
          </cell>
          <cell r="O237">
            <v>37504.1528081679</v>
          </cell>
          <cell r="P237">
            <v>45738.8265965661</v>
          </cell>
          <cell r="Q237">
            <v>35610.0943972964</v>
          </cell>
          <cell r="R237">
            <v>25064.3832213746</v>
          </cell>
          <cell r="S237">
            <v>24844.4541151971</v>
          </cell>
          <cell r="T237">
            <v>24599.5219776234</v>
          </cell>
          <cell r="U237">
            <v>46552.0908926478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</row>
        <row r="237">
          <cell r="CO237">
            <v>883742.353298175</v>
          </cell>
        </row>
        <row r="238">
          <cell r="A238">
            <v>-156749.234539627</v>
          </cell>
          <cell r="B238">
            <v>8666.40505438732</v>
          </cell>
          <cell r="C238">
            <v>38476.6186826071</v>
          </cell>
          <cell r="D238">
            <v>39300.6755164058</v>
          </cell>
          <cell r="E238">
            <v>23312.6630496923</v>
          </cell>
          <cell r="F238">
            <v>23420.2743973437</v>
          </cell>
          <cell r="G238">
            <v>22934.7828444713</v>
          </cell>
          <cell r="H238">
            <v>22737.3768182316</v>
          </cell>
          <cell r="I238">
            <v>23686.2956601946</v>
          </cell>
          <cell r="J238">
            <v>24309.4186335405</v>
          </cell>
          <cell r="K238">
            <v>24998.496254247</v>
          </cell>
          <cell r="L238">
            <v>25778.2371110691</v>
          </cell>
          <cell r="M238">
            <v>26592.6741868747</v>
          </cell>
          <cell r="N238">
            <v>27165.9076665282</v>
          </cell>
          <cell r="O238">
            <v>34901.1560667004</v>
          </cell>
          <cell r="P238">
            <v>42307.9029276671</v>
          </cell>
          <cell r="Q238">
            <v>33367.8031738215</v>
          </cell>
          <cell r="R238">
            <v>24038.7942636083</v>
          </cell>
          <cell r="S238">
            <v>23872.7561172023</v>
          </cell>
          <cell r="T238">
            <v>23681.7729927953</v>
          </cell>
          <cell r="U238">
            <v>43182.746939385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</row>
        <row r="238">
          <cell r="CO238">
            <v>783746.172698137</v>
          </cell>
        </row>
        <row r="239">
          <cell r="A239">
            <v>-189517.783457853</v>
          </cell>
          <cell r="B239">
            <v>6116.75046866815</v>
          </cell>
          <cell r="C239">
            <v>50295.6917075138</v>
          </cell>
          <cell r="D239">
            <v>50161.8515375808</v>
          </cell>
          <cell r="E239">
            <v>28595.6932277636</v>
          </cell>
          <cell r="F239">
            <v>28330.2652714391</v>
          </cell>
          <cell r="G239">
            <v>27378.4216840723</v>
          </cell>
          <cell r="H239">
            <v>26789.4099567935</v>
          </cell>
          <cell r="I239">
            <v>27584.9027731532</v>
          </cell>
          <cell r="J239">
            <v>28004.676684681</v>
          </cell>
          <cell r="K239">
            <v>28500.7482373213</v>
          </cell>
          <cell r="L239">
            <v>29110.0581992182</v>
          </cell>
          <cell r="M239">
            <v>29760.4132093468</v>
          </cell>
          <cell r="N239">
            <v>30133.982359343</v>
          </cell>
          <cell r="O239">
            <v>39166.1402663434</v>
          </cell>
          <cell r="P239">
            <v>47929.4371404937</v>
          </cell>
          <cell r="Q239">
            <v>37041.7749797665</v>
          </cell>
          <cell r="R239">
            <v>25719.2115420931</v>
          </cell>
          <cell r="S239">
            <v>25464.8735955886</v>
          </cell>
          <cell r="T239">
            <v>25185.4955511737</v>
          </cell>
          <cell r="U239">
            <v>48703.3834023127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</row>
        <row r="239">
          <cell r="CO239">
            <v>947588.917289267</v>
          </cell>
        </row>
        <row r="240">
          <cell r="A240">
            <v>-156236.939790322</v>
          </cell>
          <cell r="B240">
            <v>8266.29722082539</v>
          </cell>
          <cell r="C240">
            <v>42343.0828184168</v>
          </cell>
          <cell r="D240">
            <v>40973.7740907989</v>
          </cell>
          <cell r="E240">
            <v>23230.0695656964</v>
          </cell>
          <cell r="F240">
            <v>23343.5129102784</v>
          </cell>
          <cell r="G240">
            <v>22865.3121806645</v>
          </cell>
          <cell r="H240">
            <v>22674.0284134525</v>
          </cell>
          <cell r="I240">
            <v>23625.3458769572</v>
          </cell>
          <cell r="J240">
            <v>24251.6479552707</v>
          </cell>
          <cell r="K240">
            <v>24943.7429813404</v>
          </cell>
          <cell r="L240">
            <v>25726.1483092933</v>
          </cell>
          <cell r="M240">
            <v>26543.1506003273</v>
          </cell>
          <cell r="N240">
            <v>27119.5055788293</v>
          </cell>
          <cell r="O240">
            <v>34834.4784418595</v>
          </cell>
          <cell r="P240">
            <v>42220.0173619237</v>
          </cell>
          <cell r="Q240">
            <v>33310.3652790286</v>
          </cell>
          <cell r="R240">
            <v>24012.5230683058</v>
          </cell>
          <cell r="S240">
            <v>23847.8653774112</v>
          </cell>
          <cell r="T240">
            <v>23658.2641955949</v>
          </cell>
          <cell r="U240">
            <v>43096.4387821386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</row>
        <row r="240">
          <cell r="CO240">
            <v>781184.698951612</v>
          </cell>
        </row>
        <row r="241">
          <cell r="A241">
            <v>-152335.445464791</v>
          </cell>
          <cell r="B241">
            <v>10207.1026884601</v>
          </cell>
          <cell r="C241">
            <v>46325.6208243686</v>
          </cell>
          <cell r="D241">
            <v>42045.2571036994</v>
          </cell>
          <cell r="E241">
            <v>22601.0605634122</v>
          </cell>
          <cell r="F241">
            <v>22758.918774557</v>
          </cell>
          <cell r="G241">
            <v>22336.2429270738</v>
          </cell>
          <cell r="H241">
            <v>22191.5845818255</v>
          </cell>
          <cell r="I241">
            <v>23161.1692798597</v>
          </cell>
          <cell r="J241">
            <v>23811.6825373977</v>
          </cell>
          <cell r="K241">
            <v>24526.7572834799</v>
          </cell>
          <cell r="L241">
            <v>25329.454482492</v>
          </cell>
          <cell r="M241">
            <v>26165.9927392397</v>
          </cell>
          <cell r="N241">
            <v>26766.1201847836</v>
          </cell>
          <cell r="O241">
            <v>34326.6801962029</v>
          </cell>
          <cell r="P241">
            <v>41550.7053369434</v>
          </cell>
          <cell r="Q241">
            <v>32872.9342475591</v>
          </cell>
          <cell r="R241">
            <v>23812.4489517224</v>
          </cell>
          <cell r="S241">
            <v>23658.3044260549</v>
          </cell>
          <cell r="T241">
            <v>23479.2277346479</v>
          </cell>
          <cell r="U241">
            <v>42439.1398615427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</row>
        <row r="241">
          <cell r="CO241">
            <v>761677.227323954</v>
          </cell>
        </row>
        <row r="242">
          <cell r="A242">
            <v>-154292.112614392</v>
          </cell>
          <cell r="B242">
            <v>8758.63149889586</v>
          </cell>
          <cell r="C242">
            <v>40119.4919241005</v>
          </cell>
          <cell r="D242">
            <v>42732.5870453565</v>
          </cell>
          <cell r="E242">
            <v>22916.5195001376</v>
          </cell>
          <cell r="F242">
            <v>23052.1028844839</v>
          </cell>
          <cell r="G242">
            <v>22601.580344481</v>
          </cell>
          <cell r="H242">
            <v>22433.5385405162</v>
          </cell>
          <cell r="I242">
            <v>23393.9619032427</v>
          </cell>
          <cell r="J242">
            <v>24032.3328339978</v>
          </cell>
          <cell r="K242">
            <v>24735.8828514752</v>
          </cell>
          <cell r="L242">
            <v>25528.4033248041</v>
          </cell>
          <cell r="M242">
            <v>26355.1439555249</v>
          </cell>
          <cell r="N242">
            <v>26943.3490960633</v>
          </cell>
          <cell r="O242">
            <v>34581.3498337823</v>
          </cell>
          <cell r="P242">
            <v>41886.3769393706</v>
          </cell>
          <cell r="Q242">
            <v>33092.313505371</v>
          </cell>
          <cell r="R242">
            <v>23912.7895952657</v>
          </cell>
          <cell r="S242">
            <v>23753.3725346867</v>
          </cell>
          <cell r="T242">
            <v>23569.0176285927</v>
          </cell>
          <cell r="U242">
            <v>42768.7866835262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</row>
        <row r="242">
          <cell r="CO242">
            <v>771460.563071959</v>
          </cell>
        </row>
        <row r="243">
          <cell r="A243">
            <v>-161470.968777696</v>
          </cell>
          <cell r="B243">
            <v>8957.8245154089</v>
          </cell>
          <cell r="C243">
            <v>44722.9784151735</v>
          </cell>
          <cell r="D243">
            <v>46434.4688247886</v>
          </cell>
          <cell r="E243">
            <v>24073.9132513658</v>
          </cell>
          <cell r="F243">
            <v>24127.7720676456</v>
          </cell>
          <cell r="G243">
            <v>23575.0822273619</v>
          </cell>
          <cell r="H243">
            <v>23321.2483729921</v>
          </cell>
          <cell r="I243">
            <v>24248.059525051</v>
          </cell>
          <cell r="J243">
            <v>24841.8812244873</v>
          </cell>
          <cell r="K243">
            <v>25503.1479292448</v>
          </cell>
          <cell r="L243">
            <v>26258.33080537</v>
          </cell>
          <cell r="M243">
            <v>27049.1247253772</v>
          </cell>
          <cell r="N243">
            <v>27593.5878770001</v>
          </cell>
          <cell r="O243">
            <v>35515.7124808562</v>
          </cell>
          <cell r="P243">
            <v>43117.9293535981</v>
          </cell>
          <cell r="Q243">
            <v>33897.1985556286</v>
          </cell>
          <cell r="R243">
            <v>24280.9314365988</v>
          </cell>
          <cell r="S243">
            <v>24102.1698647406</v>
          </cell>
          <cell r="T243">
            <v>23898.4496087226</v>
          </cell>
          <cell r="U243">
            <v>43978.2346574402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3">
          <cell r="CO243">
            <v>807354.843888479</v>
          </cell>
        </row>
        <row r="244">
          <cell r="A244">
            <v>-200927.904624553</v>
          </cell>
          <cell r="B244">
            <v>9195.95131045986</v>
          </cell>
          <cell r="C244">
            <v>50693.1934864733</v>
          </cell>
          <cell r="D244">
            <v>50225.1766011731</v>
          </cell>
          <cell r="E244">
            <v>30435.2624625672</v>
          </cell>
          <cell r="F244">
            <v>30039.9409406496</v>
          </cell>
          <cell r="G244">
            <v>28925.7119747542</v>
          </cell>
          <cell r="H244">
            <v>28200.3417987206</v>
          </cell>
          <cell r="I244">
            <v>28942.4111465397</v>
          </cell>
          <cell r="J244">
            <v>29291.378217024</v>
          </cell>
          <cell r="K244">
            <v>29720.2443945333</v>
          </cell>
          <cell r="L244">
            <v>30270.2097340456</v>
          </cell>
          <cell r="M244">
            <v>30863.4308059174</v>
          </cell>
          <cell r="N244">
            <v>31167.4761512514</v>
          </cell>
          <cell r="O244">
            <v>40651.2223984034</v>
          </cell>
          <cell r="P244">
            <v>49886.8746416527</v>
          </cell>
          <cell r="Q244">
            <v>38321.0645684964</v>
          </cell>
          <cell r="R244">
            <v>26304.3386042031</v>
          </cell>
          <cell r="S244">
            <v>26019.2543643355</v>
          </cell>
          <cell r="T244">
            <v>25709.096905479</v>
          </cell>
          <cell r="U244">
            <v>50625.6879607631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</row>
        <row r="244">
          <cell r="CO244">
            <v>1004639.52312277</v>
          </cell>
        </row>
        <row r="245">
          <cell r="A245">
            <v>-196169.073794913</v>
          </cell>
          <cell r="B245">
            <v>9346.3190540692</v>
          </cell>
          <cell r="C245">
            <v>50389.5819259965</v>
          </cell>
          <cell r="D245">
            <v>50531.2519128198</v>
          </cell>
          <cell r="E245">
            <v>29668.0314524891</v>
          </cell>
          <cell r="F245">
            <v>29326.8847719673</v>
          </cell>
          <cell r="G245">
            <v>28280.3820409067</v>
          </cell>
          <cell r="H245">
            <v>27611.8830216586</v>
          </cell>
          <cell r="I245">
            <v>28376.2337497896</v>
          </cell>
          <cell r="J245">
            <v>28754.7323014197</v>
          </cell>
          <cell r="K245">
            <v>29211.6278930272</v>
          </cell>
          <cell r="L245">
            <v>29786.3441545016</v>
          </cell>
          <cell r="M245">
            <v>30403.3941360604</v>
          </cell>
          <cell r="N245">
            <v>30736.4358452528</v>
          </cell>
          <cell r="O245">
            <v>40031.8376844865</v>
          </cell>
          <cell r="P245">
            <v>49070.4841939512</v>
          </cell>
          <cell r="Q245">
            <v>37787.5099597467</v>
          </cell>
          <cell r="R245">
            <v>26060.2990658192</v>
          </cell>
          <cell r="S245">
            <v>25788.0382137681</v>
          </cell>
          <cell r="T245">
            <v>25490.7179565699</v>
          </cell>
          <cell r="U245">
            <v>49823.9504451782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</row>
        <row r="245">
          <cell r="CO245">
            <v>980845.368974565</v>
          </cell>
        </row>
        <row r="246">
          <cell r="A246">
            <v>-162285.595176819</v>
          </cell>
          <cell r="B246">
            <v>9966.72355770569</v>
          </cell>
          <cell r="C246">
            <v>40508.690021046</v>
          </cell>
          <cell r="D246">
            <v>45294.4428720963</v>
          </cell>
          <cell r="E246">
            <v>24205.2494256091</v>
          </cell>
          <cell r="F246">
            <v>24249.834481684</v>
          </cell>
          <cell r="G246">
            <v>23685.5511259371</v>
          </cell>
          <cell r="H246">
            <v>23421.9819505768</v>
          </cell>
          <cell r="I246">
            <v>24344.978930361</v>
          </cell>
          <cell r="J246">
            <v>24933.7453704262</v>
          </cell>
          <cell r="K246">
            <v>25590.2139427234</v>
          </cell>
          <cell r="L246">
            <v>26341.159905381</v>
          </cell>
          <cell r="M246">
            <v>27127.8747438684</v>
          </cell>
          <cell r="N246">
            <v>27667.3742385926</v>
          </cell>
          <cell r="O246">
            <v>35621.7400235936</v>
          </cell>
          <cell r="P246">
            <v>43257.6807409657</v>
          </cell>
          <cell r="Q246">
            <v>33988.5335253347</v>
          </cell>
          <cell r="R246">
            <v>24322.7066241427</v>
          </cell>
          <cell r="S246">
            <v>24141.7499185182</v>
          </cell>
          <cell r="T246">
            <v>23935.8321640524</v>
          </cell>
          <cell r="U246">
            <v>44115.4777259044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</row>
        <row r="246">
          <cell r="CO246">
            <v>811427.975884095</v>
          </cell>
        </row>
        <row r="247">
          <cell r="A247">
            <v>-153926.199930055</v>
          </cell>
          <cell r="B247">
            <v>7943.4891788789</v>
          </cell>
          <cell r="C247">
            <v>40955.4982242797</v>
          </cell>
          <cell r="D247">
            <v>42053.5930931808</v>
          </cell>
          <cell r="E247">
            <v>22857.5261111195</v>
          </cell>
          <cell r="F247">
            <v>22997.2750693953</v>
          </cell>
          <cell r="G247">
            <v>22551.9600875668</v>
          </cell>
          <cell r="H247">
            <v>22388.2911807247</v>
          </cell>
          <cell r="I247">
            <v>23350.4277877272</v>
          </cell>
          <cell r="J247">
            <v>23991.06943243</v>
          </cell>
          <cell r="K247">
            <v>24696.7746679682</v>
          </cell>
          <cell r="L247">
            <v>25491.1982718389</v>
          </cell>
          <cell r="M247">
            <v>26319.7711383799</v>
          </cell>
          <cell r="N247">
            <v>26910.2058470023</v>
          </cell>
          <cell r="O247">
            <v>34533.7245385323</v>
          </cell>
          <cell r="P247">
            <v>41823.6036173343</v>
          </cell>
          <cell r="Q247">
            <v>33051.2877984029</v>
          </cell>
          <cell r="R247">
            <v>23894.0250781456</v>
          </cell>
          <cell r="S247">
            <v>23735.5940245137</v>
          </cell>
          <cell r="T247">
            <v>23552.2261875311</v>
          </cell>
          <cell r="U247">
            <v>42707.1400444748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</row>
        <row r="247">
          <cell r="CO247">
            <v>769630.999650274</v>
          </cell>
        </row>
        <row r="248">
          <cell r="A248">
            <v>-169437.063799235</v>
          </cell>
          <cell r="B248">
            <v>7390.06323579894</v>
          </cell>
          <cell r="C248">
            <v>42303.0817628299</v>
          </cell>
          <cell r="D248">
            <v>44820.5372770726</v>
          </cell>
          <cell r="E248">
            <v>25358.2276866861</v>
          </cell>
          <cell r="F248">
            <v>25321.3999562513</v>
          </cell>
          <cell r="G248">
            <v>24655.3390713861</v>
          </cell>
          <cell r="H248">
            <v>24306.3051447388</v>
          </cell>
          <cell r="I248">
            <v>25195.8181453969</v>
          </cell>
          <cell r="J248">
            <v>25740.205310731</v>
          </cell>
          <cell r="K248">
            <v>26354.5518823512</v>
          </cell>
          <cell r="L248">
            <v>27068.3026918029</v>
          </cell>
          <cell r="M248">
            <v>27819.2079573025</v>
          </cell>
          <cell r="N248">
            <v>28315.1323400459</v>
          </cell>
          <cell r="O248">
            <v>36552.538050536</v>
          </cell>
          <cell r="P248">
            <v>44484.5347476289</v>
          </cell>
          <cell r="Q248">
            <v>34790.3479161831</v>
          </cell>
          <cell r="R248">
            <v>24689.4439938578</v>
          </cell>
          <cell r="S248">
            <v>24489.2165768159</v>
          </cell>
          <cell r="T248">
            <v>24264.007351788</v>
          </cell>
          <cell r="U248">
            <v>45320.311621324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</row>
        <row r="248">
          <cell r="CO248">
            <v>847185.318996174</v>
          </cell>
        </row>
        <row r="249">
          <cell r="A249">
            <v>-191027.655272144</v>
          </cell>
          <cell r="B249">
            <v>6785.46705578658</v>
          </cell>
          <cell r="C249">
            <v>46165.2191195711</v>
          </cell>
          <cell r="D249">
            <v>50346.5070293073</v>
          </cell>
          <cell r="E249">
            <v>28839.118665363</v>
          </cell>
          <cell r="F249">
            <v>28556.5022295578</v>
          </cell>
          <cell r="G249">
            <v>27583.1706051657</v>
          </cell>
          <cell r="H249">
            <v>26976.114917143</v>
          </cell>
          <cell r="I249">
            <v>27764.5383441251</v>
          </cell>
          <cell r="J249">
            <v>28174.9425695657</v>
          </cell>
          <cell r="K249">
            <v>28662.1210087852</v>
          </cell>
          <cell r="L249">
            <v>29263.5780503354</v>
          </cell>
          <cell r="M249">
            <v>29906.3726742286</v>
          </cell>
          <cell r="N249">
            <v>30270.7419190225</v>
          </cell>
          <cell r="O249">
            <v>39362.6573427482</v>
          </cell>
          <cell r="P249">
            <v>48188.4597808369</v>
          </cell>
          <cell r="Q249">
            <v>37211.0600613287</v>
          </cell>
          <cell r="R249">
            <v>25796.6398924104</v>
          </cell>
          <cell r="S249">
            <v>25538.2333684505</v>
          </cell>
          <cell r="T249">
            <v>25254.7823637535</v>
          </cell>
          <cell r="U249">
            <v>48957.7569912419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</row>
        <row r="249">
          <cell r="CO249">
            <v>955138.27636072</v>
          </cell>
        </row>
        <row r="250">
          <cell r="A250">
            <v>-155496.50857636</v>
          </cell>
          <cell r="B250">
            <v>11520.2280233193</v>
          </cell>
          <cell r="C250">
            <v>41008.8122230682</v>
          </cell>
          <cell r="D250">
            <v>44188.1735005506</v>
          </cell>
          <cell r="E250">
            <v>23110.6953310329</v>
          </cell>
          <cell r="F250">
            <v>23232.5677929795</v>
          </cell>
          <cell r="G250">
            <v>22764.9046554907</v>
          </cell>
          <cell r="H250">
            <v>22582.4695280319</v>
          </cell>
          <cell r="I250">
            <v>23537.2537736232</v>
          </cell>
          <cell r="J250">
            <v>24168.1506844108</v>
          </cell>
          <cell r="K250">
            <v>24864.6068348513</v>
          </cell>
          <cell r="L250">
            <v>25650.8631833282</v>
          </cell>
          <cell r="M250">
            <v>26471.5730380807</v>
          </cell>
          <cell r="N250">
            <v>27052.4395896267</v>
          </cell>
          <cell r="O250">
            <v>34738.1077592165</v>
          </cell>
          <cell r="P250">
            <v>42092.9943615485</v>
          </cell>
          <cell r="Q250">
            <v>33227.3489876717</v>
          </cell>
          <cell r="R250">
            <v>23974.5527142148</v>
          </cell>
          <cell r="S250">
            <v>23811.8902269633</v>
          </cell>
          <cell r="T250">
            <v>23624.2863980994</v>
          </cell>
          <cell r="U250">
            <v>42971.6956460206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</row>
        <row r="250">
          <cell r="CO250">
            <v>777482.5428818</v>
          </cell>
        </row>
        <row r="251">
          <cell r="A251">
            <v>-191195.718753651</v>
          </cell>
          <cell r="B251">
            <v>8595.43429132938</v>
          </cell>
          <cell r="C251">
            <v>49407.9601773686</v>
          </cell>
          <cell r="D251">
            <v>51304.5472743814</v>
          </cell>
          <cell r="E251">
            <v>28866.2142943716</v>
          </cell>
          <cell r="F251">
            <v>28581.6846129012</v>
          </cell>
          <cell r="G251">
            <v>27605.9611600909</v>
          </cell>
          <cell r="H251">
            <v>26996.8970029823</v>
          </cell>
          <cell r="I251">
            <v>27784.5335378723</v>
          </cell>
          <cell r="J251">
            <v>28193.8948257272</v>
          </cell>
          <cell r="K251">
            <v>28680.0833745543</v>
          </cell>
          <cell r="L251">
            <v>29280.6663093618</v>
          </cell>
          <cell r="M251">
            <v>29922.6193884164</v>
          </cell>
          <cell r="N251">
            <v>30285.9645938956</v>
          </cell>
          <cell r="O251">
            <v>39384.5316129502</v>
          </cell>
          <cell r="P251">
            <v>48217.2915308658</v>
          </cell>
          <cell r="Q251">
            <v>37229.9031444998</v>
          </cell>
          <cell r="R251">
            <v>25805.2584241285</v>
          </cell>
          <cell r="S251">
            <v>25546.3990277554</v>
          </cell>
          <cell r="T251">
            <v>25262.494662794</v>
          </cell>
          <cell r="U251">
            <v>48986.0712564359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</row>
        <row r="251">
          <cell r="CO251">
            <v>955978.593768255</v>
          </cell>
        </row>
        <row r="252">
          <cell r="A252">
            <v>-184274.567569296</v>
          </cell>
          <cell r="B252">
            <v>7208.84450080208</v>
          </cell>
          <cell r="C252">
            <v>48685.9995893534</v>
          </cell>
          <cell r="D252">
            <v>46282.0864738092</v>
          </cell>
          <cell r="E252">
            <v>27750.3684061331</v>
          </cell>
          <cell r="F252">
            <v>27544.6295623946</v>
          </cell>
          <cell r="G252">
            <v>26667.4058308849</v>
          </cell>
          <cell r="H252">
            <v>26141.053980272</v>
          </cell>
          <cell r="I252">
            <v>26961.0961221806</v>
          </cell>
          <cell r="J252">
            <v>27413.4074229749</v>
          </cell>
          <cell r="K252">
            <v>27940.3614075837</v>
          </cell>
          <cell r="L252">
            <v>28576.9416028498</v>
          </cell>
          <cell r="M252">
            <v>29253.5509856066</v>
          </cell>
          <cell r="N252">
            <v>29659.0679398298</v>
          </cell>
          <cell r="O252">
            <v>38483.7105079851</v>
          </cell>
          <cell r="P252">
            <v>47029.9491107882</v>
          </cell>
          <cell r="Q252">
            <v>36453.911678431</v>
          </cell>
          <cell r="R252">
            <v>25450.3320565857</v>
          </cell>
          <cell r="S252">
            <v>25210.1227465363</v>
          </cell>
          <cell r="T252">
            <v>24944.8885584824</v>
          </cell>
          <cell r="U252">
            <v>47820.0397763986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</row>
        <row r="252">
          <cell r="CO252">
            <v>921372.837846479</v>
          </cell>
        </row>
        <row r="253">
          <cell r="A253">
            <v>-156362.704004217</v>
          </cell>
          <cell r="B253">
            <v>6536.03026418691</v>
          </cell>
          <cell r="C253">
            <v>41006.7481151589</v>
          </cell>
          <cell r="D253">
            <v>41657.7389839679</v>
          </cell>
          <cell r="E253">
            <v>23250.3455974178</v>
          </cell>
          <cell r="F253">
            <v>23362.3572339637</v>
          </cell>
          <cell r="G253">
            <v>22882.3666662595</v>
          </cell>
          <cell r="H253">
            <v>22689.5799340161</v>
          </cell>
          <cell r="I253">
            <v>23640.3085553495</v>
          </cell>
          <cell r="J253">
            <v>24265.8301891284</v>
          </cell>
          <cell r="K253">
            <v>24957.1844666077</v>
          </cell>
          <cell r="L253">
            <v>25738.9356884669</v>
          </cell>
          <cell r="M253">
            <v>26555.308239928</v>
          </cell>
          <cell r="N253">
            <v>27130.8969157314</v>
          </cell>
          <cell r="O253">
            <v>34850.8472589982</v>
          </cell>
          <cell r="P253">
            <v>42241.5925568743</v>
          </cell>
          <cell r="Q253">
            <v>33324.4658172367</v>
          </cell>
          <cell r="R253">
            <v>24018.9724340855</v>
          </cell>
          <cell r="S253">
            <v>23853.9758525377</v>
          </cell>
          <cell r="T253">
            <v>23664.0354150023</v>
          </cell>
          <cell r="U253">
            <v>43117.6267360725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</row>
        <row r="253">
          <cell r="CO253">
            <v>781813.520021085</v>
          </cell>
        </row>
        <row r="254">
          <cell r="A254">
            <v>-154822.032176301</v>
          </cell>
          <cell r="B254">
            <v>11738.6819050296</v>
          </cell>
          <cell r="C254">
            <v>45458.3535570698</v>
          </cell>
          <cell r="D254">
            <v>43358.9026602498</v>
          </cell>
          <cell r="E254">
            <v>23001.9545019898</v>
          </cell>
          <cell r="F254">
            <v>23131.5052473858</v>
          </cell>
          <cell r="G254">
            <v>22673.4410531453</v>
          </cell>
          <cell r="H254">
            <v>22499.0663620559</v>
          </cell>
          <cell r="I254">
            <v>23457.0085818891</v>
          </cell>
          <cell r="J254">
            <v>24092.0910348412</v>
          </cell>
          <cell r="K254">
            <v>24792.5198371775</v>
          </cell>
          <cell r="L254">
            <v>25582.284171826</v>
          </cell>
          <cell r="M254">
            <v>26406.3713345346</v>
          </cell>
          <cell r="N254">
            <v>26991.3475852504</v>
          </cell>
          <cell r="O254">
            <v>34650.3214127273</v>
          </cell>
          <cell r="P254">
            <v>41977.286089933</v>
          </cell>
          <cell r="Q254">
            <v>33151.7274737689</v>
          </cell>
          <cell r="R254">
            <v>23939.9646157483</v>
          </cell>
          <cell r="S254">
            <v>23779.1196069407</v>
          </cell>
          <cell r="T254">
            <v>23593.3352143777</v>
          </cell>
          <cell r="U254">
            <v>42858.0641569716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</row>
        <row r="254">
          <cell r="CO254">
            <v>774110.160881505</v>
          </cell>
        </row>
        <row r="255">
          <cell r="A255">
            <v>-182682.912596935</v>
          </cell>
          <cell r="B255">
            <v>9596.61229857821</v>
          </cell>
          <cell r="C255">
            <v>48644.325336024</v>
          </cell>
          <cell r="D255">
            <v>46663.73093375</v>
          </cell>
          <cell r="E255">
            <v>27493.7576763432</v>
          </cell>
          <cell r="F255">
            <v>27306.1383369057</v>
          </cell>
          <cell r="G255">
            <v>26451.5665554847</v>
          </cell>
          <cell r="H255">
            <v>25944.2360281174</v>
          </cell>
          <cell r="I255">
            <v>26771.7304773331</v>
          </cell>
          <cell r="J255">
            <v>27233.9189791645</v>
          </cell>
          <cell r="K255">
            <v>27770.2477782853</v>
          </cell>
          <cell r="L255">
            <v>28415.1062522762</v>
          </cell>
          <cell r="M255">
            <v>29099.6855343521</v>
          </cell>
          <cell r="N255">
            <v>29514.900712439</v>
          </cell>
          <cell r="O255">
            <v>38276.5489603274</v>
          </cell>
          <cell r="P255">
            <v>46756.8963459412</v>
          </cell>
          <cell r="Q255">
            <v>36275.457163773</v>
          </cell>
          <cell r="R255">
            <v>25368.709750892</v>
          </cell>
          <cell r="S255">
            <v>25132.7893953593</v>
          </cell>
          <cell r="T255">
            <v>24871.8487820472</v>
          </cell>
          <cell r="U255">
            <v>47551.8878817653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</row>
        <row r="255">
          <cell r="CO255">
            <v>913414.562984675</v>
          </cell>
        </row>
        <row r="256">
          <cell r="A256">
            <v>-156632.776005388</v>
          </cell>
          <cell r="B256">
            <v>8393.32255575171</v>
          </cell>
          <cell r="C256">
            <v>40832.4714024038</v>
          </cell>
          <cell r="D256">
            <v>43658.5494642557</v>
          </cell>
          <cell r="E256">
            <v>23293.8873037046</v>
          </cell>
          <cell r="F256">
            <v>23402.8244229261</v>
          </cell>
          <cell r="G256">
            <v>22918.9902725377</v>
          </cell>
          <cell r="H256">
            <v>22722.97600234</v>
          </cell>
          <cell r="I256">
            <v>23672.4401162375</v>
          </cell>
          <cell r="J256">
            <v>24296.2857866346</v>
          </cell>
          <cell r="K256">
            <v>24986.0493456731</v>
          </cell>
          <cell r="L256">
            <v>25766.395909274</v>
          </cell>
          <cell r="M256">
            <v>26581.4161282914</v>
          </cell>
          <cell r="N256">
            <v>27155.3592095581</v>
          </cell>
          <cell r="O256">
            <v>34885.9984285125</v>
          </cell>
          <cell r="P256">
            <v>42287.9241475193</v>
          </cell>
          <cell r="Q256">
            <v>33354.7459776538</v>
          </cell>
          <cell r="R256">
            <v>24032.82210617</v>
          </cell>
          <cell r="S256">
            <v>23867.0977748591</v>
          </cell>
          <cell r="T256">
            <v>23676.4288036006</v>
          </cell>
          <cell r="U256">
            <v>43163.1267471044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</row>
        <row r="256">
          <cell r="CO256">
            <v>783163.880026941</v>
          </cell>
        </row>
        <row r="257">
          <cell r="A257">
            <v>-153145.870761482</v>
          </cell>
          <cell r="B257">
            <v>4893.25900980552</v>
          </cell>
          <cell r="C257">
            <v>36424.3992971556</v>
          </cell>
          <cell r="D257">
            <v>40765.4640568339</v>
          </cell>
          <cell r="E257">
            <v>22731.7194250595</v>
          </cell>
          <cell r="F257">
            <v>22880.3517016245</v>
          </cell>
          <cell r="G257">
            <v>22446.1421274918</v>
          </cell>
          <cell r="H257">
            <v>22291.7986671887</v>
          </cell>
          <cell r="I257">
            <v>23257.5888629816</v>
          </cell>
          <cell r="J257">
            <v>23903.0729315807</v>
          </cell>
          <cell r="K257">
            <v>24613.3742896083</v>
          </cell>
          <cell r="L257">
            <v>25411.8564253007</v>
          </cell>
          <cell r="M257">
            <v>26244.3366367232</v>
          </cell>
          <cell r="N257">
            <v>26839.5260233982</v>
          </cell>
          <cell r="O257">
            <v>34432.1609452592</v>
          </cell>
          <cell r="P257">
            <v>41689.7360136957</v>
          </cell>
          <cell r="Q257">
            <v>32963.7981945193</v>
          </cell>
          <cell r="R257">
            <v>23854.0087008245</v>
          </cell>
          <cell r="S257">
            <v>23697.6803618954</v>
          </cell>
          <cell r="T257">
            <v>23516.4175047399</v>
          </cell>
          <cell r="U257">
            <v>42575.6751550205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</row>
        <row r="257">
          <cell r="CO257">
            <v>765729.353807411</v>
          </cell>
        </row>
        <row r="258">
          <cell r="A258">
            <v>-166734.18676766</v>
          </cell>
          <cell r="B258">
            <v>7496.98719013239</v>
          </cell>
          <cell r="C258">
            <v>43949.5299769514</v>
          </cell>
          <cell r="D258">
            <v>41723.6256941293</v>
          </cell>
          <cell r="E258">
            <v>24922.4628634997</v>
          </cell>
          <cell r="F258">
            <v>24916.4048619627</v>
          </cell>
          <cell r="G258">
            <v>24288.8105019905</v>
          </cell>
          <cell r="H258">
            <v>23972.077732694</v>
          </cell>
          <cell r="I258">
            <v>24874.245907119</v>
          </cell>
          <cell r="J258">
            <v>25435.40609191</v>
          </cell>
          <cell r="K258">
            <v>26065.6725527397</v>
          </cell>
          <cell r="L258">
            <v>26793.4811635458</v>
          </cell>
          <cell r="M258">
            <v>27557.9205543347</v>
          </cell>
          <cell r="N258">
            <v>28070.3140255326</v>
          </cell>
          <cell r="O258">
            <v>36200.7456088867</v>
          </cell>
          <cell r="P258">
            <v>44020.8487985202</v>
          </cell>
          <cell r="Q258">
            <v>34487.3044694402</v>
          </cell>
          <cell r="R258">
            <v>24550.836658</v>
          </cell>
          <cell r="S258">
            <v>24357.8925510057</v>
          </cell>
          <cell r="T258">
            <v>24139.9744818845</v>
          </cell>
          <cell r="U258">
            <v>44864.9481100329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</row>
        <row r="258">
          <cell r="CO258">
            <v>833670.933838298</v>
          </cell>
        </row>
        <row r="259">
          <cell r="A259">
            <v>-199658.098938937</v>
          </cell>
          <cell r="B259">
            <v>7123.45183811737</v>
          </cell>
          <cell r="C259">
            <v>51618.0694105115</v>
          </cell>
          <cell r="D259">
            <v>50484.8739744746</v>
          </cell>
          <cell r="E259">
            <v>30230.5411069118</v>
          </cell>
          <cell r="F259">
            <v>29849.6751359657</v>
          </cell>
          <cell r="G259">
            <v>28753.5176588742</v>
          </cell>
          <cell r="H259">
            <v>28043.3224955319</v>
          </cell>
          <cell r="I259">
            <v>28791.3372161567</v>
          </cell>
          <cell r="J259">
            <v>29148.1842142971</v>
          </cell>
          <cell r="K259">
            <v>29584.5295207478</v>
          </cell>
          <cell r="L259">
            <v>30141.0991844224</v>
          </cell>
          <cell r="M259">
            <v>30740.6785585926</v>
          </cell>
          <cell r="N259">
            <v>31052.461045466</v>
          </cell>
          <cell r="O259">
            <v>40485.9510829329</v>
          </cell>
          <cell r="P259">
            <v>49669.0360024396</v>
          </cell>
          <cell r="Q259">
            <v>38178.6954236306</v>
          </cell>
          <cell r="R259">
            <v>26239.2211826246</v>
          </cell>
          <cell r="S259">
            <v>25957.5586258007</v>
          </cell>
          <cell r="T259">
            <v>25650.8265359554</v>
          </cell>
          <cell r="U259">
            <v>50411.7591845348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</row>
        <row r="259">
          <cell r="CO259">
            <v>998290.494694687</v>
          </cell>
        </row>
        <row r="260">
          <cell r="A260">
            <v>-176555.223009676</v>
          </cell>
          <cell r="B260">
            <v>5781.64855305228</v>
          </cell>
          <cell r="C260">
            <v>47614.6641889339</v>
          </cell>
          <cell r="D260">
            <v>46759.8541723596</v>
          </cell>
          <cell r="E260">
            <v>26505.8357182446</v>
          </cell>
          <cell r="F260">
            <v>26387.9743978248</v>
          </cell>
          <cell r="G260">
            <v>25620.6100332745</v>
          </cell>
          <cell r="H260">
            <v>25186.50942471</v>
          </cell>
          <cell r="I260">
            <v>26042.6944046494</v>
          </cell>
          <cell r="J260">
            <v>26542.9090007027</v>
          </cell>
          <cell r="K260">
            <v>27115.3297633864</v>
          </cell>
          <cell r="L260">
            <v>27792.0586635835</v>
          </cell>
          <cell r="M260">
            <v>28507.3211464264</v>
          </cell>
          <cell r="N260">
            <v>28959.8733770891</v>
          </cell>
          <cell r="O260">
            <v>37479.0006973513</v>
          </cell>
          <cell r="P260">
            <v>45705.6744335424</v>
          </cell>
          <cell r="Q260">
            <v>35588.4276942854</v>
          </cell>
          <cell r="R260">
            <v>25054.473210076</v>
          </cell>
          <cell r="S260">
            <v>24835.064838854</v>
          </cell>
          <cell r="T260">
            <v>24590.6539971912</v>
          </cell>
          <cell r="U260">
            <v>46519.5337591173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0">
          <cell r="CO260">
            <v>882776.115048382</v>
          </cell>
        </row>
        <row r="261">
          <cell r="A261">
            <v>-167909.446768702</v>
          </cell>
          <cell r="B261">
            <v>8599.62439151644</v>
          </cell>
          <cell r="C261">
            <v>43376.5135404841</v>
          </cell>
          <cell r="D261">
            <v>43681.9543876724</v>
          </cell>
          <cell r="E261">
            <v>25111.9413194448</v>
          </cell>
          <cell r="F261">
            <v>25092.5040811931</v>
          </cell>
          <cell r="G261">
            <v>24448.1837778804</v>
          </cell>
          <cell r="H261">
            <v>24117.4058789766</v>
          </cell>
          <cell r="I261">
            <v>25014.0713541069</v>
          </cell>
          <cell r="J261">
            <v>25567.9383255429</v>
          </cell>
          <cell r="K261">
            <v>26191.2825295363</v>
          </cell>
          <cell r="L261">
            <v>26912.9785531099</v>
          </cell>
          <cell r="M261">
            <v>27671.5330605262</v>
          </cell>
          <cell r="N261">
            <v>28176.7654730861</v>
          </cell>
          <cell r="O261">
            <v>36353.7113489147</v>
          </cell>
          <cell r="P261">
            <v>44222.4678668932</v>
          </cell>
          <cell r="Q261">
            <v>34619.0732614993</v>
          </cell>
          <cell r="R261">
            <v>24611.1056438924</v>
          </cell>
          <cell r="S261">
            <v>24414.994621469</v>
          </cell>
          <cell r="T261">
            <v>24193.9062253967</v>
          </cell>
          <cell r="U261">
            <v>45062.9484313581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</row>
        <row r="261">
          <cell r="CO261">
            <v>839547.233843512</v>
          </cell>
        </row>
        <row r="262">
          <cell r="A262">
            <v>-180065.162680091</v>
          </cell>
          <cell r="B262">
            <v>6394.1370425884</v>
          </cell>
          <cell r="C262">
            <v>42075.1928504193</v>
          </cell>
          <cell r="D262">
            <v>46788.6586901124</v>
          </cell>
          <cell r="E262">
            <v>27071.7172666857</v>
          </cell>
          <cell r="F262">
            <v>26913.8985635048</v>
          </cell>
          <cell r="G262">
            <v>26096.5818037374</v>
          </cell>
          <cell r="H262">
            <v>25620.5351087392</v>
          </cell>
          <cell r="I262">
            <v>26460.2861570116</v>
          </cell>
          <cell r="J262">
            <v>26938.7194120361</v>
          </cell>
          <cell r="K262">
            <v>27490.46670344</v>
          </cell>
          <cell r="L262">
            <v>28148.9402283182</v>
          </cell>
          <cell r="M262">
            <v>28846.6273783941</v>
          </cell>
          <cell r="N262">
            <v>29277.7929509788</v>
          </cell>
          <cell r="O262">
            <v>37935.836221969</v>
          </cell>
          <cell r="P262">
            <v>46307.8141862495</v>
          </cell>
          <cell r="Q262">
            <v>35981.9580706792</v>
          </cell>
          <cell r="R262">
            <v>25234.4678532116</v>
          </cell>
          <cell r="S262">
            <v>25005.6014198695</v>
          </cell>
          <cell r="T262">
            <v>24751.7223275016</v>
          </cell>
          <cell r="U262">
            <v>47110.8660447036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</row>
        <row r="262">
          <cell r="CO262">
            <v>900325.813400455</v>
          </cell>
        </row>
        <row r="263">
          <cell r="A263">
            <v>-192343.124838135</v>
          </cell>
          <cell r="B263">
            <v>7463.38394366499</v>
          </cell>
          <cell r="C263">
            <v>49027.1385680396</v>
          </cell>
          <cell r="D263">
            <v>49647.5451519223</v>
          </cell>
          <cell r="E263">
            <v>29051.2020698742</v>
          </cell>
          <cell r="F263">
            <v>28753.6102424969</v>
          </cell>
          <cell r="G263">
            <v>27761.5572548259</v>
          </cell>
          <cell r="H263">
            <v>27138.7808407231</v>
          </cell>
          <cell r="I263">
            <v>27921.0450914838</v>
          </cell>
          <cell r="J263">
            <v>28323.2860167196</v>
          </cell>
          <cell r="K263">
            <v>28802.7163676966</v>
          </cell>
          <cell r="L263">
            <v>29397.331584913</v>
          </cell>
          <cell r="M263">
            <v>30033.5392536052</v>
          </cell>
          <cell r="N263">
            <v>30389.8931190872</v>
          </cell>
          <cell r="O263">
            <v>39533.8720318108</v>
          </cell>
          <cell r="P263">
            <v>48414.1321836523</v>
          </cell>
          <cell r="Q263">
            <v>37358.5489876491</v>
          </cell>
          <cell r="R263">
            <v>25864.0990220023</v>
          </cell>
          <cell r="S263">
            <v>25602.1477667818</v>
          </cell>
          <cell r="T263">
            <v>25315.1482123047</v>
          </cell>
          <cell r="U263">
            <v>49179.3789272635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</row>
        <row r="263">
          <cell r="CO263">
            <v>961715.624190675</v>
          </cell>
        </row>
        <row r="264">
          <cell r="A264">
            <v>-199157.679964072</v>
          </cell>
          <cell r="B264">
            <v>9722.27871477815</v>
          </cell>
          <cell r="C264">
            <v>48291.8045746551</v>
          </cell>
          <cell r="D264">
            <v>48575.9333499387</v>
          </cell>
          <cell r="E264">
            <v>30149.8622659753</v>
          </cell>
          <cell r="F264">
            <v>29774.6930973667</v>
          </cell>
          <cell r="G264">
            <v>28685.6574311193</v>
          </cell>
          <cell r="H264">
            <v>27981.4426034932</v>
          </cell>
          <cell r="I264">
            <v>28731.8003419506</v>
          </cell>
          <cell r="J264">
            <v>29091.7527485511</v>
          </cell>
          <cell r="K264">
            <v>29531.0455123023</v>
          </cell>
          <cell r="L264">
            <v>30090.2178805986</v>
          </cell>
          <cell r="M264">
            <v>30692.3030043921</v>
          </cell>
          <cell r="N264">
            <v>31007.1346290044</v>
          </cell>
          <cell r="O264">
            <v>40420.8191472367</v>
          </cell>
          <cell r="P264">
            <v>49583.1877582901</v>
          </cell>
          <cell r="Q264">
            <v>38122.5890269328</v>
          </cell>
          <cell r="R264">
            <v>26213.5589937389</v>
          </cell>
          <cell r="S264">
            <v>25933.2448913602</v>
          </cell>
          <cell r="T264">
            <v>25627.8627085663</v>
          </cell>
          <cell r="U264">
            <v>50327.4517821453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</row>
        <row r="264">
          <cell r="CO264">
            <v>995788.399820357</v>
          </cell>
        </row>
        <row r="265">
          <cell r="A265">
            <v>-164390.566963322</v>
          </cell>
          <cell r="B265">
            <v>7592.64364255492</v>
          </cell>
          <cell r="C265">
            <v>40938.6615521001</v>
          </cell>
          <cell r="D265">
            <v>42775.8348183526</v>
          </cell>
          <cell r="E265">
            <v>24544.6184193303</v>
          </cell>
          <cell r="F265">
            <v>24565.240338921</v>
          </cell>
          <cell r="G265">
            <v>23970.9996641104</v>
          </cell>
          <cell r="H265">
            <v>23682.2746921303</v>
          </cell>
          <cell r="I265">
            <v>24595.4159576433</v>
          </cell>
          <cell r="J265">
            <v>25171.119749161</v>
          </cell>
          <cell r="K265">
            <v>25815.1900816424</v>
          </cell>
          <cell r="L265">
            <v>26555.187978633</v>
          </cell>
          <cell r="M265">
            <v>27331.362584784</v>
          </cell>
          <cell r="N265">
            <v>27858.0361291816</v>
          </cell>
          <cell r="O265">
            <v>35895.7122227452</v>
          </cell>
          <cell r="P265">
            <v>43618.794409575</v>
          </cell>
          <cell r="Q265">
            <v>34224.5405275129</v>
          </cell>
          <cell r="R265">
            <v>24430.6525380613</v>
          </cell>
          <cell r="S265">
            <v>24244.0236683008</v>
          </cell>
          <cell r="T265">
            <v>24032.4276394277</v>
          </cell>
          <cell r="U265">
            <v>44470.1099687605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</row>
        <row r="265">
          <cell r="CO265">
            <v>821952.834816612</v>
          </cell>
        </row>
        <row r="266">
          <cell r="A266">
            <v>-171897.947231149</v>
          </cell>
          <cell r="B266">
            <v>9164.09596187227</v>
          </cell>
          <cell r="C266">
            <v>43738.2747046318</v>
          </cell>
          <cell r="D266">
            <v>45442.5356599088</v>
          </cell>
          <cell r="E266">
            <v>25754.9776760725</v>
          </cell>
          <cell r="F266">
            <v>25690.1350877052</v>
          </cell>
          <cell r="G266">
            <v>24989.0516573499</v>
          </cell>
          <cell r="H266">
            <v>24610.6085559499</v>
          </cell>
          <cell r="I266">
            <v>25488.599424048</v>
          </cell>
          <cell r="J266">
            <v>26017.7152895033</v>
          </cell>
          <cell r="K266">
            <v>26617.5673091571</v>
          </cell>
          <cell r="L266">
            <v>27318.5189383138</v>
          </cell>
          <cell r="M266">
            <v>28057.1018138929</v>
          </cell>
          <cell r="N266">
            <v>28538.031616253</v>
          </cell>
          <cell r="O266">
            <v>36872.8338616342</v>
          </cell>
          <cell r="P266">
            <v>44906.7060326865</v>
          </cell>
          <cell r="Q266">
            <v>35066.259320412</v>
          </cell>
          <cell r="R266">
            <v>24815.6415575535</v>
          </cell>
          <cell r="S266">
            <v>24608.7829187372</v>
          </cell>
          <cell r="T266">
            <v>24376.9353285301</v>
          </cell>
          <cell r="U266">
            <v>45734.9055918762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</row>
        <row r="266">
          <cell r="CO266">
            <v>859489.736155743</v>
          </cell>
        </row>
        <row r="267">
          <cell r="A267">
            <v>-183738.817734451</v>
          </cell>
          <cell r="B267">
            <v>7423.58258914336</v>
          </cell>
          <cell r="C267">
            <v>47804.9927929468</v>
          </cell>
          <cell r="D267">
            <v>47732.0265942187</v>
          </cell>
          <cell r="E267">
            <v>27663.9934326044</v>
          </cell>
          <cell r="F267">
            <v>27464.3536000245</v>
          </cell>
          <cell r="G267">
            <v>26594.7544974259</v>
          </cell>
          <cell r="H267">
            <v>26074.8052095318</v>
          </cell>
          <cell r="I267">
            <v>26897.3557923264</v>
          </cell>
          <cell r="J267">
            <v>27352.9917513641</v>
          </cell>
          <cell r="K267">
            <v>27883.1012912996</v>
          </cell>
          <cell r="L267">
            <v>28522.4679487932</v>
          </cell>
          <cell r="M267">
            <v>29201.7599935075</v>
          </cell>
          <cell r="N267">
            <v>29610.5413623957</v>
          </cell>
          <cell r="O267">
            <v>38413.9800909845</v>
          </cell>
          <cell r="P267">
            <v>46938.0397609536</v>
          </cell>
          <cell r="Q267">
            <v>36393.8440265746</v>
          </cell>
          <cell r="R267">
            <v>25422.8580515065</v>
          </cell>
          <cell r="S267">
            <v>25184.0924002361</v>
          </cell>
          <cell r="T267">
            <v>24920.3034261253</v>
          </cell>
          <cell r="U267">
            <v>47729.780055694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</row>
        <row r="267">
          <cell r="CO267">
            <v>918694.088672256</v>
          </cell>
        </row>
        <row r="268">
          <cell r="A268">
            <v>-155924.487687172</v>
          </cell>
          <cell r="B268">
            <v>7965.49812590289</v>
          </cell>
          <cell r="C268">
            <v>41681.9996488845</v>
          </cell>
          <cell r="D268">
            <v>41256.2686828324</v>
          </cell>
          <cell r="E268">
            <v>23179.6952297969</v>
          </cell>
          <cell r="F268">
            <v>23296.6955495559</v>
          </cell>
          <cell r="G268">
            <v>22822.941543364</v>
          </cell>
          <cell r="H268">
            <v>22635.3917841852</v>
          </cell>
          <cell r="I268">
            <v>23588.172183522</v>
          </cell>
          <cell r="J268">
            <v>24216.4132198955</v>
          </cell>
          <cell r="K268">
            <v>24910.3485823206</v>
          </cell>
          <cell r="L268">
            <v>25694.3789896048</v>
          </cell>
          <cell r="M268">
            <v>26512.9458231101</v>
          </cell>
          <cell r="N268">
            <v>27091.2046253023</v>
          </cell>
          <cell r="O268">
            <v>34793.8112983003</v>
          </cell>
          <cell r="P268">
            <v>42166.4153488436</v>
          </cell>
          <cell r="Q268">
            <v>33275.3335105926</v>
          </cell>
          <cell r="R268">
            <v>23996.5000849829</v>
          </cell>
          <cell r="S268">
            <v>23832.6843434317</v>
          </cell>
          <cell r="T268">
            <v>23643.9260179388</v>
          </cell>
          <cell r="U268">
            <v>43043.798841387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</row>
        <row r="268">
          <cell r="CO268">
            <v>779622.438435858</v>
          </cell>
        </row>
        <row r="269">
          <cell r="A269">
            <v>-157584.129214161</v>
          </cell>
          <cell r="B269">
            <v>9944.64977094097</v>
          </cell>
          <cell r="C269">
            <v>41319.4813891131</v>
          </cell>
          <cell r="D269">
            <v>44933.1763506468</v>
          </cell>
          <cell r="E269">
            <v>23447.2669276998</v>
          </cell>
          <cell r="F269">
            <v>23545.3737797735</v>
          </cell>
          <cell r="G269">
            <v>23048.0002594992</v>
          </cell>
          <cell r="H269">
            <v>22840.6166930537</v>
          </cell>
          <cell r="I269">
            <v>23785.6264644006</v>
          </cell>
          <cell r="J269">
            <v>24403.5684012224</v>
          </cell>
          <cell r="K269">
            <v>25087.7285097503</v>
          </cell>
          <cell r="L269">
            <v>25863.12703677</v>
          </cell>
          <cell r="M269">
            <v>26673.3835416517</v>
          </cell>
          <cell r="N269">
            <v>27241.5298663648</v>
          </cell>
          <cell r="O269">
            <v>35009.8216229365</v>
          </cell>
          <cell r="P269">
            <v>42451.1313931298</v>
          </cell>
          <cell r="Q269">
            <v>33461.410599125</v>
          </cell>
          <cell r="R269">
            <v>24081.608836823</v>
          </cell>
          <cell r="S269">
            <v>23913.3209407241</v>
          </cell>
          <cell r="T269">
            <v>23720.0856431081</v>
          </cell>
          <cell r="U269">
            <v>43323.4046778295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</row>
        <row r="269">
          <cell r="CO269">
            <v>787920.646070805</v>
          </cell>
        </row>
        <row r="270">
          <cell r="A270">
            <v>-153037.522655843</v>
          </cell>
          <cell r="B270">
            <v>9298.20966278653</v>
          </cell>
          <cell r="C270">
            <v>42786.1419653425</v>
          </cell>
          <cell r="D270">
            <v>45457.3880733486</v>
          </cell>
          <cell r="E270">
            <v>22714.2512633396</v>
          </cell>
          <cell r="F270">
            <v>22864.1169818252</v>
          </cell>
          <cell r="G270">
            <v>22431.4493850204</v>
          </cell>
          <cell r="H270">
            <v>22278.4007558058</v>
          </cell>
          <cell r="I270">
            <v>23244.6982495957</v>
          </cell>
          <cell r="J270">
            <v>23890.8546850332</v>
          </cell>
          <cell r="K270">
            <v>24601.7942111378</v>
          </cell>
          <cell r="L270">
            <v>25400.839870856</v>
          </cell>
          <cell r="M270">
            <v>26233.8626141138</v>
          </cell>
          <cell r="N270">
            <v>26829.712184184</v>
          </cell>
          <cell r="O270">
            <v>34418.0589183501</v>
          </cell>
          <cell r="P270">
            <v>41671.1485997619</v>
          </cell>
          <cell r="Q270">
            <v>32951.650330226</v>
          </cell>
          <cell r="R270">
            <v>23848.4524575724</v>
          </cell>
          <cell r="S270">
            <v>23692.4160789645</v>
          </cell>
          <cell r="T270">
            <v>23511.445496641</v>
          </cell>
          <cell r="U270">
            <v>42557.421356106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</row>
        <row r="270">
          <cell r="CO270">
            <v>765187.613279213</v>
          </cell>
        </row>
        <row r="271">
          <cell r="A271">
            <v>-198500.684349182</v>
          </cell>
          <cell r="B271">
            <v>7803.38163582346</v>
          </cell>
          <cell r="C271">
            <v>51535.0947237095</v>
          </cell>
          <cell r="D271">
            <v>48745.052219063</v>
          </cell>
          <cell r="E271">
            <v>30043.9397343131</v>
          </cell>
          <cell r="F271">
            <v>29676.2498467523</v>
          </cell>
          <cell r="G271">
            <v>28596.5643425285</v>
          </cell>
          <cell r="H271">
            <v>27900.2010443973</v>
          </cell>
          <cell r="I271">
            <v>28653.6349100976</v>
          </cell>
          <cell r="J271">
            <v>29017.6643798063</v>
          </cell>
          <cell r="K271">
            <v>29460.8268339942</v>
          </cell>
          <cell r="L271">
            <v>30023.4162700063</v>
          </cell>
          <cell r="M271">
            <v>30628.7911701615</v>
          </cell>
          <cell r="N271">
            <v>30947.6259805528</v>
          </cell>
          <cell r="O271">
            <v>40335.3080089886</v>
          </cell>
          <cell r="P271">
            <v>49470.4783631932</v>
          </cell>
          <cell r="Q271">
            <v>38048.9274384456</v>
          </cell>
          <cell r="R271">
            <v>26179.8673345231</v>
          </cell>
          <cell r="S271">
            <v>25901.3236059746</v>
          </cell>
          <cell r="T271">
            <v>25597.7137041251</v>
          </cell>
          <cell r="U271">
            <v>50216.7653444701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1">
          <cell r="CO271">
            <v>992503.421745912</v>
          </cell>
        </row>
        <row r="272">
          <cell r="A272">
            <v>-192410.422628371</v>
          </cell>
          <cell r="B272">
            <v>7582.04080532581</v>
          </cell>
          <cell r="C272">
            <v>48200.0427340363</v>
          </cell>
          <cell r="D272">
            <v>45573.9454511068</v>
          </cell>
          <cell r="E272">
            <v>29062.0519936111</v>
          </cell>
          <cell r="F272">
            <v>28763.6940437885</v>
          </cell>
          <cell r="G272">
            <v>27770.6832944091</v>
          </cell>
          <cell r="H272">
            <v>27147.1026274725</v>
          </cell>
          <cell r="I272">
            <v>27929.0517824227</v>
          </cell>
          <cell r="J272">
            <v>28330.875083352</v>
          </cell>
          <cell r="K272">
            <v>28809.9090517518</v>
          </cell>
          <cell r="L272">
            <v>29404.1742497269</v>
          </cell>
          <cell r="M272">
            <v>30040.0449379671</v>
          </cell>
          <cell r="N272">
            <v>30395.9887465919</v>
          </cell>
          <cell r="O272">
            <v>39542.6311627916</v>
          </cell>
          <cell r="P272">
            <v>48425.6773036759</v>
          </cell>
          <cell r="Q272">
            <v>37366.0943380566</v>
          </cell>
          <cell r="R272">
            <v>25867.5501473422</v>
          </cell>
          <cell r="S272">
            <v>25605.41754807</v>
          </cell>
          <cell r="T272">
            <v>25318.2364541907</v>
          </cell>
          <cell r="U272">
            <v>49190.7168304332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</row>
        <row r="272">
          <cell r="CO272">
            <v>962052.113141856</v>
          </cell>
        </row>
        <row r="273">
          <cell r="A273">
            <v>-153290.881704118</v>
          </cell>
          <cell r="B273">
            <v>11751.3207611392</v>
          </cell>
          <cell r="C273">
            <v>43437.6277403093</v>
          </cell>
          <cell r="D273">
            <v>40725.3876092946</v>
          </cell>
          <cell r="E273">
            <v>22755.0984641499</v>
          </cell>
          <cell r="F273">
            <v>22902.0799266602</v>
          </cell>
          <cell r="G273">
            <v>22465.8066008402</v>
          </cell>
          <cell r="H273">
            <v>22309.7301644449</v>
          </cell>
          <cell r="I273">
            <v>23274.841402721</v>
          </cell>
          <cell r="J273">
            <v>23919.4255889602</v>
          </cell>
          <cell r="K273">
            <v>24628.8728355672</v>
          </cell>
          <cell r="L273">
            <v>25426.6007619478</v>
          </cell>
          <cell r="M273">
            <v>26258.3548595874</v>
          </cell>
          <cell r="N273">
            <v>26852.6606699794</v>
          </cell>
          <cell r="O273">
            <v>34451.0348166857</v>
          </cell>
          <cell r="P273">
            <v>41714.6130376156</v>
          </cell>
          <cell r="Q273">
            <v>32980.056653694</v>
          </cell>
          <cell r="R273">
            <v>23861.4450659252</v>
          </cell>
          <cell r="S273">
            <v>23704.7259731277</v>
          </cell>
          <cell r="T273">
            <v>23523.071941169</v>
          </cell>
          <cell r="U273">
            <v>42600.1056752565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3">
          <cell r="CO273">
            <v>766454.408520591</v>
          </cell>
        </row>
        <row r="274">
          <cell r="A274">
            <v>-171255.927925686</v>
          </cell>
          <cell r="B274">
            <v>8810.42240418657</v>
          </cell>
          <cell r="C274">
            <v>46435.5103694644</v>
          </cell>
          <cell r="D274">
            <v>45371.7170282204</v>
          </cell>
          <cell r="E274">
            <v>25651.4696637364</v>
          </cell>
          <cell r="F274">
            <v>25593.935865131</v>
          </cell>
          <cell r="G274">
            <v>24901.9894585127</v>
          </cell>
          <cell r="H274">
            <v>24531.2189098652</v>
          </cell>
          <cell r="I274">
            <v>25412.2157844434</v>
          </cell>
          <cell r="J274">
            <v>25945.3157757677</v>
          </cell>
          <cell r="K274">
            <v>26548.9492757085</v>
          </cell>
          <cell r="L274">
            <v>27253.2400800318</v>
          </cell>
          <cell r="M274">
            <v>27995.0377410477</v>
          </cell>
          <cell r="N274">
            <v>28479.8794759921</v>
          </cell>
          <cell r="O274">
            <v>36789.2719620672</v>
          </cell>
          <cell r="P274">
            <v>44796.565864443</v>
          </cell>
          <cell r="Q274">
            <v>34994.2768584168</v>
          </cell>
          <cell r="R274">
            <v>24782.7179045498</v>
          </cell>
          <cell r="S274">
            <v>24577.5892836379</v>
          </cell>
          <cell r="T274">
            <v>24347.4735749765</v>
          </cell>
          <cell r="U274">
            <v>45626.7422674492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</row>
        <row r="274">
          <cell r="CO274">
            <v>856279.639628431</v>
          </cell>
        </row>
        <row r="275">
          <cell r="A275">
            <v>-178586.418809756</v>
          </cell>
          <cell r="B275">
            <v>9589.20264573116</v>
          </cell>
          <cell r="C275">
            <v>43271.1676859677</v>
          </cell>
          <cell r="D275">
            <v>46950.9149129336</v>
          </cell>
          <cell r="E275">
            <v>26833.3103566907</v>
          </cell>
          <cell r="F275">
            <v>26692.3257704404</v>
          </cell>
          <cell r="G275">
            <v>25896.0540442556</v>
          </cell>
          <cell r="H275">
            <v>25437.6793106079</v>
          </cell>
          <cell r="I275">
            <v>26284.354003729</v>
          </cell>
          <cell r="J275">
            <v>26771.9637767448</v>
          </cell>
          <cell r="K275">
            <v>27332.4208386304</v>
          </cell>
          <cell r="L275">
            <v>27998.5853858303</v>
          </cell>
          <cell r="M275">
            <v>28703.6770550829</v>
          </cell>
          <cell r="N275">
            <v>29143.8528650247</v>
          </cell>
          <cell r="O275">
            <v>37743.3705971396</v>
          </cell>
          <cell r="P275">
            <v>46054.1316298494</v>
          </cell>
          <cell r="Q275">
            <v>35816.1630181921</v>
          </cell>
          <cell r="R275">
            <v>25158.6357876427</v>
          </cell>
          <cell r="S275">
            <v>24933.7540528135</v>
          </cell>
          <cell r="T275">
            <v>24683.8639514277</v>
          </cell>
          <cell r="U275">
            <v>46861.7366935604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</row>
        <row r="275">
          <cell r="CO275">
            <v>892932.094048778</v>
          </cell>
        </row>
        <row r="276">
          <cell r="A276">
            <v>-159764.803869247</v>
          </cell>
          <cell r="B276">
            <v>8231.49130953895</v>
          </cell>
          <cell r="C276">
            <v>40689.8050381246</v>
          </cell>
          <cell r="D276">
            <v>42270.5254019317</v>
          </cell>
          <cell r="E276">
            <v>23798.8409336202</v>
          </cell>
          <cell r="F276">
            <v>23872.1228428023</v>
          </cell>
          <cell r="G276">
            <v>23343.7146232343</v>
          </cell>
          <cell r="H276">
            <v>23110.2705611232</v>
          </cell>
          <cell r="I276">
            <v>24045.0701688681</v>
          </cell>
          <cell r="J276">
            <v>24649.4796741394</v>
          </cell>
          <cell r="K276">
            <v>25320.7956545383</v>
          </cell>
          <cell r="L276">
            <v>26084.8523814089</v>
          </cell>
          <cell r="M276">
            <v>26884.1895867247</v>
          </cell>
          <cell r="N276">
            <v>27439.0486906856</v>
          </cell>
          <cell r="O276">
            <v>35293.6469144291</v>
          </cell>
          <cell r="P276">
            <v>42825.232095947</v>
          </cell>
          <cell r="Q276">
            <v>33705.905319374</v>
          </cell>
          <cell r="R276">
            <v>24193.4369003209</v>
          </cell>
          <cell r="S276">
            <v>24019.2728472825</v>
          </cell>
          <cell r="T276">
            <v>23820.1550627068</v>
          </cell>
          <cell r="U276">
            <v>43690.7908579344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</row>
        <row r="276">
          <cell r="CO276">
            <v>798824.019346235</v>
          </cell>
        </row>
        <row r="277">
          <cell r="A277">
            <v>-199024.276243004</v>
          </cell>
          <cell r="B277">
            <v>8036.10716563897</v>
          </cell>
          <cell r="C277">
            <v>49208.0694547409</v>
          </cell>
          <cell r="D277">
            <v>51119.5428161765</v>
          </cell>
          <cell r="E277">
            <v>30128.3545731561</v>
          </cell>
          <cell r="F277">
            <v>29754.7040812327</v>
          </cell>
          <cell r="G277">
            <v>28667.5669762212</v>
          </cell>
          <cell r="H277">
            <v>27964.9464107591</v>
          </cell>
          <cell r="I277">
            <v>28715.9287604182</v>
          </cell>
          <cell r="J277">
            <v>29076.7090194084</v>
          </cell>
          <cell r="K277">
            <v>29516.7875282877</v>
          </cell>
          <cell r="L277">
            <v>30076.6537361442</v>
          </cell>
          <cell r="M277">
            <v>30679.4068528407</v>
          </cell>
          <cell r="N277">
            <v>30995.0513289653</v>
          </cell>
          <cell r="O277">
            <v>40403.4560115071</v>
          </cell>
          <cell r="P277">
            <v>49560.3019849844</v>
          </cell>
          <cell r="Q277">
            <v>38107.6319560159</v>
          </cell>
          <cell r="R277">
            <v>26206.7178632862</v>
          </cell>
          <cell r="S277">
            <v>25926.7632373656</v>
          </cell>
          <cell r="T277">
            <v>25621.7409182716</v>
          </cell>
          <cell r="U277">
            <v>50304.9767726883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</row>
        <row r="277">
          <cell r="CO277">
            <v>995121.381215018</v>
          </cell>
        </row>
        <row r="278">
          <cell r="A278">
            <v>-191077.78143569</v>
          </cell>
          <cell r="B278">
            <v>6013.50846152143</v>
          </cell>
          <cell r="C278">
            <v>47043.5695343414</v>
          </cell>
          <cell r="D278">
            <v>49954.1270275989</v>
          </cell>
          <cell r="E278">
            <v>28847.2001350487</v>
          </cell>
          <cell r="F278">
            <v>28564.0130597193</v>
          </cell>
          <cell r="G278">
            <v>27589.9680549937</v>
          </cell>
          <cell r="H278">
            <v>26982.3133263645</v>
          </cell>
          <cell r="I278">
            <v>27770.5020570205</v>
          </cell>
          <cell r="J278">
            <v>28180.5952186921</v>
          </cell>
          <cell r="K278">
            <v>28667.4784158563</v>
          </cell>
          <cell r="L278">
            <v>29268.6747486722</v>
          </cell>
          <cell r="M278">
            <v>29911.2183756574</v>
          </cell>
          <cell r="N278">
            <v>30275.2821932298</v>
          </cell>
          <cell r="O278">
            <v>39369.1815039506</v>
          </cell>
          <cell r="P278">
            <v>48197.0590613248</v>
          </cell>
          <cell r="Q278">
            <v>37216.6801488115</v>
          </cell>
          <cell r="R278">
            <v>25799.2104325811</v>
          </cell>
          <cell r="S278">
            <v>25540.668836109</v>
          </cell>
          <cell r="T278">
            <v>25257.0826133946</v>
          </cell>
          <cell r="U278">
            <v>48966.2019280898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</row>
        <row r="278">
          <cell r="CO278">
            <v>955388.907178449</v>
          </cell>
        </row>
        <row r="279">
          <cell r="A279">
            <v>-170749.425293234</v>
          </cell>
          <cell r="B279">
            <v>7863.04486182021</v>
          </cell>
          <cell r="C279">
            <v>42988.9219920543</v>
          </cell>
          <cell r="D279">
            <v>42416.7881571758</v>
          </cell>
          <cell r="E279">
            <v>25569.8099997949</v>
          </cell>
          <cell r="F279">
            <v>25518.0422602829</v>
          </cell>
          <cell r="G279">
            <v>24833.3042452756</v>
          </cell>
          <cell r="H279">
            <v>24468.5867360515</v>
          </cell>
          <cell r="I279">
            <v>25351.9551128301</v>
          </cell>
          <cell r="J279">
            <v>25888.1982654635</v>
          </cell>
          <cell r="K279">
            <v>26494.8150553205</v>
          </cell>
          <cell r="L279">
            <v>27201.7402056793</v>
          </cell>
          <cell r="M279">
            <v>27946.0740790373</v>
          </cell>
          <cell r="N279">
            <v>28434.0020204789</v>
          </cell>
          <cell r="O279">
            <v>36723.3482090846</v>
          </cell>
          <cell r="P279">
            <v>44709.6739521913</v>
          </cell>
          <cell r="Q279">
            <v>34937.4883690666</v>
          </cell>
          <cell r="R279">
            <v>24756.7437371463</v>
          </cell>
          <cell r="S279">
            <v>24552.9799640129</v>
          </cell>
          <cell r="T279">
            <v>24324.230573396</v>
          </cell>
          <cell r="U279">
            <v>45541.4099291677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</row>
        <row r="279">
          <cell r="CO279">
            <v>853747.126466172</v>
          </cell>
        </row>
        <row r="280">
          <cell r="A280">
            <v>-195210.742945677</v>
          </cell>
          <cell r="B280">
            <v>5453.83876903408</v>
          </cell>
          <cell r="C280">
            <v>46981.0456630654</v>
          </cell>
          <cell r="D280">
            <v>51424.2775655356</v>
          </cell>
          <cell r="E280">
            <v>29513.5268752579</v>
          </cell>
          <cell r="F280">
            <v>29183.2898957996</v>
          </cell>
          <cell r="G280">
            <v>28150.4258382843</v>
          </cell>
          <cell r="H280">
            <v>27493.3795026746</v>
          </cell>
          <cell r="I280">
            <v>28262.2172434522</v>
          </cell>
          <cell r="J280">
            <v>28646.6628292213</v>
          </cell>
          <cell r="K280">
            <v>29109.202969496</v>
          </cell>
          <cell r="L280">
            <v>29688.9035586157</v>
          </cell>
          <cell r="M280">
            <v>30310.7521934725</v>
          </cell>
          <cell r="N280">
            <v>30649.6331751663</v>
          </cell>
          <cell r="O280">
            <v>39907.106316606</v>
          </cell>
          <cell r="P280">
            <v>48906.0799150302</v>
          </cell>
          <cell r="Q280">
            <v>37680.0630132967</v>
          </cell>
          <cell r="R280">
            <v>26011.1545119489</v>
          </cell>
          <cell r="S280">
            <v>25741.4760269909</v>
          </cell>
          <cell r="T280">
            <v>25446.7409187101</v>
          </cell>
          <cell r="U280">
            <v>49662.4969660195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</row>
        <row r="280">
          <cell r="CO280">
            <v>976053.714728384</v>
          </cell>
        </row>
        <row r="281">
          <cell r="A281">
            <v>-171646.630828701</v>
          </cell>
          <cell r="B281">
            <v>5204.19005311039</v>
          </cell>
          <cell r="C281">
            <v>44861.8860352117</v>
          </cell>
          <cell r="D281">
            <v>45234.7054890573</v>
          </cell>
          <cell r="E281">
            <v>25714.4597959037</v>
          </cell>
          <cell r="F281">
            <v>25652.478209898</v>
          </cell>
          <cell r="G281">
            <v>24954.9714382432</v>
          </cell>
          <cell r="H281">
            <v>24579.5317330634</v>
          </cell>
          <cell r="I281">
            <v>25458.6992927779</v>
          </cell>
          <cell r="J281">
            <v>25989.3747315541</v>
          </cell>
          <cell r="K281">
            <v>26590.7069995642</v>
          </cell>
          <cell r="L281">
            <v>27292.9657381534</v>
          </cell>
          <cell r="M281">
            <v>28032.8070312034</v>
          </cell>
          <cell r="N281">
            <v>28515.2681470541</v>
          </cell>
          <cell r="O281">
            <v>36840.1238234746</v>
          </cell>
          <cell r="P281">
            <v>44863.5920163128</v>
          </cell>
          <cell r="Q281">
            <v>35038.0820160318</v>
          </cell>
          <cell r="R281">
            <v>24802.7536989519</v>
          </cell>
          <cell r="S281">
            <v>24596.5722701076</v>
          </cell>
          <cell r="T281">
            <v>24365.4026193889</v>
          </cell>
          <cell r="U281">
            <v>45692.565404688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</row>
        <row r="281">
          <cell r="CO281">
            <v>858233.154143505</v>
          </cell>
        </row>
        <row r="282">
          <cell r="A282">
            <v>-198763.874948009</v>
          </cell>
          <cell r="B282">
            <v>6175.16134356761</v>
          </cell>
          <cell r="C282">
            <v>48636.5420470495</v>
          </cell>
          <cell r="D282">
            <v>50469.9653302414</v>
          </cell>
          <cell r="E282">
            <v>30086.3720031222</v>
          </cell>
          <cell r="F282">
            <v>29715.6859365717</v>
          </cell>
          <cell r="G282">
            <v>28632.2547836915</v>
          </cell>
          <cell r="H282">
            <v>27932.7461848876</v>
          </cell>
          <cell r="I282">
            <v>28684.9477626503</v>
          </cell>
          <cell r="J282">
            <v>29047.3439723244</v>
          </cell>
          <cell r="K282">
            <v>29488.9562393873</v>
          </cell>
          <cell r="L282">
            <v>30050.1768076659</v>
          </cell>
          <cell r="M282">
            <v>30654.2338326464</v>
          </cell>
          <cell r="N282">
            <v>30971.4649780536</v>
          </cell>
          <cell r="O282">
            <v>40369.5635309005</v>
          </cell>
          <cell r="P282">
            <v>49515.6294304403</v>
          </cell>
          <cell r="Q282">
            <v>38078.4360639907</v>
          </cell>
          <cell r="R282">
            <v>26193.3641186166</v>
          </cell>
          <cell r="S282">
            <v>25914.111183282</v>
          </cell>
          <cell r="T282">
            <v>25609.7913106618</v>
          </cell>
          <cell r="U282">
            <v>50261.1060206533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</row>
        <row r="282">
          <cell r="CO282">
            <v>993819.374740044</v>
          </cell>
        </row>
        <row r="283">
          <cell r="A283">
            <v>-168676.561638046</v>
          </cell>
          <cell r="B283">
            <v>4780.50050676211</v>
          </cell>
          <cell r="C283">
            <v>44818.8004677807</v>
          </cell>
          <cell r="D283">
            <v>42822.6233447817</v>
          </cell>
          <cell r="E283">
            <v>25235.6175620182</v>
          </cell>
          <cell r="F283">
            <v>25207.447437924</v>
          </cell>
          <cell r="G283">
            <v>24552.2097888082</v>
          </cell>
          <cell r="H283">
            <v>24212.2643629277</v>
          </cell>
          <cell r="I283">
            <v>25105.338120101</v>
          </cell>
          <cell r="J283">
            <v>25654.4446705189</v>
          </cell>
          <cell r="K283">
            <v>26273.2705839696</v>
          </cell>
          <cell r="L283">
            <v>26990.9768039659</v>
          </cell>
          <cell r="M283">
            <v>27745.690134506</v>
          </cell>
          <cell r="N283">
            <v>28246.2483859811</v>
          </cell>
          <cell r="O283">
            <v>36453.5550376061</v>
          </cell>
          <cell r="P283">
            <v>44354.0685213483</v>
          </cell>
          <cell r="Q283">
            <v>34705.0812934364</v>
          </cell>
          <cell r="R283">
            <v>24650.4443733626</v>
          </cell>
          <cell r="S283">
            <v>24452.26624416</v>
          </cell>
          <cell r="T283">
            <v>24229.1085145423</v>
          </cell>
          <cell r="U283">
            <v>45192.1870598223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</row>
        <row r="283">
          <cell r="CO283">
            <v>843382.80819023</v>
          </cell>
        </row>
        <row r="284">
          <cell r="A284">
            <v>-180420.016224364</v>
          </cell>
          <cell r="B284">
            <v>7296.00839737558</v>
          </cell>
          <cell r="C284">
            <v>49833.9973657851</v>
          </cell>
          <cell r="D284">
            <v>43600.6809727115</v>
          </cell>
          <cell r="E284">
            <v>27128.9276725499</v>
          </cell>
          <cell r="F284">
            <v>26967.069293413</v>
          </cell>
          <cell r="G284">
            <v>26144.7023657933</v>
          </cell>
          <cell r="H284">
            <v>25664.4149376664</v>
          </cell>
          <cell r="I284">
            <v>26502.5045217984</v>
          </cell>
          <cell r="J284">
            <v>26978.735691662</v>
          </cell>
          <cell r="K284">
            <v>27528.3929031089</v>
          </cell>
          <cell r="L284">
            <v>28185.0208165969</v>
          </cell>
          <cell r="M284">
            <v>28880.9311073222</v>
          </cell>
          <cell r="N284">
            <v>29309.9344970399</v>
          </cell>
          <cell r="O284">
            <v>37982.0221169651</v>
          </cell>
          <cell r="P284">
            <v>46368.690282553</v>
          </cell>
          <cell r="Q284">
            <v>36021.743839654</v>
          </cell>
          <cell r="R284">
            <v>25252.6652420741</v>
          </cell>
          <cell r="S284">
            <v>25022.8426023067</v>
          </cell>
          <cell r="T284">
            <v>24768.0062734515</v>
          </cell>
          <cell r="U284">
            <v>47170.6495102579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</row>
        <row r="284">
          <cell r="CO284">
            <v>902100.081121818</v>
          </cell>
        </row>
        <row r="285">
          <cell r="A285">
            <v>-180590.127721814</v>
          </cell>
          <cell r="B285">
            <v>8307.38018928071</v>
          </cell>
          <cell r="C285">
            <v>47988.2189286389</v>
          </cell>
          <cell r="D285">
            <v>45785.0262995013</v>
          </cell>
          <cell r="E285">
            <v>27156.3534879836</v>
          </cell>
          <cell r="F285">
            <v>26992.5585484344</v>
          </cell>
          <cell r="G285">
            <v>26167.7706456559</v>
          </cell>
          <cell r="H285">
            <v>25685.4502733061</v>
          </cell>
          <cell r="I285">
            <v>26522.7433763052</v>
          </cell>
          <cell r="J285">
            <v>26997.9188993809</v>
          </cell>
          <cell r="K285">
            <v>27546.5741576641</v>
          </cell>
          <cell r="L285">
            <v>28202.317312574</v>
          </cell>
          <cell r="M285">
            <v>28897.3758034236</v>
          </cell>
          <cell r="N285">
            <v>29325.342674918</v>
          </cell>
          <cell r="O285">
            <v>38004.1629462893</v>
          </cell>
          <cell r="P285">
            <v>46397.8733753197</v>
          </cell>
          <cell r="Q285">
            <v>36040.8165440041</v>
          </cell>
          <cell r="R285">
            <v>25261.3887989304</v>
          </cell>
          <cell r="S285">
            <v>25031.1077680618</v>
          </cell>
          <cell r="T285">
            <v>24775.8125543093</v>
          </cell>
          <cell r="U285">
            <v>47199.3088121369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</row>
        <row r="285">
          <cell r="CO285">
            <v>902950.638609069</v>
          </cell>
        </row>
        <row r="286">
          <cell r="A286">
            <v>-193395.985167386</v>
          </cell>
          <cell r="B286">
            <v>8313.72731279723</v>
          </cell>
          <cell r="C286">
            <v>47006.9367511854</v>
          </cell>
          <cell r="D286">
            <v>47732.0599190023</v>
          </cell>
          <cell r="E286">
            <v>29220.9469342746</v>
          </cell>
          <cell r="F286">
            <v>28911.3692760512</v>
          </cell>
          <cell r="G286">
            <v>27904.3322999892</v>
          </cell>
          <cell r="H286">
            <v>27268.9735128201</v>
          </cell>
          <cell r="I286">
            <v>28046.3081532939</v>
          </cell>
          <cell r="J286">
            <v>28442.0154306492</v>
          </cell>
          <cell r="K286">
            <v>28915.2444562985</v>
          </cell>
          <cell r="L286">
            <v>29504.3836932204</v>
          </cell>
          <cell r="M286">
            <v>30135.31937083</v>
          </cell>
          <cell r="N286">
            <v>30485.2579796465</v>
          </cell>
          <cell r="O286">
            <v>39670.9068660322</v>
          </cell>
          <cell r="P286">
            <v>48594.753253477</v>
          </cell>
          <cell r="Q286">
            <v>37476.5944700695</v>
          </cell>
          <cell r="R286">
            <v>25918.0911805664</v>
          </cell>
          <cell r="S286">
            <v>25653.3028343035</v>
          </cell>
          <cell r="T286">
            <v>25363.4631325617</v>
          </cell>
          <cell r="U286">
            <v>49356.7581312841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</row>
        <row r="286">
          <cell r="CO286">
            <v>966979.925836931</v>
          </cell>
        </row>
        <row r="287">
          <cell r="A287">
            <v>-180873.114473415</v>
          </cell>
          <cell r="B287">
            <v>7265.30336997872</v>
          </cell>
          <cell r="C287">
            <v>46458.3700635264</v>
          </cell>
          <cell r="D287">
            <v>47124.276007625</v>
          </cell>
          <cell r="E287">
            <v>27201.9773437251</v>
          </cell>
          <cell r="F287">
            <v>27034.9608644881</v>
          </cell>
          <cell r="G287">
            <v>26206.1455802202</v>
          </cell>
          <cell r="H287">
            <v>25720.4433301584</v>
          </cell>
          <cell r="I287">
            <v>26556.4114574099</v>
          </cell>
          <cell r="J287">
            <v>27029.8308731101</v>
          </cell>
          <cell r="K287">
            <v>27576.8193453424</v>
          </cell>
          <cell r="L287">
            <v>28231.0906717181</v>
          </cell>
          <cell r="M287">
            <v>28924.7321620504</v>
          </cell>
          <cell r="N287">
            <v>29350.9747472421</v>
          </cell>
          <cell r="O287">
            <v>38040.9950326688</v>
          </cell>
          <cell r="P287">
            <v>46446.4205267322</v>
          </cell>
          <cell r="Q287">
            <v>36072.5446913026</v>
          </cell>
          <cell r="R287">
            <v>25275.9007575819</v>
          </cell>
          <cell r="S287">
            <v>25044.8571762062</v>
          </cell>
          <cell r="T287">
            <v>24788.798590498</v>
          </cell>
          <cell r="U287">
            <v>47246.9846180843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7">
          <cell r="CO287">
            <v>904365.572367073</v>
          </cell>
        </row>
        <row r="288">
          <cell r="A288">
            <v>-185536.212304833</v>
          </cell>
          <cell r="B288">
            <v>6157.73905556263</v>
          </cell>
          <cell r="C288">
            <v>49429.188334869</v>
          </cell>
          <cell r="D288">
            <v>47666.5669096759</v>
          </cell>
          <cell r="E288">
            <v>27953.774032317</v>
          </cell>
          <cell r="F288">
            <v>27733.6725423965</v>
          </cell>
          <cell r="G288">
            <v>26838.4934662452</v>
          </cell>
          <cell r="H288">
            <v>26297.0641316597</v>
          </cell>
          <cell r="I288">
            <v>27111.1991112471</v>
          </cell>
          <cell r="J288">
            <v>27555.6811281152</v>
          </cell>
          <cell r="K288">
            <v>28075.204051608</v>
          </cell>
          <cell r="L288">
            <v>28705.2223682296</v>
          </cell>
          <cell r="M288">
            <v>29375.5143130409</v>
          </cell>
          <cell r="N288">
            <v>29773.3438517786</v>
          </cell>
          <cell r="O288">
            <v>38647.9196365632</v>
          </cell>
          <cell r="P288">
            <v>47246.387716689</v>
          </cell>
          <cell r="Q288">
            <v>36595.3658270127</v>
          </cell>
          <cell r="R288">
            <v>25515.0309731656</v>
          </cell>
          <cell r="S288">
            <v>25271.421970984</v>
          </cell>
          <cell r="T288">
            <v>25002.7844285199</v>
          </cell>
          <cell r="U288">
            <v>48032.5936477232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</row>
        <row r="288">
          <cell r="CO288">
            <v>927681.061524165</v>
          </cell>
        </row>
        <row r="289">
          <cell r="A289">
            <v>-177083.118226545</v>
          </cell>
          <cell r="B289">
            <v>11499.8540602108</v>
          </cell>
          <cell r="C289">
            <v>48130.0849144464</v>
          </cell>
          <cell r="D289">
            <v>45084.2042039085</v>
          </cell>
          <cell r="E289">
            <v>26590.9443499556</v>
          </cell>
          <cell r="F289">
            <v>26467.0734358618</v>
          </cell>
          <cell r="G289">
            <v>25692.1962269376</v>
          </cell>
          <cell r="H289">
            <v>25251.7869235026</v>
          </cell>
          <cell r="I289">
            <v>26105.5002387593</v>
          </cell>
          <cell r="J289">
            <v>26602.4389193196</v>
          </cell>
          <cell r="K289">
            <v>27171.7503902121</v>
          </cell>
          <cell r="L289">
            <v>27845.7336804506</v>
          </cell>
          <cell r="M289">
            <v>28558.3528317911</v>
          </cell>
          <cell r="N289">
            <v>29007.6885073092</v>
          </cell>
          <cell r="O289">
            <v>37547.7087980557</v>
          </cell>
          <cell r="P289">
            <v>45796.236302175</v>
          </cell>
          <cell r="Q289">
            <v>35647.6146954585</v>
          </cell>
          <cell r="R289">
            <v>25081.5444192978</v>
          </cell>
          <cell r="S289">
            <v>24860.7135547503</v>
          </cell>
          <cell r="T289">
            <v>24614.8786873979</v>
          </cell>
          <cell r="U289">
            <v>46608.4701838005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</row>
        <row r="289">
          <cell r="CO289">
            <v>885415.591132726</v>
          </cell>
        </row>
        <row r="290">
          <cell r="A290">
            <v>-154611.130107445</v>
          </cell>
          <cell r="B290">
            <v>8017.04343381128</v>
          </cell>
          <cell r="C290">
            <v>38962.8804363085</v>
          </cell>
          <cell r="D290">
            <v>41147.5778778856</v>
          </cell>
          <cell r="E290">
            <v>22967.9523251718</v>
          </cell>
          <cell r="F290">
            <v>23099.903993513</v>
          </cell>
          <cell r="G290">
            <v>22644.841293453</v>
          </cell>
          <cell r="H290">
            <v>22472.9870207299</v>
          </cell>
          <cell r="I290">
            <v>23431.9167077316</v>
          </cell>
          <cell r="J290">
            <v>24068.3079381319</v>
          </cell>
          <cell r="K290">
            <v>24769.9789492447</v>
          </cell>
          <cell r="L290">
            <v>25560.8401963145</v>
          </cell>
          <cell r="M290">
            <v>26385.9834096648</v>
          </cell>
          <cell r="N290">
            <v>26972.2447224781</v>
          </cell>
          <cell r="O290">
            <v>34622.871494405</v>
          </cell>
          <cell r="P290">
            <v>41941.1052630496</v>
          </cell>
          <cell r="Q290">
            <v>33128.0813777295</v>
          </cell>
          <cell r="R290">
            <v>23929.1492610172</v>
          </cell>
          <cell r="S290">
            <v>23768.8725596609</v>
          </cell>
          <cell r="T290">
            <v>23583.6570867517</v>
          </cell>
          <cell r="U290">
            <v>42822.5327193623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</row>
        <row r="290">
          <cell r="CO290">
            <v>773055.650537224</v>
          </cell>
        </row>
        <row r="291">
          <cell r="A291">
            <v>-160621.425394321</v>
          </cell>
          <cell r="B291">
            <v>8581.74488413973</v>
          </cell>
          <cell r="C291">
            <v>40818.448956837</v>
          </cell>
          <cell r="D291">
            <v>43493.2182705509</v>
          </cell>
          <cell r="E291">
            <v>23936.9476706455</v>
          </cell>
          <cell r="F291">
            <v>24000.4777443625</v>
          </cell>
          <cell r="G291">
            <v>23459.8783474552</v>
          </cell>
          <cell r="H291">
            <v>23216.1970949917</v>
          </cell>
          <cell r="I291">
            <v>24146.9859045664</v>
          </cell>
          <cell r="J291">
            <v>24746.0795448023</v>
          </cell>
          <cell r="K291">
            <v>25412.3500423271</v>
          </cell>
          <cell r="L291">
            <v>26171.951436937</v>
          </cell>
          <cell r="M291">
            <v>26966.9992783971</v>
          </cell>
          <cell r="N291">
            <v>27516.6388420297</v>
          </cell>
          <cell r="O291">
            <v>35405.1403247304</v>
          </cell>
          <cell r="P291">
            <v>42972.1878620589</v>
          </cell>
          <cell r="Q291">
            <v>33801.9487340318</v>
          </cell>
          <cell r="R291">
            <v>24237.3656569909</v>
          </cell>
          <cell r="S291">
            <v>24060.8933079821</v>
          </cell>
          <cell r="T291">
            <v>23859.4647408516</v>
          </cell>
          <cell r="U291">
            <v>43835.1089978084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</row>
        <row r="291">
          <cell r="CO291">
            <v>803107.126971607</v>
          </cell>
        </row>
        <row r="292">
          <cell r="A292">
            <v>-157684.687567165</v>
          </cell>
          <cell r="B292">
            <v>10425.3100650211</v>
          </cell>
          <cell r="C292">
            <v>40787.1609404553</v>
          </cell>
          <cell r="D292">
            <v>41905.0325802071</v>
          </cell>
          <cell r="E292">
            <v>23463.4792053598</v>
          </cell>
          <cell r="F292">
            <v>23560.4412945663</v>
          </cell>
          <cell r="G292">
            <v>23061.6366583573</v>
          </cell>
          <cell r="H292">
            <v>22853.0513534881</v>
          </cell>
          <cell r="I292">
            <v>23797.5902993347</v>
          </cell>
          <cell r="J292">
            <v>24414.9082095391</v>
          </cell>
          <cell r="K292">
            <v>25098.4760314699</v>
          </cell>
          <cell r="L292">
            <v>25873.3515493649</v>
          </cell>
          <cell r="M292">
            <v>26683.1045280659</v>
          </cell>
          <cell r="N292">
            <v>27250.6381336685</v>
          </cell>
          <cell r="O292">
            <v>35022.9097760852</v>
          </cell>
          <cell r="P292">
            <v>42468.3824536882</v>
          </cell>
          <cell r="Q292">
            <v>33472.6850853621</v>
          </cell>
          <cell r="R292">
            <v>24086.7656106034</v>
          </cell>
          <cell r="S292">
            <v>23918.2067448473</v>
          </cell>
          <cell r="T292">
            <v>23724.7001856752</v>
          </cell>
          <cell r="U292">
            <v>43340.3461088227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</row>
        <row r="292">
          <cell r="CO292">
            <v>788423.437835824</v>
          </cell>
        </row>
        <row r="293">
          <cell r="A293">
            <v>-178009.740335015</v>
          </cell>
          <cell r="B293">
            <v>8491.9840866661</v>
          </cell>
          <cell r="C293">
            <v>42511.7925051976</v>
          </cell>
          <cell r="D293">
            <v>47336.7997048196</v>
          </cell>
          <cell r="E293">
            <v>26740.336762019</v>
          </cell>
          <cell r="F293">
            <v>26605.9171212406</v>
          </cell>
          <cell r="G293">
            <v>25817.8525079374</v>
          </cell>
          <cell r="H293">
            <v>25366.3694611613</v>
          </cell>
          <cell r="I293">
            <v>26215.7442276559</v>
          </cell>
          <cell r="J293">
            <v>26706.9326463759</v>
          </cell>
          <cell r="K293">
            <v>27270.7863324212</v>
          </cell>
          <cell r="L293">
            <v>27939.9502137933</v>
          </cell>
          <cell r="M293">
            <v>28647.9294871202</v>
          </cell>
          <cell r="N293">
            <v>29091.6190968759</v>
          </cell>
          <cell r="O293">
            <v>37668.3131208631</v>
          </cell>
          <cell r="P293">
            <v>45955.2008598709</v>
          </cell>
          <cell r="Q293">
            <v>35751.5064945669</v>
          </cell>
          <cell r="R293">
            <v>25129.0629043422</v>
          </cell>
          <cell r="S293">
            <v>24905.7351166886</v>
          </cell>
          <cell r="T293">
            <v>24657.4006364495</v>
          </cell>
          <cell r="U293">
            <v>46764.5815762254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</row>
        <row r="293">
          <cell r="CO293">
            <v>890048.701675073</v>
          </cell>
        </row>
        <row r="294">
          <cell r="A294">
            <v>-165355.594157904</v>
          </cell>
          <cell r="B294">
            <v>9512.95516575835</v>
          </cell>
          <cell r="C294">
            <v>48318.1991572315</v>
          </cell>
          <cell r="D294">
            <v>47346.8742171963</v>
          </cell>
          <cell r="E294">
            <v>24700.2025986713</v>
          </cell>
          <cell r="F294">
            <v>24709.838585565</v>
          </cell>
          <cell r="G294">
            <v>24101.8639368561</v>
          </cell>
          <cell r="H294">
            <v>23801.6062555088</v>
          </cell>
          <cell r="I294">
            <v>24710.2291553343</v>
          </cell>
          <cell r="J294">
            <v>25279.9443577588</v>
          </cell>
          <cell r="K294">
            <v>25918.3307002391</v>
          </cell>
          <cell r="L294">
            <v>26653.3094415506</v>
          </cell>
          <cell r="M294">
            <v>27424.6518637707</v>
          </cell>
          <cell r="N294">
            <v>27945.4453336985</v>
          </cell>
          <cell r="O294">
            <v>36021.3151521696</v>
          </cell>
          <cell r="P294">
            <v>43784.3474648593</v>
          </cell>
          <cell r="Q294">
            <v>34332.7382604583</v>
          </cell>
          <cell r="R294">
            <v>24480.1404899394</v>
          </cell>
          <cell r="S294">
            <v>24290.9112087728</v>
          </cell>
          <cell r="T294">
            <v>24076.7119672312</v>
          </cell>
          <cell r="U294">
            <v>44632.6916055434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</row>
        <row r="294">
          <cell r="CO294">
            <v>826777.970789519</v>
          </cell>
        </row>
        <row r="295">
          <cell r="A295">
            <v>-169488.671619986</v>
          </cell>
          <cell r="B295">
            <v>9762.76541873477</v>
          </cell>
          <cell r="C295">
            <v>43255.7253019864</v>
          </cell>
          <cell r="D295">
            <v>44541.8278551285</v>
          </cell>
          <cell r="E295">
            <v>25366.548032977</v>
          </cell>
          <cell r="F295">
            <v>25329.1327957357</v>
          </cell>
          <cell r="G295">
            <v>24662.3374440419</v>
          </cell>
          <cell r="H295">
            <v>24312.6867700104</v>
          </cell>
          <cell r="I295">
            <v>25201.9581370567</v>
          </cell>
          <cell r="J295">
            <v>25746.0250440249</v>
          </cell>
          <cell r="K295">
            <v>26360.0676466597</v>
          </cell>
          <cell r="L295">
            <v>27073.5500412025</v>
          </cell>
          <cell r="M295">
            <v>27824.1968906869</v>
          </cell>
          <cell r="N295">
            <v>28319.8068182202</v>
          </cell>
          <cell r="O295">
            <v>36559.2550565478</v>
          </cell>
          <cell r="P295">
            <v>44493.3882104637</v>
          </cell>
          <cell r="Q295">
            <v>34796.1341253582</v>
          </cell>
          <cell r="R295">
            <v>24692.0905154938</v>
          </cell>
          <cell r="S295">
            <v>24491.724033391</v>
          </cell>
          <cell r="T295">
            <v>24266.3755934958</v>
          </cell>
          <cell r="U295">
            <v>45329.0061783431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</row>
        <row r="295">
          <cell r="CO295">
            <v>847443.358099928</v>
          </cell>
        </row>
        <row r="296">
          <cell r="A296">
            <v>-173883.255490262</v>
          </cell>
          <cell r="B296">
            <v>7607.6526904572</v>
          </cell>
          <cell r="C296">
            <v>47949.2183805664</v>
          </cell>
          <cell r="D296">
            <v>47176.9713554146</v>
          </cell>
          <cell r="E296">
            <v>26075.0542065237</v>
          </cell>
          <cell r="F296">
            <v>25987.6107390938</v>
          </cell>
          <cell r="G296">
            <v>25258.2730046484</v>
          </cell>
          <cell r="H296">
            <v>24856.1041644451</v>
          </cell>
          <cell r="I296">
            <v>25724.7995963446</v>
          </cell>
          <cell r="J296">
            <v>26241.5953992631</v>
          </cell>
          <cell r="K296">
            <v>26829.7539947757</v>
          </cell>
          <cell r="L296">
            <v>27520.3799343773</v>
          </cell>
          <cell r="M296">
            <v>28249.0217692051</v>
          </cell>
          <cell r="N296">
            <v>28717.8547514188</v>
          </cell>
          <cell r="O296">
            <v>37131.2312773291</v>
          </cell>
          <cell r="P296">
            <v>45247.2910958049</v>
          </cell>
          <cell r="Q296">
            <v>35288.8497862972</v>
          </cell>
          <cell r="R296">
            <v>24917.4509574771</v>
          </cell>
          <cell r="S296">
            <v>24705.2426059576</v>
          </cell>
          <cell r="T296">
            <v>24468.0395401329</v>
          </cell>
          <cell r="U296">
            <v>46069.3776856134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</row>
        <row r="296">
          <cell r="CO296">
            <v>869416.277451308</v>
          </cell>
        </row>
        <row r="297">
          <cell r="A297">
            <v>-181829.02622703</v>
          </cell>
          <cell r="B297">
            <v>8219.96675617748</v>
          </cell>
          <cell r="C297">
            <v>46361.500660425</v>
          </cell>
          <cell r="D297">
            <v>46701.742092705</v>
          </cell>
          <cell r="E297">
            <v>27356.0919081059</v>
          </cell>
          <cell r="F297">
            <v>27178.1932669483</v>
          </cell>
          <cell r="G297">
            <v>26335.7737369688</v>
          </cell>
          <cell r="H297">
            <v>25838.6477130518</v>
          </cell>
          <cell r="I297">
            <v>26670.1401541338</v>
          </cell>
          <cell r="J297">
            <v>27137.6275476757</v>
          </cell>
          <cell r="K297">
            <v>27678.9857196636</v>
          </cell>
          <cell r="L297">
            <v>28328.2853002337</v>
          </cell>
          <cell r="M297">
            <v>29017.1402504136</v>
          </cell>
          <cell r="N297">
            <v>29437.5583030642</v>
          </cell>
          <cell r="O297">
            <v>38165.4115436226</v>
          </cell>
          <cell r="P297">
            <v>46610.4098031815</v>
          </cell>
          <cell r="Q297">
            <v>36179.7204115494</v>
          </cell>
          <cell r="R297">
            <v>25324.9212568262</v>
          </cell>
          <cell r="S297">
            <v>25091.3018269756</v>
          </cell>
          <cell r="T297">
            <v>24832.6646179903</v>
          </cell>
          <cell r="U297">
            <v>47408.0305434175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</row>
        <row r="297">
          <cell r="CO297">
            <v>909145.13113515</v>
          </cell>
        </row>
        <row r="298">
          <cell r="A298">
            <v>-160170.029165627</v>
          </cell>
          <cell r="B298">
            <v>12070.4069508575</v>
          </cell>
          <cell r="C298">
            <v>45420.1468237064</v>
          </cell>
          <cell r="D298">
            <v>40905.8435971253</v>
          </cell>
          <cell r="E298">
            <v>23864.1724035926</v>
          </cell>
          <cell r="F298">
            <v>23932.8412014989</v>
          </cell>
          <cell r="G298">
            <v>23398.6659386031</v>
          </cell>
          <cell r="H298">
            <v>23160.3791678124</v>
          </cell>
          <cell r="I298">
            <v>24093.2814652169</v>
          </cell>
          <cell r="J298">
            <v>24695.1762975302</v>
          </cell>
          <cell r="K298">
            <v>25364.1055094049</v>
          </cell>
          <cell r="L298">
            <v>26126.0546388326</v>
          </cell>
          <cell r="M298">
            <v>26923.3627581533</v>
          </cell>
          <cell r="N298">
            <v>27475.7527556131</v>
          </cell>
          <cell r="O298">
            <v>35346.3889351597</v>
          </cell>
          <cell r="P298">
            <v>42894.7496041281</v>
          </cell>
          <cell r="Q298">
            <v>33751.3387109372</v>
          </cell>
          <cell r="R298">
            <v>24214.2174234809</v>
          </cell>
          <cell r="S298">
            <v>24038.9614297297</v>
          </cell>
          <cell r="T298">
            <v>23838.750528161</v>
          </cell>
          <cell r="U298">
            <v>43759.0606355337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8">
          <cell r="CO298">
            <v>800850.145828137</v>
          </cell>
        </row>
        <row r="299">
          <cell r="A299">
            <v>-186424.292601229</v>
          </cell>
          <cell r="B299">
            <v>9772.97193864631</v>
          </cell>
          <cell r="C299">
            <v>46679.1177436165</v>
          </cell>
          <cell r="D299">
            <v>46271.1617434473</v>
          </cell>
          <cell r="E299">
            <v>28096.9526337898</v>
          </cell>
          <cell r="F299">
            <v>27866.7411796941</v>
          </cell>
          <cell r="G299">
            <v>26958.9232145259</v>
          </cell>
          <cell r="H299">
            <v>26406.8807365902</v>
          </cell>
          <cell r="I299">
            <v>27216.8576245076</v>
          </cell>
          <cell r="J299">
            <v>27655.8285552566</v>
          </cell>
          <cell r="K299">
            <v>28170.1207043697</v>
          </cell>
          <cell r="L299">
            <v>28795.5200700559</v>
          </cell>
          <cell r="M299">
            <v>29461.3651273995</v>
          </cell>
          <cell r="N299">
            <v>29853.7834421766</v>
          </cell>
          <cell r="O299">
            <v>38763.5075572122</v>
          </cell>
          <cell r="P299">
            <v>47398.7403210837</v>
          </cell>
          <cell r="Q299">
            <v>36694.936362727</v>
          </cell>
          <cell r="R299">
            <v>25560.5729798766</v>
          </cell>
          <cell r="S299">
            <v>25314.570911318</v>
          </cell>
          <cell r="T299">
            <v>25043.5377245744</v>
          </cell>
          <cell r="U299">
            <v>48182.2117610714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299">
          <cell r="CO299">
            <v>932121.463006143</v>
          </cell>
        </row>
        <row r="300">
          <cell r="A300">
            <v>-152102.861367014</v>
          </cell>
          <cell r="B300">
            <v>9635.678289419</v>
          </cell>
          <cell r="C300">
            <v>41089.3538777482</v>
          </cell>
          <cell r="D300">
            <v>41958.1527835323</v>
          </cell>
          <cell r="E300">
            <v>22563.5627538338</v>
          </cell>
          <cell r="F300">
            <v>22724.0687175589</v>
          </cell>
          <cell r="G300">
            <v>22304.702936306</v>
          </cell>
          <cell r="H300">
            <v>22162.8241239228</v>
          </cell>
          <cell r="I300">
            <v>23133.4978068196</v>
          </cell>
          <cell r="J300">
            <v>23785.4543921715</v>
          </cell>
          <cell r="K300">
            <v>24501.8990537271</v>
          </cell>
          <cell r="L300">
            <v>25305.8059344994</v>
          </cell>
          <cell r="M300">
            <v>26143.5088103855</v>
          </cell>
          <cell r="N300">
            <v>26745.0534303085</v>
          </cell>
          <cell r="O300">
            <v>34296.4082575649</v>
          </cell>
          <cell r="P300">
            <v>41510.8048986825</v>
          </cell>
          <cell r="Q300">
            <v>32846.8571875136</v>
          </cell>
          <cell r="R300">
            <v>23800.5217120518</v>
          </cell>
          <cell r="S300">
            <v>23647.0039193346</v>
          </cell>
          <cell r="T300">
            <v>23468.5546360185</v>
          </cell>
          <cell r="U300">
            <v>42399.9555737646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</row>
        <row r="300">
          <cell r="CO300">
            <v>760514.306835069</v>
          </cell>
        </row>
        <row r="301">
          <cell r="A301">
            <v>-167219.96075508</v>
          </cell>
          <cell r="B301">
            <v>8145.39453156861</v>
          </cell>
          <cell r="C301">
            <v>44241.9718588312</v>
          </cell>
          <cell r="D301">
            <v>44389.3404119692</v>
          </cell>
          <cell r="E301">
            <v>25000.7806016964</v>
          </cell>
          <cell r="F301">
            <v>24989.1925173167</v>
          </cell>
          <cell r="G301">
            <v>24354.6847695133</v>
          </cell>
          <cell r="H301">
            <v>24032.1466817278</v>
          </cell>
          <cell r="I301">
            <v>24932.0404077963</v>
          </cell>
          <cell r="J301">
            <v>25490.1860653086</v>
          </cell>
          <cell r="K301">
            <v>26117.591327508</v>
          </cell>
          <cell r="L301">
            <v>26842.8734030191</v>
          </cell>
          <cell r="M301">
            <v>27604.8803760801</v>
          </cell>
          <cell r="N301">
            <v>28114.3139439327</v>
          </cell>
          <cell r="O301">
            <v>36263.9714290509</v>
          </cell>
          <cell r="P301">
            <v>44104.1846550087</v>
          </cell>
          <cell r="Q301">
            <v>34541.7688870834</v>
          </cell>
          <cell r="R301">
            <v>24575.7478313308</v>
          </cell>
          <cell r="S301">
            <v>24381.4947330201</v>
          </cell>
          <cell r="T301">
            <v>24162.2662624873</v>
          </cell>
          <cell r="U301">
            <v>44946.7882181925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</row>
        <row r="301">
          <cell r="CO301">
            <v>836099.803775402</v>
          </cell>
        </row>
        <row r="302">
          <cell r="A302">
            <v>-201819.352383641</v>
          </cell>
          <cell r="B302">
            <v>6941.51453403138</v>
          </cell>
          <cell r="C302">
            <v>47048.4398238315</v>
          </cell>
          <cell r="D302">
            <v>51136.3664830859</v>
          </cell>
          <cell r="E302">
            <v>30578.9839750818</v>
          </cell>
          <cell r="F302">
            <v>30173.5141535731</v>
          </cell>
          <cell r="G302">
            <v>29046.5983739547</v>
          </cell>
          <cell r="H302">
            <v>28310.5748111782</v>
          </cell>
          <cell r="I302">
            <v>29048.470300489</v>
          </cell>
          <cell r="J302">
            <v>29391.9053876704</v>
          </cell>
          <cell r="K302">
            <v>29815.5209565156</v>
          </cell>
          <cell r="L302">
            <v>30360.8498307468</v>
          </cell>
          <cell r="M302">
            <v>30949.6071532439</v>
          </cell>
          <cell r="N302">
            <v>31248.2207560954</v>
          </cell>
          <cell r="O302">
            <v>40767.2486105133</v>
          </cell>
          <cell r="P302">
            <v>50039.8049434845</v>
          </cell>
          <cell r="Q302">
            <v>38421.0126602332</v>
          </cell>
          <cell r="R302">
            <v>26350.0532991375</v>
          </cell>
          <cell r="S302">
            <v>26062.5669187563</v>
          </cell>
          <cell r="T302">
            <v>25750.0047317089</v>
          </cell>
          <cell r="U302">
            <v>50775.8734027823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</row>
        <row r="302">
          <cell r="CO302">
            <v>1009096.76191821</v>
          </cell>
        </row>
        <row r="303">
          <cell r="A303">
            <v>-195127.140284201</v>
          </cell>
          <cell r="B303">
            <v>8242.67115653418</v>
          </cell>
          <cell r="C303">
            <v>50544.1497220393</v>
          </cell>
          <cell r="D303">
            <v>50742.776476458</v>
          </cell>
          <cell r="E303">
            <v>29500.0482380242</v>
          </cell>
          <cell r="F303">
            <v>29170.762996732</v>
          </cell>
          <cell r="G303">
            <v>28139.0887468996</v>
          </cell>
          <cell r="H303">
            <v>27483.0415180535</v>
          </cell>
          <cell r="I303">
            <v>28252.2706958799</v>
          </cell>
          <cell r="J303">
            <v>28637.2350877403</v>
          </cell>
          <cell r="K303">
            <v>29100.267645943</v>
          </cell>
          <cell r="L303">
            <v>29680.403056771</v>
          </cell>
          <cell r="M303">
            <v>30302.6703155169</v>
          </cell>
          <cell r="N303">
            <v>30642.0607024152</v>
          </cell>
          <cell r="O303">
            <v>39896.2250282362</v>
          </cell>
          <cell r="P303">
            <v>48891.7376497397</v>
          </cell>
          <cell r="Q303">
            <v>37670.6895795834</v>
          </cell>
          <cell r="R303">
            <v>26006.8672498789</v>
          </cell>
          <cell r="S303">
            <v>25737.4140449085</v>
          </cell>
          <cell r="T303">
            <v>25442.9044592955</v>
          </cell>
          <cell r="U303">
            <v>49648.4121219667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</row>
        <row r="303">
          <cell r="CO303">
            <v>975635.701421006</v>
          </cell>
        </row>
        <row r="304">
          <cell r="A304">
            <v>-180540.606968108</v>
          </cell>
          <cell r="B304">
            <v>9533.68938450185</v>
          </cell>
          <cell r="C304">
            <v>45911.4421654412</v>
          </cell>
          <cell r="D304">
            <v>45041.3513426957</v>
          </cell>
          <cell r="E304">
            <v>27148.3696240377</v>
          </cell>
          <cell r="F304">
            <v>26985.1384319873</v>
          </cell>
          <cell r="G304">
            <v>26161.0552935334</v>
          </cell>
          <cell r="H304">
            <v>25679.3267267442</v>
          </cell>
          <cell r="I304">
            <v>26516.851691473</v>
          </cell>
          <cell r="J304">
            <v>26992.334521376</v>
          </cell>
          <cell r="K304">
            <v>27541.2814558634</v>
          </cell>
          <cell r="L304">
            <v>28197.28217074</v>
          </cell>
          <cell r="M304">
            <v>28892.588627027</v>
          </cell>
          <cell r="N304">
            <v>29320.8572368777</v>
          </cell>
          <cell r="O304">
            <v>37997.7175820885</v>
          </cell>
          <cell r="P304">
            <v>46389.3779545461</v>
          </cell>
          <cell r="Q304">
            <v>36035.2643343723</v>
          </cell>
          <cell r="R304">
            <v>25258.8493050279</v>
          </cell>
          <cell r="S304">
            <v>25028.7017153033</v>
          </cell>
          <cell r="T304">
            <v>24773.5400864425</v>
          </cell>
          <cell r="U304">
            <v>47190.9658708834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</row>
        <row r="304">
          <cell r="CO304">
            <v>902703.03484054</v>
          </cell>
        </row>
        <row r="305">
          <cell r="A305">
            <v>-178372.34997449</v>
          </cell>
          <cell r="B305">
            <v>10864.441082229</v>
          </cell>
          <cell r="C305">
            <v>47477.3084064296</v>
          </cell>
          <cell r="D305">
            <v>42595.8038246081</v>
          </cell>
          <cell r="E305">
            <v>26798.7976256045</v>
          </cell>
          <cell r="F305">
            <v>26660.2500129754</v>
          </cell>
          <cell r="G305">
            <v>25867.0248494289</v>
          </cell>
          <cell r="H305">
            <v>25411.2083790878</v>
          </cell>
          <cell r="I305">
            <v>26258.8853665333</v>
          </cell>
          <cell r="J305">
            <v>26747.8235687366</v>
          </cell>
          <cell r="K305">
            <v>27309.5414915866</v>
          </cell>
          <cell r="L305">
            <v>27976.8194217213</v>
          </cell>
          <cell r="M305">
            <v>28682.9829985761</v>
          </cell>
          <cell r="N305">
            <v>29124.4631662602</v>
          </cell>
          <cell r="O305">
            <v>37715.5085089427</v>
          </cell>
          <cell r="P305">
            <v>46017.4075355251</v>
          </cell>
          <cell r="Q305">
            <v>35792.1618679654</v>
          </cell>
          <cell r="R305">
            <v>25147.658036676</v>
          </cell>
          <cell r="S305">
            <v>24923.3531426281</v>
          </cell>
          <cell r="T305">
            <v>24674.0405034185</v>
          </cell>
          <cell r="U305">
            <v>46825.6717393109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</row>
        <row r="305">
          <cell r="CO305">
            <v>891861.749872449</v>
          </cell>
        </row>
        <row r="306">
          <cell r="A306">
            <v>-174734.145924662</v>
          </cell>
          <cell r="B306">
            <v>6950.08122482451</v>
          </cell>
          <cell r="C306">
            <v>44010.8085917515</v>
          </cell>
          <cell r="D306">
            <v>48423.4999147675</v>
          </cell>
          <cell r="E306">
            <v>26212.236962293</v>
          </cell>
          <cell r="F306">
            <v>26115.1069025091</v>
          </cell>
          <cell r="G306">
            <v>25373.6595538659</v>
          </cell>
          <cell r="H306">
            <v>24961.3220136115</v>
          </cell>
          <cell r="I306">
            <v>25826.0334809507</v>
          </cell>
          <cell r="J306">
            <v>26337.5489837872</v>
          </cell>
          <cell r="K306">
            <v>26920.6958524299</v>
          </cell>
          <cell r="L306">
            <v>27606.8962674658</v>
          </cell>
          <cell r="M306">
            <v>28331.2774357474</v>
          </cell>
          <cell r="N306">
            <v>28794.9257981412</v>
          </cell>
          <cell r="O306">
            <v>37241.9787586227</v>
          </cell>
          <cell r="P306">
            <v>45393.2636776328</v>
          </cell>
          <cell r="Q306">
            <v>35384.2506376969</v>
          </cell>
          <cell r="R306">
            <v>24961.0858157564</v>
          </cell>
          <cell r="S306">
            <v>24746.5846115551</v>
          </cell>
          <cell r="T306">
            <v>24507.0862231004</v>
          </cell>
          <cell r="U306">
            <v>46212.7302878246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</row>
        <row r="306">
          <cell r="CO306">
            <v>873670.729623308</v>
          </cell>
        </row>
        <row r="307">
          <cell r="A307">
            <v>-164943.09977454</v>
          </cell>
          <cell r="B307">
            <v>9091.1009254384</v>
          </cell>
          <cell r="C307">
            <v>42938.624634297</v>
          </cell>
          <cell r="D307">
            <v>43750.4485743926</v>
          </cell>
          <cell r="E307">
            <v>24633.6991877013</v>
          </cell>
          <cell r="F307">
            <v>24648.0310376327</v>
          </cell>
          <cell r="G307">
            <v>24045.9268836895</v>
          </cell>
          <cell r="H307">
            <v>23750.5987813898</v>
          </cell>
          <cell r="I307">
            <v>24661.1530262371</v>
          </cell>
          <cell r="J307">
            <v>25233.4280107891</v>
          </cell>
          <cell r="K307">
            <v>25874.2439365636</v>
          </cell>
          <cell r="L307">
            <v>26611.3680822105</v>
          </cell>
          <cell r="M307">
            <v>27384.7759889496</v>
          </cell>
          <cell r="N307">
            <v>27908.082857159</v>
          </cell>
          <cell r="O307">
            <v>35967.6270248168</v>
          </cell>
          <cell r="P307">
            <v>43713.5829249199</v>
          </cell>
          <cell r="Q307">
            <v>34286.4898672697</v>
          </cell>
          <cell r="R307">
            <v>24458.9871977746</v>
          </cell>
          <cell r="S307">
            <v>24270.8694449727</v>
          </cell>
          <cell r="T307">
            <v>24057.7829291766</v>
          </cell>
          <cell r="U307">
            <v>44563.197178456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</row>
        <row r="307">
          <cell r="CO307">
            <v>824715.498872698</v>
          </cell>
        </row>
        <row r="308">
          <cell r="A308">
            <v>-181584.877774395</v>
          </cell>
          <cell r="B308">
            <v>12642.6189139429</v>
          </cell>
          <cell r="C308">
            <v>45169.5410190045</v>
          </cell>
          <cell r="D308">
            <v>45252.4275941194</v>
          </cell>
          <cell r="E308">
            <v>27316.7296633382</v>
          </cell>
          <cell r="F308">
            <v>27141.6104241329</v>
          </cell>
          <cell r="G308">
            <v>26302.6655407692</v>
          </cell>
          <cell r="H308">
            <v>25808.4572513601</v>
          </cell>
          <cell r="I308">
            <v>26641.0928229128</v>
          </cell>
          <cell r="J308">
            <v>27110.0953082249</v>
          </cell>
          <cell r="K308">
            <v>27652.8915094946</v>
          </cell>
          <cell r="L308">
            <v>28303.4609186244</v>
          </cell>
          <cell r="M308">
            <v>28993.5383941759</v>
          </cell>
          <cell r="N308">
            <v>29415.4440847823</v>
          </cell>
          <cell r="O308">
            <v>38133.634448596</v>
          </cell>
          <cell r="P308">
            <v>46568.5254682076</v>
          </cell>
          <cell r="Q308">
            <v>36152.3467694122</v>
          </cell>
          <cell r="R308">
            <v>25312.4009807729</v>
          </cell>
          <cell r="S308">
            <v>25079.4394457718</v>
          </cell>
          <cell r="T308">
            <v>24821.4608403455</v>
          </cell>
          <cell r="U308">
            <v>47366.8979667705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</row>
        <row r="308">
          <cell r="CO308">
            <v>907924.388871974</v>
          </cell>
        </row>
        <row r="309">
          <cell r="A309">
            <v>-153641.033241389</v>
          </cell>
          <cell r="B309">
            <v>6925.75112394791</v>
          </cell>
          <cell r="C309">
            <v>41611.6012767405</v>
          </cell>
          <cell r="D309">
            <v>43725.3144273875</v>
          </cell>
          <cell r="E309">
            <v>22811.5508002884</v>
          </cell>
          <cell r="F309">
            <v>22954.546114798</v>
          </cell>
          <cell r="G309">
            <v>22513.289538661</v>
          </cell>
          <cell r="H309">
            <v>22353.0285612118</v>
          </cell>
          <cell r="I309">
            <v>23316.5003506722</v>
          </cell>
          <cell r="J309">
            <v>23958.9116306048</v>
          </cell>
          <cell r="K309">
            <v>24666.2964919775</v>
          </cell>
          <cell r="L309">
            <v>25462.2032623466</v>
          </cell>
          <cell r="M309">
            <v>26292.2040450108</v>
          </cell>
          <cell r="N309">
            <v>26884.3763226626</v>
          </cell>
          <cell r="O309">
            <v>34496.6087228622</v>
          </cell>
          <cell r="P309">
            <v>41774.6824917546</v>
          </cell>
          <cell r="Q309">
            <v>33019.3152390818</v>
          </cell>
          <cell r="R309">
            <v>23879.4013292552</v>
          </cell>
          <cell r="S309">
            <v>23721.7387002999</v>
          </cell>
          <cell r="T309">
            <v>23539.1401157702</v>
          </cell>
          <cell r="U309">
            <v>42659.0969766116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</row>
        <row r="309">
          <cell r="CO309">
            <v>768205.166206945</v>
          </cell>
        </row>
        <row r="310">
          <cell r="A310">
            <v>-188950.948569316</v>
          </cell>
          <cell r="B310">
            <v>8900.39403142568</v>
          </cell>
          <cell r="C310">
            <v>46911.6402435524</v>
          </cell>
          <cell r="D310">
            <v>46610.1306405377</v>
          </cell>
          <cell r="E310">
            <v>28504.30664151</v>
          </cell>
          <cell r="F310">
            <v>28245.331570628</v>
          </cell>
          <cell r="G310">
            <v>27301.5550052142</v>
          </cell>
          <cell r="H310">
            <v>26719.3173274806</v>
          </cell>
          <cell r="I310">
            <v>27517.4641284383</v>
          </cell>
          <cell r="J310">
            <v>27940.7556001446</v>
          </cell>
          <cell r="K310">
            <v>28440.1657984281</v>
          </cell>
          <cell r="L310">
            <v>29052.4238975028</v>
          </cell>
          <cell r="M310">
            <v>29705.6172218833</v>
          </cell>
          <cell r="N310">
            <v>30082.6401930522</v>
          </cell>
          <cell r="O310">
            <v>39092.3639801413</v>
          </cell>
          <cell r="P310">
            <v>47832.1950646579</v>
          </cell>
          <cell r="Q310">
            <v>36978.2221076418</v>
          </cell>
          <cell r="R310">
            <v>25690.1434517386</v>
          </cell>
          <cell r="S310">
            <v>25437.332927381</v>
          </cell>
          <cell r="T310">
            <v>25159.4839505107</v>
          </cell>
          <cell r="U310">
            <v>48607.8866697011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</row>
        <row r="310">
          <cell r="CO310">
            <v>944754.742846582</v>
          </cell>
        </row>
        <row r="311">
          <cell r="A311">
            <v>-165136.566115378</v>
          </cell>
          <cell r="B311">
            <v>7915.22511464206</v>
          </cell>
          <cell r="C311">
            <v>42647.7250695689</v>
          </cell>
          <cell r="D311">
            <v>44042.5307701001</v>
          </cell>
          <cell r="E311">
            <v>24664.8903313689</v>
          </cell>
          <cell r="F311">
            <v>24677.0197478234</v>
          </cell>
          <cell r="G311">
            <v>24072.1622396842</v>
          </cell>
          <cell r="H311">
            <v>23774.5220874302</v>
          </cell>
          <cell r="I311">
            <v>24684.1705011454</v>
          </cell>
          <cell r="J311">
            <v>25255.2449076982</v>
          </cell>
          <cell r="K311">
            <v>25894.9213207697</v>
          </cell>
          <cell r="L311">
            <v>26631.0392381063</v>
          </cell>
          <cell r="M311">
            <v>27403.4784001835</v>
          </cell>
          <cell r="N311">
            <v>27925.6064451454</v>
          </cell>
          <cell r="O311">
            <v>35992.8075993029</v>
          </cell>
          <cell r="P311">
            <v>43746.7726049623</v>
          </cell>
          <cell r="Q311">
            <v>34308.1810896492</v>
          </cell>
          <cell r="R311">
            <v>24468.9084238491</v>
          </cell>
          <cell r="S311">
            <v>24280.2693467962</v>
          </cell>
          <cell r="T311">
            <v>24066.6609451587</v>
          </cell>
          <cell r="U311">
            <v>44595.7911556333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</row>
        <row r="311">
          <cell r="CO311">
            <v>825682.830576888</v>
          </cell>
        </row>
        <row r="312">
          <cell r="A312">
            <v>-193973.33912255</v>
          </cell>
          <cell r="B312">
            <v>8623.02481493338</v>
          </cell>
          <cell r="C312">
            <v>48572.5369692335</v>
          </cell>
          <cell r="D312">
            <v>47014.366840662</v>
          </cell>
          <cell r="E312">
            <v>29314.0294316466</v>
          </cell>
          <cell r="F312">
            <v>28997.8791382382</v>
          </cell>
          <cell r="G312">
            <v>27982.6254360619</v>
          </cell>
          <cell r="H312">
            <v>27340.3668895865</v>
          </cell>
          <cell r="I312">
            <v>28114.9982940113</v>
          </cell>
          <cell r="J312">
            <v>28507.1227338902</v>
          </cell>
          <cell r="K312">
            <v>28976.9511568135</v>
          </cell>
          <cell r="L312">
            <v>29563.0875463554</v>
          </cell>
          <cell r="M312">
            <v>30191.1322375551</v>
          </cell>
          <cell r="N312">
            <v>30537.5529307413</v>
          </cell>
          <cell r="O312">
            <v>39746.0522593335</v>
          </cell>
          <cell r="P312">
            <v>48693.79990397</v>
          </cell>
          <cell r="Q312">
            <v>37541.3267277785</v>
          </cell>
          <cell r="R312">
            <v>25947.698703453</v>
          </cell>
          <cell r="S312">
            <v>25681.3545898306</v>
          </cell>
          <cell r="T312">
            <v>25389.9574447972</v>
          </cell>
          <cell r="U312">
            <v>49454.0270492595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</row>
        <row r="312">
          <cell r="CO312">
            <v>969866.695612752</v>
          </cell>
        </row>
        <row r="313">
          <cell r="A313">
            <v>-188885.636873826</v>
          </cell>
          <cell r="B313">
            <v>7901.57498586029</v>
          </cell>
          <cell r="C313">
            <v>51098.9602180846</v>
          </cell>
          <cell r="D313">
            <v>51557.3503825594</v>
          </cell>
          <cell r="E313">
            <v>28493.7769211027</v>
          </cell>
          <cell r="F313">
            <v>28235.5453628338</v>
          </cell>
          <cell r="G313">
            <v>27292.6982936313</v>
          </cell>
          <cell r="H313">
            <v>26711.2411335935</v>
          </cell>
          <cell r="I313">
            <v>27509.6937312431</v>
          </cell>
          <cell r="J313">
            <v>27933.3905023127</v>
          </cell>
          <cell r="K313">
            <v>28433.1853851172</v>
          </cell>
          <cell r="L313">
            <v>29045.7831736525</v>
          </cell>
          <cell r="M313">
            <v>29699.3035335066</v>
          </cell>
          <cell r="N313">
            <v>30076.7244599199</v>
          </cell>
          <cell r="O313">
            <v>39083.8633489412</v>
          </cell>
          <cell r="P313">
            <v>47820.9906646213</v>
          </cell>
          <cell r="Q313">
            <v>36970.8994358803</v>
          </cell>
          <cell r="R313">
            <v>25686.7941761308</v>
          </cell>
          <cell r="S313">
            <v>25434.1596439929</v>
          </cell>
          <cell r="T313">
            <v>25156.4868489276</v>
          </cell>
          <cell r="U313">
            <v>48596.8833711274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</row>
        <row r="313">
          <cell r="CO313">
            <v>944428.184369129</v>
          </cell>
        </row>
        <row r="314">
          <cell r="A314">
            <v>-159546.236431873</v>
          </cell>
          <cell r="B314">
            <v>7748.07246924824</v>
          </cell>
          <cell r="C314">
            <v>38810.0549448038</v>
          </cell>
          <cell r="D314">
            <v>42610.6061745199</v>
          </cell>
          <cell r="E314">
            <v>23763.6029262712</v>
          </cell>
          <cell r="F314">
            <v>23839.3730214551</v>
          </cell>
          <cell r="G314">
            <v>23314.075387264</v>
          </cell>
          <cell r="H314">
            <v>23083.2433497122</v>
          </cell>
          <cell r="I314">
            <v>24019.0663147414</v>
          </cell>
          <cell r="J314">
            <v>24624.8321658019</v>
          </cell>
          <cell r="K314">
            <v>25297.4355038373</v>
          </cell>
          <cell r="L314">
            <v>26062.6290111021</v>
          </cell>
          <cell r="M314">
            <v>26863.0606498853</v>
          </cell>
          <cell r="N314">
            <v>27419.2515223348</v>
          </cell>
          <cell r="O314">
            <v>35265.1993115375</v>
          </cell>
          <cell r="P314">
            <v>42787.736254124</v>
          </cell>
          <cell r="Q314">
            <v>33681.3997910817</v>
          </cell>
          <cell r="R314">
            <v>24182.2284547106</v>
          </cell>
          <cell r="S314">
            <v>24008.6533646158</v>
          </cell>
          <cell r="T314">
            <v>23810.1251774371</v>
          </cell>
          <cell r="U314">
            <v>43653.9680078475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</row>
        <row r="314">
          <cell r="CO314">
            <v>797731.182159364</v>
          </cell>
        </row>
        <row r="315">
          <cell r="A315">
            <v>-190931.550770288</v>
          </cell>
          <cell r="B315">
            <v>7858.24137036434</v>
          </cell>
          <cell r="C315">
            <v>46694.73281734</v>
          </cell>
          <cell r="D315">
            <v>46618.573694783</v>
          </cell>
          <cell r="E315">
            <v>28823.6244491003</v>
          </cell>
          <cell r="F315">
            <v>28542.1020732296</v>
          </cell>
          <cell r="G315">
            <v>27570.1381789152</v>
          </cell>
          <cell r="H315">
            <v>26964.2310028672</v>
          </cell>
          <cell r="I315">
            <v>27753.1044019186</v>
          </cell>
          <cell r="J315">
            <v>28164.1050150825</v>
          </cell>
          <cell r="K315">
            <v>28651.8495078089</v>
          </cell>
          <cell r="L315">
            <v>29253.8063937769</v>
          </cell>
          <cell r="M315">
            <v>29897.0822420669</v>
          </cell>
          <cell r="N315">
            <v>30262.0370679002</v>
          </cell>
          <cell r="O315">
            <v>39350.1488797415</v>
          </cell>
          <cell r="P315">
            <v>48171.9727906275</v>
          </cell>
          <cell r="Q315">
            <v>37200.2849357311</v>
          </cell>
          <cell r="R315">
            <v>25791.7115183815</v>
          </cell>
          <cell r="S315">
            <v>25533.5639625047</v>
          </cell>
          <cell r="T315">
            <v>25250.3722048612</v>
          </cell>
          <cell r="U315">
            <v>48941.5659167292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</row>
        <row r="315">
          <cell r="CO315">
            <v>954657.75385144</v>
          </cell>
        </row>
        <row r="316">
          <cell r="A316">
            <v>-167997.218877193</v>
          </cell>
          <cell r="B316">
            <v>7286.60399537892</v>
          </cell>
          <cell r="C316">
            <v>42754.4555483175</v>
          </cell>
          <cell r="D316">
            <v>48546.3314775284</v>
          </cell>
          <cell r="E316">
            <v>25126.0921657061</v>
          </cell>
          <cell r="F316">
            <v>25105.6557240312</v>
          </cell>
          <cell r="G316">
            <v>24460.0862747318</v>
          </cell>
          <cell r="H316">
            <v>24128.2594414316</v>
          </cell>
          <cell r="I316">
            <v>25024.5139576943</v>
          </cell>
          <cell r="J316">
            <v>25577.8362490478</v>
          </cell>
          <cell r="K316">
            <v>26200.6634771574</v>
          </cell>
          <cell r="L316">
            <v>26921.9029935162</v>
          </cell>
          <cell r="M316">
            <v>27680.0179993572</v>
          </cell>
          <cell r="N316">
            <v>28184.7156015643</v>
          </cell>
          <cell r="O316">
            <v>36365.1353108612</v>
          </cell>
          <cell r="P316">
            <v>44237.5254122256</v>
          </cell>
          <cell r="Q316">
            <v>34628.9141687897</v>
          </cell>
          <cell r="R316">
            <v>24615.6067210699</v>
          </cell>
          <cell r="S316">
            <v>24419.2591834547</v>
          </cell>
          <cell r="T316">
            <v>24197.9340174074</v>
          </cell>
          <cell r="U316">
            <v>45077.7357172944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</row>
        <row r="316">
          <cell r="CO316">
            <v>839986.094385967</v>
          </cell>
        </row>
        <row r="317">
          <cell r="A317">
            <v>-187089.502608265</v>
          </cell>
          <cell r="B317">
            <v>6033.11022624263</v>
          </cell>
          <cell r="C317">
            <v>44554.2851796089</v>
          </cell>
          <cell r="D317">
            <v>46771.8924642256</v>
          </cell>
          <cell r="E317">
            <v>28204.1995109922</v>
          </cell>
          <cell r="F317">
            <v>27966.4152626709</v>
          </cell>
          <cell r="G317">
            <v>27049.1302307456</v>
          </cell>
          <cell r="H317">
            <v>26489.1380559283</v>
          </cell>
          <cell r="I317">
            <v>27296.0003558967</v>
          </cell>
          <cell r="J317">
            <v>27730.8432481665</v>
          </cell>
          <cell r="K317">
            <v>28241.217324245</v>
          </cell>
          <cell r="L317">
            <v>28863.1568987426</v>
          </cell>
          <cell r="M317">
            <v>29525.6710477711</v>
          </cell>
          <cell r="N317">
            <v>29914.0361250835</v>
          </cell>
          <cell r="O317">
            <v>38850.0878380949</v>
          </cell>
          <cell r="P317">
            <v>47512.8589176257</v>
          </cell>
          <cell r="Q317">
            <v>36769.5189393612</v>
          </cell>
          <cell r="R317">
            <v>25594.6858846756</v>
          </cell>
          <cell r="S317">
            <v>25346.8913073674</v>
          </cell>
          <cell r="T317">
            <v>25074.0636809156</v>
          </cell>
          <cell r="U317">
            <v>48294.2821072287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</row>
        <row r="317">
          <cell r="CO317">
            <v>935447.513041325</v>
          </cell>
        </row>
        <row r="318">
          <cell r="A318">
            <v>-175034.788579008</v>
          </cell>
          <cell r="B318">
            <v>8788.79720758826</v>
          </cell>
          <cell r="C318">
            <v>44355.8791797371</v>
          </cell>
          <cell r="D318">
            <v>45965.341005525</v>
          </cell>
          <cell r="E318">
            <v>26260.7073483237</v>
          </cell>
          <cell r="F318">
            <v>26160.1547529003</v>
          </cell>
          <cell r="G318">
            <v>25414.428749323</v>
          </cell>
          <cell r="H318">
            <v>24998.4983317119</v>
          </cell>
          <cell r="I318">
            <v>25861.8021563845</v>
          </cell>
          <cell r="J318">
            <v>26371.4519860765</v>
          </cell>
          <cell r="K318">
            <v>26952.8280757703</v>
          </cell>
          <cell r="L318">
            <v>27637.4648330208</v>
          </cell>
          <cell r="M318">
            <v>28360.3405923238</v>
          </cell>
          <cell r="N318">
            <v>28822.1570880031</v>
          </cell>
          <cell r="O318">
            <v>37281.1088456376</v>
          </cell>
          <cell r="P318">
            <v>45444.8397474629</v>
          </cell>
          <cell r="Q318">
            <v>35417.9583443912</v>
          </cell>
          <cell r="R318">
            <v>24976.5031939342</v>
          </cell>
          <cell r="S318">
            <v>24761.1918627314</v>
          </cell>
          <cell r="T318">
            <v>24520.8824745755</v>
          </cell>
          <cell r="U318">
            <v>46263.3806478402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</row>
        <row r="318">
          <cell r="CO318">
            <v>875173.942895039</v>
          </cell>
        </row>
        <row r="319">
          <cell r="A319">
            <v>-164643.688172018</v>
          </cell>
          <cell r="B319">
            <v>11275.9488854032</v>
          </cell>
          <cell r="C319">
            <v>43691.8198131692</v>
          </cell>
          <cell r="D319">
            <v>41127.8603608035</v>
          </cell>
          <cell r="E319">
            <v>24585.4272750289</v>
          </cell>
          <cell r="F319">
            <v>24603.1676462251</v>
          </cell>
          <cell r="G319">
            <v>24005.3246272601</v>
          </cell>
          <cell r="H319">
            <v>23713.5746904387</v>
          </cell>
          <cell r="I319">
            <v>24625.5308140296</v>
          </cell>
          <cell r="J319">
            <v>25199.6638322903</v>
          </cell>
          <cell r="K319">
            <v>25842.2432861441</v>
          </cell>
          <cell r="L319">
            <v>26580.9246868131</v>
          </cell>
          <cell r="M319">
            <v>27355.8318382808</v>
          </cell>
          <cell r="N319">
            <v>27880.963072197</v>
          </cell>
          <cell r="O319">
            <v>35928.6571651159</v>
          </cell>
          <cell r="P319">
            <v>43662.2180453981</v>
          </cell>
          <cell r="Q319">
            <v>34252.9201846822</v>
          </cell>
          <cell r="R319">
            <v>24443.6329496658</v>
          </cell>
          <cell r="S319">
            <v>24256.3220066106</v>
          </cell>
          <cell r="T319">
            <v>24044.0431696872</v>
          </cell>
          <cell r="U319">
            <v>44512.7542182129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</row>
        <row r="319">
          <cell r="CO319">
            <v>823218.440860091</v>
          </cell>
        </row>
        <row r="320">
          <cell r="A320">
            <v>-189723.809744661</v>
          </cell>
          <cell r="B320">
            <v>9942.70548019635</v>
          </cell>
          <cell r="C320">
            <v>50306.3096704903</v>
          </cell>
          <cell r="D320">
            <v>47608.1356404348</v>
          </cell>
          <cell r="E320">
            <v>28628.9093183937</v>
          </cell>
          <cell r="F320">
            <v>28361.135945346</v>
          </cell>
          <cell r="G320">
            <v>27406.3602544472</v>
          </cell>
          <cell r="H320">
            <v>26814.8863776031</v>
          </cell>
          <cell r="I320">
            <v>27609.4145557534</v>
          </cell>
          <cell r="J320">
            <v>28027.9099470684</v>
          </cell>
          <cell r="K320">
            <v>28522.7680091867</v>
          </cell>
          <cell r="L320">
            <v>29131.0064178534</v>
          </cell>
          <cell r="M320">
            <v>29780.3297918602</v>
          </cell>
          <cell r="N320">
            <v>30152.6435887266</v>
          </cell>
          <cell r="O320">
            <v>39192.9555781883</v>
          </cell>
          <cell r="P320">
            <v>47964.7815136278</v>
          </cell>
          <cell r="Q320">
            <v>37064.8744087618</v>
          </cell>
          <cell r="R320">
            <v>25729.7768598629</v>
          </cell>
          <cell r="S320">
            <v>25474.8837444375</v>
          </cell>
          <cell r="T320">
            <v>25194.9499330527</v>
          </cell>
          <cell r="U320">
            <v>48738.0933992099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</row>
        <row r="320">
          <cell r="CO320">
            <v>948619.048723306</v>
          </cell>
        </row>
        <row r="321">
          <cell r="A321">
            <v>-172555.648380264</v>
          </cell>
          <cell r="B321">
            <v>6456.14851626124</v>
          </cell>
          <cell r="C321">
            <v>45477.0138317244</v>
          </cell>
          <cell r="D321">
            <v>45393.0496521719</v>
          </cell>
          <cell r="E321">
            <v>25861.0139557869</v>
          </cell>
          <cell r="F321">
            <v>25788.6840545239</v>
          </cell>
          <cell r="G321">
            <v>25078.2404211964</v>
          </cell>
          <cell r="H321">
            <v>24691.9373587033</v>
          </cell>
          <cell r="I321">
            <v>25566.8487961683</v>
          </cell>
          <cell r="J321">
            <v>26091.8832202401</v>
          </cell>
          <cell r="K321">
            <v>26687.8613938755</v>
          </cell>
          <cell r="L321">
            <v>27385.3922857968</v>
          </cell>
          <cell r="M321">
            <v>28120.6818521905</v>
          </cell>
          <cell r="N321">
            <v>28597.6041698317</v>
          </cell>
          <cell r="O321">
            <v>36958.4368285542</v>
          </cell>
          <cell r="P321">
            <v>45019.5364641101</v>
          </cell>
          <cell r="Q321">
            <v>35140.0000125804</v>
          </cell>
          <cell r="R321">
            <v>24849.3693975567</v>
          </cell>
          <cell r="S321">
            <v>24640.7384837417</v>
          </cell>
          <cell r="T321">
            <v>24407.1167093738</v>
          </cell>
          <cell r="U321">
            <v>45845.7108934652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</row>
        <row r="321">
          <cell r="CO321">
            <v>862778.241901321</v>
          </cell>
        </row>
        <row r="322">
          <cell r="A322">
            <v>-197126.669385864</v>
          </cell>
          <cell r="B322">
            <v>7044.31090629572</v>
          </cell>
          <cell r="C322">
            <v>53305.5174487085</v>
          </cell>
          <cell r="D322">
            <v>49829.4708572305</v>
          </cell>
          <cell r="E322">
            <v>29822.4174894787</v>
          </cell>
          <cell r="F322">
            <v>29470.369478122</v>
          </cell>
          <cell r="G322">
            <v>28410.2385374878</v>
          </cell>
          <cell r="H322">
            <v>27730.295621422</v>
          </cell>
          <cell r="I322">
            <v>28490.1627794678</v>
          </cell>
          <cell r="J322">
            <v>28862.7188596901</v>
          </cell>
          <cell r="K322">
            <v>29313.9742332866</v>
          </cell>
          <cell r="L322">
            <v>29883.7099912315</v>
          </cell>
          <cell r="M322">
            <v>30495.9650011532</v>
          </cell>
          <cell r="N322">
            <v>30823.1719178982</v>
          </cell>
          <cell r="O322">
            <v>40156.4733549655</v>
          </cell>
          <cell r="P322">
            <v>49234.7623373019</v>
          </cell>
          <cell r="Q322">
            <v>37894.8744698881</v>
          </cell>
          <cell r="R322">
            <v>26109.4059146104</v>
          </cell>
          <cell r="S322">
            <v>25834.5646767305</v>
          </cell>
          <cell r="T322">
            <v>25534.6612540137</v>
          </cell>
          <cell r="U322">
            <v>49985.2800527031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</row>
        <row r="322">
          <cell r="CO322">
            <v>985633.346929318</v>
          </cell>
        </row>
        <row r="323">
          <cell r="A323">
            <v>-190409.887054048</v>
          </cell>
          <cell r="B323">
            <v>7964.44572969996</v>
          </cell>
          <cell r="C323">
            <v>50383.0616721427</v>
          </cell>
          <cell r="D323">
            <v>48276.1797115007</v>
          </cell>
          <cell r="E323">
            <v>28739.5204760322</v>
          </cell>
          <cell r="F323">
            <v>28463.9367540244</v>
          </cell>
          <cell r="G323">
            <v>27499.3970192599</v>
          </cell>
          <cell r="H323">
            <v>26899.7240675536</v>
          </cell>
          <cell r="I323">
            <v>27691.0399547019</v>
          </cell>
          <cell r="J323">
            <v>28105.2778130531</v>
          </cell>
          <cell r="K323">
            <v>28596.0948941622</v>
          </cell>
          <cell r="L323">
            <v>29200.7649797361</v>
          </cell>
          <cell r="M323">
            <v>29846.6529565142</v>
          </cell>
          <cell r="N323">
            <v>30214.7863679015</v>
          </cell>
          <cell r="O323">
            <v>39282.251838806</v>
          </cell>
          <cell r="P323">
            <v>48082.4799529755</v>
          </cell>
          <cell r="Q323">
            <v>37141.7966032013</v>
          </cell>
          <cell r="R323">
            <v>25764.9598692768</v>
          </cell>
          <cell r="S323">
            <v>25508.2180150067</v>
          </cell>
          <cell r="T323">
            <v>25226.4334732452</v>
          </cell>
          <cell r="U323">
            <v>48853.6793355914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</row>
        <row r="323">
          <cell r="CO323">
            <v>952049.435270239</v>
          </cell>
        </row>
        <row r="324">
          <cell r="A324">
            <v>-178531.42143347</v>
          </cell>
          <cell r="B324">
            <v>7548.83191878375</v>
          </cell>
          <cell r="C324">
            <v>49178.5655755509</v>
          </cell>
          <cell r="D324">
            <v>44558.2278885021</v>
          </cell>
          <cell r="E324">
            <v>26824.4435374928</v>
          </cell>
          <cell r="F324">
            <v>26684.0850449713</v>
          </cell>
          <cell r="G324">
            <v>25888.5960247398</v>
          </cell>
          <cell r="H324">
            <v>25430.878545893</v>
          </cell>
          <cell r="I324">
            <v>26277.8107429054</v>
          </cell>
          <cell r="J324">
            <v>26765.7618085705</v>
          </cell>
          <cell r="K324">
            <v>27326.5428038524</v>
          </cell>
          <cell r="L324">
            <v>27992.9933952128</v>
          </cell>
          <cell r="M324">
            <v>28698.3604530133</v>
          </cell>
          <cell r="N324">
            <v>29138.8713713025</v>
          </cell>
          <cell r="O324">
            <v>37736.2124241773</v>
          </cell>
          <cell r="P324">
            <v>46044.6966794897</v>
          </cell>
          <cell r="Q324">
            <v>35809.9967759707</v>
          </cell>
          <cell r="R324">
            <v>25155.8154448312</v>
          </cell>
          <cell r="S324">
            <v>24931.0819087321</v>
          </cell>
          <cell r="T324">
            <v>24681.3401657215</v>
          </cell>
          <cell r="U324">
            <v>46852.4710858081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</row>
        <row r="324">
          <cell r="CO324">
            <v>892657.107167351</v>
          </cell>
        </row>
        <row r="325">
          <cell r="A325">
            <v>-186599.850973646</v>
          </cell>
          <cell r="B325">
            <v>11926.0351876672</v>
          </cell>
          <cell r="C325">
            <v>49955.1705890205</v>
          </cell>
          <cell r="D325">
            <v>44321.0872743473</v>
          </cell>
          <cell r="E325">
            <v>28125.2566084885</v>
          </cell>
          <cell r="F325">
            <v>27893.0465863995</v>
          </cell>
          <cell r="G325">
            <v>26982.7301278025</v>
          </cell>
          <cell r="H325">
            <v>26428.5896119073</v>
          </cell>
          <cell r="I325">
            <v>27237.7445158116</v>
          </cell>
          <cell r="J325">
            <v>27675.6259985534</v>
          </cell>
          <cell r="K325">
            <v>28188.884112523</v>
          </cell>
          <cell r="L325">
            <v>28813.3703901566</v>
          </cell>
          <cell r="M325">
            <v>29478.3363734688</v>
          </cell>
          <cell r="N325">
            <v>29869.6849812892</v>
          </cell>
          <cell r="O325">
            <v>38786.3573235032</v>
          </cell>
          <cell r="P325">
            <v>47428.8578401522</v>
          </cell>
          <cell r="Q325">
            <v>36714.6197643989</v>
          </cell>
          <cell r="R325">
            <v>25569.5758601424</v>
          </cell>
          <cell r="S325">
            <v>25323.1007230561</v>
          </cell>
          <cell r="T325">
            <v>25051.5939581774</v>
          </cell>
          <cell r="U325">
            <v>48211.788717761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</row>
        <row r="325">
          <cell r="CO325">
            <v>932999.254868231</v>
          </cell>
        </row>
        <row r="326">
          <cell r="A326">
            <v>-187096.115387079</v>
          </cell>
          <cell r="B326">
            <v>9305.20930979047</v>
          </cell>
          <cell r="C326">
            <v>47413.8173040923</v>
          </cell>
          <cell r="D326">
            <v>46344.6791458615</v>
          </cell>
          <cell r="E326">
            <v>28205.2656402897</v>
          </cell>
          <cell r="F326">
            <v>27967.4061116617</v>
          </cell>
          <cell r="G326">
            <v>27050.0269686773</v>
          </cell>
          <cell r="H326">
            <v>26489.9557668059</v>
          </cell>
          <cell r="I326">
            <v>27296.7871050012</v>
          </cell>
          <cell r="J326">
            <v>27731.5889608991</v>
          </cell>
          <cell r="K326">
            <v>28241.9240878484</v>
          </cell>
          <cell r="L326">
            <v>28863.8292689462</v>
          </cell>
          <cell r="M326">
            <v>29526.3103057848</v>
          </cell>
          <cell r="N326">
            <v>29914.6350903139</v>
          </cell>
          <cell r="O326">
            <v>38850.9485230531</v>
          </cell>
          <cell r="P326">
            <v>47513.9933579221</v>
          </cell>
          <cell r="Q326">
            <v>36770.2603564738</v>
          </cell>
          <cell r="R326">
            <v>25595.0249972743</v>
          </cell>
          <cell r="S326">
            <v>25347.2126008357</v>
          </cell>
          <cell r="T326">
            <v>25074.3671360579</v>
          </cell>
          <cell r="U326">
            <v>48295.3961860956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</row>
        <row r="326">
          <cell r="CO326">
            <v>935480.576935397</v>
          </cell>
        </row>
        <row r="327">
          <cell r="A327">
            <v>-158742.893916849</v>
          </cell>
          <cell r="B327">
            <v>7680.28060096254</v>
          </cell>
          <cell r="C327">
            <v>40892.5465787211</v>
          </cell>
          <cell r="D327">
            <v>42524.5468553748</v>
          </cell>
          <cell r="E327">
            <v>23634.0859689965</v>
          </cell>
          <cell r="F327">
            <v>23719.0013679108</v>
          </cell>
          <cell r="G327">
            <v>23205.1366603716</v>
          </cell>
          <cell r="H327">
            <v>22983.9050939775</v>
          </cell>
          <cell r="I327">
            <v>23923.4893988693</v>
          </cell>
          <cell r="J327">
            <v>24534.2404858385</v>
          </cell>
          <cell r="K327">
            <v>25211.5754944927</v>
          </cell>
          <cell r="L327">
            <v>25980.9472271683</v>
          </cell>
          <cell r="M327">
            <v>26785.4014456404</v>
          </cell>
          <cell r="N327">
            <v>27346.4872203679</v>
          </cell>
          <cell r="O327">
            <v>35160.640420571</v>
          </cell>
          <cell r="P327">
            <v>42649.9206479435</v>
          </cell>
          <cell r="Q327">
            <v>33591.3299574106</v>
          </cell>
          <cell r="R327">
            <v>24141.0319206146</v>
          </cell>
          <cell r="S327">
            <v>23969.6215581574</v>
          </cell>
          <cell r="T327">
            <v>23773.2604305434</v>
          </cell>
          <cell r="U327">
            <v>43518.6259763243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</row>
        <row r="327">
          <cell r="CO327">
            <v>793714.469584247</v>
          </cell>
        </row>
        <row r="328">
          <cell r="A328">
            <v>-186278.281239088</v>
          </cell>
          <cell r="B328">
            <v>5618.62859285144</v>
          </cell>
          <cell r="C328">
            <v>47496.7215151955</v>
          </cell>
          <cell r="D328">
            <v>49828.7434105971</v>
          </cell>
          <cell r="E328">
            <v>28073.4123044804</v>
          </cell>
          <cell r="F328">
            <v>27844.8630532804</v>
          </cell>
          <cell r="G328">
            <v>26939.1230774662</v>
          </cell>
          <cell r="H328">
            <v>26388.8255312932</v>
          </cell>
          <cell r="I328">
            <v>27199.4860608038</v>
          </cell>
          <cell r="J328">
            <v>27639.3630821331</v>
          </cell>
          <cell r="K328">
            <v>28154.5152351167</v>
          </cell>
          <cell r="L328">
            <v>28780.6740133476</v>
          </cell>
          <cell r="M328">
            <v>29447.2501938779</v>
          </cell>
          <cell r="N328">
            <v>29840.558180664</v>
          </cell>
          <cell r="O328">
            <v>38744.5034763768</v>
          </cell>
          <cell r="P328">
            <v>47373.6916724607</v>
          </cell>
          <cell r="Q328">
            <v>36678.5657376746</v>
          </cell>
          <cell r="R328">
            <v>25553.0853118567</v>
          </cell>
          <cell r="S328">
            <v>25307.4766929476</v>
          </cell>
          <cell r="T328">
            <v>25036.8373796925</v>
          </cell>
          <cell r="U328">
            <v>48157.6126965277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</row>
        <row r="328">
          <cell r="CO328">
            <v>931391.406195439</v>
          </cell>
        </row>
        <row r="329">
          <cell r="A329">
            <v>-154280.367206567</v>
          </cell>
          <cell r="B329">
            <v>9993.06494783786</v>
          </cell>
          <cell r="C329">
            <v>46068.1543640834</v>
          </cell>
          <cell r="D329">
            <v>43638.8409517997</v>
          </cell>
          <cell r="E329">
            <v>22914.6258751211</v>
          </cell>
          <cell r="F329">
            <v>23050.342969958</v>
          </cell>
          <cell r="G329">
            <v>22599.9875870315</v>
          </cell>
          <cell r="H329">
            <v>22432.0861484116</v>
          </cell>
          <cell r="I329">
            <v>23392.5645044563</v>
          </cell>
          <cell r="J329">
            <v>24031.008322713</v>
          </cell>
          <cell r="K329">
            <v>24734.627520397</v>
          </cell>
          <cell r="L329">
            <v>25527.2090821913</v>
          </cell>
          <cell r="M329">
            <v>26354.0085257323</v>
          </cell>
          <cell r="N329">
            <v>26942.2852330339</v>
          </cell>
          <cell r="O329">
            <v>34579.8211124796</v>
          </cell>
          <cell r="P329">
            <v>41884.3619825261</v>
          </cell>
          <cell r="Q329">
            <v>33090.99662383</v>
          </cell>
          <cell r="R329">
            <v>23912.1872742321</v>
          </cell>
          <cell r="S329">
            <v>23752.801863427</v>
          </cell>
          <cell r="T329">
            <v>23568.4786412012</v>
          </cell>
          <cell r="U329">
            <v>42766.8078920067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</row>
        <row r="329">
          <cell r="CO329">
            <v>771401.836032837</v>
          </cell>
        </row>
        <row r="330">
          <cell r="A330">
            <v>-172471.823801129</v>
          </cell>
          <cell r="B330">
            <v>7276.19263647443</v>
          </cell>
          <cell r="C330">
            <v>43612.2399438072</v>
          </cell>
          <cell r="D330">
            <v>45122.3451308004</v>
          </cell>
          <cell r="E330">
            <v>25847.4995404145</v>
          </cell>
          <cell r="F330">
            <v>25776.1239036423</v>
          </cell>
          <cell r="G330">
            <v>25066.873236263</v>
          </cell>
          <cell r="H330">
            <v>24681.5719325953</v>
          </cell>
          <cell r="I330">
            <v>25556.8758461523</v>
          </cell>
          <cell r="J330">
            <v>26082.4304534513</v>
          </cell>
          <cell r="K330">
            <v>26678.9023521054</v>
          </cell>
          <cell r="L330">
            <v>27376.8692199398</v>
          </cell>
          <cell r="M330">
            <v>28112.5785214319</v>
          </cell>
          <cell r="N330">
            <v>28590.0115964593</v>
          </cell>
          <cell r="O330">
            <v>36947.526656534</v>
          </cell>
          <cell r="P330">
            <v>45005.1561282381</v>
          </cell>
          <cell r="Q330">
            <v>35130.6016977159</v>
          </cell>
          <cell r="R330">
            <v>24845.0707552369</v>
          </cell>
          <cell r="S330">
            <v>24636.6657194002</v>
          </cell>
          <cell r="T330">
            <v>24403.2700663348</v>
          </cell>
          <cell r="U330">
            <v>45831.5886621387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</row>
        <row r="330">
          <cell r="CO330">
            <v>862359.119005647</v>
          </cell>
        </row>
        <row r="331">
          <cell r="A331">
            <v>-171638.086739738</v>
          </cell>
          <cell r="B331">
            <v>6134.48882690261</v>
          </cell>
          <cell r="C331">
            <v>42566.3081467088</v>
          </cell>
          <cell r="D331">
            <v>44624.8724680303</v>
          </cell>
          <cell r="E331">
            <v>25713.0822957908</v>
          </cell>
          <cell r="F331">
            <v>25651.1979762527</v>
          </cell>
          <cell r="G331">
            <v>24953.8128014767</v>
          </cell>
          <cell r="H331">
            <v>24578.4752037766</v>
          </cell>
          <cell r="I331">
            <v>25457.6827678751</v>
          </cell>
          <cell r="J331">
            <v>25988.4112279944</v>
          </cell>
          <cell r="K331">
            <v>26589.7938205099</v>
          </cell>
          <cell r="L331">
            <v>27292.0969973418</v>
          </cell>
          <cell r="M331">
            <v>28031.9810732372</v>
          </cell>
          <cell r="N331">
            <v>28514.494249672</v>
          </cell>
          <cell r="O331">
            <v>36839.0117692145</v>
          </cell>
          <cell r="P331">
            <v>44862.1262544769</v>
          </cell>
          <cell r="Q331">
            <v>35037.1240626591</v>
          </cell>
          <cell r="R331">
            <v>24802.3155460524</v>
          </cell>
          <cell r="S331">
            <v>24596.1571405452</v>
          </cell>
          <cell r="T331">
            <v>24365.0105379652</v>
          </cell>
          <cell r="U331">
            <v>45691.1259509852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</row>
        <row r="331">
          <cell r="CO331">
            <v>858190.433698692</v>
          </cell>
        </row>
        <row r="332">
          <cell r="A332">
            <v>-153248.192773403</v>
          </cell>
          <cell r="B332">
            <v>9411.6801160202</v>
          </cell>
          <cell r="C332">
            <v>40807.52511224</v>
          </cell>
          <cell r="D332">
            <v>41652.1900087708</v>
          </cell>
          <cell r="E332">
            <v>22748.2160443699</v>
          </cell>
          <cell r="F332">
            <v>22895.6834804592</v>
          </cell>
          <cell r="G332">
            <v>22460.0176905341</v>
          </cell>
          <cell r="H332">
            <v>22304.4514149237</v>
          </cell>
          <cell r="I332">
            <v>23269.7625275672</v>
          </cell>
          <cell r="J332">
            <v>23914.6116249573</v>
          </cell>
          <cell r="K332">
            <v>24624.3103084738</v>
          </cell>
          <cell r="L332">
            <v>25422.2602621612</v>
          </cell>
          <cell r="M332">
            <v>26254.2281162277</v>
          </cell>
          <cell r="N332">
            <v>26848.7940375192</v>
          </cell>
          <cell r="O332">
            <v>34445.4786470959</v>
          </cell>
          <cell r="P332">
            <v>41707.2896347661</v>
          </cell>
          <cell r="Q332">
            <v>32975.2704201544</v>
          </cell>
          <cell r="R332">
            <v>23859.2559175148</v>
          </cell>
          <cell r="S332">
            <v>23702.6518564833</v>
          </cell>
          <cell r="T332">
            <v>23521.112980207</v>
          </cell>
          <cell r="U332">
            <v>42592.9137160381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</row>
        <row r="332">
          <cell r="CO332">
            <v>766240.963867016</v>
          </cell>
        </row>
        <row r="333">
          <cell r="A333">
            <v>-183873.502934611</v>
          </cell>
          <cell r="B333">
            <v>5468.50736901235</v>
          </cell>
          <cell r="C333">
            <v>46665.4500792552</v>
          </cell>
          <cell r="D333">
            <v>47080.9355362519</v>
          </cell>
          <cell r="E333">
            <v>27685.7077287963</v>
          </cell>
          <cell r="F333">
            <v>27484.5346310889</v>
          </cell>
          <cell r="G333">
            <v>26613.0187296335</v>
          </cell>
          <cell r="H333">
            <v>26091.4598650578</v>
          </cell>
          <cell r="I333">
            <v>26913.3798366217</v>
          </cell>
          <cell r="J333">
            <v>27368.1799909013</v>
          </cell>
          <cell r="K333">
            <v>27897.4962378236</v>
          </cell>
          <cell r="L333">
            <v>28536.162390719</v>
          </cell>
          <cell r="M333">
            <v>29214.7800257756</v>
          </cell>
          <cell r="N333">
            <v>29622.7407348821</v>
          </cell>
          <cell r="O333">
            <v>38431.5100173795</v>
          </cell>
          <cell r="P333">
            <v>46961.1453755033</v>
          </cell>
          <cell r="Q333">
            <v>36408.9447754451</v>
          </cell>
          <cell r="R333">
            <v>25429.7648980094</v>
          </cell>
          <cell r="S333">
            <v>25190.6363171422</v>
          </cell>
          <cell r="T333">
            <v>24926.484022473</v>
          </cell>
          <cell r="U333">
            <v>47752.470960588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</row>
        <row r="333">
          <cell r="CO333">
            <v>919367.514673053</v>
          </cell>
        </row>
        <row r="334">
          <cell r="A334">
            <v>-160183.927212431</v>
          </cell>
          <cell r="B334">
            <v>6314.42215560091</v>
          </cell>
          <cell r="C334">
            <v>42799.0954033742</v>
          </cell>
          <cell r="D334">
            <v>41520.6679778162</v>
          </cell>
          <cell r="E334">
            <v>23866.413082631</v>
          </cell>
          <cell r="F334">
            <v>23934.9236642633</v>
          </cell>
          <cell r="G334">
            <v>23400.5506085873</v>
          </cell>
          <cell r="H334">
            <v>23162.0977470009</v>
          </cell>
          <cell r="I334">
            <v>24094.9349721897</v>
          </cell>
          <cell r="J334">
            <v>24696.7435585483</v>
          </cell>
          <cell r="K334">
            <v>25365.5909112181</v>
          </cell>
          <cell r="L334">
            <v>26127.4677561952</v>
          </cell>
          <cell r="M334">
            <v>26924.7062837792</v>
          </cell>
          <cell r="N334">
            <v>27477.0115980812</v>
          </cell>
          <cell r="O334">
            <v>35348.1978327758</v>
          </cell>
          <cell r="P334">
            <v>42897.1338520786</v>
          </cell>
          <cell r="Q334">
            <v>33752.8969438708</v>
          </cell>
          <cell r="R334">
            <v>24214.9301348691</v>
          </cell>
          <cell r="S334">
            <v>24039.6366907333</v>
          </cell>
          <cell r="T334">
            <v>23839.3882984372</v>
          </cell>
          <cell r="U334">
            <v>43761.4020899612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</row>
        <row r="334">
          <cell r="CO334">
            <v>800919.636062154</v>
          </cell>
        </row>
        <row r="335">
          <cell r="A335">
            <v>-153339.559255511</v>
          </cell>
          <cell r="B335">
            <v>8505.56799716437</v>
          </cell>
          <cell r="C335">
            <v>39922.3335445803</v>
          </cell>
          <cell r="D335">
            <v>40348.2344009866</v>
          </cell>
          <cell r="E335">
            <v>22762.9463848389</v>
          </cell>
          <cell r="F335">
            <v>22909.3736989203</v>
          </cell>
          <cell r="G335">
            <v>22472.4076089753</v>
          </cell>
          <cell r="H335">
            <v>22315.749443841</v>
          </cell>
          <cell r="I335">
            <v>23280.6327683556</v>
          </cell>
          <cell r="J335">
            <v>23924.9148803578</v>
          </cell>
          <cell r="K335">
            <v>24634.0754172049</v>
          </cell>
          <cell r="L335">
            <v>25431.550169157</v>
          </cell>
          <cell r="M335">
            <v>26263.060523529</v>
          </cell>
          <cell r="N335">
            <v>26857.0697333393</v>
          </cell>
          <cell r="O335">
            <v>34457.370434051</v>
          </cell>
          <cell r="P335">
            <v>41722.9638047257</v>
          </cell>
          <cell r="Q335">
            <v>32985.5143244575</v>
          </cell>
          <cell r="R335">
            <v>23863.941319227</v>
          </cell>
          <cell r="S335">
            <v>23707.0910574216</v>
          </cell>
          <cell r="T335">
            <v>23525.3057151545</v>
          </cell>
          <cell r="U335">
            <v>42608.3065591531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</row>
        <row r="335">
          <cell r="CO335">
            <v>766697.796277553</v>
          </cell>
        </row>
        <row r="336">
          <cell r="A336">
            <v>-159654.85831918</v>
          </cell>
          <cell r="B336">
            <v>9397.82483617173</v>
          </cell>
          <cell r="C336">
            <v>42141.6396797563</v>
          </cell>
          <cell r="D336">
            <v>43474.1640426847</v>
          </cell>
          <cell r="E336">
            <v>23781.1152277795</v>
          </cell>
          <cell r="F336">
            <v>23855.6487642942</v>
          </cell>
          <cell r="G336">
            <v>23328.8052563978</v>
          </cell>
          <cell r="H336">
            <v>23096.6751158864</v>
          </cell>
          <cell r="I336">
            <v>24031.9895010423</v>
          </cell>
          <cell r="J336">
            <v>24637.0812862802</v>
          </cell>
          <cell r="K336">
            <v>25309.0448436703</v>
          </cell>
          <cell r="L336">
            <v>26073.6734029567</v>
          </cell>
          <cell r="M336">
            <v>26873.5611389969</v>
          </cell>
          <cell r="N336">
            <v>27429.090159853</v>
          </cell>
          <cell r="O336">
            <v>35279.336972447</v>
          </cell>
          <cell r="P336">
            <v>42806.3706360517</v>
          </cell>
          <cell r="Q336">
            <v>33693.578351459</v>
          </cell>
          <cell r="R336">
            <v>24187.7987378717</v>
          </cell>
          <cell r="S336">
            <v>24013.9309497096</v>
          </cell>
          <cell r="T336">
            <v>23815.1097491581</v>
          </cell>
          <cell r="U336">
            <v>43672.2679317542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</row>
        <row r="336">
          <cell r="CO336">
            <v>798274.291595899</v>
          </cell>
        </row>
        <row r="337">
          <cell r="A337">
            <v>-161299.495484956</v>
          </cell>
          <cell r="B337">
            <v>9603.22224127041</v>
          </cell>
          <cell r="C337">
            <v>41599.3026685057</v>
          </cell>
          <cell r="D337">
            <v>40156.9668014646</v>
          </cell>
          <cell r="E337">
            <v>24046.2678837747</v>
          </cell>
          <cell r="F337">
            <v>24102.0787632334</v>
          </cell>
          <cell r="G337">
            <v>23551.8292787654</v>
          </cell>
          <cell r="H337">
            <v>23300.0446429675</v>
          </cell>
          <cell r="I337">
            <v>24227.6586522377</v>
          </cell>
          <cell r="J337">
            <v>24822.5444492418</v>
          </cell>
          <cell r="K337">
            <v>25484.8211281087</v>
          </cell>
          <cell r="L337">
            <v>26240.8958455788</v>
          </cell>
          <cell r="M337">
            <v>27032.5483843838</v>
          </cell>
          <cell r="N337">
            <v>27578.0563518801</v>
          </cell>
          <cell r="O337">
            <v>35493.3944073271</v>
          </cell>
          <cell r="P337">
            <v>43088.512641124</v>
          </cell>
          <cell r="Q337">
            <v>33877.9731683656</v>
          </cell>
          <cell r="R337">
            <v>24272.1380449648</v>
          </cell>
          <cell r="S337">
            <v>24093.8385337705</v>
          </cell>
          <cell r="T337">
            <v>23890.5808361658</v>
          </cell>
          <cell r="U337">
            <v>43949.3459289621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</row>
        <row r="337">
          <cell r="CO337">
            <v>806497.477424779</v>
          </cell>
        </row>
        <row r="338">
          <cell r="A338">
            <v>-159612.579660562</v>
          </cell>
          <cell r="B338">
            <v>8988.94293267221</v>
          </cell>
          <cell r="C338">
            <v>40676.4482925347</v>
          </cell>
          <cell r="D338">
            <v>42605.7544680589</v>
          </cell>
          <cell r="E338">
            <v>23774.2989531276</v>
          </cell>
          <cell r="F338">
            <v>23849.3137926574</v>
          </cell>
          <cell r="G338">
            <v>23323.0719817877</v>
          </cell>
          <cell r="H338">
            <v>23091.4470990401</v>
          </cell>
          <cell r="I338">
            <v>24026.9594376232</v>
          </cell>
          <cell r="J338">
            <v>24632.3135880206</v>
          </cell>
          <cell r="K338">
            <v>25304.5261658261</v>
          </cell>
          <cell r="L338">
            <v>26069.3746185733</v>
          </cell>
          <cell r="M338">
            <v>26869.4740566834</v>
          </cell>
          <cell r="N338">
            <v>27425.2606885815</v>
          </cell>
          <cell r="O338">
            <v>35273.8342017434</v>
          </cell>
          <cell r="P338">
            <v>42799.1176165029</v>
          </cell>
          <cell r="Q338">
            <v>33688.8381171526</v>
          </cell>
          <cell r="R338">
            <v>24185.6306287916</v>
          </cell>
          <cell r="S338">
            <v>24011.8767668553</v>
          </cell>
          <cell r="T338">
            <v>23813.1696152553</v>
          </cell>
          <cell r="U338">
            <v>43665.1450925663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8">
          <cell r="CO338">
            <v>798062.898302812</v>
          </cell>
        </row>
        <row r="339">
          <cell r="A339">
            <v>-177620.367783851</v>
          </cell>
          <cell r="B339">
            <v>4775.0262741893</v>
          </cell>
          <cell r="C339">
            <v>48312.1024725134</v>
          </cell>
          <cell r="D339">
            <v>49414.4044589047</v>
          </cell>
          <cell r="E339">
            <v>26677.5611126167</v>
          </cell>
          <cell r="F339">
            <v>26547.5741144262</v>
          </cell>
          <cell r="G339">
            <v>25765.0509329961</v>
          </cell>
          <cell r="H339">
            <v>25318.2211441729</v>
          </cell>
          <cell r="I339">
            <v>26169.4189966747</v>
          </cell>
          <cell r="J339">
            <v>26663.0237122888</v>
          </cell>
          <cell r="K339">
            <v>27229.1707945203</v>
          </cell>
          <cell r="L339">
            <v>27900.3598223986</v>
          </cell>
          <cell r="M339">
            <v>28610.288802216</v>
          </cell>
          <cell r="N339">
            <v>29056.3509250057</v>
          </cell>
          <cell r="O339">
            <v>37617.6344111457</v>
          </cell>
          <cell r="P339">
            <v>45888.4029335007</v>
          </cell>
          <cell r="Q339">
            <v>35707.8504944628</v>
          </cell>
          <cell r="R339">
            <v>25109.0953322542</v>
          </cell>
          <cell r="S339">
            <v>24886.8167676993</v>
          </cell>
          <cell r="T339">
            <v>24639.5326408218</v>
          </cell>
          <cell r="U339">
            <v>46698.9825681953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</row>
        <row r="339">
          <cell r="CO339">
            <v>888101.838919255</v>
          </cell>
        </row>
        <row r="340">
          <cell r="A340">
            <v>-180352.395897466</v>
          </cell>
          <cell r="B340">
            <v>7946.07113876409</v>
          </cell>
          <cell r="C340">
            <v>46033.4485747624</v>
          </cell>
          <cell r="D340">
            <v>46562.4845778737</v>
          </cell>
          <cell r="E340">
            <v>27118.0257486183</v>
          </cell>
          <cell r="F340">
            <v>26956.9371637054</v>
          </cell>
          <cell r="G340">
            <v>26135.5325880378</v>
          </cell>
          <cell r="H340">
            <v>25656.0532672698</v>
          </cell>
          <cell r="I340">
            <v>26494.4594573654</v>
          </cell>
          <cell r="J340">
            <v>26971.1102530741</v>
          </cell>
          <cell r="K340">
            <v>27521.1657468327</v>
          </cell>
          <cell r="L340">
            <v>28178.1453570913</v>
          </cell>
          <cell r="M340">
            <v>28874.3942433079</v>
          </cell>
          <cell r="N340">
            <v>29303.809655153</v>
          </cell>
          <cell r="O340">
            <v>37973.2210062868</v>
          </cell>
          <cell r="P340">
            <v>46357.0898304828</v>
          </cell>
          <cell r="Q340">
            <v>36014.1623268091</v>
          </cell>
          <cell r="R340">
            <v>25249.1975766008</v>
          </cell>
          <cell r="S340">
            <v>25019.5571500086</v>
          </cell>
          <cell r="T340">
            <v>24764.9032306158</v>
          </cell>
          <cell r="U340">
            <v>47159.2572681649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</row>
        <row r="340">
          <cell r="CO340">
            <v>901761.97948733</v>
          </cell>
        </row>
        <row r="341">
          <cell r="A341">
            <v>-193169.705514304</v>
          </cell>
          <cell r="B341">
            <v>11589.7935558374</v>
          </cell>
          <cell r="C341">
            <v>49542.5296593991</v>
          </cell>
          <cell r="D341">
            <v>51530.7314196454</v>
          </cell>
          <cell r="E341">
            <v>29184.4655435699</v>
          </cell>
          <cell r="F341">
            <v>28877.4638677159</v>
          </cell>
          <cell r="G341">
            <v>27873.6472349424</v>
          </cell>
          <cell r="H341">
            <v>27240.9926383797</v>
          </cell>
          <cell r="I341">
            <v>28019.3867455981</v>
          </cell>
          <cell r="J341">
            <v>28416.4982277989</v>
          </cell>
          <cell r="K341">
            <v>28891.0600358739</v>
          </cell>
          <cell r="L341">
            <v>29481.3761648176</v>
          </cell>
          <cell r="M341">
            <v>30113.4448932981</v>
          </cell>
          <cell r="N341">
            <v>30464.7622624427</v>
          </cell>
          <cell r="O341">
            <v>39641.4554811843</v>
          </cell>
          <cell r="P341">
            <v>48555.9343599507</v>
          </cell>
          <cell r="Q341">
            <v>37451.2242570718</v>
          </cell>
          <cell r="R341">
            <v>25906.487241687</v>
          </cell>
          <cell r="S341">
            <v>25642.3086400969</v>
          </cell>
          <cell r="T341">
            <v>25353.0793398678</v>
          </cell>
          <cell r="U341">
            <v>49318.6359762038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</row>
        <row r="341">
          <cell r="CO341">
            <v>965848.52757152</v>
          </cell>
        </row>
        <row r="342">
          <cell r="A342">
            <v>-194860.333595766</v>
          </cell>
          <cell r="B342">
            <v>4982.30257036892</v>
          </cell>
          <cell r="C342">
            <v>47413.0301021921</v>
          </cell>
          <cell r="D342">
            <v>49475.8306536371</v>
          </cell>
          <cell r="E342">
            <v>29457.0329738991</v>
          </cell>
          <cell r="F342">
            <v>29130.7850773971</v>
          </cell>
          <cell r="G342">
            <v>28102.9079393101</v>
          </cell>
          <cell r="H342">
            <v>27450.0492257851</v>
          </cell>
          <cell r="I342">
            <v>28220.527622486</v>
          </cell>
          <cell r="J342">
            <v>28607.1477144482</v>
          </cell>
          <cell r="K342">
            <v>29071.7517584682</v>
          </cell>
          <cell r="L342">
            <v>29653.2748444961</v>
          </cell>
          <cell r="M342">
            <v>30276.8780852744</v>
          </cell>
          <cell r="N342">
            <v>30617.8941706045</v>
          </cell>
          <cell r="O342">
            <v>39861.4988548748</v>
          </cell>
          <cell r="P342">
            <v>48845.9662324275</v>
          </cell>
          <cell r="Q342">
            <v>37640.7755222538</v>
          </cell>
          <cell r="R342">
            <v>25993.1850276242</v>
          </cell>
          <cell r="S342">
            <v>25724.4507735391</v>
          </cell>
          <cell r="T342">
            <v>25430.6609132927</v>
          </cell>
          <cell r="U342">
            <v>49603.4622300321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</row>
        <row r="342">
          <cell r="CO342">
            <v>974301.667978828</v>
          </cell>
        </row>
        <row r="343">
          <cell r="A343">
            <v>-152637.879193906</v>
          </cell>
          <cell r="B343">
            <v>9029.31355626076</v>
          </cell>
          <cell r="C343">
            <v>38057.9639288809</v>
          </cell>
          <cell r="D343">
            <v>38985.6653246542</v>
          </cell>
          <cell r="E343">
            <v>22649.8197111477</v>
          </cell>
          <cell r="F343">
            <v>22804.234996941</v>
          </cell>
          <cell r="G343">
            <v>22377.2550044916</v>
          </cell>
          <cell r="H343">
            <v>22228.9823773656</v>
          </cell>
          <cell r="I343">
            <v>23197.15104672</v>
          </cell>
          <cell r="J343">
            <v>23845.7875163895</v>
          </cell>
          <cell r="K343">
            <v>24559.0809341299</v>
          </cell>
          <cell r="L343">
            <v>25360.2051598854</v>
          </cell>
          <cell r="M343">
            <v>26195.2290391999</v>
          </cell>
          <cell r="N343">
            <v>26793.5137047066</v>
          </cell>
          <cell r="O343">
            <v>34366.0434002109</v>
          </cell>
          <cell r="P343">
            <v>41602.5886705502</v>
          </cell>
          <cell r="Q343">
            <v>32906.842767485</v>
          </cell>
          <cell r="R343">
            <v>23827.9581787337</v>
          </cell>
          <cell r="S343">
            <v>23672.9986997434</v>
          </cell>
          <cell r="T343">
            <v>23493.1061771147</v>
          </cell>
          <cell r="U343">
            <v>42490.0919704304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</row>
        <row r="343">
          <cell r="CO343">
            <v>763189.395969529</v>
          </cell>
        </row>
        <row r="344">
          <cell r="A344">
            <v>-180244.368703321</v>
          </cell>
          <cell r="B344">
            <v>8974.40766360785</v>
          </cell>
          <cell r="C344">
            <v>44712.3200626185</v>
          </cell>
          <cell r="D344">
            <v>48261.6545205597</v>
          </cell>
          <cell r="E344">
            <v>27100.6093250794</v>
          </cell>
          <cell r="F344">
            <v>26940.7505288096</v>
          </cell>
          <cell r="G344">
            <v>26120.8833633551</v>
          </cell>
          <cell r="H344">
            <v>25642.6950385722</v>
          </cell>
          <cell r="I344">
            <v>26481.607024121</v>
          </cell>
          <cell r="J344">
            <v>26958.9281952144</v>
          </cell>
          <cell r="K344">
            <v>27509.619966888</v>
          </cell>
          <cell r="L344">
            <v>28167.1614320954</v>
          </cell>
          <cell r="M344">
            <v>28863.951243246</v>
          </cell>
          <cell r="N344">
            <v>29294.0248831184</v>
          </cell>
          <cell r="O344">
            <v>37959.1607475519</v>
          </cell>
          <cell r="P344">
            <v>46338.557469794</v>
          </cell>
          <cell r="Q344">
            <v>36002.0504427415</v>
          </cell>
          <cell r="R344">
            <v>25243.6577901415</v>
          </cell>
          <cell r="S344">
            <v>25014.3084591261</v>
          </cell>
          <cell r="T344">
            <v>24759.9459488893</v>
          </cell>
          <cell r="U344">
            <v>47141.0575343752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4">
          <cell r="CO344">
            <v>901221.843516607</v>
          </cell>
        </row>
        <row r="345">
          <cell r="A345">
            <v>-194803.025892247</v>
          </cell>
          <cell r="B345">
            <v>8276.3259995812</v>
          </cell>
          <cell r="C345">
            <v>51302.2592175894</v>
          </cell>
          <cell r="D345">
            <v>48144.7861263892</v>
          </cell>
          <cell r="E345">
            <v>29447.7936777717</v>
          </cell>
          <cell r="F345">
            <v>29122.1981759146</v>
          </cell>
          <cell r="G345">
            <v>28095.1366236563</v>
          </cell>
          <cell r="H345">
            <v>27442.9627748611</v>
          </cell>
          <cell r="I345">
            <v>28213.7094926653</v>
          </cell>
          <cell r="J345">
            <v>28600.6852142824</v>
          </cell>
          <cell r="K345">
            <v>29065.6267994778</v>
          </cell>
          <cell r="L345">
            <v>29647.4479457961</v>
          </cell>
          <cell r="M345">
            <v>30271.3381436317</v>
          </cell>
          <cell r="N345">
            <v>30612.703414525</v>
          </cell>
          <cell r="O345">
            <v>39854.0399817147</v>
          </cell>
          <cell r="P345">
            <v>48836.1349391105</v>
          </cell>
          <cell r="Q345">
            <v>37634.3502488151</v>
          </cell>
          <cell r="R345">
            <v>25990.2462079828</v>
          </cell>
          <cell r="S345">
            <v>25721.6663781529</v>
          </cell>
          <cell r="T345">
            <v>25428.0311085136</v>
          </cell>
          <cell r="U345">
            <v>49593.8073930588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5">
          <cell r="CO345">
            <v>974015.129461237</v>
          </cell>
        </row>
        <row r="346">
          <cell r="A346">
            <v>-190841.522341908</v>
          </cell>
          <cell r="B346">
            <v>5374.55458444326</v>
          </cell>
          <cell r="C346">
            <v>46862.1589392603</v>
          </cell>
          <cell r="D346">
            <v>44904.5266867323</v>
          </cell>
          <cell r="E346">
            <v>28809.1098331128</v>
          </cell>
          <cell r="F346">
            <v>28528.6123467587</v>
          </cell>
          <cell r="G346">
            <v>27557.9297096902</v>
          </cell>
          <cell r="H346">
            <v>26953.0984325442</v>
          </cell>
          <cell r="I346">
            <v>27742.3933548069</v>
          </cell>
          <cell r="J346">
            <v>28153.9526499096</v>
          </cell>
          <cell r="K346">
            <v>28642.227408197</v>
          </cell>
          <cell r="L346">
            <v>29244.6525366148</v>
          </cell>
          <cell r="M346">
            <v>29888.3791845581</v>
          </cell>
          <cell r="N346">
            <v>30253.8825688843</v>
          </cell>
          <cell r="O346">
            <v>39338.4312469125</v>
          </cell>
          <cell r="P346">
            <v>48156.5281674454</v>
          </cell>
          <cell r="Q346">
            <v>37190.1910524643</v>
          </cell>
          <cell r="R346">
            <v>25787.0947339464</v>
          </cell>
          <cell r="S346">
            <v>25529.1897732559</v>
          </cell>
          <cell r="T346">
            <v>25246.2408721315</v>
          </cell>
          <cell r="U346">
            <v>48926.3985003854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6">
          <cell r="CO346">
            <v>954207.611709539</v>
          </cell>
        </row>
        <row r="347">
          <cell r="A347">
            <v>-176086.948037554</v>
          </cell>
          <cell r="B347">
            <v>8046.52910268267</v>
          </cell>
          <cell r="C347">
            <v>43482.8122678545</v>
          </cell>
          <cell r="D347">
            <v>46121.3438865746</v>
          </cell>
          <cell r="E347">
            <v>26430.3392165372</v>
          </cell>
          <cell r="F347">
            <v>26317.8087690253</v>
          </cell>
          <cell r="G347">
            <v>25557.1087516361</v>
          </cell>
          <cell r="H347">
            <v>25128.6043368242</v>
          </cell>
          <cell r="I347">
            <v>25986.9818327654</v>
          </cell>
          <cell r="J347">
            <v>26490.1023639121</v>
          </cell>
          <cell r="K347">
            <v>27065.2812563918</v>
          </cell>
          <cell r="L347">
            <v>27744.4456786122</v>
          </cell>
          <cell r="M347">
            <v>28462.0529563049</v>
          </cell>
          <cell r="N347">
            <v>28917.4584658429</v>
          </cell>
          <cell r="O347">
            <v>37418.0524581669</v>
          </cell>
          <cell r="P347">
            <v>45625.3405810008</v>
          </cell>
          <cell r="Q347">
            <v>35535.9252459987</v>
          </cell>
          <cell r="R347">
            <v>25030.4594108626</v>
          </cell>
          <cell r="S347">
            <v>24812.3128772195</v>
          </cell>
          <cell r="T347">
            <v>24569.1652324351</v>
          </cell>
          <cell r="U347">
            <v>46440.6417736273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7">
          <cell r="CO347">
            <v>880434.740187769</v>
          </cell>
        </row>
        <row r="348">
          <cell r="A348">
            <v>-161590.004613978</v>
          </cell>
          <cell r="B348">
            <v>6210.92196447888</v>
          </cell>
          <cell r="C348">
            <v>40865.479216211</v>
          </cell>
          <cell r="D348">
            <v>42582.5335705819</v>
          </cell>
          <cell r="E348">
            <v>24093.1045166527</v>
          </cell>
          <cell r="F348">
            <v>24145.6082211871</v>
          </cell>
          <cell r="G348">
            <v>23591.2242990394</v>
          </cell>
          <cell r="H348">
            <v>23335.9678881742</v>
          </cell>
          <cell r="I348">
            <v>24262.221701081</v>
          </cell>
          <cell r="J348">
            <v>24855.3047097169</v>
          </cell>
          <cell r="K348">
            <v>25515.870295887</v>
          </cell>
          <cell r="L348">
            <v>26270.4340605543</v>
          </cell>
          <cell r="M348">
            <v>27060.6319320163</v>
          </cell>
          <cell r="N348">
            <v>27604.3697780875</v>
          </cell>
          <cell r="O348">
            <v>35531.2055672972</v>
          </cell>
          <cell r="P348">
            <v>43138.3502769623</v>
          </cell>
          <cell r="Q348">
            <v>33910.5447159206</v>
          </cell>
          <cell r="R348">
            <v>24287.035761711</v>
          </cell>
          <cell r="S348">
            <v>24107.9534298284</v>
          </cell>
          <cell r="T348">
            <v>23903.9120682511</v>
          </cell>
          <cell r="U348">
            <v>43998.2890571578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</row>
        <row r="348">
          <cell r="CO348">
            <v>807950.023069892</v>
          </cell>
        </row>
        <row r="349">
          <cell r="A349">
            <v>-186013.461870161</v>
          </cell>
          <cell r="B349">
            <v>7679.2457880679</v>
          </cell>
          <cell r="C349">
            <v>44196.3283857879</v>
          </cell>
          <cell r="D349">
            <v>49166.0896791583</v>
          </cell>
          <cell r="E349">
            <v>28030.7174411444</v>
          </cell>
          <cell r="F349">
            <v>27805.1829109597</v>
          </cell>
          <cell r="G349">
            <v>26903.2117639632</v>
          </cell>
          <cell r="H349">
            <v>26356.0789833364</v>
          </cell>
          <cell r="I349">
            <v>27167.9794268688</v>
          </cell>
          <cell r="J349">
            <v>27609.4998157564</v>
          </cell>
          <cell r="K349">
            <v>28126.2117492866</v>
          </cell>
          <cell r="L349">
            <v>28753.7478665675</v>
          </cell>
          <cell r="M349">
            <v>29421.6500780184</v>
          </cell>
          <cell r="N349">
            <v>29816.5716541614</v>
          </cell>
          <cell r="O349">
            <v>38710.0359622049</v>
          </cell>
          <cell r="P349">
            <v>47328.261185247</v>
          </cell>
          <cell r="Q349">
            <v>36648.8744963098</v>
          </cell>
          <cell r="R349">
            <v>25539.5050021417</v>
          </cell>
          <cell r="S349">
            <v>25294.6099789855</v>
          </cell>
          <cell r="T349">
            <v>25024.6850301959</v>
          </cell>
          <cell r="U349">
            <v>48112.9976155293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49">
          <cell r="CO349">
            <v>930067.309350804</v>
          </cell>
        </row>
        <row r="350">
          <cell r="A350">
            <v>-189422.520085635</v>
          </cell>
          <cell r="B350">
            <v>5649.97797061958</v>
          </cell>
          <cell r="C350">
            <v>45001.9552145389</v>
          </cell>
          <cell r="D350">
            <v>47922.7155033288</v>
          </cell>
          <cell r="E350">
            <v>28580.334620596</v>
          </cell>
          <cell r="F350">
            <v>28315.9911487308</v>
          </cell>
          <cell r="G350">
            <v>27365.5033207406</v>
          </cell>
          <cell r="H350">
            <v>26777.6300533841</v>
          </cell>
          <cell r="I350">
            <v>27573.5689035497</v>
          </cell>
          <cell r="J350">
            <v>27993.9339830726</v>
          </cell>
          <cell r="K350">
            <v>28490.5666349836</v>
          </cell>
          <cell r="L350">
            <v>29100.3720665402</v>
          </cell>
          <cell r="M350">
            <v>29751.2040892742</v>
          </cell>
          <cell r="N350">
            <v>30125.3536951645</v>
          </cell>
          <cell r="O350">
            <v>39153.7412804034</v>
          </cell>
          <cell r="P350">
            <v>47913.0944483746</v>
          </cell>
          <cell r="Q350">
            <v>37031.0941606511</v>
          </cell>
          <cell r="R350">
            <v>25714.326302375</v>
          </cell>
          <cell r="S350">
            <v>25460.2450574028</v>
          </cell>
          <cell r="T350">
            <v>25181.1239910492</v>
          </cell>
          <cell r="U350">
            <v>48687.3340359656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0">
          <cell r="CO350">
            <v>947112.600428174</v>
          </cell>
        </row>
        <row r="351">
          <cell r="A351">
            <v>-153329.656197635</v>
          </cell>
          <cell r="B351">
            <v>10447.9690311287</v>
          </cell>
          <cell r="C351">
            <v>41845.0203689892</v>
          </cell>
          <cell r="D351">
            <v>41280.3143361509</v>
          </cell>
          <cell r="E351">
            <v>22761.3497882443</v>
          </cell>
          <cell r="F351">
            <v>22907.8898393843</v>
          </cell>
          <cell r="G351">
            <v>22471.0646867508</v>
          </cell>
          <cell r="H351">
            <v>22314.5248696682</v>
          </cell>
          <cell r="I351">
            <v>23279.4545614119</v>
          </cell>
          <cell r="J351">
            <v>23923.7981279976</v>
          </cell>
          <cell r="K351">
            <v>24633.0169936484</v>
          </cell>
          <cell r="L351">
            <v>25430.5432519099</v>
          </cell>
          <cell r="M351">
            <v>26262.1031938971</v>
          </cell>
          <cell r="N351">
            <v>26856.1727447197</v>
          </cell>
          <cell r="O351">
            <v>34456.0815034526</v>
          </cell>
          <cell r="P351">
            <v>41721.2649080551</v>
          </cell>
          <cell r="Q351">
            <v>32984.404005062</v>
          </cell>
          <cell r="R351">
            <v>23863.4334764902</v>
          </cell>
          <cell r="S351">
            <v>23706.6098999686</v>
          </cell>
          <cell r="T351">
            <v>23524.8512717318</v>
          </cell>
          <cell r="U351">
            <v>42606.6381550216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1">
          <cell r="CO351">
            <v>766648.280988175</v>
          </cell>
        </row>
        <row r="352">
          <cell r="A352">
            <v>-198125.181840142</v>
          </cell>
          <cell r="B352">
            <v>7899.14453067577</v>
          </cell>
          <cell r="C352">
            <v>54264.0688600796</v>
          </cell>
          <cell r="D352">
            <v>51322.8705028805</v>
          </cell>
          <cell r="E352">
            <v>29983.4002489622</v>
          </cell>
          <cell r="F352">
            <v>29619.9851065226</v>
          </cell>
          <cell r="G352">
            <v>28545.6436399455</v>
          </cell>
          <cell r="H352">
            <v>27853.7678436464</v>
          </cell>
          <cell r="I352">
            <v>28608.9598542588</v>
          </cell>
          <cell r="J352">
            <v>28975.3195486936</v>
          </cell>
          <cell r="K352">
            <v>29420.6937048093</v>
          </cell>
          <cell r="L352">
            <v>29985.236148531</v>
          </cell>
          <cell r="M352">
            <v>30592.4913036676</v>
          </cell>
          <cell r="N352">
            <v>30913.6141145728</v>
          </cell>
          <cell r="O352">
            <v>40286.4345519435</v>
          </cell>
          <cell r="P352">
            <v>49406.0598804939</v>
          </cell>
          <cell r="Q352">
            <v>38006.826531423</v>
          </cell>
          <cell r="R352">
            <v>26160.6110377039</v>
          </cell>
          <cell r="S352">
            <v>25883.0791573324</v>
          </cell>
          <cell r="T352">
            <v>25580.4821936613</v>
          </cell>
          <cell r="U352">
            <v>50153.503072817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2">
          <cell r="CO352">
            <v>990625.90920071</v>
          </cell>
        </row>
        <row r="353">
          <cell r="A353">
            <v>-173703.839113963</v>
          </cell>
          <cell r="B353">
            <v>7708.34797813943</v>
          </cell>
          <cell r="C353">
            <v>44015.9459177252</v>
          </cell>
          <cell r="D353">
            <v>46205.1000236459</v>
          </cell>
          <cell r="E353">
            <v>26046.1282344647</v>
          </cell>
          <cell r="F353">
            <v>25960.7272547964</v>
          </cell>
          <cell r="G353">
            <v>25233.9429197192</v>
          </cell>
          <cell r="H353">
            <v>24833.9182231579</v>
          </cell>
          <cell r="I353">
            <v>25703.4537026779</v>
          </cell>
          <cell r="J353">
            <v>26221.362894898</v>
          </cell>
          <cell r="K353">
            <v>26810.5782491162</v>
          </cell>
          <cell r="L353">
            <v>27502.1373424455</v>
          </cell>
          <cell r="M353">
            <v>28231.6775695002</v>
          </cell>
          <cell r="N353">
            <v>28701.6037661433</v>
          </cell>
          <cell r="O353">
            <v>37107.8793732827</v>
          </cell>
          <cell r="P353">
            <v>45216.511725616</v>
          </cell>
          <cell r="Q353">
            <v>35268.7338296921</v>
          </cell>
          <cell r="R353">
            <v>24908.2502333459</v>
          </cell>
          <cell r="S353">
            <v>24696.5253463277</v>
          </cell>
          <cell r="T353">
            <v>24459.8062658107</v>
          </cell>
          <cell r="U353">
            <v>46039.1507569962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</row>
        <row r="353">
          <cell r="CO353">
            <v>868519.195569812</v>
          </cell>
        </row>
        <row r="354">
          <cell r="A354">
            <v>-201905.227074948</v>
          </cell>
          <cell r="B354">
            <v>8877.65114560131</v>
          </cell>
          <cell r="C354">
            <v>52010.0321367448</v>
          </cell>
          <cell r="D354">
            <v>51533.3420751066</v>
          </cell>
          <cell r="E354">
            <v>30592.8289148393</v>
          </cell>
          <cell r="F354">
            <v>30186.3814902282</v>
          </cell>
          <cell r="G354">
            <v>29058.2435680886</v>
          </cell>
          <cell r="H354">
            <v>28321.1937462983</v>
          </cell>
          <cell r="I354">
            <v>29058.6871606614</v>
          </cell>
          <cell r="J354">
            <v>29401.5893424049</v>
          </cell>
          <cell r="K354">
            <v>29824.6991111136</v>
          </cell>
          <cell r="L354">
            <v>30369.5813466938</v>
          </cell>
          <cell r="M354">
            <v>30957.9086685588</v>
          </cell>
          <cell r="N354">
            <v>31255.9990223427</v>
          </cell>
          <cell r="O354">
            <v>40778.4256144901</v>
          </cell>
          <cell r="P354">
            <v>50054.5369817082</v>
          </cell>
          <cell r="Q354">
            <v>38430.6408313035</v>
          </cell>
          <cell r="R354">
            <v>26354.4570740931</v>
          </cell>
          <cell r="S354">
            <v>26066.739291397</v>
          </cell>
          <cell r="T354">
            <v>25753.9454527593</v>
          </cell>
          <cell r="U354">
            <v>50790.3410239535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</row>
        <row r="354">
          <cell r="CO354">
            <v>1009526.13537474</v>
          </cell>
        </row>
        <row r="355">
          <cell r="A355">
            <v>-160363.22188967</v>
          </cell>
          <cell r="B355">
            <v>11945.1509487576</v>
          </cell>
          <cell r="C355">
            <v>43996.0189610489</v>
          </cell>
          <cell r="D355">
            <v>43549.4502764451</v>
          </cell>
          <cell r="E355">
            <v>23895.3194340532</v>
          </cell>
          <cell r="F355">
            <v>23961.7889133537</v>
          </cell>
          <cell r="G355">
            <v>23424.8641902933</v>
          </cell>
          <cell r="H355">
            <v>23184.2686394489</v>
          </cell>
          <cell r="I355">
            <v>24116.2663868258</v>
          </cell>
          <cell r="J355">
            <v>24716.9623391006</v>
          </cell>
          <cell r="K355">
            <v>25384.7536498698</v>
          </cell>
          <cell r="L355">
            <v>26145.6979740823</v>
          </cell>
          <cell r="M355">
            <v>26942.0387188232</v>
          </cell>
          <cell r="N355">
            <v>27493.2515602289</v>
          </cell>
          <cell r="O355">
            <v>35371.5338971043</v>
          </cell>
          <cell r="P355">
            <v>42927.8923444609</v>
          </cell>
          <cell r="Q355">
            <v>33772.999255718</v>
          </cell>
          <cell r="R355">
            <v>24224.1246181013</v>
          </cell>
          <cell r="S355">
            <v>24048.3480374008</v>
          </cell>
          <cell r="T355">
            <v>23847.6159880867</v>
          </cell>
          <cell r="U355">
            <v>43791.6085154954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</row>
        <row r="355">
          <cell r="CO355">
            <v>801816.109448349</v>
          </cell>
        </row>
        <row r="356">
          <cell r="A356">
            <v>-199447.049309676</v>
          </cell>
          <cell r="B356">
            <v>9875.38020252159</v>
          </cell>
          <cell r="C356">
            <v>48138.1004435275</v>
          </cell>
          <cell r="D356">
            <v>47329.0627222086</v>
          </cell>
          <cell r="E356">
            <v>30196.5151400241</v>
          </cell>
          <cell r="F356">
            <v>29818.0517718601</v>
          </cell>
          <cell r="G356">
            <v>28724.8978889842</v>
          </cell>
          <cell r="H356">
            <v>28017.2249074518</v>
          </cell>
          <cell r="I356">
            <v>28766.2277861397</v>
          </cell>
          <cell r="J356">
            <v>29124.3844774315</v>
          </cell>
          <cell r="K356">
            <v>29561.9728617866</v>
          </cell>
          <cell r="L356">
            <v>30119.6402053514</v>
          </cell>
          <cell r="M356">
            <v>30720.2763690433</v>
          </cell>
          <cell r="N356">
            <v>31033.3448171244</v>
          </cell>
          <cell r="O356">
            <v>40458.4819589146</v>
          </cell>
          <cell r="P356">
            <v>49632.829861165</v>
          </cell>
          <cell r="Q356">
            <v>38155.0327832892</v>
          </cell>
          <cell r="R356">
            <v>26228.3982607883</v>
          </cell>
          <cell r="S356">
            <v>25947.3044090396</v>
          </cell>
          <cell r="T356">
            <v>25641.1416369001</v>
          </cell>
          <cell r="U356">
            <v>50376.2028868886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</row>
        <row r="356">
          <cell r="CO356">
            <v>997235.246548381</v>
          </cell>
        </row>
        <row r="357">
          <cell r="A357">
            <v>-154892.410175167</v>
          </cell>
          <cell r="B357">
            <v>6173.50042495541</v>
          </cell>
          <cell r="C357">
            <v>42541.9022062143</v>
          </cell>
          <cell r="D357">
            <v>38570.2709526328</v>
          </cell>
          <cell r="E357">
            <v>23013.3010249258</v>
          </cell>
          <cell r="F357">
            <v>23142.0505825801</v>
          </cell>
          <cell r="G357">
            <v>22682.9847900375</v>
          </cell>
          <cell r="H357">
            <v>22507.7690355964</v>
          </cell>
          <cell r="I357">
            <v>23465.3817377363</v>
          </cell>
          <cell r="J357">
            <v>24100.0274517872</v>
          </cell>
          <cell r="K357">
            <v>24800.0417291816</v>
          </cell>
          <cell r="L357">
            <v>25589.4400242669</v>
          </cell>
          <cell r="M357">
            <v>26413.1747829841</v>
          </cell>
          <cell r="N357">
            <v>26997.7222086091</v>
          </cell>
          <cell r="O357">
            <v>34659.4814476716</v>
          </cell>
          <cell r="P357">
            <v>41989.3596281738</v>
          </cell>
          <cell r="Q357">
            <v>33159.6181736055</v>
          </cell>
          <cell r="R357">
            <v>23943.5736985189</v>
          </cell>
          <cell r="S357">
            <v>23782.5390455727</v>
          </cell>
          <cell r="T357">
            <v>23596.5648045793</v>
          </cell>
          <cell r="U357">
            <v>42869.920994078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</row>
        <row r="357">
          <cell r="CO357">
            <v>774462.050875836</v>
          </cell>
        </row>
        <row r="358">
          <cell r="A358">
            <v>-163597.327825607</v>
          </cell>
          <cell r="B358">
            <v>7195.29888488023</v>
          </cell>
          <cell r="C358">
            <v>43056.6244027219</v>
          </cell>
          <cell r="D358">
            <v>43263.8783753192</v>
          </cell>
          <cell r="E358">
            <v>24416.730354667</v>
          </cell>
          <cell r="F358">
            <v>24446.3825604798</v>
          </cell>
          <cell r="G358">
            <v>23863.4310241246</v>
          </cell>
          <cell r="H358">
            <v>23584.1857813016</v>
          </cell>
          <cell r="I358">
            <v>24501.0410815298</v>
          </cell>
          <cell r="J358">
            <v>25081.6674112673</v>
          </cell>
          <cell r="K358">
            <v>25730.4099056861</v>
          </cell>
          <cell r="L358">
            <v>26474.5334799068</v>
          </cell>
          <cell r="M358">
            <v>27254.6800750713</v>
          </cell>
          <cell r="N358">
            <v>27786.1869601544</v>
          </cell>
          <cell r="O358">
            <v>35792.4683349143</v>
          </cell>
          <cell r="P358">
            <v>43482.7120654117</v>
          </cell>
          <cell r="Q358">
            <v>34135.6034728203</v>
          </cell>
          <cell r="R358">
            <v>24389.9741193643</v>
          </cell>
          <cell r="S358">
            <v>24205.4827521667</v>
          </cell>
          <cell r="T358">
            <v>23996.0265284554</v>
          </cell>
          <cell r="U358">
            <v>44336.4700899115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</row>
        <row r="358">
          <cell r="CO358">
            <v>817986.639128035</v>
          </cell>
        </row>
        <row r="359">
          <cell r="A359">
            <v>-154512.119525302</v>
          </cell>
          <cell r="B359">
            <v>7267.71825234875</v>
          </cell>
          <cell r="C359">
            <v>40622.9158856112</v>
          </cell>
          <cell r="D359">
            <v>39720.732211498</v>
          </cell>
          <cell r="E359">
            <v>22951.9895831317</v>
          </cell>
          <cell r="F359">
            <v>23085.0683944154</v>
          </cell>
          <cell r="G359">
            <v>22631.4147828854</v>
          </cell>
          <cell r="H359">
            <v>22460.7437517065</v>
          </cell>
          <cell r="I359">
            <v>23420.1370173717</v>
          </cell>
          <cell r="J359">
            <v>24057.1426695165</v>
          </cell>
          <cell r="K359">
            <v>24759.3968508881</v>
          </cell>
          <cell r="L359">
            <v>25550.7730570476</v>
          </cell>
          <cell r="M359">
            <v>26376.4120464204</v>
          </cell>
          <cell r="N359">
            <v>26963.2766475135</v>
          </cell>
          <cell r="O359">
            <v>34609.984791076</v>
          </cell>
          <cell r="P359">
            <v>41924.1197268168</v>
          </cell>
          <cell r="Q359">
            <v>33116.9804257713</v>
          </cell>
          <cell r="R359">
            <v>23924.0718591036</v>
          </cell>
          <cell r="S359">
            <v>23764.0619567023</v>
          </cell>
          <cell r="T359">
            <v>23579.1135701542</v>
          </cell>
          <cell r="U359">
            <v>42805.8520469483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</row>
        <row r="359">
          <cell r="CO359">
            <v>772560.597626511</v>
          </cell>
        </row>
        <row r="360">
          <cell r="A360">
            <v>-201916.149865901</v>
          </cell>
          <cell r="B360">
            <v>9742.37552974526</v>
          </cell>
          <cell r="C360">
            <v>53040.8695534544</v>
          </cell>
          <cell r="D360">
            <v>49930.4719500798</v>
          </cell>
          <cell r="E360">
            <v>30594.5899154371</v>
          </cell>
          <cell r="F360">
            <v>30188.0181450595</v>
          </cell>
          <cell r="G360">
            <v>29059.7247730768</v>
          </cell>
          <cell r="H360">
            <v>28322.5444167542</v>
          </cell>
          <cell r="I360">
            <v>29059.9866893836</v>
          </cell>
          <cell r="J360">
            <v>29402.8210884707</v>
          </cell>
          <cell r="K360">
            <v>29825.866522169</v>
          </cell>
          <cell r="L360">
            <v>30370.691947756</v>
          </cell>
          <cell r="M360">
            <v>30958.9645758931</v>
          </cell>
          <cell r="N360">
            <v>31256.988375258</v>
          </cell>
          <cell r="O360">
            <v>40779.8472682515</v>
          </cell>
          <cell r="P360">
            <v>50056.4108163781</v>
          </cell>
          <cell r="Q360">
            <v>38431.8654819923</v>
          </cell>
          <cell r="R360">
            <v>26355.0172101764</v>
          </cell>
          <cell r="S360">
            <v>26067.2699943718</v>
          </cell>
          <cell r="T360">
            <v>25754.4466909191</v>
          </cell>
          <cell r="U360">
            <v>50792.1812262205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</row>
        <row r="360">
          <cell r="CO360">
            <v>1009580.74932951</v>
          </cell>
        </row>
        <row r="361">
          <cell r="A361">
            <v>-201083.027753371</v>
          </cell>
          <cell r="B361">
            <v>10253.3201081602</v>
          </cell>
          <cell r="C361">
            <v>49128.9777136482</v>
          </cell>
          <cell r="D361">
            <v>50265.8574581342</v>
          </cell>
          <cell r="E361">
            <v>30460.2718144585</v>
          </cell>
          <cell r="F361">
            <v>30063.1843606971</v>
          </cell>
          <cell r="G361">
            <v>28946.7477295521</v>
          </cell>
          <cell r="H361">
            <v>28219.5237301542</v>
          </cell>
          <cell r="I361">
            <v>28960.8667740654</v>
          </cell>
          <cell r="J361">
            <v>29308.8712098358</v>
          </cell>
          <cell r="K361">
            <v>29736.8237153595</v>
          </cell>
          <cell r="L361">
            <v>30285.9822515635</v>
          </cell>
          <cell r="M361">
            <v>30878.4265748686</v>
          </cell>
          <cell r="N361">
            <v>31181.526728653</v>
          </cell>
          <cell r="O361">
            <v>40671.412419483</v>
          </cell>
          <cell r="P361">
            <v>49913.4864387762</v>
          </cell>
          <cell r="Q361">
            <v>38338.4567942904</v>
          </cell>
          <cell r="R361">
            <v>26312.2935364343</v>
          </cell>
          <cell r="S361">
            <v>26026.7912938867</v>
          </cell>
          <cell r="T361">
            <v>25716.2153820618</v>
          </cell>
          <cell r="U361">
            <v>50651.8221177356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</row>
        <row r="361">
          <cell r="CO361">
            <v>1005415.13876685</v>
          </cell>
        </row>
        <row r="362">
          <cell r="A362">
            <v>-176922.312173219</v>
          </cell>
          <cell r="B362">
            <v>10172.8874960094</v>
          </cell>
          <cell r="C362">
            <v>41056.994286117</v>
          </cell>
          <cell r="D362">
            <v>44326.2024669799</v>
          </cell>
          <cell r="E362">
            <v>26565.0187822821</v>
          </cell>
          <cell r="F362">
            <v>26442.9784948164</v>
          </cell>
          <cell r="G362">
            <v>25670.3898287968</v>
          </cell>
          <cell r="H362">
            <v>25231.9022634103</v>
          </cell>
          <cell r="I362">
            <v>26086.3684906653</v>
          </cell>
          <cell r="J362">
            <v>26584.3050719922</v>
          </cell>
          <cell r="K362">
            <v>27154.5636871768</v>
          </cell>
          <cell r="L362">
            <v>27829.383337904</v>
          </cell>
          <cell r="M362">
            <v>28542.8076939382</v>
          </cell>
          <cell r="N362">
            <v>28993.1231880294</v>
          </cell>
          <cell r="O362">
            <v>37526.7791170268</v>
          </cell>
          <cell r="P362">
            <v>45768.6495838049</v>
          </cell>
          <cell r="Q362">
            <v>35629.5853067414</v>
          </cell>
          <cell r="R362">
            <v>25073.2980587046</v>
          </cell>
          <cell r="S362">
            <v>24852.9005103347</v>
          </cell>
          <cell r="T362">
            <v>24607.4994259447</v>
          </cell>
          <cell r="U362">
            <v>46581.3786038937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</row>
        <row r="362">
          <cell r="CO362">
            <v>884611.560866095</v>
          </cell>
        </row>
        <row r="363">
          <cell r="A363">
            <v>-161770.295259179</v>
          </cell>
          <cell r="B363">
            <v>11280.8842378936</v>
          </cell>
          <cell r="C363">
            <v>40953.1943218677</v>
          </cell>
          <cell r="D363">
            <v>41384.3687377957</v>
          </cell>
          <cell r="E363">
            <v>24122.1714406045</v>
          </cell>
          <cell r="F363">
            <v>24172.622704643</v>
          </cell>
          <cell r="G363">
            <v>23615.6729407973</v>
          </cell>
          <cell r="H363">
            <v>23358.2619382021</v>
          </cell>
          <cell r="I363">
            <v>24283.6716100634</v>
          </cell>
          <cell r="J363">
            <v>24875.6358040197</v>
          </cell>
          <cell r="K363">
            <v>25535.1394820589</v>
          </cell>
          <cell r="L363">
            <v>26288.765545881</v>
          </cell>
          <cell r="M363">
            <v>27078.0606473865</v>
          </cell>
          <cell r="N363">
            <v>27620.6999519596</v>
          </cell>
          <cell r="O363">
            <v>35554.6712616447</v>
          </cell>
          <cell r="P363">
            <v>43169.2796303731</v>
          </cell>
          <cell r="Q363">
            <v>33930.7586945437</v>
          </cell>
          <cell r="R363">
            <v>24296.2813195812</v>
          </cell>
          <cell r="S363">
            <v>24116.7131673477</v>
          </cell>
          <cell r="T363">
            <v>23912.1854620755</v>
          </cell>
          <cell r="U363">
            <v>44028.6632770326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</row>
        <row r="363">
          <cell r="CO363">
            <v>808851.476295896</v>
          </cell>
        </row>
        <row r="364">
          <cell r="A364">
            <v>-201245.765281717</v>
          </cell>
          <cell r="B364">
            <v>9378.12013973379</v>
          </cell>
          <cell r="C364">
            <v>49421.4595660545</v>
          </cell>
          <cell r="D364">
            <v>49453.2130191076</v>
          </cell>
          <cell r="E364">
            <v>30486.5087795284</v>
          </cell>
          <cell r="F364">
            <v>30087.5687111011</v>
          </cell>
          <cell r="G364">
            <v>28968.8160488856</v>
          </cell>
          <cell r="H364">
            <v>28239.6472290431</v>
          </cell>
          <cell r="I364">
            <v>28980.2283175729</v>
          </cell>
          <cell r="J364">
            <v>29327.2228665828</v>
          </cell>
          <cell r="K364">
            <v>29754.2168514668</v>
          </cell>
          <cell r="L364">
            <v>30302.5289814822</v>
          </cell>
          <cell r="M364">
            <v>30894.1584286121</v>
          </cell>
          <cell r="N364">
            <v>31196.2669950181</v>
          </cell>
          <cell r="O364">
            <v>40692.5934912729</v>
          </cell>
          <cell r="P364">
            <v>49941.40450697</v>
          </cell>
          <cell r="Q364">
            <v>38356.702737753</v>
          </cell>
          <cell r="R364">
            <v>26320.6389457831</v>
          </cell>
          <cell r="S364">
            <v>26034.698182407</v>
          </cell>
          <cell r="T364">
            <v>25723.6832773622</v>
          </cell>
          <cell r="U364">
            <v>50679.239100255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</row>
        <row r="364">
          <cell r="CO364">
            <v>1006228.82640859</v>
          </cell>
        </row>
        <row r="365">
          <cell r="A365">
            <v>-183759.484434731</v>
          </cell>
          <cell r="B365">
            <v>7922.06373275125</v>
          </cell>
          <cell r="C365">
            <v>46963.9551012168</v>
          </cell>
          <cell r="D365">
            <v>46904.4702407927</v>
          </cell>
          <cell r="E365">
            <v>27667.3253714563</v>
          </cell>
          <cell r="F365">
            <v>27467.4502678087</v>
          </cell>
          <cell r="G365">
            <v>26597.5570430094</v>
          </cell>
          <cell r="H365">
            <v>26077.3607744611</v>
          </cell>
          <cell r="I365">
            <v>26899.8145934444</v>
          </cell>
          <cell r="J365">
            <v>27355.3223028569</v>
          </cell>
          <cell r="K365">
            <v>27885.3101163599</v>
          </cell>
          <cell r="L365">
            <v>28524.5692852907</v>
          </cell>
          <cell r="M365">
            <v>29203.7578455671</v>
          </cell>
          <cell r="N365">
            <v>29612.413288743</v>
          </cell>
          <cell r="O365">
            <v>38416.6699613958</v>
          </cell>
          <cell r="P365">
            <v>46941.5851899251</v>
          </cell>
          <cell r="Q365">
            <v>36396.1611531077</v>
          </cell>
          <cell r="R365">
            <v>25423.9178689651</v>
          </cell>
          <cell r="S365">
            <v>25185.0965281521</v>
          </cell>
          <cell r="T365">
            <v>24921.2518045078</v>
          </cell>
          <cell r="U365">
            <v>47733.2618497591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</row>
        <row r="365">
          <cell r="CO365">
            <v>918797.422173656</v>
          </cell>
        </row>
        <row r="366">
          <cell r="A366">
            <v>-187966.981896669</v>
          </cell>
          <cell r="B366">
            <v>9082.37947499375</v>
          </cell>
          <cell r="C366">
            <v>50728.6433333708</v>
          </cell>
          <cell r="D366">
            <v>47813.1335071269</v>
          </cell>
          <cell r="E366">
            <v>28345.6689905483</v>
          </cell>
          <cell r="F366">
            <v>28097.8954606199</v>
          </cell>
          <cell r="G366">
            <v>27168.1224100034</v>
          </cell>
          <cell r="H366">
            <v>26597.6437808503</v>
          </cell>
          <cell r="I366">
            <v>27400.3976242585</v>
          </cell>
          <cell r="J366">
            <v>27829.7952162037</v>
          </cell>
          <cell r="K366">
            <v>28335.0009576182</v>
          </cell>
          <cell r="L366">
            <v>28952.3767175638</v>
          </cell>
          <cell r="M366">
            <v>29610.4970615877</v>
          </cell>
          <cell r="N366">
            <v>29993.5155086803</v>
          </cell>
          <cell r="O366">
            <v>38964.2959865818</v>
          </cell>
          <cell r="P366">
            <v>47663.3928900979</v>
          </cell>
          <cell r="Q366">
            <v>36867.9009023203</v>
          </cell>
          <cell r="R366">
            <v>25639.6842567861</v>
          </cell>
          <cell r="S366">
            <v>25389.5251791166</v>
          </cell>
          <cell r="T366">
            <v>25114.3305051737</v>
          </cell>
          <cell r="U366">
            <v>48442.1142302536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</row>
        <row r="366">
          <cell r="CO366">
            <v>939834.909483344</v>
          </cell>
        </row>
        <row r="367">
          <cell r="A367">
            <v>-173319.125962175</v>
          </cell>
          <cell r="B367">
            <v>12312.7407034506</v>
          </cell>
          <cell r="C367">
            <v>44444.946445843</v>
          </cell>
          <cell r="D367">
            <v>46392.180284861</v>
          </cell>
          <cell r="E367">
            <v>25984.1037854766</v>
          </cell>
          <cell r="F367">
            <v>25903.0824054886</v>
          </cell>
          <cell r="G367">
            <v>25181.7731911282</v>
          </cell>
          <cell r="H367">
            <v>24786.3460696344</v>
          </cell>
          <cell r="I367">
            <v>25657.6828193303</v>
          </cell>
          <cell r="J367">
            <v>26177.9793939969</v>
          </cell>
          <cell r="K367">
            <v>26769.4607006363</v>
          </cell>
          <cell r="L367">
            <v>27463.0207066979</v>
          </cell>
          <cell r="M367">
            <v>28194.4873092169</v>
          </cell>
          <cell r="N367">
            <v>28666.757628383</v>
          </cell>
          <cell r="O367">
            <v>37057.8071067975</v>
          </cell>
          <cell r="P367">
            <v>45150.5131319555</v>
          </cell>
          <cell r="Q367">
            <v>35225.6002360573</v>
          </cell>
          <cell r="R367">
            <v>24888.5216018115</v>
          </cell>
          <cell r="S367">
            <v>24677.8333824372</v>
          </cell>
          <cell r="T367">
            <v>24442.1520863019</v>
          </cell>
          <cell r="U367">
            <v>45974.3367349038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</row>
        <row r="367">
          <cell r="CO367">
            <v>866595.629810877</v>
          </cell>
        </row>
        <row r="368">
          <cell r="A368">
            <v>-187278.483960708</v>
          </cell>
          <cell r="B368">
            <v>6773.10795280345</v>
          </cell>
          <cell r="C368">
            <v>44813.029919503</v>
          </cell>
          <cell r="D368">
            <v>47196.8563707841</v>
          </cell>
          <cell r="E368">
            <v>28234.6675732348</v>
          </cell>
          <cell r="F368">
            <v>27994.731948838</v>
          </cell>
          <cell r="G368">
            <v>27074.7573917094</v>
          </cell>
          <cell r="H368">
            <v>26512.5067654973</v>
          </cell>
          <cell r="I368">
            <v>27318.4842335528</v>
          </cell>
          <cell r="J368">
            <v>27752.1543799434</v>
          </cell>
          <cell r="K368">
            <v>28261.4153598066</v>
          </cell>
          <cell r="L368">
            <v>28882.3720326476</v>
          </cell>
          <cell r="M368">
            <v>29543.9398947116</v>
          </cell>
          <cell r="N368">
            <v>29931.1534765721</v>
          </cell>
          <cell r="O368">
            <v>38874.6846697765</v>
          </cell>
          <cell r="P368">
            <v>47545.2791856393</v>
          </cell>
          <cell r="Q368">
            <v>36790.707310029</v>
          </cell>
          <cell r="R368">
            <v>25604.3771142369</v>
          </cell>
          <cell r="S368">
            <v>25356.0732981556</v>
          </cell>
          <cell r="T368">
            <v>25082.7358843595</v>
          </cell>
          <cell r="U368">
            <v>48326.1204821203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</row>
        <row r="368">
          <cell r="CO368">
            <v>936392.419803539</v>
          </cell>
        </row>
        <row r="369">
          <cell r="A369">
            <v>-197885.608725736</v>
          </cell>
          <cell r="B369">
            <v>8566.77033229815</v>
          </cell>
          <cell r="C369">
            <v>47829.7792277913</v>
          </cell>
          <cell r="D369">
            <v>48465.4445104625</v>
          </cell>
          <cell r="E369">
            <v>29944.7756520532</v>
          </cell>
          <cell r="F369">
            <v>29584.0878256164</v>
          </cell>
          <cell r="G369">
            <v>28513.155890831</v>
          </cell>
          <cell r="H369">
            <v>27824.1431507404</v>
          </cell>
          <cell r="I369">
            <v>28580.4568695757</v>
          </cell>
          <cell r="J369">
            <v>28948.3032629847</v>
          </cell>
          <cell r="K369">
            <v>29395.0884997355</v>
          </cell>
          <cell r="L369">
            <v>29960.8769754494</v>
          </cell>
          <cell r="M369">
            <v>30569.331745851</v>
          </cell>
          <cell r="N369">
            <v>30891.9143163998</v>
          </cell>
          <cell r="O369">
            <v>40255.2529591867</v>
          </cell>
          <cell r="P369">
            <v>49364.9604573101</v>
          </cell>
          <cell r="Q369">
            <v>37979.9658709163</v>
          </cell>
          <cell r="R369">
            <v>26148.3253914304</v>
          </cell>
          <cell r="S369">
            <v>25871.4390769692</v>
          </cell>
          <cell r="T369">
            <v>25569.4883746365</v>
          </cell>
          <cell r="U369">
            <v>50113.1413200211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</row>
        <row r="369">
          <cell r="CO369">
            <v>989428.043628682</v>
          </cell>
        </row>
        <row r="370">
          <cell r="A370">
            <v>-156581.407743597</v>
          </cell>
          <cell r="B370">
            <v>10279.5645862633</v>
          </cell>
          <cell r="C370">
            <v>42433.4023022532</v>
          </cell>
          <cell r="D370">
            <v>40988.8419046037</v>
          </cell>
          <cell r="E370">
            <v>23285.6055797282</v>
          </cell>
          <cell r="F370">
            <v>23395.1274786018</v>
          </cell>
          <cell r="G370">
            <v>22912.0243857116</v>
          </cell>
          <cell r="H370">
            <v>22716.6240000109</v>
          </cell>
          <cell r="I370">
            <v>23666.3286258782</v>
          </cell>
          <cell r="J370">
            <v>24290.4930680301</v>
          </cell>
          <cell r="K370">
            <v>24980.5591850567</v>
          </cell>
          <cell r="L370">
            <v>25761.1729176084</v>
          </cell>
          <cell r="M370">
            <v>26576.4503530964</v>
          </cell>
          <cell r="N370">
            <v>27150.7064299</v>
          </cell>
          <cell r="O370">
            <v>34879.3126022511</v>
          </cell>
          <cell r="P370">
            <v>42279.1117816792</v>
          </cell>
          <cell r="Q370">
            <v>33348.9866275522</v>
          </cell>
          <cell r="R370">
            <v>24030.1878694544</v>
          </cell>
          <cell r="S370">
            <v>23864.6019576767</v>
          </cell>
          <cell r="T370">
            <v>23674.0715550623</v>
          </cell>
          <cell r="U370">
            <v>43154.4725494527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</row>
        <row r="370">
          <cell r="CO370">
            <v>782907.038717983</v>
          </cell>
        </row>
        <row r="371">
          <cell r="A371">
            <v>-197447.896092531</v>
          </cell>
          <cell r="B371">
            <v>6145.88835658808</v>
          </cell>
          <cell r="C371">
            <v>45355.3177078059</v>
          </cell>
          <cell r="D371">
            <v>51527.9084851781</v>
          </cell>
          <cell r="E371">
            <v>29874.2064896434</v>
          </cell>
          <cell r="F371">
            <v>29518.5016124497</v>
          </cell>
          <cell r="G371">
            <v>28453.7990709014</v>
          </cell>
          <cell r="H371">
            <v>27770.0172845219</v>
          </cell>
          <cell r="I371">
            <v>28528.3804230566</v>
          </cell>
          <cell r="J371">
            <v>28898.9430933913</v>
          </cell>
          <cell r="K371">
            <v>29348.3064484006</v>
          </cell>
          <cell r="L371">
            <v>29916.3714898541</v>
          </cell>
          <cell r="M371">
            <v>30527.0180202022</v>
          </cell>
          <cell r="N371">
            <v>30852.2676481089</v>
          </cell>
          <cell r="O371">
            <v>40198.2825553624</v>
          </cell>
          <cell r="P371">
            <v>49289.8696576202</v>
          </cell>
          <cell r="Q371">
            <v>37930.890036722</v>
          </cell>
          <cell r="R371">
            <v>26125.8788719434</v>
          </cell>
          <cell r="S371">
            <v>25850.1720402267</v>
          </cell>
          <cell r="T371">
            <v>25549.4020912224</v>
          </cell>
          <cell r="U371">
            <v>50039.3982827818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</row>
        <row r="371">
          <cell r="CO371">
            <v>987239.480462656</v>
          </cell>
        </row>
        <row r="372">
          <cell r="A372">
            <v>-170980.872975692</v>
          </cell>
          <cell r="B372">
            <v>8538.21530111235</v>
          </cell>
          <cell r="C372">
            <v>43604.9188740998</v>
          </cell>
          <cell r="D372">
            <v>44596.5806050266</v>
          </cell>
          <cell r="E372">
            <v>25607.1245935573</v>
          </cell>
          <cell r="F372">
            <v>25552.7220384914</v>
          </cell>
          <cell r="G372">
            <v>24864.6901303713</v>
          </cell>
          <cell r="H372">
            <v>24497.2066691923</v>
          </cell>
          <cell r="I372">
            <v>25379.4913819325</v>
          </cell>
          <cell r="J372">
            <v>25914.2982589101</v>
          </cell>
          <cell r="K372">
            <v>26519.5518267561</v>
          </cell>
          <cell r="L372">
            <v>27225.2732059088</v>
          </cell>
          <cell r="M372">
            <v>27968.4481505048</v>
          </cell>
          <cell r="N372">
            <v>28454.9658419386</v>
          </cell>
          <cell r="O372">
            <v>36753.4722378045</v>
          </cell>
          <cell r="P372">
            <v>44749.3794352953</v>
          </cell>
          <cell r="Q372">
            <v>34963.4380155408</v>
          </cell>
          <cell r="R372">
            <v>24768.6126998409</v>
          </cell>
          <cell r="S372">
            <v>24564.2252559998</v>
          </cell>
          <cell r="T372">
            <v>24334.8515228333</v>
          </cell>
          <cell r="U372">
            <v>45580.4027609295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</row>
        <row r="372">
          <cell r="CO372">
            <v>854904.36487846</v>
          </cell>
        </row>
        <row r="373">
          <cell r="A373">
            <v>-195719.499778235</v>
          </cell>
          <cell r="B373">
            <v>4262.45357997972</v>
          </cell>
          <cell r="C373">
            <v>49486.1334011725</v>
          </cell>
          <cell r="D373">
            <v>47642.9728484144</v>
          </cell>
          <cell r="E373">
            <v>29595.5499671689</v>
          </cell>
          <cell r="F373">
            <v>29259.5212666556</v>
          </cell>
          <cell r="G373">
            <v>28219.4167364382</v>
          </cell>
          <cell r="H373">
            <v>27556.2904222317</v>
          </cell>
          <cell r="I373">
            <v>28322.7461063913</v>
          </cell>
          <cell r="J373">
            <v>28704.0345421487</v>
          </cell>
          <cell r="K373">
            <v>29163.5781153158</v>
          </cell>
          <cell r="L373">
            <v>29740.6326341902</v>
          </cell>
          <cell r="M373">
            <v>30359.9337692411</v>
          </cell>
          <cell r="N373">
            <v>30695.7148092137</v>
          </cell>
          <cell r="O373">
            <v>39973.3234645713</v>
          </cell>
          <cell r="P373">
            <v>48993.358541477</v>
          </cell>
          <cell r="Q373">
            <v>37737.1042409558</v>
          </cell>
          <cell r="R373">
            <v>26037.2442779045</v>
          </cell>
          <cell r="S373">
            <v>25766.1948708857</v>
          </cell>
          <cell r="T373">
            <v>25470.0873637345</v>
          </cell>
          <cell r="U373">
            <v>49748.2090775805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</row>
        <row r="373">
          <cell r="CO373">
            <v>978597.498891177</v>
          </cell>
        </row>
        <row r="374">
          <cell r="A374">
            <v>-169341.581123755</v>
          </cell>
          <cell r="B374">
            <v>10217.1480351503</v>
          </cell>
          <cell r="C374">
            <v>42825.8538536128</v>
          </cell>
          <cell r="D374">
            <v>44654.2435729747</v>
          </cell>
          <cell r="E374">
            <v>25342.8337228796</v>
          </cell>
          <cell r="F374">
            <v>25307.0929734671</v>
          </cell>
          <cell r="G374">
            <v>24642.3909690357</v>
          </cell>
          <cell r="H374">
            <v>24294.4981231289</v>
          </cell>
          <cell r="I374">
            <v>25184.4581843953</v>
          </cell>
          <cell r="J374">
            <v>25729.4378786366</v>
          </cell>
          <cell r="K374">
            <v>26344.3468412191</v>
          </cell>
          <cell r="L374">
            <v>27058.5942609381</v>
          </cell>
          <cell r="M374">
            <v>27809.977637161</v>
          </cell>
          <cell r="N374">
            <v>28306.4838120504</v>
          </cell>
          <cell r="O374">
            <v>36540.1105212219</v>
          </cell>
          <cell r="P374">
            <v>44468.1544334355</v>
          </cell>
          <cell r="Q374">
            <v>34779.6425090397</v>
          </cell>
          <cell r="R374">
            <v>24684.5475079599</v>
          </cell>
          <cell r="S374">
            <v>24484.5773833962</v>
          </cell>
          <cell r="T374">
            <v>24259.6257280118</v>
          </cell>
          <cell r="U374">
            <v>45304.2253081601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</row>
        <row r="374">
          <cell r="CO374">
            <v>846707.905618777</v>
          </cell>
        </row>
        <row r="375">
          <cell r="A375">
            <v>-183190.659423862</v>
          </cell>
          <cell r="B375">
            <v>6352.54969532671</v>
          </cell>
          <cell r="C375">
            <v>45903.7781732309</v>
          </cell>
          <cell r="D375">
            <v>47372.2874117112</v>
          </cell>
          <cell r="E375">
            <v>27575.617932535</v>
          </cell>
          <cell r="F375">
            <v>27382.2183700126</v>
          </cell>
          <cell r="G375">
            <v>26520.4204899828</v>
          </cell>
          <cell r="H375">
            <v>26007.02205425</v>
          </cell>
          <cell r="I375">
            <v>26832.1391758073</v>
          </cell>
          <cell r="J375">
            <v>27291.1767953354</v>
          </cell>
          <cell r="K375">
            <v>27824.5149762606</v>
          </cell>
          <cell r="L375">
            <v>28466.7326330969</v>
          </cell>
          <cell r="M375">
            <v>29148.7694727715</v>
          </cell>
          <cell r="N375">
            <v>29560.890863273</v>
          </cell>
          <cell r="O375">
            <v>38342.6346512033</v>
          </cell>
          <cell r="P375">
            <v>46844.001703159</v>
          </cell>
          <cell r="Q375">
            <v>36332.3851507689</v>
          </cell>
          <cell r="R375">
            <v>25394.7477223382</v>
          </cell>
          <cell r="S375">
            <v>25157.4591663572</v>
          </cell>
          <cell r="T375">
            <v>24895.1488787192</v>
          </cell>
          <cell r="U375">
            <v>47637.4298340091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</row>
        <row r="375">
          <cell r="CO375">
            <v>915953.297119311</v>
          </cell>
        </row>
        <row r="376">
          <cell r="A376">
            <v>-187913.141568251</v>
          </cell>
          <cell r="B376">
            <v>6583.05589135</v>
          </cell>
          <cell r="C376">
            <v>47538.6616312664</v>
          </cell>
          <cell r="D376">
            <v>48520.3048227138</v>
          </cell>
          <cell r="E376">
            <v>28336.9887135991</v>
          </cell>
          <cell r="F376">
            <v>28089.8281054907</v>
          </cell>
          <cell r="G376">
            <v>27160.821294074</v>
          </cell>
          <cell r="H376">
            <v>26590.986092239</v>
          </cell>
          <cell r="I376">
            <v>27393.9920221106</v>
          </cell>
          <cell r="J376">
            <v>27823.7237265092</v>
          </cell>
          <cell r="K376">
            <v>28329.2465863324</v>
          </cell>
          <cell r="L376">
            <v>28946.9023725733</v>
          </cell>
          <cell r="M376">
            <v>29605.2923114555</v>
          </cell>
          <cell r="N376">
            <v>29988.6388168065</v>
          </cell>
          <cell r="O376">
            <v>38957.2884089628</v>
          </cell>
          <cell r="P376">
            <v>47654.1564344652</v>
          </cell>
          <cell r="Q376">
            <v>36861.8643869676</v>
          </cell>
          <cell r="R376">
            <v>25636.9232490168</v>
          </cell>
          <cell r="S376">
            <v>25386.9092522371</v>
          </cell>
          <cell r="T376">
            <v>25111.8598154706</v>
          </cell>
          <cell r="U376">
            <v>48433.0435545586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</row>
        <row r="376">
          <cell r="CO376">
            <v>939565.707841254</v>
          </cell>
        </row>
        <row r="377">
          <cell r="A377">
            <v>-193596.891567431</v>
          </cell>
          <cell r="B377">
            <v>4771.91329459434</v>
          </cell>
          <cell r="C377">
            <v>46008.6236770743</v>
          </cell>
          <cell r="D377">
            <v>47241.7621502953</v>
          </cell>
          <cell r="E377">
            <v>29253.3375835237</v>
          </cell>
          <cell r="F377">
            <v>28941.4727937025</v>
          </cell>
          <cell r="G377">
            <v>27931.5765787821</v>
          </cell>
          <cell r="H377">
            <v>27293.8168280598</v>
          </cell>
          <cell r="I377">
            <v>28070.2108022093</v>
          </cell>
          <cell r="J377">
            <v>28464.6713314077</v>
          </cell>
          <cell r="K377">
            <v>28936.7170225609</v>
          </cell>
          <cell r="L377">
            <v>29524.8113350449</v>
          </cell>
          <cell r="M377">
            <v>30154.741013359</v>
          </cell>
          <cell r="N377">
            <v>30503.4554653846</v>
          </cell>
          <cell r="O377">
            <v>39697.0557999974</v>
          </cell>
          <cell r="P377">
            <v>48629.2192960304</v>
          </cell>
          <cell r="Q377">
            <v>37499.1198632825</v>
          </cell>
          <cell r="R377">
            <v>25928.3939433417</v>
          </cell>
          <cell r="S377">
            <v>25663.0642244655</v>
          </cell>
          <cell r="T377">
            <v>25372.6825669231</v>
          </cell>
          <cell r="U377">
            <v>49390.605562261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</row>
        <row r="377">
          <cell r="CO377">
            <v>967984.457837156</v>
          </cell>
        </row>
        <row r="378">
          <cell r="A378">
            <v>-181887.609521356</v>
          </cell>
          <cell r="B378">
            <v>5567.95296093323</v>
          </cell>
          <cell r="C378">
            <v>46767.8182101406</v>
          </cell>
          <cell r="D378">
            <v>44695.3157345574</v>
          </cell>
          <cell r="E378">
            <v>27365.5368582812</v>
          </cell>
          <cell r="F378">
            <v>27186.9713010698</v>
          </cell>
          <cell r="G378">
            <v>26343.7180314405</v>
          </cell>
          <cell r="H378">
            <v>25845.8918986446</v>
          </cell>
          <cell r="I378">
            <v>26677.1100461644</v>
          </cell>
          <cell r="J378">
            <v>27144.2338942234</v>
          </cell>
          <cell r="K378">
            <v>27685.2470118325</v>
          </cell>
          <cell r="L378">
            <v>28334.2418976996</v>
          </cell>
          <cell r="M378">
            <v>29022.8035035519</v>
          </cell>
          <cell r="N378">
            <v>29442.8645982482</v>
          </cell>
          <cell r="O378">
            <v>38173.0364410596</v>
          </cell>
          <cell r="P378">
            <v>46620.4599275911</v>
          </cell>
          <cell r="Q378">
            <v>36186.2887027542</v>
          </cell>
          <cell r="R378">
            <v>25327.9254905584</v>
          </cell>
          <cell r="S378">
            <v>25094.1481991806</v>
          </cell>
          <cell r="T378">
            <v>24835.3529586136</v>
          </cell>
          <cell r="U378">
            <v>47417.900283807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</row>
        <row r="378">
          <cell r="CO378">
            <v>909438.047606778</v>
          </cell>
        </row>
        <row r="379">
          <cell r="A379">
            <v>-184092.350489446</v>
          </cell>
          <cell r="B379">
            <v>11204.6624373633</v>
          </cell>
          <cell r="C379">
            <v>45035.7807191266</v>
          </cell>
          <cell r="D379">
            <v>46120.7707943819</v>
          </cell>
          <cell r="E379">
            <v>27720.9908974064</v>
          </cell>
          <cell r="F379">
            <v>27517.3264248222</v>
          </cell>
          <cell r="G379">
            <v>26642.6959514428</v>
          </cell>
          <cell r="H379">
            <v>26118.5217147205</v>
          </cell>
          <cell r="I379">
            <v>26939.4170174582</v>
          </cell>
          <cell r="J379">
            <v>27392.8590876473</v>
          </cell>
          <cell r="K379">
            <v>27920.8863270469</v>
          </cell>
          <cell r="L379">
            <v>28558.4142426429</v>
          </cell>
          <cell r="M379">
            <v>29235.9360415992</v>
          </cell>
          <cell r="N379">
            <v>29642.5632754136</v>
          </cell>
          <cell r="O379">
            <v>38459.9940789055</v>
          </cell>
          <cell r="P379">
            <v>46998.6892722432</v>
          </cell>
          <cell r="Q379">
            <v>36433.4817101832</v>
          </cell>
          <cell r="R379">
            <v>25440.9877084371</v>
          </cell>
          <cell r="S379">
            <v>25201.2694098076</v>
          </cell>
          <cell r="T379">
            <v>24936.5267621095</v>
          </cell>
          <cell r="U379">
            <v>47789.3410030808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</row>
        <row r="379">
          <cell r="CO379">
            <v>920461.752447231</v>
          </cell>
        </row>
        <row r="380">
          <cell r="A380">
            <v>-168424.062609024</v>
          </cell>
          <cell r="B380">
            <v>7227.50093264102</v>
          </cell>
          <cell r="C380">
            <v>42228.8684112699</v>
          </cell>
          <cell r="D380">
            <v>44228.1270128554</v>
          </cell>
          <cell r="E380">
            <v>25194.9090157354</v>
          </cell>
          <cell r="F380">
            <v>25169.6133571011</v>
          </cell>
          <cell r="G380">
            <v>24517.9691974678</v>
          </cell>
          <cell r="H380">
            <v>24181.0413009726</v>
          </cell>
          <cell r="I380">
            <v>25075.2972869527</v>
          </cell>
          <cell r="J380">
            <v>25625.9707496192</v>
          </cell>
          <cell r="K380">
            <v>26246.2838770719</v>
          </cell>
          <cell r="L380">
            <v>26965.303357402</v>
          </cell>
          <cell r="M380">
            <v>27721.2810271827</v>
          </cell>
          <cell r="N380">
            <v>28223.3777980929</v>
          </cell>
          <cell r="O380">
            <v>36420.6910749115</v>
          </cell>
          <cell r="P380">
            <v>44310.7516221504</v>
          </cell>
          <cell r="Q380">
            <v>34676.7713943326</v>
          </cell>
          <cell r="R380">
            <v>24637.4958680068</v>
          </cell>
          <cell r="S380">
            <v>24439.9981355421</v>
          </cell>
          <cell r="T380">
            <v>24217.5215356114</v>
          </cell>
          <cell r="U380">
            <v>45149.6476312394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</row>
        <row r="380">
          <cell r="CO380">
            <v>842120.31304512</v>
          </cell>
        </row>
        <row r="381">
          <cell r="A381">
            <v>-162640.878848484</v>
          </cell>
          <cell r="B381">
            <v>7569.06017132256</v>
          </cell>
          <cell r="C381">
            <v>42011.0442657377</v>
          </cell>
          <cell r="D381">
            <v>44516.8481713667</v>
          </cell>
          <cell r="E381">
            <v>24262.5291777233</v>
          </cell>
          <cell r="F381">
            <v>24303.0696612442</v>
          </cell>
          <cell r="G381">
            <v>23733.7300162024</v>
          </cell>
          <cell r="H381">
            <v>23465.9149674088</v>
          </cell>
          <cell r="I381">
            <v>24387.2484691472</v>
          </cell>
          <cell r="J381">
            <v>24973.8101548461</v>
          </cell>
          <cell r="K381">
            <v>25628.1861137447</v>
          </cell>
          <cell r="L381">
            <v>26377.2842278978</v>
          </cell>
          <cell r="M381">
            <v>27162.220053256</v>
          </cell>
          <cell r="N381">
            <v>27699.5547442742</v>
          </cell>
          <cell r="O381">
            <v>35667.9819017379</v>
          </cell>
          <cell r="P381">
            <v>43318.6306268</v>
          </cell>
          <cell r="Q381">
            <v>34028.3675196952</v>
          </cell>
          <cell r="R381">
            <v>24340.9260705429</v>
          </cell>
          <cell r="S381">
            <v>24159.01199945</v>
          </cell>
          <cell r="T381">
            <v>23952.1358482051</v>
          </cell>
          <cell r="U381">
            <v>44175.3336565828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</row>
        <row r="381">
          <cell r="CO381">
            <v>813204.39424242</v>
          </cell>
        </row>
        <row r="382">
          <cell r="A382">
            <v>-168606.047242962</v>
          </cell>
          <cell r="B382">
            <v>7334.17142880388</v>
          </cell>
          <cell r="C382">
            <v>43013.6813433327</v>
          </cell>
          <cell r="D382">
            <v>42737.1788029075</v>
          </cell>
          <cell r="E382">
            <v>25224.2490489312</v>
          </cell>
          <cell r="F382">
            <v>25196.8816653223</v>
          </cell>
          <cell r="G382">
            <v>24542.647555658</v>
          </cell>
          <cell r="H382">
            <v>24203.5448231538</v>
          </cell>
          <cell r="I382">
            <v>25096.9487366428</v>
          </cell>
          <cell r="J382">
            <v>25646.4928723846</v>
          </cell>
          <cell r="K382">
            <v>26265.734114148</v>
          </cell>
          <cell r="L382">
            <v>26983.8070831111</v>
          </cell>
          <cell r="M382">
            <v>27738.8735006199</v>
          </cell>
          <cell r="N382">
            <v>28239.8614082711</v>
          </cell>
          <cell r="O382">
            <v>36444.3772500382</v>
          </cell>
          <cell r="P382">
            <v>44341.9715839633</v>
          </cell>
          <cell r="Q382">
            <v>34697.1753010136</v>
          </cell>
          <cell r="R382">
            <v>24646.8282960021</v>
          </cell>
          <cell r="S382">
            <v>24448.8401784782</v>
          </cell>
          <cell r="T382">
            <v>24225.8726652271</v>
          </cell>
          <cell r="U382">
            <v>45180.30724355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</row>
        <row r="382">
          <cell r="CO382">
            <v>843030.23621481</v>
          </cell>
        </row>
        <row r="383">
          <cell r="A383">
            <v>-156164.615737044</v>
          </cell>
          <cell r="B383">
            <v>7164.82650918335</v>
          </cell>
          <cell r="C383">
            <v>39168.0375046612</v>
          </cell>
          <cell r="D383">
            <v>37325.559147123</v>
          </cell>
          <cell r="E383">
            <v>23218.4092948366</v>
          </cell>
          <cell r="F383">
            <v>23332.6759811713</v>
          </cell>
          <cell r="G383">
            <v>22855.5045455144</v>
          </cell>
          <cell r="H383">
            <v>22665.0850982837</v>
          </cell>
          <cell r="I383">
            <v>23616.7411911271</v>
          </cell>
          <cell r="J383">
            <v>24243.4920848098</v>
          </cell>
          <cell r="K383">
            <v>24936.0130980413</v>
          </cell>
          <cell r="L383">
            <v>25718.7945870857</v>
          </cell>
          <cell r="M383">
            <v>26536.1590265958</v>
          </cell>
          <cell r="N383">
            <v>27112.9546878284</v>
          </cell>
          <cell r="O383">
            <v>34825.0651185764</v>
          </cell>
          <cell r="P383">
            <v>42207.6099727247</v>
          </cell>
          <cell r="Q383">
            <v>33302.2563898221</v>
          </cell>
          <cell r="R383">
            <v>24008.8141891277</v>
          </cell>
          <cell r="S383">
            <v>23844.3513863089</v>
          </cell>
          <cell r="T383">
            <v>23654.9453025093</v>
          </cell>
          <cell r="U383">
            <v>43084.2540861769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</row>
        <row r="383">
          <cell r="CO383">
            <v>780823.07868522</v>
          </cell>
        </row>
        <row r="384">
          <cell r="A384">
            <v>-172714.773611057</v>
          </cell>
          <cell r="B384">
            <v>5872.09796707148</v>
          </cell>
          <cell r="C384">
            <v>43798.5335026992</v>
          </cell>
          <cell r="D384">
            <v>44730.7653956784</v>
          </cell>
          <cell r="E384">
            <v>25886.6685369059</v>
          </cell>
          <cell r="F384">
            <v>25812.5271436083</v>
          </cell>
          <cell r="G384">
            <v>25099.818888332</v>
          </cell>
          <cell r="H384">
            <v>24711.6141747247</v>
          </cell>
          <cell r="I384">
            <v>25585.780569991</v>
          </cell>
          <cell r="J384">
            <v>26109.8275238372</v>
          </cell>
          <cell r="K384">
            <v>26704.86845319</v>
          </cell>
          <cell r="L384">
            <v>27401.5717266667</v>
          </cell>
          <cell r="M384">
            <v>28136.0645047547</v>
          </cell>
          <cell r="N384">
            <v>28612.0172453598</v>
          </cell>
          <cell r="O384">
            <v>36979.1477424488</v>
          </cell>
          <cell r="P384">
            <v>45046.8348327763</v>
          </cell>
          <cell r="Q384">
            <v>35157.8409494192</v>
          </cell>
          <cell r="R384">
            <v>24857.5295632062</v>
          </cell>
          <cell r="S384">
            <v>24648.4698624436</v>
          </cell>
          <cell r="T384">
            <v>24414.4188392224</v>
          </cell>
          <cell r="U384">
            <v>45872.5192990945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</row>
        <row r="384">
          <cell r="CO384">
            <v>863573.868055284</v>
          </cell>
        </row>
        <row r="385">
          <cell r="A385">
            <v>-165428.241901947</v>
          </cell>
          <cell r="B385">
            <v>6416.57442100962</v>
          </cell>
          <cell r="C385">
            <v>41274.6746708439</v>
          </cell>
          <cell r="D385">
            <v>46421.4216959562</v>
          </cell>
          <cell r="E385">
            <v>24711.9150557932</v>
          </cell>
          <cell r="F385">
            <v>24720.7240160173</v>
          </cell>
          <cell r="G385">
            <v>24111.7154666828</v>
          </cell>
          <cell r="H385">
            <v>23810.5895970367</v>
          </cell>
          <cell r="I385">
            <v>24718.872351967</v>
          </cell>
          <cell r="J385">
            <v>25288.1367303215</v>
          </cell>
          <cell r="K385">
            <v>25926.095179108</v>
          </cell>
          <cell r="L385">
            <v>26660.6960757961</v>
          </cell>
          <cell r="M385">
            <v>27431.6747287221</v>
          </cell>
          <cell r="N385">
            <v>27952.0255436165</v>
          </cell>
          <cell r="O385">
            <v>36030.7706053622</v>
          </cell>
          <cell r="P385">
            <v>43796.8103840946</v>
          </cell>
          <cell r="Q385">
            <v>34340.8834414991</v>
          </cell>
          <cell r="R385">
            <v>24483.8659684352</v>
          </cell>
          <cell r="S385">
            <v>24294.4409269592</v>
          </cell>
          <cell r="T385">
            <v>24080.0457142276</v>
          </cell>
          <cell r="U385">
            <v>44644.9308348639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</row>
        <row r="385">
          <cell r="CO385">
            <v>827141.209509737</v>
          </cell>
        </row>
        <row r="386">
          <cell r="A386">
            <v>-201777.727536561</v>
          </cell>
          <cell r="B386">
            <v>7249.24775123736</v>
          </cell>
          <cell r="C386">
            <v>50314.451286678</v>
          </cell>
          <cell r="D386">
            <v>52566.6263549665</v>
          </cell>
          <cell r="E386">
            <v>30572.2731096166</v>
          </cell>
          <cell r="F386">
            <v>30167.2771480892</v>
          </cell>
          <cell r="G386">
            <v>29040.9537606508</v>
          </cell>
          <cell r="H386">
            <v>28305.4276421602</v>
          </cell>
          <cell r="I386">
            <v>29043.5180236789</v>
          </cell>
          <cell r="J386">
            <v>29387.211418716</v>
          </cell>
          <cell r="K386">
            <v>29811.0721570403</v>
          </cell>
          <cell r="L386">
            <v>30356.6175242252</v>
          </cell>
          <cell r="M386">
            <v>30945.5832749595</v>
          </cell>
          <cell r="N386">
            <v>31244.4505050684</v>
          </cell>
          <cell r="O386">
            <v>40761.8309365248</v>
          </cell>
          <cell r="P386">
            <v>50032.6640870935</v>
          </cell>
          <cell r="Q386">
            <v>38416.3457305201</v>
          </cell>
          <cell r="R386">
            <v>26347.9187184326</v>
          </cell>
          <cell r="S386">
            <v>26060.5445024833</v>
          </cell>
          <cell r="T386">
            <v>25748.0946006958</v>
          </cell>
          <cell r="U386">
            <v>50768.8607135992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</row>
        <row r="386">
          <cell r="CO386">
            <v>1008888.6376828</v>
          </cell>
        </row>
        <row r="387">
          <cell r="A387">
            <v>-171865.663911599</v>
          </cell>
          <cell r="B387">
            <v>6720.87233441442</v>
          </cell>
          <cell r="C387">
            <v>46272.6352645263</v>
          </cell>
          <cell r="D387">
            <v>45029.0605486405</v>
          </cell>
          <cell r="E387">
            <v>25749.7728758276</v>
          </cell>
          <cell r="F387">
            <v>25685.2978028815</v>
          </cell>
          <cell r="G387">
            <v>24984.6738189238</v>
          </cell>
          <cell r="H387">
            <v>24606.6165244148</v>
          </cell>
          <cell r="I387">
            <v>25484.7585466401</v>
          </cell>
          <cell r="J387">
            <v>26014.0747500097</v>
          </cell>
          <cell r="K387">
            <v>26614.1169177406</v>
          </cell>
          <cell r="L387">
            <v>27315.2364540897</v>
          </cell>
          <cell r="M387">
            <v>28053.9809820438</v>
          </cell>
          <cell r="N387">
            <v>28535.1074921487</v>
          </cell>
          <cell r="O387">
            <v>36868.63203237</v>
          </cell>
          <cell r="P387">
            <v>44901.1677408993</v>
          </cell>
          <cell r="Q387">
            <v>35062.6397519616</v>
          </cell>
          <cell r="R387">
            <v>24813.9860235195</v>
          </cell>
          <cell r="S387">
            <v>24607.2143769796</v>
          </cell>
          <cell r="T387">
            <v>24375.4538727601</v>
          </cell>
          <cell r="U387">
            <v>45729.4667037675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</row>
        <row r="387">
          <cell r="CO387">
            <v>859328.319557993</v>
          </cell>
        </row>
        <row r="388">
          <cell r="A388">
            <v>-164989.229795054</v>
          </cell>
          <cell r="B388">
            <v>6666.07195183853</v>
          </cell>
          <cell r="C388">
            <v>41353.1609890933</v>
          </cell>
          <cell r="D388">
            <v>45222.9987765697</v>
          </cell>
          <cell r="E388">
            <v>24641.1363888756</v>
          </cell>
          <cell r="F388">
            <v>24654.9430916364</v>
          </cell>
          <cell r="G388">
            <v>24052.1824292535</v>
          </cell>
          <cell r="H388">
            <v>23756.3030428838</v>
          </cell>
          <cell r="I388">
            <v>24666.641301795</v>
          </cell>
          <cell r="J388">
            <v>25238.630021111</v>
          </cell>
          <cell r="K388">
            <v>25879.174242029</v>
          </cell>
          <cell r="L388">
            <v>26616.0584630854</v>
          </cell>
          <cell r="M388">
            <v>27389.2353828171</v>
          </cell>
          <cell r="N388">
            <v>27912.2611729828</v>
          </cell>
          <cell r="O388">
            <v>35973.6310687893</v>
          </cell>
          <cell r="P388">
            <v>43721.4966561384</v>
          </cell>
          <cell r="Q388">
            <v>34291.6619118176</v>
          </cell>
          <cell r="R388">
            <v>24461.3528101099</v>
          </cell>
          <cell r="S388">
            <v>24273.1107530063</v>
          </cell>
          <cell r="T388">
            <v>24059.8997990032</v>
          </cell>
          <cell r="U388">
            <v>44570.9688705722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</row>
        <row r="388">
          <cell r="CO388">
            <v>824946.148975269</v>
          </cell>
        </row>
        <row r="389">
          <cell r="A389">
            <v>-172071.040720647</v>
          </cell>
          <cell r="B389">
            <v>9695.85389018864</v>
          </cell>
          <cell r="C389">
            <v>46767.7663745933</v>
          </cell>
          <cell r="D389">
            <v>48381.0874197403</v>
          </cell>
          <cell r="E389">
            <v>25782.8842559743</v>
          </cell>
          <cell r="F389">
            <v>25716.0711600017</v>
          </cell>
          <cell r="G389">
            <v>25012.5243156827</v>
          </cell>
          <cell r="H389">
            <v>24632.0126332945</v>
          </cell>
          <cell r="I389">
            <v>25509.1930582381</v>
          </cell>
          <cell r="J389">
            <v>26037.2347718051</v>
          </cell>
          <cell r="K389">
            <v>26636.0672744245</v>
          </cell>
          <cell r="L389">
            <v>27336.1186355103</v>
          </cell>
          <cell r="M389">
            <v>28073.8347794748</v>
          </cell>
          <cell r="N389">
            <v>28553.7098938281</v>
          </cell>
          <cell r="O389">
            <v>36895.3628115616</v>
          </cell>
          <cell r="P389">
            <v>44936.400694347</v>
          </cell>
          <cell r="Q389">
            <v>35085.6663622615</v>
          </cell>
          <cell r="R389">
            <v>24824.5180351562</v>
          </cell>
          <cell r="S389">
            <v>24617.1929698113</v>
          </cell>
          <cell r="T389">
            <v>24384.8784506231</v>
          </cell>
          <cell r="U389">
            <v>45764.0672807875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</row>
        <row r="389">
          <cell r="CO389">
            <v>860355.203603234</v>
          </cell>
        </row>
        <row r="390">
          <cell r="A390">
            <v>-170831.446832606</v>
          </cell>
          <cell r="B390">
            <v>8760.8823451116</v>
          </cell>
          <cell r="C390">
            <v>45898.4077748458</v>
          </cell>
          <cell r="D390">
            <v>49526.5504067526</v>
          </cell>
          <cell r="E390">
            <v>25583.0337244351</v>
          </cell>
          <cell r="F390">
            <v>25530.3322463547</v>
          </cell>
          <cell r="G390">
            <v>24844.4269257136</v>
          </cell>
          <cell r="H390">
            <v>24478.7292051746</v>
          </cell>
          <cell r="I390">
            <v>25361.7135478956</v>
          </cell>
          <cell r="J390">
            <v>25897.447706276</v>
          </cell>
          <cell r="K390">
            <v>26503.5813909808</v>
          </cell>
          <cell r="L390">
            <v>27210.0799431283</v>
          </cell>
          <cell r="M390">
            <v>27954.0031097551</v>
          </cell>
          <cell r="N390">
            <v>28441.4312800377</v>
          </cell>
          <cell r="O390">
            <v>36734.0237068103</v>
          </cell>
          <cell r="P390">
            <v>44723.7449716594</v>
          </cell>
          <cell r="Q390">
            <v>34946.6845291982</v>
          </cell>
          <cell r="R390">
            <v>24760.9499170511</v>
          </cell>
          <cell r="S390">
            <v>24556.9651245022</v>
          </cell>
          <cell r="T390">
            <v>24327.9944763791</v>
          </cell>
          <cell r="U390">
            <v>45555.2283958366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</row>
        <row r="390">
          <cell r="CO390">
            <v>854157.234163032</v>
          </cell>
        </row>
        <row r="391">
          <cell r="A391">
            <v>-188610.608138473</v>
          </cell>
          <cell r="B391">
            <v>7814.91668374393</v>
          </cell>
          <cell r="C391">
            <v>48399.3481476225</v>
          </cell>
          <cell r="D391">
            <v>48379.0591361166</v>
          </cell>
          <cell r="E391">
            <v>28449.436077316</v>
          </cell>
          <cell r="F391">
            <v>28194.3354641573</v>
          </cell>
          <cell r="G391">
            <v>27255.4025203741</v>
          </cell>
          <cell r="H391">
            <v>26677.2321345229</v>
          </cell>
          <cell r="I391">
            <v>27476.9724475944</v>
          </cell>
          <cell r="J391">
            <v>27902.3759416392</v>
          </cell>
          <cell r="K391">
            <v>28403.7907379451</v>
          </cell>
          <cell r="L391">
            <v>29017.8189649664</v>
          </cell>
          <cell r="M391">
            <v>29672.7164771358</v>
          </cell>
          <cell r="N391">
            <v>30051.8132003084</v>
          </cell>
          <cell r="O391">
            <v>39048.0670366402</v>
          </cell>
          <cell r="P391">
            <v>47773.8087326672</v>
          </cell>
          <cell r="Q391">
            <v>36940.0635321595</v>
          </cell>
          <cell r="R391">
            <v>25672.6903157457</v>
          </cell>
          <cell r="S391">
            <v>25420.7968900393</v>
          </cell>
          <cell r="T391">
            <v>25143.8659997535</v>
          </cell>
          <cell r="U391">
            <v>48550.5482810834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</row>
        <row r="391">
          <cell r="CO391">
            <v>943053.040692367</v>
          </cell>
        </row>
        <row r="392">
          <cell r="A392">
            <v>-161688.81106108</v>
          </cell>
          <cell r="B392">
            <v>7784.31687935976</v>
          </cell>
          <cell r="C392">
            <v>42348.767632502</v>
          </cell>
          <cell r="D392">
            <v>45204.3247057183</v>
          </cell>
          <cell r="E392">
            <v>24109.0343475135</v>
          </cell>
          <cell r="F392">
            <v>24160.4132329925</v>
          </cell>
          <cell r="G392">
            <v>23604.6231275026</v>
          </cell>
          <cell r="H392">
            <v>23348.185914641</v>
          </cell>
          <cell r="I392">
            <v>24273.9771046675</v>
          </cell>
          <cell r="J392">
            <v>24866.4469583429</v>
          </cell>
          <cell r="K392">
            <v>25526.4305766051</v>
          </cell>
          <cell r="L392">
            <v>26280.4804438995</v>
          </cell>
          <cell r="M392">
            <v>27070.1835615051</v>
          </cell>
          <cell r="N392">
            <v>27613.3193631259</v>
          </cell>
          <cell r="O392">
            <v>35544.0657014692</v>
          </cell>
          <cell r="P392">
            <v>43155.3007932704</v>
          </cell>
          <cell r="Q392">
            <v>33921.6227804941</v>
          </cell>
          <cell r="R392">
            <v>24292.1026952926</v>
          </cell>
          <cell r="S392">
            <v>24112.7541145276</v>
          </cell>
          <cell r="T392">
            <v>23908.4462172545</v>
          </cell>
          <cell r="U392">
            <v>44014.9353382004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</row>
        <row r="392">
          <cell r="CO392">
            <v>808444.055305402</v>
          </cell>
        </row>
        <row r="393">
          <cell r="A393">
            <v>-192192.981219383</v>
          </cell>
          <cell r="B393">
            <v>3766.73346749741</v>
          </cell>
          <cell r="C393">
            <v>49129.1264354062</v>
          </cell>
          <cell r="D393">
            <v>50713.1924054</v>
          </cell>
          <cell r="E393">
            <v>29026.9955274699</v>
          </cell>
          <cell r="F393">
            <v>28731.1129448679</v>
          </cell>
          <cell r="G393">
            <v>27741.1967555718</v>
          </cell>
          <cell r="H393">
            <v>27120.2146564149</v>
          </cell>
          <cell r="I393">
            <v>27903.181896458</v>
          </cell>
          <cell r="J393">
            <v>28306.3545554758</v>
          </cell>
          <cell r="K393">
            <v>28786.6692492286</v>
          </cell>
          <cell r="L393">
            <v>29382.0653710668</v>
          </cell>
          <cell r="M393">
            <v>30019.0248544084</v>
          </cell>
          <cell r="N393">
            <v>30376.2935704401</v>
          </cell>
          <cell r="O393">
            <v>39514.3301179087</v>
          </cell>
          <cell r="P393">
            <v>48388.3746351029</v>
          </cell>
          <cell r="Q393">
            <v>37341.7150587646</v>
          </cell>
          <cell r="R393">
            <v>25856.3994460512</v>
          </cell>
          <cell r="S393">
            <v>25594.8527754692</v>
          </cell>
          <cell r="T393">
            <v>25308.2582414648</v>
          </cell>
          <cell r="U393">
            <v>49154.0836864387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</row>
        <row r="393">
          <cell r="CO393">
            <v>960964.906096913</v>
          </cell>
        </row>
        <row r="394">
          <cell r="A394">
            <v>-159650.987219754</v>
          </cell>
          <cell r="B394">
            <v>13226.9419539523</v>
          </cell>
          <cell r="C394">
            <v>40516.4206957255</v>
          </cell>
          <cell r="D394">
            <v>44652.8100071166</v>
          </cell>
          <cell r="E394">
            <v>23780.4911191215</v>
          </cell>
          <cell r="F394">
            <v>23855.0687244852</v>
          </cell>
          <cell r="G394">
            <v>23328.2803088999</v>
          </cell>
          <cell r="H394">
            <v>23096.1964305715</v>
          </cell>
          <cell r="I394">
            <v>24031.5289406496</v>
          </cell>
          <cell r="J394">
            <v>24636.6447484476</v>
          </cell>
          <cell r="K394">
            <v>25308.6311065326</v>
          </cell>
          <cell r="L394">
            <v>26073.2797996046</v>
          </cell>
          <cell r="M394">
            <v>26873.1869194139</v>
          </cell>
          <cell r="N394">
            <v>27428.7395275357</v>
          </cell>
          <cell r="O394">
            <v>35278.8331302436</v>
          </cell>
          <cell r="P394">
            <v>42805.7065383549</v>
          </cell>
          <cell r="Q394">
            <v>33693.1443282685</v>
          </cell>
          <cell r="R394">
            <v>24187.6002224483</v>
          </cell>
          <cell r="S394">
            <v>24013.7428655478</v>
          </cell>
          <cell r="T394">
            <v>23814.9321074948</v>
          </cell>
          <cell r="U394">
            <v>43671.6157535729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</row>
        <row r="394">
          <cell r="CO394">
            <v>798254.936098769</v>
          </cell>
        </row>
        <row r="395">
          <cell r="A395">
            <v>-155417.715889467</v>
          </cell>
          <cell r="B395">
            <v>8427.84776303048</v>
          </cell>
          <cell r="C395">
            <v>40782.101373455</v>
          </cell>
          <cell r="D395">
            <v>40990.1121850256</v>
          </cell>
          <cell r="E395">
            <v>23097.9921703374</v>
          </cell>
          <cell r="F395">
            <v>23220.7616133847</v>
          </cell>
          <cell r="G395">
            <v>22754.2198294818</v>
          </cell>
          <cell r="H395">
            <v>22572.7263264283</v>
          </cell>
          <cell r="I395">
            <v>23527.8794882273</v>
          </cell>
          <cell r="J395">
            <v>24159.2653562463</v>
          </cell>
          <cell r="K395">
            <v>24856.1855939654</v>
          </cell>
          <cell r="L395">
            <v>25642.8517472272</v>
          </cell>
          <cell r="M395">
            <v>26463.9561408669</v>
          </cell>
          <cell r="N395">
            <v>27045.302789626</v>
          </cell>
          <cell r="O395">
            <v>34727.8525121659</v>
          </cell>
          <cell r="P395">
            <v>42079.4772605566</v>
          </cell>
          <cell r="Q395">
            <v>33218.5148427456</v>
          </cell>
          <cell r="R395">
            <v>23970.5121144067</v>
          </cell>
          <cell r="S395">
            <v>23808.0619459404</v>
          </cell>
          <cell r="T395">
            <v>23620.6706645797</v>
          </cell>
          <cell r="U395">
            <v>42958.4211558577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</row>
        <row r="395">
          <cell r="CO395">
            <v>777088.579447337</v>
          </cell>
        </row>
        <row r="396">
          <cell r="A396">
            <v>-199018.688355404</v>
          </cell>
          <cell r="B396">
            <v>9745.19773532226</v>
          </cell>
          <cell r="C396">
            <v>51365.4582615783</v>
          </cell>
          <cell r="D396">
            <v>49148.5624095387</v>
          </cell>
          <cell r="E396">
            <v>30127.4536794699</v>
          </cell>
          <cell r="F396">
            <v>29753.8668004246</v>
          </cell>
          <cell r="G396">
            <v>28666.8092205319</v>
          </cell>
          <cell r="H396">
            <v>27964.255434</v>
          </cell>
          <cell r="I396">
            <v>28715.2639467763</v>
          </cell>
          <cell r="J396">
            <v>29076.0788820565</v>
          </cell>
          <cell r="K396">
            <v>29516.1903034769</v>
          </cell>
          <cell r="L396">
            <v>30076.0855742219</v>
          </cell>
          <cell r="M396">
            <v>30678.8666711669</v>
          </cell>
          <cell r="N396">
            <v>30994.5451952389</v>
          </cell>
          <cell r="O396">
            <v>40402.7287210683</v>
          </cell>
          <cell r="P396">
            <v>49559.3433675796</v>
          </cell>
          <cell r="Q396">
            <v>38107.0054485209</v>
          </cell>
          <cell r="R396">
            <v>26206.4313085504</v>
          </cell>
          <cell r="S396">
            <v>25926.4917400363</v>
          </cell>
          <cell r="T396">
            <v>25621.484494569</v>
          </cell>
          <cell r="U396">
            <v>50304.0353609672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</row>
        <row r="396">
          <cell r="CO396">
            <v>995093.441777018</v>
          </cell>
        </row>
        <row r="397">
          <cell r="A397">
            <v>-199764.676461037</v>
          </cell>
          <cell r="B397">
            <v>6116.50785376276</v>
          </cell>
          <cell r="C397">
            <v>48059.5975876028</v>
          </cell>
          <cell r="D397">
            <v>49946.5838369722</v>
          </cell>
          <cell r="E397">
            <v>30247.7238105759</v>
          </cell>
          <cell r="F397">
            <v>29865.6445541476</v>
          </cell>
          <cell r="G397">
            <v>28767.9702981356</v>
          </cell>
          <cell r="H397">
            <v>28056.5014633418</v>
          </cell>
          <cell r="I397">
            <v>28804.0171760409</v>
          </cell>
          <cell r="J397">
            <v>29160.2027949058</v>
          </cell>
          <cell r="K397">
            <v>29595.9203619797</v>
          </cell>
          <cell r="L397">
            <v>30151.9357105237</v>
          </cell>
          <cell r="M397">
            <v>30750.9814187077</v>
          </cell>
          <cell r="N397">
            <v>31062.1145106515</v>
          </cell>
          <cell r="O397">
            <v>40499.8226598811</v>
          </cell>
          <cell r="P397">
            <v>49687.3196679232</v>
          </cell>
          <cell r="Q397">
            <v>38190.6447721452</v>
          </cell>
          <cell r="R397">
            <v>26244.6866278623</v>
          </cell>
          <cell r="S397">
            <v>25962.7368818218</v>
          </cell>
          <cell r="T397">
            <v>25655.7172933885</v>
          </cell>
          <cell r="U397">
            <v>50429.7146868095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</row>
        <row r="397">
          <cell r="CO397">
            <v>998823.382305186</v>
          </cell>
        </row>
        <row r="398">
          <cell r="A398">
            <v>-188074.576608107</v>
          </cell>
          <cell r="B398">
            <v>4972.13046343795</v>
          </cell>
          <cell r="C398">
            <v>47712.1693991175</v>
          </cell>
          <cell r="D398">
            <v>46486.0024759606</v>
          </cell>
          <cell r="E398">
            <v>28363.0156881073</v>
          </cell>
          <cell r="F398">
            <v>28114.017292947</v>
          </cell>
          <cell r="G398">
            <v>27182.7129870801</v>
          </cell>
          <cell r="H398">
            <v>26610.9485303944</v>
          </cell>
          <cell r="I398">
            <v>27413.198603282</v>
          </cell>
          <cell r="J398">
            <v>27841.9285036647</v>
          </cell>
          <cell r="K398">
            <v>28346.5005144782</v>
          </cell>
          <cell r="L398">
            <v>28963.3166688396</v>
          </cell>
          <cell r="M398">
            <v>29620.8982535015</v>
          </cell>
          <cell r="N398">
            <v>30003.2611077576</v>
          </cell>
          <cell r="O398">
            <v>38978.299955613</v>
          </cell>
          <cell r="P398">
            <v>47681.8510571953</v>
          </cell>
          <cell r="Q398">
            <v>36879.9642969272</v>
          </cell>
          <cell r="R398">
            <v>25645.2018649239</v>
          </cell>
          <cell r="S398">
            <v>25394.7528570676</v>
          </cell>
          <cell r="T398">
            <v>25119.2679406139</v>
          </cell>
          <cell r="U398">
            <v>48460.2411021107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</row>
        <row r="398">
          <cell r="CO398">
            <v>940372.883040536</v>
          </cell>
        </row>
        <row r="399">
          <cell r="A399">
            <v>-177956.676176681</v>
          </cell>
          <cell r="B399">
            <v>8110.55639339428</v>
          </cell>
          <cell r="C399">
            <v>43536.6335217282</v>
          </cell>
          <cell r="D399">
            <v>47863.6467556975</v>
          </cell>
          <cell r="E399">
            <v>26731.7816212178</v>
          </cell>
          <cell r="F399">
            <v>26597.9660662881</v>
          </cell>
          <cell r="G399">
            <v>25810.656645968</v>
          </cell>
          <cell r="H399">
            <v>25359.807750767</v>
          </cell>
          <cell r="I399">
            <v>26209.4309696099</v>
          </cell>
          <cell r="J399">
            <v>26700.9486841686</v>
          </cell>
          <cell r="K399">
            <v>27265.1149169976</v>
          </cell>
          <cell r="L399">
            <v>27934.5547877644</v>
          </cell>
          <cell r="M399">
            <v>28642.7997694308</v>
          </cell>
          <cell r="N399">
            <v>29086.8127081084</v>
          </cell>
          <cell r="O399">
            <v>37661.4065655126</v>
          </cell>
          <cell r="P399">
            <v>45946.0975583397</v>
          </cell>
          <cell r="Q399">
            <v>35745.5570025064</v>
          </cell>
          <cell r="R399">
            <v>25126.3416996665</v>
          </cell>
          <cell r="S399">
            <v>24903.1569013954</v>
          </cell>
          <cell r="T399">
            <v>24654.9655645723</v>
          </cell>
          <cell r="U399">
            <v>46755.6416647238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</row>
        <row r="399">
          <cell r="CO399">
            <v>889783.380883407</v>
          </cell>
        </row>
        <row r="400">
          <cell r="A400">
            <v>-192102.224975508</v>
          </cell>
          <cell r="B400">
            <v>10701.9290961656</v>
          </cell>
          <cell r="C400">
            <v>50090.6122420972</v>
          </cell>
          <cell r="D400">
            <v>47105.8307868882</v>
          </cell>
          <cell r="E400">
            <v>29012.3635711866</v>
          </cell>
          <cell r="F400">
            <v>28717.5141636007</v>
          </cell>
          <cell r="G400">
            <v>27728.8895895992</v>
          </cell>
          <cell r="H400">
            <v>27108.9920872183</v>
          </cell>
          <cell r="I400">
            <v>27892.3842581862</v>
          </cell>
          <cell r="J400">
            <v>28296.1201156872</v>
          </cell>
          <cell r="K400">
            <v>28776.9693618187</v>
          </cell>
          <cell r="L400">
            <v>29372.8375115124</v>
          </cell>
          <cell r="M400">
            <v>30010.2514389004</v>
          </cell>
          <cell r="N400">
            <v>30368.0731481282</v>
          </cell>
          <cell r="O400">
            <v>39502.5177563937</v>
          </cell>
          <cell r="P400">
            <v>48372.8051531817</v>
          </cell>
          <cell r="Q400">
            <v>37331.5395736664</v>
          </cell>
          <cell r="R400">
            <v>25851.7453382139</v>
          </cell>
          <cell r="S400">
            <v>25590.4432240269</v>
          </cell>
          <cell r="T400">
            <v>25304.0935098629</v>
          </cell>
          <cell r="U400">
            <v>49138.7936523752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</row>
        <row r="400">
          <cell r="CO400">
            <v>960511.124877541</v>
          </cell>
        </row>
        <row r="401">
          <cell r="A401">
            <v>-192926.263184723</v>
          </cell>
          <cell r="B401">
            <v>5663.35334516039</v>
          </cell>
          <cell r="C401">
            <v>47231.7951869561</v>
          </cell>
          <cell r="D401">
            <v>48417.987943734</v>
          </cell>
          <cell r="E401">
            <v>29145.2171417867</v>
          </cell>
          <cell r="F401">
            <v>28840.986829334</v>
          </cell>
          <cell r="G401">
            <v>27840.6347938474</v>
          </cell>
          <cell r="H401">
            <v>27210.8894931581</v>
          </cell>
          <cell r="I401">
            <v>27990.4234246997</v>
          </cell>
          <cell r="J401">
            <v>28389.0456167414</v>
          </cell>
          <cell r="K401">
            <v>28865.0412950482</v>
          </cell>
          <cell r="L401">
            <v>29456.6235799696</v>
          </cell>
          <cell r="M401">
            <v>30089.9112980493</v>
          </cell>
          <cell r="N401">
            <v>30442.7120026221</v>
          </cell>
          <cell r="O401">
            <v>39609.7702914685</v>
          </cell>
          <cell r="P401">
            <v>48514.1711623187</v>
          </cell>
          <cell r="Q401">
            <v>37423.9297846346</v>
          </cell>
          <cell r="R401">
            <v>25894.0031766172</v>
          </cell>
          <cell r="S401">
            <v>25630.4805671214</v>
          </cell>
          <cell r="T401">
            <v>25341.9079656466</v>
          </cell>
          <cell r="U401">
            <v>49277.6223626728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</row>
        <row r="401">
          <cell r="CO401">
            <v>964631.315923617</v>
          </cell>
        </row>
        <row r="402">
          <cell r="A402">
            <v>-196273.127692569</v>
          </cell>
          <cell r="B402">
            <v>7766.3802036093</v>
          </cell>
          <cell r="C402">
            <v>46173.1605197237</v>
          </cell>
          <cell r="D402">
            <v>47908.5048129553</v>
          </cell>
          <cell r="E402">
            <v>29684.8072908954</v>
          </cell>
          <cell r="F402">
            <v>29342.4760539977</v>
          </cell>
          <cell r="G402">
            <v>28294.4924594727</v>
          </cell>
          <cell r="H402">
            <v>27624.7499277444</v>
          </cell>
          <cell r="I402">
            <v>28388.6134638424</v>
          </cell>
          <cell r="J402">
            <v>28766.466296844</v>
          </cell>
          <cell r="K402">
            <v>29222.7490131696</v>
          </cell>
          <cell r="L402">
            <v>29796.9240850131</v>
          </cell>
          <cell r="M402">
            <v>30413.4530371384</v>
          </cell>
          <cell r="N402">
            <v>30745.8607282738</v>
          </cell>
          <cell r="O402">
            <v>40045.3807995789</v>
          </cell>
          <cell r="P402">
            <v>49088.3349247575</v>
          </cell>
          <cell r="Q402">
            <v>37799.1763624074</v>
          </cell>
          <cell r="R402">
            <v>26065.6350960461</v>
          </cell>
          <cell r="S402">
            <v>25793.093855065</v>
          </cell>
          <cell r="T402">
            <v>25495.4929068914</v>
          </cell>
          <cell r="U402">
            <v>49841.480783276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</row>
        <row r="402">
          <cell r="CO402">
            <v>981365.638462846</v>
          </cell>
        </row>
        <row r="403">
          <cell r="A403">
            <v>-172719.32487798</v>
          </cell>
          <cell r="B403">
            <v>11248.0517877926</v>
          </cell>
          <cell r="C403">
            <v>44583.8914144375</v>
          </cell>
          <cell r="D403">
            <v>48562.4689996188</v>
          </cell>
          <cell r="E403">
            <v>25887.4023039265</v>
          </cell>
          <cell r="F403">
            <v>25813.2090987085</v>
          </cell>
          <cell r="G403">
            <v>25100.4360711838</v>
          </cell>
          <cell r="H403">
            <v>24712.1769669448</v>
          </cell>
          <cell r="I403">
            <v>25586.3220526683</v>
          </cell>
          <cell r="J403">
            <v>26110.3407630955</v>
          </cell>
          <cell r="K403">
            <v>26705.3548855813</v>
          </cell>
          <cell r="L403">
            <v>27402.0344876863</v>
          </cell>
          <cell r="M403">
            <v>28136.5044762003</v>
          </cell>
          <cell r="N403">
            <v>28612.4294851636</v>
          </cell>
          <cell r="O403">
            <v>36979.7401117223</v>
          </cell>
          <cell r="P403">
            <v>45047.615615068</v>
          </cell>
          <cell r="Q403">
            <v>35158.3512322028</v>
          </cell>
          <cell r="R403">
            <v>24857.7629585756</v>
          </cell>
          <cell r="S403">
            <v>24648.6909937374</v>
          </cell>
          <cell r="T403">
            <v>24414.6276932292</v>
          </cell>
          <cell r="U403">
            <v>45873.2860675647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</row>
        <row r="403">
          <cell r="CO403">
            <v>863596.624389901</v>
          </cell>
        </row>
        <row r="404">
          <cell r="A404">
            <v>-155238.925249365</v>
          </cell>
          <cell r="B404">
            <v>11437.7173526855</v>
          </cell>
          <cell r="C404">
            <v>43066.4110580584</v>
          </cell>
          <cell r="D404">
            <v>42908.5830903699</v>
          </cell>
          <cell r="E404">
            <v>23069.1670810858</v>
          </cell>
          <cell r="F404">
            <v>23193.971888473</v>
          </cell>
          <cell r="G404">
            <v>22729.974598651</v>
          </cell>
          <cell r="H404">
            <v>22550.6177612805</v>
          </cell>
          <cell r="I404">
            <v>23506.6080409328</v>
          </cell>
          <cell r="J404">
            <v>24139.1034151743</v>
          </cell>
          <cell r="K404">
            <v>24837.0767260257</v>
          </cell>
          <cell r="L404">
            <v>25624.6727785295</v>
          </cell>
          <cell r="M404">
            <v>26446.6724311453</v>
          </cell>
          <cell r="N404">
            <v>27029.1084816166</v>
          </cell>
          <cell r="O404">
            <v>34704.5820506944</v>
          </cell>
          <cell r="P404">
            <v>42048.8052371242</v>
          </cell>
          <cell r="Q404">
            <v>33198.4690429594</v>
          </cell>
          <cell r="R404">
            <v>23961.3434789078</v>
          </cell>
          <cell r="S404">
            <v>23799.3750888023</v>
          </cell>
          <cell r="T404">
            <v>23612.4661047923</v>
          </cell>
          <cell r="U404">
            <v>42928.2996472903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</row>
        <row r="404">
          <cell r="CO404">
            <v>776194.626246827</v>
          </cell>
        </row>
        <row r="405">
          <cell r="A405">
            <v>-184932.997782222</v>
          </cell>
          <cell r="B405">
            <v>9470.27510126606</v>
          </cell>
          <cell r="C405">
            <v>48340.5609692467</v>
          </cell>
          <cell r="D405">
            <v>48553.4425344134</v>
          </cell>
          <cell r="E405">
            <v>27856.5222274001</v>
          </cell>
          <cell r="F405">
            <v>27643.2877710557</v>
          </cell>
          <cell r="G405">
            <v>26756.693460759</v>
          </cell>
          <cell r="H405">
            <v>26222.4729362612</v>
          </cell>
          <cell r="I405">
            <v>27039.4322339782</v>
          </cell>
          <cell r="J405">
            <v>27487.6575690982</v>
          </cell>
          <cell r="K405">
            <v>28010.733413518</v>
          </cell>
          <cell r="L405">
            <v>28643.8890796507</v>
          </cell>
          <cell r="M405">
            <v>29317.2015025784</v>
          </cell>
          <cell r="N405">
            <v>29718.706529773</v>
          </cell>
          <cell r="O405">
            <v>38569.4083660657</v>
          </cell>
          <cell r="P405">
            <v>47142.9046151029</v>
          </cell>
          <cell r="Q405">
            <v>36527.7341123907</v>
          </cell>
          <cell r="R405">
            <v>25484.0972840066</v>
          </cell>
          <cell r="S405">
            <v>25242.1137343862</v>
          </cell>
          <cell r="T405">
            <v>24975.1033954825</v>
          </cell>
          <cell r="U405">
            <v>47930.9679060158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</row>
        <row r="405">
          <cell r="CO405">
            <v>924664.988911108</v>
          </cell>
        </row>
        <row r="406">
          <cell r="A406">
            <v>-172754.019261531</v>
          </cell>
          <cell r="B406">
            <v>7334.43111034331</v>
          </cell>
          <cell r="C406">
            <v>47172.638050233</v>
          </cell>
          <cell r="D406">
            <v>48704.1601117662</v>
          </cell>
          <cell r="E406">
            <v>25892.9958221431</v>
          </cell>
          <cell r="F406">
            <v>25818.4076537938</v>
          </cell>
          <cell r="G406">
            <v>25105.1408663411</v>
          </cell>
          <cell r="H406">
            <v>24716.4671414112</v>
          </cell>
          <cell r="I406">
            <v>25590.4497841352</v>
          </cell>
          <cell r="J406">
            <v>26114.2531945084</v>
          </cell>
          <cell r="K406">
            <v>26709.0629678005</v>
          </cell>
          <cell r="L406">
            <v>27405.5621226464</v>
          </cell>
          <cell r="M406">
            <v>28139.8583858563</v>
          </cell>
          <cell r="N406">
            <v>28615.5719960527</v>
          </cell>
          <cell r="O406">
            <v>36984.2557525592</v>
          </cell>
          <cell r="P406">
            <v>45053.5675314806</v>
          </cell>
          <cell r="Q406">
            <v>35162.2411263604</v>
          </cell>
          <cell r="R406">
            <v>24859.5421353628</v>
          </cell>
          <cell r="S406">
            <v>24650.3766812724</v>
          </cell>
          <cell r="T406">
            <v>24416.219790802</v>
          </cell>
          <cell r="U406">
            <v>45879.1311563838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</row>
        <row r="406">
          <cell r="CO406">
            <v>863770.096307655</v>
          </cell>
        </row>
        <row r="407">
          <cell r="A407">
            <v>-185179.381616007</v>
          </cell>
          <cell r="B407">
            <v>6634.83436276943</v>
          </cell>
          <cell r="C407">
            <v>43611.2060305553</v>
          </cell>
          <cell r="D407">
            <v>46814.0325774009</v>
          </cell>
          <cell r="E407">
            <v>27896.2448660962</v>
          </cell>
          <cell r="F407">
            <v>27680.2055600745</v>
          </cell>
          <cell r="G407">
            <v>26790.1047898963</v>
          </cell>
          <cell r="H407">
            <v>26252.9398166164</v>
          </cell>
          <cell r="I407">
            <v>27068.7455175572</v>
          </cell>
          <cell r="J407">
            <v>27515.441888988</v>
          </cell>
          <cell r="K407">
            <v>28037.0665377777</v>
          </cell>
          <cell r="L407">
            <v>28668.9407490192</v>
          </cell>
          <cell r="M407">
            <v>29341.0194533437</v>
          </cell>
          <cell r="N407">
            <v>29741.0232220258</v>
          </cell>
          <cell r="O407">
            <v>38601.476406697</v>
          </cell>
          <cell r="P407">
            <v>47185.1724358285</v>
          </cell>
          <cell r="Q407">
            <v>36555.3583828772</v>
          </cell>
          <cell r="R407">
            <v>25496.7321935495</v>
          </cell>
          <cell r="S407">
            <v>25254.0847255076</v>
          </cell>
          <cell r="T407">
            <v>24986.4097529843</v>
          </cell>
          <cell r="U407">
            <v>47972.4770854448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</row>
        <row r="407">
          <cell r="CO407">
            <v>925896.908080035</v>
          </cell>
        </row>
        <row r="408">
          <cell r="A408">
            <v>-166599.103283949</v>
          </cell>
          <cell r="B408">
            <v>7680.8411330571</v>
          </cell>
          <cell r="C408">
            <v>42416.371701643</v>
          </cell>
          <cell r="D408">
            <v>44116.6225704704</v>
          </cell>
          <cell r="E408">
            <v>24900.684355004</v>
          </cell>
          <cell r="F408">
            <v>24896.1641526805</v>
          </cell>
          <cell r="G408">
            <v>24270.4922598155</v>
          </cell>
          <cell r="H408">
            <v>23955.373826951</v>
          </cell>
          <cell r="I408">
            <v>24858.1744774151</v>
          </cell>
          <cell r="J408">
            <v>25420.1729385592</v>
          </cell>
          <cell r="K408">
            <v>26051.2350382838</v>
          </cell>
          <cell r="L408">
            <v>26779.7462251812</v>
          </cell>
          <cell r="M408">
            <v>27544.8620199545</v>
          </cell>
          <cell r="N408">
            <v>28058.0785777433</v>
          </cell>
          <cell r="O408">
            <v>36183.1638439725</v>
          </cell>
          <cell r="P408">
            <v>43997.6748573377</v>
          </cell>
          <cell r="Q408">
            <v>34472.1590654786</v>
          </cell>
          <cell r="R408">
            <v>24543.9093869563</v>
          </cell>
          <cell r="S408">
            <v>24351.329282794</v>
          </cell>
          <cell r="T408">
            <v>24133.7756086225</v>
          </cell>
          <cell r="U408">
            <v>44842.1901048626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</row>
        <row r="408">
          <cell r="CO408">
            <v>832995.516419747</v>
          </cell>
        </row>
        <row r="409">
          <cell r="A409">
            <v>-161799.390779368</v>
          </cell>
          <cell r="B409">
            <v>8257.92087241737</v>
          </cell>
          <cell r="C409">
            <v>40873.6536374774</v>
          </cell>
          <cell r="D409">
            <v>44959.9412485681</v>
          </cell>
          <cell r="E409">
            <v>24126.8622955944</v>
          </cell>
          <cell r="F409">
            <v>24176.9823343281</v>
          </cell>
          <cell r="G409">
            <v>23619.6184918772</v>
          </cell>
          <cell r="H409">
            <v>23361.8597786889</v>
          </cell>
          <cell r="I409">
            <v>24287.1332220573</v>
          </cell>
          <cell r="J409">
            <v>24878.9168603613</v>
          </cell>
          <cell r="K409">
            <v>25538.2491663947</v>
          </cell>
          <cell r="L409">
            <v>26291.7239029318</v>
          </cell>
          <cell r="M409">
            <v>27080.8733143407</v>
          </cell>
          <cell r="N409">
            <v>27623.3353349715</v>
          </cell>
          <cell r="O409">
            <v>35558.4581834945</v>
          </cell>
          <cell r="P409">
            <v>43174.271046459</v>
          </cell>
          <cell r="Q409">
            <v>33934.0208506166</v>
          </cell>
          <cell r="R409">
            <v>24297.7733787802</v>
          </cell>
          <cell r="S409">
            <v>24118.1268242769</v>
          </cell>
          <cell r="T409">
            <v>23913.5206322767</v>
          </cell>
          <cell r="U409">
            <v>44033.5651050039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</row>
        <row r="409">
          <cell r="CO409">
            <v>808996.953896841</v>
          </cell>
        </row>
        <row r="410">
          <cell r="A410">
            <v>-200068.515770724</v>
          </cell>
          <cell r="B410">
            <v>5826.9956191644</v>
          </cell>
          <cell r="C410">
            <v>47022.2372657172</v>
          </cell>
          <cell r="D410">
            <v>47967.3402693051</v>
          </cell>
          <cell r="E410">
            <v>30296.7095696452</v>
          </cell>
          <cell r="F410">
            <v>29911.1713866442</v>
          </cell>
          <cell r="G410">
            <v>28809.1729818702</v>
          </cell>
          <cell r="H410">
            <v>28094.0730675872</v>
          </cell>
          <cell r="I410">
            <v>28840.1661705202</v>
          </cell>
          <cell r="J410">
            <v>29194.4662790221</v>
          </cell>
          <cell r="K410">
            <v>29628.3942389142</v>
          </cell>
          <cell r="L410">
            <v>30182.829303705</v>
          </cell>
          <cell r="M410">
            <v>30780.3535962874</v>
          </cell>
          <cell r="N410">
            <v>31089.6353437533</v>
          </cell>
          <cell r="O410">
            <v>40539.3688069589</v>
          </cell>
          <cell r="P410">
            <v>49739.4441327223</v>
          </cell>
          <cell r="Q410">
            <v>38224.7108841391</v>
          </cell>
          <cell r="R410">
            <v>26260.2679350223</v>
          </cell>
          <cell r="S410">
            <v>25977.4994481101</v>
          </cell>
          <cell r="T410">
            <v>25669.6602368261</v>
          </cell>
          <cell r="U410">
            <v>50480.9035989616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</row>
        <row r="410">
          <cell r="CO410">
            <v>1000342.57885362</v>
          </cell>
        </row>
        <row r="411">
          <cell r="A411">
            <v>-175779.992718468</v>
          </cell>
          <cell r="B411">
            <v>6458.08103244205</v>
          </cell>
          <cell r="C411">
            <v>42950.20792492</v>
          </cell>
          <cell r="D411">
            <v>44629.3838824315</v>
          </cell>
          <cell r="E411">
            <v>26380.8510863764</v>
          </cell>
          <cell r="F411">
            <v>26271.8150382921</v>
          </cell>
          <cell r="G411">
            <v>25515.4835157639</v>
          </cell>
          <cell r="H411">
            <v>25090.6474188021</v>
          </cell>
          <cell r="I411">
            <v>25950.4621140151</v>
          </cell>
          <cell r="J411">
            <v>26455.4874922856</v>
          </cell>
          <cell r="K411">
            <v>27032.4743451773</v>
          </cell>
          <cell r="L411">
            <v>27713.2352576748</v>
          </cell>
          <cell r="M411">
            <v>28432.3795537734</v>
          </cell>
          <cell r="N411">
            <v>28889.6553941635</v>
          </cell>
          <cell r="O411">
            <v>37378.1007474836</v>
          </cell>
          <cell r="P411">
            <v>45572.6815562648</v>
          </cell>
          <cell r="Q411">
            <v>35501.5097706348</v>
          </cell>
          <cell r="R411">
            <v>25014.718310358</v>
          </cell>
          <cell r="S411">
            <v>24797.3989141442</v>
          </cell>
          <cell r="T411">
            <v>24555.079297813</v>
          </cell>
          <cell r="U411">
            <v>46388.9278960533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</row>
        <row r="411">
          <cell r="CO411">
            <v>878899.963592341</v>
          </cell>
        </row>
        <row r="412">
          <cell r="A412">
            <v>-188980.049624493</v>
          </cell>
          <cell r="B412">
            <v>9054.60679096982</v>
          </cell>
          <cell r="C412">
            <v>48379.378143294</v>
          </cell>
          <cell r="D412">
            <v>46866.6775940825</v>
          </cell>
          <cell r="E412">
            <v>28508.9983888648</v>
          </cell>
          <cell r="F412">
            <v>28249.6920296676</v>
          </cell>
          <cell r="G412">
            <v>27305.501306876</v>
          </cell>
          <cell r="H412">
            <v>26722.9158524026</v>
          </cell>
          <cell r="I412">
            <v>27520.9263989522</v>
          </cell>
          <cell r="J412">
            <v>27944.0372806581</v>
          </cell>
          <cell r="K412">
            <v>28443.2760743349</v>
          </cell>
          <cell r="L412">
            <v>29055.3828173368</v>
          </cell>
          <cell r="M412">
            <v>29708.4304239054</v>
          </cell>
          <cell r="N412">
            <v>30085.2760774064</v>
          </cell>
          <cell r="O412">
            <v>39096.1516223964</v>
          </cell>
          <cell r="P412">
            <v>47837.1874302859</v>
          </cell>
          <cell r="Q412">
            <v>36981.4848842911</v>
          </cell>
          <cell r="R412">
            <v>25691.6357947795</v>
          </cell>
          <cell r="S412">
            <v>25438.7468532373</v>
          </cell>
          <cell r="T412">
            <v>25160.8193747081</v>
          </cell>
          <cell r="U412">
            <v>48612.7894301717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</row>
        <row r="412">
          <cell r="CO412">
            <v>944900.248122463</v>
          </cell>
        </row>
        <row r="413">
          <cell r="A413">
            <v>-162975.551923442</v>
          </cell>
          <cell r="B413">
            <v>7749.35922148443</v>
          </cell>
          <cell r="C413">
            <v>40437.2949032811</v>
          </cell>
          <cell r="D413">
            <v>44063.7522427636</v>
          </cell>
          <cell r="E413">
            <v>24316.486036149</v>
          </cell>
          <cell r="F413">
            <v>24353.2165794967</v>
          </cell>
          <cell r="G413">
            <v>23779.1139689115</v>
          </cell>
          <cell r="H413">
            <v>23507.299356864</v>
          </cell>
          <cell r="I413">
            <v>24427.0658816851</v>
          </cell>
          <cell r="J413">
            <v>25011.5507144854</v>
          </cell>
          <cell r="K413">
            <v>25663.9554559692</v>
          </cell>
          <cell r="L413">
            <v>26411.3129183827</v>
          </cell>
          <cell r="M413">
            <v>27194.5729341223</v>
          </cell>
          <cell r="N413">
            <v>27729.8684052979</v>
          </cell>
          <cell r="O413">
            <v>35711.5412116208</v>
          </cell>
          <cell r="P413">
            <v>43376.0447083843</v>
          </cell>
          <cell r="Q413">
            <v>34065.8906777901</v>
          </cell>
          <cell r="R413">
            <v>24358.0885765546</v>
          </cell>
          <cell r="S413">
            <v>24175.2726783563</v>
          </cell>
          <cell r="T413">
            <v>23967.4937285236</v>
          </cell>
          <cell r="U413">
            <v>44231.7172451691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</row>
        <row r="413">
          <cell r="CO413">
            <v>814877.75961721</v>
          </cell>
        </row>
        <row r="414">
          <cell r="A414">
            <v>-161288.550978011</v>
          </cell>
          <cell r="B414">
            <v>7408.42508827299</v>
          </cell>
          <cell r="C414">
            <v>41763.2906836848</v>
          </cell>
          <cell r="D414">
            <v>40072.1519960837</v>
          </cell>
          <cell r="E414">
            <v>24044.5033820683</v>
          </cell>
          <cell r="F414">
            <v>24100.43885451</v>
          </cell>
          <cell r="G414">
            <v>23550.3451289404</v>
          </cell>
          <cell r="H414">
            <v>23298.6912871952</v>
          </cell>
          <cell r="I414">
            <v>24226.3565398758</v>
          </cell>
          <cell r="J414">
            <v>24821.3102542977</v>
          </cell>
          <cell r="K414">
            <v>25483.6513960815</v>
          </cell>
          <cell r="L414">
            <v>26239.7830364908</v>
          </cell>
          <cell r="M414">
            <v>27031.4903777623</v>
          </cell>
          <cell r="N414">
            <v>27577.0650319967</v>
          </cell>
          <cell r="O414">
            <v>35491.9699271248</v>
          </cell>
          <cell r="P414">
            <v>43086.6350810162</v>
          </cell>
          <cell r="Q414">
            <v>33876.7460829049</v>
          </cell>
          <cell r="R414">
            <v>24271.5767952549</v>
          </cell>
          <cell r="S414">
            <v>24093.3067756861</v>
          </cell>
          <cell r="T414">
            <v>23890.0786014765</v>
          </cell>
          <cell r="U414">
            <v>43947.5020681229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</row>
        <row r="414">
          <cell r="CO414">
            <v>806442.754890052</v>
          </cell>
        </row>
        <row r="415">
          <cell r="A415">
            <v>-187753.131728729</v>
          </cell>
          <cell r="B415">
            <v>8507.18171486976</v>
          </cell>
          <cell r="C415">
            <v>52698.4400100966</v>
          </cell>
          <cell r="D415">
            <v>48112.8211182546</v>
          </cell>
          <cell r="E415">
            <v>28311.1915135739</v>
          </cell>
          <cell r="F415">
            <v>28065.8524679435</v>
          </cell>
          <cell r="G415">
            <v>27139.1228679583</v>
          </cell>
          <cell r="H415">
            <v>26571.1998888934</v>
          </cell>
          <cell r="I415">
            <v>27374.955002801</v>
          </cell>
          <cell r="J415">
            <v>27805.6796669681</v>
          </cell>
          <cell r="K415">
            <v>28312.1449814009</v>
          </cell>
          <cell r="L415">
            <v>28930.6329869817</v>
          </cell>
          <cell r="M415">
            <v>29589.8241436738</v>
          </cell>
          <cell r="N415">
            <v>29974.1456161319</v>
          </cell>
          <cell r="O415">
            <v>38936.4623589888</v>
          </cell>
          <cell r="P415">
            <v>47626.7063087515</v>
          </cell>
          <cell r="Q415">
            <v>36843.9242688214</v>
          </cell>
          <cell r="R415">
            <v>25628.7177193875</v>
          </cell>
          <cell r="S415">
            <v>25379.1348932672</v>
          </cell>
          <cell r="T415">
            <v>25104.5170916336</v>
          </cell>
          <cell r="U415">
            <v>48406.0861156834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</row>
        <row r="415">
          <cell r="CO415">
            <v>938765.658643646</v>
          </cell>
        </row>
        <row r="416">
          <cell r="A416">
            <v>-196990.185621037</v>
          </cell>
          <cell r="B416">
            <v>7734.8447212717</v>
          </cell>
          <cell r="C416">
            <v>51262.6580330059</v>
          </cell>
          <cell r="D416">
            <v>50513.8915818563</v>
          </cell>
          <cell r="E416">
            <v>29800.4132240412</v>
          </cell>
          <cell r="F416">
            <v>29449.9189527895</v>
          </cell>
          <cell r="G416">
            <v>28391.7304076384</v>
          </cell>
          <cell r="H416">
            <v>27713.4185622842</v>
          </cell>
          <cell r="I416">
            <v>28473.9247526426</v>
          </cell>
          <cell r="J416">
            <v>28847.3277988262</v>
          </cell>
          <cell r="K416">
            <v>29299.3870589441</v>
          </cell>
          <cell r="L416">
            <v>29869.832675914</v>
          </cell>
          <cell r="M416">
            <v>30482.7711014521</v>
          </cell>
          <cell r="N416">
            <v>30810.8096369386</v>
          </cell>
          <cell r="O416">
            <v>40138.7093367313</v>
          </cell>
          <cell r="P416">
            <v>49211.3481740632</v>
          </cell>
          <cell r="Q416">
            <v>37879.5720680273</v>
          </cell>
          <cell r="R416">
            <v>26102.4068351816</v>
          </cell>
          <cell r="S416">
            <v>25827.9333734025</v>
          </cell>
          <cell r="T416">
            <v>25528.3981229689</v>
          </cell>
          <cell r="U416">
            <v>49962.2861370871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</row>
        <row r="416">
          <cell r="CO416">
            <v>984950.928105187</v>
          </cell>
        </row>
        <row r="417">
          <cell r="A417">
            <v>-193084.625694272</v>
          </cell>
          <cell r="B417">
            <v>8743.17101448667</v>
          </cell>
          <cell r="C417">
            <v>51893.9502435092</v>
          </cell>
          <cell r="D417">
            <v>48208.5043339586</v>
          </cell>
          <cell r="E417">
            <v>29170.7487550146</v>
          </cell>
          <cell r="F417">
            <v>28864.7156333963</v>
          </cell>
          <cell r="G417">
            <v>27862.1098307777</v>
          </cell>
          <cell r="H417">
            <v>27230.4719939944</v>
          </cell>
          <cell r="I417">
            <v>28009.2644544839</v>
          </cell>
          <cell r="J417">
            <v>28406.9039094558</v>
          </cell>
          <cell r="K417">
            <v>28881.9668358922</v>
          </cell>
          <cell r="L417">
            <v>29472.7254693209</v>
          </cell>
          <cell r="M417">
            <v>30105.2202182718</v>
          </cell>
          <cell r="N417">
            <v>30457.0559931984</v>
          </cell>
          <cell r="O417">
            <v>39630.381933526</v>
          </cell>
          <cell r="P417">
            <v>48541.3386840689</v>
          </cell>
          <cell r="Q417">
            <v>37441.6852060497</v>
          </cell>
          <cell r="R417">
            <v>25902.1242288485</v>
          </cell>
          <cell r="S417">
            <v>25638.1748876727</v>
          </cell>
          <cell r="T417">
            <v>25349.175094826</v>
          </cell>
          <cell r="U417">
            <v>49304.3022698839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</row>
        <row r="417">
          <cell r="CO417">
            <v>965423.128471362</v>
          </cell>
        </row>
        <row r="418">
          <cell r="A418">
            <v>-188861.523666525</v>
          </cell>
          <cell r="B418">
            <v>9162.57369749845</v>
          </cell>
          <cell r="C418">
            <v>46906.2590915971</v>
          </cell>
          <cell r="D418">
            <v>46810.4874577188</v>
          </cell>
          <cell r="E418">
            <v>28489.8893274782</v>
          </cell>
          <cell r="F418">
            <v>28231.9322755382</v>
          </cell>
          <cell r="G418">
            <v>27289.4283781773</v>
          </cell>
          <cell r="H418">
            <v>26708.2593868184</v>
          </cell>
          <cell r="I418">
            <v>27506.8248852124</v>
          </cell>
          <cell r="J418">
            <v>27930.6712936092</v>
          </cell>
          <cell r="K418">
            <v>28430.6082027006</v>
          </cell>
          <cell r="L418">
            <v>29043.3314052577</v>
          </cell>
          <cell r="M418">
            <v>29696.9725072559</v>
          </cell>
          <cell r="N418">
            <v>30074.5403595337</v>
          </cell>
          <cell r="O418">
            <v>39080.7248990698</v>
          </cell>
          <cell r="P418">
            <v>47816.8539779416</v>
          </cell>
          <cell r="Q418">
            <v>36968.1958909661</v>
          </cell>
          <cell r="R418">
            <v>25685.5576169446</v>
          </cell>
          <cell r="S418">
            <v>25432.9880614826</v>
          </cell>
          <cell r="T418">
            <v>25155.3803130887</v>
          </cell>
          <cell r="U418">
            <v>48592.8209315056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</row>
        <row r="418">
          <cell r="CO418">
            <v>944307.618332625</v>
          </cell>
        </row>
        <row r="419">
          <cell r="A419">
            <v>-199618.548817058</v>
          </cell>
          <cell r="B419">
            <v>8620.21197378264</v>
          </cell>
          <cell r="C419">
            <v>47893.1418646527</v>
          </cell>
          <cell r="D419">
            <v>52979.4714996392</v>
          </cell>
          <cell r="E419">
            <v>30224.1647340077</v>
          </cell>
          <cell r="F419">
            <v>29843.7490042353</v>
          </cell>
          <cell r="G419">
            <v>28748.1543924651</v>
          </cell>
          <cell r="H419">
            <v>28038.4318790785</v>
          </cell>
          <cell r="I419">
            <v>28786.6317778152</v>
          </cell>
          <cell r="J419">
            <v>29143.7242088612</v>
          </cell>
          <cell r="K419">
            <v>29580.3024647031</v>
          </cell>
          <cell r="L419">
            <v>30137.0778305795</v>
          </cell>
          <cell r="M419">
            <v>30736.8552442088</v>
          </cell>
          <cell r="N419">
            <v>31048.8787166865</v>
          </cell>
          <cell r="O419">
            <v>40480.8034444053</v>
          </cell>
          <cell r="P419">
            <v>49662.2510708327</v>
          </cell>
          <cell r="Q419">
            <v>38174.2611097075</v>
          </cell>
          <cell r="R419">
            <v>26237.1929967461</v>
          </cell>
          <cell r="S419">
            <v>25955.6370136942</v>
          </cell>
          <cell r="T419">
            <v>25649.011612426</v>
          </cell>
          <cell r="U419">
            <v>50405.096031842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</row>
        <row r="419">
          <cell r="CO419">
            <v>998092.744085289</v>
          </cell>
        </row>
        <row r="420">
          <cell r="A420">
            <v>-181217.228799886</v>
          </cell>
          <cell r="B420">
            <v>7309.0243783355</v>
          </cell>
          <cell r="C420">
            <v>46922.0121158365</v>
          </cell>
          <cell r="D420">
            <v>44950.1509336897</v>
          </cell>
          <cell r="E420">
            <v>27257.4563451295</v>
          </cell>
          <cell r="F420">
            <v>27086.5224458947</v>
          </cell>
          <cell r="G420">
            <v>26252.8098310599</v>
          </cell>
          <cell r="H420">
            <v>25762.9951885819</v>
          </cell>
          <cell r="I420">
            <v>26597.3521339166</v>
          </cell>
          <cell r="J420">
            <v>27068.6361079276</v>
          </cell>
          <cell r="K420">
            <v>27613.5977539712</v>
          </cell>
          <cell r="L420">
            <v>28266.0793241766</v>
          </cell>
          <cell r="M420">
            <v>28957.9977296798</v>
          </cell>
          <cell r="N420">
            <v>29382.1435678812</v>
          </cell>
          <cell r="O420">
            <v>38085.7831668316</v>
          </cell>
          <cell r="P420">
            <v>46505.4542808422</v>
          </cell>
          <cell r="Q420">
            <v>36111.126391598</v>
          </cell>
          <cell r="R420">
            <v>25293.5474242506</v>
          </cell>
          <cell r="S420">
            <v>25061.5765748927</v>
          </cell>
          <cell r="T420">
            <v>24804.5897223137</v>
          </cell>
          <cell r="U420">
            <v>47304.958808607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</row>
        <row r="420">
          <cell r="CO420">
            <v>906086.143999431</v>
          </cell>
        </row>
        <row r="421">
          <cell r="A421">
            <v>-173830.687031255</v>
          </cell>
          <cell r="B421">
            <v>6673.81723899981</v>
          </cell>
          <cell r="C421">
            <v>46424.4182717024</v>
          </cell>
          <cell r="D421">
            <v>45124.3573067963</v>
          </cell>
          <cell r="E421">
            <v>26066.5789836495</v>
          </cell>
          <cell r="F421">
            <v>25979.7339589949</v>
          </cell>
          <cell r="G421">
            <v>25251.14436289</v>
          </cell>
          <cell r="H421">
            <v>24849.6037503295</v>
          </cell>
          <cell r="I421">
            <v>25718.5453136568</v>
          </cell>
          <cell r="J421">
            <v>26235.6673362944</v>
          </cell>
          <cell r="K421">
            <v>26824.1355589316</v>
          </cell>
          <cell r="L421">
            <v>27515.0349097707</v>
          </cell>
          <cell r="M421">
            <v>28243.9399708207</v>
          </cell>
          <cell r="N421">
            <v>28713.0932615767</v>
          </cell>
          <cell r="O421">
            <v>37124.3892396293</v>
          </cell>
          <cell r="P421">
            <v>45238.2728328492</v>
          </cell>
          <cell r="Q421">
            <v>35282.9558714719</v>
          </cell>
          <cell r="R421">
            <v>24914.7551729601</v>
          </cell>
          <cell r="S421">
            <v>24702.6884750864</v>
          </cell>
          <cell r="T421">
            <v>24465.6272155022</v>
          </cell>
          <cell r="U421">
            <v>46060.521286378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</row>
        <row r="421">
          <cell r="CO421">
            <v>869153.435156276</v>
          </cell>
        </row>
        <row r="422">
          <cell r="A422">
            <v>-194512.681046357</v>
          </cell>
          <cell r="B422">
            <v>6854.8807301613</v>
          </cell>
          <cell r="C422">
            <v>48429.3712982925</v>
          </cell>
          <cell r="D422">
            <v>48396.8993648033</v>
          </cell>
          <cell r="E422">
            <v>29400.9835310447</v>
          </cell>
          <cell r="F422">
            <v>29078.6933339023</v>
          </cell>
          <cell r="G422">
            <v>28055.763881296</v>
          </cell>
          <cell r="H422">
            <v>27407.0598442769</v>
          </cell>
          <cell r="I422">
            <v>28179.1659892522</v>
          </cell>
          <cell r="J422">
            <v>28567.9434797594</v>
          </cell>
          <cell r="K422">
            <v>29034.5951900273</v>
          </cell>
          <cell r="L422">
            <v>29617.9264347036</v>
          </cell>
          <cell r="M422">
            <v>30243.2704772667</v>
          </cell>
          <cell r="N422">
            <v>30586.40486858</v>
          </cell>
          <cell r="O422">
            <v>39816.2502039841</v>
          </cell>
          <cell r="P422">
            <v>48786.325486493</v>
          </cell>
          <cell r="Q422">
            <v>37601.7971204948</v>
          </cell>
          <cell r="R422">
            <v>25975.3569159067</v>
          </cell>
          <cell r="S422">
            <v>25707.5594640796</v>
          </cell>
          <cell r="T422">
            <v>25414.7074152501</v>
          </cell>
          <cell r="U422">
            <v>49544.891942239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</row>
        <row r="422">
          <cell r="CO422">
            <v>972563.405231786</v>
          </cell>
        </row>
        <row r="423">
          <cell r="A423">
            <v>-184745.474510294</v>
          </cell>
          <cell r="B423">
            <v>8660.28485953783</v>
          </cell>
          <cell r="C423">
            <v>48581.7796549782</v>
          </cell>
          <cell r="D423">
            <v>50507.2848066473</v>
          </cell>
          <cell r="E423">
            <v>27826.2892406675</v>
          </cell>
          <cell r="F423">
            <v>27615.1895615151</v>
          </cell>
          <cell r="G423">
            <v>26731.2640254626</v>
          </cell>
          <cell r="H423">
            <v>26199.284527339</v>
          </cell>
          <cell r="I423">
            <v>27017.121830072</v>
          </cell>
          <cell r="J423">
            <v>27466.5108627824</v>
          </cell>
          <cell r="K423">
            <v>27990.6912153536</v>
          </cell>
          <cell r="L423">
            <v>28624.8221995918</v>
          </cell>
          <cell r="M423">
            <v>29299.0736084323</v>
          </cell>
          <cell r="N423">
            <v>29701.7212467472</v>
          </cell>
          <cell r="O423">
            <v>38545.0013105737</v>
          </cell>
          <cell r="P423">
            <v>47110.7344847906</v>
          </cell>
          <cell r="Q423">
            <v>36506.7092200239</v>
          </cell>
          <cell r="R423">
            <v>25474.4808268649</v>
          </cell>
          <cell r="S423">
            <v>25233.0025869995</v>
          </cell>
          <cell r="T423">
            <v>24966.4981021898</v>
          </cell>
          <cell r="U423">
            <v>47899.3751792449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</row>
        <row r="423">
          <cell r="CO423">
            <v>923727.372551468</v>
          </cell>
        </row>
        <row r="424">
          <cell r="A424">
            <v>-176796.191459039</v>
          </cell>
          <cell r="B424">
            <v>7216.21562977124</v>
          </cell>
          <cell r="C424">
            <v>42481.071298938</v>
          </cell>
          <cell r="D424">
            <v>43122.3671134957</v>
          </cell>
          <cell r="E424">
            <v>26544.6852746633</v>
          </cell>
          <cell r="F424">
            <v>26424.0807536558</v>
          </cell>
          <cell r="G424">
            <v>25653.2869993307</v>
          </cell>
          <cell r="H424">
            <v>25216.3066593876</v>
          </cell>
          <cell r="I424">
            <v>26071.3633979891</v>
          </cell>
          <cell r="J424">
            <v>26570.0826361542</v>
          </cell>
          <cell r="K424">
            <v>27141.084099709</v>
          </cell>
          <cell r="L424">
            <v>27816.5597107054</v>
          </cell>
          <cell r="M424">
            <v>28530.6155914181</v>
          </cell>
          <cell r="N424">
            <v>28981.6995604244</v>
          </cell>
          <cell r="O424">
            <v>37510.3638996619</v>
          </cell>
          <cell r="P424">
            <v>45747.0132302551</v>
          </cell>
          <cell r="Q424">
            <v>35615.4447981336</v>
          </cell>
          <cell r="R424">
            <v>25066.8304110889</v>
          </cell>
          <cell r="S424">
            <v>24846.7727140159</v>
          </cell>
          <cell r="T424">
            <v>24601.7118470237</v>
          </cell>
          <cell r="U424">
            <v>46560.1305890616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</row>
        <row r="424">
          <cell r="CO424">
            <v>883980.957295195</v>
          </cell>
        </row>
        <row r="425">
          <cell r="A425">
            <v>-162596.255804797</v>
          </cell>
          <cell r="B425">
            <v>7205.19654145187</v>
          </cell>
          <cell r="C425">
            <v>43889.938985548</v>
          </cell>
          <cell r="D425">
            <v>41286.0511352606</v>
          </cell>
          <cell r="E425">
            <v>24255.3349352496</v>
          </cell>
          <cell r="F425">
            <v>24296.3834104182</v>
          </cell>
          <cell r="G425">
            <v>23727.6788269794</v>
          </cell>
          <cell r="H425">
            <v>23460.3970528921</v>
          </cell>
          <cell r="I425">
            <v>24381.939484732</v>
          </cell>
          <cell r="J425">
            <v>24968.7780839462</v>
          </cell>
          <cell r="K425">
            <v>25623.4168716391</v>
          </cell>
          <cell r="L425">
            <v>26372.7470725191</v>
          </cell>
          <cell r="M425">
            <v>27157.9063389948</v>
          </cell>
          <cell r="N425">
            <v>27695.512925791</v>
          </cell>
          <cell r="O425">
            <v>35662.1739980454</v>
          </cell>
          <cell r="P425">
            <v>43310.975421579</v>
          </cell>
          <cell r="Q425">
            <v>34023.3644356462</v>
          </cell>
          <cell r="R425">
            <v>24338.6377380989</v>
          </cell>
          <cell r="S425">
            <v>24156.8439105313</v>
          </cell>
          <cell r="T425">
            <v>23950.0881323425</v>
          </cell>
          <cell r="U425">
            <v>44167.8158503268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</row>
        <row r="425">
          <cell r="CO425">
            <v>812981.279023987</v>
          </cell>
        </row>
        <row r="426">
          <cell r="A426">
            <v>-173507.459414919</v>
          </cell>
          <cell r="B426">
            <v>9028.08811516681</v>
          </cell>
          <cell r="C426">
            <v>46362.6674094004</v>
          </cell>
          <cell r="D426">
            <v>45531.7618474534</v>
          </cell>
          <cell r="E426">
            <v>26014.4673916546</v>
          </cell>
          <cell r="F426">
            <v>25931.3020113238</v>
          </cell>
          <cell r="G426">
            <v>25207.3124924715</v>
          </cell>
          <cell r="H426">
            <v>24809.6346624105</v>
          </cell>
          <cell r="I426">
            <v>25680.0896137325</v>
          </cell>
          <cell r="J426">
            <v>26199.2174631371</v>
          </cell>
          <cell r="K426">
            <v>26789.589489677</v>
          </cell>
          <cell r="L426">
            <v>27482.1699638414</v>
          </cell>
          <cell r="M426">
            <v>28212.6935236265</v>
          </cell>
          <cell r="N426">
            <v>28683.8162951031</v>
          </cell>
          <cell r="O426">
            <v>37082.3196112181</v>
          </cell>
          <cell r="P426">
            <v>45182.8222510032</v>
          </cell>
          <cell r="Q426">
            <v>35246.7159649601</v>
          </cell>
          <cell r="R426">
            <v>24898.1796061649</v>
          </cell>
          <cell r="S426">
            <v>24686.9838938811</v>
          </cell>
          <cell r="T426">
            <v>24450.7945581456</v>
          </cell>
          <cell r="U426">
            <v>46006.0659557796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</row>
        <row r="426">
          <cell r="CO426">
            <v>867537.297074594</v>
          </cell>
        </row>
        <row r="427">
          <cell r="A427">
            <v>-182799.321198523</v>
          </cell>
          <cell r="B427">
            <v>8182.72328934004</v>
          </cell>
          <cell r="C427">
            <v>45104.0710376813</v>
          </cell>
          <cell r="D427">
            <v>48670.1783714149</v>
          </cell>
          <cell r="E427">
            <v>27512.52537206</v>
          </cell>
          <cell r="F427">
            <v>27323.5808294889</v>
          </cell>
          <cell r="G427">
            <v>26467.35235621</v>
          </cell>
          <cell r="H427">
            <v>25958.6306695288</v>
          </cell>
          <cell r="I427">
            <v>26785.5800806003</v>
          </cell>
          <cell r="J427">
            <v>27247.0461952435</v>
          </cell>
          <cell r="K427">
            <v>27782.6893501343</v>
          </cell>
          <cell r="L427">
            <v>28426.9423770489</v>
          </cell>
          <cell r="M427">
            <v>29110.9387659408</v>
          </cell>
          <cell r="N427">
            <v>29525.4446466628</v>
          </cell>
          <cell r="O427">
            <v>38291.7000995406</v>
          </cell>
          <cell r="P427">
            <v>46776.8665600062</v>
          </cell>
          <cell r="Q427">
            <v>36288.5087615497</v>
          </cell>
          <cell r="R427">
            <v>25374.6793477137</v>
          </cell>
          <cell r="S427">
            <v>25138.445311637</v>
          </cell>
          <cell r="T427">
            <v>24877.1906798723</v>
          </cell>
          <cell r="U427">
            <v>47571.499661711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</row>
        <row r="427">
          <cell r="CO427">
            <v>913996.605992616</v>
          </cell>
        </row>
        <row r="428">
          <cell r="A428">
            <v>-178203.768041326</v>
          </cell>
          <cell r="B428">
            <v>11888.9335253456</v>
          </cell>
          <cell r="C428">
            <v>46466.732137333</v>
          </cell>
          <cell r="D428">
            <v>44504.8016567819</v>
          </cell>
          <cell r="E428">
            <v>26771.6184104795</v>
          </cell>
          <cell r="F428">
            <v>26634.9899456029</v>
          </cell>
          <cell r="G428">
            <v>25844.1639889212</v>
          </cell>
          <cell r="H428">
            <v>25390.3621835039</v>
          </cell>
          <cell r="I428">
            <v>26238.8284904906</v>
          </cell>
          <cell r="J428">
            <v>26728.8128475918</v>
          </cell>
          <cell r="K428">
            <v>27291.5237145037</v>
          </cell>
          <cell r="L428">
            <v>27959.6784478749</v>
          </cell>
          <cell r="M428">
            <v>28666.6861656126</v>
          </cell>
          <cell r="N428">
            <v>29109.1935316256</v>
          </cell>
          <cell r="O428">
            <v>37693.5667597646</v>
          </cell>
          <cell r="P428">
            <v>45988.486843696</v>
          </cell>
          <cell r="Q428">
            <v>35773.2606565939</v>
          </cell>
          <cell r="R428">
            <v>25139.0129180277</v>
          </cell>
          <cell r="S428">
            <v>24915.1622934391</v>
          </cell>
          <cell r="T428">
            <v>24666.3044130452</v>
          </cell>
          <cell r="U428">
            <v>46797.2701286834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</row>
        <row r="428">
          <cell r="CO428">
            <v>891018.840206628</v>
          </cell>
        </row>
        <row r="429">
          <cell r="A429">
            <v>-182573.082975409</v>
          </cell>
          <cell r="B429">
            <v>8982.02922649228</v>
          </cell>
          <cell r="C429">
            <v>50279.4124155379</v>
          </cell>
          <cell r="D429">
            <v>45474.2035080097</v>
          </cell>
          <cell r="E429">
            <v>27476.0506608019</v>
          </cell>
          <cell r="F429">
            <v>27289.6816289588</v>
          </cell>
          <cell r="G429">
            <v>26436.6729093494</v>
          </cell>
          <cell r="H429">
            <v>25930.6549181594</v>
          </cell>
          <cell r="I429">
            <v>26758.663601996</v>
          </cell>
          <cell r="J429">
            <v>27221.5336643858</v>
          </cell>
          <cell r="K429">
            <v>27758.5093576811</v>
          </cell>
          <cell r="L429">
            <v>28403.9390611377</v>
          </cell>
          <cell r="M429">
            <v>29089.0682934483</v>
          </cell>
          <cell r="N429">
            <v>29504.9526820583</v>
          </cell>
          <cell r="O429">
            <v>38262.2541070023</v>
          </cell>
          <cell r="P429">
            <v>46738.0547739043</v>
          </cell>
          <cell r="Q429">
            <v>36263.143193632</v>
          </cell>
          <cell r="R429">
            <v>25363.0775334215</v>
          </cell>
          <cell r="S429">
            <v>25127.4531303781</v>
          </cell>
          <cell r="T429">
            <v>24866.8087883667</v>
          </cell>
          <cell r="U429">
            <v>47533.3844864877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</row>
        <row r="429">
          <cell r="CO429">
            <v>912865.414877047</v>
          </cell>
        </row>
        <row r="430">
          <cell r="A430">
            <v>-158138.394688367</v>
          </cell>
          <cell r="B430">
            <v>10406.8283877258</v>
          </cell>
          <cell r="C430">
            <v>42814.878672949</v>
          </cell>
          <cell r="D430">
            <v>43253.5562838155</v>
          </cell>
          <cell r="E430">
            <v>23536.6270404775</v>
          </cell>
          <cell r="F430">
            <v>23628.4240981434</v>
          </cell>
          <cell r="G430">
            <v>23123.1624400027</v>
          </cell>
          <cell r="H430">
            <v>22909.155036776</v>
          </cell>
          <cell r="I430">
            <v>23851.5696749345</v>
          </cell>
          <cell r="J430">
            <v>24466.072052548</v>
          </cell>
          <cell r="K430">
            <v>25146.9675490203</v>
          </cell>
          <cell r="L430">
            <v>25919.4833130275</v>
          </cell>
          <cell r="M430">
            <v>26726.9644425282</v>
          </cell>
          <cell r="N430">
            <v>27291.7335336433</v>
          </cell>
          <cell r="O430">
            <v>35081.961939427</v>
          </cell>
          <cell r="P430">
            <v>42546.2171515505</v>
          </cell>
          <cell r="Q430">
            <v>33523.5542030522</v>
          </cell>
          <cell r="R430">
            <v>24110.0323499315</v>
          </cell>
          <cell r="S430">
            <v>23940.2509018692</v>
          </cell>
          <cell r="T430">
            <v>23745.5204433788</v>
          </cell>
          <cell r="U430">
            <v>43416.7837955523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</row>
        <row r="430">
          <cell r="CO430">
            <v>790691.973441834</v>
          </cell>
        </row>
        <row r="431">
          <cell r="A431">
            <v>-190748.620148145</v>
          </cell>
          <cell r="B431">
            <v>10063.2108590977</v>
          </cell>
          <cell r="C431">
            <v>49851.0399567911</v>
          </cell>
          <cell r="D431">
            <v>49849.8206232867</v>
          </cell>
          <cell r="E431">
            <v>28794.1319012404</v>
          </cell>
          <cell r="F431">
            <v>28514.6920195358</v>
          </cell>
          <cell r="G431">
            <v>27545.3315382693</v>
          </cell>
          <cell r="H431">
            <v>26941.6105034111</v>
          </cell>
          <cell r="I431">
            <v>27731.3404041767</v>
          </cell>
          <cell r="J431">
            <v>28143.4762147057</v>
          </cell>
          <cell r="K431">
            <v>28632.2981649722</v>
          </cell>
          <cell r="L431">
            <v>29235.2064824398</v>
          </cell>
          <cell r="M431">
            <v>29879.3983198519</v>
          </cell>
          <cell r="N431">
            <v>30245.4677730109</v>
          </cell>
          <cell r="O431">
            <v>39326.3395797015</v>
          </cell>
          <cell r="P431">
            <v>48140.5905419502</v>
          </cell>
          <cell r="Q431">
            <v>37179.7749659466</v>
          </cell>
          <cell r="R431">
            <v>25782.3305787805</v>
          </cell>
          <cell r="S431">
            <v>25524.6759570707</v>
          </cell>
          <cell r="T431">
            <v>25241.9776646019</v>
          </cell>
          <cell r="U431">
            <v>48910.7469303496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</row>
        <row r="431">
          <cell r="CO431">
            <v>953743.100740727</v>
          </cell>
        </row>
        <row r="432">
          <cell r="A432">
            <v>-199263.524159243</v>
          </cell>
          <cell r="B432">
            <v>7127.00302196683</v>
          </cell>
          <cell r="C432">
            <v>50363.4210876692</v>
          </cell>
          <cell r="D432">
            <v>47020.1710152333</v>
          </cell>
          <cell r="E432">
            <v>30166.9267407759</v>
          </cell>
          <cell r="F432">
            <v>29790.552634927</v>
          </cell>
          <cell r="G432">
            <v>28700.0106262452</v>
          </cell>
          <cell r="H432">
            <v>27994.5308909065</v>
          </cell>
          <cell r="I432">
            <v>28744.3930549568</v>
          </cell>
          <cell r="J432">
            <v>29103.6886330284</v>
          </cell>
          <cell r="K432">
            <v>29542.3579766828</v>
          </cell>
          <cell r="L432">
            <v>30100.9798439195</v>
          </cell>
          <cell r="M432">
            <v>30702.5349737168</v>
          </cell>
          <cell r="N432">
            <v>31016.7216716854</v>
          </cell>
          <cell r="O432">
            <v>40434.595278159</v>
          </cell>
          <cell r="P432">
            <v>49601.3456195329</v>
          </cell>
          <cell r="Q432">
            <v>38134.4561556804</v>
          </cell>
          <cell r="R432">
            <v>26218.9868329404</v>
          </cell>
          <cell r="S432">
            <v>25938.387517405</v>
          </cell>
          <cell r="T432">
            <v>25632.719814212</v>
          </cell>
          <cell r="U432">
            <v>50345.283738168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</row>
        <row r="432">
          <cell r="CO432">
            <v>996317.620796216</v>
          </cell>
        </row>
        <row r="433">
          <cell r="A433">
            <v>-166346.210941088</v>
          </cell>
          <cell r="B433">
            <v>9090.65234344866</v>
          </cell>
          <cell r="C433">
            <v>43933.2974048839</v>
          </cell>
          <cell r="D433">
            <v>46037.8047722601</v>
          </cell>
          <cell r="E433">
            <v>24859.9123976473</v>
          </cell>
          <cell r="F433">
            <v>24858.271138294</v>
          </cell>
          <cell r="G433">
            <v>24236.1983324347</v>
          </cell>
          <cell r="H433">
            <v>23924.1021293143</v>
          </cell>
          <cell r="I433">
            <v>24828.086850125</v>
          </cell>
          <cell r="J433">
            <v>25391.6546642724</v>
          </cell>
          <cell r="K433">
            <v>26024.2062946095</v>
          </cell>
          <cell r="L433">
            <v>26754.0327874859</v>
          </cell>
          <cell r="M433">
            <v>27520.4148909417</v>
          </cell>
          <cell r="N433">
            <v>28035.1723646935</v>
          </cell>
          <cell r="O433">
            <v>36150.2486895907</v>
          </cell>
          <cell r="P433">
            <v>43954.2904840747</v>
          </cell>
          <cell r="Q433">
            <v>34443.805068482</v>
          </cell>
          <cell r="R433">
            <v>24530.9407119136</v>
          </cell>
          <cell r="S433">
            <v>24339.0420643327</v>
          </cell>
          <cell r="T433">
            <v>24122.1705808335</v>
          </cell>
          <cell r="U433">
            <v>44799.5844132685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</row>
        <row r="433">
          <cell r="CO433">
            <v>831731.054705441</v>
          </cell>
        </row>
        <row r="434">
          <cell r="A434">
            <v>-157750.093357439</v>
          </cell>
          <cell r="B434">
            <v>10601.8325517567</v>
          </cell>
          <cell r="C434">
            <v>39072.0310455674</v>
          </cell>
          <cell r="D434">
            <v>42127.5307028034</v>
          </cell>
          <cell r="E434">
            <v>23474.0240959711</v>
          </cell>
          <cell r="F434">
            <v>23570.2416013837</v>
          </cell>
          <cell r="G434">
            <v>23070.5061298351</v>
          </cell>
          <cell r="H434">
            <v>22861.1391827754</v>
          </cell>
          <cell r="I434">
            <v>23805.3718913675</v>
          </cell>
          <cell r="J434">
            <v>24422.2839182928</v>
          </cell>
          <cell r="K434">
            <v>25105.4665014863</v>
          </cell>
          <cell r="L434">
            <v>25880.0018405286</v>
          </cell>
          <cell r="M434">
            <v>26689.4273125953</v>
          </cell>
          <cell r="N434">
            <v>27256.5623896176</v>
          </cell>
          <cell r="O434">
            <v>35031.4226541739</v>
          </cell>
          <cell r="P434">
            <v>42479.6029959422</v>
          </cell>
          <cell r="Q434">
            <v>33480.018306922</v>
          </cell>
          <cell r="R434">
            <v>24090.1197115239</v>
          </cell>
          <cell r="S434">
            <v>23921.3845999956</v>
          </cell>
          <cell r="T434">
            <v>23727.7016051927</v>
          </cell>
          <cell r="U434">
            <v>43351.3652598865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</row>
        <row r="434">
          <cell r="CO434">
            <v>788750.466787193</v>
          </cell>
        </row>
        <row r="435">
          <cell r="A435">
            <v>-166876.070442497</v>
          </cell>
          <cell r="B435">
            <v>4392.50983582773</v>
          </cell>
          <cell r="C435">
            <v>41459.8767308317</v>
          </cell>
          <cell r="D435">
            <v>43693.3978963605</v>
          </cell>
          <cell r="E435">
            <v>24945.3377163902</v>
          </cell>
          <cell r="F435">
            <v>24937.6645018198</v>
          </cell>
          <cell r="G435">
            <v>24308.0508964853</v>
          </cell>
          <cell r="H435">
            <v>23989.6225240029</v>
          </cell>
          <cell r="I435">
            <v>24891.1263831302</v>
          </cell>
          <cell r="J435">
            <v>25451.406092187</v>
          </cell>
          <cell r="K435">
            <v>26080.8368611381</v>
          </cell>
          <cell r="L435">
            <v>26807.9075277119</v>
          </cell>
          <cell r="M435">
            <v>27571.6364638965</v>
          </cell>
          <cell r="N435">
            <v>28083.1654137848</v>
          </cell>
          <cell r="O435">
            <v>36219.2124513728</v>
          </cell>
          <cell r="P435">
            <v>44045.189331094</v>
          </cell>
          <cell r="Q435">
            <v>34503.2123029661</v>
          </cell>
          <cell r="R435">
            <v>24558.1126524094</v>
          </cell>
          <cell r="S435">
            <v>24364.7862184418</v>
          </cell>
          <cell r="T435">
            <v>24146.4854104902</v>
          </cell>
          <cell r="U435">
            <v>44888.8517681032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</row>
        <row r="435">
          <cell r="CO435">
            <v>834380.352212487</v>
          </cell>
        </row>
        <row r="436">
          <cell r="A436">
            <v>-153047.159869458</v>
          </cell>
          <cell r="B436">
            <v>7117.27037254247</v>
          </cell>
          <cell r="C436">
            <v>36784.5705371153</v>
          </cell>
          <cell r="D436">
            <v>41408.6421140029</v>
          </cell>
          <cell r="E436">
            <v>22715.8049998352</v>
          </cell>
          <cell r="F436">
            <v>22865.5610076507</v>
          </cell>
          <cell r="G436">
            <v>22432.7562569492</v>
          </cell>
          <cell r="H436">
            <v>22279.5924566966</v>
          </cell>
          <cell r="I436">
            <v>23245.84482797</v>
          </cell>
          <cell r="J436">
            <v>23891.9414585516</v>
          </cell>
          <cell r="K436">
            <v>24602.8242216695</v>
          </cell>
          <cell r="L436">
            <v>25401.8197577481</v>
          </cell>
          <cell r="M436">
            <v>26234.7942445535</v>
          </cell>
          <cell r="N436">
            <v>26830.5850934458</v>
          </cell>
          <cell r="O436">
            <v>34419.3132480398</v>
          </cell>
          <cell r="P436">
            <v>41672.8018901226</v>
          </cell>
          <cell r="Q436">
            <v>32952.7308434706</v>
          </cell>
          <cell r="R436">
            <v>23848.9466674416</v>
          </cell>
          <cell r="S436">
            <v>23692.8843199073</v>
          </cell>
          <cell r="T436">
            <v>23511.8877406826</v>
          </cell>
          <cell r="U436">
            <v>42559.0449724894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</row>
        <row r="436">
          <cell r="CO436">
            <v>765235.79934729</v>
          </cell>
        </row>
        <row r="437">
          <cell r="A437">
            <v>-153902.350776976</v>
          </cell>
          <cell r="B437">
            <v>9905.94990598968</v>
          </cell>
          <cell r="C437">
            <v>41545.8837147536</v>
          </cell>
          <cell r="D437">
            <v>42720.6751275765</v>
          </cell>
          <cell r="E437">
            <v>22853.6810889995</v>
          </cell>
          <cell r="F437">
            <v>22993.7015475935</v>
          </cell>
          <cell r="G437">
            <v>22548.7259796673</v>
          </cell>
          <cell r="H437">
            <v>22385.3420858823</v>
          </cell>
          <cell r="I437">
            <v>23347.5903572978</v>
          </cell>
          <cell r="J437">
            <v>23988.3800007084</v>
          </cell>
          <cell r="K437">
            <v>24694.2257072598</v>
          </cell>
          <cell r="L437">
            <v>25488.7733517925</v>
          </cell>
          <cell r="M437">
            <v>26317.4656382783</v>
          </cell>
          <cell r="N437">
            <v>26908.0456638379</v>
          </cell>
          <cell r="O437">
            <v>34530.6204565874</v>
          </cell>
          <cell r="P437">
            <v>41819.5122298788</v>
          </cell>
          <cell r="Q437">
            <v>33048.6138589426</v>
          </cell>
          <cell r="R437">
            <v>23892.8020600311</v>
          </cell>
          <cell r="S437">
            <v>23734.4352715413</v>
          </cell>
          <cell r="T437">
            <v>23551.1317689296</v>
          </cell>
          <cell r="U437">
            <v>42703.122091027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</row>
        <row r="437">
          <cell r="CO437">
            <v>769511.753884879</v>
          </cell>
        </row>
        <row r="438">
          <cell r="A438">
            <v>-200028.227988139</v>
          </cell>
          <cell r="B438">
            <v>5347.87991557531</v>
          </cell>
          <cell r="C438">
            <v>48314.3918906108</v>
          </cell>
          <cell r="D438">
            <v>47035.0996141119</v>
          </cell>
          <cell r="E438">
            <v>30290.2142691747</v>
          </cell>
          <cell r="F438">
            <v>29905.1347249256</v>
          </cell>
          <cell r="G438">
            <v>28803.7096836356</v>
          </cell>
          <cell r="H438">
            <v>28089.0912348388</v>
          </cell>
          <cell r="I438">
            <v>28835.3729696939</v>
          </cell>
          <cell r="J438">
            <v>29189.9230887413</v>
          </cell>
          <cell r="K438">
            <v>29624.0883428305</v>
          </cell>
          <cell r="L438">
            <v>30178.7329464342</v>
          </cell>
          <cell r="M438">
            <v>30776.4589721664</v>
          </cell>
          <cell r="N438">
            <v>31085.9861999288</v>
          </cell>
          <cell r="O438">
            <v>40534.1251583434</v>
          </cell>
          <cell r="P438">
            <v>49732.5326534033</v>
          </cell>
          <cell r="Q438">
            <v>38220.1938645509</v>
          </cell>
          <cell r="R438">
            <v>26258.2019208654</v>
          </cell>
          <cell r="S438">
            <v>25975.541995463</v>
          </cell>
          <cell r="T438">
            <v>25667.8114626356</v>
          </cell>
          <cell r="U438">
            <v>50474.1161698907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</row>
        <row r="438">
          <cell r="CO438">
            <v>1000141.1399407</v>
          </cell>
        </row>
        <row r="439">
          <cell r="A439">
            <v>-170357.1520319</v>
          </cell>
          <cell r="B439">
            <v>5706.42141639037</v>
          </cell>
          <cell r="C439">
            <v>45046.7043882587</v>
          </cell>
          <cell r="D439">
            <v>43993.8310450253</v>
          </cell>
          <cell r="E439">
            <v>25506.5666903993</v>
          </cell>
          <cell r="F439">
            <v>25459.2646153493</v>
          </cell>
          <cell r="G439">
            <v>24780.109314241</v>
          </cell>
          <cell r="H439">
            <v>24420.0797283635</v>
          </cell>
          <cell r="I439">
            <v>25305.2847726</v>
          </cell>
          <cell r="J439">
            <v>25843.9622228237</v>
          </cell>
          <cell r="K439">
            <v>26452.889493989</v>
          </cell>
          <cell r="L439">
            <v>27161.8548775955</v>
          </cell>
          <cell r="M439">
            <v>27908.1529821799</v>
          </cell>
          <cell r="N439">
            <v>28398.4711111751</v>
          </cell>
          <cell r="O439">
            <v>36672.2919579912</v>
          </cell>
          <cell r="P439">
            <v>44642.3784010556</v>
          </cell>
          <cell r="Q439">
            <v>34893.507144693</v>
          </cell>
          <cell r="R439">
            <v>24736.6274125608</v>
          </cell>
          <cell r="S439">
            <v>24533.9206789273</v>
          </cell>
          <cell r="T439">
            <v>24306.2294664935</v>
          </cell>
          <cell r="U439">
            <v>45475.3222279589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</row>
        <row r="439">
          <cell r="CO439">
            <v>851785.760159498</v>
          </cell>
        </row>
        <row r="440">
          <cell r="A440">
            <v>-184669.07943856</v>
          </cell>
          <cell r="B440">
            <v>10352.6478359067</v>
          </cell>
          <cell r="C440">
            <v>47956.3072460207</v>
          </cell>
          <cell r="D440">
            <v>49320.4716827293</v>
          </cell>
          <cell r="E440">
            <v>27813.972629687</v>
          </cell>
          <cell r="F440">
            <v>27603.7426370274</v>
          </cell>
          <cell r="G440">
            <v>26720.9043324305</v>
          </cell>
          <cell r="H440">
            <v>26189.8378056346</v>
          </cell>
          <cell r="I440">
            <v>27008.0327986719</v>
          </cell>
          <cell r="J440">
            <v>27457.8959099326</v>
          </cell>
          <cell r="K440">
            <v>27982.5262278791</v>
          </cell>
          <cell r="L440">
            <v>28617.0545467834</v>
          </cell>
          <cell r="M440">
            <v>29291.6884889247</v>
          </cell>
          <cell r="N440">
            <v>29694.8016153764</v>
          </cell>
          <cell r="O440">
            <v>38535.0581246643</v>
          </cell>
          <cell r="P440">
            <v>47097.6287012385</v>
          </cell>
          <cell r="Q440">
            <v>36498.1438929366</v>
          </cell>
          <cell r="R440">
            <v>25470.5631801345</v>
          </cell>
          <cell r="S440">
            <v>25229.2907983185</v>
          </cell>
          <cell r="T440">
            <v>24962.9923933164</v>
          </cell>
          <cell r="U440">
            <v>47886.5046240167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</row>
        <row r="440">
          <cell r="CO440">
            <v>923345.397192802</v>
          </cell>
        </row>
        <row r="441">
          <cell r="A441">
            <v>-165054.340817815</v>
          </cell>
          <cell r="B441">
            <v>8718.27602708817</v>
          </cell>
          <cell r="C441">
            <v>42218.4585460014</v>
          </cell>
          <cell r="D441">
            <v>45133.3389527177</v>
          </cell>
          <cell r="E441">
            <v>24651.6337563065</v>
          </cell>
          <cell r="F441">
            <v>24664.699230926</v>
          </cell>
          <cell r="G441">
            <v>24061.011928245</v>
          </cell>
          <cell r="H441">
            <v>23764.3544223505</v>
          </cell>
          <cell r="I441">
            <v>24674.3878241419</v>
          </cell>
          <cell r="J441">
            <v>25245.9724893929</v>
          </cell>
          <cell r="K441">
            <v>25886.1332077481</v>
          </cell>
          <cell r="L441">
            <v>26622.6787830529</v>
          </cell>
          <cell r="M441">
            <v>27395.5296721403</v>
          </cell>
          <cell r="N441">
            <v>27918.1587297945</v>
          </cell>
          <cell r="O441">
            <v>35982.1055814689</v>
          </cell>
          <cell r="P441">
            <v>43732.6666302193</v>
          </cell>
          <cell r="Q441">
            <v>34298.9620843849</v>
          </cell>
          <cell r="R441">
            <v>24464.6917949377</v>
          </cell>
          <cell r="S441">
            <v>24276.2742863575</v>
          </cell>
          <cell r="T441">
            <v>24062.8876918748</v>
          </cell>
          <cell r="U441">
            <v>44581.9383610825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</row>
        <row r="441">
          <cell r="CO441">
            <v>825271.704089076</v>
          </cell>
        </row>
        <row r="442">
          <cell r="A442">
            <v>-182119.150851087</v>
          </cell>
          <cell r="B442">
            <v>7706.44016275421</v>
          </cell>
          <cell r="C442">
            <v>43285.4518180308</v>
          </cell>
          <cell r="D442">
            <v>49462.0575785183</v>
          </cell>
          <cell r="E442">
            <v>27402.8665500994</v>
          </cell>
          <cell r="F442">
            <v>27221.6651112471</v>
          </cell>
          <cell r="G442">
            <v>26375.1166157456</v>
          </cell>
          <cell r="H442">
            <v>25874.5234118483</v>
          </cell>
          <cell r="I442">
            <v>26704.6574568627</v>
          </cell>
          <cell r="J442">
            <v>27170.3444481267</v>
          </cell>
          <cell r="K442">
            <v>27709.9937921443</v>
          </cell>
          <cell r="L442">
            <v>28357.7844197411</v>
          </cell>
          <cell r="M442">
            <v>29045.1866279111</v>
          </cell>
          <cell r="N442">
            <v>29463.8369019907</v>
          </cell>
          <cell r="O442">
            <v>38203.1726584226</v>
          </cell>
          <cell r="P442">
            <v>46660.1814761411</v>
          </cell>
          <cell r="Q442">
            <v>36212.2488488524</v>
          </cell>
          <cell r="R442">
            <v>25339.799255617</v>
          </cell>
          <cell r="S442">
            <v>25105.3980411846</v>
          </cell>
          <cell r="T442">
            <v>24845.9782054496</v>
          </cell>
          <cell r="U442">
            <v>47456.908892665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</row>
        <row r="442">
          <cell r="CO442">
            <v>910595.754255435</v>
          </cell>
        </row>
        <row r="443">
          <cell r="A443">
            <v>-189264.806724102</v>
          </cell>
          <cell r="B443">
            <v>6251.44374853169</v>
          </cell>
          <cell r="C443">
            <v>45923.3983904964</v>
          </cell>
          <cell r="D443">
            <v>46394.2975656546</v>
          </cell>
          <cell r="E443">
            <v>28554.9076646894</v>
          </cell>
          <cell r="F443">
            <v>28292.3596120465</v>
          </cell>
          <cell r="G443">
            <v>27344.1163127109</v>
          </cell>
          <cell r="H443">
            <v>26758.1278237028</v>
          </cell>
          <cell r="I443">
            <v>27554.8051055367</v>
          </cell>
          <cell r="J443">
            <v>27976.1488937653</v>
          </cell>
          <cell r="K443">
            <v>28473.7104740788</v>
          </cell>
          <cell r="L443">
            <v>29084.3361808757</v>
          </cell>
          <cell r="M443">
            <v>29735.9579222579</v>
          </cell>
          <cell r="N443">
            <v>30111.0685024251</v>
          </cell>
          <cell r="O443">
            <v>39133.2141280815</v>
          </cell>
          <cell r="P443">
            <v>47886.0382897424</v>
          </cell>
          <cell r="Q443">
            <v>37013.4115209608</v>
          </cell>
          <cell r="R443">
            <v>25706.2385393669</v>
          </cell>
          <cell r="S443">
            <v>25452.5822768476</v>
          </cell>
          <cell r="T443">
            <v>25173.8866507541</v>
          </cell>
          <cell r="U443">
            <v>48660.7634930788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</row>
        <row r="443">
          <cell r="CO443">
            <v>946324.033620508</v>
          </cell>
        </row>
        <row r="444">
          <cell r="A444">
            <v>-165680.276463103</v>
          </cell>
          <cell r="B444">
            <v>8747.23119535825</v>
          </cell>
          <cell r="C444">
            <v>50267.7211076889</v>
          </cell>
          <cell r="D444">
            <v>41620.2911480856</v>
          </cell>
          <cell r="E444">
            <v>24752.5487193657</v>
          </cell>
          <cell r="F444">
            <v>24758.4885016625</v>
          </cell>
          <cell r="G444">
            <v>24145.8930730108</v>
          </cell>
          <cell r="H444">
            <v>23841.755224676</v>
          </cell>
          <cell r="I444">
            <v>24748.8579254901</v>
          </cell>
          <cell r="J444">
            <v>25316.5582739059</v>
          </cell>
          <cell r="K444">
            <v>25953.0322443962</v>
          </cell>
          <cell r="L444">
            <v>26686.3222964717</v>
          </cell>
          <cell r="M444">
            <v>27456.0389358884</v>
          </cell>
          <cell r="N444">
            <v>27974.8540614293</v>
          </cell>
          <cell r="O444">
            <v>36063.5741153307</v>
          </cell>
          <cell r="P444">
            <v>43840.0476025594</v>
          </cell>
          <cell r="Q444">
            <v>34369.1412650029</v>
          </cell>
          <cell r="R444">
            <v>24496.7906552255</v>
          </cell>
          <cell r="S444">
            <v>24306.6864685904</v>
          </cell>
          <cell r="T444">
            <v>24091.6113790988</v>
          </cell>
          <cell r="U444">
            <v>44687.3920128584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</row>
        <row r="444">
          <cell r="CO444">
            <v>828401.382315515</v>
          </cell>
        </row>
        <row r="445">
          <cell r="A445">
            <v>-194492.400947272</v>
          </cell>
          <cell r="B445">
            <v>9899.85538637967</v>
          </cell>
          <cell r="C445">
            <v>48840.1252479925</v>
          </cell>
          <cell r="D445">
            <v>50520.6268659812</v>
          </cell>
          <cell r="E445">
            <v>29397.713921037</v>
          </cell>
          <cell r="F445">
            <v>29075.6545938688</v>
          </cell>
          <cell r="G445">
            <v>28053.0137614726</v>
          </cell>
          <cell r="H445">
            <v>27404.5520849693</v>
          </cell>
          <cell r="I445">
            <v>28176.7531836458</v>
          </cell>
          <cell r="J445">
            <v>28565.6565246791</v>
          </cell>
          <cell r="K445">
            <v>29032.4276843065</v>
          </cell>
          <cell r="L445">
            <v>29615.8644068131</v>
          </cell>
          <cell r="M445">
            <v>30241.3099979848</v>
          </cell>
          <cell r="N445">
            <v>30584.5679593836</v>
          </cell>
          <cell r="O445">
            <v>39813.6106515773</v>
          </cell>
          <cell r="P445">
            <v>48782.846380014</v>
          </cell>
          <cell r="Q445">
            <v>37599.5233392405</v>
          </cell>
          <cell r="R445">
            <v>25974.316923901</v>
          </cell>
          <cell r="S445">
            <v>25706.5741198612</v>
          </cell>
          <cell r="T445">
            <v>25413.7767776879</v>
          </cell>
          <cell r="U445">
            <v>49541.475280282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</row>
        <row r="445">
          <cell r="CO445">
            <v>972462.004736359</v>
          </cell>
        </row>
        <row r="446">
          <cell r="A446">
            <v>-156308.762538628</v>
          </cell>
          <cell r="B446">
            <v>3663.24949318911</v>
          </cell>
          <cell r="C446">
            <v>37905.9788940797</v>
          </cell>
          <cell r="D446">
            <v>45580.8510187684</v>
          </cell>
          <cell r="E446">
            <v>23241.6490148723</v>
          </cell>
          <cell r="F446">
            <v>23354.2747245904</v>
          </cell>
          <cell r="G446">
            <v>22875.0518354394</v>
          </cell>
          <cell r="H446">
            <v>22682.90973917</v>
          </cell>
          <cell r="I446">
            <v>23633.8909205023</v>
          </cell>
          <cell r="J446">
            <v>24259.7472943531</v>
          </cell>
          <cell r="K446">
            <v>24951.419285937</v>
          </cell>
          <cell r="L446">
            <v>25733.4510601112</v>
          </cell>
          <cell r="M446">
            <v>26550.0937128549</v>
          </cell>
          <cell r="N446">
            <v>27126.0110631625</v>
          </cell>
          <cell r="O446">
            <v>34843.82651789</v>
          </cell>
          <cell r="P446">
            <v>42232.3387508831</v>
          </cell>
          <cell r="Q446">
            <v>33318.4179625013</v>
          </cell>
          <cell r="R446">
            <v>24016.2062398598</v>
          </cell>
          <cell r="S446">
            <v>23851.3550117312</v>
          </cell>
          <cell r="T446">
            <v>23661.5600841953</v>
          </cell>
          <cell r="U446">
            <v>43108.5390214303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</row>
        <row r="446">
          <cell r="CO446">
            <v>781543.812693138</v>
          </cell>
        </row>
        <row r="447">
          <cell r="A447">
            <v>-153041.967156395</v>
          </cell>
          <cell r="B447">
            <v>9473.05450173658</v>
          </cell>
          <cell r="C447">
            <v>39450.9852469745</v>
          </cell>
          <cell r="D447">
            <v>42145.580137718</v>
          </cell>
          <cell r="E447">
            <v>22714.9678172095</v>
          </cell>
          <cell r="F447">
            <v>22864.7829392103</v>
          </cell>
          <cell r="G447">
            <v>22432.0520896238</v>
          </cell>
          <cell r="H447">
            <v>22278.9503457058</v>
          </cell>
          <cell r="I447">
            <v>23245.227029845</v>
          </cell>
          <cell r="J447">
            <v>23891.3558844146</v>
          </cell>
          <cell r="K447">
            <v>24602.2692325039</v>
          </cell>
          <cell r="L447">
            <v>25401.291776148</v>
          </cell>
          <cell r="M447">
            <v>26234.2922644431</v>
          </cell>
          <cell r="N447">
            <v>26830.1147534173</v>
          </cell>
          <cell r="O447">
            <v>34418.6373914671</v>
          </cell>
          <cell r="P447">
            <v>41671.9110659907</v>
          </cell>
          <cell r="Q447">
            <v>32952.1486424876</v>
          </cell>
          <cell r="R447">
            <v>23848.680377812</v>
          </cell>
          <cell r="S447">
            <v>23692.6320228267</v>
          </cell>
          <cell r="T447">
            <v>23511.6494512244</v>
          </cell>
          <cell r="U447">
            <v>42558.1701372578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</row>
        <row r="447">
          <cell r="CO447">
            <v>765209.835781974</v>
          </cell>
        </row>
        <row r="448">
          <cell r="A448">
            <v>-158429.454937248</v>
          </cell>
          <cell r="B448">
            <v>10179.689526944</v>
          </cell>
          <cell r="C448">
            <v>41537.6083938126</v>
          </cell>
          <cell r="D448">
            <v>40551.7520335971</v>
          </cell>
          <cell r="E448">
            <v>23583.5525263241</v>
          </cell>
          <cell r="F448">
            <v>23672.0361350811</v>
          </cell>
          <cell r="G448">
            <v>23162.6321958902</v>
          </cell>
          <cell r="H448">
            <v>22945.1464313515</v>
          </cell>
          <cell r="I448">
            <v>23886.1982927419</v>
          </cell>
          <cell r="J448">
            <v>24498.8944619481</v>
          </cell>
          <cell r="K448">
            <v>25178.0756196395</v>
          </cell>
          <cell r="L448">
            <v>25949.0775644411</v>
          </cell>
          <cell r="M448">
            <v>26755.1012669743</v>
          </cell>
          <cell r="N448">
            <v>27318.0968785979</v>
          </cell>
          <cell r="O448">
            <v>35119.8448302965</v>
          </cell>
          <cell r="P448">
            <v>42596.1493335084</v>
          </cell>
          <cell r="Q448">
            <v>33556.1875415283</v>
          </cell>
          <cell r="R448">
            <v>24124.9583288792</v>
          </cell>
          <cell r="S448">
            <v>23954.3925750529</v>
          </cell>
          <cell r="T448">
            <v>23758.8769659145</v>
          </cell>
          <cell r="U448">
            <v>43465.8197729127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</row>
        <row r="448">
          <cell r="CO448">
            <v>792147.27468624</v>
          </cell>
        </row>
        <row r="449">
          <cell r="A449">
            <v>-187209.770391392</v>
          </cell>
          <cell r="B449">
            <v>7554.48899470407</v>
          </cell>
          <cell r="C449">
            <v>46751.2886457739</v>
          </cell>
          <cell r="D449">
            <v>48362.5154841883</v>
          </cell>
          <cell r="E449">
            <v>28223.5893939341</v>
          </cell>
          <cell r="F449">
            <v>27984.4360093044</v>
          </cell>
          <cell r="G449">
            <v>27065.4393628218</v>
          </cell>
          <cell r="H449">
            <v>26504.0099089344</v>
          </cell>
          <cell r="I449">
            <v>27310.3091016371</v>
          </cell>
          <cell r="J449">
            <v>27744.4056581165</v>
          </cell>
          <cell r="K449">
            <v>28254.0713594665</v>
          </cell>
          <cell r="L449">
            <v>28875.3854150876</v>
          </cell>
          <cell r="M449">
            <v>29537.2973468392</v>
          </cell>
          <cell r="N449">
            <v>29924.929612139</v>
          </cell>
          <cell r="O449">
            <v>38865.741268341</v>
          </cell>
          <cell r="P449">
            <v>47533.4911848413</v>
          </cell>
          <cell r="Q449">
            <v>36783.0032241086</v>
          </cell>
          <cell r="R449">
            <v>25600.8533857546</v>
          </cell>
          <cell r="S449">
            <v>25352.7347287553</v>
          </cell>
          <cell r="T449">
            <v>25079.5826735015</v>
          </cell>
          <cell r="U449">
            <v>48314.5440575062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</row>
        <row r="449">
          <cell r="CO449">
            <v>936048.851956958</v>
          </cell>
        </row>
        <row r="450">
          <cell r="A450">
            <v>-175764.445316123</v>
          </cell>
          <cell r="B450">
            <v>9940.01715971614</v>
          </cell>
          <cell r="C450">
            <v>43754.1010152149</v>
          </cell>
          <cell r="D450">
            <v>44294.3387710775</v>
          </cell>
          <cell r="E450">
            <v>26378.344493973</v>
          </cell>
          <cell r="F450">
            <v>26269.485438534</v>
          </cell>
          <cell r="G450">
            <v>25513.3751819133</v>
          </cell>
          <cell r="H450">
            <v>25088.7248866303</v>
          </cell>
          <cell r="I450">
            <v>25948.6123765267</v>
          </cell>
          <cell r="J450">
            <v>26453.7342360204</v>
          </cell>
          <cell r="K450">
            <v>27030.812662787</v>
          </cell>
          <cell r="L450">
            <v>27711.6544381174</v>
          </cell>
          <cell r="M450">
            <v>28430.8765847761</v>
          </cell>
          <cell r="N450">
            <v>28888.2471581272</v>
          </cell>
          <cell r="O450">
            <v>37376.0771783132</v>
          </cell>
          <cell r="P450">
            <v>45570.0143568589</v>
          </cell>
          <cell r="Q450">
            <v>35499.7666138654</v>
          </cell>
          <cell r="R450">
            <v>25013.9210176978</v>
          </cell>
          <cell r="S450">
            <v>24796.6435163058</v>
          </cell>
          <cell r="T450">
            <v>24554.3658399272</v>
          </cell>
          <cell r="U450">
            <v>46386.3085687066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</row>
        <row r="450">
          <cell r="CO450">
            <v>878822.226580612</v>
          </cell>
        </row>
        <row r="451">
          <cell r="A451">
            <v>-155127.709172416</v>
          </cell>
          <cell r="B451">
            <v>6220.79277102533</v>
          </cell>
          <cell r="C451">
            <v>39419.1510579972</v>
          </cell>
          <cell r="D451">
            <v>42983.7857590147</v>
          </cell>
          <cell r="E451">
            <v>23051.2365376162</v>
          </cell>
          <cell r="F451">
            <v>23177.307436097</v>
          </cell>
          <cell r="G451">
            <v>22714.8929396994</v>
          </cell>
          <cell r="H451">
            <v>22536.8652075601</v>
          </cell>
          <cell r="I451">
            <v>23493.3762133729</v>
          </cell>
          <cell r="J451">
            <v>24126.561751984</v>
          </cell>
          <cell r="K451">
            <v>24825.1901232036</v>
          </cell>
          <cell r="L451">
            <v>25613.3646161983</v>
          </cell>
          <cell r="M451">
            <v>26435.9211614518</v>
          </cell>
          <cell r="N451">
            <v>27019.0348703544</v>
          </cell>
          <cell r="O451">
            <v>34690.1067435296</v>
          </cell>
          <cell r="P451">
            <v>42029.7258148662</v>
          </cell>
          <cell r="Q451">
            <v>33185.9996250398</v>
          </cell>
          <cell r="R451">
            <v>23955.640162053</v>
          </cell>
          <cell r="S451">
            <v>23793.9714604503</v>
          </cell>
          <cell r="T451">
            <v>23607.3624877788</v>
          </cell>
          <cell r="U451">
            <v>42909.5626708312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</row>
        <row r="451">
          <cell r="CO451">
            <v>775638.545862077</v>
          </cell>
        </row>
        <row r="452">
          <cell r="A452">
            <v>-191799.185035746</v>
          </cell>
          <cell r="B452">
            <v>7893.68869395841</v>
          </cell>
          <cell r="C452">
            <v>48052.8209932899</v>
          </cell>
          <cell r="D452">
            <v>51969.2229924402</v>
          </cell>
          <cell r="E452">
            <v>28963.5066886034</v>
          </cell>
          <cell r="F452">
            <v>28672.1071075105</v>
          </cell>
          <cell r="G452">
            <v>27687.7953058813</v>
          </cell>
          <cell r="H452">
            <v>27071.5193299932</v>
          </cell>
          <cell r="I452">
            <v>27856.3303679878</v>
          </cell>
          <cell r="J452">
            <v>28261.9467752679</v>
          </cell>
          <cell r="K452">
            <v>28744.5809203097</v>
          </cell>
          <cell r="L452">
            <v>29342.0251961922</v>
          </cell>
          <cell r="M452">
            <v>29980.9565364944</v>
          </cell>
          <cell r="N452">
            <v>30340.6247195033</v>
          </cell>
          <cell r="O452">
            <v>39463.0756511552</v>
          </cell>
          <cell r="P452">
            <v>48320.8178224801</v>
          </cell>
          <cell r="Q452">
            <v>37297.5630861039</v>
          </cell>
          <cell r="R452">
            <v>25836.205023868</v>
          </cell>
          <cell r="S452">
            <v>25575.7194965299</v>
          </cell>
          <cell r="T452">
            <v>25290.1872488732</v>
          </cell>
          <cell r="U452">
            <v>49087.739412978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</row>
        <row r="452">
          <cell r="CO452">
            <v>958995.925178732</v>
          </cell>
        </row>
        <row r="453">
          <cell r="A453">
            <v>-167747.993263186</v>
          </cell>
          <cell r="B453">
            <v>8621.55511729799</v>
          </cell>
          <cell r="C453">
            <v>44668.747272383</v>
          </cell>
          <cell r="D453">
            <v>45466.8883301528</v>
          </cell>
          <cell r="E453">
            <v>25085.9113678553</v>
          </cell>
          <cell r="F453">
            <v>25068.3121268697</v>
          </cell>
          <cell r="G453">
            <v>24426.2895808048</v>
          </cell>
          <cell r="H453">
            <v>24097.4411574285</v>
          </cell>
          <cell r="I453">
            <v>24994.8625760013</v>
          </cell>
          <cell r="J453">
            <v>25549.7314660436</v>
          </cell>
          <cell r="K453">
            <v>26174.0266278094</v>
          </cell>
          <cell r="L453">
            <v>26896.5623793033</v>
          </cell>
          <cell r="M453">
            <v>27655.9253334029</v>
          </cell>
          <cell r="N453">
            <v>28162.141509572</v>
          </cell>
          <cell r="O453">
            <v>36332.69739887</v>
          </cell>
          <cell r="P453">
            <v>44194.7700763287</v>
          </cell>
          <cell r="Q453">
            <v>34600.9712811914</v>
          </cell>
          <cell r="R453">
            <v>24602.8260810402</v>
          </cell>
          <cell r="S453">
            <v>24407.1501194522</v>
          </cell>
          <cell r="T453">
            <v>24186.4972528792</v>
          </cell>
          <cell r="U453">
            <v>45035.7477728291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</row>
        <row r="453">
          <cell r="CO453">
            <v>838739.966315932</v>
          </cell>
        </row>
        <row r="454">
          <cell r="A454">
            <v>-189086.623024793</v>
          </cell>
          <cell r="B454">
            <v>7467.11323668261</v>
          </cell>
          <cell r="C454">
            <v>48343.1970723451</v>
          </cell>
          <cell r="D454">
            <v>50400.9828964272</v>
          </cell>
          <cell r="E454">
            <v>28526.1804280017</v>
          </cell>
          <cell r="F454">
            <v>28265.6608302452</v>
          </cell>
          <cell r="G454">
            <v>27319.9533871934</v>
          </cell>
          <cell r="H454">
            <v>26736.0943105268</v>
          </cell>
          <cell r="I454">
            <v>27533.6058684489</v>
          </cell>
          <cell r="J454">
            <v>27956.0553964582</v>
          </cell>
          <cell r="K454">
            <v>28454.6664750353</v>
          </cell>
          <cell r="L454">
            <v>29066.2189243442</v>
          </cell>
          <cell r="M454">
            <v>29718.7328855656</v>
          </cell>
          <cell r="N454">
            <v>30094.9291692521</v>
          </cell>
          <cell r="O454">
            <v>39110.0226628725</v>
          </cell>
          <cell r="P454">
            <v>47855.4703886637</v>
          </cell>
          <cell r="Q454">
            <v>36993.4337706744</v>
          </cell>
          <cell r="R454">
            <v>25697.1010286456</v>
          </cell>
          <cell r="S454">
            <v>25443.9249089935</v>
          </cell>
          <cell r="T454">
            <v>25165.7099429954</v>
          </cell>
          <cell r="U454">
            <v>48630.7442380317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</row>
        <row r="454">
          <cell r="CO454">
            <v>945433.115123967</v>
          </cell>
        </row>
        <row r="455">
          <cell r="A455">
            <v>-155856.441189809</v>
          </cell>
          <cell r="B455">
            <v>6835.09319805951</v>
          </cell>
          <cell r="C455">
            <v>42088.0387789276</v>
          </cell>
          <cell r="D455">
            <v>41367.7283023718</v>
          </cell>
          <cell r="E455">
            <v>23168.7245975611</v>
          </cell>
          <cell r="F455">
            <v>23286.4995630963</v>
          </cell>
          <cell r="G455">
            <v>22813.7139739856</v>
          </cell>
          <cell r="H455">
            <v>22626.9774151823</v>
          </cell>
          <cell r="I455">
            <v>23580.0764158611</v>
          </cell>
          <cell r="J455">
            <v>24208.7397227301</v>
          </cell>
          <cell r="K455">
            <v>24903.0758776023</v>
          </cell>
          <cell r="L455">
            <v>25687.4601981913</v>
          </cell>
          <cell r="M455">
            <v>26506.3677611527</v>
          </cell>
          <cell r="N455">
            <v>27085.0411822014</v>
          </cell>
          <cell r="O455">
            <v>34784.954719487</v>
          </cell>
          <cell r="P455">
            <v>42154.7417860641</v>
          </cell>
          <cell r="Q455">
            <v>33267.7042160081</v>
          </cell>
          <cell r="R455">
            <v>23993.0105648886</v>
          </cell>
          <cell r="S455">
            <v>23829.3781848934</v>
          </cell>
          <cell r="T455">
            <v>23640.8034184805</v>
          </cell>
          <cell r="U455">
            <v>43032.3348008076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</row>
        <row r="455">
          <cell r="CO455">
            <v>779282.205949043</v>
          </cell>
        </row>
        <row r="456">
          <cell r="A456">
            <v>-159600.589253004</v>
          </cell>
          <cell r="B456">
            <v>8373.86861883413</v>
          </cell>
          <cell r="C456">
            <v>43087.7114575672</v>
          </cell>
          <cell r="D456">
            <v>40209.2429783991</v>
          </cell>
          <cell r="E456">
            <v>23772.3658286207</v>
          </cell>
          <cell r="F456">
            <v>23847.5171677339</v>
          </cell>
          <cell r="G456">
            <v>23321.4460007026</v>
          </cell>
          <cell r="H456">
            <v>23089.9644112076</v>
          </cell>
          <cell r="I456">
            <v>24025.5328902252</v>
          </cell>
          <cell r="J456">
            <v>24630.9614484988</v>
          </cell>
          <cell r="K456">
            <v>25303.2446495541</v>
          </cell>
          <cell r="L456">
            <v>26068.1554650228</v>
          </cell>
          <cell r="M456">
            <v>26868.3149427412</v>
          </cell>
          <cell r="N456">
            <v>27424.1746342274</v>
          </cell>
          <cell r="O456">
            <v>35272.2735925473</v>
          </cell>
          <cell r="P456">
            <v>42797.0606292838</v>
          </cell>
          <cell r="Q456">
            <v>33687.4937665247</v>
          </cell>
          <cell r="R456">
            <v>24185.0157438272</v>
          </cell>
          <cell r="S456">
            <v>24011.2941918535</v>
          </cell>
          <cell r="T456">
            <v>23812.6193850216</v>
          </cell>
          <cell r="U456">
            <v>43663.125025052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</row>
        <row r="456">
          <cell r="CO456">
            <v>798002.946265021</v>
          </cell>
        </row>
        <row r="457">
          <cell r="A457">
            <v>-171255.208754193</v>
          </cell>
          <cell r="B457">
            <v>9143.56717682455</v>
          </cell>
          <cell r="C457">
            <v>48016.4031284683</v>
          </cell>
          <cell r="D457">
            <v>47226.7735621628</v>
          </cell>
          <cell r="E457">
            <v>25651.3537170491</v>
          </cell>
          <cell r="F457">
            <v>25593.8281055387</v>
          </cell>
          <cell r="G457">
            <v>24901.891933951</v>
          </cell>
          <cell r="H457">
            <v>24531.1299798752</v>
          </cell>
          <cell r="I457">
            <v>25412.1302216953</v>
          </cell>
          <cell r="J457">
            <v>25945.2346759225</v>
          </cell>
          <cell r="K457">
            <v>26548.8724117683</v>
          </cell>
          <cell r="L457">
            <v>27253.1669565392</v>
          </cell>
          <cell r="M457">
            <v>27994.9682186648</v>
          </cell>
          <cell r="N457">
            <v>28479.8143356433</v>
          </cell>
          <cell r="O457">
            <v>36789.1783584395</v>
          </cell>
          <cell r="P457">
            <v>44796.4424886059</v>
          </cell>
          <cell r="Q457">
            <v>34994.1962257408</v>
          </cell>
          <cell r="R457">
            <v>24782.6810244241</v>
          </cell>
          <cell r="S457">
            <v>24577.5543414284</v>
          </cell>
          <cell r="T457">
            <v>24347.4405727706</v>
          </cell>
          <cell r="U457">
            <v>45626.6211060154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</row>
        <row r="457">
          <cell r="CO457">
            <v>856276.043770967</v>
          </cell>
        </row>
        <row r="458">
          <cell r="A458">
            <v>-189967.283352808</v>
          </cell>
          <cell r="B458">
            <v>4416.10656623502</v>
          </cell>
          <cell r="C458">
            <v>49595.1544383461</v>
          </cell>
          <cell r="D458">
            <v>49450.0532971338</v>
          </cell>
          <cell r="E458">
            <v>28668.1627629882</v>
          </cell>
          <cell r="F458">
            <v>28397.6176704618</v>
          </cell>
          <cell r="G458">
            <v>27439.3769371292</v>
          </cell>
          <cell r="H458">
            <v>26844.9933906123</v>
          </cell>
          <cell r="I458">
            <v>27638.3815979897</v>
          </cell>
          <cell r="J458">
            <v>28055.366085361</v>
          </cell>
          <cell r="K458">
            <v>28548.7900930171</v>
          </cell>
          <cell r="L458">
            <v>29155.7621830249</v>
          </cell>
          <cell r="M458">
            <v>29803.8664108113</v>
          </cell>
          <cell r="N458">
            <v>30174.6966816637</v>
          </cell>
          <cell r="O458">
            <v>39224.6448389598</v>
          </cell>
          <cell r="P458">
            <v>48006.5500771835</v>
          </cell>
          <cell r="Q458">
            <v>37092.1723881156</v>
          </cell>
          <cell r="R458">
            <v>25742.2625289416</v>
          </cell>
          <cell r="S458">
            <v>25486.713337137</v>
          </cell>
          <cell r="T458">
            <v>25206.1227426225</v>
          </cell>
          <cell r="U458">
            <v>48779.1122823547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</row>
        <row r="458">
          <cell r="CO458">
            <v>949836.41676404</v>
          </cell>
        </row>
        <row r="459">
          <cell r="A459">
            <v>-161709.326267582</v>
          </cell>
          <cell r="B459">
            <v>8126.58920571056</v>
          </cell>
          <cell r="C459">
            <v>42461.7139191613</v>
          </cell>
          <cell r="D459">
            <v>40505.2857665775</v>
          </cell>
          <cell r="E459">
            <v>24112.3418621469</v>
          </cell>
          <cell r="F459">
            <v>24163.487201173</v>
          </cell>
          <cell r="G459">
            <v>23607.4051294961</v>
          </cell>
          <cell r="H459">
            <v>23350.7227464302</v>
          </cell>
          <cell r="I459">
            <v>24276.4178819564</v>
          </cell>
          <cell r="J459">
            <v>24868.7604261191</v>
          </cell>
          <cell r="K459">
            <v>25528.623210244</v>
          </cell>
          <cell r="L459">
            <v>26282.5663769025</v>
          </cell>
          <cell r="M459">
            <v>27072.1667686453</v>
          </cell>
          <cell r="N459">
            <v>27615.1775676314</v>
          </cell>
          <cell r="O459">
            <v>35546.7358542367</v>
          </cell>
          <cell r="P459">
            <v>43158.8202330698</v>
          </cell>
          <cell r="Q459">
            <v>33923.92292172</v>
          </cell>
          <cell r="R459">
            <v>24293.1547439373</v>
          </cell>
          <cell r="S459">
            <v>24113.7508818524</v>
          </cell>
          <cell r="T459">
            <v>23909.3876437084</v>
          </cell>
          <cell r="U459">
            <v>44018.3916095577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</row>
        <row r="459">
          <cell r="CO459">
            <v>808546.631337908</v>
          </cell>
        </row>
        <row r="460">
          <cell r="A460">
            <v>-173031.402015186</v>
          </cell>
          <cell r="B460">
            <v>8732.18780439664</v>
          </cell>
          <cell r="C460">
            <v>48940.4018509425</v>
          </cell>
          <cell r="D460">
            <v>47527.6115014421</v>
          </cell>
          <cell r="E460">
            <v>25937.7161868468</v>
          </cell>
          <cell r="F460">
            <v>25859.9702750888</v>
          </cell>
          <cell r="G460">
            <v>25142.7558605435</v>
          </cell>
          <cell r="H460">
            <v>24750.7672293608</v>
          </cell>
          <cell r="I460">
            <v>25623.4511348849</v>
          </cell>
          <cell r="J460">
            <v>26145.5332141472</v>
          </cell>
          <cell r="K460">
            <v>26738.7092088189</v>
          </cell>
          <cell r="L460">
            <v>27433.7656818099</v>
          </cell>
          <cell r="M460">
            <v>28166.6730054205</v>
          </cell>
          <cell r="N460">
            <v>28640.6964754247</v>
          </cell>
          <cell r="O460">
            <v>37020.3584516608</v>
          </cell>
          <cell r="P460">
            <v>45101.1533017145</v>
          </cell>
          <cell r="Q460">
            <v>35193.3409598906</v>
          </cell>
          <cell r="R460">
            <v>24873.7667131175</v>
          </cell>
          <cell r="S460">
            <v>24663.8538093381</v>
          </cell>
          <cell r="T460">
            <v>24428.9486639974</v>
          </cell>
          <cell r="U460">
            <v>45925.8628364419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</row>
        <row r="460">
          <cell r="CO460">
            <v>865157.01007593</v>
          </cell>
        </row>
        <row r="461">
          <cell r="A461">
            <v>-197264.010791076</v>
          </cell>
          <cell r="B461">
            <v>6069.21555497366</v>
          </cell>
          <cell r="C461">
            <v>48260.1902029774</v>
          </cell>
          <cell r="D461">
            <v>46926.9037093026</v>
          </cell>
          <cell r="E461">
            <v>29844.5600259163</v>
          </cell>
          <cell r="F461">
            <v>29490.9485110208</v>
          </cell>
          <cell r="G461">
            <v>28428.8629692263</v>
          </cell>
          <cell r="H461">
            <v>27747.2787330819</v>
          </cell>
          <cell r="I461">
            <v>28506.5028432466</v>
          </cell>
          <cell r="J461">
            <v>28878.2066353202</v>
          </cell>
          <cell r="K461">
            <v>29328.6530709112</v>
          </cell>
          <cell r="L461">
            <v>29897.6745091999</v>
          </cell>
          <cell r="M461">
            <v>30509.2418090393</v>
          </cell>
          <cell r="N461">
            <v>30835.6118812943</v>
          </cell>
          <cell r="O461">
            <v>40174.3489992198</v>
          </cell>
          <cell r="P461">
            <v>49258.3236310952</v>
          </cell>
          <cell r="Q461">
            <v>37910.2730293971</v>
          </cell>
          <cell r="R461">
            <v>26116.4489750446</v>
          </cell>
          <cell r="S461">
            <v>25841.2376500224</v>
          </cell>
          <cell r="T461">
            <v>25540.9637414913</v>
          </cell>
          <cell r="U461">
            <v>50008.4184581108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</row>
        <row r="461">
          <cell r="CO461">
            <v>986320.053955382</v>
          </cell>
        </row>
        <row r="462">
          <cell r="A462">
            <v>-160568.013662342</v>
          </cell>
          <cell r="B462">
            <v>10533.8008344554</v>
          </cell>
          <cell r="C462">
            <v>41603.3155465566</v>
          </cell>
          <cell r="D462">
            <v>44473.5523007579</v>
          </cell>
          <cell r="E462">
            <v>23928.3364931223</v>
          </cell>
          <cell r="F462">
            <v>23992.4746094895</v>
          </cell>
          <cell r="G462">
            <v>23452.6353521273</v>
          </cell>
          <cell r="H462">
            <v>23209.592404973</v>
          </cell>
          <cell r="I462">
            <v>24140.6312942743</v>
          </cell>
          <cell r="J462">
            <v>24740.0563872584</v>
          </cell>
          <cell r="K462">
            <v>25406.6414787678</v>
          </cell>
          <cell r="L462">
            <v>26166.5206705211</v>
          </cell>
          <cell r="M462">
            <v>26961.835960727</v>
          </cell>
          <cell r="N462">
            <v>27511.8009711072</v>
          </cell>
          <cell r="O462">
            <v>35398.1885309985</v>
          </cell>
          <cell r="P462">
            <v>42963.0249333177</v>
          </cell>
          <cell r="Q462">
            <v>33795.9602724161</v>
          </cell>
          <cell r="R462">
            <v>24234.6266282498</v>
          </cell>
          <cell r="S462">
            <v>24058.298205213</v>
          </cell>
          <cell r="T462">
            <v>23857.0137190972</v>
          </cell>
          <cell r="U462">
            <v>43826.110529312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</row>
        <row r="462">
          <cell r="CO462">
            <v>802840.068311709</v>
          </cell>
        </row>
        <row r="463">
          <cell r="A463">
            <v>-200362.723825739</v>
          </cell>
          <cell r="B463">
            <v>8732.16544478136</v>
          </cell>
          <cell r="C463">
            <v>48327.9995622962</v>
          </cell>
          <cell r="D463">
            <v>48158.7874835416</v>
          </cell>
          <cell r="E463">
            <v>30344.1425529352</v>
          </cell>
          <cell r="F463">
            <v>29955.2550861944</v>
          </cell>
          <cell r="G463">
            <v>28849.0696017495</v>
          </cell>
          <cell r="H463">
            <v>28130.4537078019</v>
          </cell>
          <cell r="I463">
            <v>28875.1692955849</v>
          </cell>
          <cell r="J463">
            <v>29227.6436616006</v>
          </cell>
          <cell r="K463">
            <v>29659.8387421995</v>
          </cell>
          <cell r="L463">
            <v>30212.7436158843</v>
          </cell>
          <cell r="M463">
            <v>30808.7947194791</v>
          </cell>
          <cell r="N463">
            <v>31116.2838073362</v>
          </cell>
          <cell r="O463">
            <v>40577.6613999319</v>
          </cell>
          <cell r="P463">
            <v>49789.9163294339</v>
          </cell>
          <cell r="Q463">
            <v>38257.6971509984</v>
          </cell>
          <cell r="R463">
            <v>26275.355337896</v>
          </cell>
          <cell r="S463">
            <v>25991.7940629811</v>
          </cell>
          <cell r="T463">
            <v>25683.1612096732</v>
          </cell>
          <cell r="U463">
            <v>50530.4698986552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</row>
        <row r="463">
          <cell r="CO463">
            <v>1001813.6191287</v>
          </cell>
        </row>
        <row r="464">
          <cell r="A464">
            <v>-170865.322768191</v>
          </cell>
          <cell r="B464">
            <v>7486.63179800939</v>
          </cell>
          <cell r="C464">
            <v>43514.9414044108</v>
          </cell>
          <cell r="D464">
            <v>47762.6957652451</v>
          </cell>
          <cell r="E464">
            <v>25588.4952903547</v>
          </cell>
          <cell r="F464">
            <v>25535.4081664079</v>
          </cell>
          <cell r="G464">
            <v>24849.0207337417</v>
          </cell>
          <cell r="H464">
            <v>24482.9181735031</v>
          </cell>
          <cell r="I464">
            <v>25365.7439052899</v>
          </cell>
          <cell r="J464">
            <v>25901.267842591</v>
          </cell>
          <cell r="K464">
            <v>26507.2019987434</v>
          </cell>
          <cell r="L464">
            <v>27213.5243604212</v>
          </cell>
          <cell r="M464">
            <v>27957.2778999615</v>
          </cell>
          <cell r="N464">
            <v>28444.4996584195</v>
          </cell>
          <cell r="O464">
            <v>36738.432822709</v>
          </cell>
          <cell r="P464">
            <v>44729.5564810843</v>
          </cell>
          <cell r="Q464">
            <v>34950.4826599164</v>
          </cell>
          <cell r="R464">
            <v>24762.6871226754</v>
          </cell>
          <cell r="S464">
            <v>24558.6110463059</v>
          </cell>
          <cell r="T464">
            <v>24329.5490160278</v>
          </cell>
          <cell r="U464">
            <v>45560.9355977537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</row>
        <row r="464">
          <cell r="CO464">
            <v>854326.613840955</v>
          </cell>
        </row>
        <row r="465">
          <cell r="A465">
            <v>-166864.17043188</v>
          </cell>
          <cell r="B465">
            <v>7946.97404062496</v>
          </cell>
          <cell r="C465">
            <v>43783.2205567356</v>
          </cell>
          <cell r="D465">
            <v>43442.583189062</v>
          </cell>
          <cell r="E465">
            <v>24943.4191659117</v>
          </cell>
          <cell r="F465">
            <v>24935.8814218403</v>
          </cell>
          <cell r="G465">
            <v>24306.4371738422</v>
          </cell>
          <cell r="H465">
            <v>23988.1510143095</v>
          </cell>
          <cell r="I465">
            <v>24889.7105906228</v>
          </cell>
          <cell r="J465">
            <v>25450.064146587</v>
          </cell>
          <cell r="K465">
            <v>26079.5650063518</v>
          </cell>
          <cell r="L465">
            <v>26806.6975654879</v>
          </cell>
          <cell r="M465">
            <v>27570.486088636</v>
          </cell>
          <cell r="N465">
            <v>28082.0875473085</v>
          </cell>
          <cell r="O465">
            <v>36217.6636077732</v>
          </cell>
          <cell r="P465">
            <v>44043.1478517174</v>
          </cell>
          <cell r="Q465">
            <v>34501.8780875388</v>
          </cell>
          <cell r="R465">
            <v>24557.5024031272</v>
          </cell>
          <cell r="S465">
            <v>24364.208035534</v>
          </cell>
          <cell r="T465">
            <v>24145.9393284999</v>
          </cell>
          <cell r="U465">
            <v>44886.8469300895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</row>
        <row r="465">
          <cell r="CO465">
            <v>834320.8521594</v>
          </cell>
        </row>
        <row r="466">
          <cell r="A466">
            <v>-176244.836139812</v>
          </cell>
          <cell r="B466">
            <v>8952.33308891123</v>
          </cell>
          <cell r="C466">
            <v>43775.4719145596</v>
          </cell>
          <cell r="D466">
            <v>47037.0985496192</v>
          </cell>
          <cell r="E466">
            <v>26455.7943445952</v>
          </cell>
          <cell r="F466">
            <v>26341.4664886013</v>
          </cell>
          <cell r="G466">
            <v>25578.5194557005</v>
          </cell>
          <cell r="H466">
            <v>25148.1281742736</v>
          </cell>
          <cell r="I466">
            <v>26005.7664203911</v>
          </cell>
          <cell r="J466">
            <v>26507.9071584578</v>
          </cell>
          <cell r="K466">
            <v>27082.1560933159</v>
          </cell>
          <cell r="L466">
            <v>27760.4993314606</v>
          </cell>
          <cell r="M466">
            <v>28477.3160155253</v>
          </cell>
          <cell r="N466">
            <v>28931.7594860614</v>
          </cell>
          <cell r="O466">
            <v>37438.6023538344</v>
          </cell>
          <cell r="P466">
            <v>45652.4267168825</v>
          </cell>
          <cell r="Q466">
            <v>35553.627477417</v>
          </cell>
          <cell r="R466">
            <v>25038.5561348209</v>
          </cell>
          <cell r="S466">
            <v>24819.9841478596</v>
          </cell>
          <cell r="T466">
            <v>24576.4105914426</v>
          </cell>
          <cell r="U466">
            <v>46467.2417557188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</row>
        <row r="466">
          <cell r="CO466">
            <v>881224.180699061</v>
          </cell>
        </row>
        <row r="467">
          <cell r="A467">
            <v>-186195.650686246</v>
          </cell>
          <cell r="B467">
            <v>7412.83023503043</v>
          </cell>
          <cell r="C467">
            <v>48069.9728278313</v>
          </cell>
          <cell r="D467">
            <v>46040.5919065559</v>
          </cell>
          <cell r="E467">
            <v>28060.0903931139</v>
          </cell>
          <cell r="F467">
            <v>27832.4818135316</v>
          </cell>
          <cell r="G467">
            <v>26927.9178106458</v>
          </cell>
          <cell r="H467">
            <v>26378.6077538991</v>
          </cell>
          <cell r="I467">
            <v>27189.6551689367</v>
          </cell>
          <cell r="J467">
            <v>27630.0449638233</v>
          </cell>
          <cell r="K467">
            <v>28145.6838090357</v>
          </cell>
          <cell r="L467">
            <v>28772.2723529881</v>
          </cell>
          <cell r="M467">
            <v>29439.2622897648</v>
          </cell>
          <cell r="N467">
            <v>29833.0737585324</v>
          </cell>
          <cell r="O467">
            <v>38733.7487126197</v>
          </cell>
          <cell r="P467">
            <v>47359.5161750658</v>
          </cell>
          <cell r="Q467">
            <v>36669.301295657</v>
          </cell>
          <cell r="R467">
            <v>25548.8479008845</v>
          </cell>
          <cell r="S467">
            <v>25303.4619424697</v>
          </cell>
          <cell r="T467">
            <v>25033.0455295673</v>
          </cell>
          <cell r="U467">
            <v>48143.6916271478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</row>
        <row r="467">
          <cell r="CO467">
            <v>930978.253431229</v>
          </cell>
        </row>
        <row r="468">
          <cell r="A468">
            <v>-165165.92510096</v>
          </cell>
          <cell r="B468">
            <v>7474.53160006337</v>
          </cell>
          <cell r="C468">
            <v>44511.4619835595</v>
          </cell>
          <cell r="D468">
            <v>46308.1478207943</v>
          </cell>
          <cell r="E468">
            <v>24669.6236629307</v>
          </cell>
          <cell r="F468">
            <v>24681.4188547732</v>
          </cell>
          <cell r="G468">
            <v>24076.1435184693</v>
          </cell>
          <cell r="H468">
            <v>23778.1525070375</v>
          </cell>
          <cell r="I468">
            <v>24687.6634586854</v>
          </cell>
          <cell r="J468">
            <v>25258.5556746203</v>
          </cell>
          <cell r="K468">
            <v>25898.0591638806</v>
          </cell>
          <cell r="L468">
            <v>26634.0243836352</v>
          </cell>
          <cell r="M468">
            <v>27406.3165363647</v>
          </cell>
          <cell r="N468">
            <v>27928.2656920449</v>
          </cell>
          <cell r="O468">
            <v>35996.6288124405</v>
          </cell>
          <cell r="P468">
            <v>43751.8092192573</v>
          </cell>
          <cell r="Q468">
            <v>34311.4727851573</v>
          </cell>
          <cell r="R468">
            <v>24470.4139939241</v>
          </cell>
          <cell r="S468">
            <v>24281.695804654</v>
          </cell>
          <cell r="T468">
            <v>24068.0082055766</v>
          </cell>
          <cell r="U468">
            <v>44600.7373705764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</row>
        <row r="468">
          <cell r="CO468">
            <v>825829.625504799</v>
          </cell>
        </row>
        <row r="469">
          <cell r="A469">
            <v>-166200.881630696</v>
          </cell>
          <cell r="B469">
            <v>8016.06530671951</v>
          </cell>
          <cell r="C469">
            <v>38920.4300658129</v>
          </cell>
          <cell r="D469">
            <v>43479.4305227433</v>
          </cell>
          <cell r="E469">
            <v>24836.4820304839</v>
          </cell>
          <cell r="F469">
            <v>24836.495209505</v>
          </cell>
          <cell r="G469">
            <v>24216.4906862462</v>
          </cell>
          <cell r="H469">
            <v>23906.131263922</v>
          </cell>
          <cell r="I469">
            <v>24810.7964328829</v>
          </cell>
          <cell r="J469">
            <v>25375.2661050586</v>
          </cell>
          <cell r="K469">
            <v>26008.6737219957</v>
          </cell>
          <cell r="L469">
            <v>26739.2560800308</v>
          </cell>
          <cell r="M469">
            <v>27506.3658914334</v>
          </cell>
          <cell r="N469">
            <v>28022.008881337</v>
          </cell>
          <cell r="O469">
            <v>36131.3333810698</v>
          </cell>
          <cell r="P469">
            <v>43929.3588432952</v>
          </cell>
          <cell r="Q469">
            <v>34427.5109142827</v>
          </cell>
          <cell r="R469">
            <v>24523.4880204666</v>
          </cell>
          <cell r="S469">
            <v>24331.9809846439</v>
          </cell>
          <cell r="T469">
            <v>24115.5015347621</v>
          </cell>
          <cell r="U469">
            <v>44775.1002564605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</row>
        <row r="469">
          <cell r="CO469">
            <v>831004.40815348</v>
          </cell>
        </row>
        <row r="470">
          <cell r="A470">
            <v>-168273.50801158</v>
          </cell>
          <cell r="B470">
            <v>10629.1971642592</v>
          </cell>
          <cell r="C470">
            <v>46700.3186406927</v>
          </cell>
          <cell r="D470">
            <v>44073.6666878041</v>
          </cell>
          <cell r="E470">
            <v>25170.6362142838</v>
          </cell>
          <cell r="F470">
            <v>25147.0544790334</v>
          </cell>
          <cell r="G470">
            <v>24497.5529666988</v>
          </cell>
          <cell r="H470">
            <v>24162.4242966149</v>
          </cell>
          <cell r="I470">
            <v>25057.385196126</v>
          </cell>
          <cell r="J470">
            <v>25608.9929429506</v>
          </cell>
          <cell r="K470">
            <v>26230.1928338348</v>
          </cell>
          <cell r="L470">
            <v>26949.9953563081</v>
          </cell>
          <cell r="M470">
            <v>27706.7268986331</v>
          </cell>
          <cell r="N470">
            <v>28209.741024256</v>
          </cell>
          <cell r="O470">
            <v>36401.0956701566</v>
          </cell>
          <cell r="P470">
            <v>44284.9235690821</v>
          </cell>
          <cell r="Q470">
            <v>34659.8913869923</v>
          </cell>
          <cell r="R470">
            <v>24629.7752164903</v>
          </cell>
          <cell r="S470">
            <v>24432.6831761082</v>
          </cell>
          <cell r="T470">
            <v>24210.6127052874</v>
          </cell>
          <cell r="U470">
            <v>45124.2831513418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</row>
        <row r="470">
          <cell r="CO470">
            <v>841367.540057898</v>
          </cell>
        </row>
        <row r="471">
          <cell r="A471">
            <v>-179821.980400699</v>
          </cell>
          <cell r="B471">
            <v>8396.38632824484</v>
          </cell>
          <cell r="C471">
            <v>45231.451057168</v>
          </cell>
          <cell r="D471">
            <v>46508.8356459038</v>
          </cell>
          <cell r="E471">
            <v>27032.5107908662</v>
          </cell>
          <cell r="F471">
            <v>26877.4604906582</v>
          </cell>
          <cell r="G471">
            <v>26063.6046272227</v>
          </cell>
          <cell r="H471">
            <v>25590.4641203269</v>
          </cell>
          <cell r="I471">
            <v>26431.3537753383</v>
          </cell>
          <cell r="J471">
            <v>26911.2961264319</v>
          </cell>
          <cell r="K471">
            <v>27464.4757563776</v>
          </cell>
          <cell r="L471">
            <v>28124.214084699</v>
          </cell>
          <cell r="M471">
            <v>28823.1189222241</v>
          </cell>
          <cell r="N471">
            <v>29255.766245707</v>
          </cell>
          <cell r="O471">
            <v>37904.1848790356</v>
          </cell>
          <cell r="P471">
            <v>46266.0956009388</v>
          </cell>
          <cell r="Q471">
            <v>35954.6927547684</v>
          </cell>
          <cell r="R471">
            <v>25221.9971238811</v>
          </cell>
          <cell r="S471">
            <v>24993.7859818889</v>
          </cell>
          <cell r="T471">
            <v>24740.5628867759</v>
          </cell>
          <cell r="U471">
            <v>47069.8962427724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</row>
        <row r="471">
          <cell r="CO471">
            <v>899109.902003494</v>
          </cell>
        </row>
        <row r="472">
          <cell r="A472">
            <v>-189291.10919551</v>
          </cell>
          <cell r="B472">
            <v>5926.79266402978</v>
          </cell>
          <cell r="C472">
            <v>50299.5644571506</v>
          </cell>
          <cell r="D472">
            <v>50520.5621160173</v>
          </cell>
          <cell r="E472">
            <v>28559.1482171334</v>
          </cell>
          <cell r="F472">
            <v>28296.3007354362</v>
          </cell>
          <cell r="G472">
            <v>27347.6831073168</v>
          </cell>
          <cell r="H472">
            <v>26761.3802864847</v>
          </cell>
          <cell r="I472">
            <v>27557.9344171939</v>
          </cell>
          <cell r="J472">
            <v>27979.1149823608</v>
          </cell>
          <cell r="K472">
            <v>28476.5216416674</v>
          </cell>
          <cell r="L472">
            <v>29087.0105479687</v>
          </cell>
          <cell r="M472">
            <v>29738.5005848968</v>
          </cell>
          <cell r="N472">
            <v>30113.450899642</v>
          </cell>
          <cell r="O472">
            <v>39136.6375212028</v>
          </cell>
          <cell r="P472">
            <v>47890.550550669</v>
          </cell>
          <cell r="Q472">
            <v>37016.3605236347</v>
          </cell>
          <cell r="R472">
            <v>25707.587367096</v>
          </cell>
          <cell r="S472">
            <v>25453.8602285983</v>
          </cell>
          <cell r="T472">
            <v>25175.093650176</v>
          </cell>
          <cell r="U472">
            <v>48665.1947659764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</row>
        <row r="472">
          <cell r="CO472">
            <v>946455.545977548</v>
          </cell>
        </row>
        <row r="473">
          <cell r="A473">
            <v>-176651.053588546</v>
          </cell>
          <cell r="B473">
            <v>7666.86113399614</v>
          </cell>
          <cell r="C473">
            <v>44987.2828006337</v>
          </cell>
          <cell r="D473">
            <v>45642.5231827536</v>
          </cell>
          <cell r="E473">
            <v>26521.2857719354</v>
          </cell>
          <cell r="F473">
            <v>26402.3335099381</v>
          </cell>
          <cell r="G473">
            <v>25633.6053136987</v>
          </cell>
          <cell r="H473">
            <v>25198.3594667195</v>
          </cell>
          <cell r="I473">
            <v>26054.0957571276</v>
          </cell>
          <cell r="J473">
            <v>26553.7156653189</v>
          </cell>
          <cell r="K473">
            <v>27125.5719878964</v>
          </cell>
          <cell r="L473">
            <v>27801.8024683631</v>
          </cell>
          <cell r="M473">
            <v>28516.5850984248</v>
          </cell>
          <cell r="N473">
            <v>28968.5534171071</v>
          </cell>
          <cell r="O473">
            <v>37491.4735079643</v>
          </cell>
          <cell r="P473">
            <v>45722.1144315141</v>
          </cell>
          <cell r="Q473">
            <v>35599.1721079545</v>
          </cell>
          <cell r="R473">
            <v>25059.3875369491</v>
          </cell>
          <cell r="S473">
            <v>24839.7209357707</v>
          </cell>
          <cell r="T473">
            <v>24595.0515859764</v>
          </cell>
          <cell r="U473">
            <v>46535.6786848291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</row>
        <row r="473">
          <cell r="CO473">
            <v>883255.267942731</v>
          </cell>
        </row>
        <row r="474">
          <cell r="A474">
            <v>-165352.512488979</v>
          </cell>
          <cell r="B474">
            <v>8735.21758639184</v>
          </cell>
          <cell r="C474">
            <v>44160.7607464963</v>
          </cell>
          <cell r="D474">
            <v>49234.6258583646</v>
          </cell>
          <cell r="E474">
            <v>24699.7057640397</v>
          </cell>
          <cell r="F474">
            <v>24709.3768328541</v>
          </cell>
          <cell r="G474">
            <v>24101.4460415211</v>
          </cell>
          <cell r="H474">
            <v>23801.2251881434</v>
          </cell>
          <cell r="I474">
            <v>24709.8625166888</v>
          </cell>
          <cell r="J474">
            <v>25279.5968427703</v>
          </cell>
          <cell r="K474">
            <v>25918.0013362159</v>
          </cell>
          <cell r="L474">
            <v>26652.9961054449</v>
          </cell>
          <cell r="M474">
            <v>27424.3539585162</v>
          </cell>
          <cell r="N474">
            <v>27945.1662055757</v>
          </cell>
          <cell r="O474">
            <v>36020.9140581418</v>
          </cell>
          <cell r="P474">
            <v>43783.8187961247</v>
          </cell>
          <cell r="Q474">
            <v>34332.3927473026</v>
          </cell>
          <cell r="R474">
            <v>24479.9824576225</v>
          </cell>
          <cell r="S474">
            <v>24290.7614804779</v>
          </cell>
          <cell r="T474">
            <v>24076.5705519037</v>
          </cell>
          <cell r="U474">
            <v>44632.1724255858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</row>
        <row r="474">
          <cell r="CO474">
            <v>826762.562444896</v>
          </cell>
        </row>
        <row r="475">
          <cell r="A475">
            <v>-183215.752276801</v>
          </cell>
          <cell r="B475">
            <v>8660.15984836879</v>
          </cell>
          <cell r="C475">
            <v>50427.4893631573</v>
          </cell>
          <cell r="D475">
            <v>49427.1518725517</v>
          </cell>
          <cell r="E475">
            <v>27579.663467162</v>
          </cell>
          <cell r="F475">
            <v>27385.9782459607</v>
          </cell>
          <cell r="G475">
            <v>26523.8232520701</v>
          </cell>
          <cell r="H475">
            <v>26010.124940249</v>
          </cell>
          <cell r="I475">
            <v>26835.1245742514</v>
          </cell>
          <cell r="J475">
            <v>27294.0064771464</v>
          </cell>
          <cell r="K475">
            <v>27827.1968616923</v>
          </cell>
          <cell r="L475">
            <v>28469.2840093202</v>
          </cell>
          <cell r="M475">
            <v>29151.1952014675</v>
          </cell>
          <cell r="N475">
            <v>29563.1636969577</v>
          </cell>
          <cell r="O475">
            <v>38345.9006066648</v>
          </cell>
          <cell r="P475">
            <v>46848.3064507278</v>
          </cell>
          <cell r="Q475">
            <v>36335.198532419</v>
          </cell>
          <cell r="R475">
            <v>25396.0345191307</v>
          </cell>
          <cell r="S475">
            <v>25158.6783466708</v>
          </cell>
          <cell r="T475">
            <v>24896.3003697147</v>
          </cell>
          <cell r="U475">
            <v>47641.6573180894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</row>
        <row r="475">
          <cell r="CO475">
            <v>916078.761384003</v>
          </cell>
        </row>
        <row r="476">
          <cell r="A476">
            <v>-196920.454108682</v>
          </cell>
          <cell r="B476">
            <v>6220.77980869763</v>
          </cell>
          <cell r="C476">
            <v>49215.2017021048</v>
          </cell>
          <cell r="D476">
            <v>50536.1629663129</v>
          </cell>
          <cell r="E476">
            <v>29789.170929332</v>
          </cell>
          <cell r="F476">
            <v>29439.4704861775</v>
          </cell>
          <cell r="G476">
            <v>28382.2743387286</v>
          </cell>
          <cell r="H476">
            <v>27704.7958307871</v>
          </cell>
          <cell r="I476">
            <v>28465.6285119168</v>
          </cell>
          <cell r="J476">
            <v>28839.4642851536</v>
          </cell>
          <cell r="K476">
            <v>29291.9342624216</v>
          </cell>
          <cell r="L476">
            <v>29862.7425565451</v>
          </cell>
          <cell r="M476">
            <v>30476.0301489208</v>
          </cell>
          <cell r="N476">
            <v>30804.4935703459</v>
          </cell>
          <cell r="O476">
            <v>40129.633445115</v>
          </cell>
          <cell r="P476">
            <v>49199.3855423521</v>
          </cell>
          <cell r="Q476">
            <v>37871.7538515107</v>
          </cell>
          <cell r="R476">
            <v>26098.8309051485</v>
          </cell>
          <cell r="S476">
            <v>25824.5453454526</v>
          </cell>
          <cell r="T476">
            <v>25525.1981995173</v>
          </cell>
          <cell r="U476">
            <v>49950.5382159116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</row>
        <row r="476">
          <cell r="CO476">
            <v>984602.270543412</v>
          </cell>
        </row>
        <row r="477">
          <cell r="A477">
            <v>-157962.46822752</v>
          </cell>
          <cell r="B477">
            <v>3686.07557035363</v>
          </cell>
          <cell r="C477">
            <v>44661.5245342865</v>
          </cell>
          <cell r="D477">
            <v>41740.7908085043</v>
          </cell>
          <cell r="E477">
            <v>23508.2637216106</v>
          </cell>
          <cell r="F477">
            <v>23602.0635376125</v>
          </cell>
          <cell r="G477">
            <v>23099.3056114235</v>
          </cell>
          <cell r="H477">
            <v>22887.4006450549</v>
          </cell>
          <cell r="I477">
            <v>23830.6389906578</v>
          </cell>
          <cell r="J477">
            <v>24446.2331004944</v>
          </cell>
          <cell r="K477">
            <v>25128.1648001432</v>
          </cell>
          <cell r="L477">
            <v>25901.5955666499</v>
          </cell>
          <cell r="M477">
            <v>26709.9576133121</v>
          </cell>
          <cell r="N477">
            <v>27275.7986542095</v>
          </cell>
          <cell r="O477">
            <v>35059.0642646572</v>
          </cell>
          <cell r="P477">
            <v>42516.036485905</v>
          </cell>
          <cell r="Q477">
            <v>33503.8295317314</v>
          </cell>
          <cell r="R477">
            <v>24101.0105935734</v>
          </cell>
          <cell r="S477">
            <v>23931.7032059086</v>
          </cell>
          <cell r="T477">
            <v>23737.4473184915</v>
          </cell>
          <cell r="U477">
            <v>43387.1448256679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</row>
        <row r="477">
          <cell r="CO477">
            <v>789812.341137601</v>
          </cell>
        </row>
        <row r="478">
          <cell r="A478">
            <v>-188462.250883862</v>
          </cell>
          <cell r="B478">
            <v>5886.00646636095</v>
          </cell>
          <cell r="C478">
            <v>49105.1543851844</v>
          </cell>
          <cell r="D478">
            <v>48391.7821721607</v>
          </cell>
          <cell r="E478">
            <v>28425.5175371573</v>
          </cell>
          <cell r="F478">
            <v>28172.1058326877</v>
          </cell>
          <cell r="G478">
            <v>27235.2842642875</v>
          </cell>
          <cell r="H478">
            <v>26658.8868451562</v>
          </cell>
          <cell r="I478">
            <v>27459.3217835529</v>
          </cell>
          <cell r="J478">
            <v>27885.6459258879</v>
          </cell>
          <cell r="K478">
            <v>28387.9345433222</v>
          </cell>
          <cell r="L478">
            <v>29002.7343839942</v>
          </cell>
          <cell r="M478">
            <v>29658.374765946</v>
          </cell>
          <cell r="N478">
            <v>30038.3754550482</v>
          </cell>
          <cell r="O478">
            <v>39028.7576266204</v>
          </cell>
          <cell r="P478">
            <v>47748.3576397732</v>
          </cell>
          <cell r="Q478">
            <v>36923.4298883565</v>
          </cell>
          <cell r="R478">
            <v>25665.0823470604</v>
          </cell>
          <cell r="S478">
            <v>25413.5886923648</v>
          </cell>
          <cell r="T478">
            <v>25137.0580037385</v>
          </cell>
          <cell r="U478">
            <v>48525.553995514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</row>
        <row r="478">
          <cell r="CO478">
            <v>942311.254419312</v>
          </cell>
        </row>
        <row r="479">
          <cell r="A479">
            <v>-163261.238971569</v>
          </cell>
          <cell r="B479">
            <v>11834.6657731571</v>
          </cell>
          <cell r="C479">
            <v>42955.7118935629</v>
          </cell>
          <cell r="D479">
            <v>41838.7510524825</v>
          </cell>
          <cell r="E479">
            <v>24362.5452406778</v>
          </cell>
          <cell r="F479">
            <v>24396.0235039854</v>
          </cell>
          <cell r="G479">
            <v>23817.8550821113</v>
          </cell>
          <cell r="H479">
            <v>23542.6263220328</v>
          </cell>
          <cell r="I479">
            <v>24461.055228015</v>
          </cell>
          <cell r="J479">
            <v>25043.7671964338</v>
          </cell>
          <cell r="K479">
            <v>25694.4892471767</v>
          </cell>
          <cell r="L479">
            <v>26440.3608366758</v>
          </cell>
          <cell r="M479">
            <v>27222.1903306944</v>
          </cell>
          <cell r="N479">
            <v>27755.7450622023</v>
          </cell>
          <cell r="O479">
            <v>35748.7247545768</v>
          </cell>
          <cell r="P479">
            <v>43425.0551030531</v>
          </cell>
          <cell r="Q479">
            <v>34097.9215792122</v>
          </cell>
          <cell r="R479">
            <v>24372.7390102101</v>
          </cell>
          <cell r="S479">
            <v>24189.1532851481</v>
          </cell>
          <cell r="T479">
            <v>23980.6036791649</v>
          </cell>
          <cell r="U479">
            <v>44279.847979881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</row>
        <row r="479">
          <cell r="CO479">
            <v>816306.194857845</v>
          </cell>
        </row>
        <row r="480">
          <cell r="A480">
            <v>-195001.608280687</v>
          </cell>
          <cell r="B480">
            <v>7935.74800742534</v>
          </cell>
          <cell r="C480">
            <v>48353.6842413571</v>
          </cell>
          <cell r="D480">
            <v>47394.8286849887</v>
          </cell>
          <cell r="E480">
            <v>29479.8096438608</v>
          </cell>
          <cell r="F480">
            <v>29151.9534671063</v>
          </cell>
          <cell r="G480">
            <v>28122.0657506166</v>
          </cell>
          <cell r="H480">
            <v>27467.5187117353</v>
          </cell>
          <cell r="I480">
            <v>28237.335644498</v>
          </cell>
          <cell r="J480">
            <v>28623.079039884</v>
          </cell>
          <cell r="K480">
            <v>29086.8509789633</v>
          </cell>
          <cell r="L480">
            <v>29667.6392881465</v>
          </cell>
          <cell r="M480">
            <v>30290.5351237178</v>
          </cell>
          <cell r="N480">
            <v>30630.6903984173</v>
          </cell>
          <cell r="O480">
            <v>39879.8864343951</v>
          </cell>
          <cell r="P480">
            <v>48870.2022911151</v>
          </cell>
          <cell r="Q480">
            <v>37656.6150765346</v>
          </cell>
          <cell r="R480">
            <v>26000.429792174</v>
          </cell>
          <cell r="S480">
            <v>25731.3148521309</v>
          </cell>
          <cell r="T480">
            <v>25437.143895837</v>
          </cell>
          <cell r="U480">
            <v>49627.2632893591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</row>
        <row r="480">
          <cell r="CO480">
            <v>975008.041403433</v>
          </cell>
        </row>
        <row r="481">
          <cell r="A481">
            <v>-175739.296265399</v>
          </cell>
          <cell r="B481">
            <v>8268.88198625446</v>
          </cell>
          <cell r="C481">
            <v>45199.5622465909</v>
          </cell>
          <cell r="D481">
            <v>44215.3289221715</v>
          </cell>
          <cell r="E481">
            <v>26374.2898989937</v>
          </cell>
          <cell r="F481">
            <v>26265.717141993</v>
          </cell>
          <cell r="G481">
            <v>25509.9647990228</v>
          </cell>
          <cell r="H481">
            <v>25085.6150514284</v>
          </cell>
          <cell r="I481">
            <v>25945.6202920045</v>
          </cell>
          <cell r="J481">
            <v>26450.898216873</v>
          </cell>
          <cell r="K481">
            <v>27028.1247710224</v>
          </cell>
          <cell r="L481">
            <v>27709.0973478491</v>
          </cell>
          <cell r="M481">
            <v>28428.4454234343</v>
          </cell>
          <cell r="N481">
            <v>28885.9692342196</v>
          </cell>
          <cell r="O481">
            <v>37372.8039084396</v>
          </cell>
          <cell r="P481">
            <v>45565.6999684062</v>
          </cell>
          <cell r="Q481">
            <v>35496.9469313845</v>
          </cell>
          <cell r="R481">
            <v>25012.6313390038</v>
          </cell>
          <cell r="S481">
            <v>24795.4216055242</v>
          </cell>
          <cell r="T481">
            <v>24553.2117700601</v>
          </cell>
          <cell r="U481">
            <v>46382.0716167813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</row>
        <row r="481">
          <cell r="CO481">
            <v>878696.481326993</v>
          </cell>
        </row>
        <row r="482">
          <cell r="A482">
            <v>-177847.376265212</v>
          </cell>
          <cell r="B482">
            <v>4163.92186390299</v>
          </cell>
          <cell r="C482">
            <v>50035.2096192954</v>
          </cell>
          <cell r="D482">
            <v>49016.1324311228</v>
          </cell>
          <cell r="E482">
            <v>26714.1600069011</v>
          </cell>
          <cell r="F482">
            <v>26581.5887293122</v>
          </cell>
          <cell r="G482">
            <v>25795.834832131</v>
          </cell>
          <cell r="H482">
            <v>25346.2921427241</v>
          </cell>
          <cell r="I482">
            <v>26196.4271160257</v>
          </cell>
          <cell r="J482">
            <v>26688.6231039653</v>
          </cell>
          <cell r="K482">
            <v>27253.4331109875</v>
          </cell>
          <cell r="L482">
            <v>27923.441456171</v>
          </cell>
          <cell r="M482">
            <v>28632.233735653</v>
          </cell>
          <cell r="N482">
            <v>29076.9126572406</v>
          </cell>
          <cell r="O482">
            <v>37647.1806564984</v>
          </cell>
          <cell r="P482">
            <v>45927.3468595121</v>
          </cell>
          <cell r="Q482">
            <v>35733.3024228443</v>
          </cell>
          <cell r="R482">
            <v>25120.7366464727</v>
          </cell>
          <cell r="S482">
            <v>24897.8463733073</v>
          </cell>
          <cell r="T482">
            <v>24649.9498788637</v>
          </cell>
          <cell r="U482">
            <v>46737.2275116235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</row>
        <row r="482">
          <cell r="CO482">
            <v>889236.881326062</v>
          </cell>
        </row>
        <row r="483">
          <cell r="A483">
            <v>-172639.011883184</v>
          </cell>
          <cell r="B483">
            <v>11394.8715194579</v>
          </cell>
          <cell r="C483">
            <v>43573.679363856</v>
          </cell>
          <cell r="D483">
            <v>43724.6624774373</v>
          </cell>
          <cell r="E483">
            <v>25874.45403526</v>
          </cell>
          <cell r="F483">
            <v>25801.1751184274</v>
          </cell>
          <cell r="G483">
            <v>25089.545081049</v>
          </cell>
          <cell r="H483">
            <v>24702.2457698942</v>
          </cell>
          <cell r="I483">
            <v>25576.7668900776</v>
          </cell>
          <cell r="J483">
            <v>26101.2839921848</v>
          </cell>
          <cell r="K483">
            <v>26696.7711565307</v>
          </cell>
          <cell r="L483">
            <v>27393.8684706198</v>
          </cell>
          <cell r="M483">
            <v>28128.7406106637</v>
          </cell>
          <cell r="N483">
            <v>28605.1549803341</v>
          </cell>
          <cell r="O483">
            <v>36969.2869892882</v>
          </cell>
          <cell r="P483">
            <v>45033.837701096</v>
          </cell>
          <cell r="Q483">
            <v>35149.346632113</v>
          </cell>
          <cell r="R483">
            <v>24853.6443952398</v>
          </cell>
          <cell r="S483">
            <v>24644.7888458859</v>
          </cell>
          <cell r="T483">
            <v>24410.9421939932</v>
          </cell>
          <cell r="U483">
            <v>45859.7554456073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</row>
        <row r="483">
          <cell r="CO483">
            <v>863195.059415921</v>
          </cell>
        </row>
        <row r="484">
          <cell r="A484">
            <v>-160573.433851605</v>
          </cell>
          <cell r="B484">
            <v>9660.19042243722</v>
          </cell>
          <cell r="C484">
            <v>39909.580332651</v>
          </cell>
          <cell r="D484">
            <v>44432.9125028672</v>
          </cell>
          <cell r="E484">
            <v>23929.210350049</v>
          </cell>
          <cell r="F484">
            <v>23993.2867626269</v>
          </cell>
          <cell r="G484">
            <v>23453.3703667778</v>
          </cell>
          <cell r="H484">
            <v>23210.2626447986</v>
          </cell>
          <cell r="I484">
            <v>24141.2761561651</v>
          </cell>
          <cell r="J484">
            <v>24740.6676135309</v>
          </cell>
          <cell r="K484">
            <v>25407.2207802389</v>
          </cell>
          <cell r="L484">
            <v>26167.0717813113</v>
          </cell>
          <cell r="M484">
            <v>26962.3599309854</v>
          </cell>
          <cell r="N484">
            <v>27512.2919152323</v>
          </cell>
          <cell r="O484">
            <v>35398.8939946925</v>
          </cell>
          <cell r="P484">
            <v>42963.954781614</v>
          </cell>
          <cell r="Q484">
            <v>33796.5679777676</v>
          </cell>
          <cell r="R484">
            <v>24234.9045831789</v>
          </cell>
          <cell r="S484">
            <v>24058.5615546242</v>
          </cell>
          <cell r="T484">
            <v>23857.2624472568</v>
          </cell>
          <cell r="U484">
            <v>43827.0236882848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</row>
        <row r="484">
          <cell r="CO484">
            <v>802867.169258023</v>
          </cell>
        </row>
        <row r="485">
          <cell r="A485">
            <v>-193501.39266384</v>
          </cell>
          <cell r="B485">
            <v>11450.1998182499</v>
          </cell>
          <cell r="C485">
            <v>45597.6176611571</v>
          </cell>
          <cell r="D485">
            <v>46399.2360750953</v>
          </cell>
          <cell r="E485">
            <v>29237.941003379</v>
          </cell>
          <cell r="F485">
            <v>28927.1633793219</v>
          </cell>
          <cell r="G485">
            <v>27918.626275789</v>
          </cell>
          <cell r="H485">
            <v>27282.007799744</v>
          </cell>
          <cell r="I485">
            <v>28058.8489104835</v>
          </cell>
          <cell r="J485">
            <v>28453.9020692944</v>
          </cell>
          <cell r="K485">
            <v>28926.5102469934</v>
          </cell>
          <cell r="L485">
            <v>29515.1012541478</v>
          </cell>
          <cell r="M485">
            <v>30145.5091244443</v>
          </cell>
          <cell r="N485">
            <v>30494.8054674965</v>
          </cell>
          <cell r="O485">
            <v>39684.6261585166</v>
          </cell>
          <cell r="P485">
            <v>48612.8361978601</v>
          </cell>
          <cell r="Q485">
            <v>37488.412636662</v>
          </cell>
          <cell r="R485">
            <v>25923.4966252433</v>
          </cell>
          <cell r="S485">
            <v>25658.4242425745</v>
          </cell>
          <cell r="T485">
            <v>25368.3001984517</v>
          </cell>
          <cell r="U485">
            <v>49374.5165150883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</row>
        <row r="485">
          <cell r="CO485">
            <v>967506.9633192</v>
          </cell>
        </row>
        <row r="486">
          <cell r="A486">
            <v>-161653.317896433</v>
          </cell>
          <cell r="B486">
            <v>10151.1680363929</v>
          </cell>
          <cell r="C486">
            <v>44596.5197538285</v>
          </cell>
          <cell r="D486">
            <v>43267.889720649</v>
          </cell>
          <cell r="E486">
            <v>24103.3120477433</v>
          </cell>
          <cell r="F486">
            <v>24155.0949897297</v>
          </cell>
          <cell r="G486">
            <v>23599.8100121779</v>
          </cell>
          <cell r="H486">
            <v>23343.7969659663</v>
          </cell>
          <cell r="I486">
            <v>24269.7543389753</v>
          </cell>
          <cell r="J486">
            <v>24862.4444496339</v>
          </cell>
          <cell r="K486">
            <v>25522.637121894</v>
          </cell>
          <cell r="L486">
            <v>26276.8715909487</v>
          </cell>
          <cell r="M486">
            <v>27066.7524335975</v>
          </cell>
          <cell r="N486">
            <v>27610.104501094</v>
          </cell>
          <cell r="O486">
            <v>35539.4460954319</v>
          </cell>
          <cell r="P486">
            <v>43149.2118437754</v>
          </cell>
          <cell r="Q486">
            <v>33917.6433279238</v>
          </cell>
          <cell r="R486">
            <v>24290.2825558873</v>
          </cell>
          <cell r="S486">
            <v>24111.0296168106</v>
          </cell>
          <cell r="T486">
            <v>23906.8174642547</v>
          </cell>
          <cell r="U486">
            <v>44008.9556758287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</row>
        <row r="486">
          <cell r="CO486">
            <v>808266.589482164</v>
          </cell>
        </row>
        <row r="487">
          <cell r="A487">
            <v>-166259.461368498</v>
          </cell>
          <cell r="B487">
            <v>7348.28507728686</v>
          </cell>
          <cell r="C487">
            <v>41333.9788777742</v>
          </cell>
          <cell r="D487">
            <v>43459.5934914017</v>
          </cell>
          <cell r="E487">
            <v>24845.9264072674</v>
          </cell>
          <cell r="F487">
            <v>24845.2727107221</v>
          </cell>
          <cell r="G487">
            <v>24224.434498429</v>
          </cell>
          <cell r="H487">
            <v>23913.3750097288</v>
          </cell>
          <cell r="I487">
            <v>24817.7659017793</v>
          </cell>
          <cell r="J487">
            <v>25381.8720505426</v>
          </cell>
          <cell r="K487">
            <v>26014.9346340488</v>
          </cell>
          <cell r="L487">
            <v>26745.2123158787</v>
          </cell>
          <cell r="M487">
            <v>27512.0288007623</v>
          </cell>
          <cell r="N487">
            <v>28027.3148543822</v>
          </cell>
          <cell r="O487">
            <v>36138.9578156082</v>
          </cell>
          <cell r="P487">
            <v>43939.4083575734</v>
          </cell>
          <cell r="Q487">
            <v>34434.0788067342</v>
          </cell>
          <cell r="R487">
            <v>24526.4920718154</v>
          </cell>
          <cell r="S487">
            <v>24334.827184049</v>
          </cell>
          <cell r="T487">
            <v>24118.1897121793</v>
          </cell>
          <cell r="U487">
            <v>44784.9693976694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</row>
        <row r="487">
          <cell r="CO487">
            <v>831297.306842489</v>
          </cell>
        </row>
        <row r="488">
          <cell r="A488">
            <v>-175824.468814131</v>
          </cell>
          <cell r="B488">
            <v>7557.2640341385</v>
          </cell>
          <cell r="C488">
            <v>45242.7061725134</v>
          </cell>
          <cell r="D488">
            <v>44683.3596802052</v>
          </cell>
          <cell r="E488">
            <v>26388.02163751</v>
          </cell>
          <cell r="F488">
            <v>26278.4792706439</v>
          </cell>
          <cell r="G488">
            <v>25521.5147778322</v>
          </cell>
          <cell r="H488">
            <v>25096.1471622894</v>
          </cell>
          <cell r="I488">
            <v>25955.7536154284</v>
          </cell>
          <cell r="J488">
            <v>26460.5029920867</v>
          </cell>
          <cell r="K488">
            <v>27037.2278817049</v>
          </cell>
          <cell r="L488">
            <v>27717.7574717594</v>
          </cell>
          <cell r="M488">
            <v>28436.6790625539</v>
          </cell>
          <cell r="N488">
            <v>28893.6839025453</v>
          </cell>
          <cell r="O488">
            <v>37383.8895251843</v>
          </cell>
          <cell r="P488">
            <v>45580.3115521504</v>
          </cell>
          <cell r="Q488">
            <v>35506.4963790413</v>
          </cell>
          <cell r="R488">
            <v>25016.9991071006</v>
          </cell>
          <cell r="S488">
            <v>24799.5598633352</v>
          </cell>
          <cell r="T488">
            <v>24557.1202703481</v>
          </cell>
          <cell r="U488">
            <v>46396.4209454422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</row>
        <row r="488">
          <cell r="CO488">
            <v>879122.344070657</v>
          </cell>
        </row>
        <row r="489">
          <cell r="A489">
            <v>-165858.350499004</v>
          </cell>
          <cell r="B489">
            <v>8317.60353028627</v>
          </cell>
          <cell r="C489">
            <v>38952.3740962301</v>
          </cell>
          <cell r="D489">
            <v>45545.4240104328</v>
          </cell>
          <cell r="E489">
            <v>24781.2582758353</v>
          </cell>
          <cell r="F489">
            <v>24785.1708516612</v>
          </cell>
          <cell r="G489">
            <v>24170.0411274221</v>
          </cell>
          <cell r="H489">
            <v>23863.7751772954</v>
          </cell>
          <cell r="I489">
            <v>24770.0441154776</v>
          </cell>
          <cell r="J489">
            <v>25336.6394046421</v>
          </cell>
          <cell r="K489">
            <v>25972.0645227838</v>
          </cell>
          <cell r="L489">
            <v>26704.4284027124</v>
          </cell>
          <cell r="M489">
            <v>27473.2533714076</v>
          </cell>
          <cell r="N489">
            <v>27990.9834616271</v>
          </cell>
          <cell r="O489">
            <v>36086.7513073199</v>
          </cell>
          <cell r="P489">
            <v>43870.5966905807</v>
          </cell>
          <cell r="Q489">
            <v>34389.106719955</v>
          </cell>
          <cell r="R489">
            <v>24505.9225422531</v>
          </cell>
          <cell r="S489">
            <v>24315.3385082554</v>
          </cell>
          <cell r="T489">
            <v>24099.7830544914</v>
          </cell>
          <cell r="U489">
            <v>44717.392792513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</row>
        <row r="489">
          <cell r="CO489">
            <v>829291.752495021</v>
          </cell>
        </row>
        <row r="490">
          <cell r="A490">
            <v>-169137.913565877</v>
          </cell>
          <cell r="B490">
            <v>9077.55212331278</v>
          </cell>
          <cell r="C490">
            <v>46396.6241860353</v>
          </cell>
          <cell r="D490">
            <v>46076.4309397969</v>
          </cell>
          <cell r="E490">
            <v>25309.997912626</v>
          </cell>
          <cell r="F490">
            <v>25276.5757280125</v>
          </cell>
          <cell r="G490">
            <v>24614.7722583992</v>
          </cell>
          <cell r="H490">
            <v>24269.3133736963</v>
          </cell>
          <cell r="I490">
            <v>25160.2270293385</v>
          </cell>
          <cell r="J490">
            <v>25706.4706064244</v>
          </cell>
          <cell r="K490">
            <v>26322.5791666649</v>
          </cell>
          <cell r="L490">
            <v>27037.8858717445</v>
          </cell>
          <cell r="M490">
            <v>27790.2890732179</v>
          </cell>
          <cell r="N490">
            <v>28288.0362291014</v>
          </cell>
          <cell r="O490">
            <v>36513.6022092886</v>
          </cell>
          <cell r="P490">
            <v>44433.2147067022</v>
          </cell>
          <cell r="Q490">
            <v>34756.807538004</v>
          </cell>
          <cell r="R490">
            <v>24674.1031491273</v>
          </cell>
          <cell r="S490">
            <v>24474.6818375335</v>
          </cell>
          <cell r="T490">
            <v>24250.279586321</v>
          </cell>
          <cell r="U490">
            <v>45269.9126948934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</row>
        <row r="490">
          <cell r="CO490">
            <v>845689.567829387</v>
          </cell>
        </row>
        <row r="491">
          <cell r="A491">
            <v>-166271.701674842</v>
          </cell>
          <cell r="B491">
            <v>10787.0187754251</v>
          </cell>
          <cell r="C491">
            <v>49190.8831005899</v>
          </cell>
          <cell r="D491">
            <v>45394.6224024205</v>
          </cell>
          <cell r="E491">
            <v>24847.8998211031</v>
          </cell>
          <cell r="F491">
            <v>24847.1067801099</v>
          </cell>
          <cell r="G491">
            <v>24226.0943674949</v>
          </cell>
          <cell r="H491">
            <v>23914.8885990872</v>
          </cell>
          <cell r="I491">
            <v>24819.2221806489</v>
          </cell>
          <cell r="J491">
            <v>25383.2523707603</v>
          </cell>
          <cell r="K491">
            <v>26016.2428591177</v>
          </cell>
          <cell r="L491">
            <v>26746.4568784896</v>
          </cell>
          <cell r="M491">
            <v>27513.212072446</v>
          </cell>
          <cell r="N491">
            <v>28028.4235438019</v>
          </cell>
          <cell r="O491">
            <v>36140.5509503328</v>
          </cell>
          <cell r="P491">
            <v>43941.5082156129</v>
          </cell>
          <cell r="Q491">
            <v>34435.4511757248</v>
          </cell>
          <cell r="R491">
            <v>24527.119771941</v>
          </cell>
          <cell r="S491">
            <v>24335.421900822</v>
          </cell>
          <cell r="T491">
            <v>24118.7514100689</v>
          </cell>
          <cell r="U491">
            <v>44787.0315665406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</row>
        <row r="491">
          <cell r="CO491">
            <v>831358.50837421</v>
          </cell>
        </row>
        <row r="492">
          <cell r="A492">
            <v>-151763.905483791</v>
          </cell>
          <cell r="B492">
            <v>7754.67977420548</v>
          </cell>
          <cell r="C492">
            <v>41177.9646660414</v>
          </cell>
          <cell r="D492">
            <v>44141.8571979389</v>
          </cell>
          <cell r="E492">
            <v>22508.9154099867</v>
          </cell>
          <cell r="F492">
            <v>22673.2800696546</v>
          </cell>
          <cell r="G492">
            <v>22258.738205571</v>
          </cell>
          <cell r="H492">
            <v>22120.910138816</v>
          </cell>
          <cell r="I492">
            <v>23093.1708512193</v>
          </cell>
          <cell r="J492">
            <v>23747.2308669374</v>
          </cell>
          <cell r="K492">
            <v>24465.6719715589</v>
          </cell>
          <cell r="L492">
            <v>25271.341779175</v>
          </cell>
          <cell r="M492">
            <v>26110.74191</v>
          </cell>
          <cell r="N492">
            <v>26714.3518456432</v>
          </cell>
          <cell r="O492">
            <v>34252.2915195938</v>
          </cell>
          <cell r="P492">
            <v>41452.6560896238</v>
          </cell>
          <cell r="Q492">
            <v>32808.8538459093</v>
          </cell>
          <cell r="R492">
            <v>23783.1395776084</v>
          </cell>
          <cell r="S492">
            <v>23630.5351526697</v>
          </cell>
          <cell r="T492">
            <v>23453.0002210467</v>
          </cell>
          <cell r="U492">
            <v>42342.8504449132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</row>
        <row r="492">
          <cell r="CO492">
            <v>758819.527418955</v>
          </cell>
        </row>
        <row r="493">
          <cell r="A493">
            <v>-169727.653173796</v>
          </cell>
          <cell r="B493">
            <v>8809.80142380916</v>
          </cell>
          <cell r="C493">
            <v>45944.8127203573</v>
          </cell>
          <cell r="D493">
            <v>45681.1715731376</v>
          </cell>
          <cell r="E493">
            <v>25405.0772569573</v>
          </cell>
          <cell r="F493">
            <v>25364.9414380778</v>
          </cell>
          <cell r="G493">
            <v>24694.7449735028</v>
          </cell>
          <cell r="H493">
            <v>24342.2383128011</v>
          </cell>
          <cell r="I493">
            <v>25230.3907413773</v>
          </cell>
          <cell r="J493">
            <v>25772.97462037</v>
          </cell>
          <cell r="K493">
            <v>26385.6096266491</v>
          </cell>
          <cell r="L493">
            <v>27097.8490659367</v>
          </cell>
          <cell r="M493">
            <v>27847.2992622794</v>
          </cell>
          <cell r="N493">
            <v>28341.4530346482</v>
          </cell>
          <cell r="O493">
            <v>36590.3596548487</v>
          </cell>
          <cell r="P493">
            <v>44534.386149809</v>
          </cell>
          <cell r="Q493">
            <v>34822.9284607751</v>
          </cell>
          <cell r="R493">
            <v>24704.345825708</v>
          </cell>
          <cell r="S493">
            <v>24503.3353717442</v>
          </cell>
          <cell r="T493">
            <v>24277.342266277</v>
          </cell>
          <cell r="U493">
            <v>45369.2682687772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</row>
        <row r="493">
          <cell r="CO493">
            <v>848638.26586898</v>
          </cell>
        </row>
        <row r="494">
          <cell r="A494">
            <v>-170450.483081185</v>
          </cell>
          <cell r="B494">
            <v>12227.734231042</v>
          </cell>
          <cell r="C494">
            <v>46931.9241182521</v>
          </cell>
          <cell r="D494">
            <v>42347.8584756662</v>
          </cell>
          <cell r="E494">
            <v>25521.6137634679</v>
          </cell>
          <cell r="F494">
            <v>25473.249201649</v>
          </cell>
          <cell r="G494">
            <v>24792.7656413973</v>
          </cell>
          <cell r="H494">
            <v>24431.6206881267</v>
          </cell>
          <cell r="I494">
            <v>25316.3887459102</v>
          </cell>
          <cell r="J494">
            <v>25854.4870193947</v>
          </cell>
          <cell r="K494">
            <v>26462.864572631</v>
          </cell>
          <cell r="L494">
            <v>27171.344536688</v>
          </cell>
          <cell r="M494">
            <v>27917.175304394</v>
          </cell>
          <cell r="N494">
            <v>28406.9247514668</v>
          </cell>
          <cell r="O494">
            <v>36684.4394428106</v>
          </cell>
          <cell r="P494">
            <v>44658.3895978891</v>
          </cell>
          <cell r="Q494">
            <v>34903.971313996</v>
          </cell>
          <cell r="R494">
            <v>24741.4135600412</v>
          </cell>
          <cell r="S494">
            <v>24538.4553318109</v>
          </cell>
          <cell r="T494">
            <v>24310.5123538608</v>
          </cell>
          <cell r="U494">
            <v>45491.0460488426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</row>
        <row r="494">
          <cell r="CO494">
            <v>852252.415405926</v>
          </cell>
        </row>
        <row r="495">
          <cell r="A495">
            <v>-195469.358441805</v>
          </cell>
          <cell r="B495">
            <v>6521.86100244892</v>
          </cell>
          <cell r="C495">
            <v>47132.5640641575</v>
          </cell>
          <cell r="D495">
            <v>50983.6207478915</v>
          </cell>
          <cell r="E495">
            <v>29555.2215341813</v>
          </cell>
          <cell r="F495">
            <v>29222.0404590016</v>
          </cell>
          <cell r="G495">
            <v>28185.4958643017</v>
          </cell>
          <cell r="H495">
            <v>27525.3589035043</v>
          </cell>
          <cell r="I495">
            <v>28292.985777489</v>
          </cell>
          <cell r="J495">
            <v>28675.826494558</v>
          </cell>
          <cell r="K495">
            <v>29136.843394967</v>
          </cell>
          <cell r="L495">
            <v>29715.1989116957</v>
          </cell>
          <cell r="M495">
            <v>30335.7525803052</v>
          </cell>
          <cell r="N495">
            <v>30673.057773892</v>
          </cell>
          <cell r="O495">
            <v>39940.7663669037</v>
          </cell>
          <cell r="P495">
            <v>48950.4461108933</v>
          </cell>
          <cell r="Q495">
            <v>37709.0586836185</v>
          </cell>
          <cell r="R495">
            <v>26024.416678341</v>
          </cell>
          <cell r="S495">
            <v>25754.0413149015</v>
          </cell>
          <cell r="T495">
            <v>25458.6085774351</v>
          </cell>
          <cell r="U495">
            <v>49706.0668580325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</row>
        <row r="495">
          <cell r="CO495">
            <v>977346.792209026</v>
          </cell>
        </row>
        <row r="496">
          <cell r="A496">
            <v>-155235.833782336</v>
          </cell>
          <cell r="B496">
            <v>7371.70943674051</v>
          </cell>
          <cell r="C496">
            <v>41690.649042513</v>
          </cell>
          <cell r="D496">
            <v>42306.2003083947</v>
          </cell>
          <cell r="E496">
            <v>23068.6686667784</v>
          </cell>
          <cell r="F496">
            <v>23193.5086676285</v>
          </cell>
          <cell r="G496">
            <v>22729.5553746263</v>
          </cell>
          <cell r="H496">
            <v>22550.235482319</v>
          </cell>
          <cell r="I496">
            <v>23506.240236567</v>
          </cell>
          <cell r="J496">
            <v>24138.7547952686</v>
          </cell>
          <cell r="K496">
            <v>24836.7463147964</v>
          </cell>
          <cell r="L496">
            <v>25624.3584461777</v>
          </cell>
          <cell r="M496">
            <v>26446.3735787068</v>
          </cell>
          <cell r="N496">
            <v>27028.8284660115</v>
          </cell>
          <cell r="O496">
            <v>34704.1796813961</v>
          </cell>
          <cell r="P496">
            <v>42048.2748874978</v>
          </cell>
          <cell r="Q496">
            <v>33198.1224312515</v>
          </cell>
          <cell r="R496">
            <v>23961.1849441302</v>
          </cell>
          <cell r="S496">
            <v>23799.2248844491</v>
          </cell>
          <cell r="T496">
            <v>23612.3242398374</v>
          </cell>
          <cell r="U496">
            <v>42927.7788166106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</row>
        <row r="496">
          <cell r="CO496">
            <v>776179.168911678</v>
          </cell>
        </row>
        <row r="497">
          <cell r="A497">
            <v>-193083.597105216</v>
          </cell>
          <cell r="B497">
            <v>6554.08291847519</v>
          </cell>
          <cell r="C497">
            <v>48193.0458090918</v>
          </cell>
          <cell r="D497">
            <v>51045.9069878544</v>
          </cell>
          <cell r="E497">
            <v>29170.5829232275</v>
          </cell>
          <cell r="F497">
            <v>28864.5615111343</v>
          </cell>
          <cell r="G497">
            <v>27861.9703470826</v>
          </cell>
          <cell r="H497">
            <v>27230.3448026149</v>
          </cell>
          <cell r="I497">
            <v>28009.1420790738</v>
          </cell>
          <cell r="J497">
            <v>28406.7879170754</v>
          </cell>
          <cell r="K497">
            <v>28881.8569018799</v>
          </cell>
          <cell r="L497">
            <v>29472.6208850526</v>
          </cell>
          <cell r="M497">
            <v>30105.120784461</v>
          </cell>
          <cell r="N497">
            <v>30456.9628267553</v>
          </cell>
          <cell r="O497">
            <v>39630.2480577146</v>
          </cell>
          <cell r="P497">
            <v>48541.1622268023</v>
          </cell>
          <cell r="Q497">
            <v>37441.5698818343</v>
          </cell>
          <cell r="R497">
            <v>25902.071481355</v>
          </cell>
          <cell r="S497">
            <v>25638.1249118675</v>
          </cell>
          <cell r="T497">
            <v>25349.1278936951</v>
          </cell>
          <cell r="U497">
            <v>49304.1289797488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</row>
        <row r="497">
          <cell r="CO497">
            <v>965417.985526078</v>
          </cell>
        </row>
        <row r="498">
          <cell r="A498">
            <v>-192173.38109937</v>
          </cell>
          <cell r="B498">
            <v>8871.87144825036</v>
          </cell>
          <cell r="C498">
            <v>47503.6427335031</v>
          </cell>
          <cell r="D498">
            <v>48537.1259527677</v>
          </cell>
          <cell r="E498">
            <v>29023.8355454464</v>
          </cell>
          <cell r="F498">
            <v>28728.1760918923</v>
          </cell>
          <cell r="G498">
            <v>27738.5388455508</v>
          </cell>
          <cell r="H498">
            <v>27117.7909807125</v>
          </cell>
          <cell r="I498">
            <v>27900.8499907187</v>
          </cell>
          <cell r="J498">
            <v>28304.1442805728</v>
          </cell>
          <cell r="K498">
            <v>28784.5744186226</v>
          </cell>
          <cell r="L498">
            <v>29380.0724816853</v>
          </cell>
          <cell r="M498">
            <v>30017.130108774</v>
          </cell>
          <cell r="N498">
            <v>30374.5182516633</v>
          </cell>
          <cell r="O498">
            <v>39511.7790680475</v>
          </cell>
          <cell r="P498">
            <v>48385.0121808941</v>
          </cell>
          <cell r="Q498">
            <v>37339.5175159775</v>
          </cell>
          <cell r="R498">
            <v>25855.3943243288</v>
          </cell>
          <cell r="S498">
            <v>25593.900469228</v>
          </cell>
          <cell r="T498">
            <v>25307.3588075996</v>
          </cell>
          <cell r="U498">
            <v>49150.7815830256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</row>
        <row r="498">
          <cell r="CO498">
            <v>960866.905496849</v>
          </cell>
        </row>
        <row r="499">
          <cell r="A499">
            <v>-198687.439529752</v>
          </cell>
          <cell r="B499">
            <v>6785.29158383147</v>
          </cell>
          <cell r="C499">
            <v>50524.5112277409</v>
          </cell>
          <cell r="D499">
            <v>49921.5539952017</v>
          </cell>
          <cell r="E499">
            <v>30074.0488873708</v>
          </cell>
          <cell r="F499">
            <v>29704.2329666205</v>
          </cell>
          <cell r="G499">
            <v>28621.889619395</v>
          </cell>
          <cell r="H499">
            <v>27923.2944740868</v>
          </cell>
          <cell r="I499">
            <v>28675.8539310608</v>
          </cell>
          <cell r="J499">
            <v>29038.72446966</v>
          </cell>
          <cell r="K499">
            <v>29480.7869397386</v>
          </cell>
          <cell r="L499">
            <v>30042.4050525275</v>
          </cell>
          <cell r="M499">
            <v>30646.8448128361</v>
          </cell>
          <cell r="N499">
            <v>30964.5416922184</v>
          </cell>
          <cell r="O499">
            <v>40359.615093697</v>
          </cell>
          <cell r="P499">
            <v>49502.5167253316</v>
          </cell>
          <cell r="Q499">
            <v>38069.8662132978</v>
          </cell>
          <cell r="R499">
            <v>26189.4444028596</v>
          </cell>
          <cell r="S499">
            <v>25910.3974342942</v>
          </cell>
          <cell r="T499">
            <v>25606.2837503185</v>
          </cell>
          <cell r="U499">
            <v>50248.2286680997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</row>
        <row r="499">
          <cell r="CO499">
            <v>993437.197648758</v>
          </cell>
        </row>
        <row r="500">
          <cell r="A500">
            <v>-165827.59914616</v>
          </cell>
          <cell r="B500">
            <v>11163.989875204</v>
          </cell>
          <cell r="C500">
            <v>46243.7673726185</v>
          </cell>
          <cell r="D500">
            <v>44373.5368875096</v>
          </cell>
          <cell r="E500">
            <v>24776.3004632237</v>
          </cell>
          <cell r="F500">
            <v>24780.5631144616</v>
          </cell>
          <cell r="G500">
            <v>24165.8710341351</v>
          </cell>
          <cell r="H500">
            <v>23859.9725828905</v>
          </cell>
          <cell r="I500">
            <v>24766.3855023595</v>
          </cell>
          <cell r="J500">
            <v>25333.1716226398</v>
          </cell>
          <cell r="K500">
            <v>25968.7778656069</v>
          </cell>
          <cell r="L500">
            <v>26701.3016848907</v>
          </cell>
          <cell r="M500">
            <v>27470.2806349389</v>
          </cell>
          <cell r="N500">
            <v>27988.19809837</v>
          </cell>
          <cell r="O500">
            <v>36082.7488708884</v>
          </cell>
          <cell r="P500">
            <v>43865.321211873</v>
          </cell>
          <cell r="Q500">
            <v>34385.6589138399</v>
          </cell>
          <cell r="R500">
            <v>24504.3455696265</v>
          </cell>
          <cell r="S500">
            <v>24313.8443997897</v>
          </cell>
          <cell r="T500">
            <v>24098.3718994509</v>
          </cell>
          <cell r="U500">
            <v>44712.2120003998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</row>
        <row r="500">
          <cell r="CO500">
            <v>829137.995730801</v>
          </cell>
        </row>
        <row r="501">
          <cell r="A501">
            <v>-168023.317048689</v>
          </cell>
          <cell r="B501">
            <v>12447.8949887148</v>
          </cell>
          <cell r="C501">
            <v>42754.8488078881</v>
          </cell>
          <cell r="D501">
            <v>45250.451019694</v>
          </cell>
          <cell r="E501">
            <v>25130.2997803902</v>
          </cell>
          <cell r="F501">
            <v>25109.566235424</v>
          </cell>
          <cell r="G501">
            <v>24463.6253648756</v>
          </cell>
          <cell r="H501">
            <v>24131.4866412695</v>
          </cell>
          <cell r="I501">
            <v>25027.6189629628</v>
          </cell>
          <cell r="J501">
            <v>25580.7792990615</v>
          </cell>
          <cell r="K501">
            <v>26203.4528094865</v>
          </cell>
          <cell r="L501">
            <v>26924.5565879238</v>
          </cell>
          <cell r="M501">
            <v>27682.5409123023</v>
          </cell>
          <cell r="N501">
            <v>28187.0794939215</v>
          </cell>
          <cell r="O501">
            <v>36368.5321133668</v>
          </cell>
          <cell r="P501">
            <v>44242.0026249433</v>
          </cell>
          <cell r="Q501">
            <v>34631.8402655937</v>
          </cell>
          <cell r="R501">
            <v>24616.9450720121</v>
          </cell>
          <cell r="S501">
            <v>24420.5272089354</v>
          </cell>
          <cell r="T501">
            <v>24199.1316416693</v>
          </cell>
          <cell r="U501">
            <v>45082.1325710436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</row>
        <row r="501">
          <cell r="CO501">
            <v>840116.585243445</v>
          </cell>
        </row>
        <row r="502">
          <cell r="A502">
            <v>-196849.045919146</v>
          </cell>
          <cell r="B502">
            <v>7443.6759846279</v>
          </cell>
          <cell r="C502">
            <v>47899.9236471138</v>
          </cell>
          <cell r="D502">
            <v>47539.3636844667</v>
          </cell>
          <cell r="E502">
            <v>29777.6583163926</v>
          </cell>
          <cell r="F502">
            <v>29428.7707887377</v>
          </cell>
          <cell r="G502">
            <v>28372.5909009518</v>
          </cell>
          <cell r="H502">
            <v>27695.9657678177</v>
          </cell>
          <cell r="I502">
            <v>28457.1327901091</v>
          </cell>
          <cell r="J502">
            <v>28831.4116952157</v>
          </cell>
          <cell r="K502">
            <v>29284.3022652269</v>
          </cell>
          <cell r="L502">
            <v>29855.4819569881</v>
          </cell>
          <cell r="M502">
            <v>30469.1271118323</v>
          </cell>
          <cell r="N502">
            <v>30798.025635475</v>
          </cell>
          <cell r="O502">
            <v>40120.3393259014</v>
          </cell>
          <cell r="P502">
            <v>49187.1352720836</v>
          </cell>
          <cell r="Q502">
            <v>37863.7476478876</v>
          </cell>
          <cell r="R502">
            <v>26095.1689927513</v>
          </cell>
          <cell r="S502">
            <v>25821.0758531981</v>
          </cell>
          <cell r="T502">
            <v>25521.921334688</v>
          </cell>
          <cell r="U502">
            <v>49938.5078188411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</row>
        <row r="502">
          <cell r="CO502">
            <v>984245.22959573</v>
          </cell>
        </row>
        <row r="503">
          <cell r="A503">
            <v>-182366.445814434</v>
          </cell>
          <cell r="B503">
            <v>7182.33443204881</v>
          </cell>
          <cell r="C503">
            <v>50792.0491026139</v>
          </cell>
          <cell r="D503">
            <v>45968.4140080253</v>
          </cell>
          <cell r="E503">
            <v>27442.7360834591</v>
          </cell>
          <cell r="F503">
            <v>27258.7194225707</v>
          </cell>
          <cell r="G503">
            <v>26408.651500269</v>
          </cell>
          <cell r="H503">
            <v>25905.1029589922</v>
          </cell>
          <cell r="I503">
            <v>26734.0791412195</v>
          </cell>
          <cell r="J503">
            <v>27198.2315146731</v>
          </cell>
          <cell r="K503">
            <v>27736.4242965267</v>
          </cell>
          <cell r="L503">
            <v>28382.928730401</v>
          </cell>
          <cell r="M503">
            <v>29069.0926576657</v>
          </cell>
          <cell r="N503">
            <v>29486.2361215656</v>
          </cell>
          <cell r="O503">
            <v>38235.3592869473</v>
          </cell>
          <cell r="P503">
            <v>46702.6056036356</v>
          </cell>
          <cell r="Q503">
            <v>36239.9752741316</v>
          </cell>
          <cell r="R503">
            <v>25352.4808891652</v>
          </cell>
          <cell r="S503">
            <v>25117.4133011353</v>
          </cell>
          <cell r="T503">
            <v>24857.3263739597</v>
          </cell>
          <cell r="U503">
            <v>47498.5715734007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</row>
        <row r="503">
          <cell r="CO503">
            <v>911832.229072169</v>
          </cell>
        </row>
        <row r="504">
          <cell r="A504">
            <v>-187115.037176739</v>
          </cell>
          <cell r="B504">
            <v>6281.69746088667</v>
          </cell>
          <cell r="C504">
            <v>44615.9696755101</v>
          </cell>
          <cell r="D504">
            <v>45033.979173457</v>
          </cell>
          <cell r="E504">
            <v>28208.3162601399</v>
          </cell>
          <cell r="F504">
            <v>27970.2413246213</v>
          </cell>
          <cell r="G504">
            <v>27052.5928924737</v>
          </cell>
          <cell r="H504">
            <v>26492.2955627772</v>
          </cell>
          <cell r="I504">
            <v>27299.0383070287</v>
          </cell>
          <cell r="J504">
            <v>27733.7227415481</v>
          </cell>
          <cell r="K504">
            <v>28243.9464195521</v>
          </cell>
          <cell r="L504">
            <v>28865.7531874563</v>
          </cell>
          <cell r="M504">
            <v>29528.1394771537</v>
          </cell>
          <cell r="N504">
            <v>29916.3489680072</v>
          </cell>
          <cell r="O504">
            <v>38853.4112849572</v>
          </cell>
          <cell r="P504">
            <v>47517.2394427032</v>
          </cell>
          <cell r="Q504">
            <v>36772.3818456463</v>
          </cell>
          <cell r="R504">
            <v>25595.9953332621</v>
          </cell>
          <cell r="S504">
            <v>25348.1319492057</v>
          </cell>
          <cell r="T504">
            <v>25075.2354418846</v>
          </cell>
          <cell r="U504">
            <v>48298.5840087303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</row>
        <row r="504">
          <cell r="CO504">
            <v>935575.185883697</v>
          </cell>
        </row>
        <row r="505">
          <cell r="A505">
            <v>-181080.608050014</v>
          </cell>
          <cell r="B505">
            <v>7529.66026159276</v>
          </cell>
          <cell r="C505">
            <v>44286.7335312849</v>
          </cell>
          <cell r="D505">
            <v>49256.1365274659</v>
          </cell>
          <cell r="E505">
            <v>27235.4299946088</v>
          </cell>
          <cell r="F505">
            <v>27066.0513949256</v>
          </cell>
          <cell r="G505">
            <v>26234.2831251033</v>
          </cell>
          <cell r="H505">
            <v>25746.1011903986</v>
          </cell>
          <cell r="I505">
            <v>26581.0978094251</v>
          </cell>
          <cell r="J505">
            <v>27053.2295994741</v>
          </cell>
          <cell r="K505">
            <v>27598.9959388783</v>
          </cell>
          <cell r="L505">
            <v>28252.1880805747</v>
          </cell>
          <cell r="M505">
            <v>28944.7905876202</v>
          </cell>
          <cell r="N505">
            <v>29369.7688792362</v>
          </cell>
          <cell r="O505">
            <v>38068.001319335</v>
          </cell>
          <cell r="P505">
            <v>46482.0166174442</v>
          </cell>
          <cell r="Q505">
            <v>36095.8086311323</v>
          </cell>
          <cell r="R505">
            <v>25286.5413200359</v>
          </cell>
          <cell r="S505">
            <v>25054.9386159056</v>
          </cell>
          <cell r="T505">
            <v>24798.3203051344</v>
          </cell>
          <cell r="U505">
            <v>47281.9418146226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</row>
        <row r="505">
          <cell r="CO505">
            <v>905403.040250069</v>
          </cell>
        </row>
        <row r="506">
          <cell r="A506">
            <v>-166630.357708252</v>
          </cell>
          <cell r="B506">
            <v>9510.97144841979</v>
          </cell>
          <cell r="C506">
            <v>42869.1465781588</v>
          </cell>
          <cell r="D506">
            <v>45223.8629350778</v>
          </cell>
          <cell r="E506">
            <v>24905.723274097</v>
          </cell>
          <cell r="F506">
            <v>24900.8472693629</v>
          </cell>
          <cell r="G506">
            <v>24274.7305730251</v>
          </cell>
          <cell r="H506">
            <v>23959.2386292441</v>
          </cell>
          <cell r="I506">
            <v>24861.892942984</v>
          </cell>
          <cell r="J506">
            <v>25423.6974511437</v>
          </cell>
          <cell r="K506">
            <v>26054.5754629625</v>
          </cell>
          <cell r="L506">
            <v>26782.9240940044</v>
          </cell>
          <cell r="M506">
            <v>27547.8833883933</v>
          </cell>
          <cell r="N506">
            <v>28060.9095076708</v>
          </cell>
          <cell r="O506">
            <v>36187.2317575733</v>
          </cell>
          <cell r="P506">
            <v>44003.0366393305</v>
          </cell>
          <cell r="Q506">
            <v>34475.6632753838</v>
          </cell>
          <cell r="R506">
            <v>24545.5121577949</v>
          </cell>
          <cell r="S506">
            <v>24352.8478338698</v>
          </cell>
          <cell r="T506">
            <v>24135.2098492107</v>
          </cell>
          <cell r="U506">
            <v>44847.4556512512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</row>
        <row r="506">
          <cell r="CO506">
            <v>833151.788541259</v>
          </cell>
        </row>
        <row r="507">
          <cell r="A507">
            <v>-193170.316812428</v>
          </cell>
          <cell r="B507">
            <v>4955.0894183848</v>
          </cell>
          <cell r="C507">
            <v>49316.2129263799</v>
          </cell>
          <cell r="D507">
            <v>50063.170472102</v>
          </cell>
          <cell r="E507">
            <v>29184.564098634</v>
          </cell>
          <cell r="F507">
            <v>28877.5554637221</v>
          </cell>
          <cell r="G507">
            <v>27873.7301311395</v>
          </cell>
          <cell r="H507">
            <v>27241.0682291622</v>
          </cell>
          <cell r="I507">
            <v>28019.4594742144</v>
          </cell>
          <cell r="J507">
            <v>28416.5671629329</v>
          </cell>
          <cell r="K507">
            <v>28891.1253704751</v>
          </cell>
          <cell r="L507">
            <v>29481.4383200257</v>
          </cell>
          <cell r="M507">
            <v>30113.5039875513</v>
          </cell>
          <cell r="N507">
            <v>30464.8176319524</v>
          </cell>
          <cell r="O507">
            <v>39641.5350445745</v>
          </cell>
          <cell r="P507">
            <v>48556.0392298163</v>
          </cell>
          <cell r="Q507">
            <v>37451.2927951104</v>
          </cell>
          <cell r="R507">
            <v>25906.5185899147</v>
          </cell>
          <cell r="S507">
            <v>25642.3383410894</v>
          </cell>
          <cell r="T507">
            <v>25353.1073918509</v>
          </cell>
          <cell r="U507">
            <v>49318.7389638191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</row>
        <row r="507">
          <cell r="CO507">
            <v>965851.58406214</v>
          </cell>
        </row>
        <row r="508">
          <cell r="A508">
            <v>-163910.304645549</v>
          </cell>
          <cell r="B508">
            <v>5340.74945414509</v>
          </cell>
          <cell r="C508">
            <v>42602.3247900644</v>
          </cell>
          <cell r="D508">
            <v>45895.1715940063</v>
          </cell>
          <cell r="E508">
            <v>24467.1892867645</v>
          </cell>
          <cell r="F508">
            <v>24493.2785439899</v>
          </cell>
          <cell r="G508">
            <v>23905.8728166025</v>
          </cell>
          <cell r="H508">
            <v>23622.8872950358</v>
          </cell>
          <cell r="I508">
            <v>24538.277202649</v>
          </cell>
          <cell r="J508">
            <v>25116.961318135</v>
          </cell>
          <cell r="K508">
            <v>25763.8603856275</v>
          </cell>
          <cell r="L508">
            <v>26506.3561514383</v>
          </cell>
          <cell r="M508">
            <v>27284.9355767151</v>
          </cell>
          <cell r="N508">
            <v>27814.5354409195</v>
          </cell>
          <cell r="O508">
            <v>35833.2037728868</v>
          </cell>
          <cell r="P508">
            <v>43536.4040950929</v>
          </cell>
          <cell r="Q508">
            <v>34170.694071896</v>
          </cell>
          <cell r="R508">
            <v>24406.0240109023</v>
          </cell>
          <cell r="S508">
            <v>24220.6892804326</v>
          </cell>
          <cell r="T508">
            <v>24010.3887849463</v>
          </cell>
          <cell r="U508">
            <v>44389.1984316069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</row>
        <row r="508">
          <cell r="CO508">
            <v>819551.523227747</v>
          </cell>
        </row>
        <row r="509">
          <cell r="A509">
            <v>-167278.493598586</v>
          </cell>
          <cell r="B509">
            <v>10576.546904698</v>
          </cell>
          <cell r="C509">
            <v>45645.775252935</v>
          </cell>
          <cell r="D509">
            <v>45659.6351703309</v>
          </cell>
          <cell r="E509">
            <v>25010.2174180602</v>
          </cell>
          <cell r="F509">
            <v>24997.9629919618</v>
          </cell>
          <cell r="G509">
            <v>24362.6222225094</v>
          </cell>
          <cell r="H509">
            <v>24039.3846287657</v>
          </cell>
          <cell r="I509">
            <v>24939.0042974883</v>
          </cell>
          <cell r="J509">
            <v>25496.7867225961</v>
          </cell>
          <cell r="K509">
            <v>26123.8472275711</v>
          </cell>
          <cell r="L509">
            <v>26848.8248707764</v>
          </cell>
          <cell r="M509">
            <v>27610.5387521324</v>
          </cell>
          <cell r="N509">
            <v>28119.615669436</v>
          </cell>
          <cell r="O509">
            <v>36271.5897600712</v>
          </cell>
          <cell r="P509">
            <v>44114.2261244421</v>
          </cell>
          <cell r="Q509">
            <v>34548.3315218005</v>
          </cell>
          <cell r="R509">
            <v>24578.749477874</v>
          </cell>
          <cell r="S509">
            <v>24384.3386539834</v>
          </cell>
          <cell r="T509">
            <v>24164.9522879626</v>
          </cell>
          <cell r="U509">
            <v>44956.6494589494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</row>
        <row r="509">
          <cell r="CO509">
            <v>836392.46799293</v>
          </cell>
        </row>
        <row r="510">
          <cell r="A510">
            <v>-187787.584103795</v>
          </cell>
          <cell r="B510">
            <v>9973.6507807302</v>
          </cell>
          <cell r="C510">
            <v>47458.2367878304</v>
          </cell>
          <cell r="D510">
            <v>49813.7433184872</v>
          </cell>
          <cell r="E510">
            <v>28316.7460145569</v>
          </cell>
          <cell r="F510">
            <v>28071.0147608354</v>
          </cell>
          <cell r="G510">
            <v>27143.7948451137</v>
          </cell>
          <cell r="H510">
            <v>26575.4601375182</v>
          </cell>
          <cell r="I510">
            <v>27379.0539415374</v>
          </cell>
          <cell r="J510">
            <v>27809.5648074624</v>
          </cell>
          <cell r="K510">
            <v>28315.8271981264</v>
          </cell>
          <cell r="L510">
            <v>28934.1360151465</v>
          </cell>
          <cell r="M510">
            <v>29593.1546583446</v>
          </cell>
          <cell r="N510">
            <v>29977.2662066345</v>
          </cell>
          <cell r="O510">
            <v>38940.9465012577</v>
          </cell>
          <cell r="P510">
            <v>47632.6167079465</v>
          </cell>
          <cell r="Q510">
            <v>36847.7870292675</v>
          </cell>
          <cell r="R510">
            <v>25630.4844856392</v>
          </cell>
          <cell r="S510">
            <v>25380.8088223951</v>
          </cell>
          <cell r="T510">
            <v>25106.0980836301</v>
          </cell>
          <cell r="U510">
            <v>48411.8904324534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</row>
        <row r="510">
          <cell r="CO510">
            <v>938937.920518975</v>
          </cell>
        </row>
        <row r="511">
          <cell r="A511">
            <v>-173088.907565057</v>
          </cell>
          <cell r="B511">
            <v>8025.22822291942</v>
          </cell>
          <cell r="C511">
            <v>46413.0867069574</v>
          </cell>
          <cell r="D511">
            <v>48887.6469064877</v>
          </cell>
          <cell r="E511">
            <v>25946.9873802748</v>
          </cell>
          <cell r="F511">
            <v>25868.5868215763</v>
          </cell>
          <cell r="G511">
            <v>25150.5540055127</v>
          </cell>
          <cell r="H511">
            <v>24757.8781452061</v>
          </cell>
          <cell r="I511">
            <v>25630.2928032884</v>
          </cell>
          <cell r="J511">
            <v>26152.018025137</v>
          </cell>
          <cell r="K511">
            <v>26744.8553133223</v>
          </cell>
          <cell r="L511">
            <v>27439.6126970143</v>
          </cell>
          <cell r="M511">
            <v>28172.2320728907</v>
          </cell>
          <cell r="N511">
            <v>28645.9051518205</v>
          </cell>
          <cell r="O511">
            <v>37027.8430754751</v>
          </cell>
          <cell r="P511">
            <v>45111.0185361146</v>
          </cell>
          <cell r="Q511">
            <v>35199.7884156336</v>
          </cell>
          <cell r="R511">
            <v>24876.7156785983</v>
          </cell>
          <cell r="S511">
            <v>24666.6478174367</v>
          </cell>
          <cell r="T511">
            <v>24431.5875477877</v>
          </cell>
          <cell r="U511">
            <v>45935.5510053084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</row>
        <row r="511">
          <cell r="CO511">
            <v>865444.537825286</v>
          </cell>
        </row>
        <row r="512">
          <cell r="A512">
            <v>-193847.045222152</v>
          </cell>
          <cell r="B512">
            <v>4874.07186732483</v>
          </cell>
          <cell r="C512">
            <v>50360.9124945346</v>
          </cell>
          <cell r="D512">
            <v>47680.7693119654</v>
          </cell>
          <cell r="E512">
            <v>29293.6680024978</v>
          </cell>
          <cell r="F512">
            <v>28978.9554471112</v>
          </cell>
          <cell r="G512">
            <v>27965.4991213626</v>
          </cell>
          <cell r="H512">
            <v>27324.7498700201</v>
          </cell>
          <cell r="I512">
            <v>28099.9725966683</v>
          </cell>
          <cell r="J512">
            <v>28492.880768113</v>
          </cell>
          <cell r="K512">
            <v>28963.4530594695</v>
          </cell>
          <cell r="L512">
            <v>29550.2463100314</v>
          </cell>
          <cell r="M512">
            <v>30178.9233931052</v>
          </cell>
          <cell r="N512">
            <v>30526.1136164595</v>
          </cell>
          <cell r="O512">
            <v>39729.6145009496</v>
          </cell>
          <cell r="P512">
            <v>48672.1338398506</v>
          </cell>
          <cell r="Q512">
            <v>37527.1668017322</v>
          </cell>
          <cell r="R512">
            <v>25941.2221746044</v>
          </cell>
          <cell r="S512">
            <v>25675.2183789554</v>
          </cell>
          <cell r="T512">
            <v>25384.1619184989</v>
          </cell>
          <cell r="U512">
            <v>49432.7498571166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</row>
        <row r="512">
          <cell r="CO512">
            <v>969235.226110761</v>
          </cell>
        </row>
        <row r="513">
          <cell r="A513">
            <v>-171634.860831401</v>
          </cell>
          <cell r="B513">
            <v>8764.6494520142</v>
          </cell>
          <cell r="C513">
            <v>44823.6763932419</v>
          </cell>
          <cell r="D513">
            <v>43196.6286920833</v>
          </cell>
          <cell r="E513">
            <v>25712.5622065083</v>
          </cell>
          <cell r="F513">
            <v>25650.7146109216</v>
          </cell>
          <cell r="G513">
            <v>24953.3753462931</v>
          </cell>
          <cell r="H513">
            <v>24578.0763003183</v>
          </cell>
          <cell r="I513">
            <v>25457.298968482</v>
          </cell>
          <cell r="J513">
            <v>25988.0474473527</v>
          </cell>
          <cell r="K513">
            <v>26589.4490404007</v>
          </cell>
          <cell r="L513">
            <v>27291.7689953466</v>
          </cell>
          <cell r="M513">
            <v>28031.6692243436</v>
          </cell>
          <cell r="N513">
            <v>28514.2020567854</v>
          </cell>
          <cell r="O513">
            <v>36838.5919017335</v>
          </cell>
          <cell r="P513">
            <v>44861.5728410765</v>
          </cell>
          <cell r="Q513">
            <v>35036.7623775473</v>
          </cell>
          <cell r="R513">
            <v>24802.1501169354</v>
          </cell>
          <cell r="S513">
            <v>24596.0004041252</v>
          </cell>
          <cell r="T513">
            <v>24364.8625036061</v>
          </cell>
          <cell r="U513">
            <v>45690.5824704902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</row>
        <row r="513">
          <cell r="CO513">
            <v>858174.304157006</v>
          </cell>
        </row>
        <row r="514">
          <cell r="A514">
            <v>-187015.679821757</v>
          </cell>
          <cell r="B514">
            <v>8537.62733255039</v>
          </cell>
          <cell r="C514">
            <v>48881.7562691902</v>
          </cell>
          <cell r="D514">
            <v>48785.2560757897</v>
          </cell>
          <cell r="E514">
            <v>28192.2976104861</v>
          </cell>
          <cell r="F514">
            <v>27955.3537655945</v>
          </cell>
          <cell r="G514">
            <v>27039.1193571425</v>
          </cell>
          <cell r="H514">
            <v>26480.009413154</v>
          </cell>
          <cell r="I514">
            <v>27287.2173596981</v>
          </cell>
          <cell r="J514">
            <v>27722.5183679016</v>
          </cell>
          <cell r="K514">
            <v>28233.3272586492</v>
          </cell>
          <cell r="L514">
            <v>28855.6507892263</v>
          </cell>
          <cell r="M514">
            <v>29518.5345913429</v>
          </cell>
          <cell r="N514">
            <v>29907.349483422</v>
          </cell>
          <cell r="O514">
            <v>38840.4794474756</v>
          </cell>
          <cell r="P514">
            <v>47500.1944166411</v>
          </cell>
          <cell r="Q514">
            <v>36761.2420139184</v>
          </cell>
          <cell r="R514">
            <v>25590.9001483495</v>
          </cell>
          <cell r="S514">
            <v>25343.3044976799</v>
          </cell>
          <cell r="T514">
            <v>25070.6760121581</v>
          </cell>
          <cell r="U514">
            <v>48281.844914236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</row>
        <row r="514">
          <cell r="CO514">
            <v>935078.399108786</v>
          </cell>
        </row>
        <row r="515">
          <cell r="A515">
            <v>-186723.493191193</v>
          </cell>
          <cell r="B515">
            <v>8710.34425035767</v>
          </cell>
          <cell r="C515">
            <v>45272.5150743187</v>
          </cell>
          <cell r="D515">
            <v>51851.1383608075</v>
          </cell>
          <cell r="E515">
            <v>28145.1905264724</v>
          </cell>
          <cell r="F515">
            <v>27911.5729532925</v>
          </cell>
          <cell r="G515">
            <v>26999.4968562126</v>
          </cell>
          <cell r="H515">
            <v>26443.8787345375</v>
          </cell>
          <cell r="I515">
            <v>27252.4547316955</v>
          </cell>
          <cell r="J515">
            <v>27689.5689381994</v>
          </cell>
          <cell r="K515">
            <v>28202.0988020924</v>
          </cell>
          <cell r="L515">
            <v>28825.9420102438</v>
          </cell>
          <cell r="M515">
            <v>29490.2888794625</v>
          </cell>
          <cell r="N515">
            <v>29880.8841142683</v>
          </cell>
          <cell r="O515">
            <v>38802.4499526142</v>
          </cell>
          <cell r="P515">
            <v>47450.0690008242</v>
          </cell>
          <cell r="Q515">
            <v>36728.4823868307</v>
          </cell>
          <cell r="R515">
            <v>25575.9164069647</v>
          </cell>
          <cell r="S515">
            <v>25329.1080972647</v>
          </cell>
          <cell r="T515">
            <v>25057.267800866</v>
          </cell>
          <cell r="U515">
            <v>48232.6191712623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</row>
        <row r="515">
          <cell r="CO515">
            <v>933617.465955967</v>
          </cell>
        </row>
        <row r="516">
          <cell r="A516">
            <v>-155425.080672848</v>
          </cell>
          <cell r="B516">
            <v>7974.51598764602</v>
          </cell>
          <cell r="C516">
            <v>38732.3374822104</v>
          </cell>
          <cell r="D516">
            <v>41645.2298907035</v>
          </cell>
          <cell r="E516">
            <v>23099.1795397554</v>
          </cell>
          <cell r="F516">
            <v>23221.8651416268</v>
          </cell>
          <cell r="G516">
            <v>22755.2185443641</v>
          </cell>
          <cell r="H516">
            <v>22573.6370273078</v>
          </cell>
          <cell r="I516">
            <v>23528.7557063639</v>
          </cell>
          <cell r="J516">
            <v>24160.0958713584</v>
          </cell>
          <cell r="K516">
            <v>24856.9727306575</v>
          </cell>
          <cell r="L516">
            <v>25643.6005793051</v>
          </cell>
          <cell r="M516">
            <v>26464.6680952402</v>
          </cell>
          <cell r="N516">
            <v>27045.9698691241</v>
          </cell>
          <cell r="O516">
            <v>34728.8110741342</v>
          </cell>
          <cell r="P516">
            <v>42080.7407092935</v>
          </cell>
          <cell r="Q516">
            <v>33219.3405737405</v>
          </cell>
          <cell r="R516">
            <v>23970.8897908572</v>
          </cell>
          <cell r="S516">
            <v>23808.4197768708</v>
          </cell>
          <cell r="T516">
            <v>23621.0086286114</v>
          </cell>
          <cell r="U516">
            <v>42959.6619276652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</row>
        <row r="516">
          <cell r="CO516">
            <v>777125.403364239</v>
          </cell>
        </row>
        <row r="517">
          <cell r="A517">
            <v>-180791.930884007</v>
          </cell>
          <cell r="B517">
            <v>10729.1104746479</v>
          </cell>
          <cell r="C517">
            <v>48218.2421890297</v>
          </cell>
          <cell r="D517">
            <v>48349.9996636008</v>
          </cell>
          <cell r="E517">
            <v>27188.8887155444</v>
          </cell>
          <cell r="F517">
            <v>27022.7964355989</v>
          </cell>
          <cell r="G517">
            <v>26195.1365315152</v>
          </cell>
          <cell r="H517">
            <v>25710.4044787154</v>
          </cell>
          <cell r="I517">
            <v>26546.7527166487</v>
          </cell>
          <cell r="J517">
            <v>27020.6759266055</v>
          </cell>
          <cell r="K517">
            <v>27568.1425684821</v>
          </cell>
          <cell r="L517">
            <v>28222.8361348487</v>
          </cell>
          <cell r="M517">
            <v>28916.8841360425</v>
          </cell>
          <cell r="N517">
            <v>29343.621386622</v>
          </cell>
          <cell r="O517">
            <v>38030.4285981599</v>
          </cell>
          <cell r="P517">
            <v>46432.4932598729</v>
          </cell>
          <cell r="Q517">
            <v>36063.4424811519</v>
          </cell>
          <cell r="R517">
            <v>25271.7375489299</v>
          </cell>
          <cell r="S517">
            <v>25040.9127289871</v>
          </cell>
          <cell r="T517">
            <v>24785.0731403699</v>
          </cell>
          <cell r="U517">
            <v>47233.30732389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</row>
        <row r="517">
          <cell r="CO517">
            <v>903959.654420032</v>
          </cell>
        </row>
        <row r="518">
          <cell r="A518">
            <v>-195588.37995778</v>
          </cell>
          <cell r="B518">
            <v>3617.81602985888</v>
          </cell>
          <cell r="C518">
            <v>46436.6276433142</v>
          </cell>
          <cell r="D518">
            <v>47561.3850843191</v>
          </cell>
          <cell r="E518">
            <v>29574.4104907112</v>
          </cell>
          <cell r="F518">
            <v>29239.8744668094</v>
          </cell>
          <cell r="G518">
            <v>28201.635994048</v>
          </cell>
          <cell r="H518">
            <v>27540.0766478918</v>
          </cell>
          <cell r="I518">
            <v>28307.1462497741</v>
          </cell>
          <cell r="J518">
            <v>28689.2483649088</v>
          </cell>
          <cell r="K518">
            <v>29149.5642310771</v>
          </cell>
          <cell r="L518">
            <v>29727.300710828</v>
          </cell>
          <cell r="M518">
            <v>30347.2584025987</v>
          </cell>
          <cell r="N518">
            <v>30683.8383778896</v>
          </cell>
          <cell r="O518">
            <v>39956.2575894879</v>
          </cell>
          <cell r="P518">
            <v>48970.8645775695</v>
          </cell>
          <cell r="Q518">
            <v>37722.4032383342</v>
          </cell>
          <cell r="R518">
            <v>26030.5202690876</v>
          </cell>
          <cell r="S518">
            <v>25759.824184212</v>
          </cell>
          <cell r="T518">
            <v>25464.0703798162</v>
          </cell>
          <cell r="U518">
            <v>49726.118845156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</row>
        <row r="518">
          <cell r="CO518">
            <v>977941.899788902</v>
          </cell>
        </row>
        <row r="519">
          <cell r="A519">
            <v>-167188.056287743</v>
          </cell>
          <cell r="B519">
            <v>9451.99536505104</v>
          </cell>
          <cell r="C519">
            <v>44689.6380941706</v>
          </cell>
          <cell r="D519">
            <v>44325.9198006772</v>
          </cell>
          <cell r="E519">
            <v>24995.6368809848</v>
          </cell>
          <cell r="F519">
            <v>24984.4119991479</v>
          </cell>
          <cell r="G519">
            <v>24350.3583060321</v>
          </cell>
          <cell r="H519">
            <v>24028.2014976051</v>
          </cell>
          <cell r="I519">
            <v>24928.2446039722</v>
          </cell>
          <cell r="J519">
            <v>25486.588248387</v>
          </cell>
          <cell r="K519">
            <v>26114.181427232</v>
          </cell>
          <cell r="L519">
            <v>26839.6294395056</v>
          </cell>
          <cell r="M519">
            <v>27601.7961679138</v>
          </cell>
          <cell r="N519">
            <v>28111.4241351002</v>
          </cell>
          <cell r="O519">
            <v>36259.8189092237</v>
          </cell>
          <cell r="P519">
            <v>44098.7113563551</v>
          </cell>
          <cell r="Q519">
            <v>34538.191795105</v>
          </cell>
          <cell r="R519">
            <v>24574.1117253712</v>
          </cell>
          <cell r="S519">
            <v>24379.9445984624</v>
          </cell>
          <cell r="T519">
            <v>24160.8021919431</v>
          </cell>
          <cell r="U519">
            <v>44941.4131566919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</row>
        <row r="519">
          <cell r="CO519">
            <v>835940.281438716</v>
          </cell>
        </row>
        <row r="520">
          <cell r="A520">
            <v>-157704.830987395</v>
          </cell>
          <cell r="B520">
            <v>11575.9818637951</v>
          </cell>
          <cell r="C520">
            <v>40411.6084993182</v>
          </cell>
          <cell r="D520">
            <v>42050.1196596985</v>
          </cell>
          <cell r="E520">
            <v>23466.7267796491</v>
          </cell>
          <cell r="F520">
            <v>23563.4595548423</v>
          </cell>
          <cell r="G520">
            <v>23064.3682435952</v>
          </cell>
          <cell r="H520">
            <v>22855.5422116125</v>
          </cell>
          <cell r="I520">
            <v>23799.9868437036</v>
          </cell>
          <cell r="J520">
            <v>24417.1797515585</v>
          </cell>
          <cell r="K520">
            <v>25100.6289291654</v>
          </cell>
          <cell r="L520">
            <v>25875.3996801038</v>
          </cell>
          <cell r="M520">
            <v>26685.0517945888</v>
          </cell>
          <cell r="N520">
            <v>27252.4626629133</v>
          </cell>
          <cell r="O520">
            <v>35025.5315390819</v>
          </cell>
          <cell r="P520">
            <v>42471.8381125356</v>
          </cell>
          <cell r="Q520">
            <v>33474.9435423413</v>
          </cell>
          <cell r="R520">
            <v>24087.7985935252</v>
          </cell>
          <cell r="S520">
            <v>23919.1854482834</v>
          </cell>
          <cell r="T520">
            <v>23725.6245511539</v>
          </cell>
          <cell r="U520">
            <v>43343.7397439962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</row>
        <row r="520">
          <cell r="CO520">
            <v>788524.154936972</v>
          </cell>
        </row>
        <row r="521">
          <cell r="A521">
            <v>-187261.903682634</v>
          </cell>
          <cell r="B521">
            <v>7964.17780070355</v>
          </cell>
          <cell r="C521">
            <v>45431.5309540886</v>
          </cell>
          <cell r="D521">
            <v>44711.2251164152</v>
          </cell>
          <cell r="E521">
            <v>28231.9944579364</v>
          </cell>
          <cell r="F521">
            <v>27992.2475845095</v>
          </cell>
          <cell r="G521">
            <v>27072.5089928618</v>
          </cell>
          <cell r="H521">
            <v>26510.4565118726</v>
          </cell>
          <cell r="I521">
            <v>27316.5116106517</v>
          </cell>
          <cell r="J521">
            <v>27750.2846478965</v>
          </cell>
          <cell r="K521">
            <v>28259.643285251</v>
          </cell>
          <cell r="L521">
            <v>28880.6861929643</v>
          </cell>
          <cell r="M521">
            <v>29542.3370775106</v>
          </cell>
          <cell r="N521">
            <v>29929.6516858192</v>
          </cell>
          <cell r="O521">
            <v>38872.5266668638</v>
          </cell>
          <cell r="P521">
            <v>47542.4347935766</v>
          </cell>
          <cell r="Q521">
            <v>36788.8483484274</v>
          </cell>
          <cell r="R521">
            <v>25603.5268542566</v>
          </cell>
          <cell r="S521">
            <v>25355.2677162368</v>
          </cell>
          <cell r="T521">
            <v>25081.9750286309</v>
          </cell>
          <cell r="U521">
            <v>48323.3271424481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</row>
        <row r="521">
          <cell r="CO521">
            <v>936309.518413172</v>
          </cell>
        </row>
        <row r="522">
          <cell r="A522">
            <v>-196517.900797957</v>
          </cell>
          <cell r="B522">
            <v>9516.84452493825</v>
          </cell>
          <cell r="C522">
            <v>49047.3240874169</v>
          </cell>
          <cell r="D522">
            <v>49744.2714089479</v>
          </cell>
          <cell r="E522">
            <v>29724.270243795</v>
          </cell>
          <cell r="F522">
            <v>29379.1524938573</v>
          </cell>
          <cell r="G522">
            <v>28327.6853628477</v>
          </cell>
          <cell r="H522">
            <v>27655.017631601</v>
          </cell>
          <cell r="I522">
            <v>28417.7351125339</v>
          </cell>
          <cell r="J522">
            <v>28794.0689774095</v>
          </cell>
          <cell r="K522">
            <v>29248.9099852617</v>
          </cell>
          <cell r="L522">
            <v>29821.8119796946</v>
          </cell>
          <cell r="M522">
            <v>30437.1152786226</v>
          </cell>
          <cell r="N522">
            <v>30768.0315256868</v>
          </cell>
          <cell r="O522">
            <v>40077.2391961647</v>
          </cell>
          <cell r="P522">
            <v>49130.32642062</v>
          </cell>
          <cell r="Q522">
            <v>37826.6200398889</v>
          </cell>
          <cell r="R522">
            <v>26078.187405171</v>
          </cell>
          <cell r="S522">
            <v>25804.9865861195</v>
          </cell>
          <cell r="T522">
            <v>25506.7253493524</v>
          </cell>
          <cell r="U522">
            <v>49882.7185974412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</row>
        <row r="522">
          <cell r="CO522">
            <v>982589.503989787</v>
          </cell>
        </row>
        <row r="523">
          <cell r="A523">
            <v>-170246.13370709</v>
          </cell>
          <cell r="B523">
            <v>9338.99558108341</v>
          </cell>
          <cell r="C523">
            <v>44875.364249177</v>
          </cell>
          <cell r="D523">
            <v>41676.0403957095</v>
          </cell>
          <cell r="E523">
            <v>25488.6680290411</v>
          </cell>
          <cell r="F523">
            <v>25442.6297938614</v>
          </cell>
          <cell r="G523">
            <v>24765.0544718292</v>
          </cell>
          <cell r="H523">
            <v>24406.3516279146</v>
          </cell>
          <cell r="I523">
            <v>25292.076472414</v>
          </cell>
          <cell r="J523">
            <v>25831.4428598333</v>
          </cell>
          <cell r="K523">
            <v>26441.0240266108</v>
          </cell>
          <cell r="L523">
            <v>27150.5668221893</v>
          </cell>
          <cell r="M523">
            <v>27897.4208292064</v>
          </cell>
          <cell r="N523">
            <v>28388.4154116954</v>
          </cell>
          <cell r="O523">
            <v>36657.8423892182</v>
          </cell>
          <cell r="P523">
            <v>44623.3329037183</v>
          </cell>
          <cell r="Q523">
            <v>34881.0598985146</v>
          </cell>
          <cell r="R523">
            <v>24730.9342367139</v>
          </cell>
          <cell r="S523">
            <v>24528.5266587102</v>
          </cell>
          <cell r="T523">
            <v>24301.1349241679</v>
          </cell>
          <cell r="U523">
            <v>45456.6185675215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</row>
        <row r="523">
          <cell r="CO523">
            <v>851230.66853545</v>
          </cell>
        </row>
        <row r="524">
          <cell r="A524">
            <v>-166934.12037603</v>
          </cell>
          <cell r="B524">
            <v>6705.12264193093</v>
          </cell>
          <cell r="C524">
            <v>46060.3542984492</v>
          </cell>
          <cell r="D524">
            <v>45797.125379186</v>
          </cell>
          <cell r="E524">
            <v>24954.6966767595</v>
          </cell>
          <cell r="F524">
            <v>24946.3626179493</v>
          </cell>
          <cell r="G524">
            <v>24315.922863594</v>
          </cell>
          <cell r="H524">
            <v>23996.8007562448</v>
          </cell>
          <cell r="I524">
            <v>24898.0328190648</v>
          </cell>
          <cell r="J524">
            <v>25457.9522924717</v>
          </cell>
          <cell r="K524">
            <v>26087.0411485278</v>
          </cell>
          <cell r="L524">
            <v>26813.8098944352</v>
          </cell>
          <cell r="M524">
            <v>27577.2481569918</v>
          </cell>
          <cell r="N524">
            <v>28088.4233987833</v>
          </cell>
          <cell r="O524">
            <v>36226.767929338</v>
          </cell>
          <cell r="P524">
            <v>44055.1479560006</v>
          </cell>
          <cell r="Q524">
            <v>34509.7207943756</v>
          </cell>
          <cell r="R524">
            <v>24561.0895346499</v>
          </cell>
          <cell r="S524">
            <v>24367.6066763762</v>
          </cell>
          <cell r="T524">
            <v>24149.1492756123</v>
          </cell>
          <cell r="U524">
            <v>44898.6316512628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</row>
        <row r="524">
          <cell r="CO524">
            <v>834670.60188015</v>
          </cell>
        </row>
        <row r="525">
          <cell r="A525">
            <v>-172759.10563218</v>
          </cell>
          <cell r="B525">
            <v>7568.38666837367</v>
          </cell>
          <cell r="C525">
            <v>45239.9054037633</v>
          </cell>
          <cell r="D525">
            <v>42481.3848695054</v>
          </cell>
          <cell r="E525">
            <v>25893.8158599697</v>
          </cell>
          <cell r="F525">
            <v>25819.1697880441</v>
          </cell>
          <cell r="G525">
            <v>25105.8306129094</v>
          </cell>
          <cell r="H525">
            <v>24717.0961025068</v>
          </cell>
          <cell r="I525">
            <v>25591.054930272</v>
          </cell>
          <cell r="J525">
            <v>26114.8267765776</v>
          </cell>
          <cell r="K525">
            <v>26709.6065912527</v>
          </cell>
          <cell r="L525">
            <v>27406.0792916255</v>
          </cell>
          <cell r="M525">
            <v>28140.3500858345</v>
          </cell>
          <cell r="N525">
            <v>28616.0327039113</v>
          </cell>
          <cell r="O525">
            <v>36984.9177681555</v>
          </cell>
          <cell r="P525">
            <v>45054.4401122803</v>
          </cell>
          <cell r="Q525">
            <v>35162.8114043549</v>
          </cell>
          <cell r="R525">
            <v>24859.8029716038</v>
          </cell>
          <cell r="S525">
            <v>24650.6238115202</v>
          </cell>
          <cell r="T525">
            <v>24416.4532002918</v>
          </cell>
          <cell r="U525">
            <v>45879.9880757221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</row>
        <row r="525">
          <cell r="CO525">
            <v>863795.528160898</v>
          </cell>
        </row>
        <row r="526">
          <cell r="A526">
            <v>-165115.686824481</v>
          </cell>
          <cell r="B526">
            <v>8363.56903342396</v>
          </cell>
          <cell r="C526">
            <v>46922.0696429602</v>
          </cell>
          <cell r="D526">
            <v>43822.736306905</v>
          </cell>
          <cell r="E526">
            <v>24661.524118108</v>
          </cell>
          <cell r="F526">
            <v>24673.8912257757</v>
          </cell>
          <cell r="G526">
            <v>24069.3308653623</v>
          </cell>
          <cell r="H526">
            <v>23771.9402343602</v>
          </cell>
          <cell r="I526">
            <v>24681.68640726</v>
          </cell>
          <cell r="J526">
            <v>25252.8903826936</v>
          </cell>
          <cell r="K526">
            <v>25892.6897743521</v>
          </cell>
          <cell r="L526">
            <v>26628.916285946</v>
          </cell>
          <cell r="M526">
            <v>27401.4599969671</v>
          </cell>
          <cell r="N526">
            <v>27923.7152629916</v>
          </cell>
          <cell r="O526">
            <v>35990.0900592007</v>
          </cell>
          <cell r="P526">
            <v>43743.1907054889</v>
          </cell>
          <cell r="Q526">
            <v>34305.8401277019</v>
          </cell>
          <cell r="R526">
            <v>24467.8377044445</v>
          </cell>
          <cell r="S526">
            <v>24279.2548897918</v>
          </cell>
          <cell r="T526">
            <v>24065.7028111624</v>
          </cell>
          <cell r="U526">
            <v>44592.2735456554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</row>
        <row r="526">
          <cell r="CO526">
            <v>825578.434122403</v>
          </cell>
        </row>
        <row r="527">
          <cell r="A527">
            <v>-190245.487545678</v>
          </cell>
          <cell r="B527">
            <v>6942.00670296126</v>
          </cell>
          <cell r="C527">
            <v>49107.2530665712</v>
          </cell>
          <cell r="D527">
            <v>49644.9869287372</v>
          </cell>
          <cell r="E527">
            <v>28713.0155622459</v>
          </cell>
          <cell r="F527">
            <v>28439.303374993</v>
          </cell>
          <cell r="G527">
            <v>27477.1033240944</v>
          </cell>
          <cell r="H527">
            <v>26879.395054586</v>
          </cell>
          <cell r="I527">
            <v>27671.4806786932</v>
          </cell>
          <cell r="J527">
            <v>28086.7387374161</v>
          </cell>
          <cell r="K527">
            <v>28578.5241281925</v>
          </cell>
          <cell r="L527">
            <v>29184.0492639978</v>
          </cell>
          <cell r="M527">
            <v>29830.7604389896</v>
          </cell>
          <cell r="N527">
            <v>30199.8955644813</v>
          </cell>
          <cell r="O527">
            <v>39260.854452325</v>
          </cell>
          <cell r="P527">
            <v>48054.2767675618</v>
          </cell>
          <cell r="Q527">
            <v>37123.3643204605</v>
          </cell>
          <cell r="R527">
            <v>25756.5292312547</v>
          </cell>
          <cell r="S527">
            <v>25500.230376269</v>
          </cell>
          <cell r="T527">
            <v>25218.8893110078</v>
          </cell>
          <cell r="U527">
            <v>48825.9823532608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</row>
        <row r="527">
          <cell r="CO527">
            <v>951227.437728388</v>
          </cell>
        </row>
        <row r="528">
          <cell r="A528">
            <v>-189005.129146355</v>
          </cell>
          <cell r="B528">
            <v>7680.63035621568</v>
          </cell>
          <cell r="C528">
            <v>48131.2954662538</v>
          </cell>
          <cell r="D528">
            <v>48336.0157092643</v>
          </cell>
          <cell r="E528">
            <v>28513.0417742213</v>
          </cell>
          <cell r="F528">
            <v>28253.4499081071</v>
          </cell>
          <cell r="G528">
            <v>27308.9022611786</v>
          </cell>
          <cell r="H528">
            <v>26726.0170899319</v>
          </cell>
          <cell r="I528">
            <v>27523.9102113439</v>
          </cell>
          <cell r="J528">
            <v>27946.8654591446</v>
          </cell>
          <cell r="K528">
            <v>28445.9565349618</v>
          </cell>
          <cell r="L528">
            <v>29057.9328380909</v>
          </cell>
          <cell r="M528">
            <v>29710.8548638848</v>
          </cell>
          <cell r="N528">
            <v>30087.5477036031</v>
          </cell>
          <cell r="O528">
            <v>39099.4158427543</v>
          </cell>
          <cell r="P528">
            <v>47841.4898908723</v>
          </cell>
          <cell r="Q528">
            <v>36984.2967712764</v>
          </cell>
          <cell r="R528">
            <v>25692.9219079358</v>
          </cell>
          <cell r="S528">
            <v>25439.9653858371</v>
          </cell>
          <cell r="T528">
            <v>25161.9702539513</v>
          </cell>
          <cell r="U528">
            <v>48617.0146683175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</row>
        <row r="528">
          <cell r="CO528">
            <v>945025.645731776</v>
          </cell>
        </row>
        <row r="529">
          <cell r="A529">
            <v>-164881.978582569</v>
          </cell>
          <cell r="B529">
            <v>8637.12709127673</v>
          </cell>
          <cell r="C529">
            <v>42899.6299126041</v>
          </cell>
          <cell r="D529">
            <v>41257.3504979984</v>
          </cell>
          <cell r="E529">
            <v>24623.8450711059</v>
          </cell>
          <cell r="F529">
            <v>24638.8727286841</v>
          </cell>
          <cell r="G529">
            <v>24037.638432979</v>
          </cell>
          <cell r="H529">
            <v>23743.0407691033</v>
          </cell>
          <cell r="I529">
            <v>24653.8811902347</v>
          </cell>
          <cell r="J529">
            <v>25226.5354694902</v>
          </cell>
          <cell r="K529">
            <v>25867.7113978076</v>
          </cell>
          <cell r="L529">
            <v>26605.1534378925</v>
          </cell>
          <cell r="M529">
            <v>27378.8673969827</v>
          </cell>
          <cell r="N529">
            <v>27902.5466869876</v>
          </cell>
          <cell r="O529">
            <v>35959.6718077985</v>
          </cell>
          <cell r="P529">
            <v>43703.0974172263</v>
          </cell>
          <cell r="Q529">
            <v>34279.6370299162</v>
          </cell>
          <cell r="R529">
            <v>24455.8528170816</v>
          </cell>
          <cell r="S529">
            <v>24267.8997645551</v>
          </cell>
          <cell r="T529">
            <v>24054.9781264559</v>
          </cell>
          <cell r="U529">
            <v>44552.8998692314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</row>
        <row r="529">
          <cell r="CO529">
            <v>824409.892912846</v>
          </cell>
        </row>
        <row r="530">
          <cell r="A530">
            <v>-162557.532680673</v>
          </cell>
          <cell r="B530">
            <v>8109.77617719958</v>
          </cell>
          <cell r="C530">
            <v>41121.3106526925</v>
          </cell>
          <cell r="D530">
            <v>41674.1386185768</v>
          </cell>
          <cell r="E530">
            <v>24249.0918930615</v>
          </cell>
          <cell r="F530">
            <v>24290.5811948077</v>
          </cell>
          <cell r="G530">
            <v>23722.427707109</v>
          </cell>
          <cell r="H530">
            <v>23455.608699811</v>
          </cell>
          <cell r="I530">
            <v>24377.332437666</v>
          </cell>
          <cell r="J530">
            <v>24964.4113377547</v>
          </cell>
          <cell r="K530">
            <v>25619.2782038392</v>
          </cell>
          <cell r="L530">
            <v>26368.8098056638</v>
          </cell>
          <cell r="M530">
            <v>27154.1629705696</v>
          </cell>
          <cell r="N530">
            <v>27692.0055039327</v>
          </cell>
          <cell r="O530">
            <v>35657.1339972518</v>
          </cell>
          <cell r="P530">
            <v>43304.3323636994</v>
          </cell>
          <cell r="Q530">
            <v>34019.0228437549</v>
          </cell>
          <cell r="R530">
            <v>24336.6519618287</v>
          </cell>
          <cell r="S530">
            <v>24154.9624795626</v>
          </cell>
          <cell r="T530">
            <v>23948.3111590801</v>
          </cell>
          <cell r="U530">
            <v>44161.2920249496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</row>
        <row r="530">
          <cell r="CO530">
            <v>812787.663403365</v>
          </cell>
        </row>
        <row r="531">
          <cell r="A531">
            <v>-156663.853121673</v>
          </cell>
          <cell r="B531">
            <v>8399.9268671973</v>
          </cell>
          <cell r="C531">
            <v>40568.7714675585</v>
          </cell>
          <cell r="D531">
            <v>41697.9430612864</v>
          </cell>
          <cell r="E531">
            <v>23298.8976367403</v>
          </cell>
          <cell r="F531">
            <v>23407.4809720378</v>
          </cell>
          <cell r="G531">
            <v>22923.2045415704</v>
          </cell>
          <cell r="H531">
            <v>22726.8188794032</v>
          </cell>
          <cell r="I531">
            <v>23676.1374867529</v>
          </cell>
          <cell r="J531">
            <v>24299.7903044711</v>
          </cell>
          <cell r="K531">
            <v>24989.3708199443</v>
          </cell>
          <cell r="L531">
            <v>25769.5557498779</v>
          </cell>
          <cell r="M531">
            <v>26584.4203563458</v>
          </cell>
          <cell r="N531">
            <v>27158.174079469</v>
          </cell>
          <cell r="O531">
            <v>34890.0432646222</v>
          </cell>
          <cell r="P531">
            <v>42293.2555118367</v>
          </cell>
          <cell r="Q531">
            <v>33358.2303079892</v>
          </cell>
          <cell r="R531">
            <v>24034.4157844041</v>
          </cell>
          <cell r="S531">
            <v>23868.6077111135</v>
          </cell>
          <cell r="T531">
            <v>23677.8549076654</v>
          </cell>
          <cell r="U531">
            <v>43168.3624217676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</row>
        <row r="531">
          <cell r="CO531">
            <v>783319.265608367</v>
          </cell>
        </row>
        <row r="532">
          <cell r="A532">
            <v>-198381.572954435</v>
          </cell>
          <cell r="B532">
            <v>7291.49371056605</v>
          </cell>
          <cell r="C532">
            <v>50350.1100373773</v>
          </cell>
          <cell r="D532">
            <v>46841.3710144656</v>
          </cell>
          <cell r="E532">
            <v>30024.7362872953</v>
          </cell>
          <cell r="F532">
            <v>29658.4023716423</v>
          </cell>
          <cell r="G532">
            <v>28580.4120246074</v>
          </cell>
          <cell r="H532">
            <v>27885.4721859454</v>
          </cell>
          <cell r="I532">
            <v>28639.4637445706</v>
          </cell>
          <cell r="J532">
            <v>29004.2323739669</v>
          </cell>
          <cell r="K532">
            <v>29448.0963917795</v>
          </cell>
          <cell r="L532">
            <v>30011.3053322335</v>
          </cell>
          <cell r="M532">
            <v>30617.2766592776</v>
          </cell>
          <cell r="N532">
            <v>30936.8372356117</v>
          </cell>
          <cell r="O532">
            <v>40319.80508825</v>
          </cell>
          <cell r="P532">
            <v>49450.0444775678</v>
          </cell>
          <cell r="Q532">
            <v>38035.5728066262</v>
          </cell>
          <cell r="R532">
            <v>26173.7591346668</v>
          </cell>
          <cell r="S532">
            <v>25895.5363697463</v>
          </cell>
          <cell r="T532">
            <v>25592.2477772791</v>
          </cell>
          <cell r="U532">
            <v>50196.6982151432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</row>
        <row r="532">
          <cell r="CO532">
            <v>991907.864772177</v>
          </cell>
        </row>
        <row r="533">
          <cell r="A533">
            <v>-174048.533766183</v>
          </cell>
          <cell r="B533">
            <v>6343.77338803251</v>
          </cell>
          <cell r="C533">
            <v>45072.6658267578</v>
          </cell>
          <cell r="D533">
            <v>44703.1214092375</v>
          </cell>
          <cell r="E533">
            <v>26101.7007974866</v>
          </cell>
          <cell r="F533">
            <v>26012.3757913542</v>
          </cell>
          <cell r="G533">
            <v>25280.6858666904</v>
          </cell>
          <cell r="H533">
            <v>24876.541842439</v>
          </cell>
          <cell r="I533">
            <v>25744.4634228915</v>
          </cell>
          <cell r="J533">
            <v>26260.2335721435</v>
          </cell>
          <cell r="K533">
            <v>26847.4186820662</v>
          </cell>
          <cell r="L533">
            <v>27537.1850009215</v>
          </cell>
          <cell r="M533">
            <v>28264.9992372799</v>
          </cell>
          <cell r="N533">
            <v>28732.8251509095</v>
          </cell>
          <cell r="O533">
            <v>37152.7430396321</v>
          </cell>
          <cell r="P533">
            <v>45275.6450361959</v>
          </cell>
          <cell r="Q533">
            <v>35307.3805954393</v>
          </cell>
          <cell r="R533">
            <v>24925.9266599352</v>
          </cell>
          <cell r="S533">
            <v>24713.2729411595</v>
          </cell>
          <cell r="T533">
            <v>24475.6240283119</v>
          </cell>
          <cell r="U533">
            <v>46097.2227171057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</row>
        <row r="533">
          <cell r="CO533">
            <v>870242.668830913</v>
          </cell>
        </row>
        <row r="534">
          <cell r="A534">
            <v>-159373.720206215</v>
          </cell>
          <cell r="B534">
            <v>4599.86355760248</v>
          </cell>
          <cell r="C534">
            <v>42512.0878407229</v>
          </cell>
          <cell r="D534">
            <v>41935.044764052</v>
          </cell>
          <cell r="E534">
            <v>23735.7894143385</v>
          </cell>
          <cell r="F534">
            <v>23813.5234455179</v>
          </cell>
          <cell r="G534">
            <v>23290.6810098472</v>
          </cell>
          <cell r="H534">
            <v>23061.9106546011</v>
          </cell>
          <cell r="I534">
            <v>23998.5413599707</v>
          </cell>
          <cell r="J534">
            <v>24605.3777806411</v>
          </cell>
          <cell r="K534">
            <v>25278.9972356392</v>
          </cell>
          <cell r="L534">
            <v>26045.0880085961</v>
          </cell>
          <cell r="M534">
            <v>26846.3834884587</v>
          </cell>
          <cell r="N534">
            <v>27403.6255315486</v>
          </cell>
          <cell r="O534">
            <v>35242.7454952747</v>
          </cell>
          <cell r="P534">
            <v>42758.1406236547</v>
          </cell>
          <cell r="Q534">
            <v>33662.0574713863</v>
          </cell>
          <cell r="R534">
            <v>24173.3815800096</v>
          </cell>
          <cell r="S534">
            <v>24000.2713609189</v>
          </cell>
          <cell r="T534">
            <v>23802.2085455211</v>
          </cell>
          <cell r="U534">
            <v>43624.9035726726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</row>
        <row r="534">
          <cell r="CO534">
            <v>796868.601031077</v>
          </cell>
        </row>
        <row r="535">
          <cell r="A535">
            <v>-164947.792525159</v>
          </cell>
          <cell r="B535">
            <v>9352.93222677321</v>
          </cell>
          <cell r="C535">
            <v>41780.8961254123</v>
          </cell>
          <cell r="D535">
            <v>47776.497168868</v>
          </cell>
          <cell r="E535">
            <v>24634.455765089</v>
          </cell>
          <cell r="F535">
            <v>24648.7341924405</v>
          </cell>
          <cell r="G535">
            <v>24046.5632526957</v>
          </cell>
          <cell r="H535">
            <v>23751.1790689415</v>
          </cell>
          <cell r="I535">
            <v>24661.7113418032</v>
          </cell>
          <cell r="J535">
            <v>25233.9572049426</v>
          </cell>
          <cell r="K535">
            <v>25874.745490514</v>
          </cell>
          <cell r="L535">
            <v>26611.8452289255</v>
          </cell>
          <cell r="M535">
            <v>27385.2296376386</v>
          </cell>
          <cell r="N535">
            <v>27908.5079121221</v>
          </cell>
          <cell r="O535">
            <v>35968.2378088735</v>
          </cell>
          <cell r="P535">
            <v>43714.3879791266</v>
          </cell>
          <cell r="Q535">
            <v>34287.0160130416</v>
          </cell>
          <cell r="R535">
            <v>24459.2278486268</v>
          </cell>
          <cell r="S535">
            <v>24271.0974505003</v>
          </cell>
          <cell r="T535">
            <v>24057.9982757573</v>
          </cell>
          <cell r="U535">
            <v>44563.9877831987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</row>
        <row r="535">
          <cell r="CO535">
            <v>824738.962625793</v>
          </cell>
        </row>
        <row r="536">
          <cell r="A536">
            <v>-184560.503597637</v>
          </cell>
          <cell r="B536">
            <v>8178.71979129181</v>
          </cell>
          <cell r="C536">
            <v>47176.5900192747</v>
          </cell>
          <cell r="D536">
            <v>45020.5026102722</v>
          </cell>
          <cell r="E536">
            <v>27796.4677518957</v>
          </cell>
          <cell r="F536">
            <v>27587.4737937102</v>
          </cell>
          <cell r="G536">
            <v>26706.1807075004</v>
          </cell>
          <cell r="H536">
            <v>26176.4117333796</v>
          </cell>
          <cell r="I536">
            <v>26995.115090696</v>
          </cell>
          <cell r="J536">
            <v>27445.6519820329</v>
          </cell>
          <cell r="K536">
            <v>27970.9218094124</v>
          </cell>
          <cell r="L536">
            <v>28606.0148368055</v>
          </cell>
          <cell r="M536">
            <v>29281.1924511218</v>
          </cell>
          <cell r="N536">
            <v>29684.9671485986</v>
          </cell>
          <cell r="O536">
            <v>38520.9264569131</v>
          </cell>
          <cell r="P536">
            <v>47079.0022186938</v>
          </cell>
          <cell r="Q536">
            <v>36485.9704952266</v>
          </cell>
          <cell r="R536">
            <v>25464.9952582967</v>
          </cell>
          <cell r="S536">
            <v>25224.015450469</v>
          </cell>
          <cell r="T536">
            <v>24958.009934627</v>
          </cell>
          <cell r="U536">
            <v>47868.2124577114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</row>
        <row r="536">
          <cell r="CO536">
            <v>922802.517988183</v>
          </cell>
        </row>
        <row r="537">
          <cell r="A537">
            <v>-187578.480929349</v>
          </cell>
          <cell r="B537">
            <v>6833.50762768005</v>
          </cell>
          <cell r="C537">
            <v>44743.7459883306</v>
          </cell>
          <cell r="D537">
            <v>46517.3458481869</v>
          </cell>
          <cell r="E537">
            <v>28283.0338601466</v>
          </cell>
          <cell r="F537">
            <v>28039.6830506387</v>
          </cell>
          <cell r="G537">
            <v>27115.4390277789</v>
          </cell>
          <cell r="H537">
            <v>26549.6032405789</v>
          </cell>
          <cell r="I537">
            <v>27354.1760891407</v>
          </cell>
          <cell r="J537">
            <v>27785.9845692645</v>
          </cell>
          <cell r="K537">
            <v>28293.4785732546</v>
          </cell>
          <cell r="L537">
            <v>28912.8749465542</v>
          </cell>
          <cell r="M537">
            <v>29572.940632784</v>
          </cell>
          <cell r="N537">
            <v>29958.3262822025</v>
          </cell>
          <cell r="O537">
            <v>38913.7307176924</v>
          </cell>
          <cell r="P537">
            <v>47596.7444863205</v>
          </cell>
          <cell r="Q537">
            <v>36824.3426231888</v>
          </cell>
          <cell r="R537">
            <v>25619.7613807436</v>
          </cell>
          <cell r="S537">
            <v>25370.6491775585</v>
          </cell>
          <cell r="T537">
            <v>25096.5025058329</v>
          </cell>
          <cell r="U537">
            <v>48376.6620611201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</row>
        <row r="537">
          <cell r="CO537">
            <v>937892.404646747</v>
          </cell>
        </row>
        <row r="538">
          <cell r="A538">
            <v>-200210.694589925</v>
          </cell>
          <cell r="B538">
            <v>11180.6628594274</v>
          </cell>
          <cell r="C538">
            <v>50349.6769693039</v>
          </cell>
          <cell r="D538">
            <v>49201.9471015697</v>
          </cell>
          <cell r="E538">
            <v>30319.6320064731</v>
          </cell>
          <cell r="F538">
            <v>29932.4752504956</v>
          </cell>
          <cell r="G538">
            <v>28828.4533999548</v>
          </cell>
          <cell r="H538">
            <v>28111.6543553165</v>
          </cell>
          <cell r="I538">
            <v>28857.0817610528</v>
          </cell>
          <cell r="J538">
            <v>29210.4995622677</v>
          </cell>
          <cell r="K538">
            <v>29643.590091887</v>
          </cell>
          <cell r="L538">
            <v>30197.2856773846</v>
          </cell>
          <cell r="M538">
            <v>30794.0980374854</v>
          </cell>
          <cell r="N538">
            <v>31102.5134652769</v>
          </cell>
          <cell r="O538">
            <v>40557.8740639028</v>
          </cell>
          <cell r="P538">
            <v>49763.835298119</v>
          </cell>
          <cell r="Q538">
            <v>38240.6518089098</v>
          </cell>
          <cell r="R538">
            <v>26267.5590648498</v>
          </cell>
          <cell r="S538">
            <v>25984.4074556533</v>
          </cell>
          <cell r="T538">
            <v>25676.1847093711</v>
          </cell>
          <cell r="U538">
            <v>50504.8569810747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</row>
        <row r="538">
          <cell r="CO538">
            <v>1001053.47294962</v>
          </cell>
        </row>
        <row r="539">
          <cell r="A539">
            <v>-193798.637966563</v>
          </cell>
          <cell r="B539">
            <v>7913.95737006355</v>
          </cell>
          <cell r="C539">
            <v>46966.3465878446</v>
          </cell>
          <cell r="D539">
            <v>48025.1703179131</v>
          </cell>
          <cell r="E539">
            <v>29285.8636595969</v>
          </cell>
          <cell r="F539">
            <v>28971.7021755739</v>
          </cell>
          <cell r="G539">
            <v>27958.9347671831</v>
          </cell>
          <cell r="H539">
            <v>27318.7640143668</v>
          </cell>
          <cell r="I539">
            <v>28094.2133892212</v>
          </cell>
          <cell r="J539">
            <v>28487.4219575507</v>
          </cell>
          <cell r="K539">
            <v>28958.2793666304</v>
          </cell>
          <cell r="L539">
            <v>29545.3243857989</v>
          </cell>
          <cell r="M539">
            <v>30174.2438586868</v>
          </cell>
          <cell r="N539">
            <v>30521.7290356647</v>
          </cell>
          <cell r="O539">
            <v>39723.3140638827</v>
          </cell>
          <cell r="P539">
            <v>48663.8294427252</v>
          </cell>
          <cell r="Q539">
            <v>37521.7394362215</v>
          </cell>
          <cell r="R539">
            <v>25938.7397824515</v>
          </cell>
          <cell r="S539">
            <v>25672.8664274577</v>
          </cell>
          <cell r="T539">
            <v>25381.9405481721</v>
          </cell>
          <cell r="U539">
            <v>49424.5945109355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</row>
        <row r="539">
          <cell r="CO539">
            <v>968993.189832815</v>
          </cell>
        </row>
        <row r="540">
          <cell r="A540">
            <v>-162959.903054181</v>
          </cell>
          <cell r="B540">
            <v>9259.94513628446</v>
          </cell>
          <cell r="C540">
            <v>44495.3497944023</v>
          </cell>
          <cell r="D540">
            <v>43744.4425980397</v>
          </cell>
          <cell r="E540">
            <v>24313.9630849873</v>
          </cell>
          <cell r="F540">
            <v>24350.8717760861</v>
          </cell>
          <cell r="G540">
            <v>23776.9918754549</v>
          </cell>
          <cell r="H540">
            <v>23505.3642776823</v>
          </cell>
          <cell r="I540">
            <v>24425.2040722665</v>
          </cell>
          <cell r="J540">
            <v>25009.7860159547</v>
          </cell>
          <cell r="K540">
            <v>25662.2829289513</v>
          </cell>
          <cell r="L540">
            <v>26409.7217819325</v>
          </cell>
          <cell r="M540">
            <v>27193.0601563078</v>
          </cell>
          <cell r="N540">
            <v>27728.4509786997</v>
          </cell>
          <cell r="O540">
            <v>35709.5044360437</v>
          </cell>
          <cell r="P540">
            <v>43373.3601020515</v>
          </cell>
          <cell r="Q540">
            <v>34064.1361446675</v>
          </cell>
          <cell r="R540">
            <v>24357.2860805283</v>
          </cell>
          <cell r="S540">
            <v>24174.5123505698</v>
          </cell>
          <cell r="T540">
            <v>23966.7756144021</v>
          </cell>
          <cell r="U540">
            <v>44229.0808233224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</row>
        <row r="540">
          <cell r="CO540">
            <v>814799.515270906</v>
          </cell>
        </row>
        <row r="541">
          <cell r="A541">
            <v>-201000.858747806</v>
          </cell>
          <cell r="B541">
            <v>11090.5645072976</v>
          </cell>
          <cell r="C541">
            <v>53036.4993542482</v>
          </cell>
          <cell r="D541">
            <v>48408.2985301899</v>
          </cell>
          <cell r="E541">
            <v>30447.0243149374</v>
          </cell>
          <cell r="F541">
            <v>30050.8722785094</v>
          </cell>
          <cell r="G541">
            <v>28935.6050516921</v>
          </cell>
          <cell r="H541">
            <v>28209.363025927</v>
          </cell>
          <cell r="I541">
            <v>28951.0907943491</v>
          </cell>
          <cell r="J541">
            <v>29299.6051394912</v>
          </cell>
          <cell r="K541">
            <v>29728.0416187398</v>
          </cell>
          <cell r="L541">
            <v>30277.6275201345</v>
          </cell>
          <cell r="M541">
            <v>30870.4832885786</v>
          </cell>
          <cell r="N541">
            <v>31174.0841120587</v>
          </cell>
          <cell r="O541">
            <v>40660.7177283232</v>
          </cell>
          <cell r="P541">
            <v>49899.3901210795</v>
          </cell>
          <cell r="Q541">
            <v>38329.2441004198</v>
          </cell>
          <cell r="R541">
            <v>26308.0797942557</v>
          </cell>
          <cell r="S541">
            <v>26022.7989684937</v>
          </cell>
          <cell r="T541">
            <v>25712.4447119728</v>
          </cell>
          <cell r="U541">
            <v>50637.9788069021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</row>
        <row r="541">
          <cell r="CO541">
            <v>1005004.29373903</v>
          </cell>
        </row>
        <row r="542">
          <cell r="A542">
            <v>-192728.96816366</v>
          </cell>
          <cell r="B542">
            <v>9814.24279418927</v>
          </cell>
          <cell r="C542">
            <v>49451.6654253192</v>
          </cell>
          <cell r="D542">
            <v>51112.3251584898</v>
          </cell>
          <cell r="E542">
            <v>29113.4087283942</v>
          </cell>
          <cell r="F542">
            <v>28811.4244353646</v>
          </cell>
          <cell r="G542">
            <v>27813.880242688</v>
          </cell>
          <cell r="H542">
            <v>27186.4927471983</v>
          </cell>
          <cell r="I542">
            <v>27966.9504361829</v>
          </cell>
          <cell r="J542">
            <v>28366.7969655468</v>
          </cell>
          <cell r="K542">
            <v>28843.9547074031</v>
          </cell>
          <cell r="L542">
            <v>29436.5631337957</v>
          </cell>
          <cell r="M542">
            <v>30070.8387679008</v>
          </cell>
          <cell r="N542">
            <v>30424.8416245197</v>
          </cell>
          <cell r="O542">
            <v>39584.0913958419</v>
          </cell>
          <cell r="P542">
            <v>48480.3246617093</v>
          </cell>
          <cell r="Q542">
            <v>37401.8092950563</v>
          </cell>
          <cell r="R542">
            <v>25883.8856104356</v>
          </cell>
          <cell r="S542">
            <v>25620.8946421476</v>
          </cell>
          <cell r="T542">
            <v>25332.8542545845</v>
          </cell>
          <cell r="U542">
            <v>49244.3833538306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</row>
        <row r="542">
          <cell r="CO542">
            <v>963644.840818299</v>
          </cell>
        </row>
        <row r="543">
          <cell r="A543">
            <v>-160562.720212511</v>
          </cell>
          <cell r="B543">
            <v>6289.27768873615</v>
          </cell>
          <cell r="C543">
            <v>39175.1832523854</v>
          </cell>
          <cell r="D543">
            <v>42232.0668915046</v>
          </cell>
          <cell r="E543">
            <v>23927.4830694545</v>
          </cell>
          <cell r="F543">
            <v>23991.6814468009</v>
          </cell>
          <cell r="G543">
            <v>23451.9175242087</v>
          </cell>
          <cell r="H543">
            <v>23208.9378372597</v>
          </cell>
          <cell r="I543">
            <v>24140.0015110876</v>
          </cell>
          <cell r="J543">
            <v>24739.4594531935</v>
          </cell>
          <cell r="K543">
            <v>25406.0757230116</v>
          </cell>
          <cell r="L543">
            <v>26165.9824462677</v>
          </cell>
          <cell r="M543">
            <v>26961.3242423829</v>
          </cell>
          <cell r="N543">
            <v>27511.321506651</v>
          </cell>
          <cell r="O543">
            <v>35397.4995630511</v>
          </cell>
          <cell r="P543">
            <v>42962.1168275177</v>
          </cell>
          <cell r="Q543">
            <v>33795.3667769432</v>
          </cell>
          <cell r="R543">
            <v>24234.355172697</v>
          </cell>
          <cell r="S543">
            <v>24058.0410136596</v>
          </cell>
          <cell r="T543">
            <v>23856.770806909</v>
          </cell>
          <cell r="U543">
            <v>43825.2187225914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</row>
        <row r="543">
          <cell r="CO543">
            <v>802813.601062553</v>
          </cell>
        </row>
        <row r="544">
          <cell r="A544">
            <v>-182330.363515164</v>
          </cell>
          <cell r="B544">
            <v>10028.8697193975</v>
          </cell>
          <cell r="C544">
            <v>46189.1217955087</v>
          </cell>
          <cell r="D544">
            <v>44569.5381148423</v>
          </cell>
          <cell r="E544">
            <v>27436.9188018818</v>
          </cell>
          <cell r="F544">
            <v>27253.3129042484</v>
          </cell>
          <cell r="G544">
            <v>26403.7584942691</v>
          </cell>
          <cell r="H544">
            <v>25900.6411601888</v>
          </cell>
          <cell r="I544">
            <v>26729.7862837927</v>
          </cell>
          <cell r="J544">
            <v>27194.1625701737</v>
          </cell>
          <cell r="K544">
            <v>27732.5678760153</v>
          </cell>
          <cell r="L544">
            <v>28379.2599757695</v>
          </cell>
          <cell r="M544">
            <v>29065.604578053</v>
          </cell>
          <cell r="N544">
            <v>29482.9678975259</v>
          </cell>
          <cell r="O544">
            <v>38230.6630022063</v>
          </cell>
          <cell r="P544">
            <v>46696.4155864844</v>
          </cell>
          <cell r="Q544">
            <v>36235.9297684688</v>
          </cell>
          <cell r="R544">
            <v>25350.6305381078</v>
          </cell>
          <cell r="S544">
            <v>25115.6601792784</v>
          </cell>
          <cell r="T544">
            <v>24855.6705860423</v>
          </cell>
          <cell r="U544">
            <v>47492.4926573792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</row>
        <row r="544">
          <cell r="CO544">
            <v>911651.817575821</v>
          </cell>
        </row>
        <row r="545">
          <cell r="A545">
            <v>-152463.466446084</v>
          </cell>
          <cell r="B545">
            <v>4455.70834846294</v>
          </cell>
          <cell r="C545">
            <v>41895.0287250789</v>
          </cell>
          <cell r="D545">
            <v>44302.8336371775</v>
          </cell>
          <cell r="E545">
            <v>22621.7004370082</v>
          </cell>
          <cell r="F545">
            <v>22778.1012489294</v>
          </cell>
          <cell r="G545">
            <v>22353.6034457278</v>
          </cell>
          <cell r="H545">
            <v>22207.4151655943</v>
          </cell>
          <cell r="I545">
            <v>23176.4004550187</v>
          </cell>
          <cell r="J545">
            <v>23826.1192633881</v>
          </cell>
          <cell r="K545">
            <v>24540.4399685669</v>
          </cell>
          <cell r="L545">
            <v>25342.4713239231</v>
          </cell>
          <cell r="M545">
            <v>26178.368540779</v>
          </cell>
          <cell r="N545">
            <v>26777.7159327574</v>
          </cell>
          <cell r="O545">
            <v>34343.3427424695</v>
          </cell>
          <cell r="P545">
            <v>41572.6676865151</v>
          </cell>
          <cell r="Q545">
            <v>32887.2878119178</v>
          </cell>
          <cell r="R545">
            <v>23819.0140477085</v>
          </cell>
          <cell r="S545">
            <v>23664.5245501875</v>
          </cell>
          <cell r="T545">
            <v>23485.1025153101</v>
          </cell>
          <cell r="U545">
            <v>42460.708021278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</row>
        <row r="545">
          <cell r="CO545">
            <v>762317.33223042</v>
          </cell>
        </row>
        <row r="546">
          <cell r="A546">
            <v>-170856.908339249</v>
          </cell>
          <cell r="B546">
            <v>10717.1158693031</v>
          </cell>
          <cell r="C546">
            <v>46291.7034035041</v>
          </cell>
          <cell r="D546">
            <v>47341.4629472736</v>
          </cell>
          <cell r="E546">
            <v>25587.1386943656</v>
          </cell>
          <cell r="F546">
            <v>25534.1473608283</v>
          </cell>
          <cell r="G546">
            <v>24847.8796797589</v>
          </cell>
          <cell r="H546">
            <v>24481.8776774773</v>
          </cell>
          <cell r="I546">
            <v>25364.7428065654</v>
          </cell>
          <cell r="J546">
            <v>25900.3189605892</v>
          </cell>
          <cell r="K546">
            <v>26506.3026775521</v>
          </cell>
          <cell r="L546">
            <v>27212.6688031043</v>
          </cell>
          <cell r="M546">
            <v>27956.4644762429</v>
          </cell>
          <cell r="N546">
            <v>28443.7375052446</v>
          </cell>
          <cell r="O546">
            <v>36737.3376443239</v>
          </cell>
          <cell r="P546">
            <v>44728.1129627797</v>
          </cell>
          <cell r="Q546">
            <v>34949.5392438752</v>
          </cell>
          <cell r="R546">
            <v>24762.255618924</v>
          </cell>
          <cell r="S546">
            <v>24558.2022165032</v>
          </cell>
          <cell r="T546">
            <v>24329.162884599</v>
          </cell>
          <cell r="U546">
            <v>45559.5179883456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</row>
        <row r="546">
          <cell r="CO546">
            <v>854284.541696245</v>
          </cell>
        </row>
        <row r="547">
          <cell r="A547">
            <v>-167178.13973392</v>
          </cell>
          <cell r="B547">
            <v>7787.69678849698</v>
          </cell>
          <cell r="C547">
            <v>44836.2193434948</v>
          </cell>
          <cell r="D547">
            <v>43983.9211793963</v>
          </cell>
          <cell r="E547">
            <v>24994.0381085387</v>
          </cell>
          <cell r="F547">
            <v>24982.926117399</v>
          </cell>
          <cell r="G547">
            <v>24349.0135536652</v>
          </cell>
          <cell r="H547">
            <v>24026.975254575</v>
          </cell>
          <cell r="I547">
            <v>24927.0647913607</v>
          </cell>
          <cell r="J547">
            <v>25485.4699741098</v>
          </cell>
          <cell r="K547">
            <v>26113.1215612495</v>
          </cell>
          <cell r="L547">
            <v>26838.6211500256</v>
          </cell>
          <cell r="M547">
            <v>27600.8375336272</v>
          </cell>
          <cell r="N547">
            <v>28110.525924059</v>
          </cell>
          <cell r="O547">
            <v>36258.5282220628</v>
          </cell>
          <cell r="P547">
            <v>44097.0101444176</v>
          </cell>
          <cell r="Q547">
            <v>34537.0799625594</v>
          </cell>
          <cell r="R547">
            <v>24573.6031905432</v>
          </cell>
          <cell r="S547">
            <v>24379.4627852852</v>
          </cell>
          <cell r="T547">
            <v>24160.3471292022</v>
          </cell>
          <cell r="U547">
            <v>44939.742478849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</row>
        <row r="547">
          <cell r="CO547">
            <v>835890.6986696</v>
          </cell>
        </row>
        <row r="548">
          <cell r="A548">
            <v>-186305.53097057</v>
          </cell>
          <cell r="B548">
            <v>7494.56846681642</v>
          </cell>
          <cell r="C548">
            <v>48997.2382952215</v>
          </cell>
          <cell r="D548">
            <v>49326.1010853639</v>
          </cell>
          <cell r="E548">
            <v>28077.8055766426</v>
          </cell>
          <cell r="F548">
            <v>27848.9461127175</v>
          </cell>
          <cell r="G548">
            <v>26942.8183270021</v>
          </cell>
          <cell r="H548">
            <v>26392.1951286245</v>
          </cell>
          <cell r="I548">
            <v>27202.7280718322</v>
          </cell>
          <cell r="J548">
            <v>27642.4359917668</v>
          </cell>
          <cell r="K548">
            <v>28157.4276444015</v>
          </cell>
          <cell r="L548">
            <v>28783.4446953886</v>
          </cell>
          <cell r="M548">
            <v>29449.8844282465</v>
          </cell>
          <cell r="N548">
            <v>29843.0263777942</v>
          </cell>
          <cell r="O548">
            <v>38748.0501599515</v>
          </cell>
          <cell r="P548">
            <v>47378.3664384443</v>
          </cell>
          <cell r="Q548">
            <v>36681.6209460524</v>
          </cell>
          <cell r="R548">
            <v>25554.4827164147</v>
          </cell>
          <cell r="S548">
            <v>25308.8006689919</v>
          </cell>
          <cell r="T548">
            <v>25038.0878481232</v>
          </cell>
          <cell r="U548">
            <v>48162.2035577709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</row>
        <row r="548">
          <cell r="CO548">
            <v>931527.654852849</v>
          </cell>
        </row>
        <row r="549">
          <cell r="A549">
            <v>-183497.068545695</v>
          </cell>
          <cell r="B549">
            <v>6674.07441507728</v>
          </cell>
          <cell r="C549">
            <v>46215.6091702707</v>
          </cell>
          <cell r="D549">
            <v>45962.9758361246</v>
          </cell>
          <cell r="E549">
            <v>27625.0180033626</v>
          </cell>
          <cell r="F549">
            <v>27428.130259358</v>
          </cell>
          <cell r="G549">
            <v>26561.9716577804</v>
          </cell>
          <cell r="H549">
            <v>26044.9114316137</v>
          </cell>
          <cell r="I549">
            <v>26868.5939112561</v>
          </cell>
          <cell r="J549">
            <v>27325.7300731511</v>
          </cell>
          <cell r="K549">
            <v>27857.2635107546</v>
          </cell>
          <cell r="L549">
            <v>28497.8875181141</v>
          </cell>
          <cell r="M549">
            <v>29178.3900743578</v>
          </cell>
          <cell r="N549">
            <v>29588.64446208</v>
          </cell>
          <cell r="O549">
            <v>38382.515271688</v>
          </cell>
          <cell r="P549">
            <v>46896.567026262</v>
          </cell>
          <cell r="Q549">
            <v>36366.7393871285</v>
          </cell>
          <cell r="R549">
            <v>25410.4608130794</v>
          </cell>
          <cell r="S549">
            <v>25172.3465914802</v>
          </cell>
          <cell r="T549">
            <v>24909.2097487853</v>
          </cell>
          <cell r="U549">
            <v>47689.0516917478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</row>
        <row r="549">
          <cell r="CO549">
            <v>917485.342728475</v>
          </cell>
        </row>
        <row r="550">
          <cell r="A550">
            <v>-157518.048084783</v>
          </cell>
          <cell r="B550">
            <v>9875.50931331254</v>
          </cell>
          <cell r="C550">
            <v>42452.8400465004</v>
          </cell>
          <cell r="D550">
            <v>43693.9473325782</v>
          </cell>
          <cell r="E550">
            <v>23436.613157172</v>
          </cell>
          <cell r="F550">
            <v>23535.4722811442</v>
          </cell>
          <cell r="G550">
            <v>23039.0392074305</v>
          </cell>
          <cell r="H550">
            <v>22832.4453539215</v>
          </cell>
          <cell r="I550">
            <v>23777.7645245366</v>
          </cell>
          <cell r="J550">
            <v>24396.1165355334</v>
          </cell>
          <cell r="K550">
            <v>25080.6658605318</v>
          </cell>
          <cell r="L550">
            <v>25856.4080788773</v>
          </cell>
          <cell r="M550">
            <v>26666.9954720213</v>
          </cell>
          <cell r="N550">
            <v>27235.5444402702</v>
          </cell>
          <cell r="O550">
            <v>35001.2208462162</v>
          </cell>
          <cell r="P550">
            <v>42439.7949946049</v>
          </cell>
          <cell r="Q550">
            <v>33454.001659326</v>
          </cell>
          <cell r="R550">
            <v>24078.2201035634</v>
          </cell>
          <cell r="S550">
            <v>23910.1102730398</v>
          </cell>
          <cell r="T550">
            <v>23717.0532328181</v>
          </cell>
          <cell r="U550">
            <v>43312.2717499333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</row>
        <row r="550">
          <cell r="CO550">
            <v>787590.240423913</v>
          </cell>
        </row>
        <row r="551">
          <cell r="A551">
            <v>-189069.638621991</v>
          </cell>
          <cell r="B551">
            <v>7553.37843334349</v>
          </cell>
          <cell r="C551">
            <v>47721.977538226</v>
          </cell>
          <cell r="D551">
            <v>49653.2890796986</v>
          </cell>
          <cell r="E551">
            <v>28523.4421586694</v>
          </cell>
          <cell r="F551">
            <v>28263.1159124656</v>
          </cell>
          <cell r="G551">
            <v>27317.650186275</v>
          </cell>
          <cell r="H551">
            <v>26733.9940843872</v>
          </cell>
          <cell r="I551">
            <v>27531.5851651905</v>
          </cell>
          <cell r="J551">
            <v>27954.1400918973</v>
          </cell>
          <cell r="K551">
            <v>28452.8512082516</v>
          </cell>
          <cell r="L551">
            <v>29064.4919943065</v>
          </cell>
          <cell r="M551">
            <v>29717.0910015851</v>
          </cell>
          <cell r="N551">
            <v>30093.3907741205</v>
          </cell>
          <cell r="O551">
            <v>39107.8120611832</v>
          </cell>
          <cell r="P551">
            <v>47852.5566678981</v>
          </cell>
          <cell r="Q551">
            <v>36991.5294990757</v>
          </cell>
          <cell r="R551">
            <v>25696.2300445808</v>
          </cell>
          <cell r="S551">
            <v>25443.0996919651</v>
          </cell>
          <cell r="T551">
            <v>25164.9305423053</v>
          </cell>
          <cell r="U551">
            <v>48627.8828139983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</row>
        <row r="551">
          <cell r="CO551">
            <v>945348.193109955</v>
          </cell>
        </row>
        <row r="552">
          <cell r="A552">
            <v>-181762.68704948</v>
          </cell>
          <cell r="B552">
            <v>6871.93173428715</v>
          </cell>
          <cell r="C552">
            <v>46377.777313217</v>
          </cell>
          <cell r="D552">
            <v>46855.999516199</v>
          </cell>
          <cell r="E552">
            <v>27345.3965343844</v>
          </cell>
          <cell r="F552">
            <v>27168.253102763</v>
          </cell>
          <cell r="G552">
            <v>26326.7776918073</v>
          </cell>
          <cell r="H552">
            <v>25830.444464672</v>
          </cell>
          <cell r="I552">
            <v>26662.2475132327</v>
          </cell>
          <cell r="J552">
            <v>27130.1465822976</v>
          </cell>
          <cell r="K552">
            <v>27671.8954906543</v>
          </cell>
          <cell r="L552">
            <v>28321.5401046719</v>
          </cell>
          <cell r="M552">
            <v>29010.7272352395</v>
          </cell>
          <cell r="N552">
            <v>29431.5495037573</v>
          </cell>
          <cell r="O552">
            <v>38156.777180692</v>
          </cell>
          <cell r="P552">
            <v>46599.0291357867</v>
          </cell>
          <cell r="Q552">
            <v>36172.2825396877</v>
          </cell>
          <cell r="R552">
            <v>25321.5192904934</v>
          </cell>
          <cell r="S552">
            <v>25088.0786215679</v>
          </cell>
          <cell r="T552">
            <v>24829.6203660756</v>
          </cell>
          <cell r="U552">
            <v>47396.8541412088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</row>
        <row r="552">
          <cell r="CO552">
            <v>908813.4352474</v>
          </cell>
        </row>
        <row r="553">
          <cell r="A553">
            <v>-198158.785642779</v>
          </cell>
          <cell r="B553">
            <v>7876.83154486807</v>
          </cell>
          <cell r="C553">
            <v>47055.2075729096</v>
          </cell>
          <cell r="D553">
            <v>52693.4349735376</v>
          </cell>
          <cell r="E553">
            <v>29988.8179409044</v>
          </cell>
          <cell r="F553">
            <v>29625.0202505778</v>
          </cell>
          <cell r="G553">
            <v>28550.2005448889</v>
          </cell>
          <cell r="H553">
            <v>27857.9231610578</v>
          </cell>
          <cell r="I553">
            <v>28612.9578348928</v>
          </cell>
          <cell r="J553">
            <v>28979.1089970013</v>
          </cell>
          <cell r="K553">
            <v>29424.2852274219</v>
          </cell>
          <cell r="L553">
            <v>29988.6528960515</v>
          </cell>
          <cell r="M553">
            <v>30595.7397867538</v>
          </cell>
          <cell r="N553">
            <v>30916.6578439866</v>
          </cell>
          <cell r="O553">
            <v>40290.8082484306</v>
          </cell>
          <cell r="P553">
            <v>49411.8247047672</v>
          </cell>
          <cell r="Q553">
            <v>38010.5941509099</v>
          </cell>
          <cell r="R553">
            <v>26162.3342879679</v>
          </cell>
          <cell r="S553">
            <v>25884.7118570791</v>
          </cell>
          <cell r="T553">
            <v>25582.0242453463</v>
          </cell>
          <cell r="U553">
            <v>50159.1644275078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</row>
        <row r="553">
          <cell r="CO553">
            <v>990793.928213894</v>
          </cell>
        </row>
        <row r="554">
          <cell r="A554">
            <v>-177510.335676004</v>
          </cell>
          <cell r="B554">
            <v>10103.2470049541</v>
          </cell>
          <cell r="C554">
            <v>50571.2260067452</v>
          </cell>
          <cell r="D554">
            <v>49647.7407081409</v>
          </cell>
          <cell r="E554">
            <v>26659.821451707</v>
          </cell>
          <cell r="F554">
            <v>26531.0870662284</v>
          </cell>
          <cell r="G554">
            <v>25750.1298283341</v>
          </cell>
          <cell r="H554">
            <v>25304.6149955329</v>
          </cell>
          <cell r="I554">
            <v>26156.3280307191</v>
          </cell>
          <cell r="J554">
            <v>26650.615563444</v>
          </cell>
          <cell r="K554">
            <v>27217.4107324904</v>
          </cell>
          <cell r="L554">
            <v>27889.1720429759</v>
          </cell>
          <cell r="M554">
            <v>28599.6519869386</v>
          </cell>
          <cell r="N554">
            <v>29046.3845540347</v>
          </cell>
          <cell r="O554">
            <v>37603.3132032525</v>
          </cell>
          <cell r="P554">
            <v>45869.5266243814</v>
          </cell>
          <cell r="Q554">
            <v>35695.5138217897</v>
          </cell>
          <cell r="R554">
            <v>25103.4527310003</v>
          </cell>
          <cell r="S554">
            <v>24881.4706645648</v>
          </cell>
          <cell r="T554">
            <v>24634.4833552057</v>
          </cell>
          <cell r="U554">
            <v>46680.445059312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</row>
        <row r="554">
          <cell r="CO554">
            <v>887551.678380022</v>
          </cell>
        </row>
        <row r="555">
          <cell r="A555">
            <v>-155859.680806072</v>
          </cell>
          <cell r="B555">
            <v>7310.69194217862</v>
          </cell>
          <cell r="C555">
            <v>39634.7482855764</v>
          </cell>
          <cell r="D555">
            <v>43405.5261731611</v>
          </cell>
          <cell r="E555">
            <v>23169.2468968709</v>
          </cell>
          <cell r="F555">
            <v>23286.9849824028</v>
          </cell>
          <cell r="G555">
            <v>22814.1532880571</v>
          </cell>
          <cell r="H555">
            <v>22627.3780137103</v>
          </cell>
          <cell r="I555">
            <v>23580.4618461416</v>
          </cell>
          <cell r="J555">
            <v>24209.1050491934</v>
          </cell>
          <cell r="K555">
            <v>24903.4221227933</v>
          </cell>
          <cell r="L555">
            <v>25687.7895939728</v>
          </cell>
          <cell r="M555">
            <v>26506.6809351928</v>
          </cell>
          <cell r="N555">
            <v>27085.3346167098</v>
          </cell>
          <cell r="O555">
            <v>34785.3763711203</v>
          </cell>
          <cell r="P555">
            <v>42155.2975510968</v>
          </cell>
          <cell r="Q555">
            <v>33268.0674380367</v>
          </cell>
          <cell r="R555">
            <v>23993.1766969672</v>
          </cell>
          <cell r="S555">
            <v>23829.5355873371</v>
          </cell>
          <cell r="T555">
            <v>23640.9520818853</v>
          </cell>
          <cell r="U555">
            <v>43032.8805907272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</row>
        <row r="555">
          <cell r="CO555">
            <v>779298.404030359</v>
          </cell>
        </row>
        <row r="556">
          <cell r="A556">
            <v>-168165.375346486</v>
          </cell>
          <cell r="B556">
            <v>13352.7691027318</v>
          </cell>
          <cell r="C556">
            <v>45172.9572100457</v>
          </cell>
          <cell r="D556">
            <v>44497.3916952543</v>
          </cell>
          <cell r="E556">
            <v>25153.2027864458</v>
          </cell>
          <cell r="F556">
            <v>25130.8520405269</v>
          </cell>
          <cell r="G556">
            <v>24482.8894394354</v>
          </cell>
          <cell r="H556">
            <v>24149.0530257843</v>
          </cell>
          <cell r="I556">
            <v>25044.5202145752</v>
          </cell>
          <cell r="J556">
            <v>25596.7989912968</v>
          </cell>
          <cell r="K556">
            <v>26218.6357813176</v>
          </cell>
          <cell r="L556">
            <v>26939.0007072995</v>
          </cell>
          <cell r="M556">
            <v>27696.2737026838</v>
          </cell>
          <cell r="N556">
            <v>28199.9466989861</v>
          </cell>
          <cell r="O556">
            <v>36387.0216838706</v>
          </cell>
          <cell r="P556">
            <v>44266.3731145635</v>
          </cell>
          <cell r="Q556">
            <v>34647.7676776439</v>
          </cell>
          <cell r="R556">
            <v>24624.2300213324</v>
          </cell>
          <cell r="S556">
            <v>24427.4293607346</v>
          </cell>
          <cell r="T556">
            <v>24205.6505835832</v>
          </cell>
          <cell r="U556">
            <v>45106.0656484783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</row>
        <row r="556">
          <cell r="CO556">
            <v>840826.876732432</v>
          </cell>
        </row>
        <row r="557">
          <cell r="A557">
            <v>-158876.333297367</v>
          </cell>
          <cell r="B557">
            <v>5952.13285537613</v>
          </cell>
          <cell r="C557">
            <v>42901.1652295652</v>
          </cell>
          <cell r="D557">
            <v>43690.5333593417</v>
          </cell>
          <cell r="E557">
            <v>23655.5994109246</v>
          </cell>
          <cell r="F557">
            <v>23738.9957272038</v>
          </cell>
          <cell r="G557">
            <v>23223.2319509345</v>
          </cell>
          <cell r="H557">
            <v>23000.4056962226</v>
          </cell>
          <cell r="I557">
            <v>23939.3652229509</v>
          </cell>
          <cell r="J557">
            <v>24549.2882362417</v>
          </cell>
          <cell r="K557">
            <v>25225.8372897345</v>
          </cell>
          <cell r="L557">
            <v>25994.5149973832</v>
          </cell>
          <cell r="M557">
            <v>26798.3010443946</v>
          </cell>
          <cell r="N557">
            <v>27358.5737503308</v>
          </cell>
          <cell r="O557">
            <v>35178.0081975493</v>
          </cell>
          <cell r="P557">
            <v>42672.8125387254</v>
          </cell>
          <cell r="Q557">
            <v>33606.2910264237</v>
          </cell>
          <cell r="R557">
            <v>24147.8748797341</v>
          </cell>
          <cell r="S557">
            <v>23976.104944729</v>
          </cell>
          <cell r="T557">
            <v>23779.3838572218</v>
          </cell>
          <cell r="U557">
            <v>43541.1069934581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</row>
        <row r="557">
          <cell r="CO557">
            <v>794381.666486836</v>
          </cell>
        </row>
        <row r="558">
          <cell r="A558">
            <v>-180372.587554521</v>
          </cell>
          <cell r="B558">
            <v>6951.88422702182</v>
          </cell>
          <cell r="C558">
            <v>44268.3935250661</v>
          </cell>
          <cell r="D558">
            <v>45585.4745208334</v>
          </cell>
          <cell r="E558">
            <v>27121.2810997732</v>
          </cell>
          <cell r="F558">
            <v>26959.9626517158</v>
          </cell>
          <cell r="G558">
            <v>26138.2707145185</v>
          </cell>
          <cell r="H558">
            <v>25658.550090175</v>
          </cell>
          <cell r="I558">
            <v>26496.8617406649</v>
          </cell>
          <cell r="J558">
            <v>26973.3872346849</v>
          </cell>
          <cell r="K558">
            <v>27523.3238000056</v>
          </cell>
          <cell r="L558">
            <v>28180.1983924255</v>
          </cell>
          <cell r="M558">
            <v>28876.3461728895</v>
          </cell>
          <cell r="N558">
            <v>29305.6385535417</v>
          </cell>
          <cell r="O558">
            <v>37975.8490475382</v>
          </cell>
          <cell r="P558">
            <v>46360.5537644894</v>
          </cell>
          <cell r="Q558">
            <v>36016.4261920453</v>
          </cell>
          <cell r="R558">
            <v>25250.2330331748</v>
          </cell>
          <cell r="S558">
            <v>25020.5381971155</v>
          </cell>
          <cell r="T558">
            <v>24765.8298096436</v>
          </cell>
          <cell r="U558">
            <v>47162.6590299718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</row>
        <row r="558">
          <cell r="CO558">
            <v>901862.937772604</v>
          </cell>
        </row>
        <row r="559">
          <cell r="A559">
            <v>-159841.501009965</v>
          </cell>
          <cell r="B559">
            <v>8879.25901529011</v>
          </cell>
          <cell r="C559">
            <v>43705.3365256937</v>
          </cell>
          <cell r="D559">
            <v>41929.8069861109</v>
          </cell>
          <cell r="E559">
            <v>23811.2062449434</v>
          </cell>
          <cell r="F559">
            <v>23883.6150288596</v>
          </cell>
          <cell r="G559">
            <v>23354.1152788822</v>
          </cell>
          <cell r="H559">
            <v>23119.7546355203</v>
          </cell>
          <cell r="I559">
            <v>24054.1951386399</v>
          </cell>
          <cell r="J559">
            <v>24658.1286908367</v>
          </cell>
          <cell r="K559">
            <v>25328.9929266802</v>
          </cell>
          <cell r="L559">
            <v>26092.6507478084</v>
          </cell>
          <cell r="M559">
            <v>26891.6039072726</v>
          </cell>
          <cell r="N559">
            <v>27445.9956825387</v>
          </cell>
          <cell r="O559">
            <v>35303.6294160693</v>
          </cell>
          <cell r="P559">
            <v>42838.38970026</v>
          </cell>
          <cell r="Q559">
            <v>33714.5045140865</v>
          </cell>
          <cell r="R559">
            <v>24197.3700375738</v>
          </cell>
          <cell r="S559">
            <v>24022.9993125155</v>
          </cell>
          <cell r="T559">
            <v>23823.674633285</v>
          </cell>
          <cell r="U559">
            <v>43703.7123038217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</row>
        <row r="559">
          <cell r="CO559">
            <v>799207.505049827</v>
          </cell>
        </row>
        <row r="560">
          <cell r="A560">
            <v>-189362.784454069</v>
          </cell>
          <cell r="B560">
            <v>10929.0271750808</v>
          </cell>
          <cell r="C560">
            <v>48355.1648918442</v>
          </cell>
          <cell r="D560">
            <v>46664.1272901296</v>
          </cell>
          <cell r="E560">
            <v>28570.7038876312</v>
          </cell>
          <cell r="F560">
            <v>28307.040450103</v>
          </cell>
          <cell r="G560">
            <v>27357.4027614757</v>
          </cell>
          <cell r="H560">
            <v>26770.2433741856</v>
          </cell>
          <cell r="I560">
            <v>27566.461913286</v>
          </cell>
          <cell r="J560">
            <v>27987.1976892552</v>
          </cell>
          <cell r="K560">
            <v>28484.1821827873</v>
          </cell>
          <cell r="L560">
            <v>29094.2983024115</v>
          </cell>
          <cell r="M560">
            <v>29745.4294395754</v>
          </cell>
          <cell r="N560">
            <v>30119.9430248064</v>
          </cell>
          <cell r="O560">
            <v>39145.9664007338</v>
          </cell>
          <cell r="P560">
            <v>47902.846637359</v>
          </cell>
          <cell r="Q560">
            <v>37024.3966707277</v>
          </cell>
          <cell r="R560">
            <v>25711.2629751684</v>
          </cell>
          <cell r="S560">
            <v>25457.3426968699</v>
          </cell>
          <cell r="T560">
            <v>25178.3827705896</v>
          </cell>
          <cell r="U560">
            <v>48677.2701571357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</row>
        <row r="560">
          <cell r="CO560">
            <v>946813.922270347</v>
          </cell>
        </row>
        <row r="561">
          <cell r="A561">
            <v>-171717.140489604</v>
          </cell>
          <cell r="B561">
            <v>9328.06049054799</v>
          </cell>
          <cell r="C561">
            <v>47794.127263282</v>
          </cell>
          <cell r="D561">
            <v>44941.9507808003</v>
          </cell>
          <cell r="E561">
            <v>25725.8275457338</v>
          </cell>
          <cell r="F561">
            <v>25663.043273137</v>
          </cell>
          <cell r="G561">
            <v>24964.5330294061</v>
          </cell>
          <cell r="H561">
            <v>24588.2506874266</v>
          </cell>
          <cell r="I561">
            <v>25467.0881129913</v>
          </cell>
          <cell r="J561">
            <v>25997.3259958224</v>
          </cell>
          <cell r="K561">
            <v>26598.2429634038</v>
          </cell>
          <cell r="L561">
            <v>27300.134977649</v>
          </cell>
          <cell r="M561">
            <v>28039.6232074357</v>
          </cell>
          <cell r="N561">
            <v>28521.6546959565</v>
          </cell>
          <cell r="O561">
            <v>36849.3009948662</v>
          </cell>
          <cell r="P561">
            <v>44875.6881415362</v>
          </cell>
          <cell r="Q561">
            <v>35045.9874776637</v>
          </cell>
          <cell r="R561">
            <v>24806.3695335369</v>
          </cell>
          <cell r="S561">
            <v>24599.998105771</v>
          </cell>
          <cell r="T561">
            <v>24368.6382514564</v>
          </cell>
          <cell r="U561">
            <v>45704.4444233757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</row>
        <row r="561">
          <cell r="CO561">
            <v>858585.702448022</v>
          </cell>
        </row>
        <row r="562">
          <cell r="A562">
            <v>-172419.7953449</v>
          </cell>
          <cell r="B562">
            <v>3551.48367556983</v>
          </cell>
          <cell r="C562">
            <v>45303.8774651072</v>
          </cell>
          <cell r="D562">
            <v>45961.3002272559</v>
          </cell>
          <cell r="E562">
            <v>25839.1113781843</v>
          </cell>
          <cell r="F562">
            <v>25768.3280367605</v>
          </cell>
          <cell r="G562">
            <v>25059.8178225662</v>
          </cell>
          <cell r="H562">
            <v>24675.1382931529</v>
          </cell>
          <cell r="I562">
            <v>25550.6858097843</v>
          </cell>
          <cell r="J562">
            <v>26076.563285752</v>
          </cell>
          <cell r="K562">
            <v>26673.3416309255</v>
          </cell>
          <cell r="L562">
            <v>27371.5791014156</v>
          </cell>
          <cell r="M562">
            <v>28107.5489251721</v>
          </cell>
          <cell r="N562">
            <v>28585.2990184132</v>
          </cell>
          <cell r="O562">
            <v>36940.7549027923</v>
          </cell>
          <cell r="P562">
            <v>44996.2305042362</v>
          </cell>
          <cell r="Q562">
            <v>35124.7683273776</v>
          </cell>
          <cell r="R562">
            <v>24842.4026628218</v>
          </cell>
          <cell r="S562">
            <v>24634.137825512</v>
          </cell>
          <cell r="T562">
            <v>24400.8825220007</v>
          </cell>
          <cell r="U562">
            <v>45822.8232391322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</row>
        <row r="562">
          <cell r="CO562">
            <v>862098.976724502</v>
          </cell>
        </row>
        <row r="563">
          <cell r="A563">
            <v>-177235.604087032</v>
          </cell>
          <cell r="B563">
            <v>7142.46446418386</v>
          </cell>
          <cell r="C563">
            <v>46710.9093599593</v>
          </cell>
          <cell r="D563">
            <v>46333.1768936009</v>
          </cell>
          <cell r="E563">
            <v>26615.528514628</v>
          </cell>
          <cell r="F563">
            <v>26489.9216915255</v>
          </cell>
          <cell r="G563">
            <v>25712.874350154</v>
          </cell>
          <cell r="H563">
            <v>25270.6427404442</v>
          </cell>
          <cell r="I563">
            <v>26123.6420997799</v>
          </cell>
          <cell r="J563">
            <v>26619.6345115031</v>
          </cell>
          <cell r="K563">
            <v>27188.0478438654</v>
          </cell>
          <cell r="L563">
            <v>27861.2380473628</v>
          </cell>
          <cell r="M563">
            <v>28573.0936557392</v>
          </cell>
          <cell r="N563">
            <v>29021.5002090311</v>
          </cell>
          <cell r="O563">
            <v>37567.5555659815</v>
          </cell>
          <cell r="P563">
            <v>45822.3956687016</v>
          </cell>
          <cell r="Q563">
            <v>35664.7112337774</v>
          </cell>
          <cell r="R563">
            <v>25089.3641086995</v>
          </cell>
          <cell r="S563">
            <v>24868.1223479895</v>
          </cell>
          <cell r="T563">
            <v>24621.8761418419</v>
          </cell>
          <cell r="U563">
            <v>46634.160030598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</row>
        <row r="563">
          <cell r="CO563">
            <v>886178.020435158</v>
          </cell>
        </row>
        <row r="564">
          <cell r="A564">
            <v>-169543.693444428</v>
          </cell>
          <cell r="B564">
            <v>10268.9725858014</v>
          </cell>
          <cell r="C564">
            <v>45402.8929528235</v>
          </cell>
          <cell r="D564">
            <v>43571.6265701352</v>
          </cell>
          <cell r="E564">
            <v>25375.4187937697</v>
          </cell>
          <cell r="F564">
            <v>25337.3771844804</v>
          </cell>
          <cell r="G564">
            <v>24669.7987788946</v>
          </cell>
          <cell r="H564">
            <v>24319.4905578906</v>
          </cell>
          <cell r="I564">
            <v>25208.5043065765</v>
          </cell>
          <cell r="J564">
            <v>25752.2297691797</v>
          </cell>
          <cell r="K564">
            <v>26365.9482944188</v>
          </cell>
          <cell r="L564">
            <v>27079.1445176452</v>
          </cell>
          <cell r="M564">
            <v>27829.5158561621</v>
          </cell>
          <cell r="N564">
            <v>28324.7905263815</v>
          </cell>
          <cell r="O564">
            <v>36566.4164115551</v>
          </cell>
          <cell r="P564">
            <v>44502.8273549716</v>
          </cell>
          <cell r="Q564">
            <v>34802.3031086786</v>
          </cell>
          <cell r="R564">
            <v>24694.9121120411</v>
          </cell>
          <cell r="S564">
            <v>24494.397365329</v>
          </cell>
          <cell r="T564">
            <v>24268.9005011084</v>
          </cell>
          <cell r="U564">
            <v>45338.2759049654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</row>
        <row r="564">
          <cell r="CO564">
            <v>847718.467222138</v>
          </cell>
        </row>
        <row r="565">
          <cell r="A565">
            <v>-181875.476852849</v>
          </cell>
          <cell r="B565">
            <v>7937.77128999159</v>
          </cell>
          <cell r="C565">
            <v>46517.1046294872</v>
          </cell>
          <cell r="D565">
            <v>49720.7782331842</v>
          </cell>
          <cell r="E565">
            <v>27363.5807980961</v>
          </cell>
          <cell r="F565">
            <v>27185.1533599763</v>
          </cell>
          <cell r="G565">
            <v>26342.0727588</v>
          </cell>
          <cell r="H565">
            <v>25844.3916193685</v>
          </cell>
          <cell r="I565">
            <v>26675.6665734048</v>
          </cell>
          <cell r="J565">
            <v>27142.8657121565</v>
          </cell>
          <cell r="K565">
            <v>27683.9502909297</v>
          </cell>
          <cell r="L565">
            <v>28333.0082794247</v>
          </cell>
          <cell r="M565">
            <v>29021.6306372291</v>
          </cell>
          <cell r="N565">
            <v>29441.7656583335</v>
          </cell>
          <cell r="O565">
            <v>38171.4573159171</v>
          </cell>
          <cell r="P565">
            <v>46618.378535117</v>
          </cell>
          <cell r="Q565">
            <v>36184.9284019933</v>
          </cell>
          <cell r="R565">
            <v>25327.3033102524</v>
          </cell>
          <cell r="S565">
            <v>25093.5587121807</v>
          </cell>
          <cell r="T565">
            <v>24834.7962001384</v>
          </cell>
          <cell r="U565">
            <v>47415.8562490736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</row>
        <row r="565">
          <cell r="CO565">
            <v>909377.384264243</v>
          </cell>
        </row>
        <row r="566">
          <cell r="A566">
            <v>-180412.472649118</v>
          </cell>
          <cell r="B566">
            <v>5822.31253590305</v>
          </cell>
          <cell r="C566">
            <v>46713.9872776918</v>
          </cell>
          <cell r="D566">
            <v>48042.9378802554</v>
          </cell>
          <cell r="E566">
            <v>27127.7114778452</v>
          </cell>
          <cell r="F566">
            <v>26965.9389752623</v>
          </cell>
          <cell r="G566">
            <v>26143.6794055141</v>
          </cell>
          <cell r="H566">
            <v>25663.4821280704</v>
          </cell>
          <cell r="I566">
            <v>26501.6070320688</v>
          </cell>
          <cell r="J566">
            <v>26977.8850144707</v>
          </cell>
          <cell r="K566">
            <v>27527.586657418</v>
          </cell>
          <cell r="L566">
            <v>28184.2538054258</v>
          </cell>
          <cell r="M566">
            <v>28880.201869121</v>
          </cell>
          <cell r="N566">
            <v>29309.2512231227</v>
          </cell>
          <cell r="O566">
            <v>37981.0402843759</v>
          </cell>
          <cell r="P566">
            <v>46367.3961615825</v>
          </cell>
          <cell r="Q566">
            <v>36020.8980627221</v>
          </cell>
          <cell r="R566">
            <v>25252.2783969253</v>
          </cell>
          <cell r="S566">
            <v>25022.4760844598</v>
          </cell>
          <cell r="T566">
            <v>24767.6601048038</v>
          </cell>
          <cell r="U566">
            <v>47169.3786167349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</row>
        <row r="566">
          <cell r="CO566">
            <v>902062.363245591</v>
          </cell>
        </row>
        <row r="567">
          <cell r="A567">
            <v>-187763.022444761</v>
          </cell>
          <cell r="B567">
            <v>11121.8877363245</v>
          </cell>
          <cell r="C567">
            <v>45734.5462887608</v>
          </cell>
          <cell r="D567">
            <v>44964.9004287931</v>
          </cell>
          <cell r="E567">
            <v>28312.7861203844</v>
          </cell>
          <cell r="F567">
            <v>28067.3344781958</v>
          </cell>
          <cell r="G567">
            <v>27140.4641165446</v>
          </cell>
          <cell r="H567">
            <v>26572.4229369211</v>
          </cell>
          <cell r="I567">
            <v>27376.1317413856</v>
          </cell>
          <cell r="J567">
            <v>27806.7950275579</v>
          </cell>
          <cell r="K567">
            <v>28313.2020858802</v>
          </cell>
          <cell r="L567">
            <v>28931.638649342</v>
          </cell>
          <cell r="M567">
            <v>29590.7802802185</v>
          </cell>
          <cell r="N567">
            <v>29975.0414868651</v>
          </cell>
          <cell r="O567">
            <v>38937.7496832369</v>
          </cell>
          <cell r="P567">
            <v>47628.4030881451</v>
          </cell>
          <cell r="Q567">
            <v>36845.0332044636</v>
          </cell>
          <cell r="R567">
            <v>25629.2249292171</v>
          </cell>
          <cell r="S567">
            <v>25379.61545107</v>
          </cell>
          <cell r="T567">
            <v>25104.9709686988</v>
          </cell>
          <cell r="U567">
            <v>48407.7524405397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</row>
        <row r="567">
          <cell r="CO567">
            <v>938815.112223805</v>
          </cell>
        </row>
        <row r="568">
          <cell r="A568">
            <v>-168031.402157666</v>
          </cell>
          <cell r="B568">
            <v>12102.5057761449</v>
          </cell>
          <cell r="C568">
            <v>46271.3263157623</v>
          </cell>
          <cell r="D568">
            <v>45054.6676061708</v>
          </cell>
          <cell r="E568">
            <v>25131.6032825632</v>
          </cell>
          <cell r="F568">
            <v>25110.7776961876</v>
          </cell>
          <cell r="G568">
            <v>24464.7217608241</v>
          </cell>
          <cell r="H568">
            <v>24132.4864148507</v>
          </cell>
          <cell r="I568">
            <v>25028.5808811558</v>
          </cell>
          <cell r="J568">
            <v>25581.6910441655</v>
          </cell>
          <cell r="K568">
            <v>26204.3169334677</v>
          </cell>
          <cell r="L568">
            <v>26925.3786608405</v>
          </cell>
          <cell r="M568">
            <v>27683.3225006257</v>
          </cell>
          <cell r="N568">
            <v>28187.8118183038</v>
          </cell>
          <cell r="O568">
            <v>36369.584429175</v>
          </cell>
          <cell r="P568">
            <v>44243.3896475069</v>
          </cell>
          <cell r="Q568">
            <v>34632.7467586613</v>
          </cell>
          <cell r="R568">
            <v>24617.3596877724</v>
          </cell>
          <cell r="S568">
            <v>24420.9200381494</v>
          </cell>
          <cell r="T568">
            <v>24199.5026608678</v>
          </cell>
          <cell r="U568">
            <v>45083.4946987208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</row>
        <row r="568">
          <cell r="CO568">
            <v>840157.01078833</v>
          </cell>
        </row>
        <row r="569">
          <cell r="A569">
            <v>-181959.350398956</v>
          </cell>
          <cell r="B569">
            <v>9267.97152415886</v>
          </cell>
          <cell r="C569">
            <v>49787.8992713571</v>
          </cell>
          <cell r="D569">
            <v>47786.5857538948</v>
          </cell>
          <cell r="E569">
            <v>27377.1031080505</v>
          </cell>
          <cell r="F569">
            <v>27197.7208479963</v>
          </cell>
          <cell r="G569">
            <v>26353.446583989</v>
          </cell>
          <cell r="H569">
            <v>25854.7631005446</v>
          </cell>
          <cell r="I569">
            <v>26685.6453492199</v>
          </cell>
          <cell r="J569">
            <v>27152.3240008744</v>
          </cell>
          <cell r="K569">
            <v>27692.9145662143</v>
          </cell>
          <cell r="L569">
            <v>28341.5363241164</v>
          </cell>
          <cell r="M569">
            <v>29029.7387016302</v>
          </cell>
          <cell r="N569">
            <v>29449.362666984</v>
          </cell>
          <cell r="O569">
            <v>38182.3738612242</v>
          </cell>
          <cell r="P569">
            <v>46632.7672714071</v>
          </cell>
          <cell r="Q569">
            <v>36194.3322069781</v>
          </cell>
          <cell r="R569">
            <v>25331.6044636675</v>
          </cell>
          <cell r="S569">
            <v>25097.6338556686</v>
          </cell>
          <cell r="T569">
            <v>24838.6450902326</v>
          </cell>
          <cell r="U569">
            <v>47429.9867300439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</row>
        <row r="569">
          <cell r="CO569">
            <v>909796.751994779</v>
          </cell>
        </row>
        <row r="570">
          <cell r="A570">
            <v>-168356.528910565</v>
          </cell>
          <cell r="B570">
            <v>4300.80566191745</v>
          </cell>
          <cell r="C570">
            <v>41598.4752081738</v>
          </cell>
          <cell r="D570">
            <v>42473.3031264452</v>
          </cell>
          <cell r="E570">
            <v>25184.0210582649</v>
          </cell>
          <cell r="F570">
            <v>25159.4942076705</v>
          </cell>
          <cell r="G570">
            <v>24508.81116712</v>
          </cell>
          <cell r="H570">
            <v>24172.6903427166</v>
          </cell>
          <cell r="I570">
            <v>25067.2625290563</v>
          </cell>
          <cell r="J570">
            <v>25618.3550799851</v>
          </cell>
          <cell r="K570">
            <v>26239.0659795097</v>
          </cell>
          <cell r="L570">
            <v>26958.4367060513</v>
          </cell>
          <cell r="M570">
            <v>27714.7525375484</v>
          </cell>
          <cell r="N570">
            <v>28217.2608027444</v>
          </cell>
          <cell r="O570">
            <v>36411.9012393412</v>
          </cell>
          <cell r="P570">
            <v>44299.1660314258</v>
          </cell>
          <cell r="Q570">
            <v>34669.199594168</v>
          </cell>
          <cell r="R570">
            <v>24634.0326449616</v>
          </cell>
          <cell r="S570">
            <v>24436.7168922388</v>
          </cell>
          <cell r="T570">
            <v>24214.4224680856</v>
          </cell>
          <cell r="U570">
            <v>45138.2699837548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</row>
        <row r="570">
          <cell r="CO570">
            <v>841782.644552826</v>
          </cell>
        </row>
        <row r="571">
          <cell r="A571">
            <v>-155949.28181567</v>
          </cell>
          <cell r="B571">
            <v>9613.43679136584</v>
          </cell>
          <cell r="C571">
            <v>40526.0053166392</v>
          </cell>
          <cell r="D571">
            <v>43824.8957211175</v>
          </cell>
          <cell r="E571">
            <v>23183.6926032974</v>
          </cell>
          <cell r="F571">
            <v>23300.410665076</v>
          </cell>
          <cell r="G571">
            <v>22826.303796379</v>
          </cell>
          <cell r="H571">
            <v>22638.4577310651</v>
          </cell>
          <cell r="I571">
            <v>23591.1220415083</v>
          </cell>
          <cell r="J571">
            <v>24219.2092150182</v>
          </cell>
          <cell r="K571">
            <v>24912.9985405449</v>
          </cell>
          <cell r="L571">
            <v>25696.8999923016</v>
          </cell>
          <cell r="M571">
            <v>26515.3426740836</v>
          </cell>
          <cell r="N571">
            <v>27093.450401443</v>
          </cell>
          <cell r="O571">
            <v>34797.0383733398</v>
          </cell>
          <cell r="P571">
            <v>42170.6688494176</v>
          </cell>
          <cell r="Q571">
            <v>33278.1133996041</v>
          </cell>
          <cell r="R571">
            <v>23997.771562766</v>
          </cell>
          <cell r="S571">
            <v>23833.889009694</v>
          </cell>
          <cell r="T571">
            <v>23645.0638007083</v>
          </cell>
          <cell r="U571">
            <v>43047.9759982757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</row>
        <row r="571">
          <cell r="CO571">
            <v>779746.409078352</v>
          </cell>
        </row>
        <row r="572">
          <cell r="A572">
            <v>-171903.495101969</v>
          </cell>
          <cell r="B572">
            <v>6327.49100959221</v>
          </cell>
          <cell r="C572">
            <v>42435.507372212</v>
          </cell>
          <cell r="D572">
            <v>44398.1493157545</v>
          </cell>
          <cell r="E572">
            <v>25755.8721181499</v>
          </cell>
          <cell r="F572">
            <v>25690.966372458</v>
          </cell>
          <cell r="G572">
            <v>24989.8039864908</v>
          </cell>
          <cell r="H572">
            <v>24611.2945843873</v>
          </cell>
          <cell r="I572">
            <v>25489.2594767313</v>
          </cell>
          <cell r="J572">
            <v>26018.3409142254</v>
          </cell>
          <cell r="K572">
            <v>26618.1602570361</v>
          </cell>
          <cell r="L572">
            <v>27319.0830314336</v>
          </cell>
          <cell r="M572">
            <v>28057.6381271405</v>
          </cell>
          <cell r="N572">
            <v>28538.5341253822</v>
          </cell>
          <cell r="O572">
            <v>36873.5559436967</v>
          </cell>
          <cell r="P572">
            <v>44907.6577851031</v>
          </cell>
          <cell r="Q572">
            <v>35066.8813412718</v>
          </cell>
          <cell r="R572">
            <v>24815.9260601724</v>
          </cell>
          <cell r="S572">
            <v>24609.052471781</v>
          </cell>
          <cell r="T572">
            <v>24377.1899158944</v>
          </cell>
          <cell r="U572">
            <v>45735.8402618252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</row>
        <row r="572">
          <cell r="CO572">
            <v>859517.475509843</v>
          </cell>
        </row>
        <row r="573">
          <cell r="A573">
            <v>-189482.286171407</v>
          </cell>
          <cell r="B573">
            <v>8371.73773158189</v>
          </cell>
          <cell r="C573">
            <v>49433.8293275879</v>
          </cell>
          <cell r="D573">
            <v>48475.7511109895</v>
          </cell>
          <cell r="E573">
            <v>28589.9702634662</v>
          </cell>
          <cell r="F573">
            <v>28324.9464105722</v>
          </cell>
          <cell r="G573">
            <v>27373.6080098035</v>
          </cell>
          <cell r="H573">
            <v>26785.020498433</v>
          </cell>
          <cell r="I573">
            <v>27580.6795170738</v>
          </cell>
          <cell r="J573">
            <v>28000.6737111632</v>
          </cell>
          <cell r="K573">
            <v>28496.9543420786</v>
          </cell>
          <cell r="L573">
            <v>29106.4489271735</v>
          </cell>
          <cell r="M573">
            <v>29756.9816829844</v>
          </cell>
          <cell r="N573">
            <v>30130.7671239712</v>
          </cell>
          <cell r="O573">
            <v>39161.5201238342</v>
          </cell>
          <cell r="P573">
            <v>47923.3474838927</v>
          </cell>
          <cell r="Q573">
            <v>37037.7950650649</v>
          </cell>
          <cell r="R573">
            <v>25717.3911913161</v>
          </cell>
          <cell r="S573">
            <v>25463.1488976067</v>
          </cell>
          <cell r="T573">
            <v>25183.8666090279</v>
          </cell>
          <cell r="U573">
            <v>48697.4030455268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</row>
        <row r="573">
          <cell r="CO573">
            <v>947411.430857034</v>
          </cell>
        </row>
        <row r="574">
          <cell r="A574">
            <v>-162244.932687373</v>
          </cell>
          <cell r="B574">
            <v>7616.67532384822</v>
          </cell>
          <cell r="C574">
            <v>45023.0605627424</v>
          </cell>
          <cell r="D574">
            <v>41848.7013072882</v>
          </cell>
          <cell r="E574">
            <v>24198.6937139297</v>
          </cell>
          <cell r="F574">
            <v>24243.7416744441</v>
          </cell>
          <cell r="G574">
            <v>23680.0370148952</v>
          </cell>
          <cell r="H574">
            <v>23416.9537830148</v>
          </cell>
          <cell r="I574">
            <v>24340.1411491402</v>
          </cell>
          <cell r="J574">
            <v>24929.1599250385</v>
          </cell>
          <cell r="K574">
            <v>25585.8679985482</v>
          </cell>
          <cell r="L574">
            <v>26337.0254488884</v>
          </cell>
          <cell r="M574">
            <v>27123.9438967963</v>
          </cell>
          <cell r="N574">
            <v>27663.6911549696</v>
          </cell>
          <cell r="O574">
            <v>35616.4476050787</v>
          </cell>
          <cell r="P574">
            <v>43250.7049796597</v>
          </cell>
          <cell r="Q574">
            <v>33983.9744940465</v>
          </cell>
          <cell r="R574">
            <v>24320.6213944909</v>
          </cell>
          <cell r="S574">
            <v>24139.7742600805</v>
          </cell>
          <cell r="T574">
            <v>23933.9661948631</v>
          </cell>
          <cell r="U574">
            <v>44108.6271686076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</row>
        <row r="574">
          <cell r="CO574">
            <v>811224.663436867</v>
          </cell>
        </row>
        <row r="575">
          <cell r="A575">
            <v>-156773.735926183</v>
          </cell>
          <cell r="B575">
            <v>9134.63135685329</v>
          </cell>
          <cell r="C575">
            <v>41736.6551441573</v>
          </cell>
          <cell r="D575">
            <v>43653.4195131786</v>
          </cell>
          <cell r="E575">
            <v>23316.6132265799</v>
          </cell>
          <cell r="F575">
            <v>23423.9456488445</v>
          </cell>
          <cell r="G575">
            <v>22938.1053996809</v>
          </cell>
          <cell r="H575">
            <v>22740.4065657651</v>
          </cell>
          <cell r="I575">
            <v>23689.2106894852</v>
          </cell>
          <cell r="J575">
            <v>24312.181616612</v>
          </cell>
          <cell r="K575">
            <v>25001.1149246637</v>
          </cell>
          <cell r="L575">
            <v>25780.7283485243</v>
          </cell>
          <cell r="M575">
            <v>26595.0427384541</v>
          </cell>
          <cell r="N575">
            <v>27168.1269270013</v>
          </cell>
          <cell r="O575">
            <v>34904.3450399682</v>
          </cell>
          <cell r="P575">
            <v>42312.1062075599</v>
          </cell>
          <cell r="Q575">
            <v>33370.5502409447</v>
          </cell>
          <cell r="R575">
            <v>24040.0507291728</v>
          </cell>
          <cell r="S575">
            <v>23873.9465600832</v>
          </cell>
          <cell r="T575">
            <v>23682.8973418705</v>
          </cell>
          <cell r="U575">
            <v>43186.874776976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</row>
        <row r="575">
          <cell r="CO575">
            <v>783868.679630915</v>
          </cell>
        </row>
        <row r="576">
          <cell r="A576">
            <v>-186777.739033976</v>
          </cell>
          <cell r="B576">
            <v>8080.34820066269</v>
          </cell>
          <cell r="C576">
            <v>46869.8237712578</v>
          </cell>
          <cell r="D576">
            <v>47657.3090914597</v>
          </cell>
          <cell r="E576">
            <v>28153.9361814957</v>
          </cell>
          <cell r="F576">
            <v>27919.7010700938</v>
          </cell>
          <cell r="G576">
            <v>27006.8529626571</v>
          </cell>
          <cell r="H576">
            <v>26450.5865675005</v>
          </cell>
          <cell r="I576">
            <v>27258.9085795314</v>
          </cell>
          <cell r="J576">
            <v>27695.6861571149</v>
          </cell>
          <cell r="K576">
            <v>28207.8965141283</v>
          </cell>
          <cell r="L576">
            <v>28831.4575868832</v>
          </cell>
          <cell r="M576">
            <v>29495.5328307103</v>
          </cell>
          <cell r="N576">
            <v>29885.7975363899</v>
          </cell>
          <cell r="O576">
            <v>38809.5103098775</v>
          </cell>
          <cell r="P576">
            <v>47459.3750235555</v>
          </cell>
          <cell r="Q576">
            <v>36734.5643679849</v>
          </cell>
          <cell r="R576">
            <v>25578.698210081</v>
          </cell>
          <cell r="S576">
            <v>25331.7437267714</v>
          </cell>
          <cell r="T576">
            <v>25059.7570992994</v>
          </cell>
          <cell r="U576">
            <v>48241.7581654357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</row>
        <row r="576">
          <cell r="CO576">
            <v>933888.695169878</v>
          </cell>
        </row>
        <row r="577">
          <cell r="A577">
            <v>-174564.130453352</v>
          </cell>
          <cell r="B577">
            <v>8440.674415118</v>
          </cell>
          <cell r="C577">
            <v>44145.8575709082</v>
          </cell>
          <cell r="D577">
            <v>43700.3361305965</v>
          </cell>
          <cell r="E577">
            <v>26184.8266284421</v>
          </cell>
          <cell r="F577">
            <v>26089.6320359022</v>
          </cell>
          <cell r="G577">
            <v>25350.6042958036</v>
          </cell>
          <cell r="H577">
            <v>24940.298552196</v>
          </cell>
          <cell r="I577">
            <v>25805.8060510633</v>
          </cell>
          <cell r="J577">
            <v>26318.376604786</v>
          </cell>
          <cell r="K577">
            <v>26902.5248610005</v>
          </cell>
          <cell r="L577">
            <v>27589.6095351777</v>
          </cell>
          <cell r="M577">
            <v>28314.842022503</v>
          </cell>
          <cell r="N577">
            <v>28779.5263180166</v>
          </cell>
          <cell r="O577">
            <v>37219.8504275623</v>
          </cell>
          <cell r="P577">
            <v>45364.0970584131</v>
          </cell>
          <cell r="Q577">
            <v>35365.1886996866</v>
          </cell>
          <cell r="R577">
            <v>24952.3671832557</v>
          </cell>
          <cell r="S577">
            <v>24738.3241113986</v>
          </cell>
          <cell r="T577">
            <v>24499.2843488056</v>
          </cell>
          <cell r="U577">
            <v>46184.0871638179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</row>
        <row r="577">
          <cell r="CO577">
            <v>872820.652266759</v>
          </cell>
        </row>
        <row r="578">
          <cell r="A578">
            <v>-189524.15976317</v>
          </cell>
          <cell r="B578">
            <v>6754.42317758827</v>
          </cell>
          <cell r="C578">
            <v>44503.1583864074</v>
          </cell>
          <cell r="D578">
            <v>47107.0994889954</v>
          </cell>
          <cell r="E578">
            <v>28596.7212321923</v>
          </cell>
          <cell r="F578">
            <v>28331.2206875913</v>
          </cell>
          <cell r="G578">
            <v>27379.2863545838</v>
          </cell>
          <cell r="H578">
            <v>26790.1984262649</v>
          </cell>
          <cell r="I578">
            <v>27585.6613880471</v>
          </cell>
          <cell r="J578">
            <v>28005.3957306667</v>
          </cell>
          <cell r="K578">
            <v>28501.4297270019</v>
          </cell>
          <cell r="L578">
            <v>29110.7065254095</v>
          </cell>
          <cell r="M578">
            <v>29761.0296074429</v>
          </cell>
          <cell r="N578">
            <v>30134.5599055288</v>
          </cell>
          <cell r="O578">
            <v>39166.970173139</v>
          </cell>
          <cell r="P578">
            <v>47930.5310131145</v>
          </cell>
          <cell r="Q578">
            <v>37042.489883744</v>
          </cell>
          <cell r="R578">
            <v>25719.5385279982</v>
          </cell>
          <cell r="S578">
            <v>25465.1833995768</v>
          </cell>
          <cell r="T578">
            <v>25185.788154736</v>
          </cell>
          <cell r="U578">
            <v>48704.4576416306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</row>
        <row r="578">
          <cell r="CO578">
            <v>947620.798815849</v>
          </cell>
        </row>
        <row r="579">
          <cell r="A579">
            <v>-186279.5001846</v>
          </cell>
          <cell r="B579">
            <v>7739.6889091309</v>
          </cell>
          <cell r="C579">
            <v>45510.6882326165</v>
          </cell>
          <cell r="D579">
            <v>47478.0309014096</v>
          </cell>
          <cell r="E579">
            <v>28073.6088260273</v>
          </cell>
          <cell r="F579">
            <v>27845.045698272</v>
          </cell>
          <cell r="G579">
            <v>26939.2883747954</v>
          </cell>
          <cell r="H579">
            <v>26388.9762614222</v>
          </cell>
          <cell r="I579">
            <v>27199.6310836931</v>
          </cell>
          <cell r="J579">
            <v>27639.5005407136</v>
          </cell>
          <cell r="K579">
            <v>28154.6455141336</v>
          </cell>
          <cell r="L579">
            <v>28780.7979525666</v>
          </cell>
          <cell r="M579">
            <v>29447.368029467</v>
          </cell>
          <cell r="N579">
            <v>29840.6685890113</v>
          </cell>
          <cell r="O579">
            <v>38744.6621279962</v>
          </cell>
          <cell r="P579">
            <v>47373.900785898</v>
          </cell>
          <cell r="Q579">
            <v>36678.7024044356</v>
          </cell>
          <cell r="R579">
            <v>25553.1478210971</v>
          </cell>
          <cell r="S579">
            <v>25307.5359175553</v>
          </cell>
          <cell r="T579">
            <v>25036.8933161293</v>
          </cell>
          <cell r="U579">
            <v>48157.8180567057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</row>
        <row r="579">
          <cell r="CO579">
            <v>931397.500922999</v>
          </cell>
        </row>
        <row r="580">
          <cell r="A580">
            <v>-168361.056129735</v>
          </cell>
          <cell r="B580">
            <v>6994.06753029499</v>
          </cell>
          <cell r="C580">
            <v>47241.5102730047</v>
          </cell>
          <cell r="D580">
            <v>47812.4570957734</v>
          </cell>
          <cell r="E580">
            <v>25184.7509482444</v>
          </cell>
          <cell r="F580">
            <v>25160.1725594909</v>
          </cell>
          <cell r="G580">
            <v>24509.4250889324</v>
          </cell>
          <cell r="H580">
            <v>24173.2501612837</v>
          </cell>
          <cell r="I580">
            <v>25067.8011506749</v>
          </cell>
          <cell r="J580">
            <v>25618.8656074158</v>
          </cell>
          <cell r="K580">
            <v>26239.5498417142</v>
          </cell>
          <cell r="L580">
            <v>26958.8970219578</v>
          </cell>
          <cell r="M580">
            <v>27715.1901842952</v>
          </cell>
          <cell r="N580">
            <v>28217.6708643765</v>
          </cell>
          <cell r="O580">
            <v>36412.490478684</v>
          </cell>
          <cell r="P580">
            <v>44299.9426882597</v>
          </cell>
          <cell r="Q580">
            <v>34669.7071807454</v>
          </cell>
          <cell r="R580">
            <v>24634.2648071283</v>
          </cell>
          <cell r="S580">
            <v>24436.9368551302</v>
          </cell>
          <cell r="T580">
            <v>24214.6302185603</v>
          </cell>
          <cell r="U580">
            <v>45139.0327008127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</row>
        <row r="580">
          <cell r="CO580">
            <v>841805.280648677</v>
          </cell>
        </row>
        <row r="581">
          <cell r="A581">
            <v>-161011.039930417</v>
          </cell>
          <cell r="B581">
            <v>9510.8412328821</v>
          </cell>
          <cell r="C581">
            <v>42926.0963602571</v>
          </cell>
          <cell r="D581">
            <v>42453.5360034988</v>
          </cell>
          <cell r="E581">
            <v>23999.762333484</v>
          </cell>
          <cell r="F581">
            <v>24058.8570098411</v>
          </cell>
          <cell r="G581">
            <v>23512.7127372045</v>
          </cell>
          <cell r="H581">
            <v>23264.375334909</v>
          </cell>
          <cell r="I581">
            <v>24193.339925476</v>
          </cell>
          <cell r="J581">
            <v>24790.015767152</v>
          </cell>
          <cell r="K581">
            <v>25453.9914432045</v>
          </cell>
          <cell r="L581">
            <v>26211.5664327323</v>
          </cell>
          <cell r="M581">
            <v>27004.6633560098</v>
          </cell>
          <cell r="N581">
            <v>27551.9289321531</v>
          </cell>
          <cell r="O581">
            <v>35455.8505299501</v>
          </cell>
          <cell r="P581">
            <v>43039.0273016062</v>
          </cell>
          <cell r="Q581">
            <v>33845.6318652066</v>
          </cell>
          <cell r="R581">
            <v>24257.3456384066</v>
          </cell>
          <cell r="S581">
            <v>24079.8234142342</v>
          </cell>
          <cell r="T581">
            <v>23877.3438409748</v>
          </cell>
          <cell r="U581">
            <v>43900.7487739189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</row>
        <row r="581">
          <cell r="CO581">
            <v>805055.199652085</v>
          </cell>
        </row>
        <row r="582">
          <cell r="A582">
            <v>-181682.664276441</v>
          </cell>
          <cell r="B582">
            <v>10106.4423546729</v>
          </cell>
          <cell r="C582">
            <v>48764.1723540559</v>
          </cell>
          <cell r="D582">
            <v>48120.4616013427</v>
          </cell>
          <cell r="E582">
            <v>27332.4950560204</v>
          </cell>
          <cell r="F582">
            <v>27156.2626088805</v>
          </cell>
          <cell r="G582">
            <v>26315.9260577231</v>
          </cell>
          <cell r="H582">
            <v>25820.5491553314</v>
          </cell>
          <cell r="I582">
            <v>26652.7268795011</v>
          </cell>
          <cell r="J582">
            <v>27121.1225392408</v>
          </cell>
          <cell r="K582">
            <v>27663.342780058</v>
          </cell>
          <cell r="L582">
            <v>28313.403596601</v>
          </cell>
          <cell r="M582">
            <v>29002.9914254705</v>
          </cell>
          <cell r="N582">
            <v>29424.3012863248</v>
          </cell>
          <cell r="O582">
            <v>38146.361832015</v>
          </cell>
          <cell r="P582">
            <v>46585.3010101512</v>
          </cell>
          <cell r="Q582">
            <v>36163.3104789256</v>
          </cell>
          <cell r="R582">
            <v>25317.4156101375</v>
          </cell>
          <cell r="S582">
            <v>25084.1905746499</v>
          </cell>
          <cell r="T582">
            <v>24825.9481848843</v>
          </cell>
          <cell r="U582">
            <v>47383.3724139646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</row>
        <row r="582">
          <cell r="CO582">
            <v>908413.321382207</v>
          </cell>
        </row>
        <row r="583">
          <cell r="A583">
            <v>-199907.704841899</v>
          </cell>
          <cell r="B583">
            <v>7015.82224980259</v>
          </cell>
          <cell r="C583">
            <v>49502.2945759248</v>
          </cell>
          <cell r="D583">
            <v>48204.1209108845</v>
          </cell>
          <cell r="E583">
            <v>30270.7832159313</v>
          </cell>
          <cell r="F583">
            <v>29887.0757150611</v>
          </cell>
          <cell r="G583">
            <v>28787.3659225785</v>
          </cell>
          <cell r="H583">
            <v>28074.1878046092</v>
          </cell>
          <cell r="I583">
            <v>28821.0338423685</v>
          </cell>
          <cell r="J583">
            <v>29176.3318818922</v>
          </cell>
          <cell r="K583">
            <v>29611.2070147931</v>
          </cell>
          <cell r="L583">
            <v>30166.4784654301</v>
          </cell>
          <cell r="M583">
            <v>30764.8079871195</v>
          </cell>
          <cell r="N583">
            <v>31075.0695828657</v>
          </cell>
          <cell r="O583">
            <v>40518.4384913601</v>
          </cell>
          <cell r="P583">
            <v>49711.856577947</v>
          </cell>
          <cell r="Q583">
            <v>38206.6809487866</v>
          </cell>
          <cell r="R583">
            <v>26252.0213244066</v>
          </cell>
          <cell r="S583">
            <v>25969.6861668098</v>
          </cell>
          <cell r="T583">
            <v>25662.2807516401</v>
          </cell>
          <cell r="U583">
            <v>50453.8111976614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</row>
        <row r="583">
          <cell r="CO583">
            <v>999538.524209492</v>
          </cell>
        </row>
        <row r="584">
          <cell r="A584">
            <v>-194997.873177075</v>
          </cell>
          <cell r="B584">
            <v>7261.86325976627</v>
          </cell>
          <cell r="C584">
            <v>48219.2788013572</v>
          </cell>
          <cell r="D584">
            <v>48106.8541828181</v>
          </cell>
          <cell r="E584">
            <v>29479.2074607996</v>
          </cell>
          <cell r="F584">
            <v>29151.393804709</v>
          </cell>
          <cell r="G584">
            <v>28121.5592450795</v>
          </cell>
          <cell r="H584">
            <v>27467.0568431415</v>
          </cell>
          <cell r="I584">
            <v>28236.8912640788</v>
          </cell>
          <cell r="J584">
            <v>28622.657838087</v>
          </cell>
          <cell r="K584">
            <v>29086.4517768483</v>
          </cell>
          <cell r="L584">
            <v>29667.2595124962</v>
          </cell>
          <cell r="M584">
            <v>30290.1740508642</v>
          </cell>
          <cell r="N584">
            <v>30630.3520841841</v>
          </cell>
          <cell r="O584">
            <v>39879.4002927008</v>
          </cell>
          <cell r="P584">
            <v>48869.5615238724</v>
          </cell>
          <cell r="Q584">
            <v>37656.1963010376</v>
          </cell>
          <cell r="R584">
            <v>26000.2382508073</v>
          </cell>
          <cell r="S584">
            <v>25731.1333755645</v>
          </cell>
          <cell r="T584">
            <v>25436.9724949133</v>
          </cell>
          <cell r="U584">
            <v>49626.6340228864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</row>
        <row r="584">
          <cell r="CO584">
            <v>974989.365885376</v>
          </cell>
        </row>
        <row r="585">
          <cell r="A585">
            <v>-163120.158694243</v>
          </cell>
          <cell r="B585">
            <v>9009.88149007465</v>
          </cell>
          <cell r="C585">
            <v>44052.2391507592</v>
          </cell>
          <cell r="D585">
            <v>38921.5219489201</v>
          </cell>
          <cell r="E585">
            <v>24339.7999136112</v>
          </cell>
          <cell r="F585">
            <v>24374.8842440226</v>
          </cell>
          <cell r="G585">
            <v>23798.723633801</v>
          </cell>
          <cell r="H585">
            <v>23525.1808757803</v>
          </cell>
          <cell r="I585">
            <v>24444.270335463</v>
          </cell>
          <cell r="J585">
            <v>25027.8577940385</v>
          </cell>
          <cell r="K585">
            <v>25679.4108046655</v>
          </cell>
          <cell r="L585">
            <v>26426.0161598856</v>
          </cell>
          <cell r="M585">
            <v>27208.5520856534</v>
          </cell>
          <cell r="N585">
            <v>27742.9664432334</v>
          </cell>
          <cell r="O585">
            <v>35730.3624781398</v>
          </cell>
          <cell r="P585">
            <v>43400.8523955203</v>
          </cell>
          <cell r="Q585">
            <v>34082.1038216861</v>
          </cell>
          <cell r="R585">
            <v>24365.504215155</v>
          </cell>
          <cell r="S585">
            <v>24182.2986521906</v>
          </cell>
          <cell r="T585">
            <v>23974.1296178299</v>
          </cell>
          <cell r="U585">
            <v>44256.0796731076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</row>
        <row r="585">
          <cell r="CO585">
            <v>815600.793471214</v>
          </cell>
        </row>
        <row r="586">
          <cell r="A586">
            <v>-163390.333975921</v>
          </cell>
          <cell r="B586">
            <v>5792.978775457</v>
          </cell>
          <cell r="C586">
            <v>39889.360168334</v>
          </cell>
          <cell r="D586">
            <v>43676.1769741406</v>
          </cell>
          <cell r="E586">
            <v>24383.3582710482</v>
          </cell>
          <cell r="F586">
            <v>24415.3669083834</v>
          </cell>
          <cell r="G586">
            <v>23835.3612456209</v>
          </cell>
          <cell r="H586">
            <v>23558.5897153757</v>
          </cell>
          <cell r="I586">
            <v>24476.4141840515</v>
          </cell>
          <cell r="J586">
            <v>25058.3250383261</v>
          </cell>
          <cell r="K586">
            <v>25708.2867221922</v>
          </cell>
          <cell r="L586">
            <v>26453.4868819868</v>
          </cell>
          <cell r="M586">
            <v>27234.6699581541</v>
          </cell>
          <cell r="N586">
            <v>27767.4380918919</v>
          </cell>
          <cell r="O586">
            <v>35765.5270901086</v>
          </cell>
          <cell r="P586">
            <v>43447.2017042187</v>
          </cell>
          <cell r="Q586">
            <v>34112.3955617942</v>
          </cell>
          <cell r="R586">
            <v>24379.3591836093</v>
          </cell>
          <cell r="S586">
            <v>24195.4255925766</v>
          </cell>
          <cell r="T586">
            <v>23986.5277458882</v>
          </cell>
          <cell r="U586">
            <v>44301.5970841816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</row>
        <row r="586">
          <cell r="CO586">
            <v>816951.669879605</v>
          </cell>
        </row>
        <row r="587">
          <cell r="A587">
            <v>-169185.615640537</v>
          </cell>
          <cell r="B587">
            <v>4235.05990185552</v>
          </cell>
          <cell r="C587">
            <v>43870.2916049222</v>
          </cell>
          <cell r="D587">
            <v>46866.8539957151</v>
          </cell>
          <cell r="E587">
            <v>25317.6885644341</v>
          </cell>
          <cell r="F587">
            <v>25283.7233362827</v>
          </cell>
          <cell r="G587">
            <v>24621.240985233</v>
          </cell>
          <cell r="H587">
            <v>24275.2120293794</v>
          </cell>
          <cell r="I587">
            <v>25165.9023385517</v>
          </cell>
          <cell r="J587">
            <v>25711.8498948353</v>
          </cell>
          <cell r="K587">
            <v>26327.6774908535</v>
          </cell>
          <cell r="L587">
            <v>27042.7360950087</v>
          </cell>
          <cell r="M587">
            <v>27794.9004377226</v>
          </cell>
          <cell r="N587">
            <v>28292.3569367698</v>
          </cell>
          <cell r="O587">
            <v>36519.8108636669</v>
          </cell>
          <cell r="P587">
            <v>44441.3981281101</v>
          </cell>
          <cell r="Q587">
            <v>34762.1558394446</v>
          </cell>
          <cell r="R587">
            <v>24676.5493786103</v>
          </cell>
          <cell r="S587">
            <v>24476.9995265776</v>
          </cell>
          <cell r="T587">
            <v>24252.4685964578</v>
          </cell>
          <cell r="U587">
            <v>45277.949236682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</row>
        <row r="587">
          <cell r="CO587">
            <v>845928.078202687</v>
          </cell>
        </row>
        <row r="588">
          <cell r="A588">
            <v>-153923.383422349</v>
          </cell>
          <cell r="B588">
            <v>8380.33804300971</v>
          </cell>
          <cell r="C588">
            <v>44020.9370351931</v>
          </cell>
          <cell r="D588">
            <v>41586.8448808698</v>
          </cell>
          <cell r="E588">
            <v>22857.0720264654</v>
          </cell>
          <cell r="F588">
            <v>22996.853048049</v>
          </cell>
          <cell r="G588">
            <v>22551.5781499027</v>
          </cell>
          <cell r="H588">
            <v>22387.9429021791</v>
          </cell>
          <cell r="I588">
            <v>23350.092696387</v>
          </cell>
          <cell r="J588">
            <v>23990.7518192576</v>
          </cell>
          <cell r="K588">
            <v>24696.4736439674</v>
          </cell>
          <cell r="L588">
            <v>25490.9118966383</v>
          </cell>
          <cell r="M588">
            <v>26319.4988662879</v>
          </cell>
          <cell r="N588">
            <v>26909.9507363697</v>
          </cell>
          <cell r="O588">
            <v>34533.357956512</v>
          </cell>
          <cell r="P588">
            <v>41823.1204377322</v>
          </cell>
          <cell r="Q588">
            <v>33050.9720148163</v>
          </cell>
          <cell r="R588">
            <v>23893.8806436688</v>
          </cell>
          <cell r="S588">
            <v>23735.4571795421</v>
          </cell>
          <cell r="T588">
            <v>23552.0969402402</v>
          </cell>
          <cell r="U588">
            <v>42706.6655371914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</row>
        <row r="588">
          <cell r="CO588">
            <v>769616.917111747</v>
          </cell>
        </row>
        <row r="589">
          <cell r="A589">
            <v>-163370.24790758</v>
          </cell>
          <cell r="B589">
            <v>10235.7105737448</v>
          </cell>
          <cell r="C589">
            <v>42524.9200035649</v>
          </cell>
          <cell r="D589">
            <v>40784.0667306643</v>
          </cell>
          <cell r="E589">
            <v>24380.1199431788</v>
          </cell>
          <cell r="F589">
            <v>24412.3572416296</v>
          </cell>
          <cell r="G589">
            <v>23832.6374376903</v>
          </cell>
          <cell r="H589">
            <v>23556.1059491662</v>
          </cell>
          <cell r="I589">
            <v>24474.0244630695</v>
          </cell>
          <cell r="J589">
            <v>25056.0599637896</v>
          </cell>
          <cell r="K589">
            <v>25706.1399541784</v>
          </cell>
          <cell r="L589">
            <v>26451.4445826393</v>
          </cell>
          <cell r="M589">
            <v>27232.7282358444</v>
          </cell>
          <cell r="N589">
            <v>27765.6187574054</v>
          </cell>
          <cell r="O589">
            <v>35762.9127917361</v>
          </cell>
          <cell r="P589">
            <v>43443.7558842449</v>
          </cell>
          <cell r="Q589">
            <v>34110.1435350425</v>
          </cell>
          <cell r="R589">
            <v>24378.3291417731</v>
          </cell>
          <cell r="S589">
            <v>24194.4496756828</v>
          </cell>
          <cell r="T589">
            <v>23985.6060122421</v>
          </cell>
          <cell r="U589">
            <v>44298.2131112887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</row>
        <row r="589">
          <cell r="CO589">
            <v>816851.239537902</v>
          </cell>
        </row>
        <row r="590">
          <cell r="A590">
            <v>-198167.613335067</v>
          </cell>
          <cell r="B590">
            <v>8711.50118350553</v>
          </cell>
          <cell r="C590">
            <v>49977.4382109434</v>
          </cell>
          <cell r="D590">
            <v>49302.6246254237</v>
          </cell>
          <cell r="E590">
            <v>29990.2411642786</v>
          </cell>
          <cell r="F590">
            <v>29626.3429789257</v>
          </cell>
          <cell r="G590">
            <v>28551.3976402016</v>
          </cell>
          <cell r="H590">
            <v>27859.0147596444</v>
          </cell>
          <cell r="I590">
            <v>28614.008101233</v>
          </cell>
          <cell r="J590">
            <v>28980.1044820648</v>
          </cell>
          <cell r="K590">
            <v>29425.2287175624</v>
          </cell>
          <cell r="L590">
            <v>29989.5504729139</v>
          </cell>
          <cell r="M590">
            <v>30596.5931606828</v>
          </cell>
          <cell r="N590">
            <v>30917.4574292883</v>
          </cell>
          <cell r="O590">
            <v>40291.9572150274</v>
          </cell>
          <cell r="P590">
            <v>49413.3391195294</v>
          </cell>
          <cell r="Q590">
            <v>38011.5839015594</v>
          </cell>
          <cell r="R590">
            <v>26162.7869844448</v>
          </cell>
          <cell r="S590">
            <v>25885.140766007</v>
          </cell>
          <cell r="T590">
            <v>25582.4293411002</v>
          </cell>
          <cell r="U590">
            <v>50160.6516608931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</row>
        <row r="590">
          <cell r="CO590">
            <v>990838.066675335</v>
          </cell>
        </row>
        <row r="591">
          <cell r="A591">
            <v>-195003.920374405</v>
          </cell>
          <cell r="B591">
            <v>2792.01637228194</v>
          </cell>
          <cell r="C591">
            <v>46620.9415100454</v>
          </cell>
          <cell r="D591">
            <v>51075.0393137054</v>
          </cell>
          <cell r="E591">
            <v>29480.1824055878</v>
          </cell>
          <cell r="F591">
            <v>29152.2999078073</v>
          </cell>
          <cell r="G591">
            <v>28122.3792863023</v>
          </cell>
          <cell r="H591">
            <v>27467.8046163808</v>
          </cell>
          <cell r="I591">
            <v>28237.6107236612</v>
          </cell>
          <cell r="J591">
            <v>28623.3397710793</v>
          </cell>
          <cell r="K591">
            <v>29087.0980919748</v>
          </cell>
          <cell r="L591">
            <v>29667.8743758409</v>
          </cell>
          <cell r="M591">
            <v>30290.7586340573</v>
          </cell>
          <cell r="N591">
            <v>30630.8998207775</v>
          </cell>
          <cell r="O591">
            <v>39880.1873645094</v>
          </cell>
          <cell r="P591">
            <v>48870.5989371178</v>
          </cell>
          <cell r="Q591">
            <v>37656.8743058082</v>
          </cell>
          <cell r="R591">
            <v>26000.548359592</v>
          </cell>
          <cell r="S591">
            <v>25731.4271892634</v>
          </cell>
          <cell r="T591">
            <v>25437.2499959726</v>
          </cell>
          <cell r="U591">
            <v>49627.6528161859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</row>
        <row r="591">
          <cell r="CO591">
            <v>975019.601872024</v>
          </cell>
        </row>
        <row r="592">
          <cell r="A592">
            <v>-165132.902495538</v>
          </cell>
          <cell r="B592">
            <v>7963.99263967416</v>
          </cell>
          <cell r="C592">
            <v>42975.7499394489</v>
          </cell>
          <cell r="D592">
            <v>46169.9894518977</v>
          </cell>
          <cell r="E592">
            <v>24664.2996731062</v>
          </cell>
          <cell r="F592">
            <v>24676.4707964486</v>
          </cell>
          <cell r="G592">
            <v>24071.6654278341</v>
          </cell>
          <cell r="H592">
            <v>23774.0690582457</v>
          </cell>
          <cell r="I592">
            <v>24683.7346254402</v>
          </cell>
          <cell r="J592">
            <v>25254.8317670143</v>
          </cell>
          <cell r="K592">
            <v>25894.5297587301</v>
          </cell>
          <cell r="L592">
            <v>26630.6667307403</v>
          </cell>
          <cell r="M592">
            <v>27403.1242376736</v>
          </cell>
          <cell r="N592">
            <v>27925.2746056929</v>
          </cell>
          <cell r="O592">
            <v>35992.3307615652</v>
          </cell>
          <cell r="P592">
            <v>43746.1441009561</v>
          </cell>
          <cell r="Q592">
            <v>34307.7703288299</v>
          </cell>
          <cell r="R592">
            <v>24468.7205482707</v>
          </cell>
          <cell r="S592">
            <v>24280.0913433943</v>
          </cell>
          <cell r="T592">
            <v>24066.492824568</v>
          </cell>
          <cell r="U592">
            <v>44595.1739322917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</row>
        <row r="592">
          <cell r="CO592">
            <v>825664.512477689</v>
          </cell>
        </row>
        <row r="593">
          <cell r="A593">
            <v>-175106.003703478</v>
          </cell>
          <cell r="B593">
            <v>6935.96165095899</v>
          </cell>
          <cell r="C593">
            <v>47109.8348186651</v>
          </cell>
          <cell r="D593">
            <v>44376.2665734485</v>
          </cell>
          <cell r="E593">
            <v>26272.1888348141</v>
          </cell>
          <cell r="F593">
            <v>26170.8255217559</v>
          </cell>
          <cell r="G593">
            <v>25424.0860061596</v>
          </cell>
          <cell r="H593">
            <v>25007.3045209956</v>
          </cell>
          <cell r="I593">
            <v>25870.2749084586</v>
          </cell>
          <cell r="J593">
            <v>26379.4828043686</v>
          </cell>
          <cell r="K593">
            <v>26960.4394384682</v>
          </cell>
          <cell r="L593">
            <v>27644.7058022227</v>
          </cell>
          <cell r="M593">
            <v>28367.2249657924</v>
          </cell>
          <cell r="N593">
            <v>28828.6075356325</v>
          </cell>
          <cell r="O593">
            <v>37290.3778365046</v>
          </cell>
          <cell r="P593">
            <v>45457.0568968913</v>
          </cell>
          <cell r="Q593">
            <v>35425.9429017823</v>
          </cell>
          <cell r="R593">
            <v>24980.1552056833</v>
          </cell>
          <cell r="S593">
            <v>24764.6519745808</v>
          </cell>
          <cell r="T593">
            <v>24524.1504798031</v>
          </cell>
          <cell r="U593">
            <v>46275.3785185371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</row>
        <row r="593">
          <cell r="CO593">
            <v>875530.018517391</v>
          </cell>
        </row>
        <row r="594">
          <cell r="A594">
            <v>-185746.425044021</v>
          </cell>
          <cell r="B594">
            <v>6046.20084996482</v>
          </cell>
          <cell r="C594">
            <v>45331.5750149974</v>
          </cell>
          <cell r="D594">
            <v>48550.7980973159</v>
          </cell>
          <cell r="E594">
            <v>27987.6650736237</v>
          </cell>
          <cell r="F594">
            <v>27765.1705081322</v>
          </cell>
          <cell r="G594">
            <v>26866.9997481306</v>
          </cell>
          <cell r="H594">
            <v>26323.0582331215</v>
          </cell>
          <cell r="I594">
            <v>27136.2089730593</v>
          </cell>
          <cell r="J594">
            <v>27579.3864901952</v>
          </cell>
          <cell r="K594">
            <v>28097.6712650486</v>
          </cell>
          <cell r="L594">
            <v>28726.5962544878</v>
          </cell>
          <cell r="M594">
            <v>29395.8356003401</v>
          </cell>
          <cell r="N594">
            <v>29792.3842771832</v>
          </cell>
          <cell r="O594">
            <v>38675.2798353148</v>
          </cell>
          <cell r="P594">
            <v>47282.450287182</v>
          </cell>
          <cell r="Q594">
            <v>36618.9346362069</v>
          </cell>
          <cell r="R594">
            <v>25525.8109781019</v>
          </cell>
          <cell r="S594">
            <v>25281.6355259717</v>
          </cell>
          <cell r="T594">
            <v>25012.4309233576</v>
          </cell>
          <cell r="U594">
            <v>48068.0089514595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</row>
        <row r="594">
          <cell r="CO594">
            <v>928732.125220106</v>
          </cell>
        </row>
        <row r="595">
          <cell r="A595">
            <v>-155287.237915555</v>
          </cell>
          <cell r="B595">
            <v>6668.6776510494</v>
          </cell>
          <cell r="C595">
            <v>39881.5224678011</v>
          </cell>
          <cell r="D595">
            <v>44183.5870138408</v>
          </cell>
          <cell r="E595">
            <v>23076.956174039</v>
          </cell>
          <cell r="F595">
            <v>23201.2109868745</v>
          </cell>
          <cell r="G595">
            <v>22736.5261258628</v>
          </cell>
          <cell r="H595">
            <v>22556.5919203714</v>
          </cell>
          <cell r="I595">
            <v>23512.3559946955</v>
          </cell>
          <cell r="J595">
            <v>24144.551559038</v>
          </cell>
          <cell r="K595">
            <v>24842.2403092956</v>
          </cell>
          <cell r="L595">
            <v>25629.5850851574</v>
          </cell>
          <cell r="M595">
            <v>26451.3428215964</v>
          </cell>
          <cell r="N595">
            <v>27033.4844947938</v>
          </cell>
          <cell r="O595">
            <v>34710.8701764963</v>
          </cell>
          <cell r="P595">
            <v>42057.0934071795</v>
          </cell>
          <cell r="Q595">
            <v>33203.8858032161</v>
          </cell>
          <cell r="R595">
            <v>23963.8210203833</v>
          </cell>
          <cell r="S595">
            <v>23801.7224445079</v>
          </cell>
          <cell r="T595">
            <v>23614.683134487</v>
          </cell>
          <cell r="U595">
            <v>42936.4390576517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</row>
        <row r="595">
          <cell r="CO595">
            <v>776436.189577777</v>
          </cell>
        </row>
        <row r="596">
          <cell r="A596">
            <v>-202025.742166016</v>
          </cell>
          <cell r="B596">
            <v>6663.94694058075</v>
          </cell>
          <cell r="C596">
            <v>50386.2495463152</v>
          </cell>
          <cell r="D596">
            <v>52003.2407921444</v>
          </cell>
          <cell r="E596">
            <v>30612.2586694069</v>
          </cell>
          <cell r="F596">
            <v>30204.4392931177</v>
          </cell>
          <cell r="G596">
            <v>29074.5862368091</v>
          </cell>
          <cell r="H596">
            <v>28336.0961804562</v>
          </cell>
          <cell r="I596">
            <v>29073.0253296303</v>
          </cell>
          <cell r="J596">
            <v>29415.179640885</v>
          </cell>
          <cell r="K596">
            <v>29837.5795782265</v>
          </cell>
          <cell r="L596">
            <v>30381.8350086689</v>
          </cell>
          <cell r="M596">
            <v>30969.5588749114</v>
          </cell>
          <cell r="N596">
            <v>31266.9149097931</v>
          </cell>
          <cell r="O596">
            <v>40794.1112330539</v>
          </cell>
          <cell r="P596">
            <v>50075.2116752778</v>
          </cell>
          <cell r="Q596">
            <v>38444.1528439311</v>
          </cell>
          <cell r="R596">
            <v>26360.6372574712</v>
          </cell>
          <cell r="S596">
            <v>26072.5947286756</v>
          </cell>
          <cell r="T596">
            <v>25759.4757941094</v>
          </cell>
          <cell r="U596">
            <v>50810.6446390977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</row>
        <row r="596">
          <cell r="CO596">
            <v>1010128.71083008</v>
          </cell>
        </row>
        <row r="597">
          <cell r="A597">
            <v>-166641.242790632</v>
          </cell>
          <cell r="B597">
            <v>11131.3256645769</v>
          </cell>
          <cell r="C597">
            <v>46304.0400705904</v>
          </cell>
          <cell r="D597">
            <v>44523.4592080953</v>
          </cell>
          <cell r="E597">
            <v>24907.4781952211</v>
          </cell>
          <cell r="F597">
            <v>24902.4782739974</v>
          </cell>
          <cell r="G597">
            <v>24276.2066644736</v>
          </cell>
          <cell r="H597">
            <v>23960.5846368024</v>
          </cell>
          <cell r="I597">
            <v>24863.1879853645</v>
          </cell>
          <cell r="J597">
            <v>25424.9249448725</v>
          </cell>
          <cell r="K597">
            <v>26055.7388437837</v>
          </cell>
          <cell r="L597">
            <v>26784.0308609568</v>
          </cell>
          <cell r="M597">
            <v>27548.9356504358</v>
          </cell>
          <cell r="N597">
            <v>28061.8954450592</v>
          </cell>
          <cell r="O597">
            <v>36188.6485033827</v>
          </cell>
          <cell r="P597">
            <v>44004.9040049914</v>
          </cell>
          <cell r="Q597">
            <v>34476.883698231</v>
          </cell>
          <cell r="R597">
            <v>24546.0703601295</v>
          </cell>
          <cell r="S597">
            <v>24353.3767047073</v>
          </cell>
          <cell r="T597">
            <v>24135.7093569541</v>
          </cell>
          <cell r="U597">
            <v>44849.2895006186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</row>
        <row r="597">
          <cell r="CO597">
            <v>833206.213953159</v>
          </cell>
        </row>
        <row r="598">
          <cell r="A598">
            <v>-185922.859169188</v>
          </cell>
          <cell r="B598">
            <v>7372.04185446167</v>
          </cell>
          <cell r="C598">
            <v>45093.3246374498</v>
          </cell>
          <cell r="D598">
            <v>48626.9757683873</v>
          </cell>
          <cell r="E598">
            <v>28016.1102394449</v>
          </cell>
          <cell r="F598">
            <v>27791.6071363336</v>
          </cell>
          <cell r="G598">
            <v>26890.9254194558</v>
          </cell>
          <cell r="H598">
            <v>26344.8754006663</v>
          </cell>
          <cell r="I598">
            <v>27157.2000562184</v>
          </cell>
          <cell r="J598">
            <v>27599.2826907608</v>
          </cell>
          <cell r="K598">
            <v>28116.5282723054</v>
          </cell>
          <cell r="L598">
            <v>28744.5356188572</v>
          </cell>
          <cell r="M598">
            <v>29412.8915055186</v>
          </cell>
          <cell r="N598">
            <v>29808.3651392946</v>
          </cell>
          <cell r="O598">
            <v>38698.2435850369</v>
          </cell>
          <cell r="P598">
            <v>47312.7180440305</v>
          </cell>
          <cell r="Q598">
            <v>36638.7162262641</v>
          </cell>
          <cell r="R598">
            <v>25534.8587682003</v>
          </cell>
          <cell r="S598">
            <v>25290.2078876946</v>
          </cell>
          <cell r="T598">
            <v>25020.5273445553</v>
          </cell>
          <cell r="U598">
            <v>48097.7334493964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</row>
        <row r="598">
          <cell r="CO598">
            <v>929614.295845941</v>
          </cell>
        </row>
        <row r="599">
          <cell r="A599">
            <v>-199927.658023439</v>
          </cell>
          <cell r="B599">
            <v>7755.89344660021</v>
          </cell>
          <cell r="C599">
            <v>55000.9339187801</v>
          </cell>
          <cell r="D599">
            <v>51823.8401507345</v>
          </cell>
          <cell r="E599">
            <v>30274.0001194469</v>
          </cell>
          <cell r="F599">
            <v>29890.0654702535</v>
          </cell>
          <cell r="G599">
            <v>28790.0717101519</v>
          </cell>
          <cell r="H599">
            <v>28076.6551385466</v>
          </cell>
          <cell r="I599">
            <v>28823.4077532691</v>
          </cell>
          <cell r="J599">
            <v>29178.5819709919</v>
          </cell>
          <cell r="K599">
            <v>29613.3395800705</v>
          </cell>
          <cell r="L599">
            <v>30168.5072531924</v>
          </cell>
          <cell r="M599">
            <v>30766.7368632483</v>
          </cell>
          <cell r="N599">
            <v>31076.8768808733</v>
          </cell>
          <cell r="O599">
            <v>40521.0354938764</v>
          </cell>
          <cell r="P599">
            <v>49715.2796008267</v>
          </cell>
          <cell r="Q599">
            <v>38208.9180764238</v>
          </cell>
          <cell r="R599">
            <v>26253.0445516208</v>
          </cell>
          <cell r="S599">
            <v>25970.6556271651</v>
          </cell>
          <cell r="T599">
            <v>25663.196387217</v>
          </cell>
          <cell r="U599">
            <v>50457.1727826328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</row>
        <row r="599">
          <cell r="CO599">
            <v>999638.290117193</v>
          </cell>
        </row>
        <row r="600">
          <cell r="A600">
            <v>-159932.315877598</v>
          </cell>
          <cell r="B600">
            <v>10780.159133305</v>
          </cell>
          <cell r="C600">
            <v>44022.4102667816</v>
          </cell>
          <cell r="D600">
            <v>46098.287931856</v>
          </cell>
          <cell r="E600">
            <v>23825.8476527007</v>
          </cell>
          <cell r="F600">
            <v>23897.2225942243</v>
          </cell>
          <cell r="G600">
            <v>23366.4303946364</v>
          </cell>
          <cell r="H600">
            <v>23130.9844539063</v>
          </cell>
          <cell r="I600">
            <v>24064.9997516181</v>
          </cell>
          <cell r="J600">
            <v>24668.3697415352</v>
          </cell>
          <cell r="K600">
            <v>25338.6990797067</v>
          </cell>
          <cell r="L600">
            <v>26101.8845680747</v>
          </cell>
          <cell r="M600">
            <v>26900.3829899453</v>
          </cell>
          <cell r="N600">
            <v>27454.221414811</v>
          </cell>
          <cell r="O600">
            <v>35315.4494077483</v>
          </cell>
          <cell r="P600">
            <v>42853.9692392473</v>
          </cell>
          <cell r="Q600">
            <v>33724.6865720128</v>
          </cell>
          <cell r="R600">
            <v>24202.0271517199</v>
          </cell>
          <cell r="S600">
            <v>24027.411712296</v>
          </cell>
          <cell r="T600">
            <v>23827.8420550843</v>
          </cell>
          <cell r="U600">
            <v>43719.0122144429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</row>
        <row r="600">
          <cell r="CO600">
            <v>799661.579387992</v>
          </cell>
        </row>
        <row r="601">
          <cell r="A601">
            <v>-186777.658835543</v>
          </cell>
          <cell r="B601">
            <v>5906.52753150518</v>
          </cell>
          <cell r="C601">
            <v>50384.1797128045</v>
          </cell>
          <cell r="D601">
            <v>44530.644827868</v>
          </cell>
          <cell r="E601">
            <v>28153.9232516972</v>
          </cell>
          <cell r="F601">
            <v>27919.6890532793</v>
          </cell>
          <cell r="G601">
            <v>27006.8420872024</v>
          </cell>
          <cell r="H601">
            <v>26450.5766504699</v>
          </cell>
          <cell r="I601">
            <v>27258.8990379988</v>
          </cell>
          <cell r="J601">
            <v>27695.677113263</v>
          </cell>
          <cell r="K601">
            <v>28207.8879426434</v>
          </cell>
          <cell r="L601">
            <v>28831.4494325147</v>
          </cell>
          <cell r="M601">
            <v>29495.5250779196</v>
          </cell>
          <cell r="N601">
            <v>29885.7902722618</v>
          </cell>
          <cell r="O601">
            <v>38809.4998716659</v>
          </cell>
          <cell r="P601">
            <v>47459.361265295</v>
          </cell>
          <cell r="Q601">
            <v>36734.5553762294</v>
          </cell>
          <cell r="R601">
            <v>25578.6940973926</v>
          </cell>
          <cell r="S601">
            <v>25331.7398301898</v>
          </cell>
          <cell r="T601">
            <v>25059.7534190574</v>
          </cell>
          <cell r="U601">
            <v>48241.7446541144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</row>
        <row r="601">
          <cell r="CO601">
            <v>933888.294177716</v>
          </cell>
        </row>
        <row r="602">
          <cell r="A602">
            <v>-200656.119721476</v>
          </cell>
          <cell r="B602">
            <v>7153.32785770146</v>
          </cell>
          <cell r="C602">
            <v>52489.0800033047</v>
          </cell>
          <cell r="D602">
            <v>48029.979270199</v>
          </cell>
          <cell r="E602">
            <v>30391.4445978065</v>
          </cell>
          <cell r="F602">
            <v>29999.2170930003</v>
          </cell>
          <cell r="G602">
            <v>28888.8560872888</v>
          </cell>
          <cell r="H602">
            <v>28166.7339195137</v>
          </cell>
          <cell r="I602">
            <v>28910.0757947676</v>
          </cell>
          <cell r="J602">
            <v>29260.7294582467</v>
          </cell>
          <cell r="K602">
            <v>29691.1964431531</v>
          </cell>
          <cell r="L602">
            <v>30242.5753498141</v>
          </cell>
          <cell r="M602">
            <v>30837.1573311491</v>
          </cell>
          <cell r="N602">
            <v>31142.8587080217</v>
          </cell>
          <cell r="O602">
            <v>40615.8482864701</v>
          </cell>
          <cell r="P602">
            <v>49840.2491979995</v>
          </cell>
          <cell r="Q602">
            <v>38290.5923594988</v>
          </cell>
          <cell r="R602">
            <v>26290.4010920996</v>
          </cell>
          <cell r="S602">
            <v>26006.0492176679</v>
          </cell>
          <cell r="T602">
            <v>25696.6249131792</v>
          </cell>
          <cell r="U602">
            <v>50579.8993709248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</row>
        <row r="602">
          <cell r="CO602">
            <v>1003280.59860738</v>
          </cell>
        </row>
        <row r="603">
          <cell r="A603">
            <v>-183742.7685848</v>
          </cell>
          <cell r="B603">
            <v>7221.71615789988</v>
          </cell>
          <cell r="C603">
            <v>43258.8813044782</v>
          </cell>
          <cell r="D603">
            <v>46435.2360536982</v>
          </cell>
          <cell r="E603">
            <v>27664.6303989124</v>
          </cell>
          <cell r="F603">
            <v>27464.9455895936</v>
          </cell>
          <cell r="G603">
            <v>26595.2902596929</v>
          </cell>
          <cell r="H603">
            <v>26075.2937565401</v>
          </cell>
          <cell r="I603">
            <v>26897.8258410097</v>
          </cell>
          <cell r="J603">
            <v>27353.4372825836</v>
          </cell>
          <cell r="K603">
            <v>27883.523552093</v>
          </cell>
          <cell r="L603">
            <v>28522.8696610125</v>
          </cell>
          <cell r="M603">
            <v>29202.1419226205</v>
          </cell>
          <cell r="N603">
            <v>29610.899218307</v>
          </cell>
          <cell r="O603">
            <v>38414.4943131539</v>
          </cell>
          <cell r="P603">
            <v>46938.7175401393</v>
          </cell>
          <cell r="Q603">
            <v>36394.2869913463</v>
          </cell>
          <cell r="R603">
            <v>25423.0606566694</v>
          </cell>
          <cell r="S603">
            <v>25184.2843592366</v>
          </cell>
          <cell r="T603">
            <v>24920.4847274949</v>
          </cell>
          <cell r="U603">
            <v>47730.445669803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</row>
        <row r="603">
          <cell r="CO603">
            <v>918713.842923998</v>
          </cell>
        </row>
        <row r="604">
          <cell r="A604">
            <v>-157101.976992655</v>
          </cell>
          <cell r="B604">
            <v>8473.8745580166</v>
          </cell>
          <cell r="C604">
            <v>44734.4222607653</v>
          </cell>
          <cell r="D604">
            <v>43390.9225628287</v>
          </cell>
          <cell r="E604">
            <v>23369.5330999678</v>
          </cell>
          <cell r="F604">
            <v>23473.1288044642</v>
          </cell>
          <cell r="G604">
            <v>22982.6171281487</v>
          </cell>
          <cell r="H604">
            <v>22780.9955977084</v>
          </cell>
          <cell r="I604">
            <v>23728.2628598974</v>
          </cell>
          <cell r="J604">
            <v>24349.1968487059</v>
          </cell>
          <cell r="K604">
            <v>25036.1968237386</v>
          </cell>
          <cell r="L604">
            <v>25814.1030490641</v>
          </cell>
          <cell r="M604">
            <v>26626.773836393</v>
          </cell>
          <cell r="N604">
            <v>27197.857996417</v>
          </cell>
          <cell r="O604">
            <v>34947.0671930203</v>
          </cell>
          <cell r="P604">
            <v>42368.4168604922</v>
          </cell>
          <cell r="Q604">
            <v>33407.3522496874</v>
          </cell>
          <cell r="R604">
            <v>24056.8833927425</v>
          </cell>
          <cell r="S604">
            <v>23889.8947285651</v>
          </cell>
          <cell r="T604">
            <v>23697.9600624528</v>
          </cell>
          <cell r="U604">
            <v>43242.1747417288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</row>
        <row r="604">
          <cell r="CO604">
            <v>785509.884963276</v>
          </cell>
        </row>
        <row r="605">
          <cell r="A605">
            <v>-189450.874977423</v>
          </cell>
          <cell r="B605">
            <v>9182.18102209794</v>
          </cell>
          <cell r="C605">
            <v>53886.7489283609</v>
          </cell>
          <cell r="D605">
            <v>49175.6897807562</v>
          </cell>
          <cell r="E605">
            <v>28584.90606956</v>
          </cell>
          <cell r="F605">
            <v>28320.2398037528</v>
          </cell>
          <cell r="G605">
            <v>27369.3484375553</v>
          </cell>
          <cell r="H605">
            <v>26781.136310602</v>
          </cell>
          <cell r="I605">
            <v>27576.9423999804</v>
          </cell>
          <cell r="J605">
            <v>27997.1315199068</v>
          </cell>
          <cell r="K605">
            <v>28493.5971620979</v>
          </cell>
          <cell r="L605">
            <v>29103.2551184156</v>
          </cell>
          <cell r="M605">
            <v>29753.9451596042</v>
          </cell>
          <cell r="N605">
            <v>30127.9219943267</v>
          </cell>
          <cell r="O605">
            <v>39157.4318059056</v>
          </cell>
          <cell r="P605">
            <v>47917.9588076323</v>
          </cell>
          <cell r="Q605">
            <v>37034.2732783243</v>
          </cell>
          <cell r="R605">
            <v>25715.7803811078</v>
          </cell>
          <cell r="S605">
            <v>25461.6227296008</v>
          </cell>
          <cell r="T605">
            <v>25182.4251744042</v>
          </cell>
          <cell r="U605">
            <v>48692.1110875799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</row>
        <row r="605">
          <cell r="CO605">
            <v>947254.374887114</v>
          </cell>
        </row>
        <row r="606">
          <cell r="A606">
            <v>-193390.236553178</v>
          </cell>
          <cell r="B606">
            <v>7776.31149674024</v>
          </cell>
          <cell r="C606">
            <v>51820.3238136897</v>
          </cell>
          <cell r="D606">
            <v>47963.2967177744</v>
          </cell>
          <cell r="E606">
            <v>29220.0201278292</v>
          </cell>
          <cell r="F606">
            <v>28910.507912206</v>
          </cell>
          <cell r="G606">
            <v>27903.552748675</v>
          </cell>
          <cell r="H606">
            <v>27268.2626612248</v>
          </cell>
          <cell r="I606">
            <v>28045.6242173558</v>
          </cell>
          <cell r="J606">
            <v>28441.367168409</v>
          </cell>
          <cell r="K606">
            <v>28914.6300532754</v>
          </cell>
          <cell r="L606">
            <v>29503.7991890333</v>
          </cell>
          <cell r="M606">
            <v>30134.7636516982</v>
          </cell>
          <cell r="N606">
            <v>30484.7372877968</v>
          </cell>
          <cell r="O606">
            <v>39670.1586562524</v>
          </cell>
          <cell r="P606">
            <v>48593.7670629829</v>
          </cell>
          <cell r="Q606">
            <v>37475.949942093</v>
          </cell>
          <cell r="R606">
            <v>25917.7963835442</v>
          </cell>
          <cell r="S606">
            <v>25653.0235277898</v>
          </cell>
          <cell r="T606">
            <v>25363.1993332434</v>
          </cell>
          <cell r="U606">
            <v>49355.7896413677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</row>
        <row r="606">
          <cell r="CO606">
            <v>966951.182765888</v>
          </cell>
        </row>
        <row r="607">
          <cell r="A607">
            <v>-185626.535642045</v>
          </cell>
          <cell r="B607">
            <v>6575.15425392173</v>
          </cell>
          <cell r="C607">
            <v>50967.6544800617</v>
          </cell>
          <cell r="D607">
            <v>45450.3102960816</v>
          </cell>
          <cell r="E607">
            <v>27968.3361942688</v>
          </cell>
          <cell r="F607">
            <v>27747.2064575704</v>
          </cell>
          <cell r="G607">
            <v>26850.7419271203</v>
          </cell>
          <cell r="H607">
            <v>26308.2331692779</v>
          </cell>
          <cell r="I607">
            <v>27121.9452448582</v>
          </cell>
          <cell r="J607">
            <v>27565.8667496964</v>
          </cell>
          <cell r="K607">
            <v>28084.8576706208</v>
          </cell>
          <cell r="L607">
            <v>28714.4062109571</v>
          </cell>
          <cell r="M607">
            <v>29384.2458794168</v>
          </cell>
          <cell r="N607">
            <v>29781.5250627324</v>
          </cell>
          <cell r="O607">
            <v>38659.6756531946</v>
          </cell>
          <cell r="P607">
            <v>47261.8829322879</v>
          </cell>
          <cell r="Q607">
            <v>36605.4927751165</v>
          </cell>
          <cell r="R607">
            <v>25519.6628809404</v>
          </cell>
          <cell r="S607">
            <v>25275.8104888962</v>
          </cell>
          <cell r="T607">
            <v>25006.9292943806</v>
          </cell>
          <cell r="U607">
            <v>48047.810748429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</row>
        <row r="607">
          <cell r="CO607">
            <v>928132.678210223</v>
          </cell>
        </row>
        <row r="608">
          <cell r="A608">
            <v>-186313.367805927</v>
          </cell>
          <cell r="B608">
            <v>12129.939494552</v>
          </cell>
          <cell r="C608">
            <v>47012.2925935489</v>
          </cell>
          <cell r="D608">
            <v>46786.5562126031</v>
          </cell>
          <cell r="E608">
            <v>28079.0690515008</v>
          </cell>
          <cell r="F608">
            <v>27850.120372529</v>
          </cell>
          <cell r="G608">
            <v>26943.8810553537</v>
          </cell>
          <cell r="H608">
            <v>26393.1642016416</v>
          </cell>
          <cell r="I608">
            <v>27203.6604519064</v>
          </cell>
          <cell r="J608">
            <v>27643.3197394427</v>
          </cell>
          <cell r="K608">
            <v>28158.265233281</v>
          </cell>
          <cell r="L608">
            <v>28784.2415244876</v>
          </cell>
          <cell r="M608">
            <v>29450.6420159333</v>
          </cell>
          <cell r="N608">
            <v>29843.736214313</v>
          </cell>
          <cell r="O608">
            <v>38749.0701617544</v>
          </cell>
          <cell r="P608">
            <v>47379.7108689894</v>
          </cell>
          <cell r="Q608">
            <v>36682.499602969</v>
          </cell>
          <cell r="R608">
            <v>25554.8846003545</v>
          </cell>
          <cell r="S608">
            <v>25309.1814353962</v>
          </cell>
          <cell r="T608">
            <v>25038.4474742433</v>
          </cell>
          <cell r="U608">
            <v>48163.5238578896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</row>
        <row r="608">
          <cell r="CO608">
            <v>931566.839029635</v>
          </cell>
        </row>
        <row r="609">
          <cell r="A609">
            <v>-165956.775997664</v>
          </cell>
          <cell r="B609">
            <v>13476.5536030574</v>
          </cell>
          <cell r="C609">
            <v>43911.6685854228</v>
          </cell>
          <cell r="D609">
            <v>42773.4610107804</v>
          </cell>
          <cell r="E609">
            <v>24797.1266892037</v>
          </cell>
          <cell r="F609">
            <v>24799.9187827156</v>
          </cell>
          <cell r="G609">
            <v>24183.3882966772</v>
          </cell>
          <cell r="H609">
            <v>23875.9460971383</v>
          </cell>
          <cell r="I609">
            <v>24781.7541960836</v>
          </cell>
          <cell r="J609">
            <v>25347.7386943074</v>
          </cell>
          <cell r="K609">
            <v>25982.58408832</v>
          </cell>
          <cell r="L609">
            <v>26714.4360522078</v>
          </cell>
          <cell r="M609">
            <v>27482.7681745712</v>
          </cell>
          <cell r="N609">
            <v>27999.8985415237</v>
          </cell>
          <cell r="O609">
            <v>36099.5618592206</v>
          </cell>
          <cell r="P609">
            <v>43887.4818541415</v>
          </cell>
          <cell r="Q609">
            <v>34400.1420730299</v>
          </cell>
          <cell r="R609">
            <v>24510.9699402628</v>
          </cell>
          <cell r="S609">
            <v>24320.1206839058</v>
          </cell>
          <cell r="T609">
            <v>24104.2997220748</v>
          </cell>
          <cell r="U609">
            <v>44733.9748937874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</row>
        <row r="609">
          <cell r="CO609">
            <v>829783.879988321</v>
          </cell>
        </row>
        <row r="610">
          <cell r="A610">
            <v>-194382.688785242</v>
          </cell>
          <cell r="B610">
            <v>6905.26452774655</v>
          </cell>
          <cell r="C610">
            <v>50817.2688437452</v>
          </cell>
          <cell r="D610">
            <v>46606.296120145</v>
          </cell>
          <cell r="E610">
            <v>29380.0258426193</v>
          </cell>
          <cell r="F610">
            <v>29059.2154858787</v>
          </cell>
          <cell r="G610">
            <v>28038.1360436465</v>
          </cell>
          <cell r="H610">
            <v>27390.9854996024</v>
          </cell>
          <cell r="I610">
            <v>28163.7002829409</v>
          </cell>
          <cell r="J610">
            <v>28553.2844556242</v>
          </cell>
          <cell r="K610">
            <v>29020.7018175921</v>
          </cell>
          <cell r="L610">
            <v>29604.7091586516</v>
          </cell>
          <cell r="M610">
            <v>30230.7041119027</v>
          </cell>
          <cell r="N610">
            <v>30574.6305681238</v>
          </cell>
          <cell r="O610">
            <v>39799.3310861704</v>
          </cell>
          <cell r="P610">
            <v>48764.0249584748</v>
          </cell>
          <cell r="Q610">
            <v>37587.2225385223</v>
          </cell>
          <cell r="R610">
            <v>25968.6907299186</v>
          </cell>
          <cell r="S610">
            <v>25701.2435618558</v>
          </cell>
          <cell r="T610">
            <v>25408.74217413</v>
          </cell>
          <cell r="U610">
            <v>49522.9916738322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</row>
        <row r="610">
          <cell r="CO610">
            <v>971913.443926208</v>
          </cell>
        </row>
        <row r="611">
          <cell r="A611">
            <v>-201077.354438542</v>
          </cell>
          <cell r="B611">
            <v>9402.3625819734</v>
          </cell>
          <cell r="C611">
            <v>53608.5589021415</v>
          </cell>
          <cell r="D611">
            <v>49149.4258552684</v>
          </cell>
          <cell r="E611">
            <v>30459.3571479737</v>
          </cell>
          <cell r="F611">
            <v>30062.3342795994</v>
          </cell>
          <cell r="G611">
            <v>28945.9783893477</v>
          </cell>
          <cell r="H611">
            <v>28218.8221897915</v>
          </cell>
          <cell r="I611">
            <v>28960.1917967997</v>
          </cell>
          <cell r="J611">
            <v>29308.2314389888</v>
          </cell>
          <cell r="K611">
            <v>29736.2173602181</v>
          </cell>
          <cell r="L611">
            <v>30285.4054036222</v>
          </cell>
          <cell r="M611">
            <v>30877.8781349356</v>
          </cell>
          <cell r="N611">
            <v>31181.0128571903</v>
          </cell>
          <cell r="O611">
            <v>40670.6740102794</v>
          </cell>
          <cell r="P611">
            <v>49912.5131660968</v>
          </cell>
          <cell r="Q611">
            <v>38337.8207087933</v>
          </cell>
          <cell r="R611">
            <v>26312.0026008702</v>
          </cell>
          <cell r="S611">
            <v>26026.5156459256</v>
          </cell>
          <cell r="T611">
            <v>25715.9550381721</v>
          </cell>
          <cell r="U611">
            <v>50650.866313779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</row>
        <row r="611">
          <cell r="CO611">
            <v>1005386.77219271</v>
          </cell>
        </row>
        <row r="612">
          <cell r="A612">
            <v>-152795.503406815</v>
          </cell>
          <cell r="B612">
            <v>7767.21992076311</v>
          </cell>
          <cell r="C612">
            <v>39600.6494294293</v>
          </cell>
          <cell r="D612">
            <v>40323.8255736919</v>
          </cell>
          <cell r="E612">
            <v>22675.2322942825</v>
          </cell>
          <cell r="F612">
            <v>22827.8531757271</v>
          </cell>
          <cell r="G612">
            <v>22398.6299233594</v>
          </cell>
          <cell r="H612">
            <v>22248.4735832698</v>
          </cell>
          <cell r="I612">
            <v>23215.9042383599</v>
          </cell>
          <cell r="J612">
            <v>23863.5625525456</v>
          </cell>
          <cell r="K612">
            <v>24575.9275669673</v>
          </cell>
          <cell r="L612">
            <v>25376.2319811487</v>
          </cell>
          <cell r="M612">
            <v>26210.4665882095</v>
          </cell>
          <cell r="N612">
            <v>26807.7908226369</v>
          </cell>
          <cell r="O612">
            <v>34386.5589494107</v>
          </cell>
          <cell r="P612">
            <v>41629.629535492</v>
          </cell>
          <cell r="Q612">
            <v>32924.5154119346</v>
          </cell>
          <cell r="R612">
            <v>23836.0413700749</v>
          </cell>
          <cell r="S612">
            <v>23680.6571488561</v>
          </cell>
          <cell r="T612">
            <v>23500.3394264506</v>
          </cell>
          <cell r="U612">
            <v>42516.6474941246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</row>
        <row r="612">
          <cell r="CO612">
            <v>763977.517034074</v>
          </cell>
        </row>
        <row r="613">
          <cell r="A613">
            <v>-166519.923548352</v>
          </cell>
          <cell r="B613">
            <v>9572.73872452114</v>
          </cell>
          <cell r="C613">
            <v>44917.2121025918</v>
          </cell>
          <cell r="D613">
            <v>43025.9729997163</v>
          </cell>
          <cell r="E613">
            <v>24887.9187933158</v>
          </cell>
          <cell r="F613">
            <v>24884.2999782806</v>
          </cell>
          <cell r="G613">
            <v>24259.7549473612</v>
          </cell>
          <cell r="H613">
            <v>23945.5827643884</v>
          </cell>
          <cell r="I613">
            <v>24848.7541432658</v>
          </cell>
          <cell r="J613">
            <v>25411.2439635171</v>
          </cell>
          <cell r="K613">
            <v>26042.7724302292</v>
          </cell>
          <cell r="L613">
            <v>26771.6954349716</v>
          </cell>
          <cell r="M613">
            <v>27537.2077067023</v>
          </cell>
          <cell r="N613">
            <v>28050.9067200576</v>
          </cell>
          <cell r="O613">
            <v>36172.8582206721</v>
          </cell>
          <cell r="P613">
            <v>43984.0913570817</v>
          </cell>
          <cell r="Q613">
            <v>34463.2815250995</v>
          </cell>
          <cell r="R613">
            <v>24539.8489387462</v>
          </cell>
          <cell r="S613">
            <v>24347.4821963304</v>
          </cell>
          <cell r="T613">
            <v>24130.1421137467</v>
          </cell>
          <cell r="U613">
            <v>44828.8504071981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</row>
        <row r="613">
          <cell r="CO613">
            <v>832599.617741761</v>
          </cell>
        </row>
        <row r="614">
          <cell r="A614">
            <v>-187404.277121408</v>
          </cell>
          <cell r="B614">
            <v>8544.30022077874</v>
          </cell>
          <cell r="C614">
            <v>47562.0627630542</v>
          </cell>
          <cell r="D614">
            <v>48109.4719237465</v>
          </cell>
          <cell r="E614">
            <v>28254.9482718351</v>
          </cell>
          <cell r="F614">
            <v>28013.5806098697</v>
          </cell>
          <cell r="G614">
            <v>27091.8158026886</v>
          </cell>
          <cell r="H614">
            <v>26528.0618655121</v>
          </cell>
          <cell r="I614">
            <v>27333.4503558641</v>
          </cell>
          <cell r="J614">
            <v>27766.3398780871</v>
          </cell>
          <cell r="K614">
            <v>28274.859938864</v>
          </cell>
          <cell r="L614">
            <v>28895.1623550573</v>
          </cell>
          <cell r="M614">
            <v>29556.1003326031</v>
          </cell>
          <cell r="N614">
            <v>29942.5474353872</v>
          </cell>
          <cell r="O614">
            <v>38891.0572544811</v>
          </cell>
          <cell r="P614">
            <v>47566.8593464936</v>
          </cell>
          <cell r="Q614">
            <v>36804.8110937195</v>
          </cell>
          <cell r="R614">
            <v>25610.8279644494</v>
          </cell>
          <cell r="S614">
            <v>25362.1851797136</v>
          </cell>
          <cell r="T614">
            <v>25088.5084321127</v>
          </cell>
          <cell r="U614">
            <v>48347.3133128276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</row>
        <row r="614">
          <cell r="CO614">
            <v>937021.38560704</v>
          </cell>
        </row>
        <row r="615">
          <cell r="A615">
            <v>-187909.361336828</v>
          </cell>
          <cell r="B615">
            <v>10185.8642703526</v>
          </cell>
          <cell r="C615">
            <v>47482.8409540301</v>
          </cell>
          <cell r="D615">
            <v>44622.728481986</v>
          </cell>
          <cell r="E615">
            <v>28336.3792549157</v>
          </cell>
          <cell r="F615">
            <v>28089.2616812089</v>
          </cell>
          <cell r="G615">
            <v>27160.3086688975</v>
          </cell>
          <cell r="H615">
            <v>26590.5186433131</v>
          </cell>
          <cell r="I615">
            <v>27393.5422726528</v>
          </cell>
          <cell r="J615">
            <v>27823.2974357193</v>
          </cell>
          <cell r="K615">
            <v>28328.8425610266</v>
          </cell>
          <cell r="L615">
            <v>28946.5180084441</v>
          </cell>
          <cell r="M615">
            <v>29604.9268760919</v>
          </cell>
          <cell r="N615">
            <v>29988.2964150343</v>
          </cell>
          <cell r="O615">
            <v>38956.796393667</v>
          </cell>
          <cell r="P615">
            <v>47653.507925423</v>
          </cell>
          <cell r="Q615">
            <v>36861.4405517926</v>
          </cell>
          <cell r="R615">
            <v>25636.7293934325</v>
          </cell>
          <cell r="S615">
            <v>25386.7255830569</v>
          </cell>
          <cell r="T615">
            <v>25111.6863436677</v>
          </cell>
          <cell r="U615">
            <v>48432.4066852396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</row>
        <row r="615">
          <cell r="CO615">
            <v>939546.806684142</v>
          </cell>
        </row>
        <row r="616">
          <cell r="A616">
            <v>-160157.227187619</v>
          </cell>
          <cell r="B616">
            <v>8342.80285749278</v>
          </cell>
          <cell r="C616">
            <v>41608.9673246552</v>
          </cell>
          <cell r="D616">
            <v>43799.5523161892</v>
          </cell>
          <cell r="E616">
            <v>23862.1084355992</v>
          </cell>
          <cell r="F616">
            <v>23930.9229720603</v>
          </cell>
          <cell r="G616">
            <v>23396.9299030268</v>
          </cell>
          <cell r="H616">
            <v>23158.7961242892</v>
          </cell>
          <cell r="I616">
            <v>24091.7583619923</v>
          </cell>
          <cell r="J616">
            <v>24693.7326384769</v>
          </cell>
          <cell r="K616">
            <v>25362.7372537345</v>
          </cell>
          <cell r="L616">
            <v>26124.7529669031</v>
          </cell>
          <cell r="M616">
            <v>26922.1251896115</v>
          </cell>
          <cell r="N616">
            <v>27474.5931916959</v>
          </cell>
          <cell r="O616">
            <v>35344.7226961674</v>
          </cell>
          <cell r="P616">
            <v>42892.5533897781</v>
          </cell>
          <cell r="Q616">
            <v>33749.9033679691</v>
          </cell>
          <cell r="R616">
            <v>24213.5609200424</v>
          </cell>
          <cell r="S616">
            <v>24038.3394231527</v>
          </cell>
          <cell r="T616">
            <v>23838.163055607</v>
          </cell>
          <cell r="U616">
            <v>43756.9038397972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</row>
        <row r="616">
          <cell r="CO616">
            <v>800786.135938095</v>
          </cell>
        </row>
        <row r="617">
          <cell r="A617">
            <v>-164385.332043037</v>
          </cell>
          <cell r="B617">
            <v>11992.1840275453</v>
          </cell>
          <cell r="C617">
            <v>42630.4596121136</v>
          </cell>
          <cell r="D617">
            <v>44645.3926596906</v>
          </cell>
          <cell r="E617">
            <v>24543.7744319474</v>
          </cell>
          <cell r="F617">
            <v>24564.4559462127</v>
          </cell>
          <cell r="G617">
            <v>23970.2897731977</v>
          </cell>
          <cell r="H617">
            <v>23681.6273619563</v>
          </cell>
          <cell r="I617">
            <v>24594.793137954</v>
          </cell>
          <cell r="J617">
            <v>25170.5294153815</v>
          </cell>
          <cell r="K617">
            <v>25814.6305814339</v>
          </cell>
          <cell r="L617">
            <v>26554.655705512</v>
          </cell>
          <cell r="M617">
            <v>27330.856524497</v>
          </cell>
          <cell r="N617">
            <v>27857.5619661525</v>
          </cell>
          <cell r="O617">
            <v>35895.0308726995</v>
          </cell>
          <cell r="P617">
            <v>43617.8963446786</v>
          </cell>
          <cell r="Q617">
            <v>34223.953594305</v>
          </cell>
          <cell r="R617">
            <v>24430.3840839859</v>
          </cell>
          <cell r="S617">
            <v>24243.7693205082</v>
          </cell>
          <cell r="T617">
            <v>24032.1874131136</v>
          </cell>
          <cell r="U617">
            <v>44469.2280227252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</row>
        <row r="617">
          <cell r="CO617">
            <v>821926.660215186</v>
          </cell>
        </row>
        <row r="618">
          <cell r="A618">
            <v>-175747.890451884</v>
          </cell>
          <cell r="B618">
            <v>12565.6232568557</v>
          </cell>
          <cell r="C618">
            <v>44729.7259476033</v>
          </cell>
          <cell r="D618">
            <v>45914.2877500971</v>
          </cell>
          <cell r="E618">
            <v>26375.6754759587</v>
          </cell>
          <cell r="F618">
            <v>26267.004882177</v>
          </cell>
          <cell r="G618">
            <v>25511.1302293554</v>
          </cell>
          <cell r="H618">
            <v>25086.6777755827</v>
          </cell>
          <cell r="I618">
            <v>25946.6427772128</v>
          </cell>
          <cell r="J618">
            <v>26451.867369852</v>
          </cell>
          <cell r="K618">
            <v>27029.0433044229</v>
          </cell>
          <cell r="L618">
            <v>27709.9711824468</v>
          </cell>
          <cell r="M618">
            <v>28429.2762243332</v>
          </cell>
          <cell r="N618">
            <v>28886.7476692817</v>
          </cell>
          <cell r="O618">
            <v>37373.9224831332</v>
          </cell>
          <cell r="P618">
            <v>45567.1743246092</v>
          </cell>
          <cell r="Q618">
            <v>35497.9105016336</v>
          </cell>
          <cell r="R618">
            <v>25013.0720609748</v>
          </cell>
          <cell r="S618">
            <v>24795.8391691626</v>
          </cell>
          <cell r="T618">
            <v>24553.6061504191</v>
          </cell>
          <cell r="U618">
            <v>46383.5195105956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</row>
        <row r="618">
          <cell r="CO618">
            <v>878739.452259421</v>
          </cell>
        </row>
        <row r="619">
          <cell r="A619">
            <v>-190352.739676735</v>
          </cell>
          <cell r="B619">
            <v>8820.31109136702</v>
          </cell>
          <cell r="C619">
            <v>51366.7873096647</v>
          </cell>
          <cell r="D619">
            <v>48470.7946870845</v>
          </cell>
          <cell r="E619">
            <v>28730.30702811</v>
          </cell>
          <cell r="F619">
            <v>28455.3738755829</v>
          </cell>
          <cell r="G619">
            <v>27491.6474449337</v>
          </cell>
          <cell r="H619">
            <v>26892.6574419536</v>
          </cell>
          <cell r="I619">
            <v>27684.2408995397</v>
          </cell>
          <cell r="J619">
            <v>28098.8333926229</v>
          </cell>
          <cell r="K619">
            <v>28589.9870705895</v>
          </cell>
          <cell r="L619">
            <v>29194.9543825887</v>
          </cell>
          <cell r="M619">
            <v>29841.1285136224</v>
          </cell>
          <cell r="N619">
            <v>30209.6101336779</v>
          </cell>
          <cell r="O619">
            <v>39274.8138328725</v>
          </cell>
          <cell r="P619">
            <v>48072.6761640576</v>
          </cell>
          <cell r="Q619">
            <v>37135.3893053512</v>
          </cell>
          <cell r="R619">
            <v>25762.0292713886</v>
          </cell>
          <cell r="S619">
            <v>25505.4414093507</v>
          </cell>
          <cell r="T619">
            <v>25223.8110257077</v>
          </cell>
          <cell r="U619">
            <v>48844.0515093566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</row>
        <row r="619">
          <cell r="CO619">
            <v>951763.698383673</v>
          </cell>
        </row>
        <row r="620">
          <cell r="A620">
            <v>-170590.195203875</v>
          </cell>
          <cell r="B620">
            <v>10611.6161112208</v>
          </cell>
          <cell r="C620">
            <v>39486.8049147351</v>
          </cell>
          <cell r="D620">
            <v>43411.759334976</v>
          </cell>
          <cell r="E620">
            <v>25544.1385131068</v>
          </cell>
          <cell r="F620">
            <v>25494.1834593458</v>
          </cell>
          <cell r="G620">
            <v>24811.7115586027</v>
          </cell>
          <cell r="H620">
            <v>24448.8969536218</v>
          </cell>
          <cell r="I620">
            <v>25333.0108635585</v>
          </cell>
          <cell r="J620">
            <v>25870.2421371297</v>
          </cell>
          <cell r="K620">
            <v>26477.7967888842</v>
          </cell>
          <cell r="L620">
            <v>27185.5501030622</v>
          </cell>
          <cell r="M620">
            <v>27930.6812897844</v>
          </cell>
          <cell r="N620">
            <v>28419.5794471834</v>
          </cell>
          <cell r="O620">
            <v>36702.6236473433</v>
          </cell>
          <cell r="P620">
            <v>44682.3575947511</v>
          </cell>
          <cell r="Q620">
            <v>34919.6356756066</v>
          </cell>
          <cell r="R620">
            <v>24748.578194202</v>
          </cell>
          <cell r="S620">
            <v>24545.2434905735</v>
          </cell>
          <cell r="T620">
            <v>24316.9236316714</v>
          </cell>
          <cell r="U620">
            <v>45514.5838576349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</row>
        <row r="620">
          <cell r="CO620">
            <v>852950.976019373</v>
          </cell>
        </row>
        <row r="621">
          <cell r="A621">
            <v>-185711.241626682</v>
          </cell>
          <cell r="B621">
            <v>10234.442173504</v>
          </cell>
          <cell r="C621">
            <v>45505.2315171881</v>
          </cell>
          <cell r="D621">
            <v>45205.2839668706</v>
          </cell>
          <cell r="E621">
            <v>27981.992712115</v>
          </cell>
          <cell r="F621">
            <v>27759.8986769477</v>
          </cell>
          <cell r="G621">
            <v>26862.2286366546</v>
          </cell>
          <cell r="H621">
            <v>26318.7075866115</v>
          </cell>
          <cell r="I621">
            <v>27132.02305926</v>
          </cell>
          <cell r="J621">
            <v>27575.4189112062</v>
          </cell>
          <cell r="K621">
            <v>28093.910915652</v>
          </cell>
          <cell r="L621">
            <v>28723.0188958402</v>
          </cell>
          <cell r="M621">
            <v>29392.4344157368</v>
          </cell>
          <cell r="N621">
            <v>29789.1974711127</v>
          </cell>
          <cell r="O621">
            <v>38670.7005443789</v>
          </cell>
          <cell r="P621">
            <v>47276.4144756851</v>
          </cell>
          <cell r="Q621">
            <v>36614.9899121465</v>
          </cell>
          <cell r="R621">
            <v>25524.0067229741</v>
          </cell>
          <cell r="S621">
            <v>25279.9260778715</v>
          </cell>
          <cell r="T621">
            <v>25010.8163844146</v>
          </cell>
          <cell r="U621">
            <v>48062.0814733424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</row>
        <row r="621">
          <cell r="CO621">
            <v>928556.208133409</v>
          </cell>
        </row>
        <row r="622">
          <cell r="A622">
            <v>-193540.177567843</v>
          </cell>
          <cell r="B622">
            <v>7884.05923235368</v>
          </cell>
          <cell r="C622">
            <v>49413.0801673878</v>
          </cell>
          <cell r="D622">
            <v>50544.4668078903</v>
          </cell>
          <cell r="E622">
            <v>29244.1940058788</v>
          </cell>
          <cell r="F622">
            <v>28932.9748519381</v>
          </cell>
          <cell r="G622">
            <v>27923.8857734325</v>
          </cell>
          <cell r="H622">
            <v>27286.8037922883</v>
          </cell>
          <cell r="I622">
            <v>28063.463307752</v>
          </cell>
          <cell r="J622">
            <v>28458.2757823064</v>
          </cell>
          <cell r="K622">
            <v>28930.6555177314</v>
          </cell>
          <cell r="L622">
            <v>29519.0448026211</v>
          </cell>
          <cell r="M622">
            <v>30149.2584651369</v>
          </cell>
          <cell r="N622">
            <v>30498.3184851869</v>
          </cell>
          <cell r="O622">
            <v>39689.6742002585</v>
          </cell>
          <cell r="P622">
            <v>48619.4898542469</v>
          </cell>
          <cell r="Q622">
            <v>37492.7611552418</v>
          </cell>
          <cell r="R622">
            <v>25925.4855696728</v>
          </cell>
          <cell r="S622">
            <v>25660.3086752271</v>
          </cell>
          <cell r="T622">
            <v>25370.0800067435</v>
          </cell>
          <cell r="U622">
            <v>49381.0507487458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</row>
        <row r="622">
          <cell r="CO622">
            <v>967700.887839217</v>
          </cell>
        </row>
        <row r="623">
          <cell r="A623">
            <v>-175480.091823073</v>
          </cell>
          <cell r="B623">
            <v>10152.0261549591</v>
          </cell>
          <cell r="C623">
            <v>46171.3841249791</v>
          </cell>
          <cell r="D623">
            <v>44633.9604915746</v>
          </cell>
          <cell r="E623">
            <v>26332.5002886417</v>
          </cell>
          <cell r="F623">
            <v>26226.8783319646</v>
          </cell>
          <cell r="G623">
            <v>25474.8149078822</v>
          </cell>
          <cell r="H623">
            <v>25053.56282377</v>
          </cell>
          <cell r="I623">
            <v>25914.781688651</v>
          </cell>
          <cell r="J623">
            <v>26421.668136994</v>
          </cell>
          <cell r="K623">
            <v>27000.42139989</v>
          </cell>
          <cell r="L623">
            <v>27682.7421122468</v>
          </cell>
          <cell r="M623">
            <v>28403.3881031117</v>
          </cell>
          <cell r="N623">
            <v>28862.4912905532</v>
          </cell>
          <cell r="O623">
            <v>37339.0672039626</v>
          </cell>
          <cell r="P623">
            <v>45521.2327372119</v>
          </cell>
          <cell r="Q623">
            <v>35467.8852290963</v>
          </cell>
          <cell r="R623">
            <v>24999.3389706224</v>
          </cell>
          <cell r="S623">
            <v>24782.8277026287</v>
          </cell>
          <cell r="T623">
            <v>24541.3170850641</v>
          </cell>
          <cell r="U623">
            <v>46338.4025028628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</row>
        <row r="623">
          <cell r="CO623">
            <v>877400.459115367</v>
          </cell>
        </row>
        <row r="624">
          <cell r="A624">
            <v>-152575.838982073</v>
          </cell>
          <cell r="B624">
            <v>7058.39564630752</v>
          </cell>
          <cell r="C624">
            <v>39551.9430983335</v>
          </cell>
          <cell r="D624">
            <v>43132.2618242815</v>
          </cell>
          <cell r="E624">
            <v>22639.817427794</v>
          </cell>
          <cell r="F624">
            <v>22794.9389834163</v>
          </cell>
          <cell r="G624">
            <v>22368.8419284165</v>
          </cell>
          <cell r="H624">
            <v>22221.3107226062</v>
          </cell>
          <cell r="I624">
            <v>23189.7698711987</v>
          </cell>
          <cell r="J624">
            <v>23838.791338657</v>
          </cell>
          <cell r="K624">
            <v>24552.4501719479</v>
          </cell>
          <cell r="L624">
            <v>25353.8970720108</v>
          </cell>
          <cell r="M624">
            <v>26189.2316054876</v>
          </cell>
          <cell r="N624">
            <v>26787.8942925337</v>
          </cell>
          <cell r="O624">
            <v>34357.9685683388</v>
          </cell>
          <cell r="P624">
            <v>41591.945502485</v>
          </cell>
          <cell r="Q624">
            <v>32899.8868906874</v>
          </cell>
          <cell r="R624">
            <v>23824.7766694094</v>
          </cell>
          <cell r="S624">
            <v>23669.9843671323</v>
          </cell>
          <cell r="T624">
            <v>23490.259201306</v>
          </cell>
          <cell r="U624">
            <v>42479.6398305915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</row>
        <row r="624">
          <cell r="CO624">
            <v>762879.194910365</v>
          </cell>
        </row>
        <row r="625">
          <cell r="A625">
            <v>-190899.356882</v>
          </cell>
          <cell r="B625">
            <v>5631.59730628817</v>
          </cell>
          <cell r="C625">
            <v>50776.8590618825</v>
          </cell>
          <cell r="D625">
            <v>50198.5731414373</v>
          </cell>
          <cell r="E625">
            <v>28818.4340671949</v>
          </cell>
          <cell r="F625">
            <v>28537.2781886538</v>
          </cell>
          <cell r="G625">
            <v>27565.7724679785</v>
          </cell>
          <cell r="H625">
            <v>26960.2500300591</v>
          </cell>
          <cell r="I625">
            <v>27749.2741645107</v>
          </cell>
          <cell r="J625">
            <v>28160.4745606126</v>
          </cell>
          <cell r="K625">
            <v>28648.4086746679</v>
          </cell>
          <cell r="L625">
            <v>29250.5330026916</v>
          </cell>
          <cell r="M625">
            <v>29893.9700555471</v>
          </cell>
          <cell r="N625">
            <v>30259.1210442055</v>
          </cell>
          <cell r="O625">
            <v>39345.9586903859</v>
          </cell>
          <cell r="P625">
            <v>48166.449841018</v>
          </cell>
          <cell r="Q625">
            <v>37196.6753942104</v>
          </cell>
          <cell r="R625">
            <v>25790.0605705083</v>
          </cell>
          <cell r="S625">
            <v>25531.9997659218</v>
          </cell>
          <cell r="T625">
            <v>25248.8948530204</v>
          </cell>
          <cell r="U625">
            <v>48936.1420954302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</row>
        <row r="625">
          <cell r="CO625">
            <v>954496.784410001</v>
          </cell>
        </row>
        <row r="626">
          <cell r="A626">
            <v>-177044.996272696</v>
          </cell>
          <cell r="B626">
            <v>7655.82353917001</v>
          </cell>
          <cell r="C626">
            <v>44743.2270239868</v>
          </cell>
          <cell r="D626">
            <v>45048.1153746889</v>
          </cell>
          <cell r="E626">
            <v>26584.7982299936</v>
          </cell>
          <cell r="F626">
            <v>26461.3612987157</v>
          </cell>
          <cell r="G626">
            <v>25687.0266298588</v>
          </cell>
          <cell r="H626">
            <v>25247.0729088329</v>
          </cell>
          <cell r="I626">
            <v>26100.9647153581</v>
          </cell>
          <cell r="J626">
            <v>26598.1399661607</v>
          </cell>
          <cell r="K626">
            <v>27167.6759745644</v>
          </cell>
          <cell r="L626">
            <v>27841.85753903</v>
          </cell>
          <cell r="M626">
            <v>28554.6675785587</v>
          </cell>
          <cell r="N626">
            <v>29004.2355376112</v>
          </cell>
          <cell r="O626">
            <v>37542.7470424641</v>
          </cell>
          <cell r="P626">
            <v>45789.6963767009</v>
          </cell>
          <cell r="Q626">
            <v>35643.3405060833</v>
          </cell>
          <cell r="R626">
            <v>25079.5894718847</v>
          </cell>
          <cell r="S626">
            <v>24858.8613326947</v>
          </cell>
          <cell r="T626">
            <v>24613.1293013596</v>
          </cell>
          <cell r="U626">
            <v>46602.0476397636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</row>
        <row r="626">
          <cell r="CO626">
            <v>885224.98136348</v>
          </cell>
        </row>
        <row r="627">
          <cell r="A627">
            <v>-196863.492377197</v>
          </cell>
          <cell r="B627">
            <v>6072.7189555612</v>
          </cell>
          <cell r="C627">
            <v>48103.2282413802</v>
          </cell>
          <cell r="D627">
            <v>49317.6596256202</v>
          </cell>
          <cell r="E627">
            <v>29779.9874117101</v>
          </cell>
          <cell r="F627">
            <v>29430.9354246322</v>
          </cell>
          <cell r="G627">
            <v>28374.5499392434</v>
          </cell>
          <cell r="H627">
            <v>27697.7521614388</v>
          </cell>
          <cell r="I627">
            <v>28458.8515437913</v>
          </cell>
          <cell r="J627">
            <v>28833.0407997133</v>
          </cell>
          <cell r="K627">
            <v>29285.8462803887</v>
          </cell>
          <cell r="L627">
            <v>29856.9508353843</v>
          </cell>
          <cell r="M627">
            <v>30470.5236524304</v>
          </cell>
          <cell r="N627">
            <v>30799.3341513524</v>
          </cell>
          <cell r="O627">
            <v>40122.2196018783</v>
          </cell>
          <cell r="P627">
            <v>49189.6136014838</v>
          </cell>
          <cell r="Q627">
            <v>37865.3673680562</v>
          </cell>
          <cell r="R627">
            <v>26095.9098274396</v>
          </cell>
          <cell r="S627">
            <v>25821.7777597252</v>
          </cell>
          <cell r="T627">
            <v>25522.5842711188</v>
          </cell>
          <cell r="U627">
            <v>49940.9416661033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</row>
        <row r="627">
          <cell r="CO627">
            <v>984317.461885986</v>
          </cell>
        </row>
        <row r="628">
          <cell r="A628">
            <v>-182241.241317293</v>
          </cell>
          <cell r="B628">
            <v>5886.3692315582</v>
          </cell>
          <cell r="C628">
            <v>44882.2849438694</v>
          </cell>
          <cell r="D628">
            <v>47733.5013362335</v>
          </cell>
          <cell r="E628">
            <v>27422.5502907199</v>
          </cell>
          <cell r="F628">
            <v>27239.9589660156</v>
          </cell>
          <cell r="G628">
            <v>26391.6729160851</v>
          </cell>
          <cell r="H628">
            <v>25889.6206508564</v>
          </cell>
          <cell r="I628">
            <v>26719.1830545985</v>
          </cell>
          <cell r="J628">
            <v>27184.1123991989</v>
          </cell>
          <cell r="K628">
            <v>27723.0426329231</v>
          </cell>
          <cell r="L628">
            <v>28370.1982617755</v>
          </cell>
          <cell r="M628">
            <v>29056.9891259417</v>
          </cell>
          <cell r="N628">
            <v>29474.8954820909</v>
          </cell>
          <cell r="O628">
            <v>38219.0633196353</v>
          </cell>
          <cell r="P628">
            <v>46681.1264296252</v>
          </cell>
          <cell r="Q628">
            <v>36225.9374907185</v>
          </cell>
          <cell r="R628">
            <v>25346.0602264479</v>
          </cell>
          <cell r="S628">
            <v>25111.33002083</v>
          </cell>
          <cell r="T628">
            <v>24851.5808395074</v>
          </cell>
          <cell r="U628">
            <v>47477.4779169815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</row>
        <row r="628">
          <cell r="CO628">
            <v>911206.206586464</v>
          </cell>
        </row>
        <row r="629">
          <cell r="A629">
            <v>-161770.101369753</v>
          </cell>
          <cell r="B629">
            <v>8374.27768343776</v>
          </cell>
          <cell r="C629">
            <v>41838.2304353744</v>
          </cell>
          <cell r="D629">
            <v>40652.3255317145</v>
          </cell>
          <cell r="E629">
            <v>24122.14018125</v>
          </cell>
          <cell r="F629">
            <v>24172.5936525384</v>
          </cell>
          <cell r="G629">
            <v>23615.6466480682</v>
          </cell>
          <cell r="H629">
            <v>23358.2379625791</v>
          </cell>
          <cell r="I629">
            <v>24283.6485422522</v>
          </cell>
          <cell r="J629">
            <v>24875.6139394122</v>
          </cell>
          <cell r="K629">
            <v>25535.118759456</v>
          </cell>
          <cell r="L629">
            <v>26288.745831707</v>
          </cell>
          <cell r="M629">
            <v>27078.0419040755</v>
          </cell>
          <cell r="N629">
            <v>27620.6823900498</v>
          </cell>
          <cell r="O629">
            <v>35554.6460260036</v>
          </cell>
          <cell r="P629">
            <v>43169.2463681117</v>
          </cell>
          <cell r="Q629">
            <v>33930.7369558855</v>
          </cell>
          <cell r="R629">
            <v>24296.2713766586</v>
          </cell>
          <cell r="S629">
            <v>24116.7037468896</v>
          </cell>
          <cell r="T629">
            <v>23912.1765646445</v>
          </cell>
          <cell r="U629">
            <v>44028.6306117768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</row>
        <row r="629">
          <cell r="CO629">
            <v>808850.506848767</v>
          </cell>
        </row>
        <row r="630">
          <cell r="A630">
            <v>-182328.814378221</v>
          </cell>
          <cell r="B630">
            <v>7524.11633738264</v>
          </cell>
          <cell r="C630">
            <v>45083.5295845601</v>
          </cell>
          <cell r="D630">
            <v>45368.9165032539</v>
          </cell>
          <cell r="E630">
            <v>27436.6690460187</v>
          </cell>
          <cell r="F630">
            <v>27253.0807838613</v>
          </cell>
          <cell r="G630">
            <v>26403.5484207289</v>
          </cell>
          <cell r="H630">
            <v>25900.4495998529</v>
          </cell>
          <cell r="I630">
            <v>26729.6019766904</v>
          </cell>
          <cell r="J630">
            <v>27193.9878764213</v>
          </cell>
          <cell r="K630">
            <v>27732.4023066477</v>
          </cell>
          <cell r="L630">
            <v>28379.1024635416</v>
          </cell>
          <cell r="M630">
            <v>29065.4548228242</v>
          </cell>
          <cell r="N630">
            <v>29482.8275814512</v>
          </cell>
          <cell r="O630">
            <v>38230.4613745844</v>
          </cell>
          <cell r="P630">
            <v>46696.1498278038</v>
          </cell>
          <cell r="Q630">
            <v>36235.7560810264</v>
          </cell>
          <cell r="R630">
            <v>25350.5510961865</v>
          </cell>
          <cell r="S630">
            <v>25115.5849117403</v>
          </cell>
          <cell r="T630">
            <v>24855.5994973843</v>
          </cell>
          <cell r="U630">
            <v>47492.2316686513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</row>
        <row r="630">
          <cell r="CO630">
            <v>911644.071891105</v>
          </cell>
        </row>
        <row r="631">
          <cell r="A631">
            <v>-186092.642335905</v>
          </cell>
          <cell r="B631">
            <v>8006.19523904246</v>
          </cell>
          <cell r="C631">
            <v>46791.3407152388</v>
          </cell>
          <cell r="D631">
            <v>43456.7458193441</v>
          </cell>
          <cell r="E631">
            <v>28043.4831205491</v>
          </cell>
          <cell r="F631">
            <v>27817.0471947637</v>
          </cell>
          <cell r="G631">
            <v>26913.9491754305</v>
          </cell>
          <cell r="H631">
            <v>26365.8701361861</v>
          </cell>
          <cell r="I631">
            <v>27177.3998478868</v>
          </cell>
          <cell r="J631">
            <v>27618.4288731358</v>
          </cell>
          <cell r="K631">
            <v>28134.6744353783</v>
          </cell>
          <cell r="L631">
            <v>28761.7987310167</v>
          </cell>
          <cell r="M631">
            <v>29429.304461854</v>
          </cell>
          <cell r="N631">
            <v>29823.7435779816</v>
          </cell>
          <cell r="O631">
            <v>38720.3416805375</v>
          </cell>
          <cell r="P631">
            <v>47341.8448107618</v>
          </cell>
          <cell r="Q631">
            <v>36657.7521185521</v>
          </cell>
          <cell r="R631">
            <v>25543.5654877948</v>
          </cell>
          <cell r="S631">
            <v>25298.4571009247</v>
          </cell>
          <cell r="T631">
            <v>25028.3185585777</v>
          </cell>
          <cell r="U631">
            <v>48126.337436204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</row>
        <row r="631">
          <cell r="CO631">
            <v>930463.211679526</v>
          </cell>
        </row>
        <row r="632">
          <cell r="A632">
            <v>-168853.475210875</v>
          </cell>
          <cell r="B632">
            <v>8148.71777327685</v>
          </cell>
          <cell r="C632">
            <v>44106.5976523004</v>
          </cell>
          <cell r="D632">
            <v>46856.5959575731</v>
          </cell>
          <cell r="E632">
            <v>25264.1400256311</v>
          </cell>
          <cell r="F632">
            <v>25233.9559058533</v>
          </cell>
          <cell r="G632">
            <v>24576.2004765081</v>
          </cell>
          <cell r="H632">
            <v>24234.1408171324</v>
          </cell>
          <cell r="I632">
            <v>25126.3862450921</v>
          </cell>
          <cell r="J632">
            <v>25674.3949376481</v>
          </cell>
          <cell r="K632">
            <v>26292.1788338533</v>
          </cell>
          <cell r="L632">
            <v>27008.9649173304</v>
          </cell>
          <cell r="M632">
            <v>27762.7923879396</v>
          </cell>
          <cell r="N632">
            <v>28262.2726749918</v>
          </cell>
          <cell r="O632">
            <v>36476.5811897467</v>
          </cell>
          <cell r="P632">
            <v>44384.4185287549</v>
          </cell>
          <cell r="Q632">
            <v>34724.9166386109</v>
          </cell>
          <cell r="R632">
            <v>24659.5167502116</v>
          </cell>
          <cell r="S632">
            <v>24460.8619006893</v>
          </cell>
          <cell r="T632">
            <v>24237.2269372106</v>
          </cell>
          <cell r="U632">
            <v>45221.992332048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</row>
        <row r="632">
          <cell r="CO632">
            <v>844267.376054374</v>
          </cell>
        </row>
        <row r="633">
          <cell r="A633">
            <v>-183753.208583545</v>
          </cell>
          <cell r="B633">
            <v>6146.84276168564</v>
          </cell>
          <cell r="C633">
            <v>46036.0547357721</v>
          </cell>
          <cell r="D633">
            <v>48425.2449096299</v>
          </cell>
          <cell r="E633">
            <v>27666.3135625024</v>
          </cell>
          <cell r="F633">
            <v>27466.5099035549</v>
          </cell>
          <cell r="G633">
            <v>26596.7059947635</v>
          </cell>
          <cell r="H633">
            <v>26076.5847267623</v>
          </cell>
          <cell r="I633">
            <v>26899.0679299858</v>
          </cell>
          <cell r="J633">
            <v>27354.6145849264</v>
          </cell>
          <cell r="K633">
            <v>27884.6393630618</v>
          </cell>
          <cell r="L633">
            <v>28523.9311730148</v>
          </cell>
          <cell r="M633">
            <v>29203.151158382</v>
          </cell>
          <cell r="N633">
            <v>29611.8448413843</v>
          </cell>
          <cell r="O633">
            <v>38415.8531291883</v>
          </cell>
          <cell r="P633">
            <v>46940.5085504852</v>
          </cell>
          <cell r="Q633">
            <v>36395.4575119311</v>
          </cell>
          <cell r="R633">
            <v>25423.5960344892</v>
          </cell>
          <cell r="S633">
            <v>25184.7916049042</v>
          </cell>
          <cell r="T633">
            <v>24920.9638107054</v>
          </cell>
          <cell r="U633">
            <v>47732.2045343136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</row>
        <row r="633">
          <cell r="CO633">
            <v>918766.042917726</v>
          </cell>
        </row>
        <row r="634">
          <cell r="A634">
            <v>-154060.34552784</v>
          </cell>
          <cell r="B634">
            <v>12389.5693991596</v>
          </cell>
          <cell r="C634">
            <v>39648.4359978813</v>
          </cell>
          <cell r="D634">
            <v>41061.8229230291</v>
          </cell>
          <cell r="E634">
            <v>22879.1534112213</v>
          </cell>
          <cell r="F634">
            <v>23017.3752472387</v>
          </cell>
          <cell r="G634">
            <v>22570.1511460104</v>
          </cell>
          <cell r="H634">
            <v>22404.8791110895</v>
          </cell>
          <cell r="I634">
            <v>23366.3876333403</v>
          </cell>
          <cell r="J634">
            <v>24006.1968218507</v>
          </cell>
          <cell r="K634">
            <v>24711.1119426225</v>
          </cell>
          <cell r="L634">
            <v>25504.8378483944</v>
          </cell>
          <cell r="M634">
            <v>26332.7390072305</v>
          </cell>
          <cell r="N634">
            <v>26922.3563439601</v>
          </cell>
          <cell r="O634">
            <v>34551.1842330837</v>
          </cell>
          <cell r="P634">
            <v>41846.6166616205</v>
          </cell>
          <cell r="Q634">
            <v>33066.3280476792</v>
          </cell>
          <cell r="R634">
            <v>23900.9042530799</v>
          </cell>
          <cell r="S634">
            <v>23742.1117238912</v>
          </cell>
          <cell r="T634">
            <v>23558.3820219563</v>
          </cell>
          <cell r="U634">
            <v>42729.7400405967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</row>
        <row r="634">
          <cell r="CO634">
            <v>770301.7276392</v>
          </cell>
        </row>
        <row r="635">
          <cell r="A635">
            <v>-180281.006950843</v>
          </cell>
          <cell r="B635">
            <v>10703.9413516188</v>
          </cell>
          <cell r="C635">
            <v>48513.924671816</v>
          </cell>
          <cell r="D635">
            <v>48757.1584631786</v>
          </cell>
          <cell r="E635">
            <v>27106.516238071</v>
          </cell>
          <cell r="F635">
            <v>26946.2403495955</v>
          </cell>
          <cell r="G635">
            <v>26125.8517597314</v>
          </cell>
          <cell r="H635">
            <v>25647.2255838052</v>
          </cell>
          <cell r="I635">
            <v>26485.966024965</v>
          </cell>
          <cell r="J635">
            <v>26963.0598331295</v>
          </cell>
          <cell r="K635">
            <v>27513.535806291</v>
          </cell>
          <cell r="L635">
            <v>28170.8867141037</v>
          </cell>
          <cell r="M635">
            <v>28867.4930664337</v>
          </cell>
          <cell r="N635">
            <v>29297.343463246</v>
          </cell>
          <cell r="O635">
            <v>37963.9293916311</v>
          </cell>
          <cell r="P635">
            <v>46344.8428613886</v>
          </cell>
          <cell r="Q635">
            <v>36006.1582806792</v>
          </cell>
          <cell r="R635">
            <v>25245.5366510072</v>
          </cell>
          <cell r="S635">
            <v>25016.0885927049</v>
          </cell>
          <cell r="T635">
            <v>24761.6272488283</v>
          </cell>
          <cell r="U635">
            <v>47147.230113018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</row>
        <row r="635">
          <cell r="CO635">
            <v>901405.034754213</v>
          </cell>
        </row>
        <row r="636">
          <cell r="A636">
            <v>-157762.237402111</v>
          </cell>
          <cell r="B636">
            <v>7675.07327793299</v>
          </cell>
          <cell r="C636">
            <v>40379.4160817047</v>
          </cell>
          <cell r="D636">
            <v>40689.3999808283</v>
          </cell>
          <cell r="E636">
            <v>23475.9819902512</v>
          </cell>
          <cell r="F636">
            <v>23572.0612470648</v>
          </cell>
          <cell r="G636">
            <v>23072.1529451612</v>
          </cell>
          <cell r="H636">
            <v>22862.6408687845</v>
          </cell>
          <cell r="I636">
            <v>23806.8167175959</v>
          </cell>
          <cell r="J636">
            <v>24423.6533832318</v>
          </cell>
          <cell r="K636">
            <v>25106.7644382562</v>
          </cell>
          <cell r="L636">
            <v>25881.2366155026</v>
          </cell>
          <cell r="M636">
            <v>26690.6012786532</v>
          </cell>
          <cell r="N636">
            <v>27257.6623599506</v>
          </cell>
          <cell r="O636">
            <v>35033.0032599791</v>
          </cell>
          <cell r="P636">
            <v>42481.6863400287</v>
          </cell>
          <cell r="Q636">
            <v>33481.3798831654</v>
          </cell>
          <cell r="R636">
            <v>24090.7424752158</v>
          </cell>
          <cell r="S636">
            <v>23921.9746397264</v>
          </cell>
          <cell r="T636">
            <v>23728.258885711</v>
          </cell>
          <cell r="U636">
            <v>43353.4112112034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</row>
        <row r="636">
          <cell r="CO636">
            <v>788811.187010555</v>
          </cell>
        </row>
        <row r="637">
          <cell r="A637">
            <v>-159278.938260122</v>
          </cell>
          <cell r="B637">
            <v>6925.75093074763</v>
          </cell>
          <cell r="C637">
            <v>42553.5690236215</v>
          </cell>
          <cell r="D637">
            <v>42143.7486884865</v>
          </cell>
          <cell r="E637">
            <v>23720.5084239354</v>
          </cell>
          <cell r="F637">
            <v>23799.3214589879</v>
          </cell>
          <cell r="G637">
            <v>23277.8279311832</v>
          </cell>
          <cell r="H637">
            <v>23050.1902825008</v>
          </cell>
          <cell r="I637">
            <v>23987.2647675851</v>
          </cell>
          <cell r="J637">
            <v>24594.6893687045</v>
          </cell>
          <cell r="K637">
            <v>25268.8670873835</v>
          </cell>
          <cell r="L637">
            <v>26035.4508260782</v>
          </cell>
          <cell r="M637">
            <v>26837.2209078998</v>
          </cell>
          <cell r="N637">
            <v>27395.0404734724</v>
          </cell>
          <cell r="O637">
            <v>35230.4091692596</v>
          </cell>
          <cell r="P637">
            <v>42741.8805215046</v>
          </cell>
          <cell r="Q637">
            <v>33651.4306292113</v>
          </cell>
          <cell r="R637">
            <v>24168.5210285003</v>
          </cell>
          <cell r="S637">
            <v>23995.6662136667</v>
          </cell>
          <cell r="T637">
            <v>23797.8590776571</v>
          </cell>
          <cell r="U637">
            <v>43608.9353139334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</row>
        <row r="637">
          <cell r="CO637">
            <v>796394.691300611</v>
          </cell>
        </row>
        <row r="638">
          <cell r="A638">
            <v>-153958.13306156</v>
          </cell>
          <cell r="B638">
            <v>11371.8871881254</v>
          </cell>
          <cell r="C638">
            <v>39422.2238583622</v>
          </cell>
          <cell r="D638">
            <v>41766.2007684995</v>
          </cell>
          <cell r="E638">
            <v>22862.6744531424</v>
          </cell>
          <cell r="F638">
            <v>23002.0598825606</v>
          </cell>
          <cell r="G638">
            <v>22556.2904381045</v>
          </cell>
          <cell r="H638">
            <v>22392.2399093485</v>
          </cell>
          <cell r="I638">
            <v>23354.2270018438</v>
          </cell>
          <cell r="J638">
            <v>23994.670481765</v>
          </cell>
          <cell r="K638">
            <v>24700.1876318263</v>
          </cell>
          <cell r="L638">
            <v>25494.4451498507</v>
          </cell>
          <cell r="M638">
            <v>26322.8581175144</v>
          </cell>
          <cell r="N638">
            <v>26913.0982521473</v>
          </cell>
          <cell r="O638">
            <v>34537.8807891388</v>
          </cell>
          <cell r="P638">
            <v>41829.0818334044</v>
          </cell>
          <cell r="Q638">
            <v>33054.8681041747</v>
          </cell>
          <cell r="R638">
            <v>23895.6626540441</v>
          </cell>
          <cell r="S638">
            <v>23737.1455517705</v>
          </cell>
          <cell r="T638">
            <v>23553.6915734511</v>
          </cell>
          <cell r="U638">
            <v>42712.5199351316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</row>
        <row r="638">
          <cell r="CO638">
            <v>769790.665307801</v>
          </cell>
        </row>
        <row r="639">
          <cell r="A639">
            <v>-174665.210649664</v>
          </cell>
          <cell r="B639">
            <v>9215.33223703594</v>
          </cell>
          <cell r="C639">
            <v>45551.0455966745</v>
          </cell>
          <cell r="D639">
            <v>48030.6410970832</v>
          </cell>
          <cell r="E639">
            <v>26201.1230390293</v>
          </cell>
          <cell r="F639">
            <v>26104.7777429242</v>
          </cell>
          <cell r="G639">
            <v>25364.3114601753</v>
          </cell>
          <cell r="H639">
            <v>24952.7977417737</v>
          </cell>
          <cell r="I639">
            <v>25817.8319718113</v>
          </cell>
          <cell r="J639">
            <v>26329.7752605571</v>
          </cell>
          <cell r="K639">
            <v>26913.3281565284</v>
          </cell>
          <cell r="L639">
            <v>27599.8871074471</v>
          </cell>
          <cell r="M639">
            <v>28324.6134555639</v>
          </cell>
          <cell r="N639">
            <v>28788.6818522872</v>
          </cell>
          <cell r="O639">
            <v>37233.0065011268</v>
          </cell>
          <cell r="P639">
            <v>45381.4376426187</v>
          </cell>
          <cell r="Q639">
            <v>35376.521694392</v>
          </cell>
          <cell r="R639">
            <v>24957.550717895</v>
          </cell>
          <cell r="S639">
            <v>24743.2352701951</v>
          </cell>
          <cell r="T639">
            <v>24503.9228383457</v>
          </cell>
          <cell r="U639">
            <v>46201.1165116488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</row>
        <row r="639">
          <cell r="CO639">
            <v>873326.053248322</v>
          </cell>
        </row>
        <row r="640">
          <cell r="A640">
            <v>-191482.004263443</v>
          </cell>
          <cell r="B640">
            <v>6571.87143188017</v>
          </cell>
          <cell r="C640">
            <v>47642.7614322931</v>
          </cell>
          <cell r="D640">
            <v>49465.5183618412</v>
          </cell>
          <cell r="E640">
            <v>28912.3699844373</v>
          </cell>
          <cell r="F640">
            <v>28624.5812100001</v>
          </cell>
          <cell r="G640">
            <v>27644.7834287762</v>
          </cell>
          <cell r="H640">
            <v>27032.2979716262</v>
          </cell>
          <cell r="I640">
            <v>27818.5940856126</v>
          </cell>
          <cell r="J640">
            <v>28226.1787952624</v>
          </cell>
          <cell r="K640">
            <v>28710.6811284216</v>
          </cell>
          <cell r="L640">
            <v>29309.7750776853</v>
          </cell>
          <cell r="M640">
            <v>29950.2946383396</v>
          </cell>
          <cell r="N640">
            <v>30311.8954576228</v>
          </cell>
          <cell r="O640">
            <v>39421.7930485693</v>
          </cell>
          <cell r="P640">
            <v>48266.4045932704</v>
          </cell>
          <cell r="Q640">
            <v>37262.0011447515</v>
          </cell>
          <cell r="R640">
            <v>25819.93954774</v>
          </cell>
          <cell r="S640">
            <v>25560.3087118579</v>
          </cell>
          <cell r="T640">
            <v>25275.6320763635</v>
          </cell>
          <cell r="U640">
            <v>49034.3028161579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</row>
        <row r="640">
          <cell r="CO640">
            <v>957410.021317213</v>
          </cell>
        </row>
        <row r="641">
          <cell r="A641">
            <v>-188242.923009899</v>
          </cell>
          <cell r="B641">
            <v>7360.42736257245</v>
          </cell>
          <cell r="C641">
            <v>44421.1517994767</v>
          </cell>
          <cell r="D641">
            <v>47227.9638222484</v>
          </cell>
          <cell r="E641">
            <v>28390.1569302555</v>
          </cell>
          <cell r="F641">
            <v>28139.2420686472</v>
          </cell>
          <cell r="G641">
            <v>27205.5419079266</v>
          </cell>
          <cell r="H641">
            <v>26631.7656010717</v>
          </cell>
          <cell r="I641">
            <v>27433.2274572024</v>
          </cell>
          <cell r="J641">
            <v>27860.9126643045</v>
          </cell>
          <cell r="K641">
            <v>28364.4931183311</v>
          </cell>
          <cell r="L641">
            <v>28980.4336944668</v>
          </cell>
          <cell r="M641">
            <v>29637.1723176226</v>
          </cell>
          <cell r="N641">
            <v>30018.5094086828</v>
          </cell>
          <cell r="O641">
            <v>39000.2110492503</v>
          </cell>
          <cell r="P641">
            <v>47710.731342973</v>
          </cell>
          <cell r="Q641">
            <v>36898.8391007934</v>
          </cell>
          <cell r="R641">
            <v>25653.8349051922</v>
          </cell>
          <cell r="S641">
            <v>25402.9322625513</v>
          </cell>
          <cell r="T641">
            <v>25126.9932226405</v>
          </cell>
          <cell r="U641">
            <v>48488.603031913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</row>
        <row r="641">
          <cell r="CO641">
            <v>941214.615049494</v>
          </cell>
        </row>
        <row r="642">
          <cell r="A642">
            <v>-152790.731093698</v>
          </cell>
          <cell r="B642">
            <v>6297.77469836695</v>
          </cell>
          <cell r="C642">
            <v>41096.178514151</v>
          </cell>
          <cell r="D642">
            <v>40149.6966899485</v>
          </cell>
          <cell r="E642">
            <v>22674.4628896232</v>
          </cell>
          <cell r="F642">
            <v>22827.1380993926</v>
          </cell>
          <cell r="G642">
            <v>22397.9827651355</v>
          </cell>
          <cell r="H642">
            <v>22247.8834573249</v>
          </cell>
          <cell r="I642">
            <v>23215.3364569207</v>
          </cell>
          <cell r="J642">
            <v>23863.0243862536</v>
          </cell>
          <cell r="K642">
            <v>24575.4175094998</v>
          </cell>
          <cell r="L642">
            <v>25375.7467447252</v>
          </cell>
          <cell r="M642">
            <v>26210.0052482056</v>
          </cell>
          <cell r="N642">
            <v>26807.3585611467</v>
          </cell>
          <cell r="O642">
            <v>34385.9378099123</v>
          </cell>
          <cell r="P642">
            <v>41628.8108321211</v>
          </cell>
          <cell r="Q642">
            <v>32923.9803457074</v>
          </cell>
          <cell r="R642">
            <v>23835.7966391458</v>
          </cell>
          <cell r="S642">
            <v>23680.425277645</v>
          </cell>
          <cell r="T642">
            <v>23500.1204288103</v>
          </cell>
          <cell r="U642">
            <v>42515.8434851994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</row>
        <row r="642">
          <cell r="CO642">
            <v>763953.655468491</v>
          </cell>
        </row>
        <row r="643">
          <cell r="A643">
            <v>-185864.281645381</v>
          </cell>
          <cell r="B643">
            <v>6874.10231672195</v>
          </cell>
          <cell r="C643">
            <v>44256.5248758195</v>
          </cell>
          <cell r="D643">
            <v>45797.6709504517</v>
          </cell>
          <cell r="E643">
            <v>28006.6662196073</v>
          </cell>
          <cell r="F643">
            <v>27782.8299668581</v>
          </cell>
          <cell r="G643">
            <v>26882.9819075057</v>
          </cell>
          <cell r="H643">
            <v>26337.6319286337</v>
          </cell>
          <cell r="I643">
            <v>27150.2308507298</v>
          </cell>
          <cell r="J643">
            <v>27592.6769949454</v>
          </cell>
          <cell r="K643">
            <v>28110.2675968809</v>
          </cell>
          <cell r="L643">
            <v>28738.5796081225</v>
          </cell>
          <cell r="M643">
            <v>29407.228810217</v>
          </cell>
          <cell r="N643">
            <v>29803.0593667865</v>
          </cell>
          <cell r="O643">
            <v>38690.6194386606</v>
          </cell>
          <cell r="P643">
            <v>47302.6689095691</v>
          </cell>
          <cell r="Q643">
            <v>36632.1485820432</v>
          </cell>
          <cell r="R643">
            <v>25531.8548303885</v>
          </cell>
          <cell r="S643">
            <v>25287.3617958605</v>
          </cell>
          <cell r="T643">
            <v>25017.8392687366</v>
          </cell>
          <cell r="U643">
            <v>48087.8646811867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</row>
        <row r="643">
          <cell r="CO643">
            <v>929321.408226906</v>
          </cell>
        </row>
        <row r="644">
          <cell r="A644">
            <v>-171751.20051651</v>
          </cell>
          <cell r="B644">
            <v>5954.96943349137</v>
          </cell>
          <cell r="C644">
            <v>45470.8987561763</v>
          </cell>
          <cell r="D644">
            <v>44910.0010661134</v>
          </cell>
          <cell r="E644">
            <v>25731.3187913321</v>
          </cell>
          <cell r="F644">
            <v>25668.1467771614</v>
          </cell>
          <cell r="G644">
            <v>24969.1518014734</v>
          </cell>
          <cell r="H644">
            <v>24592.4624197821</v>
          </cell>
          <cell r="I644">
            <v>25471.1403724763</v>
          </cell>
          <cell r="J644">
            <v>26001.1668918278</v>
          </cell>
          <cell r="K644">
            <v>26601.8832465629</v>
          </cell>
          <cell r="L644">
            <v>27303.5981128701</v>
          </cell>
          <cell r="M644">
            <v>28042.9157937691</v>
          </cell>
          <cell r="N644">
            <v>28524.7397487657</v>
          </cell>
          <cell r="O644">
            <v>36853.7340711355</v>
          </cell>
          <cell r="P644">
            <v>44881.5312323308</v>
          </cell>
          <cell r="Q644">
            <v>35049.8062484878</v>
          </cell>
          <cell r="R644">
            <v>24808.1161796231</v>
          </cell>
          <cell r="S644">
            <v>24601.6529719746</v>
          </cell>
          <cell r="T644">
            <v>24370.201238909</v>
          </cell>
          <cell r="U644">
            <v>45710.1826398264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</row>
        <row r="644">
          <cell r="CO644">
            <v>858756.002582549</v>
          </cell>
        </row>
        <row r="645">
          <cell r="A645">
            <v>-164013.827207982</v>
          </cell>
          <cell r="B645">
            <v>5076.61497356962</v>
          </cell>
          <cell r="C645">
            <v>40657.9119404216</v>
          </cell>
          <cell r="D645">
            <v>42439.1849561353</v>
          </cell>
          <cell r="E645">
            <v>24483.8794619323</v>
          </cell>
          <cell r="F645">
            <v>24508.7902115367</v>
          </cell>
          <cell r="G645">
            <v>23919.9111824867</v>
          </cell>
          <cell r="H645">
            <v>23635.6884982447</v>
          </cell>
          <cell r="I645">
            <v>24550.5937015963</v>
          </cell>
          <cell r="J645">
            <v>25128.6353957166</v>
          </cell>
          <cell r="K645">
            <v>25774.9247174806</v>
          </cell>
          <cell r="L645">
            <v>26516.8820571619</v>
          </cell>
          <cell r="M645">
            <v>27294.9431135621</v>
          </cell>
          <cell r="N645">
            <v>27823.9121972251</v>
          </cell>
          <cell r="O645">
            <v>35846.6777321453</v>
          </cell>
          <cell r="P645">
            <v>43554.1636738881</v>
          </cell>
          <cell r="Q645">
            <v>34182.300901866</v>
          </cell>
          <cell r="R645">
            <v>24411.3327935115</v>
          </cell>
          <cell r="S645">
            <v>24225.719105875</v>
          </cell>
          <cell r="T645">
            <v>24015.1393527185</v>
          </cell>
          <cell r="U645">
            <v>44406.6392537295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</row>
        <row r="645">
          <cell r="CO645">
            <v>820069.136039912</v>
          </cell>
        </row>
        <row r="646">
          <cell r="A646">
            <v>-185840.634484007</v>
          </cell>
          <cell r="B646">
            <v>8847.41821597162</v>
          </cell>
          <cell r="C646">
            <v>47915.7861329875</v>
          </cell>
          <cell r="D646">
            <v>48117.1936442615</v>
          </cell>
          <cell r="E646">
            <v>28002.853763112</v>
          </cell>
          <cell r="F646">
            <v>27779.2867111945</v>
          </cell>
          <cell r="G646">
            <v>26879.7751910598</v>
          </cell>
          <cell r="H646">
            <v>26334.7078113114</v>
          </cell>
          <cell r="I646">
            <v>27147.4174520724</v>
          </cell>
          <cell r="J646">
            <v>27590.0103415128</v>
          </cell>
          <cell r="K646">
            <v>28107.7402247342</v>
          </cell>
          <cell r="L646">
            <v>28736.1752260691</v>
          </cell>
          <cell r="M646">
            <v>29404.9428366743</v>
          </cell>
          <cell r="N646">
            <v>29800.9174794114</v>
          </cell>
          <cell r="O646">
            <v>38687.5416469073</v>
          </cell>
          <cell r="P646">
            <v>47298.6121743432</v>
          </cell>
          <cell r="Q646">
            <v>36629.4972896593</v>
          </cell>
          <cell r="R646">
            <v>25530.6421706927</v>
          </cell>
          <cell r="S646">
            <v>25286.2128570096</v>
          </cell>
          <cell r="T646">
            <v>25016.7541193731</v>
          </cell>
          <cell r="U646">
            <v>48083.8807580155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</row>
        <row r="646">
          <cell r="CO646">
            <v>929203.172420037</v>
          </cell>
        </row>
        <row r="647">
          <cell r="A647">
            <v>-169454.508430339</v>
          </cell>
          <cell r="B647">
            <v>6981.12213086552</v>
          </cell>
          <cell r="C647">
            <v>43400.717328883</v>
          </cell>
          <cell r="D647">
            <v>46129.6839140174</v>
          </cell>
          <cell r="E647">
            <v>25361.0401552149</v>
          </cell>
          <cell r="F647">
            <v>25324.0138339589</v>
          </cell>
          <cell r="G647">
            <v>24657.7046824027</v>
          </cell>
          <cell r="H647">
            <v>24308.4622809459</v>
          </cell>
          <cell r="I647">
            <v>25197.8936038823</v>
          </cell>
          <cell r="J647">
            <v>25742.1725145182</v>
          </cell>
          <cell r="K647">
            <v>26356.4163376261</v>
          </cell>
          <cell r="L647">
            <v>27070.0764166613</v>
          </cell>
          <cell r="M647">
            <v>27820.8943316006</v>
          </cell>
          <cell r="N647">
            <v>28316.7124212462</v>
          </cell>
          <cell r="O647">
            <v>36554.8085531515</v>
          </cell>
          <cell r="P647">
            <v>44487.5274218186</v>
          </cell>
          <cell r="Q647">
            <v>34792.3037880467</v>
          </cell>
          <cell r="R647">
            <v>24690.3385790772</v>
          </cell>
          <cell r="S647">
            <v>24490.0641548443</v>
          </cell>
          <cell r="T647">
            <v>24264.8078719875</v>
          </cell>
          <cell r="U647">
            <v>45323.2505816912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</row>
        <row r="647">
          <cell r="CO647">
            <v>847272.542151696</v>
          </cell>
        </row>
        <row r="648">
          <cell r="A648">
            <v>-198472.583336661</v>
          </cell>
          <cell r="B648">
            <v>11044.1314182084</v>
          </cell>
          <cell r="C648">
            <v>48167.4453034119</v>
          </cell>
          <cell r="D648">
            <v>49484.5634417122</v>
          </cell>
          <cell r="E648">
            <v>30039.4092164205</v>
          </cell>
          <cell r="F648">
            <v>29672.0392326242</v>
          </cell>
          <cell r="G648">
            <v>28592.7536534744</v>
          </cell>
          <cell r="H648">
            <v>27896.7261809164</v>
          </cell>
          <cell r="I648">
            <v>28650.2916187125</v>
          </cell>
          <cell r="J648">
            <v>29014.4954725404</v>
          </cell>
          <cell r="K648">
            <v>29457.8234411042</v>
          </cell>
          <cell r="L648">
            <v>30020.5590319166</v>
          </cell>
          <cell r="M648">
            <v>30626.0746423663</v>
          </cell>
          <cell r="N648">
            <v>30945.0806769963</v>
          </cell>
          <cell r="O648">
            <v>40331.6505270934</v>
          </cell>
          <cell r="P648">
            <v>49465.6575576183</v>
          </cell>
          <cell r="Q648">
            <v>38045.7767854223</v>
          </cell>
          <cell r="R648">
            <v>26178.4262750761</v>
          </cell>
          <cell r="S648">
            <v>25899.9582689466</v>
          </cell>
          <cell r="T648">
            <v>25596.424171087</v>
          </cell>
          <cell r="U648">
            <v>50212.0310648178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</row>
        <row r="648">
          <cell r="CO648">
            <v>992362.916683303</v>
          </cell>
        </row>
        <row r="649">
          <cell r="A649">
            <v>-152640.802562195</v>
          </cell>
          <cell r="B649">
            <v>6600.66064399776</v>
          </cell>
          <cell r="C649">
            <v>43216.3624079996</v>
          </cell>
          <cell r="D649">
            <v>41814.7468601971</v>
          </cell>
          <cell r="E649">
            <v>22650.2910241415</v>
          </cell>
          <cell r="F649">
            <v>22804.6730301188</v>
          </cell>
          <cell r="G649">
            <v>22377.6514331802</v>
          </cell>
          <cell r="H649">
            <v>22229.3438698813</v>
          </cell>
          <cell r="I649">
            <v>23197.4988516972</v>
          </cell>
          <cell r="J649">
            <v>23846.1171800627</v>
          </cell>
          <cell r="K649">
            <v>24559.3933792252</v>
          </cell>
          <cell r="L649">
            <v>25360.502400393</v>
          </cell>
          <cell r="M649">
            <v>26195.5116415155</v>
          </cell>
          <cell r="N649">
            <v>26793.7784944432</v>
          </cell>
          <cell r="O649">
            <v>34366.4238906499</v>
          </cell>
          <cell r="P649">
            <v>41603.0901823776</v>
          </cell>
          <cell r="Q649">
            <v>32907.1705321565</v>
          </cell>
          <cell r="R649">
            <v>23828.1080931713</v>
          </cell>
          <cell r="S649">
            <v>23673.140736724</v>
          </cell>
          <cell r="T649">
            <v>23493.2403281525</v>
          </cell>
          <cell r="U649">
            <v>42490.584480905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</row>
        <row r="649">
          <cell r="CO649">
            <v>763204.012810975</v>
          </cell>
        </row>
        <row r="650">
          <cell r="A650">
            <v>-174420.967089461</v>
          </cell>
          <cell r="B650">
            <v>11027.7056809972</v>
          </cell>
          <cell r="C650">
            <v>43609.2111864432</v>
          </cell>
          <cell r="D650">
            <v>44729.2265136438</v>
          </cell>
          <cell r="E650">
            <v>26161.7454607738</v>
          </cell>
          <cell r="F650">
            <v>26068.1806493316</v>
          </cell>
          <cell r="G650">
            <v>25331.1903667404</v>
          </cell>
          <cell r="H650">
            <v>24922.5955194448</v>
          </cell>
          <cell r="I650">
            <v>25788.7733252573</v>
          </cell>
          <cell r="J650">
            <v>26302.2322959744</v>
          </cell>
          <cell r="K650">
            <v>26887.2237814092</v>
          </cell>
          <cell r="L650">
            <v>27575.0530555469</v>
          </cell>
          <cell r="M650">
            <v>28301.0024052677</v>
          </cell>
          <cell r="N650">
            <v>28766.5590194535</v>
          </cell>
          <cell r="O650">
            <v>37201.217027393</v>
          </cell>
          <cell r="P650">
            <v>45339.5369916814</v>
          </cell>
          <cell r="Q650">
            <v>35349.1373889041</v>
          </cell>
          <cell r="R650">
            <v>24945.0255645918</v>
          </cell>
          <cell r="S650">
            <v>24731.3682680232</v>
          </cell>
          <cell r="T650">
            <v>24492.7146962906</v>
          </cell>
          <cell r="U650">
            <v>46159.9679118843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</row>
        <row r="650">
          <cell r="CO650">
            <v>872104.835447305</v>
          </cell>
        </row>
        <row r="651">
          <cell r="A651">
            <v>-170217.626002548</v>
          </cell>
          <cell r="B651">
            <v>6417.91696212497</v>
          </cell>
          <cell r="C651">
            <v>44766.1378379893</v>
          </cell>
          <cell r="D651">
            <v>47335.8256484811</v>
          </cell>
          <cell r="E651">
            <v>25484.0719432094</v>
          </cell>
          <cell r="F651">
            <v>25438.3582416027</v>
          </cell>
          <cell r="G651">
            <v>24761.1886325622</v>
          </cell>
          <cell r="H651">
            <v>24402.8264744572</v>
          </cell>
          <cell r="I651">
            <v>25288.6847952303</v>
          </cell>
          <cell r="J651">
            <v>25828.2280905435</v>
          </cell>
          <cell r="K651">
            <v>26437.9771671048</v>
          </cell>
          <cell r="L651">
            <v>27147.6682327092</v>
          </cell>
          <cell r="M651">
            <v>27894.6649864518</v>
          </cell>
          <cell r="N651">
            <v>28385.8332712224</v>
          </cell>
          <cell r="O651">
            <v>36654.1319744011</v>
          </cell>
          <cell r="P651">
            <v>44618.4423290147</v>
          </cell>
          <cell r="Q651">
            <v>34877.8636476522</v>
          </cell>
          <cell r="R651">
            <v>24729.472321528</v>
          </cell>
          <cell r="S651">
            <v>24527.1415618363</v>
          </cell>
          <cell r="T651">
            <v>24299.8267283575</v>
          </cell>
          <cell r="U651">
            <v>45451.8157709872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</row>
        <row r="651">
          <cell r="CO651">
            <v>851088.130012738</v>
          </cell>
        </row>
        <row r="652">
          <cell r="A652">
            <v>-154679.519514933</v>
          </cell>
          <cell r="B652">
            <v>11933.2968377549</v>
          </cell>
          <cell r="C652">
            <v>43184.5779915211</v>
          </cell>
          <cell r="D652">
            <v>41508.9534159797</v>
          </cell>
          <cell r="E652">
            <v>22978.9782422645</v>
          </cell>
          <cell r="F652">
            <v>23110.1513611181</v>
          </cell>
          <cell r="G652">
            <v>22654.1153637847</v>
          </cell>
          <cell r="H652">
            <v>22481.4437926839</v>
          </cell>
          <cell r="I652">
            <v>23440.0532728004</v>
          </cell>
          <cell r="J652">
            <v>24076.0201047361</v>
          </cell>
          <cell r="K652">
            <v>24777.2883036684</v>
          </cell>
          <cell r="L652">
            <v>25567.7938539404</v>
          </cell>
          <cell r="M652">
            <v>26392.5946207795</v>
          </cell>
          <cell r="N652">
            <v>26978.4392253268</v>
          </cell>
          <cell r="O652">
            <v>34631.7727046199</v>
          </cell>
          <cell r="P652">
            <v>41952.8376529991</v>
          </cell>
          <cell r="Q652">
            <v>33135.7491190007</v>
          </cell>
          <cell r="R652">
            <v>23932.6563660249</v>
          </cell>
          <cell r="S652">
            <v>23772.1953790897</v>
          </cell>
          <cell r="T652">
            <v>23586.7954220821</v>
          </cell>
          <cell r="U652">
            <v>42834.054531256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</row>
        <row r="652">
          <cell r="CO652">
            <v>773397.597574665</v>
          </cell>
        </row>
        <row r="653">
          <cell r="A653">
            <v>-187194.92482543</v>
          </cell>
          <cell r="B653">
            <v>5254.41335217701</v>
          </cell>
          <cell r="C653">
            <v>47566.9233732957</v>
          </cell>
          <cell r="D653">
            <v>44354.3144234062</v>
          </cell>
          <cell r="E653">
            <v>28221.1959534073</v>
          </cell>
          <cell r="F653">
            <v>27982.2115716714</v>
          </cell>
          <cell r="G653">
            <v>27063.426202774</v>
          </cell>
          <cell r="H653">
            <v>26502.1741631589</v>
          </cell>
          <cell r="I653">
            <v>27308.5428644687</v>
          </cell>
          <cell r="J653">
            <v>27742.7315468434</v>
          </cell>
          <cell r="K653">
            <v>28252.4846882668</v>
          </cell>
          <cell r="L653">
            <v>28873.8759564337</v>
          </cell>
          <cell r="M653">
            <v>29535.8622244381</v>
          </cell>
          <cell r="N653">
            <v>29923.5849462905</v>
          </cell>
          <cell r="O653">
            <v>38863.8090465506</v>
          </cell>
          <cell r="P653">
            <v>47530.9443873871</v>
          </cell>
          <cell r="Q653">
            <v>36781.3387564227</v>
          </cell>
          <cell r="R653">
            <v>25600.0920842513</v>
          </cell>
          <cell r="S653">
            <v>25352.0134308699</v>
          </cell>
          <cell r="T653">
            <v>25078.9014223273</v>
          </cell>
          <cell r="U653">
            <v>48312.0429710843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</row>
        <row r="653">
          <cell r="CO653">
            <v>935974.624127148</v>
          </cell>
        </row>
        <row r="654">
          <cell r="A654">
            <v>-179026.669976541</v>
          </cell>
          <cell r="B654">
            <v>6646.91495121278</v>
          </cell>
          <cell r="C654">
            <v>44878.7227955112</v>
          </cell>
          <cell r="D654">
            <v>46130.2964870409</v>
          </cell>
          <cell r="E654">
            <v>26904.2887880474</v>
          </cell>
          <cell r="F654">
            <v>26758.2923537219</v>
          </cell>
          <cell r="G654">
            <v>25955.7551066611</v>
          </cell>
          <cell r="H654">
            <v>25492.119082157</v>
          </cell>
          <cell r="I654">
            <v>26336.7324698795</v>
          </cell>
          <cell r="J654">
            <v>26821.610212803</v>
          </cell>
          <cell r="K654">
            <v>27379.47420452</v>
          </cell>
          <cell r="L654">
            <v>28043.3489829379</v>
          </cell>
          <cell r="M654">
            <v>28746.2361810361</v>
          </cell>
          <cell r="N654">
            <v>29183.7294659044</v>
          </cell>
          <cell r="O654">
            <v>37800.671403315</v>
          </cell>
          <cell r="P654">
            <v>46129.6579219198</v>
          </cell>
          <cell r="Q654">
            <v>35865.5234698355</v>
          </cell>
          <cell r="R654">
            <v>25181.212486702</v>
          </cell>
          <cell r="S654">
            <v>24955.1444286665</v>
          </cell>
          <cell r="T654">
            <v>24704.0667261218</v>
          </cell>
          <cell r="U654">
            <v>46935.9074067725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</row>
        <row r="654">
          <cell r="CO654">
            <v>895133.349882703</v>
          </cell>
        </row>
        <row r="655">
          <cell r="A655">
            <v>-187278.334139202</v>
          </cell>
          <cell r="B655">
            <v>6970.40893888737</v>
          </cell>
          <cell r="C655">
            <v>48757.8152145169</v>
          </cell>
          <cell r="D655">
            <v>48530.6754679284</v>
          </cell>
          <cell r="E655">
            <v>28234.6434186245</v>
          </cell>
          <cell r="F655">
            <v>27994.7094998051</v>
          </cell>
          <cell r="G655">
            <v>27074.7370748907</v>
          </cell>
          <cell r="H655">
            <v>26512.4882391443</v>
          </cell>
          <cell r="I655">
            <v>27318.466408681</v>
          </cell>
          <cell r="J655">
            <v>27752.137484806</v>
          </cell>
          <cell r="K655">
            <v>28261.3993471152</v>
          </cell>
          <cell r="L655">
            <v>28882.3567991852</v>
          </cell>
          <cell r="M655">
            <v>29543.9254114512</v>
          </cell>
          <cell r="N655">
            <v>29931.1399061993</v>
          </cell>
          <cell r="O655">
            <v>38874.665169787</v>
          </cell>
          <cell r="P655">
            <v>47545.25348335</v>
          </cell>
          <cell r="Q655">
            <v>36790.690512215</v>
          </cell>
          <cell r="R655">
            <v>25604.3694311793</v>
          </cell>
          <cell r="S655">
            <v>25356.0660188148</v>
          </cell>
          <cell r="T655">
            <v>25082.7290091702</v>
          </cell>
          <cell r="U655">
            <v>48326.0952411472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</row>
        <row r="655">
          <cell r="CO655">
            <v>936391.670696009</v>
          </cell>
        </row>
        <row r="656">
          <cell r="A656">
            <v>-189215.867850651</v>
          </cell>
          <cell r="B656">
            <v>8774.44893183428</v>
          </cell>
          <cell r="C656">
            <v>47335.7116332719</v>
          </cell>
          <cell r="D656">
            <v>48087.8060896745</v>
          </cell>
          <cell r="E656">
            <v>28547.0176129826</v>
          </cell>
          <cell r="F656">
            <v>28285.0266836761</v>
          </cell>
          <cell r="G656">
            <v>27337.4798675214</v>
          </cell>
          <cell r="H656">
            <v>26752.0762302229</v>
          </cell>
          <cell r="I656">
            <v>27548.9826493574</v>
          </cell>
          <cell r="J656">
            <v>27970.6301334878</v>
          </cell>
          <cell r="K656">
            <v>28468.4799627423</v>
          </cell>
          <cell r="L656">
            <v>29079.3602031176</v>
          </cell>
          <cell r="M656">
            <v>29731.2269962857</v>
          </cell>
          <cell r="N656">
            <v>30106.6357693145</v>
          </cell>
          <cell r="O656">
            <v>39126.8444983936</v>
          </cell>
          <cell r="P656">
            <v>47877.6426921185</v>
          </cell>
          <cell r="Q656">
            <v>37007.9245510704</v>
          </cell>
          <cell r="R656">
            <v>25703.7288851023</v>
          </cell>
          <cell r="S656">
            <v>25450.2044957629</v>
          </cell>
          <cell r="T656">
            <v>25171.640884908</v>
          </cell>
          <cell r="U656">
            <v>48652.5185833056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</row>
        <row r="656">
          <cell r="CO656">
            <v>946079.339253257</v>
          </cell>
        </row>
        <row r="657">
          <cell r="A657">
            <v>-189290.166504744</v>
          </cell>
          <cell r="B657">
            <v>9124.58881053595</v>
          </cell>
          <cell r="C657">
            <v>45592.2558261725</v>
          </cell>
          <cell r="D657">
            <v>48634.0742814749</v>
          </cell>
          <cell r="E657">
            <v>28558.996234091</v>
          </cell>
          <cell r="F657">
            <v>28296.159484047</v>
          </cell>
          <cell r="G657">
            <v>27347.5552720163</v>
          </cell>
          <cell r="H657">
            <v>26761.2637169584</v>
          </cell>
          <cell r="I657">
            <v>27557.8222614518</v>
          </cell>
          <cell r="J657">
            <v>27979.0086765965</v>
          </cell>
          <cell r="K657">
            <v>28476.420888332</v>
          </cell>
          <cell r="L657">
            <v>29086.914697616</v>
          </cell>
          <cell r="M657">
            <v>29738.4094548827</v>
          </cell>
          <cell r="N657">
            <v>30113.3655136028</v>
          </cell>
          <cell r="O657">
            <v>39136.5148254672</v>
          </cell>
          <cell r="P657">
            <v>47890.3888294891</v>
          </cell>
          <cell r="Q657">
            <v>37016.2548302364</v>
          </cell>
          <cell r="R657">
            <v>25707.5390245876</v>
          </cell>
          <cell r="S657">
            <v>25453.8144263124</v>
          </cell>
          <cell r="T657">
            <v>25175.050390849</v>
          </cell>
          <cell r="U657">
            <v>48665.0359474391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</row>
        <row r="657">
          <cell r="CO657">
            <v>946450.832523722</v>
          </cell>
        </row>
        <row r="658">
          <cell r="A658">
            <v>-155655.894728807</v>
          </cell>
          <cell r="B658">
            <v>6768.60577048786</v>
          </cell>
          <cell r="C658">
            <v>37901.0541104501</v>
          </cell>
          <cell r="D658">
            <v>43834.4706844762</v>
          </cell>
          <cell r="E658">
            <v>23136.3919786155</v>
          </cell>
          <cell r="F658">
            <v>23256.4499781785</v>
          </cell>
          <cell r="G658">
            <v>22786.5185053831</v>
          </cell>
          <cell r="H658">
            <v>22602.1786086247</v>
          </cell>
          <cell r="I658">
            <v>23556.2165903531</v>
          </cell>
          <cell r="J658">
            <v>24186.1244117351</v>
          </cell>
          <cell r="K658">
            <v>24881.6417810699</v>
          </cell>
          <cell r="L658">
            <v>25667.0691540353</v>
          </cell>
          <cell r="M658">
            <v>26486.9809139683</v>
          </cell>
          <cell r="N658">
            <v>27066.8762986383</v>
          </cell>
          <cell r="O658">
            <v>34758.8526333189</v>
          </cell>
          <cell r="P658">
            <v>42120.3374920383</v>
          </cell>
          <cell r="Q658">
            <v>33245.2191787445</v>
          </cell>
          <cell r="R658">
            <v>23982.7262602938</v>
          </cell>
          <cell r="S658">
            <v>23819.6342830019</v>
          </cell>
          <cell r="T658">
            <v>23631.6005014345</v>
          </cell>
          <cell r="U658">
            <v>42998.5480100689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</row>
        <row r="658">
          <cell r="CO658">
            <v>778279.473644036</v>
          </cell>
        </row>
        <row r="659">
          <cell r="A659">
            <v>-198570.081760285</v>
          </cell>
          <cell r="B659">
            <v>4983.79957633726</v>
          </cell>
          <cell r="C659">
            <v>47830.0155835205</v>
          </cell>
          <cell r="D659">
            <v>52553.7371386365</v>
          </cell>
          <cell r="E659">
            <v>30055.1281643547</v>
          </cell>
          <cell r="F659">
            <v>29686.6482521274</v>
          </cell>
          <cell r="G659">
            <v>28605.9751050285</v>
          </cell>
          <cell r="H659">
            <v>27908.7824622143</v>
          </cell>
          <cell r="I659">
            <v>28661.8914014429</v>
          </cell>
          <cell r="J659">
            <v>29025.4902174031</v>
          </cell>
          <cell r="K659">
            <v>29468.24392229</v>
          </cell>
          <cell r="L659">
            <v>30030.4724188262</v>
          </cell>
          <cell r="M659">
            <v>30635.4998250902</v>
          </cell>
          <cell r="N659">
            <v>30953.9117852786</v>
          </cell>
          <cell r="O659">
            <v>40344.3404157206</v>
          </cell>
          <cell r="P659">
            <v>49482.3836789205</v>
          </cell>
          <cell r="Q659">
            <v>38056.7081959164</v>
          </cell>
          <cell r="R659">
            <v>26183.4261313741</v>
          </cell>
          <cell r="S659">
            <v>25904.6954010287</v>
          </cell>
          <cell r="T659">
            <v>25600.8982959369</v>
          </cell>
          <cell r="U659">
            <v>50228.4569783938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</row>
        <row r="659">
          <cell r="CO659">
            <v>992850.408801427</v>
          </cell>
        </row>
        <row r="660">
          <cell r="A660">
            <v>-187906.676020097</v>
          </cell>
          <cell r="B660">
            <v>9304.31864376851</v>
          </cell>
          <cell r="C660">
            <v>48062.5485084967</v>
          </cell>
          <cell r="D660">
            <v>50058.1021794318</v>
          </cell>
          <cell r="E660">
            <v>28335.9463212096</v>
          </cell>
          <cell r="F660">
            <v>28088.859317324</v>
          </cell>
          <cell r="G660">
            <v>27159.9445216248</v>
          </cell>
          <cell r="H660">
            <v>26590.1865873404</v>
          </cell>
          <cell r="I660">
            <v>27393.2227896347</v>
          </cell>
          <cell r="J660">
            <v>27822.9946167481</v>
          </cell>
          <cell r="K660">
            <v>28328.555558515</v>
          </cell>
          <cell r="L660">
            <v>28946.2449724015</v>
          </cell>
          <cell r="M660">
            <v>29604.6672862451</v>
          </cell>
          <cell r="N660">
            <v>29988.053187278</v>
          </cell>
          <cell r="O660">
            <v>38956.4468867829</v>
          </cell>
          <cell r="P660">
            <v>47653.0472519915</v>
          </cell>
          <cell r="Q660">
            <v>36861.1394771864</v>
          </cell>
          <cell r="R660">
            <v>25636.5916866136</v>
          </cell>
          <cell r="S660">
            <v>25386.595112229</v>
          </cell>
          <cell r="T660">
            <v>25111.5631166259</v>
          </cell>
          <cell r="U660">
            <v>48431.9542801761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</row>
        <row r="660">
          <cell r="CO660">
            <v>939533.380100487</v>
          </cell>
        </row>
        <row r="661">
          <cell r="A661">
            <v>-153372.65946852</v>
          </cell>
          <cell r="B661">
            <v>3174.23590059814</v>
          </cell>
          <cell r="C661">
            <v>39575.4289640802</v>
          </cell>
          <cell r="D661">
            <v>42139.6118806311</v>
          </cell>
          <cell r="E661">
            <v>22768.2828867591</v>
          </cell>
          <cell r="F661">
            <v>22914.333385851</v>
          </cell>
          <cell r="G661">
            <v>22476.8962237289</v>
          </cell>
          <cell r="H661">
            <v>22319.8424892897</v>
          </cell>
          <cell r="I661">
            <v>23284.57083489</v>
          </cell>
          <cell r="J661">
            <v>23928.6475396502</v>
          </cell>
          <cell r="K661">
            <v>24637.6131169346</v>
          </cell>
          <cell r="L661">
            <v>25434.9157129899</v>
          </cell>
          <cell r="M661">
            <v>26266.2603245536</v>
          </cell>
          <cell r="N661">
            <v>26860.0678491488</v>
          </cell>
          <cell r="O661">
            <v>34461.6785859269</v>
          </cell>
          <cell r="P661">
            <v>41728.6422368207</v>
          </cell>
          <cell r="Q661">
            <v>32989.2254820578</v>
          </cell>
          <cell r="R661">
            <v>23865.6387447066</v>
          </cell>
          <cell r="S661">
            <v>23708.6992893821</v>
          </cell>
          <cell r="T661">
            <v>23526.8246575134</v>
          </cell>
          <cell r="U661">
            <v>42613.88307227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</row>
        <row r="661">
          <cell r="CO661">
            <v>766863.297342599</v>
          </cell>
        </row>
        <row r="662">
          <cell r="A662">
            <v>-160631.833502119</v>
          </cell>
          <cell r="B662">
            <v>8352.80213753067</v>
          </cell>
          <cell r="C662">
            <v>38487.0387199377</v>
          </cell>
          <cell r="D662">
            <v>43726.8761489816</v>
          </cell>
          <cell r="E662">
            <v>23938.6256926942</v>
          </cell>
          <cell r="F662">
            <v>24002.0372798317</v>
          </cell>
          <cell r="G662">
            <v>23461.2897578953</v>
          </cell>
          <cell r="H662">
            <v>23217.4841217018</v>
          </cell>
          <cell r="I662">
            <v>24148.2241993468</v>
          </cell>
          <cell r="J662">
            <v>24747.2532508531</v>
          </cell>
          <cell r="K662">
            <v>25413.4624448403</v>
          </cell>
          <cell r="L662">
            <v>26173.0097063507</v>
          </cell>
          <cell r="M662">
            <v>26968.0054312574</v>
          </cell>
          <cell r="N662">
            <v>27517.5815765228</v>
          </cell>
          <cell r="O662">
            <v>35406.4949900045</v>
          </cell>
          <cell r="P662">
            <v>42973.9734014254</v>
          </cell>
          <cell r="Q662">
            <v>33803.1156790405</v>
          </cell>
          <cell r="R662">
            <v>24237.8993993981</v>
          </cell>
          <cell r="S662">
            <v>24061.3990041721</v>
          </cell>
          <cell r="T662">
            <v>23859.9423606121</v>
          </cell>
          <cell r="U662">
            <v>43836.862489535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</row>
        <row r="662">
          <cell r="CO662">
            <v>803159.167510595</v>
          </cell>
        </row>
        <row r="663">
          <cell r="A663">
            <v>-182695.545439865</v>
          </cell>
          <cell r="B663">
            <v>4980.50849851104</v>
          </cell>
          <cell r="C663">
            <v>45828.2660844287</v>
          </cell>
          <cell r="D663">
            <v>47527.2546256793</v>
          </cell>
          <cell r="E663">
            <v>27495.794375942</v>
          </cell>
          <cell r="F663">
            <v>27308.0312233945</v>
          </cell>
          <cell r="G663">
            <v>26453.27965519</v>
          </cell>
          <cell r="H663">
            <v>25945.798157045</v>
          </cell>
          <cell r="I663">
            <v>26773.2334578717</v>
          </cell>
          <cell r="J663">
            <v>27235.3435651193</v>
          </cell>
          <cell r="K663">
            <v>27771.5979570592</v>
          </cell>
          <cell r="L663">
            <v>28416.3907269896</v>
          </cell>
          <cell r="M663">
            <v>29100.9067525884</v>
          </cell>
          <cell r="N663">
            <v>29516.0449566195</v>
          </cell>
          <cell r="O663">
            <v>38278.193185576</v>
          </cell>
          <cell r="P663">
            <v>46759.063544706</v>
          </cell>
          <cell r="Q663">
            <v>36276.8735435117</v>
          </cell>
          <cell r="R663">
            <v>25369.357580846</v>
          </cell>
          <cell r="S663">
            <v>25133.4031842116</v>
          </cell>
          <cell r="T663">
            <v>24872.4284931275</v>
          </cell>
          <cell r="U663">
            <v>47554.0161827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</row>
        <row r="663">
          <cell r="CO663">
            <v>913477.727199324</v>
          </cell>
        </row>
        <row r="664">
          <cell r="A664">
            <v>-185272.573466251</v>
          </cell>
          <cell r="B664">
            <v>10309.3428624874</v>
          </cell>
          <cell r="C664">
            <v>49352.9041713357</v>
          </cell>
          <cell r="D664">
            <v>50042.004566028</v>
          </cell>
          <cell r="E664">
            <v>27911.2694971355</v>
          </cell>
          <cell r="F664">
            <v>27694.1692889958</v>
          </cell>
          <cell r="G664">
            <v>26802.7422407128</v>
          </cell>
          <cell r="H664">
            <v>26264.4635635597</v>
          </cell>
          <cell r="I664">
            <v>27079.8329297934</v>
          </cell>
          <cell r="J664">
            <v>27525.9509883006</v>
          </cell>
          <cell r="K664">
            <v>28047.0267390408</v>
          </cell>
          <cell r="L664">
            <v>28678.4162547141</v>
          </cell>
          <cell r="M664">
            <v>29350.0283191721</v>
          </cell>
          <cell r="N664">
            <v>29749.4642540953</v>
          </cell>
          <cell r="O664">
            <v>38613.6057740919</v>
          </cell>
          <cell r="P664">
            <v>47201.1597526856</v>
          </cell>
          <cell r="Q664">
            <v>36565.8069453448</v>
          </cell>
          <cell r="R664">
            <v>25501.5112027072</v>
          </cell>
          <cell r="S664">
            <v>25258.6126151614</v>
          </cell>
          <cell r="T664">
            <v>24990.6862526188</v>
          </cell>
          <cell r="U664">
            <v>47988.1774549602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</row>
        <row r="664">
          <cell r="CO664">
            <v>926362.867331257</v>
          </cell>
        </row>
        <row r="665">
          <cell r="A665">
            <v>-188149.811028343</v>
          </cell>
          <cell r="B665">
            <v>10656.1651034782</v>
          </cell>
          <cell r="C665">
            <v>45881.1024822435</v>
          </cell>
          <cell r="D665">
            <v>45894.7299044756</v>
          </cell>
          <cell r="E665">
            <v>28375.1451758524</v>
          </cell>
          <cell r="F665">
            <v>28125.2903071321</v>
          </cell>
          <cell r="G665">
            <v>27192.9152878493</v>
          </cell>
          <cell r="H665">
            <v>26620.251730384</v>
          </cell>
          <cell r="I665">
            <v>27422.149547268</v>
          </cell>
          <cell r="J665">
            <v>27850.412571659</v>
          </cell>
          <cell r="K665">
            <v>28354.5414533103</v>
          </cell>
          <cell r="L665">
            <v>28970.9663096132</v>
          </cell>
          <cell r="M665">
            <v>29628.1711727085</v>
          </cell>
          <cell r="N665">
            <v>30010.0756108743</v>
          </cell>
          <cell r="O665">
            <v>38988.0920771494</v>
          </cell>
          <cell r="P665">
            <v>47694.7577278078</v>
          </cell>
          <cell r="Q665">
            <v>36888.3994931109</v>
          </cell>
          <cell r="R665">
            <v>25649.0599918132</v>
          </cell>
          <cell r="S665">
            <v>25398.408253458</v>
          </cell>
          <cell r="T665">
            <v>25122.7203881164</v>
          </cell>
          <cell r="U665">
            <v>48472.9161181651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</row>
        <row r="665">
          <cell r="CO665">
            <v>940749.055141715</v>
          </cell>
        </row>
        <row r="666">
          <cell r="A666">
            <v>-200770.512928216</v>
          </cell>
          <cell r="B666">
            <v>9815.25954710563</v>
          </cell>
          <cell r="C666">
            <v>52164.4716086786</v>
          </cell>
          <cell r="D666">
            <v>50486.937232105</v>
          </cell>
          <cell r="E666">
            <v>30409.8873663553</v>
          </cell>
          <cell r="F666">
            <v>30016.3576018019</v>
          </cell>
          <cell r="G666">
            <v>28904.3685867198</v>
          </cell>
          <cell r="H666">
            <v>28180.8793449244</v>
          </cell>
          <cell r="I666">
            <v>28923.685618339</v>
          </cell>
          <cell r="J666">
            <v>29273.6294013982</v>
          </cell>
          <cell r="K666">
            <v>29703.4226127086</v>
          </cell>
          <cell r="L666">
            <v>30254.2065544642</v>
          </cell>
          <cell r="M666">
            <v>30848.2157343088</v>
          </cell>
          <cell r="N666">
            <v>31153.2200939593</v>
          </cell>
          <cell r="O666">
            <v>40630.7371123534</v>
          </cell>
          <cell r="P666">
            <v>49859.8736655647</v>
          </cell>
          <cell r="Q666">
            <v>38303.4179935359</v>
          </cell>
          <cell r="R666">
            <v>26296.2673366387</v>
          </cell>
          <cell r="S666">
            <v>26011.6072124487</v>
          </cell>
          <cell r="T666">
            <v>25701.874326143</v>
          </cell>
          <cell r="U666">
            <v>50599.1716099799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</row>
        <row r="666">
          <cell r="CO666">
            <v>1003852.56464108</v>
          </cell>
        </row>
        <row r="667">
          <cell r="A667">
            <v>-198269.314297865</v>
          </cell>
          <cell r="B667">
            <v>6488.06303953714</v>
          </cell>
          <cell r="C667">
            <v>50584.2740643404</v>
          </cell>
          <cell r="D667">
            <v>51343.9740453945</v>
          </cell>
          <cell r="E667">
            <v>30006.6376564436</v>
          </cell>
          <cell r="F667">
            <v>29641.5817006792</v>
          </cell>
          <cell r="G667">
            <v>28565.1889847449</v>
          </cell>
          <cell r="H667">
            <v>27871.590710826</v>
          </cell>
          <cell r="I667">
            <v>28626.1078770865</v>
          </cell>
          <cell r="J667">
            <v>28991.5731407023</v>
          </cell>
          <cell r="K667">
            <v>29436.0983596551</v>
          </cell>
          <cell r="L667">
            <v>29999.8911631099</v>
          </cell>
          <cell r="M667">
            <v>30606.4246033043</v>
          </cell>
          <cell r="N667">
            <v>30926.6691906839</v>
          </cell>
          <cell r="O667">
            <v>40305.1940843348</v>
          </cell>
          <cell r="P667">
            <v>49430.7861979237</v>
          </cell>
          <cell r="Q667">
            <v>38022.9864958852</v>
          </cell>
          <cell r="R667">
            <v>26168.0023528626</v>
          </cell>
          <cell r="S667">
            <v>25890.0820858329</v>
          </cell>
          <cell r="T667">
            <v>25587.0963171189</v>
          </cell>
          <cell r="U667">
            <v>50177.7855915087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</row>
        <row r="667">
          <cell r="CO667">
            <v>991346.571489325</v>
          </cell>
        </row>
        <row r="668">
          <cell r="A668">
            <v>-166050.741945317</v>
          </cell>
          <cell r="B668">
            <v>7090.66298062894</v>
          </cell>
          <cell r="C668">
            <v>39226.2565306584</v>
          </cell>
          <cell r="D668">
            <v>42399.0844074832</v>
          </cell>
          <cell r="E668">
            <v>24812.2761222285</v>
          </cell>
          <cell r="F668">
            <v>24813.9985012471</v>
          </cell>
          <cell r="G668">
            <v>24196.1307203845</v>
          </cell>
          <cell r="H668">
            <v>23887.5655659998</v>
          </cell>
          <cell r="I668">
            <v>24792.9337058266</v>
          </cell>
          <cell r="J668">
            <v>25358.3350873753</v>
          </cell>
          <cell r="K668">
            <v>25992.6270239205</v>
          </cell>
          <cell r="L668">
            <v>26723.9902661201</v>
          </cell>
          <cell r="M668">
            <v>27491.8518724764</v>
          </cell>
          <cell r="N668">
            <v>28008.409688963</v>
          </cell>
          <cell r="O668">
            <v>36111.7919791154</v>
          </cell>
          <cell r="P668">
            <v>43903.6019695267</v>
          </cell>
          <cell r="Q668">
            <v>34410.6774264036</v>
          </cell>
          <cell r="R668">
            <v>24515.7886462244</v>
          </cell>
          <cell r="S668">
            <v>24324.6861844413</v>
          </cell>
          <cell r="T668">
            <v>24108.6117444215</v>
          </cell>
          <cell r="U668">
            <v>44749.8056783054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</row>
        <row r="668">
          <cell r="CO668">
            <v>830253.709726587</v>
          </cell>
        </row>
        <row r="669">
          <cell r="A669">
            <v>-180369.56304906</v>
          </cell>
          <cell r="B669">
            <v>11922.7186660077</v>
          </cell>
          <cell r="C669">
            <v>47388.6057954655</v>
          </cell>
          <cell r="D669">
            <v>42819.9515140012</v>
          </cell>
          <cell r="E669">
            <v>27120.7934811832</v>
          </cell>
          <cell r="F669">
            <v>26959.5094642936</v>
          </cell>
          <cell r="G669">
            <v>26137.8605709396</v>
          </cell>
          <cell r="H669">
            <v>25658.1760914242</v>
          </cell>
          <cell r="I669">
            <v>26496.5019029886</v>
          </cell>
          <cell r="J669">
            <v>26973.0461659307</v>
          </cell>
          <cell r="K669">
            <v>27523.0005455255</v>
          </cell>
          <cell r="L669">
            <v>28179.8908685524</v>
          </cell>
          <cell r="M669">
            <v>28876.0537936331</v>
          </cell>
          <cell r="N669">
            <v>29305.3646031101</v>
          </cell>
          <cell r="O669">
            <v>37975.4553936101</v>
          </cell>
          <cell r="P669">
            <v>46360.0349023035</v>
          </cell>
          <cell r="Q669">
            <v>36016.0870879911</v>
          </cell>
          <cell r="R669">
            <v>25250.0779322806</v>
          </cell>
          <cell r="S669">
            <v>25020.3912462078</v>
          </cell>
          <cell r="T669">
            <v>24765.6910175018</v>
          </cell>
          <cell r="U669">
            <v>47162.149480551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</row>
        <row r="669">
          <cell r="CO669">
            <v>901847.815245301</v>
          </cell>
        </row>
        <row r="670">
          <cell r="A670">
            <v>-194187.049078664</v>
          </cell>
          <cell r="B670">
            <v>9407.37946292556</v>
          </cell>
          <cell r="C670">
            <v>47070.4192345283</v>
          </cell>
          <cell r="D670">
            <v>45944.5231756459</v>
          </cell>
          <cell r="E670">
            <v>29348.4843033078</v>
          </cell>
          <cell r="F670">
            <v>29029.9011217821</v>
          </cell>
          <cell r="G670">
            <v>28011.6059644268</v>
          </cell>
          <cell r="H670">
            <v>27366.7934434863</v>
          </cell>
          <cell r="I670">
            <v>28140.4242338995</v>
          </cell>
          <cell r="J670">
            <v>28531.2224716572</v>
          </cell>
          <cell r="K670">
            <v>28999.7921474068</v>
          </cell>
          <cell r="L670">
            <v>29584.8170205626</v>
          </cell>
          <cell r="M670">
            <v>30211.7916011773</v>
          </cell>
          <cell r="N670">
            <v>30556.9101233323</v>
          </cell>
          <cell r="O670">
            <v>39773.8676376832</v>
          </cell>
          <cell r="P670">
            <v>48730.462431594</v>
          </cell>
          <cell r="Q670">
            <v>37565.2876408897</v>
          </cell>
          <cell r="R670">
            <v>25958.6580505921</v>
          </cell>
          <cell r="S670">
            <v>25691.7380632423</v>
          </cell>
          <cell r="T670">
            <v>25399.7644241286</v>
          </cell>
          <cell r="U670">
            <v>49490.0315418342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</row>
        <row r="670">
          <cell r="CO670">
            <v>970935.24539332</v>
          </cell>
        </row>
        <row r="671">
          <cell r="A671">
            <v>-195085.601123434</v>
          </cell>
          <cell r="B671">
            <v>4680.87958453466</v>
          </cell>
          <cell r="C671">
            <v>48746.6531723492</v>
          </cell>
          <cell r="D671">
            <v>47970.636817212</v>
          </cell>
          <cell r="E671">
            <v>29493.3511871279</v>
          </cell>
          <cell r="F671">
            <v>29164.5388303584</v>
          </cell>
          <cell r="G671">
            <v>28133.4557532442</v>
          </cell>
          <cell r="H671">
            <v>27477.9049446767</v>
          </cell>
          <cell r="I671">
            <v>28247.328613518</v>
          </cell>
          <cell r="J671">
            <v>28632.5507814975</v>
          </cell>
          <cell r="K671">
            <v>29095.828004489</v>
          </cell>
          <cell r="L671">
            <v>29676.1794626113</v>
          </cell>
          <cell r="M671">
            <v>30298.6547205375</v>
          </cell>
          <cell r="N671">
            <v>30638.2982125916</v>
          </cell>
          <cell r="O671">
            <v>39890.8185067336</v>
          </cell>
          <cell r="P671">
            <v>48884.6114930702</v>
          </cell>
          <cell r="Q671">
            <v>37666.0322569208</v>
          </cell>
          <cell r="R671">
            <v>26004.7370632886</v>
          </cell>
          <cell r="S671">
            <v>25735.3957918555</v>
          </cell>
          <cell r="T671">
            <v>25440.9982603589</v>
          </cell>
          <cell r="U671">
            <v>49641.4138686677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</row>
        <row r="671">
          <cell r="CO671">
            <v>975428.00561717</v>
          </cell>
        </row>
        <row r="672">
          <cell r="A672">
            <v>-201669.418858873</v>
          </cell>
          <cell r="B672">
            <v>6971.84279742008</v>
          </cell>
          <cell r="C672">
            <v>49399.786947071</v>
          </cell>
          <cell r="D672">
            <v>51238.2695547069</v>
          </cell>
          <cell r="E672">
            <v>30554.811304573</v>
          </cell>
          <cell r="F672">
            <v>30151.0483361159</v>
          </cell>
          <cell r="G672">
            <v>29026.2663648786</v>
          </cell>
          <cell r="H672">
            <v>28292.0346062868</v>
          </cell>
          <cell r="I672">
            <v>29030.6321011962</v>
          </cell>
          <cell r="J672">
            <v>29374.9976183971</v>
          </cell>
          <cell r="K672">
            <v>29799.4962925683</v>
          </cell>
          <cell r="L672">
            <v>30345.6049787124</v>
          </cell>
          <cell r="M672">
            <v>30935.1130638543</v>
          </cell>
          <cell r="N672">
            <v>31234.6402371174</v>
          </cell>
          <cell r="O672">
            <v>40747.7340413534</v>
          </cell>
          <cell r="P672">
            <v>50014.083437133</v>
          </cell>
          <cell r="Q672">
            <v>38404.2022868432</v>
          </cell>
          <cell r="R672">
            <v>26342.3644971014</v>
          </cell>
          <cell r="S672">
            <v>26055.2821352288</v>
          </cell>
          <cell r="T672">
            <v>25743.1244019143</v>
          </cell>
          <cell r="U672">
            <v>50750.6135572543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</row>
        <row r="672">
          <cell r="CO672">
            <v>1008347.09429436</v>
          </cell>
        </row>
        <row r="673">
          <cell r="A673">
            <v>-172087.738246238</v>
          </cell>
          <cell r="B673">
            <v>7707.04527491816</v>
          </cell>
          <cell r="C673">
            <v>42613.8755555378</v>
          </cell>
          <cell r="D673">
            <v>45386.7963455581</v>
          </cell>
          <cell r="E673">
            <v>25785.5762742205</v>
          </cell>
          <cell r="F673">
            <v>25718.5730925249</v>
          </cell>
          <cell r="G673">
            <v>25014.7886140935</v>
          </cell>
          <cell r="H673">
            <v>24634.0773852978</v>
          </cell>
          <cell r="I673">
            <v>25511.1796305517</v>
          </cell>
          <cell r="J673">
            <v>26039.1177256714</v>
          </cell>
          <cell r="K673">
            <v>26637.851880214</v>
          </cell>
          <cell r="L673">
            <v>27337.8163966173</v>
          </cell>
          <cell r="M673">
            <v>28075.4489310055</v>
          </cell>
          <cell r="N673">
            <v>28555.2223045016</v>
          </cell>
          <cell r="O673">
            <v>36897.5360748024</v>
          </cell>
          <cell r="P673">
            <v>44939.265200542</v>
          </cell>
          <cell r="Q673">
            <v>35087.5384695192</v>
          </cell>
          <cell r="R673">
            <v>24825.3743077541</v>
          </cell>
          <cell r="S673">
            <v>24618.0042484067</v>
          </cell>
          <cell r="T673">
            <v>24385.6446867467</v>
          </cell>
          <cell r="U673">
            <v>45766.8803735744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</row>
        <row r="673">
          <cell r="CO673">
            <v>860438.691231187</v>
          </cell>
        </row>
        <row r="674">
          <cell r="A674">
            <v>-182999.478373272</v>
          </cell>
          <cell r="B674">
            <v>6471.20023121254</v>
          </cell>
          <cell r="C674">
            <v>47696.6399286344</v>
          </cell>
          <cell r="D674">
            <v>46089.4208195091</v>
          </cell>
          <cell r="E674">
            <v>27544.7952292696</v>
          </cell>
          <cell r="F674">
            <v>27353.5720843307</v>
          </cell>
          <cell r="G674">
            <v>26494.4950349401</v>
          </cell>
          <cell r="H674">
            <v>25983.3813384408</v>
          </cell>
          <cell r="I674">
            <v>26809.3935911446</v>
          </cell>
          <cell r="J674">
            <v>27269.6176070363</v>
          </cell>
          <cell r="K674">
            <v>27804.0818403524</v>
          </cell>
          <cell r="L674">
            <v>28447.293839588</v>
          </cell>
          <cell r="M674">
            <v>29130.2879807828</v>
          </cell>
          <cell r="N674">
            <v>29543.5742698706</v>
          </cell>
          <cell r="O674">
            <v>38317.7515182312</v>
          </cell>
          <cell r="P674">
            <v>46811.2040709104</v>
          </cell>
          <cell r="Q674">
            <v>36310.9501524889</v>
          </cell>
          <cell r="R674">
            <v>25384.943689162</v>
          </cell>
          <cell r="S674">
            <v>25148.1702993726</v>
          </cell>
          <cell r="T674">
            <v>24886.3757328828</v>
          </cell>
          <cell r="U674">
            <v>47605.2208679808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</row>
        <row r="674">
          <cell r="CO674">
            <v>914997.391866361</v>
          </cell>
        </row>
        <row r="675">
          <cell r="A675">
            <v>-162794.733004926</v>
          </cell>
          <cell r="B675">
            <v>6852.74062150106</v>
          </cell>
          <cell r="C675">
            <v>42472.0021180412</v>
          </cell>
          <cell r="D675">
            <v>45661.3830807533</v>
          </cell>
          <cell r="E675">
            <v>24287.3339426073</v>
          </cell>
          <cell r="F675">
            <v>24326.122940349</v>
          </cell>
          <cell r="G675">
            <v>23754.5936896872</v>
          </cell>
          <cell r="H675">
            <v>23484.9399825829</v>
          </cell>
          <cell r="I675">
            <v>24405.5531218848</v>
          </cell>
          <cell r="J675">
            <v>24991.1600476263</v>
          </cell>
          <cell r="K675">
            <v>25644.62980876</v>
          </cell>
          <cell r="L675">
            <v>26392.927719595</v>
          </cell>
          <cell r="M675">
            <v>27177.0931505159</v>
          </cell>
          <cell r="N675">
            <v>27713.4903820486</v>
          </cell>
          <cell r="O675">
            <v>35688.0067599614</v>
          </cell>
          <cell r="P675">
            <v>43345.024728241</v>
          </cell>
          <cell r="Q675">
            <v>34045.6174697739</v>
          </cell>
          <cell r="R675">
            <v>24348.8159280858</v>
          </cell>
          <cell r="S675">
            <v>24166.4872737505</v>
          </cell>
          <cell r="T675">
            <v>23959.1960926584</v>
          </cell>
          <cell r="U675">
            <v>44201.2540251701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</row>
        <row r="675">
          <cell r="CO675">
            <v>813973.665024629</v>
          </cell>
        </row>
        <row r="676">
          <cell r="A676">
            <v>-162249.806302533</v>
          </cell>
          <cell r="B676">
            <v>6388.34971692759</v>
          </cell>
          <cell r="C676">
            <v>42349.0947637231</v>
          </cell>
          <cell r="D676">
            <v>43509.6824694973</v>
          </cell>
          <cell r="E676">
            <v>24199.4794507662</v>
          </cell>
          <cell r="F676">
            <v>24244.4719297268</v>
          </cell>
          <cell r="G676">
            <v>23680.6979103675</v>
          </cell>
          <cell r="H676">
            <v>23417.5564355821</v>
          </cell>
          <cell r="I676">
            <v>24340.7209828941</v>
          </cell>
          <cell r="J676">
            <v>24929.7095150036</v>
          </cell>
          <cell r="K676">
            <v>25586.388883022</v>
          </cell>
          <cell r="L676">
            <v>26337.520985441</v>
          </cell>
          <cell r="M676">
            <v>27124.4150296793</v>
          </cell>
          <cell r="N676">
            <v>27664.1325920883</v>
          </cell>
          <cell r="O676">
            <v>35617.0819295251</v>
          </cell>
          <cell r="P676">
            <v>43251.5410616733</v>
          </cell>
          <cell r="Q676">
            <v>33984.5209181416</v>
          </cell>
          <cell r="R676">
            <v>24320.8713203312</v>
          </cell>
          <cell r="S676">
            <v>24140.0110532294</v>
          </cell>
          <cell r="T676">
            <v>23934.1898411733</v>
          </cell>
          <cell r="U676">
            <v>44109.448244256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</row>
        <row r="676">
          <cell r="CO676">
            <v>811249.031512666</v>
          </cell>
        </row>
        <row r="677">
          <cell r="A677">
            <v>-162255.946110798</v>
          </cell>
          <cell r="B677">
            <v>5459.27845023868</v>
          </cell>
          <cell r="C677">
            <v>41594.4211564413</v>
          </cell>
          <cell r="D677">
            <v>43478.1700113327</v>
          </cell>
          <cell r="E677">
            <v>24200.469326529</v>
          </cell>
          <cell r="F677">
            <v>24245.3919095106</v>
          </cell>
          <cell r="G677">
            <v>23681.5305102652</v>
          </cell>
          <cell r="H677">
            <v>23418.3156607347</v>
          </cell>
          <cell r="I677">
            <v>24341.4514607751</v>
          </cell>
          <cell r="J677">
            <v>24930.4018915865</v>
          </cell>
          <cell r="K677">
            <v>25587.0450962625</v>
          </cell>
          <cell r="L677">
            <v>26338.1452652254</v>
          </cell>
          <cell r="M677">
            <v>27125.0085655811</v>
          </cell>
          <cell r="N677">
            <v>27664.6887170964</v>
          </cell>
          <cell r="O677">
            <v>35617.8810550923</v>
          </cell>
          <cell r="P677">
            <v>43252.5943625781</v>
          </cell>
          <cell r="Q677">
            <v>33985.2093063433</v>
          </cell>
          <cell r="R677">
            <v>24321.1861783349</v>
          </cell>
          <cell r="S677">
            <v>24140.3093665931</v>
          </cell>
          <cell r="T677">
            <v>23934.4715920747</v>
          </cell>
          <cell r="U677">
            <v>44110.4826400563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</row>
        <row r="677">
          <cell r="CO677">
            <v>811279.730553992</v>
          </cell>
        </row>
        <row r="678">
          <cell r="A678">
            <v>-173206.028507728</v>
          </cell>
          <cell r="B678">
            <v>10132.5771299872</v>
          </cell>
          <cell r="C678">
            <v>44734.5469303615</v>
          </cell>
          <cell r="D678">
            <v>45799.7052006856</v>
          </cell>
          <cell r="E678">
            <v>25965.8699214627</v>
          </cell>
          <cell r="F678">
            <v>25886.136050293</v>
          </cell>
          <cell r="G678">
            <v>25166.4364045497</v>
          </cell>
          <cell r="H678">
            <v>24772.360871985</v>
          </cell>
          <cell r="I678">
            <v>25644.2271566622</v>
          </cell>
          <cell r="J678">
            <v>26165.2255708065</v>
          </cell>
          <cell r="K678">
            <v>26757.3730190881</v>
          </cell>
          <cell r="L678">
            <v>27451.5212507811</v>
          </cell>
          <cell r="M678">
            <v>28183.5541665658</v>
          </cell>
          <cell r="N678">
            <v>28656.5136077153</v>
          </cell>
          <cell r="O678">
            <v>37043.0869293054</v>
          </cell>
          <cell r="P678">
            <v>45131.1109542411</v>
          </cell>
          <cell r="Q678">
            <v>35212.9198802686</v>
          </cell>
          <cell r="R678">
            <v>24882.7218052725</v>
          </cell>
          <cell r="S678">
            <v>24672.3383440564</v>
          </cell>
          <cell r="T678">
            <v>24436.9621343766</v>
          </cell>
          <cell r="U678">
            <v>45955.282795944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</row>
        <row r="678">
          <cell r="CO678">
            <v>866030.142538641</v>
          </cell>
        </row>
        <row r="679">
          <cell r="A679">
            <v>-197717.992117902</v>
          </cell>
          <cell r="B679">
            <v>8012.35224089888</v>
          </cell>
          <cell r="C679">
            <v>46753.9264838636</v>
          </cell>
          <cell r="D679">
            <v>49449.2953643358</v>
          </cell>
          <cell r="E679">
            <v>29917.7520691736</v>
          </cell>
          <cell r="F679">
            <v>29558.9724011628</v>
          </cell>
          <cell r="G679">
            <v>28490.4259350252</v>
          </cell>
          <cell r="H679">
            <v>27803.4163235863</v>
          </cell>
          <cell r="I679">
            <v>28560.5148422012</v>
          </cell>
          <cell r="J679">
            <v>28929.4014000688</v>
          </cell>
          <cell r="K679">
            <v>29377.1738951356</v>
          </cell>
          <cell r="L679">
            <v>29943.8341533794</v>
          </cell>
          <cell r="M679">
            <v>30553.1282309876</v>
          </cell>
          <cell r="N679">
            <v>30876.7321179738</v>
          </cell>
          <cell r="O679">
            <v>40233.4368517419</v>
          </cell>
          <cell r="P679">
            <v>49336.2053696825</v>
          </cell>
          <cell r="Q679">
            <v>37961.1728907045</v>
          </cell>
          <cell r="R679">
            <v>26139.7297760228</v>
          </cell>
          <cell r="S679">
            <v>25863.295129806</v>
          </cell>
          <cell r="T679">
            <v>25561.7965822721</v>
          </cell>
          <cell r="U679">
            <v>50084.9023412583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</row>
        <row r="679">
          <cell r="CO679">
            <v>988589.960589512</v>
          </cell>
        </row>
        <row r="680">
          <cell r="A680">
            <v>-189786.657899761</v>
          </cell>
          <cell r="B680">
            <v>7551.42833049508</v>
          </cell>
          <cell r="C680">
            <v>49277.5571793321</v>
          </cell>
          <cell r="D680">
            <v>50964.8450641545</v>
          </cell>
          <cell r="E680">
            <v>28639.0418604497</v>
          </cell>
          <cell r="F680">
            <v>28370.5530198939</v>
          </cell>
          <cell r="G680">
            <v>27414.8828931427</v>
          </cell>
          <cell r="H680">
            <v>26822.6579395296</v>
          </cell>
          <cell r="I680">
            <v>27616.8918555606</v>
          </cell>
          <cell r="J680">
            <v>28034.9972353006</v>
          </cell>
          <cell r="K680">
            <v>28529.4851230991</v>
          </cell>
          <cell r="L680">
            <v>29137.3966553044</v>
          </cell>
          <cell r="M680">
            <v>29786.405329532</v>
          </cell>
          <cell r="N680">
            <v>30158.3361819235</v>
          </cell>
          <cell r="O680">
            <v>39201.1355677616</v>
          </cell>
          <cell r="P680">
            <v>47975.5632865708</v>
          </cell>
          <cell r="Q680">
            <v>37071.920871224</v>
          </cell>
          <cell r="R680">
            <v>25732.9998016543</v>
          </cell>
          <cell r="S680">
            <v>25477.9373323906</v>
          </cell>
          <cell r="T680">
            <v>25197.8339847332</v>
          </cell>
          <cell r="U680">
            <v>48748.6816561856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</row>
        <row r="680">
          <cell r="CO680">
            <v>948933.289498806</v>
          </cell>
        </row>
        <row r="681">
          <cell r="A681">
            <v>-167242.210367503</v>
          </cell>
          <cell r="B681">
            <v>7233.97448390545</v>
          </cell>
          <cell r="C681">
            <v>44068.8827441739</v>
          </cell>
          <cell r="D681">
            <v>46662.4320962035</v>
          </cell>
          <cell r="E681">
            <v>25004.3677417362</v>
          </cell>
          <cell r="F681">
            <v>24992.5263663139</v>
          </cell>
          <cell r="G681">
            <v>24357.7019687845</v>
          </cell>
          <cell r="H681">
            <v>24034.8979835046</v>
          </cell>
          <cell r="I681">
            <v>24934.6875343891</v>
          </cell>
          <cell r="J681">
            <v>25492.69511933</v>
          </cell>
          <cell r="K681">
            <v>26119.9693317772</v>
          </cell>
          <cell r="L681">
            <v>26845.1356859191</v>
          </cell>
          <cell r="M681">
            <v>27607.0312484206</v>
          </cell>
          <cell r="N681">
            <v>28116.3292456086</v>
          </cell>
          <cell r="O681">
            <v>36266.8673230884</v>
          </cell>
          <cell r="P681">
            <v>44108.0016368887</v>
          </cell>
          <cell r="Q681">
            <v>34544.2634878952</v>
          </cell>
          <cell r="R681">
            <v>24576.8888227506</v>
          </cell>
          <cell r="S681">
            <v>24382.5757695017</v>
          </cell>
          <cell r="T681">
            <v>24163.2872794446</v>
          </cell>
          <cell r="U681">
            <v>44950.5366912153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</row>
        <row r="681">
          <cell r="CO681">
            <v>836211.051837513</v>
          </cell>
        </row>
        <row r="682">
          <cell r="A682">
            <v>-196597.18642846</v>
          </cell>
          <cell r="B682">
            <v>5199.21252283492</v>
          </cell>
          <cell r="C682">
            <v>48189.7004280894</v>
          </cell>
          <cell r="D682">
            <v>45135.3752261639</v>
          </cell>
          <cell r="E682">
            <v>29737.0528781337</v>
          </cell>
          <cell r="F682">
            <v>29391.0325353928</v>
          </cell>
          <cell r="G682">
            <v>28338.4370353738</v>
          </cell>
          <cell r="H682">
            <v>27664.8217887216</v>
          </cell>
          <cell r="I682">
            <v>28427.1680454294</v>
          </cell>
          <cell r="J682">
            <v>28803.0098940545</v>
          </cell>
          <cell r="K682">
            <v>29257.3839112006</v>
          </cell>
          <cell r="L682">
            <v>29829.8735370237</v>
          </cell>
          <cell r="M682">
            <v>30444.7798287463</v>
          </cell>
          <cell r="N682">
            <v>30775.2129750084</v>
          </cell>
          <cell r="O682">
            <v>40087.5586021962</v>
          </cell>
          <cell r="P682">
            <v>49143.9280874368</v>
          </cell>
          <cell r="Q682">
            <v>37835.5094530823</v>
          </cell>
          <cell r="R682">
            <v>26082.2532838209</v>
          </cell>
          <cell r="S682">
            <v>25808.838817673</v>
          </cell>
          <cell r="T682">
            <v>25510.363703661</v>
          </cell>
          <cell r="U682">
            <v>49896.0761356045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</row>
        <row r="682">
          <cell r="CO682">
            <v>982985.932142298</v>
          </cell>
        </row>
        <row r="683">
          <cell r="A683">
            <v>-181565.536974423</v>
          </cell>
          <cell r="B683">
            <v>6905.25368561909</v>
          </cell>
          <cell r="C683">
            <v>46569.4515421558</v>
          </cell>
          <cell r="D683">
            <v>47084.0810204301</v>
          </cell>
          <cell r="E683">
            <v>27313.6114895621</v>
          </cell>
          <cell r="F683">
            <v>27138.7124272886</v>
          </cell>
          <cell r="G683">
            <v>26300.0427963151</v>
          </cell>
          <cell r="H683">
            <v>25806.06564218</v>
          </cell>
          <cell r="I683">
            <v>26638.79176953</v>
          </cell>
          <cell r="J683">
            <v>27107.9142764376</v>
          </cell>
          <cell r="K683">
            <v>27650.8243946151</v>
          </cell>
          <cell r="L683">
            <v>28301.4943962322</v>
          </cell>
          <cell r="M683">
            <v>28991.6687170368</v>
          </cell>
          <cell r="N683">
            <v>29413.6922544197</v>
          </cell>
          <cell r="O683">
            <v>38131.1171504852</v>
          </cell>
          <cell r="P683">
            <v>46565.2075010613</v>
          </cell>
          <cell r="Q683">
            <v>36150.1783012881</v>
          </cell>
          <cell r="R683">
            <v>25311.4091573469</v>
          </cell>
          <cell r="S683">
            <v>25078.49973905</v>
          </cell>
          <cell r="T683">
            <v>24820.5733064701</v>
          </cell>
          <cell r="U683">
            <v>47363.6395519466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</row>
        <row r="683">
          <cell r="CO683">
            <v>907827.684872116</v>
          </cell>
        </row>
        <row r="684">
          <cell r="A684">
            <v>-183176.834344678</v>
          </cell>
          <cell r="B684">
            <v>7406.59253919113</v>
          </cell>
          <cell r="C684">
            <v>46004.0031050066</v>
          </cell>
          <cell r="D684">
            <v>49484.3867127103</v>
          </cell>
          <cell r="E684">
            <v>27573.3890175248</v>
          </cell>
          <cell r="F684">
            <v>27380.1468406082</v>
          </cell>
          <cell r="G684">
            <v>26518.5457149057</v>
          </cell>
          <cell r="H684">
            <v>26005.3124979576</v>
          </cell>
          <cell r="I684">
            <v>26830.494350088</v>
          </cell>
          <cell r="J684">
            <v>27289.6177627615</v>
          </cell>
          <cell r="K684">
            <v>27823.0373731138</v>
          </cell>
          <cell r="L684">
            <v>28465.3269348928</v>
          </cell>
          <cell r="M684">
            <v>29147.4330009327</v>
          </cell>
          <cell r="N684">
            <v>29559.6386299882</v>
          </cell>
          <cell r="O684">
            <v>38340.8352506737</v>
          </cell>
          <cell r="P684">
            <v>46841.6299730032</v>
          </cell>
          <cell r="Q684">
            <v>36330.8350988803</v>
          </cell>
          <cell r="R684">
            <v>25394.0387528322</v>
          </cell>
          <cell r="S684">
            <v>25156.7874506134</v>
          </cell>
          <cell r="T684">
            <v>24894.5144568687</v>
          </cell>
          <cell r="U684">
            <v>47635.1006727014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</row>
        <row r="684">
          <cell r="CO684">
            <v>915884.17172339</v>
          </cell>
        </row>
        <row r="685">
          <cell r="A685">
            <v>-189088.338894395</v>
          </cell>
          <cell r="B685">
            <v>7831.06111772671</v>
          </cell>
          <cell r="C685">
            <v>45674.2461176757</v>
          </cell>
          <cell r="D685">
            <v>47272.4509125113</v>
          </cell>
          <cell r="E685">
            <v>28526.4570649352</v>
          </cell>
          <cell r="F685">
            <v>28265.917933607</v>
          </cell>
          <cell r="G685">
            <v>27320.1860708202</v>
          </cell>
          <cell r="H685">
            <v>26736.3064883839</v>
          </cell>
          <cell r="I685">
            <v>27533.8100124118</v>
          </cell>
          <cell r="J685">
            <v>27956.2488923917</v>
          </cell>
          <cell r="K685">
            <v>28454.8498645326</v>
          </cell>
          <cell r="L685">
            <v>29066.3933895163</v>
          </cell>
          <cell r="M685">
            <v>29718.8987588579</v>
          </cell>
          <cell r="N685">
            <v>30095.0845874598</v>
          </cell>
          <cell r="O685">
            <v>39110.2459915514</v>
          </cell>
          <cell r="P685">
            <v>47855.764750788</v>
          </cell>
          <cell r="Q685">
            <v>36993.6261519896</v>
          </cell>
          <cell r="R685">
            <v>25697.1890208522</v>
          </cell>
          <cell r="S685">
            <v>25444.0082775305</v>
          </cell>
          <cell r="T685">
            <v>25165.788682882</v>
          </cell>
          <cell r="U685">
            <v>48631.0333168161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</row>
        <row r="685">
          <cell r="CO685">
            <v>945441.694471976</v>
          </cell>
        </row>
        <row r="686">
          <cell r="A686">
            <v>-169216.208551427</v>
          </cell>
          <cell r="B686">
            <v>7952.96516412063</v>
          </cell>
          <cell r="C686">
            <v>44978.3577809352</v>
          </cell>
          <cell r="D686">
            <v>45977.3900363184</v>
          </cell>
          <cell r="E686">
            <v>25322.620832624</v>
          </cell>
          <cell r="F686">
            <v>25288.3073327745</v>
          </cell>
          <cell r="G686">
            <v>24625.3895927097</v>
          </cell>
          <cell r="H686">
            <v>24278.9950314599</v>
          </cell>
          <cell r="I686">
            <v>25169.542101188</v>
          </cell>
          <cell r="J686">
            <v>25715.2998095859</v>
          </cell>
          <cell r="K686">
            <v>26330.9472139987</v>
          </cell>
          <cell r="L686">
            <v>27045.8467028633</v>
          </cell>
          <cell r="M686">
            <v>27797.8578575913</v>
          </cell>
          <cell r="N686">
            <v>28295.1279488405</v>
          </cell>
          <cell r="O686">
            <v>36523.7926781162</v>
          </cell>
          <cell r="P686">
            <v>44446.6464256671</v>
          </cell>
          <cell r="Q686">
            <v>34765.5858812311</v>
          </cell>
          <cell r="R686">
            <v>24678.1182261106</v>
          </cell>
          <cell r="S686">
            <v>24478.4859368628</v>
          </cell>
          <cell r="T686">
            <v>24253.8724807233</v>
          </cell>
          <cell r="U686">
            <v>45283.1033355034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</row>
        <row r="686">
          <cell r="CO686">
            <v>846081.042757135</v>
          </cell>
        </row>
        <row r="687">
          <cell r="A687">
            <v>-175019.877299793</v>
          </cell>
          <cell r="B687">
            <v>7175.442869657</v>
          </cell>
          <cell r="C687">
            <v>42364.3116190739</v>
          </cell>
          <cell r="D687">
            <v>45475.9344386944</v>
          </cell>
          <cell r="E687">
            <v>26258.3033133363</v>
          </cell>
          <cell r="F687">
            <v>26157.9204688907</v>
          </cell>
          <cell r="G687">
            <v>25412.4066781098</v>
          </cell>
          <cell r="H687">
            <v>24996.6544600878</v>
          </cell>
          <cell r="I687">
            <v>25860.0281010439</v>
          </cell>
          <cell r="J687">
            <v>26369.7704644227</v>
          </cell>
          <cell r="K687">
            <v>26951.2343812392</v>
          </cell>
          <cell r="L687">
            <v>27635.948692814</v>
          </cell>
          <cell r="M687">
            <v>28358.8991174156</v>
          </cell>
          <cell r="N687">
            <v>28820.8064700498</v>
          </cell>
          <cell r="O687">
            <v>37279.1680709515</v>
          </cell>
          <cell r="P687">
            <v>45442.2816767205</v>
          </cell>
          <cell r="Q687">
            <v>35416.2865090115</v>
          </cell>
          <cell r="R687">
            <v>24975.7385225629</v>
          </cell>
          <cell r="S687">
            <v>24760.4673720523</v>
          </cell>
          <cell r="T687">
            <v>24520.1982078725</v>
          </cell>
          <cell r="U687">
            <v>46260.8684904676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</row>
        <row r="687">
          <cell r="CO687">
            <v>875099.386498965</v>
          </cell>
        </row>
        <row r="688">
          <cell r="A688">
            <v>-169899.974497243</v>
          </cell>
          <cell r="B688">
            <v>9625.64025486776</v>
          </cell>
          <cell r="C688">
            <v>40973.5065393812</v>
          </cell>
          <cell r="D688">
            <v>43918.757489488</v>
          </cell>
          <cell r="E688">
            <v>25432.8593462519</v>
          </cell>
          <cell r="F688">
            <v>25390.7618101562</v>
          </cell>
          <cell r="G688">
            <v>24718.1129208498</v>
          </cell>
          <cell r="H688">
            <v>24363.5469070519</v>
          </cell>
          <cell r="I688">
            <v>25250.8925078418</v>
          </cell>
          <cell r="J688">
            <v>25792.407026713</v>
          </cell>
          <cell r="K688">
            <v>26404.0270639996</v>
          </cell>
          <cell r="L688">
            <v>27115.3702512911</v>
          </cell>
          <cell r="M688">
            <v>27863.957582489</v>
          </cell>
          <cell r="N688">
            <v>28357.0613717897</v>
          </cell>
          <cell r="O688">
            <v>36612.7881036517</v>
          </cell>
          <cell r="P688">
            <v>44563.9483442708</v>
          </cell>
          <cell r="Q688">
            <v>34842.2489282601</v>
          </cell>
          <cell r="R688">
            <v>24713.1827055495</v>
          </cell>
          <cell r="S688">
            <v>24511.7079057749</v>
          </cell>
          <cell r="T688">
            <v>24285.2499542861</v>
          </cell>
          <cell r="U688">
            <v>45398.299868069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</row>
        <row r="688">
          <cell r="CO688">
            <v>849499.872486213</v>
          </cell>
        </row>
        <row r="689">
          <cell r="A689">
            <v>-196637.88559014</v>
          </cell>
          <cell r="B689">
            <v>6415.40548002903</v>
          </cell>
          <cell r="C689">
            <v>50173.55842804</v>
          </cell>
          <cell r="D689">
            <v>49228.5326263069</v>
          </cell>
          <cell r="E689">
            <v>29743.6145022054</v>
          </cell>
          <cell r="F689">
            <v>29397.1308375464</v>
          </cell>
          <cell r="G689">
            <v>28343.9561194209</v>
          </cell>
          <cell r="H689">
            <v>27669.8544910317</v>
          </cell>
          <cell r="I689">
            <v>28432.0101896944</v>
          </cell>
          <cell r="J689">
            <v>28807.5994749129</v>
          </cell>
          <cell r="K689">
            <v>29261.7337748476</v>
          </cell>
          <cell r="L689">
            <v>29834.0117222541</v>
          </cell>
          <cell r="M689">
            <v>30448.714220927</v>
          </cell>
          <cell r="N689">
            <v>30778.89938029</v>
          </cell>
          <cell r="O689">
            <v>40092.8557937789</v>
          </cell>
          <cell r="P689">
            <v>49150.9101399649</v>
          </cell>
          <cell r="Q689">
            <v>37840.072596019</v>
          </cell>
          <cell r="R689">
            <v>26084.3403940764</v>
          </cell>
          <cell r="S689">
            <v>25810.8162578956</v>
          </cell>
          <cell r="T689">
            <v>25512.2313557099</v>
          </cell>
          <cell r="U689">
            <v>49902.9328712063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</row>
        <row r="689">
          <cell r="CO689">
            <v>983189.427950699</v>
          </cell>
        </row>
        <row r="690">
          <cell r="A690">
            <v>-180378.926598774</v>
          </cell>
          <cell r="B690">
            <v>9532.67377161916</v>
          </cell>
          <cell r="C690">
            <v>44970.2362600216</v>
          </cell>
          <cell r="D690">
            <v>45690.4876641534</v>
          </cell>
          <cell r="E690">
            <v>27122.3030968769</v>
          </cell>
          <cell r="F690">
            <v>26960.9124847252</v>
          </cell>
          <cell r="G690">
            <v>26139.1303321758</v>
          </cell>
          <cell r="H690">
            <v>25659.3339520862</v>
          </cell>
          <cell r="I690">
            <v>26497.615922459</v>
          </cell>
          <cell r="J690">
            <v>26974.1020787988</v>
          </cell>
          <cell r="K690">
            <v>27524.0013072813</v>
          </cell>
          <cell r="L690">
            <v>28180.8429300087</v>
          </cell>
          <cell r="M690">
            <v>28876.9589689549</v>
          </cell>
          <cell r="N690">
            <v>29306.2127247346</v>
          </cell>
          <cell r="O690">
            <v>37976.6741046272</v>
          </cell>
          <cell r="P690">
            <v>46361.6412448729</v>
          </cell>
          <cell r="Q690">
            <v>36017.1369183555</v>
          </cell>
          <cell r="R690">
            <v>25250.5581082802</v>
          </cell>
          <cell r="S690">
            <v>25020.8461907096</v>
          </cell>
          <cell r="T690">
            <v>24766.1207033255</v>
          </cell>
          <cell r="U690">
            <v>47163.7269917828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</row>
        <row r="690">
          <cell r="CO690">
            <v>901894.63299387</v>
          </cell>
        </row>
        <row r="691">
          <cell r="A691">
            <v>-171109.075999183</v>
          </cell>
          <cell r="B691">
            <v>8082.05456409545</v>
          </cell>
          <cell r="C691">
            <v>44550.1238890979</v>
          </cell>
          <cell r="D691">
            <v>45600.3752779013</v>
          </cell>
          <cell r="E691">
            <v>25627.7938164672</v>
          </cell>
          <cell r="F691">
            <v>25571.9317897973</v>
          </cell>
          <cell r="G691">
            <v>24882.0753351895</v>
          </cell>
          <cell r="H691">
            <v>24513.0597636015</v>
          </cell>
          <cell r="I691">
            <v>25394.7442153897</v>
          </cell>
          <cell r="J691">
            <v>25928.7555135148</v>
          </cell>
          <cell r="K691">
            <v>26533.2539682326</v>
          </cell>
          <cell r="L691">
            <v>27238.3085569186</v>
          </cell>
          <cell r="M691">
            <v>27980.8415500821</v>
          </cell>
          <cell r="N691">
            <v>28466.5780787367</v>
          </cell>
          <cell r="O691">
            <v>36770.1584777385</v>
          </cell>
          <cell r="P691">
            <v>44771.3730147041</v>
          </cell>
          <cell r="Q691">
            <v>34977.8119902603</v>
          </cell>
          <cell r="R691">
            <v>24775.187131207</v>
          </cell>
          <cell r="S691">
            <v>24570.4542249723</v>
          </cell>
          <cell r="T691">
            <v>24340.7346572668</v>
          </cell>
          <cell r="U691">
            <v>45602.0015899745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</row>
        <row r="691">
          <cell r="CO691">
            <v>855545.379995916</v>
          </cell>
        </row>
        <row r="692">
          <cell r="A692">
            <v>-198439.022353627</v>
          </cell>
          <cell r="B692">
            <v>5029.60455728862</v>
          </cell>
          <cell r="C692">
            <v>48275.0888772737</v>
          </cell>
          <cell r="D692">
            <v>50511.6094927161</v>
          </cell>
          <cell r="E692">
            <v>30033.9984279656</v>
          </cell>
          <cell r="F692">
            <v>29667.0105045951</v>
          </cell>
          <cell r="G692">
            <v>28588.2025551615</v>
          </cell>
          <cell r="H692">
            <v>27892.5761584129</v>
          </cell>
          <cell r="I692">
            <v>28646.2987325002</v>
          </cell>
          <cell r="J692">
            <v>29010.7108529324</v>
          </cell>
          <cell r="K692">
            <v>29454.2364949849</v>
          </cell>
          <cell r="L692">
            <v>30017.1466381823</v>
          </cell>
          <cell r="M692">
            <v>30622.8302986559</v>
          </cell>
          <cell r="N692">
            <v>30942.0408260508</v>
          </cell>
          <cell r="O692">
            <v>40327.2824037835</v>
          </cell>
          <cell r="P692">
            <v>49459.9000791652</v>
          </cell>
          <cell r="Q692">
            <v>38042.0139668199</v>
          </cell>
          <cell r="R692">
            <v>26176.7052206617</v>
          </cell>
          <cell r="S692">
            <v>25898.3276496655</v>
          </cell>
          <cell r="T692">
            <v>25594.8840843596</v>
          </cell>
          <cell r="U692">
            <v>50206.3769241012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</row>
        <row r="692">
          <cell r="CO692">
            <v>992195.111768137</v>
          </cell>
        </row>
        <row r="693">
          <cell r="A693">
            <v>-181472.482698054</v>
          </cell>
          <cell r="B693">
            <v>7314.69646508955</v>
          </cell>
          <cell r="C693">
            <v>45542.5538680642</v>
          </cell>
          <cell r="D693">
            <v>49032.9338884325</v>
          </cell>
          <cell r="E693">
            <v>27298.6090385385</v>
          </cell>
          <cell r="F693">
            <v>27124.7693122331</v>
          </cell>
          <cell r="G693">
            <v>26287.4240014548</v>
          </cell>
          <cell r="H693">
            <v>25794.5589070946</v>
          </cell>
          <cell r="I693">
            <v>26627.7207250156</v>
          </cell>
          <cell r="J693">
            <v>27097.4206911157</v>
          </cell>
          <cell r="K693">
            <v>27640.8788970355</v>
          </cell>
          <cell r="L693">
            <v>28292.0328786922</v>
          </cell>
          <cell r="M693">
            <v>28982.6731504891</v>
          </cell>
          <cell r="N693">
            <v>29405.2636833701</v>
          </cell>
          <cell r="O693">
            <v>38119.0056889915</v>
          </cell>
          <cell r="P693">
            <v>46549.2437853787</v>
          </cell>
          <cell r="Q693">
            <v>36139.7451634443</v>
          </cell>
          <cell r="R693">
            <v>25306.637203171</v>
          </cell>
          <cell r="S693">
            <v>25073.9785336645</v>
          </cell>
          <cell r="T693">
            <v>24816.303119991</v>
          </cell>
          <cell r="U693">
            <v>47347.9623600014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</row>
        <row r="693">
          <cell r="CO693">
            <v>907362.413490268</v>
          </cell>
        </row>
        <row r="694">
          <cell r="A694">
            <v>-188615.254348093</v>
          </cell>
          <cell r="B694">
            <v>6124.00212382435</v>
          </cell>
          <cell r="C694">
            <v>49316.8386582161</v>
          </cell>
          <cell r="D694">
            <v>48690.1000489596</v>
          </cell>
          <cell r="E694">
            <v>28450.1851512433</v>
          </cell>
          <cell r="F694">
            <v>28195.0316453305</v>
          </cell>
          <cell r="G694">
            <v>27256.0325781034</v>
          </cell>
          <cell r="H694">
            <v>26677.8066669929</v>
          </cell>
          <cell r="I694">
            <v>27477.5252259891</v>
          </cell>
          <cell r="J694">
            <v>27902.899887437</v>
          </cell>
          <cell r="K694">
            <v>28404.2873176654</v>
          </cell>
          <cell r="L694">
            <v>29018.2913795134</v>
          </cell>
          <cell r="M694">
            <v>29673.1656267017</v>
          </cell>
          <cell r="N694">
            <v>30052.2340397304</v>
          </cell>
          <cell r="O694">
            <v>39048.6717631623</v>
          </cell>
          <cell r="P694">
            <v>47774.6058026382</v>
          </cell>
          <cell r="Q694">
            <v>36940.5844598086</v>
          </cell>
          <cell r="R694">
            <v>25672.9285799101</v>
          </cell>
          <cell r="S694">
            <v>25421.0226342907</v>
          </cell>
          <cell r="T694">
            <v>25144.0792106051</v>
          </cell>
          <cell r="U694">
            <v>48551.3310448942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</row>
        <row r="694">
          <cell r="CO694">
            <v>943076.271740465</v>
          </cell>
        </row>
        <row r="695">
          <cell r="A695">
            <v>-163466.139088672</v>
          </cell>
          <cell r="B695">
            <v>6672.90505145679</v>
          </cell>
          <cell r="C695">
            <v>40224.7714362679</v>
          </cell>
          <cell r="D695">
            <v>42862.6810024533</v>
          </cell>
          <cell r="E695">
            <v>24395.5797673164</v>
          </cell>
          <cell r="F695">
            <v>24426.7254342902</v>
          </cell>
          <cell r="G695">
            <v>23845.6409361895</v>
          </cell>
          <cell r="H695">
            <v>23567.963485014</v>
          </cell>
          <cell r="I695">
            <v>24485.4330256397</v>
          </cell>
          <cell r="J695">
            <v>25066.8734624235</v>
          </cell>
          <cell r="K695">
            <v>25716.3886557604</v>
          </cell>
          <cell r="L695">
            <v>26461.1945492958</v>
          </cell>
          <cell r="M695">
            <v>27241.9980462658</v>
          </cell>
          <cell r="N695">
            <v>27774.3042865869</v>
          </cell>
          <cell r="O695">
            <v>35775.3934900198</v>
          </cell>
          <cell r="P695">
            <v>43460.2062786936</v>
          </cell>
          <cell r="Q695">
            <v>34120.8947433628</v>
          </cell>
          <cell r="R695">
            <v>24383.2465764134</v>
          </cell>
          <cell r="S695">
            <v>24199.1087170648</v>
          </cell>
          <cell r="T695">
            <v>23990.0063820149</v>
          </cell>
          <cell r="U695">
            <v>44314.3682468771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</row>
        <row r="695">
          <cell r="CO695">
            <v>817330.695443362</v>
          </cell>
        </row>
        <row r="696">
          <cell r="A696">
            <v>-158365.727119578</v>
          </cell>
          <cell r="B696">
            <v>10043.2366770806</v>
          </cell>
          <cell r="C696">
            <v>40395.5095213221</v>
          </cell>
          <cell r="D696">
            <v>43448.1456096347</v>
          </cell>
          <cell r="E696">
            <v>23573.2781627941</v>
          </cell>
          <cell r="F696">
            <v>23662.4872531955</v>
          </cell>
          <cell r="G696">
            <v>23153.9902689478</v>
          </cell>
          <cell r="H696">
            <v>22937.2660937238</v>
          </cell>
          <cell r="I696">
            <v>23878.6163359125</v>
          </cell>
          <cell r="J696">
            <v>24491.7079755426</v>
          </cell>
          <cell r="K696">
            <v>25171.2644887479</v>
          </cell>
          <cell r="L696">
            <v>25942.5978851808</v>
          </cell>
          <cell r="M696">
            <v>26748.9406922309</v>
          </cell>
          <cell r="N696">
            <v>27312.3246082625</v>
          </cell>
          <cell r="O696">
            <v>35111.5503484104</v>
          </cell>
          <cell r="P696">
            <v>42585.216652045</v>
          </cell>
          <cell r="Q696">
            <v>33549.0424523162</v>
          </cell>
          <cell r="R696">
            <v>24121.690276754</v>
          </cell>
          <cell r="S696">
            <v>23951.2962471496</v>
          </cell>
          <cell r="T696">
            <v>23755.9525472207</v>
          </cell>
          <cell r="U696">
            <v>43455.083315988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</row>
        <row r="696">
          <cell r="CO696">
            <v>791828.63559789</v>
          </cell>
        </row>
        <row r="697">
          <cell r="A697">
            <v>-196700.22758832</v>
          </cell>
          <cell r="B697">
            <v>9562.26987486491</v>
          </cell>
          <cell r="C697">
            <v>48794.640960357</v>
          </cell>
          <cell r="D697">
            <v>49198.9000519712</v>
          </cell>
          <cell r="E697">
            <v>29753.6654403342</v>
          </cell>
          <cell r="F697">
            <v>29406.4720702908</v>
          </cell>
          <cell r="G697">
            <v>28352.4101197839</v>
          </cell>
          <cell r="H697">
            <v>27677.5634635341</v>
          </cell>
          <cell r="I697">
            <v>28439.4272699609</v>
          </cell>
          <cell r="J697">
            <v>28814.6296846202</v>
          </cell>
          <cell r="K697">
            <v>29268.3967914889</v>
          </cell>
          <cell r="L697">
            <v>29840.350494982</v>
          </cell>
          <cell r="M697">
            <v>30454.7408283567</v>
          </cell>
          <cell r="N697">
            <v>30784.5461273449</v>
          </cell>
          <cell r="O697">
            <v>40100.9699045952</v>
          </cell>
          <cell r="P697">
            <v>49161.6050803036</v>
          </cell>
          <cell r="Q697">
            <v>37847.0623087527</v>
          </cell>
          <cell r="R697">
            <v>26087.5373794291</v>
          </cell>
          <cell r="S697">
            <v>25813.8452533261</v>
          </cell>
          <cell r="T697">
            <v>25515.0921802533</v>
          </cell>
          <cell r="U697">
            <v>49913.4358540878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</row>
        <row r="697">
          <cell r="CO697">
            <v>983501.137941602</v>
          </cell>
        </row>
        <row r="698">
          <cell r="A698">
            <v>-172477.032624538</v>
          </cell>
          <cell r="B698">
            <v>10079.880925067</v>
          </cell>
          <cell r="C698">
            <v>46547.3301543697</v>
          </cell>
          <cell r="D698">
            <v>45506.6952082094</v>
          </cell>
          <cell r="E698">
            <v>25848.3393203917</v>
          </cell>
          <cell r="F698">
            <v>25776.9043860332</v>
          </cell>
          <cell r="G698">
            <v>25067.5795882613</v>
          </cell>
          <cell r="H698">
            <v>24682.2160357295</v>
          </cell>
          <cell r="I698">
            <v>25557.4955609907</v>
          </cell>
          <cell r="J698">
            <v>26083.0178443269</v>
          </cell>
          <cell r="K698">
            <v>26679.45906312</v>
          </cell>
          <cell r="L698">
            <v>27377.3988395981</v>
          </cell>
          <cell r="M698">
            <v>28113.0820589309</v>
          </cell>
          <cell r="N698">
            <v>28590.4833957136</v>
          </cell>
          <cell r="O698">
            <v>36948.2046099458</v>
          </cell>
          <cell r="P698">
            <v>45006.0497161439</v>
          </cell>
          <cell r="Q698">
            <v>35131.1857049722</v>
          </cell>
          <cell r="R698">
            <v>24845.3378710277</v>
          </cell>
          <cell r="S698">
            <v>24636.9187992302</v>
          </cell>
          <cell r="T698">
            <v>24403.5090950841</v>
          </cell>
          <cell r="U698">
            <v>45832.4662115385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</row>
        <row r="698">
          <cell r="CO698">
            <v>862385.163122692</v>
          </cell>
        </row>
        <row r="699">
          <cell r="A699">
            <v>-155853.475567191</v>
          </cell>
          <cell r="B699">
            <v>9564.29731181442</v>
          </cell>
          <cell r="C699">
            <v>39099.0375445649</v>
          </cell>
          <cell r="D699">
            <v>40915.7910083432</v>
          </cell>
          <cell r="E699">
            <v>23168.2464722153</v>
          </cell>
          <cell r="F699">
            <v>23286.0551985924</v>
          </cell>
          <cell r="G699">
            <v>22813.3118153217</v>
          </cell>
          <cell r="H699">
            <v>22626.6106976585</v>
          </cell>
          <cell r="I699">
            <v>23579.7235837152</v>
          </cell>
          <cell r="J699">
            <v>24208.4052941022</v>
          </cell>
          <cell r="K699">
            <v>24902.7589164296</v>
          </cell>
          <cell r="L699">
            <v>25687.158661373</v>
          </cell>
          <cell r="M699">
            <v>26506.0810741067</v>
          </cell>
          <cell r="N699">
            <v>27084.7725651972</v>
          </cell>
          <cell r="O699">
            <v>34784.568729444</v>
          </cell>
          <cell r="P699">
            <v>42154.233025391</v>
          </cell>
          <cell r="Q699">
            <v>33267.3717138302</v>
          </cell>
          <cell r="R699">
            <v>23992.8584835896</v>
          </cell>
          <cell r="S699">
            <v>23829.234094912</v>
          </cell>
          <cell r="T699">
            <v>23640.6673284253</v>
          </cell>
          <cell r="U699">
            <v>43031.8351715932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</row>
        <row r="699">
          <cell r="CO699">
            <v>779267.377835956</v>
          </cell>
        </row>
        <row r="700">
          <cell r="A700">
            <v>-185632.895059762</v>
          </cell>
          <cell r="B700">
            <v>7290.01571498092</v>
          </cell>
          <cell r="C700">
            <v>47164.7602911022</v>
          </cell>
          <cell r="D700">
            <v>45585.4015064608</v>
          </cell>
          <cell r="E700">
            <v>27969.3614760351</v>
          </cell>
          <cell r="F700">
            <v>27748.1593433092</v>
          </cell>
          <cell r="G700">
            <v>26851.6043075583</v>
          </cell>
          <cell r="H700">
            <v>26309.0195504936</v>
          </cell>
          <cell r="I700">
            <v>27122.7018505659</v>
          </cell>
          <cell r="J700">
            <v>27566.5838912939</v>
          </cell>
          <cell r="K700">
            <v>28085.537355381</v>
          </cell>
          <cell r="L700">
            <v>28715.0528200612</v>
          </cell>
          <cell r="M700">
            <v>29384.8606449871</v>
          </cell>
          <cell r="N700">
            <v>29782.1010792912</v>
          </cell>
          <cell r="O700">
            <v>38660.5033619878</v>
          </cell>
          <cell r="P700">
            <v>47262.973907795</v>
          </cell>
          <cell r="Q700">
            <v>36606.2057856759</v>
          </cell>
          <cell r="R700">
            <v>25519.9890008256</v>
          </cell>
          <cell r="S700">
            <v>25276.1194723706</v>
          </cell>
          <cell r="T700">
            <v>25007.2211229843</v>
          </cell>
          <cell r="U700">
            <v>48048.8821426313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</row>
        <row r="700">
          <cell r="CO700">
            <v>928164.475298808</v>
          </cell>
        </row>
        <row r="701">
          <cell r="A701">
            <v>-192883.681797633</v>
          </cell>
          <cell r="B701">
            <v>5836.1877325895</v>
          </cell>
          <cell r="C701">
            <v>47616.2285287145</v>
          </cell>
          <cell r="D701">
            <v>47556.2598141598</v>
          </cell>
          <cell r="E701">
            <v>29138.3520604678</v>
          </cell>
          <cell r="F701">
            <v>28834.6064973108</v>
          </cell>
          <cell r="G701">
            <v>27834.8604671909</v>
          </cell>
          <cell r="H701">
            <v>27205.6240420692</v>
          </cell>
          <cell r="I701">
            <v>27985.3573444468</v>
          </cell>
          <cell r="J701">
            <v>28384.243780265</v>
          </cell>
          <cell r="K701">
            <v>28860.4902620515</v>
          </cell>
          <cell r="L701">
            <v>29452.2940149399</v>
          </cell>
          <cell r="M701">
            <v>30085.794950943</v>
          </cell>
          <cell r="N701">
            <v>30438.8551111338</v>
          </cell>
          <cell r="O701">
            <v>39604.2281191986</v>
          </cell>
          <cell r="P701">
            <v>48506.8662088721</v>
          </cell>
          <cell r="Q701">
            <v>37419.155608762</v>
          </cell>
          <cell r="R701">
            <v>25891.8195431951</v>
          </cell>
          <cell r="S701">
            <v>25628.4116756729</v>
          </cell>
          <cell r="T701">
            <v>25339.9539397757</v>
          </cell>
          <cell r="U701">
            <v>49270.4485217194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</row>
        <row r="701">
          <cell r="CO701">
            <v>964418.408988165</v>
          </cell>
        </row>
        <row r="702">
          <cell r="A702">
            <v>-172342.414715692</v>
          </cell>
          <cell r="B702">
            <v>6198.54486335473</v>
          </cell>
          <cell r="C702">
            <v>44219.5352513692</v>
          </cell>
          <cell r="D702">
            <v>41609.6501119232</v>
          </cell>
          <cell r="E702">
            <v>25826.6358730796</v>
          </cell>
          <cell r="F702">
            <v>25756.7334377994</v>
          </cell>
          <cell r="G702">
            <v>25049.324481215</v>
          </cell>
          <cell r="H702">
            <v>24665.5697011894</v>
          </cell>
          <cell r="I702">
            <v>25541.4795226158</v>
          </cell>
          <cell r="J702">
            <v>26067.8371931258</v>
          </cell>
          <cell r="K702">
            <v>26665.0713085877</v>
          </cell>
          <cell r="L702">
            <v>27363.7112396786</v>
          </cell>
          <cell r="M702">
            <v>28100.0685317211</v>
          </cell>
          <cell r="N702">
            <v>28578.290118268</v>
          </cell>
          <cell r="O702">
            <v>36930.6834418389</v>
          </cell>
          <cell r="P702">
            <v>44982.955645603</v>
          </cell>
          <cell r="Q702">
            <v>35116.0925007261</v>
          </cell>
          <cell r="R702">
            <v>24838.4344753179</v>
          </cell>
          <cell r="S702">
            <v>24630.3781517908</v>
          </cell>
          <cell r="T702">
            <v>24397.3315866813</v>
          </cell>
          <cell r="U702">
            <v>45809.7866434564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</row>
        <row r="702">
          <cell r="CO702">
            <v>861712.073578461</v>
          </cell>
        </row>
        <row r="703">
          <cell r="A703">
            <v>-183326.460100602</v>
          </cell>
          <cell r="B703">
            <v>9186.88823717163</v>
          </cell>
          <cell r="C703">
            <v>49266.3202948856</v>
          </cell>
          <cell r="D703">
            <v>48236.7692042923</v>
          </cell>
          <cell r="E703">
            <v>27597.512068745</v>
          </cell>
          <cell r="F703">
            <v>27402.5665424371</v>
          </cell>
          <cell r="G703">
            <v>26538.8359884266</v>
          </cell>
          <cell r="H703">
            <v>26023.8146453335</v>
          </cell>
          <cell r="I703">
            <v>26848.2959328735</v>
          </cell>
          <cell r="J703">
            <v>27306.4908254233</v>
          </cell>
          <cell r="K703">
            <v>27839.0291432015</v>
          </cell>
          <cell r="L703">
            <v>28480.540493789</v>
          </cell>
          <cell r="M703">
            <v>29161.8973382763</v>
          </cell>
          <cell r="N703">
            <v>29573.1912722079</v>
          </cell>
          <cell r="O703">
            <v>38360.3097622385</v>
          </cell>
          <cell r="P703">
            <v>46867.2986807676</v>
          </cell>
          <cell r="Q703">
            <v>36347.6109655834</v>
          </cell>
          <cell r="R703">
            <v>25401.7117720491</v>
          </cell>
          <cell r="S703">
            <v>25164.0572806513</v>
          </cell>
          <cell r="T703">
            <v>24901.3806633968</v>
          </cell>
          <cell r="U703">
            <v>47660.3086672944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</row>
        <row r="703">
          <cell r="CO703">
            <v>916632.300503009</v>
          </cell>
        </row>
        <row r="704">
          <cell r="A704">
            <v>-181166.133306977</v>
          </cell>
          <cell r="B704">
            <v>9613.53934021498</v>
          </cell>
          <cell r="C704">
            <v>46845.0457259119</v>
          </cell>
          <cell r="D704">
            <v>46698.2059788446</v>
          </cell>
          <cell r="E704">
            <v>27249.2185976578</v>
          </cell>
          <cell r="F704">
            <v>27078.8663728559</v>
          </cell>
          <cell r="G704">
            <v>26245.8809335556</v>
          </cell>
          <cell r="H704">
            <v>25756.6769158071</v>
          </cell>
          <cell r="I704">
            <v>26591.2730959771</v>
          </cell>
          <cell r="J704">
            <v>27062.8741490439</v>
          </cell>
          <cell r="K704">
            <v>27608.1367464724</v>
          </cell>
          <cell r="L704">
            <v>28260.8840669436</v>
          </cell>
          <cell r="M704">
            <v>28953.0583230809</v>
          </cell>
          <cell r="N704">
            <v>29377.515494792</v>
          </cell>
          <cell r="O704">
            <v>38079.1328427519</v>
          </cell>
          <cell r="P704">
            <v>46496.6887092502</v>
          </cell>
          <cell r="Q704">
            <v>36105.397624028</v>
          </cell>
          <cell r="R704">
            <v>25290.9271755069</v>
          </cell>
          <cell r="S704">
            <v>25059.0940106653</v>
          </cell>
          <cell r="T704">
            <v>24802.2449909217</v>
          </cell>
          <cell r="U704">
            <v>47296.3505653202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</row>
        <row r="704">
          <cell r="CO704">
            <v>905830.666534884</v>
          </cell>
        </row>
        <row r="705">
          <cell r="A705">
            <v>-188807.772745816</v>
          </cell>
          <cell r="B705">
            <v>9379.09579561224</v>
          </cell>
          <cell r="C705">
            <v>46180.3932268473</v>
          </cell>
          <cell r="D705">
            <v>47309.1264589266</v>
          </cell>
          <cell r="E705">
            <v>28481.2234650712</v>
          </cell>
          <cell r="F705">
            <v>28223.8783171277</v>
          </cell>
          <cell r="G705">
            <v>27282.1393865432</v>
          </cell>
          <cell r="H705">
            <v>26701.6127540217</v>
          </cell>
          <cell r="I705">
            <v>27500.4299202621</v>
          </cell>
          <cell r="J705">
            <v>27924.6098862825</v>
          </cell>
          <cell r="K705">
            <v>28424.8633871729</v>
          </cell>
          <cell r="L705">
            <v>29037.8661510112</v>
          </cell>
          <cell r="M705">
            <v>29691.7764001762</v>
          </cell>
          <cell r="N705">
            <v>30069.671765936</v>
          </cell>
          <cell r="O705">
            <v>39073.7289582939</v>
          </cell>
          <cell r="P705">
            <v>47807.632860446</v>
          </cell>
          <cell r="Q705">
            <v>36962.1693999023</v>
          </cell>
          <cell r="R705">
            <v>25682.8011941283</v>
          </cell>
          <cell r="S705">
            <v>25430.3764786335</v>
          </cell>
          <cell r="T705">
            <v>25152.913726234</v>
          </cell>
          <cell r="U705">
            <v>48583.765318652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</row>
        <row r="705">
          <cell r="CO705">
            <v>944038.86372908</v>
          </cell>
        </row>
        <row r="706">
          <cell r="A706">
            <v>-182266.74670343</v>
          </cell>
          <cell r="B706">
            <v>13633.6068167418</v>
          </cell>
          <cell r="C706">
            <v>44593.0394489475</v>
          </cell>
          <cell r="D706">
            <v>47149.0173260716</v>
          </cell>
          <cell r="E706">
            <v>27426.6623350158</v>
          </cell>
          <cell r="F706">
            <v>27243.7806553277</v>
          </cell>
          <cell r="G706">
            <v>26395.1316204892</v>
          </cell>
          <cell r="H706">
            <v>25892.7745491293</v>
          </cell>
          <cell r="I706">
            <v>26722.2175337896</v>
          </cell>
          <cell r="J706">
            <v>27186.988601734</v>
          </cell>
          <cell r="K706">
            <v>27725.7686092671</v>
          </cell>
          <cell r="L706">
            <v>28372.7915833048</v>
          </cell>
          <cell r="M706">
            <v>29059.4547342649</v>
          </cell>
          <cell r="N706">
            <v>29477.2056817679</v>
          </cell>
          <cell r="O706">
            <v>38222.3829682763</v>
          </cell>
          <cell r="P706">
            <v>46685.501948393</v>
          </cell>
          <cell r="Q706">
            <v>36228.7971251138</v>
          </cell>
          <cell r="R706">
            <v>25347.3681785232</v>
          </cell>
          <cell r="S706">
            <v>25112.5692447932</v>
          </cell>
          <cell r="T706">
            <v>24852.7512613223</v>
          </cell>
          <cell r="U706">
            <v>47481.7749020281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</row>
        <row r="706">
          <cell r="CO706">
            <v>911333.733517151</v>
          </cell>
        </row>
        <row r="707">
          <cell r="A707">
            <v>-183549.126443345</v>
          </cell>
          <cell r="B707">
            <v>9609.45114310406</v>
          </cell>
          <cell r="C707">
            <v>46253.2239302769</v>
          </cell>
          <cell r="D707">
            <v>47288.0038819682</v>
          </cell>
          <cell r="E707">
            <v>27633.4109122149</v>
          </cell>
          <cell r="F707">
            <v>27435.9305376988</v>
          </cell>
          <cell r="G707">
            <v>26569.0310639349</v>
          </cell>
          <cell r="H707">
            <v>26051.3487116693</v>
          </cell>
          <cell r="I707">
            <v>26874.7874503893</v>
          </cell>
          <cell r="J707">
            <v>27331.6005609138</v>
          </cell>
          <cell r="K707">
            <v>27862.8273785882</v>
          </cell>
          <cell r="L707">
            <v>28503.1806301658</v>
          </cell>
          <cell r="M707">
            <v>29183.4225167228</v>
          </cell>
          <cell r="N707">
            <v>29593.3597068399</v>
          </cell>
          <cell r="O707">
            <v>38389.2908573724</v>
          </cell>
          <cell r="P707">
            <v>46905.4977010203</v>
          </cell>
          <cell r="Q707">
            <v>36372.5760584051</v>
          </cell>
          <cell r="R707">
            <v>25413.130415292</v>
          </cell>
          <cell r="S707">
            <v>25174.8759158315</v>
          </cell>
          <cell r="T707">
            <v>24911.5986441628</v>
          </cell>
          <cell r="U707">
            <v>47697.822074857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</row>
        <row r="707">
          <cell r="CO707">
            <v>917745.632216727</v>
          </cell>
        </row>
        <row r="708">
          <cell r="A708">
            <v>-198343.886686519</v>
          </cell>
          <cell r="B708">
            <v>9719.06820675463</v>
          </cell>
          <cell r="C708">
            <v>45530.4817482925</v>
          </cell>
          <cell r="D708">
            <v>49984.1011525528</v>
          </cell>
          <cell r="E708">
            <v>30018.6604097457</v>
          </cell>
          <cell r="F708">
            <v>29652.7555170317</v>
          </cell>
          <cell r="G708">
            <v>28575.301509514</v>
          </cell>
          <cell r="H708">
            <v>27880.812046528</v>
          </cell>
          <cell r="I708">
            <v>28634.9800564914</v>
          </cell>
          <cell r="J708">
            <v>28999.9825524298</v>
          </cell>
          <cell r="K708">
            <v>29444.0685415725</v>
          </cell>
          <cell r="L708">
            <v>30007.4734902289</v>
          </cell>
          <cell r="M708">
            <v>30613.6335238497</v>
          </cell>
          <cell r="N708">
            <v>30933.4237290097</v>
          </cell>
          <cell r="O708">
            <v>40314.9000392774</v>
          </cell>
          <cell r="P708">
            <v>49443.5792952073</v>
          </cell>
          <cell r="Q708">
            <v>38031.3474658538</v>
          </cell>
          <cell r="R708">
            <v>26171.8265298411</v>
          </cell>
          <cell r="S708">
            <v>25893.7053162567</v>
          </cell>
          <cell r="T708">
            <v>25590.5183845206</v>
          </cell>
          <cell r="U708">
            <v>50190.3490726977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</row>
        <row r="708">
          <cell r="CO708">
            <v>991719.433432595</v>
          </cell>
        </row>
        <row r="709">
          <cell r="A709">
            <v>-155436.977598004</v>
          </cell>
          <cell r="B709">
            <v>8034.60271882647</v>
          </cell>
          <cell r="C709">
            <v>41891.6792051375</v>
          </cell>
          <cell r="D709">
            <v>44855.5323004825</v>
          </cell>
          <cell r="E709">
            <v>23101.097592788</v>
          </cell>
          <cell r="F709">
            <v>23223.6477592854</v>
          </cell>
          <cell r="G709">
            <v>22756.8318485977</v>
          </cell>
          <cell r="H709">
            <v>22575.1081554648</v>
          </cell>
          <cell r="I709">
            <v>23530.1711317815</v>
          </cell>
          <cell r="J709">
            <v>24161.437469016</v>
          </cell>
          <cell r="K709">
            <v>24858.2442556745</v>
          </cell>
          <cell r="L709">
            <v>25644.8102278074</v>
          </cell>
          <cell r="M709">
            <v>26465.8181722288</v>
          </cell>
          <cell r="N709">
            <v>27047.0474561289</v>
          </cell>
          <cell r="O709">
            <v>34730.3595161463</v>
          </cell>
          <cell r="P709">
            <v>42082.7816593509</v>
          </cell>
          <cell r="Q709">
            <v>33220.6744432295</v>
          </cell>
          <cell r="R709">
            <v>23971.4998819127</v>
          </cell>
          <cell r="S709">
            <v>23808.997809866</v>
          </cell>
          <cell r="T709">
            <v>23621.5545690123</v>
          </cell>
          <cell r="U709">
            <v>42961.6662458601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</row>
        <row r="709">
          <cell r="CO709">
            <v>777184.887990021</v>
          </cell>
        </row>
        <row r="710">
          <cell r="A710">
            <v>-185262.12816805</v>
          </cell>
          <cell r="B710">
            <v>5505.9020863628</v>
          </cell>
          <cell r="C710">
            <v>43577.7692509776</v>
          </cell>
          <cell r="D710">
            <v>49837.3297201438</v>
          </cell>
          <cell r="E710">
            <v>27909.5854791538</v>
          </cell>
          <cell r="F710">
            <v>27692.6041809718</v>
          </cell>
          <cell r="G710">
            <v>26801.3257869999</v>
          </cell>
          <cell r="H710">
            <v>26263.1719380268</v>
          </cell>
          <cell r="I710">
            <v>27078.5902103197</v>
          </cell>
          <cell r="J710">
            <v>27524.7730883463</v>
          </cell>
          <cell r="K710">
            <v>28045.9103616744</v>
          </cell>
          <cell r="L710">
            <v>28677.3542038766</v>
          </cell>
          <cell r="M710">
            <v>29349.0185711117</v>
          </cell>
          <cell r="N710">
            <v>29748.5181510093</v>
          </cell>
          <cell r="O710">
            <v>38612.2462683079</v>
          </cell>
          <cell r="P710">
            <v>47199.3678332036</v>
          </cell>
          <cell r="Q710">
            <v>36564.6358305911</v>
          </cell>
          <cell r="R710">
            <v>25500.9755531237</v>
          </cell>
          <cell r="S710">
            <v>25258.1051120103</v>
          </cell>
          <cell r="T710">
            <v>24990.2069262203</v>
          </cell>
          <cell r="U710">
            <v>47986.4176976317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</row>
        <row r="710">
          <cell r="CO710">
            <v>926310.64084025</v>
          </cell>
        </row>
        <row r="711">
          <cell r="A711">
            <v>-188904.835671933</v>
          </cell>
          <cell r="B711">
            <v>8520.44980403438</v>
          </cell>
          <cell r="C711">
            <v>49583.7201357173</v>
          </cell>
          <cell r="D711">
            <v>49661.8877864734</v>
          </cell>
          <cell r="E711">
            <v>28496.872200971</v>
          </cell>
          <cell r="F711">
            <v>28238.4220823289</v>
          </cell>
          <cell r="G711">
            <v>27295.3017816636</v>
          </cell>
          <cell r="H711">
            <v>26713.6151833673</v>
          </cell>
          <cell r="I711">
            <v>27511.9778900885</v>
          </cell>
          <cell r="J711">
            <v>27935.5555207716</v>
          </cell>
          <cell r="K711">
            <v>28435.2373230564</v>
          </cell>
          <cell r="L711">
            <v>29047.7352576634</v>
          </cell>
          <cell r="M711">
            <v>29701.1594833106</v>
          </cell>
          <cell r="N711">
            <v>30078.4634281891</v>
          </cell>
          <cell r="O711">
            <v>39086.3621648266</v>
          </cell>
          <cell r="P711">
            <v>47824.2842709592</v>
          </cell>
          <cell r="Q711">
            <v>36973.0519829195</v>
          </cell>
          <cell r="R711">
            <v>25687.7787175015</v>
          </cell>
          <cell r="S711">
            <v>25435.0924513049</v>
          </cell>
          <cell r="T711">
            <v>25157.367866451</v>
          </cell>
          <cell r="U711">
            <v>48600.117862381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</row>
        <row r="711">
          <cell r="CO711">
            <v>944524.178359665</v>
          </cell>
        </row>
        <row r="712">
          <cell r="A712">
            <v>-194852.278069529</v>
          </cell>
          <cell r="B712">
            <v>9232.66797627325</v>
          </cell>
          <cell r="C712">
            <v>52739.9878847491</v>
          </cell>
          <cell r="D712">
            <v>49641.5175327182</v>
          </cell>
          <cell r="E712">
            <v>29455.7342411319</v>
          </cell>
          <cell r="F712">
            <v>29129.5780492679</v>
          </cell>
          <cell r="G712">
            <v>28101.815554983</v>
          </cell>
          <cell r="H712">
            <v>27449.0531102919</v>
          </cell>
          <cell r="I712">
            <v>28219.5692238714</v>
          </cell>
          <cell r="J712">
            <v>28606.2393053438</v>
          </cell>
          <cell r="K712">
            <v>29070.8907962444</v>
          </cell>
          <cell r="L712">
            <v>29652.4557794759</v>
          </cell>
          <cell r="M712">
            <v>30276.0993567175</v>
          </cell>
          <cell r="N712">
            <v>30617.1645257364</v>
          </cell>
          <cell r="O712">
            <v>39860.4503894024</v>
          </cell>
          <cell r="P712">
            <v>48844.584284864</v>
          </cell>
          <cell r="Q712">
            <v>37639.8723459688</v>
          </cell>
          <cell r="R712">
            <v>25992.7719289084</v>
          </cell>
          <cell r="S712">
            <v>25724.0593816544</v>
          </cell>
          <cell r="T712">
            <v>25430.2912516224</v>
          </cell>
          <cell r="U712">
            <v>49602.1050862666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</row>
        <row r="712">
          <cell r="CO712">
            <v>974261.390347646</v>
          </cell>
        </row>
        <row r="713">
          <cell r="A713">
            <v>-197209.475244706</v>
          </cell>
          <cell r="B713">
            <v>13384.4938905808</v>
          </cell>
          <cell r="C713">
            <v>51565.3193394569</v>
          </cell>
          <cell r="D713">
            <v>52276.3889272319</v>
          </cell>
          <cell r="E713">
            <v>29835.7676641318</v>
          </cell>
          <cell r="F713">
            <v>29482.7769854624</v>
          </cell>
          <cell r="G713">
            <v>28421.4675769983</v>
          </cell>
          <cell r="H713">
            <v>27740.5350764838</v>
          </cell>
          <cell r="I713">
            <v>28500.0145282006</v>
          </cell>
          <cell r="J713">
            <v>28872.0567469835</v>
          </cell>
          <cell r="K713">
            <v>29322.8243958026</v>
          </cell>
          <cell r="L713">
            <v>29892.1294762505</v>
          </cell>
          <cell r="M713">
            <v>30503.9698521156</v>
          </cell>
          <cell r="N713">
            <v>30830.6722187098</v>
          </cell>
          <cell r="O713">
            <v>40167.2509356415</v>
          </cell>
          <cell r="P713">
            <v>49248.9679089208</v>
          </cell>
          <cell r="Q713">
            <v>37904.1585670117</v>
          </cell>
          <cell r="R713">
            <v>26113.6523155208</v>
          </cell>
          <cell r="S713">
            <v>25838.5879447583</v>
          </cell>
          <cell r="T713">
            <v>25538.4611487914</v>
          </cell>
          <cell r="U713">
            <v>49999.2306565219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</row>
        <row r="713">
          <cell r="CO713">
            <v>986047.37622353</v>
          </cell>
        </row>
        <row r="714">
          <cell r="A714">
            <v>-168167.722228188</v>
          </cell>
          <cell r="B714">
            <v>6942.81241534134</v>
          </cell>
          <cell r="C714">
            <v>43582.0366272786</v>
          </cell>
          <cell r="D714">
            <v>43991.3428881563</v>
          </cell>
          <cell r="E714">
            <v>25153.5811567816</v>
          </cell>
          <cell r="F714">
            <v>25131.2036938077</v>
          </cell>
          <cell r="G714">
            <v>24483.207692609</v>
          </cell>
          <cell r="H714">
            <v>24149.3432321784</v>
          </cell>
          <cell r="I714">
            <v>25044.7994326059</v>
          </cell>
          <cell r="J714">
            <v>25597.0636454787</v>
          </cell>
          <cell r="K714">
            <v>26218.8866124154</v>
          </cell>
          <cell r="L714">
            <v>26939.2393321456</v>
          </cell>
          <cell r="M714">
            <v>27696.5005759813</v>
          </cell>
          <cell r="N714">
            <v>28200.1592723351</v>
          </cell>
          <cell r="O714">
            <v>36387.3271418084</v>
          </cell>
          <cell r="P714">
            <v>44266.7757285399</v>
          </cell>
          <cell r="Q714">
            <v>34648.030807306</v>
          </cell>
          <cell r="R714">
            <v>24624.3503727271</v>
          </cell>
          <cell r="S714">
            <v>24427.5433881023</v>
          </cell>
          <cell r="T714">
            <v>24205.7582801116</v>
          </cell>
          <cell r="U714">
            <v>45106.4610361633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</row>
        <row r="714">
          <cell r="CO714">
            <v>840838.611140941</v>
          </cell>
        </row>
        <row r="715">
          <cell r="A715">
            <v>-176093.837165327</v>
          </cell>
          <cell r="B715">
            <v>6394.35663614205</v>
          </cell>
          <cell r="C715">
            <v>44194.3325185858</v>
          </cell>
          <cell r="D715">
            <v>46635.6887698316</v>
          </cell>
          <cell r="E715">
            <v>26431.4498995284</v>
          </cell>
          <cell r="F715">
            <v>26318.8410257355</v>
          </cell>
          <cell r="G715">
            <v>25558.0429643723</v>
          </cell>
          <cell r="H715">
            <v>25129.4562199547</v>
          </cell>
          <cell r="I715">
            <v>25987.8014602261</v>
          </cell>
          <cell r="J715">
            <v>26490.8792400849</v>
          </cell>
          <cell r="K715">
            <v>27066.0175557459</v>
          </cell>
          <cell r="L715">
            <v>27745.1461472615</v>
          </cell>
          <cell r="M715">
            <v>28462.7189290012</v>
          </cell>
          <cell r="N715">
            <v>28918.0824619146</v>
          </cell>
          <cell r="O715">
            <v>37418.9491112711</v>
          </cell>
          <cell r="P715">
            <v>45626.5224297172</v>
          </cell>
          <cell r="Q715">
            <v>35536.697647037</v>
          </cell>
          <cell r="R715">
            <v>25030.8126950247</v>
          </cell>
          <cell r="S715">
            <v>24812.6475975871</v>
          </cell>
          <cell r="T715">
            <v>24569.4813690107</v>
          </cell>
          <cell r="U715">
            <v>46441.802410007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</row>
        <row r="715">
          <cell r="CO715">
            <v>880469.185826637</v>
          </cell>
        </row>
        <row r="716">
          <cell r="A716">
            <v>-197771.463910382</v>
          </cell>
          <cell r="B716">
            <v>9774.72708408996</v>
          </cell>
          <cell r="C716">
            <v>46911.2339327697</v>
          </cell>
          <cell r="D716">
            <v>49603.0097519245</v>
          </cell>
          <cell r="E716">
            <v>29926.3729298059</v>
          </cell>
          <cell r="F716">
            <v>29566.9845354124</v>
          </cell>
          <cell r="G716">
            <v>28497.6770749666</v>
          </cell>
          <cell r="H716">
            <v>27810.0284404562</v>
          </cell>
          <cell r="I716">
            <v>28566.8765981343</v>
          </cell>
          <cell r="J716">
            <v>28935.4313305415</v>
          </cell>
          <cell r="K716">
            <v>29382.8888778686</v>
          </cell>
          <cell r="L716">
            <v>29949.2710265912</v>
          </cell>
          <cell r="M716">
            <v>30558.2973547123</v>
          </cell>
          <cell r="N716">
            <v>30881.5754289924</v>
          </cell>
          <cell r="O716">
            <v>40240.3964626364</v>
          </cell>
          <cell r="P716">
            <v>49345.3786019667</v>
          </cell>
          <cell r="Q716">
            <v>37967.168086234</v>
          </cell>
          <cell r="R716">
            <v>26142.4718847508</v>
          </cell>
          <cell r="S716">
            <v>25865.8931507199</v>
          </cell>
          <cell r="T716">
            <v>25564.250360155</v>
          </cell>
          <cell r="U716">
            <v>50093.9109283653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</row>
        <row r="716">
          <cell r="CO716">
            <v>988857.31955191</v>
          </cell>
        </row>
        <row r="717">
          <cell r="A717">
            <v>-173023.498948407</v>
          </cell>
          <cell r="B717">
            <v>9472.23276390274</v>
          </cell>
          <cell r="C717">
            <v>42164.0598962112</v>
          </cell>
          <cell r="D717">
            <v>44523.80441852</v>
          </cell>
          <cell r="E717">
            <v>25936.4420339875</v>
          </cell>
          <cell r="F717">
            <v>25858.7860912588</v>
          </cell>
          <cell r="G717">
            <v>25141.6841507592</v>
          </cell>
          <cell r="H717">
            <v>24749.7899664199</v>
          </cell>
          <cell r="I717">
            <v>25622.51087499</v>
          </cell>
          <cell r="J717">
            <v>26144.6419976573</v>
          </cell>
          <cell r="K717">
            <v>26737.8645412272</v>
          </cell>
          <cell r="L717">
            <v>27432.9621184718</v>
          </cell>
          <cell r="M717">
            <v>28165.9090151354</v>
          </cell>
          <cell r="N717">
            <v>28639.9806398667</v>
          </cell>
          <cell r="O717">
            <v>37019.32982952</v>
          </cell>
          <cell r="P717">
            <v>45099.7975089878</v>
          </cell>
          <cell r="Q717">
            <v>35192.4548771838</v>
          </cell>
          <cell r="R717">
            <v>24873.3614327372</v>
          </cell>
          <cell r="S717">
            <v>24663.4698249638</v>
          </cell>
          <cell r="T717">
            <v>24428.5859985701</v>
          </cell>
          <cell r="U717">
            <v>45924.5313780746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</row>
        <row r="717">
          <cell r="CO717">
            <v>865117.494742034</v>
          </cell>
        </row>
        <row r="718">
          <cell r="A718">
            <v>-193645.196060683</v>
          </cell>
          <cell r="B718">
            <v>4333.70967675329</v>
          </cell>
          <cell r="C718">
            <v>51586.0979348944</v>
          </cell>
          <cell r="D718">
            <v>49752.102953639</v>
          </cell>
          <cell r="E718">
            <v>29261.1253588144</v>
          </cell>
          <cell r="F718">
            <v>28948.7106674832</v>
          </cell>
          <cell r="G718">
            <v>27938.1269976875</v>
          </cell>
          <cell r="H718">
            <v>27299.7899765166</v>
          </cell>
          <cell r="I718">
            <v>28075.9577836042</v>
          </cell>
          <cell r="J718">
            <v>28470.118553622</v>
          </cell>
          <cell r="K718">
            <v>28941.8797323196</v>
          </cell>
          <cell r="L718">
            <v>29529.7228106697</v>
          </cell>
          <cell r="M718">
            <v>30159.4106137314</v>
          </cell>
          <cell r="N718">
            <v>30507.8307382821</v>
          </cell>
          <cell r="O718">
            <v>39703.342862052</v>
          </cell>
          <cell r="P718">
            <v>48637.5060639958</v>
          </cell>
          <cell r="Q718">
            <v>37504.5357071987</v>
          </cell>
          <cell r="R718">
            <v>25930.8710656973</v>
          </cell>
          <cell r="S718">
            <v>25665.4111830745</v>
          </cell>
          <cell r="T718">
            <v>25374.8992215681</v>
          </cell>
          <cell r="U718">
            <v>49398.7435956978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</row>
        <row r="718">
          <cell r="CO718">
            <v>968225.980303413</v>
          </cell>
        </row>
        <row r="719">
          <cell r="A719">
            <v>-155664.316082372</v>
          </cell>
          <cell r="B719">
            <v>9239.67708612235</v>
          </cell>
          <cell r="C719">
            <v>41037.5138696415</v>
          </cell>
          <cell r="D719">
            <v>43614.6197150835</v>
          </cell>
          <cell r="E719">
            <v>23137.7496910101</v>
          </cell>
          <cell r="F719">
            <v>23257.7118213335</v>
          </cell>
          <cell r="G719">
            <v>22787.660498392</v>
          </cell>
          <cell r="H719">
            <v>22603.2199609228</v>
          </cell>
          <cell r="I719">
            <v>23557.2185129279</v>
          </cell>
          <cell r="J719">
            <v>24187.0740746157</v>
          </cell>
          <cell r="K719">
            <v>24882.541842354</v>
          </cell>
          <cell r="L719">
            <v>25667.9254154299</v>
          </cell>
          <cell r="M719">
            <v>26487.7950070908</v>
          </cell>
          <cell r="N719">
            <v>27067.6390790243</v>
          </cell>
          <cell r="O719">
            <v>34759.9487129769</v>
          </cell>
          <cell r="P719">
            <v>42121.7821982808</v>
          </cell>
          <cell r="Q719">
            <v>33246.1633711664</v>
          </cell>
          <cell r="R719">
            <v>23983.1581191495</v>
          </cell>
          <cell r="S719">
            <v>23820.0434492495</v>
          </cell>
          <cell r="T719">
            <v>23631.9869506288</v>
          </cell>
          <cell r="U719">
            <v>42999.9667860929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</row>
        <row r="719">
          <cell r="CO719">
            <v>778321.580411858</v>
          </cell>
        </row>
        <row r="720">
          <cell r="A720">
            <v>-162803.162790513</v>
          </cell>
          <cell r="B720">
            <v>8235.36385524303</v>
          </cell>
          <cell r="C720">
            <v>40050.5446480394</v>
          </cell>
          <cell r="D720">
            <v>41702.013268336</v>
          </cell>
          <cell r="E720">
            <v>24288.6930144344</v>
          </cell>
          <cell r="F720">
            <v>24327.3860469458</v>
          </cell>
          <cell r="G720">
            <v>23755.7368261362</v>
          </cell>
          <cell r="H720">
            <v>23485.9823775525</v>
          </cell>
          <cell r="I720">
            <v>24406.5560476516</v>
          </cell>
          <cell r="J720">
            <v>24992.1106613731</v>
          </cell>
          <cell r="K720">
            <v>25645.5307712457</v>
          </cell>
          <cell r="L720">
            <v>26393.7848383359</v>
          </cell>
          <cell r="M720">
            <v>27177.9080587629</v>
          </cell>
          <cell r="N720">
            <v>27714.2539261814</v>
          </cell>
          <cell r="O720">
            <v>35689.1039370877</v>
          </cell>
          <cell r="P720">
            <v>43346.4708810201</v>
          </cell>
          <cell r="Q720">
            <v>34046.5626075844</v>
          </cell>
          <cell r="R720">
            <v>24349.2482193474</v>
          </cell>
          <cell r="S720">
            <v>24166.8968496828</v>
          </cell>
          <cell r="T720">
            <v>23959.5829287915</v>
          </cell>
          <cell r="U720">
            <v>44202.674221768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</row>
        <row r="720">
          <cell r="CO720">
            <v>814015.813952566</v>
          </cell>
        </row>
        <row r="721">
          <cell r="A721">
            <v>-181375.509627155</v>
          </cell>
          <cell r="B721">
            <v>9294.65614456566</v>
          </cell>
          <cell r="C721">
            <v>48260.4111817337</v>
          </cell>
          <cell r="D721">
            <v>48575.2097039006</v>
          </cell>
          <cell r="E721">
            <v>27282.9747893291</v>
          </cell>
          <cell r="F721">
            <v>27110.239010805</v>
          </cell>
          <cell r="G721">
            <v>26274.2737913156</v>
          </cell>
          <cell r="H721">
            <v>25782.5675889007</v>
          </cell>
          <cell r="I721">
            <v>26616.1834456288</v>
          </cell>
          <cell r="J721">
            <v>27086.4851894591</v>
          </cell>
          <cell r="K721">
            <v>27630.5145647391</v>
          </cell>
          <cell r="L721">
            <v>28282.1729082856</v>
          </cell>
          <cell r="M721">
            <v>28973.2987536678</v>
          </cell>
          <cell r="N721">
            <v>29396.480159927</v>
          </cell>
          <cell r="O721">
            <v>38106.3841775476</v>
          </cell>
          <cell r="P721">
            <v>46532.6077897739</v>
          </cell>
          <cell r="Q721">
            <v>36128.8726548903</v>
          </cell>
          <cell r="R721">
            <v>25301.6642876998</v>
          </cell>
          <cell r="S721">
            <v>25069.2669267669</v>
          </cell>
          <cell r="T721">
            <v>24811.8531031584</v>
          </cell>
          <cell r="U721">
            <v>47331.6249545074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</row>
        <row r="721">
          <cell r="CO721">
            <v>906877.548135776</v>
          </cell>
        </row>
        <row r="722">
          <cell r="A722">
            <v>-167592.433364992</v>
          </cell>
          <cell r="B722">
            <v>11251.7943130029</v>
          </cell>
          <cell r="C722">
            <v>43160.408901754</v>
          </cell>
          <cell r="D722">
            <v>45660.2189798105</v>
          </cell>
          <cell r="E722">
            <v>25060.8315988758</v>
          </cell>
          <cell r="F722">
            <v>25045.0032619451</v>
          </cell>
          <cell r="G722">
            <v>24405.1945970987</v>
          </cell>
          <cell r="H722">
            <v>24078.2052167681</v>
          </cell>
          <cell r="I722">
            <v>24976.3549842521</v>
          </cell>
          <cell r="J722">
            <v>25532.1892194318</v>
          </cell>
          <cell r="K722">
            <v>26157.4006257457</v>
          </cell>
          <cell r="L722">
            <v>26880.7454522075</v>
          </cell>
          <cell r="M722">
            <v>27640.8873419108</v>
          </cell>
          <cell r="N722">
            <v>28148.0513709394</v>
          </cell>
          <cell r="O722">
            <v>36312.450530156</v>
          </cell>
          <cell r="P722">
            <v>44168.0833502236</v>
          </cell>
          <cell r="Q722">
            <v>34583.53008532</v>
          </cell>
          <cell r="R722">
            <v>24594.8487506611</v>
          </cell>
          <cell r="S722">
            <v>24399.5919686939</v>
          </cell>
          <cell r="T722">
            <v>24179.3587332983</v>
          </cell>
          <cell r="U722">
            <v>45009.540031733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</row>
        <row r="722">
          <cell r="CO722">
            <v>837962.166824959</v>
          </cell>
        </row>
        <row r="723">
          <cell r="A723">
            <v>-193197.05325039</v>
          </cell>
          <cell r="B723">
            <v>7048.62608721928</v>
          </cell>
          <cell r="C723">
            <v>49045.676758936</v>
          </cell>
          <cell r="D723">
            <v>47914.4059917065</v>
          </cell>
          <cell r="E723">
            <v>29188.8746162878</v>
          </cell>
          <cell r="F723">
            <v>28881.5616120178</v>
          </cell>
          <cell r="G723">
            <v>27877.3557745712</v>
          </cell>
          <cell r="H723">
            <v>27244.3743545846</v>
          </cell>
          <cell r="I723">
            <v>28022.6404166319</v>
          </cell>
          <cell r="J723">
            <v>28419.5821892584</v>
          </cell>
          <cell r="K723">
            <v>28893.9829197399</v>
          </cell>
          <cell r="L723">
            <v>29484.1568117125</v>
          </cell>
          <cell r="M723">
            <v>30116.0886017819</v>
          </cell>
          <cell r="N723">
            <v>30467.2393365293</v>
          </cell>
          <cell r="O723">
            <v>39645.0149205295</v>
          </cell>
          <cell r="P723">
            <v>48560.6259388923</v>
          </cell>
          <cell r="Q723">
            <v>37454.2904536125</v>
          </cell>
          <cell r="R723">
            <v>25907.889672059</v>
          </cell>
          <cell r="S723">
            <v>25643.6373778669</v>
          </cell>
          <cell r="T723">
            <v>25354.3343056515</v>
          </cell>
          <cell r="U723">
            <v>49323.2433486385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</row>
        <row r="723">
          <cell r="CO723">
            <v>965985.26625195</v>
          </cell>
        </row>
        <row r="724">
          <cell r="A724">
            <v>-193528.850086886</v>
          </cell>
          <cell r="B724">
            <v>7536.64179946687</v>
          </cell>
          <cell r="C724">
            <v>48685.2943859658</v>
          </cell>
          <cell r="D724">
            <v>48965.053884457</v>
          </cell>
          <cell r="E724">
            <v>29242.3677601122</v>
          </cell>
          <cell r="F724">
            <v>28931.2775589559</v>
          </cell>
          <cell r="G724">
            <v>27922.349689718</v>
          </cell>
          <cell r="H724">
            <v>27285.4030794179</v>
          </cell>
          <cell r="I724">
            <v>28062.1156314194</v>
          </cell>
          <cell r="J724">
            <v>28456.9983999814</v>
          </cell>
          <cell r="K724">
            <v>28929.4448540322</v>
          </cell>
          <cell r="L724">
            <v>29517.8930537287</v>
          </cell>
          <cell r="M724">
            <v>30148.1634363779</v>
          </cell>
          <cell r="N724">
            <v>30497.2924766918</v>
          </cell>
          <cell r="O724">
            <v>39688.199874147</v>
          </cell>
          <cell r="P724">
            <v>48617.5465938998</v>
          </cell>
          <cell r="Q724">
            <v>37491.4911311778</v>
          </cell>
          <cell r="R724">
            <v>25924.9046805168</v>
          </cell>
          <cell r="S724">
            <v>25659.758309678</v>
          </cell>
          <cell r="T724">
            <v>25369.5601976824</v>
          </cell>
          <cell r="U724">
            <v>49379.1423668837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</row>
        <row r="724">
          <cell r="CO724">
            <v>967644.250434432</v>
          </cell>
        </row>
        <row r="725">
          <cell r="A725">
            <v>-159767.135936026</v>
          </cell>
          <cell r="B725">
            <v>9031.09156138175</v>
          </cell>
          <cell r="C725">
            <v>40100.3215470421</v>
          </cell>
          <cell r="D725">
            <v>41501.5503393625</v>
          </cell>
          <cell r="E725">
            <v>23799.2169154556</v>
          </cell>
          <cell r="F725">
            <v>23872.4722762371</v>
          </cell>
          <cell r="G725">
            <v>23344.0308674028</v>
          </cell>
          <cell r="H725">
            <v>23110.5589355611</v>
          </cell>
          <cell r="I725">
            <v>24045.3476243071</v>
          </cell>
          <cell r="J725">
            <v>24649.7426576656</v>
          </cell>
          <cell r="K725">
            <v>25321.0449022398</v>
          </cell>
          <cell r="L725">
            <v>26085.0894999121</v>
          </cell>
          <cell r="M725">
            <v>26884.4150278621</v>
          </cell>
          <cell r="N725">
            <v>27439.2599221444</v>
          </cell>
          <cell r="O725">
            <v>35293.9504441334</v>
          </cell>
          <cell r="P725">
            <v>42825.6321683829</v>
          </cell>
          <cell r="Q725">
            <v>33706.1667880041</v>
          </cell>
          <cell r="R725">
            <v>24193.5564919855</v>
          </cell>
          <cell r="S725">
            <v>24019.3861548412</v>
          </cell>
          <cell r="T725">
            <v>23820.2620793902</v>
          </cell>
          <cell r="U725">
            <v>43691.1837496952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</row>
        <row r="725">
          <cell r="CO725">
            <v>798835.679680128</v>
          </cell>
        </row>
        <row r="726">
          <cell r="A726">
            <v>-184222.255321316</v>
          </cell>
          <cell r="B726">
            <v>8470.04867465499</v>
          </cell>
          <cell r="C726">
            <v>47443.333865249</v>
          </cell>
          <cell r="D726">
            <v>47157.8222700256</v>
          </cell>
          <cell r="E726">
            <v>27741.934490263</v>
          </cell>
          <cell r="F726">
            <v>27536.7911725769</v>
          </cell>
          <cell r="G726">
            <v>26660.31193309</v>
          </cell>
          <cell r="H726">
            <v>26134.5852482298</v>
          </cell>
          <cell r="I726">
            <v>26954.8723219575</v>
          </cell>
          <cell r="J726">
            <v>27407.5082525233</v>
          </cell>
          <cell r="K726">
            <v>27934.770355179</v>
          </cell>
          <cell r="L726">
            <v>28571.6226291161</v>
          </cell>
          <cell r="M726">
            <v>29248.4939551689</v>
          </cell>
          <cell r="N726">
            <v>29654.3296567968</v>
          </cell>
          <cell r="O726">
            <v>38476.9018173826</v>
          </cell>
          <cell r="P726">
            <v>47020.974801535</v>
          </cell>
          <cell r="Q726">
            <v>36448.0464896897</v>
          </cell>
          <cell r="R726">
            <v>25447.6494109305</v>
          </cell>
          <cell r="S726">
            <v>25207.5810641278</v>
          </cell>
          <cell r="T726">
            <v>24942.4879911712</v>
          </cell>
          <cell r="U726">
            <v>47811.2265419655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</row>
        <row r="726">
          <cell r="CO726">
            <v>921111.276606581</v>
          </cell>
        </row>
        <row r="727">
          <cell r="A727">
            <v>-172366.62519745</v>
          </cell>
          <cell r="B727">
            <v>6040.39971988854</v>
          </cell>
          <cell r="C727">
            <v>46300.293672803</v>
          </cell>
          <cell r="D727">
            <v>45366.7405388586</v>
          </cell>
          <cell r="E727">
            <v>25830.5391495433</v>
          </cell>
          <cell r="F727">
            <v>25760.3611005557</v>
          </cell>
          <cell r="G727">
            <v>25052.607587749</v>
          </cell>
          <cell r="H727">
            <v>24668.5634765508</v>
          </cell>
          <cell r="I727">
            <v>25544.3599417831</v>
          </cell>
          <cell r="J727">
            <v>26070.5673713177</v>
          </cell>
          <cell r="K727">
            <v>26667.6588875481</v>
          </cell>
          <cell r="L727">
            <v>27366.1728986881</v>
          </cell>
          <cell r="M727">
            <v>28102.4089615035</v>
          </cell>
          <cell r="N727">
            <v>28580.4830294765</v>
          </cell>
          <cell r="O727">
            <v>36933.8345524486</v>
          </cell>
          <cell r="P727">
            <v>44987.1090199818</v>
          </cell>
          <cell r="Q727">
            <v>35118.8069519398</v>
          </cell>
          <cell r="R727">
            <v>24839.6760228752</v>
          </cell>
          <cell r="S727">
            <v>24631.5544605514</v>
          </cell>
          <cell r="T727">
            <v>24398.4425863675</v>
          </cell>
          <cell r="U727">
            <v>45813.8654712591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</row>
        <row r="727">
          <cell r="CO727">
            <v>861833.125987249</v>
          </cell>
        </row>
        <row r="728">
          <cell r="A728">
            <v>-158250.09848013</v>
          </cell>
          <cell r="B728">
            <v>4820.36034329232</v>
          </cell>
          <cell r="C728">
            <v>45767.6374418343</v>
          </cell>
          <cell r="D728">
            <v>42721.3431067526</v>
          </cell>
          <cell r="E728">
            <v>23554.6362145902</v>
          </cell>
          <cell r="F728">
            <v>23645.1616289852</v>
          </cell>
          <cell r="G728">
            <v>23138.3102364109</v>
          </cell>
          <cell r="H728">
            <v>22922.9678994408</v>
          </cell>
          <cell r="I728">
            <v>23864.8595279029</v>
          </cell>
          <cell r="J728">
            <v>24478.6687145756</v>
          </cell>
          <cell r="K728">
            <v>25158.9062780496</v>
          </cell>
          <cell r="L728">
            <v>25930.8410649363</v>
          </cell>
          <cell r="M728">
            <v>26737.7628596631</v>
          </cell>
          <cell r="N728">
            <v>27301.851320618</v>
          </cell>
          <cell r="O728">
            <v>35096.5007250199</v>
          </cell>
          <cell r="P728">
            <v>42565.3802426189</v>
          </cell>
          <cell r="Q728">
            <v>33536.0783029926</v>
          </cell>
          <cell r="R728">
            <v>24115.7606774879</v>
          </cell>
          <cell r="S728">
            <v>23945.6782267017</v>
          </cell>
          <cell r="T728">
            <v>23750.6464412357</v>
          </cell>
          <cell r="U728">
            <v>43435.6029390974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</row>
        <row r="728">
          <cell r="CO728">
            <v>791250.49240065</v>
          </cell>
        </row>
        <row r="729">
          <cell r="A729">
            <v>-194699.089783831</v>
          </cell>
          <cell r="B729">
            <v>7800.0023277913</v>
          </cell>
          <cell r="C729">
            <v>48179.0216634322</v>
          </cell>
          <cell r="D729">
            <v>48104.1604962267</v>
          </cell>
          <cell r="E729">
            <v>29431.0368296509</v>
          </cell>
          <cell r="F729">
            <v>29106.6245432497</v>
          </cell>
          <cell r="G729">
            <v>28081.0421781149</v>
          </cell>
          <cell r="H729">
            <v>27430.1104341412</v>
          </cell>
          <cell r="I729">
            <v>28201.3437924758</v>
          </cell>
          <cell r="J729">
            <v>28588.9645017665</v>
          </cell>
          <cell r="K729">
            <v>29054.5182684678</v>
          </cell>
          <cell r="L729">
            <v>29636.879991789</v>
          </cell>
          <cell r="M729">
            <v>30261.2906292516</v>
          </cell>
          <cell r="N729">
            <v>30603.2892004921</v>
          </cell>
          <cell r="O729">
            <v>39840.5121974581</v>
          </cell>
          <cell r="P729">
            <v>48818.3044153706</v>
          </cell>
          <cell r="Q729">
            <v>37622.6970525476</v>
          </cell>
          <cell r="R729">
            <v>25984.9162181538</v>
          </cell>
          <cell r="S729">
            <v>25716.6164598529</v>
          </cell>
          <cell r="T729">
            <v>25423.2615634461</v>
          </cell>
          <cell r="U729">
            <v>49576.2968993422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</row>
        <row r="729">
          <cell r="CO729">
            <v>973495.448919153</v>
          </cell>
        </row>
        <row r="730">
          <cell r="A730">
            <v>-178628.264090648</v>
          </cell>
          <cell r="B730">
            <v>5641.13792263194</v>
          </cell>
          <cell r="C730">
            <v>44405.0403278585</v>
          </cell>
          <cell r="D730">
            <v>48409.8801245944</v>
          </cell>
          <cell r="E730">
            <v>26840.0567610648</v>
          </cell>
          <cell r="F730">
            <v>26698.5958054006</v>
          </cell>
          <cell r="G730">
            <v>25901.7285498886</v>
          </cell>
          <cell r="H730">
            <v>25442.8537376261</v>
          </cell>
          <cell r="I730">
            <v>26289.332506443</v>
          </cell>
          <cell r="J730">
            <v>26776.6826036757</v>
          </cell>
          <cell r="K730">
            <v>27336.8931977314</v>
          </cell>
          <cell r="L730">
            <v>28002.8401054904</v>
          </cell>
          <cell r="M730">
            <v>28707.7222427265</v>
          </cell>
          <cell r="N730">
            <v>29147.6430822706</v>
          </cell>
          <cell r="O730">
            <v>37748.8169616484</v>
          </cell>
          <cell r="P730">
            <v>46061.3103022638</v>
          </cell>
          <cell r="Q730">
            <v>35820.8546626891</v>
          </cell>
          <cell r="R730">
            <v>25160.7816725035</v>
          </cell>
          <cell r="S730">
            <v>24935.7871792502</v>
          </cell>
          <cell r="T730">
            <v>24685.7841979726</v>
          </cell>
          <cell r="U730">
            <v>46868.7865200288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</row>
        <row r="730">
          <cell r="CO730">
            <v>893141.320453238</v>
          </cell>
        </row>
        <row r="731">
          <cell r="A731">
            <v>-192490.200119039</v>
          </cell>
          <cell r="B731">
            <v>8551.76464901451</v>
          </cell>
          <cell r="C731">
            <v>45405.3703936532</v>
          </cell>
          <cell r="D731">
            <v>49289.0886705624</v>
          </cell>
          <cell r="E731">
            <v>29074.9139269174</v>
          </cell>
          <cell r="F731">
            <v>28775.6477849233</v>
          </cell>
          <cell r="G731">
            <v>27781.5016665301</v>
          </cell>
          <cell r="H731">
            <v>27156.9676061356</v>
          </cell>
          <cell r="I731">
            <v>27938.5432339162</v>
          </cell>
          <cell r="J731">
            <v>28339.8714662989</v>
          </cell>
          <cell r="K731">
            <v>28818.4355469468</v>
          </cell>
          <cell r="L731">
            <v>29412.2858181222</v>
          </cell>
          <cell r="M731">
            <v>30047.7570362639</v>
          </cell>
          <cell r="N731">
            <v>30403.2147470993</v>
          </cell>
          <cell r="O731">
            <v>39553.0145867885</v>
          </cell>
          <cell r="P731">
            <v>48439.3633504496</v>
          </cell>
          <cell r="Q731">
            <v>37375.0388980428</v>
          </cell>
          <cell r="R731">
            <v>25871.641249273</v>
          </cell>
          <cell r="S731">
            <v>25609.2936775132</v>
          </cell>
          <cell r="T731">
            <v>25321.8973795696</v>
          </cell>
          <cell r="U731">
            <v>49204.1572340654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</row>
        <row r="731">
          <cell r="CO731">
            <v>962451.000595193</v>
          </cell>
        </row>
        <row r="732">
          <cell r="A732">
            <v>-158332.385086509</v>
          </cell>
          <cell r="B732">
            <v>11603.6435050281</v>
          </cell>
          <cell r="C732">
            <v>43701.6365434545</v>
          </cell>
          <cell r="D732">
            <v>40207.811646226</v>
          </cell>
          <cell r="E732">
            <v>23567.9026740185</v>
          </cell>
          <cell r="F732">
            <v>23657.4913323049</v>
          </cell>
          <cell r="G732">
            <v>23149.4688617439</v>
          </cell>
          <cell r="H732">
            <v>22933.1431457337</v>
          </cell>
          <cell r="I732">
            <v>23874.6494990649</v>
          </cell>
          <cell r="J732">
            <v>24487.9480465801</v>
          </cell>
          <cell r="K732">
            <v>25167.7009436629</v>
          </cell>
          <cell r="L732">
            <v>25939.2077537112</v>
          </cell>
          <cell r="M732">
            <v>26745.7175144359</v>
          </cell>
          <cell r="N732">
            <v>27309.3045891336</v>
          </cell>
          <cell r="O732">
            <v>35107.2107224909</v>
          </cell>
          <cell r="P732">
            <v>42579.4967350571</v>
          </cell>
          <cell r="Q732">
            <v>33545.3041821304</v>
          </cell>
          <cell r="R732">
            <v>24119.9804504016</v>
          </cell>
          <cell r="S732">
            <v>23949.6762659368</v>
          </cell>
          <cell r="T732">
            <v>23754.4225079322</v>
          </cell>
          <cell r="U732">
            <v>43449.4660625674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</row>
        <row r="732">
          <cell r="CO732">
            <v>791661.925432543</v>
          </cell>
        </row>
        <row r="733">
          <cell r="A733">
            <v>-159497.211613025</v>
          </cell>
          <cell r="B733">
            <v>6132.85962607624</v>
          </cell>
          <cell r="C733">
            <v>40073.9892533583</v>
          </cell>
          <cell r="D733">
            <v>44135.0998136071</v>
          </cell>
          <cell r="E733">
            <v>23755.6990182252</v>
          </cell>
          <cell r="F733">
            <v>23832.0272151532</v>
          </cell>
          <cell r="G733">
            <v>23307.4272872922</v>
          </cell>
          <cell r="H733">
            <v>23077.1811285537</v>
          </cell>
          <cell r="I733">
            <v>24013.2336332898</v>
          </cell>
          <cell r="J733">
            <v>24619.3037135959</v>
          </cell>
          <cell r="K733">
            <v>25292.1958067894</v>
          </cell>
          <cell r="L733">
            <v>26057.6442946386</v>
          </cell>
          <cell r="M733">
            <v>26858.3214155627</v>
          </cell>
          <cell r="N733">
            <v>27414.8110045534</v>
          </cell>
          <cell r="O733">
            <v>35258.818495643</v>
          </cell>
          <cell r="P733">
            <v>42779.325912332</v>
          </cell>
          <cell r="Q733">
            <v>33675.9031850926</v>
          </cell>
          <cell r="R733">
            <v>24179.7143930452</v>
          </cell>
          <cell r="S733">
            <v>24006.271407723</v>
          </cell>
          <cell r="T733">
            <v>23807.8754676251</v>
          </cell>
          <cell r="U733">
            <v>43645.7086185413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</row>
        <row r="733">
          <cell r="CO733">
            <v>797486.058065124</v>
          </cell>
        </row>
        <row r="734">
          <cell r="A734">
            <v>-158574.568076947</v>
          </cell>
          <cell r="B734">
            <v>7400.23046002696</v>
          </cell>
          <cell r="C734">
            <v>41557.3876245299</v>
          </cell>
          <cell r="D734">
            <v>46441.1799593282</v>
          </cell>
          <cell r="E734">
            <v>23606.9480418893</v>
          </cell>
          <cell r="F734">
            <v>23693.7796731734</v>
          </cell>
          <cell r="G734">
            <v>23182.3105278576</v>
          </cell>
          <cell r="H734">
            <v>22963.0905659048</v>
          </cell>
          <cell r="I734">
            <v>23903.4629912801</v>
          </cell>
          <cell r="J734">
            <v>24515.2586439307</v>
          </cell>
          <cell r="K734">
            <v>25193.5850882628</v>
          </cell>
          <cell r="L734">
            <v>25963.8322922205</v>
          </cell>
          <cell r="M734">
            <v>26769.1293692394</v>
          </cell>
          <cell r="N734">
            <v>27331.2407818756</v>
          </cell>
          <cell r="O734">
            <v>35138.7320031622</v>
          </cell>
          <cell r="P734">
            <v>42621.0438896141</v>
          </cell>
          <cell r="Q734">
            <v>33572.4574589194</v>
          </cell>
          <cell r="R734">
            <v>24132.399934789</v>
          </cell>
          <cell r="S734">
            <v>23961.4431517091</v>
          </cell>
          <cell r="T734">
            <v>23765.5360920854</v>
          </cell>
          <cell r="U734">
            <v>43490.2675106585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</row>
        <row r="734">
          <cell r="CO734">
            <v>792872.840384733</v>
          </cell>
        </row>
        <row r="735">
          <cell r="A735">
            <v>-173782.681874825</v>
          </cell>
          <cell r="B735">
            <v>8996.31401316145</v>
          </cell>
          <cell r="C735">
            <v>44648.3062974998</v>
          </cell>
          <cell r="D735">
            <v>46179.0073933516</v>
          </cell>
          <cell r="E735">
            <v>26058.8394682148</v>
          </cell>
          <cell r="F735">
            <v>25972.5409374007</v>
          </cell>
          <cell r="G735">
            <v>25244.6345361</v>
          </cell>
          <cell r="H735">
            <v>24843.6676167167</v>
          </cell>
          <cell r="I735">
            <v>25712.8339455769</v>
          </cell>
          <cell r="J735">
            <v>26230.2538698258</v>
          </cell>
          <cell r="K735">
            <v>26819.0048418307</v>
          </cell>
          <cell r="L735">
            <v>27510.1538699379</v>
          </cell>
          <cell r="M735">
            <v>28239.2993073699</v>
          </cell>
          <cell r="N735">
            <v>28708.7451016907</v>
          </cell>
          <cell r="O735">
            <v>37118.1411377013</v>
          </cell>
          <cell r="P735">
            <v>45230.0374169344</v>
          </cell>
          <cell r="Q735">
            <v>35277.5735888537</v>
          </cell>
          <cell r="R735">
            <v>24912.2934010177</v>
          </cell>
          <cell r="S735">
            <v>24700.3560602823</v>
          </cell>
          <cell r="T735">
            <v>24463.4242971849</v>
          </cell>
          <cell r="U735">
            <v>46052.4336833029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</row>
        <row r="735">
          <cell r="CO735">
            <v>868913.409374125</v>
          </cell>
        </row>
        <row r="736">
          <cell r="A736">
            <v>-196804.959816329</v>
          </cell>
          <cell r="B736">
            <v>10332.8232989964</v>
          </cell>
          <cell r="C736">
            <v>49943.3535713475</v>
          </cell>
          <cell r="D736">
            <v>48661.9332636234</v>
          </cell>
          <cell r="E736">
            <v>29770.550640914</v>
          </cell>
          <cell r="F736">
            <v>29422.164992337</v>
          </cell>
          <cell r="G736">
            <v>28366.6125245748</v>
          </cell>
          <cell r="H736">
            <v>27690.5142493507</v>
          </cell>
          <cell r="I736">
            <v>28451.887687726</v>
          </cell>
          <cell r="J736">
            <v>28826.4401742983</v>
          </cell>
          <cell r="K736">
            <v>29279.5904105337</v>
          </cell>
          <cell r="L736">
            <v>29850.9993963646</v>
          </cell>
          <cell r="M736">
            <v>30464.8653037007</v>
          </cell>
          <cell r="N736">
            <v>30794.0324514494</v>
          </cell>
          <cell r="O736">
            <v>40114.6013076447</v>
          </cell>
          <cell r="P736">
            <v>49179.5721805376</v>
          </cell>
          <cell r="Q736">
            <v>37858.8047650281</v>
          </cell>
          <cell r="R736">
            <v>26092.9081953905</v>
          </cell>
          <cell r="S736">
            <v>25818.9338524943</v>
          </cell>
          <cell r="T736">
            <v>25519.8982586134</v>
          </cell>
          <cell r="U736">
            <v>49931.0804729637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</row>
        <row r="736">
          <cell r="CO736">
            <v>984024.799081646</v>
          </cell>
        </row>
        <row r="737">
          <cell r="A737">
            <v>-172116.572962538</v>
          </cell>
          <cell r="B737">
            <v>8326.56833967162</v>
          </cell>
          <cell r="C737">
            <v>44690.4422194715</v>
          </cell>
          <cell r="D737">
            <v>43501.4755412222</v>
          </cell>
          <cell r="E737">
            <v>25790.2250817333</v>
          </cell>
          <cell r="F737">
            <v>25722.8936437411</v>
          </cell>
          <cell r="G737">
            <v>25018.6987983864</v>
          </cell>
          <cell r="H737">
            <v>24637.6429757755</v>
          </cell>
          <cell r="I737">
            <v>25514.6102136498</v>
          </cell>
          <cell r="J737">
            <v>26042.3693715659</v>
          </cell>
          <cell r="K737">
            <v>26640.9336902323</v>
          </cell>
          <cell r="L737">
            <v>27340.7482358048</v>
          </cell>
          <cell r="M737">
            <v>28078.2363860208</v>
          </cell>
          <cell r="N737">
            <v>28557.834064697</v>
          </cell>
          <cell r="O737">
            <v>36901.2890517721</v>
          </cell>
          <cell r="P737">
            <v>44944.2118750073</v>
          </cell>
          <cell r="Q737">
            <v>35090.7713845617</v>
          </cell>
          <cell r="R737">
            <v>24826.8529925629</v>
          </cell>
          <cell r="S737">
            <v>24619.4052337209</v>
          </cell>
          <cell r="T737">
            <v>24386.9678888657</v>
          </cell>
          <cell r="U737">
            <v>45771.7382629673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</row>
        <row r="737">
          <cell r="CO737">
            <v>860582.864812688</v>
          </cell>
        </row>
        <row r="738">
          <cell r="A738">
            <v>-166404.241160645</v>
          </cell>
          <cell r="B738">
            <v>6198.80045004665</v>
          </cell>
          <cell r="C738">
            <v>42897.6832044436</v>
          </cell>
          <cell r="D738">
            <v>44022.0388349263</v>
          </cell>
          <cell r="E738">
            <v>24869.2681796785</v>
          </cell>
          <cell r="F738">
            <v>24866.9663005108</v>
          </cell>
          <cell r="G738">
            <v>24244.0676261936</v>
          </cell>
          <cell r="H738">
            <v>23931.2779238015</v>
          </cell>
          <cell r="I738">
            <v>24834.9909406082</v>
          </cell>
          <cell r="J738">
            <v>25398.1986414428</v>
          </cell>
          <cell r="K738">
            <v>26030.4084749998</v>
          </cell>
          <cell r="L738">
            <v>26759.9331497433</v>
          </cell>
          <cell r="M738">
            <v>27526.0246782848</v>
          </cell>
          <cell r="N738">
            <v>28040.4285640606</v>
          </cell>
          <cell r="O738">
            <v>36157.8016016872</v>
          </cell>
          <cell r="P738">
            <v>43964.2457269947</v>
          </cell>
          <cell r="Q738">
            <v>34450.3113495833</v>
          </cell>
          <cell r="R738">
            <v>24533.9165831938</v>
          </cell>
          <cell r="S738">
            <v>24341.861564429</v>
          </cell>
          <cell r="T738">
            <v>24124.8335412971</v>
          </cell>
          <cell r="U738">
            <v>44809.3609751429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</row>
        <row r="738">
          <cell r="CO738">
            <v>832021.205803224</v>
          </cell>
        </row>
        <row r="739">
          <cell r="A739">
            <v>-193234.250743602</v>
          </cell>
          <cell r="B739">
            <v>7269.36422649407</v>
          </cell>
          <cell r="C739">
            <v>49609.6352357607</v>
          </cell>
          <cell r="D739">
            <v>50215.2695430226</v>
          </cell>
          <cell r="E739">
            <v>29194.8716923158</v>
          </cell>
          <cell r="F739">
            <v>28887.1352293503</v>
          </cell>
          <cell r="G739">
            <v>27882.4000084794</v>
          </cell>
          <cell r="H739">
            <v>27248.9740539958</v>
          </cell>
          <cell r="I739">
            <v>28027.065953203</v>
          </cell>
          <cell r="J739">
            <v>28423.7768924362</v>
          </cell>
          <cell r="K739">
            <v>28897.9585304601</v>
          </cell>
          <cell r="L739">
            <v>29487.9389563726</v>
          </cell>
          <cell r="M739">
            <v>30119.6844873086</v>
          </cell>
          <cell r="N739">
            <v>30470.6085714171</v>
          </cell>
          <cell r="O739">
            <v>39649.8563531242</v>
          </cell>
          <cell r="P739">
            <v>48567.0072706151</v>
          </cell>
          <cell r="Q739">
            <v>37458.4609935303</v>
          </cell>
          <cell r="R739">
            <v>25909.7972118304</v>
          </cell>
          <cell r="S739">
            <v>25645.4446833795</v>
          </cell>
          <cell r="T739">
            <v>25356.041268929</v>
          </cell>
          <cell r="U739">
            <v>49329.510145434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</row>
        <row r="739">
          <cell r="CO739">
            <v>966171.253718011</v>
          </cell>
        </row>
        <row r="740">
          <cell r="A740">
            <v>-190750.43258561</v>
          </cell>
          <cell r="B740">
            <v>9362.74016669919</v>
          </cell>
          <cell r="C740">
            <v>49179.3551165609</v>
          </cell>
          <cell r="D740">
            <v>45709.7609586077</v>
          </cell>
          <cell r="E740">
            <v>28794.4241070945</v>
          </cell>
          <cell r="F740">
            <v>28514.9635924831</v>
          </cell>
          <cell r="G740">
            <v>27545.5773171572</v>
          </cell>
          <cell r="H740">
            <v>26941.8346224798</v>
          </cell>
          <cell r="I740">
            <v>27731.5560372099</v>
          </cell>
          <cell r="J740">
            <v>28143.6806004461</v>
          </cell>
          <cell r="K740">
            <v>28632.4918754938</v>
          </cell>
          <cell r="L740">
            <v>29235.3907663817</v>
          </cell>
          <cell r="M740">
            <v>29879.5735283696</v>
          </cell>
          <cell r="N740">
            <v>30245.6319380395</v>
          </cell>
          <cell r="O740">
            <v>39326.5754771519</v>
          </cell>
          <cell r="P740">
            <v>48140.9014705555</v>
          </cell>
          <cell r="Q740">
            <v>37179.978174339</v>
          </cell>
          <cell r="R740">
            <v>25782.4235231229</v>
          </cell>
          <cell r="S740">
            <v>25524.7640175268</v>
          </cell>
          <cell r="T740">
            <v>25242.0608359106</v>
          </cell>
          <cell r="U740">
            <v>48911.0522782729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</row>
        <row r="740">
          <cell r="CO740">
            <v>953752.16292805</v>
          </cell>
        </row>
        <row r="741">
          <cell r="A741">
            <v>-186850.379712078</v>
          </cell>
          <cell r="B741">
            <v>6619.94535828695</v>
          </cell>
          <cell r="C741">
            <v>48466.2203691494</v>
          </cell>
          <cell r="D741">
            <v>47207.1355666602</v>
          </cell>
          <cell r="E741">
            <v>28165.6474994283</v>
          </cell>
          <cell r="F741">
            <v>27930.5854417961</v>
          </cell>
          <cell r="G741">
            <v>27016.7035342939</v>
          </cell>
          <cell r="H741">
            <v>26459.5690352812</v>
          </cell>
          <cell r="I741">
            <v>27267.5509355005</v>
          </cell>
          <cell r="J741">
            <v>27703.8777328625</v>
          </cell>
          <cell r="K741">
            <v>28215.6602378003</v>
          </cell>
          <cell r="L741">
            <v>28838.8435026821</v>
          </cell>
          <cell r="M741">
            <v>29502.5550125963</v>
          </cell>
          <cell r="N741">
            <v>29892.3771062966</v>
          </cell>
          <cell r="O741">
            <v>38818.9648434039</v>
          </cell>
          <cell r="P741">
            <v>47471.8367306092</v>
          </cell>
          <cell r="Q741">
            <v>36742.7087568005</v>
          </cell>
          <cell r="R741">
            <v>25582.4233262256</v>
          </cell>
          <cell r="S741">
            <v>25335.2731016467</v>
          </cell>
          <cell r="T741">
            <v>25063.0905220455</v>
          </cell>
          <cell r="U741">
            <v>48253.9962043313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</row>
        <row r="741">
          <cell r="CO741">
            <v>934251.89856039</v>
          </cell>
        </row>
        <row r="742">
          <cell r="A742">
            <v>-153224.40019496</v>
          </cell>
          <cell r="B742">
            <v>6458.52121579324</v>
          </cell>
          <cell r="C742">
            <v>38814.4726894347</v>
          </cell>
          <cell r="D742">
            <v>39750.1015444107</v>
          </cell>
          <cell r="E742">
            <v>22744.3801433589</v>
          </cell>
          <cell r="F742">
            <v>22892.1184357171</v>
          </cell>
          <cell r="G742">
            <v>22456.7912545412</v>
          </cell>
          <cell r="H742">
            <v>22301.5093158842</v>
          </cell>
          <cell r="I742">
            <v>23266.9318280514</v>
          </cell>
          <cell r="J742">
            <v>23911.9285730691</v>
          </cell>
          <cell r="K742">
            <v>24621.7673943751</v>
          </cell>
          <cell r="L742">
            <v>25419.8410944772</v>
          </cell>
          <cell r="M742">
            <v>26251.928085202</v>
          </cell>
          <cell r="N742">
            <v>26846.6389787117</v>
          </cell>
          <cell r="O742">
            <v>34442.3819286119</v>
          </cell>
          <cell r="P742">
            <v>41703.2079528441</v>
          </cell>
          <cell r="Q742">
            <v>32972.6028237769</v>
          </cell>
          <cell r="R742">
            <v>23858.0358006272</v>
          </cell>
          <cell r="S742">
            <v>23701.4958522889</v>
          </cell>
          <cell r="T742">
            <v>23520.0211577704</v>
          </cell>
          <cell r="U742">
            <v>42588.9052939246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</row>
        <row r="742">
          <cell r="CO742">
            <v>766122.000974799</v>
          </cell>
        </row>
        <row r="743">
          <cell r="A743">
            <v>-167389.097670818</v>
          </cell>
          <cell r="B743">
            <v>8399.40315472894</v>
          </cell>
          <cell r="C743">
            <v>42960.3066261914</v>
          </cell>
          <cell r="D743">
            <v>42083.1339275989</v>
          </cell>
          <cell r="E743">
            <v>25028.0492925468</v>
          </cell>
          <cell r="F743">
            <v>25014.5357424566</v>
          </cell>
          <cell r="G743">
            <v>24377.620889445</v>
          </cell>
          <cell r="H743">
            <v>24053.061504329</v>
          </cell>
          <cell r="I743">
            <v>24952.1633123657</v>
          </cell>
          <cell r="J743">
            <v>25509.2593709707</v>
          </cell>
          <cell r="K743">
            <v>26135.6684202723</v>
          </cell>
          <cell r="L743">
            <v>26860.0708060547</v>
          </cell>
          <cell r="M743">
            <v>27621.2308592663</v>
          </cell>
          <cell r="N743">
            <v>28129.6338471872</v>
          </cell>
          <cell r="O743">
            <v>36285.9854118793</v>
          </cell>
          <cell r="P743">
            <v>44133.2005556163</v>
          </cell>
          <cell r="Q743">
            <v>34560.732322459</v>
          </cell>
          <cell r="R743">
            <v>24584.421410266</v>
          </cell>
          <cell r="S743">
            <v>24389.7125470118</v>
          </cell>
          <cell r="T743">
            <v>24170.027820568</v>
          </cell>
          <cell r="U743">
            <v>44975.2833287503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</row>
        <row r="743">
          <cell r="CO743">
            <v>836945.488354089</v>
          </cell>
        </row>
        <row r="744">
          <cell r="A744">
            <v>-171102.56322699</v>
          </cell>
          <cell r="B744">
            <v>9685.11473933553</v>
          </cell>
          <cell r="C744">
            <v>47115.2857756759</v>
          </cell>
          <cell r="D744">
            <v>44463.5924517958</v>
          </cell>
          <cell r="E744">
            <v>25626.7438104958</v>
          </cell>
          <cell r="F744">
            <v>25570.9559256503</v>
          </cell>
          <cell r="G744">
            <v>24881.1921588382</v>
          </cell>
          <cell r="H744">
            <v>24512.2544191592</v>
          </cell>
          <cell r="I744">
            <v>25393.9693644782</v>
          </cell>
          <cell r="J744">
            <v>25928.0210783726</v>
          </cell>
          <cell r="K744">
            <v>26532.5578931825</v>
          </cell>
          <cell r="L744">
            <v>27237.6463551291</v>
          </cell>
          <cell r="M744">
            <v>27980.2119597186</v>
          </cell>
          <cell r="N744">
            <v>28465.9881717995</v>
          </cell>
          <cell r="O744">
            <v>36769.3108091227</v>
          </cell>
          <cell r="P744">
            <v>44770.255730817</v>
          </cell>
          <cell r="Q744">
            <v>34977.0817857743</v>
          </cell>
          <cell r="R744">
            <v>24774.8531470885</v>
          </cell>
          <cell r="S744">
            <v>24570.1377905013</v>
          </cell>
          <cell r="T744">
            <v>24340.4357913485</v>
          </cell>
          <cell r="U744">
            <v>45600.9043595864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</row>
        <row r="744">
          <cell r="CO744">
            <v>855512.816134948</v>
          </cell>
        </row>
        <row r="745">
          <cell r="A745">
            <v>-181674.562939353</v>
          </cell>
          <cell r="B745">
            <v>8740.34822130503</v>
          </cell>
          <cell r="C745">
            <v>48577.5746466569</v>
          </cell>
          <cell r="D745">
            <v>50173.4704290257</v>
          </cell>
          <cell r="E745">
            <v>27331.1889375092</v>
          </cell>
          <cell r="F745">
            <v>27155.0487165207</v>
          </cell>
          <cell r="G745">
            <v>26314.8274611319</v>
          </cell>
          <cell r="H745">
            <v>25819.547375044</v>
          </cell>
          <cell r="I745">
            <v>26651.7630305837</v>
          </cell>
          <cell r="J745">
            <v>27120.208964118</v>
          </cell>
          <cell r="K745">
            <v>27662.4769216413</v>
          </cell>
          <cell r="L745">
            <v>28312.5798736519</v>
          </cell>
          <cell r="M745">
            <v>29002.2082683739</v>
          </cell>
          <cell r="N745">
            <v>29423.56749205</v>
          </cell>
          <cell r="O745">
            <v>38145.3074040401</v>
          </cell>
          <cell r="P745">
            <v>46583.9112036106</v>
          </cell>
          <cell r="Q745">
            <v>36162.4021663811</v>
          </cell>
          <cell r="R745">
            <v>25317.0001621768</v>
          </cell>
          <cell r="S745">
            <v>25083.7969569646</v>
          </cell>
          <cell r="T745">
            <v>24825.5764209908</v>
          </cell>
          <cell r="U745">
            <v>47382.0075522783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</row>
        <row r="745">
          <cell r="CO745">
            <v>908372.814696764</v>
          </cell>
        </row>
        <row r="746">
          <cell r="A746">
            <v>-197736.867484329</v>
          </cell>
          <cell r="B746">
            <v>6587.62239293024</v>
          </cell>
          <cell r="C746">
            <v>50239.5900073995</v>
          </cell>
          <cell r="D746">
            <v>48251.9234164346</v>
          </cell>
          <cell r="E746">
            <v>29920.7952045505</v>
          </cell>
          <cell r="F746">
            <v>29561.8006581334</v>
          </cell>
          <cell r="G746">
            <v>28492.9855635146</v>
          </cell>
          <cell r="H746">
            <v>27805.7503790384</v>
          </cell>
          <cell r="I746">
            <v>28562.7605210684</v>
          </cell>
          <cell r="J746">
            <v>28931.5299456424</v>
          </cell>
          <cell r="K746">
            <v>29379.1912651958</v>
          </cell>
          <cell r="L746">
            <v>29945.7533516954</v>
          </cell>
          <cell r="M746">
            <v>30554.9529146178</v>
          </cell>
          <cell r="N746">
            <v>30878.4417907928</v>
          </cell>
          <cell r="O746">
            <v>40235.8935714391</v>
          </cell>
          <cell r="P746">
            <v>49339.4434904308</v>
          </cell>
          <cell r="Q746">
            <v>37963.2891749578</v>
          </cell>
          <cell r="R746">
            <v>26140.6977313619</v>
          </cell>
          <cell r="S746">
            <v>25864.2122226219</v>
          </cell>
          <cell r="T746">
            <v>25562.6627577737</v>
          </cell>
          <cell r="U746">
            <v>50088.0823428017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</row>
        <row r="746">
          <cell r="CO746">
            <v>988684.337421645</v>
          </cell>
        </row>
        <row r="747">
          <cell r="A747">
            <v>-184000.899946192</v>
          </cell>
          <cell r="B747">
            <v>9947.77881893721</v>
          </cell>
          <cell r="C747">
            <v>45350.3474089876</v>
          </cell>
          <cell r="D747">
            <v>48556.7925501723</v>
          </cell>
          <cell r="E747">
            <v>27706.247004382</v>
          </cell>
          <cell r="F747">
            <v>27503.623610763</v>
          </cell>
          <cell r="G747">
            <v>26630.2946337367</v>
          </cell>
          <cell r="H747">
            <v>26107.213291124</v>
          </cell>
          <cell r="I747">
            <v>26928.5367755742</v>
          </cell>
          <cell r="J747">
            <v>27382.5463528026</v>
          </cell>
          <cell r="K747">
            <v>27911.1122339899</v>
          </cell>
          <cell r="L747">
            <v>28549.1157885279</v>
          </cell>
          <cell r="M747">
            <v>29227.095508098</v>
          </cell>
          <cell r="N747">
            <v>29634.2799655926</v>
          </cell>
          <cell r="O747">
            <v>38448.0913509879</v>
          </cell>
          <cell r="P747">
            <v>46983.000681364</v>
          </cell>
          <cell r="Q747">
            <v>36423.2283810414</v>
          </cell>
          <cell r="R747">
            <v>25436.2979959511</v>
          </cell>
          <cell r="S747">
            <v>25196.8261246109</v>
          </cell>
          <cell r="T747">
            <v>24932.3301696631</v>
          </cell>
          <cell r="U747">
            <v>47773.9339978789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</row>
        <row r="747">
          <cell r="CO747">
            <v>920004.499730959</v>
          </cell>
        </row>
        <row r="748">
          <cell r="A748">
            <v>-161092.83955213</v>
          </cell>
          <cell r="B748">
            <v>4897.92167645181</v>
          </cell>
          <cell r="C748">
            <v>40432.3329824032</v>
          </cell>
          <cell r="D748">
            <v>43509.5434940657</v>
          </cell>
          <cell r="E748">
            <v>24012.9502799857</v>
          </cell>
          <cell r="F748">
            <v>24071.1137440991</v>
          </cell>
          <cell r="G748">
            <v>23523.8053240938</v>
          </cell>
          <cell r="H748">
            <v>23274.4903625453</v>
          </cell>
          <cell r="I748">
            <v>24203.0719580979</v>
          </cell>
          <cell r="J748">
            <v>24799.2401826569</v>
          </cell>
          <cell r="K748">
            <v>25462.7340606477</v>
          </cell>
          <cell r="L748">
            <v>26219.8836061692</v>
          </cell>
          <cell r="M748">
            <v>27012.5709339245</v>
          </cell>
          <cell r="N748">
            <v>27559.3380910908</v>
          </cell>
          <cell r="O748">
            <v>35466.4971440255</v>
          </cell>
          <cell r="P748">
            <v>43053.0602504928</v>
          </cell>
          <cell r="Q748">
            <v>33854.803144187</v>
          </cell>
          <cell r="R748">
            <v>24261.5404380617</v>
          </cell>
          <cell r="S748">
            <v>24083.7977924644</v>
          </cell>
          <cell r="T748">
            <v>23881.0975603337</v>
          </cell>
          <cell r="U748">
            <v>43914.529853313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</row>
        <row r="748">
          <cell r="CO748">
            <v>805464.19776065</v>
          </cell>
        </row>
        <row r="749">
          <cell r="A749">
            <v>-191279.947763706</v>
          </cell>
          <cell r="B749">
            <v>13606.5743007084</v>
          </cell>
          <cell r="C749">
            <v>48314.3020580779</v>
          </cell>
          <cell r="D749">
            <v>45370.2723194957</v>
          </cell>
          <cell r="E749">
            <v>28879.7939131425</v>
          </cell>
          <cell r="F749">
            <v>28594.305363113</v>
          </cell>
          <cell r="G749">
            <v>27617.383188617</v>
          </cell>
          <cell r="H749">
            <v>27007.3124394673</v>
          </cell>
          <cell r="I749">
            <v>27794.5546046746</v>
          </cell>
          <cell r="J749">
            <v>28203.3931995588</v>
          </cell>
          <cell r="K749">
            <v>28689.0856412776</v>
          </cell>
          <cell r="L749">
            <v>29289.230496706</v>
          </cell>
          <cell r="M749">
            <v>29930.761815554</v>
          </cell>
          <cell r="N749">
            <v>30293.5937993807</v>
          </cell>
          <cell r="O749">
            <v>39395.4944235992</v>
          </cell>
          <cell r="P749">
            <v>48231.7412479685</v>
          </cell>
          <cell r="Q749">
            <v>37239.3468036913</v>
          </cell>
          <cell r="R749">
            <v>25809.5778062348</v>
          </cell>
          <cell r="S749">
            <v>25550.4914420833</v>
          </cell>
          <cell r="T749">
            <v>25266.3598648451</v>
          </cell>
          <cell r="U749">
            <v>49000.2616237083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</row>
        <row r="749">
          <cell r="CO749">
            <v>956399.738818528</v>
          </cell>
        </row>
        <row r="750">
          <cell r="A750">
            <v>-173179.715767152</v>
          </cell>
          <cell r="B750">
            <v>7636.62931775276</v>
          </cell>
          <cell r="C750">
            <v>43890.238822599</v>
          </cell>
          <cell r="D750">
            <v>43555.4583769109</v>
          </cell>
          <cell r="E750">
            <v>25961.6277133966</v>
          </cell>
          <cell r="F750">
            <v>25882.1933881867</v>
          </cell>
          <cell r="G750">
            <v>25162.8682173746</v>
          </cell>
          <cell r="H750">
            <v>24769.1071393573</v>
          </cell>
          <cell r="I750">
            <v>25641.0966232404</v>
          </cell>
          <cell r="J750">
            <v>26162.2583241731</v>
          </cell>
          <cell r="K750">
            <v>26754.5607539465</v>
          </cell>
          <cell r="L750">
            <v>27448.8458395459</v>
          </cell>
          <cell r="M750">
            <v>28181.0105112053</v>
          </cell>
          <cell r="N750">
            <v>28654.1302803487</v>
          </cell>
          <cell r="O750">
            <v>37039.6621996023</v>
          </cell>
          <cell r="P750">
            <v>45126.5969316107</v>
          </cell>
          <cell r="Q750">
            <v>35209.9697262275</v>
          </cell>
          <cell r="R750">
            <v>24881.3724509261</v>
          </cell>
          <cell r="S750">
            <v>24671.0598933603</v>
          </cell>
          <cell r="T750">
            <v>24435.7546637108</v>
          </cell>
          <cell r="U750">
            <v>45950.8497929624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</row>
        <row r="750">
          <cell r="CO750">
            <v>865898.578835762</v>
          </cell>
        </row>
        <row r="751">
          <cell r="A751">
            <v>-187711.476662974</v>
          </cell>
          <cell r="B751">
            <v>6608.94516204418</v>
          </cell>
          <cell r="C751">
            <v>46563.0379090187</v>
          </cell>
          <cell r="D751">
            <v>51810.3030226484</v>
          </cell>
          <cell r="E751">
            <v>28304.4757761756</v>
          </cell>
          <cell r="F751">
            <v>28059.6109345379</v>
          </cell>
          <cell r="G751">
            <v>27133.4741567957</v>
          </cell>
          <cell r="H751">
            <v>26566.0489831499</v>
          </cell>
          <cell r="I751">
            <v>27369.9991307528</v>
          </cell>
          <cell r="J751">
            <v>27800.982290301</v>
          </cell>
          <cell r="K751">
            <v>28307.6929522003</v>
          </cell>
          <cell r="L751">
            <v>28926.3976079034</v>
          </cell>
          <cell r="M751">
            <v>29585.7973441469</v>
          </cell>
          <cell r="N751">
            <v>29970.37262799</v>
          </cell>
          <cell r="O751">
            <v>38931.0407518945</v>
          </cell>
          <cell r="P751">
            <v>47619.5602682642</v>
          </cell>
          <cell r="Q751">
            <v>36839.2539510253</v>
          </cell>
          <cell r="R751">
            <v>25626.5815890264</v>
          </cell>
          <cell r="S751">
            <v>25377.1110087669</v>
          </cell>
          <cell r="T751">
            <v>25102.6055739095</v>
          </cell>
          <cell r="U751">
            <v>48399.06833545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</row>
        <row r="751">
          <cell r="CO751">
            <v>938557.383314869</v>
          </cell>
        </row>
        <row r="752">
          <cell r="A752">
            <v>-193735.554044559</v>
          </cell>
          <cell r="B752">
            <v>8147.83572507028</v>
          </cell>
          <cell r="C752">
            <v>48109.3016519452</v>
          </cell>
          <cell r="D752">
            <v>50281.5226911589</v>
          </cell>
          <cell r="E752">
            <v>29275.6931065912</v>
          </cell>
          <cell r="F752">
            <v>28962.2497740618</v>
          </cell>
          <cell r="G752">
            <v>27950.3801568869</v>
          </cell>
          <cell r="H752">
            <v>27310.9632984086</v>
          </cell>
          <cell r="I752">
            <v>28086.7080392697</v>
          </cell>
          <cell r="J752">
            <v>28480.3080822531</v>
          </cell>
          <cell r="K752">
            <v>28951.5370543149</v>
          </cell>
          <cell r="L752">
            <v>29538.9101761801</v>
          </cell>
          <cell r="M752">
            <v>30168.1455294043</v>
          </cell>
          <cell r="N752">
            <v>30516.0150874244</v>
          </cell>
          <cell r="O752">
            <v>39715.1033881134</v>
          </cell>
          <cell r="P752">
            <v>48653.0072233248</v>
          </cell>
          <cell r="Q752">
            <v>37514.6665398466</v>
          </cell>
          <cell r="R752">
            <v>25935.5047502017</v>
          </cell>
          <cell r="S752">
            <v>25669.8013843557</v>
          </cell>
          <cell r="T752">
            <v>25379.0456773366</v>
          </cell>
          <cell r="U752">
            <v>49413.9665334529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</row>
        <row r="752">
          <cell r="CO752">
            <v>968677.770222796</v>
          </cell>
        </row>
        <row r="753">
          <cell r="A753">
            <v>-154216.704536875</v>
          </cell>
          <cell r="B753">
            <v>5914.49634114966</v>
          </cell>
          <cell r="C753">
            <v>42821.9348542544</v>
          </cell>
          <cell r="D753">
            <v>40358.7615610195</v>
          </cell>
          <cell r="E753">
            <v>22904.3620149165</v>
          </cell>
          <cell r="F753">
            <v>23040.803849749</v>
          </cell>
          <cell r="G753">
            <v>22591.3544945992</v>
          </cell>
          <cell r="H753">
            <v>22424.2138667331</v>
          </cell>
          <cell r="I753">
            <v>23384.9902985458</v>
          </cell>
          <cell r="J753">
            <v>24023.8291829433</v>
          </cell>
          <cell r="K753">
            <v>24727.8233524207</v>
          </cell>
          <cell r="L753">
            <v>25520.7360270084</v>
          </cell>
          <cell r="M753">
            <v>26347.8542488506</v>
          </cell>
          <cell r="N753">
            <v>26936.5188636026</v>
          </cell>
          <cell r="O753">
            <v>34571.5351099159</v>
          </cell>
          <cell r="P753">
            <v>41873.4404773765</v>
          </cell>
          <cell r="Q753">
            <v>33083.8588389337</v>
          </cell>
          <cell r="R753">
            <v>23908.9225629869</v>
          </cell>
          <cell r="S753">
            <v>23749.7087008525</v>
          </cell>
          <cell r="T753">
            <v>23565.5572120961</v>
          </cell>
          <cell r="U753">
            <v>42756.0824107986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</row>
        <row r="753">
          <cell r="CO753">
            <v>771083.522684375</v>
          </cell>
        </row>
        <row r="754">
          <cell r="A754">
            <v>-177701.115522454</v>
          </cell>
          <cell r="B754">
            <v>9824.01950109541</v>
          </cell>
          <cell r="C754">
            <v>46403.843637092</v>
          </cell>
          <cell r="D754">
            <v>48874.9176145365</v>
          </cell>
          <cell r="E754">
            <v>26690.5794718036</v>
          </cell>
          <cell r="F754">
            <v>26559.6732360759</v>
          </cell>
          <cell r="G754">
            <v>25776.0008773579</v>
          </cell>
          <cell r="H754">
            <v>25328.2060999761</v>
          </cell>
          <cell r="I754">
            <v>26179.0258824986</v>
          </cell>
          <cell r="J754">
            <v>26672.1295085793</v>
          </cell>
          <cell r="K754">
            <v>27237.8009883186</v>
          </cell>
          <cell r="L754">
            <v>27908.5700430882</v>
          </cell>
          <cell r="M754">
            <v>28618.0946944814</v>
          </cell>
          <cell r="N754">
            <v>29063.6648075961</v>
          </cell>
          <cell r="O754">
            <v>37628.1441175767</v>
          </cell>
          <cell r="P754">
            <v>45902.255428962</v>
          </cell>
          <cell r="Q754">
            <v>35716.9038375255</v>
          </cell>
          <cell r="R754">
            <v>25113.2361898639</v>
          </cell>
          <cell r="S754">
            <v>24890.7400383418</v>
          </cell>
          <cell r="T754">
            <v>24643.2380901043</v>
          </cell>
          <cell r="U754">
            <v>46712.5864330219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</row>
        <row r="754">
          <cell r="CO754">
            <v>888505.577612272</v>
          </cell>
        </row>
        <row r="755">
          <cell r="A755">
            <v>-177815.431945967</v>
          </cell>
          <cell r="B755">
            <v>7720.66300500085</v>
          </cell>
          <cell r="C755">
            <v>44305.731153659</v>
          </cell>
          <cell r="D755">
            <v>45238.7604169759</v>
          </cell>
          <cell r="E755">
            <v>26709.0098611619</v>
          </cell>
          <cell r="F755">
            <v>26576.8022397923</v>
          </cell>
          <cell r="G755">
            <v>25791.5029644595</v>
          </cell>
          <cell r="H755">
            <v>25342.3420306672</v>
          </cell>
          <cell r="I755">
            <v>26192.6265708583</v>
          </cell>
          <cell r="J755">
            <v>26685.0207930061</v>
          </cell>
          <cell r="K755">
            <v>27250.0189514009</v>
          </cell>
          <cell r="L755">
            <v>27920.1934406189</v>
          </cell>
          <cell r="M755">
            <v>28629.1456749985</v>
          </cell>
          <cell r="N755">
            <v>29074.0192387444</v>
          </cell>
          <cell r="O755">
            <v>37643.0229497538</v>
          </cell>
          <cell r="P755">
            <v>45921.8667241546</v>
          </cell>
          <cell r="Q755">
            <v>35729.7208627161</v>
          </cell>
          <cell r="R755">
            <v>25119.0984968512</v>
          </cell>
          <cell r="S755">
            <v>24896.2943024746</v>
          </cell>
          <cell r="T755">
            <v>24648.4839795472</v>
          </cell>
          <cell r="U755">
            <v>46731.8457361272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</row>
        <row r="755">
          <cell r="CO755">
            <v>889077.159729834</v>
          </cell>
        </row>
        <row r="756">
          <cell r="A756">
            <v>-196303.568685723</v>
          </cell>
          <cell r="B756">
            <v>5485.90224809917</v>
          </cell>
          <cell r="C756">
            <v>47550.7540325857</v>
          </cell>
          <cell r="D756">
            <v>48561.1317814351</v>
          </cell>
          <cell r="E756">
            <v>29689.7150665155</v>
          </cell>
          <cell r="F756">
            <v>29347.0372873609</v>
          </cell>
          <cell r="G756">
            <v>28298.6204658677</v>
          </cell>
          <cell r="H756">
            <v>27628.5141442602</v>
          </cell>
          <cell r="I756">
            <v>28392.2351522098</v>
          </cell>
          <cell r="J756">
            <v>28769.899080069</v>
          </cell>
          <cell r="K756">
            <v>29226.0024995814</v>
          </cell>
          <cell r="L756">
            <v>29800.0192462663</v>
          </cell>
          <cell r="M756">
            <v>30416.3957711038</v>
          </cell>
          <cell r="N756">
            <v>30748.6179801018</v>
          </cell>
          <cell r="O756">
            <v>40049.3428412045</v>
          </cell>
          <cell r="P756">
            <v>49093.5571604115</v>
          </cell>
          <cell r="Q756">
            <v>37802.5893713531</v>
          </cell>
          <cell r="R756">
            <v>26067.1961529912</v>
          </cell>
          <cell r="S756">
            <v>25794.5728841603</v>
          </cell>
          <cell r="T756">
            <v>25496.8898197733</v>
          </cell>
          <cell r="U756">
            <v>49846.6092879649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</row>
        <row r="756">
          <cell r="CO756">
            <v>981517.843428617</v>
          </cell>
        </row>
        <row r="757">
          <cell r="A757">
            <v>-178846.400293632</v>
          </cell>
          <cell r="B757">
            <v>9626.83649792844</v>
          </cell>
          <cell r="C757">
            <v>46239.6319447509</v>
          </cell>
          <cell r="D757">
            <v>46291.4042792472</v>
          </cell>
          <cell r="E757">
            <v>26875.2252436905</v>
          </cell>
          <cell r="F757">
            <v>26731.2810112249</v>
          </cell>
          <cell r="G757">
            <v>25931.3093075332</v>
          </cell>
          <cell r="H757">
            <v>25469.8276242457</v>
          </cell>
          <cell r="I757">
            <v>26315.285054866</v>
          </cell>
          <cell r="J757">
            <v>26801.2814823851</v>
          </cell>
          <cell r="K757">
            <v>27360.2072587657</v>
          </cell>
          <cell r="L757">
            <v>28025.0196290026</v>
          </cell>
          <cell r="M757">
            <v>28728.809492093</v>
          </cell>
          <cell r="N757">
            <v>29167.4011907323</v>
          </cell>
          <cell r="O757">
            <v>37777.2084373106</v>
          </cell>
          <cell r="P757">
            <v>46098.7321646476</v>
          </cell>
          <cell r="Q757">
            <v>35845.3118414803</v>
          </cell>
          <cell r="R757">
            <v>25171.9680038078</v>
          </cell>
          <cell r="S757">
            <v>24946.3857096368</v>
          </cell>
          <cell r="T757">
            <v>24695.7942942403</v>
          </cell>
          <cell r="U757">
            <v>46905.5367184914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</row>
        <row r="757">
          <cell r="CO757">
            <v>894232.00146816</v>
          </cell>
        </row>
        <row r="758">
          <cell r="A758">
            <v>-184462.829514714</v>
          </cell>
          <cell r="B758">
            <v>9585.13005239437</v>
          </cell>
          <cell r="C758">
            <v>48101.5683720603</v>
          </cell>
          <cell r="D758">
            <v>49109.4106769194</v>
          </cell>
          <cell r="E758">
            <v>27780.7204837155</v>
          </cell>
          <cell r="F758">
            <v>27572.8384536778</v>
          </cell>
          <cell r="G758">
            <v>26692.9354353471</v>
          </cell>
          <cell r="H758">
            <v>26164.3337307263</v>
          </cell>
          <cell r="I758">
            <v>26983.4944090667</v>
          </cell>
          <cell r="J758">
            <v>27434.6374283458</v>
          </cell>
          <cell r="K758">
            <v>27960.4825540319</v>
          </cell>
          <cell r="L758">
            <v>28596.083589314</v>
          </cell>
          <cell r="M758">
            <v>29271.7502873956</v>
          </cell>
          <cell r="N758">
            <v>29676.1201296357</v>
          </cell>
          <cell r="O758">
            <v>38508.2137053836</v>
          </cell>
          <cell r="P758">
            <v>47062.2459625586</v>
          </cell>
          <cell r="Q758">
            <v>36475.0193900153</v>
          </cell>
          <cell r="R758">
            <v>25459.9863939429</v>
          </cell>
          <cell r="S758">
            <v>25219.2697836715</v>
          </cell>
          <cell r="T758">
            <v>24953.5277489122</v>
          </cell>
          <cell r="U758">
            <v>47851.7569501753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</row>
        <row r="758">
          <cell r="CO758">
            <v>922314.147573571</v>
          </cell>
        </row>
        <row r="759">
          <cell r="A759">
            <v>-193864.760196166</v>
          </cell>
          <cell r="B759">
            <v>3886.53628631274</v>
          </cell>
          <cell r="C759">
            <v>47827.2467925249</v>
          </cell>
          <cell r="D759">
            <v>47922.7099374317</v>
          </cell>
          <cell r="E759">
            <v>29296.5240564094</v>
          </cell>
          <cell r="F759">
            <v>28981.6098326</v>
          </cell>
          <cell r="G759">
            <v>27967.9013927225</v>
          </cell>
          <cell r="H759">
            <v>27326.9404357949</v>
          </cell>
          <cell r="I759">
            <v>28102.0802189456</v>
          </cell>
          <cell r="J759">
            <v>28494.8784580478</v>
          </cell>
          <cell r="K759">
            <v>28965.3464085776</v>
          </cell>
          <cell r="L759">
            <v>29552.0475226559</v>
          </cell>
          <cell r="M759">
            <v>30180.6359014804</v>
          </cell>
          <cell r="N759">
            <v>30527.7181844916</v>
          </cell>
          <cell r="O759">
            <v>39731.9201899948</v>
          </cell>
          <cell r="P759">
            <v>48675.1728921061</v>
          </cell>
          <cell r="Q759">
            <v>37529.1529841302</v>
          </cell>
          <cell r="R759">
            <v>25942.1306233885</v>
          </cell>
          <cell r="S759">
            <v>25676.0790920687</v>
          </cell>
          <cell r="T759">
            <v>25384.9748445187</v>
          </cell>
          <cell r="U759">
            <v>49435.7343631353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</row>
        <row r="759">
          <cell r="CO759">
            <v>969323.800980829</v>
          </cell>
        </row>
        <row r="760">
          <cell r="A760">
            <v>-188497.673459758</v>
          </cell>
          <cell r="B760">
            <v>5897.69883546064</v>
          </cell>
          <cell r="C760">
            <v>49693.59700895</v>
          </cell>
          <cell r="D760">
            <v>47192.9500270237</v>
          </cell>
          <cell r="E760">
            <v>28431.2284564264</v>
          </cell>
          <cell r="F760">
            <v>28177.4134990362</v>
          </cell>
          <cell r="G760">
            <v>27240.0878072956</v>
          </cell>
          <cell r="H760">
            <v>26663.2670650963</v>
          </cell>
          <cell r="I760">
            <v>27463.536151015</v>
          </cell>
          <cell r="J760">
            <v>27889.6404744137</v>
          </cell>
          <cell r="K760">
            <v>28391.7204536162</v>
          </cell>
          <cell r="L760">
            <v>29006.3360596639</v>
          </cell>
          <cell r="M760">
            <v>29661.7990700315</v>
          </cell>
          <cell r="N760">
            <v>30041.5839233675</v>
          </cell>
          <cell r="O760">
            <v>39033.3680451922</v>
          </cell>
          <cell r="P760">
            <v>47754.4344795748</v>
          </cell>
          <cell r="Q760">
            <v>36927.4014265976</v>
          </cell>
          <cell r="R760">
            <v>25666.8988665751</v>
          </cell>
          <cell r="S760">
            <v>25415.3097604033</v>
          </cell>
          <cell r="T760">
            <v>25138.6835174767</v>
          </cell>
          <cell r="U760">
            <v>48531.5217655421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</row>
        <row r="760">
          <cell r="CO760">
            <v>942488.367298788</v>
          </cell>
        </row>
        <row r="761">
          <cell r="A761">
            <v>-152667.558714133</v>
          </cell>
          <cell r="B761">
            <v>10853.4274813928</v>
          </cell>
          <cell r="C761">
            <v>39374.7667688126</v>
          </cell>
          <cell r="D761">
            <v>42421.6041932593</v>
          </cell>
          <cell r="E761">
            <v>22654.6047201335</v>
          </cell>
          <cell r="F761">
            <v>22808.6821323274</v>
          </cell>
          <cell r="G761">
            <v>22381.2797499618</v>
          </cell>
          <cell r="H761">
            <v>22232.6524330583</v>
          </cell>
          <cell r="I761">
            <v>23200.6821395663</v>
          </cell>
          <cell r="J761">
            <v>23849.1344295026</v>
          </cell>
          <cell r="K761">
            <v>24562.2530354894</v>
          </cell>
          <cell r="L761">
            <v>25363.2228965457</v>
          </cell>
          <cell r="M761">
            <v>26198.0981614984</v>
          </cell>
          <cell r="N761">
            <v>26796.2019846514</v>
          </cell>
          <cell r="O761">
            <v>34369.9063324737</v>
          </cell>
          <cell r="P761">
            <v>41607.6802734402</v>
          </cell>
          <cell r="Q761">
            <v>32910.1704009666</v>
          </cell>
          <cell r="R761">
            <v>23829.480186276</v>
          </cell>
          <cell r="S761">
            <v>23674.4407313396</v>
          </cell>
          <cell r="T761">
            <v>23494.4681466117</v>
          </cell>
          <cell r="U761">
            <v>42495.0921870096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</row>
        <row r="761">
          <cell r="CO761">
            <v>763337.793570665</v>
          </cell>
        </row>
        <row r="762">
          <cell r="A762">
            <v>-188267.300907356</v>
          </cell>
          <cell r="B762">
            <v>7196.32586807304</v>
          </cell>
          <cell r="C762">
            <v>47240.3869364625</v>
          </cell>
          <cell r="D762">
            <v>46198.5196348758</v>
          </cell>
          <cell r="E762">
            <v>28394.0871979112</v>
          </cell>
          <cell r="F762">
            <v>28142.8948167242</v>
          </cell>
          <cell r="G762">
            <v>27208.8477171718</v>
          </cell>
          <cell r="H762">
            <v>26634.7800784168</v>
          </cell>
          <cell r="I762">
            <v>27436.1277944941</v>
          </cell>
          <cell r="J762">
            <v>27863.6617217033</v>
          </cell>
          <cell r="K762">
            <v>28367.0985904233</v>
          </cell>
          <cell r="L762">
            <v>28982.9123758706</v>
          </cell>
          <cell r="M762">
            <v>29639.528931498</v>
          </cell>
          <cell r="N762">
            <v>30020.7174838919</v>
          </cell>
          <cell r="O762">
            <v>39003.3839498184</v>
          </cell>
          <cell r="P762">
            <v>47714.9134379731</v>
          </cell>
          <cell r="Q762">
            <v>36901.5723224618</v>
          </cell>
          <cell r="R762">
            <v>25655.085038062</v>
          </cell>
          <cell r="S762">
            <v>25404.1167054976</v>
          </cell>
          <cell r="T762">
            <v>25128.1119048996</v>
          </cell>
          <cell r="U762">
            <v>48492.7100648467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</row>
        <row r="762">
          <cell r="CO762">
            <v>941336.50453678</v>
          </cell>
        </row>
        <row r="763">
          <cell r="A763">
            <v>-200625.219324379</v>
          </cell>
          <cell r="B763">
            <v>8727.548638982</v>
          </cell>
          <cell r="C763">
            <v>47496.0252211451</v>
          </cell>
          <cell r="D763">
            <v>49504.1840487387</v>
          </cell>
          <cell r="E763">
            <v>30386.4627558952</v>
          </cell>
          <cell r="F763">
            <v>29994.5870232304</v>
          </cell>
          <cell r="G763">
            <v>28884.6657825841</v>
          </cell>
          <cell r="H763">
            <v>28162.9128948678</v>
          </cell>
          <cell r="I763">
            <v>28906.3994492504</v>
          </cell>
          <cell r="J763">
            <v>29257.2448687571</v>
          </cell>
          <cell r="K763">
            <v>29687.8938563564</v>
          </cell>
          <cell r="L763">
            <v>30239.4334775592</v>
          </cell>
          <cell r="M763">
            <v>30834.1701865571</v>
          </cell>
          <cell r="N763">
            <v>31140.0598447932</v>
          </cell>
          <cell r="O763">
            <v>40611.8264512125</v>
          </cell>
          <cell r="P763">
            <v>49834.9481503425</v>
          </cell>
          <cell r="Q763">
            <v>38287.1278427143</v>
          </cell>
          <cell r="R763">
            <v>26288.8164762742</v>
          </cell>
          <cell r="S763">
            <v>26004.5478676255</v>
          </cell>
          <cell r="T763">
            <v>25695.2069186169</v>
          </cell>
          <cell r="U763">
            <v>50574.6934687852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</row>
        <row r="763">
          <cell r="CO763">
            <v>1003126.0966219</v>
          </cell>
        </row>
        <row r="764">
          <cell r="A764">
            <v>-158108.207527373</v>
          </cell>
          <cell r="B764">
            <v>10471.2514756326</v>
          </cell>
          <cell r="C764">
            <v>41520.7476647015</v>
          </cell>
          <cell r="D764">
            <v>41812.6952242301</v>
          </cell>
          <cell r="E764">
            <v>23531.7601883346</v>
          </cell>
          <cell r="F764">
            <v>23623.9008986154</v>
          </cell>
          <cell r="G764">
            <v>23119.0688549806</v>
          </cell>
          <cell r="H764">
            <v>22905.4222081722</v>
          </cell>
          <cell r="I764">
            <v>23847.9781860082</v>
          </cell>
          <cell r="J764">
            <v>24462.6678935788</v>
          </cell>
          <cell r="K764">
            <v>25143.7411917984</v>
          </cell>
          <cell r="L764">
            <v>25916.4139607702</v>
          </cell>
          <cell r="M764">
            <v>26724.0462465441</v>
          </cell>
          <cell r="N764">
            <v>27288.9992731542</v>
          </cell>
          <cell r="O764">
            <v>35078.0329352775</v>
          </cell>
          <cell r="P764">
            <v>42541.0384614981</v>
          </cell>
          <cell r="Q764">
            <v>33520.1696534748</v>
          </cell>
          <cell r="R764">
            <v>24108.4843098566</v>
          </cell>
          <cell r="S764">
            <v>23938.7842056552</v>
          </cell>
          <cell r="T764">
            <v>23744.1351786521</v>
          </cell>
          <cell r="U764">
            <v>43411.6980548893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</row>
        <row r="764">
          <cell r="CO764">
            <v>790541.037636864</v>
          </cell>
        </row>
        <row r="765">
          <cell r="A765">
            <v>-155218.593074294</v>
          </cell>
          <cell r="B765">
            <v>8319.99635081865</v>
          </cell>
          <cell r="C765">
            <v>39726.3343829524</v>
          </cell>
          <cell r="D765">
            <v>43971.5420940545</v>
          </cell>
          <cell r="E765">
            <v>23065.8890752527</v>
          </cell>
          <cell r="F765">
            <v>23190.9253454509</v>
          </cell>
          <cell r="G765">
            <v>22727.2174169685</v>
          </cell>
          <cell r="H765">
            <v>22548.1035624561</v>
          </cell>
          <cell r="I765">
            <v>23504.1890396351</v>
          </cell>
          <cell r="J765">
            <v>24136.8105875664</v>
          </cell>
          <cell r="K765">
            <v>24834.903654504</v>
          </cell>
          <cell r="L765">
            <v>25622.6054556877</v>
          </cell>
          <cell r="M765">
            <v>26444.7069176723</v>
          </cell>
          <cell r="N765">
            <v>27027.266855537</v>
          </cell>
          <cell r="O765">
            <v>34701.9357203476</v>
          </cell>
          <cell r="P765">
            <v>42045.3171968673</v>
          </cell>
          <cell r="Q765">
            <v>33196.1894230058</v>
          </cell>
          <cell r="R765">
            <v>23960.3008163723</v>
          </cell>
          <cell r="S765">
            <v>23798.3872143808</v>
          </cell>
          <cell r="T765">
            <v>23611.5330775046</v>
          </cell>
          <cell r="U765">
            <v>42924.8742119024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</row>
        <row r="765">
          <cell r="CO765">
            <v>776092.965371469</v>
          </cell>
        </row>
        <row r="766">
          <cell r="A766">
            <v>-156281.752695848</v>
          </cell>
          <cell r="B766">
            <v>8447.39233996356</v>
          </cell>
          <cell r="C766">
            <v>42944.26219654</v>
          </cell>
          <cell r="D766">
            <v>42626.7485243863</v>
          </cell>
          <cell r="E766">
            <v>23237.294418187</v>
          </cell>
          <cell r="F766">
            <v>23350.2276097216</v>
          </cell>
          <cell r="G766">
            <v>22871.3891164485</v>
          </cell>
          <cell r="H766">
            <v>22679.5698055562</v>
          </cell>
          <cell r="I766">
            <v>23630.6774500054</v>
          </cell>
          <cell r="J766">
            <v>24256.7014365936</v>
          </cell>
          <cell r="K766">
            <v>24948.5325155868</v>
          </cell>
          <cell r="L766">
            <v>25730.7047693314</v>
          </cell>
          <cell r="M766">
            <v>26547.4826685521</v>
          </cell>
          <cell r="N766">
            <v>27123.5645944156</v>
          </cell>
          <cell r="O766">
            <v>34840.3110569834</v>
          </cell>
          <cell r="P766">
            <v>42227.7051384627</v>
          </cell>
          <cell r="Q766">
            <v>33315.3896501674</v>
          </cell>
          <cell r="R766">
            <v>24014.8211371319</v>
          </cell>
          <cell r="S766">
            <v>23850.0426911007</v>
          </cell>
          <cell r="T766">
            <v>23660.3206240657</v>
          </cell>
          <cell r="U766">
            <v>43103.9885751085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</row>
        <row r="766">
          <cell r="CO766">
            <v>781408.763479242</v>
          </cell>
        </row>
        <row r="767">
          <cell r="A767">
            <v>-156520.366679399</v>
          </cell>
          <cell r="B767">
            <v>10061.3497128122</v>
          </cell>
          <cell r="C767">
            <v>44079.9429412517</v>
          </cell>
          <cell r="D767">
            <v>45281.7232617844</v>
          </cell>
          <cell r="E767">
            <v>23275.7643815396</v>
          </cell>
          <cell r="F767">
            <v>23385.9811758801</v>
          </cell>
          <cell r="G767">
            <v>22903.7468008739</v>
          </cell>
          <cell r="H767">
            <v>22709.0758960176</v>
          </cell>
          <cell r="I767">
            <v>23659.0663230019</v>
          </cell>
          <cell r="J767">
            <v>24283.6095626149</v>
          </cell>
          <cell r="K767">
            <v>24974.0352102335</v>
          </cell>
          <cell r="L767">
            <v>25754.9664204746</v>
          </cell>
          <cell r="M767">
            <v>26570.5495070895</v>
          </cell>
          <cell r="N767">
            <v>27145.1775174565</v>
          </cell>
          <cell r="O767">
            <v>34871.3678142478</v>
          </cell>
          <cell r="P767">
            <v>42268.6400201242</v>
          </cell>
          <cell r="Q767">
            <v>33342.1427740319</v>
          </cell>
          <cell r="R767">
            <v>24027.0575978261</v>
          </cell>
          <cell r="S767">
            <v>23861.6361704075</v>
          </cell>
          <cell r="T767">
            <v>23671.2704293411</v>
          </cell>
          <cell r="U767">
            <v>43144.1887396456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</row>
        <row r="767">
          <cell r="CO767">
            <v>782601.833396995</v>
          </cell>
        </row>
        <row r="768">
          <cell r="A768">
            <v>-158367.670889336</v>
          </cell>
          <cell r="B768">
            <v>9318.92543010057</v>
          </cell>
          <cell r="C768">
            <v>39982.3387188451</v>
          </cell>
          <cell r="D768">
            <v>42709.5856899186</v>
          </cell>
          <cell r="E768">
            <v>23573.59154238</v>
          </cell>
          <cell r="F768">
            <v>23662.7785047794</v>
          </cell>
          <cell r="G768">
            <v>23154.2538573908</v>
          </cell>
          <cell r="H768">
            <v>22937.5064528405</v>
          </cell>
          <cell r="I768">
            <v>23878.8475940807</v>
          </cell>
          <cell r="J768">
            <v>24491.9271714206</v>
          </cell>
          <cell r="K768">
            <v>25171.4722358625</v>
          </cell>
          <cell r="L768">
            <v>25942.7955226498</v>
          </cell>
          <cell r="M768">
            <v>26749.1285966549</v>
          </cell>
          <cell r="N768">
            <v>27312.5006689675</v>
          </cell>
          <cell r="O768">
            <v>35111.8033393903</v>
          </cell>
          <cell r="P768">
            <v>42585.5501110646</v>
          </cell>
          <cell r="Q768">
            <v>33549.2603855333</v>
          </cell>
          <cell r="R768">
            <v>24121.7899560011</v>
          </cell>
          <cell r="S768">
            <v>23951.3906886157</v>
          </cell>
          <cell r="T768">
            <v>23756.0417452636</v>
          </cell>
          <cell r="U768">
            <v>43455.4107899399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</row>
        <row r="768">
          <cell r="CO768">
            <v>791838.354446679</v>
          </cell>
        </row>
        <row r="769">
          <cell r="A769">
            <v>-171491.11299641</v>
          </cell>
          <cell r="B769">
            <v>8284.59058802301</v>
          </cell>
          <cell r="C769">
            <v>42395.015406294</v>
          </cell>
          <cell r="D769">
            <v>44912.9859776957</v>
          </cell>
          <cell r="E769">
            <v>25689.386808898</v>
          </cell>
          <cell r="F769">
            <v>25629.175648066</v>
          </cell>
          <cell r="G769">
            <v>24933.8821589606</v>
          </cell>
          <cell r="H769">
            <v>24560.3009941113</v>
          </cell>
          <cell r="I769">
            <v>25440.1967057797</v>
          </cell>
          <cell r="J769">
            <v>25971.8372286484</v>
          </cell>
          <cell r="K769">
            <v>26574.0854934393</v>
          </cell>
          <cell r="L769">
            <v>27277.1530882096</v>
          </cell>
          <cell r="M769">
            <v>28017.7731062264</v>
          </cell>
          <cell r="N769">
            <v>28501.1818186219</v>
          </cell>
          <cell r="O769">
            <v>36819.8824298401</v>
          </cell>
          <cell r="P769">
            <v>44836.9125067284</v>
          </cell>
          <cell r="Q769">
            <v>35020.6455365408</v>
          </cell>
          <cell r="R769">
            <v>24794.7785257714</v>
          </cell>
          <cell r="S769">
            <v>24589.0161631952</v>
          </cell>
          <cell r="T769">
            <v>24358.2660301786</v>
          </cell>
          <cell r="U769">
            <v>45666.3647505875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</row>
        <row r="769">
          <cell r="CO769">
            <v>857455.564982048</v>
          </cell>
        </row>
        <row r="770">
          <cell r="A770">
            <v>-165049.707350443</v>
          </cell>
          <cell r="B770">
            <v>9902.14715396483</v>
          </cell>
          <cell r="C770">
            <v>41367.6464321825</v>
          </cell>
          <cell r="D770">
            <v>42002.0548239486</v>
          </cell>
          <cell r="E770">
            <v>24650.886736717</v>
          </cell>
          <cell r="F770">
            <v>24664.0049590323</v>
          </cell>
          <cell r="G770">
            <v>24060.3835984514</v>
          </cell>
          <cell r="H770">
            <v>23763.781465538</v>
          </cell>
          <cell r="I770">
            <v>24673.8365617438</v>
          </cell>
          <cell r="J770">
            <v>25245.4499805185</v>
          </cell>
          <cell r="K770">
            <v>25885.6379898995</v>
          </cell>
          <cell r="L770">
            <v>26622.2076641046</v>
          </cell>
          <cell r="M770">
            <v>27395.0817543689</v>
          </cell>
          <cell r="N770">
            <v>27917.739044526</v>
          </cell>
          <cell r="O770">
            <v>35981.5025134118</v>
          </cell>
          <cell r="P770">
            <v>43731.8717462156</v>
          </cell>
          <cell r="Q770">
            <v>34298.442585382</v>
          </cell>
          <cell r="R770">
            <v>24464.4541842137</v>
          </cell>
          <cell r="S770">
            <v>24276.0491612106</v>
          </cell>
          <cell r="T770">
            <v>24062.6750657549</v>
          </cell>
          <cell r="U770">
            <v>44581.1577440041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</row>
        <row r="770">
          <cell r="CO770">
            <v>825248.536752214</v>
          </cell>
        </row>
        <row r="771">
          <cell r="A771">
            <v>-170328.648920219</v>
          </cell>
          <cell r="B771">
            <v>8703.06748207751</v>
          </cell>
          <cell r="C771">
            <v>45702.7686501891</v>
          </cell>
          <cell r="D771">
            <v>46925.1565135724</v>
          </cell>
          <cell r="E771">
            <v>25501.9713450407</v>
          </cell>
          <cell r="F771">
            <v>25454.9937512783</v>
          </cell>
          <cell r="G771">
            <v>24776.2440977974</v>
          </cell>
          <cell r="H771">
            <v>24416.5551428419</v>
          </cell>
          <cell r="I771">
            <v>25301.8936418478</v>
          </cell>
          <cell r="J771">
            <v>25840.7479714638</v>
          </cell>
          <cell r="K771">
            <v>26449.843125361</v>
          </cell>
          <cell r="L771">
            <v>27158.9567551058</v>
          </cell>
          <cell r="M771">
            <v>27905.3975834175</v>
          </cell>
          <cell r="N771">
            <v>28395.8893867093</v>
          </cell>
          <cell r="O771">
            <v>36668.582140957</v>
          </cell>
          <cell r="P771">
            <v>44637.4886142699</v>
          </cell>
          <cell r="Q771">
            <v>34890.3114087768</v>
          </cell>
          <cell r="R771">
            <v>24735.1657329033</v>
          </cell>
          <cell r="S771">
            <v>24532.5358052056</v>
          </cell>
          <cell r="T771">
            <v>24304.9214814458</v>
          </cell>
          <cell r="U771">
            <v>45470.5202052012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</row>
        <row r="771">
          <cell r="CO771">
            <v>851643.244601095</v>
          </cell>
        </row>
        <row r="772">
          <cell r="A772">
            <v>-184512.199905192</v>
          </cell>
          <cell r="B772">
            <v>6679.25629371873</v>
          </cell>
          <cell r="C772">
            <v>47336.4897575699</v>
          </cell>
          <cell r="D772">
            <v>48559.0672786545</v>
          </cell>
          <cell r="E772">
            <v>27788.680105713</v>
          </cell>
          <cell r="F772">
            <v>27580.2360399214</v>
          </cell>
          <cell r="G772">
            <v>26699.6303971898</v>
          </cell>
          <cell r="H772">
            <v>26170.4386839476</v>
          </cell>
          <cell r="I772">
            <v>26989.3682045762</v>
          </cell>
          <cell r="J772">
            <v>27440.2048501244</v>
          </cell>
          <cell r="K772">
            <v>27965.7591852427</v>
          </cell>
          <cell r="L772">
            <v>28601.1034426047</v>
          </cell>
          <cell r="M772">
            <v>29276.5229281635</v>
          </cell>
          <cell r="N772">
            <v>29680.5919482357</v>
          </cell>
          <cell r="O772">
            <v>38514.6394990873</v>
          </cell>
          <cell r="P772">
            <v>47070.7155881091</v>
          </cell>
          <cell r="Q772">
            <v>36480.5547410958</v>
          </cell>
          <cell r="R772">
            <v>25462.5181770075</v>
          </cell>
          <cell r="S772">
            <v>25221.6685307686</v>
          </cell>
          <cell r="T772">
            <v>24955.7933167304</v>
          </cell>
          <cell r="U772">
            <v>47860.0745591898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</row>
        <row r="772">
          <cell r="CO772">
            <v>922560.99952596</v>
          </cell>
        </row>
        <row r="773">
          <cell r="A773">
            <v>-162218.529596963</v>
          </cell>
          <cell r="B773">
            <v>7829.48782068247</v>
          </cell>
          <cell r="C773">
            <v>41062.6823162474</v>
          </cell>
          <cell r="D773">
            <v>43486.8014730289</v>
          </cell>
          <cell r="E773">
            <v>24194.4369394299</v>
          </cell>
          <cell r="F773">
            <v>24239.7854744521</v>
          </cell>
          <cell r="G773">
            <v>23676.456575666</v>
          </cell>
          <cell r="H773">
            <v>23413.6888780729</v>
          </cell>
          <cell r="I773">
            <v>24336.9998664324</v>
          </cell>
          <cell r="J773">
            <v>24926.1824897954</v>
          </cell>
          <cell r="K773">
            <v>25583.0460769558</v>
          </cell>
          <cell r="L773">
            <v>26334.3408511162</v>
          </cell>
          <cell r="M773">
            <v>27121.391507308</v>
          </cell>
          <cell r="N773">
            <v>27661.2996439919</v>
          </cell>
          <cell r="O773">
            <v>35613.0111159103</v>
          </cell>
          <cell r="P773">
            <v>43246.1754572681</v>
          </cell>
          <cell r="Q773">
            <v>33981.0142100865</v>
          </cell>
          <cell r="R773">
            <v>24319.2674068779</v>
          </cell>
          <cell r="S773">
            <v>24138.4914195791</v>
          </cell>
          <cell r="T773">
            <v>23932.7545781156</v>
          </cell>
          <cell r="U773">
            <v>44104.1789440608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</row>
        <row r="773">
          <cell r="CO773">
            <v>811092.647984815</v>
          </cell>
        </row>
        <row r="774">
          <cell r="A774">
            <v>-197478.274198809</v>
          </cell>
          <cell r="B774">
            <v>7929.5282360539</v>
          </cell>
          <cell r="C774">
            <v>51163.5886388647</v>
          </cell>
          <cell r="D774">
            <v>49964.182494496</v>
          </cell>
          <cell r="E774">
            <v>29879.1041264786</v>
          </cell>
          <cell r="F774">
            <v>29523.0534229362</v>
          </cell>
          <cell r="G774">
            <v>28457.9185494071</v>
          </cell>
          <cell r="H774">
            <v>27773.7737246875</v>
          </cell>
          <cell r="I774">
            <v>28531.9946295176</v>
          </cell>
          <cell r="J774">
            <v>28902.3687849615</v>
          </cell>
          <cell r="K774">
            <v>29351.5532135603</v>
          </cell>
          <cell r="L774">
            <v>29919.4602569326</v>
          </cell>
          <cell r="M774">
            <v>30529.9546748869</v>
          </cell>
          <cell r="N774">
            <v>30855.0192038361</v>
          </cell>
          <cell r="O774">
            <v>40202.2364119587</v>
          </cell>
          <cell r="P774">
            <v>49295.0811048585</v>
          </cell>
          <cell r="Q774">
            <v>37934.2959948637</v>
          </cell>
          <cell r="R774">
            <v>26127.4367039611</v>
          </cell>
          <cell r="S774">
            <v>25851.6480138527</v>
          </cell>
          <cell r="T774">
            <v>25550.7961182757</v>
          </cell>
          <cell r="U774">
            <v>50044.5161926903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</row>
        <row r="774">
          <cell r="CO774">
            <v>987391.370994045</v>
          </cell>
        </row>
        <row r="775">
          <cell r="A775">
            <v>-190437.529110137</v>
          </cell>
          <cell r="B775">
            <v>4485.42406834566</v>
          </cell>
          <cell r="C775">
            <v>44749.1183291</v>
          </cell>
          <cell r="D775">
            <v>47402.4054475471</v>
          </cell>
          <cell r="E775">
            <v>28743.9769997822</v>
          </cell>
          <cell r="F775">
            <v>28468.0785987998</v>
          </cell>
          <cell r="G775">
            <v>27503.1454706898</v>
          </cell>
          <cell r="H775">
            <v>26903.1421782415</v>
          </cell>
          <cell r="I775">
            <v>27694.3286421794</v>
          </cell>
          <cell r="J775">
            <v>28108.3949645195</v>
          </cell>
          <cell r="K775">
            <v>28599.0492344961</v>
          </cell>
          <cell r="L775">
            <v>29203.5755523258</v>
          </cell>
          <cell r="M775">
            <v>29849.3251169432</v>
          </cell>
          <cell r="N775">
            <v>30217.2901005916</v>
          </cell>
          <cell r="O775">
            <v>39285.8495853148</v>
          </cell>
          <cell r="P775">
            <v>48087.2220233187</v>
          </cell>
          <cell r="Q775">
            <v>37144.8957985603</v>
          </cell>
          <cell r="R775">
            <v>25766.3773927924</v>
          </cell>
          <cell r="S775">
            <v>25509.5610528307</v>
          </cell>
          <cell r="T775">
            <v>25227.701945139</v>
          </cell>
          <cell r="U775">
            <v>48858.3362931865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</row>
        <row r="775">
          <cell r="CO775">
            <v>952187.645550685</v>
          </cell>
        </row>
        <row r="776">
          <cell r="A776">
            <v>-177405.856879752</v>
          </cell>
          <cell r="B776">
            <v>6989.08436555551</v>
          </cell>
          <cell r="C776">
            <v>42912.6481425951</v>
          </cell>
          <cell r="D776">
            <v>45896.9835058969</v>
          </cell>
          <cell r="E776">
            <v>26642.9771100505</v>
          </cell>
          <cell r="F776">
            <v>26515.4321180214</v>
          </cell>
          <cell r="G776">
            <v>25735.9617906191</v>
          </cell>
          <cell r="H776">
            <v>25291.6955481155</v>
          </cell>
          <cell r="I776">
            <v>26143.8977647577</v>
          </cell>
          <cell r="J776">
            <v>26638.833652869</v>
          </cell>
          <cell r="K776">
            <v>27206.2441998412</v>
          </cell>
          <cell r="L776">
            <v>27878.5489098768</v>
          </cell>
          <cell r="M776">
            <v>28589.5520108691</v>
          </cell>
          <cell r="N776">
            <v>29036.9211850016</v>
          </cell>
          <cell r="O776">
            <v>37589.7147855646</v>
          </cell>
          <cell r="P776">
            <v>45851.6030010585</v>
          </cell>
          <cell r="Q776">
            <v>35683.7997799898</v>
          </cell>
          <cell r="R776">
            <v>25098.0949113759</v>
          </cell>
          <cell r="S776">
            <v>24876.3943788234</v>
          </cell>
          <cell r="T776">
            <v>24629.6889066267</v>
          </cell>
          <cell r="U776">
            <v>46662.8431370047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</row>
        <row r="776">
          <cell r="CO776">
            <v>887029.284398761</v>
          </cell>
        </row>
        <row r="777">
          <cell r="A777">
            <v>-177898.799735558</v>
          </cell>
          <cell r="B777">
            <v>4664.2600866597</v>
          </cell>
          <cell r="C777">
            <v>41933.8443860849</v>
          </cell>
          <cell r="D777">
            <v>42878.9891483665</v>
          </cell>
          <cell r="E777">
            <v>26722.4506317429</v>
          </cell>
          <cell r="F777">
            <v>26589.2939460045</v>
          </cell>
          <cell r="G777">
            <v>25802.8082056138</v>
          </cell>
          <cell r="H777">
            <v>25352.6509719314</v>
          </cell>
          <cell r="I777">
            <v>26202.5451747703</v>
          </cell>
          <cell r="J777">
            <v>26694.422048352</v>
          </cell>
          <cell r="K777">
            <v>27258.9291722089</v>
          </cell>
          <cell r="L777">
            <v>27928.6700612993</v>
          </cell>
          <cell r="M777">
            <v>28637.2048478647</v>
          </cell>
          <cell r="N777">
            <v>29081.5704375203</v>
          </cell>
          <cell r="O777">
            <v>37653.8736684184</v>
          </cell>
          <cell r="P777">
            <v>45936.1686965306</v>
          </cell>
          <cell r="Q777">
            <v>35739.0679628651</v>
          </cell>
          <cell r="R777">
            <v>25123.3737143606</v>
          </cell>
          <cell r="S777">
            <v>24900.3448728942</v>
          </cell>
          <cell r="T777">
            <v>24652.3096608784</v>
          </cell>
          <cell r="U777">
            <v>46745.8910104607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</row>
        <row r="777">
          <cell r="CO777">
            <v>889493.998677789</v>
          </cell>
        </row>
        <row r="778">
          <cell r="A778">
            <v>-181157.535140011</v>
          </cell>
          <cell r="B778">
            <v>8365.71105826937</v>
          </cell>
          <cell r="C778">
            <v>48620.2665069852</v>
          </cell>
          <cell r="D778">
            <v>49871.8492460703</v>
          </cell>
          <cell r="E778">
            <v>27247.8323789494</v>
          </cell>
          <cell r="F778">
            <v>27077.5780362426</v>
          </cell>
          <cell r="G778">
            <v>26244.7149634427</v>
          </cell>
          <cell r="H778">
            <v>25755.6136994418</v>
          </cell>
          <cell r="I778">
            <v>26590.2501371951</v>
          </cell>
          <cell r="J778">
            <v>27061.9045471922</v>
          </cell>
          <cell r="K778">
            <v>27607.2177876445</v>
          </cell>
          <cell r="L778">
            <v>28260.0098276208</v>
          </cell>
          <cell r="M778">
            <v>28952.2271373887</v>
          </cell>
          <cell r="N778">
            <v>29376.7366991901</v>
          </cell>
          <cell r="O778">
            <v>38078.0137499795</v>
          </cell>
          <cell r="P778">
            <v>46495.213670185</v>
          </cell>
          <cell r="Q778">
            <v>36104.4336074921</v>
          </cell>
          <cell r="R778">
            <v>25290.4862494113</v>
          </cell>
          <cell r="S778">
            <v>25058.6762536281</v>
          </cell>
          <cell r="T778">
            <v>24801.8504279016</v>
          </cell>
          <cell r="U778">
            <v>47294.9020008998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</row>
        <row r="778">
          <cell r="CO778">
            <v>905787.675700056</v>
          </cell>
        </row>
        <row r="779">
          <cell r="A779">
            <v>-196165.703764929</v>
          </cell>
          <cell r="B779">
            <v>5702.75197600716</v>
          </cell>
          <cell r="C779">
            <v>47773.6704784267</v>
          </cell>
          <cell r="D779">
            <v>49116.2013931331</v>
          </cell>
          <cell r="E779">
            <v>29667.4881275419</v>
          </cell>
          <cell r="F779">
            <v>29326.3798116622</v>
          </cell>
          <cell r="G779">
            <v>28279.9250418442</v>
          </cell>
          <cell r="H779">
            <v>27611.4662966702</v>
          </cell>
          <cell r="I779">
            <v>28375.8328036598</v>
          </cell>
          <cell r="J779">
            <v>28754.3522684049</v>
          </cell>
          <cell r="K779">
            <v>29211.2677094187</v>
          </cell>
          <cell r="L779">
            <v>29786.001498591</v>
          </cell>
          <cell r="M779">
            <v>30403.0683549123</v>
          </cell>
          <cell r="N779">
            <v>30736.1305982693</v>
          </cell>
          <cell r="O779">
            <v>40031.3990588802</v>
          </cell>
          <cell r="P779">
            <v>49069.906056088</v>
          </cell>
          <cell r="Q779">
            <v>37787.1321158825</v>
          </cell>
          <cell r="R779">
            <v>26060.1262459416</v>
          </cell>
          <cell r="S779">
            <v>25787.8744749447</v>
          </cell>
          <cell r="T779">
            <v>25490.5633085834</v>
          </cell>
          <cell r="U779">
            <v>49823.3826839858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</row>
        <row r="779">
          <cell r="CO779">
            <v>980828.518824645</v>
          </cell>
        </row>
        <row r="780">
          <cell r="A780">
            <v>-189168.314325628</v>
          </cell>
          <cell r="B780">
            <v>9411.56661101764</v>
          </cell>
          <cell r="C780">
            <v>47579.8361395514</v>
          </cell>
          <cell r="D780">
            <v>48177.5298636298</v>
          </cell>
          <cell r="E780">
            <v>28539.350910731</v>
          </cell>
          <cell r="F780">
            <v>28277.9013338636</v>
          </cell>
          <cell r="G780">
            <v>27331.0312850322</v>
          </cell>
          <cell r="H780">
            <v>26746.1959436184</v>
          </cell>
          <cell r="I780">
            <v>27543.325013697</v>
          </cell>
          <cell r="J780">
            <v>27965.2675967869</v>
          </cell>
          <cell r="K780">
            <v>28463.39751531</v>
          </cell>
          <cell r="L780">
            <v>29074.525083995</v>
          </cell>
          <cell r="M780">
            <v>29726.6299920898</v>
          </cell>
          <cell r="N780">
            <v>30102.3285168166</v>
          </cell>
          <cell r="O780">
            <v>39120.6551784647</v>
          </cell>
          <cell r="P780">
            <v>47869.4847548071</v>
          </cell>
          <cell r="Q780">
            <v>37002.5929048431</v>
          </cell>
          <cell r="R780">
            <v>25701.2902734537</v>
          </cell>
          <cell r="S780">
            <v>25447.8940242636</v>
          </cell>
          <cell r="T780">
            <v>25169.4586915955</v>
          </cell>
          <cell r="U780">
            <v>48644.5070682144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</row>
        <row r="780">
          <cell r="CO780">
            <v>945841.571628141</v>
          </cell>
        </row>
        <row r="781">
          <cell r="A781">
            <v>-167272.259248028</v>
          </cell>
          <cell r="B781">
            <v>7453.42256716698</v>
          </cell>
          <cell r="C781">
            <v>43964.8413600946</v>
          </cell>
          <cell r="D781">
            <v>42353.0979658588</v>
          </cell>
          <cell r="E781">
            <v>25009.2122999446</v>
          </cell>
          <cell r="F781">
            <v>24997.0288461009</v>
          </cell>
          <cell r="G781">
            <v>24361.7768020316</v>
          </cell>
          <cell r="H781">
            <v>24038.6137128757</v>
          </cell>
          <cell r="I781">
            <v>24938.2625715274</v>
          </cell>
          <cell r="J781">
            <v>25496.0836846268</v>
          </cell>
          <cell r="K781">
            <v>26123.180909796</v>
          </cell>
          <cell r="L781">
            <v>26848.1909781768</v>
          </cell>
          <cell r="M781">
            <v>27609.9360768175</v>
          </cell>
          <cell r="N781">
            <v>28119.050981077</v>
          </cell>
          <cell r="O781">
            <v>36270.77832937</v>
          </cell>
          <cell r="P781">
            <v>44113.1566045484</v>
          </cell>
          <cell r="Q781">
            <v>34547.6325336264</v>
          </cell>
          <cell r="R781">
            <v>24578.4297716086</v>
          </cell>
          <cell r="S781">
            <v>24384.0357471165</v>
          </cell>
          <cell r="T781">
            <v>24164.666198591</v>
          </cell>
          <cell r="U781">
            <v>44955.5991352653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</row>
        <row r="781">
          <cell r="CO781">
            <v>836361.29624014</v>
          </cell>
        </row>
        <row r="782">
          <cell r="A782">
            <v>-164369.223181006</v>
          </cell>
          <cell r="B782">
            <v>10370.157622399</v>
          </cell>
          <cell r="C782">
            <v>42691.9863644171</v>
          </cell>
          <cell r="D782">
            <v>42291.539062836</v>
          </cell>
          <cell r="E782">
            <v>24541.1773195622</v>
          </cell>
          <cell r="F782">
            <v>24562.0422181663</v>
          </cell>
          <cell r="G782">
            <v>23968.1053015825</v>
          </cell>
          <cell r="H782">
            <v>23679.6354018319</v>
          </cell>
          <cell r="I782">
            <v>24592.8766013305</v>
          </cell>
          <cell r="J782">
            <v>25168.7128441851</v>
          </cell>
          <cell r="K782">
            <v>25812.908891098</v>
          </cell>
          <cell r="L782">
            <v>26553.0177981895</v>
          </cell>
          <cell r="M782">
            <v>27329.2992791338</v>
          </cell>
          <cell r="N782">
            <v>27856.1028748194</v>
          </cell>
          <cell r="O782">
            <v>35892.9342268514</v>
          </cell>
          <cell r="P782">
            <v>43615.1328253277</v>
          </cell>
          <cell r="Q782">
            <v>34222.1474873249</v>
          </cell>
          <cell r="R782">
            <v>24429.5579988834</v>
          </cell>
          <cell r="S782">
            <v>24242.9866431654</v>
          </cell>
          <cell r="T782">
            <v>24031.448190291</v>
          </cell>
          <cell r="U782">
            <v>44466.5141042255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</row>
        <row r="782">
          <cell r="CO782">
            <v>821846.115905029</v>
          </cell>
        </row>
        <row r="783">
          <cell r="A783">
            <v>-178838.652795324</v>
          </cell>
          <cell r="B783">
            <v>6926.2589719379</v>
          </cell>
          <cell r="C783">
            <v>45505.0189334963</v>
          </cell>
          <cell r="D783">
            <v>45905.0615534739</v>
          </cell>
          <cell r="E783">
            <v>26873.9761719826</v>
          </cell>
          <cell r="F783">
            <v>26730.1201375444</v>
          </cell>
          <cell r="G783">
            <v>25930.2586938951</v>
          </cell>
          <cell r="H783">
            <v>25468.8695983055</v>
          </cell>
          <cell r="I783">
            <v>26314.363303583</v>
          </cell>
          <cell r="J783">
            <v>26800.4078091086</v>
          </cell>
          <cell r="K783">
            <v>27359.3792180923</v>
          </cell>
          <cell r="L783">
            <v>28024.2318834632</v>
          </cell>
          <cell r="M783">
            <v>28728.060540628</v>
          </cell>
          <cell r="N783">
            <v>29166.6994460894</v>
          </cell>
          <cell r="O783">
            <v>37776.2000631543</v>
          </cell>
          <cell r="P783">
            <v>46097.4030601179</v>
          </cell>
          <cell r="Q783">
            <v>35844.4432009305</v>
          </cell>
          <cell r="R783">
            <v>25171.5707011974</v>
          </cell>
          <cell r="S783">
            <v>24946.0092838299</v>
          </cell>
          <cell r="T783">
            <v>24695.438767726</v>
          </cell>
          <cell r="U783">
            <v>46904.2314693098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</row>
        <row r="783">
          <cell r="CO783">
            <v>894193.263976622</v>
          </cell>
        </row>
        <row r="784">
          <cell r="A784">
            <v>-170412.663502512</v>
          </cell>
          <cell r="B784">
            <v>5396.90565836666</v>
          </cell>
          <cell r="C784">
            <v>42693.8250349555</v>
          </cell>
          <cell r="D784">
            <v>43788.7498834516</v>
          </cell>
          <cell r="E784">
            <v>25515.5163932136</v>
          </cell>
          <cell r="F784">
            <v>25467.5823719516</v>
          </cell>
          <cell r="G784">
            <v>24787.6370484558</v>
          </cell>
          <cell r="H784">
            <v>24426.9440640121</v>
          </cell>
          <cell r="I784">
            <v>25311.8891973096</v>
          </cell>
          <cell r="J784">
            <v>25850.2221646119</v>
          </cell>
          <cell r="K784">
            <v>26458.8224743757</v>
          </cell>
          <cell r="L784">
            <v>27167.4991399912</v>
          </cell>
          <cell r="M784">
            <v>27913.5192818013</v>
          </cell>
          <cell r="N784">
            <v>28403.4991699851</v>
          </cell>
          <cell r="O784">
            <v>36679.5170428019</v>
          </cell>
          <cell r="P784">
            <v>44651.9015457035</v>
          </cell>
          <cell r="Q784">
            <v>34899.7310265757</v>
          </cell>
          <cell r="R784">
            <v>24739.4741188523</v>
          </cell>
          <cell r="S784">
            <v>24536.6178011842</v>
          </cell>
          <cell r="T784">
            <v>24308.776843578</v>
          </cell>
          <cell r="U784">
            <v>45484.6744470502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</row>
        <row r="784">
          <cell r="CO784">
            <v>852063.31751256</v>
          </cell>
        </row>
        <row r="785">
          <cell r="A785">
            <v>-156428.920540581</v>
          </cell>
          <cell r="B785">
            <v>7935.28392358526</v>
          </cell>
          <cell r="C785">
            <v>42091.8783192407</v>
          </cell>
          <cell r="D785">
            <v>39826.8369952796</v>
          </cell>
          <cell r="E785">
            <v>23261.02119861</v>
          </cell>
          <cell r="F785">
            <v>23372.2790217753</v>
          </cell>
          <cell r="G785">
            <v>22891.3460804395</v>
          </cell>
          <cell r="H785">
            <v>22697.7680170569</v>
          </cell>
          <cell r="I785">
            <v>23648.1866051317</v>
          </cell>
          <cell r="J785">
            <v>24273.2973244517</v>
          </cell>
          <cell r="K785">
            <v>24964.2615879161</v>
          </cell>
          <cell r="L785">
            <v>25745.6684141912</v>
          </cell>
          <cell r="M785">
            <v>26561.7093993659</v>
          </cell>
          <cell r="N785">
            <v>27136.8946065756</v>
          </cell>
          <cell r="O785">
            <v>34859.4656595889</v>
          </cell>
          <cell r="P785">
            <v>42252.9521848382</v>
          </cell>
          <cell r="Q785">
            <v>33331.8899387105</v>
          </cell>
          <cell r="R785">
            <v>24022.3681112059</v>
          </cell>
          <cell r="S785">
            <v>23857.1930992082</v>
          </cell>
          <cell r="T785">
            <v>23667.0740390109</v>
          </cell>
          <cell r="U785">
            <v>43128.7824764748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</row>
        <row r="785">
          <cell r="CO785">
            <v>782144.602702907</v>
          </cell>
        </row>
        <row r="786">
          <cell r="A786">
            <v>-196098.452609905</v>
          </cell>
          <cell r="B786">
            <v>8616.57649537256</v>
          </cell>
          <cell r="C786">
            <v>49838.0846395655</v>
          </cell>
          <cell r="D786">
            <v>53909.5125858275</v>
          </cell>
          <cell r="E786">
            <v>29656.6457224544</v>
          </cell>
          <cell r="F786">
            <v>29316.3029981217</v>
          </cell>
          <cell r="G786">
            <v>28270.805326314</v>
          </cell>
          <cell r="H786">
            <v>27603.1502766521</v>
          </cell>
          <cell r="I786">
            <v>28367.8316611012</v>
          </cell>
          <cell r="J786">
            <v>28746.7684607525</v>
          </cell>
          <cell r="K786">
            <v>29204.0800096631</v>
          </cell>
          <cell r="L786">
            <v>29779.1635755244</v>
          </cell>
          <cell r="M786">
            <v>30396.5671787809</v>
          </cell>
          <cell r="N786">
            <v>30730.0391948391</v>
          </cell>
          <cell r="O786">
            <v>40022.6459976963</v>
          </cell>
          <cell r="P786">
            <v>49058.3689364625</v>
          </cell>
          <cell r="Q786">
            <v>37779.5919941611</v>
          </cell>
          <cell r="R786">
            <v>26056.6775121211</v>
          </cell>
          <cell r="S786">
            <v>25784.6069595103</v>
          </cell>
          <cell r="T786">
            <v>25487.4772067502</v>
          </cell>
          <cell r="U786">
            <v>49812.0526376194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</row>
        <row r="786">
          <cell r="CO786">
            <v>980492.263049523</v>
          </cell>
        </row>
        <row r="787">
          <cell r="A787">
            <v>-194461.280116364</v>
          </cell>
          <cell r="B787">
            <v>7211.28018419343</v>
          </cell>
          <cell r="C787">
            <v>47369.3027868888</v>
          </cell>
          <cell r="D787">
            <v>47715.6371051068</v>
          </cell>
          <cell r="E787">
            <v>29392.6965402167</v>
          </cell>
          <cell r="F787">
            <v>29070.9914946229</v>
          </cell>
          <cell r="G787">
            <v>28048.7935644388</v>
          </cell>
          <cell r="H787">
            <v>27400.7038023233</v>
          </cell>
          <cell r="I787">
            <v>28173.0506122245</v>
          </cell>
          <cell r="J787">
            <v>28562.147077213</v>
          </cell>
          <cell r="K787">
            <v>29029.1015378838</v>
          </cell>
          <cell r="L787">
            <v>29612.7001214199</v>
          </cell>
          <cell r="M787">
            <v>30238.3015440332</v>
          </cell>
          <cell r="N787">
            <v>30581.7491299364</v>
          </cell>
          <cell r="O787">
            <v>39809.5601257992</v>
          </cell>
          <cell r="P787">
            <v>48777.5075163336</v>
          </cell>
          <cell r="Q787">
            <v>37596.0341076723</v>
          </cell>
          <cell r="R787">
            <v>25972.7210039197</v>
          </cell>
          <cell r="S787">
            <v>25705.0620596552</v>
          </cell>
          <cell r="T787">
            <v>25412.3486675941</v>
          </cell>
          <cell r="U787">
            <v>49536.2322408573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</row>
        <row r="787">
          <cell r="CO787">
            <v>972306.40058182</v>
          </cell>
        </row>
        <row r="788">
          <cell r="A788">
            <v>-171790.258684012</v>
          </cell>
          <cell r="B788">
            <v>7831.92567828492</v>
          </cell>
          <cell r="C788">
            <v>40291.0751579418</v>
          </cell>
          <cell r="D788">
            <v>43044.1202469723</v>
          </cell>
          <cell r="E788">
            <v>25737.6158500797</v>
          </cell>
          <cell r="F788">
            <v>25673.9991951757</v>
          </cell>
          <cell r="G788">
            <v>24974.4483555122</v>
          </cell>
          <cell r="H788">
            <v>24597.2922030429</v>
          </cell>
          <cell r="I788">
            <v>25475.787281011</v>
          </cell>
          <cell r="J788">
            <v>26005.5714203372</v>
          </cell>
          <cell r="K788">
            <v>26606.0577232823</v>
          </cell>
          <cell r="L788">
            <v>27307.5694460675</v>
          </cell>
          <cell r="M788">
            <v>28046.6915508723</v>
          </cell>
          <cell r="N788">
            <v>28528.2775178259</v>
          </cell>
          <cell r="O788">
            <v>36858.8176794356</v>
          </cell>
          <cell r="P788">
            <v>44888.2317678183</v>
          </cell>
          <cell r="Q788">
            <v>35054.1854050551</v>
          </cell>
          <cell r="R788">
            <v>24810.1191373891</v>
          </cell>
          <cell r="S788">
            <v>24603.5506816142</v>
          </cell>
          <cell r="T788">
            <v>24371.9935870446</v>
          </cell>
          <cell r="U788">
            <v>45716.7629111782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</row>
        <row r="788">
          <cell r="CO788">
            <v>858951.293420057</v>
          </cell>
        </row>
        <row r="789">
          <cell r="A789">
            <v>-156821.874487583</v>
          </cell>
          <cell r="B789">
            <v>10233.8961487782</v>
          </cell>
          <cell r="C789">
            <v>43704.0322315402</v>
          </cell>
          <cell r="D789">
            <v>40875.6823523086</v>
          </cell>
          <cell r="E789">
            <v>23324.3742499087</v>
          </cell>
          <cell r="F789">
            <v>23431.1586596419</v>
          </cell>
          <cell r="G789">
            <v>22944.6333170951</v>
          </cell>
          <cell r="H789">
            <v>22746.359195725</v>
          </cell>
          <cell r="I789">
            <v>23694.9379292951</v>
          </cell>
          <cell r="J789">
            <v>24317.6101269505</v>
          </cell>
          <cell r="K789">
            <v>25006.2598998821</v>
          </cell>
          <cell r="L789">
            <v>25785.6229526286</v>
          </cell>
          <cell r="M789">
            <v>26599.6962981772</v>
          </cell>
          <cell r="N789">
            <v>27172.4871703004</v>
          </cell>
          <cell r="O789">
            <v>34910.6105051945</v>
          </cell>
          <cell r="P789">
            <v>42320.3645094621</v>
          </cell>
          <cell r="Q789">
            <v>33375.9474807738</v>
          </cell>
          <cell r="R789">
            <v>24042.5193423097</v>
          </cell>
          <cell r="S789">
            <v>23876.285456602</v>
          </cell>
          <cell r="T789">
            <v>23685.1063820354</v>
          </cell>
          <cell r="U789">
            <v>43194.9848552705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</row>
        <row r="789">
          <cell r="CO789">
            <v>784109.372437913</v>
          </cell>
        </row>
        <row r="790">
          <cell r="A790">
            <v>-163142.211732182</v>
          </cell>
          <cell r="B790">
            <v>6992.56320974736</v>
          </cell>
          <cell r="C790">
            <v>42165.2971657754</v>
          </cell>
          <cell r="D790">
            <v>42853.3317165032</v>
          </cell>
          <cell r="E790">
            <v>24343.3553614046</v>
          </cell>
          <cell r="F790">
            <v>24378.18863859</v>
          </cell>
          <cell r="G790">
            <v>23801.7141762312</v>
          </cell>
          <cell r="H790">
            <v>23527.9078699099</v>
          </cell>
          <cell r="I790">
            <v>24446.8940747925</v>
          </cell>
          <cell r="J790">
            <v>25030.3446806626</v>
          </cell>
          <cell r="K790">
            <v>25681.7677993571</v>
          </cell>
          <cell r="L790">
            <v>26428.2584556018</v>
          </cell>
          <cell r="M790">
            <v>27210.683955118</v>
          </cell>
          <cell r="N790">
            <v>27744.9639397955</v>
          </cell>
          <cell r="O790">
            <v>35733.232787063</v>
          </cell>
          <cell r="P790">
            <v>43404.6356545098</v>
          </cell>
          <cell r="Q790">
            <v>34084.5763827941</v>
          </cell>
          <cell r="R790">
            <v>24366.6351259588</v>
          </cell>
          <cell r="S790">
            <v>24183.3701377556</v>
          </cell>
          <cell r="T790">
            <v>23975.141614141</v>
          </cell>
          <cell r="U790">
            <v>44259.7950285134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</row>
        <row r="790">
          <cell r="CO790">
            <v>815711.058660907</v>
          </cell>
        </row>
        <row r="791">
          <cell r="A791">
            <v>-166417.456825956</v>
          </cell>
          <cell r="B791">
            <v>8815.15887872007</v>
          </cell>
          <cell r="C791">
            <v>42042.7487397532</v>
          </cell>
          <cell r="D791">
            <v>43073.2207514659</v>
          </cell>
          <cell r="E791">
            <v>24871.3988434085</v>
          </cell>
          <cell r="F791">
            <v>24868.9465162423</v>
          </cell>
          <cell r="G791">
            <v>24245.8597605911</v>
          </cell>
          <cell r="H791">
            <v>23932.9121223106</v>
          </cell>
          <cell r="I791">
            <v>24836.5632618883</v>
          </cell>
          <cell r="J791">
            <v>25399.6889513665</v>
          </cell>
          <cell r="K791">
            <v>26031.8209449313</v>
          </cell>
          <cell r="L791">
            <v>26761.2768843251</v>
          </cell>
          <cell r="M791">
            <v>27527.302238021</v>
          </cell>
          <cell r="N791">
            <v>28041.6255985053</v>
          </cell>
          <cell r="O791">
            <v>36159.5216840711</v>
          </cell>
          <cell r="P791">
            <v>43966.5129105333</v>
          </cell>
          <cell r="Q791">
            <v>34451.7930746932</v>
          </cell>
          <cell r="R791">
            <v>24534.5943010991</v>
          </cell>
          <cell r="S791">
            <v>24342.5036707299</v>
          </cell>
          <cell r="T791">
            <v>24125.4399976312</v>
          </cell>
          <cell r="U791">
            <v>44811.5874662818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</row>
        <row r="791">
          <cell r="CO791">
            <v>832087.284129779</v>
          </cell>
        </row>
        <row r="792">
          <cell r="A792">
            <v>-196846.110350332</v>
          </cell>
          <cell r="B792">
            <v>6287.23952179893</v>
          </cell>
          <cell r="C792">
            <v>45981.3572878977</v>
          </cell>
          <cell r="D792">
            <v>47902.3746898082</v>
          </cell>
          <cell r="E792">
            <v>29777.1850363986</v>
          </cell>
          <cell r="F792">
            <v>29428.3309274511</v>
          </cell>
          <cell r="G792">
            <v>28372.1928177889</v>
          </cell>
          <cell r="H792">
            <v>27695.6027666319</v>
          </cell>
          <cell r="I792">
            <v>28456.783533586</v>
          </cell>
          <cell r="J792">
            <v>28831.0806557082</v>
          </cell>
          <cell r="K792">
            <v>29283.9885161583</v>
          </cell>
          <cell r="L792">
            <v>29855.1834759627</v>
          </cell>
          <cell r="M792">
            <v>30468.8433300905</v>
          </cell>
          <cell r="N792">
            <v>30797.7597406521</v>
          </cell>
          <cell r="O792">
            <v>40119.9572475054</v>
          </cell>
          <cell r="P792">
            <v>49186.6316672226</v>
          </cell>
          <cell r="Q792">
            <v>37863.4185153074</v>
          </cell>
          <cell r="R792">
            <v>26095.0184526536</v>
          </cell>
          <cell r="S792">
            <v>25820.9332234335</v>
          </cell>
          <cell r="T792">
            <v>25521.7866237779</v>
          </cell>
          <cell r="U792">
            <v>49938.0132529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</row>
        <row r="792">
          <cell r="CO792">
            <v>984230.551751659</v>
          </cell>
        </row>
        <row r="793">
          <cell r="A793">
            <v>-185623.169168584</v>
          </cell>
          <cell r="B793">
            <v>11948.8173724707</v>
          </cell>
          <cell r="C793">
            <v>47182.0047719521</v>
          </cell>
          <cell r="D793">
            <v>48592.7255897221</v>
          </cell>
          <cell r="E793">
            <v>27967.7934427136</v>
          </cell>
          <cell r="F793">
            <v>27746.7020301692</v>
          </cell>
          <cell r="G793">
            <v>26850.285410347</v>
          </cell>
          <cell r="H793">
            <v>26307.8168840755</v>
          </cell>
          <cell r="I793">
            <v>27121.5447218625</v>
          </cell>
          <cell r="J793">
            <v>27565.4871177453</v>
          </cell>
          <cell r="K793">
            <v>28084.4978671282</v>
          </cell>
          <cell r="L793">
            <v>28714.0639166647</v>
          </cell>
          <cell r="M793">
            <v>29383.9204420783</v>
          </cell>
          <cell r="N793">
            <v>29781.2201378879</v>
          </cell>
          <cell r="O793">
            <v>38659.237490487</v>
          </cell>
          <cell r="P793">
            <v>47261.3054045561</v>
          </cell>
          <cell r="Q793">
            <v>36605.1153300057</v>
          </cell>
          <cell r="R793">
            <v>25519.4902434464</v>
          </cell>
          <cell r="S793">
            <v>25275.6469228729</v>
          </cell>
          <cell r="T793">
            <v>25006.7748096002</v>
          </cell>
          <cell r="U793">
            <v>48047.2435864167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</row>
        <row r="793">
          <cell r="CO793">
            <v>928115.845842922</v>
          </cell>
        </row>
        <row r="794">
          <cell r="A794">
            <v>-178987.470396003</v>
          </cell>
          <cell r="B794">
            <v>6419.49869129062</v>
          </cell>
          <cell r="C794">
            <v>46032.3851384624</v>
          </cell>
          <cell r="D794">
            <v>45208.0367542767</v>
          </cell>
          <cell r="E794">
            <v>26897.9689303245</v>
          </cell>
          <cell r="F794">
            <v>26752.4187465875</v>
          </cell>
          <cell r="G794">
            <v>25950.4393760499</v>
          </cell>
          <cell r="H794">
            <v>25487.2718123022</v>
          </cell>
          <cell r="I794">
            <v>26332.0687368626</v>
          </cell>
          <cell r="J794">
            <v>26817.1897373664</v>
          </cell>
          <cell r="K794">
            <v>27375.2846137934</v>
          </cell>
          <cell r="L794">
            <v>28039.3632712297</v>
          </cell>
          <cell r="M794">
            <v>28742.44675352</v>
          </cell>
          <cell r="N794">
            <v>29180.1788880849</v>
          </cell>
          <cell r="O794">
            <v>37795.5693894283</v>
          </cell>
          <cell r="P794">
            <v>46122.933126639</v>
          </cell>
          <cell r="Q794">
            <v>35861.1284582022</v>
          </cell>
          <cell r="R794">
            <v>25179.2022770767</v>
          </cell>
          <cell r="S794">
            <v>24953.2398482264</v>
          </cell>
          <cell r="T794">
            <v>24702.2678886548</v>
          </cell>
          <cell r="U794">
            <v>46929.3033110531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</row>
        <row r="794">
          <cell r="CO794">
            <v>894937.351980014</v>
          </cell>
        </row>
        <row r="795">
          <cell r="A795">
            <v>-175266.235225127</v>
          </cell>
          <cell r="B795">
            <v>3628.94617932545</v>
          </cell>
          <cell r="C795">
            <v>44223.0635313024</v>
          </cell>
          <cell r="D795">
            <v>49616.8280655454</v>
          </cell>
          <cell r="E795">
            <v>26298.021775005</v>
          </cell>
          <cell r="F795">
            <v>26194.8343758254</v>
          </cell>
          <cell r="G795">
            <v>25445.8144938843</v>
          </cell>
          <cell r="H795">
            <v>25027.1181367032</v>
          </cell>
          <cell r="I795">
            <v>25889.3383021895</v>
          </cell>
          <cell r="J795">
            <v>26397.5518626568</v>
          </cell>
          <cell r="K795">
            <v>26977.5647364437</v>
          </cell>
          <cell r="L795">
            <v>27660.9977278782</v>
          </cell>
          <cell r="M795">
            <v>28382.7145636085</v>
          </cell>
          <cell r="N795">
            <v>28843.1208155944</v>
          </cell>
          <cell r="O795">
            <v>37311.2327394734</v>
          </cell>
          <cell r="P795">
            <v>45484.5450527804</v>
          </cell>
          <cell r="Q795">
            <v>35443.9078746724</v>
          </cell>
          <cell r="R795">
            <v>24988.372103484</v>
          </cell>
          <cell r="S795">
            <v>24772.4371043661</v>
          </cell>
          <cell r="T795">
            <v>24531.5033764562</v>
          </cell>
          <cell r="U795">
            <v>46302.3733050058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</row>
        <row r="795">
          <cell r="CO795">
            <v>876331.176125637</v>
          </cell>
        </row>
        <row r="796">
          <cell r="A796">
            <v>-169426.084198115</v>
          </cell>
          <cell r="B796">
            <v>10085.0978760844</v>
          </cell>
          <cell r="C796">
            <v>43602.9809520458</v>
          </cell>
          <cell r="D796">
            <v>43446.117009951</v>
          </cell>
          <cell r="E796">
            <v>25356.4575270064</v>
          </cell>
          <cell r="F796">
            <v>25319.7547890687</v>
          </cell>
          <cell r="G796">
            <v>24653.8501625517</v>
          </cell>
          <cell r="H796">
            <v>24304.9474493555</v>
          </cell>
          <cell r="I796">
            <v>25194.5118577388</v>
          </cell>
          <cell r="J796">
            <v>25738.9671582714</v>
          </cell>
          <cell r="K796">
            <v>26353.3783995128</v>
          </cell>
          <cell r="L796">
            <v>27067.1863144302</v>
          </cell>
          <cell r="M796">
            <v>27818.1465581234</v>
          </cell>
          <cell r="N796">
            <v>28314.1378414398</v>
          </cell>
          <cell r="O796">
            <v>36551.109002658</v>
          </cell>
          <cell r="P796">
            <v>44482.6511670196</v>
          </cell>
          <cell r="Q796">
            <v>34789.1168960041</v>
          </cell>
          <cell r="R796">
            <v>24688.8809444692</v>
          </cell>
          <cell r="S796">
            <v>24488.6831136195</v>
          </cell>
          <cell r="T796">
            <v>24263.503506655</v>
          </cell>
          <cell r="U796">
            <v>45318.4618480418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</row>
        <row r="796">
          <cell r="CO796">
            <v>847130.420990575</v>
          </cell>
        </row>
        <row r="797">
          <cell r="A797">
            <v>-200653.790363308</v>
          </cell>
          <cell r="B797">
            <v>10426.2487458222</v>
          </cell>
          <cell r="C797">
            <v>48182.5529848454</v>
          </cell>
          <cell r="D797">
            <v>49794.7814761047</v>
          </cell>
          <cell r="E797">
            <v>30391.0690526603</v>
          </cell>
          <cell r="F797">
            <v>29998.8680654199</v>
          </cell>
          <cell r="G797">
            <v>28888.540210426</v>
          </cell>
          <cell r="H797">
            <v>28166.4458800124</v>
          </cell>
          <cell r="I797">
            <v>28909.7986615828</v>
          </cell>
          <cell r="J797">
            <v>29260.4667801664</v>
          </cell>
          <cell r="K797">
            <v>29690.9474849438</v>
          </cell>
          <cell r="L797">
            <v>30242.3385067153</v>
          </cell>
          <cell r="M797">
            <v>30836.9321518535</v>
          </cell>
          <cell r="N797">
            <v>31142.6477219006</v>
          </cell>
          <cell r="O797">
            <v>40615.5451093045</v>
          </cell>
          <cell r="P797">
            <v>49839.8495902333</v>
          </cell>
          <cell r="Q797">
            <v>38290.331194555</v>
          </cell>
          <cell r="R797">
            <v>26290.2816393364</v>
          </cell>
          <cell r="S797">
            <v>26005.9360417119</v>
          </cell>
          <cell r="T797">
            <v>25696.5180207917</v>
          </cell>
          <cell r="U797">
            <v>50579.5069354936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</row>
        <row r="797">
          <cell r="CO797">
            <v>1003268.95181654</v>
          </cell>
        </row>
        <row r="798">
          <cell r="A798">
            <v>-186225.505771558</v>
          </cell>
          <cell r="B798">
            <v>8007.22041194362</v>
          </cell>
          <cell r="C798">
            <v>45437.9319789413</v>
          </cell>
          <cell r="D798">
            <v>44341.3224702653</v>
          </cell>
          <cell r="E798">
            <v>28064.9037071566</v>
          </cell>
          <cell r="F798">
            <v>27836.9552553309</v>
          </cell>
          <cell r="G798">
            <v>26931.9663639394</v>
          </cell>
          <cell r="H798">
            <v>26382.2995192971</v>
          </cell>
          <cell r="I798">
            <v>27193.207149473</v>
          </cell>
          <cell r="J798">
            <v>27633.4116751367</v>
          </cell>
          <cell r="K798">
            <v>28148.8746745208</v>
          </cell>
          <cell r="L798">
            <v>28775.307940651</v>
          </cell>
          <cell r="M798">
            <v>29442.1483839583</v>
          </cell>
          <cell r="N798">
            <v>29835.7779406244</v>
          </cell>
          <cell r="O798">
            <v>38737.6344955225</v>
          </cell>
          <cell r="P798">
            <v>47364.6378966265</v>
          </cell>
          <cell r="Q798">
            <v>36672.6486132931</v>
          </cell>
          <cell r="R798">
            <v>25550.3789116515</v>
          </cell>
          <cell r="S798">
            <v>25304.9125042039</v>
          </cell>
          <cell r="T798">
            <v>25034.415555606</v>
          </cell>
          <cell r="U798">
            <v>48148.7214218142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</row>
        <row r="798">
          <cell r="CO798">
            <v>931127.528857789</v>
          </cell>
        </row>
        <row r="799">
          <cell r="A799">
            <v>-173408.834845143</v>
          </cell>
          <cell r="B799">
            <v>7247.69333887738</v>
          </cell>
          <cell r="C799">
            <v>41976.9085903323</v>
          </cell>
          <cell r="D799">
            <v>45386.0706267703</v>
          </cell>
          <cell r="E799">
            <v>25998.5668835264</v>
          </cell>
          <cell r="F799">
            <v>25916.5242517479</v>
          </cell>
          <cell r="G799">
            <v>25193.9383278147</v>
          </cell>
          <cell r="H799">
            <v>24797.4391261965</v>
          </cell>
          <cell r="I799">
            <v>25668.3558488289</v>
          </cell>
          <cell r="J799">
            <v>26188.095724533</v>
          </cell>
          <cell r="K799">
            <v>26779.0486477271</v>
          </cell>
          <cell r="L799">
            <v>27472.1420733111</v>
          </cell>
          <cell r="M799">
            <v>28203.1594762375</v>
          </cell>
          <cell r="N799">
            <v>28674.8831839552</v>
          </cell>
          <cell r="O799">
            <v>37069.4831492545</v>
          </cell>
          <cell r="P799">
            <v>45165.9029362479</v>
          </cell>
          <cell r="Q799">
            <v>35235.658292262</v>
          </cell>
          <cell r="R799">
            <v>24893.1219995084</v>
          </cell>
          <cell r="S799">
            <v>24682.1920460111</v>
          </cell>
          <cell r="T799">
            <v>24446.2687553476</v>
          </cell>
          <cell r="U799">
            <v>45989.4503162706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</row>
        <row r="799">
          <cell r="CO799">
            <v>867044.174225713</v>
          </cell>
        </row>
        <row r="800">
          <cell r="A800">
            <v>-160005.791043354</v>
          </cell>
          <cell r="B800">
            <v>10507.9449226015</v>
          </cell>
          <cell r="C800">
            <v>41314.4676125397</v>
          </cell>
          <cell r="D800">
            <v>42575.7508195837</v>
          </cell>
          <cell r="E800">
            <v>23837.6935088902</v>
          </cell>
          <cell r="F800">
            <v>23908.2320043214</v>
          </cell>
          <cell r="G800">
            <v>23376.3941284933</v>
          </cell>
          <cell r="H800">
            <v>23140.070111231</v>
          </cell>
          <cell r="I800">
            <v>24073.7413899663</v>
          </cell>
          <cell r="J800">
            <v>24676.6554211511</v>
          </cell>
          <cell r="K800">
            <v>25346.5519921324</v>
          </cell>
          <cell r="L800">
            <v>26109.3553324144</v>
          </cell>
          <cell r="M800">
            <v>26907.4858418393</v>
          </cell>
          <cell r="N800">
            <v>27460.8765700507</v>
          </cell>
          <cell r="O800">
            <v>35325.012553855</v>
          </cell>
          <cell r="P800">
            <v>42866.574104941</v>
          </cell>
          <cell r="Q800">
            <v>33732.9245226189</v>
          </cell>
          <cell r="R800">
            <v>24205.7950615649</v>
          </cell>
          <cell r="S800">
            <v>24030.9816322189</v>
          </cell>
          <cell r="T800">
            <v>23831.2137718028</v>
          </cell>
          <cell r="U800">
            <v>43731.3908425046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</row>
        <row r="800">
          <cell r="CO800">
            <v>800028.955216768</v>
          </cell>
        </row>
        <row r="801">
          <cell r="A801">
            <v>-161326.447716761</v>
          </cell>
          <cell r="B801">
            <v>12164.7985739819</v>
          </cell>
          <cell r="C801">
            <v>40103.9392308983</v>
          </cell>
          <cell r="D801">
            <v>41743.5783299567</v>
          </cell>
          <cell r="E801">
            <v>24050.6131922698</v>
          </cell>
          <cell r="F801">
            <v>24106.1172457591</v>
          </cell>
          <cell r="G801">
            <v>23555.4841853151</v>
          </cell>
          <cell r="H801">
            <v>23303.3774526291</v>
          </cell>
          <cell r="I801">
            <v>24230.8652685235</v>
          </cell>
          <cell r="J801">
            <v>24825.5838103019</v>
          </cell>
          <cell r="K801">
            <v>25487.7017410868</v>
          </cell>
          <cell r="L801">
            <v>26243.6362786241</v>
          </cell>
          <cell r="M801">
            <v>27035.1538594278</v>
          </cell>
          <cell r="N801">
            <v>27580.4976024015</v>
          </cell>
          <cell r="O801">
            <v>35496.9023698885</v>
          </cell>
          <cell r="P801">
            <v>43093.1363702242</v>
          </cell>
          <cell r="Q801">
            <v>33880.9950214238</v>
          </cell>
          <cell r="R801">
            <v>24273.5201933209</v>
          </cell>
          <cell r="S801">
            <v>24095.1480552707</v>
          </cell>
          <cell r="T801">
            <v>23891.8176525737</v>
          </cell>
          <cell r="U801">
            <v>43953.8866693543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</row>
        <row r="801">
          <cell r="CO801">
            <v>806632.238583806</v>
          </cell>
        </row>
        <row r="802">
          <cell r="A802">
            <v>-156903.411703793</v>
          </cell>
          <cell r="B802">
            <v>7441.79082531532</v>
          </cell>
          <cell r="C802">
            <v>37978.7131871564</v>
          </cell>
          <cell r="D802">
            <v>40106.9567994587</v>
          </cell>
          <cell r="E802">
            <v>23337.5198907167</v>
          </cell>
          <cell r="F802">
            <v>23443.3760754478</v>
          </cell>
          <cell r="G802">
            <v>22955.6903200076</v>
          </cell>
          <cell r="H802">
            <v>22756.4417753026</v>
          </cell>
          <cell r="I802">
            <v>23704.6387424707</v>
          </cell>
          <cell r="J802">
            <v>24326.8049513969</v>
          </cell>
          <cell r="K802">
            <v>25014.9744718298</v>
          </cell>
          <cell r="L802">
            <v>25793.9134453543</v>
          </cell>
          <cell r="M802">
            <v>26607.5785093248</v>
          </cell>
          <cell r="N802">
            <v>27179.872561352</v>
          </cell>
          <cell r="O802">
            <v>34921.2229659321</v>
          </cell>
          <cell r="P802">
            <v>42334.352441967</v>
          </cell>
          <cell r="Q802">
            <v>33385.0893391527</v>
          </cell>
          <cell r="R802">
            <v>24046.7006854416</v>
          </cell>
          <cell r="S802">
            <v>23880.2470854001</v>
          </cell>
          <cell r="T802">
            <v>23688.8480598152</v>
          </cell>
          <cell r="U802">
            <v>43208.7217262567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</row>
        <row r="802">
          <cell r="CO802">
            <v>784517.058518967</v>
          </cell>
        </row>
        <row r="803">
          <cell r="A803">
            <v>-159328.042900552</v>
          </cell>
          <cell r="B803">
            <v>8152.02128725376</v>
          </cell>
          <cell r="C803">
            <v>43345.7483705766</v>
          </cell>
          <cell r="D803">
            <v>41565.3218193641</v>
          </cell>
          <cell r="E803">
            <v>23728.425201023</v>
          </cell>
          <cell r="F803">
            <v>23806.6792256375</v>
          </cell>
          <cell r="G803">
            <v>23284.4868555061</v>
          </cell>
          <cell r="H803">
            <v>23056.2623740902</v>
          </cell>
          <cell r="I803">
            <v>23993.1069457339</v>
          </cell>
          <cell r="J803">
            <v>24600.2268222655</v>
          </cell>
          <cell r="K803">
            <v>25274.1153156391</v>
          </cell>
          <cell r="L803">
            <v>26040.4436585933</v>
          </cell>
          <cell r="M803">
            <v>26841.967858583</v>
          </cell>
          <cell r="N803">
            <v>27399.488221248</v>
          </cell>
          <cell r="O803">
            <v>35236.8003743168</v>
          </cell>
          <cell r="P803">
            <v>42750.3045569074</v>
          </cell>
          <cell r="Q803">
            <v>33656.9361847039</v>
          </cell>
          <cell r="R803">
            <v>24171.0391835287</v>
          </cell>
          <cell r="S803">
            <v>23998.0520488312</v>
          </cell>
          <cell r="T803">
            <v>23800.1124504177</v>
          </cell>
          <cell r="U803">
            <v>43617.2081510716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</row>
        <row r="803">
          <cell r="CO803">
            <v>796640.214502762</v>
          </cell>
        </row>
        <row r="804">
          <cell r="A804">
            <v>-175571.716306246</v>
          </cell>
          <cell r="B804">
            <v>7714.32514629708</v>
          </cell>
          <cell r="C804">
            <v>44487.3105294167</v>
          </cell>
          <cell r="D804">
            <v>45808.2286288719</v>
          </cell>
          <cell r="E804">
            <v>26347.2722247094</v>
          </cell>
          <cell r="F804">
            <v>26240.6072089234</v>
          </cell>
          <cell r="G804">
            <v>25487.2398130284</v>
          </cell>
          <cell r="H804">
            <v>25064.8927561098</v>
          </cell>
          <cell r="I804">
            <v>25925.6826248721</v>
          </cell>
          <cell r="J804">
            <v>26432.0004867717</v>
          </cell>
          <cell r="K804">
            <v>27010.2140833773</v>
          </cell>
          <cell r="L804">
            <v>27692.0582521218</v>
          </cell>
          <cell r="M804">
            <v>28412.2454514028</v>
          </cell>
          <cell r="N804">
            <v>28870.7903553188</v>
          </cell>
          <cell r="O804">
            <v>37350.992570997</v>
          </cell>
          <cell r="P804">
            <v>45536.95116796</v>
          </cell>
          <cell r="Q804">
            <v>35478.1580601804</v>
          </cell>
          <cell r="R804">
            <v>25004.0376029922</v>
          </cell>
          <cell r="S804">
            <v>24787.2794390016</v>
          </cell>
          <cell r="T804">
            <v>24545.5216594745</v>
          </cell>
          <cell r="U804">
            <v>46353.8388123547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</row>
        <row r="804">
          <cell r="CO804">
            <v>877858.581531231</v>
          </cell>
        </row>
        <row r="805">
          <cell r="A805">
            <v>-197866.596068073</v>
          </cell>
          <cell r="B805">
            <v>5779.00864355061</v>
          </cell>
          <cell r="C805">
            <v>51485.3935773679</v>
          </cell>
          <cell r="D805">
            <v>51284.2513894196</v>
          </cell>
          <cell r="E805">
            <v>29941.7103822284</v>
          </cell>
          <cell r="F805">
            <v>29581.2389971299</v>
          </cell>
          <cell r="G805">
            <v>28510.5776447131</v>
          </cell>
          <cell r="H805">
            <v>27821.7921183801</v>
          </cell>
          <cell r="I805">
            <v>28578.1948566137</v>
          </cell>
          <cell r="J805">
            <v>28946.1592352928</v>
          </cell>
          <cell r="K805">
            <v>29393.0564561998</v>
          </cell>
          <cell r="L805">
            <v>29958.9438177162</v>
          </cell>
          <cell r="M805">
            <v>30567.493790263</v>
          </cell>
          <cell r="N805">
            <v>30890.1922081613</v>
          </cell>
          <cell r="O805">
            <v>40252.778370375</v>
          </cell>
          <cell r="P805">
            <v>49361.6987838745</v>
          </cell>
          <cell r="Q805">
            <v>37977.8341937284</v>
          </cell>
          <cell r="R805">
            <v>26147.3503956035</v>
          </cell>
          <cell r="S805">
            <v>25870.5153136175</v>
          </cell>
          <cell r="T805">
            <v>25568.6158989497</v>
          </cell>
          <cell r="U805">
            <v>50109.9381885238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</row>
        <row r="805">
          <cell r="CO805">
            <v>989332.980340364</v>
          </cell>
        </row>
        <row r="806">
          <cell r="A806">
            <v>-161801.578394756</v>
          </cell>
          <cell r="B806">
            <v>7210.7898054734</v>
          </cell>
          <cell r="C806">
            <v>42535.2350179211</v>
          </cell>
          <cell r="D806">
            <v>43381.426782689</v>
          </cell>
          <cell r="E806">
            <v>24127.2149886032</v>
          </cell>
          <cell r="F806">
            <v>24177.3101233802</v>
          </cell>
          <cell r="G806">
            <v>23619.9151474517</v>
          </cell>
          <cell r="H806">
            <v>23362.1302908212</v>
          </cell>
          <cell r="I806">
            <v>24287.393491529</v>
          </cell>
          <cell r="J806">
            <v>24879.1635543298</v>
          </cell>
          <cell r="K806">
            <v>25538.4829753543</v>
          </cell>
          <cell r="L806">
            <v>26291.9463339921</v>
          </cell>
          <cell r="M806">
            <v>27081.084791347</v>
          </cell>
          <cell r="N806">
            <v>27623.5334824662</v>
          </cell>
          <cell r="O806">
            <v>35558.7429121557</v>
          </cell>
          <cell r="P806">
            <v>43174.6463378634</v>
          </cell>
          <cell r="Q806">
            <v>33934.2661235237</v>
          </cell>
          <cell r="R806">
            <v>24297.8855627742</v>
          </cell>
          <cell r="S806">
            <v>24118.233113411</v>
          </cell>
          <cell r="T806">
            <v>23913.6210202011</v>
          </cell>
          <cell r="U806">
            <v>44033.9336605146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</row>
        <row r="806">
          <cell r="CO806">
            <v>809007.891973779</v>
          </cell>
        </row>
        <row r="807">
          <cell r="A807">
            <v>-172844.251636527</v>
          </cell>
          <cell r="B807">
            <v>6253.0025972977</v>
          </cell>
          <cell r="C807">
            <v>43482.8148108351</v>
          </cell>
          <cell r="D807">
            <v>47232.755395843</v>
          </cell>
          <cell r="E807">
            <v>25907.5433189312</v>
          </cell>
          <cell r="F807">
            <v>25831.9279393237</v>
          </cell>
          <cell r="G807">
            <v>25117.376992119</v>
          </cell>
          <cell r="H807">
            <v>24727.6249309907</v>
          </cell>
          <cell r="I807">
            <v>25601.1850956026</v>
          </cell>
          <cell r="J807">
            <v>26124.4285584226</v>
          </cell>
          <cell r="K807">
            <v>26718.706864912</v>
          </cell>
          <cell r="L807">
            <v>27414.7367165717</v>
          </cell>
          <cell r="M807">
            <v>28148.5811589055</v>
          </cell>
          <cell r="N807">
            <v>28623.7449679279</v>
          </cell>
          <cell r="O807">
            <v>36995.9999300208</v>
          </cell>
          <cell r="P807">
            <v>45069.0471422626</v>
          </cell>
          <cell r="Q807">
            <v>35172.3578758858</v>
          </cell>
          <cell r="R807">
            <v>24864.1693784672</v>
          </cell>
          <cell r="S807">
            <v>24654.7607796256</v>
          </cell>
          <cell r="T807">
            <v>24420.3604824791</v>
          </cell>
          <cell r="U807">
            <v>45894.3329323543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</row>
        <row r="807">
          <cell r="CO807">
            <v>864221.258182633</v>
          </cell>
        </row>
        <row r="808">
          <cell r="A808">
            <v>-162579.692084579</v>
          </cell>
          <cell r="B808">
            <v>6976.61994638888</v>
          </cell>
          <cell r="C808">
            <v>42036.5476412319</v>
          </cell>
          <cell r="D808">
            <v>44699.6576744797</v>
          </cell>
          <cell r="E808">
            <v>24252.6644894514</v>
          </cell>
          <cell r="F808">
            <v>24293.9015270941</v>
          </cell>
          <cell r="G808">
            <v>23725.4326734902</v>
          </cell>
          <cell r="H808">
            <v>23458.3488467483</v>
          </cell>
          <cell r="I808">
            <v>24379.9688317861</v>
          </cell>
          <cell r="J808">
            <v>24966.9102191027</v>
          </cell>
          <cell r="K808">
            <v>25621.6465667615</v>
          </cell>
          <cell r="L808">
            <v>26371.0629163957</v>
          </cell>
          <cell r="M808">
            <v>27156.3051224435</v>
          </cell>
          <cell r="N808">
            <v>27694.0126347979</v>
          </cell>
          <cell r="O808">
            <v>35660.0181502173</v>
          </cell>
          <cell r="P808">
            <v>43308.1338700617</v>
          </cell>
          <cell r="Q808">
            <v>34021.5073304922</v>
          </cell>
          <cell r="R808">
            <v>24337.7883272289</v>
          </cell>
          <cell r="S808">
            <v>24156.0391331049</v>
          </cell>
          <cell r="T808">
            <v>23949.3280364406</v>
          </cell>
          <cell r="U808">
            <v>44165.0253002162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</row>
        <row r="808">
          <cell r="CO808">
            <v>812898.460422897</v>
          </cell>
        </row>
        <row r="809">
          <cell r="A809">
            <v>-190074.522576746</v>
          </cell>
          <cell r="B809">
            <v>7938.23241705544</v>
          </cell>
          <cell r="C809">
            <v>47408.3683895356</v>
          </cell>
          <cell r="D809">
            <v>50813.4334764503</v>
          </cell>
          <cell r="E809">
            <v>28685.4521479331</v>
          </cell>
          <cell r="F809">
            <v>28413.686237068</v>
          </cell>
          <cell r="G809">
            <v>27453.9193076749</v>
          </cell>
          <cell r="H809">
            <v>26858.2541819349</v>
          </cell>
          <cell r="I809">
            <v>27651.140283224</v>
          </cell>
          <cell r="J809">
            <v>28067.4592850521</v>
          </cell>
          <cell r="K809">
            <v>28560.2516559212</v>
          </cell>
          <cell r="L809">
            <v>29166.6659892535</v>
          </cell>
          <cell r="M809">
            <v>29814.2332377114</v>
          </cell>
          <cell r="N809">
            <v>30184.4100817732</v>
          </cell>
          <cell r="O809">
            <v>39238.6025395837</v>
          </cell>
          <cell r="P809">
            <v>48024.9472594276</v>
          </cell>
          <cell r="Q809">
            <v>37104.195925875</v>
          </cell>
          <cell r="R809">
            <v>25747.7619071804</v>
          </cell>
          <cell r="S809">
            <v>25491.9237431035</v>
          </cell>
          <cell r="T809">
            <v>25211.0438650249</v>
          </cell>
          <cell r="U809">
            <v>48797.1792639412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</row>
        <row r="809">
          <cell r="CO809">
            <v>950372.612883729</v>
          </cell>
        </row>
        <row r="810">
          <cell r="A810">
            <v>-201118.805651895</v>
          </cell>
          <cell r="B810">
            <v>5000.63788425409</v>
          </cell>
          <cell r="C810">
            <v>48284.9376124394</v>
          </cell>
          <cell r="D810">
            <v>47809.1472261574</v>
          </cell>
          <cell r="E810">
            <v>30466.0400197605</v>
          </cell>
          <cell r="F810">
            <v>30068.5452680622</v>
          </cell>
          <cell r="G810">
            <v>28951.5994567336</v>
          </cell>
          <cell r="H810">
            <v>28223.9478879284</v>
          </cell>
          <cell r="I810">
            <v>28965.1234157013</v>
          </cell>
          <cell r="J810">
            <v>29312.905827539</v>
          </cell>
          <cell r="K810">
            <v>29740.6476019883</v>
          </cell>
          <cell r="L810">
            <v>30289.6200555166</v>
          </cell>
          <cell r="M810">
            <v>30881.8852280296</v>
          </cell>
          <cell r="N810">
            <v>31184.7673810064</v>
          </cell>
          <cell r="O810">
            <v>40676.0690850033</v>
          </cell>
          <cell r="P810">
            <v>49919.6242351468</v>
          </cell>
          <cell r="Q810">
            <v>38342.4681708935</v>
          </cell>
          <cell r="R810">
            <v>26314.1282773932</v>
          </cell>
          <cell r="S810">
            <v>26028.529625899</v>
          </cell>
          <cell r="T810">
            <v>25717.8572012719</v>
          </cell>
          <cell r="U810">
            <v>50657.8497502579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</row>
        <row r="810">
          <cell r="CO810">
            <v>1005594.02825947</v>
          </cell>
        </row>
        <row r="811">
          <cell r="A811">
            <v>-179367.942169493</v>
          </cell>
          <cell r="B811">
            <v>8221.1371533303</v>
          </cell>
          <cell r="C811">
            <v>49087.9747056273</v>
          </cell>
          <cell r="D811">
            <v>46385.844678013</v>
          </cell>
          <cell r="E811">
            <v>26959.3095733376</v>
          </cell>
          <cell r="F811">
            <v>26809.4280740481</v>
          </cell>
          <cell r="G811">
            <v>26002.0339448015</v>
          </cell>
          <cell r="H811">
            <v>25534.3194932452</v>
          </cell>
          <cell r="I811">
            <v>26377.3350062389</v>
          </cell>
          <cell r="J811">
            <v>26860.0949446654</v>
          </cell>
          <cell r="K811">
            <v>27415.9488503006</v>
          </cell>
          <cell r="L811">
            <v>28078.0486546296</v>
          </cell>
          <cell r="M811">
            <v>28779.2269993235</v>
          </cell>
          <cell r="N811">
            <v>29214.6408548032</v>
          </cell>
          <cell r="O811">
            <v>37845.0896201348</v>
          </cell>
          <cell r="P811">
            <v>46188.2041002494</v>
          </cell>
          <cell r="Q811">
            <v>35903.7865134078</v>
          </cell>
          <cell r="R811">
            <v>25198.7134047663</v>
          </cell>
          <cell r="S811">
            <v>24971.7257373062</v>
          </cell>
          <cell r="T811">
            <v>24719.7274346985</v>
          </cell>
          <cell r="U811">
            <v>46993.4027727377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</row>
        <row r="811">
          <cell r="CO811">
            <v>896839.710847466</v>
          </cell>
        </row>
        <row r="812">
          <cell r="A812">
            <v>-201610.559097822</v>
          </cell>
          <cell r="B812">
            <v>7574.44071243027</v>
          </cell>
          <cell r="C812">
            <v>47133.7198296997</v>
          </cell>
          <cell r="D812">
            <v>52322.1570067057</v>
          </cell>
          <cell r="E812">
            <v>30545.3217817174</v>
          </cell>
          <cell r="F812">
            <v>30142.2288766295</v>
          </cell>
          <cell r="G812">
            <v>29018.2845796325</v>
          </cell>
          <cell r="H812">
            <v>28284.7562338785</v>
          </cell>
          <cell r="I812">
            <v>29023.6293167987</v>
          </cell>
          <cell r="J812">
            <v>29368.3600951286</v>
          </cell>
          <cell r="K812">
            <v>29793.2054520623</v>
          </cell>
          <cell r="L812">
            <v>30339.6202708267</v>
          </cell>
          <cell r="M812">
            <v>30929.423084649</v>
          </cell>
          <cell r="N812">
            <v>31229.3089004251</v>
          </cell>
          <cell r="O812">
            <v>40740.0731604427</v>
          </cell>
          <cell r="P812">
            <v>50003.9858841003</v>
          </cell>
          <cell r="Q812">
            <v>38397.602998509</v>
          </cell>
          <cell r="R812">
            <v>26339.3460857667</v>
          </cell>
          <cell r="S812">
            <v>26052.4223304026</v>
          </cell>
          <cell r="T812">
            <v>25740.4233744536</v>
          </cell>
          <cell r="U812">
            <v>50740.6972395113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</row>
        <row r="812">
          <cell r="CO812">
            <v>1008052.79548911</v>
          </cell>
        </row>
        <row r="813">
          <cell r="A813">
            <v>-173197.214334941</v>
          </cell>
          <cell r="B813">
            <v>10110.7536575234</v>
          </cell>
          <cell r="C813">
            <v>43681.1312824624</v>
          </cell>
          <cell r="D813">
            <v>47966.2571045996</v>
          </cell>
          <cell r="E813">
            <v>25964.4488777372</v>
          </cell>
          <cell r="F813">
            <v>25884.815347687</v>
          </cell>
          <cell r="G813">
            <v>25165.2411425736</v>
          </cell>
          <cell r="H813">
            <v>24771.2709451679</v>
          </cell>
          <cell r="I813">
            <v>25643.1784987919</v>
          </cell>
          <cell r="J813">
            <v>26164.231610316</v>
          </cell>
          <cell r="K813">
            <v>26756.430973891</v>
          </cell>
          <cell r="L813">
            <v>27450.6250485464</v>
          </cell>
          <cell r="M813">
            <v>28182.7020995683</v>
          </cell>
          <cell r="N813">
            <v>28655.7152469685</v>
          </cell>
          <cell r="O813">
            <v>37041.9397223368</v>
          </cell>
          <cell r="P813">
            <v>45129.5988587862</v>
          </cell>
          <cell r="Q813">
            <v>35211.9316454098</v>
          </cell>
          <cell r="R813">
            <v>24882.2698020946</v>
          </cell>
          <cell r="S813">
            <v>24671.9100919972</v>
          </cell>
          <cell r="T813">
            <v>24436.5576590216</v>
          </cell>
          <cell r="U813">
            <v>45953.7978402383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</row>
        <row r="813">
          <cell r="CO813">
            <v>865986.071674704</v>
          </cell>
        </row>
        <row r="814">
          <cell r="A814">
            <v>-154361.009851072</v>
          </cell>
          <cell r="B814">
            <v>9216.05625232709</v>
          </cell>
          <cell r="C814">
            <v>42095.973535376</v>
          </cell>
          <cell r="D814">
            <v>42093.6704998251</v>
          </cell>
          <cell r="E814">
            <v>22927.6272907657</v>
          </cell>
          <cell r="F814">
            <v>23062.4263444636</v>
          </cell>
          <cell r="G814">
            <v>22610.9232799163</v>
          </cell>
          <cell r="H814">
            <v>22442.0581086816</v>
          </cell>
          <cell r="I814">
            <v>23402.1588868093</v>
          </cell>
          <cell r="J814">
            <v>24040.1022677064</v>
          </cell>
          <cell r="K814">
            <v>24743.2464818999</v>
          </cell>
          <cell r="L814">
            <v>25535.4086171855</v>
          </cell>
          <cell r="M814">
            <v>26361.8042585403</v>
          </cell>
          <cell r="N814">
            <v>26949.5895965232</v>
          </cell>
          <cell r="O814">
            <v>34590.3171404084</v>
          </cell>
          <cell r="P814">
            <v>41898.1964488074</v>
          </cell>
          <cell r="Q814">
            <v>33100.0381838639</v>
          </cell>
          <cell r="R814">
            <v>23916.3227424687</v>
          </cell>
          <cell r="S814">
            <v>23756.7200278884</v>
          </cell>
          <cell r="T814">
            <v>23572.1792677994</v>
          </cell>
          <cell r="U814">
            <v>42780.3940512482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</row>
        <row r="814">
          <cell r="CO814">
            <v>771805.049255361</v>
          </cell>
        </row>
        <row r="815">
          <cell r="A815">
            <v>-182587.279628887</v>
          </cell>
          <cell r="B815">
            <v>8432.73410531672</v>
          </cell>
          <cell r="C815">
            <v>43957.1726110239</v>
          </cell>
          <cell r="D815">
            <v>45045.0907183252</v>
          </cell>
          <cell r="E815">
            <v>27478.3394819802</v>
          </cell>
          <cell r="F815">
            <v>27291.8088345054</v>
          </cell>
          <cell r="G815">
            <v>26438.5980724362</v>
          </cell>
          <cell r="H815">
            <v>25932.4104219046</v>
          </cell>
          <cell r="I815">
            <v>26760.3526354153</v>
          </cell>
          <cell r="J815">
            <v>27223.134598812</v>
          </cell>
          <cell r="K815">
            <v>27760.0266741153</v>
          </cell>
          <cell r="L815">
            <v>28405.3825400526</v>
          </cell>
          <cell r="M815">
            <v>29090.4406854124</v>
          </cell>
          <cell r="N815">
            <v>29506.2385714034</v>
          </cell>
          <cell r="O815">
            <v>38264.1018697128</v>
          </cell>
          <cell r="P815">
            <v>46740.4902486466</v>
          </cell>
          <cell r="Q815">
            <v>36264.7349060007</v>
          </cell>
          <cell r="R815">
            <v>25363.8055577799</v>
          </cell>
          <cell r="S815">
            <v>25128.1428997113</v>
          </cell>
          <cell r="T815">
            <v>24867.4602614649</v>
          </cell>
          <cell r="U815">
            <v>47535.776248266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</row>
        <row r="815">
          <cell r="CO815">
            <v>912936.398144434</v>
          </cell>
        </row>
        <row r="816">
          <cell r="A816">
            <v>-197246.759366357</v>
          </cell>
          <cell r="B816">
            <v>6232.70378597746</v>
          </cell>
          <cell r="C816">
            <v>49899.1077946912</v>
          </cell>
          <cell r="D816">
            <v>53849.0953915981</v>
          </cell>
          <cell r="E816">
            <v>29841.7787066204</v>
          </cell>
          <cell r="F816">
            <v>29488.3635830721</v>
          </cell>
          <cell r="G816">
            <v>28426.5235583138</v>
          </cell>
          <cell r="H816">
            <v>27745.1454880358</v>
          </cell>
          <cell r="I816">
            <v>28504.4503713082</v>
          </cell>
          <cell r="J816">
            <v>28876.261219115</v>
          </cell>
          <cell r="K816">
            <v>29326.8092652368</v>
          </cell>
          <cell r="L816">
            <v>29895.9204290657</v>
          </cell>
          <cell r="M816">
            <v>30507.5741120224</v>
          </cell>
          <cell r="N816">
            <v>30834.049300136</v>
          </cell>
          <cell r="O816">
            <v>40172.1036433441</v>
          </cell>
          <cell r="P816">
            <v>49255.3641019893</v>
          </cell>
          <cell r="Q816">
            <v>37908.3388196098</v>
          </cell>
          <cell r="R816">
            <v>26115.5642977203</v>
          </cell>
          <cell r="S816">
            <v>25840.3994592655</v>
          </cell>
          <cell r="T816">
            <v>25540.1720873788</v>
          </cell>
          <cell r="U816">
            <v>50005.5120479254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</row>
        <row r="816">
          <cell r="CO816">
            <v>986233.796831785</v>
          </cell>
        </row>
        <row r="817">
          <cell r="A817">
            <v>-196698.106981608</v>
          </cell>
          <cell r="B817">
            <v>5892.30280728375</v>
          </cell>
          <cell r="C817">
            <v>54834.66069818</v>
          </cell>
          <cell r="D817">
            <v>48418.9336148667</v>
          </cell>
          <cell r="E817">
            <v>29753.3235506375</v>
          </cell>
          <cell r="F817">
            <v>29406.1543217192</v>
          </cell>
          <cell r="G817">
            <v>28352.1225510433</v>
          </cell>
          <cell r="H817">
            <v>27677.3012374374</v>
          </cell>
          <cell r="I817">
            <v>28439.1749727832</v>
          </cell>
          <cell r="J817">
            <v>28814.3905471154</v>
          </cell>
          <cell r="K817">
            <v>29268.1701443132</v>
          </cell>
          <cell r="L817">
            <v>29840.13487719</v>
          </cell>
          <cell r="M817">
            <v>30454.535829086</v>
          </cell>
          <cell r="N817">
            <v>30784.3540492907</v>
          </cell>
          <cell r="O817">
            <v>40100.6938974353</v>
          </cell>
          <cell r="P817">
            <v>49161.2412844208</v>
          </cell>
          <cell r="Q817">
            <v>37846.8245487807</v>
          </cell>
          <cell r="R817">
            <v>26087.4286317341</v>
          </cell>
          <cell r="S817">
            <v>25813.7422199261</v>
          </cell>
          <cell r="T817">
            <v>25514.9948673037</v>
          </cell>
          <cell r="U817">
            <v>49913.0785877719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</row>
        <row r="817">
          <cell r="CO817">
            <v>983490.53490804</v>
          </cell>
        </row>
        <row r="818">
          <cell r="A818">
            <v>-154430.203292007</v>
          </cell>
          <cell r="B818">
            <v>6808.62491957072</v>
          </cell>
          <cell r="C818">
            <v>37846.6853324069</v>
          </cell>
          <cell r="D818">
            <v>44663.4075071349</v>
          </cell>
          <cell r="E818">
            <v>22938.7828362095</v>
          </cell>
          <cell r="F818">
            <v>23072.7941872503</v>
          </cell>
          <cell r="G818">
            <v>22620.3063826698</v>
          </cell>
          <cell r="H818">
            <v>22450.6143043293</v>
          </cell>
          <cell r="I818">
            <v>23410.391110997</v>
          </cell>
          <cell r="J818">
            <v>24047.9051039057</v>
          </cell>
          <cell r="K818">
            <v>24750.6417701788</v>
          </cell>
          <cell r="L818">
            <v>25542.4440268475</v>
          </cell>
          <cell r="M818">
            <v>26368.4931956519</v>
          </cell>
          <cell r="N818">
            <v>26955.8569262564</v>
          </cell>
          <cell r="O818">
            <v>34599.3229994424</v>
          </cell>
          <cell r="P818">
            <v>41910.0667728943</v>
          </cell>
          <cell r="Q818">
            <v>33107.7960724351</v>
          </cell>
          <cell r="R818">
            <v>23919.8710794425</v>
          </cell>
          <cell r="S818">
            <v>23760.0819126937</v>
          </cell>
          <cell r="T818">
            <v>23575.3544995829</v>
          </cell>
          <cell r="U818">
            <v>42792.0513215769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</row>
        <row r="818">
          <cell r="CO818">
            <v>772151.016460034</v>
          </cell>
        </row>
        <row r="819">
          <cell r="A819">
            <v>-177746.537417897</v>
          </cell>
          <cell r="B819">
            <v>11013.4217914616</v>
          </cell>
          <cell r="C819">
            <v>48105.1814219611</v>
          </cell>
          <cell r="D819">
            <v>45662.7324669785</v>
          </cell>
          <cell r="E819">
            <v>26697.9025072231</v>
          </cell>
          <cell r="F819">
            <v>26566.4791856668</v>
          </cell>
          <cell r="G819">
            <v>25782.1603963301</v>
          </cell>
          <cell r="H819">
            <v>25333.8227974384</v>
          </cell>
          <cell r="I819">
            <v>26184.4299095461</v>
          </cell>
          <cell r="J819">
            <v>26677.2516647434</v>
          </cell>
          <cell r="K819">
            <v>27242.6556104682</v>
          </cell>
          <cell r="L819">
            <v>27913.1884236419</v>
          </cell>
          <cell r="M819">
            <v>28622.4856338246</v>
          </cell>
          <cell r="N819">
            <v>29067.7789836221</v>
          </cell>
          <cell r="O819">
            <v>37634.0559956664</v>
          </cell>
          <cell r="P819">
            <v>45910.0476793872</v>
          </cell>
          <cell r="Q819">
            <v>35721.9964879095</v>
          </cell>
          <cell r="R819">
            <v>25115.5654885495</v>
          </cell>
          <cell r="S819">
            <v>24892.9469408755</v>
          </cell>
          <cell r="T819">
            <v>24645.3224646364</v>
          </cell>
          <cell r="U819">
            <v>46720.2388247352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</row>
        <row r="819">
          <cell r="CO819">
            <v>888732.687089486</v>
          </cell>
        </row>
        <row r="820">
          <cell r="A820">
            <v>-162867.974099603</v>
          </cell>
          <cell r="B820">
            <v>8914.41547929455</v>
          </cell>
          <cell r="C820">
            <v>40220.1983891402</v>
          </cell>
          <cell r="D820">
            <v>44560.0761363557</v>
          </cell>
          <cell r="E820">
            <v>24299.1420612524</v>
          </cell>
          <cell r="F820">
            <v>24337.0972775823</v>
          </cell>
          <cell r="G820">
            <v>23764.5256819086</v>
          </cell>
          <cell r="H820">
            <v>23493.9966955756</v>
          </cell>
          <cell r="I820">
            <v>24414.266911848</v>
          </cell>
          <cell r="J820">
            <v>24999.4193314126</v>
          </cell>
          <cell r="K820">
            <v>25652.4577040297</v>
          </cell>
          <cell r="L820">
            <v>26400.3746841944</v>
          </cell>
          <cell r="M820">
            <v>27184.1733747345</v>
          </cell>
          <cell r="N820">
            <v>27720.1243358476</v>
          </cell>
          <cell r="O820">
            <v>35697.5394405919</v>
          </cell>
          <cell r="P820">
            <v>43357.5894384008</v>
          </cell>
          <cell r="Q820">
            <v>34053.8291766014</v>
          </cell>
          <cell r="R820">
            <v>24352.5718344366</v>
          </cell>
          <cell r="S820">
            <v>24170.0458209191</v>
          </cell>
          <cell r="T820">
            <v>23962.5570680419</v>
          </cell>
          <cell r="U820">
            <v>44213.5932184272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</row>
        <row r="820">
          <cell r="CO820">
            <v>814339.870498015</v>
          </cell>
        </row>
        <row r="821">
          <cell r="A821">
            <v>-180123.247166076</v>
          </cell>
          <cell r="B821">
            <v>6873.89741126433</v>
          </cell>
          <cell r="C821">
            <v>48331.5153149981</v>
          </cell>
          <cell r="D821">
            <v>48149.858831975</v>
          </cell>
          <cell r="E821">
            <v>27081.0817976908</v>
          </cell>
          <cell r="F821">
            <v>26922.6018569224</v>
          </cell>
          <cell r="G821">
            <v>26104.4584563943</v>
          </cell>
          <cell r="H821">
            <v>25627.7176136049</v>
          </cell>
          <cell r="I821">
            <v>26467.1967037917</v>
          </cell>
          <cell r="J821">
            <v>26945.2695087466</v>
          </cell>
          <cell r="K821">
            <v>27496.6746837426</v>
          </cell>
          <cell r="L821">
            <v>28154.8461082452</v>
          </cell>
          <cell r="M821">
            <v>28852.2424116786</v>
          </cell>
          <cell r="N821">
            <v>29283.0540656326</v>
          </cell>
          <cell r="O821">
            <v>37943.3961971022</v>
          </cell>
          <cell r="P821">
            <v>46317.7787387237</v>
          </cell>
          <cell r="Q821">
            <v>35988.4704360698</v>
          </cell>
          <cell r="R821">
            <v>25237.4465073504</v>
          </cell>
          <cell r="S821">
            <v>25008.4235565954</v>
          </cell>
          <cell r="T821">
            <v>24754.3877782081</v>
          </cell>
          <cell r="U821">
            <v>47120.6517490403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</row>
        <row r="821">
          <cell r="CO821">
            <v>900616.235830379</v>
          </cell>
        </row>
        <row r="822">
          <cell r="A822">
            <v>-192569.362660846</v>
          </cell>
          <cell r="B822">
            <v>10196.8463434359</v>
          </cell>
          <cell r="C822">
            <v>47135.4868289918</v>
          </cell>
          <cell r="D822">
            <v>48125.2069742199</v>
          </cell>
          <cell r="E822">
            <v>29087.6767165783</v>
          </cell>
          <cell r="F822">
            <v>28787.5093830311</v>
          </cell>
          <cell r="G822">
            <v>27792.236647389</v>
          </cell>
          <cell r="H822">
            <v>27166.75654258</v>
          </cell>
          <cell r="I822">
            <v>27947.9615224506</v>
          </cell>
          <cell r="J822">
            <v>28348.7985024244</v>
          </cell>
          <cell r="K822">
            <v>28826.8963173555</v>
          </cell>
          <cell r="L822">
            <v>29420.3348601121</v>
          </cell>
          <cell r="M822">
            <v>30055.4096873905</v>
          </cell>
          <cell r="N822">
            <v>30410.3850474244</v>
          </cell>
          <cell r="O822">
            <v>39563.3179722345</v>
          </cell>
          <cell r="P822">
            <v>48452.943901064</v>
          </cell>
          <cell r="Q822">
            <v>37383.9145106741</v>
          </cell>
          <cell r="R822">
            <v>25875.7008157613</v>
          </cell>
          <cell r="S822">
            <v>25613.1399285863</v>
          </cell>
          <cell r="T822">
            <v>25325.5300854361</v>
          </cell>
          <cell r="U822">
            <v>49217.4940350293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</row>
        <row r="822">
          <cell r="CO822">
            <v>962846.813304228</v>
          </cell>
        </row>
        <row r="823">
          <cell r="A823">
            <v>-169144.710082715</v>
          </cell>
          <cell r="B823">
            <v>5363.40115419289</v>
          </cell>
          <cell r="C823">
            <v>47308.5998891096</v>
          </cell>
          <cell r="D823">
            <v>47210.0580939203</v>
          </cell>
          <cell r="E823">
            <v>25311.0936646427</v>
          </cell>
          <cell r="F823">
            <v>25277.5941080369</v>
          </cell>
          <cell r="G823">
            <v>24615.6939124604</v>
          </cell>
          <cell r="H823">
            <v>24270.1538049137</v>
          </cell>
          <cell r="I823">
            <v>25161.0356385007</v>
          </cell>
          <cell r="J823">
            <v>25707.2370390066</v>
          </cell>
          <cell r="K823">
            <v>26323.3055679051</v>
          </cell>
          <cell r="L823">
            <v>27038.5769239537</v>
          </cell>
          <cell r="M823">
            <v>27790.9460932054</v>
          </cell>
          <cell r="N823">
            <v>28288.6518367585</v>
          </cell>
          <cell r="O823">
            <v>36514.486808634</v>
          </cell>
          <cell r="P823">
            <v>44434.3806677591</v>
          </cell>
          <cell r="Q823">
            <v>34757.5695556113</v>
          </cell>
          <cell r="R823">
            <v>24674.4516840703</v>
          </cell>
          <cell r="S823">
            <v>24475.0120582361</v>
          </cell>
          <cell r="T823">
            <v>24250.5914730547</v>
          </cell>
          <cell r="U823">
            <v>45271.0577287727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</row>
        <row r="823">
          <cell r="CO823">
            <v>845723.550413577</v>
          </cell>
        </row>
        <row r="824">
          <cell r="A824">
            <v>-193515.822375611</v>
          </cell>
          <cell r="B824">
            <v>7775.01270760298</v>
          </cell>
          <cell r="C824">
            <v>47116.2373563937</v>
          </cell>
          <cell r="D824">
            <v>48056.7887917486</v>
          </cell>
          <cell r="E824">
            <v>29240.2673988179</v>
          </cell>
          <cell r="F824">
            <v>28929.3255059786</v>
          </cell>
          <cell r="G824">
            <v>27920.5830431705</v>
          </cell>
          <cell r="H824">
            <v>27283.7921225842</v>
          </cell>
          <cell r="I824">
            <v>28060.5656717927</v>
          </cell>
          <cell r="J824">
            <v>28455.5292853404</v>
          </cell>
          <cell r="K824">
            <v>28928.0524723384</v>
          </cell>
          <cell r="L824">
            <v>29516.5684298258</v>
          </cell>
          <cell r="M824">
            <v>30146.9040461778</v>
          </cell>
          <cell r="N824">
            <v>30496.1124665473</v>
          </cell>
          <cell r="O824">
            <v>39686.5042548847</v>
          </cell>
          <cell r="P824">
            <v>48615.3116543902</v>
          </cell>
          <cell r="Q824">
            <v>37490.0304792568</v>
          </cell>
          <cell r="R824">
            <v>25924.2366011588</v>
          </cell>
          <cell r="S824">
            <v>25659.125335454</v>
          </cell>
          <cell r="T824">
            <v>25368.962366409</v>
          </cell>
          <cell r="U824">
            <v>49376.9475410439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</row>
        <row r="824">
          <cell r="CO824">
            <v>967579.111878053</v>
          </cell>
        </row>
        <row r="825">
          <cell r="A825">
            <v>-176557.62575942</v>
          </cell>
          <cell r="B825">
            <v>7737.9431231135</v>
          </cell>
          <cell r="C825">
            <v>45534.973110573</v>
          </cell>
          <cell r="D825">
            <v>44435.22817208</v>
          </cell>
          <cell r="E825">
            <v>26506.2230957706</v>
          </cell>
          <cell r="F825">
            <v>26388.3344222902</v>
          </cell>
          <cell r="G825">
            <v>25620.9358625357</v>
          </cell>
          <cell r="H825">
            <v>25186.8065395322</v>
          </cell>
          <cell r="I825">
            <v>26042.9802695273</v>
          </cell>
          <cell r="J825">
            <v>26543.1799550364</v>
          </cell>
          <cell r="K825">
            <v>27115.5865655743</v>
          </cell>
          <cell r="L825">
            <v>27792.3029689474</v>
          </cell>
          <cell r="M825">
            <v>28507.5534204933</v>
          </cell>
          <cell r="N825">
            <v>28960.0910107942</v>
          </cell>
          <cell r="O825">
            <v>37479.3134267833</v>
          </cell>
          <cell r="P825">
            <v>45706.0866318342</v>
          </cell>
          <cell r="Q825">
            <v>35588.6970878077</v>
          </cell>
          <cell r="R825">
            <v>25054.5964264625</v>
          </cell>
          <cell r="S825">
            <v>24835.1815806687</v>
          </cell>
          <cell r="T825">
            <v>24590.7642574594</v>
          </cell>
          <cell r="U825">
            <v>46519.9385590937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</row>
        <row r="825">
          <cell r="CO825">
            <v>882788.128797099</v>
          </cell>
        </row>
        <row r="826">
          <cell r="A826">
            <v>-198442.472770469</v>
          </cell>
          <cell r="B826">
            <v>9475.01542743218</v>
          </cell>
          <cell r="C826">
            <v>48807.8281787802</v>
          </cell>
          <cell r="D826">
            <v>51001.3349862282</v>
          </cell>
          <cell r="E826">
            <v>30034.5547130897</v>
          </cell>
          <cell r="F826">
            <v>29667.5275099481</v>
          </cell>
          <cell r="G826">
            <v>28588.6704552302</v>
          </cell>
          <cell r="H826">
            <v>27893.0028237323</v>
          </cell>
          <cell r="I826">
            <v>28646.7092425801</v>
          </cell>
          <cell r="J826">
            <v>29011.0999510475</v>
          </cell>
          <cell r="K826">
            <v>29454.6052702166</v>
          </cell>
          <cell r="L826">
            <v>30017.4974676202</v>
          </cell>
          <cell r="M826">
            <v>30623.1638508097</v>
          </cell>
          <cell r="N826">
            <v>30942.3533542295</v>
          </cell>
          <cell r="O826">
            <v>40327.7314921257</v>
          </cell>
          <cell r="P826">
            <v>49460.4920076137</v>
          </cell>
          <cell r="Q826">
            <v>38042.4008235655</v>
          </cell>
          <cell r="R826">
            <v>26176.8821628904</v>
          </cell>
          <cell r="S826">
            <v>25898.4952942254</v>
          </cell>
          <cell r="T826">
            <v>25595.0424212348</v>
          </cell>
          <cell r="U826">
            <v>50206.9582283595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</row>
        <row r="826">
          <cell r="CO826">
            <v>992212.363852344</v>
          </cell>
        </row>
        <row r="827">
          <cell r="A827">
            <v>-196693.444991386</v>
          </cell>
          <cell r="B827">
            <v>10281.8904495259</v>
          </cell>
          <cell r="C827">
            <v>51524.1062763062</v>
          </cell>
          <cell r="D827">
            <v>50016.4266546147</v>
          </cell>
          <cell r="E827">
            <v>29752.5719325205</v>
          </cell>
          <cell r="F827">
            <v>29405.455776004</v>
          </cell>
          <cell r="G827">
            <v>28351.4903533567</v>
          </cell>
          <cell r="H827">
            <v>27676.7247535988</v>
          </cell>
          <cell r="I827">
            <v>28438.6203169061</v>
          </cell>
          <cell r="J827">
            <v>28813.8648217639</v>
          </cell>
          <cell r="K827">
            <v>29267.6718779866</v>
          </cell>
          <cell r="L827">
            <v>29839.6608581125</v>
          </cell>
          <cell r="M827">
            <v>30454.0851540077</v>
          </cell>
          <cell r="N827">
            <v>30783.9317805101</v>
          </cell>
          <cell r="O827">
            <v>40100.0871169922</v>
          </cell>
          <cell r="P827">
            <v>49160.4415072443</v>
          </cell>
          <cell r="Q827">
            <v>37846.3018518289</v>
          </cell>
          <cell r="R827">
            <v>26087.1895583183</v>
          </cell>
          <cell r="S827">
            <v>25813.5157089465</v>
          </cell>
          <cell r="T827">
            <v>25514.7809322929</v>
          </cell>
          <cell r="U827">
            <v>49912.2931653452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</row>
        <row r="827">
          <cell r="CO827">
            <v>983467.224956932</v>
          </cell>
        </row>
        <row r="828">
          <cell r="A828">
            <v>-169447.857589655</v>
          </cell>
          <cell r="B828">
            <v>13981.0466973531</v>
          </cell>
          <cell r="C828">
            <v>45826.8051742788</v>
          </cell>
          <cell r="D828">
            <v>43723.9827675745</v>
          </cell>
          <cell r="E828">
            <v>25359.9678894844</v>
          </cell>
          <cell r="F828">
            <v>25323.0172818337</v>
          </cell>
          <cell r="G828">
            <v>24656.8027830219</v>
          </cell>
          <cell r="H828">
            <v>24307.6398634834</v>
          </cell>
          <cell r="I828">
            <v>25197.1023264026</v>
          </cell>
          <cell r="J828">
            <v>25741.4225096082</v>
          </cell>
          <cell r="K828">
            <v>26355.7055060285</v>
          </cell>
          <cell r="L828">
            <v>27069.4001764255</v>
          </cell>
          <cell r="M828">
            <v>27820.2513941419</v>
          </cell>
          <cell r="N828">
            <v>28316.1100084885</v>
          </cell>
          <cell r="O828">
            <v>36553.9429142579</v>
          </cell>
          <cell r="P828">
            <v>44486.3864519044</v>
          </cell>
          <cell r="Q828">
            <v>34791.5581034813</v>
          </cell>
          <cell r="R828">
            <v>24689.9975146123</v>
          </cell>
          <cell r="S828">
            <v>24489.7410120733</v>
          </cell>
          <cell r="T828">
            <v>24264.5026702162</v>
          </cell>
          <cell r="U828">
            <v>45322.130090403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</row>
        <row r="828">
          <cell r="CO828">
            <v>847239.287948275</v>
          </cell>
        </row>
        <row r="829">
          <cell r="A829">
            <v>-196992.76028513</v>
          </cell>
          <cell r="B829">
            <v>12077.7875304571</v>
          </cell>
          <cell r="C829">
            <v>51081.0030645262</v>
          </cell>
          <cell r="D829">
            <v>50312.5290569838</v>
          </cell>
          <cell r="E829">
            <v>29800.8283180428</v>
          </cell>
          <cell r="F829">
            <v>29450.3047366469</v>
          </cell>
          <cell r="G829">
            <v>28392.0795496583</v>
          </cell>
          <cell r="H829">
            <v>27713.7369353757</v>
          </cell>
          <cell r="I829">
            <v>28474.2310708676</v>
          </cell>
          <cell r="J829">
            <v>28847.6181396723</v>
          </cell>
          <cell r="K829">
            <v>29299.6622350724</v>
          </cell>
          <cell r="L829">
            <v>29870.0944610831</v>
          </cell>
          <cell r="M829">
            <v>30483.0199944969</v>
          </cell>
          <cell r="N829">
            <v>30811.0428421183</v>
          </cell>
          <cell r="O829">
            <v>40139.0444416424</v>
          </cell>
          <cell r="P829">
            <v>49211.7898647318</v>
          </cell>
          <cell r="Q829">
            <v>37879.8607363876</v>
          </cell>
          <cell r="R829">
            <v>26102.5388675775</v>
          </cell>
          <cell r="S829">
            <v>25828.0584679776</v>
          </cell>
          <cell r="T829">
            <v>25528.5162722493</v>
          </cell>
          <cell r="U829">
            <v>49962.7199000986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</row>
        <row r="829">
          <cell r="CO829">
            <v>984963.801425648</v>
          </cell>
        </row>
        <row r="830">
          <cell r="A830">
            <v>-198658.421899788</v>
          </cell>
          <cell r="B830">
            <v>4599.08962257301</v>
          </cell>
          <cell r="C830">
            <v>50869.034267292</v>
          </cell>
          <cell r="D830">
            <v>48627.6118576472</v>
          </cell>
          <cell r="E830">
            <v>30069.3705900444</v>
          </cell>
          <cell r="F830">
            <v>29699.8850078914</v>
          </cell>
          <cell r="G830">
            <v>28617.9546307612</v>
          </cell>
          <cell r="H830">
            <v>27919.7062652067</v>
          </cell>
          <cell r="I830">
            <v>28672.4015859824</v>
          </cell>
          <cell r="J830">
            <v>29035.4521968775</v>
          </cell>
          <cell r="K830">
            <v>29477.6855801898</v>
          </cell>
          <cell r="L830">
            <v>30039.4546151529</v>
          </cell>
          <cell r="M830">
            <v>30644.0396755379</v>
          </cell>
          <cell r="N830">
            <v>30961.9133642641</v>
          </cell>
          <cell r="O830">
            <v>40355.8383096344</v>
          </cell>
          <cell r="P830">
            <v>49497.5386715269</v>
          </cell>
          <cell r="Q830">
            <v>38066.6127901868</v>
          </cell>
          <cell r="R830">
            <v>26187.9563379809</v>
          </cell>
          <cell r="S830">
            <v>25908.9875617984</v>
          </cell>
          <cell r="T830">
            <v>25604.9521544374</v>
          </cell>
          <cell r="U830">
            <v>50243.3399625777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</row>
        <row r="830">
          <cell r="CO830">
            <v>993292.109498938</v>
          </cell>
        </row>
        <row r="831">
          <cell r="A831">
            <v>-152730.509278274</v>
          </cell>
          <cell r="B831">
            <v>7790.78533032534</v>
          </cell>
          <cell r="C831">
            <v>42164.0041505485</v>
          </cell>
          <cell r="D831">
            <v>42072.4670353496</v>
          </cell>
          <cell r="E831">
            <v>22664.7537728401</v>
          </cell>
          <cell r="F831">
            <v>22818.1145516945</v>
          </cell>
          <cell r="G831">
            <v>22389.8162760217</v>
          </cell>
          <cell r="H831">
            <v>22240.4366584944</v>
          </cell>
          <cell r="I831">
            <v>23208.1716233923</v>
          </cell>
          <cell r="J831">
            <v>23856.2332662421</v>
          </cell>
          <cell r="K831">
            <v>24568.9810947222</v>
          </cell>
          <cell r="L831">
            <v>25369.6235466824</v>
          </cell>
          <cell r="M831">
            <v>26204.1835990627</v>
          </cell>
          <cell r="N831">
            <v>26801.9038537453</v>
          </cell>
          <cell r="O831">
            <v>34378.0996510758</v>
          </cell>
          <cell r="P831">
            <v>41618.4796149343</v>
          </cell>
          <cell r="Q831">
            <v>32917.2283454121</v>
          </cell>
          <cell r="R831">
            <v>23832.708379747</v>
          </cell>
          <cell r="S831">
            <v>23677.4992950158</v>
          </cell>
          <cell r="T831">
            <v>23497.3568977614</v>
          </cell>
          <cell r="U831">
            <v>42505.6976972086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</row>
        <row r="831">
          <cell r="CO831">
            <v>763652.546391368</v>
          </cell>
        </row>
        <row r="832">
          <cell r="A832">
            <v>-197467.68282405</v>
          </cell>
          <cell r="B832">
            <v>13156.8632962105</v>
          </cell>
          <cell r="C832">
            <v>49495.2891551415</v>
          </cell>
          <cell r="D832">
            <v>47769.3870547098</v>
          </cell>
          <cell r="E832">
            <v>29877.3965576566</v>
          </cell>
          <cell r="F832">
            <v>29521.4664270172</v>
          </cell>
          <cell r="G832">
            <v>28456.4822867162</v>
          </cell>
          <cell r="H832">
            <v>27772.4640358877</v>
          </cell>
          <cell r="I832">
            <v>28530.7345307237</v>
          </cell>
          <cell r="J832">
            <v>28901.174412182</v>
          </cell>
          <cell r="K832">
            <v>29350.4212237566</v>
          </cell>
          <cell r="L832">
            <v>29918.3833534097</v>
          </cell>
          <cell r="M832">
            <v>30528.9308055904</v>
          </cell>
          <cell r="N832">
            <v>30854.0598695836</v>
          </cell>
          <cell r="O832">
            <v>40200.8578936084</v>
          </cell>
          <cell r="P832">
            <v>49293.2641255434</v>
          </cell>
          <cell r="Q832">
            <v>37933.1085021753</v>
          </cell>
          <cell r="R832">
            <v>26126.8935633665</v>
          </cell>
          <cell r="S832">
            <v>25851.1334133156</v>
          </cell>
          <cell r="T832">
            <v>25550.3100885407</v>
          </cell>
          <cell r="U832">
            <v>50042.7318253133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</row>
        <row r="832">
          <cell r="CO832">
            <v>987338.414120252</v>
          </cell>
        </row>
        <row r="833">
          <cell r="A833">
            <v>-165929.889950174</v>
          </cell>
          <cell r="B833">
            <v>8270.88412417779</v>
          </cell>
          <cell r="C833">
            <v>42670.7168448028</v>
          </cell>
          <cell r="D833">
            <v>43568.6130776639</v>
          </cell>
          <cell r="E833">
            <v>24792.7920511148</v>
          </cell>
          <cell r="F833">
            <v>24795.8902171497</v>
          </cell>
          <cell r="G833">
            <v>24179.7423651723</v>
          </cell>
          <cell r="H833">
            <v>23872.6214715754</v>
          </cell>
          <cell r="I833">
            <v>24778.5554540139</v>
          </cell>
          <cell r="J833">
            <v>25344.7067967494</v>
          </cell>
          <cell r="K833">
            <v>25979.7105490193</v>
          </cell>
          <cell r="L833">
            <v>26711.7023486121</v>
          </cell>
          <cell r="M833">
            <v>27480.1690975718</v>
          </cell>
          <cell r="N833">
            <v>27997.4632857746</v>
          </cell>
          <cell r="O833">
            <v>36096.0625108661</v>
          </cell>
          <cell r="P833">
            <v>43882.8694791416</v>
          </cell>
          <cell r="Q833">
            <v>34397.1276404806</v>
          </cell>
          <cell r="R833">
            <v>24509.5911859315</v>
          </cell>
          <cell r="S833">
            <v>24318.8143780868</v>
          </cell>
          <cell r="T833">
            <v>24103.0659428124</v>
          </cell>
          <cell r="U833">
            <v>44729.4453037077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</row>
        <row r="833">
          <cell r="CO833">
            <v>829649.449750872</v>
          </cell>
        </row>
        <row r="834">
          <cell r="A834">
            <v>-188557.052072869</v>
          </cell>
          <cell r="B834">
            <v>8545.41750735795</v>
          </cell>
          <cell r="C834">
            <v>45083.1899830119</v>
          </cell>
          <cell r="D834">
            <v>48106.6238291254</v>
          </cell>
          <cell r="E834">
            <v>28440.8016299526</v>
          </cell>
          <cell r="F834">
            <v>28186.3107025474</v>
          </cell>
          <cell r="G834">
            <v>27248.1399524219</v>
          </cell>
          <cell r="H834">
            <v>26670.6095967613</v>
          </cell>
          <cell r="I834">
            <v>27470.6006653458</v>
          </cell>
          <cell r="J834">
            <v>27896.3365078179</v>
          </cell>
          <cell r="K834">
            <v>28398.0667482306</v>
          </cell>
          <cell r="L834">
            <v>29012.3735230817</v>
          </cell>
          <cell r="M834">
            <v>29667.5392067193</v>
          </cell>
          <cell r="N834">
            <v>30046.9622560885</v>
          </cell>
          <cell r="O834">
            <v>39041.0964571932</v>
          </cell>
          <cell r="P834">
            <v>47764.6210430977</v>
          </cell>
          <cell r="Q834">
            <v>36934.0588880248</v>
          </cell>
          <cell r="R834">
            <v>25669.9438853733</v>
          </cell>
          <cell r="S834">
            <v>25418.1947745677</v>
          </cell>
          <cell r="T834">
            <v>25141.4083546443</v>
          </cell>
          <cell r="U834">
            <v>48541.5254961766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</row>
        <row r="834">
          <cell r="CO834">
            <v>942785.260364344</v>
          </cell>
        </row>
        <row r="835">
          <cell r="A835">
            <v>-165019.429816061</v>
          </cell>
          <cell r="B835">
            <v>5116.9940031002</v>
          </cell>
          <cell r="C835">
            <v>43777.7645837563</v>
          </cell>
          <cell r="D835">
            <v>44386.5351171787</v>
          </cell>
          <cell r="E835">
            <v>24646.0053143429</v>
          </cell>
          <cell r="F835">
            <v>24659.4682180896</v>
          </cell>
          <cell r="G835">
            <v>24056.2777581812</v>
          </cell>
          <cell r="H835">
            <v>23760.0374617075</v>
          </cell>
          <cell r="I835">
            <v>24670.2343207292</v>
          </cell>
          <cell r="J835">
            <v>25242.0356302837</v>
          </cell>
          <cell r="K835">
            <v>25882.4019737093</v>
          </cell>
          <cell r="L835">
            <v>26619.1291229155</v>
          </cell>
          <cell r="M835">
            <v>27392.15482198</v>
          </cell>
          <cell r="N835">
            <v>27914.9965982926</v>
          </cell>
          <cell r="O835">
            <v>35977.5617467313</v>
          </cell>
          <cell r="P835">
            <v>43726.6775523613</v>
          </cell>
          <cell r="Q835">
            <v>34295.0479032449</v>
          </cell>
          <cell r="R835">
            <v>24462.9015096644</v>
          </cell>
          <cell r="S835">
            <v>24274.5780740468</v>
          </cell>
          <cell r="T835">
            <v>24061.2856538656</v>
          </cell>
          <cell r="U835">
            <v>44576.0567778081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</row>
        <row r="835">
          <cell r="CO835">
            <v>825097.149080305</v>
          </cell>
        </row>
        <row r="836">
          <cell r="A836">
            <v>-170662.719600139</v>
          </cell>
          <cell r="B836">
            <v>8284.10556918805</v>
          </cell>
          <cell r="C836">
            <v>42338.7172891796</v>
          </cell>
          <cell r="D836">
            <v>44168.1306288144</v>
          </cell>
          <cell r="E836">
            <v>25555.8310837808</v>
          </cell>
          <cell r="F836">
            <v>25505.0504075495</v>
          </cell>
          <cell r="G836">
            <v>24821.5463616287</v>
          </cell>
          <cell r="H836">
            <v>24457.865042436</v>
          </cell>
          <cell r="I836">
            <v>25341.6393850058</v>
          </cell>
          <cell r="J836">
            <v>25878.420599956</v>
          </cell>
          <cell r="K836">
            <v>26485.5480845326</v>
          </cell>
          <cell r="L836">
            <v>27192.9241956252</v>
          </cell>
          <cell r="M836">
            <v>27937.692230693</v>
          </cell>
          <cell r="N836">
            <v>28426.1484846376</v>
          </cell>
          <cell r="O836">
            <v>36712.0630462293</v>
          </cell>
          <cell r="P836">
            <v>44694.7993533374</v>
          </cell>
          <cell r="Q836">
            <v>34927.767027037</v>
          </cell>
          <cell r="R836">
            <v>24752.2973472501</v>
          </cell>
          <cell r="S836">
            <v>24548.7672156915</v>
          </cell>
          <cell r="T836">
            <v>24320.2517183367</v>
          </cell>
          <cell r="U836">
            <v>45526.8023061068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</row>
        <row r="836">
          <cell r="CO836">
            <v>853313.598000693</v>
          </cell>
        </row>
        <row r="837">
          <cell r="A837">
            <v>-155336.657720515</v>
          </cell>
          <cell r="B837">
            <v>7385.60318844314</v>
          </cell>
          <cell r="C837">
            <v>39263.402506612</v>
          </cell>
          <cell r="D837">
            <v>42763.6415232035</v>
          </cell>
          <cell r="E837">
            <v>23084.9237627669</v>
          </cell>
          <cell r="F837">
            <v>23208.615977311</v>
          </cell>
          <cell r="G837">
            <v>22743.2277886466</v>
          </cell>
          <cell r="H837">
            <v>22562.7029839982</v>
          </cell>
          <cell r="I837">
            <v>23518.2356692462</v>
          </cell>
          <cell r="J837">
            <v>24150.1245532105</v>
          </cell>
          <cell r="K837">
            <v>24847.52222185</v>
          </cell>
          <cell r="L837">
            <v>25634.6099627847</v>
          </cell>
          <cell r="M837">
            <v>26456.1202392674</v>
          </cell>
          <cell r="N837">
            <v>27037.9607892062</v>
          </cell>
          <cell r="O837">
            <v>34717.3024017323</v>
          </cell>
          <cell r="P837">
            <v>42065.5715099196</v>
          </cell>
          <cell r="Q837">
            <v>33209.4266945913</v>
          </cell>
          <cell r="R837">
            <v>23966.355337492</v>
          </cell>
          <cell r="S837">
            <v>23804.1235924944</v>
          </cell>
          <cell r="T837">
            <v>23616.9509698963</v>
          </cell>
          <cell r="U837">
            <v>42944.764991703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</row>
        <row r="837">
          <cell r="CO837">
            <v>776683.288602575</v>
          </cell>
        </row>
        <row r="838">
          <cell r="A838">
            <v>-162027.263284016</v>
          </cell>
          <cell r="B838">
            <v>7304.49914528814</v>
          </cell>
          <cell r="C838">
            <v>42607.6576736682</v>
          </cell>
          <cell r="D838">
            <v>42390.4357794809</v>
          </cell>
          <cell r="E838">
            <v>24163.600489947</v>
          </cell>
          <cell r="F838">
            <v>24211.1264131847</v>
          </cell>
          <cell r="G838">
            <v>23650.5195584657</v>
          </cell>
          <cell r="H838">
            <v>23390.0376190475</v>
          </cell>
          <cell r="I838">
            <v>24314.2441377614</v>
          </cell>
          <cell r="J838">
            <v>24904.6136865936</v>
          </cell>
          <cell r="K838">
            <v>25562.6038283386</v>
          </cell>
          <cell r="L838">
            <v>26314.8933883518</v>
          </cell>
          <cell r="M838">
            <v>27102.9017729985</v>
          </cell>
          <cell r="N838">
            <v>27643.9753277866</v>
          </cell>
          <cell r="O838">
            <v>35588.1168856324</v>
          </cell>
          <cell r="P838">
            <v>43213.363198029</v>
          </cell>
          <cell r="Q838">
            <v>33959.5696522897</v>
          </cell>
          <cell r="R838">
            <v>24309.4590013281</v>
          </cell>
          <cell r="S838">
            <v>24129.1984099732</v>
          </cell>
          <cell r="T838">
            <v>23923.9775196577</v>
          </cell>
          <cell r="U838">
            <v>44071.9556135736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</row>
        <row r="838">
          <cell r="CO838">
            <v>810136.316420082</v>
          </cell>
        </row>
        <row r="839">
          <cell r="A839">
            <v>-192894.876580215</v>
          </cell>
          <cell r="B839">
            <v>7670.89556585159</v>
          </cell>
          <cell r="C839">
            <v>51203.5178455632</v>
          </cell>
          <cell r="D839">
            <v>52908.5070719787</v>
          </cell>
          <cell r="E839">
            <v>29140.1569122593</v>
          </cell>
          <cell r="F839">
            <v>28836.2839069651</v>
          </cell>
          <cell r="G839">
            <v>27836.3785561</v>
          </cell>
          <cell r="H839">
            <v>27207.0083459673</v>
          </cell>
          <cell r="I839">
            <v>27986.6892331158</v>
          </cell>
          <cell r="J839">
            <v>28385.5061984015</v>
          </cell>
          <cell r="K839">
            <v>28861.686743153</v>
          </cell>
          <cell r="L839">
            <v>29453.4322714056</v>
          </cell>
          <cell r="M839">
            <v>30086.8771517363</v>
          </cell>
          <cell r="N839">
            <v>30439.8691002168</v>
          </cell>
          <cell r="O839">
            <v>39605.6851739784</v>
          </cell>
          <cell r="P839">
            <v>48508.78670445</v>
          </cell>
          <cell r="Q839">
            <v>37420.4107548377</v>
          </cell>
          <cell r="R839">
            <v>25892.3936273918</v>
          </cell>
          <cell r="S839">
            <v>25628.9555938384</v>
          </cell>
          <cell r="T839">
            <v>25340.4676594143</v>
          </cell>
          <cell r="U839">
            <v>49272.334547404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</row>
        <row r="839">
          <cell r="CO839">
            <v>964474.382901074</v>
          </cell>
        </row>
        <row r="840">
          <cell r="A840">
            <v>-199587.504628059</v>
          </cell>
          <cell r="B840">
            <v>7958.94517397991</v>
          </cell>
          <cell r="C840">
            <v>50146.0738894636</v>
          </cell>
          <cell r="D840">
            <v>52785.8720978787</v>
          </cell>
          <cell r="E840">
            <v>30219.1597095939</v>
          </cell>
          <cell r="F840">
            <v>29839.0973888997</v>
          </cell>
          <cell r="G840">
            <v>28743.9445885969</v>
          </cell>
          <cell r="H840">
            <v>28034.5930736772</v>
          </cell>
          <cell r="I840">
            <v>28782.9383247927</v>
          </cell>
          <cell r="J840">
            <v>29140.2234041833</v>
          </cell>
          <cell r="K840">
            <v>29576.9845096495</v>
          </cell>
          <cell r="L840">
            <v>30133.9213379369</v>
          </cell>
          <cell r="M840">
            <v>30733.8541992385</v>
          </cell>
          <cell r="N840">
            <v>31046.0668292283</v>
          </cell>
          <cell r="O840">
            <v>40476.7628939402</v>
          </cell>
          <cell r="P840">
            <v>49656.9253552814</v>
          </cell>
          <cell r="Q840">
            <v>38170.7804711413</v>
          </cell>
          <cell r="R840">
            <v>26235.6010070696</v>
          </cell>
          <cell r="S840">
            <v>25954.1286772697</v>
          </cell>
          <cell r="T840">
            <v>25647.587019368</v>
          </cell>
          <cell r="U840">
            <v>50399.8659045582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</row>
        <row r="840">
          <cell r="CO840">
            <v>997937.523140293</v>
          </cell>
        </row>
        <row r="841">
          <cell r="A841">
            <v>-154235.375155879</v>
          </cell>
          <cell r="B841">
            <v>11156.8869277281</v>
          </cell>
          <cell r="C841">
            <v>41154.8319180413</v>
          </cell>
          <cell r="D841">
            <v>41836.0689597982</v>
          </cell>
          <cell r="E841">
            <v>22907.3721403845</v>
          </cell>
          <cell r="F841">
            <v>23043.6014276689</v>
          </cell>
          <cell r="G841">
            <v>22593.886357941</v>
          </cell>
          <cell r="H841">
            <v>22426.5226039038</v>
          </cell>
          <cell r="I841">
            <v>23387.2116177822</v>
          </cell>
          <cell r="J841">
            <v>24025.93463947</v>
          </cell>
          <cell r="K841">
            <v>24729.818839392</v>
          </cell>
          <cell r="L841">
            <v>25522.6344071376</v>
          </cell>
          <cell r="M841">
            <v>26349.6591395261</v>
          </cell>
          <cell r="N841">
            <v>26938.209991028</v>
          </cell>
          <cell r="O841">
            <v>34573.9651807515</v>
          </cell>
          <cell r="P841">
            <v>41876.6434731445</v>
          </cell>
          <cell r="Q841">
            <v>33085.9521671428</v>
          </cell>
          <cell r="R841">
            <v>23909.8800185902</v>
          </cell>
          <cell r="S841">
            <v>23750.6158456554</v>
          </cell>
          <cell r="T841">
            <v>23566.4139919019</v>
          </cell>
          <cell r="U841">
            <v>42759.2279178005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</row>
        <row r="841">
          <cell r="CO841">
            <v>771176.875779397</v>
          </cell>
        </row>
        <row r="842">
          <cell r="A842">
            <v>-187428.585631323</v>
          </cell>
          <cell r="B842">
            <v>9748.07165211652</v>
          </cell>
          <cell r="C842">
            <v>45921.5751707157</v>
          </cell>
          <cell r="D842">
            <v>48185.5056870756</v>
          </cell>
          <cell r="E842">
            <v>28258.867352652</v>
          </cell>
          <cell r="F842">
            <v>28017.2229610201</v>
          </cell>
          <cell r="G842">
            <v>27095.1122025097</v>
          </cell>
          <cell r="H842">
            <v>26531.0677626596</v>
          </cell>
          <cell r="I842">
            <v>27336.3424378386</v>
          </cell>
          <cell r="J842">
            <v>27769.0811107611</v>
          </cell>
          <cell r="K842">
            <v>28277.4579949226</v>
          </cell>
          <cell r="L842">
            <v>28897.6339813158</v>
          </cell>
          <cell r="M842">
            <v>29558.4502387776</v>
          </cell>
          <cell r="N842">
            <v>29944.7492256854</v>
          </cell>
          <cell r="O842">
            <v>38894.2211239268</v>
          </cell>
          <cell r="P842">
            <v>47571.0295378709</v>
          </cell>
          <cell r="Q842">
            <v>36807.5365357369</v>
          </cell>
          <cell r="R842">
            <v>25612.0745390285</v>
          </cell>
          <cell r="S842">
            <v>25363.3662513443</v>
          </cell>
          <cell r="T842">
            <v>25089.6239302329</v>
          </cell>
          <cell r="U842">
            <v>48351.4086557902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</row>
        <row r="842">
          <cell r="CO842">
            <v>937142.928156614</v>
          </cell>
        </row>
        <row r="843">
          <cell r="A843">
            <v>-197711.747922133</v>
          </cell>
          <cell r="B843">
            <v>7082.9050204276</v>
          </cell>
          <cell r="C843">
            <v>48961.2286784723</v>
          </cell>
          <cell r="D843">
            <v>52422.2101046033</v>
          </cell>
          <cell r="E843">
            <v>29916.7453637877</v>
          </cell>
          <cell r="F843">
            <v>29558.0367801097</v>
          </cell>
          <cell r="G843">
            <v>28489.5791794697</v>
          </cell>
          <cell r="H843">
            <v>27802.6441902749</v>
          </cell>
          <cell r="I843">
            <v>28559.7719449158</v>
          </cell>
          <cell r="J843">
            <v>28928.6972518703</v>
          </cell>
          <cell r="K843">
            <v>29376.5065251197</v>
          </cell>
          <cell r="L843">
            <v>29943.1992597442</v>
          </cell>
          <cell r="M843">
            <v>30552.5246039349</v>
          </cell>
          <cell r="N843">
            <v>30876.1665378657</v>
          </cell>
          <cell r="O843">
            <v>40232.6241396392</v>
          </cell>
          <cell r="P843">
            <v>49335.1341608158</v>
          </cell>
          <cell r="Q843">
            <v>37960.4727986966</v>
          </cell>
          <cell r="R843">
            <v>26139.4095648811</v>
          </cell>
          <cell r="S843">
            <v>25862.9917445921</v>
          </cell>
          <cell r="T843">
            <v>25561.5100411116</v>
          </cell>
          <cell r="U843">
            <v>50083.8503589154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</row>
        <row r="843">
          <cell r="CO843">
            <v>988558.739610665</v>
          </cell>
        </row>
        <row r="844">
          <cell r="A844">
            <v>-181677.880775585</v>
          </cell>
          <cell r="B844">
            <v>7451.92440902647</v>
          </cell>
          <cell r="C844">
            <v>45376.0563891771</v>
          </cell>
          <cell r="D844">
            <v>47259.2350295995</v>
          </cell>
          <cell r="E844">
            <v>27331.7238476446</v>
          </cell>
          <cell r="F844">
            <v>27155.5458561914</v>
          </cell>
          <cell r="G844">
            <v>26315.2773823653</v>
          </cell>
          <cell r="H844">
            <v>25819.9576459532</v>
          </cell>
          <cell r="I844">
            <v>26652.1577670112</v>
          </cell>
          <cell r="J844">
            <v>27120.5831113248</v>
          </cell>
          <cell r="K844">
            <v>27662.831526862</v>
          </cell>
          <cell r="L844">
            <v>28312.9172226371</v>
          </cell>
          <cell r="M844">
            <v>29002.5290039465</v>
          </cell>
          <cell r="N844">
            <v>29423.8680114834</v>
          </cell>
          <cell r="O844">
            <v>38145.7392363785</v>
          </cell>
          <cell r="P844">
            <v>46584.4803874928</v>
          </cell>
          <cell r="Q844">
            <v>36162.7741583421</v>
          </cell>
          <cell r="R844">
            <v>25317.1703054854</v>
          </cell>
          <cell r="S844">
            <v>25083.9581598628</v>
          </cell>
          <cell r="T844">
            <v>24825.7286738476</v>
          </cell>
          <cell r="U844">
            <v>47382.5665202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</row>
        <row r="844">
          <cell r="CO844">
            <v>908389.403877923</v>
          </cell>
        </row>
        <row r="845">
          <cell r="A845">
            <v>-197564.789511896</v>
          </cell>
          <cell r="B845">
            <v>5789.51195672603</v>
          </cell>
          <cell r="C845">
            <v>50216.3993533559</v>
          </cell>
          <cell r="D845">
            <v>52197.1536849737</v>
          </cell>
          <cell r="E845">
            <v>29893.0523489356</v>
          </cell>
          <cell r="F845">
            <v>29536.0167494111</v>
          </cell>
          <cell r="G845">
            <v>28469.6506162256</v>
          </cell>
          <cell r="H845">
            <v>27784.471876641</v>
          </cell>
          <cell r="I845">
            <v>28542.2877070604</v>
          </cell>
          <cell r="J845">
            <v>28912.1249816131</v>
          </cell>
          <cell r="K845">
            <v>29360.7998368264</v>
          </cell>
          <cell r="L845">
            <v>29928.2569096411</v>
          </cell>
          <cell r="M845">
            <v>30538.3181191758</v>
          </cell>
          <cell r="N845">
            <v>30862.8554956402</v>
          </cell>
          <cell r="O845">
            <v>40213.4967959406</v>
          </cell>
          <cell r="P845">
            <v>49309.9230435012</v>
          </cell>
          <cell r="Q845">
            <v>37943.995991707</v>
          </cell>
          <cell r="R845">
            <v>26131.8733309027</v>
          </cell>
          <cell r="S845">
            <v>25855.8515122274</v>
          </cell>
          <cell r="T845">
            <v>25554.7662369484</v>
          </cell>
          <cell r="U845">
            <v>50059.0917417393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</row>
        <row r="845">
          <cell r="CO845">
            <v>987823.947559482</v>
          </cell>
        </row>
        <row r="846">
          <cell r="A846">
            <v>-198072.112005503</v>
          </cell>
          <cell r="B846">
            <v>8981.13418084852</v>
          </cell>
          <cell r="C846">
            <v>49344.255419465</v>
          </cell>
          <cell r="D846">
            <v>48504.9472235473</v>
          </cell>
          <cell r="E846">
            <v>29974.8441930124</v>
          </cell>
          <cell r="F846">
            <v>29612.033201041</v>
          </cell>
          <cell r="G846">
            <v>28538.44700823</v>
          </cell>
          <cell r="H846">
            <v>27847.2054313419</v>
          </cell>
          <cell r="I846">
            <v>28602.6459208793</v>
          </cell>
          <cell r="J846">
            <v>28969.3349463784</v>
          </cell>
          <cell r="K846">
            <v>29415.0216827106</v>
          </cell>
          <cell r="L846">
            <v>29979.84014535</v>
          </cell>
          <cell r="M846">
            <v>30587.361037249</v>
          </cell>
          <cell r="N846">
            <v>30908.8072116629</v>
          </cell>
          <cell r="O846">
            <v>40279.5272577946</v>
          </cell>
          <cell r="P846">
            <v>49396.9556051767</v>
          </cell>
          <cell r="Q846">
            <v>38000.8764029417</v>
          </cell>
          <cell r="R846">
            <v>26157.8895419393</v>
          </cell>
          <cell r="S846">
            <v>25880.5006662458</v>
          </cell>
          <cell r="T846">
            <v>25578.0468613029</v>
          </cell>
          <cell r="U846">
            <v>50144.5622050078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</row>
        <row r="846">
          <cell r="CO846">
            <v>990360.560027514</v>
          </cell>
        </row>
        <row r="847">
          <cell r="A847">
            <v>-162932.47584981</v>
          </cell>
          <cell r="B847">
            <v>10309.8455209487</v>
          </cell>
          <cell r="C847">
            <v>43956.9674693974</v>
          </cell>
          <cell r="D847">
            <v>38306.9821493428</v>
          </cell>
          <cell r="E847">
            <v>24309.541200187</v>
          </cell>
          <cell r="F847">
            <v>24346.7621243741</v>
          </cell>
          <cell r="G847">
            <v>23773.2725593842</v>
          </cell>
          <cell r="H847">
            <v>23501.9727347337</v>
          </cell>
          <cell r="I847">
            <v>24421.940946569</v>
          </cell>
          <cell r="J847">
            <v>25006.6930929808</v>
          </cell>
          <cell r="K847">
            <v>25659.3515516376</v>
          </cell>
          <cell r="L847">
            <v>26406.9330549082</v>
          </cell>
          <cell r="M847">
            <v>27190.4087656168</v>
          </cell>
          <cell r="N847">
            <v>27725.9667066194</v>
          </cell>
          <cell r="O847">
            <v>35705.934653519</v>
          </cell>
          <cell r="P847">
            <v>43368.6548901082</v>
          </cell>
          <cell r="Q847">
            <v>34061.0610382346</v>
          </cell>
          <cell r="R847">
            <v>24355.8795749109</v>
          </cell>
          <cell r="S847">
            <v>24173.1797516936</v>
          </cell>
          <cell r="T847">
            <v>23965.5170018822</v>
          </cell>
          <cell r="U847">
            <v>44224.4600625769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</row>
        <row r="847">
          <cell r="CO847">
            <v>814662.37924905</v>
          </cell>
        </row>
        <row r="848">
          <cell r="A848">
            <v>-182880.195912089</v>
          </cell>
          <cell r="B848">
            <v>8198.26902014765</v>
          </cell>
          <cell r="C848">
            <v>48266.119647468</v>
          </cell>
          <cell r="D848">
            <v>47095.7946204968</v>
          </cell>
          <cell r="E848">
            <v>27525.5642024788</v>
          </cell>
          <cell r="F848">
            <v>27335.698976879</v>
          </cell>
          <cell r="G848">
            <v>26478.3195192431</v>
          </cell>
          <cell r="H848">
            <v>25968.6313265691</v>
          </cell>
          <cell r="I848">
            <v>26795.2020731504</v>
          </cell>
          <cell r="J848">
            <v>27256.1663103022</v>
          </cell>
          <cell r="K848">
            <v>27791.333114821</v>
          </cell>
          <cell r="L848">
            <v>28435.1655082235</v>
          </cell>
          <cell r="M848">
            <v>29118.756932889</v>
          </cell>
          <cell r="N848">
            <v>29532.7700302561</v>
          </cell>
          <cell r="O848">
            <v>38302.2263323735</v>
          </cell>
          <cell r="P848">
            <v>46790.74083837</v>
          </cell>
          <cell r="Q848">
            <v>36297.5763408984</v>
          </cell>
          <cell r="R848">
            <v>25378.8267167781</v>
          </cell>
          <cell r="S848">
            <v>25142.3747515811</v>
          </cell>
          <cell r="T848">
            <v>24880.9019559344</v>
          </cell>
          <cell r="U848">
            <v>47585.12491847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</row>
        <row r="848">
          <cell r="CO848">
            <v>914400.979560447</v>
          </cell>
        </row>
        <row r="849">
          <cell r="A849">
            <v>-198082.718195185</v>
          </cell>
          <cell r="B849">
            <v>5414.75431692541</v>
          </cell>
          <cell r="C849">
            <v>50577.0690339555</v>
          </cell>
          <cell r="D849">
            <v>47940.8042431519</v>
          </cell>
          <cell r="E849">
            <v>29976.5541503346</v>
          </cell>
          <cell r="F849">
            <v>29613.6224168063</v>
          </cell>
          <cell r="G849">
            <v>28539.8852799255</v>
          </cell>
          <cell r="H849">
            <v>27848.5169520983</v>
          </cell>
          <cell r="I849">
            <v>28603.9077822647</v>
          </cell>
          <cell r="J849">
            <v>28970.5309898135</v>
          </cell>
          <cell r="K849">
            <v>29416.1552559103</v>
          </cell>
          <cell r="L849">
            <v>29980.9185552161</v>
          </cell>
          <cell r="M849">
            <v>30588.3863387056</v>
          </cell>
          <cell r="N849">
            <v>30909.7678878058</v>
          </cell>
          <cell r="O849">
            <v>40280.9077043785</v>
          </cell>
          <cell r="P849">
            <v>49398.7751260324</v>
          </cell>
          <cell r="Q849">
            <v>38002.0655566621</v>
          </cell>
          <cell r="R849">
            <v>26158.4334422641</v>
          </cell>
          <cell r="S849">
            <v>25881.015986592</v>
          </cell>
          <cell r="T849">
            <v>25578.533570883</v>
          </cell>
          <cell r="U849">
            <v>50146.3490683086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</row>
        <row r="849">
          <cell r="CO849">
            <v>990413.590975924</v>
          </cell>
        </row>
        <row r="850">
          <cell r="A850">
            <v>-168879.66271942</v>
          </cell>
          <cell r="B850">
            <v>7702.14078788149</v>
          </cell>
          <cell r="C850">
            <v>42019.7100103186</v>
          </cell>
          <cell r="D850">
            <v>44243.0980443342</v>
          </cell>
          <cell r="E850">
            <v>25268.3620434653</v>
          </cell>
          <cell r="F850">
            <v>25237.8798033775</v>
          </cell>
          <cell r="G850">
            <v>24579.7516813653</v>
          </cell>
          <cell r="H850">
            <v>24237.3790640474</v>
          </cell>
          <cell r="I850">
            <v>25129.5018791513</v>
          </cell>
          <cell r="J850">
            <v>25677.3480620611</v>
          </cell>
          <cell r="K850">
            <v>26294.9777143885</v>
          </cell>
          <cell r="L850">
            <v>27011.6275952975</v>
          </cell>
          <cell r="M850">
            <v>27765.3239371067</v>
          </cell>
          <cell r="N850">
            <v>28264.6446592251</v>
          </cell>
          <cell r="O850">
            <v>36479.9896198989</v>
          </cell>
          <cell r="P850">
            <v>44388.9110674878</v>
          </cell>
          <cell r="Q850">
            <v>34727.8527517817</v>
          </cell>
          <cell r="R850">
            <v>24660.8596824833</v>
          </cell>
          <cell r="S850">
            <v>24462.1342667674</v>
          </cell>
          <cell r="T850">
            <v>24238.4286610784</v>
          </cell>
          <cell r="U850">
            <v>45226.4042367345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</row>
        <row r="850">
          <cell r="CO850">
            <v>844398.3135971</v>
          </cell>
        </row>
        <row r="851">
          <cell r="A851">
            <v>-157259.056233074</v>
          </cell>
          <cell r="B851">
            <v>11441.9241974633</v>
          </cell>
          <cell r="C851">
            <v>43998.3902252054</v>
          </cell>
          <cell r="D851">
            <v>36973.2460369683</v>
          </cell>
          <cell r="E851">
            <v>23394.8578212288</v>
          </cell>
          <cell r="F851">
            <v>23496.6653253792</v>
          </cell>
          <cell r="G851">
            <v>23003.9181450282</v>
          </cell>
          <cell r="H851">
            <v>22800.4194144038</v>
          </cell>
          <cell r="I851">
            <v>23746.9512139506</v>
          </cell>
          <cell r="J851">
            <v>24366.9104291661</v>
          </cell>
          <cell r="K851">
            <v>25052.9852107567</v>
          </cell>
          <cell r="L851">
            <v>25830.0744589377</v>
          </cell>
          <cell r="M851">
            <v>26641.9587028556</v>
          </cell>
          <cell r="N851">
            <v>27212.08575241</v>
          </cell>
          <cell r="O851">
            <v>34967.5118114301</v>
          </cell>
          <cell r="P851">
            <v>42395.3642339124</v>
          </cell>
          <cell r="Q851">
            <v>33424.9637924517</v>
          </cell>
          <cell r="R851">
            <v>24064.9386371279</v>
          </cell>
          <cell r="S851">
            <v>23897.5266992326</v>
          </cell>
          <cell r="T851">
            <v>23705.1683034359</v>
          </cell>
          <cell r="U851">
            <v>43268.6384519286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</row>
        <row r="851">
          <cell r="CO851">
            <v>786295.281165371</v>
          </cell>
        </row>
        <row r="852">
          <cell r="A852">
            <v>-186063.435786227</v>
          </cell>
          <cell r="B852">
            <v>8669.60089277613</v>
          </cell>
          <cell r="C852">
            <v>47308.39961064</v>
          </cell>
          <cell r="D852">
            <v>49984.7154446958</v>
          </cell>
          <cell r="E852">
            <v>28038.7743650977</v>
          </cell>
          <cell r="F852">
            <v>27812.6709285843</v>
          </cell>
          <cell r="G852">
            <v>26909.9885679943</v>
          </cell>
          <cell r="H852">
            <v>26362.2585662185</v>
          </cell>
          <cell r="I852">
            <v>27173.9250262643</v>
          </cell>
          <cell r="J852">
            <v>27615.1352961725</v>
          </cell>
          <cell r="K852">
            <v>28131.5528843818</v>
          </cell>
          <cell r="L852">
            <v>28758.8290847754</v>
          </cell>
          <cell r="M852">
            <v>29426.4810616675</v>
          </cell>
          <cell r="N852">
            <v>29821.098138259</v>
          </cell>
          <cell r="O852">
            <v>38716.5403076658</v>
          </cell>
          <cell r="P852">
            <v>47336.8343472634</v>
          </cell>
          <cell r="Q852">
            <v>36654.4775139813</v>
          </cell>
          <cell r="R852">
            <v>25542.0677348474</v>
          </cell>
          <cell r="S852">
            <v>25297.0380494329</v>
          </cell>
          <cell r="T852">
            <v>25026.9782933218</v>
          </cell>
          <cell r="U852">
            <v>48121.4169026913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</row>
        <row r="852">
          <cell r="CO852">
            <v>930317.178931137</v>
          </cell>
        </row>
        <row r="853">
          <cell r="A853">
            <v>-184168.543027752</v>
          </cell>
          <cell r="B853">
            <v>5124.26791827788</v>
          </cell>
          <cell r="C853">
            <v>47258.7909230915</v>
          </cell>
          <cell r="D853">
            <v>50661.3585000429</v>
          </cell>
          <cell r="E853">
            <v>27733.2748554242</v>
          </cell>
          <cell r="F853">
            <v>27528.7430020007</v>
          </cell>
          <cell r="G853">
            <v>26653.0281795604</v>
          </cell>
          <cell r="H853">
            <v>26127.9433919176</v>
          </cell>
          <cell r="I853">
            <v>26948.4819526354</v>
          </cell>
          <cell r="J853">
            <v>27401.4512011191</v>
          </cell>
          <cell r="K853">
            <v>27929.0296680611</v>
          </cell>
          <cell r="L853">
            <v>28566.1613023775</v>
          </cell>
          <cell r="M853">
            <v>29243.3015821794</v>
          </cell>
          <cell r="N853">
            <v>29649.4645619274</v>
          </cell>
          <cell r="O853">
            <v>38469.9109041155</v>
          </cell>
          <cell r="P853">
            <v>47011.7603106318</v>
          </cell>
          <cell r="Q853">
            <v>36442.0243294568</v>
          </cell>
          <cell r="R853">
            <v>25444.8949689686</v>
          </cell>
          <cell r="S853">
            <v>25204.9713580464</v>
          </cell>
          <cell r="T853">
            <v>24940.0231768856</v>
          </cell>
          <cell r="U853">
            <v>47802.1774367669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</row>
        <row r="853">
          <cell r="CO853">
            <v>920842.715138761</v>
          </cell>
        </row>
        <row r="854">
          <cell r="A854">
            <v>-175053.644608309</v>
          </cell>
          <cell r="B854">
            <v>7043.76900927254</v>
          </cell>
          <cell r="C854">
            <v>46044.5418664062</v>
          </cell>
          <cell r="D854">
            <v>50276.0329557728</v>
          </cell>
          <cell r="E854">
            <v>26263.7473661189</v>
          </cell>
          <cell r="F854">
            <v>26162.9801124247</v>
          </cell>
          <cell r="G854">
            <v>25416.9857555662</v>
          </cell>
          <cell r="H854">
            <v>25000.8299960093</v>
          </cell>
          <cell r="I854">
            <v>25864.0455346353</v>
          </cell>
          <cell r="J854">
            <v>26373.5783510326</v>
          </cell>
          <cell r="K854">
            <v>26954.8433791081</v>
          </cell>
          <cell r="L854">
            <v>27639.3820651882</v>
          </cell>
          <cell r="M854">
            <v>28362.1634066319</v>
          </cell>
          <cell r="N854">
            <v>28823.8650093247</v>
          </cell>
          <cell r="O854">
            <v>37283.5630485149</v>
          </cell>
          <cell r="P854">
            <v>45448.0745508746</v>
          </cell>
          <cell r="Q854">
            <v>35420.0724605883</v>
          </cell>
          <cell r="R854">
            <v>24977.4701576384</v>
          </cell>
          <cell r="S854">
            <v>24762.108016019</v>
          </cell>
          <cell r="T854">
            <v>24521.7477627118</v>
          </cell>
          <cell r="U854">
            <v>46266.5573915878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</row>
        <row r="854">
          <cell r="CO854">
            <v>875268.223041543</v>
          </cell>
        </row>
        <row r="855">
          <cell r="A855">
            <v>-159281.552022422</v>
          </cell>
          <cell r="B855">
            <v>9225.7680083881</v>
          </cell>
          <cell r="C855">
            <v>41082.6402178936</v>
          </cell>
          <cell r="D855">
            <v>38636.8139048596</v>
          </cell>
          <cell r="E855">
            <v>23720.929821451</v>
          </cell>
          <cell r="F855">
            <v>23799.7131012627</v>
          </cell>
          <cell r="G855">
            <v>23278.1823751869</v>
          </cell>
          <cell r="H855">
            <v>23050.5134903268</v>
          </cell>
          <cell r="I855">
            <v>23987.5757374825</v>
          </cell>
          <cell r="J855">
            <v>24594.9841185943</v>
          </cell>
          <cell r="K855">
            <v>25269.146442268</v>
          </cell>
          <cell r="L855">
            <v>26035.7165866516</v>
          </cell>
          <cell r="M855">
            <v>26837.4735805725</v>
          </cell>
          <cell r="N855">
            <v>27395.2772200478</v>
          </cell>
          <cell r="O855">
            <v>35230.7493629904</v>
          </cell>
          <cell r="P855">
            <v>42742.3289195777</v>
          </cell>
          <cell r="Q855">
            <v>33651.7236812174</v>
          </cell>
          <cell r="R855">
            <v>24168.6550659074</v>
          </cell>
          <cell r="S855">
            <v>23995.7932078968</v>
          </cell>
          <cell r="T855">
            <v>23797.9790211231</v>
          </cell>
          <cell r="U855">
            <v>43609.3756639622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</row>
        <row r="855">
          <cell r="CO855">
            <v>796407.760112112</v>
          </cell>
        </row>
        <row r="856">
          <cell r="A856">
            <v>-173030.007787226</v>
          </cell>
          <cell r="B856">
            <v>7278.63931161595</v>
          </cell>
          <cell r="C856">
            <v>48539.2702405688</v>
          </cell>
          <cell r="D856">
            <v>46049.3868711608</v>
          </cell>
          <cell r="E856">
            <v>25937.4914058104</v>
          </cell>
          <cell r="F856">
            <v>25859.7613660349</v>
          </cell>
          <cell r="G856">
            <v>25142.5667937181</v>
          </cell>
          <cell r="H856">
            <v>24750.5948244762</v>
          </cell>
          <cell r="I856">
            <v>25623.2852579321</v>
          </cell>
          <cell r="J856">
            <v>26145.375989239</v>
          </cell>
          <cell r="K856">
            <v>26738.5601958844</v>
          </cell>
          <cell r="L856">
            <v>27433.6239203261</v>
          </cell>
          <cell r="M856">
            <v>28166.538225259</v>
          </cell>
          <cell r="N856">
            <v>28640.570190531</v>
          </cell>
          <cell r="O856">
            <v>37020.1769861882</v>
          </cell>
          <cell r="P856">
            <v>45100.9141180938</v>
          </cell>
          <cell r="Q856">
            <v>35193.1846406643</v>
          </cell>
          <cell r="R856">
            <v>24873.6952151467</v>
          </cell>
          <cell r="S856">
            <v>24663.786068325</v>
          </cell>
          <cell r="T856">
            <v>24428.884683989</v>
          </cell>
          <cell r="U856">
            <v>45925.627945793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</row>
        <row r="856">
          <cell r="CO856">
            <v>865150.038936132</v>
          </cell>
        </row>
        <row r="857">
          <cell r="A857">
            <v>-158806.907693159</v>
          </cell>
          <cell r="B857">
            <v>6896.87189659854</v>
          </cell>
          <cell r="C857">
            <v>41998.5748241942</v>
          </cell>
          <cell r="D857">
            <v>40928.8235504364</v>
          </cell>
          <cell r="E857">
            <v>23644.4064355175</v>
          </cell>
          <cell r="F857">
            <v>23728.5930974156</v>
          </cell>
          <cell r="G857">
            <v>23213.817365257</v>
          </cell>
          <cell r="H857">
            <v>22991.8207921543</v>
          </cell>
          <cell r="I857">
            <v>23931.1053773574</v>
          </cell>
          <cell r="J857">
            <v>24541.4592193528</v>
          </cell>
          <cell r="K857">
            <v>25218.4171882029</v>
          </cell>
          <cell r="L857">
            <v>25987.4559819615</v>
          </cell>
          <cell r="M857">
            <v>26791.5896640354</v>
          </cell>
          <cell r="N857">
            <v>27352.2853919601</v>
          </cell>
          <cell r="O857">
            <v>35168.972121349</v>
          </cell>
          <cell r="P857">
            <v>42660.9023863938</v>
          </cell>
          <cell r="Q857">
            <v>33598.5071079747</v>
          </cell>
          <cell r="R857">
            <v>24144.3146371011</v>
          </cell>
          <cell r="S857">
            <v>23972.7317798634</v>
          </cell>
          <cell r="T857">
            <v>23776.1979716509</v>
          </cell>
          <cell r="U857">
            <v>43529.4106097393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</row>
        <row r="857">
          <cell r="CO857">
            <v>794034.538465794</v>
          </cell>
        </row>
        <row r="858">
          <cell r="A858">
            <v>-166641.988624276</v>
          </cell>
          <cell r="B858">
            <v>14256.8385282299</v>
          </cell>
          <cell r="C858">
            <v>42494.794851214</v>
          </cell>
          <cell r="D858">
            <v>44148.5030546934</v>
          </cell>
          <cell r="E858">
            <v>24907.5984404495</v>
          </cell>
          <cell r="F858">
            <v>24902.5900286069</v>
          </cell>
          <cell r="G858">
            <v>24276.3078046051</v>
          </cell>
          <cell r="H858">
            <v>23960.6768637317</v>
          </cell>
          <cell r="I858">
            <v>24863.2767202168</v>
          </cell>
          <cell r="J858">
            <v>25425.009051367</v>
          </cell>
          <cell r="K858">
            <v>26055.8185573336</v>
          </cell>
          <cell r="L858">
            <v>26784.1066953879</v>
          </cell>
          <cell r="M858">
            <v>27549.0077502516</v>
          </cell>
          <cell r="N858">
            <v>28061.9630003839</v>
          </cell>
          <cell r="O858">
            <v>36188.7455772177</v>
          </cell>
          <cell r="P858">
            <v>44005.0319547935</v>
          </cell>
          <cell r="Q858">
            <v>34476.9673202367</v>
          </cell>
          <cell r="R858">
            <v>24546.1086075278</v>
          </cell>
          <cell r="S858">
            <v>24353.4129423443</v>
          </cell>
          <cell r="T858">
            <v>24135.7435826648</v>
          </cell>
          <cell r="U858">
            <v>44849.4151539213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</row>
        <row r="858">
          <cell r="CO858">
            <v>833209.94312138</v>
          </cell>
        </row>
        <row r="859">
          <cell r="A859">
            <v>-188743.766388745</v>
          </cell>
          <cell r="B859">
            <v>7728.11684499092</v>
          </cell>
          <cell r="C859">
            <v>47702.8658423059</v>
          </cell>
          <cell r="D859">
            <v>48244.3198855345</v>
          </cell>
          <cell r="E859">
            <v>28470.9041946988</v>
          </cell>
          <cell r="F859">
            <v>28214.2876993105</v>
          </cell>
          <cell r="G859">
            <v>27273.4596877571</v>
          </cell>
          <cell r="H859">
            <v>26693.6979732794</v>
          </cell>
          <cell r="I859">
            <v>27492.8148244709</v>
          </cell>
          <cell r="J859">
            <v>27917.3919894239</v>
          </cell>
          <cell r="K859">
            <v>28418.0224864196</v>
          </cell>
          <cell r="L859">
            <v>29031.3581505868</v>
          </cell>
          <cell r="M859">
            <v>29685.5888989999</v>
          </cell>
          <cell r="N859">
            <v>30063.8742663554</v>
          </cell>
          <cell r="O859">
            <v>39065.3982231655</v>
          </cell>
          <cell r="P859">
            <v>47796.6523947863</v>
          </cell>
          <cell r="Q859">
            <v>36954.9930811746</v>
          </cell>
          <cell r="R859">
            <v>25679.5188581108</v>
          </cell>
          <cell r="S859">
            <v>25427.2666174043</v>
          </cell>
          <cell r="T859">
            <v>25149.9765255895</v>
          </cell>
          <cell r="U859">
            <v>48572.9819351829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</row>
        <row r="859">
          <cell r="CO859">
            <v>943718.831943724</v>
          </cell>
        </row>
        <row r="860">
          <cell r="A860">
            <v>-174756.302619957</v>
          </cell>
          <cell r="B860">
            <v>10654.4962190939</v>
          </cell>
          <cell r="C860">
            <v>44261.9256745522</v>
          </cell>
          <cell r="D860">
            <v>44835.2229559717</v>
          </cell>
          <cell r="E860">
            <v>26215.8091219939</v>
          </cell>
          <cell r="F860">
            <v>26118.4268289413</v>
          </cell>
          <cell r="G860">
            <v>25376.6641529412</v>
          </cell>
          <cell r="H860">
            <v>24964.0618256122</v>
          </cell>
          <cell r="I860">
            <v>25828.6695528164</v>
          </cell>
          <cell r="J860">
            <v>26340.0475596894</v>
          </cell>
          <cell r="K860">
            <v>26923.0639258601</v>
          </cell>
          <cell r="L860">
            <v>27609.1491027933</v>
          </cell>
          <cell r="M860">
            <v>28333.4193257796</v>
          </cell>
          <cell r="N860">
            <v>28796.9326836689</v>
          </cell>
          <cell r="O860">
            <v>37244.8625590494</v>
          </cell>
          <cell r="P860">
            <v>45397.0647193255</v>
          </cell>
          <cell r="Q860">
            <v>35386.734820748</v>
          </cell>
          <cell r="R860">
            <v>24962.2220422552</v>
          </cell>
          <cell r="S860">
            <v>24747.6611334949</v>
          </cell>
          <cell r="T860">
            <v>24508.1029761651</v>
          </cell>
          <cell r="U860">
            <v>46216.4631067613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</row>
        <row r="860">
          <cell r="CO860">
            <v>873781.513099786</v>
          </cell>
        </row>
        <row r="861">
          <cell r="A861">
            <v>-160093.075884541</v>
          </cell>
          <cell r="B861">
            <v>6709.96310344341</v>
          </cell>
          <cell r="C861">
            <v>40753.8728841367</v>
          </cell>
          <cell r="D861">
            <v>42273.0421332124</v>
          </cell>
          <cell r="E861">
            <v>23851.765796657</v>
          </cell>
          <cell r="F861">
            <v>23921.3106357479</v>
          </cell>
          <cell r="G861">
            <v>23388.2305485733</v>
          </cell>
          <cell r="H861">
            <v>23150.8634200795</v>
          </cell>
          <cell r="I861">
            <v>24084.126021387</v>
          </cell>
          <cell r="J861">
            <v>24686.4983962838</v>
          </cell>
          <cell r="K861">
            <v>25355.8808613756</v>
          </cell>
          <cell r="L861">
            <v>26118.2302287447</v>
          </cell>
          <cell r="M861">
            <v>26915.9236764896</v>
          </cell>
          <cell r="N861">
            <v>27468.7825633506</v>
          </cell>
          <cell r="O861">
            <v>35336.3730956192</v>
          </cell>
          <cell r="P861">
            <v>42881.5480582345</v>
          </cell>
          <cell r="Q861">
            <v>33742.7107980629</v>
          </cell>
          <cell r="R861">
            <v>24210.2711509898</v>
          </cell>
          <cell r="S861">
            <v>24035.2225194673</v>
          </cell>
          <cell r="T861">
            <v>23835.2192035058</v>
          </cell>
          <cell r="U861">
            <v>43746.0960367478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</row>
        <row r="861">
          <cell r="CO861">
            <v>800465.379422707</v>
          </cell>
        </row>
        <row r="862">
          <cell r="A862">
            <v>-186726.408857607</v>
          </cell>
          <cell r="B862">
            <v>7532.19494740438</v>
          </cell>
          <cell r="C862">
            <v>50277.040775755</v>
          </cell>
          <cell r="D862">
            <v>50541.3606821949</v>
          </cell>
          <cell r="E862">
            <v>28145.66059775</v>
          </cell>
          <cell r="F862">
            <v>27912.0098324328</v>
          </cell>
          <cell r="G862">
            <v>26999.8922404742</v>
          </cell>
          <cell r="H862">
            <v>26444.2392746687</v>
          </cell>
          <cell r="I862">
            <v>27252.8016203493</v>
          </cell>
          <cell r="J862">
            <v>27689.8977333441</v>
          </cell>
          <cell r="K862">
            <v>28202.4104240231</v>
          </cell>
          <cell r="L862">
            <v>28826.2384676446</v>
          </cell>
          <cell r="M862">
            <v>29490.5707372371</v>
          </cell>
          <cell r="N862">
            <v>29881.1482063925</v>
          </cell>
          <cell r="O862">
            <v>38802.829440617</v>
          </cell>
          <cell r="P862">
            <v>47450.5691913739</v>
          </cell>
          <cell r="Q862">
            <v>36728.8092879768</v>
          </cell>
          <cell r="R862">
            <v>25576.0659264394</v>
          </cell>
          <cell r="S862">
            <v>25329.2497600361</v>
          </cell>
          <cell r="T862">
            <v>25057.4015984708</v>
          </cell>
          <cell r="U862">
            <v>48233.1103841739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</row>
        <row r="862">
          <cell r="CO862">
            <v>933632.044288033</v>
          </cell>
        </row>
        <row r="863">
          <cell r="A863">
            <v>-200904.852391873</v>
          </cell>
          <cell r="B863">
            <v>6993.01912657122</v>
          </cell>
          <cell r="C863">
            <v>47841.7750434689</v>
          </cell>
          <cell r="D863">
            <v>47471.4710012872</v>
          </cell>
          <cell r="E863">
            <v>30431.5459220141</v>
          </cell>
          <cell r="F863">
            <v>30036.4868282208</v>
          </cell>
          <cell r="G863">
            <v>28922.5859346986</v>
          </cell>
          <cell r="H863">
            <v>28197.4912479999</v>
          </cell>
          <cell r="I863">
            <v>28939.6685289609</v>
          </cell>
          <cell r="J863">
            <v>29288.7786527703</v>
          </cell>
          <cell r="K863">
            <v>29717.7806074484</v>
          </cell>
          <cell r="L863">
            <v>30267.8658427989</v>
          </cell>
          <cell r="M863">
            <v>30861.2023441934</v>
          </cell>
          <cell r="N863">
            <v>31165.3881506933</v>
          </cell>
          <cell r="O863">
            <v>40648.2220394802</v>
          </cell>
          <cell r="P863">
            <v>49882.9199680717</v>
          </cell>
          <cell r="Q863">
            <v>38318.4799788296</v>
          </cell>
          <cell r="R863">
            <v>26303.1564532876</v>
          </cell>
          <cell r="S863">
            <v>26018.1343311398</v>
          </cell>
          <cell r="T863">
            <v>25708.0390569185</v>
          </cell>
          <cell r="U863">
            <v>50621.80426739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</row>
        <row r="863">
          <cell r="CO863">
            <v>1004524.26195937</v>
          </cell>
        </row>
        <row r="864">
          <cell r="A864">
            <v>-162603.275299186</v>
          </cell>
          <cell r="B864">
            <v>7899.91184284638</v>
          </cell>
          <cell r="C864">
            <v>42429.446489189</v>
          </cell>
          <cell r="D864">
            <v>42941.9189780377</v>
          </cell>
          <cell r="E864">
            <v>24256.4666362833</v>
          </cell>
          <cell r="F864">
            <v>24297.4352010689</v>
          </cell>
          <cell r="G864">
            <v>23728.6307183181</v>
          </cell>
          <cell r="H864">
            <v>23461.2650566585</v>
          </cell>
          <cell r="I864">
            <v>24382.7746224374</v>
          </cell>
          <cell r="J864">
            <v>24969.5696613583</v>
          </cell>
          <cell r="K864">
            <v>25624.167104376</v>
          </cell>
          <cell r="L864">
            <v>26373.4607965077</v>
          </cell>
          <cell r="M864">
            <v>27158.5849142453</v>
          </cell>
          <cell r="N864">
            <v>27696.1487300709</v>
          </cell>
          <cell r="O864">
            <v>35663.0876189912</v>
          </cell>
          <cell r="P864">
            <v>43312.1796350447</v>
          </cell>
          <cell r="Q864">
            <v>34024.1514532386</v>
          </cell>
          <cell r="R864">
            <v>24338.9977076444</v>
          </cell>
          <cell r="S864">
            <v>24157.1849649897</v>
          </cell>
          <cell r="T864">
            <v>23950.410251338</v>
          </cell>
          <cell r="U864">
            <v>44168.9984500433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</row>
        <row r="864">
          <cell r="CO864">
            <v>813016.376495929</v>
          </cell>
        </row>
        <row r="865">
          <cell r="A865">
            <v>-195127.478601465</v>
          </cell>
          <cell r="B865">
            <v>8148.70824505889</v>
          </cell>
          <cell r="C865">
            <v>49146.5365960545</v>
          </cell>
          <cell r="D865">
            <v>51159.4970290617</v>
          </cell>
          <cell r="E865">
            <v>29500.102782408</v>
          </cell>
          <cell r="F865">
            <v>29170.81368969</v>
          </cell>
          <cell r="G865">
            <v>28139.1346250292</v>
          </cell>
          <cell r="H865">
            <v>27483.0833530694</v>
          </cell>
          <cell r="I865">
            <v>28252.3109468562</v>
          </cell>
          <cell r="J865">
            <v>28637.2732392495</v>
          </cell>
          <cell r="K865">
            <v>29100.3038047704</v>
          </cell>
          <cell r="L865">
            <v>29680.4374559931</v>
          </cell>
          <cell r="M865">
            <v>30302.7030206817</v>
          </cell>
          <cell r="N865">
            <v>30642.0913461558</v>
          </cell>
          <cell r="O865">
            <v>39896.2690618547</v>
          </cell>
          <cell r="P865">
            <v>48891.7956889918</v>
          </cell>
          <cell r="Q865">
            <v>37670.7275113237</v>
          </cell>
          <cell r="R865">
            <v>26006.8845992639</v>
          </cell>
          <cell r="S865">
            <v>25737.4304826466</v>
          </cell>
          <cell r="T865">
            <v>25442.9199844046</v>
          </cell>
          <cell r="U865">
            <v>49648.469119505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</row>
        <row r="865">
          <cell r="CO865">
            <v>975637.393007323</v>
          </cell>
        </row>
        <row r="866">
          <cell r="A866">
            <v>-197032.845110331</v>
          </cell>
          <cell r="B866">
            <v>8372.91898949748</v>
          </cell>
          <cell r="C866">
            <v>47976.457555467</v>
          </cell>
          <cell r="D866">
            <v>50225.2404210225</v>
          </cell>
          <cell r="E866">
            <v>29807.2908971991</v>
          </cell>
          <cell r="F866">
            <v>29456.3109875315</v>
          </cell>
          <cell r="G866">
            <v>28397.5153254868</v>
          </cell>
          <cell r="H866">
            <v>27718.693671192</v>
          </cell>
          <cell r="I866">
            <v>28479.0001250311</v>
          </cell>
          <cell r="J866">
            <v>28852.1384427662</v>
          </cell>
          <cell r="K866">
            <v>29303.9464393836</v>
          </cell>
          <cell r="L866">
            <v>29874.1701821733</v>
          </cell>
          <cell r="M866">
            <v>30486.8949987064</v>
          </cell>
          <cell r="N866">
            <v>30814.6736026852</v>
          </cell>
          <cell r="O866">
            <v>40144.2616743784</v>
          </cell>
          <cell r="P866">
            <v>49218.6665261564</v>
          </cell>
          <cell r="Q866">
            <v>37884.3550006287</v>
          </cell>
          <cell r="R866">
            <v>26104.5944737944</v>
          </cell>
          <cell r="S866">
            <v>25830.0060595837</v>
          </cell>
          <cell r="T866">
            <v>25530.3557328875</v>
          </cell>
          <cell r="U866">
            <v>49969.4731362023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</row>
        <row r="866">
          <cell r="CO866">
            <v>985164.225551655</v>
          </cell>
        </row>
        <row r="867">
          <cell r="A867">
            <v>-184623.671816319</v>
          </cell>
          <cell r="B867">
            <v>7091.03680290352</v>
          </cell>
          <cell r="C867">
            <v>47244.2878338988</v>
          </cell>
          <cell r="D867">
            <v>47799.0625632414</v>
          </cell>
          <cell r="E867">
            <v>27806.65189543</v>
          </cell>
          <cell r="F867">
            <v>27596.9388261116</v>
          </cell>
          <cell r="G867">
            <v>26714.7467490016</v>
          </cell>
          <cell r="H867">
            <v>26184.2228731417</v>
          </cell>
          <cell r="I867">
            <v>27002.6304697652</v>
          </cell>
          <cell r="J867">
            <v>27452.775363335</v>
          </cell>
          <cell r="K867">
            <v>27977.6731312271</v>
          </cell>
          <cell r="L867">
            <v>28612.4376174917</v>
          </cell>
          <cell r="M867">
            <v>29287.2989293731</v>
          </cell>
          <cell r="N867">
            <v>29690.6887321733</v>
          </cell>
          <cell r="O867">
            <v>38529.1481043003</v>
          </cell>
          <cell r="P867">
            <v>47089.83889942</v>
          </cell>
          <cell r="Q867">
            <v>36493.0528428474</v>
          </cell>
          <cell r="R867">
            <v>25468.2346133988</v>
          </cell>
          <cell r="S867">
            <v>25227.0845892732</v>
          </cell>
          <cell r="T867">
            <v>24960.9086737699</v>
          </cell>
          <cell r="U867">
            <v>47878.8546369617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</row>
        <row r="867">
          <cell r="CO867">
            <v>923118.359081593</v>
          </cell>
        </row>
        <row r="868">
          <cell r="A868">
            <v>-174021.198536812</v>
          </cell>
          <cell r="B868">
            <v>9125.20553997473</v>
          </cell>
          <cell r="C868">
            <v>42380.1146210404</v>
          </cell>
          <cell r="D868">
            <v>45188.6651169293</v>
          </cell>
          <cell r="E868">
            <v>26097.2937411337</v>
          </cell>
          <cell r="F868">
            <v>26008.2799210401</v>
          </cell>
          <cell r="G868">
            <v>25276.9790230576</v>
          </cell>
          <cell r="H868">
            <v>24873.1616727667</v>
          </cell>
          <cell r="I868">
            <v>25741.2112398325</v>
          </cell>
          <cell r="J868">
            <v>26257.1510210467</v>
          </cell>
          <cell r="K868">
            <v>26844.4971348989</v>
          </cell>
          <cell r="L868">
            <v>27534.4056256769</v>
          </cell>
          <cell r="M868">
            <v>28262.3567378216</v>
          </cell>
          <cell r="N868">
            <v>28730.3492096428</v>
          </cell>
          <cell r="O868">
            <v>37149.1852280962</v>
          </cell>
          <cell r="P868">
            <v>45270.9556028156</v>
          </cell>
          <cell r="Q868">
            <v>35304.3158011371</v>
          </cell>
          <cell r="R868">
            <v>24924.5248709253</v>
          </cell>
          <cell r="S868">
            <v>24711.9448110501</v>
          </cell>
          <cell r="T868">
            <v>24474.3696364514</v>
          </cell>
          <cell r="U868">
            <v>46092.6174517226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</row>
        <row r="868">
          <cell r="CO868">
            <v>870105.992684062</v>
          </cell>
        </row>
        <row r="869">
          <cell r="A869">
            <v>-153962.401313986</v>
          </cell>
          <cell r="B869">
            <v>8584.30147655295</v>
          </cell>
          <cell r="C869">
            <v>41825.8092373041</v>
          </cell>
          <cell r="D869">
            <v>46932.7116856069</v>
          </cell>
          <cell r="E869">
            <v>22863.362591834</v>
          </cell>
          <cell r="F869">
            <v>23002.6994311872</v>
          </cell>
          <cell r="G869">
            <v>22556.8692422594</v>
          </cell>
          <cell r="H869">
            <v>22392.7677050808</v>
          </cell>
          <cell r="I869">
            <v>23354.7348131391</v>
          </cell>
          <cell r="J869">
            <v>23995.1518059206</v>
          </cell>
          <cell r="K869">
            <v>24700.6438160645</v>
          </cell>
          <cell r="L869">
            <v>25494.8791346902</v>
          </cell>
          <cell r="M869">
            <v>26323.2707299192</v>
          </cell>
          <cell r="N869">
            <v>26913.4848573657</v>
          </cell>
          <cell r="O869">
            <v>34538.4363227147</v>
          </cell>
          <cell r="P869">
            <v>41829.8140637849</v>
          </cell>
          <cell r="Q869">
            <v>33055.3466557002</v>
          </cell>
          <cell r="R869">
            <v>23895.8815360319</v>
          </cell>
          <cell r="S869">
            <v>23737.352932308</v>
          </cell>
          <cell r="T869">
            <v>23553.8874401486</v>
          </cell>
          <cell r="U869">
            <v>42713.2390231218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</row>
        <row r="869">
          <cell r="CO869">
            <v>769812.006569932</v>
          </cell>
        </row>
        <row r="870">
          <cell r="A870">
            <v>-159032.074177868</v>
          </cell>
          <cell r="B870">
            <v>9760.81403613012</v>
          </cell>
          <cell r="C870">
            <v>45168.5325456488</v>
          </cell>
          <cell r="D870">
            <v>43998.0444514842</v>
          </cell>
          <cell r="E870">
            <v>23680.7083583393</v>
          </cell>
          <cell r="F870">
            <v>23762.3317102494</v>
          </cell>
          <cell r="G870">
            <v>23244.3514770764</v>
          </cell>
          <cell r="H870">
            <v>23019.6640164612</v>
          </cell>
          <cell r="I870">
            <v>23957.8943468988</v>
          </cell>
          <cell r="J870">
            <v>24566.8508919454</v>
          </cell>
          <cell r="K870">
            <v>25242.4826349081</v>
          </cell>
          <cell r="L870">
            <v>26010.3503262907</v>
          </cell>
          <cell r="M870">
            <v>26813.356531465</v>
          </cell>
          <cell r="N870">
            <v>27372.6802817858</v>
          </cell>
          <cell r="O870">
            <v>35198.2786219807</v>
          </cell>
          <cell r="P870">
            <v>42699.5303128404</v>
          </cell>
          <cell r="Q870">
            <v>33623.7525138219</v>
          </cell>
          <cell r="R870">
            <v>24155.8614911404</v>
          </cell>
          <cell r="S870">
            <v>23983.6718888303</v>
          </cell>
          <cell r="T870">
            <v>23786.5306819364</v>
          </cell>
          <cell r="U870">
            <v>43567.345225301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</row>
        <row r="870">
          <cell r="CO870">
            <v>795160.370889342</v>
          </cell>
        </row>
        <row r="871">
          <cell r="A871">
            <v>-151843.567399214</v>
          </cell>
          <cell r="B871">
            <v>8951.96362729334</v>
          </cell>
          <cell r="C871">
            <v>39450.7330131632</v>
          </cell>
          <cell r="D871">
            <v>40173.5881260811</v>
          </cell>
          <cell r="E871">
            <v>22521.7587099532</v>
          </cell>
          <cell r="F871">
            <v>22685.2164931659</v>
          </cell>
          <cell r="G871">
            <v>22269.5409049001</v>
          </cell>
          <cell r="H871">
            <v>22130.7608258873</v>
          </cell>
          <cell r="I871">
            <v>23102.6485522575</v>
          </cell>
          <cell r="J871">
            <v>23756.2142166447</v>
          </cell>
          <cell r="K871">
            <v>24474.1861142499</v>
          </cell>
          <cell r="L871">
            <v>25279.4415961791</v>
          </cell>
          <cell r="M871">
            <v>26118.442835626</v>
          </cell>
          <cell r="N871">
            <v>26721.5673776992</v>
          </cell>
          <cell r="O871">
            <v>34262.659900917</v>
          </cell>
          <cell r="P871">
            <v>41466.3223091481</v>
          </cell>
          <cell r="Q871">
            <v>32817.7854477327</v>
          </cell>
          <cell r="R871">
            <v>23787.2247526782</v>
          </cell>
          <cell r="S871">
            <v>23634.4056666868</v>
          </cell>
          <cell r="T871">
            <v>23456.6558427699</v>
          </cell>
          <cell r="U871">
            <v>42356.2713771641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</row>
        <row r="871">
          <cell r="CO871">
            <v>759217.836996069</v>
          </cell>
        </row>
        <row r="872">
          <cell r="A872">
            <v>-155923.188401908</v>
          </cell>
          <cell r="B872">
            <v>8203.3140280946</v>
          </cell>
          <cell r="C872">
            <v>41355.6609711426</v>
          </cell>
          <cell r="D872">
            <v>42703.1952251807</v>
          </cell>
          <cell r="E872">
            <v>23179.4857556675</v>
          </cell>
          <cell r="F872">
            <v>23296.5008665748</v>
          </cell>
          <cell r="G872">
            <v>22822.7653514164</v>
          </cell>
          <cell r="H872">
            <v>22635.2311195505</v>
          </cell>
          <cell r="I872">
            <v>23588.0176022867</v>
          </cell>
          <cell r="J872">
            <v>24216.2667015268</v>
          </cell>
          <cell r="K872">
            <v>24910.209716715</v>
          </cell>
          <cell r="L872">
            <v>25694.2468816482</v>
          </cell>
          <cell r="M872">
            <v>26512.820221069</v>
          </cell>
          <cell r="N872">
            <v>27091.0869400268</v>
          </cell>
          <cell r="O872">
            <v>34793.6421900761</v>
          </cell>
          <cell r="P872">
            <v>42166.1924529021</v>
          </cell>
          <cell r="Q872">
            <v>33275.1878362316</v>
          </cell>
          <cell r="R872">
            <v>23996.4334558071</v>
          </cell>
          <cell r="S872">
            <v>23832.6212153762</v>
          </cell>
          <cell r="T872">
            <v>23643.866394775</v>
          </cell>
          <cell r="U872">
            <v>43043.5799460792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</row>
        <row r="872">
          <cell r="CO872">
            <v>779615.942009542</v>
          </cell>
        </row>
        <row r="873">
          <cell r="A873">
            <v>-181673.647876418</v>
          </cell>
          <cell r="B873">
            <v>8610.49878214217</v>
          </cell>
          <cell r="C873">
            <v>46744.7503277372</v>
          </cell>
          <cell r="D873">
            <v>46726.630922668</v>
          </cell>
          <cell r="E873">
            <v>27331.041408697</v>
          </cell>
          <cell r="F873">
            <v>27154.9116048447</v>
          </cell>
          <cell r="G873">
            <v>26314.7033723536</v>
          </cell>
          <cell r="H873">
            <v>25819.4342218694</v>
          </cell>
          <cell r="I873">
            <v>26651.6541618366</v>
          </cell>
          <cell r="J873">
            <v>27120.1057739009</v>
          </cell>
          <cell r="K873">
            <v>27662.3791211256</v>
          </cell>
          <cell r="L873">
            <v>28312.4868324253</v>
          </cell>
          <cell r="M873">
            <v>29002.119809145</v>
          </cell>
          <cell r="N873">
            <v>29423.484608455</v>
          </cell>
          <cell r="O873">
            <v>38145.1883041991</v>
          </cell>
          <cell r="P873">
            <v>46583.7542220607</v>
          </cell>
          <cell r="Q873">
            <v>36162.2995705831</v>
          </cell>
          <cell r="R873">
            <v>25316.9532364624</v>
          </cell>
          <cell r="S873">
            <v>25083.7524970253</v>
          </cell>
          <cell r="T873">
            <v>24825.5344294829</v>
          </cell>
          <cell r="U873">
            <v>47381.8533883019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</row>
        <row r="873">
          <cell r="CO873">
            <v>908368.239382088</v>
          </cell>
        </row>
        <row r="874">
          <cell r="A874">
            <v>-192708.950352311</v>
          </cell>
          <cell r="B874">
            <v>9780.11338421909</v>
          </cell>
          <cell r="C874">
            <v>49389.1991486137</v>
          </cell>
          <cell r="D874">
            <v>47407.6613860138</v>
          </cell>
          <cell r="E874">
            <v>29110.1814050935</v>
          </cell>
          <cell r="F874">
            <v>28808.4249961374</v>
          </cell>
          <cell r="G874">
            <v>27811.1656908714</v>
          </cell>
          <cell r="H874">
            <v>27184.0174213867</v>
          </cell>
          <cell r="I874">
            <v>27964.5688360119</v>
          </cell>
          <cell r="J874">
            <v>28364.5395882444</v>
          </cell>
          <cell r="K874">
            <v>28841.8152345914</v>
          </cell>
          <cell r="L874">
            <v>29434.527774642</v>
          </cell>
          <cell r="M874">
            <v>30068.9036440018</v>
          </cell>
          <cell r="N874">
            <v>30423.0284725421</v>
          </cell>
          <cell r="O874">
            <v>39581.4859814452</v>
          </cell>
          <cell r="P874">
            <v>48476.8905514091</v>
          </cell>
          <cell r="Q874">
            <v>37399.5649211997</v>
          </cell>
          <cell r="R874">
            <v>25882.859068914</v>
          </cell>
          <cell r="S874">
            <v>25619.9220416394</v>
          </cell>
          <cell r="T874">
            <v>25331.9356531972</v>
          </cell>
          <cell r="U874">
            <v>49241.0108804412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</row>
        <row r="874">
          <cell r="CO874">
            <v>963544.751761555</v>
          </cell>
        </row>
        <row r="875">
          <cell r="A875">
            <v>-172462.634850822</v>
          </cell>
          <cell r="B875">
            <v>4116.15578915959</v>
          </cell>
          <cell r="C875">
            <v>44238.1078237435</v>
          </cell>
          <cell r="D875">
            <v>46086.9702081884</v>
          </cell>
          <cell r="E875">
            <v>25846.0180740885</v>
          </cell>
          <cell r="F875">
            <v>25774.7470449275</v>
          </cell>
          <cell r="G875">
            <v>25065.6271518975</v>
          </cell>
          <cell r="H875">
            <v>24680.4356622269</v>
          </cell>
          <cell r="I875">
            <v>25555.7825994809</v>
          </cell>
          <cell r="J875">
            <v>26081.3942298857</v>
          </cell>
          <cell r="K875">
            <v>26677.9202512647</v>
          </cell>
          <cell r="L875">
            <v>27375.9349112988</v>
          </cell>
          <cell r="M875">
            <v>28111.6902246525</v>
          </cell>
          <cell r="N875">
            <v>28589.1792895137</v>
          </cell>
          <cell r="O875">
            <v>36946.3306704692</v>
          </cell>
          <cell r="P875">
            <v>45003.5797386744</v>
          </cell>
          <cell r="Q875">
            <v>35129.571443235</v>
          </cell>
          <cell r="R875">
            <v>24844.5995329406</v>
          </cell>
          <cell r="S875">
            <v>24636.2192581172</v>
          </cell>
          <cell r="T875">
            <v>24402.8483927387</v>
          </cell>
          <cell r="U875">
            <v>45830.0405663029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</row>
        <row r="875">
          <cell r="CO875">
            <v>862313.17425411</v>
          </cell>
        </row>
        <row r="876">
          <cell r="A876">
            <v>-193170.567394255</v>
          </cell>
          <cell r="B876">
            <v>7446.90374130737</v>
          </cell>
          <cell r="C876">
            <v>46150.1345381849</v>
          </cell>
          <cell r="D876">
            <v>47777.4352041823</v>
          </cell>
          <cell r="E876">
            <v>29184.6044980839</v>
          </cell>
          <cell r="F876">
            <v>28877.5930105323</v>
          </cell>
          <cell r="G876">
            <v>27873.7641117451</v>
          </cell>
          <cell r="H876">
            <v>27241.0992151503</v>
          </cell>
          <cell r="I876">
            <v>28019.4892869502</v>
          </cell>
          <cell r="J876">
            <v>28416.5954206541</v>
          </cell>
          <cell r="K876">
            <v>28891.1521522742</v>
          </cell>
          <cell r="L876">
            <v>29481.4637985363</v>
          </cell>
          <cell r="M876">
            <v>30113.5282113224</v>
          </cell>
          <cell r="N876">
            <v>30464.8403288861</v>
          </cell>
          <cell r="O876">
            <v>39641.567659004</v>
          </cell>
          <cell r="P876">
            <v>48556.0822178143</v>
          </cell>
          <cell r="Q876">
            <v>37451.3208900551</v>
          </cell>
          <cell r="R876">
            <v>25906.5314401033</v>
          </cell>
          <cell r="S876">
            <v>25642.3505160476</v>
          </cell>
          <cell r="T876">
            <v>25353.1188908511</v>
          </cell>
          <cell r="U876">
            <v>49318.7811802497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</row>
        <row r="876">
          <cell r="CO876">
            <v>965852.836971277</v>
          </cell>
        </row>
        <row r="877">
          <cell r="A877">
            <v>-159406.488885265</v>
          </cell>
          <cell r="B877">
            <v>8425.17978069539</v>
          </cell>
          <cell r="C877">
            <v>40773.4448570873</v>
          </cell>
          <cell r="D877">
            <v>42094.0783571672</v>
          </cell>
          <cell r="E877">
            <v>23741.0724654966</v>
          </cell>
          <cell r="F877">
            <v>23818.4334558907</v>
          </cell>
          <cell r="G877">
            <v>23295.1246663334</v>
          </cell>
          <cell r="H877">
            <v>23065.9627038312</v>
          </cell>
          <cell r="I877">
            <v>24002.4399825659</v>
          </cell>
          <cell r="J877">
            <v>24609.073053367</v>
          </cell>
          <cell r="K877">
            <v>25282.4995015304</v>
          </cell>
          <cell r="L877">
            <v>26048.4198429155</v>
          </cell>
          <cell r="M877">
            <v>26849.551240061</v>
          </cell>
          <cell r="N877">
            <v>27406.5936180282</v>
          </cell>
          <cell r="O877">
            <v>35247.0104964116</v>
          </cell>
          <cell r="P877">
            <v>42763.7621801919</v>
          </cell>
          <cell r="Q877">
            <v>33665.7314577824</v>
          </cell>
          <cell r="R877">
            <v>24175.0620039614</v>
          </cell>
          <cell r="S877">
            <v>24001.86348472</v>
          </cell>
          <cell r="T877">
            <v>23803.712274051</v>
          </cell>
          <cell r="U877">
            <v>43630.4242310591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</row>
        <row r="877">
          <cell r="CO877">
            <v>797032.444426324</v>
          </cell>
        </row>
        <row r="878">
          <cell r="A878">
            <v>-176637.775295443</v>
          </cell>
          <cell r="B878">
            <v>13066.5264812672</v>
          </cell>
          <cell r="C878">
            <v>47585.4956183674</v>
          </cell>
          <cell r="D878">
            <v>44104.2469643431</v>
          </cell>
          <cell r="E878">
            <v>26519.145011191</v>
          </cell>
          <cell r="F878">
            <v>26400.3439101508</v>
          </cell>
          <cell r="G878">
            <v>25631.8046865454</v>
          </cell>
          <cell r="H878">
            <v>25196.7175238976</v>
          </cell>
          <cell r="I878">
            <v>26052.5159847653</v>
          </cell>
          <cell r="J878">
            <v>26552.2182929568</v>
          </cell>
          <cell r="K878">
            <v>27124.1528244032</v>
          </cell>
          <cell r="L878">
            <v>27800.4523659497</v>
          </cell>
          <cell r="M878">
            <v>28515.3014844534</v>
          </cell>
          <cell r="N878">
            <v>28967.350710029</v>
          </cell>
          <cell r="O878">
            <v>37489.7452742723</v>
          </cell>
          <cell r="P878">
            <v>45719.8365040065</v>
          </cell>
          <cell r="Q878">
            <v>35597.6833610889</v>
          </cell>
          <cell r="R878">
            <v>25058.7066074025</v>
          </cell>
          <cell r="S878">
            <v>24839.0757865887</v>
          </cell>
          <cell r="T878">
            <v>24594.4422557029</v>
          </cell>
          <cell r="U878">
            <v>46533.4416425586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</row>
        <row r="878">
          <cell r="CO878">
            <v>883188.876477216</v>
          </cell>
        </row>
        <row r="879">
          <cell r="A879">
            <v>-186646.818072658</v>
          </cell>
          <cell r="B879">
            <v>7189.97782419575</v>
          </cell>
          <cell r="C879">
            <v>47084.4405936141</v>
          </cell>
          <cell r="D879">
            <v>45782.4422367454</v>
          </cell>
          <cell r="E879">
            <v>28132.8287656223</v>
          </cell>
          <cell r="F879">
            <v>27900.0840670065</v>
          </cell>
          <cell r="G879">
            <v>26989.099186923</v>
          </cell>
          <cell r="H879">
            <v>26434.3973833192</v>
          </cell>
          <cell r="I879">
            <v>27243.3323819922</v>
          </cell>
          <cell r="J879">
            <v>27680.9224049092</v>
          </cell>
          <cell r="K879">
            <v>28193.9038836476</v>
          </cell>
          <cell r="L879">
            <v>28818.1458830027</v>
          </cell>
          <cell r="M879">
            <v>29482.8766878015</v>
          </cell>
          <cell r="N879">
            <v>29873.9391171168</v>
          </cell>
          <cell r="O879">
            <v>38792.470317267</v>
          </cell>
          <cell r="P879">
            <v>47436.915174477</v>
          </cell>
          <cell r="Q879">
            <v>36719.8856612199</v>
          </cell>
          <cell r="R879">
            <v>25571.9843990405</v>
          </cell>
          <cell r="S879">
            <v>25325.3827020181</v>
          </cell>
          <cell r="T879">
            <v>25053.7492408683</v>
          </cell>
          <cell r="U879">
            <v>48219.7014355321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</row>
        <row r="879">
          <cell r="CO879">
            <v>933234.090363291</v>
          </cell>
        </row>
        <row r="880">
          <cell r="A880">
            <v>-188076.688029096</v>
          </cell>
          <cell r="B880">
            <v>6908.02668038197</v>
          </cell>
          <cell r="C880">
            <v>45904.9561470973</v>
          </cell>
          <cell r="D880">
            <v>46516.4312589755</v>
          </cell>
          <cell r="E880">
            <v>28363.3560968579</v>
          </cell>
          <cell r="F880">
            <v>28114.3336651432</v>
          </cell>
          <cell r="G880">
            <v>27182.9993101741</v>
          </cell>
          <cell r="H880">
            <v>26611.2096206197</v>
          </cell>
          <cell r="I880">
            <v>27413.4498075968</v>
          </cell>
          <cell r="J880">
            <v>27842.1666053099</v>
          </cell>
          <cell r="K880">
            <v>28346.7261798978</v>
          </cell>
          <cell r="L880">
            <v>28963.531352651</v>
          </cell>
          <cell r="M880">
            <v>29621.1023647874</v>
          </cell>
          <cell r="N880">
            <v>30003.4523537972</v>
          </cell>
          <cell r="O880">
            <v>38978.5747672069</v>
          </cell>
          <cell r="P880">
            <v>47682.2132772422</v>
          </cell>
          <cell r="Q880">
            <v>36880.2010270064</v>
          </cell>
          <cell r="R880">
            <v>25645.310141562</v>
          </cell>
          <cell r="S880">
            <v>25394.8554441632</v>
          </cell>
          <cell r="T880">
            <v>25119.364832038</v>
          </cell>
          <cell r="U880">
            <v>48460.5968208743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</row>
        <row r="880">
          <cell r="CO880">
            <v>940383.44014548</v>
          </cell>
        </row>
        <row r="881">
          <cell r="A881">
            <v>-171808.062853756</v>
          </cell>
          <cell r="B881">
            <v>7846.15913261366</v>
          </cell>
          <cell r="C881">
            <v>44284.443848572</v>
          </cell>
          <cell r="D881">
            <v>44771.5498358105</v>
          </cell>
          <cell r="E881">
            <v>25740.4862843575</v>
          </cell>
          <cell r="F881">
            <v>25676.6669456209</v>
          </cell>
          <cell r="G881">
            <v>24976.8627224218</v>
          </cell>
          <cell r="H881">
            <v>24599.4937984199</v>
          </cell>
          <cell r="I881">
            <v>25477.9055152661</v>
          </cell>
          <cell r="J881">
            <v>26007.5791687351</v>
          </cell>
          <cell r="K881">
            <v>26607.9606054926</v>
          </cell>
          <cell r="L881">
            <v>27309.3797278826</v>
          </cell>
          <cell r="M881">
            <v>28048.4126818081</v>
          </cell>
          <cell r="N881">
            <v>28529.8901649339</v>
          </cell>
          <cell r="O881">
            <v>36861.1349777339</v>
          </cell>
          <cell r="P881">
            <v>44891.2861218455</v>
          </cell>
          <cell r="Q881">
            <v>35056.1815879753</v>
          </cell>
          <cell r="R881">
            <v>24811.0321602557</v>
          </cell>
          <cell r="S881">
            <v>24604.4157284586</v>
          </cell>
          <cell r="T881">
            <v>24372.8106061852</v>
          </cell>
          <cell r="U881">
            <v>45719.7624443256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</row>
        <row r="881">
          <cell r="CO881">
            <v>859040.314268779</v>
          </cell>
        </row>
        <row r="882">
          <cell r="A882">
            <v>-154172.446873007</v>
          </cell>
          <cell r="B882">
            <v>9027.3379756004</v>
          </cell>
          <cell r="C882">
            <v>42724.298148842</v>
          </cell>
          <cell r="D882">
            <v>41238.6874498166</v>
          </cell>
          <cell r="E882">
            <v>22897.2266799216</v>
          </cell>
          <cell r="F882">
            <v>23034.1723468941</v>
          </cell>
          <cell r="G882">
            <v>22585.3528533729</v>
          </cell>
          <cell r="H882">
            <v>22418.7411336841</v>
          </cell>
          <cell r="I882">
            <v>23379.7247848488</v>
          </cell>
          <cell r="J882">
            <v>24018.8383153543</v>
          </cell>
          <cell r="K882">
            <v>24723.0931615466</v>
          </cell>
          <cell r="L882">
            <v>25516.2360225023</v>
          </cell>
          <cell r="M882">
            <v>26343.5758558942</v>
          </cell>
          <cell r="N882">
            <v>26932.5101401031</v>
          </cell>
          <cell r="O882">
            <v>34565.7747621635</v>
          </cell>
          <cell r="P882">
            <v>41865.8479540628</v>
          </cell>
          <cell r="Q882">
            <v>33078.8967208474</v>
          </cell>
          <cell r="R882">
            <v>23906.6529677339</v>
          </cell>
          <cell r="S882">
            <v>23747.5583645536</v>
          </cell>
          <cell r="T882">
            <v>23563.5262632217</v>
          </cell>
          <cell r="U882">
            <v>42748.6261614079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</row>
        <row r="882">
          <cell r="CO882">
            <v>770862.234365033</v>
          </cell>
        </row>
        <row r="883">
          <cell r="A883">
            <v>-162214.926673558</v>
          </cell>
          <cell r="B883">
            <v>7436.13954755402</v>
          </cell>
          <cell r="C883">
            <v>43622.1438793148</v>
          </cell>
          <cell r="D883">
            <v>45845.726702628</v>
          </cell>
          <cell r="E883">
            <v>24193.8560668034</v>
          </cell>
          <cell r="F883">
            <v>24239.2456177411</v>
          </cell>
          <cell r="G883">
            <v>23675.9679946666</v>
          </cell>
          <cell r="H883">
            <v>23413.2433543767</v>
          </cell>
          <cell r="I883">
            <v>24336.5712120282</v>
          </cell>
          <cell r="J883">
            <v>24925.7761937537</v>
          </cell>
          <cell r="K883">
            <v>25582.6610020575</v>
          </cell>
          <cell r="L883">
            <v>26333.9745152064</v>
          </cell>
          <cell r="M883">
            <v>27121.0432123288</v>
          </cell>
          <cell r="N883">
            <v>27660.9733022364</v>
          </cell>
          <cell r="O883">
            <v>35612.5421781055</v>
          </cell>
          <cell r="P883">
            <v>43245.5573659013</v>
          </cell>
          <cell r="Q883">
            <v>33980.6102544813</v>
          </cell>
          <cell r="R883">
            <v>24319.0826438981</v>
          </cell>
          <cell r="S883">
            <v>24138.3163652201</v>
          </cell>
          <cell r="T883">
            <v>23932.5892428359</v>
          </cell>
          <cell r="U883">
            <v>44103.5719464677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</row>
        <row r="883">
          <cell r="CO883">
            <v>811074.63336779</v>
          </cell>
        </row>
        <row r="884">
          <cell r="A884">
            <v>-200753.810739104</v>
          </cell>
          <cell r="B884">
            <v>8327.71059538965</v>
          </cell>
          <cell r="C884">
            <v>48753.7618218844</v>
          </cell>
          <cell r="D884">
            <v>52673.6776649562</v>
          </cell>
          <cell r="E884">
            <v>30407.1945962439</v>
          </cell>
          <cell r="F884">
            <v>30013.854970504</v>
          </cell>
          <cell r="G884">
            <v>28902.1036559038</v>
          </cell>
          <cell r="H884">
            <v>28178.8140162477</v>
          </cell>
          <cell r="I884">
            <v>28921.6984911875</v>
          </cell>
          <cell r="J884">
            <v>29271.745921634</v>
          </cell>
          <cell r="K884">
            <v>29701.6375084892</v>
          </cell>
          <cell r="L884">
            <v>30252.5083191824</v>
          </cell>
          <cell r="M884">
            <v>30846.6011319552</v>
          </cell>
          <cell r="N884">
            <v>31151.7072608782</v>
          </cell>
          <cell r="O884">
            <v>40628.5632421329</v>
          </cell>
          <cell r="P884">
            <v>49857.0083593298</v>
          </cell>
          <cell r="Q884">
            <v>38301.5453634097</v>
          </cell>
          <cell r="R884">
            <v>26295.410824889</v>
          </cell>
          <cell r="S884">
            <v>26010.7957072679</v>
          </cell>
          <cell r="T884">
            <v>25701.1078760141</v>
          </cell>
          <cell r="U884">
            <v>50596.3577315123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</row>
        <row r="884">
          <cell r="CO884">
            <v>1003769.05369552</v>
          </cell>
        </row>
        <row r="885">
          <cell r="A885">
            <v>-180042.670588121</v>
          </cell>
          <cell r="B885">
            <v>5841.52859944009</v>
          </cell>
          <cell r="C885">
            <v>46188.8750237201</v>
          </cell>
          <cell r="D885">
            <v>45522.6568514791</v>
          </cell>
          <cell r="E885">
            <v>27068.0910334662</v>
          </cell>
          <cell r="F885">
            <v>26910.528381731</v>
          </cell>
          <cell r="G885">
            <v>26093.5317225847</v>
          </cell>
          <cell r="H885">
            <v>25617.7538228712</v>
          </cell>
          <cell r="I885">
            <v>26457.6101816439</v>
          </cell>
          <cell r="J885">
            <v>26936.1830139752</v>
          </cell>
          <cell r="K885">
            <v>27488.0627833304</v>
          </cell>
          <cell r="L885">
            <v>28146.6532907267</v>
          </cell>
          <cell r="M885">
            <v>28844.4530655307</v>
          </cell>
          <cell r="N885">
            <v>29275.7556862489</v>
          </cell>
          <cell r="O885">
            <v>37932.9087680524</v>
          </cell>
          <cell r="P885">
            <v>46303.9556063398</v>
          </cell>
          <cell r="Q885">
            <v>35979.436283341</v>
          </cell>
          <cell r="R885">
            <v>25233.3144270996</v>
          </cell>
          <cell r="S885">
            <v>25004.5086020934</v>
          </cell>
          <cell r="T885">
            <v>24750.6901833512</v>
          </cell>
          <cell r="U885">
            <v>47107.0767202702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</row>
        <row r="885">
          <cell r="CO885">
            <v>900213.352940604</v>
          </cell>
        </row>
        <row r="886">
          <cell r="A886">
            <v>-200844.27645503</v>
          </cell>
          <cell r="B886">
            <v>7136.93224665582</v>
          </cell>
          <cell r="C886">
            <v>49568.7793690349</v>
          </cell>
          <cell r="D886">
            <v>49466.2608413266</v>
          </cell>
          <cell r="E886">
            <v>30421.7797128602</v>
          </cell>
          <cell r="F886">
            <v>30027.4102194937</v>
          </cell>
          <cell r="G886">
            <v>28914.3714243041</v>
          </cell>
          <cell r="H886">
            <v>28190.0006598722</v>
          </cell>
          <cell r="I886">
            <v>28932.4615641715</v>
          </cell>
          <cell r="J886">
            <v>29281.94759904</v>
          </cell>
          <cell r="K886">
            <v>29711.3063447197</v>
          </cell>
          <cell r="L886">
            <v>30261.7066386086</v>
          </cell>
          <cell r="M886">
            <v>30855.3464620963</v>
          </cell>
          <cell r="N886">
            <v>31159.9013680594</v>
          </cell>
          <cell r="O886">
            <v>40640.3377900385</v>
          </cell>
          <cell r="P886">
            <v>49872.5280003867</v>
          </cell>
          <cell r="Q886">
            <v>38311.6882748504</v>
          </cell>
          <cell r="R886">
            <v>26300.0500340444</v>
          </cell>
          <cell r="S886">
            <v>26015.1911428997</v>
          </cell>
          <cell r="T886">
            <v>25705.2592755204</v>
          </cell>
          <cell r="U886">
            <v>50611.5988192773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</row>
        <row r="886">
          <cell r="CO886">
            <v>1004221.38227515</v>
          </cell>
        </row>
        <row r="887">
          <cell r="A887">
            <v>-159662.464687089</v>
          </cell>
          <cell r="B887">
            <v>8536.96765714775</v>
          </cell>
          <cell r="C887">
            <v>40635.0208444919</v>
          </cell>
          <cell r="D887">
            <v>42575.9329777273</v>
          </cell>
          <cell r="E887">
            <v>23782.3415460797</v>
          </cell>
          <cell r="F887">
            <v>23856.7884912046</v>
          </cell>
          <cell r="G887">
            <v>23329.8367317905</v>
          </cell>
          <cell r="H887">
            <v>23097.6156901826</v>
          </cell>
          <cell r="I887">
            <v>24032.8944614697</v>
          </cell>
          <cell r="J887">
            <v>24637.9390445021</v>
          </cell>
          <cell r="K887">
            <v>25309.8578005444</v>
          </cell>
          <cell r="L887">
            <v>26074.4467987231</v>
          </cell>
          <cell r="M887">
            <v>26874.2964473715</v>
          </cell>
          <cell r="N887">
            <v>27429.7791213371</v>
          </cell>
          <cell r="O887">
            <v>35280.3269778033</v>
          </cell>
          <cell r="P887">
            <v>42807.6755292754</v>
          </cell>
          <cell r="Q887">
            <v>33694.4311686317</v>
          </cell>
          <cell r="R887">
            <v>24188.1888031167</v>
          </cell>
          <cell r="S887">
            <v>24014.3005184484</v>
          </cell>
          <cell r="T887">
            <v>23815.458799311</v>
          </cell>
          <cell r="U887">
            <v>43673.5494041852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</row>
        <row r="887">
          <cell r="CO887">
            <v>798312.323435445</v>
          </cell>
        </row>
        <row r="888">
          <cell r="A888">
            <v>-182569.150308083</v>
          </cell>
          <cell r="B888">
            <v>5118.16671724823</v>
          </cell>
          <cell r="C888">
            <v>46132.8876028643</v>
          </cell>
          <cell r="D888">
            <v>45472.5762511938</v>
          </cell>
          <cell r="E888">
            <v>27475.4166260076</v>
          </cell>
          <cell r="F888">
            <v>27289.0923639066</v>
          </cell>
          <cell r="G888">
            <v>26436.1396128243</v>
          </cell>
          <cell r="H888">
            <v>25930.168619594</v>
          </cell>
          <cell r="I888">
            <v>26758.1957166205</v>
          </cell>
          <cell r="J888">
            <v>27221.0901836372</v>
          </cell>
          <cell r="K888">
            <v>27758.089040261</v>
          </cell>
          <cell r="L888">
            <v>28403.539197721</v>
          </cell>
          <cell r="M888">
            <v>29088.68812209</v>
          </cell>
          <cell r="N888">
            <v>29504.5964731094</v>
          </cell>
          <cell r="O888">
            <v>38261.7422514407</v>
          </cell>
          <cell r="P888">
            <v>46737.3801140658</v>
          </cell>
          <cell r="Q888">
            <v>36262.7022675198</v>
          </cell>
          <cell r="R888">
            <v>25362.8758607096</v>
          </cell>
          <cell r="S888">
            <v>25127.2620548319</v>
          </cell>
          <cell r="T888">
            <v>24866.6283214016</v>
          </cell>
          <cell r="U888">
            <v>47532.7219357379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</row>
        <row r="888">
          <cell r="CO888">
            <v>912845.751540414</v>
          </cell>
        </row>
        <row r="889">
          <cell r="A889">
            <v>-187736.097063532</v>
          </cell>
          <cell r="B889">
            <v>8963.75632893997</v>
          </cell>
          <cell r="C889">
            <v>45833.0558848495</v>
          </cell>
          <cell r="D889">
            <v>44800.3047066093</v>
          </cell>
          <cell r="E889">
            <v>28308.4451408084</v>
          </cell>
          <cell r="F889">
            <v>28063.3000189206</v>
          </cell>
          <cell r="G889">
            <v>27136.8128511163</v>
          </cell>
          <cell r="H889">
            <v>26569.0934474989</v>
          </cell>
          <cell r="I889">
            <v>27372.9283196217</v>
          </cell>
          <cell r="J889">
            <v>27803.7586943954</v>
          </cell>
          <cell r="K889">
            <v>28310.3243426502</v>
          </cell>
          <cell r="L889">
            <v>28928.9009463937</v>
          </cell>
          <cell r="M889">
            <v>29588.1774008225</v>
          </cell>
          <cell r="N889">
            <v>29972.6026683864</v>
          </cell>
          <cell r="O889">
            <v>38934.2452154072</v>
          </cell>
          <cell r="P889">
            <v>47623.7839653347</v>
          </cell>
          <cell r="Q889">
            <v>36842.014361861</v>
          </cell>
          <cell r="R889">
            <v>25627.8441577964</v>
          </cell>
          <cell r="S889">
            <v>25378.3072341522</v>
          </cell>
          <cell r="T889">
            <v>25103.7353844424</v>
          </cell>
          <cell r="U889">
            <v>48403.216223762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</row>
        <row r="889">
          <cell r="CO889">
            <v>938680.48531766</v>
          </cell>
        </row>
        <row r="890">
          <cell r="A890">
            <v>-151978.05842731</v>
          </cell>
          <cell r="B890">
            <v>8879.09351227638</v>
          </cell>
          <cell r="C890">
            <v>40317.970241969</v>
          </cell>
          <cell r="D890">
            <v>41786.4506204276</v>
          </cell>
          <cell r="E890">
            <v>22543.4417012229</v>
          </cell>
          <cell r="F890">
            <v>22705.3684297757</v>
          </cell>
          <cell r="G890">
            <v>22287.778806051</v>
          </cell>
          <cell r="H890">
            <v>22147.3914708403</v>
          </cell>
          <cell r="I890">
            <v>23118.6494951148</v>
          </cell>
          <cell r="J890">
            <v>23771.3805597019</v>
          </cell>
          <cell r="K890">
            <v>24488.5603079633</v>
          </cell>
          <cell r="L890">
            <v>25293.1162951928</v>
          </cell>
          <cell r="M890">
            <v>26131.4440972606</v>
          </cell>
          <cell r="N890">
            <v>26733.7491626753</v>
          </cell>
          <cell r="O890">
            <v>34280.1645548842</v>
          </cell>
          <cell r="P890">
            <v>41489.3946129491</v>
          </cell>
          <cell r="Q890">
            <v>32832.8644262561</v>
          </cell>
          <cell r="R890">
            <v>23794.1216417647</v>
          </cell>
          <cell r="S890">
            <v>23640.9401494023</v>
          </cell>
          <cell r="T890">
            <v>23462.8275287165</v>
          </cell>
          <cell r="U890">
            <v>42378.9295691853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</row>
        <row r="890">
          <cell r="CO890">
            <v>759890.292136549</v>
          </cell>
        </row>
        <row r="891">
          <cell r="A891">
            <v>-165422.113658273</v>
          </cell>
          <cell r="B891">
            <v>7309.1643756819</v>
          </cell>
          <cell r="C891">
            <v>41864.5649995061</v>
          </cell>
          <cell r="D891">
            <v>41750.2493366695</v>
          </cell>
          <cell r="E891">
            <v>24710.9270445036</v>
          </cell>
          <cell r="F891">
            <v>24719.8057690548</v>
          </cell>
          <cell r="G891">
            <v>24110.8844350224</v>
          </cell>
          <cell r="H891">
            <v>23809.831801917</v>
          </cell>
          <cell r="I891">
            <v>24718.1432499723</v>
          </cell>
          <cell r="J891">
            <v>25287.4456578594</v>
          </cell>
          <cell r="K891">
            <v>25925.4402018731</v>
          </cell>
          <cell r="L891">
            <v>26660.0729718691</v>
          </cell>
          <cell r="M891">
            <v>27431.0823107703</v>
          </cell>
          <cell r="N891">
            <v>27951.4704660936</v>
          </cell>
          <cell r="O891">
            <v>36029.9729849821</v>
          </cell>
          <cell r="P891">
            <v>43795.7590671269</v>
          </cell>
          <cell r="Q891">
            <v>34340.1963499059</v>
          </cell>
          <cell r="R891">
            <v>24483.55170348</v>
          </cell>
          <cell r="S891">
            <v>24294.1431754814</v>
          </cell>
          <cell r="T891">
            <v>24079.7644940162</v>
          </cell>
          <cell r="U891">
            <v>44643.8983873921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</row>
        <row r="891">
          <cell r="CO891">
            <v>827110.568291363</v>
          </cell>
        </row>
        <row r="892">
          <cell r="A892">
            <v>-197166.328747194</v>
          </cell>
          <cell r="B892">
            <v>8497.68488695903</v>
          </cell>
          <cell r="C892">
            <v>49537.0289132195</v>
          </cell>
          <cell r="D892">
            <v>50279.3819592745</v>
          </cell>
          <cell r="E892">
            <v>29828.8114742496</v>
          </cell>
          <cell r="F892">
            <v>29476.3119781298</v>
          </cell>
          <cell r="G892">
            <v>28415.6166175122</v>
          </cell>
          <cell r="H892">
            <v>27735.1997460069</v>
          </cell>
          <cell r="I892">
            <v>28494.8812144696</v>
          </cell>
          <cell r="J892">
            <v>28867.1911838881</v>
          </cell>
          <cell r="K892">
            <v>29318.2129646754</v>
          </cell>
          <cell r="L892">
            <v>29887.7424522585</v>
          </cell>
          <cell r="M892">
            <v>30499.7988757261</v>
          </cell>
          <cell r="N892">
            <v>30826.764141252</v>
          </cell>
          <cell r="O892">
            <v>40161.6352115331</v>
          </cell>
          <cell r="P892">
            <v>49241.5660092353</v>
          </cell>
          <cell r="Q892">
            <v>37899.321031612</v>
          </cell>
          <cell r="R892">
            <v>26111.4397024415</v>
          </cell>
          <cell r="S892">
            <v>25836.4915964276</v>
          </cell>
          <cell r="T892">
            <v>25536.4811904543</v>
          </cell>
          <cell r="U892">
            <v>49991.9616093631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</row>
        <row r="892">
          <cell r="CO892">
            <v>985831.643735968</v>
          </cell>
        </row>
        <row r="893">
          <cell r="A893">
            <v>-156000.904710429</v>
          </cell>
          <cell r="B893">
            <v>6520.82090066926</v>
          </cell>
          <cell r="C893">
            <v>37789.6991056668</v>
          </cell>
          <cell r="D893">
            <v>42219.407839539</v>
          </cell>
          <cell r="E893">
            <v>23192.0153798589</v>
          </cell>
          <cell r="F893">
            <v>23308.1457632272</v>
          </cell>
          <cell r="G893">
            <v>22833.3042131729</v>
          </cell>
          <cell r="H893">
            <v>22644.8412203307</v>
          </cell>
          <cell r="I893">
            <v>23597.263826584</v>
          </cell>
          <cell r="J893">
            <v>24225.0306481843</v>
          </cell>
          <cell r="K893">
            <v>24918.5159159402</v>
          </cell>
          <cell r="L893">
            <v>25702.1488743872</v>
          </cell>
          <cell r="M893">
            <v>26520.3330646739</v>
          </cell>
          <cell r="N893">
            <v>27098.1262449748</v>
          </cell>
          <cell r="O893">
            <v>34803.7573413061</v>
          </cell>
          <cell r="P893">
            <v>42179.5248982397</v>
          </cell>
          <cell r="Q893">
            <v>33283.9012988595</v>
          </cell>
          <cell r="R893">
            <v>24000.4188574184</v>
          </cell>
          <cell r="S893">
            <v>23836.3971986662</v>
          </cell>
          <cell r="T893">
            <v>23647.4327341502</v>
          </cell>
          <cell r="U893">
            <v>43056.6730948678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</row>
        <row r="893">
          <cell r="CO893">
            <v>780004.523552144</v>
          </cell>
        </row>
        <row r="894">
          <cell r="A894">
            <v>-198355.204581349</v>
          </cell>
          <cell r="B894">
            <v>7861.7308825361</v>
          </cell>
          <cell r="C894">
            <v>49458.5417478801</v>
          </cell>
          <cell r="D894">
            <v>49871.0894681446</v>
          </cell>
          <cell r="E894">
            <v>30020.4851100123</v>
          </cell>
          <cell r="F894">
            <v>29654.451373643</v>
          </cell>
          <cell r="G894">
            <v>28576.8362932842</v>
          </cell>
          <cell r="H894">
            <v>27882.2115740147</v>
          </cell>
          <cell r="I894">
            <v>28636.3265923236</v>
          </cell>
          <cell r="J894">
            <v>29001.2588537423</v>
          </cell>
          <cell r="K894">
            <v>29445.278180721</v>
          </cell>
          <cell r="L894">
            <v>30008.6242644289</v>
          </cell>
          <cell r="M894">
            <v>30614.7276259167</v>
          </cell>
          <cell r="N894">
            <v>30934.4488692227</v>
          </cell>
          <cell r="O894">
            <v>40316.3731177085</v>
          </cell>
          <cell r="P894">
            <v>49445.520911028</v>
          </cell>
          <cell r="Q894">
            <v>38032.6164151322</v>
          </cell>
          <cell r="R894">
            <v>26172.4069274069</v>
          </cell>
          <cell r="S894">
            <v>25894.2552160469</v>
          </cell>
          <cell r="T894">
            <v>25591.0377536818</v>
          </cell>
          <cell r="U894">
            <v>50192.2558395504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</row>
        <row r="894">
          <cell r="CO894">
            <v>991776.022906746</v>
          </cell>
        </row>
        <row r="895">
          <cell r="A895">
            <v>-198036.10175528</v>
          </cell>
          <cell r="B895">
            <v>8704.03881172666</v>
          </cell>
          <cell r="C895">
            <v>52656.0395599894</v>
          </cell>
          <cell r="D895">
            <v>46043.7335802183</v>
          </cell>
          <cell r="E895">
            <v>29969.0385273687</v>
          </cell>
          <cell r="F895">
            <v>29606.6374784412</v>
          </cell>
          <cell r="G895">
            <v>28533.5637725727</v>
          </cell>
          <cell r="H895">
            <v>27842.7525418473</v>
          </cell>
          <cell r="I895">
            <v>28598.36163542</v>
          </cell>
          <cell r="J895">
            <v>28965.2741267371</v>
          </cell>
          <cell r="K895">
            <v>29411.1729626905</v>
          </cell>
          <cell r="L895">
            <v>29976.1787164787</v>
          </cell>
          <cell r="M895">
            <v>30583.8799226254</v>
          </cell>
          <cell r="N895">
            <v>30905.5455136049</v>
          </cell>
          <cell r="O895">
            <v>40274.8403505834</v>
          </cell>
          <cell r="P895">
            <v>49390.7779482367</v>
          </cell>
          <cell r="Q895">
            <v>37996.8389753347</v>
          </cell>
          <cell r="R895">
            <v>26156.0428856583</v>
          </cell>
          <cell r="S895">
            <v>25878.7510450184</v>
          </cell>
          <cell r="T895">
            <v>25576.3943796587</v>
          </cell>
          <cell r="U895">
            <v>50138.495427351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</row>
        <row r="895">
          <cell r="CO895">
            <v>990180.5087764</v>
          </cell>
        </row>
        <row r="896">
          <cell r="A896">
            <v>-174879.788162035</v>
          </cell>
          <cell r="B896">
            <v>7348.69857994424</v>
          </cell>
          <cell r="C896">
            <v>45747.6788316891</v>
          </cell>
          <cell r="D896">
            <v>46813.2204711935</v>
          </cell>
          <cell r="E896">
            <v>26235.7177803535</v>
          </cell>
          <cell r="F896">
            <v>26136.9297198138</v>
          </cell>
          <cell r="G896">
            <v>25393.4096350887</v>
          </cell>
          <cell r="H896">
            <v>24979.3315743547</v>
          </cell>
          <cell r="I896">
            <v>25843.3611283845</v>
          </cell>
          <cell r="J896">
            <v>26353.9728312875</v>
          </cell>
          <cell r="K896">
            <v>26936.2618701971</v>
          </cell>
          <cell r="L896">
            <v>27621.704792525</v>
          </cell>
          <cell r="M896">
            <v>28345.3566859396</v>
          </cell>
          <cell r="N896">
            <v>28808.1176254643</v>
          </cell>
          <cell r="O896">
            <v>37260.9347960949</v>
          </cell>
          <cell r="P896">
            <v>45418.2490018921</v>
          </cell>
          <cell r="Q896">
            <v>35400.5798769074</v>
          </cell>
          <cell r="R896">
            <v>24968.5545545392</v>
          </cell>
          <cell r="S896">
            <v>24753.6608953507</v>
          </cell>
          <cell r="T896">
            <v>24513.7696291414</v>
          </cell>
          <cell r="U896">
            <v>46237.2671645776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</row>
        <row r="896">
          <cell r="CO896">
            <v>874398.940810177</v>
          </cell>
        </row>
        <row r="897">
          <cell r="A897">
            <v>-199746.117884307</v>
          </cell>
          <cell r="B897">
            <v>7699.11462763441</v>
          </cell>
          <cell r="C897">
            <v>49943.9667312136</v>
          </cell>
          <cell r="D897">
            <v>49515.3773576128</v>
          </cell>
          <cell r="E897">
            <v>30244.7317488531</v>
          </cell>
          <cell r="F897">
            <v>29862.8637644761</v>
          </cell>
          <cell r="G897">
            <v>28765.4536284907</v>
          </cell>
          <cell r="H897">
            <v>28054.2065808891</v>
          </cell>
          <cell r="I897">
            <v>28801.8091869283</v>
          </cell>
          <cell r="J897">
            <v>29158.1099732112</v>
          </cell>
          <cell r="K897">
            <v>29593.936849914</v>
          </cell>
          <cell r="L897">
            <v>30150.0487225624</v>
          </cell>
          <cell r="M897">
            <v>30749.1873591704</v>
          </cell>
          <cell r="N897">
            <v>31060.4335316719</v>
          </cell>
          <cell r="O897">
            <v>40497.4071718861</v>
          </cell>
          <cell r="P897">
            <v>49684.1358933139</v>
          </cell>
          <cell r="Q897">
            <v>38188.5640059863</v>
          </cell>
          <cell r="R897">
            <v>26243.7349179444</v>
          </cell>
          <cell r="S897">
            <v>25961.8351807895</v>
          </cell>
          <cell r="T897">
            <v>25654.8656551133</v>
          </cell>
          <cell r="U897">
            <v>50426.5880559764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</row>
        <row r="897">
          <cell r="CO897">
            <v>998730.589421534</v>
          </cell>
        </row>
        <row r="898">
          <cell r="A898">
            <v>-195668.670106033</v>
          </cell>
          <cell r="B898">
            <v>6313.01748579415</v>
          </cell>
          <cell r="C898">
            <v>46359.2997115708</v>
          </cell>
          <cell r="D898">
            <v>48575.5601680758</v>
          </cell>
          <cell r="E898">
            <v>29587.3550759987</v>
          </cell>
          <cell r="F898">
            <v>29251.9050237982</v>
          </cell>
          <cell r="G898">
            <v>28212.5238860357</v>
          </cell>
          <cell r="H898">
            <v>27550.0050198266</v>
          </cell>
          <cell r="I898">
            <v>28316.6986942188</v>
          </cell>
          <cell r="J898">
            <v>28698.3025594508</v>
          </cell>
          <cell r="K898">
            <v>29158.1455183243</v>
          </cell>
          <cell r="L898">
            <v>29735.4644049174</v>
          </cell>
          <cell r="M898">
            <v>30355.0200595575</v>
          </cell>
          <cell r="N898">
            <v>30691.1108133493</v>
          </cell>
          <cell r="O898">
            <v>39966.7077383346</v>
          </cell>
          <cell r="P898">
            <v>48984.6385721545</v>
          </cell>
          <cell r="Q898">
            <v>37731.405276896</v>
          </cell>
          <cell r="R898">
            <v>26034.6376608206</v>
          </cell>
          <cell r="S898">
            <v>25763.725222024</v>
          </cell>
          <cell r="T898">
            <v>25467.7548306426</v>
          </cell>
          <cell r="U898">
            <v>49739.6456180735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</row>
        <row r="898">
          <cell r="CO898">
            <v>978343.350530166</v>
          </cell>
        </row>
        <row r="899">
          <cell r="A899">
            <v>-175599.720915777</v>
          </cell>
          <cell r="B899">
            <v>10977.9158813933</v>
          </cell>
          <cell r="C899">
            <v>48925.1299456627</v>
          </cell>
          <cell r="D899">
            <v>46591.4254268068</v>
          </cell>
          <cell r="E899">
            <v>26351.7872002625</v>
          </cell>
          <cell r="F899">
            <v>26244.8033781701</v>
          </cell>
          <cell r="G899">
            <v>25491.0374291789</v>
          </cell>
          <cell r="H899">
            <v>25068.3556987667</v>
          </cell>
          <cell r="I899">
            <v>25929.0144468026</v>
          </cell>
          <cell r="J899">
            <v>26435.1585228232</v>
          </cell>
          <cell r="K899">
            <v>27013.2071728639</v>
          </cell>
          <cell r="L899">
            <v>27694.9056882056</v>
          </cell>
          <cell r="M899">
            <v>28414.9526599104</v>
          </cell>
          <cell r="N899">
            <v>28873.3269269881</v>
          </cell>
          <cell r="O899">
            <v>37354.6375055793</v>
          </cell>
          <cell r="P899">
            <v>45541.7554353382</v>
          </cell>
          <cell r="Q899">
            <v>35481.297904612</v>
          </cell>
          <cell r="R899">
            <v>25005.4737187582</v>
          </cell>
          <cell r="S899">
            <v>24788.6400921212</v>
          </cell>
          <cell r="T899">
            <v>24546.8067686564</v>
          </cell>
          <cell r="U899">
            <v>46358.5568506448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</row>
        <row r="899">
          <cell r="CO899">
            <v>877998.604578886</v>
          </cell>
        </row>
        <row r="900">
          <cell r="A900">
            <v>-165017.911439515</v>
          </cell>
          <cell r="B900">
            <v>8354.67274115383</v>
          </cell>
          <cell r="C900">
            <v>43058.2263960575</v>
          </cell>
          <cell r="D900">
            <v>42837.9778342467</v>
          </cell>
          <cell r="E900">
            <v>24645.7605177505</v>
          </cell>
          <cell r="F900">
            <v>24659.2407067952</v>
          </cell>
          <cell r="G900">
            <v>24056.0718559605</v>
          </cell>
          <cell r="H900">
            <v>23759.8497050846</v>
          </cell>
          <cell r="I900">
            <v>24670.0536733159</v>
          </cell>
          <cell r="J900">
            <v>25241.8644053334</v>
          </cell>
          <cell r="K900">
            <v>25882.2396919654</v>
          </cell>
          <cell r="L900">
            <v>26618.9747383253</v>
          </cell>
          <cell r="M900">
            <v>27392.0080403618</v>
          </cell>
          <cell r="N900">
            <v>27914.8590684003</v>
          </cell>
          <cell r="O900">
            <v>35977.3641227232</v>
          </cell>
          <cell r="P900">
            <v>43726.4170707109</v>
          </cell>
          <cell r="Q900">
            <v>34294.8776646226</v>
          </cell>
          <cell r="R900">
            <v>24462.8236451794</v>
          </cell>
          <cell r="S900">
            <v>24274.5043010566</v>
          </cell>
          <cell r="T900">
            <v>24061.2159767776</v>
          </cell>
          <cell r="U900">
            <v>44575.8009713961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</row>
        <row r="900">
          <cell r="CO900">
            <v>825089.557197575</v>
          </cell>
        </row>
        <row r="901">
          <cell r="A901">
            <v>-171705.19853085</v>
          </cell>
          <cell r="B901">
            <v>10346.2097166661</v>
          </cell>
          <cell r="C901">
            <v>44087.4540537905</v>
          </cell>
          <cell r="D901">
            <v>45610.203122991</v>
          </cell>
          <cell r="E901">
            <v>25723.902232268</v>
          </cell>
          <cell r="F901">
            <v>25661.2539077108</v>
          </cell>
          <cell r="G901">
            <v>24962.9136183092</v>
          </cell>
          <cell r="H901">
            <v>24586.7739905874</v>
          </cell>
          <cell r="I901">
            <v>25465.667329744</v>
          </cell>
          <cell r="J901">
            <v>25995.9793197964</v>
          </cell>
          <cell r="K901">
            <v>26596.9666252652</v>
          </cell>
          <cell r="L901">
            <v>27298.9207502472</v>
          </cell>
          <cell r="M901">
            <v>28038.4687770443</v>
          </cell>
          <cell r="N901">
            <v>28520.5730299465</v>
          </cell>
          <cell r="O901">
            <v>36847.7466915148</v>
          </cell>
          <cell r="P901">
            <v>44873.6394658418</v>
          </cell>
          <cell r="Q901">
            <v>35044.6485590596</v>
          </cell>
          <cell r="R901">
            <v>24805.7571330952</v>
          </cell>
          <cell r="S901">
            <v>24599.4178847392</v>
          </cell>
          <cell r="T901">
            <v>24368.0902444996</v>
          </cell>
          <cell r="U901">
            <v>45702.4325182073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</row>
        <row r="901">
          <cell r="CO901">
            <v>858525.992654248</v>
          </cell>
        </row>
        <row r="902">
          <cell r="A902">
            <v>-155936.918067334</v>
          </cell>
          <cell r="B902">
            <v>10477.4480454749</v>
          </cell>
          <cell r="C902">
            <v>45214.0030658919</v>
          </cell>
          <cell r="D902">
            <v>41568.7119211105</v>
          </cell>
          <cell r="E902">
            <v>23181.6992878247</v>
          </cell>
          <cell r="F902">
            <v>23298.558099323</v>
          </cell>
          <cell r="G902">
            <v>22824.6271877366</v>
          </cell>
          <cell r="H902">
            <v>22636.9288773431</v>
          </cell>
          <cell r="I902">
            <v>23589.6510762443</v>
          </cell>
          <cell r="J902">
            <v>24217.8149744402</v>
          </cell>
          <cell r="K902">
            <v>24911.6771221861</v>
          </cell>
          <cell r="L902">
            <v>25695.6428784288</v>
          </cell>
          <cell r="M902">
            <v>26514.1474692496</v>
          </cell>
          <cell r="N902">
            <v>27092.3305310259</v>
          </cell>
          <cell r="O902">
            <v>34795.4291720463</v>
          </cell>
          <cell r="P902">
            <v>42168.5478145666</v>
          </cell>
          <cell r="Q902">
            <v>33276.72719044</v>
          </cell>
          <cell r="R902">
            <v>23997.1375323612</v>
          </cell>
          <cell r="S902">
            <v>23833.2882952749</v>
          </cell>
          <cell r="T902">
            <v>23644.4964381642</v>
          </cell>
          <cell r="U902">
            <v>43045.8930326844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</row>
        <row r="902">
          <cell r="CO902">
            <v>779684.590336668</v>
          </cell>
        </row>
        <row r="903">
          <cell r="A903">
            <v>-175072.548874434</v>
          </cell>
          <cell r="B903">
            <v>6609.91488849004</v>
          </cell>
          <cell r="C903">
            <v>47049.4696291885</v>
          </cell>
          <cell r="D903">
            <v>45164.8774794677</v>
          </cell>
          <cell r="E903">
            <v>26266.7951607799</v>
          </cell>
          <cell r="F903">
            <v>26165.8126996835</v>
          </cell>
          <cell r="G903">
            <v>25419.5493030519</v>
          </cell>
          <cell r="H903">
            <v>25003.1676250875</v>
          </cell>
          <cell r="I903">
            <v>25866.2946518168</v>
          </cell>
          <cell r="J903">
            <v>26375.7101555801</v>
          </cell>
          <cell r="K903">
            <v>26956.8638379235</v>
          </cell>
          <cell r="L903">
            <v>27641.3042019509</v>
          </cell>
          <cell r="M903">
            <v>28363.990883999</v>
          </cell>
          <cell r="N903">
            <v>28825.57729979</v>
          </cell>
          <cell r="O903">
            <v>37286.0235296467</v>
          </cell>
          <cell r="P903">
            <v>45451.3176294454</v>
          </cell>
          <cell r="Q903">
            <v>35422.1919850424</v>
          </cell>
          <cell r="R903">
            <v>24978.4395949948</v>
          </cell>
          <cell r="S903">
            <v>24763.0265129776</v>
          </cell>
          <cell r="T903">
            <v>24522.6152643975</v>
          </cell>
          <cell r="U903">
            <v>46269.7422619691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</row>
        <row r="903">
          <cell r="CO903">
            <v>875362.744372172</v>
          </cell>
        </row>
        <row r="904">
          <cell r="A904">
            <v>-161919.025100868</v>
          </cell>
          <cell r="B904">
            <v>10332.4353331075</v>
          </cell>
          <cell r="C904">
            <v>44215.7239563049</v>
          </cell>
          <cell r="D904">
            <v>44745.3263252972</v>
          </cell>
          <cell r="E904">
            <v>24146.1500502153</v>
          </cell>
          <cell r="F904">
            <v>24194.9081640089</v>
          </cell>
          <cell r="G904">
            <v>23635.8417222343</v>
          </cell>
          <cell r="H904">
            <v>23376.6533002585</v>
          </cell>
          <cell r="I904">
            <v>24301.3666023001</v>
          </cell>
          <cell r="J904">
            <v>24892.4078358335</v>
          </cell>
          <cell r="K904">
            <v>25551.0354982144</v>
          </cell>
          <cell r="L904">
            <v>26303.8880105411</v>
          </cell>
          <cell r="M904">
            <v>27092.4383766079</v>
          </cell>
          <cell r="N904">
            <v>27634.1714450148</v>
          </cell>
          <cell r="O904">
            <v>35574.0291656641</v>
          </cell>
          <cell r="P904">
            <v>43194.7946415995</v>
          </cell>
          <cell r="Q904">
            <v>33947.434112379</v>
          </cell>
          <cell r="R904">
            <v>24303.908395056</v>
          </cell>
          <cell r="S904">
            <v>24123.9394678196</v>
          </cell>
          <cell r="T904">
            <v>23919.0105558142</v>
          </cell>
          <cell r="U904">
            <v>44053.7203337004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</row>
        <row r="904">
          <cell r="CO904">
            <v>809595.125504341</v>
          </cell>
        </row>
        <row r="905">
          <cell r="A905">
            <v>-170256.327128042</v>
          </cell>
          <cell r="B905">
            <v>9623.75788944783</v>
          </cell>
          <cell r="C905">
            <v>45253.0757439859</v>
          </cell>
          <cell r="D905">
            <v>45057.5294759096</v>
          </cell>
          <cell r="E905">
            <v>25490.3114387215</v>
          </cell>
          <cell r="F905">
            <v>25444.1571609711</v>
          </cell>
          <cell r="G905">
            <v>24766.4367692681</v>
          </cell>
          <cell r="H905">
            <v>24407.6121072722</v>
          </cell>
          <cell r="I905">
            <v>25293.28922503</v>
          </cell>
          <cell r="J905">
            <v>25832.5923559838</v>
          </cell>
          <cell r="K905">
            <v>26442.113483725</v>
          </cell>
          <cell r="L905">
            <v>27151.603262801</v>
          </cell>
          <cell r="M905">
            <v>27898.406228267</v>
          </cell>
          <cell r="N905">
            <v>28389.3387005122</v>
          </cell>
          <cell r="O905">
            <v>36659.1691119671</v>
          </cell>
          <cell r="P905">
            <v>44625.081612969</v>
          </cell>
          <cell r="Q905">
            <v>34882.2027730824</v>
          </cell>
          <cell r="R905">
            <v>24731.4569696776</v>
          </cell>
          <cell r="S905">
            <v>24529.0219239629</v>
          </cell>
          <cell r="T905">
            <v>24301.6026921204</v>
          </cell>
          <cell r="U905">
            <v>45458.3358901753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</row>
        <row r="905">
          <cell r="CO905">
            <v>851281.635640209</v>
          </cell>
        </row>
        <row r="906">
          <cell r="A906">
            <v>-163379.966214647</v>
          </cell>
          <cell r="B906">
            <v>5619.24935939634</v>
          </cell>
          <cell r="C906">
            <v>43450.9761342469</v>
          </cell>
          <cell r="D906">
            <v>45724.7916428983</v>
          </cell>
          <cell r="E906">
            <v>24381.6867537703</v>
          </cell>
          <cell r="F906">
            <v>24413.813418378</v>
          </cell>
          <cell r="G906">
            <v>23833.9553064445</v>
          </cell>
          <cell r="H906">
            <v>23557.3076777622</v>
          </cell>
          <cell r="I906">
            <v>24475.1806894604</v>
          </cell>
          <cell r="J906">
            <v>25057.15588209</v>
          </cell>
          <cell r="K906">
            <v>25707.1786318531</v>
          </cell>
          <cell r="L906">
            <v>26452.4327149032</v>
          </cell>
          <cell r="M906">
            <v>27233.6677055965</v>
          </cell>
          <cell r="N906">
            <v>27766.4990118633</v>
          </cell>
          <cell r="O906">
            <v>35764.1776761285</v>
          </cell>
          <cell r="P906">
            <v>43445.4230864089</v>
          </cell>
          <cell r="Q906">
            <v>34111.2331403911</v>
          </cell>
          <cell r="R906">
            <v>24378.8275102286</v>
          </cell>
          <cell r="S906">
            <v>24194.9218566933</v>
          </cell>
          <cell r="T906">
            <v>23986.0519775975</v>
          </cell>
          <cell r="U906">
            <v>44299.8503897805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</row>
        <row r="906">
          <cell r="CO906">
            <v>816899.831073237</v>
          </cell>
        </row>
        <row r="907">
          <cell r="A907">
            <v>-185861.846698499</v>
          </cell>
          <cell r="B907">
            <v>8453.27470160794</v>
          </cell>
          <cell r="C907">
            <v>47894.2548581458</v>
          </cell>
          <cell r="D907">
            <v>49740.7460277974</v>
          </cell>
          <cell r="E907">
            <v>28006.2736511755</v>
          </cell>
          <cell r="F907">
            <v>27782.465118021</v>
          </cell>
          <cell r="G907">
            <v>26882.6517120931</v>
          </cell>
          <cell r="H907">
            <v>26337.3308324367</v>
          </cell>
          <cell r="I907">
            <v>27149.9411552277</v>
          </cell>
          <cell r="J907">
            <v>27592.4024097909</v>
          </cell>
          <cell r="K907">
            <v>28110.0073535123</v>
          </cell>
          <cell r="L907">
            <v>28738.3320290373</v>
          </cell>
          <cell r="M907">
            <v>29406.9934236492</v>
          </cell>
          <cell r="N907">
            <v>29802.8388167636</v>
          </cell>
          <cell r="O907">
            <v>38690.3025186161</v>
          </cell>
          <cell r="P907">
            <v>47302.2511877703</v>
          </cell>
          <cell r="Q907">
            <v>36631.8755786149</v>
          </cell>
          <cell r="R907">
            <v>25531.7299628875</v>
          </cell>
          <cell r="S907">
            <v>25287.2434896914</v>
          </cell>
          <cell r="T907">
            <v>25017.7275309674</v>
          </cell>
          <cell r="U907">
            <v>48087.454456841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</row>
        <row r="907">
          <cell r="CO907">
            <v>929309.233492496</v>
          </cell>
        </row>
        <row r="908">
          <cell r="A908">
            <v>-178580.144513077</v>
          </cell>
          <cell r="B908">
            <v>9589.3014774529</v>
          </cell>
          <cell r="C908">
            <v>44310.482105148</v>
          </cell>
          <cell r="D908">
            <v>47530.7521607546</v>
          </cell>
          <cell r="E908">
            <v>26832.2987983581</v>
          </cell>
          <cell r="F908">
            <v>26691.3856391118</v>
          </cell>
          <cell r="G908">
            <v>25895.2032068113</v>
          </cell>
          <cell r="H908">
            <v>25436.9034551336</v>
          </cell>
          <cell r="I908">
            <v>26283.6075252162</v>
          </cell>
          <cell r="J908">
            <v>26771.2562341138</v>
          </cell>
          <cell r="K908">
            <v>27331.7502514755</v>
          </cell>
          <cell r="L908">
            <v>27997.9474316126</v>
          </cell>
          <cell r="M908">
            <v>28703.0705181723</v>
          </cell>
          <cell r="N908">
            <v>29143.2845584685</v>
          </cell>
          <cell r="O908">
            <v>37742.5539672588</v>
          </cell>
          <cell r="P908">
            <v>46053.0552570894</v>
          </cell>
          <cell r="Q908">
            <v>35815.459551305</v>
          </cell>
          <cell r="R908">
            <v>25158.314032884</v>
          </cell>
          <cell r="S908">
            <v>24933.449205094</v>
          </cell>
          <cell r="T908">
            <v>24683.5760289605</v>
          </cell>
          <cell r="U908">
            <v>46860.6796400083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</row>
        <row r="908">
          <cell r="CO908">
            <v>892900.722565384</v>
          </cell>
        </row>
        <row r="909">
          <cell r="A909">
            <v>-195317.674330111</v>
          </cell>
          <cell r="B909">
            <v>9249.94259362327</v>
          </cell>
          <cell r="C909">
            <v>48412.5116552541</v>
          </cell>
          <cell r="D909">
            <v>48129.2917996198</v>
          </cell>
          <cell r="E909">
            <v>29530.7666295222</v>
          </cell>
          <cell r="F909">
            <v>29199.3123361901</v>
          </cell>
          <cell r="G909">
            <v>28164.9264636927</v>
          </cell>
          <cell r="H909">
            <v>27506.6022277445</v>
          </cell>
          <cell r="I909">
            <v>28274.9393037726</v>
          </cell>
          <cell r="J909">
            <v>28658.7213143327</v>
          </cell>
          <cell r="K909">
            <v>29120.6316309883</v>
          </cell>
          <cell r="L909">
            <v>29699.7760645216</v>
          </cell>
          <cell r="M909">
            <v>30321.089261496</v>
          </cell>
          <cell r="N909">
            <v>30659.3186921172</v>
          </cell>
          <cell r="O909">
            <v>39921.0239504383</v>
          </cell>
          <cell r="P909">
            <v>48924.4242865652</v>
          </cell>
          <cell r="Q909">
            <v>37692.0520364469</v>
          </cell>
          <cell r="R909">
            <v>26016.638103745</v>
          </cell>
          <cell r="S909">
            <v>25746.6714760347</v>
          </cell>
          <cell r="T909">
            <v>25451.6479146034</v>
          </cell>
          <cell r="U909">
            <v>49680.5120847667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</row>
        <row r="909">
          <cell r="CO909">
            <v>976588.371650554</v>
          </cell>
        </row>
        <row r="910">
          <cell r="A910">
            <v>-186133.611746282</v>
          </cell>
          <cell r="B910">
            <v>8139.48200441759</v>
          </cell>
          <cell r="C910">
            <v>48412.4799908643</v>
          </cell>
          <cell r="D910">
            <v>49562.1246347332</v>
          </cell>
          <cell r="E910">
            <v>28050.0883148144</v>
          </cell>
          <cell r="F910">
            <v>27823.185990582</v>
          </cell>
          <cell r="G910">
            <v>26919.504907045</v>
          </cell>
          <cell r="H910">
            <v>26370.936256414</v>
          </cell>
          <cell r="I910">
            <v>27182.274144735</v>
          </cell>
          <cell r="J910">
            <v>27623.0489295175</v>
          </cell>
          <cell r="K910">
            <v>28139.0531827893</v>
          </cell>
          <cell r="L910">
            <v>28765.9643944339</v>
          </cell>
          <cell r="M910">
            <v>29433.2649790044</v>
          </cell>
          <cell r="N910">
            <v>29827.4544615615</v>
          </cell>
          <cell r="O910">
            <v>38725.6740462875</v>
          </cell>
          <cell r="P910">
            <v>47348.8732251933</v>
          </cell>
          <cell r="Q910">
            <v>36662.3455614601</v>
          </cell>
          <cell r="R910">
            <v>25545.6664567836</v>
          </cell>
          <cell r="S910">
            <v>25300.4476716546</v>
          </cell>
          <cell r="T910">
            <v>25030.1986121236</v>
          </cell>
          <cell r="U910">
            <v>48133.2397015853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</row>
        <row r="910">
          <cell r="CO910">
            <v>930668.058731411</v>
          </cell>
        </row>
        <row r="911">
          <cell r="A911">
            <v>-168276.902583933</v>
          </cell>
          <cell r="B911">
            <v>8368.04777185645</v>
          </cell>
          <cell r="C911">
            <v>43820.6232950794</v>
          </cell>
          <cell r="D911">
            <v>42937.1945959968</v>
          </cell>
          <cell r="E911">
            <v>25171.1834960152</v>
          </cell>
          <cell r="F911">
            <v>25147.5631167309</v>
          </cell>
          <cell r="G911">
            <v>24498.0132938737</v>
          </cell>
          <cell r="H911">
            <v>24162.8440564187</v>
          </cell>
          <cell r="I911">
            <v>25057.7890621609</v>
          </cell>
          <cell r="J911">
            <v>25609.3757435699</v>
          </cell>
          <cell r="K911">
            <v>26230.5556404938</v>
          </cell>
          <cell r="L911">
            <v>26950.3405076231</v>
          </cell>
          <cell r="M911">
            <v>27707.0550522946</v>
          </cell>
          <cell r="N911">
            <v>28210.048494212</v>
          </cell>
          <cell r="O911">
            <v>36401.5374900701</v>
          </cell>
          <cell r="P911">
            <v>44285.5059172558</v>
          </cell>
          <cell r="Q911">
            <v>34660.2719825185</v>
          </cell>
          <cell r="R911">
            <v>24629.9492949351</v>
          </cell>
          <cell r="S911">
            <v>24432.8481073655</v>
          </cell>
          <cell r="T911">
            <v>24210.7684795035</v>
          </cell>
          <cell r="U911">
            <v>45124.8550472764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</row>
        <row r="911">
          <cell r="CO911">
            <v>841384.512919663</v>
          </cell>
        </row>
        <row r="912">
          <cell r="A912">
            <v>-196574.376534009</v>
          </cell>
          <cell r="B912">
            <v>6510.30836838877</v>
          </cell>
          <cell r="C912">
            <v>50803.5553909704</v>
          </cell>
          <cell r="D912">
            <v>48378.310874133</v>
          </cell>
          <cell r="E912">
            <v>29733.3754079764</v>
          </cell>
          <cell r="F912">
            <v>29387.6147345659</v>
          </cell>
          <cell r="G912">
            <v>28335.343858036</v>
          </cell>
          <cell r="H912">
            <v>27662.0012046172</v>
          </cell>
          <cell r="I912">
            <v>28424.4542598121</v>
          </cell>
          <cell r="J912">
            <v>28800.4376579044</v>
          </cell>
          <cell r="K912">
            <v>29254.9460248518</v>
          </cell>
          <cell r="L912">
            <v>29827.5542860999</v>
          </cell>
          <cell r="M912">
            <v>30442.5747938839</v>
          </cell>
          <cell r="N912">
            <v>30773.1469247041</v>
          </cell>
          <cell r="O912">
            <v>40084.5897847587</v>
          </cell>
          <cell r="P912">
            <v>49140.014987642</v>
          </cell>
          <cell r="Q912">
            <v>37832.9520340975</v>
          </cell>
          <cell r="R912">
            <v>26081.0835603507</v>
          </cell>
          <cell r="S912">
            <v>25807.7305589056</v>
          </cell>
          <cell r="T912">
            <v>25509.3169758085</v>
          </cell>
          <cell r="U912">
            <v>49892.233269833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</row>
        <row r="912">
          <cell r="CO912">
            <v>982871.882670043</v>
          </cell>
        </row>
        <row r="913">
          <cell r="A913">
            <v>-156798.971134283</v>
          </cell>
          <cell r="B913">
            <v>7246.93162391216</v>
          </cell>
          <cell r="C913">
            <v>40202.4168042624</v>
          </cell>
          <cell r="D913">
            <v>44277.8750936356</v>
          </cell>
          <cell r="E913">
            <v>23320.6817120742</v>
          </cell>
          <cell r="F913">
            <v>23427.7268550793</v>
          </cell>
          <cell r="G913">
            <v>22941.5274660997</v>
          </cell>
          <cell r="H913">
            <v>22743.5270548577</v>
          </cell>
          <cell r="I913">
            <v>23692.2130244998</v>
          </cell>
          <cell r="J913">
            <v>24315.0273515919</v>
          </cell>
          <cell r="K913">
            <v>25003.8120247958</v>
          </cell>
          <cell r="L913">
            <v>25783.2941990513</v>
          </cell>
          <cell r="M913">
            <v>26597.4822286383</v>
          </cell>
          <cell r="N913">
            <v>27170.41265478</v>
          </cell>
          <cell r="O913">
            <v>34907.6295236385</v>
          </cell>
          <cell r="P913">
            <v>42316.4353765462</v>
          </cell>
          <cell r="Q913">
            <v>33373.379583291</v>
          </cell>
          <cell r="R913">
            <v>24041.3448261382</v>
          </cell>
          <cell r="S913">
            <v>23875.1726569723</v>
          </cell>
          <cell r="T913">
            <v>23684.0553654309</v>
          </cell>
          <cell r="U913">
            <v>43191.1262441472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</row>
        <row r="913">
          <cell r="CO913">
            <v>783994.855671415</v>
          </cell>
        </row>
        <row r="914">
          <cell r="A914">
            <v>-201907.61720021</v>
          </cell>
          <cell r="B914">
            <v>6646.34939270954</v>
          </cell>
          <cell r="C914">
            <v>51762.5052902846</v>
          </cell>
          <cell r="D914">
            <v>53905.8160818321</v>
          </cell>
          <cell r="E914">
            <v>30593.2142570136</v>
          </cell>
          <cell r="F914">
            <v>30186.7396230602</v>
          </cell>
          <cell r="G914">
            <v>29058.5676853839</v>
          </cell>
          <cell r="H914">
            <v>28321.4893000253</v>
          </cell>
          <cell r="I914">
            <v>29058.9715235538</v>
          </cell>
          <cell r="J914">
            <v>29401.8588730954</v>
          </cell>
          <cell r="K914">
            <v>29824.9545640164</v>
          </cell>
          <cell r="L914">
            <v>30369.824368433</v>
          </cell>
          <cell r="M914">
            <v>30958.1397222159</v>
          </cell>
          <cell r="N914">
            <v>31256.2155125607</v>
          </cell>
          <cell r="O914">
            <v>40778.7367007851</v>
          </cell>
          <cell r="P914">
            <v>50054.9470142357</v>
          </cell>
          <cell r="Q914">
            <v>38430.9088093835</v>
          </cell>
          <cell r="R914">
            <v>26354.5796430783</v>
          </cell>
          <cell r="S914">
            <v>26066.8554198291</v>
          </cell>
          <cell r="T914">
            <v>25754.0551337002</v>
          </cell>
          <cell r="U914">
            <v>50790.7436970379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</row>
        <row r="914">
          <cell r="CO914">
            <v>1009538.08600105</v>
          </cell>
        </row>
        <row r="915">
          <cell r="A915">
            <v>-173984.247503629</v>
          </cell>
          <cell r="B915">
            <v>8101.17199338581</v>
          </cell>
          <cell r="C915">
            <v>44110.6077239411</v>
          </cell>
          <cell r="D915">
            <v>43439.8105423477</v>
          </cell>
          <cell r="E915">
            <v>26091.3364000288</v>
          </cell>
          <cell r="F915">
            <v>26002.7432329135</v>
          </cell>
          <cell r="G915">
            <v>25271.9682108108</v>
          </cell>
          <cell r="H915">
            <v>24868.5924496577</v>
          </cell>
          <cell r="I915">
            <v>25736.8150256102</v>
          </cell>
          <cell r="J915">
            <v>26252.9841107812</v>
          </cell>
          <cell r="K915">
            <v>26840.5478654464</v>
          </cell>
          <cell r="L915">
            <v>27530.6485404334</v>
          </cell>
          <cell r="M915">
            <v>28258.7846776114</v>
          </cell>
          <cell r="N915">
            <v>28727.0022983487</v>
          </cell>
          <cell r="O915">
            <v>37144.3758734591</v>
          </cell>
          <cell r="P915">
            <v>45264.6165519848</v>
          </cell>
          <cell r="Q915">
            <v>35300.1728940326</v>
          </cell>
          <cell r="R915">
            <v>24922.6299699709</v>
          </cell>
          <cell r="S915">
            <v>24710.1494802309</v>
          </cell>
          <cell r="T915">
            <v>24472.6739830279</v>
          </cell>
          <cell r="U915">
            <v>46086.3921769431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</row>
        <row r="915">
          <cell r="CO915">
            <v>869921.237518142</v>
          </cell>
        </row>
        <row r="916">
          <cell r="A916">
            <v>-184178.515802914</v>
          </cell>
          <cell r="B916">
            <v>6509.78799023351</v>
          </cell>
          <cell r="C916">
            <v>45166.4709034542</v>
          </cell>
          <cell r="D916">
            <v>47623.0638549938</v>
          </cell>
          <cell r="E916">
            <v>27734.8826920197</v>
          </cell>
          <cell r="F916">
            <v>27530.2373078718</v>
          </cell>
          <cell r="G916">
            <v>26654.3805559247</v>
          </cell>
          <cell r="H916">
            <v>26129.1765870627</v>
          </cell>
          <cell r="I916">
            <v>26949.6684541274</v>
          </cell>
          <cell r="J916">
            <v>27402.5758153887</v>
          </cell>
          <cell r="K916">
            <v>27930.0955428935</v>
          </cell>
          <cell r="L916">
            <v>28567.1753082976</v>
          </cell>
          <cell r="M916">
            <v>29244.2656513886</v>
          </cell>
          <cell r="N916">
            <v>29650.3678653251</v>
          </cell>
          <cell r="O916">
            <v>38471.2089087539</v>
          </cell>
          <cell r="P916">
            <v>47013.4711674937</v>
          </cell>
          <cell r="Q916">
            <v>36443.1424654738</v>
          </cell>
          <cell r="R916">
            <v>25445.4063869059</v>
          </cell>
          <cell r="S916">
            <v>25205.4559028361</v>
          </cell>
          <cell r="T916">
            <v>24940.4808195789</v>
          </cell>
          <cell r="U916">
            <v>47803.8575864229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</row>
        <row r="916">
          <cell r="CO916">
            <v>920892.57901457</v>
          </cell>
        </row>
        <row r="917">
          <cell r="A917">
            <v>-180152.898045688</v>
          </cell>
          <cell r="B917">
            <v>11873.8884458052</v>
          </cell>
          <cell r="C917">
            <v>47550.0798862174</v>
          </cell>
          <cell r="D917">
            <v>45369.5202634337</v>
          </cell>
          <cell r="E917">
            <v>27085.8621891627</v>
          </cell>
          <cell r="F917">
            <v>26927.0447008419</v>
          </cell>
          <cell r="G917">
            <v>26108.4793180016</v>
          </cell>
          <cell r="H917">
            <v>25631.3841277088</v>
          </cell>
          <cell r="I917">
            <v>26470.7243891479</v>
          </cell>
          <cell r="J917">
            <v>26948.6131921024</v>
          </cell>
          <cell r="K917">
            <v>27499.8437240373</v>
          </cell>
          <cell r="L917">
            <v>28157.8609328022</v>
          </cell>
          <cell r="M917">
            <v>28855.1087652858</v>
          </cell>
          <cell r="N917">
            <v>29285.7397513985</v>
          </cell>
          <cell r="O917">
            <v>37947.2554016512</v>
          </cell>
          <cell r="P917">
            <v>46322.8654282379</v>
          </cell>
          <cell r="Q917">
            <v>35991.7948583988</v>
          </cell>
          <cell r="R917">
            <v>25238.9670461619</v>
          </cell>
          <cell r="S917">
            <v>25009.864196637</v>
          </cell>
          <cell r="T917">
            <v>24755.7484334101</v>
          </cell>
          <cell r="U917">
            <v>47125.6471404308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</row>
        <row r="917">
          <cell r="CO917">
            <v>900764.49022844</v>
          </cell>
        </row>
        <row r="918">
          <cell r="A918">
            <v>-153165.67122448</v>
          </cell>
          <cell r="B918">
            <v>7312.15413385044</v>
          </cell>
          <cell r="C918">
            <v>42034.7294755264</v>
          </cell>
          <cell r="D918">
            <v>42168.3389728777</v>
          </cell>
          <cell r="E918">
            <v>22734.9117068971</v>
          </cell>
          <cell r="F918">
            <v>22883.3185736965</v>
          </cell>
          <cell r="G918">
            <v>22448.827205389</v>
          </cell>
          <cell r="H918">
            <v>22294.2471165365</v>
          </cell>
          <cell r="I918">
            <v>23259.9446043383</v>
          </cell>
          <cell r="J918">
            <v>23905.305798849</v>
          </cell>
          <cell r="K918">
            <v>24615.4905325636</v>
          </cell>
          <cell r="L918">
            <v>25413.8696850377</v>
          </cell>
          <cell r="M918">
            <v>26246.2507495347</v>
          </cell>
          <cell r="N918">
            <v>26841.3194886285</v>
          </cell>
          <cell r="O918">
            <v>34434.7380707231</v>
          </cell>
          <cell r="P918">
            <v>41693.1328372917</v>
          </cell>
          <cell r="Q918">
            <v>32966.0181995303</v>
          </cell>
          <cell r="R918">
            <v>23855.024096417</v>
          </cell>
          <cell r="S918">
            <v>23698.6424021523</v>
          </cell>
          <cell r="T918">
            <v>23517.3261321847</v>
          </cell>
          <cell r="U918">
            <v>42579.011010944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</row>
        <row r="918">
          <cell r="CO918">
            <v>765828.356122402</v>
          </cell>
        </row>
        <row r="919">
          <cell r="A919">
            <v>-168282.455777761</v>
          </cell>
          <cell r="B919">
            <v>8733.94536045837</v>
          </cell>
          <cell r="C919">
            <v>45154.8065789041</v>
          </cell>
          <cell r="D919">
            <v>47254.3699742808</v>
          </cell>
          <cell r="E919">
            <v>25172.0787962816</v>
          </cell>
          <cell r="F919">
            <v>25148.3951990759</v>
          </cell>
          <cell r="G919">
            <v>24498.7663448508</v>
          </cell>
          <cell r="H919">
            <v>24163.530743079</v>
          </cell>
          <cell r="I919">
            <v>25058.449748144</v>
          </cell>
          <cell r="J919">
            <v>25610.0019685595</v>
          </cell>
          <cell r="K919">
            <v>26231.1491572879</v>
          </cell>
          <cell r="L919">
            <v>26950.9051419727</v>
          </cell>
          <cell r="M919">
            <v>27707.591880118</v>
          </cell>
          <cell r="N919">
            <v>28210.551485483</v>
          </cell>
          <cell r="O919">
            <v>36402.2602649478</v>
          </cell>
          <cell r="P919">
            <v>44286.4585828493</v>
          </cell>
          <cell r="Q919">
            <v>34660.894600188</v>
          </cell>
          <cell r="R919">
            <v>24630.2340705254</v>
          </cell>
          <cell r="S919">
            <v>24433.117919037</v>
          </cell>
          <cell r="T919">
            <v>24211.0233111365</v>
          </cell>
          <cell r="U919">
            <v>45125.7906140118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</row>
        <row r="919">
          <cell r="CO919">
            <v>841412.278888807</v>
          </cell>
        </row>
        <row r="920">
          <cell r="A920">
            <v>-168871.430685973</v>
          </cell>
          <cell r="B920">
            <v>9611.02477321407</v>
          </cell>
          <cell r="C920">
            <v>47212.6078700464</v>
          </cell>
          <cell r="D920">
            <v>45480.4211252385</v>
          </cell>
          <cell r="E920">
            <v>25267.0348537493</v>
          </cell>
          <cell r="F920">
            <v>25236.6463276689</v>
          </cell>
          <cell r="G920">
            <v>24578.6353614561</v>
          </cell>
          <cell r="H920">
            <v>24236.3611223494</v>
          </cell>
          <cell r="I920">
            <v>25128.5224807584</v>
          </cell>
          <cell r="J920">
            <v>25676.4197485143</v>
          </cell>
          <cell r="K920">
            <v>26294.0978873465</v>
          </cell>
          <cell r="L920">
            <v>27010.7905834815</v>
          </cell>
          <cell r="M920">
            <v>27764.5281455797</v>
          </cell>
          <cell r="N920">
            <v>28263.8990268748</v>
          </cell>
          <cell r="O920">
            <v>36478.9181811644</v>
          </cell>
          <cell r="P920">
            <v>44387.4988396293</v>
          </cell>
          <cell r="Q920">
            <v>34726.9297857124</v>
          </cell>
          <cell r="R920">
            <v>24660.4375322296</v>
          </cell>
          <cell r="S920">
            <v>24461.73429897</v>
          </cell>
          <cell r="T920">
            <v>24238.0508996332</v>
          </cell>
          <cell r="U920">
            <v>45225.0173561582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</row>
        <row r="920">
          <cell r="CO920">
            <v>844357.153429864</v>
          </cell>
        </row>
        <row r="921">
          <cell r="A921">
            <v>-164112.183672397</v>
          </cell>
          <cell r="B921">
            <v>12463.0304097282</v>
          </cell>
          <cell r="C921">
            <v>42881.9389333461</v>
          </cell>
          <cell r="D921">
            <v>45840.7400557601</v>
          </cell>
          <cell r="E921">
            <v>24499.736745421</v>
          </cell>
          <cell r="F921">
            <v>24523.5277986019</v>
          </cell>
          <cell r="G921">
            <v>23933.248990227</v>
          </cell>
          <cell r="H921">
            <v>23647.8508815775</v>
          </cell>
          <cell r="I921">
            <v>24562.2955689181</v>
          </cell>
          <cell r="J921">
            <v>25139.726900498</v>
          </cell>
          <cell r="K921">
            <v>25785.436904743</v>
          </cell>
          <cell r="L921">
            <v>26526.8826874343</v>
          </cell>
          <cell r="M921">
            <v>27304.4512431781</v>
          </cell>
          <cell r="N921">
            <v>27832.8210242113</v>
          </cell>
          <cell r="O921">
            <v>35859.4792989071</v>
          </cell>
          <cell r="P921">
            <v>43571.0369944352</v>
          </cell>
          <cell r="Q921">
            <v>34193.3285149011</v>
          </cell>
          <cell r="R921">
            <v>24416.3766513481</v>
          </cell>
          <cell r="S921">
            <v>24230.4979273754</v>
          </cell>
          <cell r="T921">
            <v>24019.6528523755</v>
          </cell>
          <cell r="U921">
            <v>44423.2097245541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</row>
        <row r="921">
          <cell r="CO921">
            <v>820560.918361986</v>
          </cell>
        </row>
        <row r="922">
          <cell r="A922">
            <v>-193437.739344743</v>
          </cell>
          <cell r="B922">
            <v>7046.27163381506</v>
          </cell>
          <cell r="C922">
            <v>46598.1569941513</v>
          </cell>
          <cell r="D922">
            <v>48930.4340743777</v>
          </cell>
          <cell r="E922">
            <v>29227.6786507016</v>
          </cell>
          <cell r="F922">
            <v>28917.6256601923</v>
          </cell>
          <cell r="G922">
            <v>27909.9944513613</v>
          </cell>
          <cell r="H922">
            <v>27274.1366743242</v>
          </cell>
          <cell r="I922">
            <v>28051.2758170513</v>
          </cell>
          <cell r="J922">
            <v>28446.7239839769</v>
          </cell>
          <cell r="K922">
            <v>28919.7070783942</v>
          </cell>
          <cell r="L922">
            <v>29508.6291497093</v>
          </cell>
          <cell r="M922">
            <v>30139.3557514855</v>
          </cell>
          <cell r="N922">
            <v>30489.0399450135</v>
          </cell>
          <cell r="O922">
            <v>39676.3413729779</v>
          </cell>
          <cell r="P922">
            <v>48601.9162968307</v>
          </cell>
          <cell r="Q922">
            <v>37481.2759001436</v>
          </cell>
          <cell r="R922">
            <v>25920.2323935098</v>
          </cell>
          <cell r="S922">
            <v>25655.331534315</v>
          </cell>
          <cell r="T922">
            <v>25365.379198438</v>
          </cell>
          <cell r="U922">
            <v>49363.7926092089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</row>
        <row r="922">
          <cell r="CO922">
            <v>967188.696723716</v>
          </cell>
        </row>
        <row r="923">
          <cell r="A923">
            <v>-193846.789929698</v>
          </cell>
          <cell r="B923">
            <v>9975.30078397054</v>
          </cell>
          <cell r="C923">
            <v>46802.0941261629</v>
          </cell>
          <cell r="D923">
            <v>48858.6014900168</v>
          </cell>
          <cell r="E923">
            <v>29293.6268435881</v>
          </cell>
          <cell r="F923">
            <v>28978.9171944675</v>
          </cell>
          <cell r="G923">
            <v>27965.4645019639</v>
          </cell>
          <cell r="H923">
            <v>27324.7183015338</v>
          </cell>
          <cell r="I923">
            <v>28099.94222349</v>
          </cell>
          <cell r="J923">
            <v>28492.8519791819</v>
          </cell>
          <cell r="K923">
            <v>28963.4257742056</v>
          </cell>
          <cell r="L923">
            <v>29550.2203525566</v>
          </cell>
          <cell r="M923">
            <v>30178.8987139572</v>
          </cell>
          <cell r="N923">
            <v>30526.0904928517</v>
          </cell>
          <cell r="O923">
            <v>39729.5812734092</v>
          </cell>
          <cell r="P923">
            <v>48672.0900437316</v>
          </cell>
          <cell r="Q923">
            <v>37527.1381786375</v>
          </cell>
          <cell r="R923">
            <v>25941.2090828482</v>
          </cell>
          <cell r="S923">
            <v>25675.2059751232</v>
          </cell>
          <cell r="T923">
            <v>25384.1502033319</v>
          </cell>
          <cell r="U923">
            <v>49432.7068470694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</row>
        <row r="923">
          <cell r="CO923">
            <v>969233.949648488</v>
          </cell>
        </row>
        <row r="924">
          <cell r="A924">
            <v>-190966.129555041</v>
          </cell>
          <cell r="B924">
            <v>11261.4042653793</v>
          </cell>
          <cell r="C924">
            <v>49291.671206592</v>
          </cell>
          <cell r="D924">
            <v>48696.0253567127</v>
          </cell>
          <cell r="E924">
            <v>28829.1993301801</v>
          </cell>
          <cell r="F924">
            <v>28547.2833071621</v>
          </cell>
          <cell r="G924">
            <v>27574.8272980869</v>
          </cell>
          <cell r="H924">
            <v>26968.5068828294</v>
          </cell>
          <cell r="I924">
            <v>27757.2183801279</v>
          </cell>
          <cell r="J924">
            <v>28168.0044105997</v>
          </cell>
          <cell r="K924">
            <v>28655.5452350069</v>
          </cell>
          <cell r="L924">
            <v>29257.322274951</v>
          </cell>
          <cell r="M924">
            <v>29900.4249767753</v>
          </cell>
          <cell r="N924">
            <v>30265.1691082048</v>
          </cell>
          <cell r="O924">
            <v>39354.649474839</v>
          </cell>
          <cell r="P924">
            <v>48177.9048757502</v>
          </cell>
          <cell r="Q924">
            <v>37204.1618690853</v>
          </cell>
          <cell r="R924">
            <v>25793.4847670996</v>
          </cell>
          <cell r="S924">
            <v>25535.2440334691</v>
          </cell>
          <cell r="T924">
            <v>25251.9589976973</v>
          </cell>
          <cell r="U924">
            <v>48947.3915301988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</row>
        <row r="924">
          <cell r="CO924">
            <v>954830.647775206</v>
          </cell>
        </row>
        <row r="925">
          <cell r="A925">
            <v>-164244.751115774</v>
          </cell>
          <cell r="B925">
            <v>8683.67437937983</v>
          </cell>
          <cell r="C925">
            <v>41026.9925309632</v>
          </cell>
          <cell r="D925">
            <v>40830.1258830531</v>
          </cell>
          <cell r="E925">
            <v>24521.109611389</v>
          </cell>
          <cell r="F925">
            <v>24543.3915081243</v>
          </cell>
          <cell r="G925">
            <v>23951.2260401636</v>
          </cell>
          <cell r="H925">
            <v>23664.2436634183</v>
          </cell>
          <cell r="I925">
            <v>24578.0676551033</v>
          </cell>
          <cell r="J925">
            <v>25154.6763239126</v>
          </cell>
          <cell r="K925">
            <v>25799.6055086874</v>
          </cell>
          <cell r="L925">
            <v>26540.3618013415</v>
          </cell>
          <cell r="M925">
            <v>27317.2665516783</v>
          </cell>
          <cell r="N925">
            <v>27844.8285767814</v>
          </cell>
          <cell r="O925">
            <v>35876.7335890741</v>
          </cell>
          <cell r="P925">
            <v>43593.7793020152</v>
          </cell>
          <cell r="Q925">
            <v>34208.1918233304</v>
          </cell>
          <cell r="R925">
            <v>24423.1748963046</v>
          </cell>
          <cell r="S925">
            <v>24236.9389493502</v>
          </cell>
          <cell r="T925">
            <v>24025.7362665545</v>
          </cell>
          <cell r="U925">
            <v>44445.5438432704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</row>
        <row r="925">
          <cell r="CO925">
            <v>821223.75557887</v>
          </cell>
        </row>
        <row r="926">
          <cell r="A926">
            <v>-155252.847485241</v>
          </cell>
          <cell r="B926">
            <v>7842.25985716411</v>
          </cell>
          <cell r="C926">
            <v>38837.9418555878</v>
          </cell>
          <cell r="D926">
            <v>42177.6886729301</v>
          </cell>
          <cell r="E926">
            <v>23071.4116599488</v>
          </cell>
          <cell r="F926">
            <v>23196.0579756923</v>
          </cell>
          <cell r="G926">
            <v>22731.8625488385</v>
          </cell>
          <cell r="H926">
            <v>22552.339331597</v>
          </cell>
          <cell r="I926">
            <v>23508.2644257775</v>
          </cell>
          <cell r="J926">
            <v>24140.6734039564</v>
          </cell>
          <cell r="K926">
            <v>24838.5647131297</v>
          </cell>
          <cell r="L926">
            <v>25626.0883553741</v>
          </cell>
          <cell r="M926">
            <v>26448.0182951312</v>
          </cell>
          <cell r="N926">
            <v>27030.3695150567</v>
          </cell>
          <cell r="O926">
            <v>34706.3940966345</v>
          </cell>
          <cell r="P926">
            <v>42051.193634776</v>
          </cell>
          <cell r="Q926">
            <v>33200.0299879438</v>
          </cell>
          <cell r="R926">
            <v>23962.0574307455</v>
          </cell>
          <cell r="S926">
            <v>23800.0515250744</v>
          </cell>
          <cell r="T926">
            <v>23613.1049850857</v>
          </cell>
          <cell r="U926">
            <v>42930.6451769387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</row>
        <row r="926">
          <cell r="CO926">
            <v>776264.237426204</v>
          </cell>
        </row>
        <row r="927">
          <cell r="A927">
            <v>-175098.948431874</v>
          </cell>
          <cell r="B927">
            <v>7207.96444377062</v>
          </cell>
          <cell r="C927">
            <v>42765.5587348545</v>
          </cell>
          <cell r="D927">
            <v>45410.3450520786</v>
          </cell>
          <cell r="E927">
            <v>26271.051365685</v>
          </cell>
          <cell r="F927">
            <v>26169.7683703003</v>
          </cell>
          <cell r="G927">
            <v>25423.1292631863</v>
          </cell>
          <cell r="H927">
            <v>25006.4320931558</v>
          </cell>
          <cell r="I927">
            <v>25869.4355141929</v>
          </cell>
          <cell r="J927">
            <v>26378.6871924157</v>
          </cell>
          <cell r="K927">
            <v>26959.6853819177</v>
          </cell>
          <cell r="L927">
            <v>27643.9884404996</v>
          </cell>
          <cell r="M927">
            <v>28366.5429319547</v>
          </cell>
          <cell r="N927">
            <v>28827.968490762</v>
          </cell>
          <cell r="O927">
            <v>37289.459558982</v>
          </cell>
          <cell r="P927">
            <v>45455.8465457463</v>
          </cell>
          <cell r="Q927">
            <v>35425.1518728899</v>
          </cell>
          <cell r="R927">
            <v>24979.793401432</v>
          </cell>
          <cell r="S927">
            <v>24764.3091818235</v>
          </cell>
          <cell r="T927">
            <v>24523.8267190198</v>
          </cell>
          <cell r="U927">
            <v>46274.189891303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</row>
        <row r="927">
          <cell r="CO927">
            <v>875494.742159371</v>
          </cell>
        </row>
        <row r="928">
          <cell r="A928">
            <v>-170270.059360759</v>
          </cell>
          <cell r="B928">
            <v>11312.7712300679</v>
          </cell>
          <cell r="C928">
            <v>44676.3301372182</v>
          </cell>
          <cell r="D928">
            <v>45322.4743211166</v>
          </cell>
          <cell r="E928">
            <v>25492.5253847842</v>
          </cell>
          <cell r="F928">
            <v>25446.2147783984</v>
          </cell>
          <cell r="G928">
            <v>24768.2989537306</v>
          </cell>
          <cell r="H928">
            <v>24409.3101825266</v>
          </cell>
          <cell r="I928">
            <v>25294.9230044287</v>
          </cell>
          <cell r="J928">
            <v>25834.1409184068</v>
          </cell>
          <cell r="K928">
            <v>26443.5811635842</v>
          </cell>
          <cell r="L928">
            <v>27152.9995206173</v>
          </cell>
          <cell r="M928">
            <v>27899.7337246281</v>
          </cell>
          <cell r="N928">
            <v>28390.5825240488</v>
          </cell>
          <cell r="O928">
            <v>36660.9564280827</v>
          </cell>
          <cell r="P928">
            <v>44627.4374150593</v>
          </cell>
          <cell r="Q928">
            <v>34883.7424151325</v>
          </cell>
          <cell r="R928">
            <v>24732.1611778863</v>
          </cell>
          <cell r="S928">
            <v>24529.6891285982</v>
          </cell>
          <cell r="T928">
            <v>24302.2328533205</v>
          </cell>
          <cell r="U928">
            <v>45460.6494093011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</row>
        <row r="928">
          <cell r="CO928">
            <v>851350.296803794</v>
          </cell>
        </row>
        <row r="929">
          <cell r="A929">
            <v>-156537.801795036</v>
          </cell>
          <cell r="B929">
            <v>9634.66336424571</v>
          </cell>
          <cell r="C929">
            <v>41863.0319994239</v>
          </cell>
          <cell r="D929">
            <v>43590.1648477661</v>
          </cell>
          <cell r="E929">
            <v>23278.5753159602</v>
          </cell>
          <cell r="F929">
            <v>23388.593627804</v>
          </cell>
          <cell r="G929">
            <v>22906.1111215282</v>
          </cell>
          <cell r="H929">
            <v>22711.2318555786</v>
          </cell>
          <cell r="I929">
            <v>23661.1406493935</v>
          </cell>
          <cell r="J929">
            <v>24285.5756933579</v>
          </cell>
          <cell r="K929">
            <v>24975.8986485099</v>
          </cell>
          <cell r="L929">
            <v>25756.7391778249</v>
          </cell>
          <cell r="M929">
            <v>26572.2349615264</v>
          </cell>
          <cell r="N929">
            <v>27146.7567367748</v>
          </cell>
          <cell r="O929">
            <v>34873.6370783795</v>
          </cell>
          <cell r="P929">
            <v>42271.6310619095</v>
          </cell>
          <cell r="Q929">
            <v>33344.0975790323</v>
          </cell>
          <cell r="R929">
            <v>24027.951695079</v>
          </cell>
          <cell r="S929">
            <v>23862.4832861102</v>
          </cell>
          <cell r="T929">
            <v>23672.0705128833</v>
          </cell>
          <cell r="U929">
            <v>43147.1260969073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</row>
        <row r="929">
          <cell r="CO929">
            <v>782689.008975179</v>
          </cell>
        </row>
        <row r="930">
          <cell r="A930">
            <v>-186659.65806543</v>
          </cell>
          <cell r="B930">
            <v>7492.40658591857</v>
          </cell>
          <cell r="C930">
            <v>50783.7608807091</v>
          </cell>
          <cell r="D930">
            <v>46520.9177922634</v>
          </cell>
          <cell r="E930">
            <v>28134.8988624543</v>
          </cell>
          <cell r="F930">
            <v>27902.0079925208</v>
          </cell>
          <cell r="G930">
            <v>26990.8403775606</v>
          </cell>
          <cell r="H930">
            <v>26435.9851276024</v>
          </cell>
          <cell r="I930">
            <v>27244.8600079874</v>
          </cell>
          <cell r="J930">
            <v>27682.3703508279</v>
          </cell>
          <cell r="K930">
            <v>28195.2762022772</v>
          </cell>
          <cell r="L930">
            <v>28819.4514201747</v>
          </cell>
          <cell r="M930">
            <v>29484.1179312345</v>
          </cell>
          <cell r="N930">
            <v>29875.1021242947</v>
          </cell>
          <cell r="O930">
            <v>38794.1415040637</v>
          </cell>
          <cell r="P930">
            <v>47439.1179103638</v>
          </cell>
          <cell r="Q930">
            <v>36721.3252663592</v>
          </cell>
          <cell r="R930">
            <v>25572.6428519296</v>
          </cell>
          <cell r="S930">
            <v>25326.0065556091</v>
          </cell>
          <cell r="T930">
            <v>25054.3384578894</v>
          </cell>
          <cell r="U930">
            <v>48221.864635754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</row>
        <row r="930">
          <cell r="CO930">
            <v>933298.29032715</v>
          </cell>
        </row>
        <row r="931">
          <cell r="A931">
            <v>-198193.45435341</v>
          </cell>
          <cell r="B931">
            <v>9759.34539742261</v>
          </cell>
          <cell r="C931">
            <v>49801.0768532791</v>
          </cell>
          <cell r="D931">
            <v>46135.3411677602</v>
          </cell>
          <cell r="E931">
            <v>29994.4073200665</v>
          </cell>
          <cell r="F931">
            <v>29630.2149588709</v>
          </cell>
          <cell r="G931">
            <v>28554.9018586231</v>
          </cell>
          <cell r="H931">
            <v>27862.2101609093</v>
          </cell>
          <cell r="I931">
            <v>28617.0825119482</v>
          </cell>
          <cell r="J931">
            <v>28983.0185333193</v>
          </cell>
          <cell r="K931">
            <v>29427.990565759</v>
          </cell>
          <cell r="L931">
            <v>29992.1779206557</v>
          </cell>
          <cell r="M931">
            <v>30599.0912146061</v>
          </cell>
          <cell r="N931">
            <v>30919.7980295014</v>
          </cell>
          <cell r="O931">
            <v>40295.3205478137</v>
          </cell>
          <cell r="P931">
            <v>49417.7722169202</v>
          </cell>
          <cell r="Q931">
            <v>38014.4811666495</v>
          </cell>
          <cell r="R931">
            <v>26164.1121482116</v>
          </cell>
          <cell r="S931">
            <v>25886.3962972503</v>
          </cell>
          <cell r="T931">
            <v>25583.6151648092</v>
          </cell>
          <cell r="U931">
            <v>50165.0051911167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</row>
        <row r="931">
          <cell r="CO931">
            <v>990967.27176705</v>
          </cell>
        </row>
        <row r="932">
          <cell r="A932">
            <v>-159281.469138932</v>
          </cell>
          <cell r="B932">
            <v>9289.41743628983</v>
          </cell>
          <cell r="C932">
            <v>43271.2052482788</v>
          </cell>
          <cell r="D932">
            <v>44461.9792620577</v>
          </cell>
          <cell r="E932">
            <v>23720.9164587606</v>
          </cell>
          <cell r="F932">
            <v>23799.7006821232</v>
          </cell>
          <cell r="G932">
            <v>23278.17113562</v>
          </cell>
          <cell r="H932">
            <v>23050.5032412721</v>
          </cell>
          <cell r="I932">
            <v>23987.5658764977</v>
          </cell>
          <cell r="J932">
            <v>24594.9747719528</v>
          </cell>
          <cell r="K932">
            <v>25269.1375838083</v>
          </cell>
          <cell r="L932">
            <v>26035.7081592733</v>
          </cell>
          <cell r="M932">
            <v>26837.4655682168</v>
          </cell>
          <cell r="N932">
            <v>27395.2697127153</v>
          </cell>
          <cell r="O932">
            <v>35230.7385753057</v>
          </cell>
          <cell r="P932">
            <v>42742.3147006882</v>
          </cell>
          <cell r="Q932">
            <v>33651.7143884163</v>
          </cell>
          <cell r="R932">
            <v>24168.6508155254</v>
          </cell>
          <cell r="S932">
            <v>23995.7891808569</v>
          </cell>
          <cell r="T932">
            <v>23797.9752176659</v>
          </cell>
          <cell r="U932">
            <v>43609.3617002798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</row>
        <row r="932">
          <cell r="CO932">
            <v>796407.345694662</v>
          </cell>
        </row>
        <row r="933">
          <cell r="A933">
            <v>-175708.259684063</v>
          </cell>
          <cell r="B933">
            <v>8544.50258256028</v>
          </cell>
          <cell r="C933">
            <v>45504.1224503097</v>
          </cell>
          <cell r="D933">
            <v>46520.1379668063</v>
          </cell>
          <cell r="E933">
            <v>26369.2861011071</v>
          </cell>
          <cell r="F933">
            <v>26261.0666665781</v>
          </cell>
          <cell r="G933">
            <v>25505.7560268061</v>
          </cell>
          <cell r="H933">
            <v>25081.7771867615</v>
          </cell>
          <cell r="I933">
            <v>25941.9277440965</v>
          </cell>
          <cell r="J933">
            <v>26447.3982700993</v>
          </cell>
          <cell r="K933">
            <v>27024.8076290642</v>
          </cell>
          <cell r="L933">
            <v>27705.9416287337</v>
          </cell>
          <cell r="M933">
            <v>28425.4451138976</v>
          </cell>
          <cell r="N933">
            <v>28883.1580358402</v>
          </cell>
          <cell r="O933">
            <v>37368.7643481485</v>
          </cell>
          <cell r="P933">
            <v>45560.3755579703</v>
          </cell>
          <cell r="Q933">
            <v>35493.4671457808</v>
          </cell>
          <cell r="R933">
            <v>25011.039739459</v>
          </cell>
          <cell r="S933">
            <v>24793.9136387315</v>
          </cell>
          <cell r="T933">
            <v>24551.7875261118</v>
          </cell>
          <cell r="U933">
            <v>46376.842771188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</row>
        <row r="933">
          <cell r="CO933">
            <v>878541.298420314</v>
          </cell>
        </row>
        <row r="934">
          <cell r="A934">
            <v>-191914.456633187</v>
          </cell>
          <cell r="B934">
            <v>11840.4078321395</v>
          </cell>
          <cell r="C934">
            <v>54253.7584765911</v>
          </cell>
          <cell r="D934">
            <v>48078.3609021949</v>
          </cell>
          <cell r="E934">
            <v>28982.0910735718</v>
          </cell>
          <cell r="F934">
            <v>28689.3792330748</v>
          </cell>
          <cell r="G934">
            <v>27703.4269210854</v>
          </cell>
          <cell r="H934">
            <v>27085.7733738305</v>
          </cell>
          <cell r="I934">
            <v>27870.044697262</v>
          </cell>
          <cell r="J934">
            <v>28274.945773166</v>
          </cell>
          <cell r="K934">
            <v>28756.9009709085</v>
          </cell>
          <cell r="L934">
            <v>29353.7457133313</v>
          </cell>
          <cell r="M934">
            <v>29992.099853774</v>
          </cell>
          <cell r="N934">
            <v>30351.0656673775</v>
          </cell>
          <cell r="O934">
            <v>39478.0788038116</v>
          </cell>
          <cell r="P934">
            <v>48340.5929803729</v>
          </cell>
          <cell r="Q934">
            <v>37310.4872042905</v>
          </cell>
          <cell r="R934">
            <v>25842.1163135178</v>
          </cell>
          <cell r="S934">
            <v>25581.320169465</v>
          </cell>
          <cell r="T934">
            <v>25295.4769704854</v>
          </cell>
          <cell r="U934">
            <v>49107.1596377049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</row>
        <row r="934">
          <cell r="CO934">
            <v>959572.283165935</v>
          </cell>
        </row>
        <row r="935">
          <cell r="A935">
            <v>-185641.53048779</v>
          </cell>
          <cell r="B935">
            <v>7248.16055090878</v>
          </cell>
          <cell r="C935">
            <v>43649.0530825015</v>
          </cell>
          <cell r="D935">
            <v>49113.3218598605</v>
          </cell>
          <cell r="E935">
            <v>27970.7537020683</v>
          </cell>
          <cell r="F935">
            <v>27749.4532630652</v>
          </cell>
          <cell r="G935">
            <v>26852.7753305253</v>
          </cell>
          <cell r="H935">
            <v>26310.087374419</v>
          </cell>
          <cell r="I935">
            <v>27123.7292424478</v>
          </cell>
          <cell r="J935">
            <v>27567.5576950173</v>
          </cell>
          <cell r="K935">
            <v>28086.4602966139</v>
          </cell>
          <cell r="L935">
            <v>28715.9308479922</v>
          </cell>
          <cell r="M935">
            <v>29385.6954327102</v>
          </cell>
          <cell r="N935">
            <v>29782.8832498859</v>
          </cell>
          <cell r="O935">
            <v>38661.6273044666</v>
          </cell>
          <cell r="P935">
            <v>47264.4553390975</v>
          </cell>
          <cell r="Q935">
            <v>36607.1739798791</v>
          </cell>
          <cell r="R935">
            <v>25520.4318377209</v>
          </cell>
          <cell r="S935">
            <v>25276.5390398021</v>
          </cell>
          <cell r="T935">
            <v>25007.617395885</v>
          </cell>
          <cell r="U935">
            <v>48050.3369845582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</row>
        <row r="935">
          <cell r="CO935">
            <v>928207.652438952</v>
          </cell>
        </row>
        <row r="936">
          <cell r="A936">
            <v>-153720.75910358</v>
          </cell>
          <cell r="B936">
            <v>9054.52162696858</v>
          </cell>
          <cell r="C936">
            <v>37883.4497612119</v>
          </cell>
          <cell r="D936">
            <v>43013.4217652982</v>
          </cell>
          <cell r="E936">
            <v>22824.4044099181</v>
          </cell>
          <cell r="F936">
            <v>22966.4921199984</v>
          </cell>
          <cell r="G936">
            <v>22524.100909608</v>
          </cell>
          <cell r="H936">
            <v>22362.8871556954</v>
          </cell>
          <cell r="I936">
            <v>23325.9856597164</v>
          </cell>
          <cell r="J936">
            <v>23967.9021914892</v>
          </cell>
          <cell r="K936">
            <v>24674.8174692005</v>
          </cell>
          <cell r="L936">
            <v>25470.3095812922</v>
          </cell>
          <cell r="M936">
            <v>26299.9111523775</v>
          </cell>
          <cell r="N936">
            <v>26891.5976468208</v>
          </cell>
          <cell r="O936">
            <v>34506.9854271647</v>
          </cell>
          <cell r="P936">
            <v>41788.3596815218</v>
          </cell>
          <cell r="Q936">
            <v>33028.2540105429</v>
          </cell>
          <cell r="R936">
            <v>23883.4897836052</v>
          </cell>
          <cell r="S936">
            <v>23725.612321283</v>
          </cell>
          <cell r="T936">
            <v>23542.7986719596</v>
          </cell>
          <cell r="U936">
            <v>42672.5286822065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</row>
        <row r="936">
          <cell r="CO936">
            <v>768603.795517898</v>
          </cell>
        </row>
        <row r="937">
          <cell r="A937">
            <v>-172390.219858881</v>
          </cell>
          <cell r="B937">
            <v>10678.1710366819</v>
          </cell>
          <cell r="C937">
            <v>46250.4034704767</v>
          </cell>
          <cell r="D937">
            <v>47289.4149742551</v>
          </cell>
          <cell r="E937">
            <v>25834.3431418621</v>
          </cell>
          <cell r="F937">
            <v>25763.8964897057</v>
          </cell>
          <cell r="G937">
            <v>25055.8071848443</v>
          </cell>
          <cell r="H937">
            <v>24671.4811019316</v>
          </cell>
          <cell r="I937">
            <v>25547.1670943096</v>
          </cell>
          <cell r="J937">
            <v>26073.2281044137</v>
          </cell>
          <cell r="K937">
            <v>26670.1806485817</v>
          </cell>
          <cell r="L937">
            <v>27368.5719426836</v>
          </cell>
          <cell r="M937">
            <v>28104.6898598713</v>
          </cell>
          <cell r="N937">
            <v>28582.6201615678</v>
          </cell>
          <cell r="O937">
            <v>36936.9055110818</v>
          </cell>
          <cell r="P937">
            <v>44991.156748699</v>
          </cell>
          <cell r="Q937">
            <v>35121.4523580909</v>
          </cell>
          <cell r="R937">
            <v>24840.8859903</v>
          </cell>
          <cell r="S937">
            <v>24632.7008486004</v>
          </cell>
          <cell r="T937">
            <v>24399.5253265504</v>
          </cell>
          <cell r="U937">
            <v>45817.8405495741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</row>
        <row r="937">
          <cell r="CO937">
            <v>861951.099294404</v>
          </cell>
        </row>
        <row r="938">
          <cell r="A938">
            <v>-196566.912403495</v>
          </cell>
          <cell r="B938">
            <v>10001.7428514023</v>
          </cell>
          <cell r="C938">
            <v>49749.4591834553</v>
          </cell>
          <cell r="D938">
            <v>51432.3392197282</v>
          </cell>
          <cell r="E938">
            <v>29732.172021557</v>
          </cell>
          <cell r="F938">
            <v>29386.4963202963</v>
          </cell>
          <cell r="G938">
            <v>28334.3316710045</v>
          </cell>
          <cell r="H938">
            <v>27661.0782188522</v>
          </cell>
          <cell r="I938">
            <v>28423.5662219445</v>
          </cell>
          <cell r="J938">
            <v>28799.5959395713</v>
          </cell>
          <cell r="K938">
            <v>29254.1482700914</v>
          </cell>
          <cell r="L938">
            <v>29826.7953526631</v>
          </cell>
          <cell r="M938">
            <v>30441.8532356132</v>
          </cell>
          <cell r="N938">
            <v>30772.4708466472</v>
          </cell>
          <cell r="O938">
            <v>40083.6182922834</v>
          </cell>
          <cell r="P938">
            <v>49138.7344956326</v>
          </cell>
          <cell r="Q938">
            <v>37832.115164417</v>
          </cell>
          <cell r="R938">
            <v>26080.7007892394</v>
          </cell>
          <cell r="S938">
            <v>25807.3679010204</v>
          </cell>
          <cell r="T938">
            <v>25508.9744528161</v>
          </cell>
          <cell r="U938">
            <v>49890.975760653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</row>
        <row r="938">
          <cell r="CO938">
            <v>982834.562017476</v>
          </cell>
        </row>
        <row r="939">
          <cell r="A939">
            <v>-168577.056228043</v>
          </cell>
          <cell r="B939">
            <v>10465.8964371042</v>
          </cell>
          <cell r="C939">
            <v>40078.3040648597</v>
          </cell>
          <cell r="D939">
            <v>42934.8178865061</v>
          </cell>
          <cell r="E939">
            <v>25219.5750425511</v>
          </cell>
          <cell r="F939">
            <v>25192.5376945521</v>
          </cell>
          <cell r="G939">
            <v>24538.7161762059</v>
          </cell>
          <cell r="H939">
            <v>24199.9599053881</v>
          </cell>
          <cell r="I939">
            <v>25093.4995580645</v>
          </cell>
          <cell r="J939">
            <v>25643.223600939</v>
          </cell>
          <cell r="K939">
            <v>26262.6355991742</v>
          </cell>
          <cell r="L939">
            <v>26980.8593518853</v>
          </cell>
          <cell r="M939">
            <v>27736.0709362009</v>
          </cell>
          <cell r="N939">
            <v>28237.2354910261</v>
          </cell>
          <cell r="O939">
            <v>36440.6039300517</v>
          </cell>
          <cell r="P939">
            <v>44336.9980960424</v>
          </cell>
          <cell r="Q939">
            <v>34693.9248619508</v>
          </cell>
          <cell r="R939">
            <v>24645.3415959803</v>
          </cell>
          <cell r="S939">
            <v>24447.4315991211</v>
          </cell>
          <cell r="T939">
            <v>24224.5422906891</v>
          </cell>
          <cell r="U939">
            <v>45175.4230219611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</row>
        <row r="939">
          <cell r="CO939">
            <v>842885.281140216</v>
          </cell>
        </row>
        <row r="940">
          <cell r="A940">
            <v>-178155.3627642</v>
          </cell>
          <cell r="B940">
            <v>7349.87573652642</v>
          </cell>
          <cell r="C940">
            <v>43148.6020088266</v>
          </cell>
          <cell r="D940">
            <v>47407.4810967833</v>
          </cell>
          <cell r="E940">
            <v>26763.8143865519</v>
          </cell>
          <cell r="F940">
            <v>26627.7369705157</v>
          </cell>
          <cell r="G940">
            <v>25837.5999030346</v>
          </cell>
          <cell r="H940">
            <v>25384.3765724999</v>
          </cell>
          <cell r="I940">
            <v>26233.0695184293</v>
          </cell>
          <cell r="J940">
            <v>26723.3542601377</v>
          </cell>
          <cell r="K940">
            <v>27286.3502331198</v>
          </cell>
          <cell r="L940">
            <v>27954.7567248072</v>
          </cell>
          <cell r="M940">
            <v>28662.0068224526</v>
          </cell>
          <cell r="N940">
            <v>29104.8091300339</v>
          </cell>
          <cell r="O940">
            <v>37687.2665802043</v>
          </cell>
          <cell r="P940">
            <v>45980.1827859814</v>
          </cell>
          <cell r="Q940">
            <v>35767.8335129062</v>
          </cell>
          <cell r="R940">
            <v>25136.5306273332</v>
          </cell>
          <cell r="S940">
            <v>24912.8104380686</v>
          </cell>
          <cell r="T940">
            <v>24664.0831335086</v>
          </cell>
          <cell r="U940">
            <v>46789.115115821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</row>
        <row r="940">
          <cell r="CO940">
            <v>890776.813821</v>
          </cell>
        </row>
        <row r="941">
          <cell r="A941">
            <v>-156542.99999598</v>
          </cell>
          <cell r="B941">
            <v>9025.45850439422</v>
          </cell>
          <cell r="C941">
            <v>43881.2807561655</v>
          </cell>
          <cell r="D941">
            <v>38967.424358899</v>
          </cell>
          <cell r="E941">
            <v>23279.4133833563</v>
          </cell>
          <cell r="F941">
            <v>23389.3725185404</v>
          </cell>
          <cell r="G941">
            <v>22906.8160330477</v>
          </cell>
          <cell r="H941">
            <v>22711.8746451796</v>
          </cell>
          <cell r="I941">
            <v>23661.7591004342</v>
          </cell>
          <cell r="J941">
            <v>24286.1618863547</v>
          </cell>
          <cell r="K941">
            <v>24976.4542242118</v>
          </cell>
          <cell r="L941">
            <v>25757.2677174184</v>
          </cell>
          <cell r="M941">
            <v>26572.7374721509</v>
          </cell>
          <cell r="N941">
            <v>27147.2275738786</v>
          </cell>
          <cell r="O941">
            <v>34874.3136492264</v>
          </cell>
          <cell r="P941">
            <v>42272.5228275024</v>
          </cell>
          <cell r="Q941">
            <v>33344.6803953102</v>
          </cell>
          <cell r="R941">
            <v>24028.2182661349</v>
          </cell>
          <cell r="S941">
            <v>23862.7358498291</v>
          </cell>
          <cell r="T941">
            <v>23672.3090541761</v>
          </cell>
          <cell r="U941">
            <v>43148.0018567019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</row>
        <row r="941">
          <cell r="CO941">
            <v>782714.9999799</v>
          </cell>
        </row>
        <row r="942">
          <cell r="A942">
            <v>-202034.854356649</v>
          </cell>
          <cell r="B942">
            <v>4550.06337156656</v>
          </cell>
          <cell r="C942">
            <v>48940.3912321081</v>
          </cell>
          <cell r="D942">
            <v>50849.5163765995</v>
          </cell>
          <cell r="E942">
            <v>30613.72776034</v>
          </cell>
          <cell r="F942">
            <v>30205.8046502764</v>
          </cell>
          <cell r="G942">
            <v>29075.8219120389</v>
          </cell>
          <cell r="H942">
            <v>28337.2229590175</v>
          </cell>
          <cell r="I942">
            <v>29074.1094438921</v>
          </cell>
          <cell r="J942">
            <v>29416.2072083821</v>
          </cell>
          <cell r="K942">
            <v>29838.5534751116</v>
          </cell>
          <cell r="L942">
            <v>30382.7615125853</v>
          </cell>
          <cell r="M942">
            <v>30970.4397513251</v>
          </cell>
          <cell r="N942">
            <v>31267.7402640825</v>
          </cell>
          <cell r="O942">
            <v>40795.2972284782</v>
          </cell>
          <cell r="P942">
            <v>50076.7748965093</v>
          </cell>
          <cell r="Q942">
            <v>38445.1744922062</v>
          </cell>
          <cell r="R942">
            <v>26361.1045434235</v>
          </cell>
          <cell r="S942">
            <v>26073.0374604551</v>
          </cell>
          <cell r="T942">
            <v>25759.8939452654</v>
          </cell>
          <cell r="U942">
            <v>50812.1798029523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</row>
        <row r="942">
          <cell r="CO942">
            <v>1010174.27178325</v>
          </cell>
        </row>
        <row r="943">
          <cell r="A943">
            <v>-163917.309136589</v>
          </cell>
          <cell r="B943">
            <v>10906.09983863</v>
          </cell>
          <cell r="C943">
            <v>44022.489089504</v>
          </cell>
          <cell r="D943">
            <v>44230.1157648515</v>
          </cell>
          <cell r="E943">
            <v>24468.3185689196</v>
          </cell>
          <cell r="F943">
            <v>24494.328086561</v>
          </cell>
          <cell r="G943">
            <v>23906.8226733851</v>
          </cell>
          <cell r="H943">
            <v>23623.7534435454</v>
          </cell>
          <cell r="I943">
            <v>24539.1105553453</v>
          </cell>
          <cell r="J943">
            <v>25117.751203643</v>
          </cell>
          <cell r="K943">
            <v>25764.6090148298</v>
          </cell>
          <cell r="L943">
            <v>26507.0683499251</v>
          </cell>
          <cell r="M943">
            <v>27285.6127015904</v>
          </cell>
          <cell r="N943">
            <v>27815.1698862423</v>
          </cell>
          <cell r="O943">
            <v>35834.1154410748</v>
          </cell>
          <cell r="P943">
            <v>43537.6057346933</v>
          </cell>
          <cell r="Q943">
            <v>34171.4794073303</v>
          </cell>
          <cell r="R943">
            <v>24406.3832110549</v>
          </cell>
          <cell r="S943">
            <v>24221.0296059271</v>
          </cell>
          <cell r="T943">
            <v>24010.7102154502</v>
          </cell>
          <cell r="U943">
            <v>44390.3785036548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</row>
        <row r="943">
          <cell r="CO943">
            <v>819586.545682947</v>
          </cell>
        </row>
        <row r="944">
          <cell r="A944">
            <v>-189843.271445219</v>
          </cell>
          <cell r="B944">
            <v>6745.90188224694</v>
          </cell>
          <cell r="C944">
            <v>42346.7779319677</v>
          </cell>
          <cell r="D944">
            <v>49405.1956150503</v>
          </cell>
          <cell r="E944">
            <v>28648.1692426199</v>
          </cell>
          <cell r="F944">
            <v>28379.03590976</v>
          </cell>
          <cell r="G944">
            <v>27422.5600762265</v>
          </cell>
          <cell r="H944">
            <v>26829.6585535287</v>
          </cell>
          <cell r="I944">
            <v>27623.6273985827</v>
          </cell>
          <cell r="J944">
            <v>28041.3814563467</v>
          </cell>
          <cell r="K944">
            <v>28535.5358915461</v>
          </cell>
          <cell r="L944">
            <v>29143.1529738128</v>
          </cell>
          <cell r="M944">
            <v>29791.8781668429</v>
          </cell>
          <cell r="N944">
            <v>30163.4640632941</v>
          </cell>
          <cell r="O944">
            <v>39208.5040929123</v>
          </cell>
          <cell r="P944">
            <v>47985.2754951733</v>
          </cell>
          <cell r="Q944">
            <v>37078.2683164638</v>
          </cell>
          <cell r="R944">
            <v>25735.903023894</v>
          </cell>
          <cell r="S944">
            <v>25480.6880008886</v>
          </cell>
          <cell r="T944">
            <v>25200.4319351529</v>
          </cell>
          <cell r="U944">
            <v>48758.2195458289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</row>
        <row r="944">
          <cell r="CO944">
            <v>949216.357226093</v>
          </cell>
        </row>
        <row r="945">
          <cell r="A945">
            <v>-177513.804040336</v>
          </cell>
          <cell r="B945">
            <v>8265.1382666369</v>
          </cell>
          <cell r="C945">
            <v>44806.1076173709</v>
          </cell>
          <cell r="D945">
            <v>47704.7184992739</v>
          </cell>
          <cell r="E945">
            <v>26660.380630372</v>
          </cell>
          <cell r="F945">
            <v>26531.6067608069</v>
          </cell>
          <cell r="G945">
            <v>25750.6001622051</v>
          </cell>
          <cell r="H945">
            <v>25305.0438801698</v>
          </cell>
          <cell r="I945">
            <v>26156.7406760849</v>
          </cell>
          <cell r="J945">
            <v>26651.0066854693</v>
          </cell>
          <cell r="K945">
            <v>27217.7814259224</v>
          </cell>
          <cell r="L945">
            <v>27889.524697268</v>
          </cell>
          <cell r="M945">
            <v>28599.9872740783</v>
          </cell>
          <cell r="N945">
            <v>29046.698707842</v>
          </cell>
          <cell r="O945">
            <v>37603.7646275468</v>
          </cell>
          <cell r="P945">
            <v>45870.1216317711</v>
          </cell>
          <cell r="Q945">
            <v>35695.9026907872</v>
          </cell>
          <cell r="R945">
            <v>25103.6305936017</v>
          </cell>
          <cell r="S945">
            <v>24881.6391811349</v>
          </cell>
          <cell r="T945">
            <v>24634.6425156769</v>
          </cell>
          <cell r="U945">
            <v>46681.0293872492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</row>
        <row r="945">
          <cell r="CO945">
            <v>887569.020201682</v>
          </cell>
        </row>
        <row r="946">
          <cell r="A946">
            <v>-154546.229202221</v>
          </cell>
          <cell r="B946">
            <v>7228.08297537171</v>
          </cell>
          <cell r="C946">
            <v>40142.7024635541</v>
          </cell>
          <cell r="D946">
            <v>42162.7335873438</v>
          </cell>
          <cell r="E946">
            <v>22957.4888334335</v>
          </cell>
          <cell r="F946">
            <v>23090.1793379244</v>
          </cell>
          <cell r="G946">
            <v>22636.0402878334</v>
          </cell>
          <cell r="H946">
            <v>22464.9616235923</v>
          </cell>
          <cell r="I946">
            <v>23424.19518392</v>
          </cell>
          <cell r="J946">
            <v>24060.9891644764</v>
          </cell>
          <cell r="K946">
            <v>24763.042440564</v>
          </cell>
          <cell r="L946">
            <v>25554.2412405534</v>
          </cell>
          <cell r="M946">
            <v>26379.7094324257</v>
          </cell>
          <cell r="N946">
            <v>26966.3661974687</v>
          </cell>
          <cell r="O946">
            <v>34614.4243295333</v>
          </cell>
          <cell r="P946">
            <v>41929.9713352071</v>
          </cell>
          <cell r="Q946">
            <v>33120.8047632975</v>
          </cell>
          <cell r="R946">
            <v>23925.8210513122</v>
          </cell>
          <cell r="S946">
            <v>23765.7192352391</v>
          </cell>
          <cell r="T946">
            <v>23580.6788360063</v>
          </cell>
          <cell r="U946">
            <v>42811.5986281167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</row>
        <row r="946">
          <cell r="CO946">
            <v>772731.146011104</v>
          </cell>
        </row>
        <row r="947">
          <cell r="A947">
            <v>-181887.561944018</v>
          </cell>
          <cell r="B947">
            <v>7464.51379431391</v>
          </cell>
          <cell r="C947">
            <v>49150.790734022</v>
          </cell>
          <cell r="D947">
            <v>48002.5637606124</v>
          </cell>
          <cell r="E947">
            <v>27365.52918774</v>
          </cell>
          <cell r="F947">
            <v>27186.9641721518</v>
          </cell>
          <cell r="G947">
            <v>26343.7115796289</v>
          </cell>
          <cell r="H947">
            <v>25845.8860154134</v>
          </cell>
          <cell r="I947">
            <v>26677.1043856959</v>
          </cell>
          <cell r="J947">
            <v>27144.2285290014</v>
          </cell>
          <cell r="K947">
            <v>27685.2419268401</v>
          </cell>
          <cell r="L947">
            <v>28334.2370601593</v>
          </cell>
          <cell r="M947">
            <v>29022.7989042458</v>
          </cell>
          <cell r="N947">
            <v>29442.8602888388</v>
          </cell>
          <cell r="O947">
            <v>38173.0302486404</v>
          </cell>
          <cell r="P947">
            <v>46620.4517655687</v>
          </cell>
          <cell r="Q947">
            <v>36186.2833684381</v>
          </cell>
          <cell r="R947">
            <v>25327.9230507256</v>
          </cell>
          <cell r="S947">
            <v>25094.145887552</v>
          </cell>
          <cell r="T947">
            <v>24835.3507753275</v>
          </cell>
          <cell r="U947">
            <v>47417.8922682804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</row>
        <row r="947">
          <cell r="CO947">
            <v>909437.809720092</v>
          </cell>
        </row>
        <row r="948">
          <cell r="A948">
            <v>-187167.691887335</v>
          </cell>
          <cell r="B948">
            <v>10177.4469709953</v>
          </cell>
          <cell r="C948">
            <v>48055.4413712465</v>
          </cell>
          <cell r="D948">
            <v>50386.9310571071</v>
          </cell>
          <cell r="E948">
            <v>28216.8053887182</v>
          </cell>
          <cell r="F948">
            <v>27978.1310285304</v>
          </cell>
          <cell r="G948">
            <v>27059.733230536</v>
          </cell>
          <cell r="H948">
            <v>26498.8066424338</v>
          </cell>
          <cell r="I948">
            <v>27305.3028514175</v>
          </cell>
          <cell r="J948">
            <v>27739.6605309736</v>
          </cell>
          <cell r="K948">
            <v>28249.5740738332</v>
          </cell>
          <cell r="L948">
            <v>28871.1069819007</v>
          </cell>
          <cell r="M948">
            <v>29533.2296134882</v>
          </cell>
          <cell r="N948">
            <v>29921.1182702537</v>
          </cell>
          <cell r="O948">
            <v>38860.264548716</v>
          </cell>
          <cell r="P948">
            <v>47526.2725023549</v>
          </cell>
          <cell r="Q948">
            <v>36778.2854309</v>
          </cell>
          <cell r="R948">
            <v>25598.6955408819</v>
          </cell>
          <cell r="S948">
            <v>25350.6902707618</v>
          </cell>
          <cell r="T948">
            <v>25077.6517245318</v>
          </cell>
          <cell r="U948">
            <v>48307.4549390841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</row>
        <row r="948">
          <cell r="CO948">
            <v>935838.459436673</v>
          </cell>
        </row>
        <row r="949">
          <cell r="A949">
            <v>-164474.368224851</v>
          </cell>
          <cell r="B949">
            <v>10920.5816079804</v>
          </cell>
          <cell r="C949">
            <v>43182.1324899606</v>
          </cell>
          <cell r="D949">
            <v>41833.6063592874</v>
          </cell>
          <cell r="E949">
            <v>24558.1290753782</v>
          </cell>
          <cell r="F949">
            <v>24577.7969959267</v>
          </cell>
          <cell r="G949">
            <v>23982.3636870174</v>
          </cell>
          <cell r="H949">
            <v>23692.6372348726</v>
          </cell>
          <cell r="I949">
            <v>24605.3861334692</v>
          </cell>
          <cell r="J949">
            <v>25180.5698864599</v>
          </cell>
          <cell r="K949">
            <v>25824.1466312626</v>
          </cell>
          <cell r="L949">
            <v>26563.7086736164</v>
          </cell>
          <cell r="M949">
            <v>27339.4636614273</v>
          </cell>
          <cell r="N949">
            <v>27865.6265905167</v>
          </cell>
          <cell r="O949">
            <v>35906.619359867</v>
          </cell>
          <cell r="P949">
            <v>43633.1707452478</v>
          </cell>
          <cell r="Q949">
            <v>34233.9362280344</v>
          </cell>
          <cell r="R949">
            <v>24434.9499846215</v>
          </cell>
          <cell r="S949">
            <v>24248.0952997156</v>
          </cell>
          <cell r="T949">
            <v>24036.2732124403</v>
          </cell>
          <cell r="U949">
            <v>44484.2282716853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</row>
        <row r="949">
          <cell r="CO949">
            <v>822371.841124257</v>
          </cell>
        </row>
        <row r="950">
          <cell r="A950">
            <v>-167093.469031883</v>
          </cell>
          <cell r="B950">
            <v>7418.13148178063</v>
          </cell>
          <cell r="C950">
            <v>43821.5582098687</v>
          </cell>
          <cell r="D950">
            <v>42369.4361208149</v>
          </cell>
          <cell r="E950">
            <v>24980.3872790444</v>
          </cell>
          <cell r="F950">
            <v>24970.239184714</v>
          </cell>
          <cell r="G950">
            <v>24337.5316286922</v>
          </cell>
          <cell r="H950">
            <v>24016.5052001526</v>
          </cell>
          <cell r="I950">
            <v>24916.9911746729</v>
          </cell>
          <cell r="J950">
            <v>25475.9217913636</v>
          </cell>
          <cell r="K950">
            <v>26104.0720871682</v>
          </cell>
          <cell r="L950">
            <v>26830.0120525859</v>
          </cell>
          <cell r="M950">
            <v>27592.6524080797</v>
          </cell>
          <cell r="N950">
            <v>28102.8567114684</v>
          </cell>
          <cell r="O950">
            <v>36247.5079230785</v>
          </cell>
          <cell r="P950">
            <v>44082.484653847</v>
          </cell>
          <cell r="Q950">
            <v>34527.5867813736</v>
          </cell>
          <cell r="R950">
            <v>24569.2611578508</v>
          </cell>
          <cell r="S950">
            <v>24375.3489105769</v>
          </cell>
          <cell r="T950">
            <v>24156.4616582585</v>
          </cell>
          <cell r="U950">
            <v>44925.4776981234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</row>
        <row r="950">
          <cell r="CO950">
            <v>835467.345159413</v>
          </cell>
        </row>
        <row r="951">
          <cell r="A951">
            <v>-164628.854735922</v>
          </cell>
          <cell r="B951">
            <v>5855.73561336444</v>
          </cell>
          <cell r="C951">
            <v>42217.2514077987</v>
          </cell>
          <cell r="D951">
            <v>43121.2035469179</v>
          </cell>
          <cell r="E951">
            <v>24583.0357901102</v>
          </cell>
          <cell r="F951">
            <v>24600.9450261133</v>
          </cell>
          <cell r="G951">
            <v>24003.313112105</v>
          </cell>
          <cell r="H951">
            <v>23711.740444596</v>
          </cell>
          <cell r="I951">
            <v>24623.7660200006</v>
          </cell>
          <cell r="J951">
            <v>25197.9910888833</v>
          </cell>
          <cell r="K951">
            <v>25840.6579113656</v>
          </cell>
          <cell r="L951">
            <v>26579.4164614924</v>
          </cell>
          <cell r="M951">
            <v>27354.3978884749</v>
          </cell>
          <cell r="N951">
            <v>27879.6195050346</v>
          </cell>
          <cell r="O951">
            <v>35926.7265220858</v>
          </cell>
          <cell r="P951">
            <v>43659.6733288554</v>
          </cell>
          <cell r="Q951">
            <v>34251.2570769828</v>
          </cell>
          <cell r="R951">
            <v>24442.8722701991</v>
          </cell>
          <cell r="S951">
            <v>24255.6012980759</v>
          </cell>
          <cell r="T951">
            <v>24043.3624751428</v>
          </cell>
          <cell r="U951">
            <v>44510.2551753539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</row>
        <row r="951">
          <cell r="CO951">
            <v>823144.27367961</v>
          </cell>
        </row>
        <row r="952">
          <cell r="A952">
            <v>-201591.821823439</v>
          </cell>
          <cell r="B952">
            <v>6874.44078731662</v>
          </cell>
          <cell r="C952">
            <v>47286.5172379198</v>
          </cell>
          <cell r="D952">
            <v>48671.5092072089</v>
          </cell>
          <cell r="E952">
            <v>30542.300909897</v>
          </cell>
          <cell r="F952">
            <v>30139.4213111663</v>
          </cell>
          <cell r="G952">
            <v>29015.7436773665</v>
          </cell>
          <cell r="H952">
            <v>28282.4392543591</v>
          </cell>
          <cell r="I952">
            <v>29021.4000673019</v>
          </cell>
          <cell r="J952">
            <v>29366.247121979</v>
          </cell>
          <cell r="K952">
            <v>29791.202841067</v>
          </cell>
          <cell r="L952">
            <v>30337.7151133516</v>
          </cell>
          <cell r="M952">
            <v>30927.611750391</v>
          </cell>
          <cell r="N952">
            <v>31227.6117355599</v>
          </cell>
          <cell r="O952">
            <v>40737.6344140891</v>
          </cell>
          <cell r="P952">
            <v>50000.7714534198</v>
          </cell>
          <cell r="Q952">
            <v>38395.502196976</v>
          </cell>
          <cell r="R952">
            <v>26338.3852119816</v>
          </cell>
          <cell r="S952">
            <v>26051.5119470312</v>
          </cell>
          <cell r="T952">
            <v>25739.5635358857</v>
          </cell>
          <cell r="U952">
            <v>50737.5405028359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</row>
        <row r="952">
          <cell r="CO952">
            <v>1007959.1091172</v>
          </cell>
        </row>
        <row r="953">
          <cell r="A953">
            <v>-178545.29189955</v>
          </cell>
          <cell r="B953">
            <v>9152.87172981002</v>
          </cell>
          <cell r="C953">
            <v>43435.9891866846</v>
          </cell>
          <cell r="D953">
            <v>44659.228115744</v>
          </cell>
          <cell r="E953">
            <v>26826.6797698956</v>
          </cell>
          <cell r="F953">
            <v>26686.163375081</v>
          </cell>
          <cell r="G953">
            <v>25890.4769545895</v>
          </cell>
          <cell r="H953">
            <v>25432.593714555</v>
          </cell>
          <cell r="I953">
            <v>26279.4609684877</v>
          </cell>
          <cell r="J953">
            <v>26767.3259593536</v>
          </cell>
          <cell r="K953">
            <v>27328.0252578806</v>
          </cell>
          <cell r="L953">
            <v>27994.4037082388</v>
          </cell>
          <cell r="M953">
            <v>28699.7013124079</v>
          </cell>
          <cell r="N953">
            <v>29140.1277155932</v>
          </cell>
          <cell r="O953">
            <v>37738.0177320297</v>
          </cell>
          <cell r="P953">
            <v>46047.0761958915</v>
          </cell>
          <cell r="Q953">
            <v>35811.5519165855</v>
          </cell>
          <cell r="R953">
            <v>25156.5267418411</v>
          </cell>
          <cell r="S953">
            <v>24931.7558296778</v>
          </cell>
          <cell r="T953">
            <v>24681.9766703403</v>
          </cell>
          <cell r="U953">
            <v>46854.8078936107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</row>
        <row r="953">
          <cell r="CO953">
            <v>892726.459497749</v>
          </cell>
        </row>
        <row r="954">
          <cell r="A954">
            <v>-167241.787847773</v>
          </cell>
          <cell r="B954">
            <v>6707.68270877852</v>
          </cell>
          <cell r="C954">
            <v>42285.3083543967</v>
          </cell>
          <cell r="D954">
            <v>42796.3257495879</v>
          </cell>
          <cell r="E954">
            <v>25004.2996220132</v>
          </cell>
          <cell r="F954">
            <v>24992.4630565829</v>
          </cell>
          <cell r="G954">
            <v>24357.6446722263</v>
          </cell>
          <cell r="H954">
            <v>24034.8457363345</v>
          </cell>
          <cell r="I954">
            <v>24934.637265504</v>
          </cell>
          <cell r="J954">
            <v>25492.6474724405</v>
          </cell>
          <cell r="K954">
            <v>26119.9241735202</v>
          </cell>
          <cell r="L954">
            <v>26845.0927252084</v>
          </cell>
          <cell r="M954">
            <v>27606.9904033945</v>
          </cell>
          <cell r="N954">
            <v>28116.2909750671</v>
          </cell>
          <cell r="O954">
            <v>36266.8123301141</v>
          </cell>
          <cell r="P954">
            <v>44107.9291524733</v>
          </cell>
          <cell r="Q954">
            <v>34544.2161154718</v>
          </cell>
          <cell r="R954">
            <v>24576.8671553446</v>
          </cell>
          <cell r="S954">
            <v>24382.5552406388</v>
          </cell>
          <cell r="T954">
            <v>24163.2678903514</v>
          </cell>
          <cell r="U954">
            <v>44950.4655077818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</row>
        <row r="954">
          <cell r="CO954">
            <v>836208.939238867</v>
          </cell>
        </row>
        <row r="955">
          <cell r="A955">
            <v>-160633.298931213</v>
          </cell>
          <cell r="B955">
            <v>8611.64833773012</v>
          </cell>
          <cell r="C955">
            <v>43134.6025726986</v>
          </cell>
          <cell r="D955">
            <v>39978.4791623661</v>
          </cell>
          <cell r="E955">
            <v>23938.8619529614</v>
          </cell>
          <cell r="F955">
            <v>24002.2568575581</v>
          </cell>
          <cell r="G955">
            <v>23461.4884800804</v>
          </cell>
          <cell r="H955">
            <v>23217.6653310456</v>
          </cell>
          <cell r="I955">
            <v>24148.3985473872</v>
          </cell>
          <cell r="J955">
            <v>24747.4185050018</v>
          </cell>
          <cell r="K955">
            <v>25413.6190676424</v>
          </cell>
          <cell r="L955">
            <v>26173.1587073812</v>
          </cell>
          <cell r="M955">
            <v>26968.1470944398</v>
          </cell>
          <cell r="N955">
            <v>27517.7143105971</v>
          </cell>
          <cell r="O955">
            <v>35406.6857226471</v>
          </cell>
          <cell r="P955">
            <v>42974.2247997954</v>
          </cell>
          <cell r="Q955">
            <v>33803.2799812556</v>
          </cell>
          <cell r="R955">
            <v>24237.9745486632</v>
          </cell>
          <cell r="S955">
            <v>24061.4702046174</v>
          </cell>
          <cell r="T955">
            <v>23860.0096079837</v>
          </cell>
          <cell r="U955">
            <v>43837.1093756972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</row>
        <row r="955">
          <cell r="CO955">
            <v>803166.494656063</v>
          </cell>
        </row>
        <row r="956">
          <cell r="A956">
            <v>-188480.910244467</v>
          </cell>
          <cell r="B956">
            <v>5545.02644709629</v>
          </cell>
          <cell r="C956">
            <v>49364.3232620932</v>
          </cell>
          <cell r="D956">
            <v>48413.9655738827</v>
          </cell>
          <cell r="E956">
            <v>28428.5258475167</v>
          </cell>
          <cell r="F956">
            <v>28174.9017236657</v>
          </cell>
          <cell r="G956">
            <v>27237.8146009134</v>
          </cell>
          <cell r="H956">
            <v>26661.1941901565</v>
          </cell>
          <cell r="I956">
            <v>27461.5417633316</v>
          </cell>
          <cell r="J956">
            <v>27887.7501128227</v>
          </cell>
          <cell r="K956">
            <v>28389.9288270129</v>
          </cell>
          <cell r="L956">
            <v>29004.6316193987</v>
          </cell>
          <cell r="M956">
            <v>29660.1785682708</v>
          </cell>
          <cell r="N956">
            <v>30040.0655627223</v>
          </cell>
          <cell r="O956">
            <v>39031.1862321212</v>
          </cell>
          <cell r="P956">
            <v>47751.5587041319</v>
          </cell>
          <cell r="Q956">
            <v>36925.5219542869</v>
          </cell>
          <cell r="R956">
            <v>25666.0392253171</v>
          </cell>
          <cell r="S956">
            <v>25414.4952901585</v>
          </cell>
          <cell r="T956">
            <v>25137.9142669052</v>
          </cell>
          <cell r="U956">
            <v>48528.6976057724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</row>
        <row r="956">
          <cell r="CO956">
            <v>942404.551222336</v>
          </cell>
        </row>
        <row r="957">
          <cell r="A957">
            <v>-157340.544812057</v>
          </cell>
          <cell r="B957">
            <v>10035.0220346138</v>
          </cell>
          <cell r="C957">
            <v>43500.5425031178</v>
          </cell>
          <cell r="D957">
            <v>41100.3503720702</v>
          </cell>
          <cell r="E957">
            <v>23407.995620617</v>
          </cell>
          <cell r="F957">
            <v>23508.875453455</v>
          </cell>
          <cell r="G957">
            <v>23014.9685524006</v>
          </cell>
          <cell r="H957">
            <v>22810.4959796882</v>
          </cell>
          <cell r="I957">
            <v>23756.6462405578</v>
          </cell>
          <cell r="J957">
            <v>24376.0997688685</v>
          </cell>
          <cell r="K957">
            <v>25061.6945844323</v>
          </cell>
          <cell r="L957">
            <v>25838.3600063561</v>
          </cell>
          <cell r="M957">
            <v>26649.8362122373</v>
          </cell>
          <cell r="N957">
            <v>27219.4667380507</v>
          </cell>
          <cell r="O957">
            <v>34978.1179417986</v>
          </cell>
          <cell r="P957">
            <v>42409.3438225676</v>
          </cell>
          <cell r="Q957">
            <v>33434.1001976809</v>
          </cell>
          <cell r="R957">
            <v>24069.1174860743</v>
          </cell>
          <cell r="S957">
            <v>23901.4859649057</v>
          </cell>
          <cell r="T957">
            <v>23708.9077492921</v>
          </cell>
          <cell r="U957">
            <v>43282.3671288245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</row>
        <row r="957">
          <cell r="CO957">
            <v>786702.724060283</v>
          </cell>
        </row>
        <row r="958">
          <cell r="A958">
            <v>-174751.291572242</v>
          </cell>
          <cell r="B958">
            <v>8389.56047419641</v>
          </cell>
          <cell r="C958">
            <v>47495.3457019281</v>
          </cell>
          <cell r="D958">
            <v>45721.2897860803</v>
          </cell>
          <cell r="E958">
            <v>26215.0012279253</v>
          </cell>
          <cell r="F958">
            <v>26117.6759809677</v>
          </cell>
          <cell r="G958">
            <v>25375.9846206764</v>
          </cell>
          <cell r="H958">
            <v>24963.4421786619</v>
          </cell>
          <cell r="I958">
            <v>25828.0733681542</v>
          </cell>
          <cell r="J958">
            <v>26339.4824716698</v>
          </cell>
          <cell r="K958">
            <v>26922.5283528067</v>
          </cell>
          <cell r="L958">
            <v>27608.6395924547</v>
          </cell>
          <cell r="M958">
            <v>28332.9349072772</v>
          </cell>
          <cell r="N958">
            <v>28796.4787983306</v>
          </cell>
          <cell r="O958">
            <v>37244.2103470951</v>
          </cell>
          <cell r="P958">
            <v>45396.2050603809</v>
          </cell>
          <cell r="Q958">
            <v>35386.1729878736</v>
          </cell>
          <cell r="R958">
            <v>24961.9650686802</v>
          </cell>
          <cell r="S958">
            <v>24747.4176629441</v>
          </cell>
          <cell r="T958">
            <v>24507.8730231845</v>
          </cell>
          <cell r="U958">
            <v>46215.6188773511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</row>
        <row r="958">
          <cell r="CO958">
            <v>873756.457861208</v>
          </cell>
        </row>
        <row r="959">
          <cell r="A959">
            <v>-166123.496714817</v>
          </cell>
          <cell r="B959">
            <v>6109.03877540294</v>
          </cell>
          <cell r="C959">
            <v>44184.883512118</v>
          </cell>
          <cell r="D959">
            <v>43970.9053453254</v>
          </cell>
          <cell r="E959">
            <v>24824.005834271</v>
          </cell>
          <cell r="F959">
            <v>24824.8999682355</v>
          </cell>
          <cell r="G959">
            <v>24205.9967635932</v>
          </cell>
          <cell r="H959">
            <v>23896.5621418851</v>
          </cell>
          <cell r="I959">
            <v>24801.5896357117</v>
          </cell>
          <cell r="J959">
            <v>25366.5395290313</v>
          </cell>
          <cell r="K959">
            <v>26000.4029415051</v>
          </cell>
          <cell r="L959">
            <v>26731.3877824363</v>
          </cell>
          <cell r="M959">
            <v>27498.8850835895</v>
          </cell>
          <cell r="N959">
            <v>28014.9995929186</v>
          </cell>
          <cell r="O959">
            <v>36121.2613621856</v>
          </cell>
          <cell r="P959">
            <v>43916.0832492718</v>
          </cell>
          <cell r="Q959">
            <v>34418.8346070146</v>
          </cell>
          <cell r="R959">
            <v>24519.5196131361</v>
          </cell>
          <cell r="S959">
            <v>24328.2211026473</v>
          </cell>
          <cell r="T959">
            <v>24111.9504027308</v>
          </cell>
          <cell r="U959">
            <v>44762.0629385933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</row>
        <row r="959">
          <cell r="CO959">
            <v>830617.483574083</v>
          </cell>
        </row>
        <row r="960">
          <cell r="A960">
            <v>-152957.162036603</v>
          </cell>
          <cell r="B960">
            <v>6145.7141920201</v>
          </cell>
          <cell r="C960">
            <v>39253.8740572812</v>
          </cell>
          <cell r="D960">
            <v>41382.9420484221</v>
          </cell>
          <cell r="E960">
            <v>22701.2953165375</v>
          </cell>
          <cell r="F960">
            <v>22852.075865568</v>
          </cell>
          <cell r="G960">
            <v>22420.5519366862</v>
          </cell>
          <cell r="H960">
            <v>22268.463669699</v>
          </cell>
          <cell r="I960">
            <v>23235.1374209319</v>
          </cell>
          <cell r="J960">
            <v>23881.7925435883</v>
          </cell>
          <cell r="K960">
            <v>24593.2053920602</v>
          </cell>
          <cell r="L960">
            <v>25392.6690114595</v>
          </cell>
          <cell r="M960">
            <v>26226.0941447173</v>
          </cell>
          <cell r="N960">
            <v>26822.4333656786</v>
          </cell>
          <cell r="O960">
            <v>34407.5995973656</v>
          </cell>
          <cell r="P960">
            <v>41657.3625156865</v>
          </cell>
          <cell r="Q960">
            <v>32942.6403905387</v>
          </cell>
          <cell r="R960">
            <v>23844.3314519881</v>
          </cell>
          <cell r="S960">
            <v>23688.5116171959</v>
          </cell>
          <cell r="T960">
            <v>23507.7578119572</v>
          </cell>
          <cell r="U960">
            <v>42543.8827106853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</row>
        <row r="960">
          <cell r="CO960">
            <v>764785.810183015</v>
          </cell>
        </row>
        <row r="961">
          <cell r="A961">
            <v>-177216.622401744</v>
          </cell>
          <cell r="B961">
            <v>6339.73734182653</v>
          </cell>
          <cell r="C961">
            <v>46529.2388498127</v>
          </cell>
          <cell r="D961">
            <v>43508.9125587314</v>
          </cell>
          <cell r="E961">
            <v>26612.4682382495</v>
          </cell>
          <cell r="F961">
            <v>26487.0775038939</v>
          </cell>
          <cell r="G961">
            <v>25710.3003041014</v>
          </cell>
          <cell r="H961">
            <v>25268.2955380095</v>
          </cell>
          <cell r="I961">
            <v>26121.3837717266</v>
          </cell>
          <cell r="J961">
            <v>26617.4939765178</v>
          </cell>
          <cell r="K961">
            <v>27186.0191106093</v>
          </cell>
          <cell r="L961">
            <v>27859.3080388207</v>
          </cell>
          <cell r="M961">
            <v>28571.2586942538</v>
          </cell>
          <cell r="N961">
            <v>29019.7809061755</v>
          </cell>
          <cell r="O961">
            <v>37565.0850083735</v>
          </cell>
          <cell r="P961">
            <v>45819.1393086617</v>
          </cell>
          <cell r="Q961">
            <v>35662.5830291765</v>
          </cell>
          <cell r="R961">
            <v>25088.3907011796</v>
          </cell>
          <cell r="S961">
            <v>24867.2000894852</v>
          </cell>
          <cell r="T961">
            <v>24621.0050874526</v>
          </cell>
          <cell r="U961">
            <v>46630.9621171291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</row>
        <row r="961">
          <cell r="CO961">
            <v>886083.112008718</v>
          </cell>
        </row>
        <row r="962">
          <cell r="A962">
            <v>-174639.816740526</v>
          </cell>
          <cell r="B962">
            <v>12858.0967212681</v>
          </cell>
          <cell r="C962">
            <v>46850.0691561231</v>
          </cell>
          <cell r="D962">
            <v>43198.6529148069</v>
          </cell>
          <cell r="E962">
            <v>26197.0289673435</v>
          </cell>
          <cell r="F962">
            <v>26100.9727571605</v>
          </cell>
          <cell r="G962">
            <v>25360.867872813</v>
          </cell>
          <cell r="H962">
            <v>24949.657628319</v>
          </cell>
          <cell r="I962">
            <v>25814.8107554907</v>
          </cell>
          <cell r="J962">
            <v>26326.9116291089</v>
          </cell>
          <cell r="K962">
            <v>26910.6140946741</v>
          </cell>
          <cell r="L962">
            <v>27597.30512061</v>
          </cell>
          <cell r="M962">
            <v>28322.1586237337</v>
          </cell>
          <cell r="N962">
            <v>28786.381749855</v>
          </cell>
          <cell r="O962">
            <v>37229.7013617533</v>
          </cell>
          <cell r="P962">
            <v>45377.081248035</v>
          </cell>
          <cell r="Q962">
            <v>35373.674558669</v>
          </cell>
          <cell r="R962">
            <v>24956.248482517</v>
          </cell>
          <cell r="S962">
            <v>24742.0014625374</v>
          </cell>
          <cell r="T962">
            <v>24502.7575321215</v>
          </cell>
          <cell r="U962">
            <v>46196.838307537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</row>
        <row r="962">
          <cell r="CO962">
            <v>873199.083702629</v>
          </cell>
        </row>
        <row r="963">
          <cell r="A963">
            <v>-184757.438985848</v>
          </cell>
          <cell r="B963">
            <v>8444.87609669879</v>
          </cell>
          <cell r="C963">
            <v>47661.0776379291</v>
          </cell>
          <cell r="D963">
            <v>49695.1144556722</v>
          </cell>
          <cell r="E963">
            <v>27828.21818435</v>
          </cell>
          <cell r="F963">
            <v>27616.9823008253</v>
          </cell>
          <cell r="G963">
            <v>26732.8864899911</v>
          </cell>
          <cell r="H963">
            <v>26200.7640085193</v>
          </cell>
          <cell r="I963">
            <v>27018.5452922343</v>
          </cell>
          <cell r="J963">
            <v>27467.8600779927</v>
          </cell>
          <cell r="K963">
            <v>27991.9699600529</v>
          </cell>
          <cell r="L963">
            <v>28626.0387164433</v>
          </cell>
          <cell r="M963">
            <v>29300.230215525</v>
          </cell>
          <cell r="N963">
            <v>29702.8049522599</v>
          </cell>
          <cell r="O963">
            <v>38546.5585445946</v>
          </cell>
          <cell r="P963">
            <v>47112.7870233035</v>
          </cell>
          <cell r="Q963">
            <v>36508.0506631854</v>
          </cell>
          <cell r="R963">
            <v>25475.0943819997</v>
          </cell>
          <cell r="S963">
            <v>25233.5839020494</v>
          </cell>
          <cell r="T963">
            <v>24967.0471424245</v>
          </cell>
          <cell r="U963">
            <v>47901.3908779005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</row>
        <row r="963">
          <cell r="CO963">
            <v>923787.194929238</v>
          </cell>
        </row>
        <row r="964">
          <cell r="A964">
            <v>-173995.420193368</v>
          </cell>
          <cell r="B964">
            <v>7168.43019097944</v>
          </cell>
          <cell r="C964">
            <v>42956.1412669253</v>
          </cell>
          <cell r="D964">
            <v>45338.8822048919</v>
          </cell>
          <cell r="E964">
            <v>26093.1376899549</v>
          </cell>
          <cell r="F964">
            <v>26004.417332209</v>
          </cell>
          <cell r="G964">
            <v>25273.4833037798</v>
          </cell>
          <cell r="H964">
            <v>24869.9740216395</v>
          </cell>
          <cell r="I964">
            <v>25738.1442858041</v>
          </cell>
          <cell r="J964">
            <v>26254.2440375424</v>
          </cell>
          <cell r="K964">
            <v>26841.7419852986</v>
          </cell>
          <cell r="L964">
            <v>27531.7845505563</v>
          </cell>
          <cell r="M964">
            <v>28259.8647426872</v>
          </cell>
          <cell r="N964">
            <v>28728.0142863298</v>
          </cell>
          <cell r="O964">
            <v>37145.8300527492</v>
          </cell>
          <cell r="P964">
            <v>45266.5332574751</v>
          </cell>
          <cell r="Q964">
            <v>35301.4255630842</v>
          </cell>
          <cell r="R964">
            <v>24923.2029212154</v>
          </cell>
          <cell r="S964">
            <v>24710.6923249768</v>
          </cell>
          <cell r="T964">
            <v>24473.1866888436</v>
          </cell>
          <cell r="U964">
            <v>46088.2744805667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</row>
        <row r="964">
          <cell r="CO964">
            <v>869977.100966838</v>
          </cell>
        </row>
        <row r="965">
          <cell r="A965">
            <v>-194472.599306617</v>
          </cell>
          <cell r="B965">
            <v>7583.36353890236</v>
          </cell>
          <cell r="C965">
            <v>51850.1520987199</v>
          </cell>
          <cell r="D965">
            <v>46108.5731901519</v>
          </cell>
          <cell r="E965">
            <v>29394.5214493345</v>
          </cell>
          <cell r="F965">
            <v>29072.6875453385</v>
          </cell>
          <cell r="G965">
            <v>28050.3285238772</v>
          </cell>
          <cell r="H965">
            <v>27402.103489997</v>
          </cell>
          <cell r="I965">
            <v>28174.3973021784</v>
          </cell>
          <cell r="J965">
            <v>28563.4235246083</v>
          </cell>
          <cell r="K965">
            <v>29030.3113154852</v>
          </cell>
          <cell r="L965">
            <v>29613.8510273351</v>
          </cell>
          <cell r="M965">
            <v>30239.395771329</v>
          </cell>
          <cell r="N965">
            <v>30582.7743874848</v>
          </cell>
          <cell r="O965">
            <v>39811.0333728357</v>
          </cell>
          <cell r="P965">
            <v>48779.4493543877</v>
          </cell>
          <cell r="Q965">
            <v>37597.3032021921</v>
          </cell>
          <cell r="R965">
            <v>25973.3014679165</v>
          </cell>
          <cell r="S965">
            <v>25705.6120223858</v>
          </cell>
          <cell r="T965">
            <v>25412.8680962012</v>
          </cell>
          <cell r="U965">
            <v>49538.1392259545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</row>
        <row r="965">
          <cell r="CO965">
            <v>972362.996533084</v>
          </cell>
        </row>
        <row r="966">
          <cell r="A966">
            <v>-171112.351039365</v>
          </cell>
          <cell r="B966">
            <v>10142.324029421</v>
          </cell>
          <cell r="C966">
            <v>41064.322910946</v>
          </cell>
          <cell r="D966">
            <v>45997.8610871599</v>
          </cell>
          <cell r="E966">
            <v>25628.3218269128</v>
          </cell>
          <cell r="F966">
            <v>25572.4225169713</v>
          </cell>
          <cell r="G966">
            <v>24882.5194529863</v>
          </cell>
          <cell r="H966">
            <v>24513.4647425151</v>
          </cell>
          <cell r="I966">
            <v>25395.1338601977</v>
          </cell>
          <cell r="J966">
            <v>25929.1248346779</v>
          </cell>
          <cell r="K966">
            <v>26533.6039994774</v>
          </cell>
          <cell r="L966">
            <v>27238.6415545124</v>
          </cell>
          <cell r="M966">
            <v>27981.158148556</v>
          </cell>
          <cell r="N966">
            <v>28466.874721835</v>
          </cell>
          <cell r="O966">
            <v>36770.5847399651</v>
          </cell>
          <cell r="P966">
            <v>44771.9348568069</v>
          </cell>
          <cell r="Q966">
            <v>34978.1791839776</v>
          </cell>
          <cell r="R966">
            <v>24775.3550798739</v>
          </cell>
          <cell r="S966">
            <v>24570.6133485492</v>
          </cell>
          <cell r="T966">
            <v>24340.8849462471</v>
          </cell>
          <cell r="U966">
            <v>45602.5533478901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</row>
        <row r="966">
          <cell r="CO966">
            <v>855561.755196823</v>
          </cell>
        </row>
        <row r="967">
          <cell r="A967">
            <v>-180475.723657078</v>
          </cell>
          <cell r="B967">
            <v>10800.7467332629</v>
          </cell>
          <cell r="C967">
            <v>47220.0626416487</v>
          </cell>
          <cell r="D967">
            <v>44565.525055613</v>
          </cell>
          <cell r="E967">
            <v>27137.9089688809</v>
          </cell>
          <cell r="F967">
            <v>26975.4164126867</v>
          </cell>
          <cell r="G967">
            <v>26152.2566738062</v>
          </cell>
          <cell r="H967">
            <v>25671.3035052372</v>
          </cell>
          <cell r="I967">
            <v>26509.132260914</v>
          </cell>
          <cell r="J967">
            <v>26985.0177317901</v>
          </cell>
          <cell r="K967">
            <v>27534.346827623</v>
          </cell>
          <cell r="L967">
            <v>28190.685003911</v>
          </cell>
          <cell r="M967">
            <v>28886.3163506203</v>
          </cell>
          <cell r="N967">
            <v>29314.9803054965</v>
          </cell>
          <cell r="O967">
            <v>37989.2727071857</v>
          </cell>
          <cell r="P967">
            <v>46378.2470450356</v>
          </cell>
          <cell r="Q967">
            <v>36027.9896925809</v>
          </cell>
          <cell r="R967">
            <v>25255.5219975779</v>
          </cell>
          <cell r="S967">
            <v>25025.5492457264</v>
          </cell>
          <cell r="T967">
            <v>24770.5626430806</v>
          </cell>
          <cell r="U967">
            <v>47180.0347437956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</row>
        <row r="967">
          <cell r="CO967">
            <v>902378.618285389</v>
          </cell>
        </row>
        <row r="968">
          <cell r="A968">
            <v>-162719.641340255</v>
          </cell>
          <cell r="B968">
            <v>6501.78788660804</v>
          </cell>
          <cell r="C968">
            <v>44104.7575388244</v>
          </cell>
          <cell r="D968">
            <v>41449.6701426907</v>
          </cell>
          <cell r="E968">
            <v>24275.2274702832</v>
          </cell>
          <cell r="F968">
            <v>24314.8713164467</v>
          </cell>
          <cell r="G968">
            <v>23744.4107475466</v>
          </cell>
          <cell r="H968">
            <v>23475.6544351992</v>
          </cell>
          <cell r="I968">
            <v>24396.6191621072</v>
          </cell>
          <cell r="J968">
            <v>24982.6920779539</v>
          </cell>
          <cell r="K968">
            <v>25636.6041274225</v>
          </cell>
          <cell r="L968">
            <v>26385.2925938372</v>
          </cell>
          <cell r="M968">
            <v>27169.8340315042</v>
          </cell>
          <cell r="N968">
            <v>27706.6888092933</v>
          </cell>
          <cell r="O968">
            <v>35678.2332187482</v>
          </cell>
          <cell r="P968">
            <v>43332.1425477362</v>
          </cell>
          <cell r="Q968">
            <v>34037.198279179</v>
          </cell>
          <cell r="R968">
            <v>24344.9651219027</v>
          </cell>
          <cell r="S968">
            <v>24162.8388133899</v>
          </cell>
          <cell r="T968">
            <v>23955.7501960948</v>
          </cell>
          <cell r="U968">
            <v>44188.603059664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</row>
        <row r="968">
          <cell r="CO968">
            <v>813598.206701274</v>
          </cell>
        </row>
        <row r="969">
          <cell r="A969">
            <v>-195636.878411117</v>
          </cell>
          <cell r="B969">
            <v>5937.09581581433</v>
          </cell>
          <cell r="C969">
            <v>49052.9513550644</v>
          </cell>
          <cell r="D969">
            <v>47155.1711029986</v>
          </cell>
          <cell r="E969">
            <v>29582.2295367485</v>
          </cell>
          <cell r="F969">
            <v>29247.1414032821</v>
          </cell>
          <cell r="G969">
            <v>28208.2127152645</v>
          </cell>
          <cell r="H969">
            <v>27546.0737807091</v>
          </cell>
          <cell r="I969">
            <v>28312.9163073868</v>
          </cell>
          <cell r="J969">
            <v>28694.7174596988</v>
          </cell>
          <cell r="K969">
            <v>29154.7476709906</v>
          </cell>
          <cell r="L969">
            <v>29732.2319078113</v>
          </cell>
          <cell r="M969">
            <v>30351.9467531127</v>
          </cell>
          <cell r="N969">
            <v>30688.2312190968</v>
          </cell>
          <cell r="O969">
            <v>39962.5698963802</v>
          </cell>
          <cell r="P969">
            <v>48979.1846199181</v>
          </cell>
          <cell r="Q969">
            <v>37727.8408288309</v>
          </cell>
          <cell r="R969">
            <v>26033.0073379892</v>
          </cell>
          <cell r="S969">
            <v>25762.1805667123</v>
          </cell>
          <cell r="T969">
            <v>25466.2959351348</v>
          </cell>
          <cell r="U969">
            <v>49734.2895557529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</row>
        <row r="969">
          <cell r="CO969">
            <v>978184.392055585</v>
          </cell>
        </row>
        <row r="970">
          <cell r="A970">
            <v>-153842.604593605</v>
          </cell>
          <cell r="B970">
            <v>7895.42304064603</v>
          </cell>
          <cell r="C970">
            <v>40703.6365520423</v>
          </cell>
          <cell r="D970">
            <v>41867.928985616</v>
          </cell>
          <cell r="E970">
            <v>22844.0486548456</v>
          </cell>
          <cell r="F970">
            <v>22984.7492678984</v>
          </cell>
          <cell r="G970">
            <v>22540.6239895057</v>
          </cell>
          <cell r="H970">
            <v>22377.9541018881</v>
          </cell>
          <cell r="I970">
            <v>23340.4821116429</v>
          </cell>
          <cell r="J970">
            <v>23981.6425169804</v>
          </cell>
          <cell r="K970">
            <v>24687.8401273027</v>
          </cell>
          <cell r="L970">
            <v>25482.6985147838</v>
          </cell>
          <cell r="M970">
            <v>26311.6899685352</v>
          </cell>
          <cell r="N970">
            <v>26902.6340377296</v>
          </cell>
          <cell r="O970">
            <v>34522.8442035497</v>
          </cell>
          <cell r="P970">
            <v>41809.262608672</v>
          </cell>
          <cell r="Q970">
            <v>33041.915185963</v>
          </cell>
          <cell r="R970">
            <v>23889.738191713</v>
          </cell>
          <cell r="S970">
            <v>23731.5323983305</v>
          </cell>
          <cell r="T970">
            <v>23548.390064256</v>
          </cell>
          <cell r="U970">
            <v>42693.0564344962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</row>
        <row r="970">
          <cell r="CO970">
            <v>769213.022968024</v>
          </cell>
        </row>
        <row r="971">
          <cell r="A971">
            <v>-192956.433505224</v>
          </cell>
          <cell r="B971">
            <v>8859.46423969438</v>
          </cell>
          <cell r="C971">
            <v>51574.1431970075</v>
          </cell>
          <cell r="D971">
            <v>46899.7303308825</v>
          </cell>
          <cell r="E971">
            <v>29150.0812788617</v>
          </cell>
          <cell r="F971">
            <v>28845.5075055074</v>
          </cell>
          <cell r="G971">
            <v>27844.7260951839</v>
          </cell>
          <cell r="H971">
            <v>27214.6202393309</v>
          </cell>
          <cell r="I971">
            <v>27994.0129100444</v>
          </cell>
          <cell r="J971">
            <v>28392.4478766343</v>
          </cell>
          <cell r="K971">
            <v>28868.2658523844</v>
          </cell>
          <cell r="L971">
            <v>29459.6912199291</v>
          </cell>
          <cell r="M971">
            <v>30092.8278660612</v>
          </cell>
          <cell r="N971">
            <v>30445.4447377511</v>
          </cell>
          <cell r="O971">
            <v>39613.6971037469</v>
          </cell>
          <cell r="P971">
            <v>48519.3469633385</v>
          </cell>
          <cell r="Q971">
            <v>37427.3124460755</v>
          </cell>
          <cell r="R971">
            <v>25895.5503530881</v>
          </cell>
          <cell r="S971">
            <v>25631.9464451107</v>
          </cell>
          <cell r="T971">
            <v>25343.2924575765</v>
          </cell>
          <cell r="U971">
            <v>49282.7052661563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</row>
        <row r="971">
          <cell r="CO971">
            <v>964782.167526122</v>
          </cell>
        </row>
        <row r="972">
          <cell r="A972">
            <v>-187444.843231416</v>
          </cell>
          <cell r="B972">
            <v>6489.67138312997</v>
          </cell>
          <cell r="C972">
            <v>41968.0068959459</v>
          </cell>
          <cell r="D972">
            <v>47254.8780906522</v>
          </cell>
          <cell r="E972">
            <v>28261.4884449723</v>
          </cell>
          <cell r="F972">
            <v>28019.6589757575</v>
          </cell>
          <cell r="G972">
            <v>27097.3168440211</v>
          </cell>
          <cell r="H972">
            <v>26533.0781151625</v>
          </cell>
          <cell r="I972">
            <v>27338.2766704322</v>
          </cell>
          <cell r="J972">
            <v>27770.9144549163</v>
          </cell>
          <cell r="K972">
            <v>28279.1955821534</v>
          </cell>
          <cell r="L972">
            <v>28899.2870119387</v>
          </cell>
          <cell r="M972">
            <v>29560.0218626649</v>
          </cell>
          <cell r="N972">
            <v>29946.2217892561</v>
          </cell>
          <cell r="O972">
            <v>38896.3371287488</v>
          </cell>
          <cell r="P972">
            <v>47573.8185736434</v>
          </cell>
          <cell r="Q972">
            <v>36809.3593190565</v>
          </cell>
          <cell r="R972">
            <v>25612.9082516282</v>
          </cell>
          <cell r="S972">
            <v>25364.1561553871</v>
          </cell>
          <cell r="T972">
            <v>25090.3699785265</v>
          </cell>
          <cell r="U972">
            <v>48354.1476327307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</row>
        <row r="972">
          <cell r="CO972">
            <v>937224.21615708</v>
          </cell>
        </row>
        <row r="973">
          <cell r="A973">
            <v>-177870.453699749</v>
          </cell>
          <cell r="B973">
            <v>9540.23204914414</v>
          </cell>
          <cell r="C973">
            <v>46601.7202855891</v>
          </cell>
          <cell r="D973">
            <v>45198.9142899202</v>
          </cell>
          <cell r="E973">
            <v>26717.8806105627</v>
          </cell>
          <cell r="F973">
            <v>26585.0466179497</v>
          </cell>
          <cell r="G973">
            <v>25798.9642897303</v>
          </cell>
          <cell r="H973">
            <v>25349.1458098099</v>
          </cell>
          <cell r="I973">
            <v>26199.1727319715</v>
          </cell>
          <cell r="J973">
            <v>26691.2255101927</v>
          </cell>
          <cell r="K973">
            <v>27255.8995916081</v>
          </cell>
          <cell r="L973">
            <v>27925.7879098771</v>
          </cell>
          <cell r="M973">
            <v>28634.4646336432</v>
          </cell>
          <cell r="N973">
            <v>29079.0029405056</v>
          </cell>
          <cell r="O973">
            <v>37650.1842955646</v>
          </cell>
          <cell r="P973">
            <v>45931.3058565406</v>
          </cell>
          <cell r="Q973">
            <v>35735.8898381142</v>
          </cell>
          <cell r="R973">
            <v>25121.9200897749</v>
          </cell>
          <cell r="S973">
            <v>24898.9676309796</v>
          </cell>
          <cell r="T973">
            <v>24651.0088839173</v>
          </cell>
          <cell r="U973">
            <v>46741.1154508453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</row>
        <row r="973">
          <cell r="CO973">
            <v>889352.268498747</v>
          </cell>
        </row>
        <row r="974">
          <cell r="A974">
            <v>-159754.922126961</v>
          </cell>
          <cell r="B974">
            <v>8921.74076812436</v>
          </cell>
          <cell r="C974">
            <v>41076.2186975522</v>
          </cell>
          <cell r="D974">
            <v>45427.9262638487</v>
          </cell>
          <cell r="E974">
            <v>23797.24777358</v>
          </cell>
          <cell r="F974">
            <v>23870.6421771627</v>
          </cell>
          <cell r="G974">
            <v>23342.3745915489</v>
          </cell>
          <cell r="H974">
            <v>23109.0486227547</v>
          </cell>
          <cell r="I974">
            <v>24043.8944979261</v>
          </cell>
          <cell r="J974">
            <v>24648.365325505</v>
          </cell>
          <cell r="K974">
            <v>25319.7395091591</v>
          </cell>
          <cell r="L974">
            <v>26083.8476314757</v>
          </cell>
          <cell r="M974">
            <v>26883.234317673</v>
          </cell>
          <cell r="N974">
            <v>27438.1536327666</v>
          </cell>
          <cell r="O974">
            <v>35292.3607581571</v>
          </cell>
          <cell r="P974">
            <v>42823.5368560241</v>
          </cell>
          <cell r="Q974">
            <v>33704.7973898577</v>
          </cell>
          <cell r="R974">
            <v>24192.9301506775</v>
          </cell>
          <cell r="S974">
            <v>24018.7927254849</v>
          </cell>
          <cell r="T974">
            <v>23819.7015974396</v>
          </cell>
          <cell r="U974">
            <v>43689.1260449174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</row>
        <row r="974">
          <cell r="CO974">
            <v>798774.610634803</v>
          </cell>
        </row>
        <row r="975">
          <cell r="A975">
            <v>-169135.875677783</v>
          </cell>
          <cell r="B975">
            <v>6702.48912222564</v>
          </cell>
          <cell r="C975">
            <v>42290.6383506589</v>
          </cell>
          <cell r="D975">
            <v>45555.0087792533</v>
          </cell>
          <cell r="E975">
            <v>25309.6693590385</v>
          </cell>
          <cell r="F975">
            <v>25276.2703738763</v>
          </cell>
          <cell r="G975">
            <v>24614.4959068674</v>
          </cell>
          <cell r="H975">
            <v>24269.0613762672</v>
          </cell>
          <cell r="I975">
            <v>25159.9845735301</v>
          </cell>
          <cell r="J975">
            <v>25706.2407969687</v>
          </cell>
          <cell r="K975">
            <v>26322.3613603276</v>
          </cell>
          <cell r="L975">
            <v>27037.6786645671</v>
          </cell>
          <cell r="M975">
            <v>27790.0920703644</v>
          </cell>
          <cell r="N975">
            <v>28287.851643446</v>
          </cell>
          <cell r="O975">
            <v>36513.3369683545</v>
          </cell>
          <cell r="P975">
            <v>44432.8651014245</v>
          </cell>
          <cell r="Q975">
            <v>34756.5790523478</v>
          </cell>
          <cell r="R975">
            <v>24673.9986433595</v>
          </cell>
          <cell r="S975">
            <v>24474.5828231626</v>
          </cell>
          <cell r="T975">
            <v>24250.1860692627</v>
          </cell>
          <cell r="U975">
            <v>45269.5693644839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</row>
        <row r="975">
          <cell r="CO975">
            <v>845679.378388916</v>
          </cell>
        </row>
        <row r="976">
          <cell r="A976">
            <v>-193357.859868992</v>
          </cell>
          <cell r="B976">
            <v>8810.66534001325</v>
          </cell>
          <cell r="C976">
            <v>52018.256208711</v>
          </cell>
          <cell r="D976">
            <v>49319.5542554478</v>
          </cell>
          <cell r="E976">
            <v>29214.8002750965</v>
          </cell>
          <cell r="F976">
            <v>28905.6566377633</v>
          </cell>
          <cell r="G976">
            <v>27899.1622493671</v>
          </cell>
          <cell r="H976">
            <v>27264.2590845767</v>
          </cell>
          <cell r="I976">
            <v>28041.7722319788</v>
          </cell>
          <cell r="J976">
            <v>28437.7161003312</v>
          </cell>
          <cell r="K976">
            <v>28911.1696831908</v>
          </cell>
          <cell r="L976">
            <v>29500.507211735</v>
          </cell>
          <cell r="M976">
            <v>30131.63379428</v>
          </cell>
          <cell r="N976">
            <v>30481.8047070099</v>
          </cell>
          <cell r="O976">
            <v>39665.9446751318</v>
          </cell>
          <cell r="P976">
            <v>48588.212754237</v>
          </cell>
          <cell r="Q976">
            <v>37472.3199057077</v>
          </cell>
          <cell r="R976">
            <v>25916.1360616403</v>
          </cell>
          <cell r="S976">
            <v>25651.4504497474</v>
          </cell>
          <cell r="T976">
            <v>25361.7135930448</v>
          </cell>
          <cell r="U976">
            <v>49350.3350237792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</row>
        <row r="976">
          <cell r="CO976">
            <v>966789.299344958</v>
          </cell>
        </row>
        <row r="977">
          <cell r="A977">
            <v>-188636.788745949</v>
          </cell>
          <cell r="B977">
            <v>6778.46955645749</v>
          </cell>
          <cell r="C977">
            <v>47067.4670755382</v>
          </cell>
          <cell r="D977">
            <v>48091.8378189392</v>
          </cell>
          <cell r="E977">
            <v>28453.6569825421</v>
          </cell>
          <cell r="F977">
            <v>28198.2583276354</v>
          </cell>
          <cell r="G977">
            <v>27258.9527893993</v>
          </cell>
          <cell r="H977">
            <v>26680.4695280779</v>
          </cell>
          <cell r="I977">
            <v>27480.0872606056</v>
          </cell>
          <cell r="J977">
            <v>27905.3282878295</v>
          </cell>
          <cell r="K977">
            <v>28406.5888809047</v>
          </cell>
          <cell r="L977">
            <v>29020.4809412506</v>
          </cell>
          <cell r="M977">
            <v>29675.2473591758</v>
          </cell>
          <cell r="N977">
            <v>30054.184559464</v>
          </cell>
          <cell r="O977">
            <v>39051.474568585</v>
          </cell>
          <cell r="P977">
            <v>47778.3000875027</v>
          </cell>
          <cell r="Q977">
            <v>36942.9988715904</v>
          </cell>
          <cell r="R977">
            <v>25674.032894121</v>
          </cell>
          <cell r="S977">
            <v>25422.0689208168</v>
          </cell>
          <cell r="T977">
            <v>25145.0674069368</v>
          </cell>
          <cell r="U977">
            <v>48554.9590231214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</row>
        <row r="977">
          <cell r="CO977">
            <v>943183.943729747</v>
          </cell>
        </row>
        <row r="978">
          <cell r="A978">
            <v>-185494.564352125</v>
          </cell>
          <cell r="B978">
            <v>7626.55395173936</v>
          </cell>
          <cell r="C978">
            <v>46007.3095212533</v>
          </cell>
          <cell r="D978">
            <v>44454.4150352421</v>
          </cell>
          <cell r="E978">
            <v>27947.0594417025</v>
          </cell>
          <cell r="F978">
            <v>27727.4320747997</v>
          </cell>
          <cell r="G978">
            <v>26832.8457196606</v>
          </cell>
          <cell r="H978">
            <v>26291.9141054881</v>
          </cell>
          <cell r="I978">
            <v>27106.2440854669</v>
          </cell>
          <cell r="J978">
            <v>27550.9845535755</v>
          </cell>
          <cell r="K978">
            <v>28070.7527826387</v>
          </cell>
          <cell r="L978">
            <v>28700.9877123876</v>
          </cell>
          <cell r="M978">
            <v>29371.488201133</v>
          </cell>
          <cell r="N978">
            <v>29769.5715079148</v>
          </cell>
          <cell r="O978">
            <v>38642.4989552663</v>
          </cell>
          <cell r="P978">
            <v>47239.2428964643</v>
          </cell>
          <cell r="Q978">
            <v>36590.6963067233</v>
          </cell>
          <cell r="R978">
            <v>25512.8952075717</v>
          </cell>
          <cell r="S978">
            <v>25269.3984320837</v>
          </cell>
          <cell r="T978">
            <v>25000.873237208</v>
          </cell>
          <cell r="U978">
            <v>48025.5770658511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</row>
        <row r="978">
          <cell r="CO978">
            <v>927472.821760624</v>
          </cell>
        </row>
        <row r="979">
          <cell r="A979">
            <v>-155991.2306126</v>
          </cell>
          <cell r="B979">
            <v>10640.080265407</v>
          </cell>
          <cell r="C979">
            <v>41247.7661823758</v>
          </cell>
          <cell r="D979">
            <v>44961.879591496</v>
          </cell>
          <cell r="E979">
            <v>23190.455696795</v>
          </cell>
          <cell r="F979">
            <v>23306.6962107259</v>
          </cell>
          <cell r="G979">
            <v>22831.9923394931</v>
          </cell>
          <cell r="H979">
            <v>22643.6449584797</v>
          </cell>
          <cell r="I979">
            <v>23596.1128599453</v>
          </cell>
          <cell r="J979">
            <v>24223.9397152908</v>
          </cell>
          <cell r="K979">
            <v>24917.4819632807</v>
          </cell>
          <cell r="L979">
            <v>25701.165237204</v>
          </cell>
          <cell r="M979">
            <v>26519.3978686334</v>
          </cell>
          <cell r="N979">
            <v>27097.2499948541</v>
          </cell>
          <cell r="O979">
            <v>34802.4982109587</v>
          </cell>
          <cell r="P979">
            <v>42177.8652802915</v>
          </cell>
          <cell r="Q979">
            <v>33282.8166501996</v>
          </cell>
          <cell r="R979">
            <v>23999.9227560748</v>
          </cell>
          <cell r="S979">
            <v>23835.9271656391</v>
          </cell>
          <cell r="T979">
            <v>23646.9887975214</v>
          </cell>
          <cell r="U979">
            <v>43055.0432644672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</row>
        <row r="979">
          <cell r="CO979">
            <v>779956.153063002</v>
          </cell>
        </row>
        <row r="980">
          <cell r="A980">
            <v>-158249.985849028</v>
          </cell>
          <cell r="B980">
            <v>8661.30009104515</v>
          </cell>
          <cell r="C980">
            <v>38642.6702703266</v>
          </cell>
          <cell r="D980">
            <v>42814.0658707021</v>
          </cell>
          <cell r="E980">
            <v>23554.6180559128</v>
          </cell>
          <cell r="F980">
            <v>23645.1447525075</v>
          </cell>
          <cell r="G980">
            <v>23138.294962865</v>
          </cell>
          <cell r="H980">
            <v>22922.9539719103</v>
          </cell>
          <cell r="I980">
            <v>23864.8461277242</v>
          </cell>
          <cell r="J980">
            <v>24478.656013342</v>
          </cell>
          <cell r="K980">
            <v>25158.8942402111</v>
          </cell>
          <cell r="L980">
            <v>25930.8296128978</v>
          </cell>
          <cell r="M980">
            <v>26737.7519716028</v>
          </cell>
          <cell r="N980">
            <v>27301.8411188381</v>
          </cell>
          <cell r="O980">
            <v>35096.4860655403</v>
          </cell>
          <cell r="P980">
            <v>42565.3609204452</v>
          </cell>
          <cell r="Q980">
            <v>33536.0656749236</v>
          </cell>
          <cell r="R980">
            <v>24115.7549016066</v>
          </cell>
          <cell r="S980">
            <v>23945.6727543219</v>
          </cell>
          <cell r="T980">
            <v>23750.6412726844</v>
          </cell>
          <cell r="U980">
            <v>43435.5839637264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</row>
        <row r="980">
          <cell r="CO980">
            <v>791249.929245138</v>
          </cell>
        </row>
        <row r="981">
          <cell r="A981">
            <v>-160263.466392456</v>
          </cell>
          <cell r="B981">
            <v>9442.90534341603</v>
          </cell>
          <cell r="C981">
            <v>42415.9155958575</v>
          </cell>
          <cell r="D981">
            <v>45709.7053463264</v>
          </cell>
          <cell r="E981">
            <v>23879.2365948792</v>
          </cell>
          <cell r="F981">
            <v>23946.8416972843</v>
          </cell>
          <cell r="G981">
            <v>23411.3366641586</v>
          </cell>
          <cell r="H981">
            <v>23171.9332570834</v>
          </cell>
          <cell r="I981">
            <v>24104.3980708998</v>
          </cell>
          <cell r="J981">
            <v>24705.7130675768</v>
          </cell>
          <cell r="K981">
            <v>25374.0919361389</v>
          </cell>
          <cell r="L981">
            <v>26135.5550937823</v>
          </cell>
          <cell r="M981">
            <v>26932.3953445614</v>
          </cell>
          <cell r="N981">
            <v>27484.2160131411</v>
          </cell>
          <cell r="O981">
            <v>35358.5502394969</v>
          </cell>
          <cell r="P981">
            <v>42910.7790160096</v>
          </cell>
          <cell r="Q981">
            <v>33761.8147847434</v>
          </cell>
          <cell r="R981">
            <v>24219.009015895</v>
          </cell>
          <cell r="S981">
            <v>24043.5012414356</v>
          </cell>
          <cell r="T981">
            <v>23843.038287931</v>
          </cell>
          <cell r="U981">
            <v>43774.8023445336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</row>
        <row r="981">
          <cell r="CO981">
            <v>801317.331962278</v>
          </cell>
        </row>
        <row r="982">
          <cell r="A982">
            <v>-159412.447499245</v>
          </cell>
          <cell r="B982">
            <v>7201.24240107122</v>
          </cell>
          <cell r="C982">
            <v>43197.2010535534</v>
          </cell>
          <cell r="D982">
            <v>43609.1310740391</v>
          </cell>
          <cell r="E982">
            <v>23742.0331286482</v>
          </cell>
          <cell r="F982">
            <v>23819.3262857912</v>
          </cell>
          <cell r="G982">
            <v>23295.9326950495</v>
          </cell>
          <cell r="H982">
            <v>23066.6995231932</v>
          </cell>
          <cell r="I982">
            <v>24003.1489030282</v>
          </cell>
          <cell r="J982">
            <v>24609.7449969535</v>
          </cell>
          <cell r="K982">
            <v>25283.136349005</v>
          </cell>
          <cell r="L982">
            <v>26049.025699335</v>
          </cell>
          <cell r="M982">
            <v>26850.1272598925</v>
          </cell>
          <cell r="N982">
            <v>27407.1333310135</v>
          </cell>
          <cell r="O982">
            <v>35247.7860386712</v>
          </cell>
          <cell r="P982">
            <v>42764.7843967213</v>
          </cell>
          <cell r="Q982">
            <v>33666.3995306904</v>
          </cell>
          <cell r="R982">
            <v>24175.3675700672</v>
          </cell>
          <cell r="S982">
            <v>24002.1529944412</v>
          </cell>
          <cell r="T982">
            <v>23803.9857100912</v>
          </cell>
          <cell r="U982">
            <v>43631.4281004005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</row>
        <row r="982">
          <cell r="CO982">
            <v>797062.237496225</v>
          </cell>
        </row>
        <row r="983">
          <cell r="A983">
            <v>-179543.798018034</v>
          </cell>
          <cell r="B983">
            <v>7091.26681661076</v>
          </cell>
          <cell r="C983">
            <v>42599.9448313665</v>
          </cell>
          <cell r="D983">
            <v>44954.737272542</v>
          </cell>
          <cell r="E983">
            <v>26987.6615079061</v>
          </cell>
          <cell r="F983">
            <v>26835.7780541356</v>
          </cell>
          <cell r="G983">
            <v>26025.8811978703</v>
          </cell>
          <cell r="H983">
            <v>25556.0651533194</v>
          </cell>
          <cell r="I983">
            <v>26398.2572894834</v>
          </cell>
          <cell r="J983">
            <v>26879.9259338795</v>
          </cell>
          <cell r="K983">
            <v>27434.7440522433</v>
          </cell>
          <cell r="L983">
            <v>28095.9292213312</v>
          </cell>
          <cell r="M983">
            <v>28796.2270024405</v>
          </cell>
          <cell r="N983">
            <v>29230.5693383911</v>
          </cell>
          <cell r="O983">
            <v>37867.9781043736</v>
          </cell>
          <cell r="P983">
            <v>46218.3726521607</v>
          </cell>
          <cell r="Q983">
            <v>35923.5032677585</v>
          </cell>
          <cell r="R983">
            <v>25207.7315400262</v>
          </cell>
          <cell r="S983">
            <v>24980.270002444</v>
          </cell>
          <cell r="T983">
            <v>24727.7973192434</v>
          </cell>
          <cell r="U983">
            <v>47023.0298463103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</row>
        <row r="983">
          <cell r="CO983">
            <v>897718.990090172</v>
          </cell>
        </row>
        <row r="984">
          <cell r="A984">
            <v>-152522.772280001</v>
          </cell>
          <cell r="B984">
            <v>6333.57558604732</v>
          </cell>
          <cell r="C984">
            <v>41639.7565786695</v>
          </cell>
          <cell r="D984">
            <v>42021.6126338531</v>
          </cell>
          <cell r="E984">
            <v>22631.2618768846</v>
          </cell>
          <cell r="F984">
            <v>22786.987547314</v>
          </cell>
          <cell r="G984">
            <v>22361.6457214986</v>
          </cell>
          <cell r="H984">
            <v>22214.748697663</v>
          </cell>
          <cell r="I984">
            <v>23183.4563105136</v>
          </cell>
          <cell r="J984">
            <v>23832.8070895964</v>
          </cell>
          <cell r="K984">
            <v>24546.7784846532</v>
          </cell>
          <cell r="L984">
            <v>25348.5013873412</v>
          </cell>
          <cell r="M984">
            <v>26184.1016418945</v>
          </cell>
          <cell r="N984">
            <v>26783.0876733623</v>
          </cell>
          <cell r="O984">
            <v>34351.0616819084</v>
          </cell>
          <cell r="P984">
            <v>41582.8417645683</v>
          </cell>
          <cell r="Q984">
            <v>32893.9371134259</v>
          </cell>
          <cell r="R984">
            <v>23822.0553342872</v>
          </cell>
          <cell r="S984">
            <v>23667.406028247</v>
          </cell>
          <cell r="T984">
            <v>23487.8240126986</v>
          </cell>
          <cell r="U984">
            <v>42470.699490537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</row>
        <row r="984">
          <cell r="CO984">
            <v>762613.861400005</v>
          </cell>
        </row>
        <row r="985">
          <cell r="A985">
            <v>-182154.032011016</v>
          </cell>
          <cell r="B985">
            <v>9359.69109495316</v>
          </cell>
          <cell r="C985">
            <v>45970.8937738214</v>
          </cell>
          <cell r="D985">
            <v>48557.491484745</v>
          </cell>
          <cell r="E985">
            <v>27408.4901808867</v>
          </cell>
          <cell r="F985">
            <v>27226.8916526287</v>
          </cell>
          <cell r="G985">
            <v>26379.8467390544</v>
          </cell>
          <cell r="H985">
            <v>25878.8366823656</v>
          </cell>
          <cell r="I985">
            <v>26708.8074098724</v>
          </cell>
          <cell r="J985">
            <v>27174.27794202</v>
          </cell>
          <cell r="K985">
            <v>27713.7218367348</v>
          </cell>
          <cell r="L985">
            <v>28361.3310456391</v>
          </cell>
          <cell r="M985">
            <v>29048.5585932591</v>
          </cell>
          <cell r="N985">
            <v>29466.9963305116</v>
          </cell>
          <cell r="O985">
            <v>38207.7126091031</v>
          </cell>
          <cell r="P985">
            <v>46666.1654345524</v>
          </cell>
          <cell r="Q985">
            <v>36216.1596841616</v>
          </cell>
          <cell r="R985">
            <v>25341.5880105595</v>
          </cell>
          <cell r="S985">
            <v>25107.0928035779</v>
          </cell>
          <cell r="T985">
            <v>24847.5788740412</v>
          </cell>
          <cell r="U985">
            <v>47462.7854483786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</row>
        <row r="985">
          <cell r="CO985">
            <v>910770.160055082</v>
          </cell>
        </row>
        <row r="986">
          <cell r="A986">
            <v>-154799.515871706</v>
          </cell>
          <cell r="B986">
            <v>5671.65302135079</v>
          </cell>
          <cell r="C986">
            <v>43242.981623214</v>
          </cell>
          <cell r="D986">
            <v>42658.4757258995</v>
          </cell>
          <cell r="E986">
            <v>22998.3243651481</v>
          </cell>
          <cell r="F986">
            <v>23128.1314376283</v>
          </cell>
          <cell r="G986">
            <v>22670.3876885952</v>
          </cell>
          <cell r="H986">
            <v>22496.2820821477</v>
          </cell>
          <cell r="I986">
            <v>23454.3297258472</v>
          </cell>
          <cell r="J986">
            <v>24089.5519063603</v>
          </cell>
          <cell r="K986">
            <v>24790.1133292599</v>
          </cell>
          <cell r="L986">
            <v>25579.9947723574</v>
          </cell>
          <cell r="M986">
            <v>26404.1946810342</v>
          </cell>
          <cell r="N986">
            <v>26989.3081274151</v>
          </cell>
          <cell r="O986">
            <v>34647.3908074212</v>
          </cell>
          <cell r="P986">
            <v>41973.4233562812</v>
          </cell>
          <cell r="Q986">
            <v>33149.2029717392</v>
          </cell>
          <cell r="R986">
            <v>23938.8099479788</v>
          </cell>
          <cell r="S986">
            <v>23778.0256127518</v>
          </cell>
          <cell r="T986">
            <v>23592.3019591294</v>
          </cell>
          <cell r="U986">
            <v>42854.2707533494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</row>
        <row r="986">
          <cell r="CO986">
            <v>773997.579358529</v>
          </cell>
        </row>
        <row r="987">
          <cell r="A987">
            <v>-153086.424244676</v>
          </cell>
          <cell r="B987">
            <v>7486.51418658229</v>
          </cell>
          <cell r="C987">
            <v>40416.3762571619</v>
          </cell>
          <cell r="D987">
            <v>38906.2849686305</v>
          </cell>
          <cell r="E987">
            <v>22722.135303924</v>
          </cell>
          <cell r="F987">
            <v>22871.4443235242</v>
          </cell>
          <cell r="G987">
            <v>22438.0807741614</v>
          </cell>
          <cell r="H987">
            <v>22284.4477388132</v>
          </cell>
          <cell r="I987">
            <v>23250.5162698728</v>
          </cell>
          <cell r="J987">
            <v>23896.3692407831</v>
          </cell>
          <cell r="K987">
            <v>24607.0207375517</v>
          </cell>
          <cell r="L987">
            <v>25405.8120576113</v>
          </cell>
          <cell r="M987">
            <v>26238.5899357781</v>
          </cell>
          <cell r="N987">
            <v>26834.1415401686</v>
          </cell>
          <cell r="O987">
            <v>34424.4236952656</v>
          </cell>
          <cell r="P987">
            <v>41679.537801108</v>
          </cell>
          <cell r="Q987">
            <v>32957.1331198085</v>
          </cell>
          <cell r="R987">
            <v>23850.9601998293</v>
          </cell>
          <cell r="S987">
            <v>23694.7920485107</v>
          </cell>
          <cell r="T987">
            <v>23513.6895515258</v>
          </cell>
          <cell r="U987">
            <v>42565.6599844045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</row>
        <row r="987">
          <cell r="CO987">
            <v>765432.121223382</v>
          </cell>
        </row>
        <row r="988">
          <cell r="A988">
            <v>-191848.830008698</v>
          </cell>
          <cell r="B988">
            <v>2875.00668029687</v>
          </cell>
          <cell r="C988">
            <v>45962.8039015762</v>
          </cell>
          <cell r="D988">
            <v>46515.079725808</v>
          </cell>
          <cell r="E988">
            <v>28971.5105794974</v>
          </cell>
          <cell r="F988">
            <v>28679.5458367857</v>
          </cell>
          <cell r="G988">
            <v>27694.5275029811</v>
          </cell>
          <cell r="H988">
            <v>27077.6582370308</v>
          </cell>
          <cell r="I988">
            <v>27862.2368316872</v>
          </cell>
          <cell r="J988">
            <v>28267.5451612829</v>
          </cell>
          <cell r="K988">
            <v>28749.886898472</v>
          </cell>
          <cell r="L988">
            <v>29347.0729683171</v>
          </cell>
          <cell r="M988">
            <v>29985.7557211784</v>
          </cell>
          <cell r="N988">
            <v>30345.1214089421</v>
          </cell>
          <cell r="O988">
            <v>39469.5371830882</v>
          </cell>
          <cell r="P988">
            <v>48329.3345534052</v>
          </cell>
          <cell r="Q988">
            <v>37303.1292230539</v>
          </cell>
          <cell r="R988">
            <v>25838.7508879082</v>
          </cell>
          <cell r="S988">
            <v>25578.1315846986</v>
          </cell>
          <cell r="T988">
            <v>25292.4654170619</v>
          </cell>
          <cell r="U988">
            <v>49096.1032818988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</row>
        <row r="988">
          <cell r="CO988">
            <v>959244.150043491</v>
          </cell>
        </row>
        <row r="989">
          <cell r="A989">
            <v>-187812.914348804</v>
          </cell>
          <cell r="B989">
            <v>9494.72126903618</v>
          </cell>
          <cell r="C989">
            <v>43938.9806013617</v>
          </cell>
          <cell r="D989">
            <v>48081.3814110723</v>
          </cell>
          <cell r="E989">
            <v>28320.8298221473</v>
          </cell>
          <cell r="F989">
            <v>28074.8102072601</v>
          </cell>
          <cell r="G989">
            <v>27147.2297991855</v>
          </cell>
          <cell r="H989">
            <v>26578.5923785106</v>
          </cell>
          <cell r="I989">
            <v>27382.0675834783</v>
          </cell>
          <cell r="J989">
            <v>27812.4212596062</v>
          </cell>
          <cell r="K989">
            <v>28318.5344556567</v>
          </cell>
          <cell r="L989">
            <v>28936.71152878</v>
          </cell>
          <cell r="M989">
            <v>29595.6033357567</v>
          </cell>
          <cell r="N989">
            <v>29979.560542565</v>
          </cell>
          <cell r="O989">
            <v>38944.2433544386</v>
          </cell>
          <cell r="P989">
            <v>47636.9621807744</v>
          </cell>
          <cell r="Q989">
            <v>36850.6270270419</v>
          </cell>
          <cell r="R989">
            <v>25631.783456231</v>
          </cell>
          <cell r="S989">
            <v>25382.0395368193</v>
          </cell>
          <cell r="T989">
            <v>25107.2604683583</v>
          </cell>
          <cell r="U989">
            <v>48416.1579108382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</row>
        <row r="989">
          <cell r="CO989">
            <v>939064.571744018</v>
          </cell>
        </row>
        <row r="990">
          <cell r="A990">
            <v>-158413.300146599</v>
          </cell>
          <cell r="B990">
            <v>6778.87514174048</v>
          </cell>
          <cell r="C990">
            <v>39504.854947205</v>
          </cell>
          <cell r="D990">
            <v>43349.152391572</v>
          </cell>
          <cell r="E990">
            <v>23580.9480092083</v>
          </cell>
          <cell r="F990">
            <v>23669.6155251586</v>
          </cell>
          <cell r="G990">
            <v>23160.4414960411</v>
          </cell>
          <cell r="H990">
            <v>22943.1487918705</v>
          </cell>
          <cell r="I990">
            <v>23884.2762918045</v>
          </cell>
          <cell r="J990">
            <v>24497.0727114532</v>
          </cell>
          <cell r="K990">
            <v>25176.3490205237</v>
          </cell>
          <cell r="L990">
            <v>25947.4349872158</v>
          </cell>
          <cell r="M990">
            <v>26753.539581687</v>
          </cell>
          <cell r="N990">
            <v>27316.6336271914</v>
          </cell>
          <cell r="O990">
            <v>35117.7422066181</v>
          </cell>
          <cell r="P990">
            <v>42593.3779349774</v>
          </cell>
          <cell r="Q990">
            <v>33554.3762850847</v>
          </cell>
          <cell r="R990">
            <v>24124.1298884926</v>
          </cell>
          <cell r="S990">
            <v>23953.6076661876</v>
          </cell>
          <cell r="T990">
            <v>23758.1356354643</v>
          </cell>
          <cell r="U990">
            <v>43463.0981166519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</row>
        <row r="990">
          <cell r="CO990">
            <v>792066.500732995</v>
          </cell>
        </row>
        <row r="991">
          <cell r="A991">
            <v>-170483.273617546</v>
          </cell>
          <cell r="B991">
            <v>10305.3135552878</v>
          </cell>
          <cell r="C991">
            <v>46661.2084433485</v>
          </cell>
          <cell r="D991">
            <v>43884.6812320997</v>
          </cell>
          <cell r="E991">
            <v>25526.9003385181</v>
          </cell>
          <cell r="F991">
            <v>25478.1624870889</v>
          </cell>
          <cell r="G991">
            <v>24797.2122618842</v>
          </cell>
          <cell r="H991">
            <v>24435.6754401482</v>
          </cell>
          <cell r="I991">
            <v>25320.2899689582</v>
          </cell>
          <cell r="J991">
            <v>25858.1847569353</v>
          </cell>
          <cell r="K991">
            <v>26466.369174598</v>
          </cell>
          <cell r="L991">
            <v>27174.6785934022</v>
          </cell>
          <cell r="M991">
            <v>27920.3451689449</v>
          </cell>
          <cell r="N991">
            <v>28409.8948177147</v>
          </cell>
          <cell r="O991">
            <v>36688.7072887815</v>
          </cell>
          <cell r="P991">
            <v>44664.0149041077</v>
          </cell>
          <cell r="Q991">
            <v>34907.6477510085</v>
          </cell>
          <cell r="R991">
            <v>24743.0951048666</v>
          </cell>
          <cell r="S991">
            <v>24540.0485175878</v>
          </cell>
          <cell r="T991">
            <v>24312.0170854053</v>
          </cell>
          <cell r="U991">
            <v>45496.5703896102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</row>
        <row r="991">
          <cell r="CO991">
            <v>852416.368087729</v>
          </cell>
        </row>
        <row r="992">
          <cell r="A992">
            <v>-176800.742042921</v>
          </cell>
          <cell r="B992">
            <v>9148.12383278742</v>
          </cell>
          <cell r="C992">
            <v>44932.0534797264</v>
          </cell>
          <cell r="D992">
            <v>44272.7653323014</v>
          </cell>
          <cell r="E992">
            <v>26545.4189315619</v>
          </cell>
          <cell r="F992">
            <v>26424.7626064102</v>
          </cell>
          <cell r="G992">
            <v>25653.9040895574</v>
          </cell>
          <cell r="H992">
            <v>25216.8693671457</v>
          </cell>
          <cell r="I992">
            <v>26071.904799402</v>
          </cell>
          <cell r="J992">
            <v>26570.5957983871</v>
          </cell>
          <cell r="K992">
            <v>27141.5704590977</v>
          </cell>
          <cell r="L992">
            <v>27817.0224022754</v>
          </cell>
          <cell r="M992">
            <v>28531.0554968339</v>
          </cell>
          <cell r="N992">
            <v>28982.1117383604</v>
          </cell>
          <cell r="O992">
            <v>37510.9561800343</v>
          </cell>
          <cell r="P992">
            <v>45747.7938953694</v>
          </cell>
          <cell r="Q992">
            <v>35615.9550043355</v>
          </cell>
          <cell r="R992">
            <v>25067.0637714308</v>
          </cell>
          <cell r="S992">
            <v>24846.993812123</v>
          </cell>
          <cell r="T992">
            <v>24601.9206696864</v>
          </cell>
          <cell r="U992">
            <v>46560.8972424578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</row>
        <row r="992">
          <cell r="CO992">
            <v>884003.710214607</v>
          </cell>
        </row>
        <row r="993">
          <cell r="A993">
            <v>-177065.009632502</v>
          </cell>
          <cell r="B993">
            <v>7922.21966251642</v>
          </cell>
          <cell r="C993">
            <v>47508.3575923457</v>
          </cell>
          <cell r="D993">
            <v>45731.6792013307</v>
          </cell>
          <cell r="E993">
            <v>26588.024835605</v>
          </cell>
          <cell r="F993">
            <v>26464.3600709303</v>
          </cell>
          <cell r="G993">
            <v>25689.7405780157</v>
          </cell>
          <cell r="H993">
            <v>25249.5476841838</v>
          </cell>
          <cell r="I993">
            <v>26103.3457859112</v>
          </cell>
          <cell r="J993">
            <v>26600.3968414693</v>
          </cell>
          <cell r="K993">
            <v>27169.8149716021</v>
          </cell>
          <cell r="L993">
            <v>27843.8924455622</v>
          </cell>
          <cell r="M993">
            <v>28556.6022721268</v>
          </cell>
          <cell r="N993">
            <v>29006.0482863816</v>
          </cell>
          <cell r="O993">
            <v>37545.3518774712</v>
          </cell>
          <cell r="P993">
            <v>45793.1297233266</v>
          </cell>
          <cell r="Q993">
            <v>35645.5843808381</v>
          </cell>
          <cell r="R993">
            <v>25080.6157851249</v>
          </cell>
          <cell r="S993">
            <v>24859.8337169168</v>
          </cell>
          <cell r="T993">
            <v>24614.0476984691</v>
          </cell>
          <cell r="U993">
            <v>46605.4193631857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</row>
        <row r="993">
          <cell r="CO993">
            <v>885325.04816251</v>
          </cell>
        </row>
        <row r="994">
          <cell r="A994">
            <v>-160787.638093857</v>
          </cell>
          <cell r="B994">
            <v>8276.39276067482</v>
          </cell>
          <cell r="C994">
            <v>45139.7257438454</v>
          </cell>
          <cell r="D994">
            <v>44795.6171450768</v>
          </cell>
          <cell r="E994">
            <v>23963.7449117993</v>
          </cell>
          <cell r="F994">
            <v>24025.3828092743</v>
          </cell>
          <cell r="G994">
            <v>23482.4179237158</v>
          </cell>
          <cell r="H994">
            <v>23236.7503202275</v>
          </cell>
          <cell r="I994">
            <v>24166.760903279</v>
          </cell>
          <cell r="J994">
            <v>24764.8230911734</v>
          </cell>
          <cell r="K994">
            <v>25430.1145993726</v>
          </cell>
          <cell r="L994">
            <v>26188.8515132514</v>
          </cell>
          <cell r="M994">
            <v>26983.0670772996</v>
          </cell>
          <cell r="N994">
            <v>27531.6938787463</v>
          </cell>
          <cell r="O994">
            <v>35426.7737067598</v>
          </cell>
          <cell r="P994">
            <v>43000.7021053772</v>
          </cell>
          <cell r="Q994">
            <v>33820.5843096688</v>
          </cell>
          <cell r="R994">
            <v>24245.8892780063</v>
          </cell>
          <cell r="S994">
            <v>24068.9690437957</v>
          </cell>
          <cell r="T994">
            <v>23867.0921089845</v>
          </cell>
          <cell r="U994">
            <v>43863.111455041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</row>
        <row r="994">
          <cell r="CO994">
            <v>803938.190469282</v>
          </cell>
        </row>
        <row r="995">
          <cell r="A995">
            <v>-154680.632848178</v>
          </cell>
          <cell r="B995">
            <v>10262.4977777408</v>
          </cell>
          <cell r="C995">
            <v>38916.3343469619</v>
          </cell>
          <cell r="D995">
            <v>44831.6301731502</v>
          </cell>
          <cell r="E995">
            <v>22979.1577367287</v>
          </cell>
          <cell r="F995">
            <v>23110.3181813238</v>
          </cell>
          <cell r="G995">
            <v>22654.2663393698</v>
          </cell>
          <cell r="H995">
            <v>22481.581463205</v>
          </cell>
          <cell r="I995">
            <v>23440.1857305702</v>
          </cell>
          <cell r="J995">
            <v>24076.1456535862</v>
          </cell>
          <cell r="K995">
            <v>24777.407295009</v>
          </cell>
          <cell r="L995">
            <v>25567.9070547779</v>
          </cell>
          <cell r="M995">
            <v>26392.7022468199</v>
          </cell>
          <cell r="N995">
            <v>26978.5400676387</v>
          </cell>
          <cell r="O995">
            <v>34631.9176102949</v>
          </cell>
          <cell r="P995">
            <v>41953.0286483631</v>
          </cell>
          <cell r="Q995">
            <v>33135.8739446365</v>
          </cell>
          <cell r="R995">
            <v>23932.7134593197</v>
          </cell>
          <cell r="S995">
            <v>23772.2494723399</v>
          </cell>
          <cell r="T995">
            <v>23586.8465120562</v>
          </cell>
          <cell r="U995">
            <v>42834.2420985516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</row>
        <row r="995">
          <cell r="CO995">
            <v>773403.164240888</v>
          </cell>
        </row>
        <row r="996">
          <cell r="A996">
            <v>-190774.864584623</v>
          </cell>
          <cell r="B996">
            <v>6401.47099458991</v>
          </cell>
          <cell r="C996">
            <v>45855.5377679364</v>
          </cell>
          <cell r="D996">
            <v>48567.6611922681</v>
          </cell>
          <cell r="E996">
            <v>28798.3630971431</v>
          </cell>
          <cell r="F996">
            <v>28518.6244470572</v>
          </cell>
          <cell r="G996">
            <v>27548.8904629427</v>
          </cell>
          <cell r="H996">
            <v>26944.855789816</v>
          </cell>
          <cell r="I996">
            <v>27734.4628111831</v>
          </cell>
          <cell r="J996">
            <v>28146.4357587927</v>
          </cell>
          <cell r="K996">
            <v>28635.1031298769</v>
          </cell>
          <cell r="L996">
            <v>29237.8749486915</v>
          </cell>
          <cell r="M996">
            <v>29881.9353722481</v>
          </cell>
          <cell r="N996">
            <v>30247.8449136017</v>
          </cell>
          <cell r="O996">
            <v>39329.7554192976</v>
          </cell>
          <cell r="P996">
            <v>48145.0928468256</v>
          </cell>
          <cell r="Q996">
            <v>37182.7174618112</v>
          </cell>
          <cell r="R996">
            <v>25783.6764303967</v>
          </cell>
          <cell r="S996">
            <v>25525.9510890923</v>
          </cell>
          <cell r="T996">
            <v>25243.182000847</v>
          </cell>
          <cell r="U996">
            <v>48915.168425892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</row>
        <row r="996">
          <cell r="CO996">
            <v>953874.322923117</v>
          </cell>
        </row>
        <row r="997">
          <cell r="A997">
            <v>-196658.210722823</v>
          </cell>
          <cell r="B997">
            <v>6982.21569978536</v>
          </cell>
          <cell r="C997">
            <v>53774.8377010689</v>
          </cell>
          <cell r="D997">
            <v>51604.0457144694</v>
          </cell>
          <cell r="E997">
            <v>29746.8913726464</v>
          </cell>
          <cell r="F997">
            <v>29400.1763253474</v>
          </cell>
          <cell r="G997">
            <v>28346.7123461077</v>
          </cell>
          <cell r="H997">
            <v>27672.3678190214</v>
          </cell>
          <cell r="I997">
            <v>28434.4283531307</v>
          </cell>
          <cell r="J997">
            <v>28809.8915083618</v>
          </cell>
          <cell r="K997">
            <v>29263.9060936897</v>
          </cell>
          <cell r="L997">
            <v>29836.0783290442</v>
          </cell>
          <cell r="M997">
            <v>30450.6790536114</v>
          </cell>
          <cell r="N997">
            <v>30780.7403684917</v>
          </cell>
          <cell r="O997">
            <v>40095.501207525</v>
          </cell>
          <cell r="P997">
            <v>49154.3969720809</v>
          </cell>
          <cell r="Q997">
            <v>37842.3514263882</v>
          </cell>
          <cell r="R997">
            <v>26085.3826954684</v>
          </cell>
          <cell r="S997">
            <v>25811.8037901503</v>
          </cell>
          <cell r="T997">
            <v>25513.1640598279</v>
          </cell>
          <cell r="U997">
            <v>49906.3571201377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</row>
        <row r="997">
          <cell r="CO997">
            <v>983291.053614117</v>
          </cell>
        </row>
        <row r="998">
          <cell r="A998">
            <v>-170248.341483963</v>
          </cell>
          <cell r="B998">
            <v>6554.74588249095</v>
          </cell>
          <cell r="C998">
            <v>43680.2366424384</v>
          </cell>
          <cell r="D998">
            <v>43366.9455490365</v>
          </cell>
          <cell r="E998">
            <v>25489.0239725367</v>
          </cell>
          <cell r="F998">
            <v>25442.9606038807</v>
          </cell>
          <cell r="G998">
            <v>24765.3538614386</v>
          </cell>
          <cell r="H998">
            <v>24406.6246331391</v>
          </cell>
          <cell r="I998">
            <v>25292.3391405792</v>
          </cell>
          <cell r="J998">
            <v>25831.691827381</v>
          </cell>
          <cell r="K998">
            <v>26441.2599903987</v>
          </cell>
          <cell r="L998">
            <v>27150.7913032172</v>
          </cell>
          <cell r="M998">
            <v>27897.6342552257</v>
          </cell>
          <cell r="N998">
            <v>28388.6153853556</v>
          </cell>
          <cell r="O998">
            <v>36658.1297419937</v>
          </cell>
          <cell r="P998">
            <v>44623.7116538808</v>
          </cell>
          <cell r="Q998">
            <v>34881.3074319042</v>
          </cell>
          <cell r="R998">
            <v>24731.0474546173</v>
          </cell>
          <cell r="S998">
            <v>24528.6339274256</v>
          </cell>
          <cell r="T998">
            <v>24301.2362372868</v>
          </cell>
          <cell r="U998">
            <v>45456.9905197106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</row>
        <row r="998">
          <cell r="CO998">
            <v>851241.707419817</v>
          </cell>
        </row>
        <row r="999">
          <cell r="A999">
            <v>-153129.922720272</v>
          </cell>
          <cell r="B999">
            <v>10772.641414371</v>
          </cell>
          <cell r="C999">
            <v>44337.9167278259</v>
          </cell>
          <cell r="D999">
            <v>41496.4715017302</v>
          </cell>
          <cell r="E999">
            <v>22729.1482406227</v>
          </cell>
          <cell r="F999">
            <v>22877.9620707318</v>
          </cell>
          <cell r="G999">
            <v>22443.9794642774</v>
          </cell>
          <cell r="H999">
            <v>22289.8265935506</v>
          </cell>
          <cell r="I999">
            <v>23255.6914598632</v>
          </cell>
          <cell r="J999">
            <v>23901.2744958969</v>
          </cell>
          <cell r="K999">
            <v>24611.6697875538</v>
          </cell>
          <cell r="L999">
            <v>25410.2348698223</v>
          </cell>
          <cell r="M999">
            <v>26242.7949379253</v>
          </cell>
          <cell r="N999">
            <v>26838.081498722</v>
          </cell>
          <cell r="O999">
            <v>34430.0852310141</v>
          </cell>
          <cell r="P999">
            <v>41687.0000835965</v>
          </cell>
          <cell r="Q999">
            <v>32962.0101185836</v>
          </cell>
          <cell r="R999">
            <v>23853.1908628398</v>
          </cell>
          <cell r="S999">
            <v>23696.9054983144</v>
          </cell>
          <cell r="T999">
            <v>23515.6856618562</v>
          </cell>
          <cell r="U999">
            <v>42572.9883305893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</row>
        <row r="999">
          <cell r="CO999">
            <v>765649.613601359</v>
          </cell>
        </row>
        <row r="1000">
          <cell r="A1000">
            <v>-182566.26978295</v>
          </cell>
          <cell r="B1000">
            <v>5360.31880802018</v>
          </cell>
          <cell r="C1000">
            <v>48507.5539968338</v>
          </cell>
          <cell r="D1000">
            <v>48793.2539819404</v>
          </cell>
          <cell r="E1000">
            <v>27474.9522202983</v>
          </cell>
          <cell r="F1000">
            <v>27288.6607502838</v>
          </cell>
          <cell r="G1000">
            <v>26435.7489939602</v>
          </cell>
          <cell r="H1000">
            <v>25929.8124248989</v>
          </cell>
          <cell r="I1000">
            <v>26757.8530088674</v>
          </cell>
          <cell r="J1000">
            <v>27220.7653513197</v>
          </cell>
          <cell r="K1000">
            <v>27757.7811741763</v>
          </cell>
          <cell r="L1000">
            <v>28403.2463133945</v>
          </cell>
          <cell r="M1000">
            <v>29088.4096614267</v>
          </cell>
          <cell r="N1000">
            <v>29504.3355639746</v>
          </cell>
          <cell r="O1000">
            <v>38261.3673372445</v>
          </cell>
          <cell r="P1000">
            <v>46736.885952099</v>
          </cell>
          <cell r="Q1000">
            <v>36262.3793063735</v>
          </cell>
          <cell r="R1000">
            <v>25362.7281433292</v>
          </cell>
          <cell r="S1000">
            <v>25127.1220994611</v>
          </cell>
          <cell r="T1000">
            <v>24866.4961364021</v>
          </cell>
          <cell r="U1000">
            <v>47532.236643206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</row>
        <row r="1000">
          <cell r="CO1000">
            <v>912831.348914751</v>
          </cell>
        </row>
        <row r="1001">
          <cell r="A1001">
            <v>-190464.654269076</v>
          </cell>
          <cell r="B1001">
            <v>5835.9847131884</v>
          </cell>
          <cell r="C1001">
            <v>50709.2818031712</v>
          </cell>
          <cell r="D1001">
            <v>47860.8057199724</v>
          </cell>
          <cell r="E1001">
            <v>28748.350188037</v>
          </cell>
          <cell r="F1001">
            <v>28472.1429924713</v>
          </cell>
          <cell r="G1001">
            <v>27506.8238273389</v>
          </cell>
          <cell r="H1001">
            <v>26906.4963714096</v>
          </cell>
          <cell r="I1001">
            <v>27697.5558323076</v>
          </cell>
          <cell r="J1001">
            <v>28111.4538263021</v>
          </cell>
          <cell r="K1001">
            <v>28601.9483296598</v>
          </cell>
          <cell r="L1001">
            <v>29206.3335681535</v>
          </cell>
          <cell r="M1001">
            <v>29851.9473088712</v>
          </cell>
          <cell r="N1001">
            <v>30219.7470143226</v>
          </cell>
          <cell r="O1001">
            <v>39289.3800551741</v>
          </cell>
          <cell r="P1001">
            <v>48091.8754185418</v>
          </cell>
          <cell r="Q1001">
            <v>37147.9370400087</v>
          </cell>
          <cell r="R1001">
            <v>25767.7684090952</v>
          </cell>
          <cell r="S1001">
            <v>25510.8789762994</v>
          </cell>
          <cell r="T1001">
            <v>25228.946697035</v>
          </cell>
          <cell r="U1001">
            <v>48862.906167241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</row>
        <row r="1001">
          <cell r="CO1001">
            <v>952323.27134538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Outflows"/>
      <sheetName val="Fees"/>
      <sheetName val="Ongoing Cash Flows"/>
      <sheetName val="Terminal Value"/>
      <sheetName val="Total Cash flows"/>
      <sheetName val="TBill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ta1rev"/>
    </sheetNames>
    <sheetDataSet>
      <sheetData sheetId="0">
        <row r="2">
          <cell r="A2">
            <v>130064.418173408</v>
          </cell>
          <cell r="B2">
            <v>129962.156563255</v>
          </cell>
          <cell r="C2">
            <v>129756.468040035</v>
          </cell>
          <cell r="D2">
            <v>129926.385917089</v>
          </cell>
          <cell r="E2">
            <v>129396.770118511</v>
          </cell>
          <cell r="F2">
            <v>129226.081792659</v>
          </cell>
          <cell r="G2">
            <v>129084.436524197</v>
          </cell>
          <cell r="H2">
            <v>129276.27732192</v>
          </cell>
          <cell r="I2">
            <v>128768.518136803</v>
          </cell>
          <cell r="J2">
            <v>128615.038356955</v>
          </cell>
          <cell r="K2">
            <v>128462.323129574</v>
          </cell>
          <cell r="L2">
            <v>128610.666078072</v>
          </cell>
          <cell r="M2">
            <v>128159.954647639</v>
          </cell>
          <cell r="N2">
            <v>128010.359639208</v>
          </cell>
          <cell r="O2">
            <v>127910.193564285</v>
          </cell>
          <cell r="P2">
            <v>128209.787742637</v>
          </cell>
          <cell r="Q2">
            <v>127809.890743657</v>
          </cell>
          <cell r="R2">
            <v>127761.435729545</v>
          </cell>
          <cell r="S2">
            <v>127714.156994344</v>
          </cell>
          <cell r="T2">
            <v>128017.865414984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</row>
        <row r="3">
          <cell r="A3">
            <v>117128.843859827</v>
          </cell>
          <cell r="B3">
            <v>117239.380246142</v>
          </cell>
          <cell r="C3">
            <v>117455.552928206</v>
          </cell>
          <cell r="D3">
            <v>117984.121475434</v>
          </cell>
          <cell r="E3">
            <v>117850.51647194</v>
          </cell>
          <cell r="F3">
            <v>118017.652187707</v>
          </cell>
          <cell r="G3">
            <v>118200.85134848</v>
          </cell>
          <cell r="H3">
            <v>118686.835374757</v>
          </cell>
          <cell r="I3">
            <v>118529.605170511</v>
          </cell>
          <cell r="J3">
            <v>118695.504183947</v>
          </cell>
          <cell r="K3">
            <v>118860.576779074</v>
          </cell>
          <cell r="L3">
            <v>119298.934125703</v>
          </cell>
          <cell r="M3">
            <v>119187.412228647</v>
          </cell>
          <cell r="N3">
            <v>119349.112123825</v>
          </cell>
          <cell r="O3">
            <v>119457.38340898</v>
          </cell>
          <cell r="P3">
            <v>119839.622857364</v>
          </cell>
          <cell r="Q3">
            <v>119565.802504991</v>
          </cell>
          <cell r="R3">
            <v>119618.178388283</v>
          </cell>
          <cell r="S3">
            <v>119669.28281086</v>
          </cell>
          <cell r="T3">
            <v>120047.075101857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>
            <v>131789.99651434</v>
          </cell>
          <cell r="B4">
            <v>131659.348100107</v>
          </cell>
          <cell r="C4">
            <v>131397.384181527</v>
          </cell>
          <cell r="D4">
            <v>131519.458815334</v>
          </cell>
          <cell r="E4">
            <v>130937.016011614</v>
          </cell>
          <cell r="F4">
            <v>130721.262670856</v>
          </cell>
          <cell r="G4">
            <v>130536.283840415</v>
          </cell>
          <cell r="H4">
            <v>130688.886551601</v>
          </cell>
          <cell r="I4">
            <v>130134.367539468</v>
          </cell>
          <cell r="J4">
            <v>129938.283301952</v>
          </cell>
          <cell r="K4">
            <v>129743.175849051</v>
          </cell>
          <cell r="L4">
            <v>129852.831488286</v>
          </cell>
          <cell r="M4">
            <v>129356.872889224</v>
          </cell>
          <cell r="N4">
            <v>129165.751796966</v>
          </cell>
          <cell r="O4">
            <v>129037.780617664</v>
          </cell>
          <cell r="P4">
            <v>129326.350091237</v>
          </cell>
          <cell r="Q4">
            <v>128909.634733411</v>
          </cell>
          <cell r="R4">
            <v>128847.729090171</v>
          </cell>
          <cell r="S4">
            <v>128787.326249146</v>
          </cell>
          <cell r="T4">
            <v>129081.152037674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</row>
        <row r="5">
          <cell r="A5">
            <v>140383.742886881</v>
          </cell>
          <cell r="B5">
            <v>140111.72216355</v>
          </cell>
          <cell r="C5">
            <v>139569.494832248</v>
          </cell>
          <cell r="D5">
            <v>139453.299960498</v>
          </cell>
          <cell r="E5">
            <v>138607.767459231</v>
          </cell>
          <cell r="F5">
            <v>138167.580779693</v>
          </cell>
          <cell r="G5">
            <v>137766.791613531</v>
          </cell>
          <cell r="H5">
            <v>137723.980325917</v>
          </cell>
          <cell r="I5">
            <v>136936.587450992</v>
          </cell>
          <cell r="J5">
            <v>136528.323971974</v>
          </cell>
          <cell r="K5">
            <v>136122.094238707</v>
          </cell>
          <cell r="L5">
            <v>136039.078866861</v>
          </cell>
          <cell r="M5">
            <v>135317.779764826</v>
          </cell>
          <cell r="N5">
            <v>134919.849961657</v>
          </cell>
          <cell r="O5">
            <v>134653.403461226</v>
          </cell>
          <cell r="P5">
            <v>134887.067565131</v>
          </cell>
          <cell r="Q5">
            <v>134386.593210744</v>
          </cell>
          <cell r="R5">
            <v>134257.700579699</v>
          </cell>
          <cell r="S5">
            <v>134131.936906229</v>
          </cell>
          <cell r="T5">
            <v>134376.545089362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>
            <v>112649.122285234</v>
          </cell>
          <cell r="B6">
            <v>112833.352792327</v>
          </cell>
          <cell r="C6">
            <v>113195.62032082</v>
          </cell>
          <cell r="D6">
            <v>113848.393260212</v>
          </cell>
          <cell r="E6">
            <v>113851.930841926</v>
          </cell>
          <cell r="F6">
            <v>114136.058475561</v>
          </cell>
          <cell r="G6">
            <v>114431.754581791</v>
          </cell>
          <cell r="H6">
            <v>115019.603413993</v>
          </cell>
          <cell r="I6">
            <v>114983.76497791</v>
          </cell>
          <cell r="J6">
            <v>115260.26813122</v>
          </cell>
          <cell r="K6">
            <v>115535.393896785</v>
          </cell>
          <cell r="L6">
            <v>116074.18619317</v>
          </cell>
          <cell r="M6">
            <v>116080.12909773</v>
          </cell>
          <cell r="N6">
            <v>116349.633599179</v>
          </cell>
          <cell r="O6">
            <v>116530.088872169</v>
          </cell>
          <cell r="P6">
            <v>116940.949222125</v>
          </cell>
          <cell r="Q6">
            <v>116710.79050086</v>
          </cell>
          <cell r="R6">
            <v>116798.085154323</v>
          </cell>
          <cell r="S6">
            <v>116883.260669826</v>
          </cell>
          <cell r="T6">
            <v>117286.708962197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A7">
            <v>145777.759454751</v>
          </cell>
          <cell r="B7">
            <v>145417.003906762</v>
          </cell>
          <cell r="C7">
            <v>144698.86429855</v>
          </cell>
          <cell r="D7">
            <v>144433.115366802</v>
          </cell>
          <cell r="E7">
            <v>143422.449974026</v>
          </cell>
          <cell r="F7">
            <v>142841.393748742</v>
          </cell>
          <cell r="G7">
            <v>142305.147416876</v>
          </cell>
          <cell r="H7">
            <v>142139.681084369</v>
          </cell>
          <cell r="I7">
            <v>141206.120819848</v>
          </cell>
          <cell r="J7">
            <v>140664.679295492</v>
          </cell>
          <cell r="K7">
            <v>140125.934937199</v>
          </cell>
          <cell r="L7">
            <v>139921.986205107</v>
          </cell>
          <cell r="M7">
            <v>139059.248159711</v>
          </cell>
          <cell r="N7">
            <v>138531.511219507</v>
          </cell>
          <cell r="O7">
            <v>138178.148240041</v>
          </cell>
          <cell r="P7">
            <v>138377.350019738</v>
          </cell>
          <cell r="Q7">
            <v>137824.302853033</v>
          </cell>
          <cell r="R7">
            <v>137653.364656946</v>
          </cell>
          <cell r="S7">
            <v>137486.576103545</v>
          </cell>
          <cell r="T7">
            <v>137700.291988089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A8">
            <v>143599.672095715</v>
          </cell>
          <cell r="B8">
            <v>143274.747397976</v>
          </cell>
          <cell r="C8">
            <v>142627.640628062</v>
          </cell>
          <cell r="D8">
            <v>142422.281167402</v>
          </cell>
          <cell r="E8">
            <v>141478.295930133</v>
          </cell>
          <cell r="F8">
            <v>140954.122395698</v>
          </cell>
          <cell r="G8">
            <v>140472.573252207</v>
          </cell>
          <cell r="H8">
            <v>140356.634650926</v>
          </cell>
          <cell r="I8">
            <v>139482.096330365</v>
          </cell>
          <cell r="J8">
            <v>138994.431692564</v>
          </cell>
          <cell r="K8">
            <v>138509.196333739</v>
          </cell>
          <cell r="L8">
            <v>138354.080121889</v>
          </cell>
          <cell r="M8">
            <v>137548.454688353</v>
          </cell>
          <cell r="N8">
            <v>137073.133472263</v>
          </cell>
          <cell r="O8">
            <v>136754.867100658</v>
          </cell>
          <cell r="P8">
            <v>136967.984661254</v>
          </cell>
          <cell r="Q8">
            <v>136436.166235043</v>
          </cell>
          <cell r="R8">
            <v>136282.205909263</v>
          </cell>
          <cell r="S8">
            <v>136131.983076649</v>
          </cell>
          <cell r="T8">
            <v>136358.173176687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</row>
        <row r="9">
          <cell r="A9">
            <v>141688.589001804</v>
          </cell>
          <cell r="B9">
            <v>141395.102773174</v>
          </cell>
          <cell r="C9">
            <v>140810.321169337</v>
          </cell>
          <cell r="D9">
            <v>140657.948241456</v>
          </cell>
          <cell r="E9">
            <v>139772.469067942</v>
          </cell>
          <cell r="F9">
            <v>139298.20517022</v>
          </cell>
          <cell r="G9">
            <v>138864.648074225</v>
          </cell>
          <cell r="H9">
            <v>138792.165769329</v>
          </cell>
          <cell r="I9">
            <v>137969.414094882</v>
          </cell>
          <cell r="J9">
            <v>137528.934019407</v>
          </cell>
          <cell r="K9">
            <v>137090.648175177</v>
          </cell>
          <cell r="L9">
            <v>136978.37827226</v>
          </cell>
          <cell r="M9">
            <v>136222.86421122</v>
          </cell>
          <cell r="N9">
            <v>135793.533255252</v>
          </cell>
          <cell r="O9">
            <v>135506.061118624</v>
          </cell>
          <cell r="P9">
            <v>135731.388572226</v>
          </cell>
          <cell r="Q9">
            <v>135218.196527963</v>
          </cell>
          <cell r="R9">
            <v>135079.13281355</v>
          </cell>
          <cell r="S9">
            <v>134943.444966782</v>
          </cell>
          <cell r="T9">
            <v>135180.580110986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A10">
            <v>143459.915368999</v>
          </cell>
          <cell r="B10">
            <v>143137.289753675</v>
          </cell>
          <cell r="C10">
            <v>142494.74079772</v>
          </cell>
          <cell r="D10">
            <v>142293.256220578</v>
          </cell>
          <cell r="E10">
            <v>141353.549507875</v>
          </cell>
          <cell r="F10">
            <v>140833.025844803</v>
          </cell>
          <cell r="G10">
            <v>140354.986340159</v>
          </cell>
          <cell r="H10">
            <v>140242.225680098</v>
          </cell>
          <cell r="I10">
            <v>139371.474495832</v>
          </cell>
          <cell r="J10">
            <v>138887.260445818</v>
          </cell>
          <cell r="K10">
            <v>138405.458485834</v>
          </cell>
          <cell r="L10">
            <v>138253.47560707</v>
          </cell>
          <cell r="M10">
            <v>137451.514797754</v>
          </cell>
          <cell r="N10">
            <v>136979.556830617</v>
          </cell>
          <cell r="O10">
            <v>136663.542428848</v>
          </cell>
          <cell r="P10">
            <v>136877.552893936</v>
          </cell>
          <cell r="Q10">
            <v>136347.096607436</v>
          </cell>
          <cell r="R10">
            <v>136194.225664765</v>
          </cell>
          <cell r="S10">
            <v>136045.065769734</v>
          </cell>
          <cell r="T10">
            <v>136272.056276386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A11">
            <v>120024.724317235</v>
          </cell>
          <cell r="B11">
            <v>120087.621724065</v>
          </cell>
          <cell r="C11">
            <v>120209.352552177</v>
          </cell>
          <cell r="D11">
            <v>120657.63015587</v>
          </cell>
          <cell r="E11">
            <v>120435.370416637</v>
          </cell>
          <cell r="F11">
            <v>120526.877635637</v>
          </cell>
          <cell r="G11">
            <v>120637.354038879</v>
          </cell>
          <cell r="H11">
            <v>121057.488369843</v>
          </cell>
          <cell r="I11">
            <v>120821.785420526</v>
          </cell>
          <cell r="J11">
            <v>120916.185265578</v>
          </cell>
          <cell r="K11">
            <v>121010.114862142</v>
          </cell>
          <cell r="L11">
            <v>121383.54683263</v>
          </cell>
          <cell r="M11">
            <v>121196.090746859</v>
          </cell>
          <cell r="N11">
            <v>121288.101209933</v>
          </cell>
          <cell r="O11">
            <v>121349.709729059</v>
          </cell>
          <cell r="P11">
            <v>121713.44742278</v>
          </cell>
          <cell r="Q11">
            <v>121411.402355508</v>
          </cell>
          <cell r="R11">
            <v>121441.205276966</v>
          </cell>
          <cell r="S11">
            <v>121470.284711936</v>
          </cell>
          <cell r="T11">
            <v>121831.49188447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A12">
            <v>136443.578144548</v>
          </cell>
          <cell r="B12">
            <v>136236.375506799</v>
          </cell>
          <cell r="C12">
            <v>135822.646733577</v>
          </cell>
          <cell r="D12">
            <v>135815.696545609</v>
          </cell>
          <cell r="E12">
            <v>135090.788589844</v>
          </cell>
          <cell r="F12">
            <v>134753.502821053</v>
          </cell>
          <cell r="G12">
            <v>134451.660986936</v>
          </cell>
          <cell r="H12">
            <v>134498.445472208</v>
          </cell>
          <cell r="I12">
            <v>133817.823421532</v>
          </cell>
          <cell r="J12">
            <v>133506.842446579</v>
          </cell>
          <cell r="K12">
            <v>133197.410609056</v>
          </cell>
          <cell r="L12">
            <v>133202.733371921</v>
          </cell>
          <cell r="M12">
            <v>132584.751108241</v>
          </cell>
          <cell r="N12">
            <v>132281.641463338</v>
          </cell>
          <cell r="O12">
            <v>132078.684802418</v>
          </cell>
          <cell r="P12">
            <v>132337.522584059</v>
          </cell>
          <cell r="Q12">
            <v>131875.451067131</v>
          </cell>
          <cell r="R12">
            <v>131777.271440182</v>
          </cell>
          <cell r="S12">
            <v>131681.475191438</v>
          </cell>
          <cell r="T12">
            <v>131948.649257374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A13">
            <v>136055.031233673</v>
          </cell>
          <cell r="B13">
            <v>135854.220426867</v>
          </cell>
          <cell r="C13">
            <v>135453.163133408</v>
          </cell>
          <cell r="D13">
            <v>135456.985765154</v>
          </cell>
          <cell r="E13">
            <v>134743.972818251</v>
          </cell>
          <cell r="F13">
            <v>134416.834298018</v>
          </cell>
          <cell r="G13">
            <v>134124.749842772</v>
          </cell>
          <cell r="H13">
            <v>134180.369532422</v>
          </cell>
          <cell r="I13">
            <v>133510.27634961</v>
          </cell>
          <cell r="J13">
            <v>133208.888581771</v>
          </cell>
          <cell r="K13">
            <v>132909.002163242</v>
          </cell>
          <cell r="L13">
            <v>132923.036112465</v>
          </cell>
          <cell r="M13">
            <v>132315.242112731</v>
          </cell>
          <cell r="N13">
            <v>132021.482858482</v>
          </cell>
          <cell r="O13">
            <v>131824.787047711</v>
          </cell>
          <cell r="P13">
            <v>132086.107252134</v>
          </cell>
          <cell r="Q13">
            <v>131627.822709822</v>
          </cell>
          <cell r="R13">
            <v>131532.671748842</v>
          </cell>
          <cell r="S13">
            <v>131439.83064311</v>
          </cell>
          <cell r="T13">
            <v>131709.22997236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4">
          <cell r="A14">
            <v>147294.371636444</v>
          </cell>
          <cell r="B14">
            <v>146908.666903683</v>
          </cell>
          <cell r="C14">
            <v>146141.066805554</v>
          </cell>
          <cell r="D14">
            <v>145833.268409115</v>
          </cell>
          <cell r="E14">
            <v>144776.173319338</v>
          </cell>
          <cell r="F14">
            <v>144155.509416469</v>
          </cell>
          <cell r="G14">
            <v>143581.177182378</v>
          </cell>
          <cell r="H14">
            <v>143381.224464282</v>
          </cell>
          <cell r="I14">
            <v>142406.56695046</v>
          </cell>
          <cell r="J14">
            <v>141827.680334241</v>
          </cell>
          <cell r="K14">
            <v>141251.677415089</v>
          </cell>
          <cell r="L14">
            <v>141013.726375994</v>
          </cell>
          <cell r="M14">
            <v>140111.220557961</v>
          </cell>
          <cell r="N14">
            <v>139546.986309523</v>
          </cell>
          <cell r="O14">
            <v>139169.185401616</v>
          </cell>
          <cell r="P14">
            <v>139358.69755948</v>
          </cell>
          <cell r="Q14">
            <v>138790.868723757</v>
          </cell>
          <cell r="R14">
            <v>138608.108758989</v>
          </cell>
          <cell r="S14">
            <v>138429.7854185</v>
          </cell>
          <cell r="T14">
            <v>138634.81544979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A15">
            <v>140736.559835048</v>
          </cell>
          <cell r="B15">
            <v>140458.735060201</v>
          </cell>
          <cell r="C15">
            <v>139905.001491961</v>
          </cell>
          <cell r="D15">
            <v>139779.024446505</v>
          </cell>
          <cell r="E15">
            <v>138922.690776556</v>
          </cell>
          <cell r="F15">
            <v>138473.289968253</v>
          </cell>
          <cell r="G15">
            <v>138063.640691409</v>
          </cell>
          <cell r="H15">
            <v>138012.806666365</v>
          </cell>
          <cell r="I15">
            <v>137215.853136282</v>
          </cell>
          <cell r="J15">
            <v>136798.878621447</v>
          </cell>
          <cell r="K15">
            <v>136383.981245989</v>
          </cell>
          <cell r="L15">
            <v>136293.055750294</v>
          </cell>
          <cell r="M15">
            <v>135562.505275794</v>
          </cell>
          <cell r="N15">
            <v>135156.084924374</v>
          </cell>
          <cell r="O15">
            <v>134883.953308502</v>
          </cell>
          <cell r="P15">
            <v>135115.363268041</v>
          </cell>
          <cell r="Q15">
            <v>134611.450181318</v>
          </cell>
          <cell r="R15">
            <v>134479.807394103</v>
          </cell>
          <cell r="S15">
            <v>134351.360326403</v>
          </cell>
          <cell r="T15">
            <v>134593.94787679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A16">
            <v>115443.549006192</v>
          </cell>
          <cell r="B16">
            <v>115581.809508933</v>
          </cell>
          <cell r="C16">
            <v>115852.943841789</v>
          </cell>
          <cell r="D16">
            <v>116428.238735605</v>
          </cell>
          <cell r="E16">
            <v>116346.227495075</v>
          </cell>
          <cell r="F16">
            <v>116557.376186608</v>
          </cell>
          <cell r="G16">
            <v>116782.897290848</v>
          </cell>
          <cell r="H16">
            <v>117307.203393695</v>
          </cell>
          <cell r="I16">
            <v>117195.641412072</v>
          </cell>
          <cell r="J16">
            <v>117403.150285544</v>
          </cell>
          <cell r="K16">
            <v>117609.625463104</v>
          </cell>
          <cell r="L16">
            <v>118085.766966879</v>
          </cell>
          <cell r="M16">
            <v>118018.435946946</v>
          </cell>
          <cell r="N16">
            <v>118220.692502872</v>
          </cell>
          <cell r="O16">
            <v>118356.119784485</v>
          </cell>
          <cell r="P16">
            <v>118749.126566804</v>
          </cell>
          <cell r="Q16">
            <v>118491.731950044</v>
          </cell>
          <cell r="R16">
            <v>118557.244458612</v>
          </cell>
          <cell r="S16">
            <v>118621.16660582</v>
          </cell>
          <cell r="T16">
            <v>119008.610819679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A17">
            <v>143722.450880935</v>
          </cell>
          <cell r="B17">
            <v>143395.506398155</v>
          </cell>
          <cell r="C17">
            <v>142744.39550712</v>
          </cell>
          <cell r="D17">
            <v>142535.631891952</v>
          </cell>
          <cell r="E17">
            <v>141587.887894294</v>
          </cell>
          <cell r="F17">
            <v>141060.507882555</v>
          </cell>
          <cell r="G17">
            <v>140575.875458535</v>
          </cell>
          <cell r="H17">
            <v>140457.144979027</v>
          </cell>
          <cell r="I17">
            <v>139579.279591463</v>
          </cell>
          <cell r="J17">
            <v>139088.583550548</v>
          </cell>
          <cell r="K17">
            <v>138600.331889403</v>
          </cell>
          <cell r="L17">
            <v>138442.46298837</v>
          </cell>
          <cell r="M17">
            <v>137633.618116883</v>
          </cell>
          <cell r="N17">
            <v>137155.342226405</v>
          </cell>
          <cell r="O17">
            <v>136835.097459002</v>
          </cell>
          <cell r="P17">
            <v>137047.430587023</v>
          </cell>
          <cell r="Q17">
            <v>136514.415496704</v>
          </cell>
          <cell r="R17">
            <v>136359.498128368</v>
          </cell>
          <cell r="S17">
            <v>136208.341486067</v>
          </cell>
          <cell r="T17">
            <v>136433.828414573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A18">
            <v>122014.722334419</v>
          </cell>
          <cell r="B18">
            <v>122044.883074073</v>
          </cell>
          <cell r="C18">
            <v>122101.715124466</v>
          </cell>
          <cell r="D18">
            <v>122494.818206704</v>
          </cell>
          <cell r="E18">
            <v>122211.636495403</v>
          </cell>
          <cell r="F18">
            <v>122251.1731442</v>
          </cell>
          <cell r="G18">
            <v>122311.675750037</v>
          </cell>
          <cell r="H18">
            <v>122686.55933083</v>
          </cell>
          <cell r="I18">
            <v>122396.931293999</v>
          </cell>
          <cell r="J18">
            <v>122442.198170544</v>
          </cell>
          <cell r="K18">
            <v>122487.239552225</v>
          </cell>
          <cell r="L18">
            <v>122816.055948387</v>
          </cell>
          <cell r="M18">
            <v>122576.419226294</v>
          </cell>
          <cell r="N18">
            <v>122620.540339741</v>
          </cell>
          <cell r="O18">
            <v>122650.083028374</v>
          </cell>
          <cell r="P18">
            <v>123001.10664234</v>
          </cell>
          <cell r="Q18">
            <v>122679.666048386</v>
          </cell>
          <cell r="R18">
            <v>122693.957228266</v>
          </cell>
          <cell r="S18">
            <v>122707.901479891</v>
          </cell>
          <cell r="T18">
            <v>123057.711651292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A19">
            <v>126914.676929532</v>
          </cell>
          <cell r="B19">
            <v>126864.230461856</v>
          </cell>
          <cell r="C19">
            <v>126761.262823328</v>
          </cell>
          <cell r="D19">
            <v>127018.510167215</v>
          </cell>
          <cell r="E19">
            <v>126585.320820533</v>
          </cell>
          <cell r="F19">
            <v>126496.890791937</v>
          </cell>
          <cell r="G19">
            <v>126434.343356459</v>
          </cell>
          <cell r="H19">
            <v>126697.806413552</v>
          </cell>
          <cell r="I19">
            <v>126275.399108565</v>
          </cell>
          <cell r="J19">
            <v>126199.686309388</v>
          </cell>
          <cell r="K19">
            <v>126124.35067004</v>
          </cell>
          <cell r="L19">
            <v>126343.310530395</v>
          </cell>
          <cell r="M19">
            <v>125975.189886954</v>
          </cell>
          <cell r="N19">
            <v>125901.393476494</v>
          </cell>
          <cell r="O19">
            <v>125851.980753056</v>
          </cell>
          <cell r="P19">
            <v>126171.698600394</v>
          </cell>
          <cell r="Q19">
            <v>125802.500571872</v>
          </cell>
          <cell r="R19">
            <v>125778.597327053</v>
          </cell>
          <cell r="S19">
            <v>125755.274349999</v>
          </cell>
          <cell r="T19">
            <v>126077.021785863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A20">
            <v>122446.322302533</v>
          </cell>
          <cell r="B20">
            <v>122469.382962495</v>
          </cell>
          <cell r="C20">
            <v>122512.139466002</v>
          </cell>
          <cell r="D20">
            <v>122893.276042999</v>
          </cell>
          <cell r="E20">
            <v>122596.881292804</v>
          </cell>
          <cell r="F20">
            <v>122625.146324117</v>
          </cell>
          <cell r="G20">
            <v>122674.810381785</v>
          </cell>
          <cell r="H20">
            <v>123039.879770723</v>
          </cell>
          <cell r="I20">
            <v>122738.55621166</v>
          </cell>
          <cell r="J20">
            <v>122773.166902894</v>
          </cell>
          <cell r="K20">
            <v>122807.605182561</v>
          </cell>
          <cell r="L20">
            <v>123126.745146741</v>
          </cell>
          <cell r="M20">
            <v>122875.791247054</v>
          </cell>
          <cell r="N20">
            <v>122909.525896999</v>
          </cell>
          <cell r="O20">
            <v>122932.114000101</v>
          </cell>
          <cell r="P20">
            <v>123280.380125683</v>
          </cell>
          <cell r="Q20">
            <v>122954.732940252</v>
          </cell>
          <cell r="R20">
            <v>122965.65986192</v>
          </cell>
          <cell r="S20">
            <v>122976.321525024</v>
          </cell>
          <cell r="T20">
            <v>123323.65986214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A21">
            <v>120293.661651914</v>
          </cell>
          <cell r="B21">
            <v>120352.134877443</v>
          </cell>
          <cell r="C21">
            <v>120465.094991136</v>
          </cell>
          <cell r="D21">
            <v>120905.916060393</v>
          </cell>
          <cell r="E21">
            <v>120675.423050247</v>
          </cell>
          <cell r="F21">
            <v>120759.906731278</v>
          </cell>
          <cell r="G21">
            <v>120863.62944946</v>
          </cell>
          <cell r="H21">
            <v>121277.648389334</v>
          </cell>
          <cell r="I21">
            <v>121034.657759737</v>
          </cell>
          <cell r="J21">
            <v>121122.41755315</v>
          </cell>
          <cell r="K21">
            <v>121209.740175188</v>
          </cell>
          <cell r="L21">
            <v>121577.142595123</v>
          </cell>
          <cell r="M21">
            <v>121382.634582097</v>
          </cell>
          <cell r="N21">
            <v>121468.173061814</v>
          </cell>
          <cell r="O21">
            <v>121525.448059543</v>
          </cell>
          <cell r="P21">
            <v>121887.467515008</v>
          </cell>
          <cell r="Q21">
            <v>121582.801248516</v>
          </cell>
          <cell r="R21">
            <v>121610.507843042</v>
          </cell>
          <cell r="S21">
            <v>121637.541840864</v>
          </cell>
          <cell r="T21">
            <v>121997.208771106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A22">
            <v>131929.591852028</v>
          </cell>
          <cell r="B22">
            <v>131796.647010326</v>
          </cell>
          <cell r="C22">
            <v>131530.130541084</v>
          </cell>
          <cell r="D22">
            <v>131648.334766033</v>
          </cell>
          <cell r="E22">
            <v>131061.618378525</v>
          </cell>
          <cell r="F22">
            <v>130842.219381221</v>
          </cell>
          <cell r="G22">
            <v>130653.734964813</v>
          </cell>
          <cell r="H22">
            <v>130803.163404619</v>
          </cell>
          <cell r="I22">
            <v>130244.86162952</v>
          </cell>
          <cell r="J22">
            <v>130045.330788907</v>
          </cell>
          <cell r="K22">
            <v>129846.793902003</v>
          </cell>
          <cell r="L22">
            <v>129953.319826479</v>
          </cell>
          <cell r="M22">
            <v>129453.700835053</v>
          </cell>
          <cell r="N22">
            <v>129259.220377672</v>
          </cell>
          <cell r="O22">
            <v>129128.999829075</v>
          </cell>
          <cell r="P22">
            <v>129416.677429269</v>
          </cell>
          <cell r="Q22">
            <v>128998.601504712</v>
          </cell>
          <cell r="R22">
            <v>128935.607736366</v>
          </cell>
          <cell r="S22">
            <v>128874.143185223</v>
          </cell>
          <cell r="T22">
            <v>129167.169491436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A23">
            <v>129248.689021344</v>
          </cell>
          <cell r="B23">
            <v>129159.846647554</v>
          </cell>
          <cell r="C23">
            <v>128980.761077937</v>
          </cell>
          <cell r="D23">
            <v>129173.295794412</v>
          </cell>
          <cell r="E23">
            <v>128668.652798915</v>
          </cell>
          <cell r="F23">
            <v>128519.267966231</v>
          </cell>
          <cell r="G23">
            <v>128398.107684705</v>
          </cell>
          <cell r="H23">
            <v>128608.497423557</v>
          </cell>
          <cell r="I23">
            <v>128122.842916702</v>
          </cell>
          <cell r="J23">
            <v>127989.503455785</v>
          </cell>
          <cell r="K23">
            <v>127856.828219262</v>
          </cell>
          <cell r="L23">
            <v>128023.459741066</v>
          </cell>
          <cell r="M23">
            <v>127594.13791296</v>
          </cell>
          <cell r="N23">
            <v>127464.173445981</v>
          </cell>
          <cell r="O23">
            <v>127377.151621702</v>
          </cell>
          <cell r="P23">
            <v>127681.957486401</v>
          </cell>
          <cell r="Q23">
            <v>127290.010996114</v>
          </cell>
          <cell r="R23">
            <v>127247.914470651</v>
          </cell>
          <cell r="S23">
            <v>127206.839867398</v>
          </cell>
          <cell r="T23">
            <v>127515.220084689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A24">
            <v>117153.818581606</v>
          </cell>
          <cell r="B24">
            <v>117263.94411869</v>
          </cell>
          <cell r="C24">
            <v>117479.30231305</v>
          </cell>
          <cell r="D24">
            <v>118007.178413194</v>
          </cell>
          <cell r="E24">
            <v>117872.8088314</v>
          </cell>
          <cell r="F24">
            <v>118039.292310069</v>
          </cell>
          <cell r="G24">
            <v>118221.86429349</v>
          </cell>
          <cell r="H24">
            <v>118707.280417244</v>
          </cell>
          <cell r="I24">
            <v>118549.373446465</v>
          </cell>
          <cell r="J24">
            <v>118714.655835056</v>
          </cell>
          <cell r="K24">
            <v>118879.114877027</v>
          </cell>
          <cell r="L24">
            <v>119316.912292668</v>
          </cell>
          <cell r="M24">
            <v>119204.735522158</v>
          </cell>
          <cell r="N24">
            <v>119365.834400062</v>
          </cell>
          <cell r="O24">
            <v>119473.70325507</v>
          </cell>
          <cell r="P24">
            <v>119855.783140177</v>
          </cell>
          <cell r="Q24">
            <v>119581.71937154</v>
          </cell>
          <cell r="R24">
            <v>119633.900580553</v>
          </cell>
          <cell r="S24">
            <v>119684.815054703</v>
          </cell>
          <cell r="T24">
            <v>120062.464311923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A25">
            <v>134001.952133757</v>
          </cell>
          <cell r="B25">
            <v>133834.915715971</v>
          </cell>
          <cell r="C25">
            <v>133500.814431006</v>
          </cell>
          <cell r="D25">
            <v>133561.560565123</v>
          </cell>
          <cell r="E25">
            <v>132911.400760031</v>
          </cell>
          <cell r="F25">
            <v>132637.880228646</v>
          </cell>
          <cell r="G25">
            <v>132397.353693615</v>
          </cell>
          <cell r="H25">
            <v>132499.658540049</v>
          </cell>
          <cell r="I25">
            <v>131885.199819774</v>
          </cell>
          <cell r="J25">
            <v>131634.502489758</v>
          </cell>
          <cell r="K25">
            <v>131385.053996966</v>
          </cell>
          <cell r="L25">
            <v>131445.117792646</v>
          </cell>
          <cell r="M25">
            <v>130891.158506779</v>
          </cell>
          <cell r="N25">
            <v>130646.806649915</v>
          </cell>
          <cell r="O25">
            <v>130483.193126582</v>
          </cell>
          <cell r="P25">
            <v>130757.63043524</v>
          </cell>
          <cell r="Q25">
            <v>130319.356239733</v>
          </cell>
          <cell r="R25">
            <v>130240.208728083</v>
          </cell>
          <cell r="S25">
            <v>130162.982576904</v>
          </cell>
          <cell r="T25">
            <v>130444.140181603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A26">
            <v>134894.000267529</v>
          </cell>
          <cell r="B26">
            <v>134712.289120116</v>
          </cell>
          <cell r="C26">
            <v>134349.09593001</v>
          </cell>
          <cell r="D26">
            <v>134385.109210892</v>
          </cell>
          <cell r="E26">
            <v>133707.640166786</v>
          </cell>
          <cell r="F26">
            <v>133410.823004068</v>
          </cell>
          <cell r="G26">
            <v>133147.894922739</v>
          </cell>
          <cell r="H26">
            <v>133229.915403614</v>
          </cell>
          <cell r="I26">
            <v>132591.28390866</v>
          </cell>
          <cell r="J26">
            <v>132318.56194722</v>
          </cell>
          <cell r="K26">
            <v>132047.198537694</v>
          </cell>
          <cell r="L26">
            <v>132087.262695449</v>
          </cell>
          <cell r="M26">
            <v>131509.912612783</v>
          </cell>
          <cell r="N26">
            <v>131244.093596357</v>
          </cell>
          <cell r="O26">
            <v>131066.106056567</v>
          </cell>
          <cell r="P26">
            <v>131334.844077578</v>
          </cell>
          <cell r="Q26">
            <v>130887.87553</v>
          </cell>
          <cell r="R26">
            <v>130801.774634474</v>
          </cell>
          <cell r="S26">
            <v>130717.763897611</v>
          </cell>
          <cell r="T26">
            <v>130993.812616019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A27">
            <v>140006.907607309</v>
          </cell>
          <cell r="B27">
            <v>139741.086051525</v>
          </cell>
          <cell r="C27">
            <v>139211.148254602</v>
          </cell>
          <cell r="D27">
            <v>139105.401486839</v>
          </cell>
          <cell r="E27">
            <v>138271.405453538</v>
          </cell>
          <cell r="F27">
            <v>137841.060162877</v>
          </cell>
          <cell r="G27">
            <v>137449.734267408</v>
          </cell>
          <cell r="H27">
            <v>137415.491872298</v>
          </cell>
          <cell r="I27">
            <v>136638.310502738</v>
          </cell>
          <cell r="J27">
            <v>136239.351071143</v>
          </cell>
          <cell r="K27">
            <v>135842.379037615</v>
          </cell>
          <cell r="L27">
            <v>135767.81227842</v>
          </cell>
          <cell r="M27">
            <v>135056.394344359</v>
          </cell>
          <cell r="N27">
            <v>134667.533091159</v>
          </cell>
          <cell r="O27">
            <v>134407.15872552</v>
          </cell>
          <cell r="P27">
            <v>134643.230426698</v>
          </cell>
          <cell r="Q27">
            <v>134146.428899449</v>
          </cell>
          <cell r="R27">
            <v>134020.47364393</v>
          </cell>
          <cell r="S27">
            <v>133897.576039169</v>
          </cell>
          <cell r="T27">
            <v>134144.342411441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A28">
            <v>130528.793657533</v>
          </cell>
          <cell r="B28">
            <v>130418.892790689</v>
          </cell>
          <cell r="C28">
            <v>130198.059829604</v>
          </cell>
          <cell r="D28">
            <v>130355.102470155</v>
          </cell>
          <cell r="E28">
            <v>129811.270240189</v>
          </cell>
          <cell r="F28">
            <v>129628.454335068</v>
          </cell>
          <cell r="G28">
            <v>129475.147443749</v>
          </cell>
          <cell r="H28">
            <v>129656.428764108</v>
          </cell>
          <cell r="I28">
            <v>129136.085903829</v>
          </cell>
          <cell r="J28">
            <v>128971.140712538</v>
          </cell>
          <cell r="K28">
            <v>128807.017188134</v>
          </cell>
          <cell r="L28">
            <v>128944.948880567</v>
          </cell>
          <cell r="M28">
            <v>128482.060850939</v>
          </cell>
          <cell r="N28">
            <v>128321.290635435</v>
          </cell>
          <cell r="O28">
            <v>128213.641846745</v>
          </cell>
          <cell r="P28">
            <v>128510.26913423</v>
          </cell>
          <cell r="Q28">
            <v>128105.846097025</v>
          </cell>
          <cell r="R28">
            <v>128053.77134438</v>
          </cell>
          <cell r="S28">
            <v>128002.960742296</v>
          </cell>
          <cell r="T28">
            <v>128304.009618619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A29">
            <v>147828.004032725</v>
          </cell>
          <cell r="B29">
            <v>147433.520725312</v>
          </cell>
          <cell r="C29">
            <v>146648.517549405</v>
          </cell>
          <cell r="D29">
            <v>146325.923705009</v>
          </cell>
          <cell r="E29">
            <v>145252.491946723</v>
          </cell>
          <cell r="F29">
            <v>144617.891758655</v>
          </cell>
          <cell r="G29">
            <v>144030.158688467</v>
          </cell>
          <cell r="H29">
            <v>143818.071653634</v>
          </cell>
          <cell r="I29">
            <v>142828.953736625</v>
          </cell>
          <cell r="J29">
            <v>142236.891758675</v>
          </cell>
          <cell r="K29">
            <v>141647.77911025</v>
          </cell>
          <cell r="L29">
            <v>141397.864081427</v>
          </cell>
          <cell r="M29">
            <v>140481.365647442</v>
          </cell>
          <cell r="N29">
            <v>139904.289522691</v>
          </cell>
          <cell r="O29">
            <v>139517.889929853</v>
          </cell>
          <cell r="P29">
            <v>139703.99271505</v>
          </cell>
          <cell r="Q29">
            <v>139130.962828225</v>
          </cell>
          <cell r="R29">
            <v>138944.043277489</v>
          </cell>
          <cell r="S29">
            <v>138761.661327852</v>
          </cell>
          <cell r="T29">
            <v>138963.635170657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A30">
            <v>125191.061178629</v>
          </cell>
          <cell r="B30">
            <v>125168.969229244</v>
          </cell>
          <cell r="C30">
            <v>125122.212981141</v>
          </cell>
          <cell r="D30">
            <v>125427.249153665</v>
          </cell>
          <cell r="E30">
            <v>125046.826729223</v>
          </cell>
          <cell r="F30">
            <v>125003.410460747</v>
          </cell>
          <cell r="G30">
            <v>124984.147301734</v>
          </cell>
          <cell r="H30">
            <v>125286.803817846</v>
          </cell>
          <cell r="I30">
            <v>124911.103157492</v>
          </cell>
          <cell r="J30">
            <v>124877.946359716</v>
          </cell>
          <cell r="K30">
            <v>124844.954731004</v>
          </cell>
          <cell r="L30">
            <v>125102.557899533</v>
          </cell>
          <cell r="M30">
            <v>124779.632962761</v>
          </cell>
          <cell r="N30">
            <v>124747.315406353</v>
          </cell>
          <cell r="O30">
            <v>124725.676163102</v>
          </cell>
          <cell r="P30">
            <v>125056.406176248</v>
          </cell>
          <cell r="Q30">
            <v>124704.007378177</v>
          </cell>
          <cell r="R30">
            <v>124693.539464386</v>
          </cell>
          <cell r="S30">
            <v>124683.325666427</v>
          </cell>
          <cell r="T30">
            <v>125014.944494372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A31">
            <v>144054.249876723</v>
          </cell>
          <cell r="B31">
            <v>143721.847100417</v>
          </cell>
          <cell r="C31">
            <v>143059.91542007</v>
          </cell>
          <cell r="D31">
            <v>142841.952373218</v>
          </cell>
          <cell r="E31">
            <v>141884.050652296</v>
          </cell>
          <cell r="F31">
            <v>141348.005414333</v>
          </cell>
          <cell r="G31">
            <v>140855.040692666</v>
          </cell>
          <cell r="H31">
            <v>140728.765404904</v>
          </cell>
          <cell r="I31">
            <v>139841.908907937</v>
          </cell>
          <cell r="J31">
            <v>139343.020763578</v>
          </cell>
          <cell r="K31">
            <v>138846.617807575</v>
          </cell>
          <cell r="L31">
            <v>138681.310003272</v>
          </cell>
          <cell r="M31">
            <v>137863.764880537</v>
          </cell>
          <cell r="N31">
            <v>137377.504239333</v>
          </cell>
          <cell r="O31">
            <v>137051.913029237</v>
          </cell>
          <cell r="P31">
            <v>137262.126296405</v>
          </cell>
          <cell r="Q31">
            <v>136725.877325337</v>
          </cell>
          <cell r="R31">
            <v>136568.373632676</v>
          </cell>
          <cell r="S31">
            <v>136414.693450859</v>
          </cell>
          <cell r="T31">
            <v>136638.280119416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A32">
            <v>113450.365924464</v>
          </cell>
          <cell r="B32">
            <v>113621.415490613</v>
          </cell>
          <cell r="C32">
            <v>113957.552474054</v>
          </cell>
          <cell r="D32">
            <v>114588.110198163</v>
          </cell>
          <cell r="E32">
            <v>114567.118437543</v>
          </cell>
          <cell r="F32">
            <v>114830.320880075</v>
          </cell>
          <cell r="G32">
            <v>115105.895766609</v>
          </cell>
          <cell r="H32">
            <v>115675.525045107</v>
          </cell>
          <cell r="I32">
            <v>115617.974460071</v>
          </cell>
          <cell r="J32">
            <v>115874.694941162</v>
          </cell>
          <cell r="K32">
            <v>116130.136580978</v>
          </cell>
          <cell r="L32">
            <v>116650.965067937</v>
          </cell>
          <cell r="M32">
            <v>116635.898201341</v>
          </cell>
          <cell r="N32">
            <v>116886.120755549</v>
          </cell>
          <cell r="O32">
            <v>117053.665190187</v>
          </cell>
          <cell r="P32">
            <v>117459.40640161</v>
          </cell>
          <cell r="Q32">
            <v>117221.438354782</v>
          </cell>
          <cell r="R32">
            <v>117302.487432037</v>
          </cell>
          <cell r="S32">
            <v>117381.568987003</v>
          </cell>
          <cell r="T32">
            <v>117780.428443312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A33">
            <v>139944.36032709</v>
          </cell>
          <cell r="B33">
            <v>139679.567711776</v>
          </cell>
          <cell r="C33">
            <v>139151.669737004</v>
          </cell>
          <cell r="D33">
            <v>139047.657149991</v>
          </cell>
          <cell r="E33">
            <v>138215.575944556</v>
          </cell>
          <cell r="F33">
            <v>137786.864131814</v>
          </cell>
          <cell r="G33">
            <v>137397.108954046</v>
          </cell>
          <cell r="H33">
            <v>137364.288827363</v>
          </cell>
          <cell r="I33">
            <v>136588.802367814</v>
          </cell>
          <cell r="J33">
            <v>136191.387225973</v>
          </cell>
          <cell r="K33">
            <v>135795.951789391</v>
          </cell>
          <cell r="L33">
            <v>135722.787334522</v>
          </cell>
          <cell r="M33">
            <v>135013.009480931</v>
          </cell>
          <cell r="N33">
            <v>134625.653429517</v>
          </cell>
          <cell r="O33">
            <v>134366.286919398</v>
          </cell>
          <cell r="P33">
            <v>134602.758234597</v>
          </cell>
          <cell r="Q33">
            <v>134106.56632476</v>
          </cell>
          <cell r="R33">
            <v>133981.098616082</v>
          </cell>
          <cell r="S33">
            <v>133858.676722626</v>
          </cell>
          <cell r="T33">
            <v>134105.801312051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A34">
            <v>133831.086633047</v>
          </cell>
          <cell r="B34">
            <v>133666.861055764</v>
          </cell>
          <cell r="C34">
            <v>133338.332119141</v>
          </cell>
          <cell r="D34">
            <v>133403.815656086</v>
          </cell>
          <cell r="E34">
            <v>132758.886742267</v>
          </cell>
          <cell r="F34">
            <v>132489.82851558</v>
          </cell>
          <cell r="G34">
            <v>132253.592838048</v>
          </cell>
          <cell r="H34">
            <v>132359.783011009</v>
          </cell>
          <cell r="I34">
            <v>131749.954414483</v>
          </cell>
          <cell r="J34">
            <v>131503.475746593</v>
          </cell>
          <cell r="K34">
            <v>131258.224900855</v>
          </cell>
          <cell r="L34">
            <v>131322.119485501</v>
          </cell>
          <cell r="M34">
            <v>130772.64054106</v>
          </cell>
          <cell r="N34">
            <v>130532.400566535</v>
          </cell>
          <cell r="O34">
            <v>130371.540284228</v>
          </cell>
          <cell r="P34">
            <v>130647.069251061</v>
          </cell>
          <cell r="Q34">
            <v>130210.460397102</v>
          </cell>
          <cell r="R34">
            <v>130132.644756875</v>
          </cell>
          <cell r="S34">
            <v>130056.718145021</v>
          </cell>
          <cell r="T34">
            <v>130338.854320698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A35">
            <v>118068.038278548</v>
          </cell>
          <cell r="B35">
            <v>118163.124350423</v>
          </cell>
          <cell r="C35">
            <v>118348.667569901</v>
          </cell>
          <cell r="D35">
            <v>118851.196089872</v>
          </cell>
          <cell r="E35">
            <v>118688.838506904</v>
          </cell>
          <cell r="F35">
            <v>118831.446324126</v>
          </cell>
          <cell r="G35">
            <v>118991.059978179</v>
          </cell>
          <cell r="H35">
            <v>119455.687575134</v>
          </cell>
          <cell r="I35">
            <v>119273.007023308</v>
          </cell>
          <cell r="J35">
            <v>119415.7173655</v>
          </cell>
          <cell r="K35">
            <v>119557.716802683</v>
          </cell>
          <cell r="L35">
            <v>119975.017495972</v>
          </cell>
          <cell r="M35">
            <v>119838.868558097</v>
          </cell>
          <cell r="N35">
            <v>119977.966717244</v>
          </cell>
          <cell r="O35">
            <v>120071.10429434</v>
          </cell>
          <cell r="P35">
            <v>120447.343237879</v>
          </cell>
          <cell r="Q35">
            <v>120164.369021907</v>
          </cell>
          <cell r="R35">
            <v>120209.424022974</v>
          </cell>
          <cell r="S35">
            <v>120253.385282794</v>
          </cell>
          <cell r="T35">
            <v>120625.798674032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A36">
            <v>130521.859457884</v>
          </cell>
          <cell r="B36">
            <v>130412.072662804</v>
          </cell>
          <cell r="C36">
            <v>130191.465843192</v>
          </cell>
          <cell r="D36">
            <v>130348.700740792</v>
          </cell>
          <cell r="E36">
            <v>129805.080795017</v>
          </cell>
          <cell r="F36">
            <v>129622.445982694</v>
          </cell>
          <cell r="G36">
            <v>129469.313226367</v>
          </cell>
          <cell r="H36">
            <v>129650.752224137</v>
          </cell>
          <cell r="I36">
            <v>129130.597267223</v>
          </cell>
          <cell r="J36">
            <v>128965.823281034</v>
          </cell>
          <cell r="K36">
            <v>128801.870108881</v>
          </cell>
          <cell r="L36">
            <v>128939.957265439</v>
          </cell>
          <cell r="M36">
            <v>128477.251060589</v>
          </cell>
          <cell r="N36">
            <v>128316.647716765</v>
          </cell>
          <cell r="O36">
            <v>128209.110662293</v>
          </cell>
          <cell r="P36">
            <v>128505.782252318</v>
          </cell>
          <cell r="Q36">
            <v>128101.426799328</v>
          </cell>
          <cell r="R36">
            <v>128049.406097749</v>
          </cell>
          <cell r="S36">
            <v>127998.648234603</v>
          </cell>
          <cell r="T36">
            <v>128299.736824072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A37">
            <v>131706.739699427</v>
          </cell>
          <cell r="B37">
            <v>131577.460909995</v>
          </cell>
          <cell r="C37">
            <v>131318.212202927</v>
          </cell>
          <cell r="D37">
            <v>131442.595208342</v>
          </cell>
          <cell r="E37">
            <v>130862.701235981</v>
          </cell>
          <cell r="F37">
            <v>130649.12222108</v>
          </cell>
          <cell r="G37">
            <v>130466.23417624</v>
          </cell>
          <cell r="H37">
            <v>130620.730071892</v>
          </cell>
          <cell r="I37">
            <v>130068.467158002</v>
          </cell>
          <cell r="J37">
            <v>129874.438527793</v>
          </cell>
          <cell r="K37">
            <v>129681.376442285</v>
          </cell>
          <cell r="L37">
            <v>129792.898691729</v>
          </cell>
          <cell r="M37">
            <v>129299.123207194</v>
          </cell>
          <cell r="N37">
            <v>129110.005692168</v>
          </cell>
          <cell r="O37">
            <v>128983.376071446</v>
          </cell>
          <cell r="P37">
            <v>129272.477472074</v>
          </cell>
          <cell r="Q37">
            <v>128856.573577255</v>
          </cell>
          <cell r="R37">
            <v>128795.31690863</v>
          </cell>
          <cell r="S37">
            <v>128735.547287914</v>
          </cell>
          <cell r="T37">
            <v>129029.84990004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>
            <v>143442.35331153</v>
          </cell>
          <cell r="B38">
            <v>143120.01660264</v>
          </cell>
          <cell r="C38">
            <v>142478.040388996</v>
          </cell>
          <cell r="D38">
            <v>142277.042736016</v>
          </cell>
          <cell r="E38">
            <v>141337.873669665</v>
          </cell>
          <cell r="F38">
            <v>140817.808655362</v>
          </cell>
          <cell r="G38">
            <v>140340.210177641</v>
          </cell>
          <cell r="H38">
            <v>140227.848862839</v>
          </cell>
          <cell r="I38">
            <v>139357.573576277</v>
          </cell>
          <cell r="J38">
            <v>138873.793132733</v>
          </cell>
          <cell r="K38">
            <v>138392.422619229</v>
          </cell>
          <cell r="L38">
            <v>138240.833480194</v>
          </cell>
          <cell r="M38">
            <v>137439.333173515</v>
          </cell>
          <cell r="N38">
            <v>136967.797837709</v>
          </cell>
          <cell r="O38">
            <v>136652.066422131</v>
          </cell>
          <cell r="P38">
            <v>136866.189091049</v>
          </cell>
          <cell r="Q38">
            <v>136335.903973238</v>
          </cell>
          <cell r="R38">
            <v>136183.16992422</v>
          </cell>
          <cell r="S38">
            <v>136034.143599654</v>
          </cell>
          <cell r="T38">
            <v>136261.234686701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>
            <v>147235.629994007</v>
          </cell>
          <cell r="B39">
            <v>146850.89159668</v>
          </cell>
          <cell r="C39">
            <v>146085.207209401</v>
          </cell>
          <cell r="D39">
            <v>145779.037478912</v>
          </cell>
          <cell r="E39">
            <v>144723.740710877</v>
          </cell>
          <cell r="F39">
            <v>144104.610898306</v>
          </cell>
          <cell r="G39">
            <v>143531.75381289</v>
          </cell>
          <cell r="H39">
            <v>143333.136826471</v>
          </cell>
          <cell r="I39">
            <v>142360.071097254</v>
          </cell>
          <cell r="J39">
            <v>141782.634809751</v>
          </cell>
          <cell r="K39">
            <v>141208.074994568</v>
          </cell>
          <cell r="L39">
            <v>140971.440937748</v>
          </cell>
          <cell r="M39">
            <v>140070.475410838</v>
          </cell>
          <cell r="N39">
            <v>139507.654781422</v>
          </cell>
          <cell r="O39">
            <v>139130.800406896</v>
          </cell>
          <cell r="P39">
            <v>139320.687864594</v>
          </cell>
          <cell r="Q39">
            <v>138753.431554614</v>
          </cell>
          <cell r="R39">
            <v>138571.129472301</v>
          </cell>
          <cell r="S39">
            <v>138393.252898854</v>
          </cell>
          <cell r="T39">
            <v>138598.619351869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A40">
            <v>146342.910764912</v>
          </cell>
          <cell r="B40">
            <v>145972.858137134</v>
          </cell>
          <cell r="C40">
            <v>145236.287541083</v>
          </cell>
          <cell r="D40">
            <v>144954.869270563</v>
          </cell>
          <cell r="E40">
            <v>143926.902286511</v>
          </cell>
          <cell r="F40">
            <v>143331.086631526</v>
          </cell>
          <cell r="G40">
            <v>142780.647945279</v>
          </cell>
          <cell r="H40">
            <v>142602.330584517</v>
          </cell>
          <cell r="I40">
            <v>141653.455815361</v>
          </cell>
          <cell r="J40">
            <v>141098.060728598</v>
          </cell>
          <cell r="K40">
            <v>140545.432316926</v>
          </cell>
          <cell r="L40">
            <v>140328.812943927</v>
          </cell>
          <cell r="M40">
            <v>139451.255810909</v>
          </cell>
          <cell r="N40">
            <v>138909.918490981</v>
          </cell>
          <cell r="O40">
            <v>138547.448946605</v>
          </cell>
          <cell r="P40">
            <v>138743.039979573</v>
          </cell>
          <cell r="Q40">
            <v>138184.484562498</v>
          </cell>
          <cell r="R40">
            <v>138009.141095149</v>
          </cell>
          <cell r="S40">
            <v>137838.054211487</v>
          </cell>
          <cell r="T40">
            <v>138048.533394252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A41">
            <v>114504.114094696</v>
          </cell>
          <cell r="B41">
            <v>114657.828868127</v>
          </cell>
          <cell r="C41">
            <v>114959.600506638</v>
          </cell>
          <cell r="D41">
            <v>115560.942095592</v>
          </cell>
          <cell r="E41">
            <v>115507.690797004</v>
          </cell>
          <cell r="F41">
            <v>115743.373667766</v>
          </cell>
          <cell r="G41">
            <v>115992.486318096</v>
          </cell>
          <cell r="H41">
            <v>116538.154318852</v>
          </cell>
          <cell r="I41">
            <v>116452.049201697</v>
          </cell>
          <cell r="J41">
            <v>116682.752684171</v>
          </cell>
          <cell r="K41">
            <v>116912.306927852</v>
          </cell>
          <cell r="L41">
            <v>117409.510476794</v>
          </cell>
          <cell r="M41">
            <v>117366.812803749</v>
          </cell>
          <cell r="N41">
            <v>117591.676883171</v>
          </cell>
          <cell r="O41">
            <v>117742.241748023</v>
          </cell>
          <cell r="P41">
            <v>118141.250571693</v>
          </cell>
          <cell r="Q41">
            <v>117893.012162495</v>
          </cell>
          <cell r="R41">
            <v>117965.847427895</v>
          </cell>
          <cell r="S41">
            <v>118036.914566959</v>
          </cell>
          <cell r="T41">
            <v>118429.739057912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A42">
            <v>127839.948045739</v>
          </cell>
          <cell r="B42">
            <v>127774.280310344</v>
          </cell>
          <cell r="C42">
            <v>127641.137282704</v>
          </cell>
          <cell r="D42">
            <v>127872.730635676</v>
          </cell>
          <cell r="E42">
            <v>127411.214958712</v>
          </cell>
          <cell r="F42">
            <v>127298.620651013</v>
          </cell>
          <cell r="G42">
            <v>127212.837357555</v>
          </cell>
          <cell r="H42">
            <v>127455.260588599</v>
          </cell>
          <cell r="I42">
            <v>127007.780230531</v>
          </cell>
          <cell r="J42">
            <v>126909.222525872</v>
          </cell>
          <cell r="K42">
            <v>126811.155781888</v>
          </cell>
          <cell r="L42">
            <v>127009.371148077</v>
          </cell>
          <cell r="M42">
            <v>126616.988553019</v>
          </cell>
          <cell r="N42">
            <v>126520.925471133</v>
          </cell>
          <cell r="O42">
            <v>126456.603392754</v>
          </cell>
          <cell r="P42">
            <v>126770.409691103</v>
          </cell>
          <cell r="Q42">
            <v>126392.193502528</v>
          </cell>
          <cell r="R42">
            <v>126361.077905576</v>
          </cell>
          <cell r="S42">
            <v>126330.717661215</v>
          </cell>
          <cell r="T42">
            <v>126647.16593805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>
            <v>126973.151861953</v>
          </cell>
          <cell r="B43">
            <v>126921.743446384</v>
          </cell>
          <cell r="C43">
            <v>126816.86879508</v>
          </cell>
          <cell r="D43">
            <v>127072.494867798</v>
          </cell>
          <cell r="E43">
            <v>126637.515364457</v>
          </cell>
          <cell r="F43">
            <v>126547.558210932</v>
          </cell>
          <cell r="G43">
            <v>126483.542324531</v>
          </cell>
          <cell r="H43">
            <v>126745.675714692</v>
          </cell>
          <cell r="I43">
            <v>126321.683852423</v>
          </cell>
          <cell r="J43">
            <v>126244.527309591</v>
          </cell>
          <cell r="K43">
            <v>126167.755118529</v>
          </cell>
          <cell r="L43">
            <v>126385.403976224</v>
          </cell>
          <cell r="M43">
            <v>126015.750035184</v>
          </cell>
          <cell r="N43">
            <v>125940.546424084</v>
          </cell>
          <cell r="O43">
            <v>125890.191464898</v>
          </cell>
          <cell r="P43">
            <v>126209.535716409</v>
          </cell>
          <cell r="Q43">
            <v>125839.767761634</v>
          </cell>
          <cell r="R43">
            <v>125815.408713325</v>
          </cell>
          <cell r="S43">
            <v>125791.640997726</v>
          </cell>
          <cell r="T43">
            <v>126113.053539352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A44">
            <v>112769.292315821</v>
          </cell>
          <cell r="B44">
            <v>112951.545953459</v>
          </cell>
          <cell r="C44">
            <v>113309.894438799</v>
          </cell>
          <cell r="D44">
            <v>113959.3355538</v>
          </cell>
          <cell r="E44">
            <v>113959.194239765</v>
          </cell>
          <cell r="F44">
            <v>114240.183526046</v>
          </cell>
          <cell r="G44">
            <v>114532.861864062</v>
          </cell>
          <cell r="H44">
            <v>115117.978138751</v>
          </cell>
          <cell r="I44">
            <v>115078.883327857</v>
          </cell>
          <cell r="J44">
            <v>115352.419488097</v>
          </cell>
          <cell r="K44">
            <v>115624.59304053</v>
          </cell>
          <cell r="L44">
            <v>116160.691135773</v>
          </cell>
          <cell r="M44">
            <v>116163.483007715</v>
          </cell>
          <cell r="N44">
            <v>116430.095614519</v>
          </cell>
          <cell r="O44">
            <v>116608.614527875</v>
          </cell>
          <cell r="P44">
            <v>117018.707112567</v>
          </cell>
          <cell r="Q44">
            <v>116787.377153434</v>
          </cell>
          <cell r="R44">
            <v>116873.7350992</v>
          </cell>
          <cell r="S44">
            <v>116957.996646232</v>
          </cell>
          <cell r="T44">
            <v>117360.756707779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A45">
            <v>126501.582926515</v>
          </cell>
          <cell r="B45">
            <v>126457.932104249</v>
          </cell>
          <cell r="C45">
            <v>126368.436487123</v>
          </cell>
          <cell r="D45">
            <v>126637.137241383</v>
          </cell>
          <cell r="E45">
            <v>126216.594390374</v>
          </cell>
          <cell r="F45">
            <v>126138.952679504</v>
          </cell>
          <cell r="G45">
            <v>126086.779061405</v>
          </cell>
          <cell r="H45">
            <v>126359.63550149</v>
          </cell>
          <cell r="I45">
            <v>125948.422242965</v>
          </cell>
          <cell r="J45">
            <v>125882.90871759</v>
          </cell>
          <cell r="K45">
            <v>125817.721544829</v>
          </cell>
          <cell r="L45">
            <v>126045.942935113</v>
          </cell>
          <cell r="M45">
            <v>125688.654216002</v>
          </cell>
          <cell r="N45">
            <v>125624.798922552</v>
          </cell>
          <cell r="O45">
            <v>125582.042588801</v>
          </cell>
          <cell r="P45">
            <v>125904.399690075</v>
          </cell>
          <cell r="Q45">
            <v>125539.227884539</v>
          </cell>
          <cell r="R45">
            <v>125518.544646657</v>
          </cell>
          <cell r="S45">
            <v>125498.363508651</v>
          </cell>
          <cell r="T45">
            <v>125822.476792511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A46">
            <v>133792.61536912</v>
          </cell>
          <cell r="B46">
            <v>133629.022667323</v>
          </cell>
          <cell r="C46">
            <v>133301.748374165</v>
          </cell>
          <cell r="D46">
            <v>133368.298562211</v>
          </cell>
          <cell r="E46">
            <v>132724.547411006</v>
          </cell>
          <cell r="F46">
            <v>132456.493895632</v>
          </cell>
          <cell r="G46">
            <v>132221.224327178</v>
          </cell>
          <cell r="H46">
            <v>132328.289301792</v>
          </cell>
          <cell r="I46">
            <v>131719.503201919</v>
          </cell>
          <cell r="J46">
            <v>131473.974387939</v>
          </cell>
          <cell r="K46">
            <v>131229.668664459</v>
          </cell>
          <cell r="L46">
            <v>131294.425771339</v>
          </cell>
          <cell r="M46">
            <v>130745.955599275</v>
          </cell>
          <cell r="N46">
            <v>130506.641436632</v>
          </cell>
          <cell r="O46">
            <v>130346.401060988</v>
          </cell>
          <cell r="P46">
            <v>130622.175820386</v>
          </cell>
          <cell r="Q46">
            <v>130185.941926813</v>
          </cell>
          <cell r="R46">
            <v>130108.426164425</v>
          </cell>
          <cell r="S46">
            <v>130032.792150668</v>
          </cell>
          <cell r="T46">
            <v>130315.148656735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A47">
            <v>136039.866332661</v>
          </cell>
          <cell r="B47">
            <v>135839.304997621</v>
          </cell>
          <cell r="C47">
            <v>135438.742269246</v>
          </cell>
          <cell r="D47">
            <v>135442.985361791</v>
          </cell>
          <cell r="E47">
            <v>134730.436674485</v>
          </cell>
          <cell r="F47">
            <v>134403.694199145</v>
          </cell>
          <cell r="G47">
            <v>134111.990572264</v>
          </cell>
          <cell r="H47">
            <v>134167.95509801</v>
          </cell>
          <cell r="I47">
            <v>133498.272854609</v>
          </cell>
          <cell r="J47">
            <v>133197.259507547</v>
          </cell>
          <cell r="K47">
            <v>132897.745644636</v>
          </cell>
          <cell r="L47">
            <v>132912.119589559</v>
          </cell>
          <cell r="M47">
            <v>132304.723235539</v>
          </cell>
          <cell r="N47">
            <v>132011.328924994</v>
          </cell>
          <cell r="O47">
            <v>131814.877473836</v>
          </cell>
          <cell r="P47">
            <v>132076.294566678</v>
          </cell>
          <cell r="Q47">
            <v>131618.157829158</v>
          </cell>
          <cell r="R47">
            <v>131523.125076348</v>
          </cell>
          <cell r="S47">
            <v>131430.399309202</v>
          </cell>
          <cell r="T47">
            <v>131699.885489993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A48">
            <v>114168.656524553</v>
          </cell>
          <cell r="B48">
            <v>114327.889777265</v>
          </cell>
          <cell r="C48">
            <v>114640.601520283</v>
          </cell>
          <cell r="D48">
            <v>115251.243978254</v>
          </cell>
          <cell r="E48">
            <v>115208.262406842</v>
          </cell>
          <cell r="F48">
            <v>115452.706050755</v>
          </cell>
          <cell r="G48">
            <v>115710.242874629</v>
          </cell>
          <cell r="H48">
            <v>116263.538876302</v>
          </cell>
          <cell r="I48">
            <v>116186.524008821</v>
          </cell>
          <cell r="J48">
            <v>116425.509924788</v>
          </cell>
          <cell r="K48">
            <v>116663.305343401</v>
          </cell>
          <cell r="L48">
            <v>117168.029820517</v>
          </cell>
          <cell r="M48">
            <v>117134.128331849</v>
          </cell>
          <cell r="N48">
            <v>117367.065205677</v>
          </cell>
          <cell r="O48">
            <v>117523.035465654</v>
          </cell>
          <cell r="P48">
            <v>117924.187524777</v>
          </cell>
          <cell r="Q48">
            <v>117679.218654643</v>
          </cell>
          <cell r="R48">
            <v>117754.668762416</v>
          </cell>
          <cell r="S48">
            <v>117828.28726675</v>
          </cell>
          <cell r="T48">
            <v>118223.032970827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>
            <v>134334.599486802</v>
          </cell>
          <cell r="B49">
            <v>134162.090819501</v>
          </cell>
          <cell r="C49">
            <v>133817.141078188</v>
          </cell>
          <cell r="D49">
            <v>133868.664259136</v>
          </cell>
          <cell r="E49">
            <v>133208.320759098</v>
          </cell>
          <cell r="F49">
            <v>132926.112845884</v>
          </cell>
          <cell r="G49">
            <v>132677.232708846</v>
          </cell>
          <cell r="H49">
            <v>132771.973456152</v>
          </cell>
          <cell r="I49">
            <v>132148.500637637</v>
          </cell>
          <cell r="J49">
            <v>131889.590258271</v>
          </cell>
          <cell r="K49">
            <v>131631.969629058</v>
          </cell>
          <cell r="L49">
            <v>131684.575501375</v>
          </cell>
          <cell r="M49">
            <v>131121.893719102</v>
          </cell>
          <cell r="N49">
            <v>130869.536695772</v>
          </cell>
          <cell r="O49">
            <v>130700.563059744</v>
          </cell>
          <cell r="P49">
            <v>130972.875087402</v>
          </cell>
          <cell r="Q49">
            <v>130531.358742628</v>
          </cell>
          <cell r="R49">
            <v>130449.618293833</v>
          </cell>
          <cell r="S49">
            <v>130369.862150848</v>
          </cell>
          <cell r="T49">
            <v>130649.114636935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A50">
            <v>148399.150520215</v>
          </cell>
          <cell r="B50">
            <v>147995.271508732</v>
          </cell>
          <cell r="C50">
            <v>147191.641827363</v>
          </cell>
          <cell r="D50">
            <v>146853.2124224</v>
          </cell>
          <cell r="E50">
            <v>145762.29553596</v>
          </cell>
          <cell r="F50">
            <v>145112.779348797</v>
          </cell>
          <cell r="G50">
            <v>144510.703370421</v>
          </cell>
          <cell r="H50">
            <v>144285.628982438</v>
          </cell>
          <cell r="I50">
            <v>143281.034103113</v>
          </cell>
          <cell r="J50">
            <v>142674.870542076</v>
          </cell>
          <cell r="K50">
            <v>142071.726556952</v>
          </cell>
          <cell r="L50">
            <v>141809.00647589</v>
          </cell>
          <cell r="M50">
            <v>140877.531752033</v>
          </cell>
          <cell r="N50">
            <v>140286.710973472</v>
          </cell>
          <cell r="O50">
            <v>139891.108212442</v>
          </cell>
          <cell r="P50">
            <v>140073.561947776</v>
          </cell>
          <cell r="Q50">
            <v>139494.96537855</v>
          </cell>
          <cell r="R50">
            <v>139303.593825028</v>
          </cell>
          <cell r="S50">
            <v>139116.867948046</v>
          </cell>
          <cell r="T50">
            <v>139315.57075384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A51">
            <v>135653.016918645</v>
          </cell>
          <cell r="B51">
            <v>135458.8194897</v>
          </cell>
          <cell r="C51">
            <v>135070.8728815</v>
          </cell>
          <cell r="D51">
            <v>135085.841729101</v>
          </cell>
          <cell r="E51">
            <v>134385.136083341</v>
          </cell>
          <cell r="F51">
            <v>134068.496524917</v>
          </cell>
          <cell r="G51">
            <v>133786.507648541</v>
          </cell>
          <cell r="H51">
            <v>133851.268779125</v>
          </cell>
          <cell r="I51">
            <v>133192.069404715</v>
          </cell>
          <cell r="J51">
            <v>132900.60735364</v>
          </cell>
          <cell r="K51">
            <v>132610.597207374</v>
          </cell>
          <cell r="L51">
            <v>132633.644280931</v>
          </cell>
          <cell r="M51">
            <v>132036.391680026</v>
          </cell>
          <cell r="N51">
            <v>131752.306909832</v>
          </cell>
          <cell r="O51">
            <v>131562.08895621</v>
          </cell>
          <cell r="P51">
            <v>131825.977626541</v>
          </cell>
          <cell r="Q51">
            <v>131371.611318974</v>
          </cell>
          <cell r="R51">
            <v>131279.594000395</v>
          </cell>
          <cell r="S51">
            <v>131189.810465732</v>
          </cell>
          <cell r="T51">
            <v>131461.512188032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A52">
            <v>140016.619600213</v>
          </cell>
          <cell r="B52">
            <v>139750.63827629</v>
          </cell>
          <cell r="C52">
            <v>139220.383747158</v>
          </cell>
          <cell r="D52">
            <v>139114.367705478</v>
          </cell>
          <cell r="E52">
            <v>138280.074348382</v>
          </cell>
          <cell r="F52">
            <v>137849.475420379</v>
          </cell>
          <cell r="G52">
            <v>137457.905632624</v>
          </cell>
          <cell r="H52">
            <v>137423.442395603</v>
          </cell>
          <cell r="I52">
            <v>136645.997849868</v>
          </cell>
          <cell r="J52">
            <v>136246.798629571</v>
          </cell>
          <cell r="K52">
            <v>135849.588001837</v>
          </cell>
          <cell r="L52">
            <v>135774.803500645</v>
          </cell>
          <cell r="M52">
            <v>135063.130904035</v>
          </cell>
          <cell r="N52">
            <v>134674.035931494</v>
          </cell>
          <cell r="O52">
            <v>134413.505071671</v>
          </cell>
          <cell r="P52">
            <v>134649.514723011</v>
          </cell>
          <cell r="Q52">
            <v>134152.61853777</v>
          </cell>
          <cell r="R52">
            <v>134026.587578696</v>
          </cell>
          <cell r="S52">
            <v>133903.616108136</v>
          </cell>
          <cell r="T52">
            <v>134150.326858446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A53">
            <v>147505.980208526</v>
          </cell>
          <cell r="B53">
            <v>147116.794387172</v>
          </cell>
          <cell r="C53">
            <v>146342.293207954</v>
          </cell>
          <cell r="D53">
            <v>146028.627769639</v>
          </cell>
          <cell r="E53">
            <v>144965.054476665</v>
          </cell>
          <cell r="F53">
            <v>144338.86422751</v>
          </cell>
          <cell r="G53">
            <v>143759.217976109</v>
          </cell>
          <cell r="H53">
            <v>143554.453470993</v>
          </cell>
          <cell r="I53">
            <v>142574.061775192</v>
          </cell>
          <cell r="J53">
            <v>141989.950552105</v>
          </cell>
          <cell r="K53">
            <v>141408.749052224</v>
          </cell>
          <cell r="L53">
            <v>141166.053768213</v>
          </cell>
          <cell r="M53">
            <v>140257.999266289</v>
          </cell>
          <cell r="N53">
            <v>139688.672652529</v>
          </cell>
          <cell r="O53">
            <v>139307.461990168</v>
          </cell>
          <cell r="P53">
            <v>139495.622182734</v>
          </cell>
          <cell r="Q53">
            <v>138925.730902892</v>
          </cell>
          <cell r="R53">
            <v>138741.321480458</v>
          </cell>
          <cell r="S53">
            <v>138561.388724026</v>
          </cell>
          <cell r="T53">
            <v>138765.206842984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A54">
            <v>139662.370265745</v>
          </cell>
          <cell r="B54">
            <v>139402.216556954</v>
          </cell>
          <cell r="C54">
            <v>138883.514978436</v>
          </cell>
          <cell r="D54">
            <v>138787.320824686</v>
          </cell>
          <cell r="E54">
            <v>137963.872487472</v>
          </cell>
          <cell r="F54">
            <v>137542.525096278</v>
          </cell>
          <cell r="G54">
            <v>137159.851389985</v>
          </cell>
          <cell r="H54">
            <v>137133.443461559</v>
          </cell>
          <cell r="I54">
            <v>136365.598385873</v>
          </cell>
          <cell r="J54">
            <v>135975.145566951</v>
          </cell>
          <cell r="K54">
            <v>135586.637770796</v>
          </cell>
          <cell r="L54">
            <v>135519.795507424</v>
          </cell>
          <cell r="M54">
            <v>134817.411842525</v>
          </cell>
          <cell r="N54">
            <v>134436.841888647</v>
          </cell>
          <cell r="O54">
            <v>134182.019225019</v>
          </cell>
          <cell r="P54">
            <v>134420.292172228</v>
          </cell>
          <cell r="Q54">
            <v>133926.848680085</v>
          </cell>
          <cell r="R54">
            <v>133803.579042421</v>
          </cell>
          <cell r="S54">
            <v>133683.301860287</v>
          </cell>
          <cell r="T54">
            <v>133932.041446823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A55">
            <v>133981.274709969</v>
          </cell>
          <cell r="B55">
            <v>133814.57844827</v>
          </cell>
          <cell r="C55">
            <v>133481.15150545</v>
          </cell>
          <cell r="D55">
            <v>133542.470940119</v>
          </cell>
          <cell r="E55">
            <v>132892.944155474</v>
          </cell>
          <cell r="F55">
            <v>132619.963633424</v>
          </cell>
          <cell r="G55">
            <v>132379.956359908</v>
          </cell>
          <cell r="H55">
            <v>132482.731392207</v>
          </cell>
          <cell r="I55">
            <v>131868.832990021</v>
          </cell>
          <cell r="J55">
            <v>131618.646184741</v>
          </cell>
          <cell r="K55">
            <v>131369.70567353</v>
          </cell>
          <cell r="L55">
            <v>131430.233055168</v>
          </cell>
          <cell r="M55">
            <v>130876.815961365</v>
          </cell>
          <cell r="N55">
            <v>130632.961707195</v>
          </cell>
          <cell r="O55">
            <v>130469.681369504</v>
          </cell>
          <cell r="P55">
            <v>130744.25078604</v>
          </cell>
          <cell r="Q55">
            <v>130306.178123159</v>
          </cell>
          <cell r="R55">
            <v>130227.191788983</v>
          </cell>
          <cell r="S55">
            <v>130150.122902583</v>
          </cell>
          <cell r="T55">
            <v>130431.398929824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A56">
            <v>140540.728270507</v>
          </cell>
          <cell r="B56">
            <v>140266.125042966</v>
          </cell>
          <cell r="C56">
            <v>139718.778028414</v>
          </cell>
          <cell r="D56">
            <v>139598.230592821</v>
          </cell>
          <cell r="E56">
            <v>138747.892127391</v>
          </cell>
          <cell r="F56">
            <v>138303.605634773</v>
          </cell>
          <cell r="G56">
            <v>137898.874175357</v>
          </cell>
          <cell r="H56">
            <v>137852.49318249</v>
          </cell>
          <cell r="I56">
            <v>137060.846308075</v>
          </cell>
          <cell r="J56">
            <v>136648.706866446</v>
          </cell>
          <cell r="K56">
            <v>136238.620478499</v>
          </cell>
          <cell r="L56">
            <v>136152.085508647</v>
          </cell>
          <cell r="M56">
            <v>135426.670022003</v>
          </cell>
          <cell r="N56">
            <v>135024.962361843</v>
          </cell>
          <cell r="O56">
            <v>134755.986277634</v>
          </cell>
          <cell r="P56">
            <v>134988.647403309</v>
          </cell>
          <cell r="Q56">
            <v>134486.642990013</v>
          </cell>
          <cell r="R56">
            <v>134356.526681014</v>
          </cell>
          <cell r="S56">
            <v>134229.569035217</v>
          </cell>
          <cell r="T56">
            <v>134473.278140773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A57">
            <v>140463.100252186</v>
          </cell>
          <cell r="B57">
            <v>140189.774052349</v>
          </cell>
          <cell r="C57">
            <v>139644.958680272</v>
          </cell>
          <cell r="D57">
            <v>139526.563552734</v>
          </cell>
          <cell r="E57">
            <v>138678.601598196</v>
          </cell>
          <cell r="F57">
            <v>138236.3424304</v>
          </cell>
          <cell r="G57">
            <v>137833.56040351</v>
          </cell>
          <cell r="H57">
            <v>137788.944601379</v>
          </cell>
          <cell r="I57">
            <v>136999.401295734</v>
          </cell>
          <cell r="J57">
            <v>136589.178486658</v>
          </cell>
          <cell r="K57">
            <v>136180.999183646</v>
          </cell>
          <cell r="L57">
            <v>136096.204626896</v>
          </cell>
          <cell r="M57">
            <v>135372.824659562</v>
          </cell>
          <cell r="N57">
            <v>134972.98511951</v>
          </cell>
          <cell r="O57">
            <v>134705.259894274</v>
          </cell>
          <cell r="P57">
            <v>134938.416984673</v>
          </cell>
          <cell r="Q57">
            <v>134437.169173287</v>
          </cell>
          <cell r="R57">
            <v>134307.657963262</v>
          </cell>
          <cell r="S57">
            <v>134181.290727245</v>
          </cell>
          <cell r="T57">
            <v>134425.444419481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A58">
            <v>147949.850575946</v>
          </cell>
          <cell r="B58">
            <v>147553.362819434</v>
          </cell>
          <cell r="C58">
            <v>146764.385925134</v>
          </cell>
          <cell r="D58">
            <v>146438.413773495</v>
          </cell>
          <cell r="E58">
            <v>145361.251794557</v>
          </cell>
          <cell r="F58">
            <v>144723.469475515</v>
          </cell>
          <cell r="G58">
            <v>144132.676535713</v>
          </cell>
          <cell r="H58">
            <v>143917.81882099</v>
          </cell>
          <cell r="I58">
            <v>142925.399098929</v>
          </cell>
          <cell r="J58">
            <v>142330.328734881</v>
          </cell>
          <cell r="K58">
            <v>141738.222686494</v>
          </cell>
          <cell r="L58">
            <v>141485.575869268</v>
          </cell>
          <cell r="M58">
            <v>140565.88244207</v>
          </cell>
          <cell r="N58">
            <v>139985.874077357</v>
          </cell>
          <cell r="O58">
            <v>139597.511110402</v>
          </cell>
          <cell r="P58">
            <v>139782.835419111</v>
          </cell>
          <cell r="Q58">
            <v>139208.617954278</v>
          </cell>
          <cell r="R58">
            <v>139020.748627675</v>
          </cell>
          <cell r="S58">
            <v>138837.439958638</v>
          </cell>
          <cell r="T58">
            <v>139038.715968992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A59">
            <v>146812.992010967</v>
          </cell>
          <cell r="B59">
            <v>146435.206263274</v>
          </cell>
          <cell r="C59">
            <v>145683.30515029</v>
          </cell>
          <cell r="D59">
            <v>145388.85344578</v>
          </cell>
          <cell r="E59">
            <v>144346.49535365</v>
          </cell>
          <cell r="F59">
            <v>143738.403108343</v>
          </cell>
          <cell r="G59">
            <v>143176.159513372</v>
          </cell>
          <cell r="H59">
            <v>142987.152931394</v>
          </cell>
          <cell r="I59">
            <v>142025.539871992</v>
          </cell>
          <cell r="J59">
            <v>141458.53849876</v>
          </cell>
          <cell r="K59">
            <v>140894.361616803</v>
          </cell>
          <cell r="L59">
            <v>140667.203065075</v>
          </cell>
          <cell r="M59">
            <v>139777.319719504</v>
          </cell>
          <cell r="N59">
            <v>139224.669883205</v>
          </cell>
          <cell r="O59">
            <v>138854.625685275</v>
          </cell>
          <cell r="P59">
            <v>139047.213373314</v>
          </cell>
          <cell r="Q59">
            <v>138484.076306773</v>
          </cell>
          <cell r="R59">
            <v>138305.068625317</v>
          </cell>
          <cell r="S59">
            <v>138130.406478874</v>
          </cell>
          <cell r="T59">
            <v>138338.193439612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A60">
            <v>130073.660133589</v>
          </cell>
          <cell r="B60">
            <v>129971.246487618</v>
          </cell>
          <cell r="C60">
            <v>129765.256561124</v>
          </cell>
          <cell r="D60">
            <v>129934.918196349</v>
          </cell>
          <cell r="E60">
            <v>129405.019463599</v>
          </cell>
          <cell r="F60">
            <v>129234.089775728</v>
          </cell>
          <cell r="G60">
            <v>129092.212418671</v>
          </cell>
          <cell r="H60">
            <v>129283.843062601</v>
          </cell>
          <cell r="I60">
            <v>128775.833438284</v>
          </cell>
          <cell r="J60">
            <v>128622.125474822</v>
          </cell>
          <cell r="K60">
            <v>128469.183200513</v>
          </cell>
          <cell r="L60">
            <v>128617.318945106</v>
          </cell>
          <cell r="M60">
            <v>128166.365177063</v>
          </cell>
          <cell r="N60">
            <v>128016.547760641</v>
          </cell>
          <cell r="O60">
            <v>127916.232765404</v>
          </cell>
          <cell r="P60">
            <v>128215.767896954</v>
          </cell>
          <cell r="Q60">
            <v>127815.780821158</v>
          </cell>
          <cell r="R60">
            <v>127767.253767327</v>
          </cell>
          <cell r="S60">
            <v>127719.904741221</v>
          </cell>
          <cell r="T60">
            <v>128023.560231843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A61">
            <v>134398.627623927</v>
          </cell>
          <cell r="B61">
            <v>134225.065655167</v>
          </cell>
          <cell r="C61">
            <v>133878.027797281</v>
          </cell>
          <cell r="D61">
            <v>133927.775739362</v>
          </cell>
          <cell r="E61">
            <v>133265.472076375</v>
          </cell>
          <cell r="F61">
            <v>132981.592011347</v>
          </cell>
          <cell r="G61">
            <v>132731.10396861</v>
          </cell>
          <cell r="H61">
            <v>132824.388774145</v>
          </cell>
          <cell r="I61">
            <v>132199.180917269</v>
          </cell>
          <cell r="J61">
            <v>131938.689685853</v>
          </cell>
          <cell r="K61">
            <v>131679.496079532</v>
          </cell>
          <cell r="L61">
            <v>131730.666446845</v>
          </cell>
          <cell r="M61">
            <v>131166.305753886</v>
          </cell>
          <cell r="N61">
            <v>130912.407891913</v>
          </cell>
          <cell r="O61">
            <v>130742.402538579</v>
          </cell>
          <cell r="P61">
            <v>131014.305491034</v>
          </cell>
          <cell r="Q61">
            <v>130572.165095668</v>
          </cell>
          <cell r="R61">
            <v>130489.925556971</v>
          </cell>
          <cell r="S61">
            <v>130409.682439834</v>
          </cell>
          <cell r="T61">
            <v>130688.568227691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A62">
            <v>132437.074948899</v>
          </cell>
          <cell r="B62">
            <v>132295.781704286</v>
          </cell>
          <cell r="C62">
            <v>132012.714950865</v>
          </cell>
          <cell r="D62">
            <v>132116.848741183</v>
          </cell>
          <cell r="E62">
            <v>131514.596222089</v>
          </cell>
          <cell r="F62">
            <v>131281.943851824</v>
          </cell>
          <cell r="G62">
            <v>131080.715273235</v>
          </cell>
          <cell r="H62">
            <v>131218.604007658</v>
          </cell>
          <cell r="I62">
            <v>130646.55042468</v>
          </cell>
          <cell r="J62">
            <v>130434.489847454</v>
          </cell>
          <cell r="K62">
            <v>130223.485640243</v>
          </cell>
          <cell r="L62">
            <v>130318.633839902</v>
          </cell>
          <cell r="M62">
            <v>129805.707905107</v>
          </cell>
          <cell r="N62">
            <v>129599.014854926</v>
          </cell>
          <cell r="O62">
            <v>129460.616978101</v>
          </cell>
          <cell r="P62">
            <v>129745.052273271</v>
          </cell>
          <cell r="Q62">
            <v>129322.030161903</v>
          </cell>
          <cell r="R62">
            <v>129255.080637528</v>
          </cell>
          <cell r="S62">
            <v>129189.756359064</v>
          </cell>
          <cell r="T62">
            <v>129479.876237542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A63">
            <v>131356.642546691</v>
          </cell>
          <cell r="B63">
            <v>131233.1230665</v>
          </cell>
          <cell r="C63">
            <v>130985.291897087</v>
          </cell>
          <cell r="D63">
            <v>131119.381667382</v>
          </cell>
          <cell r="E63">
            <v>130550.205599651</v>
          </cell>
          <cell r="F63">
            <v>130345.769683635</v>
          </cell>
          <cell r="G63">
            <v>130171.673448653</v>
          </cell>
          <cell r="H63">
            <v>130334.130236052</v>
          </cell>
          <cell r="I63">
            <v>129791.354276137</v>
          </cell>
          <cell r="J63">
            <v>129605.969530109</v>
          </cell>
          <cell r="K63">
            <v>129421.50826967</v>
          </cell>
          <cell r="L63">
            <v>129540.879665396</v>
          </cell>
          <cell r="M63">
            <v>129056.284236342</v>
          </cell>
          <cell r="N63">
            <v>128875.591817625</v>
          </cell>
          <cell r="O63">
            <v>128754.603486924</v>
          </cell>
          <cell r="P63">
            <v>129045.941655169</v>
          </cell>
          <cell r="Q63">
            <v>128633.449984186</v>
          </cell>
          <cell r="R63">
            <v>128574.922271326</v>
          </cell>
          <cell r="S63">
            <v>128517.815359089</v>
          </cell>
          <cell r="T63">
            <v>128814.123027307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A64">
            <v>132906.350101698</v>
          </cell>
          <cell r="B64">
            <v>132757.336997891</v>
          </cell>
          <cell r="C64">
            <v>132458.96601624</v>
          </cell>
          <cell r="D64">
            <v>132550.088722244</v>
          </cell>
          <cell r="E64">
            <v>131933.46977288</v>
          </cell>
          <cell r="F64">
            <v>131688.561864136</v>
          </cell>
          <cell r="G64">
            <v>131475.548619828</v>
          </cell>
          <cell r="H64">
            <v>131602.766462864</v>
          </cell>
          <cell r="I64">
            <v>131017.996433205</v>
          </cell>
          <cell r="J64">
            <v>130794.34947192</v>
          </cell>
          <cell r="K64">
            <v>130571.81659769</v>
          </cell>
          <cell r="L64">
            <v>130656.443691157</v>
          </cell>
          <cell r="M64">
            <v>130131.212680744</v>
          </cell>
          <cell r="N64">
            <v>129913.226512846</v>
          </cell>
          <cell r="O64">
            <v>129767.266971449</v>
          </cell>
          <cell r="P64">
            <v>130048.704071813</v>
          </cell>
          <cell r="Q64">
            <v>129621.108167572</v>
          </cell>
          <cell r="R64">
            <v>129550.500712468</v>
          </cell>
          <cell r="S64">
            <v>129481.607302067</v>
          </cell>
          <cell r="T64">
            <v>129769.03957513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A65">
            <v>146577.329137007</v>
          </cell>
          <cell r="B65">
            <v>146203.420185674</v>
          </cell>
          <cell r="C65">
            <v>145459.204624305</v>
          </cell>
          <cell r="D65">
            <v>145171.286889268</v>
          </cell>
          <cell r="E65">
            <v>144136.143400822</v>
          </cell>
          <cell r="F65">
            <v>143534.205701313</v>
          </cell>
          <cell r="G65">
            <v>142977.880186971</v>
          </cell>
          <cell r="H65">
            <v>142794.232365023</v>
          </cell>
          <cell r="I65">
            <v>141839.005312538</v>
          </cell>
          <cell r="J65">
            <v>141277.82244589</v>
          </cell>
          <cell r="K65">
            <v>140719.435085894</v>
          </cell>
          <cell r="L65">
            <v>140497.560074339</v>
          </cell>
          <cell r="M65">
            <v>139613.856151368</v>
          </cell>
          <cell r="N65">
            <v>139066.877547737</v>
          </cell>
          <cell r="O65">
            <v>138700.630703224</v>
          </cell>
          <cell r="P65">
            <v>138894.724039283</v>
          </cell>
          <cell r="Q65">
            <v>138333.883862248</v>
          </cell>
          <cell r="R65">
            <v>138156.7131382</v>
          </cell>
          <cell r="S65">
            <v>137983.843355756</v>
          </cell>
          <cell r="T65">
            <v>138192.979991227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A66">
            <v>139786.019383416</v>
          </cell>
          <cell r="B66">
            <v>139523.831572091</v>
          </cell>
          <cell r="C66">
            <v>139001.09748875</v>
          </cell>
          <cell r="D66">
            <v>138901.475049726</v>
          </cell>
          <cell r="E66">
            <v>138074.241307688</v>
          </cell>
          <cell r="F66">
            <v>137649.664709683</v>
          </cell>
          <cell r="G66">
            <v>137263.885866651</v>
          </cell>
          <cell r="H66">
            <v>137234.666269427</v>
          </cell>
          <cell r="I66">
            <v>136463.470542417</v>
          </cell>
          <cell r="J66">
            <v>136069.964831908</v>
          </cell>
          <cell r="K66">
            <v>135678.419352005</v>
          </cell>
          <cell r="L66">
            <v>135608.804886674</v>
          </cell>
          <cell r="M66">
            <v>134903.178962445</v>
          </cell>
          <cell r="N66">
            <v>134519.633389607</v>
          </cell>
          <cell r="O66">
            <v>134262.818306081</v>
          </cell>
          <cell r="P66">
            <v>134500.30126017</v>
          </cell>
          <cell r="Q66">
            <v>134005.652621217</v>
          </cell>
          <cell r="R66">
            <v>133881.419156884</v>
          </cell>
          <cell r="S66">
            <v>133760.20154564</v>
          </cell>
          <cell r="T66">
            <v>134008.232976126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A67">
            <v>137396.174076609</v>
          </cell>
          <cell r="B67">
            <v>137173.300661446</v>
          </cell>
          <cell r="C67">
            <v>136728.505369003</v>
          </cell>
          <cell r="D67">
            <v>136695.143584521</v>
          </cell>
          <cell r="E67">
            <v>135941.072774189</v>
          </cell>
          <cell r="F67">
            <v>135578.909114398</v>
          </cell>
          <cell r="G67">
            <v>135253.145228246</v>
          </cell>
          <cell r="H67">
            <v>135278.268545936</v>
          </cell>
          <cell r="I67">
            <v>134571.832992655</v>
          </cell>
          <cell r="J67">
            <v>134237.332463649</v>
          </cell>
          <cell r="K67">
            <v>133904.498233651</v>
          </cell>
          <cell r="L67">
            <v>133888.463882467</v>
          </cell>
          <cell r="M67">
            <v>133245.503170837</v>
          </cell>
          <cell r="N67">
            <v>132919.469282166</v>
          </cell>
          <cell r="O67">
            <v>132701.162967919</v>
          </cell>
          <cell r="P67">
            <v>132953.914622565</v>
          </cell>
          <cell r="Q67">
            <v>132482.558624115</v>
          </cell>
          <cell r="R67">
            <v>132376.953652116</v>
          </cell>
          <cell r="S67">
            <v>132273.912313698</v>
          </cell>
          <cell r="T67">
            <v>132535.630727506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A68">
            <v>134829.433946761</v>
          </cell>
          <cell r="B68">
            <v>134648.784954252</v>
          </cell>
          <cell r="C68">
            <v>134287.697432223</v>
          </cell>
          <cell r="D68">
            <v>134325.500873608</v>
          </cell>
          <cell r="E68">
            <v>133650.008468452</v>
          </cell>
          <cell r="F68">
            <v>133354.877512693</v>
          </cell>
          <cell r="G68">
            <v>133093.570852193</v>
          </cell>
          <cell r="H68">
            <v>133177.059512647</v>
          </cell>
          <cell r="I68">
            <v>132540.177639787</v>
          </cell>
          <cell r="J68">
            <v>132269.049818129</v>
          </cell>
          <cell r="K68">
            <v>131999.27260725</v>
          </cell>
          <cell r="L68">
            <v>132040.784336037</v>
          </cell>
          <cell r="M68">
            <v>131465.127276014</v>
          </cell>
          <cell r="N68">
            <v>131200.862049633</v>
          </cell>
          <cell r="O68">
            <v>131023.91489917</v>
          </cell>
          <cell r="P68">
            <v>131293.065433834</v>
          </cell>
          <cell r="Q68">
            <v>130846.726182259</v>
          </cell>
          <cell r="R68">
            <v>130761.128571698</v>
          </cell>
          <cell r="S68">
            <v>130677.60890221</v>
          </cell>
          <cell r="T68">
            <v>130954.027401102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A69">
            <v>131833.845024946</v>
          </cell>
          <cell r="B69">
            <v>131702.475276276</v>
          </cell>
          <cell r="C69">
            <v>131439.081348862</v>
          </cell>
          <cell r="D69">
            <v>131559.940242469</v>
          </cell>
          <cell r="E69">
            <v>130976.155056639</v>
          </cell>
          <cell r="F69">
            <v>130759.256572981</v>
          </cell>
          <cell r="G69">
            <v>130573.17659743</v>
          </cell>
          <cell r="H69">
            <v>130724.782233251</v>
          </cell>
          <cell r="I69">
            <v>130169.075011506</v>
          </cell>
          <cell r="J69">
            <v>129971.908156082</v>
          </cell>
          <cell r="K69">
            <v>129775.723478284</v>
          </cell>
          <cell r="L69">
            <v>129884.396037905</v>
          </cell>
          <cell r="M69">
            <v>129387.287667252</v>
          </cell>
          <cell r="N69">
            <v>129195.111359543</v>
          </cell>
          <cell r="O69">
            <v>129066.433627322</v>
          </cell>
          <cell r="P69">
            <v>129354.722953148</v>
          </cell>
          <cell r="Q69">
            <v>128937.580225571</v>
          </cell>
          <cell r="R69">
            <v>128875.332789646</v>
          </cell>
          <cell r="S69">
            <v>128814.596453189</v>
          </cell>
          <cell r="T69">
            <v>129108.171115073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A70">
            <v>121345.861509738</v>
          </cell>
          <cell r="B70">
            <v>121387.025413222</v>
          </cell>
          <cell r="C70">
            <v>121465.670676297</v>
          </cell>
          <cell r="D70">
            <v>121877.318538782</v>
          </cell>
          <cell r="E70">
            <v>121614.613390839</v>
          </cell>
          <cell r="F70">
            <v>121671.617935655</v>
          </cell>
          <cell r="G70">
            <v>121748.917299608</v>
          </cell>
          <cell r="H70">
            <v>122139.010168961</v>
          </cell>
          <cell r="I70">
            <v>121867.506963509</v>
          </cell>
          <cell r="J70">
            <v>121929.287986074</v>
          </cell>
          <cell r="K70">
            <v>121990.761249315</v>
          </cell>
          <cell r="L70">
            <v>122334.573444257</v>
          </cell>
          <cell r="M70">
            <v>122112.475223781</v>
          </cell>
          <cell r="N70">
            <v>122172.692488886</v>
          </cell>
          <cell r="O70">
            <v>122213.012865559</v>
          </cell>
          <cell r="P70">
            <v>122568.309825426</v>
          </cell>
          <cell r="Q70">
            <v>122253.388287199</v>
          </cell>
          <cell r="R70">
            <v>122272.893138738</v>
          </cell>
          <cell r="S70">
            <v>122291.924496544</v>
          </cell>
          <cell r="T70">
            <v>122645.565328836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A71">
            <v>135736.24529098</v>
          </cell>
          <cell r="B71">
            <v>135540.678705132</v>
          </cell>
          <cell r="C71">
            <v>135150.017813003</v>
          </cell>
          <cell r="D71">
            <v>135162.679077593</v>
          </cell>
          <cell r="E71">
            <v>134459.425471217</v>
          </cell>
          <cell r="F71">
            <v>134140.612329738</v>
          </cell>
          <cell r="G71">
            <v>133856.533382025</v>
          </cell>
          <cell r="H71">
            <v>133919.401974903</v>
          </cell>
          <cell r="I71">
            <v>133257.947272989</v>
          </cell>
          <cell r="J71">
            <v>132964.430316853</v>
          </cell>
          <cell r="K71">
            <v>132672.37550194</v>
          </cell>
          <cell r="L71">
            <v>132693.556602969</v>
          </cell>
          <cell r="M71">
            <v>132094.121633342</v>
          </cell>
          <cell r="N71">
            <v>131808.033970388</v>
          </cell>
          <cell r="O71">
            <v>131616.474916495</v>
          </cell>
          <cell r="P71">
            <v>131879.83184149</v>
          </cell>
          <cell r="Q71">
            <v>131424.654348133</v>
          </cell>
          <cell r="R71">
            <v>131331.988276644</v>
          </cell>
          <cell r="S71">
            <v>131241.571737996</v>
          </cell>
          <cell r="T71">
            <v>131512.796799593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A72">
            <v>128668.012757734</v>
          </cell>
          <cell r="B72">
            <v>128588.722858577</v>
          </cell>
          <cell r="C72">
            <v>128428.574584089</v>
          </cell>
          <cell r="D72">
            <v>128637.20908292</v>
          </cell>
          <cell r="E72">
            <v>128150.342960971</v>
          </cell>
          <cell r="F72">
            <v>128016.123005972</v>
          </cell>
          <cell r="G72">
            <v>127909.544949003</v>
          </cell>
          <cell r="H72">
            <v>128133.138739472</v>
          </cell>
          <cell r="I72">
            <v>127663.219433387</v>
          </cell>
          <cell r="J72">
            <v>127544.216845334</v>
          </cell>
          <cell r="K72">
            <v>127425.807063202</v>
          </cell>
          <cell r="L72">
            <v>127605.457293957</v>
          </cell>
          <cell r="M72">
            <v>127191.361640284</v>
          </cell>
          <cell r="N72">
            <v>127075.371161404</v>
          </cell>
          <cell r="O72">
            <v>126997.706063352</v>
          </cell>
          <cell r="P72">
            <v>127306.22186357</v>
          </cell>
          <cell r="Q72">
            <v>126919.934937699</v>
          </cell>
          <cell r="R72">
            <v>126882.364698224</v>
          </cell>
          <cell r="S72">
            <v>126845.706502243</v>
          </cell>
          <cell r="T72">
            <v>127157.412334925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A73">
            <v>146932.122896491</v>
          </cell>
          <cell r="B73">
            <v>146552.377373906</v>
          </cell>
          <cell r="C73">
            <v>145796.591106871</v>
          </cell>
          <cell r="D73">
            <v>145498.836389221</v>
          </cell>
          <cell r="E73">
            <v>144452.831213819</v>
          </cell>
          <cell r="F73">
            <v>143841.627759356</v>
          </cell>
          <cell r="G73">
            <v>143276.392491687</v>
          </cell>
          <cell r="H73">
            <v>143084.676981412</v>
          </cell>
          <cell r="I73">
            <v>142119.835706016</v>
          </cell>
          <cell r="J73">
            <v>141549.892996162</v>
          </cell>
          <cell r="K73">
            <v>140982.789429716</v>
          </cell>
          <cell r="L73">
            <v>140752.959974383</v>
          </cell>
          <cell r="M73">
            <v>139859.952844085</v>
          </cell>
          <cell r="N73">
            <v>139304.436120191</v>
          </cell>
          <cell r="O73">
            <v>138932.472306891</v>
          </cell>
          <cell r="P73">
            <v>139124.298868754</v>
          </cell>
          <cell r="Q73">
            <v>138560.000692379</v>
          </cell>
          <cell r="R73">
            <v>138380.064403209</v>
          </cell>
          <cell r="S73">
            <v>138204.496191644</v>
          </cell>
          <cell r="T73">
            <v>138411.60087289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4">
          <cell r="A74">
            <v>116918.37989288</v>
          </cell>
          <cell r="B74">
            <v>117032.378538342</v>
          </cell>
          <cell r="C74">
            <v>117255.414973079</v>
          </cell>
          <cell r="D74">
            <v>117789.818826955</v>
          </cell>
          <cell r="E74">
            <v>117662.656985617</v>
          </cell>
          <cell r="F74">
            <v>117835.289155288</v>
          </cell>
          <cell r="G74">
            <v>118023.77358949</v>
          </cell>
          <cell r="H74">
            <v>118514.543375505</v>
          </cell>
          <cell r="I74">
            <v>118363.016336658</v>
          </cell>
          <cell r="J74">
            <v>118534.111696709</v>
          </cell>
          <cell r="K74">
            <v>118704.354753089</v>
          </cell>
          <cell r="L74">
            <v>119147.430682691</v>
          </cell>
          <cell r="M74">
            <v>119041.427456319</v>
          </cell>
          <cell r="N74">
            <v>119208.192171869</v>
          </cell>
          <cell r="O74">
            <v>119319.854767884</v>
          </cell>
          <cell r="P74">
            <v>119703.438868694</v>
          </cell>
          <cell r="Q74">
            <v>119431.669804539</v>
          </cell>
          <cell r="R74">
            <v>119485.686223469</v>
          </cell>
          <cell r="S74">
            <v>119538.39135655</v>
          </cell>
          <cell r="T74">
            <v>119917.389004562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A75">
            <v>148352.788614109</v>
          </cell>
          <cell r="B75">
            <v>147949.672283933</v>
          </cell>
          <cell r="C75">
            <v>147147.554579467</v>
          </cell>
          <cell r="D75">
            <v>146810.410600902</v>
          </cell>
          <cell r="E75">
            <v>145720.913041881</v>
          </cell>
          <cell r="F75">
            <v>145072.607637178</v>
          </cell>
          <cell r="G75">
            <v>144471.695921522</v>
          </cell>
          <cell r="H75">
            <v>144247.675761237</v>
          </cell>
          <cell r="I75">
            <v>143244.337199669</v>
          </cell>
          <cell r="J75">
            <v>142639.318312171</v>
          </cell>
          <cell r="K75">
            <v>142037.313298447</v>
          </cell>
          <cell r="L75">
            <v>141775.632647098</v>
          </cell>
          <cell r="M75">
            <v>140845.373599709</v>
          </cell>
          <cell r="N75">
            <v>140255.668521522</v>
          </cell>
          <cell r="O75">
            <v>139860.812813007</v>
          </cell>
          <cell r="P75">
            <v>140043.562754149</v>
          </cell>
          <cell r="Q75">
            <v>139465.418051498</v>
          </cell>
          <cell r="R75">
            <v>139274.407882208</v>
          </cell>
          <cell r="S75">
            <v>139088.034616607</v>
          </cell>
          <cell r="T75">
            <v>139287.002943619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A76">
            <v>119075.216004334</v>
          </cell>
          <cell r="B76">
            <v>119153.733395381</v>
          </cell>
          <cell r="C76">
            <v>119306.430047785</v>
          </cell>
          <cell r="D76">
            <v>119781.033640916</v>
          </cell>
          <cell r="E76">
            <v>119587.842231609</v>
          </cell>
          <cell r="F76">
            <v>119704.146705685</v>
          </cell>
          <cell r="G76">
            <v>119838.46762317</v>
          </cell>
          <cell r="H76">
            <v>120280.192912056</v>
          </cell>
          <cell r="I76">
            <v>120070.219796852</v>
          </cell>
          <cell r="J76">
            <v>120188.062962768</v>
          </cell>
          <cell r="K76">
            <v>120305.319098371</v>
          </cell>
          <cell r="L76">
            <v>120700.038958767</v>
          </cell>
          <cell r="M76">
            <v>120537.480359089</v>
          </cell>
          <cell r="N76">
            <v>120652.340762304</v>
          </cell>
          <cell r="O76">
            <v>120729.249182409</v>
          </cell>
          <cell r="P76">
            <v>121099.053276354</v>
          </cell>
          <cell r="Q76">
            <v>120806.262597107</v>
          </cell>
          <cell r="R76">
            <v>120843.466796077</v>
          </cell>
          <cell r="S76">
            <v>120879.76783744</v>
          </cell>
          <cell r="T76">
            <v>121246.412978869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A77">
            <v>141287.429667884</v>
          </cell>
          <cell r="B77">
            <v>141000.542752162</v>
          </cell>
          <cell r="C77">
            <v>140428.843950527</v>
          </cell>
          <cell r="D77">
            <v>140287.593533365</v>
          </cell>
          <cell r="E77">
            <v>139414.395486528</v>
          </cell>
          <cell r="F77">
            <v>138950.608222021</v>
          </cell>
          <cell r="G77">
            <v>138527.125234195</v>
          </cell>
          <cell r="H77">
            <v>138463.764928739</v>
          </cell>
          <cell r="I77">
            <v>137651.883894364</v>
          </cell>
          <cell r="J77">
            <v>137221.308426204</v>
          </cell>
          <cell r="K77">
            <v>136792.877849944</v>
          </cell>
          <cell r="L77">
            <v>136689.601902762</v>
          </cell>
          <cell r="M77">
            <v>135944.606821705</v>
          </cell>
          <cell r="N77">
            <v>135524.929774652</v>
          </cell>
          <cell r="O77">
            <v>135243.921718436</v>
          </cell>
          <cell r="P77">
            <v>135471.81217548</v>
          </cell>
          <cell r="Q77">
            <v>134962.530032883</v>
          </cell>
          <cell r="R77">
            <v>134826.59329642</v>
          </cell>
          <cell r="S77">
            <v>134693.956518054</v>
          </cell>
          <cell r="T77">
            <v>134933.389158709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A78">
            <v>114814.394298385</v>
          </cell>
          <cell r="B78">
            <v>114963.004775394</v>
          </cell>
          <cell r="C78">
            <v>115254.657405847</v>
          </cell>
          <cell r="D78">
            <v>115847.396191378</v>
          </cell>
          <cell r="E78">
            <v>115784.645947695</v>
          </cell>
          <cell r="F78">
            <v>116012.22557465</v>
          </cell>
          <cell r="G78">
            <v>116253.5463177</v>
          </cell>
          <cell r="H78">
            <v>116792.158828019</v>
          </cell>
          <cell r="I78">
            <v>116697.645719001</v>
          </cell>
          <cell r="J78">
            <v>116920.688396114</v>
          </cell>
          <cell r="K78">
            <v>117142.619996385</v>
          </cell>
          <cell r="L78">
            <v>117632.867091416</v>
          </cell>
          <cell r="M78">
            <v>117582.033421086</v>
          </cell>
          <cell r="N78">
            <v>117799.430600024</v>
          </cell>
          <cell r="O78">
            <v>117944.995765212</v>
          </cell>
          <cell r="P78">
            <v>118342.022211402</v>
          </cell>
          <cell r="Q78">
            <v>118090.759654482</v>
          </cell>
          <cell r="R78">
            <v>118161.176331373</v>
          </cell>
          <cell r="S78">
            <v>118229.883594834</v>
          </cell>
          <cell r="T78">
            <v>118620.931067016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A79">
            <v>140216.550268743</v>
          </cell>
          <cell r="B79">
            <v>139947.279964781</v>
          </cell>
          <cell r="C79">
            <v>139410.505199999</v>
          </cell>
          <cell r="D79">
            <v>139298.945897036</v>
          </cell>
          <cell r="E79">
            <v>138458.531845097</v>
          </cell>
          <cell r="F79">
            <v>138022.711549658</v>
          </cell>
          <cell r="G79">
            <v>137626.121005782</v>
          </cell>
          <cell r="H79">
            <v>137587.111526677</v>
          </cell>
          <cell r="I79">
            <v>136804.249247505</v>
          </cell>
          <cell r="J79">
            <v>136400.113747294</v>
          </cell>
          <cell r="K79">
            <v>135997.991429498</v>
          </cell>
          <cell r="L79">
            <v>135918.724500925</v>
          </cell>
          <cell r="M79">
            <v>135201.809432003</v>
          </cell>
          <cell r="N79">
            <v>134807.903123168</v>
          </cell>
          <cell r="O79">
            <v>134544.150680774</v>
          </cell>
          <cell r="P79">
            <v>134778.88297684</v>
          </cell>
          <cell r="Q79">
            <v>134280.038166231</v>
          </cell>
          <cell r="R79">
            <v>134152.44877703</v>
          </cell>
          <cell r="S79">
            <v>134027.956708309</v>
          </cell>
          <cell r="T79">
            <v>134273.5224273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A80">
            <v>119498.345352031</v>
          </cell>
          <cell r="B80">
            <v>119569.902010199</v>
          </cell>
          <cell r="C80">
            <v>119708.799363686</v>
          </cell>
          <cell r="D80">
            <v>120171.671307302</v>
          </cell>
          <cell r="E80">
            <v>119965.526179409</v>
          </cell>
          <cell r="F80">
            <v>120070.780253797</v>
          </cell>
          <cell r="G80">
            <v>120194.475341449</v>
          </cell>
          <cell r="H80">
            <v>120626.579052706</v>
          </cell>
          <cell r="I80">
            <v>120405.139952659</v>
          </cell>
          <cell r="J80">
            <v>120512.53607253</v>
          </cell>
          <cell r="K80">
            <v>120619.397203567</v>
          </cell>
          <cell r="L80">
            <v>121004.63054252</v>
          </cell>
          <cell r="M80">
            <v>120830.97687721</v>
          </cell>
          <cell r="N80">
            <v>120935.654662605</v>
          </cell>
          <cell r="O80">
            <v>121005.744988511</v>
          </cell>
          <cell r="P80">
            <v>121372.845712791</v>
          </cell>
          <cell r="Q80">
            <v>121075.931001015</v>
          </cell>
          <cell r="R80">
            <v>121109.836969013</v>
          </cell>
          <cell r="S80">
            <v>121142.919846237</v>
          </cell>
          <cell r="T80">
            <v>121507.141665827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A81">
            <v>126146.634888647</v>
          </cell>
          <cell r="B81">
            <v>126108.823175605</v>
          </cell>
          <cell r="C81">
            <v>126030.903295547</v>
          </cell>
          <cell r="D81">
            <v>126309.44530993</v>
          </cell>
          <cell r="E81">
            <v>125899.768868968</v>
          </cell>
          <cell r="F81">
            <v>125831.396942169</v>
          </cell>
          <cell r="G81">
            <v>125788.136951713</v>
          </cell>
          <cell r="H81">
            <v>126069.064588274</v>
          </cell>
          <cell r="I81">
            <v>125667.469733305</v>
          </cell>
          <cell r="J81">
            <v>125610.719860263</v>
          </cell>
          <cell r="K81">
            <v>125554.252684104</v>
          </cell>
          <cell r="L81">
            <v>125790.431977073</v>
          </cell>
          <cell r="M81">
            <v>125442.450510692</v>
          </cell>
          <cell r="N81">
            <v>125387.137050218</v>
          </cell>
          <cell r="O81">
            <v>125350.100171219</v>
          </cell>
          <cell r="P81">
            <v>125674.725032372</v>
          </cell>
          <cell r="Q81">
            <v>125313.01272985</v>
          </cell>
          <cell r="R81">
            <v>125295.096259669</v>
          </cell>
          <cell r="S81">
            <v>125277.614724167</v>
          </cell>
          <cell r="T81">
            <v>125603.760845826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A82">
            <v>125933.835414008</v>
          </cell>
          <cell r="B82">
            <v>125899.524380624</v>
          </cell>
          <cell r="C82">
            <v>125828.544419944</v>
          </cell>
          <cell r="D82">
            <v>126112.98649507</v>
          </cell>
          <cell r="E82">
            <v>125709.824715699</v>
          </cell>
          <cell r="F82">
            <v>125647.010236666</v>
          </cell>
          <cell r="G82">
            <v>125609.094170044</v>
          </cell>
          <cell r="H82">
            <v>125894.86067367</v>
          </cell>
          <cell r="I82">
            <v>125499.03227183</v>
          </cell>
          <cell r="J82">
            <v>125447.53640899</v>
          </cell>
          <cell r="K82">
            <v>125396.297070424</v>
          </cell>
          <cell r="L82">
            <v>125637.247308236</v>
          </cell>
          <cell r="M82">
            <v>125294.84575294</v>
          </cell>
          <cell r="N82">
            <v>125244.653316886</v>
          </cell>
          <cell r="O82">
            <v>125211.045381949</v>
          </cell>
          <cell r="P82">
            <v>125537.029817065</v>
          </cell>
          <cell r="Q82">
            <v>125177.3915658</v>
          </cell>
          <cell r="R82">
            <v>125161.133836195</v>
          </cell>
          <cell r="S82">
            <v>125145.270774197</v>
          </cell>
          <cell r="T82">
            <v>125472.635628656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A83">
            <v>123402.184645606</v>
          </cell>
          <cell r="B83">
            <v>123409.520793723</v>
          </cell>
          <cell r="C83">
            <v>123421.104252233</v>
          </cell>
          <cell r="D83">
            <v>123775.738668474</v>
          </cell>
          <cell r="E83">
            <v>123450.081065522</v>
          </cell>
          <cell r="F83">
            <v>123453.382900602</v>
          </cell>
          <cell r="G83">
            <v>123479.042878533</v>
          </cell>
          <cell r="H83">
            <v>123822.376824666</v>
          </cell>
          <cell r="I83">
            <v>123495.151249593</v>
          </cell>
          <cell r="J83">
            <v>123506.161739222</v>
          </cell>
          <cell r="K83">
            <v>123517.117380603</v>
          </cell>
          <cell r="L83">
            <v>123814.826998098</v>
          </cell>
          <cell r="M83">
            <v>123538.809000423</v>
          </cell>
          <cell r="N83">
            <v>123549.540800342</v>
          </cell>
          <cell r="O83">
            <v>123556.726616807</v>
          </cell>
          <cell r="P83">
            <v>123898.885746322</v>
          </cell>
          <cell r="Q83">
            <v>123563.922243276</v>
          </cell>
          <cell r="R83">
            <v>123567.398358702</v>
          </cell>
          <cell r="S83">
            <v>123570.790089027</v>
          </cell>
          <cell r="T83">
            <v>123912.654066815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A84">
            <v>111720.874694979</v>
          </cell>
          <cell r="B84">
            <v>111920.375434583</v>
          </cell>
          <cell r="C84">
            <v>112312.915422398</v>
          </cell>
          <cell r="D84">
            <v>112991.42487818</v>
          </cell>
          <cell r="E84">
            <v>113023.379912212</v>
          </cell>
          <cell r="F84">
            <v>113331.749558219</v>
          </cell>
          <cell r="G84">
            <v>113650.756269092</v>
          </cell>
          <cell r="H84">
            <v>114259.712609664</v>
          </cell>
          <cell r="I84">
            <v>114249.027883336</v>
          </cell>
          <cell r="J84">
            <v>114548.449431151</v>
          </cell>
          <cell r="K84">
            <v>114846.379424289</v>
          </cell>
          <cell r="L84">
            <v>115405.982947117</v>
          </cell>
          <cell r="M84">
            <v>115436.265850766</v>
          </cell>
          <cell r="N84">
            <v>115728.108652558</v>
          </cell>
          <cell r="O84">
            <v>115923.5212419</v>
          </cell>
          <cell r="P84">
            <v>116340.312157512</v>
          </cell>
          <cell r="Q84">
            <v>116119.20060652</v>
          </cell>
          <cell r="R84">
            <v>116213.730813293</v>
          </cell>
          <cell r="S84">
            <v>116305.966234055</v>
          </cell>
          <cell r="T84">
            <v>116714.730732144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A85">
            <v>121373.411154086</v>
          </cell>
          <cell r="B85">
            <v>121414.121849311</v>
          </cell>
          <cell r="C85">
            <v>121491.868650061</v>
          </cell>
          <cell r="D85">
            <v>121902.752673372</v>
          </cell>
          <cell r="E85">
            <v>121639.204118224</v>
          </cell>
          <cell r="F85">
            <v>121695.489179547</v>
          </cell>
          <cell r="G85">
            <v>121772.096703441</v>
          </cell>
          <cell r="H85">
            <v>122161.563118866</v>
          </cell>
          <cell r="I85">
            <v>121889.313371473</v>
          </cell>
          <cell r="J85">
            <v>121950.414194462</v>
          </cell>
          <cell r="K85">
            <v>122011.21064651</v>
          </cell>
          <cell r="L85">
            <v>122354.405180934</v>
          </cell>
          <cell r="M85">
            <v>122131.584568797</v>
          </cell>
          <cell r="N85">
            <v>122191.138851056</v>
          </cell>
          <cell r="O85">
            <v>122231.01530657</v>
          </cell>
          <cell r="P85">
            <v>122586.136252002</v>
          </cell>
          <cell r="Q85">
            <v>122270.946201014</v>
          </cell>
          <cell r="R85">
            <v>122290.236307132</v>
          </cell>
          <cell r="S85">
            <v>122309.05813261</v>
          </cell>
          <cell r="T85">
            <v>122662.541184177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A86">
            <v>129424.057733181</v>
          </cell>
          <cell r="B86">
            <v>129332.330438351</v>
          </cell>
          <cell r="C86">
            <v>129147.525659492</v>
          </cell>
          <cell r="D86">
            <v>129335.198117477</v>
          </cell>
          <cell r="E86">
            <v>128825.186369011</v>
          </cell>
          <cell r="F86">
            <v>128671.221626261</v>
          </cell>
          <cell r="G86">
            <v>128545.657400409</v>
          </cell>
          <cell r="H86">
            <v>128752.059413797</v>
          </cell>
          <cell r="I86">
            <v>128261.652754904</v>
          </cell>
          <cell r="J86">
            <v>128123.983447765</v>
          </cell>
          <cell r="K86">
            <v>127986.999933951</v>
          </cell>
          <cell r="L86">
            <v>128149.699705205</v>
          </cell>
          <cell r="M86">
            <v>127715.779454942</v>
          </cell>
          <cell r="N86">
            <v>127581.594735741</v>
          </cell>
          <cell r="O86">
            <v>127491.747107948</v>
          </cell>
          <cell r="P86">
            <v>127795.432543496</v>
          </cell>
          <cell r="Q86">
            <v>127401.776821089</v>
          </cell>
          <cell r="R86">
            <v>127358.313322336</v>
          </cell>
          <cell r="S86">
            <v>127315.904930012</v>
          </cell>
          <cell r="T86">
            <v>127623.280785796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87">
          <cell r="A87">
            <v>127641.321632828</v>
          </cell>
          <cell r="B87">
            <v>127578.92142168</v>
          </cell>
          <cell r="C87">
            <v>127452.256094675</v>
          </cell>
          <cell r="D87">
            <v>127689.356547246</v>
          </cell>
          <cell r="E87">
            <v>127233.921636531</v>
          </cell>
          <cell r="F87">
            <v>127126.514634471</v>
          </cell>
          <cell r="G87">
            <v>127045.719344033</v>
          </cell>
          <cell r="H87">
            <v>127292.65915957</v>
          </cell>
          <cell r="I87">
            <v>126850.561192141</v>
          </cell>
          <cell r="J87">
            <v>126756.907565379</v>
          </cell>
          <cell r="K87">
            <v>126663.720469853</v>
          </cell>
          <cell r="L87">
            <v>126866.389022132</v>
          </cell>
          <cell r="M87">
            <v>126479.214699908</v>
          </cell>
          <cell r="N87">
            <v>126387.931567375</v>
          </cell>
          <cell r="O87">
            <v>126326.810055445</v>
          </cell>
          <cell r="P87">
            <v>126641.885376192</v>
          </cell>
          <cell r="Q87">
            <v>126265.605101049</v>
          </cell>
          <cell r="R87">
            <v>126236.037767744</v>
          </cell>
          <cell r="S87">
            <v>126207.188201861</v>
          </cell>
          <cell r="T87">
            <v>126524.774040359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A88">
            <v>115403.288815383</v>
          </cell>
          <cell r="B88">
            <v>115542.211622536</v>
          </cell>
          <cell r="C88">
            <v>115814.658940205</v>
          </cell>
          <cell r="D88">
            <v>116391.070084762</v>
          </cell>
          <cell r="E88">
            <v>116310.29137321</v>
          </cell>
          <cell r="F88">
            <v>116522.491495475</v>
          </cell>
          <cell r="G88">
            <v>116749.023633194</v>
          </cell>
          <cell r="H88">
            <v>117274.245216267</v>
          </cell>
          <cell r="I88">
            <v>117163.774207748</v>
          </cell>
          <cell r="J88">
            <v>117372.277103662</v>
          </cell>
          <cell r="K88">
            <v>117579.741351985</v>
          </cell>
          <cell r="L88">
            <v>118056.785485573</v>
          </cell>
          <cell r="M88">
            <v>117990.510146277</v>
          </cell>
          <cell r="N88">
            <v>118193.735564652</v>
          </cell>
          <cell r="O88">
            <v>118329.811578798</v>
          </cell>
          <cell r="P88">
            <v>118723.07558312</v>
          </cell>
          <cell r="Q88">
            <v>118466.073362533</v>
          </cell>
          <cell r="R88">
            <v>118531.899693361</v>
          </cell>
          <cell r="S88">
            <v>118596.128044577</v>
          </cell>
          <cell r="T88">
            <v>118983.802834264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A89">
            <v>121076.051930209</v>
          </cell>
          <cell r="B89">
            <v>121121.654363948</v>
          </cell>
          <cell r="C89">
            <v>121209.098787513</v>
          </cell>
          <cell r="D89">
            <v>121628.227368223</v>
          </cell>
          <cell r="E89">
            <v>121373.782194172</v>
          </cell>
          <cell r="F89">
            <v>121437.833056409</v>
          </cell>
          <cell r="G89">
            <v>121521.908009658</v>
          </cell>
          <cell r="H89">
            <v>121918.136104157</v>
          </cell>
          <cell r="I89">
            <v>121653.94421513</v>
          </cell>
          <cell r="J89">
            <v>121722.386825023</v>
          </cell>
          <cell r="K89">
            <v>121790.488491201</v>
          </cell>
          <cell r="L89">
            <v>122140.349792345</v>
          </cell>
          <cell r="M89">
            <v>121925.32637065</v>
          </cell>
          <cell r="N89">
            <v>121992.036609706</v>
          </cell>
          <cell r="O89">
            <v>122036.704562691</v>
          </cell>
          <cell r="P89">
            <v>122393.725333579</v>
          </cell>
          <cell r="Q89">
            <v>122081.433495911</v>
          </cell>
          <cell r="R89">
            <v>122103.041473402</v>
          </cell>
          <cell r="S89">
            <v>122124.124902325</v>
          </cell>
          <cell r="T89">
            <v>122479.310972379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A90">
            <v>143715.264853205</v>
          </cell>
          <cell r="B90">
            <v>143388.438584913</v>
          </cell>
          <cell r="C90">
            <v>142737.56204809</v>
          </cell>
          <cell r="D90">
            <v>142528.997672137</v>
          </cell>
          <cell r="E90">
            <v>141581.473668155</v>
          </cell>
          <cell r="F90">
            <v>141054.281325929</v>
          </cell>
          <cell r="G90">
            <v>140569.82936093</v>
          </cell>
          <cell r="H90">
            <v>140451.262285175</v>
          </cell>
          <cell r="I90">
            <v>139573.591625029</v>
          </cell>
          <cell r="J90">
            <v>139083.073006841</v>
          </cell>
          <cell r="K90">
            <v>138594.997884599</v>
          </cell>
          <cell r="L90">
            <v>138437.290093653</v>
          </cell>
          <cell r="M90">
            <v>137628.633650243</v>
          </cell>
          <cell r="N90">
            <v>137150.530691694</v>
          </cell>
          <cell r="O90">
            <v>136830.401716339</v>
          </cell>
          <cell r="P90">
            <v>137042.780755828</v>
          </cell>
          <cell r="Q90">
            <v>136509.835704167</v>
          </cell>
          <cell r="R90">
            <v>136354.97434986</v>
          </cell>
          <cell r="S90">
            <v>136203.872361808</v>
          </cell>
          <cell r="T90">
            <v>136429.400445715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A91">
            <v>111728.624688958</v>
          </cell>
          <cell r="B91">
            <v>111927.997936489</v>
          </cell>
          <cell r="C91">
            <v>112320.285177753</v>
          </cell>
          <cell r="D91">
            <v>112998.579757838</v>
          </cell>
          <cell r="E91">
            <v>113030.297532881</v>
          </cell>
          <cell r="F91">
            <v>113338.464780895</v>
          </cell>
          <cell r="G91">
            <v>113657.276870152</v>
          </cell>
          <cell r="H91">
            <v>114266.05698289</v>
          </cell>
          <cell r="I91">
            <v>114255.162246753</v>
          </cell>
          <cell r="J91">
            <v>114554.392447537</v>
          </cell>
          <cell r="K91">
            <v>114852.132046833</v>
          </cell>
          <cell r="L91">
            <v>115411.561815501</v>
          </cell>
          <cell r="M91">
            <v>115441.641503059</v>
          </cell>
          <cell r="N91">
            <v>115733.297801062</v>
          </cell>
          <cell r="O91">
            <v>115928.585510886</v>
          </cell>
          <cell r="P91">
            <v>116345.326911855</v>
          </cell>
          <cell r="Q91">
            <v>116124.139825504</v>
          </cell>
          <cell r="R91">
            <v>116218.609622215</v>
          </cell>
          <cell r="S91">
            <v>116310.786099411</v>
          </cell>
          <cell r="T91">
            <v>116719.506212184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A92">
            <v>130082.16775022</v>
          </cell>
          <cell r="B92">
            <v>129979.614148826</v>
          </cell>
          <cell r="C92">
            <v>129773.346767824</v>
          </cell>
          <cell r="D92">
            <v>129942.77252157</v>
          </cell>
          <cell r="E92">
            <v>129412.613335906</v>
          </cell>
          <cell r="F92">
            <v>129241.461464051</v>
          </cell>
          <cell r="G92">
            <v>129099.37045959</v>
          </cell>
          <cell r="H92">
            <v>129290.807648033</v>
          </cell>
          <cell r="I92">
            <v>128782.567483803</v>
          </cell>
          <cell r="J92">
            <v>128628.649467639</v>
          </cell>
          <cell r="K92">
            <v>128475.498186996</v>
          </cell>
          <cell r="L92">
            <v>128623.443191599</v>
          </cell>
          <cell r="M92">
            <v>128172.266341499</v>
          </cell>
          <cell r="N92">
            <v>128022.244189081</v>
          </cell>
          <cell r="O92">
            <v>127921.792106375</v>
          </cell>
          <cell r="P92">
            <v>128221.272882837</v>
          </cell>
          <cell r="Q92">
            <v>127821.202887508</v>
          </cell>
          <cell r="R92">
            <v>127772.609518059</v>
          </cell>
          <cell r="S92">
            <v>127725.19578619</v>
          </cell>
          <cell r="T92">
            <v>128028.802552485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</row>
        <row r="93">
          <cell r="A93">
            <v>129511.359531212</v>
          </cell>
          <cell r="B93">
            <v>129418.196069169</v>
          </cell>
          <cell r="C93">
            <v>129230.544161853</v>
          </cell>
          <cell r="D93">
            <v>129415.796097362</v>
          </cell>
          <cell r="E93">
            <v>128903.111684071</v>
          </cell>
          <cell r="F93">
            <v>128746.866977128</v>
          </cell>
          <cell r="G93">
            <v>128619.110386092</v>
          </cell>
          <cell r="H93">
            <v>128823.527235768</v>
          </cell>
          <cell r="I93">
            <v>128330.754867433</v>
          </cell>
          <cell r="J93">
            <v>128190.930082522</v>
          </cell>
          <cell r="K93">
            <v>128051.801828348</v>
          </cell>
          <cell r="L93">
            <v>128212.54430124</v>
          </cell>
          <cell r="M93">
            <v>127776.334871122</v>
          </cell>
          <cell r="N93">
            <v>127640.049232074</v>
          </cell>
          <cell r="O93">
            <v>127548.794866871</v>
          </cell>
          <cell r="P93">
            <v>127851.922532003</v>
          </cell>
          <cell r="Q93">
            <v>127457.415922138</v>
          </cell>
          <cell r="R93">
            <v>127413.271918722</v>
          </cell>
          <cell r="S93">
            <v>127370.199541455</v>
          </cell>
          <cell r="T93">
            <v>127677.075407449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A94">
            <v>130101.732227758</v>
          </cell>
          <cell r="B94">
            <v>129998.856778914</v>
          </cell>
          <cell r="C94">
            <v>129791.951351709</v>
          </cell>
          <cell r="D94">
            <v>129960.834662359</v>
          </cell>
          <cell r="E94">
            <v>129430.076528081</v>
          </cell>
          <cell r="F94">
            <v>129258.413712473</v>
          </cell>
          <cell r="G94">
            <v>129115.831395343</v>
          </cell>
          <cell r="H94">
            <v>129306.823705311</v>
          </cell>
          <cell r="I94">
            <v>128798.053381676</v>
          </cell>
          <cell r="J94">
            <v>128643.652319373</v>
          </cell>
          <cell r="K94">
            <v>128490.020398864</v>
          </cell>
          <cell r="L94">
            <v>128637.526769662</v>
          </cell>
          <cell r="M94">
            <v>128185.836910565</v>
          </cell>
          <cell r="N94">
            <v>128035.343938529</v>
          </cell>
          <cell r="O94">
            <v>127934.576603639</v>
          </cell>
          <cell r="P94">
            <v>128233.932382827</v>
          </cell>
          <cell r="Q94">
            <v>127833.67170221</v>
          </cell>
          <cell r="R94">
            <v>127784.925830538</v>
          </cell>
          <cell r="S94">
            <v>127737.363298544</v>
          </cell>
          <cell r="T94">
            <v>128040.858016298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A95">
            <v>128009.781216478</v>
          </cell>
          <cell r="B95">
            <v>127941.319623031</v>
          </cell>
          <cell r="C95">
            <v>127802.637913893</v>
          </cell>
          <cell r="D95">
            <v>128029.522486334</v>
          </cell>
          <cell r="E95">
            <v>127562.807521935</v>
          </cell>
          <cell r="F95">
            <v>127445.777869755</v>
          </cell>
          <cell r="G95">
            <v>127355.72964317</v>
          </cell>
          <cell r="H95">
            <v>127594.291021934</v>
          </cell>
          <cell r="I95">
            <v>127142.208514258</v>
          </cell>
          <cell r="J95">
            <v>127039.457635657</v>
          </cell>
          <cell r="K95">
            <v>126937.218605835</v>
          </cell>
          <cell r="L95">
            <v>127131.626327802</v>
          </cell>
          <cell r="M95">
            <v>126734.790460508</v>
          </cell>
          <cell r="N95">
            <v>126634.640339329</v>
          </cell>
          <cell r="O95">
            <v>126567.581654371</v>
          </cell>
          <cell r="P95">
            <v>126880.302890092</v>
          </cell>
          <cell r="Q95">
            <v>126500.431421579</v>
          </cell>
          <cell r="R95">
            <v>126467.992000064</v>
          </cell>
          <cell r="S95">
            <v>126436.340067894</v>
          </cell>
          <cell r="T95">
            <v>126751.815686052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A96">
            <v>115027.838164313</v>
          </cell>
          <cell r="B96">
            <v>115172.93736104</v>
          </cell>
          <cell r="C96">
            <v>115457.629056913</v>
          </cell>
          <cell r="D96">
            <v>116044.449915362</v>
          </cell>
          <cell r="E96">
            <v>115975.165282637</v>
          </cell>
          <cell r="F96">
            <v>116197.170632973</v>
          </cell>
          <cell r="G96">
            <v>116433.131269922</v>
          </cell>
          <cell r="H96">
            <v>116966.890260303</v>
          </cell>
          <cell r="I96">
            <v>116866.593236401</v>
          </cell>
          <cell r="J96">
            <v>117084.365993317</v>
          </cell>
          <cell r="K96">
            <v>117301.053925257</v>
          </cell>
          <cell r="L96">
            <v>117786.515628251</v>
          </cell>
          <cell r="M96">
            <v>117730.08514996</v>
          </cell>
          <cell r="N96">
            <v>117942.345797187</v>
          </cell>
          <cell r="O96">
            <v>118084.471634916</v>
          </cell>
          <cell r="P96">
            <v>118480.134390131</v>
          </cell>
          <cell r="Q96">
            <v>118226.791501392</v>
          </cell>
          <cell r="R96">
            <v>118295.544414771</v>
          </cell>
          <cell r="S96">
            <v>118362.628303728</v>
          </cell>
          <cell r="T96">
            <v>118752.45335259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A97">
            <v>137044.276400904</v>
          </cell>
          <cell r="B97">
            <v>136827.19191467</v>
          </cell>
          <cell r="C97">
            <v>136393.872879408</v>
          </cell>
          <cell r="D97">
            <v>136370.267780959</v>
          </cell>
          <cell r="E97">
            <v>135626.969996622</v>
          </cell>
          <cell r="F97">
            <v>135273.996457977</v>
          </cell>
          <cell r="G97">
            <v>134957.06959729</v>
          </cell>
          <cell r="H97">
            <v>134990.194748988</v>
          </cell>
          <cell r="I97">
            <v>134293.294940363</v>
          </cell>
          <cell r="J97">
            <v>133967.482750375</v>
          </cell>
          <cell r="K97">
            <v>133643.293578834</v>
          </cell>
          <cell r="L97">
            <v>133635.148741494</v>
          </cell>
          <cell r="M97">
            <v>133001.41529767</v>
          </cell>
          <cell r="N97">
            <v>132683.849834936</v>
          </cell>
          <cell r="O97">
            <v>132471.213823435</v>
          </cell>
          <cell r="P97">
            <v>132726.213749222</v>
          </cell>
          <cell r="Q97">
            <v>132258.287523415</v>
          </cell>
          <cell r="R97">
            <v>132155.425541993</v>
          </cell>
          <cell r="S97">
            <v>132055.060606161</v>
          </cell>
          <cell r="T97">
            <v>132318.794387911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A98">
            <v>128949.45569932</v>
          </cell>
          <cell r="B98">
            <v>128865.53589409</v>
          </cell>
          <cell r="C98">
            <v>128696.209066282</v>
          </cell>
          <cell r="D98">
            <v>128897.040301248</v>
          </cell>
          <cell r="E98">
            <v>128401.55806065</v>
          </cell>
          <cell r="F98">
            <v>128259.987972622</v>
          </cell>
          <cell r="G98">
            <v>128146.342183715</v>
          </cell>
          <cell r="H98">
            <v>128363.536216934</v>
          </cell>
          <cell r="I98">
            <v>127885.99035287</v>
          </cell>
          <cell r="J98">
            <v>127760.038950263</v>
          </cell>
          <cell r="K98">
            <v>127634.714968777</v>
          </cell>
          <cell r="L98">
            <v>127808.05527441</v>
          </cell>
          <cell r="M98">
            <v>127386.579778319</v>
          </cell>
          <cell r="N98">
            <v>127263.816368354</v>
          </cell>
          <cell r="O98">
            <v>127181.616239825</v>
          </cell>
          <cell r="P98">
            <v>127488.333903575</v>
          </cell>
          <cell r="Q98">
            <v>127099.303892516</v>
          </cell>
          <cell r="R98">
            <v>127059.539846746</v>
          </cell>
          <cell r="S98">
            <v>127020.741100631</v>
          </cell>
          <cell r="T98">
            <v>127330.835069635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A99">
            <v>127253.633232306</v>
          </cell>
          <cell r="B99">
            <v>127197.610729089</v>
          </cell>
          <cell r="C99">
            <v>127083.588883691</v>
          </cell>
          <cell r="D99">
            <v>127331.438352989</v>
          </cell>
          <cell r="E99">
            <v>126887.872168625</v>
          </cell>
          <cell r="F99">
            <v>126790.58999436</v>
          </cell>
          <cell r="G99">
            <v>126719.530523464</v>
          </cell>
          <cell r="H99">
            <v>126975.286021633</v>
          </cell>
          <cell r="I99">
            <v>126543.693658102</v>
          </cell>
          <cell r="J99">
            <v>126459.612041869</v>
          </cell>
          <cell r="K99">
            <v>126375.949274342</v>
          </cell>
          <cell r="L99">
            <v>126587.309765255</v>
          </cell>
          <cell r="M99">
            <v>126210.30119559</v>
          </cell>
          <cell r="N99">
            <v>126128.347793639</v>
          </cell>
          <cell r="O99">
            <v>126073.473298252</v>
          </cell>
          <cell r="P99">
            <v>126391.025556766</v>
          </cell>
          <cell r="Q99">
            <v>126018.523888763</v>
          </cell>
          <cell r="R99">
            <v>125991.978529465</v>
          </cell>
          <cell r="S99">
            <v>125966.077577084</v>
          </cell>
          <cell r="T99">
            <v>126285.883762086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A100">
            <v>127207.427030189</v>
          </cell>
          <cell r="B100">
            <v>127152.164646855</v>
          </cell>
          <cell r="C100">
            <v>127039.649700467</v>
          </cell>
          <cell r="D100">
            <v>127288.780279126</v>
          </cell>
          <cell r="E100">
            <v>126846.628655446</v>
          </cell>
          <cell r="F100">
            <v>126750.553197293</v>
          </cell>
          <cell r="G100">
            <v>126680.654079002</v>
          </cell>
          <cell r="H100">
            <v>126937.460264303</v>
          </cell>
          <cell r="I100">
            <v>126507.119999252</v>
          </cell>
          <cell r="J100">
            <v>126424.179212232</v>
          </cell>
          <cell r="K100">
            <v>126341.65159093</v>
          </cell>
          <cell r="L100">
            <v>126554.048020688</v>
          </cell>
          <cell r="M100">
            <v>126178.251044706</v>
          </cell>
          <cell r="N100">
            <v>126097.409596109</v>
          </cell>
          <cell r="O100">
            <v>126043.2796443</v>
          </cell>
          <cell r="P100">
            <v>126361.127113831</v>
          </cell>
          <cell r="Q100">
            <v>125989.075794833</v>
          </cell>
          <cell r="R100">
            <v>125962.890606078</v>
          </cell>
          <cell r="S100">
            <v>125937.341080852</v>
          </cell>
          <cell r="T100">
            <v>126257.411895332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A101">
            <v>143962.36247797</v>
          </cell>
          <cell r="B101">
            <v>143631.471304773</v>
          </cell>
          <cell r="C101">
            <v>142972.536300712</v>
          </cell>
          <cell r="D101">
            <v>142757.120916325</v>
          </cell>
          <cell r="E101">
            <v>141802.032244206</v>
          </cell>
          <cell r="F101">
            <v>141268.386727482</v>
          </cell>
          <cell r="G101">
            <v>140777.729526833</v>
          </cell>
          <cell r="H101">
            <v>140653.543675186</v>
          </cell>
          <cell r="I101">
            <v>139769.177148548</v>
          </cell>
          <cell r="J101">
            <v>139272.557700253</v>
          </cell>
          <cell r="K101">
            <v>138778.412138909</v>
          </cell>
          <cell r="L101">
            <v>138615.164441718</v>
          </cell>
          <cell r="M101">
            <v>137800.028739946</v>
          </cell>
          <cell r="N101">
            <v>137315.979371178</v>
          </cell>
          <cell r="O101">
            <v>136991.868788565</v>
          </cell>
          <cell r="P101">
            <v>137202.669123511</v>
          </cell>
          <cell r="Q101">
            <v>136667.315733484</v>
          </cell>
          <cell r="R101">
            <v>136510.528289569</v>
          </cell>
          <cell r="S101">
            <v>136357.546969064</v>
          </cell>
          <cell r="T101">
            <v>136581.659889798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A102">
            <v>115131.540724658</v>
          </cell>
          <cell r="B102">
            <v>115274.933951743</v>
          </cell>
          <cell r="C102">
            <v>115556.243649567</v>
          </cell>
          <cell r="D102">
            <v>116140.189259351</v>
          </cell>
          <cell r="E102">
            <v>116067.729867441</v>
          </cell>
          <cell r="F102">
            <v>116287.026933072</v>
          </cell>
          <cell r="G102">
            <v>116520.383340923</v>
          </cell>
          <cell r="H102">
            <v>117051.78422913</v>
          </cell>
          <cell r="I102">
            <v>116948.67706693</v>
          </cell>
          <cell r="J102">
            <v>117163.889411932</v>
          </cell>
          <cell r="K102">
            <v>117378.029686532</v>
          </cell>
          <cell r="L102">
            <v>117861.166387567</v>
          </cell>
          <cell r="M102">
            <v>117802.016677629</v>
          </cell>
          <cell r="N102">
            <v>118011.781720273</v>
          </cell>
          <cell r="O102">
            <v>118152.23654693</v>
          </cell>
          <cell r="P102">
            <v>118547.236747403</v>
          </cell>
          <cell r="Q102">
            <v>118292.883121086</v>
          </cell>
          <cell r="R102">
            <v>118360.827688274</v>
          </cell>
          <cell r="S102">
            <v>118427.122854202</v>
          </cell>
          <cell r="T102">
            <v>118816.353983779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A103">
            <v>141872.699703373</v>
          </cell>
          <cell r="B103">
            <v>141576.1847427</v>
          </cell>
          <cell r="C103">
            <v>140985.398831626</v>
          </cell>
          <cell r="D103">
            <v>140827.921265566</v>
          </cell>
          <cell r="E103">
            <v>139936.805711051</v>
          </cell>
          <cell r="F103">
            <v>139457.733598416</v>
          </cell>
          <cell r="G103">
            <v>139019.553025</v>
          </cell>
          <cell r="H103">
            <v>138942.884209722</v>
          </cell>
          <cell r="I103">
            <v>138115.143492266</v>
          </cell>
          <cell r="J103">
            <v>137670.117731205</v>
          </cell>
          <cell r="K103">
            <v>137227.308845514</v>
          </cell>
          <cell r="L103">
            <v>137110.911197433</v>
          </cell>
          <cell r="M103">
            <v>136350.569486577</v>
          </cell>
          <cell r="N103">
            <v>135916.807902196</v>
          </cell>
          <cell r="O103">
            <v>135626.369098015</v>
          </cell>
          <cell r="P103">
            <v>135850.520269971</v>
          </cell>
          <cell r="Q103">
            <v>135335.533789736</v>
          </cell>
          <cell r="R103">
            <v>135195.03495951</v>
          </cell>
          <cell r="S103">
            <v>135057.946835355</v>
          </cell>
          <cell r="T103">
            <v>135294.027551435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A104">
            <v>116777.144152114</v>
          </cell>
          <cell r="B104">
            <v>116893.466210664</v>
          </cell>
          <cell r="C104">
            <v>117121.108693682</v>
          </cell>
          <cell r="D104">
            <v>117659.428438098</v>
          </cell>
          <cell r="E104">
            <v>117536.59039999</v>
          </cell>
          <cell r="F104">
            <v>117712.911066794</v>
          </cell>
          <cell r="G104">
            <v>117904.942281562</v>
          </cell>
          <cell r="H104">
            <v>118398.923640235</v>
          </cell>
          <cell r="I104">
            <v>118251.223816097</v>
          </cell>
          <cell r="J104">
            <v>118425.806280729</v>
          </cell>
          <cell r="K104">
            <v>118599.519070839</v>
          </cell>
          <cell r="L104">
            <v>119045.761492888</v>
          </cell>
          <cell r="M104">
            <v>118943.46167263</v>
          </cell>
          <cell r="N104">
            <v>119113.625229641</v>
          </cell>
          <cell r="O104">
            <v>119227.563627584</v>
          </cell>
          <cell r="P104">
            <v>119612.050082295</v>
          </cell>
          <cell r="Q104">
            <v>119341.657573068</v>
          </cell>
          <cell r="R104">
            <v>119396.774903805</v>
          </cell>
          <cell r="S104">
            <v>119450.554223298</v>
          </cell>
          <cell r="T104">
            <v>119830.360748446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A105">
            <v>143628.456332229</v>
          </cell>
          <cell r="B105">
            <v>143303.058116445</v>
          </cell>
          <cell r="C105">
            <v>142655.012621089</v>
          </cell>
          <cell r="D105">
            <v>142448.855091054</v>
          </cell>
          <cell r="E105">
            <v>141503.98865067</v>
          </cell>
          <cell r="F105">
            <v>140979.063390267</v>
          </cell>
          <cell r="G105">
            <v>140496.791403038</v>
          </cell>
          <cell r="H105">
            <v>140380.198274324</v>
          </cell>
          <cell r="I105">
            <v>139504.879956767</v>
          </cell>
          <cell r="J105">
            <v>139016.504637362</v>
          </cell>
          <cell r="K105">
            <v>138530.562137158</v>
          </cell>
          <cell r="L105">
            <v>138374.800585347</v>
          </cell>
          <cell r="M105">
            <v>137568.420387352</v>
          </cell>
          <cell r="N105">
            <v>137092.406477926</v>
          </cell>
          <cell r="O105">
            <v>136773.676291562</v>
          </cell>
          <cell r="P105">
            <v>136986.609949925</v>
          </cell>
          <cell r="Q105">
            <v>136454.510977994</v>
          </cell>
          <cell r="R105">
            <v>136300.326283327</v>
          </cell>
          <cell r="S105">
            <v>136149.884528537</v>
          </cell>
          <cell r="T105">
            <v>136375.909777167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A106">
            <v>125974.260401391</v>
          </cell>
          <cell r="B106">
            <v>125939.284352592</v>
          </cell>
          <cell r="C106">
            <v>125866.986032673</v>
          </cell>
          <cell r="D106">
            <v>126150.307287922</v>
          </cell>
          <cell r="E106">
            <v>125745.907934478</v>
          </cell>
          <cell r="F106">
            <v>125682.037720904</v>
          </cell>
          <cell r="G106">
            <v>125643.10648235</v>
          </cell>
          <cell r="H106">
            <v>125927.953758425</v>
          </cell>
          <cell r="I106">
            <v>125531.029917814</v>
          </cell>
          <cell r="J106">
            <v>125478.535963712</v>
          </cell>
          <cell r="K106">
            <v>125426.30350583</v>
          </cell>
          <cell r="L106">
            <v>125666.347419106</v>
          </cell>
          <cell r="M106">
            <v>125322.885861968</v>
          </cell>
          <cell r="N106">
            <v>125271.72059763</v>
          </cell>
          <cell r="O106">
            <v>125237.46127471</v>
          </cell>
          <cell r="P106">
            <v>125563.18743494</v>
          </cell>
          <cell r="Q106">
            <v>125203.155181311</v>
          </cell>
          <cell r="R106">
            <v>125186.582344881</v>
          </cell>
          <cell r="S106">
            <v>125170.411825494</v>
          </cell>
          <cell r="T106">
            <v>125497.545160311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A107">
            <v>124066.470648536</v>
          </cell>
          <cell r="B107">
            <v>124062.8788914</v>
          </cell>
          <cell r="C107">
            <v>124052.798333528</v>
          </cell>
          <cell r="D107">
            <v>124389.014810652</v>
          </cell>
          <cell r="E107">
            <v>124043.020698334</v>
          </cell>
          <cell r="F107">
            <v>124028.974112938</v>
          </cell>
          <cell r="G107">
            <v>124037.9522179</v>
          </cell>
          <cell r="H107">
            <v>124366.180902771</v>
          </cell>
          <cell r="I107">
            <v>124020.954465118</v>
          </cell>
          <cell r="J107">
            <v>124015.563760886</v>
          </cell>
          <cell r="K107">
            <v>124010.1999102</v>
          </cell>
          <cell r="L107">
            <v>124293.016296003</v>
          </cell>
          <cell r="M107">
            <v>123999.579755177</v>
          </cell>
          <cell r="N107">
            <v>123994.325496631</v>
          </cell>
          <cell r="O107">
            <v>123990.807341441</v>
          </cell>
          <cell r="P107">
            <v>124328.722353551</v>
          </cell>
          <cell r="Q107">
            <v>123987.284383303</v>
          </cell>
          <cell r="R107">
            <v>123985.582487132</v>
          </cell>
          <cell r="S107">
            <v>123983.921905665</v>
          </cell>
          <cell r="T107">
            <v>124321.981423216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A108">
            <v>144048.750479952</v>
          </cell>
          <cell r="B108">
            <v>143716.438172038</v>
          </cell>
          <cell r="C108">
            <v>143054.685840678</v>
          </cell>
          <cell r="D108">
            <v>142836.875269649</v>
          </cell>
          <cell r="E108">
            <v>141879.141907737</v>
          </cell>
          <cell r="F108">
            <v>141343.240291418</v>
          </cell>
          <cell r="G108">
            <v>140850.413673276</v>
          </cell>
          <cell r="H108">
            <v>140724.263436809</v>
          </cell>
          <cell r="I108">
            <v>139837.555962831</v>
          </cell>
          <cell r="J108">
            <v>139338.80359835</v>
          </cell>
          <cell r="K108">
            <v>138842.535745844</v>
          </cell>
          <cell r="L108">
            <v>138677.351237515</v>
          </cell>
          <cell r="M108">
            <v>137859.950316946</v>
          </cell>
          <cell r="N108">
            <v>137373.822018856</v>
          </cell>
          <cell r="O108">
            <v>137048.319423283</v>
          </cell>
          <cell r="P108">
            <v>137258.567826048</v>
          </cell>
          <cell r="Q108">
            <v>136722.372454882</v>
          </cell>
          <cell r="R108">
            <v>136564.911629209</v>
          </cell>
          <cell r="S108">
            <v>136411.273273754</v>
          </cell>
          <cell r="T108">
            <v>136634.891438137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A109">
            <v>137974.441344277</v>
          </cell>
          <cell r="B109">
            <v>137742.055083917</v>
          </cell>
          <cell r="C109">
            <v>137278.401059685</v>
          </cell>
          <cell r="D109">
            <v>137229.006284471</v>
          </cell>
          <cell r="E109">
            <v>136457.232349802</v>
          </cell>
          <cell r="F109">
            <v>136079.966725401</v>
          </cell>
          <cell r="G109">
            <v>135739.681110568</v>
          </cell>
          <cell r="H109">
            <v>135751.655155025</v>
          </cell>
          <cell r="I109">
            <v>135029.549680092</v>
          </cell>
          <cell r="J109">
            <v>134680.771756232</v>
          </cell>
          <cell r="K109">
            <v>134333.731253566</v>
          </cell>
          <cell r="L109">
            <v>134304.732202901</v>
          </cell>
          <cell r="M109">
            <v>133646.608484208</v>
          </cell>
          <cell r="N109">
            <v>133306.658579982</v>
          </cell>
          <cell r="O109">
            <v>133079.034356861</v>
          </cell>
          <cell r="P109">
            <v>133328.091467041</v>
          </cell>
          <cell r="Q109">
            <v>132851.099383468</v>
          </cell>
          <cell r="R109">
            <v>132740.98690325</v>
          </cell>
          <cell r="S109">
            <v>132633.547479486</v>
          </cell>
          <cell r="T109">
            <v>132891.954074564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A110">
            <v>131904.696720788</v>
          </cell>
          <cell r="B110">
            <v>131772.161419004</v>
          </cell>
          <cell r="C110">
            <v>131506.456841821</v>
          </cell>
          <cell r="D110">
            <v>131625.351307133</v>
          </cell>
          <cell r="E110">
            <v>131039.397061334</v>
          </cell>
          <cell r="F110">
            <v>130820.64822255</v>
          </cell>
          <cell r="G110">
            <v>130632.788984777</v>
          </cell>
          <cell r="H110">
            <v>130782.783517291</v>
          </cell>
          <cell r="I110">
            <v>130225.156351975</v>
          </cell>
          <cell r="J110">
            <v>130026.240171119</v>
          </cell>
          <cell r="K110">
            <v>129828.314882074</v>
          </cell>
          <cell r="L110">
            <v>129935.398953126</v>
          </cell>
          <cell r="M110">
            <v>129436.432748173</v>
          </cell>
          <cell r="N110">
            <v>129242.551392718</v>
          </cell>
          <cell r="O110">
            <v>129112.731991787</v>
          </cell>
          <cell r="P110">
            <v>129400.568646754</v>
          </cell>
          <cell r="Q110">
            <v>128982.735362731</v>
          </cell>
          <cell r="R110">
            <v>128919.935648268</v>
          </cell>
          <cell r="S110">
            <v>128858.660440216</v>
          </cell>
          <cell r="T110">
            <v>129151.82932438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</row>
        <row r="111">
          <cell r="A111">
            <v>119563.284034128</v>
          </cell>
          <cell r="B111">
            <v>119633.772411822</v>
          </cell>
          <cell r="C111">
            <v>119770.551953604</v>
          </cell>
          <cell r="D111">
            <v>120231.623412658</v>
          </cell>
          <cell r="E111">
            <v>120023.490246314</v>
          </cell>
          <cell r="F111">
            <v>120127.048389194</v>
          </cell>
          <cell r="G111">
            <v>120249.112705099</v>
          </cell>
          <cell r="H111">
            <v>120679.739769619</v>
          </cell>
          <cell r="I111">
            <v>120456.540957207</v>
          </cell>
          <cell r="J111">
            <v>120562.333743711</v>
          </cell>
          <cell r="K111">
            <v>120667.599528312</v>
          </cell>
          <cell r="L111">
            <v>121051.376947926</v>
          </cell>
          <cell r="M111">
            <v>120876.020496119</v>
          </cell>
          <cell r="N111">
            <v>120979.135530584</v>
          </cell>
          <cell r="O111">
            <v>121048.179467119</v>
          </cell>
          <cell r="P111">
            <v>121414.865298733</v>
          </cell>
          <cell r="Q111">
            <v>121117.317661733</v>
          </cell>
          <cell r="R111">
            <v>121150.717442264</v>
          </cell>
          <cell r="S111">
            <v>121183.306420071</v>
          </cell>
          <cell r="T111">
            <v>121547.15632661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A112">
            <v>131210.033557899</v>
          </cell>
          <cell r="B112">
            <v>131088.925883965</v>
          </cell>
          <cell r="C112">
            <v>130845.875997796</v>
          </cell>
          <cell r="D112">
            <v>130984.030636864</v>
          </cell>
          <cell r="E112">
            <v>130419.342869444</v>
          </cell>
          <cell r="F112">
            <v>130218.735777718</v>
          </cell>
          <cell r="G112">
            <v>130048.321258918</v>
          </cell>
          <cell r="H112">
            <v>130214.111801763</v>
          </cell>
          <cell r="I112">
            <v>129675.308661158</v>
          </cell>
          <cell r="J112">
            <v>129493.543684982</v>
          </cell>
          <cell r="K112">
            <v>129312.684162679</v>
          </cell>
          <cell r="L112">
            <v>129435.342518583</v>
          </cell>
          <cell r="M112">
            <v>128954.591390006</v>
          </cell>
          <cell r="N112">
            <v>128777.427120092</v>
          </cell>
          <cell r="O112">
            <v>128658.801173143</v>
          </cell>
          <cell r="P112">
            <v>128951.076024922</v>
          </cell>
          <cell r="Q112">
            <v>128540.01327926</v>
          </cell>
          <cell r="R112">
            <v>128482.628361883</v>
          </cell>
          <cell r="S112">
            <v>128426.636502982</v>
          </cell>
          <cell r="T112">
            <v>128723.78382169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A113">
            <v>148396.38180216</v>
          </cell>
          <cell r="B113">
            <v>147992.548337758</v>
          </cell>
          <cell r="C113">
            <v>147189.008951161</v>
          </cell>
          <cell r="D113">
            <v>146850.656311448</v>
          </cell>
          <cell r="E113">
            <v>145759.824186782</v>
          </cell>
          <cell r="F113">
            <v>145110.380307156</v>
          </cell>
          <cell r="G113">
            <v>144508.373858174</v>
          </cell>
          <cell r="H113">
            <v>144283.362428329</v>
          </cell>
          <cell r="I113">
            <v>143278.842575894</v>
          </cell>
          <cell r="J113">
            <v>142672.747374391</v>
          </cell>
          <cell r="K113">
            <v>142069.671408271</v>
          </cell>
          <cell r="L113">
            <v>141807.013401616</v>
          </cell>
          <cell r="M113">
            <v>140875.611277565</v>
          </cell>
          <cell r="N113">
            <v>140284.85712827</v>
          </cell>
          <cell r="O113">
            <v>139889.298980975</v>
          </cell>
          <cell r="P113">
            <v>140071.770405624</v>
          </cell>
          <cell r="Q113">
            <v>139493.200821724</v>
          </cell>
          <cell r="R113">
            <v>139301.850849952</v>
          </cell>
          <cell r="S113">
            <v>139115.146030807</v>
          </cell>
          <cell r="T113">
            <v>139313.864693443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A114">
            <v>143193.050934958</v>
          </cell>
          <cell r="B114">
            <v>142874.815400471</v>
          </cell>
          <cell r="C114">
            <v>142240.969556497</v>
          </cell>
          <cell r="D114">
            <v>142046.884040717</v>
          </cell>
          <cell r="E114">
            <v>141115.347138967</v>
          </cell>
          <cell r="F114">
            <v>140601.792878219</v>
          </cell>
          <cell r="G114">
            <v>140130.455002946</v>
          </cell>
          <cell r="H114">
            <v>140023.762598094</v>
          </cell>
          <cell r="I114">
            <v>139160.242922521</v>
          </cell>
          <cell r="J114">
            <v>138682.617744315</v>
          </cell>
          <cell r="K114">
            <v>138207.371833977</v>
          </cell>
          <cell r="L114">
            <v>138061.372031522</v>
          </cell>
          <cell r="M114">
            <v>137266.408794997</v>
          </cell>
          <cell r="N114">
            <v>136800.872926815</v>
          </cell>
          <cell r="O114">
            <v>136489.158644761</v>
          </cell>
          <cell r="P114">
            <v>136704.874104361</v>
          </cell>
          <cell r="Q114">
            <v>136177.018813543</v>
          </cell>
          <cell r="R114">
            <v>136026.228039848</v>
          </cell>
          <cell r="S114">
            <v>135879.097816255</v>
          </cell>
          <cell r="T114">
            <v>136107.616693403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</row>
        <row r="115">
          <cell r="A115">
            <v>112460.461414467</v>
          </cell>
          <cell r="B115">
            <v>112647.79550663</v>
          </cell>
          <cell r="C115">
            <v>113016.215734678</v>
          </cell>
          <cell r="D115">
            <v>113674.219469866</v>
          </cell>
          <cell r="E115">
            <v>113683.532731857</v>
          </cell>
          <cell r="F115">
            <v>113972.587412124</v>
          </cell>
          <cell r="G115">
            <v>114273.021261836</v>
          </cell>
          <cell r="H115">
            <v>114865.160071141</v>
          </cell>
          <cell r="I115">
            <v>114834.433978829</v>
          </cell>
          <cell r="J115">
            <v>115115.595161214</v>
          </cell>
          <cell r="K115">
            <v>115395.355752095</v>
          </cell>
          <cell r="L115">
            <v>115938.377808022</v>
          </cell>
          <cell r="M115">
            <v>115949.267674439</v>
          </cell>
          <cell r="N115">
            <v>116223.312304231</v>
          </cell>
          <cell r="O115">
            <v>116406.80756392</v>
          </cell>
          <cell r="P115">
            <v>116818.873266513</v>
          </cell>
          <cell r="Q115">
            <v>116590.553329468</v>
          </cell>
          <cell r="R115">
            <v>116679.318566645</v>
          </cell>
          <cell r="S115">
            <v>116765.928966426</v>
          </cell>
          <cell r="T115">
            <v>117170.457746385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A116">
            <v>147585.958755558</v>
          </cell>
          <cell r="B116">
            <v>147195.457238886</v>
          </cell>
          <cell r="C116">
            <v>146418.347760614</v>
          </cell>
          <cell r="D116">
            <v>146102.464843677</v>
          </cell>
          <cell r="E116">
            <v>145036.44308052</v>
          </cell>
          <cell r="F116">
            <v>144408.164120394</v>
          </cell>
          <cell r="G116">
            <v>143826.509408847</v>
          </cell>
          <cell r="H116">
            <v>143619.926264105</v>
          </cell>
          <cell r="I116">
            <v>142637.367304764</v>
          </cell>
          <cell r="J116">
            <v>142051.281414668</v>
          </cell>
          <cell r="K116">
            <v>141468.11508449</v>
          </cell>
          <cell r="L116">
            <v>141223.626688739</v>
          </cell>
          <cell r="M116">
            <v>140313.475033229</v>
          </cell>
          <cell r="N116">
            <v>139742.223733832</v>
          </cell>
          <cell r="O116">
            <v>139359.724337256</v>
          </cell>
          <cell r="P116">
            <v>139547.373547592</v>
          </cell>
          <cell r="Q116">
            <v>138976.702756399</v>
          </cell>
          <cell r="R116">
            <v>138791.669912964</v>
          </cell>
          <cell r="S116">
            <v>138611.128869508</v>
          </cell>
          <cell r="T116">
            <v>138814.488939974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A117">
            <v>136843.755844437</v>
          </cell>
          <cell r="B117">
            <v>136629.970042253</v>
          </cell>
          <cell r="C117">
            <v>136203.190480352</v>
          </cell>
          <cell r="D117">
            <v>136185.144998369</v>
          </cell>
          <cell r="E117">
            <v>135447.985967757</v>
          </cell>
          <cell r="F117">
            <v>135100.249201997</v>
          </cell>
          <cell r="G117">
            <v>134788.357910983</v>
          </cell>
          <cell r="H117">
            <v>134826.042718282</v>
          </cell>
          <cell r="I117">
            <v>134134.576627913</v>
          </cell>
          <cell r="J117">
            <v>133813.715282148</v>
          </cell>
          <cell r="K117">
            <v>133494.452292425</v>
          </cell>
          <cell r="L117">
            <v>133490.803107701</v>
          </cell>
          <cell r="M117">
            <v>132862.327603906</v>
          </cell>
          <cell r="N117">
            <v>132549.587673134</v>
          </cell>
          <cell r="O117">
            <v>132340.182749362</v>
          </cell>
          <cell r="P117">
            <v>132596.463799213</v>
          </cell>
          <cell r="Q117">
            <v>132130.491948119</v>
          </cell>
          <cell r="R117">
            <v>132029.192994914</v>
          </cell>
          <cell r="S117">
            <v>131930.353143711</v>
          </cell>
          <cell r="T117">
            <v>132195.235335152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A118">
            <v>133909.1724969</v>
          </cell>
          <cell r="B118">
            <v>133743.662360077</v>
          </cell>
          <cell r="C118">
            <v>133412.586849499</v>
          </cell>
          <cell r="D118">
            <v>133475.905384201</v>
          </cell>
          <cell r="E118">
            <v>132828.585942967</v>
          </cell>
          <cell r="F118">
            <v>132557.488434414</v>
          </cell>
          <cell r="G118">
            <v>132319.291826717</v>
          </cell>
          <cell r="H118">
            <v>132423.706397951</v>
          </cell>
          <cell r="I118">
            <v>131811.761825928</v>
          </cell>
          <cell r="J118">
            <v>131563.355221298</v>
          </cell>
          <cell r="K118">
            <v>131316.186042749</v>
          </cell>
          <cell r="L118">
            <v>131378.329949438</v>
          </cell>
          <cell r="M118">
            <v>130826.803480312</v>
          </cell>
          <cell r="N118">
            <v>130584.684367615</v>
          </cell>
          <cell r="O118">
            <v>130422.565848842</v>
          </cell>
          <cell r="P118">
            <v>130697.59592578</v>
          </cell>
          <cell r="Q118">
            <v>130260.226007517</v>
          </cell>
          <cell r="R118">
            <v>130181.801699478</v>
          </cell>
          <cell r="S118">
            <v>130105.281195642</v>
          </cell>
          <cell r="T118">
            <v>130386.970162492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A119">
            <v>118968.546062525</v>
          </cell>
          <cell r="B119">
            <v>119048.818238427</v>
          </cell>
          <cell r="C119">
            <v>119204.99366256</v>
          </cell>
          <cell r="D119">
            <v>119682.55477773</v>
          </cell>
          <cell r="E119">
            <v>119492.628971283</v>
          </cell>
          <cell r="F119">
            <v>119611.719225873</v>
          </cell>
          <cell r="G119">
            <v>119748.718890781</v>
          </cell>
          <cell r="H119">
            <v>120192.869757404</v>
          </cell>
          <cell r="I119">
            <v>119985.787190782</v>
          </cell>
          <cell r="J119">
            <v>120106.264033137</v>
          </cell>
          <cell r="K119">
            <v>120226.140725641</v>
          </cell>
          <cell r="L119">
            <v>120623.252116418</v>
          </cell>
          <cell r="M119">
            <v>120463.490557437</v>
          </cell>
          <cell r="N119">
            <v>120580.917975339</v>
          </cell>
          <cell r="O119">
            <v>120659.545221415</v>
          </cell>
          <cell r="P119">
            <v>121030.030828676</v>
          </cell>
          <cell r="Q119">
            <v>120738.279808607</v>
          </cell>
          <cell r="R119">
            <v>120776.315484069</v>
          </cell>
          <cell r="S119">
            <v>120813.427817259</v>
          </cell>
          <cell r="T119">
            <v>121180.683872587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A120">
            <v>135936.529335938</v>
          </cell>
          <cell r="B120">
            <v>135737.667956797</v>
          </cell>
          <cell r="C120">
            <v>135340.475304535</v>
          </cell>
          <cell r="D120">
            <v>135347.583510157</v>
          </cell>
          <cell r="E120">
            <v>134638.19839064</v>
          </cell>
          <cell r="F120">
            <v>134314.154652985</v>
          </cell>
          <cell r="G120">
            <v>134025.046074991</v>
          </cell>
          <cell r="H120">
            <v>134083.360390325</v>
          </cell>
          <cell r="I120">
            <v>133416.478379158</v>
          </cell>
          <cell r="J120">
            <v>133118.016418259</v>
          </cell>
          <cell r="K120">
            <v>132821.041231897</v>
          </cell>
          <cell r="L120">
            <v>132837.731982877</v>
          </cell>
          <cell r="M120">
            <v>132233.045274896</v>
          </cell>
          <cell r="N120">
            <v>131942.137771635</v>
          </cell>
          <cell r="O120">
            <v>131747.351441041</v>
          </cell>
          <cell r="P120">
            <v>132009.428753042</v>
          </cell>
          <cell r="Q120">
            <v>131552.299190132</v>
          </cell>
          <cell r="R120">
            <v>131458.071933999</v>
          </cell>
          <cell r="S120">
            <v>131366.132109541</v>
          </cell>
          <cell r="T120">
            <v>131636.210115982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A121">
            <v>114746.881250053</v>
          </cell>
          <cell r="B121">
            <v>114896.602357412</v>
          </cell>
          <cell r="C121">
            <v>115190.456756047</v>
          </cell>
          <cell r="D121">
            <v>115785.067402806</v>
          </cell>
          <cell r="E121">
            <v>115724.384009447</v>
          </cell>
          <cell r="F121">
            <v>115953.726799776</v>
          </cell>
          <cell r="G121">
            <v>116196.742963309</v>
          </cell>
          <cell r="H121">
            <v>116736.890659119</v>
          </cell>
          <cell r="I121">
            <v>116644.207022797</v>
          </cell>
          <cell r="J121">
            <v>116868.916594274</v>
          </cell>
          <cell r="K121">
            <v>117092.506785351</v>
          </cell>
          <cell r="L121">
            <v>117584.267516777</v>
          </cell>
          <cell r="M121">
            <v>117535.204136563</v>
          </cell>
          <cell r="N121">
            <v>117754.226018615</v>
          </cell>
          <cell r="O121">
            <v>117900.879055221</v>
          </cell>
          <cell r="P121">
            <v>118298.33684168</v>
          </cell>
          <cell r="Q121">
            <v>118047.73230106</v>
          </cell>
          <cell r="R121">
            <v>118118.675232224</v>
          </cell>
          <cell r="S121">
            <v>118187.895974771</v>
          </cell>
          <cell r="T121">
            <v>118579.330103764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A122">
            <v>121018.574956746</v>
          </cell>
          <cell r="B122">
            <v>121065.122921351</v>
          </cell>
          <cell r="C122">
            <v>121154.441811772</v>
          </cell>
          <cell r="D122">
            <v>121575.163994324</v>
          </cell>
          <cell r="E122">
            <v>121322.478425328</v>
          </cell>
          <cell r="F122">
            <v>121388.030349907</v>
          </cell>
          <cell r="G122">
            <v>121473.548692849</v>
          </cell>
          <cell r="H122">
            <v>121871.083761599</v>
          </cell>
          <cell r="I122">
            <v>121608.4493871</v>
          </cell>
          <cell r="J122">
            <v>121678.311101084</v>
          </cell>
          <cell r="K122">
            <v>121747.824802152</v>
          </cell>
          <cell r="L122">
            <v>122098.974731807</v>
          </cell>
          <cell r="M122">
            <v>121885.458439779</v>
          </cell>
          <cell r="N122">
            <v>121953.551863569</v>
          </cell>
          <cell r="O122">
            <v>121999.145971692</v>
          </cell>
          <cell r="P122">
            <v>122356.533962455</v>
          </cell>
          <cell r="Q122">
            <v>122044.802324428</v>
          </cell>
          <cell r="R122">
            <v>122066.858326464</v>
          </cell>
          <cell r="S122">
            <v>122088.378903829</v>
          </cell>
          <cell r="T122">
            <v>122443.894152669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A123">
            <v>132985.031764538</v>
          </cell>
          <cell r="B123">
            <v>132834.724299939</v>
          </cell>
          <cell r="C123">
            <v>132533.787313848</v>
          </cell>
          <cell r="D123">
            <v>132622.728498535</v>
          </cell>
          <cell r="E123">
            <v>132003.700781914</v>
          </cell>
          <cell r="F123">
            <v>131756.738031483</v>
          </cell>
          <cell r="G123">
            <v>131541.748895017</v>
          </cell>
          <cell r="H123">
            <v>131667.177588397</v>
          </cell>
          <cell r="I123">
            <v>131080.275438244</v>
          </cell>
          <cell r="J123">
            <v>130854.685829967</v>
          </cell>
          <cell r="K123">
            <v>130630.219985952</v>
          </cell>
          <cell r="L123">
            <v>130713.083043703</v>
          </cell>
          <cell r="M123">
            <v>130185.78888589</v>
          </cell>
          <cell r="N123">
            <v>129965.909241905</v>
          </cell>
          <cell r="O123">
            <v>129818.681863634</v>
          </cell>
          <cell r="P123">
            <v>130099.616267549</v>
          </cell>
          <cell r="Q123">
            <v>129671.253492046</v>
          </cell>
          <cell r="R123">
            <v>129600.032724964</v>
          </cell>
          <cell r="S123">
            <v>129530.540891156</v>
          </cell>
          <cell r="T123">
            <v>129817.522543167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A124">
            <v>125785.320824654</v>
          </cell>
          <cell r="B124">
            <v>125753.452945806</v>
          </cell>
          <cell r="C124">
            <v>125687.316414737</v>
          </cell>
          <cell r="D124">
            <v>125975.876193161</v>
          </cell>
          <cell r="E124">
            <v>125577.261052322</v>
          </cell>
          <cell r="F124">
            <v>125518.325164035</v>
          </cell>
          <cell r="G124">
            <v>125484.138667963</v>
          </cell>
          <cell r="H124">
            <v>125773.282258662</v>
          </cell>
          <cell r="I124">
            <v>125381.478314213</v>
          </cell>
          <cell r="J124">
            <v>125333.649270424</v>
          </cell>
          <cell r="K124">
            <v>125286.058484819</v>
          </cell>
          <cell r="L124">
            <v>125530.3384062</v>
          </cell>
          <cell r="M124">
            <v>125191.831118993</v>
          </cell>
          <cell r="N124">
            <v>125145.212690065</v>
          </cell>
          <cell r="O124">
            <v>125113.997844772</v>
          </cell>
          <cell r="P124">
            <v>125440.931138288</v>
          </cell>
          <cell r="Q124">
            <v>125082.74038529</v>
          </cell>
          <cell r="R124">
            <v>125067.640305045</v>
          </cell>
          <cell r="S124">
            <v>125052.906789669</v>
          </cell>
          <cell r="T124">
            <v>125381.122208263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</row>
        <row r="125">
          <cell r="A125">
            <v>139028.949936217</v>
          </cell>
          <cell r="B125">
            <v>138779.216373744</v>
          </cell>
          <cell r="C125">
            <v>138281.172205341</v>
          </cell>
          <cell r="D125">
            <v>138202.540211582</v>
          </cell>
          <cell r="E125">
            <v>137398.483459329</v>
          </cell>
          <cell r="F125">
            <v>136993.678404066</v>
          </cell>
          <cell r="G125">
            <v>136626.91145695</v>
          </cell>
          <cell r="H125">
            <v>136614.906932366</v>
          </cell>
          <cell r="I125">
            <v>135864.226319361</v>
          </cell>
          <cell r="J125">
            <v>135489.412622103</v>
          </cell>
          <cell r="K125">
            <v>135116.466042047</v>
          </cell>
          <cell r="L125">
            <v>135063.82500478</v>
          </cell>
          <cell r="M125">
            <v>134378.050540277</v>
          </cell>
          <cell r="N125">
            <v>134012.723861698</v>
          </cell>
          <cell r="O125">
            <v>133768.107815736</v>
          </cell>
          <cell r="P125">
            <v>134010.427679837</v>
          </cell>
          <cell r="Q125">
            <v>133523.157822439</v>
          </cell>
          <cell r="R125">
            <v>133404.825602991</v>
          </cell>
          <cell r="S125">
            <v>133289.36597984</v>
          </cell>
          <cell r="T125">
            <v>133541.73325452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A126">
            <v>115874.582661023</v>
          </cell>
          <cell r="B126">
            <v>116005.752400266</v>
          </cell>
          <cell r="C126">
            <v>116262.829655119</v>
          </cell>
          <cell r="D126">
            <v>116826.17374525</v>
          </cell>
          <cell r="E126">
            <v>116730.96680299</v>
          </cell>
          <cell r="F126">
            <v>116930.858666815</v>
          </cell>
          <cell r="G126">
            <v>117145.55544442</v>
          </cell>
          <cell r="H126">
            <v>117660.060232862</v>
          </cell>
          <cell r="I126">
            <v>117536.818074999</v>
          </cell>
          <cell r="J126">
            <v>117733.684745412</v>
          </cell>
          <cell r="K126">
            <v>117929.570733556</v>
          </cell>
          <cell r="L126">
            <v>118396.048502043</v>
          </cell>
          <cell r="M126">
            <v>118317.415154072</v>
          </cell>
          <cell r="N126">
            <v>118509.298874839</v>
          </cell>
          <cell r="O126">
            <v>118637.780696209</v>
          </cell>
          <cell r="P126">
            <v>119028.033608314</v>
          </cell>
          <cell r="Q126">
            <v>118766.437919653</v>
          </cell>
          <cell r="R126">
            <v>118828.590584338</v>
          </cell>
          <cell r="S126">
            <v>118889.234450193</v>
          </cell>
          <cell r="T126">
            <v>119274.210073123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A127">
            <v>115265.112077344</v>
          </cell>
          <cell r="B127">
            <v>115406.307975146</v>
          </cell>
          <cell r="C127">
            <v>115683.26157942</v>
          </cell>
          <cell r="D127">
            <v>116263.503800859</v>
          </cell>
          <cell r="E127">
            <v>116186.955243961</v>
          </cell>
          <cell r="F127">
            <v>116402.763974779</v>
          </cell>
          <cell r="G127">
            <v>116632.766073901</v>
          </cell>
          <cell r="H127">
            <v>117161.129670685</v>
          </cell>
          <cell r="I127">
            <v>117054.402983831</v>
          </cell>
          <cell r="J127">
            <v>117266.317457676</v>
          </cell>
          <cell r="K127">
            <v>117477.176289312</v>
          </cell>
          <cell r="L127">
            <v>117957.318332783</v>
          </cell>
          <cell r="M127">
            <v>117894.66618811</v>
          </cell>
          <cell r="N127">
            <v>118101.216832974</v>
          </cell>
          <cell r="O127">
            <v>118239.519357811</v>
          </cell>
          <cell r="P127">
            <v>118633.666172092</v>
          </cell>
          <cell r="Q127">
            <v>118378.010691846</v>
          </cell>
          <cell r="R127">
            <v>118444.914090005</v>
          </cell>
          <cell r="S127">
            <v>118510.193361999</v>
          </cell>
          <cell r="T127">
            <v>118898.659509479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A128">
            <v>114093.959221806</v>
          </cell>
          <cell r="B128">
            <v>114254.421290184</v>
          </cell>
          <cell r="C128">
            <v>114569.569097763</v>
          </cell>
          <cell r="D128">
            <v>115182.282607011</v>
          </cell>
          <cell r="E128">
            <v>115141.58782531</v>
          </cell>
          <cell r="F128">
            <v>115387.982255798</v>
          </cell>
          <cell r="G128">
            <v>115647.394914643</v>
          </cell>
          <cell r="H128">
            <v>116202.389465238</v>
          </cell>
          <cell r="I128">
            <v>116127.398749818</v>
          </cell>
          <cell r="J128">
            <v>116368.228939091</v>
          </cell>
          <cell r="K128">
            <v>116607.859443848</v>
          </cell>
          <cell r="L128">
            <v>117114.25862769</v>
          </cell>
          <cell r="M128">
            <v>117082.315810717</v>
          </cell>
          <cell r="N128">
            <v>117317.050276912</v>
          </cell>
          <cell r="O128">
            <v>117474.224171781</v>
          </cell>
          <cell r="P128">
            <v>117875.853471312</v>
          </cell>
          <cell r="Q128">
            <v>117631.612638852</v>
          </cell>
          <cell r="R128">
            <v>117707.645001103</v>
          </cell>
          <cell r="S128">
            <v>117781.831625285</v>
          </cell>
          <cell r="T128">
            <v>118177.005131419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A129">
            <v>139963.825446846</v>
          </cell>
          <cell r="B129">
            <v>139698.712618576</v>
          </cell>
          <cell r="C129">
            <v>139170.179837905</v>
          </cell>
          <cell r="D129">
            <v>139065.627562582</v>
          </cell>
          <cell r="E129">
            <v>138232.950450281</v>
          </cell>
          <cell r="F129">
            <v>137803.730288603</v>
          </cell>
          <cell r="G129">
            <v>137413.486293287</v>
          </cell>
          <cell r="H129">
            <v>137380.223547434</v>
          </cell>
          <cell r="I129">
            <v>136604.209620884</v>
          </cell>
          <cell r="J129">
            <v>136206.313886043</v>
          </cell>
          <cell r="K129">
            <v>135810.400250514</v>
          </cell>
          <cell r="L129">
            <v>135736.799389433</v>
          </cell>
          <cell r="M129">
            <v>135026.51113215</v>
          </cell>
          <cell r="N129">
            <v>134638.686652166</v>
          </cell>
          <cell r="O129">
            <v>134379.006490865</v>
          </cell>
          <cell r="P129">
            <v>134615.353443585</v>
          </cell>
          <cell r="Q129">
            <v>134118.971816851</v>
          </cell>
          <cell r="R129">
            <v>133993.352380431</v>
          </cell>
          <cell r="S129">
            <v>133870.782442528</v>
          </cell>
          <cell r="T129">
            <v>134117.795552449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A130">
            <v>111859.624578778</v>
          </cell>
          <cell r="B130">
            <v>112056.84279914</v>
          </cell>
          <cell r="C130">
            <v>112444.857808644</v>
          </cell>
          <cell r="D130">
            <v>113119.520296552</v>
          </cell>
          <cell r="E130">
            <v>113147.227629595</v>
          </cell>
          <cell r="F130">
            <v>113451.973698838</v>
          </cell>
          <cell r="G130">
            <v>113767.496055192</v>
          </cell>
          <cell r="H130">
            <v>114373.297349239</v>
          </cell>
          <cell r="I130">
            <v>114358.852770107</v>
          </cell>
          <cell r="J130">
            <v>114654.848589045</v>
          </cell>
          <cell r="K130">
            <v>114949.369918419</v>
          </cell>
          <cell r="L130">
            <v>115505.862681487</v>
          </cell>
          <cell r="M130">
            <v>115532.507361799</v>
          </cell>
          <cell r="N130">
            <v>115821.011144336</v>
          </cell>
          <cell r="O130">
            <v>116014.187987605</v>
          </cell>
          <cell r="P130">
            <v>116430.092431434</v>
          </cell>
          <cell r="Q130">
            <v>116207.628553932</v>
          </cell>
          <cell r="R130">
            <v>116301.077225788</v>
          </cell>
          <cell r="S130">
            <v>116392.257366639</v>
          </cell>
          <cell r="T130">
            <v>116800.227224447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A131">
            <v>126258.740892074</v>
          </cell>
          <cell r="B131">
            <v>126219.084967686</v>
          </cell>
          <cell r="C131">
            <v>126137.509032428</v>
          </cell>
          <cell r="D131">
            <v>126412.942804975</v>
          </cell>
          <cell r="E131">
            <v>125999.834341091</v>
          </cell>
          <cell r="F131">
            <v>125928.534666188</v>
          </cell>
          <cell r="G131">
            <v>125882.459415287</v>
          </cell>
          <cell r="H131">
            <v>126160.837863</v>
          </cell>
          <cell r="I131">
            <v>125756.20515272</v>
          </cell>
          <cell r="J131">
            <v>125696.687387102</v>
          </cell>
          <cell r="K131">
            <v>125637.466106498</v>
          </cell>
          <cell r="L131">
            <v>125871.13199308</v>
          </cell>
          <cell r="M131">
            <v>125520.210944577</v>
          </cell>
          <cell r="N131">
            <v>125462.199650463</v>
          </cell>
          <cell r="O131">
            <v>125423.356351522</v>
          </cell>
          <cell r="P131">
            <v>125747.264968409</v>
          </cell>
          <cell r="Q131">
            <v>125384.460024105</v>
          </cell>
          <cell r="R131">
            <v>125365.669704131</v>
          </cell>
          <cell r="S131">
            <v>125347.335532143</v>
          </cell>
          <cell r="T131">
            <v>125672.839606807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A132">
            <v>131203.961432617</v>
          </cell>
          <cell r="B132">
            <v>131082.953648806</v>
          </cell>
          <cell r="C132">
            <v>130840.101789723</v>
          </cell>
          <cell r="D132">
            <v>130978.424784037</v>
          </cell>
          <cell r="E132">
            <v>130413.922909188</v>
          </cell>
          <cell r="F132">
            <v>130213.474396421</v>
          </cell>
          <cell r="G132">
            <v>130043.212363782</v>
          </cell>
          <cell r="H132">
            <v>130209.140981249</v>
          </cell>
          <cell r="I132">
            <v>129670.502383465</v>
          </cell>
          <cell r="J132">
            <v>129488.88732781</v>
          </cell>
          <cell r="K132">
            <v>129308.176979206</v>
          </cell>
          <cell r="L132">
            <v>129430.971471606</v>
          </cell>
          <cell r="M132">
            <v>128950.379562967</v>
          </cell>
          <cell r="N132">
            <v>128773.361418892</v>
          </cell>
          <cell r="O132">
            <v>128654.833315127</v>
          </cell>
          <cell r="P132">
            <v>128947.14696166</v>
          </cell>
          <cell r="Q132">
            <v>128536.143398001</v>
          </cell>
          <cell r="R132">
            <v>128478.805811947</v>
          </cell>
          <cell r="S132">
            <v>128422.860135367</v>
          </cell>
          <cell r="T132">
            <v>128720.042229999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A133">
            <v>139355.707572004</v>
          </cell>
          <cell r="B133">
            <v>139100.598649417</v>
          </cell>
          <cell r="C133">
            <v>138591.898102972</v>
          </cell>
          <cell r="D133">
            <v>138504.206453862</v>
          </cell>
          <cell r="E133">
            <v>137690.146314978</v>
          </cell>
          <cell r="F133">
            <v>137276.807693097</v>
          </cell>
          <cell r="G133">
            <v>136901.835049417</v>
          </cell>
          <cell r="H133">
            <v>136882.400352533</v>
          </cell>
          <cell r="I133">
            <v>136122.865241206</v>
          </cell>
          <cell r="J133">
            <v>135739.983911473</v>
          </cell>
          <cell r="K133">
            <v>135359.009887482</v>
          </cell>
          <cell r="L133">
            <v>135299.042973777</v>
          </cell>
          <cell r="M133">
            <v>134604.700449803</v>
          </cell>
          <cell r="N133">
            <v>134231.510340945</v>
          </cell>
          <cell r="O133">
            <v>133981.629086238</v>
          </cell>
          <cell r="P133">
            <v>134221.86129869</v>
          </cell>
          <cell r="Q133">
            <v>133731.406696187</v>
          </cell>
          <cell r="R133">
            <v>133610.527449074</v>
          </cell>
          <cell r="S133">
            <v>133492.582629111</v>
          </cell>
          <cell r="T133">
            <v>133743.078516426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A134">
            <v>111431.717990667</v>
          </cell>
          <cell r="B134">
            <v>111635.975532393</v>
          </cell>
          <cell r="C134">
            <v>112037.945638489</v>
          </cell>
          <cell r="D134">
            <v>112724.472229287</v>
          </cell>
          <cell r="E134">
            <v>112765.279531768</v>
          </cell>
          <cell r="F134">
            <v>113081.200762587</v>
          </cell>
          <cell r="G134">
            <v>113407.468917157</v>
          </cell>
          <cell r="H134">
            <v>114023.000418948</v>
          </cell>
          <cell r="I134">
            <v>114020.151278611</v>
          </cell>
          <cell r="J134">
            <v>114326.712093461</v>
          </cell>
          <cell r="K134">
            <v>114631.745789706</v>
          </cell>
          <cell r="L134">
            <v>115197.832179512</v>
          </cell>
          <cell r="M134">
            <v>115235.697191634</v>
          </cell>
          <cell r="N134">
            <v>115534.498556395</v>
          </cell>
          <cell r="O134">
            <v>115734.570471921</v>
          </cell>
          <cell r="P134">
            <v>116153.208807162</v>
          </cell>
          <cell r="Q134">
            <v>115934.915523589</v>
          </cell>
          <cell r="R134">
            <v>116031.699664302</v>
          </cell>
          <cell r="S134">
            <v>116126.134303203</v>
          </cell>
          <cell r="T134">
            <v>116536.554842785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A135">
            <v>122090.627247131</v>
          </cell>
          <cell r="B135">
            <v>122119.539305206</v>
          </cell>
          <cell r="C135">
            <v>122173.895907878</v>
          </cell>
          <cell r="D135">
            <v>122564.894456745</v>
          </cell>
          <cell r="E135">
            <v>122279.388985857</v>
          </cell>
          <cell r="F135">
            <v>122316.943310268</v>
          </cell>
          <cell r="G135">
            <v>122375.539755045</v>
          </cell>
          <cell r="H135">
            <v>122748.697326962</v>
          </cell>
          <cell r="I135">
            <v>122457.012414181</v>
          </cell>
          <cell r="J135">
            <v>122500.405201581</v>
          </cell>
          <cell r="K135">
            <v>122543.581829804</v>
          </cell>
          <cell r="L135">
            <v>122870.696444735</v>
          </cell>
          <cell r="M135">
            <v>122629.069385661</v>
          </cell>
          <cell r="N135">
            <v>122671.363845578</v>
          </cell>
          <cell r="O135">
            <v>122699.683440498</v>
          </cell>
          <cell r="P135">
            <v>123050.222098647</v>
          </cell>
          <cell r="Q135">
            <v>122728.04169704</v>
          </cell>
          <cell r="R135">
            <v>122741.741209301</v>
          </cell>
          <cell r="S135">
            <v>122755.108156446</v>
          </cell>
          <cell r="T135">
            <v>123104.483609636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A136">
            <v>128117.801381006</v>
          </cell>
          <cell r="B136">
            <v>128047.562790726</v>
          </cell>
          <cell r="C136">
            <v>127905.358275743</v>
          </cell>
          <cell r="D136">
            <v>128129.24788998</v>
          </cell>
          <cell r="E136">
            <v>127659.225986887</v>
          </cell>
          <cell r="F136">
            <v>127539.375291924</v>
          </cell>
          <cell r="G136">
            <v>127446.614410466</v>
          </cell>
          <cell r="H136">
            <v>127682.719508653</v>
          </cell>
          <cell r="I136">
            <v>127227.709863977</v>
          </cell>
          <cell r="J136">
            <v>127122.291971995</v>
          </cell>
          <cell r="K136">
            <v>127017.399214395</v>
          </cell>
          <cell r="L136">
            <v>127209.38513411</v>
          </cell>
          <cell r="M136">
            <v>126809.71682132</v>
          </cell>
          <cell r="N136">
            <v>126706.967192311</v>
          </cell>
          <cell r="O136">
            <v>126638.167924571</v>
          </cell>
          <cell r="P136">
            <v>126950.199020415</v>
          </cell>
          <cell r="Q136">
            <v>126569.274732771</v>
          </cell>
          <cell r="R136">
            <v>126535.993309976</v>
          </cell>
          <cell r="S136">
            <v>126503.519816689</v>
          </cell>
          <cell r="T136">
            <v>126818.376788031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A137">
            <v>122040.47289879</v>
          </cell>
          <cell r="B137">
            <v>122070.210026135</v>
          </cell>
          <cell r="C137">
            <v>122126.202286669</v>
          </cell>
          <cell r="D137">
            <v>122518.591410876</v>
          </cell>
          <cell r="E137">
            <v>122234.621369562</v>
          </cell>
          <cell r="F137">
            <v>122273.485519441</v>
          </cell>
          <cell r="G137">
            <v>122333.34146459</v>
          </cell>
          <cell r="H137">
            <v>122707.639500902</v>
          </cell>
          <cell r="I137">
            <v>122417.313673709</v>
          </cell>
          <cell r="J137">
            <v>122461.944769888</v>
          </cell>
          <cell r="K137">
            <v>122506.353538314</v>
          </cell>
          <cell r="L137">
            <v>122834.592609168</v>
          </cell>
          <cell r="M137">
            <v>122594.280669902</v>
          </cell>
          <cell r="N137">
            <v>122637.782095404</v>
          </cell>
          <cell r="O137">
            <v>122666.909852352</v>
          </cell>
          <cell r="P137">
            <v>123017.768946189</v>
          </cell>
          <cell r="Q137">
            <v>122696.077374217</v>
          </cell>
          <cell r="R137">
            <v>122710.167832238</v>
          </cell>
          <cell r="S137">
            <v>122723.916234667</v>
          </cell>
          <cell r="T137">
            <v>123073.57892893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A138">
            <v>138823.916728328</v>
          </cell>
          <cell r="B138">
            <v>138577.556085742</v>
          </cell>
          <cell r="C138">
            <v>138086.19855947</v>
          </cell>
          <cell r="D138">
            <v>138013.251299581</v>
          </cell>
          <cell r="E138">
            <v>137215.471451754</v>
          </cell>
          <cell r="F138">
            <v>136816.021021287</v>
          </cell>
          <cell r="G138">
            <v>136454.40296774</v>
          </cell>
          <cell r="H138">
            <v>136447.060712357</v>
          </cell>
          <cell r="I138">
            <v>135701.936101712</v>
          </cell>
          <cell r="J138">
            <v>135332.184665853</v>
          </cell>
          <cell r="K138">
            <v>134964.275129773</v>
          </cell>
          <cell r="L138">
            <v>134916.230918355</v>
          </cell>
          <cell r="M138">
            <v>134235.832722151</v>
          </cell>
          <cell r="N138">
            <v>133875.440172598</v>
          </cell>
          <cell r="O138">
            <v>133634.127928968</v>
          </cell>
          <cell r="P138">
            <v>133877.757748422</v>
          </cell>
          <cell r="Q138">
            <v>133392.486248319</v>
          </cell>
          <cell r="R138">
            <v>133275.752232543</v>
          </cell>
          <cell r="S138">
            <v>133161.852015565</v>
          </cell>
          <cell r="T138">
            <v>133415.393544532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A139">
            <v>112645.680194363</v>
          </cell>
          <cell r="B139">
            <v>112829.967325927</v>
          </cell>
          <cell r="C139">
            <v>113192.347109551</v>
          </cell>
          <cell r="D139">
            <v>113845.215484072</v>
          </cell>
          <cell r="E139">
            <v>113848.858442255</v>
          </cell>
          <cell r="F139">
            <v>114133.075969157</v>
          </cell>
          <cell r="G139">
            <v>114428.858514846</v>
          </cell>
          <cell r="H139">
            <v>115016.785617073</v>
          </cell>
          <cell r="I139">
            <v>114981.040454978</v>
          </cell>
          <cell r="J139">
            <v>115257.62859337</v>
          </cell>
          <cell r="K139">
            <v>115532.838920666</v>
          </cell>
          <cell r="L139">
            <v>116071.708388414</v>
          </cell>
          <cell r="M139">
            <v>116077.741549594</v>
          </cell>
          <cell r="N139">
            <v>116347.328885041</v>
          </cell>
          <cell r="O139">
            <v>116527.839622158</v>
          </cell>
          <cell r="P139">
            <v>116938.721963602</v>
          </cell>
          <cell r="Q139">
            <v>116708.596790695</v>
          </cell>
          <cell r="R139">
            <v>116795.91827475</v>
          </cell>
          <cell r="S139">
            <v>116881.119969513</v>
          </cell>
          <cell r="T139">
            <v>117284.587975227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A140">
            <v>147014.581476368</v>
          </cell>
          <cell r="B140">
            <v>146633.479460429</v>
          </cell>
          <cell r="C140">
            <v>145875.004014309</v>
          </cell>
          <cell r="D140">
            <v>145574.963056851</v>
          </cell>
          <cell r="E140">
            <v>144526.433487325</v>
          </cell>
          <cell r="F140">
            <v>143913.076553624</v>
          </cell>
          <cell r="G140">
            <v>143345.770546019</v>
          </cell>
          <cell r="H140">
            <v>143152.180002421</v>
          </cell>
          <cell r="I140">
            <v>142185.104259403</v>
          </cell>
          <cell r="J140">
            <v>141613.125650632</v>
          </cell>
          <cell r="K140">
            <v>141043.996327006</v>
          </cell>
          <cell r="L140">
            <v>140812.318157821</v>
          </cell>
          <cell r="M140">
            <v>139917.148843877</v>
          </cell>
          <cell r="N140">
            <v>139359.647752297</v>
          </cell>
          <cell r="O140">
            <v>138986.355242775</v>
          </cell>
          <cell r="P140">
            <v>139177.654977501</v>
          </cell>
          <cell r="Q140">
            <v>138612.553118121</v>
          </cell>
          <cell r="R140">
            <v>138431.974076459</v>
          </cell>
          <cell r="S140">
            <v>138255.778715665</v>
          </cell>
          <cell r="T140">
            <v>138462.411144918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A141">
            <v>138804.738537854</v>
          </cell>
          <cell r="B141">
            <v>138558.693388064</v>
          </cell>
          <cell r="C141">
            <v>138067.961310215</v>
          </cell>
          <cell r="D141">
            <v>137995.545783258</v>
          </cell>
          <cell r="E141">
            <v>137198.35305822</v>
          </cell>
          <cell r="F141">
            <v>136799.403483274</v>
          </cell>
          <cell r="G141">
            <v>136438.267041767</v>
          </cell>
          <cell r="H141">
            <v>136431.360881043</v>
          </cell>
          <cell r="I141">
            <v>135686.755962171</v>
          </cell>
          <cell r="J141">
            <v>135317.47803504</v>
          </cell>
          <cell r="K141">
            <v>134950.039648925</v>
          </cell>
          <cell r="L141">
            <v>134902.425410792</v>
          </cell>
          <cell r="M141">
            <v>134222.530094577</v>
          </cell>
          <cell r="N141">
            <v>133862.599068634</v>
          </cell>
          <cell r="O141">
            <v>133621.595852752</v>
          </cell>
          <cell r="P141">
            <v>133865.348201496</v>
          </cell>
          <cell r="Q141">
            <v>133380.263621732</v>
          </cell>
          <cell r="R141">
            <v>133263.679097127</v>
          </cell>
          <cell r="S141">
            <v>133149.924742319</v>
          </cell>
          <cell r="T141">
            <v>133403.576107505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A142">
            <v>115552.867237122</v>
          </cell>
          <cell r="B142">
            <v>115689.329389055</v>
          </cell>
          <cell r="C142">
            <v>115956.898582897</v>
          </cell>
          <cell r="D142">
            <v>116529.162528427</v>
          </cell>
          <cell r="E142">
            <v>116443.804610085</v>
          </cell>
          <cell r="F142">
            <v>116652.098358675</v>
          </cell>
          <cell r="G142">
            <v>116874.874210368</v>
          </cell>
          <cell r="H142">
            <v>117396.694515785</v>
          </cell>
          <cell r="I142">
            <v>117282.17022208</v>
          </cell>
          <cell r="J142">
            <v>117486.980032965</v>
          </cell>
          <cell r="K142">
            <v>117690.769593192</v>
          </cell>
          <cell r="L142">
            <v>118164.460192186</v>
          </cell>
          <cell r="M142">
            <v>118094.262689572</v>
          </cell>
          <cell r="N142">
            <v>118293.88849967</v>
          </cell>
          <cell r="O142">
            <v>118427.554282109</v>
          </cell>
          <cell r="P142">
            <v>118819.862631216</v>
          </cell>
          <cell r="Q142">
            <v>118561.402543714</v>
          </cell>
          <cell r="R142">
            <v>118626.062932765</v>
          </cell>
          <cell r="S142">
            <v>118689.153646246</v>
          </cell>
          <cell r="T142">
            <v>119075.971779078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A143">
            <v>129892.436266746</v>
          </cell>
          <cell r="B143">
            <v>129793.003862647</v>
          </cell>
          <cell r="C143">
            <v>129592.92409654</v>
          </cell>
          <cell r="D143">
            <v>129767.610329802</v>
          </cell>
          <cell r="E143">
            <v>129243.259600245</v>
          </cell>
          <cell r="F143">
            <v>129077.062735026</v>
          </cell>
          <cell r="G143">
            <v>128939.736359793</v>
          </cell>
          <cell r="H143">
            <v>129135.487870102</v>
          </cell>
          <cell r="I143">
            <v>128632.38906117</v>
          </cell>
          <cell r="J143">
            <v>128483.155507464</v>
          </cell>
          <cell r="K143">
            <v>128334.665353845</v>
          </cell>
          <cell r="L143">
            <v>128486.86412103</v>
          </cell>
          <cell r="M143">
            <v>128040.662305805</v>
          </cell>
          <cell r="N143">
            <v>127895.20604605</v>
          </cell>
          <cell r="O143">
            <v>127797.81120136</v>
          </cell>
          <cell r="P143">
            <v>128098.504170594</v>
          </cell>
          <cell r="Q143">
            <v>127700.283394218</v>
          </cell>
          <cell r="R143">
            <v>127653.16895375</v>
          </cell>
          <cell r="S143">
            <v>127607.198248841</v>
          </cell>
          <cell r="T143">
            <v>127911.891634275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A144">
            <v>126351.806623712</v>
          </cell>
          <cell r="B144">
            <v>126310.619711928</v>
          </cell>
          <cell r="C144">
            <v>126226.008672023</v>
          </cell>
          <cell r="D144">
            <v>126498.862111744</v>
          </cell>
          <cell r="E144">
            <v>126082.904525471</v>
          </cell>
          <cell r="F144">
            <v>126009.174356117</v>
          </cell>
          <cell r="G144">
            <v>125960.76199333</v>
          </cell>
          <cell r="H144">
            <v>126237.024210708</v>
          </cell>
          <cell r="I144">
            <v>125829.869599562</v>
          </cell>
          <cell r="J144">
            <v>125768.05404489</v>
          </cell>
          <cell r="K144">
            <v>125706.546421562</v>
          </cell>
          <cell r="L144">
            <v>125938.125782916</v>
          </cell>
          <cell r="M144">
            <v>125584.764415852</v>
          </cell>
          <cell r="N144">
            <v>125524.513492692</v>
          </cell>
          <cell r="O144">
            <v>125484.170579204</v>
          </cell>
          <cell r="P144">
            <v>125807.484599954</v>
          </cell>
          <cell r="Q144">
            <v>125443.772589981</v>
          </cell>
          <cell r="R144">
            <v>125424.25683633</v>
          </cell>
          <cell r="S144">
            <v>125405.214841068</v>
          </cell>
          <cell r="T144">
            <v>125730.185915076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A145">
            <v>124718.274845225</v>
          </cell>
          <cell r="B145">
            <v>124703.960516073</v>
          </cell>
          <cell r="C145">
            <v>124672.623004519</v>
          </cell>
          <cell r="D145">
            <v>124990.767612062</v>
          </cell>
          <cell r="E145">
            <v>124624.819109477</v>
          </cell>
          <cell r="F145">
            <v>124593.750077088</v>
          </cell>
          <cell r="G145">
            <v>124586.359758268</v>
          </cell>
          <cell r="H145">
            <v>124899.76700683</v>
          </cell>
          <cell r="I145">
            <v>124536.877939343</v>
          </cell>
          <cell r="J145">
            <v>124515.39421653</v>
          </cell>
          <cell r="K145">
            <v>124494.017513894</v>
          </cell>
          <cell r="L145">
            <v>124762.220508963</v>
          </cell>
          <cell r="M145">
            <v>124451.692716062</v>
          </cell>
          <cell r="N145">
            <v>124430.752774016</v>
          </cell>
          <cell r="O145">
            <v>124416.731772741</v>
          </cell>
          <cell r="P145">
            <v>124750.482413595</v>
          </cell>
          <cell r="Q145">
            <v>124402.691630138</v>
          </cell>
          <cell r="R145">
            <v>124395.909016212</v>
          </cell>
          <cell r="S145">
            <v>124389.291054921</v>
          </cell>
          <cell r="T145">
            <v>124723.617597311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A146">
            <v>148546.107826274</v>
          </cell>
          <cell r="B146">
            <v>148139.811278504</v>
          </cell>
          <cell r="C146">
            <v>147331.3889544</v>
          </cell>
          <cell r="D146">
            <v>146988.885023249</v>
          </cell>
          <cell r="E146">
            <v>145893.469173082</v>
          </cell>
          <cell r="F146">
            <v>145240.115065013</v>
          </cell>
          <cell r="G146">
            <v>144634.348623342</v>
          </cell>
          <cell r="H146">
            <v>144405.932559496</v>
          </cell>
          <cell r="I146">
            <v>143397.355422138</v>
          </cell>
          <cell r="J146">
            <v>142787.563491309</v>
          </cell>
          <cell r="K146">
            <v>142180.809210951</v>
          </cell>
          <cell r="L146">
            <v>141914.79436047</v>
          </cell>
          <cell r="M146">
            <v>140979.466202752</v>
          </cell>
          <cell r="N146">
            <v>140385.108893125</v>
          </cell>
          <cell r="O146">
            <v>139987.138135733</v>
          </cell>
          <cell r="P146">
            <v>140168.652962136</v>
          </cell>
          <cell r="Q146">
            <v>139588.624072714</v>
          </cell>
          <cell r="R146">
            <v>139396.107008626</v>
          </cell>
          <cell r="S146">
            <v>139208.263429138</v>
          </cell>
          <cell r="T146">
            <v>139406.124589579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A147">
            <v>118625.982959234</v>
          </cell>
          <cell r="B147">
            <v>118711.89050472</v>
          </cell>
          <cell r="C147">
            <v>118879.237762444</v>
          </cell>
          <cell r="D147">
            <v>119366.296754059</v>
          </cell>
          <cell r="E147">
            <v>119186.858204197</v>
          </cell>
          <cell r="F147">
            <v>119314.894799263</v>
          </cell>
          <cell r="G147">
            <v>119460.497075317</v>
          </cell>
          <cell r="H147">
            <v>119912.437516237</v>
          </cell>
          <cell r="I147">
            <v>119714.637745459</v>
          </cell>
          <cell r="J147">
            <v>119843.572456626</v>
          </cell>
          <cell r="K147">
            <v>119971.864885457</v>
          </cell>
          <cell r="L147">
            <v>120376.656509815</v>
          </cell>
          <cell r="M147">
            <v>120225.877452603</v>
          </cell>
          <cell r="N147">
            <v>120351.548659736</v>
          </cell>
          <cell r="O147">
            <v>120435.695795936</v>
          </cell>
          <cell r="P147">
            <v>120808.370035838</v>
          </cell>
          <cell r="Q147">
            <v>120519.95780895</v>
          </cell>
          <cell r="R147">
            <v>120560.663713371</v>
          </cell>
          <cell r="S147">
            <v>120600.381453868</v>
          </cell>
          <cell r="T147">
            <v>120969.599416717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A148">
            <v>134519.895944839</v>
          </cell>
          <cell r="B148">
            <v>134344.339039086</v>
          </cell>
          <cell r="C148">
            <v>133993.346320072</v>
          </cell>
          <cell r="D148">
            <v>134039.731986655</v>
          </cell>
          <cell r="E148">
            <v>133373.715804764</v>
          </cell>
          <cell r="F148">
            <v>133086.668709552</v>
          </cell>
          <cell r="G148">
            <v>132833.1353178</v>
          </cell>
          <cell r="H148">
            <v>132923.662591696</v>
          </cell>
          <cell r="I148">
            <v>132295.168598472</v>
          </cell>
          <cell r="J148">
            <v>132031.683257243</v>
          </cell>
          <cell r="K148">
            <v>131769.510456128</v>
          </cell>
          <cell r="L148">
            <v>131817.96199873</v>
          </cell>
          <cell r="M148">
            <v>131250.421474385</v>
          </cell>
          <cell r="N148">
            <v>130993.605287385</v>
          </cell>
          <cell r="O148">
            <v>130821.645877118</v>
          </cell>
          <cell r="P148">
            <v>131092.774047342</v>
          </cell>
          <cell r="Q148">
            <v>130649.451709615</v>
          </cell>
          <cell r="R148">
            <v>130566.266902209</v>
          </cell>
          <cell r="S148">
            <v>130485.101463414</v>
          </cell>
          <cell r="T148">
            <v>130763.292730383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A149">
            <v>129573.177666129</v>
          </cell>
          <cell r="B149">
            <v>129478.997258495</v>
          </cell>
          <cell r="C149">
            <v>129289.329308267</v>
          </cell>
          <cell r="D149">
            <v>129472.867279248</v>
          </cell>
          <cell r="E149">
            <v>128958.290360208</v>
          </cell>
          <cell r="F149">
            <v>128800.431217627</v>
          </cell>
          <cell r="G149">
            <v>128671.122219541</v>
          </cell>
          <cell r="H149">
            <v>128874.133380892</v>
          </cell>
          <cell r="I149">
            <v>128379.685860971</v>
          </cell>
          <cell r="J149">
            <v>128238.334788872</v>
          </cell>
          <cell r="K149">
            <v>128097.687850641</v>
          </cell>
          <cell r="L149">
            <v>128257.044366578</v>
          </cell>
          <cell r="M149">
            <v>127819.213975238</v>
          </cell>
          <cell r="N149">
            <v>127681.440681303</v>
          </cell>
          <cell r="O149">
            <v>127589.190209663</v>
          </cell>
          <cell r="P149">
            <v>127891.922919276</v>
          </cell>
          <cell r="Q149">
            <v>127496.813798618</v>
          </cell>
          <cell r="R149">
            <v>127452.187931941</v>
          </cell>
          <cell r="S149">
            <v>127408.645388976</v>
          </cell>
          <cell r="T149">
            <v>127715.167213736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A150">
            <v>133268.685803616</v>
          </cell>
          <cell r="B150">
            <v>133113.712059056</v>
          </cell>
          <cell r="C150">
            <v>132803.524410265</v>
          </cell>
          <cell r="D150">
            <v>132884.60102638</v>
          </cell>
          <cell r="E150">
            <v>132256.88950038</v>
          </cell>
          <cell r="F150">
            <v>132002.51887214</v>
          </cell>
          <cell r="G150">
            <v>131780.40647758</v>
          </cell>
          <cell r="H150">
            <v>131899.385135359</v>
          </cell>
          <cell r="I150">
            <v>131304.796510773</v>
          </cell>
          <cell r="J150">
            <v>131072.203496035</v>
          </cell>
          <cell r="K150">
            <v>130840.769132708</v>
          </cell>
          <cell r="L150">
            <v>130917.272692734</v>
          </cell>
          <cell r="M150">
            <v>130382.540714317</v>
          </cell>
          <cell r="N150">
            <v>130155.834929132</v>
          </cell>
          <cell r="O150">
            <v>130004.036891868</v>
          </cell>
          <cell r="P150">
            <v>130283.159032633</v>
          </cell>
          <cell r="Q150">
            <v>129852.031621469</v>
          </cell>
          <cell r="R150">
            <v>129778.599812911</v>
          </cell>
          <cell r="S150">
            <v>129706.950612186</v>
          </cell>
          <cell r="T150">
            <v>129992.307737249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A151">
            <v>142706.113428093</v>
          </cell>
          <cell r="B151">
            <v>142395.888309174</v>
          </cell>
          <cell r="C151">
            <v>141777.922706662</v>
          </cell>
          <cell r="D151">
            <v>141597.337980174</v>
          </cell>
          <cell r="E151">
            <v>140680.708225534</v>
          </cell>
          <cell r="F151">
            <v>140179.870771368</v>
          </cell>
          <cell r="G151">
            <v>139720.761107434</v>
          </cell>
          <cell r="H151">
            <v>139625.141219882</v>
          </cell>
          <cell r="I151">
            <v>138774.816606538</v>
          </cell>
          <cell r="J151">
            <v>138309.21389518</v>
          </cell>
          <cell r="K151">
            <v>137845.930562324</v>
          </cell>
          <cell r="L151">
            <v>137710.84785443</v>
          </cell>
          <cell r="M151">
            <v>136928.652826083</v>
          </cell>
          <cell r="N151">
            <v>136474.835120588</v>
          </cell>
          <cell r="O151">
            <v>136170.967105426</v>
          </cell>
          <cell r="P151">
            <v>136389.793604456</v>
          </cell>
          <cell r="Q151">
            <v>135866.684252742</v>
          </cell>
          <cell r="R151">
            <v>135719.689085227</v>
          </cell>
          <cell r="S151">
            <v>135576.262326853</v>
          </cell>
          <cell r="T151">
            <v>135807.569964226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A152">
            <v>146884.254646425</v>
          </cell>
          <cell r="B152">
            <v>146505.296585414</v>
          </cell>
          <cell r="C152">
            <v>145751.0714209</v>
          </cell>
          <cell r="D152">
            <v>145454.643894416</v>
          </cell>
          <cell r="E152">
            <v>144410.104161778</v>
          </cell>
          <cell r="F152">
            <v>143800.15082929</v>
          </cell>
          <cell r="G152">
            <v>143236.117652381</v>
          </cell>
          <cell r="H152">
            <v>143045.490622701</v>
          </cell>
          <cell r="I152">
            <v>142081.946484062</v>
          </cell>
          <cell r="J152">
            <v>141513.185639317</v>
          </cell>
          <cell r="K152">
            <v>140947.258050572</v>
          </cell>
          <cell r="L152">
            <v>140718.501797047</v>
          </cell>
          <cell r="M152">
            <v>139826.749841742</v>
          </cell>
          <cell r="N152">
            <v>139272.385068425</v>
          </cell>
          <cell r="O152">
            <v>138901.19258011</v>
          </cell>
          <cell r="P152">
            <v>139093.324971801</v>
          </cell>
          <cell r="Q152">
            <v>138529.49334359</v>
          </cell>
          <cell r="R152">
            <v>138349.930180382</v>
          </cell>
          <cell r="S152">
            <v>138174.726036889</v>
          </cell>
          <cell r="T152">
            <v>138382.104866398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A153">
            <v>138342.566345158</v>
          </cell>
          <cell r="B153">
            <v>138104.124206587</v>
          </cell>
          <cell r="C153">
            <v>137628.464711797</v>
          </cell>
          <cell r="D153">
            <v>137568.863333067</v>
          </cell>
          <cell r="E153">
            <v>136785.819587661</v>
          </cell>
          <cell r="F153">
            <v>136398.940051066</v>
          </cell>
          <cell r="G153">
            <v>136049.409902291</v>
          </cell>
          <cell r="H153">
            <v>136053.013118083</v>
          </cell>
          <cell r="I153">
            <v>135320.932169448</v>
          </cell>
          <cell r="J153">
            <v>134963.065254585</v>
          </cell>
          <cell r="K153">
            <v>134606.981037306</v>
          </cell>
          <cell r="L153">
            <v>134569.728657644</v>
          </cell>
          <cell r="M153">
            <v>133901.952167126</v>
          </cell>
          <cell r="N153">
            <v>133553.143325996</v>
          </cell>
          <cell r="O153">
            <v>133319.587321146</v>
          </cell>
          <cell r="P153">
            <v>133566.292483947</v>
          </cell>
          <cell r="Q153">
            <v>133085.712468017</v>
          </cell>
          <cell r="R153">
            <v>132972.730507612</v>
          </cell>
          <cell r="S153">
            <v>132862.491262273</v>
          </cell>
          <cell r="T153">
            <v>133118.789553215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</row>
        <row r="154">
          <cell r="A154">
            <v>129036.417246929</v>
          </cell>
          <cell r="B154">
            <v>128951.06687181</v>
          </cell>
          <cell r="C154">
            <v>128778.904011956</v>
          </cell>
          <cell r="D154">
            <v>128977.3241582</v>
          </cell>
          <cell r="E154">
            <v>128479.179669235</v>
          </cell>
          <cell r="F154">
            <v>128335.338502956</v>
          </cell>
          <cell r="G154">
            <v>128219.508893399</v>
          </cell>
          <cell r="H154">
            <v>128434.725499892</v>
          </cell>
          <cell r="I154">
            <v>127954.823146513</v>
          </cell>
          <cell r="J154">
            <v>127826.724666902</v>
          </cell>
          <cell r="K154">
            <v>127699.264303978</v>
          </cell>
          <cell r="L154">
            <v>127870.654939633</v>
          </cell>
          <cell r="M154">
            <v>127446.899185546</v>
          </cell>
          <cell r="N154">
            <v>127322.043043869</v>
          </cell>
          <cell r="O154">
            <v>127238.441660554</v>
          </cell>
          <cell r="P154">
            <v>127544.603727745</v>
          </cell>
          <cell r="Q154">
            <v>127154.726145481</v>
          </cell>
          <cell r="R154">
            <v>127114.28424725</v>
          </cell>
          <cell r="S154">
            <v>127074.82410401</v>
          </cell>
          <cell r="T154">
            <v>127384.420031886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A155">
            <v>138714.118294193</v>
          </cell>
          <cell r="B155">
            <v>138469.563902047</v>
          </cell>
          <cell r="C155">
            <v>137981.787175409</v>
          </cell>
          <cell r="D155">
            <v>137911.88417788</v>
          </cell>
          <cell r="E155">
            <v>137117.465708848</v>
          </cell>
          <cell r="F155">
            <v>136720.882762258</v>
          </cell>
          <cell r="G155">
            <v>136362.022020354</v>
          </cell>
          <cell r="H155">
            <v>136357.176481786</v>
          </cell>
          <cell r="I155">
            <v>135615.027195799</v>
          </cell>
          <cell r="J155">
            <v>135247.986678725</v>
          </cell>
          <cell r="K155">
            <v>134882.774557112</v>
          </cell>
          <cell r="L155">
            <v>134837.192016589</v>
          </cell>
          <cell r="M155">
            <v>134159.672894691</v>
          </cell>
          <cell r="N155">
            <v>133801.922647068</v>
          </cell>
          <cell r="O155">
            <v>133562.379640365</v>
          </cell>
          <cell r="P155">
            <v>133806.710961045</v>
          </cell>
          <cell r="Q155">
            <v>133322.509611988</v>
          </cell>
          <cell r="R155">
            <v>133206.631458841</v>
          </cell>
          <cell r="S155">
            <v>133093.566327837</v>
          </cell>
          <cell r="T155">
            <v>133347.736688022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A156">
            <v>137313.915394507</v>
          </cell>
          <cell r="B156">
            <v>137092.39518426</v>
          </cell>
          <cell r="C156">
            <v>136650.282551739</v>
          </cell>
          <cell r="D156">
            <v>136619.201464716</v>
          </cell>
          <cell r="E156">
            <v>135867.648928819</v>
          </cell>
          <cell r="F156">
            <v>135507.633527758</v>
          </cell>
          <cell r="G156">
            <v>135183.935361611</v>
          </cell>
          <cell r="H156">
            <v>135210.929167131</v>
          </cell>
          <cell r="I156">
            <v>134506.722664629</v>
          </cell>
          <cell r="J156">
            <v>134174.253099073</v>
          </cell>
          <cell r="K156">
            <v>133843.439715373</v>
          </cell>
          <cell r="L156">
            <v>133829.249596351</v>
          </cell>
          <cell r="M156">
            <v>133188.445826757</v>
          </cell>
          <cell r="N156">
            <v>132864.391495228</v>
          </cell>
          <cell r="O156">
            <v>132647.410656149</v>
          </cell>
          <cell r="P156">
            <v>132900.687860788</v>
          </cell>
          <cell r="Q156">
            <v>132430.133597038</v>
          </cell>
          <cell r="R156">
            <v>132325.169819357</v>
          </cell>
          <cell r="S156">
            <v>132222.754109821</v>
          </cell>
          <cell r="T156">
            <v>132484.943630778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A157">
            <v>115066.799541146</v>
          </cell>
          <cell r="B157">
            <v>115211.257799733</v>
          </cell>
          <cell r="C157">
            <v>115494.678868343</v>
          </cell>
          <cell r="D157">
            <v>116080.41948686</v>
          </cell>
          <cell r="E157">
            <v>116009.942087162</v>
          </cell>
          <cell r="F157">
            <v>116230.92992645</v>
          </cell>
          <cell r="G157">
            <v>116465.912146367</v>
          </cell>
          <cell r="H157">
            <v>116998.785190373</v>
          </cell>
          <cell r="I157">
            <v>116897.432388708</v>
          </cell>
          <cell r="J157">
            <v>117114.243190846</v>
          </cell>
          <cell r="K157">
            <v>117329.973959941</v>
          </cell>
          <cell r="L157">
            <v>117814.562152415</v>
          </cell>
          <cell r="M157">
            <v>117757.110050275</v>
          </cell>
          <cell r="N157">
            <v>117968.43309104</v>
          </cell>
          <cell r="O157">
            <v>118109.931124674</v>
          </cell>
          <cell r="P157">
            <v>118505.344955997</v>
          </cell>
          <cell r="Q157">
            <v>118251.622329983</v>
          </cell>
          <cell r="R157">
            <v>118320.071545166</v>
          </cell>
          <cell r="S157">
            <v>118386.859108409</v>
          </cell>
          <cell r="T157">
            <v>118776.461019935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A158">
            <v>119977.049775729</v>
          </cell>
          <cell r="B158">
            <v>120040.73145751</v>
          </cell>
          <cell r="C158">
            <v>120164.017070825</v>
          </cell>
          <cell r="D158">
            <v>120613.616494938</v>
          </cell>
          <cell r="E158">
            <v>120392.816268257</v>
          </cell>
          <cell r="F158">
            <v>120485.568550359</v>
          </cell>
          <cell r="G158">
            <v>120597.242179859</v>
          </cell>
          <cell r="H158">
            <v>121018.460586661</v>
          </cell>
          <cell r="I158">
            <v>120784.049524974</v>
          </cell>
          <cell r="J158">
            <v>120879.626452479</v>
          </cell>
          <cell r="K158">
            <v>120974.727267914</v>
          </cell>
          <cell r="L158">
            <v>121349.228097281</v>
          </cell>
          <cell r="M158">
            <v>121163.022107183</v>
          </cell>
          <cell r="N158">
            <v>121256.179859233</v>
          </cell>
          <cell r="O158">
            <v>121318.556582022</v>
          </cell>
          <cell r="P158">
            <v>121682.598867967</v>
          </cell>
          <cell r="Q158">
            <v>121381.018460878</v>
          </cell>
          <cell r="R158">
            <v>121411.192998368</v>
          </cell>
          <cell r="S158">
            <v>121440.635028135</v>
          </cell>
          <cell r="T158">
            <v>121802.115239536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A159">
            <v>141391.391879757</v>
          </cell>
          <cell r="B159">
            <v>141102.794722969</v>
          </cell>
          <cell r="C159">
            <v>140527.705455404</v>
          </cell>
          <cell r="D159">
            <v>140383.572590501</v>
          </cell>
          <cell r="E159">
            <v>139507.191835483</v>
          </cell>
          <cell r="F159">
            <v>139040.689505241</v>
          </cell>
          <cell r="G159">
            <v>138614.595767822</v>
          </cell>
          <cell r="H159">
            <v>138548.871455951</v>
          </cell>
          <cell r="I159">
            <v>137734.173247225</v>
          </cell>
          <cell r="J159">
            <v>137301.030956366</v>
          </cell>
          <cell r="K159">
            <v>136870.046343916</v>
          </cell>
          <cell r="L159">
            <v>136764.439573411</v>
          </cell>
          <cell r="M159">
            <v>136016.718452267</v>
          </cell>
          <cell r="N159">
            <v>135594.539552112</v>
          </cell>
          <cell r="O159">
            <v>135311.856300928</v>
          </cell>
          <cell r="P159">
            <v>135539.082544318</v>
          </cell>
          <cell r="Q159">
            <v>135028.787133449</v>
          </cell>
          <cell r="R159">
            <v>134892.040026849</v>
          </cell>
          <cell r="S159">
            <v>134758.612550641</v>
          </cell>
          <cell r="T159">
            <v>134997.449784951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A160">
            <v>117183.308475696</v>
          </cell>
          <cell r="B160">
            <v>117292.948886242</v>
          </cell>
          <cell r="C160">
            <v>117507.345341914</v>
          </cell>
          <cell r="D160">
            <v>118034.403807679</v>
          </cell>
          <cell r="E160">
            <v>117899.131419706</v>
          </cell>
          <cell r="F160">
            <v>118064.844743533</v>
          </cell>
          <cell r="G160">
            <v>118246.6761624</v>
          </cell>
          <cell r="H160">
            <v>118731.421712706</v>
          </cell>
          <cell r="I160">
            <v>118572.715622981</v>
          </cell>
          <cell r="J160">
            <v>118737.26990731</v>
          </cell>
          <cell r="K160">
            <v>118901.004472037</v>
          </cell>
          <cell r="L160">
            <v>119338.140726938</v>
          </cell>
          <cell r="M160">
            <v>119225.190688603</v>
          </cell>
          <cell r="N160">
            <v>119385.579891505</v>
          </cell>
          <cell r="O160">
            <v>119492.973561141</v>
          </cell>
          <cell r="P160">
            <v>119874.865035576</v>
          </cell>
          <cell r="Q160">
            <v>119600.513843523</v>
          </cell>
          <cell r="R160">
            <v>119652.465183153</v>
          </cell>
          <cell r="S160">
            <v>119703.155368158</v>
          </cell>
          <cell r="T160">
            <v>120080.635732568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A161">
            <v>128067.264327001</v>
          </cell>
          <cell r="B161">
            <v>127997.857101729</v>
          </cell>
          <cell r="C161">
            <v>127857.300725591</v>
          </cell>
          <cell r="D161">
            <v>128082.591526034</v>
          </cell>
          <cell r="E161">
            <v>127614.1167687</v>
          </cell>
          <cell r="F161">
            <v>127495.585893902</v>
          </cell>
          <cell r="G161">
            <v>127404.094123508</v>
          </cell>
          <cell r="H161">
            <v>127641.34838847</v>
          </cell>
          <cell r="I161">
            <v>127187.708199962</v>
          </cell>
          <cell r="J161">
            <v>127083.538065747</v>
          </cell>
          <cell r="K161">
            <v>126979.886850267</v>
          </cell>
          <cell r="L161">
            <v>127173.005806131</v>
          </cell>
          <cell r="M161">
            <v>126774.662648247</v>
          </cell>
          <cell r="N161">
            <v>126673.129194645</v>
          </cell>
          <cell r="O161">
            <v>126605.14425566</v>
          </cell>
          <cell r="P161">
            <v>126917.498232296</v>
          </cell>
          <cell r="Q161">
            <v>126537.066504328</v>
          </cell>
          <cell r="R161">
            <v>126504.179010429</v>
          </cell>
          <cell r="S161">
            <v>126472.089883142</v>
          </cell>
          <cell r="T161">
            <v>126787.236287366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A162">
            <v>111480.911776129</v>
          </cell>
          <cell r="B162">
            <v>111684.360050425</v>
          </cell>
          <cell r="C162">
            <v>112084.725824998</v>
          </cell>
          <cell r="D162">
            <v>112769.888472944</v>
          </cell>
          <cell r="E162">
            <v>112809.189752606</v>
          </cell>
          <cell r="F162">
            <v>113123.826243914</v>
          </cell>
          <cell r="G162">
            <v>113448.859020233</v>
          </cell>
          <cell r="H162">
            <v>114063.271899956</v>
          </cell>
          <cell r="I162">
            <v>114059.089703424</v>
          </cell>
          <cell r="J162">
            <v>114364.435925752</v>
          </cell>
          <cell r="K162">
            <v>114668.261079911</v>
          </cell>
          <cell r="L162">
            <v>115233.244549526</v>
          </cell>
          <cell r="M162">
            <v>115269.819629193</v>
          </cell>
          <cell r="N162">
            <v>115567.437144337</v>
          </cell>
          <cell r="O162">
            <v>115766.716375863</v>
          </cell>
          <cell r="P162">
            <v>116185.040412444</v>
          </cell>
          <cell r="Q162">
            <v>115966.267661368</v>
          </cell>
          <cell r="R162">
            <v>116062.668343766</v>
          </cell>
          <cell r="S162">
            <v>116156.728833067</v>
          </cell>
          <cell r="T162">
            <v>116566.867632856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3">
          <cell r="A163">
            <v>146434.020304363</v>
          </cell>
          <cell r="B163">
            <v>146062.46886973</v>
          </cell>
          <cell r="C163">
            <v>145322.926965317</v>
          </cell>
          <cell r="D163">
            <v>145038.982599194</v>
          </cell>
          <cell r="E163">
            <v>144008.226379792</v>
          </cell>
          <cell r="F163">
            <v>143410.031318056</v>
          </cell>
          <cell r="G163">
            <v>142857.304644772</v>
          </cell>
          <cell r="H163">
            <v>142676.915535711</v>
          </cell>
          <cell r="I163">
            <v>141725.571874705</v>
          </cell>
          <cell r="J163">
            <v>141167.927297191</v>
          </cell>
          <cell r="K163">
            <v>140613.060600504</v>
          </cell>
          <cell r="L163">
            <v>140394.398559927</v>
          </cell>
          <cell r="M163">
            <v>139514.452402547</v>
          </cell>
          <cell r="N163">
            <v>138970.922529384</v>
          </cell>
          <cell r="O163">
            <v>138606.984891561</v>
          </cell>
          <cell r="P163">
            <v>138801.993826487</v>
          </cell>
          <cell r="Q163">
            <v>138242.550409781</v>
          </cell>
          <cell r="R163">
            <v>138066.496756986</v>
          </cell>
          <cell r="S163">
            <v>137894.716928119</v>
          </cell>
          <cell r="T163">
            <v>138104.674313618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A164">
            <v>138594.83257395</v>
          </cell>
          <cell r="B164">
            <v>138352.240503821</v>
          </cell>
          <cell r="C164">
            <v>137868.353980779</v>
          </cell>
          <cell r="D164">
            <v>137801.758289325</v>
          </cell>
          <cell r="E164">
            <v>137010.991643689</v>
          </cell>
          <cell r="F164">
            <v>136617.5239499</v>
          </cell>
          <cell r="G164">
            <v>136261.658768979</v>
          </cell>
          <cell r="H164">
            <v>136259.525679509</v>
          </cell>
          <cell r="I164">
            <v>135520.608805237</v>
          </cell>
          <cell r="J164">
            <v>135156.513447648</v>
          </cell>
          <cell r="K164">
            <v>134794.231814344</v>
          </cell>
          <cell r="L164">
            <v>134751.323648806</v>
          </cell>
          <cell r="M164">
            <v>134076.932371626</v>
          </cell>
          <cell r="N164">
            <v>133722.052737698</v>
          </cell>
          <cell r="O164">
            <v>133484.431841295</v>
          </cell>
          <cell r="P164">
            <v>133729.525277388</v>
          </cell>
          <cell r="Q164">
            <v>133246.486547263</v>
          </cell>
          <cell r="R164">
            <v>133131.538208744</v>
          </cell>
          <cell r="S164">
            <v>133019.380320476</v>
          </cell>
          <cell r="T164">
            <v>133274.233846915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</row>
        <row r="165">
          <cell r="A165">
            <v>142401.496009529</v>
          </cell>
          <cell r="B165">
            <v>142096.282030803</v>
          </cell>
          <cell r="C165">
            <v>141488.250758861</v>
          </cell>
          <cell r="D165">
            <v>141316.111829882</v>
          </cell>
          <cell r="E165">
            <v>140408.80765934</v>
          </cell>
          <cell r="F165">
            <v>139915.925560305</v>
          </cell>
          <cell r="G165">
            <v>139464.465597039</v>
          </cell>
          <cell r="H165">
            <v>139375.772433327</v>
          </cell>
          <cell r="I165">
            <v>138533.702361349</v>
          </cell>
          <cell r="J165">
            <v>138075.620641422</v>
          </cell>
          <cell r="K165">
            <v>137619.820834522</v>
          </cell>
          <cell r="L165">
            <v>137491.567621413</v>
          </cell>
          <cell r="M165">
            <v>136717.360103907</v>
          </cell>
          <cell r="N165">
            <v>136270.873023837</v>
          </cell>
          <cell r="O165">
            <v>135971.913461057</v>
          </cell>
          <cell r="P165">
            <v>136192.686158084</v>
          </cell>
          <cell r="Q165">
            <v>135672.545761725</v>
          </cell>
          <cell r="R165">
            <v>135527.925042142</v>
          </cell>
          <cell r="S165">
            <v>135386.815090338</v>
          </cell>
          <cell r="T165">
            <v>135619.867314908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A166">
            <v>133689.178127957</v>
          </cell>
          <cell r="B166">
            <v>133527.287031141</v>
          </cell>
          <cell r="C166">
            <v>133203.386083314</v>
          </cell>
          <cell r="D166">
            <v>133272.804163807</v>
          </cell>
          <cell r="E166">
            <v>132632.219649283</v>
          </cell>
          <cell r="F166">
            <v>132366.867489568</v>
          </cell>
          <cell r="G166">
            <v>132134.195487387</v>
          </cell>
          <cell r="H166">
            <v>132243.612531057</v>
          </cell>
          <cell r="I166">
            <v>131637.629379847</v>
          </cell>
          <cell r="J166">
            <v>131394.654427062</v>
          </cell>
          <cell r="K166">
            <v>131152.889842834</v>
          </cell>
          <cell r="L166">
            <v>131219.966003241</v>
          </cell>
          <cell r="M166">
            <v>130674.208105771</v>
          </cell>
          <cell r="N166">
            <v>130437.383162797</v>
          </cell>
          <cell r="O166">
            <v>130278.809523005</v>
          </cell>
          <cell r="P166">
            <v>130555.245142024</v>
          </cell>
          <cell r="Q166">
            <v>130120.019400094</v>
          </cell>
          <cell r="R166">
            <v>130043.309915773</v>
          </cell>
          <cell r="S166">
            <v>129968.462607126</v>
          </cell>
          <cell r="T166">
            <v>130251.411512956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A167">
            <v>117259.030615289</v>
          </cell>
          <cell r="B167">
            <v>117367.425350985</v>
          </cell>
          <cell r="C167">
            <v>117579.352319621</v>
          </cell>
          <cell r="D167">
            <v>118104.311319567</v>
          </cell>
          <cell r="E167">
            <v>117966.720767439</v>
          </cell>
          <cell r="F167">
            <v>118130.456540164</v>
          </cell>
          <cell r="G167">
            <v>118310.386387858</v>
          </cell>
          <cell r="H167">
            <v>118793.410085383</v>
          </cell>
          <cell r="I167">
            <v>118632.652072506</v>
          </cell>
          <cell r="J167">
            <v>118795.336780349</v>
          </cell>
          <cell r="K167">
            <v>118957.211081799</v>
          </cell>
          <cell r="L167">
            <v>119392.649653226</v>
          </cell>
          <cell r="M167">
            <v>119277.714070487</v>
          </cell>
          <cell r="N167">
            <v>119436.281018298</v>
          </cell>
          <cell r="O167">
            <v>119542.454539336</v>
          </cell>
          <cell r="P167">
            <v>119923.862225689</v>
          </cell>
          <cell r="Q167">
            <v>119648.773007383</v>
          </cell>
          <cell r="R167">
            <v>119700.134104083</v>
          </cell>
          <cell r="S167">
            <v>119750.248374712</v>
          </cell>
          <cell r="T167">
            <v>120127.29506768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A168">
            <v>132046.607503371</v>
          </cell>
          <cell r="B168">
            <v>131911.737683654</v>
          </cell>
          <cell r="C168">
            <v>131641.4050434</v>
          </cell>
          <cell r="D168">
            <v>131756.364902018</v>
          </cell>
          <cell r="E168">
            <v>131166.066187201</v>
          </cell>
          <cell r="F168">
            <v>130943.611221966</v>
          </cell>
          <cell r="G168">
            <v>130752.188251648</v>
          </cell>
          <cell r="H168">
            <v>130898.955861666</v>
          </cell>
          <cell r="I168">
            <v>130337.483189317</v>
          </cell>
          <cell r="J168">
            <v>130135.063237125</v>
          </cell>
          <cell r="K168">
            <v>129933.65163062</v>
          </cell>
          <cell r="L168">
            <v>130037.554074849</v>
          </cell>
          <cell r="M168">
            <v>129534.866763206</v>
          </cell>
          <cell r="N168">
            <v>129337.570321391</v>
          </cell>
          <cell r="O168">
            <v>129205.464241248</v>
          </cell>
          <cell r="P168">
            <v>129492.394229478</v>
          </cell>
          <cell r="Q168">
            <v>129073.177811228</v>
          </cell>
          <cell r="R168">
            <v>129009.271923107</v>
          </cell>
          <cell r="S168">
            <v>128946.917394526</v>
          </cell>
          <cell r="T168">
            <v>129239.273535493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A169">
            <v>137284.559872475</v>
          </cell>
          <cell r="B169">
            <v>137063.522578264</v>
          </cell>
          <cell r="C169">
            <v>136622.367302223</v>
          </cell>
          <cell r="D169">
            <v>136592.100123992</v>
          </cell>
          <cell r="E169">
            <v>135841.446280595</v>
          </cell>
          <cell r="F169">
            <v>135482.197525131</v>
          </cell>
          <cell r="G169">
            <v>135159.236549121</v>
          </cell>
          <cell r="H169">
            <v>135186.89787259</v>
          </cell>
          <cell r="I169">
            <v>134483.486847812</v>
          </cell>
          <cell r="J169">
            <v>134151.742068877</v>
          </cell>
          <cell r="K169">
            <v>133821.649861308</v>
          </cell>
          <cell r="L169">
            <v>133808.117890417</v>
          </cell>
          <cell r="M169">
            <v>133168.083865217</v>
          </cell>
          <cell r="N169">
            <v>132844.735975024</v>
          </cell>
          <cell r="O169">
            <v>132628.228156112</v>
          </cell>
          <cell r="P169">
            <v>132881.692912922</v>
          </cell>
          <cell r="Q169">
            <v>132411.42476293</v>
          </cell>
          <cell r="R169">
            <v>132306.689807221</v>
          </cell>
          <cell r="S169">
            <v>132204.497364847</v>
          </cell>
          <cell r="T169">
            <v>132466.855009046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A170">
            <v>148116.726396619</v>
          </cell>
          <cell r="B170">
            <v>147717.493432246</v>
          </cell>
          <cell r="C170">
            <v>146923.074302979</v>
          </cell>
          <cell r="D170">
            <v>146592.475366053</v>
          </cell>
          <cell r="E170">
            <v>145510.204636252</v>
          </cell>
          <cell r="F170">
            <v>144868.06420656</v>
          </cell>
          <cell r="G170">
            <v>144273.080600042</v>
          </cell>
          <cell r="H170">
            <v>144054.428280498</v>
          </cell>
          <cell r="I170">
            <v>143057.486547281</v>
          </cell>
          <cell r="J170">
            <v>142458.296026142</v>
          </cell>
          <cell r="K170">
            <v>141862.090345038</v>
          </cell>
          <cell r="L170">
            <v>141605.702187108</v>
          </cell>
          <cell r="M170">
            <v>140681.633033686</v>
          </cell>
          <cell r="N170">
            <v>140097.608798379</v>
          </cell>
          <cell r="O170">
            <v>139706.556878101</v>
          </cell>
          <cell r="P170">
            <v>139890.815018666</v>
          </cell>
          <cell r="Q170">
            <v>139314.971097724</v>
          </cell>
          <cell r="R170">
            <v>139125.800998667</v>
          </cell>
          <cell r="S170">
            <v>138941.223134323</v>
          </cell>
          <cell r="T170">
            <v>139141.543423164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A171">
            <v>148131.730621405</v>
          </cell>
          <cell r="B171">
            <v>147732.250828488</v>
          </cell>
          <cell r="C171">
            <v>146937.342374186</v>
          </cell>
          <cell r="D171">
            <v>146606.327431357</v>
          </cell>
          <cell r="E171">
            <v>145523.597360916</v>
          </cell>
          <cell r="F171">
            <v>144881.065082533</v>
          </cell>
          <cell r="G171">
            <v>144285.70468263</v>
          </cell>
          <cell r="H171">
            <v>144066.711180621</v>
          </cell>
          <cell r="I171">
            <v>143069.362862008</v>
          </cell>
          <cell r="J171">
            <v>142469.801887181</v>
          </cell>
          <cell r="K171">
            <v>141873.227597786</v>
          </cell>
          <cell r="L171">
            <v>141616.503046503</v>
          </cell>
          <cell r="M171">
            <v>140692.04046053</v>
          </cell>
          <cell r="N171">
            <v>140107.655148197</v>
          </cell>
          <cell r="O171">
            <v>139716.361457362</v>
          </cell>
          <cell r="P171">
            <v>139900.523736068</v>
          </cell>
          <cell r="Q171">
            <v>139324.533576365</v>
          </cell>
          <cell r="R171">
            <v>139135.246521585</v>
          </cell>
          <cell r="S171">
            <v>138950.554540699</v>
          </cell>
          <cell r="T171">
            <v>139150.788898215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A172">
            <v>112426.740130585</v>
          </cell>
          <cell r="B172">
            <v>112614.628958199</v>
          </cell>
          <cell r="C172">
            <v>112984.148921065</v>
          </cell>
          <cell r="D172">
            <v>113643.087609798</v>
          </cell>
          <cell r="E172">
            <v>113653.433218102</v>
          </cell>
          <cell r="F172">
            <v>113943.368559724</v>
          </cell>
          <cell r="G172">
            <v>114244.649234706</v>
          </cell>
          <cell r="H172">
            <v>114837.554835425</v>
          </cell>
          <cell r="I172">
            <v>114807.742524518</v>
          </cell>
          <cell r="J172">
            <v>115089.736284003</v>
          </cell>
          <cell r="K172">
            <v>115370.32530454</v>
          </cell>
          <cell r="L172">
            <v>115914.103388581</v>
          </cell>
          <cell r="M172">
            <v>115925.877476005</v>
          </cell>
          <cell r="N172">
            <v>116200.733609296</v>
          </cell>
          <cell r="O172">
            <v>116384.772236849</v>
          </cell>
          <cell r="P172">
            <v>116797.053384427</v>
          </cell>
          <cell r="Q172">
            <v>116569.062112063</v>
          </cell>
          <cell r="R172">
            <v>116658.090201682</v>
          </cell>
          <cell r="S172">
            <v>116744.957072983</v>
          </cell>
          <cell r="T172">
            <v>117149.678979521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A173">
            <v>137760.65557631</v>
          </cell>
          <cell r="B173">
            <v>137531.786220727</v>
          </cell>
          <cell r="C173">
            <v>137075.104281349</v>
          </cell>
          <cell r="D173">
            <v>137031.636912765</v>
          </cell>
          <cell r="E173">
            <v>136266.407834158</v>
          </cell>
          <cell r="F173">
            <v>135894.725415451</v>
          </cell>
          <cell r="G173">
            <v>135559.808492729</v>
          </cell>
          <cell r="H173">
            <v>135576.643831667</v>
          </cell>
          <cell r="I173">
            <v>134860.3315365</v>
          </cell>
          <cell r="J173">
            <v>134516.831974384</v>
          </cell>
          <cell r="K173">
            <v>134175.043539545</v>
          </cell>
          <cell r="L173">
            <v>134150.83754633</v>
          </cell>
          <cell r="M173">
            <v>133498.319600764</v>
          </cell>
          <cell r="N173">
            <v>133163.514456131</v>
          </cell>
          <cell r="O173">
            <v>132939.335069707</v>
          </cell>
          <cell r="P173">
            <v>133189.75805527</v>
          </cell>
          <cell r="Q173">
            <v>132714.849635867</v>
          </cell>
          <cell r="R173">
            <v>132606.403584237</v>
          </cell>
          <cell r="S173">
            <v>132500.590135357</v>
          </cell>
          <cell r="T173">
            <v>132760.221111876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</row>
        <row r="174">
          <cell r="A174">
            <v>148342.398971571</v>
          </cell>
          <cell r="B174">
            <v>147939.453557279</v>
          </cell>
          <cell r="C174">
            <v>147137.67468486</v>
          </cell>
          <cell r="D174">
            <v>146800.818768671</v>
          </cell>
          <cell r="E174">
            <v>145711.639279068</v>
          </cell>
          <cell r="F174">
            <v>145063.605209131</v>
          </cell>
          <cell r="G174">
            <v>144462.954403228</v>
          </cell>
          <cell r="H174">
            <v>144239.170493993</v>
          </cell>
          <cell r="I174">
            <v>143236.113471591</v>
          </cell>
          <cell r="J174">
            <v>142631.351103936</v>
          </cell>
          <cell r="K174">
            <v>142029.601332213</v>
          </cell>
          <cell r="L174">
            <v>141768.153615704</v>
          </cell>
          <cell r="M174">
            <v>140838.166999823</v>
          </cell>
          <cell r="N174">
            <v>140248.71194863</v>
          </cell>
          <cell r="O174">
            <v>139854.023653606</v>
          </cell>
          <cell r="P174">
            <v>140036.839974083</v>
          </cell>
          <cell r="Q174">
            <v>139458.79653414</v>
          </cell>
          <cell r="R174">
            <v>139267.867350585</v>
          </cell>
          <cell r="S174">
            <v>139081.573104734</v>
          </cell>
          <cell r="T174">
            <v>139280.600934703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5">
          <cell r="A175">
            <v>125310.812220141</v>
          </cell>
          <cell r="B175">
            <v>125286.750293924</v>
          </cell>
          <cell r="C175">
            <v>125236.088666943</v>
          </cell>
          <cell r="D175">
            <v>125537.804631932</v>
          </cell>
          <cell r="E175">
            <v>125153.716138709</v>
          </cell>
          <cell r="F175">
            <v>125107.172465152</v>
          </cell>
          <cell r="G175">
            <v>125084.902059782</v>
          </cell>
          <cell r="H175">
            <v>125384.835545813</v>
          </cell>
          <cell r="I175">
            <v>125005.889864439</v>
          </cell>
          <cell r="J175">
            <v>124969.776418416</v>
          </cell>
          <cell r="K175">
            <v>124933.842869863</v>
          </cell>
          <cell r="L175">
            <v>125188.761230946</v>
          </cell>
          <cell r="M175">
            <v>124862.696248058</v>
          </cell>
          <cell r="N175">
            <v>124827.496879987</v>
          </cell>
          <cell r="O175">
            <v>124803.928028483</v>
          </cell>
          <cell r="P175">
            <v>125133.892953282</v>
          </cell>
          <cell r="Q175">
            <v>124780.327001022</v>
          </cell>
          <cell r="R175">
            <v>124768.925645492</v>
          </cell>
          <cell r="S175">
            <v>124757.801065737</v>
          </cell>
          <cell r="T175">
            <v>125088.734062468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A176">
            <v>118222.602931061</v>
          </cell>
          <cell r="B176">
            <v>118315.146321213</v>
          </cell>
          <cell r="C176">
            <v>118495.648803494</v>
          </cell>
          <cell r="D176">
            <v>118993.891876615</v>
          </cell>
          <cell r="E176">
            <v>118826.802437956</v>
          </cell>
          <cell r="F176">
            <v>118965.373661645</v>
          </cell>
          <cell r="G176">
            <v>119121.105813021</v>
          </cell>
          <cell r="H176">
            <v>119582.218749955</v>
          </cell>
          <cell r="I176">
            <v>119395.349795757</v>
          </cell>
          <cell r="J176">
            <v>119534.243943089</v>
          </cell>
          <cell r="K176">
            <v>119672.446195612</v>
          </cell>
          <cell r="L176">
            <v>120086.281563467</v>
          </cell>
          <cell r="M176">
            <v>119946.079716066</v>
          </cell>
          <cell r="N176">
            <v>120081.458273173</v>
          </cell>
          <cell r="O176">
            <v>120172.105272939</v>
          </cell>
          <cell r="P176">
            <v>120547.356704278</v>
          </cell>
          <cell r="Q176">
            <v>120262.876023066</v>
          </cell>
          <cell r="R176">
            <v>120306.726215421</v>
          </cell>
          <cell r="S176">
            <v>120349.511914092</v>
          </cell>
          <cell r="T176">
            <v>120721.040091624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A177">
            <v>142790.972658901</v>
          </cell>
          <cell r="B177">
            <v>142479.351554472</v>
          </cell>
          <cell r="C177">
            <v>141858.618481686</v>
          </cell>
          <cell r="D177">
            <v>141675.68095514</v>
          </cell>
          <cell r="E177">
            <v>140756.45331264</v>
          </cell>
          <cell r="F177">
            <v>140253.3996841</v>
          </cell>
          <cell r="G177">
            <v>139792.158993917</v>
          </cell>
          <cell r="H177">
            <v>139694.609484416</v>
          </cell>
          <cell r="I177">
            <v>138841.985350465</v>
          </cell>
          <cell r="J177">
            <v>138374.287468218</v>
          </cell>
          <cell r="K177">
            <v>137908.91940147</v>
          </cell>
          <cell r="L177">
            <v>137771.93415735</v>
          </cell>
          <cell r="M177">
            <v>136987.513996805</v>
          </cell>
          <cell r="N177">
            <v>136531.654151902</v>
          </cell>
          <cell r="O177">
            <v>136226.418757633</v>
          </cell>
          <cell r="P177">
            <v>136444.703091787</v>
          </cell>
          <cell r="Q177">
            <v>135920.766659111</v>
          </cell>
          <cell r="R177">
            <v>135773.110026384</v>
          </cell>
          <cell r="S177">
            <v>135629.037860324</v>
          </cell>
          <cell r="T177">
            <v>135859.859496836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A178">
            <v>145783.333904461</v>
          </cell>
          <cell r="B178">
            <v>145422.486653413</v>
          </cell>
          <cell r="C178">
            <v>144704.165248552</v>
          </cell>
          <cell r="D178">
            <v>144438.26176007</v>
          </cell>
          <cell r="E178">
            <v>143427.425710606</v>
          </cell>
          <cell r="F178">
            <v>142846.223903604</v>
          </cell>
          <cell r="G178">
            <v>142309.837583447</v>
          </cell>
          <cell r="H178">
            <v>142144.244493009</v>
          </cell>
          <cell r="I178">
            <v>141210.533171711</v>
          </cell>
          <cell r="J178">
            <v>140668.954014423</v>
          </cell>
          <cell r="K178">
            <v>140130.072708809</v>
          </cell>
          <cell r="L178">
            <v>139925.998998063</v>
          </cell>
          <cell r="M178">
            <v>139063.114782504</v>
          </cell>
          <cell r="N178">
            <v>138535.243693035</v>
          </cell>
          <cell r="O178">
            <v>138181.790889681</v>
          </cell>
          <cell r="P178">
            <v>138380.957054268</v>
          </cell>
          <cell r="Q178">
            <v>137827.855556159</v>
          </cell>
          <cell r="R178">
            <v>137656.873908057</v>
          </cell>
          <cell r="S178">
            <v>137490.042957469</v>
          </cell>
          <cell r="T178">
            <v>137703.726916348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A179">
            <v>126071.641946513</v>
          </cell>
          <cell r="B179">
            <v>126035.063912584</v>
          </cell>
          <cell r="C179">
            <v>125959.589738621</v>
          </cell>
          <cell r="D179">
            <v>126240.211001154</v>
          </cell>
          <cell r="E179">
            <v>125832.830400633</v>
          </cell>
          <cell r="F179">
            <v>125766.416981295</v>
          </cell>
          <cell r="G179">
            <v>125725.04025005</v>
          </cell>
          <cell r="H179">
            <v>126007.673158105</v>
          </cell>
          <cell r="I179">
            <v>125608.110466451</v>
          </cell>
          <cell r="J179">
            <v>125553.212166039</v>
          </cell>
          <cell r="K179">
            <v>125498.587338987</v>
          </cell>
          <cell r="L179">
            <v>125736.44796689</v>
          </cell>
          <cell r="M179">
            <v>125390.432924297</v>
          </cell>
          <cell r="N179">
            <v>125336.92417076</v>
          </cell>
          <cell r="O179">
            <v>125301.095690438</v>
          </cell>
          <cell r="P179">
            <v>125626.199680836</v>
          </cell>
          <cell r="Q179">
            <v>125265.218297439</v>
          </cell>
          <cell r="R179">
            <v>125247.886386201</v>
          </cell>
          <cell r="S179">
            <v>125230.975219071</v>
          </cell>
          <cell r="T179">
            <v>125557.550835955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A180">
            <v>148362.502119546</v>
          </cell>
          <cell r="B180">
            <v>147959.225996349</v>
          </cell>
          <cell r="C180">
            <v>147156.791510346</v>
          </cell>
          <cell r="D180">
            <v>146819.378215928</v>
          </cell>
          <cell r="E180">
            <v>145729.583286808</v>
          </cell>
          <cell r="F180">
            <v>145081.024205261</v>
          </cell>
          <cell r="G180">
            <v>144479.868559335</v>
          </cell>
          <cell r="H180">
            <v>144255.627522747</v>
          </cell>
          <cell r="I180">
            <v>143252.025744016</v>
          </cell>
          <cell r="J180">
            <v>142646.767030472</v>
          </cell>
          <cell r="K180">
            <v>142044.523385384</v>
          </cell>
          <cell r="L180">
            <v>141782.624958128</v>
          </cell>
          <cell r="M180">
            <v>140852.111208528</v>
          </cell>
          <cell r="N180">
            <v>140262.172374602</v>
          </cell>
          <cell r="O180">
            <v>139867.160147528</v>
          </cell>
          <cell r="P180">
            <v>140049.84802917</v>
          </cell>
          <cell r="Q180">
            <v>139471.608653785</v>
          </cell>
          <cell r="R180">
            <v>139280.522769151</v>
          </cell>
          <cell r="S180">
            <v>139094.075626247</v>
          </cell>
          <cell r="T180">
            <v>139292.988322634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</row>
        <row r="181">
          <cell r="A181">
            <v>118784.255838915</v>
          </cell>
          <cell r="B181">
            <v>118867.559700106</v>
          </cell>
          <cell r="C181">
            <v>119029.745286135</v>
          </cell>
          <cell r="D181">
            <v>119512.416016898</v>
          </cell>
          <cell r="E181">
            <v>119328.132087356</v>
          </cell>
          <cell r="F181">
            <v>119452.035245236</v>
          </cell>
          <cell r="G181">
            <v>119593.66289581</v>
          </cell>
          <cell r="H181">
            <v>120042.004354984</v>
          </cell>
          <cell r="I181">
            <v>119839.91569607</v>
          </cell>
          <cell r="J181">
            <v>119964.942656402</v>
          </cell>
          <cell r="K181">
            <v>120089.346800679</v>
          </cell>
          <cell r="L181">
            <v>120490.589961488</v>
          </cell>
          <cell r="M181">
            <v>120335.660759651</v>
          </cell>
          <cell r="N181">
            <v>120457.523126169</v>
          </cell>
          <cell r="O181">
            <v>120539.119932526</v>
          </cell>
          <cell r="P181">
            <v>120910.782968398</v>
          </cell>
          <cell r="Q181">
            <v>120620.828134012</v>
          </cell>
          <cell r="R181">
            <v>120660.300324637</v>
          </cell>
          <cell r="S181">
            <v>120698.814300592</v>
          </cell>
          <cell r="T181">
            <v>121067.125812191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</row>
        <row r="182">
          <cell r="A182">
            <v>123987.555012461</v>
          </cell>
          <cell r="B182">
            <v>123985.261465118</v>
          </cell>
          <cell r="C182">
            <v>123977.754542133</v>
          </cell>
          <cell r="D182">
            <v>124316.159027697</v>
          </cell>
          <cell r="E182">
            <v>123972.580845513</v>
          </cell>
          <cell r="F182">
            <v>123960.595212223</v>
          </cell>
          <cell r="G182">
            <v>123971.555084994</v>
          </cell>
          <cell r="H182">
            <v>124301.57823986</v>
          </cell>
          <cell r="I182">
            <v>123958.490262921</v>
          </cell>
          <cell r="J182">
            <v>123955.047982471</v>
          </cell>
          <cell r="K182">
            <v>123951.622849583</v>
          </cell>
          <cell r="L182">
            <v>124236.20851676</v>
          </cell>
          <cell r="M182">
            <v>123944.841258451</v>
          </cell>
          <cell r="N182">
            <v>123941.486106565</v>
          </cell>
          <cell r="O182">
            <v>123939.239558376</v>
          </cell>
          <cell r="P182">
            <v>124277.658761787</v>
          </cell>
          <cell r="Q182">
            <v>123936.989943223</v>
          </cell>
          <cell r="R182">
            <v>123935.903182817</v>
          </cell>
          <cell r="S182">
            <v>123934.842804271</v>
          </cell>
          <cell r="T182">
            <v>124273.354282872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A183">
            <v>113168.221358724</v>
          </cell>
          <cell r="B183">
            <v>113343.912373088</v>
          </cell>
          <cell r="C183">
            <v>113689.250791554</v>
          </cell>
          <cell r="D183">
            <v>114327.631232702</v>
          </cell>
          <cell r="E183">
            <v>114315.277070313</v>
          </cell>
          <cell r="F183">
            <v>114585.847969414</v>
          </cell>
          <cell r="G183">
            <v>114868.508207413</v>
          </cell>
          <cell r="H183">
            <v>115444.553197458</v>
          </cell>
          <cell r="I183">
            <v>115394.648183054</v>
          </cell>
          <cell r="J183">
            <v>115658.334801771</v>
          </cell>
          <cell r="K183">
            <v>115920.707877718</v>
          </cell>
          <cell r="L183">
            <v>116447.862020148</v>
          </cell>
          <cell r="M183">
            <v>116440.193393574</v>
          </cell>
          <cell r="N183">
            <v>116697.205763469</v>
          </cell>
          <cell r="O183">
            <v>116869.296534205</v>
          </cell>
          <cell r="P183">
            <v>117276.840364766</v>
          </cell>
          <cell r="Q183">
            <v>117041.622241509</v>
          </cell>
          <cell r="R183">
            <v>117124.870594116</v>
          </cell>
          <cell r="S183">
            <v>117206.098035509</v>
          </cell>
          <cell r="T183">
            <v>117606.573373797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A184">
            <v>116239.799790796</v>
          </cell>
          <cell r="B184">
            <v>116364.961488061</v>
          </cell>
          <cell r="C184">
            <v>116610.128105255</v>
          </cell>
          <cell r="D184">
            <v>117163.346215265</v>
          </cell>
          <cell r="E184">
            <v>117056.958484087</v>
          </cell>
          <cell r="F184">
            <v>117247.312377362</v>
          </cell>
          <cell r="G184">
            <v>117452.837644897</v>
          </cell>
          <cell r="H184">
            <v>117959.037727026</v>
          </cell>
          <cell r="I184">
            <v>117825.898893129</v>
          </cell>
          <cell r="J184">
            <v>118013.748367755</v>
          </cell>
          <cell r="K184">
            <v>118200.662078859</v>
          </cell>
          <cell r="L184">
            <v>118658.951712555</v>
          </cell>
          <cell r="M184">
            <v>118570.74184136</v>
          </cell>
          <cell r="N184">
            <v>118753.836603211</v>
          </cell>
          <cell r="O184">
            <v>118876.433498829</v>
          </cell>
          <cell r="P184">
            <v>119264.353041918</v>
          </cell>
          <cell r="Q184">
            <v>118999.197762481</v>
          </cell>
          <cell r="R184">
            <v>119058.503613407</v>
          </cell>
          <cell r="S184">
            <v>119116.369773871</v>
          </cell>
          <cell r="T184">
            <v>119499.253746455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</row>
        <row r="185">
          <cell r="A185">
            <v>140538.653074991</v>
          </cell>
          <cell r="B185">
            <v>140264.083985667</v>
          </cell>
          <cell r="C185">
            <v>139716.804648395</v>
          </cell>
          <cell r="D185">
            <v>139596.314749502</v>
          </cell>
          <cell r="E185">
            <v>138746.039814288</v>
          </cell>
          <cell r="F185">
            <v>138301.807517248</v>
          </cell>
          <cell r="G185">
            <v>137897.128171151</v>
          </cell>
          <cell r="H185">
            <v>137850.794366348</v>
          </cell>
          <cell r="I185">
            <v>137059.203725708</v>
          </cell>
          <cell r="J185">
            <v>136647.11552057</v>
          </cell>
          <cell r="K185">
            <v>136237.080113882</v>
          </cell>
          <cell r="L185">
            <v>136150.591669725</v>
          </cell>
          <cell r="M185">
            <v>135425.230597719</v>
          </cell>
          <cell r="N185">
            <v>135023.572877188</v>
          </cell>
          <cell r="O185">
            <v>134754.630231639</v>
          </cell>
          <cell r="P185">
            <v>134987.304615721</v>
          </cell>
          <cell r="Q185">
            <v>134485.320428329</v>
          </cell>
          <cell r="R185">
            <v>134355.220295173</v>
          </cell>
          <cell r="S185">
            <v>134228.27843254</v>
          </cell>
          <cell r="T185">
            <v>134471.999423035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6">
          <cell r="A186">
            <v>124669.995794626</v>
          </cell>
          <cell r="B186">
            <v>124656.475684964</v>
          </cell>
          <cell r="C186">
            <v>124626.712673157</v>
          </cell>
          <cell r="D186">
            <v>124946.195861688</v>
          </cell>
          <cell r="E186">
            <v>124581.72537815</v>
          </cell>
          <cell r="F186">
            <v>124551.917196157</v>
          </cell>
          <cell r="G186">
            <v>124545.73928432</v>
          </cell>
          <cell r="H186">
            <v>124860.244354709</v>
          </cell>
          <cell r="I186">
            <v>124498.663555876</v>
          </cell>
          <cell r="J186">
            <v>124478.37184082</v>
          </cell>
          <cell r="K186">
            <v>124458.181208009</v>
          </cell>
          <cell r="L186">
            <v>124727.466614996</v>
          </cell>
          <cell r="M186">
            <v>124418.204768875</v>
          </cell>
          <cell r="N186">
            <v>124398.42666333</v>
          </cell>
          <cell r="O186">
            <v>124385.183606475</v>
          </cell>
          <cell r="P186">
            <v>124719.242701757</v>
          </cell>
          <cell r="Q186">
            <v>124371.922470333</v>
          </cell>
          <cell r="R186">
            <v>124365.516184499</v>
          </cell>
          <cell r="S186">
            <v>124359.265415676</v>
          </cell>
          <cell r="T186">
            <v>124693.868459042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A187">
            <v>135586.657880969</v>
          </cell>
          <cell r="B187">
            <v>135393.552098203</v>
          </cell>
          <cell r="C187">
            <v>135007.769623032</v>
          </cell>
          <cell r="D187">
            <v>135024.578335857</v>
          </cell>
          <cell r="E187">
            <v>134325.904211438</v>
          </cell>
          <cell r="F187">
            <v>134010.997678371</v>
          </cell>
          <cell r="G187">
            <v>133730.675242402</v>
          </cell>
          <cell r="H187">
            <v>133796.945317322</v>
          </cell>
          <cell r="I187">
            <v>133139.544144158</v>
          </cell>
          <cell r="J187">
            <v>132849.720494971</v>
          </cell>
          <cell r="K187">
            <v>132561.340588968</v>
          </cell>
          <cell r="L187">
            <v>132585.875426107</v>
          </cell>
          <cell r="M187">
            <v>131990.362855484</v>
          </cell>
          <cell r="N187">
            <v>131707.875017111</v>
          </cell>
          <cell r="O187">
            <v>131518.726339757</v>
          </cell>
          <cell r="P187">
            <v>131783.038977393</v>
          </cell>
          <cell r="Q187">
            <v>131329.319438555</v>
          </cell>
          <cell r="R187">
            <v>131237.819378905</v>
          </cell>
          <cell r="S187">
            <v>131148.540546354</v>
          </cell>
          <cell r="T187">
            <v>131420.622316283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</row>
        <row r="188">
          <cell r="A188">
            <v>128916.154065161</v>
          </cell>
          <cell r="B188">
            <v>128832.78209189</v>
          </cell>
          <cell r="C188">
            <v>128664.54131308</v>
          </cell>
          <cell r="D188">
            <v>128866.295866417</v>
          </cell>
          <cell r="E188">
            <v>128371.833124939</v>
          </cell>
          <cell r="F188">
            <v>128231.132738741</v>
          </cell>
          <cell r="G188">
            <v>128118.323236656</v>
          </cell>
          <cell r="H188">
            <v>128336.274518834</v>
          </cell>
          <cell r="I188">
            <v>127859.631064482</v>
          </cell>
          <cell r="J188">
            <v>127734.501877841</v>
          </cell>
          <cell r="K188">
            <v>127609.99601649</v>
          </cell>
          <cell r="L188">
            <v>127784.082941729</v>
          </cell>
          <cell r="M188">
            <v>127363.48066282</v>
          </cell>
          <cell r="N188">
            <v>127241.518657473</v>
          </cell>
          <cell r="O188">
            <v>127159.855134783</v>
          </cell>
          <cell r="P188">
            <v>127466.785562379</v>
          </cell>
          <cell r="Q188">
            <v>127078.080125883</v>
          </cell>
          <cell r="R188">
            <v>127038.575661448</v>
          </cell>
          <cell r="S188">
            <v>127000.030195152</v>
          </cell>
          <cell r="T188">
            <v>127310.314887342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A189">
            <v>129744.648006254</v>
          </cell>
          <cell r="B189">
            <v>129647.646808144</v>
          </cell>
          <cell r="C189">
            <v>129452.386784259</v>
          </cell>
          <cell r="D189">
            <v>129631.170582684</v>
          </cell>
          <cell r="E189">
            <v>129111.344255765</v>
          </cell>
          <cell r="F189">
            <v>128949.007012566</v>
          </cell>
          <cell r="G189">
            <v>128815.39196796</v>
          </cell>
          <cell r="H189">
            <v>129014.504049283</v>
          </cell>
          <cell r="I189">
            <v>128515.410015638</v>
          </cell>
          <cell r="J189">
            <v>128369.825347954</v>
          </cell>
          <cell r="K189">
            <v>128224.965903599</v>
          </cell>
          <cell r="L189">
            <v>128380.478070125</v>
          </cell>
          <cell r="M189">
            <v>127938.151477593</v>
          </cell>
          <cell r="N189">
            <v>127796.251745843</v>
          </cell>
          <cell r="O189">
            <v>127701.238287097</v>
          </cell>
          <cell r="P189">
            <v>128002.875474222</v>
          </cell>
          <cell r="Q189">
            <v>127606.095116945</v>
          </cell>
          <cell r="R189">
            <v>127560.13266421</v>
          </cell>
          <cell r="S189">
            <v>127515.285981737</v>
          </cell>
          <cell r="T189">
            <v>127820.825771518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A190">
            <v>114879.916974756</v>
          </cell>
          <cell r="B190">
            <v>115027.449564235</v>
          </cell>
          <cell r="C190">
            <v>115316.965337478</v>
          </cell>
          <cell r="D190">
            <v>115907.88744667</v>
          </cell>
          <cell r="E190">
            <v>115843.131286084</v>
          </cell>
          <cell r="F190">
            <v>116068.999730002</v>
          </cell>
          <cell r="G190">
            <v>116308.675035756</v>
          </cell>
          <cell r="H190">
            <v>116845.797619837</v>
          </cell>
          <cell r="I190">
            <v>116749.508973343</v>
          </cell>
          <cell r="J190">
            <v>116970.933898294</v>
          </cell>
          <cell r="K190">
            <v>117191.255805161</v>
          </cell>
          <cell r="L190">
            <v>117680.033887755</v>
          </cell>
          <cell r="M190">
            <v>117627.482117749</v>
          </cell>
          <cell r="N190">
            <v>117843.302491921</v>
          </cell>
          <cell r="O190">
            <v>117987.811857548</v>
          </cell>
          <cell r="P190">
            <v>118384.419679937</v>
          </cell>
          <cell r="Q190">
            <v>118132.51850589</v>
          </cell>
          <cell r="R190">
            <v>118202.424443165</v>
          </cell>
          <cell r="S190">
            <v>118270.633365567</v>
          </cell>
          <cell r="T190">
            <v>118661.305580079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A191">
            <v>112022.550097434</v>
          </cell>
          <cell r="B191">
            <v>112217.088094784</v>
          </cell>
          <cell r="C191">
            <v>112599.789698481</v>
          </cell>
          <cell r="D191">
            <v>113269.934926851</v>
          </cell>
          <cell r="E191">
            <v>113292.65444392</v>
          </cell>
          <cell r="F191">
            <v>113593.145568168</v>
          </cell>
          <cell r="G191">
            <v>113904.57645971</v>
          </cell>
          <cell r="H191">
            <v>114506.672975222</v>
          </cell>
          <cell r="I191">
            <v>114487.813430458</v>
          </cell>
          <cell r="J191">
            <v>114779.786625098</v>
          </cell>
          <cell r="K191">
            <v>115070.305368692</v>
          </cell>
          <cell r="L191">
            <v>115623.145356468</v>
          </cell>
          <cell r="M191">
            <v>115645.517893209</v>
          </cell>
          <cell r="N191">
            <v>115930.100869264</v>
          </cell>
          <cell r="O191">
            <v>116120.652412396</v>
          </cell>
          <cell r="P191">
            <v>116535.515926526</v>
          </cell>
          <cell r="Q191">
            <v>116311.464094556</v>
          </cell>
          <cell r="R191">
            <v>116403.642785979</v>
          </cell>
          <cell r="S191">
            <v>116493.58377605</v>
          </cell>
          <cell r="T191">
            <v>116900.620536285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A192">
            <v>143995.044060455</v>
          </cell>
          <cell r="B192">
            <v>143663.615255522</v>
          </cell>
          <cell r="C192">
            <v>143003.614423888</v>
          </cell>
          <cell r="D192">
            <v>142787.292912631</v>
          </cell>
          <cell r="E192">
            <v>141831.203723708</v>
          </cell>
          <cell r="F192">
            <v>141296.704698357</v>
          </cell>
          <cell r="G192">
            <v>140805.226781925</v>
          </cell>
          <cell r="H192">
            <v>140680.29778073</v>
          </cell>
          <cell r="I192">
            <v>139795.04564658</v>
          </cell>
          <cell r="J192">
            <v>139297.619291369</v>
          </cell>
          <cell r="K192">
            <v>138802.670842678</v>
          </cell>
          <cell r="L192">
            <v>138638.690427384</v>
          </cell>
          <cell r="M192">
            <v>137822.697767084</v>
          </cell>
          <cell r="N192">
            <v>137337.861915257</v>
          </cell>
          <cell r="O192">
            <v>137013.224718006</v>
          </cell>
          <cell r="P192">
            <v>137223.816250611</v>
          </cell>
          <cell r="Q192">
            <v>136688.144329359</v>
          </cell>
          <cell r="R192">
            <v>136531.102137319</v>
          </cell>
          <cell r="S192">
            <v>136377.872252877</v>
          </cell>
          <cell r="T192">
            <v>136601.798001549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</row>
        <row r="193">
          <cell r="A193">
            <v>116401.514500566</v>
          </cell>
          <cell r="B193">
            <v>116524.015893356</v>
          </cell>
          <cell r="C193">
            <v>116763.908592229</v>
          </cell>
          <cell r="D193">
            <v>117312.643013488</v>
          </cell>
          <cell r="E193">
            <v>117201.304534144</v>
          </cell>
          <cell r="F193">
            <v>117387.435103776</v>
          </cell>
          <cell r="G193">
            <v>117588.899312921</v>
          </cell>
          <cell r="H193">
            <v>118091.422149209</v>
          </cell>
          <cell r="I193">
            <v>117953.901160254</v>
          </cell>
          <cell r="J193">
            <v>118137.757905404</v>
          </cell>
          <cell r="K193">
            <v>118320.698776629</v>
          </cell>
          <cell r="L193">
            <v>118775.362781258</v>
          </cell>
          <cell r="M193">
            <v>118682.912515658</v>
          </cell>
          <cell r="N193">
            <v>118862.115609171</v>
          </cell>
          <cell r="O193">
            <v>118982.106715021</v>
          </cell>
          <cell r="P193">
            <v>119368.993064258</v>
          </cell>
          <cell r="Q193">
            <v>119102.261631508</v>
          </cell>
          <cell r="R193">
            <v>119160.306940078</v>
          </cell>
          <cell r="S193">
            <v>119216.943158723</v>
          </cell>
          <cell r="T193">
            <v>119598.900968208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A194">
            <v>113722.989997909</v>
          </cell>
          <cell r="B194">
            <v>113889.554733681</v>
          </cell>
          <cell r="C194">
            <v>114216.800768995</v>
          </cell>
          <cell r="D194">
            <v>114839.799740453</v>
          </cell>
          <cell r="E194">
            <v>114810.461842779</v>
          </cell>
          <cell r="F194">
            <v>115066.544464877</v>
          </cell>
          <cell r="G194">
            <v>115335.273083175</v>
          </cell>
          <cell r="H194">
            <v>115898.703137487</v>
          </cell>
          <cell r="I194">
            <v>115833.764968698</v>
          </cell>
          <cell r="J194">
            <v>116083.754372723</v>
          </cell>
          <cell r="K194">
            <v>116332.498466024</v>
          </cell>
          <cell r="L194">
            <v>116847.214746083</v>
          </cell>
          <cell r="M194">
            <v>116824.999280591</v>
          </cell>
          <cell r="N194">
            <v>117068.661129985</v>
          </cell>
          <cell r="O194">
            <v>117231.812636967</v>
          </cell>
          <cell r="P194">
            <v>117635.812055592</v>
          </cell>
          <cell r="Q194">
            <v>117395.186876725</v>
          </cell>
          <cell r="R194">
            <v>117474.110889462</v>
          </cell>
          <cell r="S194">
            <v>117551.11896732</v>
          </cell>
          <cell r="T194">
            <v>117948.41706686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A195">
            <v>119784.489820446</v>
          </cell>
          <cell r="B195">
            <v>119851.339229588</v>
          </cell>
          <cell r="C195">
            <v>119980.904701289</v>
          </cell>
          <cell r="D195">
            <v>120435.843026894</v>
          </cell>
          <cell r="E195">
            <v>120220.937847403</v>
          </cell>
          <cell r="F195">
            <v>120318.719004201</v>
          </cell>
          <cell r="G195">
            <v>120435.228292888</v>
          </cell>
          <cell r="H195">
            <v>120860.825338439</v>
          </cell>
          <cell r="I195">
            <v>120631.632278153</v>
          </cell>
          <cell r="J195">
            <v>120731.963502967</v>
          </cell>
          <cell r="K195">
            <v>120831.794932397</v>
          </cell>
          <cell r="L195">
            <v>121210.612938426</v>
          </cell>
          <cell r="M195">
            <v>121029.45614984</v>
          </cell>
          <cell r="N195">
            <v>121127.247861795</v>
          </cell>
          <cell r="O195">
            <v>121192.727399177</v>
          </cell>
          <cell r="P195">
            <v>121557.999948975</v>
          </cell>
          <cell r="Q195">
            <v>121258.296328555</v>
          </cell>
          <cell r="R195">
            <v>121289.971842548</v>
          </cell>
          <cell r="S195">
            <v>121320.878411577</v>
          </cell>
          <cell r="T195">
            <v>121683.461441177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196">
          <cell r="A196">
            <v>113020.160842261</v>
          </cell>
          <cell r="B196">
            <v>113198.287541388</v>
          </cell>
          <cell r="C196">
            <v>113548.454581021</v>
          </cell>
          <cell r="D196">
            <v>114190.940135878</v>
          </cell>
          <cell r="E196">
            <v>114183.118710994</v>
          </cell>
          <cell r="F196">
            <v>114457.556342323</v>
          </cell>
          <cell r="G196">
            <v>114743.934747973</v>
          </cell>
          <cell r="H196">
            <v>115323.346499885</v>
          </cell>
          <cell r="I196">
            <v>115277.453638377</v>
          </cell>
          <cell r="J196">
            <v>115544.795865105</v>
          </cell>
          <cell r="K196">
            <v>115810.80633882</v>
          </cell>
          <cell r="L196">
            <v>116341.279984545</v>
          </cell>
          <cell r="M196">
            <v>116337.49371961</v>
          </cell>
          <cell r="N196">
            <v>116598.069169356</v>
          </cell>
          <cell r="O196">
            <v>116772.545713034</v>
          </cell>
          <cell r="P196">
            <v>117181.035500927</v>
          </cell>
          <cell r="Q196">
            <v>116947.260450313</v>
          </cell>
          <cell r="R196">
            <v>117031.662912848</v>
          </cell>
          <cell r="S196">
            <v>117114.016447354</v>
          </cell>
          <cell r="T196">
            <v>117515.339749238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A197">
            <v>114233.841697401</v>
          </cell>
          <cell r="B197">
            <v>114392.002614718</v>
          </cell>
          <cell r="C197">
            <v>114702.588507355</v>
          </cell>
          <cell r="D197">
            <v>115311.423646582</v>
          </cell>
          <cell r="E197">
            <v>115266.446490629</v>
          </cell>
          <cell r="F197">
            <v>115509.187765709</v>
          </cell>
          <cell r="G197">
            <v>115765.087627841</v>
          </cell>
          <cell r="H197">
            <v>116316.9013778</v>
          </cell>
          <cell r="I197">
            <v>116238.120118534</v>
          </cell>
          <cell r="J197">
            <v>116475.496615287</v>
          </cell>
          <cell r="K197">
            <v>116711.690631933</v>
          </cell>
          <cell r="L197">
            <v>117214.95366341</v>
          </cell>
          <cell r="M197">
            <v>117179.3429249</v>
          </cell>
          <cell r="N197">
            <v>117410.711115993</v>
          </cell>
          <cell r="O197">
            <v>117565.631014771</v>
          </cell>
          <cell r="P197">
            <v>117966.3666064</v>
          </cell>
          <cell r="Q197">
            <v>117720.762408618</v>
          </cell>
          <cell r="R197">
            <v>117795.704407565</v>
          </cell>
          <cell r="S197">
            <v>117868.827137765</v>
          </cell>
          <cell r="T197">
            <v>118263.199517105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A198">
            <v>129268.685770433</v>
          </cell>
          <cell r="B198">
            <v>129179.514438065</v>
          </cell>
          <cell r="C198">
            <v>128999.776724795</v>
          </cell>
          <cell r="D198">
            <v>129191.757013048</v>
          </cell>
          <cell r="E198">
            <v>128686.501835339</v>
          </cell>
          <cell r="F198">
            <v>128536.594769746</v>
          </cell>
          <cell r="G198">
            <v>128414.932320138</v>
          </cell>
          <cell r="H198">
            <v>128624.867351051</v>
          </cell>
          <cell r="I198">
            <v>128138.670971071</v>
          </cell>
          <cell r="J198">
            <v>128004.837791248</v>
          </cell>
          <cell r="K198">
            <v>127871.671295258</v>
          </cell>
          <cell r="L198">
            <v>128037.854491768</v>
          </cell>
          <cell r="M198">
            <v>127608.008319877</v>
          </cell>
          <cell r="N198">
            <v>127477.562630656</v>
          </cell>
          <cell r="O198">
            <v>127390.218588786</v>
          </cell>
          <cell r="P198">
            <v>127694.896694431</v>
          </cell>
          <cell r="Q198">
            <v>127302.755305719</v>
          </cell>
          <cell r="R198">
            <v>127260.502908541</v>
          </cell>
          <cell r="S198">
            <v>127219.276217466</v>
          </cell>
          <cell r="T198">
            <v>127527.541910537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A199">
            <v>131921.221267425</v>
          </cell>
          <cell r="B199">
            <v>131788.414126887</v>
          </cell>
          <cell r="C199">
            <v>131522.170643197</v>
          </cell>
          <cell r="D199">
            <v>131640.606950287</v>
          </cell>
          <cell r="E199">
            <v>131054.146820584</v>
          </cell>
          <cell r="F199">
            <v>130834.96642855</v>
          </cell>
          <cell r="G199">
            <v>130646.69221833</v>
          </cell>
          <cell r="H199">
            <v>130796.31099764</v>
          </cell>
          <cell r="I199">
            <v>130238.236049152</v>
          </cell>
          <cell r="J199">
            <v>130038.911877925</v>
          </cell>
          <cell r="K199">
            <v>129840.580630894</v>
          </cell>
          <cell r="L199">
            <v>129947.294223115</v>
          </cell>
          <cell r="M199">
            <v>129447.894720566</v>
          </cell>
          <cell r="N199">
            <v>129253.615701502</v>
          </cell>
          <cell r="O199">
            <v>129123.53003231</v>
          </cell>
          <cell r="P199">
            <v>129411.261112095</v>
          </cell>
          <cell r="Q199">
            <v>128993.266771487</v>
          </cell>
          <cell r="R199">
            <v>128930.338250616</v>
          </cell>
          <cell r="S199">
            <v>128868.93736302</v>
          </cell>
          <cell r="T199">
            <v>129162.011608759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A200">
            <v>120583.780761961</v>
          </cell>
          <cell r="B200">
            <v>120637.481353214</v>
          </cell>
          <cell r="C200">
            <v>120740.979962185</v>
          </cell>
          <cell r="D200">
            <v>121173.757212844</v>
          </cell>
          <cell r="E200">
            <v>120934.382471075</v>
          </cell>
          <cell r="F200">
            <v>121011.289433211</v>
          </cell>
          <cell r="G200">
            <v>121107.726539296</v>
          </cell>
          <cell r="H200">
            <v>121515.148433718</v>
          </cell>
          <cell r="I200">
            <v>121264.2961388</v>
          </cell>
          <cell r="J200">
            <v>121344.89290342</v>
          </cell>
          <cell r="K200">
            <v>121425.088178962</v>
          </cell>
          <cell r="L200">
            <v>121785.986154869</v>
          </cell>
          <cell r="M200">
            <v>121583.870797695</v>
          </cell>
          <cell r="N200">
            <v>121662.427554127</v>
          </cell>
          <cell r="O200">
            <v>121715.027717949</v>
          </cell>
          <cell r="P200">
            <v>122075.193604982</v>
          </cell>
          <cell r="Q200">
            <v>121767.699690979</v>
          </cell>
          <cell r="R200">
            <v>121793.144849754</v>
          </cell>
          <cell r="S200">
            <v>121817.972309738</v>
          </cell>
          <cell r="T200">
            <v>122175.977686653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A201">
            <v>137777.562672143</v>
          </cell>
          <cell r="B201">
            <v>137548.41518464</v>
          </cell>
          <cell r="C201">
            <v>137091.181862876</v>
          </cell>
          <cell r="D201">
            <v>137047.245729544</v>
          </cell>
          <cell r="E201">
            <v>136281.499055636</v>
          </cell>
          <cell r="F201">
            <v>135909.375093067</v>
          </cell>
          <cell r="G201">
            <v>135574.033591137</v>
          </cell>
          <cell r="H201">
            <v>135590.484478048</v>
          </cell>
          <cell r="I201">
            <v>134873.714033369</v>
          </cell>
          <cell r="J201">
            <v>134529.797035758</v>
          </cell>
          <cell r="K201">
            <v>134187.59324486</v>
          </cell>
          <cell r="L201">
            <v>134163.008196096</v>
          </cell>
          <cell r="M201">
            <v>133510.046921938</v>
          </cell>
          <cell r="N201">
            <v>133174.834907641</v>
          </cell>
          <cell r="O201">
            <v>132950.38308875</v>
          </cell>
          <cell r="P201">
            <v>133200.698055028</v>
          </cell>
          <cell r="Q201">
            <v>132725.624850522</v>
          </cell>
          <cell r="R201">
            <v>132617.047010569</v>
          </cell>
          <cell r="S201">
            <v>132511.104972618</v>
          </cell>
          <cell r="T201">
            <v>132770.639119799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2">
          <cell r="A202">
            <v>146666.693891205</v>
          </cell>
          <cell r="B202">
            <v>146291.314835787</v>
          </cell>
          <cell r="C202">
            <v>145544.184867837</v>
          </cell>
          <cell r="D202">
            <v>145253.78941297</v>
          </cell>
          <cell r="E202">
            <v>144215.91010418</v>
          </cell>
          <cell r="F202">
            <v>143611.63856454</v>
          </cell>
          <cell r="G202">
            <v>143053.068879058</v>
          </cell>
          <cell r="H202">
            <v>142867.388983645</v>
          </cell>
          <cell r="I202">
            <v>141909.740319606</v>
          </cell>
          <cell r="J202">
            <v>141346.351040883</v>
          </cell>
          <cell r="K202">
            <v>140785.768259952</v>
          </cell>
          <cell r="L202">
            <v>140561.889698747</v>
          </cell>
          <cell r="M202">
            <v>139675.842502214</v>
          </cell>
          <cell r="N202">
            <v>139126.713333648</v>
          </cell>
          <cell r="O202">
            <v>138759.026510283</v>
          </cell>
          <cell r="P202">
            <v>138952.548895717</v>
          </cell>
          <cell r="Q202">
            <v>138390.83772461</v>
          </cell>
          <cell r="R202">
            <v>138212.97041546</v>
          </cell>
          <cell r="S202">
            <v>138039.420957997</v>
          </cell>
          <cell r="T202">
            <v>138248.045788835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A203">
            <v>133842.133323473</v>
          </cell>
          <cell r="B203">
            <v>133677.726021472</v>
          </cell>
          <cell r="C203">
            <v>133348.836824839</v>
          </cell>
          <cell r="D203">
            <v>133414.014082153</v>
          </cell>
          <cell r="E203">
            <v>132768.746983994</v>
          </cell>
          <cell r="F203">
            <v>132499.40026315</v>
          </cell>
          <cell r="G203">
            <v>132262.887175759</v>
          </cell>
          <cell r="H203">
            <v>132368.826156999</v>
          </cell>
          <cell r="I203">
            <v>131758.698216582</v>
          </cell>
          <cell r="J203">
            <v>131511.946806363</v>
          </cell>
          <cell r="K203">
            <v>131266.424576951</v>
          </cell>
          <cell r="L203">
            <v>131330.071495803</v>
          </cell>
          <cell r="M203">
            <v>130780.302891105</v>
          </cell>
          <cell r="N203">
            <v>130539.797077713</v>
          </cell>
          <cell r="O203">
            <v>130378.758794574</v>
          </cell>
          <cell r="P203">
            <v>130654.217184199</v>
          </cell>
          <cell r="Q203">
            <v>130217.500663611</v>
          </cell>
          <cell r="R203">
            <v>130139.598916059</v>
          </cell>
          <cell r="S203">
            <v>130063.588287193</v>
          </cell>
          <cell r="T203">
            <v>130345.661196906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A204">
            <v>131999.351429376</v>
          </cell>
          <cell r="B204">
            <v>131865.259000568</v>
          </cell>
          <cell r="C204">
            <v>131596.467498252</v>
          </cell>
          <cell r="D204">
            <v>131712.737574894</v>
          </cell>
          <cell r="E204">
            <v>131123.885561629</v>
          </cell>
          <cell r="F204">
            <v>130902.664730845</v>
          </cell>
          <cell r="G204">
            <v>130712.428478025</v>
          </cell>
          <cell r="H204">
            <v>130860.270648308</v>
          </cell>
          <cell r="I204">
            <v>130300.078523932</v>
          </cell>
          <cell r="J204">
            <v>130098.825322247</v>
          </cell>
          <cell r="K204">
            <v>129898.574654135</v>
          </cell>
          <cell r="L204">
            <v>130003.536575239</v>
          </cell>
          <cell r="M204">
            <v>129502.088386445</v>
          </cell>
          <cell r="N204">
            <v>129305.929163175</v>
          </cell>
          <cell r="O204">
            <v>129174.584543719</v>
          </cell>
          <cell r="P204">
            <v>129461.816450589</v>
          </cell>
          <cell r="Q204">
            <v>129043.060613925</v>
          </cell>
          <cell r="R204">
            <v>128979.523079944</v>
          </cell>
          <cell r="S204">
            <v>128917.527963451</v>
          </cell>
          <cell r="T204">
            <v>129210.154746663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A205">
            <v>118694.843778937</v>
          </cell>
          <cell r="B205">
            <v>118779.618522423</v>
          </cell>
          <cell r="C205">
            <v>118944.720057793</v>
          </cell>
          <cell r="D205">
            <v>119429.869819981</v>
          </cell>
          <cell r="E205">
            <v>119248.323159005</v>
          </cell>
          <cell r="F205">
            <v>119374.561392448</v>
          </cell>
          <cell r="G205">
            <v>119518.434402129</v>
          </cell>
          <cell r="H205">
            <v>119968.809010459</v>
          </cell>
          <cell r="I205">
            <v>119769.143244994</v>
          </cell>
          <cell r="J205">
            <v>119896.377785379</v>
          </cell>
          <cell r="K205">
            <v>120022.97851275</v>
          </cell>
          <cell r="L205">
            <v>120426.226283801</v>
          </cell>
          <cell r="M205">
            <v>120273.641595951</v>
          </cell>
          <cell r="N205">
            <v>120397.655665819</v>
          </cell>
          <cell r="O205">
            <v>120480.693213289</v>
          </cell>
          <cell r="P205">
            <v>120852.927502023</v>
          </cell>
          <cell r="Q205">
            <v>120563.844122774</v>
          </cell>
          <cell r="R205">
            <v>120604.013267243</v>
          </cell>
          <cell r="S205">
            <v>120643.207278007</v>
          </cell>
          <cell r="T205">
            <v>121012.030865166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</row>
        <row r="206">
          <cell r="A206">
            <v>140881.319239163</v>
          </cell>
          <cell r="B206">
            <v>140601.113084842</v>
          </cell>
          <cell r="C206">
            <v>140042.658552907</v>
          </cell>
          <cell r="D206">
            <v>139912.667920112</v>
          </cell>
          <cell r="E206">
            <v>139051.902573197</v>
          </cell>
          <cell r="F206">
            <v>138598.721244155</v>
          </cell>
          <cell r="G206">
            <v>138185.436698797</v>
          </cell>
          <cell r="H206">
            <v>138131.310976187</v>
          </cell>
          <cell r="I206">
            <v>137330.434746952</v>
          </cell>
          <cell r="J206">
            <v>136909.886128434</v>
          </cell>
          <cell r="K206">
            <v>136491.432453525</v>
          </cell>
          <cell r="L206">
            <v>136397.261465172</v>
          </cell>
          <cell r="M206">
            <v>135662.915188991</v>
          </cell>
          <cell r="N206">
            <v>135253.011199066</v>
          </cell>
          <cell r="O206">
            <v>134978.547002722</v>
          </cell>
          <cell r="P206">
            <v>135209.032095707</v>
          </cell>
          <cell r="Q206">
            <v>134703.708110651</v>
          </cell>
          <cell r="R206">
            <v>134570.936945192</v>
          </cell>
          <cell r="S206">
            <v>134441.388891409</v>
          </cell>
          <cell r="T206">
            <v>134683.147384139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</row>
        <row r="207">
          <cell r="A207">
            <v>128740.152505965</v>
          </cell>
          <cell r="B207">
            <v>128659.675864457</v>
          </cell>
          <cell r="C207">
            <v>128497.174933611</v>
          </cell>
          <cell r="D207">
            <v>128703.809291712</v>
          </cell>
          <cell r="E207">
            <v>128214.734677248</v>
          </cell>
          <cell r="F207">
            <v>128078.630728487</v>
          </cell>
          <cell r="G207">
            <v>127970.241063099</v>
          </cell>
          <cell r="H207">
            <v>128192.194461117</v>
          </cell>
          <cell r="I207">
            <v>127720.320307739</v>
          </cell>
          <cell r="J207">
            <v>127599.536592294</v>
          </cell>
          <cell r="K207">
            <v>127479.354555375</v>
          </cell>
          <cell r="L207">
            <v>127657.387419543</v>
          </cell>
          <cell r="M207">
            <v>127241.400156968</v>
          </cell>
          <cell r="N207">
            <v>127123.67363333</v>
          </cell>
          <cell r="O207">
            <v>127044.846111538</v>
          </cell>
          <cell r="P207">
            <v>127352.901011542</v>
          </cell>
          <cell r="Q207">
            <v>126965.910975215</v>
          </cell>
          <cell r="R207">
            <v>126927.778417024</v>
          </cell>
          <cell r="S207">
            <v>126890.571553</v>
          </cell>
          <cell r="T207">
            <v>127201.864231104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A208">
            <v>121479.452212418</v>
          </cell>
          <cell r="B208">
            <v>121518.4184683</v>
          </cell>
          <cell r="C208">
            <v>121592.707006773</v>
          </cell>
          <cell r="D208">
            <v>122000.650944417</v>
          </cell>
          <cell r="E208">
            <v>121733.856039103</v>
          </cell>
          <cell r="F208">
            <v>121787.371743764</v>
          </cell>
          <cell r="G208">
            <v>121861.316313062</v>
          </cell>
          <cell r="H208">
            <v>122248.37145099</v>
          </cell>
          <cell r="I208">
            <v>121973.248196537</v>
          </cell>
          <cell r="J208">
            <v>122031.730870194</v>
          </cell>
          <cell r="K208">
            <v>122089.9222151</v>
          </cell>
          <cell r="L208">
            <v>122430.739318653</v>
          </cell>
          <cell r="M208">
            <v>122205.138156058</v>
          </cell>
          <cell r="N208">
            <v>122262.140557725</v>
          </cell>
          <cell r="O208">
            <v>122300.308320781</v>
          </cell>
          <cell r="P208">
            <v>122654.751770829</v>
          </cell>
          <cell r="Q208">
            <v>122338.528190079</v>
          </cell>
          <cell r="R208">
            <v>122356.991721758</v>
          </cell>
          <cell r="S208">
            <v>122375.007038463</v>
          </cell>
          <cell r="T208">
            <v>122727.882777836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A209">
            <v>134227.405026304</v>
          </cell>
          <cell r="B209">
            <v>134056.659772507</v>
          </cell>
          <cell r="C209">
            <v>133715.20590878</v>
          </cell>
          <cell r="D209">
            <v>133769.701154529</v>
          </cell>
          <cell r="E209">
            <v>133112.639315011</v>
          </cell>
          <cell r="F209">
            <v>132833.230880584</v>
          </cell>
          <cell r="G209">
            <v>132587.042662938</v>
          </cell>
          <cell r="H209">
            <v>132684.22091506</v>
          </cell>
          <cell r="I209">
            <v>132063.652858566</v>
          </cell>
          <cell r="J209">
            <v>131807.389105985</v>
          </cell>
          <cell r="K209">
            <v>131552.401919505</v>
          </cell>
          <cell r="L209">
            <v>131607.411081865</v>
          </cell>
          <cell r="M209">
            <v>131047.54009393</v>
          </cell>
          <cell r="N209">
            <v>130797.762707843</v>
          </cell>
          <cell r="O209">
            <v>130630.516349616</v>
          </cell>
          <cell r="P209">
            <v>130903.513241735</v>
          </cell>
          <cell r="Q209">
            <v>130463.041668363</v>
          </cell>
          <cell r="R209">
            <v>130382.136784607</v>
          </cell>
          <cell r="S209">
            <v>130303.195922742</v>
          </cell>
          <cell r="T209">
            <v>130583.062326721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A210">
            <v>145716.830063466</v>
          </cell>
          <cell r="B210">
            <v>145357.076840699</v>
          </cell>
          <cell r="C210">
            <v>144640.924291262</v>
          </cell>
          <cell r="D210">
            <v>144376.864682808</v>
          </cell>
          <cell r="E210">
            <v>143368.064587706</v>
          </cell>
          <cell r="F210">
            <v>142788.59958773</v>
          </cell>
          <cell r="G210">
            <v>142253.883344351</v>
          </cell>
          <cell r="H210">
            <v>142089.802490945</v>
          </cell>
          <cell r="I210">
            <v>141157.893294782</v>
          </cell>
          <cell r="J210">
            <v>140617.95611457</v>
          </cell>
          <cell r="K210">
            <v>140080.708606599</v>
          </cell>
          <cell r="L210">
            <v>139878.125905911</v>
          </cell>
          <cell r="M210">
            <v>139016.985517588</v>
          </cell>
          <cell r="N210">
            <v>138490.714844635</v>
          </cell>
          <cell r="O210">
            <v>138138.333650837</v>
          </cell>
          <cell r="P210">
            <v>138337.924707877</v>
          </cell>
          <cell r="Q210">
            <v>137785.471389822</v>
          </cell>
          <cell r="R210">
            <v>137615.00812937</v>
          </cell>
          <cell r="S210">
            <v>137448.682982213</v>
          </cell>
          <cell r="T210">
            <v>137662.74781803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A211">
            <v>120690.00612333</v>
          </cell>
          <cell r="B211">
            <v>120741.959243343</v>
          </cell>
          <cell r="C211">
            <v>120841.993579458</v>
          </cell>
          <cell r="D211">
            <v>121271.825634479</v>
          </cell>
          <cell r="E211">
            <v>121029.198900275</v>
          </cell>
          <cell r="F211">
            <v>121103.331692511</v>
          </cell>
          <cell r="G211">
            <v>121197.101215692</v>
          </cell>
          <cell r="H211">
            <v>121602.107641733</v>
          </cell>
          <cell r="I211">
            <v>121348.376845501</v>
          </cell>
          <cell r="J211">
            <v>121426.350910354</v>
          </cell>
          <cell r="K211">
            <v>121503.936550988</v>
          </cell>
          <cell r="L211">
            <v>121862.452963967</v>
          </cell>
          <cell r="M211">
            <v>121657.552223641</v>
          </cell>
          <cell r="N211">
            <v>121733.552664224</v>
          </cell>
          <cell r="O211">
            <v>121784.441165822</v>
          </cell>
          <cell r="P211">
            <v>122143.92837996</v>
          </cell>
          <cell r="Q211">
            <v>121835.399139885</v>
          </cell>
          <cell r="R211">
            <v>121860.016287606</v>
          </cell>
          <cell r="S211">
            <v>121884.035837077</v>
          </cell>
          <cell r="T211">
            <v>122241.432846268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A212">
            <v>133495.630001718</v>
          </cell>
          <cell r="B212">
            <v>133336.922888271</v>
          </cell>
          <cell r="C212">
            <v>133019.334025539</v>
          </cell>
          <cell r="D212">
            <v>133094.118405472</v>
          </cell>
          <cell r="E212">
            <v>132459.459190088</v>
          </cell>
          <cell r="F212">
            <v>132199.161712033</v>
          </cell>
          <cell r="G212">
            <v>131971.350184469</v>
          </cell>
          <cell r="H212">
            <v>132085.168337</v>
          </cell>
          <cell r="I212">
            <v>131484.429964707</v>
          </cell>
          <cell r="J212">
            <v>131246.233707131</v>
          </cell>
          <cell r="K212">
            <v>131009.224013262</v>
          </cell>
          <cell r="L212">
            <v>131080.639505033</v>
          </cell>
          <cell r="M212">
            <v>130539.956720352</v>
          </cell>
          <cell r="N212">
            <v>130307.789517641</v>
          </cell>
          <cell r="O212">
            <v>130152.334615332</v>
          </cell>
          <cell r="P212">
            <v>130430.006811619</v>
          </cell>
          <cell r="Q212">
            <v>129996.667487573</v>
          </cell>
          <cell r="R212">
            <v>129921.466682402</v>
          </cell>
          <cell r="S212">
            <v>129848.091428677</v>
          </cell>
          <cell r="T212">
            <v>130132.148812102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A213">
            <v>118994.177345401</v>
          </cell>
          <cell r="B213">
            <v>119074.027871246</v>
          </cell>
          <cell r="C213">
            <v>119229.367395586</v>
          </cell>
          <cell r="D213">
            <v>119706.217859914</v>
          </cell>
          <cell r="E213">
            <v>119515.507375147</v>
          </cell>
          <cell r="F213">
            <v>119633.928245962</v>
          </cell>
          <cell r="G213">
            <v>119770.284245637</v>
          </cell>
          <cell r="H213">
            <v>120213.852280133</v>
          </cell>
          <cell r="I213">
            <v>120006.075155446</v>
          </cell>
          <cell r="J213">
            <v>120125.91916249</v>
          </cell>
          <cell r="K213">
            <v>120245.166172122</v>
          </cell>
          <cell r="L213">
            <v>120641.702911872</v>
          </cell>
          <cell r="M213">
            <v>120481.269263452</v>
          </cell>
          <cell r="N213">
            <v>120598.079863922</v>
          </cell>
          <cell r="O213">
            <v>120676.294100354</v>
          </cell>
          <cell r="P213">
            <v>121046.615949575</v>
          </cell>
          <cell r="Q213">
            <v>120754.615114065</v>
          </cell>
          <cell r="R213">
            <v>120792.450997451</v>
          </cell>
          <cell r="S213">
            <v>120829.368388655</v>
          </cell>
          <cell r="T213">
            <v>121196.477649988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A214">
            <v>112805.619520509</v>
          </cell>
          <cell r="B214">
            <v>112987.275553728</v>
          </cell>
          <cell r="C214">
            <v>113344.4393187</v>
          </cell>
          <cell r="D214">
            <v>113992.87322861</v>
          </cell>
          <cell r="E214">
            <v>113991.619790377</v>
          </cell>
          <cell r="F214">
            <v>114271.66035936</v>
          </cell>
          <cell r="G214">
            <v>114563.426430956</v>
          </cell>
          <cell r="H214">
            <v>115147.716657956</v>
          </cell>
          <cell r="I214">
            <v>115107.637450256</v>
          </cell>
          <cell r="J214">
            <v>115380.276693319</v>
          </cell>
          <cell r="K214">
            <v>115651.557796526</v>
          </cell>
          <cell r="L214">
            <v>116186.841439148</v>
          </cell>
          <cell r="M214">
            <v>116188.680759058</v>
          </cell>
          <cell r="N214">
            <v>116454.419150816</v>
          </cell>
          <cell r="O214">
            <v>116632.352705806</v>
          </cell>
          <cell r="P214">
            <v>117042.213196309</v>
          </cell>
          <cell r="Q214">
            <v>116810.529173874</v>
          </cell>
          <cell r="R214">
            <v>116896.603954428</v>
          </cell>
          <cell r="S214">
            <v>116980.589210278</v>
          </cell>
          <cell r="T214">
            <v>117383.141220767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A215">
            <v>141675.647611487</v>
          </cell>
          <cell r="B215">
            <v>141382.374276531</v>
          </cell>
          <cell r="C215">
            <v>140798.014723573</v>
          </cell>
          <cell r="D215">
            <v>140646.000607617</v>
          </cell>
          <cell r="E215">
            <v>139760.91762295</v>
          </cell>
          <cell r="F215">
            <v>139286.991701158</v>
          </cell>
          <cell r="G215">
            <v>138853.759595648</v>
          </cell>
          <cell r="H215">
            <v>138781.571566231</v>
          </cell>
          <cell r="I215">
            <v>137959.170578367</v>
          </cell>
          <cell r="J215">
            <v>137519.010025282</v>
          </cell>
          <cell r="K215">
            <v>137081.042111756</v>
          </cell>
          <cell r="L215">
            <v>136969.062353631</v>
          </cell>
          <cell r="M215">
            <v>136213.887634628</v>
          </cell>
          <cell r="N215">
            <v>135784.868113526</v>
          </cell>
          <cell r="O215">
            <v>135497.604507975</v>
          </cell>
          <cell r="P215">
            <v>135723.014644006</v>
          </cell>
          <cell r="Q215">
            <v>135209.948733074</v>
          </cell>
          <cell r="R215">
            <v>135070.985894894</v>
          </cell>
          <cell r="S215">
            <v>134935.396475518</v>
          </cell>
          <cell r="T215">
            <v>135172.605736902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A216">
            <v>131381.956371454</v>
          </cell>
          <cell r="B216">
            <v>131258.020463584</v>
          </cell>
          <cell r="C216">
            <v>131009.363747475</v>
          </cell>
          <cell r="D216">
            <v>131142.751668746</v>
          </cell>
          <cell r="E216">
            <v>130572.800641385</v>
          </cell>
          <cell r="F216">
            <v>130367.703632296</v>
          </cell>
          <cell r="G216">
            <v>130192.971704243</v>
          </cell>
          <cell r="H216">
            <v>130354.852878224</v>
          </cell>
          <cell r="I216">
            <v>129811.390962744</v>
          </cell>
          <cell r="J216">
            <v>129625.381219432</v>
          </cell>
          <cell r="K216">
            <v>129440.298075105</v>
          </cell>
          <cell r="L216">
            <v>129559.101937185</v>
          </cell>
          <cell r="M216">
            <v>129073.842742905</v>
          </cell>
          <cell r="N216">
            <v>128892.541146393</v>
          </cell>
          <cell r="O216">
            <v>128771.144921409</v>
          </cell>
          <cell r="P216">
            <v>129062.32135985</v>
          </cell>
          <cell r="Q216">
            <v>128649.582967535</v>
          </cell>
          <cell r="R216">
            <v>128590.857937137</v>
          </cell>
          <cell r="S216">
            <v>128533.558497382</v>
          </cell>
          <cell r="T216">
            <v>128829.721189732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A217">
            <v>112182.554427735</v>
          </cell>
          <cell r="B217">
            <v>112374.460257383</v>
          </cell>
          <cell r="C217">
            <v>112751.943722481</v>
          </cell>
          <cell r="D217">
            <v>113417.652683941</v>
          </cell>
          <cell r="E217">
            <v>113435.473814551</v>
          </cell>
          <cell r="F217">
            <v>113731.786283237</v>
          </cell>
          <cell r="G217">
            <v>114039.199068271</v>
          </cell>
          <cell r="H217">
            <v>114637.65723042</v>
          </cell>
          <cell r="I217">
            <v>114614.461878565</v>
          </cell>
          <cell r="J217">
            <v>114902.484572926</v>
          </cell>
          <cell r="K217">
            <v>115189.072495477</v>
          </cell>
          <cell r="L217">
            <v>115738.325200739</v>
          </cell>
          <cell r="M217">
            <v>115756.502191706</v>
          </cell>
          <cell r="N217">
            <v>116037.234659746</v>
          </cell>
          <cell r="O217">
            <v>116225.207973308</v>
          </cell>
          <cell r="P217">
            <v>116639.049221185</v>
          </cell>
          <cell r="Q217">
            <v>116413.437906124</v>
          </cell>
          <cell r="R217">
            <v>116504.369387348</v>
          </cell>
          <cell r="S217">
            <v>116593.093444108</v>
          </cell>
          <cell r="T217">
            <v>116999.21383683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A218">
            <v>120906.540650869</v>
          </cell>
          <cell r="B218">
            <v>120954.931647353</v>
          </cell>
          <cell r="C218">
            <v>121047.904254737</v>
          </cell>
          <cell r="D218">
            <v>121471.732691246</v>
          </cell>
          <cell r="E218">
            <v>121222.476950216</v>
          </cell>
          <cell r="F218">
            <v>121290.954750454</v>
          </cell>
          <cell r="G218">
            <v>121379.286553337</v>
          </cell>
          <cell r="H218">
            <v>121779.369180598</v>
          </cell>
          <cell r="I218">
            <v>121519.770718546</v>
          </cell>
          <cell r="J218">
            <v>121592.398554895</v>
          </cell>
          <cell r="K218">
            <v>121664.664599017</v>
          </cell>
          <cell r="L218">
            <v>122018.326327607</v>
          </cell>
          <cell r="M218">
            <v>121807.747737687</v>
          </cell>
          <cell r="N218">
            <v>121878.537269714</v>
          </cell>
          <cell r="O218">
            <v>121925.936642481</v>
          </cell>
          <cell r="P218">
            <v>122284.040419435</v>
          </cell>
          <cell r="Q218">
            <v>121973.400724389</v>
          </cell>
          <cell r="R218">
            <v>121996.330017346</v>
          </cell>
          <cell r="S218">
            <v>122018.702685892</v>
          </cell>
          <cell r="T218">
            <v>122374.859571106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A219">
            <v>147699.347926066</v>
          </cell>
          <cell r="B219">
            <v>147306.981089175</v>
          </cell>
          <cell r="C219">
            <v>146526.173708438</v>
          </cell>
          <cell r="D219">
            <v>146207.14697268</v>
          </cell>
          <cell r="E219">
            <v>145137.653903613</v>
          </cell>
          <cell r="F219">
            <v>144506.413684332</v>
          </cell>
          <cell r="G219">
            <v>143921.911488825</v>
          </cell>
          <cell r="H219">
            <v>143712.749977179</v>
          </cell>
          <cell r="I219">
            <v>142727.118391187</v>
          </cell>
          <cell r="J219">
            <v>142138.232927174</v>
          </cell>
          <cell r="K219">
            <v>141552.280969028</v>
          </cell>
          <cell r="L219">
            <v>141305.2503984</v>
          </cell>
          <cell r="M219">
            <v>140392.125514265</v>
          </cell>
          <cell r="N219">
            <v>139818.145501781</v>
          </cell>
          <cell r="O219">
            <v>139433.819008953</v>
          </cell>
          <cell r="P219">
            <v>139620.743776879</v>
          </cell>
          <cell r="Q219">
            <v>139048.967837509</v>
          </cell>
          <cell r="R219">
            <v>138863.051142183</v>
          </cell>
          <cell r="S219">
            <v>138681.647702951</v>
          </cell>
          <cell r="T219">
            <v>138884.358377541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A220">
            <v>137741.246802761</v>
          </cell>
          <cell r="B220">
            <v>137512.696733205</v>
          </cell>
          <cell r="C220">
            <v>137056.647762136</v>
          </cell>
          <cell r="D220">
            <v>137013.718519613</v>
          </cell>
          <cell r="E220">
            <v>136249.083622883</v>
          </cell>
          <cell r="F220">
            <v>135877.90808158</v>
          </cell>
          <cell r="G220">
            <v>135543.478561413</v>
          </cell>
          <cell r="H220">
            <v>135560.755238259</v>
          </cell>
          <cell r="I220">
            <v>134844.96888322</v>
          </cell>
          <cell r="J220">
            <v>134501.948522918</v>
          </cell>
          <cell r="K220">
            <v>134160.636902772</v>
          </cell>
          <cell r="L220">
            <v>134136.866052492</v>
          </cell>
          <cell r="M220">
            <v>133484.857033139</v>
          </cell>
          <cell r="N220">
            <v>133150.518961103</v>
          </cell>
          <cell r="O220">
            <v>132926.652317926</v>
          </cell>
          <cell r="P220">
            <v>133177.199305972</v>
          </cell>
          <cell r="Q220">
            <v>132702.480054288</v>
          </cell>
          <cell r="R220">
            <v>132594.185291191</v>
          </cell>
          <cell r="S220">
            <v>132488.51945821</v>
          </cell>
          <cell r="T220">
            <v>132748.26159153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A221">
            <v>145841.76813757</v>
          </cell>
          <cell r="B221">
            <v>145479.959608157</v>
          </cell>
          <cell r="C221">
            <v>144759.732517826</v>
          </cell>
          <cell r="D221">
            <v>144492.208886599</v>
          </cell>
          <cell r="E221">
            <v>143479.58392645</v>
          </cell>
          <cell r="F221">
            <v>142896.856057418</v>
          </cell>
          <cell r="G221">
            <v>142359.002308399</v>
          </cell>
          <cell r="H221">
            <v>142192.080476494</v>
          </cell>
          <cell r="I221">
            <v>141256.785700787</v>
          </cell>
          <cell r="J221">
            <v>140713.763804707</v>
          </cell>
          <cell r="K221">
            <v>140173.446947239</v>
          </cell>
          <cell r="L221">
            <v>139968.063146307</v>
          </cell>
          <cell r="M221">
            <v>139103.646700344</v>
          </cell>
          <cell r="N221">
            <v>138574.369389665</v>
          </cell>
          <cell r="O221">
            <v>138219.975006371</v>
          </cell>
          <cell r="P221">
            <v>138418.767835159</v>
          </cell>
          <cell r="Q221">
            <v>137865.096807473</v>
          </cell>
          <cell r="R221">
            <v>137693.659673127</v>
          </cell>
          <cell r="S221">
            <v>137526.384293537</v>
          </cell>
          <cell r="T221">
            <v>137739.733591268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A222">
            <v>147618.01997343</v>
          </cell>
          <cell r="B222">
            <v>147226.991030394</v>
          </cell>
          <cell r="C222">
            <v>146448.83595618</v>
          </cell>
          <cell r="D222">
            <v>146132.064112552</v>
          </cell>
          <cell r="E222">
            <v>145065.060824488</v>
          </cell>
          <cell r="F222">
            <v>144435.944557107</v>
          </cell>
          <cell r="G222">
            <v>143853.484708675</v>
          </cell>
          <cell r="H222">
            <v>143646.172520915</v>
          </cell>
          <cell r="I222">
            <v>142662.744764738</v>
          </cell>
          <cell r="J222">
            <v>142075.867284503</v>
          </cell>
          <cell r="K222">
            <v>141491.913307455</v>
          </cell>
          <cell r="L222">
            <v>141246.706102119</v>
          </cell>
          <cell r="M222">
            <v>140335.713754943</v>
          </cell>
          <cell r="N222">
            <v>139763.690901574</v>
          </cell>
          <cell r="O222">
            <v>139380.674886606</v>
          </cell>
          <cell r="P222">
            <v>139568.119258103</v>
          </cell>
          <cell r="Q222">
            <v>138997.135982073</v>
          </cell>
          <cell r="R222">
            <v>138811.853226166</v>
          </cell>
          <cell r="S222">
            <v>138631.068337034</v>
          </cell>
          <cell r="T222">
            <v>138834.244788354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A223">
            <v>131285.907124664</v>
          </cell>
          <cell r="B223">
            <v>131163.551284812</v>
          </cell>
          <cell r="C223">
            <v>130918.026973191</v>
          </cell>
          <cell r="D223">
            <v>131054.077947983</v>
          </cell>
          <cell r="E223">
            <v>130487.067380602</v>
          </cell>
          <cell r="F223">
            <v>130284.478783119</v>
          </cell>
          <cell r="G223">
            <v>130112.158890434</v>
          </cell>
          <cell r="H223">
            <v>130276.224137181</v>
          </cell>
          <cell r="I223">
            <v>129735.364970041</v>
          </cell>
          <cell r="J223">
            <v>129551.726678649</v>
          </cell>
          <cell r="K223">
            <v>129369.003172963</v>
          </cell>
          <cell r="L223">
            <v>129489.960450409</v>
          </cell>
          <cell r="M223">
            <v>129007.219806787</v>
          </cell>
          <cell r="N223">
            <v>128828.229637684</v>
          </cell>
          <cell r="O223">
            <v>128708.381102115</v>
          </cell>
          <cell r="P223">
            <v>129000.171198346</v>
          </cell>
          <cell r="Q223">
            <v>128588.368950545</v>
          </cell>
          <cell r="R223">
            <v>128530.392609886</v>
          </cell>
          <cell r="S223">
            <v>128473.82368491</v>
          </cell>
          <cell r="T223">
            <v>128770.536464931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A224">
            <v>140554.565080463</v>
          </cell>
          <cell r="B224">
            <v>140279.734229056</v>
          </cell>
          <cell r="C224">
            <v>139731.935961767</v>
          </cell>
          <cell r="D224">
            <v>139611.004887918</v>
          </cell>
          <cell r="E224">
            <v>138760.242821186</v>
          </cell>
          <cell r="F224">
            <v>138315.594967955</v>
          </cell>
          <cell r="G224">
            <v>137910.516031843</v>
          </cell>
          <cell r="H224">
            <v>137863.820402466</v>
          </cell>
          <cell r="I224">
            <v>137071.798577332</v>
          </cell>
          <cell r="J224">
            <v>136659.317505439</v>
          </cell>
          <cell r="K224">
            <v>136248.891189044</v>
          </cell>
          <cell r="L224">
            <v>136162.045999173</v>
          </cell>
          <cell r="M224">
            <v>135436.267691288</v>
          </cell>
          <cell r="N224">
            <v>135034.227047967</v>
          </cell>
          <cell r="O224">
            <v>134765.028004339</v>
          </cell>
          <cell r="P224">
            <v>134997.600726758</v>
          </cell>
          <cell r="Q224">
            <v>134495.461452917</v>
          </cell>
          <cell r="R224">
            <v>134365.237288021</v>
          </cell>
          <cell r="S224">
            <v>134238.174404604</v>
          </cell>
          <cell r="T224">
            <v>134481.804264785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A225">
            <v>122238.327589458</v>
          </cell>
          <cell r="B225">
            <v>122264.809887852</v>
          </cell>
          <cell r="C225">
            <v>122314.34961553</v>
          </cell>
          <cell r="D225">
            <v>122701.253036846</v>
          </cell>
          <cell r="E225">
            <v>122411.225854855</v>
          </cell>
          <cell r="F225">
            <v>122444.922853308</v>
          </cell>
          <cell r="G225">
            <v>122499.810175302</v>
          </cell>
          <cell r="H225">
            <v>122869.609175384</v>
          </cell>
          <cell r="I225">
            <v>122573.921869728</v>
          </cell>
          <cell r="J225">
            <v>122613.667941801</v>
          </cell>
          <cell r="K225">
            <v>122653.216020643</v>
          </cell>
          <cell r="L225">
            <v>122977.01920735</v>
          </cell>
          <cell r="M225">
            <v>122731.519230926</v>
          </cell>
          <cell r="N225">
            <v>122770.25927859</v>
          </cell>
          <cell r="O225">
            <v>122796.198904234</v>
          </cell>
          <cell r="P225">
            <v>123145.7939062</v>
          </cell>
          <cell r="Q225">
            <v>122822.17394239</v>
          </cell>
          <cell r="R225">
            <v>122834.722152227</v>
          </cell>
          <cell r="S225">
            <v>122846.965745609</v>
          </cell>
          <cell r="T225">
            <v>123195.495297972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A226">
            <v>124553.568066667</v>
          </cell>
          <cell r="B226">
            <v>124541.963263326</v>
          </cell>
          <cell r="C226">
            <v>124515.997248888</v>
          </cell>
          <cell r="D226">
            <v>124838.708503035</v>
          </cell>
          <cell r="E226">
            <v>124477.802348069</v>
          </cell>
          <cell r="F226">
            <v>124451.034779864</v>
          </cell>
          <cell r="G226">
            <v>124447.780657719</v>
          </cell>
          <cell r="H226">
            <v>124764.933189052</v>
          </cell>
          <cell r="I226">
            <v>124406.507355886</v>
          </cell>
          <cell r="J226">
            <v>124389.090236604</v>
          </cell>
          <cell r="K226">
            <v>124371.759879901</v>
          </cell>
          <cell r="L226">
            <v>124643.655585946</v>
          </cell>
          <cell r="M226">
            <v>124337.446643837</v>
          </cell>
          <cell r="N226">
            <v>124320.470374335</v>
          </cell>
          <cell r="O226">
            <v>124309.103375524</v>
          </cell>
          <cell r="P226">
            <v>124643.906326532</v>
          </cell>
          <cell r="Q226">
            <v>124297.720858603</v>
          </cell>
          <cell r="R226">
            <v>124292.222109768</v>
          </cell>
          <cell r="S226">
            <v>124286.856846857</v>
          </cell>
          <cell r="T226">
            <v>124622.126688348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A227">
            <v>144275.247959204</v>
          </cell>
          <cell r="B227">
            <v>143939.209631198</v>
          </cell>
          <cell r="C227">
            <v>143270.070654509</v>
          </cell>
          <cell r="D227">
            <v>143045.980232987</v>
          </cell>
          <cell r="E227">
            <v>142081.312857581</v>
          </cell>
          <cell r="F227">
            <v>141539.496057907</v>
          </cell>
          <cell r="G227">
            <v>141040.981524982</v>
          </cell>
          <cell r="H227">
            <v>140909.680941249</v>
          </cell>
          <cell r="I227">
            <v>140016.835824778</v>
          </cell>
          <cell r="J227">
            <v>139512.491246929</v>
          </cell>
          <cell r="K227">
            <v>139010.659038408</v>
          </cell>
          <cell r="L227">
            <v>138840.396477221</v>
          </cell>
          <cell r="M227">
            <v>138017.056464004</v>
          </cell>
          <cell r="N227">
            <v>137525.477498686</v>
          </cell>
          <cell r="O227">
            <v>137196.325236273</v>
          </cell>
          <cell r="P227">
            <v>137405.126548644</v>
          </cell>
          <cell r="Q227">
            <v>136866.723618542</v>
          </cell>
          <cell r="R227">
            <v>136707.497278364</v>
          </cell>
          <cell r="S227">
            <v>136552.136267486</v>
          </cell>
          <cell r="T227">
            <v>136774.457248653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A228">
            <v>138055.142395375</v>
          </cell>
          <cell r="B228">
            <v>137821.428554069</v>
          </cell>
          <cell r="C228">
            <v>137355.142668131</v>
          </cell>
          <cell r="D228">
            <v>137303.510382207</v>
          </cell>
          <cell r="E228">
            <v>136529.265858554</v>
          </cell>
          <cell r="F228">
            <v>136149.892654343</v>
          </cell>
          <cell r="G228">
            <v>135807.580435491</v>
          </cell>
          <cell r="H228">
            <v>135817.719411235</v>
          </cell>
          <cell r="I228">
            <v>135093.427094303</v>
          </cell>
          <cell r="J228">
            <v>134742.656664838</v>
          </cell>
          <cell r="K228">
            <v>134393.633582143</v>
          </cell>
          <cell r="L228">
            <v>134362.825221261</v>
          </cell>
          <cell r="M228">
            <v>133702.585403877</v>
          </cell>
          <cell r="N228">
            <v>133360.693426937</v>
          </cell>
          <cell r="O228">
            <v>133131.768827532</v>
          </cell>
          <cell r="P228">
            <v>133380.31033941</v>
          </cell>
          <cell r="Q228">
            <v>132902.531702596</v>
          </cell>
          <cell r="R228">
            <v>132791.790169566</v>
          </cell>
          <cell r="S228">
            <v>132683.73696368</v>
          </cell>
          <cell r="T228">
            <v>132941.681372383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A229">
            <v>117760.080456544</v>
          </cell>
          <cell r="B229">
            <v>117860.232620263</v>
          </cell>
          <cell r="C229">
            <v>118055.819109163</v>
          </cell>
          <cell r="D229">
            <v>118566.886042395</v>
          </cell>
          <cell r="E229">
            <v>118413.956306926</v>
          </cell>
          <cell r="F229">
            <v>118564.606716889</v>
          </cell>
          <cell r="G229">
            <v>118731.953957444</v>
          </cell>
          <cell r="H229">
            <v>119203.584235984</v>
          </cell>
          <cell r="I229">
            <v>119029.248743981</v>
          </cell>
          <cell r="J229">
            <v>119179.562552025</v>
          </cell>
          <cell r="K229">
            <v>119329.127578745</v>
          </cell>
          <cell r="L229">
            <v>119753.332658359</v>
          </cell>
          <cell r="M229">
            <v>119625.258821551</v>
          </cell>
          <cell r="N229">
            <v>119771.767993012</v>
          </cell>
          <cell r="O229">
            <v>119869.867848077</v>
          </cell>
          <cell r="P229">
            <v>120248.07433142</v>
          </cell>
          <cell r="Q229">
            <v>119968.101628065</v>
          </cell>
          <cell r="R229">
            <v>120015.557115016</v>
          </cell>
          <cell r="S229">
            <v>120061.860587269</v>
          </cell>
          <cell r="T229">
            <v>120436.03769667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</row>
        <row r="230">
          <cell r="A230">
            <v>114153.12228728</v>
          </cell>
          <cell r="B230">
            <v>114312.61108756</v>
          </cell>
          <cell r="C230">
            <v>114625.829440637</v>
          </cell>
          <cell r="D230">
            <v>115236.902599594</v>
          </cell>
          <cell r="E230">
            <v>115194.396594671</v>
          </cell>
          <cell r="F230">
            <v>115439.245929022</v>
          </cell>
          <cell r="G230">
            <v>115697.172856213</v>
          </cell>
          <cell r="H230">
            <v>116250.822092353</v>
          </cell>
          <cell r="I230">
            <v>116174.228172581</v>
          </cell>
          <cell r="J230">
            <v>116413.597628221</v>
          </cell>
          <cell r="K230">
            <v>116651.774675923</v>
          </cell>
          <cell r="L230">
            <v>117156.847429224</v>
          </cell>
          <cell r="M230">
            <v>117123.353270804</v>
          </cell>
          <cell r="N230">
            <v>117356.663976422</v>
          </cell>
          <cell r="O230">
            <v>117512.884547311</v>
          </cell>
          <cell r="P230">
            <v>117914.135854539</v>
          </cell>
          <cell r="Q230">
            <v>117669.318388934</v>
          </cell>
          <cell r="R230">
            <v>117744.8895838</v>
          </cell>
          <cell r="S230">
            <v>117818.626235753</v>
          </cell>
          <cell r="T230">
            <v>118213.460906613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</row>
        <row r="231">
          <cell r="A231">
            <v>144452.145876853</v>
          </cell>
          <cell r="B231">
            <v>144113.197471448</v>
          </cell>
          <cell r="C231">
            <v>143438.289414319</v>
          </cell>
          <cell r="D231">
            <v>143209.294335672</v>
          </cell>
          <cell r="E231">
            <v>142239.211392057</v>
          </cell>
          <cell r="F231">
            <v>141692.774745747</v>
          </cell>
          <cell r="G231">
            <v>141189.817866336</v>
          </cell>
          <cell r="H231">
            <v>141054.494784385</v>
          </cell>
          <cell r="I231">
            <v>140156.856077363</v>
          </cell>
          <cell r="J231">
            <v>139648.143897264</v>
          </cell>
          <cell r="K231">
            <v>139141.965843504</v>
          </cell>
          <cell r="L231">
            <v>138967.737247112</v>
          </cell>
          <cell r="M231">
            <v>138139.758713742</v>
          </cell>
          <cell r="N231">
            <v>137643.922695828</v>
          </cell>
          <cell r="O231">
            <v>137311.919989046</v>
          </cell>
          <cell r="P231">
            <v>137519.591102183</v>
          </cell>
          <cell r="Q231">
            <v>136979.464035549</v>
          </cell>
          <cell r="R231">
            <v>136818.858802145</v>
          </cell>
          <cell r="S231">
            <v>136662.152371627</v>
          </cell>
          <cell r="T231">
            <v>136883.460233308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A232">
            <v>147784.039665556</v>
          </cell>
          <cell r="B232">
            <v>147390.279598489</v>
          </cell>
          <cell r="C232">
            <v>146606.710209786</v>
          </cell>
          <cell r="D232">
            <v>146285.33531782</v>
          </cell>
          <cell r="E232">
            <v>145213.249488488</v>
          </cell>
          <cell r="F232">
            <v>144579.797469016</v>
          </cell>
          <cell r="G232">
            <v>143993.168453385</v>
          </cell>
          <cell r="H232">
            <v>143782.081128389</v>
          </cell>
          <cell r="I232">
            <v>142794.154560481</v>
          </cell>
          <cell r="J232">
            <v>142203.178060933</v>
          </cell>
          <cell r="K232">
            <v>141615.145483649</v>
          </cell>
          <cell r="L232">
            <v>141366.216131934</v>
          </cell>
          <cell r="M232">
            <v>140450.870507466</v>
          </cell>
          <cell r="N232">
            <v>139874.852386257</v>
          </cell>
          <cell r="O232">
            <v>139489.161213193</v>
          </cell>
          <cell r="P232">
            <v>139675.544886344</v>
          </cell>
          <cell r="Q232">
            <v>139102.943498466</v>
          </cell>
          <cell r="R232">
            <v>138916.3666435</v>
          </cell>
          <cell r="S232">
            <v>138734.319070457</v>
          </cell>
          <cell r="T232">
            <v>138936.544703433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A233">
            <v>140036.737943061</v>
          </cell>
          <cell r="B233">
            <v>139770.425660268</v>
          </cell>
          <cell r="C233">
            <v>139239.51502201</v>
          </cell>
          <cell r="D233">
            <v>139132.94118081</v>
          </cell>
          <cell r="E233">
            <v>138298.03191902</v>
          </cell>
          <cell r="F233">
            <v>137866.907582579</v>
          </cell>
          <cell r="G233">
            <v>137474.83257322</v>
          </cell>
          <cell r="H233">
            <v>137439.911863328</v>
          </cell>
          <cell r="I233">
            <v>136661.922149512</v>
          </cell>
          <cell r="J233">
            <v>136262.226208165</v>
          </cell>
          <cell r="K233">
            <v>135864.521333774</v>
          </cell>
          <cell r="L233">
            <v>135789.285781168</v>
          </cell>
          <cell r="M233">
            <v>135077.085652407</v>
          </cell>
          <cell r="N233">
            <v>134687.506531467</v>
          </cell>
          <cell r="O233">
            <v>134426.651494752</v>
          </cell>
          <cell r="P233">
            <v>134662.532610178</v>
          </cell>
          <cell r="Q233">
            <v>134165.440341397</v>
          </cell>
          <cell r="R233">
            <v>134039.252562802</v>
          </cell>
          <cell r="S233">
            <v>133916.128079624</v>
          </cell>
          <cell r="T233">
            <v>134162.723609329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A234">
            <v>124139.135106696</v>
          </cell>
          <cell r="B234">
            <v>124134.347975413</v>
          </cell>
          <cell r="C234">
            <v>124121.89764909</v>
          </cell>
          <cell r="D234">
            <v>124456.09943742</v>
          </cell>
          <cell r="E234">
            <v>124107.880769071</v>
          </cell>
          <cell r="F234">
            <v>124091.936486646</v>
          </cell>
          <cell r="G234">
            <v>124099.089806418</v>
          </cell>
          <cell r="H234">
            <v>124425.66616741</v>
          </cell>
          <cell r="I234">
            <v>124078.470663843</v>
          </cell>
          <cell r="J234">
            <v>124071.285877153</v>
          </cell>
          <cell r="K234">
            <v>124064.136881148</v>
          </cell>
          <cell r="L234">
            <v>124345.324136416</v>
          </cell>
          <cell r="M234">
            <v>124049.982228031</v>
          </cell>
          <cell r="N234">
            <v>124042.97929757</v>
          </cell>
          <cell r="O234">
            <v>124038.290263728</v>
          </cell>
          <cell r="P234">
            <v>124375.741023256</v>
          </cell>
          <cell r="Q234">
            <v>124033.594828464</v>
          </cell>
          <cell r="R234">
            <v>124031.32652354</v>
          </cell>
          <cell r="S234">
            <v>124029.113283283</v>
          </cell>
          <cell r="T234">
            <v>124366.756641167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A235">
            <v>124472.603643557</v>
          </cell>
          <cell r="B235">
            <v>124462.33075379</v>
          </cell>
          <cell r="C235">
            <v>124439.005190274</v>
          </cell>
          <cell r="D235">
            <v>124763.961257362</v>
          </cell>
          <cell r="E235">
            <v>124405.533754274</v>
          </cell>
          <cell r="F235">
            <v>124380.880644073</v>
          </cell>
          <cell r="G235">
            <v>124379.659739872</v>
          </cell>
          <cell r="H235">
            <v>124698.65332876</v>
          </cell>
          <cell r="I235">
            <v>124342.421474464</v>
          </cell>
          <cell r="J235">
            <v>124327.00336343</v>
          </cell>
          <cell r="K235">
            <v>124311.662057008</v>
          </cell>
          <cell r="L235">
            <v>124585.372978046</v>
          </cell>
          <cell r="M235">
            <v>124281.287040624</v>
          </cell>
          <cell r="N235">
            <v>124266.25918189</v>
          </cell>
          <cell r="O235">
            <v>124256.196803207</v>
          </cell>
          <cell r="P235">
            <v>124591.517035199</v>
          </cell>
          <cell r="Q235">
            <v>124246.120687468</v>
          </cell>
          <cell r="R235">
            <v>124241.253044392</v>
          </cell>
          <cell r="S235">
            <v>124236.503566711</v>
          </cell>
          <cell r="T235">
            <v>124572.237102947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A236">
            <v>130401.702779314</v>
          </cell>
          <cell r="B236">
            <v>130293.892634041</v>
          </cell>
          <cell r="C236">
            <v>130077.204422139</v>
          </cell>
          <cell r="D236">
            <v>130237.770773933</v>
          </cell>
          <cell r="E236">
            <v>129697.829315147</v>
          </cell>
          <cell r="F236">
            <v>129518.332501478</v>
          </cell>
          <cell r="G236">
            <v>129368.217178063</v>
          </cell>
          <cell r="H236">
            <v>129552.388429733</v>
          </cell>
          <cell r="I236">
            <v>129035.489485815</v>
          </cell>
          <cell r="J236">
            <v>128873.682163036</v>
          </cell>
          <cell r="K236">
            <v>128712.680875997</v>
          </cell>
          <cell r="L236">
            <v>128853.461934346</v>
          </cell>
          <cell r="M236">
            <v>128393.906412006</v>
          </cell>
          <cell r="N236">
            <v>128236.19464151</v>
          </cell>
          <cell r="O236">
            <v>128130.593731523</v>
          </cell>
          <cell r="P236">
            <v>128428.033001507</v>
          </cell>
          <cell r="Q236">
            <v>128024.848656249</v>
          </cell>
          <cell r="R236">
            <v>127973.76455829</v>
          </cell>
          <cell r="S236">
            <v>127923.920562065</v>
          </cell>
          <cell r="T236">
            <v>128225.697305888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A237">
            <v>129862.877700173</v>
          </cell>
          <cell r="B237">
            <v>129763.931552316</v>
          </cell>
          <cell r="C237">
            <v>129564.815764476</v>
          </cell>
          <cell r="D237">
            <v>129740.321536126</v>
          </cell>
          <cell r="E237">
            <v>129216.875715092</v>
          </cell>
          <cell r="F237">
            <v>129051.450798159</v>
          </cell>
          <cell r="G237">
            <v>128914.866712016</v>
          </cell>
          <cell r="H237">
            <v>129111.290357323</v>
          </cell>
          <cell r="I237">
            <v>128608.992528229</v>
          </cell>
          <cell r="J237">
            <v>128460.488774305</v>
          </cell>
          <cell r="K237">
            <v>128312.724785005</v>
          </cell>
          <cell r="L237">
            <v>128465.58625256</v>
          </cell>
          <cell r="M237">
            <v>128020.159505853</v>
          </cell>
          <cell r="N237">
            <v>127875.414573706</v>
          </cell>
          <cell r="O237">
            <v>127778.49602094</v>
          </cell>
          <cell r="P237">
            <v>128079.377839595</v>
          </cell>
          <cell r="Q237">
            <v>127681.445155952</v>
          </cell>
          <cell r="R237">
            <v>127634.561120159</v>
          </cell>
          <cell r="S237">
            <v>127588.815226692</v>
          </cell>
          <cell r="T237">
            <v>127893.677898233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A238">
            <v>115100.704328334</v>
          </cell>
          <cell r="B238">
            <v>115244.60483273</v>
          </cell>
          <cell r="C238">
            <v>115526.920182024</v>
          </cell>
          <cell r="D238">
            <v>116111.720759198</v>
          </cell>
          <cell r="E238">
            <v>116040.205395402</v>
          </cell>
          <cell r="F238">
            <v>116260.307780981</v>
          </cell>
          <cell r="G238">
            <v>116494.438567404</v>
          </cell>
          <cell r="H238">
            <v>117026.540647298</v>
          </cell>
          <cell r="I238">
            <v>116924.269091644</v>
          </cell>
          <cell r="J238">
            <v>117140.242785993</v>
          </cell>
          <cell r="K238">
            <v>117355.140617312</v>
          </cell>
          <cell r="L238">
            <v>117838.968667545</v>
          </cell>
          <cell r="M238">
            <v>117780.627532675</v>
          </cell>
          <cell r="N238">
            <v>117991.13465393</v>
          </cell>
          <cell r="O238">
            <v>118132.086362819</v>
          </cell>
          <cell r="P238">
            <v>118527.283576756</v>
          </cell>
          <cell r="Q238">
            <v>118273.230497546</v>
          </cell>
          <cell r="R238">
            <v>118341.415429904</v>
          </cell>
          <cell r="S238">
            <v>118407.945125971</v>
          </cell>
          <cell r="T238">
            <v>118797.352859968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A239">
            <v>139288.378166062</v>
          </cell>
          <cell r="B239">
            <v>139034.376852796</v>
          </cell>
          <cell r="C239">
            <v>138527.872085499</v>
          </cell>
          <cell r="D239">
            <v>138442.047205964</v>
          </cell>
          <cell r="E239">
            <v>137630.048295359</v>
          </cell>
          <cell r="F239">
            <v>137218.468040868</v>
          </cell>
          <cell r="G239">
            <v>136845.186205954</v>
          </cell>
          <cell r="H239">
            <v>136827.282518699</v>
          </cell>
          <cell r="I239">
            <v>136069.571903716</v>
          </cell>
          <cell r="J239">
            <v>135688.352934224</v>
          </cell>
          <cell r="K239">
            <v>135309.032989502</v>
          </cell>
          <cell r="L239">
            <v>135250.575594946</v>
          </cell>
          <cell r="M239">
            <v>134557.998545719</v>
          </cell>
          <cell r="N239">
            <v>134186.428720617</v>
          </cell>
          <cell r="O239">
            <v>133937.632378207</v>
          </cell>
          <cell r="P239">
            <v>134178.294757638</v>
          </cell>
          <cell r="Q239">
            <v>133688.496381563</v>
          </cell>
          <cell r="R239">
            <v>133568.141957257</v>
          </cell>
          <cell r="S239">
            <v>133450.709219665</v>
          </cell>
          <cell r="T239">
            <v>133701.590712046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A240">
            <v>114722.560690179</v>
          </cell>
          <cell r="B240">
            <v>114872.681885411</v>
          </cell>
          <cell r="C240">
            <v>115167.329437906</v>
          </cell>
          <cell r="D240">
            <v>115762.61439451</v>
          </cell>
          <cell r="E240">
            <v>115702.675552882</v>
          </cell>
          <cell r="F240">
            <v>115932.653496288</v>
          </cell>
          <cell r="G240">
            <v>116176.280409541</v>
          </cell>
          <cell r="H240">
            <v>116716.981132826</v>
          </cell>
          <cell r="I240">
            <v>116624.956536518</v>
          </cell>
          <cell r="J240">
            <v>116850.266581609</v>
          </cell>
          <cell r="K240">
            <v>117074.454255069</v>
          </cell>
          <cell r="L240">
            <v>117566.760251233</v>
          </cell>
          <cell r="M240">
            <v>117518.334591398</v>
          </cell>
          <cell r="N240">
            <v>117737.941748302</v>
          </cell>
          <cell r="O240">
            <v>117884.986674218</v>
          </cell>
          <cell r="P240">
            <v>118282.59984452</v>
          </cell>
          <cell r="Q240">
            <v>118032.232344371</v>
          </cell>
          <cell r="R240">
            <v>118103.364850718</v>
          </cell>
          <cell r="S240">
            <v>118172.770566381</v>
          </cell>
          <cell r="T240">
            <v>118564.343982673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</row>
        <row r="241">
          <cell r="A241">
            <v>111842.723915557</v>
          </cell>
          <cell r="B241">
            <v>112040.220162019</v>
          </cell>
          <cell r="C241">
            <v>112428.786344125</v>
          </cell>
          <cell r="D241">
            <v>113103.917418433</v>
          </cell>
          <cell r="E241">
            <v>113132.142149847</v>
          </cell>
          <cell r="F241">
            <v>113437.329594959</v>
          </cell>
          <cell r="G241">
            <v>113753.276368982</v>
          </cell>
          <cell r="H241">
            <v>114359.461968783</v>
          </cell>
          <cell r="I241">
            <v>114345.475364853</v>
          </cell>
          <cell r="J241">
            <v>114641.888460465</v>
          </cell>
          <cell r="K241">
            <v>114936.824987868</v>
          </cell>
          <cell r="L241">
            <v>115493.696662266</v>
          </cell>
          <cell r="M241">
            <v>115520.784502498</v>
          </cell>
          <cell r="N241">
            <v>115809.694999898</v>
          </cell>
          <cell r="O241">
            <v>116003.144171981</v>
          </cell>
          <cell r="P241">
            <v>116419.156593998</v>
          </cell>
          <cell r="Q241">
            <v>116196.857438904</v>
          </cell>
          <cell r="R241">
            <v>116290.437848942</v>
          </cell>
          <cell r="S241">
            <v>116381.746529939</v>
          </cell>
          <cell r="T241">
            <v>116789.813180245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A242">
            <v>113287.012063368</v>
          </cell>
          <cell r="B242">
            <v>113460.74889902</v>
          </cell>
          <cell r="C242">
            <v>113802.213257578</v>
          </cell>
          <cell r="D242">
            <v>114437.300117413</v>
          </cell>
          <cell r="E242">
            <v>114421.309286079</v>
          </cell>
          <cell r="F242">
            <v>114688.777860151</v>
          </cell>
          <cell r="G242">
            <v>114968.45496824</v>
          </cell>
          <cell r="H242">
            <v>115541.798765392</v>
          </cell>
          <cell r="I242">
            <v>115488.674753237</v>
          </cell>
          <cell r="J242">
            <v>115749.428434383</v>
          </cell>
          <cell r="K242">
            <v>116008.883183054</v>
          </cell>
          <cell r="L242">
            <v>116533.374048702</v>
          </cell>
          <cell r="M242">
            <v>116522.590557438</v>
          </cell>
          <cell r="N242">
            <v>116776.7442262</v>
          </cell>
          <cell r="O242">
            <v>116946.92086307</v>
          </cell>
          <cell r="P242">
            <v>117353.705740868</v>
          </cell>
          <cell r="Q242">
            <v>117117.329823351</v>
          </cell>
          <cell r="R242">
            <v>117199.652219904</v>
          </cell>
          <cell r="S242">
            <v>117279.976183464</v>
          </cell>
          <cell r="T242">
            <v>117679.771190524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A243">
            <v>118585.990417255</v>
          </cell>
          <cell r="B243">
            <v>118672.555864169</v>
          </cell>
          <cell r="C243">
            <v>118841.207378013</v>
          </cell>
          <cell r="D243">
            <v>119329.37519956</v>
          </cell>
          <cell r="E243">
            <v>119151.160984849</v>
          </cell>
          <cell r="F243">
            <v>119280.24202076</v>
          </cell>
          <cell r="G243">
            <v>119426.848608966</v>
          </cell>
          <cell r="H243">
            <v>119879.698444021</v>
          </cell>
          <cell r="I243">
            <v>119682.982393583</v>
          </cell>
          <cell r="J243">
            <v>119812.904518953</v>
          </cell>
          <cell r="K243">
            <v>119942.179443228</v>
          </cell>
          <cell r="L243">
            <v>120347.867696735</v>
          </cell>
          <cell r="M243">
            <v>120198.137302019</v>
          </cell>
          <cell r="N243">
            <v>120324.770930626</v>
          </cell>
          <cell r="O243">
            <v>120409.5624866</v>
          </cell>
          <cell r="P243">
            <v>120782.4922385</v>
          </cell>
          <cell r="Q243">
            <v>120494.469799143</v>
          </cell>
          <cell r="R243">
            <v>120535.487439541</v>
          </cell>
          <cell r="S243">
            <v>120575.509348409</v>
          </cell>
          <cell r="T243">
            <v>120944.956354223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A244">
            <v>147710.609187577</v>
          </cell>
          <cell r="B244">
            <v>147318.057096145</v>
          </cell>
          <cell r="C244">
            <v>146536.882457702</v>
          </cell>
          <cell r="D244">
            <v>146217.543493133</v>
          </cell>
          <cell r="E244">
            <v>145147.705670828</v>
          </cell>
          <cell r="F244">
            <v>144516.171353675</v>
          </cell>
          <cell r="G244">
            <v>143931.386359896</v>
          </cell>
          <cell r="H244">
            <v>143721.968777375</v>
          </cell>
          <cell r="I244">
            <v>142736.032033033</v>
          </cell>
          <cell r="J244">
            <v>142146.868528941</v>
          </cell>
          <cell r="K244">
            <v>141560.639915759</v>
          </cell>
          <cell r="L244">
            <v>141313.356868673</v>
          </cell>
          <cell r="M244">
            <v>140399.936697916</v>
          </cell>
          <cell r="N244">
            <v>139825.685682907</v>
          </cell>
          <cell r="O244">
            <v>139441.177731755</v>
          </cell>
          <cell r="P244">
            <v>139628.030551581</v>
          </cell>
          <cell r="Q244">
            <v>139056.144854263</v>
          </cell>
          <cell r="R244">
            <v>138870.140379062</v>
          </cell>
          <cell r="S244">
            <v>138688.651290871</v>
          </cell>
          <cell r="T244">
            <v>138891.297470619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A245">
            <v>144197.940736999</v>
          </cell>
          <cell r="B245">
            <v>143863.174159408</v>
          </cell>
          <cell r="C245">
            <v>143196.556363236</v>
          </cell>
          <cell r="D245">
            <v>142974.609355402</v>
          </cell>
          <cell r="E245">
            <v>142012.308670009</v>
          </cell>
          <cell r="F245">
            <v>141472.510817281</v>
          </cell>
          <cell r="G245">
            <v>140975.937660893</v>
          </cell>
          <cell r="H245">
            <v>140846.394973283</v>
          </cell>
          <cell r="I245">
            <v>139955.644732629</v>
          </cell>
          <cell r="J245">
            <v>139453.20886689</v>
          </cell>
          <cell r="K245">
            <v>138953.275862317</v>
          </cell>
          <cell r="L245">
            <v>138784.746522012</v>
          </cell>
          <cell r="M245">
            <v>137963.433616366</v>
          </cell>
          <cell r="N245">
            <v>137473.71505119</v>
          </cell>
          <cell r="O245">
            <v>137145.808478602</v>
          </cell>
          <cell r="P245">
            <v>137355.103706133</v>
          </cell>
          <cell r="Q245">
            <v>136817.4542513</v>
          </cell>
          <cell r="R245">
            <v>136658.830509538</v>
          </cell>
          <cell r="S245">
            <v>136504.057468584</v>
          </cell>
          <cell r="T245">
            <v>136726.821199186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A246">
            <v>119187.296190384</v>
          </cell>
          <cell r="B246">
            <v>119263.969794796</v>
          </cell>
          <cell r="C246">
            <v>119413.011233969</v>
          </cell>
          <cell r="D246">
            <v>119884.507301075</v>
          </cell>
          <cell r="E246">
            <v>119687.884659221</v>
          </cell>
          <cell r="F246">
            <v>119801.262059437</v>
          </cell>
          <cell r="G246">
            <v>119932.768364816</v>
          </cell>
          <cell r="H246">
            <v>120371.945051917</v>
          </cell>
          <cell r="I246">
            <v>120158.934781003</v>
          </cell>
          <cell r="J246">
            <v>120274.010691774</v>
          </cell>
          <cell r="K246">
            <v>120388.513357186</v>
          </cell>
          <cell r="L246">
            <v>120780.720390017</v>
          </cell>
          <cell r="M246">
            <v>120615.222885187</v>
          </cell>
          <cell r="N246">
            <v>120727.386076057</v>
          </cell>
          <cell r="O246">
            <v>120802.488492229</v>
          </cell>
          <cell r="P246">
            <v>121171.576506855</v>
          </cell>
          <cell r="Q246">
            <v>120877.693437455</v>
          </cell>
          <cell r="R246">
            <v>120914.023987875</v>
          </cell>
          <cell r="S246">
            <v>120949.47258911</v>
          </cell>
          <cell r="T246">
            <v>121315.475831403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A247">
            <v>113016.918423155</v>
          </cell>
          <cell r="B247">
            <v>113195.098462031</v>
          </cell>
          <cell r="C247">
            <v>113545.371245003</v>
          </cell>
          <cell r="D247">
            <v>114187.946698907</v>
          </cell>
          <cell r="E247">
            <v>114180.224537723</v>
          </cell>
          <cell r="F247">
            <v>114454.746847713</v>
          </cell>
          <cell r="G247">
            <v>114741.206678568</v>
          </cell>
          <cell r="H247">
            <v>115320.69216015</v>
          </cell>
          <cell r="I247">
            <v>115274.887161913</v>
          </cell>
          <cell r="J247">
            <v>115542.309443833</v>
          </cell>
          <cell r="K247">
            <v>115808.39957395</v>
          </cell>
          <cell r="L247">
            <v>116338.945914417</v>
          </cell>
          <cell r="M247">
            <v>116335.244670417</v>
          </cell>
          <cell r="N247">
            <v>116595.898149056</v>
          </cell>
          <cell r="O247">
            <v>116770.42693945</v>
          </cell>
          <cell r="P247">
            <v>117178.93744313</v>
          </cell>
          <cell r="Q247">
            <v>116945.193994772</v>
          </cell>
          <cell r="R247">
            <v>117029.621731487</v>
          </cell>
          <cell r="S247">
            <v>117111.999926624</v>
          </cell>
          <cell r="T247">
            <v>117513.341798302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A248">
            <v>124466.05879081</v>
          </cell>
          <cell r="B248">
            <v>124455.893567817</v>
          </cell>
          <cell r="C248">
            <v>124432.781448204</v>
          </cell>
          <cell r="D248">
            <v>124757.91897734</v>
          </cell>
          <cell r="E248">
            <v>124399.691838942</v>
          </cell>
          <cell r="F248">
            <v>124375.209653399</v>
          </cell>
          <cell r="G248">
            <v>124374.153106721</v>
          </cell>
          <cell r="H248">
            <v>124693.295519625</v>
          </cell>
          <cell r="I248">
            <v>124337.241018147</v>
          </cell>
          <cell r="J248">
            <v>124321.984499256</v>
          </cell>
          <cell r="K248">
            <v>124306.803980013</v>
          </cell>
          <cell r="L248">
            <v>124580.661636054</v>
          </cell>
          <cell r="M248">
            <v>124276.74731417</v>
          </cell>
          <cell r="N248">
            <v>124261.876957474</v>
          </cell>
          <cell r="O248">
            <v>124251.920039267</v>
          </cell>
          <cell r="P248">
            <v>124587.282086265</v>
          </cell>
          <cell r="Q248">
            <v>124241.949527978</v>
          </cell>
          <cell r="R248">
            <v>124237.132901065</v>
          </cell>
          <cell r="S248">
            <v>124232.433201095</v>
          </cell>
          <cell r="T248">
            <v>124568.204220632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A249">
            <v>140402.870207562</v>
          </cell>
          <cell r="B249">
            <v>140130.534828272</v>
          </cell>
          <cell r="C249">
            <v>139587.683707539</v>
          </cell>
          <cell r="D249">
            <v>139470.958513267</v>
          </cell>
          <cell r="E249">
            <v>138624.840446545</v>
          </cell>
          <cell r="F249">
            <v>138184.154239996</v>
          </cell>
          <cell r="G249">
            <v>137782.88473926</v>
          </cell>
          <cell r="H249">
            <v>137739.63851372</v>
          </cell>
          <cell r="I249">
            <v>136951.727325494</v>
          </cell>
          <cell r="J249">
            <v>136542.991593722</v>
          </cell>
          <cell r="K249">
            <v>136136.291960206</v>
          </cell>
          <cell r="L249">
            <v>136052.847755572</v>
          </cell>
          <cell r="M249">
            <v>135331.047107427</v>
          </cell>
          <cell r="N249">
            <v>134932.657004831</v>
          </cell>
          <cell r="O249">
            <v>134665.902296342</v>
          </cell>
          <cell r="P249">
            <v>134899.444195965</v>
          </cell>
          <cell r="Q249">
            <v>134398.783417042</v>
          </cell>
          <cell r="R249">
            <v>134269.741691347</v>
          </cell>
          <cell r="S249">
            <v>134143.832542604</v>
          </cell>
          <cell r="T249">
            <v>134388.331180856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114176.021118126</v>
          </cell>
          <cell r="B250">
            <v>114335.133218832</v>
          </cell>
          <cell r="C250">
            <v>114647.604784163</v>
          </cell>
          <cell r="D250">
            <v>115258.043052019</v>
          </cell>
          <cell r="E250">
            <v>115214.8360203</v>
          </cell>
          <cell r="F250">
            <v>115459.087331293</v>
          </cell>
          <cell r="G250">
            <v>115716.439211914</v>
          </cell>
          <cell r="H250">
            <v>116269.567749408</v>
          </cell>
          <cell r="I250">
            <v>116192.353315723</v>
          </cell>
          <cell r="J250">
            <v>116431.157400179</v>
          </cell>
          <cell r="K250">
            <v>116668.771893068</v>
          </cell>
          <cell r="L250">
            <v>117173.331256666</v>
          </cell>
          <cell r="M250">
            <v>117139.236657666</v>
          </cell>
          <cell r="N250">
            <v>117371.996302375</v>
          </cell>
          <cell r="O250">
            <v>117527.847892983</v>
          </cell>
          <cell r="P250">
            <v>117928.952899783</v>
          </cell>
          <cell r="Q250">
            <v>117683.912250596</v>
          </cell>
          <cell r="R250">
            <v>117759.304952446</v>
          </cell>
          <cell r="S250">
            <v>117832.867444426</v>
          </cell>
          <cell r="T250">
            <v>118227.570970431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A251">
            <v>140526.924058248</v>
          </cell>
          <cell r="B251">
            <v>140252.547918322</v>
          </cell>
          <cell r="C251">
            <v>139705.651093416</v>
          </cell>
          <cell r="D251">
            <v>139585.486392277</v>
          </cell>
          <cell r="E251">
            <v>138735.5705302</v>
          </cell>
          <cell r="F251">
            <v>138291.644546877</v>
          </cell>
          <cell r="G251">
            <v>137887.259745548</v>
          </cell>
          <cell r="H251">
            <v>137841.192647949</v>
          </cell>
          <cell r="I251">
            <v>137049.919840919</v>
          </cell>
          <cell r="J251">
            <v>136638.121224718</v>
          </cell>
          <cell r="K251">
            <v>136228.373964393</v>
          </cell>
          <cell r="L251">
            <v>136142.148483723</v>
          </cell>
          <cell r="M251">
            <v>135417.09496356</v>
          </cell>
          <cell r="N251">
            <v>135015.719502096</v>
          </cell>
          <cell r="O251">
            <v>134746.965852043</v>
          </cell>
          <cell r="P251">
            <v>134979.715172709</v>
          </cell>
          <cell r="Q251">
            <v>134477.845302244</v>
          </cell>
          <cell r="R251">
            <v>134347.836595047</v>
          </cell>
          <cell r="S251">
            <v>134220.983938944</v>
          </cell>
          <cell r="T251">
            <v>134464.772103183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</row>
        <row r="252">
          <cell r="A252">
            <v>135418.167248584</v>
          </cell>
          <cell r="B252">
            <v>135227.833238306</v>
          </cell>
          <cell r="C252">
            <v>134847.545661122</v>
          </cell>
          <cell r="D252">
            <v>134869.025931371</v>
          </cell>
          <cell r="E252">
            <v>134175.5099938</v>
          </cell>
          <cell r="F252">
            <v>133865.003743629</v>
          </cell>
          <cell r="G252">
            <v>133588.912526312</v>
          </cell>
          <cell r="H252">
            <v>133659.013925408</v>
          </cell>
          <cell r="I252">
            <v>133006.178521665</v>
          </cell>
          <cell r="J252">
            <v>132720.514899204</v>
          </cell>
          <cell r="K252">
            <v>132436.274296945</v>
          </cell>
          <cell r="L252">
            <v>132464.586678718</v>
          </cell>
          <cell r="M252">
            <v>131873.492177026</v>
          </cell>
          <cell r="N252">
            <v>131595.059069729</v>
          </cell>
          <cell r="O252">
            <v>131408.625365964</v>
          </cell>
          <cell r="P252">
            <v>131674.014488762</v>
          </cell>
          <cell r="Q252">
            <v>131221.937144804</v>
          </cell>
          <cell r="R252">
            <v>131131.750444829</v>
          </cell>
          <cell r="S252">
            <v>131043.753089239</v>
          </cell>
          <cell r="T252">
            <v>131316.799828938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A253">
            <v>114815.391892249</v>
          </cell>
          <cell r="B253">
            <v>114963.985958237</v>
          </cell>
          <cell r="C253">
            <v>115255.606054676</v>
          </cell>
          <cell r="D253">
            <v>115848.317181002</v>
          </cell>
          <cell r="E253">
            <v>115785.536396894</v>
          </cell>
          <cell r="F253">
            <v>116013.089970797</v>
          </cell>
          <cell r="G253">
            <v>116254.385661785</v>
          </cell>
          <cell r="H253">
            <v>116792.975487724</v>
          </cell>
          <cell r="I253">
            <v>116698.435345847</v>
          </cell>
          <cell r="J253">
            <v>116921.453392409</v>
          </cell>
          <cell r="K253">
            <v>117143.360484825</v>
          </cell>
          <cell r="L253">
            <v>117633.585213892</v>
          </cell>
          <cell r="M253">
            <v>117582.725385203</v>
          </cell>
          <cell r="N253">
            <v>117800.09855702</v>
          </cell>
          <cell r="O253">
            <v>117945.647647482</v>
          </cell>
          <cell r="P253">
            <v>118342.667720053</v>
          </cell>
          <cell r="Q253">
            <v>118091.395440079</v>
          </cell>
          <cell r="R253">
            <v>118161.804340873</v>
          </cell>
          <cell r="S253">
            <v>118230.504017007</v>
          </cell>
          <cell r="T253">
            <v>118621.545775827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A254">
            <v>113678.165225373</v>
          </cell>
          <cell r="B254">
            <v>113845.467355679</v>
          </cell>
          <cell r="C254">
            <v>114174.175238153</v>
          </cell>
          <cell r="D254">
            <v>114798.417017569</v>
          </cell>
          <cell r="E254">
            <v>114770.451389374</v>
          </cell>
          <cell r="F254">
            <v>115027.70465032</v>
          </cell>
          <cell r="G254">
            <v>115297.558930092</v>
          </cell>
          <cell r="H254">
            <v>115862.00825908</v>
          </cell>
          <cell r="I254">
            <v>115798.284754708</v>
          </cell>
          <cell r="J254">
            <v>116049.380880508</v>
          </cell>
          <cell r="K254">
            <v>116299.2261825</v>
          </cell>
          <cell r="L254">
            <v>116814.947429877</v>
          </cell>
          <cell r="M254">
            <v>116793.90733498</v>
          </cell>
          <cell r="N254">
            <v>117038.647893592</v>
          </cell>
          <cell r="O254">
            <v>117202.521684489</v>
          </cell>
          <cell r="P254">
            <v>117606.80748819</v>
          </cell>
          <cell r="Q254">
            <v>117366.619194216</v>
          </cell>
          <cell r="R254">
            <v>117445.892609456</v>
          </cell>
          <cell r="S254">
            <v>117523.241607829</v>
          </cell>
          <cell r="T254">
            <v>117920.796425205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</row>
        <row r="255">
          <cell r="A255">
            <v>134243.308043505</v>
          </cell>
          <cell r="B255">
            <v>134072.301175487</v>
          </cell>
          <cell r="C255">
            <v>133730.328674872</v>
          </cell>
          <cell r="D255">
            <v>133784.382994874</v>
          </cell>
          <cell r="E255">
            <v>133126.834299006</v>
          </cell>
          <cell r="F255">
            <v>132847.010543124</v>
          </cell>
          <cell r="G255">
            <v>132600.422961181</v>
          </cell>
          <cell r="H255">
            <v>132697.239593114</v>
          </cell>
          <cell r="I255">
            <v>132076.240595692</v>
          </cell>
          <cell r="J255">
            <v>131819.584198275</v>
          </cell>
          <cell r="K255">
            <v>131564.206322902</v>
          </cell>
          <cell r="L255">
            <v>131618.858941065</v>
          </cell>
          <cell r="M255">
            <v>131058.570952937</v>
          </cell>
          <cell r="N255">
            <v>130808.410860362</v>
          </cell>
          <cell r="O255">
            <v>130640.908248888</v>
          </cell>
          <cell r="P255">
            <v>130913.80353677</v>
          </cell>
          <cell r="Q255">
            <v>130473.176964554</v>
          </cell>
          <cell r="R255">
            <v>130392.14811912</v>
          </cell>
          <cell r="S255">
            <v>130313.086304832</v>
          </cell>
          <cell r="T255">
            <v>130592.861629975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A256">
            <v>115014.741991435</v>
          </cell>
          <cell r="B256">
            <v>115160.056628101</v>
          </cell>
          <cell r="C256">
            <v>115445.175422698</v>
          </cell>
          <cell r="D256">
            <v>116032.359384559</v>
          </cell>
          <cell r="E256">
            <v>115963.475679208</v>
          </cell>
          <cell r="F256">
            <v>116185.82304776</v>
          </cell>
          <cell r="G256">
            <v>116422.112562167</v>
          </cell>
          <cell r="H256">
            <v>116956.169347642</v>
          </cell>
          <cell r="I256">
            <v>116856.227204631</v>
          </cell>
          <cell r="J256">
            <v>117074.323305513</v>
          </cell>
          <cell r="K256">
            <v>117291.332970694</v>
          </cell>
          <cell r="L256">
            <v>117777.088288692</v>
          </cell>
          <cell r="M256">
            <v>117721.001211062</v>
          </cell>
          <cell r="N256">
            <v>117933.577018</v>
          </cell>
          <cell r="O256">
            <v>118075.913880894</v>
          </cell>
          <cell r="P256">
            <v>118471.660307443</v>
          </cell>
          <cell r="Q256">
            <v>118218.445060624</v>
          </cell>
          <cell r="R256">
            <v>118287.300056744</v>
          </cell>
          <cell r="S256">
            <v>118354.483550311</v>
          </cell>
          <cell r="T256">
            <v>118744.383602814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A257">
            <v>112440.928700125</v>
          </cell>
          <cell r="B257">
            <v>112628.584117215</v>
          </cell>
          <cell r="C257">
            <v>112997.64135559</v>
          </cell>
          <cell r="D257">
            <v>113656.18665321</v>
          </cell>
          <cell r="E257">
            <v>113666.097891414</v>
          </cell>
          <cell r="F257">
            <v>113955.662685909</v>
          </cell>
          <cell r="G257">
            <v>114256.587050636</v>
          </cell>
          <cell r="H257">
            <v>114849.170016152</v>
          </cell>
          <cell r="I257">
            <v>114818.973222522</v>
          </cell>
          <cell r="J257">
            <v>115100.616666815</v>
          </cell>
          <cell r="K257">
            <v>115380.857117237</v>
          </cell>
          <cell r="L257">
            <v>115924.317094841</v>
          </cell>
          <cell r="M257">
            <v>115935.719137378</v>
          </cell>
          <cell r="N257">
            <v>116210.233822406</v>
          </cell>
          <cell r="O257">
            <v>116394.043822462</v>
          </cell>
          <cell r="P257">
            <v>116806.234319394</v>
          </cell>
          <cell r="Q257">
            <v>116578.104758058</v>
          </cell>
          <cell r="R257">
            <v>116667.022249867</v>
          </cell>
          <cell r="S257">
            <v>116753.781208195</v>
          </cell>
          <cell r="T257">
            <v>117158.421854781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A258">
            <v>122470.965623078</v>
          </cell>
          <cell r="B258">
            <v>122493.620885559</v>
          </cell>
          <cell r="C258">
            <v>122535.573709179</v>
          </cell>
          <cell r="D258">
            <v>122916.027027496</v>
          </cell>
          <cell r="E258">
            <v>122618.877844547</v>
          </cell>
          <cell r="F258">
            <v>122646.4992936</v>
          </cell>
          <cell r="G258">
            <v>122695.544496225</v>
          </cell>
          <cell r="H258">
            <v>123060.053518402</v>
          </cell>
          <cell r="I258">
            <v>122758.062173138</v>
          </cell>
          <cell r="J258">
            <v>122792.06442181</v>
          </cell>
          <cell r="K258">
            <v>122825.897289843</v>
          </cell>
          <cell r="L258">
            <v>123144.484753021</v>
          </cell>
          <cell r="M258">
            <v>122892.884669702</v>
          </cell>
          <cell r="N258">
            <v>122926.026277552</v>
          </cell>
          <cell r="O258">
            <v>122948.21729054</v>
          </cell>
          <cell r="P258">
            <v>123296.325970165</v>
          </cell>
          <cell r="Q258">
            <v>122970.438598473</v>
          </cell>
          <cell r="R258">
            <v>122981.173429086</v>
          </cell>
          <cell r="S258">
            <v>122991.647664277</v>
          </cell>
          <cell r="T258">
            <v>123338.844865598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</row>
        <row r="259">
          <cell r="A259">
            <v>146773.318804728</v>
          </cell>
          <cell r="B259">
            <v>146396.185705197</v>
          </cell>
          <cell r="C259">
            <v>145645.578434002</v>
          </cell>
          <cell r="D259">
            <v>145352.226705547</v>
          </cell>
          <cell r="E259">
            <v>144311.083172397</v>
          </cell>
          <cell r="F259">
            <v>143704.027028198</v>
          </cell>
          <cell r="G259">
            <v>143142.779726064</v>
          </cell>
          <cell r="H259">
            <v>142954.675276816</v>
          </cell>
          <cell r="I259">
            <v>141994.137284374</v>
          </cell>
          <cell r="J259">
            <v>141428.115440959</v>
          </cell>
          <cell r="K259">
            <v>140864.913209336</v>
          </cell>
          <cell r="L259">
            <v>140638.644127278</v>
          </cell>
          <cell r="M259">
            <v>139749.801070757</v>
          </cell>
          <cell r="N259">
            <v>139198.10597111</v>
          </cell>
          <cell r="O259">
            <v>138828.701047338</v>
          </cell>
          <cell r="P259">
            <v>139021.542207141</v>
          </cell>
          <cell r="Q259">
            <v>138458.791815725</v>
          </cell>
          <cell r="R259">
            <v>138280.09338107</v>
          </cell>
          <cell r="S259">
            <v>138105.732974249</v>
          </cell>
          <cell r="T259">
            <v>138313.747149072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A260">
            <v>129720.234486439</v>
          </cell>
          <cell r="B260">
            <v>129623.634905449</v>
          </cell>
          <cell r="C260">
            <v>129429.171067079</v>
          </cell>
          <cell r="D260">
            <v>129608.631752748</v>
          </cell>
          <cell r="E260">
            <v>129089.552823444</v>
          </cell>
          <cell r="F260">
            <v>128927.853161054</v>
          </cell>
          <cell r="G260">
            <v>128794.851200623</v>
          </cell>
          <cell r="H260">
            <v>128994.518423246</v>
          </cell>
          <cell r="I260">
            <v>128496.085948648</v>
          </cell>
          <cell r="J260">
            <v>128351.104049756</v>
          </cell>
          <cell r="K260">
            <v>128206.844371527</v>
          </cell>
          <cell r="L260">
            <v>128362.903886944</v>
          </cell>
          <cell r="M260">
            <v>127921.217452336</v>
          </cell>
          <cell r="N260">
            <v>127779.905232521</v>
          </cell>
          <cell r="O260">
            <v>127685.285160996</v>
          </cell>
          <cell r="P260">
            <v>127987.078325883</v>
          </cell>
          <cell r="Q260">
            <v>127590.535915112</v>
          </cell>
          <cell r="R260">
            <v>127544.76376217</v>
          </cell>
          <cell r="S260">
            <v>127500.102759831</v>
          </cell>
          <cell r="T260">
            <v>127805.782369306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A261">
            <v>123338.468351096</v>
          </cell>
          <cell r="B261">
            <v>123346.852670674</v>
          </cell>
          <cell r="C261">
            <v>123360.514075794</v>
          </cell>
          <cell r="D261">
            <v>123716.91508478</v>
          </cell>
          <cell r="E261">
            <v>123393.208097999</v>
          </cell>
          <cell r="F261">
            <v>123398.173940847</v>
          </cell>
          <cell r="G261">
            <v>123425.433993333</v>
          </cell>
          <cell r="H261">
            <v>123770.216790218</v>
          </cell>
          <cell r="I261">
            <v>123444.717803176</v>
          </cell>
          <cell r="J261">
            <v>123457.301445474</v>
          </cell>
          <cell r="K261">
            <v>123469.822402936</v>
          </cell>
          <cell r="L261">
            <v>123768.960533951</v>
          </cell>
          <cell r="M261">
            <v>123494.613269997</v>
          </cell>
          <cell r="N261">
            <v>123506.878404059</v>
          </cell>
          <cell r="O261">
            <v>123515.090912954</v>
          </cell>
          <cell r="P261">
            <v>123857.657125312</v>
          </cell>
          <cell r="Q261">
            <v>123523.314633483</v>
          </cell>
          <cell r="R261">
            <v>123527.287408044</v>
          </cell>
          <cell r="S261">
            <v>123531.163740761</v>
          </cell>
          <cell r="T261">
            <v>123873.392630813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132311.050337027</v>
          </cell>
          <cell r="B262">
            <v>132171.830273261</v>
          </cell>
          <cell r="C262">
            <v>131892.873495428</v>
          </cell>
          <cell r="D262">
            <v>132000.501433777</v>
          </cell>
          <cell r="E262">
            <v>131402.107043091</v>
          </cell>
          <cell r="F262">
            <v>131172.745917784</v>
          </cell>
          <cell r="G262">
            <v>130974.6821305</v>
          </cell>
          <cell r="H262">
            <v>131115.436550304</v>
          </cell>
          <cell r="I262">
            <v>130546.797989938</v>
          </cell>
          <cell r="J262">
            <v>130337.848955151</v>
          </cell>
          <cell r="K262">
            <v>130129.940790376</v>
          </cell>
          <cell r="L262">
            <v>130227.914450356</v>
          </cell>
          <cell r="M262">
            <v>129718.293063798</v>
          </cell>
          <cell r="N262">
            <v>129514.6327989</v>
          </cell>
          <cell r="O262">
            <v>129378.265619496</v>
          </cell>
          <cell r="P262">
            <v>129663.506084798</v>
          </cell>
          <cell r="Q262">
            <v>129241.712273007</v>
          </cell>
          <cell r="R262">
            <v>129175.745091929</v>
          </cell>
          <cell r="S262">
            <v>129111.379309699</v>
          </cell>
          <cell r="T262">
            <v>129402.22094902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A263">
            <v>141373.866783731</v>
          </cell>
          <cell r="B263">
            <v>141085.557925339</v>
          </cell>
          <cell r="C263">
            <v>140511.04019468</v>
          </cell>
          <cell r="D263">
            <v>140367.393229149</v>
          </cell>
          <cell r="E263">
            <v>139491.548988943</v>
          </cell>
          <cell r="F263">
            <v>139025.504342188</v>
          </cell>
          <cell r="G263">
            <v>138599.850703498</v>
          </cell>
          <cell r="H263">
            <v>138534.524896418</v>
          </cell>
          <cell r="I263">
            <v>137720.301583812</v>
          </cell>
          <cell r="J263">
            <v>137287.591986847</v>
          </cell>
          <cell r="K263">
            <v>136857.037912846</v>
          </cell>
          <cell r="L263">
            <v>136751.824053398</v>
          </cell>
          <cell r="M263">
            <v>136004.562465708</v>
          </cell>
          <cell r="N263">
            <v>135582.805307405</v>
          </cell>
          <cell r="O263">
            <v>135300.404446834</v>
          </cell>
          <cell r="P263">
            <v>135527.742657908</v>
          </cell>
          <cell r="Q263">
            <v>135017.618055484</v>
          </cell>
          <cell r="R263">
            <v>134881.007554428</v>
          </cell>
          <cell r="S263">
            <v>134747.713367569</v>
          </cell>
          <cell r="T263">
            <v>134986.650970592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A264">
            <v>146403.94111344</v>
          </cell>
          <cell r="B264">
            <v>146032.884499633</v>
          </cell>
          <cell r="C264">
            <v>145294.323552341</v>
          </cell>
          <cell r="D264">
            <v>145011.213159393</v>
          </cell>
          <cell r="E264">
            <v>143981.377786954</v>
          </cell>
          <cell r="F264">
            <v>143383.968270073</v>
          </cell>
          <cell r="G264">
            <v>142831.996960051</v>
          </cell>
          <cell r="H264">
            <v>142652.291824512</v>
          </cell>
          <cell r="I264">
            <v>141701.763251254</v>
          </cell>
          <cell r="J264">
            <v>141144.861327716</v>
          </cell>
          <cell r="K264">
            <v>140590.733585509</v>
          </cell>
          <cell r="L264">
            <v>140372.745917653</v>
          </cell>
          <cell r="M264">
            <v>139493.588480317</v>
          </cell>
          <cell r="N264">
            <v>138950.782463599</v>
          </cell>
          <cell r="O264">
            <v>138587.32950678</v>
          </cell>
          <cell r="P264">
            <v>138782.530617391</v>
          </cell>
          <cell r="Q264">
            <v>138223.380367686</v>
          </cell>
          <cell r="R264">
            <v>138047.561177756</v>
          </cell>
          <cell r="S264">
            <v>137876.010120006</v>
          </cell>
          <cell r="T264">
            <v>138086.139773301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A265">
            <v>120741.053457348</v>
          </cell>
          <cell r="B265">
            <v>120792.16681794</v>
          </cell>
          <cell r="C265">
            <v>120890.536373711</v>
          </cell>
          <cell r="D265">
            <v>121318.953094545</v>
          </cell>
          <cell r="E265">
            <v>121074.763592825</v>
          </cell>
          <cell r="F265">
            <v>121147.563238479</v>
          </cell>
          <cell r="G265">
            <v>121240.050836197</v>
          </cell>
          <cell r="H265">
            <v>121643.896492158</v>
          </cell>
          <cell r="I265">
            <v>121388.782412158</v>
          </cell>
          <cell r="J265">
            <v>121465.496120452</v>
          </cell>
          <cell r="K265">
            <v>121541.827682934</v>
          </cell>
          <cell r="L265">
            <v>121899.199619333</v>
          </cell>
          <cell r="M265">
            <v>121692.960343818</v>
          </cell>
          <cell r="N265">
            <v>121767.732329093</v>
          </cell>
          <cell r="O265">
            <v>121817.798279541</v>
          </cell>
          <cell r="P265">
            <v>122176.959352712</v>
          </cell>
          <cell r="Q265">
            <v>121867.932579514</v>
          </cell>
          <cell r="R265">
            <v>121892.151820782</v>
          </cell>
          <cell r="S265">
            <v>121915.783123252</v>
          </cell>
          <cell r="T265">
            <v>122272.887777115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A266">
            <v>126282.527562507</v>
          </cell>
          <cell r="B266">
            <v>126242.480333049</v>
          </cell>
          <cell r="C266">
            <v>126160.128655392</v>
          </cell>
          <cell r="D266">
            <v>126434.90292067</v>
          </cell>
          <cell r="E266">
            <v>126021.066249592</v>
          </cell>
          <cell r="F266">
            <v>125949.14536461</v>
          </cell>
          <cell r="G266">
            <v>125902.47277128</v>
          </cell>
          <cell r="H266">
            <v>126180.310331679</v>
          </cell>
          <cell r="I266">
            <v>125775.033048755</v>
          </cell>
          <cell r="J266">
            <v>125714.927991231</v>
          </cell>
          <cell r="K266">
            <v>125655.122344288</v>
          </cell>
          <cell r="L266">
            <v>125888.254935885</v>
          </cell>
          <cell r="M266">
            <v>125536.710166358</v>
          </cell>
          <cell r="N266">
            <v>125478.126445455</v>
          </cell>
          <cell r="O266">
            <v>125438.89986003</v>
          </cell>
          <cell r="P266">
            <v>125762.65650409</v>
          </cell>
          <cell r="Q266">
            <v>125399.619722871</v>
          </cell>
          <cell r="R266">
            <v>125380.643989303</v>
          </cell>
          <cell r="S266">
            <v>125362.128904764</v>
          </cell>
          <cell r="T266">
            <v>125687.496749789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A267">
            <v>135022.710547216</v>
          </cell>
          <cell r="B267">
            <v>134838.882038101</v>
          </cell>
          <cell r="C267">
            <v>134471.491286108</v>
          </cell>
          <cell r="D267">
            <v>134503.935956355</v>
          </cell>
          <cell r="E267">
            <v>133822.526564572</v>
          </cell>
          <cell r="F267">
            <v>133522.34801829</v>
          </cell>
          <cell r="G267">
            <v>133256.187701861</v>
          </cell>
          <cell r="H267">
            <v>133335.281427704</v>
          </cell>
          <cell r="I267">
            <v>132693.16213375</v>
          </cell>
          <cell r="J267">
            <v>132417.262320843</v>
          </cell>
          <cell r="K267">
            <v>132142.73689017</v>
          </cell>
          <cell r="L267">
            <v>132179.915375176</v>
          </cell>
          <cell r="M267">
            <v>131599.190322165</v>
          </cell>
          <cell r="N267">
            <v>131330.273889795</v>
          </cell>
          <cell r="O267">
            <v>131150.212377079</v>
          </cell>
          <cell r="P267">
            <v>131418.12806925</v>
          </cell>
          <cell r="Q267">
            <v>130969.905046219</v>
          </cell>
          <cell r="R267">
            <v>130882.800873012</v>
          </cell>
          <cell r="S267">
            <v>130797.811213726</v>
          </cell>
          <cell r="T267">
            <v>131073.12279009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</row>
        <row r="268">
          <cell r="A268">
            <v>114491.92827555</v>
          </cell>
          <cell r="B268">
            <v>114645.843513053</v>
          </cell>
          <cell r="C268">
            <v>114948.01256139</v>
          </cell>
          <cell r="D268">
            <v>115549.692013365</v>
          </cell>
          <cell r="E268">
            <v>115496.813772502</v>
          </cell>
          <cell r="F268">
            <v>115732.814886781</v>
          </cell>
          <cell r="G268">
            <v>115982.233553325</v>
          </cell>
          <cell r="H268">
            <v>116528.178648557</v>
          </cell>
          <cell r="I268">
            <v>116442.403743472</v>
          </cell>
          <cell r="J268">
            <v>116673.408093314</v>
          </cell>
          <cell r="K268">
            <v>116903.261705608</v>
          </cell>
          <cell r="L268">
            <v>117400.738459506</v>
          </cell>
          <cell r="M268">
            <v>117358.360316326</v>
          </cell>
          <cell r="N268">
            <v>117583.517647775</v>
          </cell>
          <cell r="O268">
            <v>117734.278868808</v>
          </cell>
          <cell r="P268">
            <v>118133.365547569</v>
          </cell>
          <cell r="Q268">
            <v>117885.245907525</v>
          </cell>
          <cell r="R268">
            <v>117958.176159591</v>
          </cell>
          <cell r="S268">
            <v>118029.335979454</v>
          </cell>
          <cell r="T268">
            <v>118422.230260324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A269">
            <v>115716.970862652</v>
          </cell>
          <cell r="B269">
            <v>115850.733411005</v>
          </cell>
          <cell r="C269">
            <v>116112.950778049</v>
          </cell>
          <cell r="D269">
            <v>116680.664799947</v>
          </cell>
          <cell r="E269">
            <v>116590.282998965</v>
          </cell>
          <cell r="F269">
            <v>116794.291035249</v>
          </cell>
          <cell r="G269">
            <v>117012.945836939</v>
          </cell>
          <cell r="H269">
            <v>117531.034574737</v>
          </cell>
          <cell r="I269">
            <v>117412.063390989</v>
          </cell>
          <cell r="J269">
            <v>117612.821490166</v>
          </cell>
          <cell r="K269">
            <v>117812.579522102</v>
          </cell>
          <cell r="L269">
            <v>118282.590932755</v>
          </cell>
          <cell r="M269">
            <v>118208.090394897</v>
          </cell>
          <cell r="N269">
            <v>118403.767047342</v>
          </cell>
          <cell r="O269">
            <v>118534.788546223</v>
          </cell>
          <cell r="P269">
            <v>118926.048438715</v>
          </cell>
          <cell r="Q269">
            <v>118665.988914319</v>
          </cell>
          <cell r="R269">
            <v>118729.370139769</v>
          </cell>
          <cell r="S269">
            <v>118791.212742228</v>
          </cell>
          <cell r="T269">
            <v>119177.091030301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A270">
            <v>112360.952969534</v>
          </cell>
          <cell r="B270">
            <v>112549.924035611</v>
          </cell>
          <cell r="C270">
            <v>112921.589481188</v>
          </cell>
          <cell r="D270">
            <v>113582.352179341</v>
          </cell>
          <cell r="E270">
            <v>113594.711801505</v>
          </cell>
          <cell r="F270">
            <v>113886.365233418</v>
          </cell>
          <cell r="G270">
            <v>114189.297987563</v>
          </cell>
          <cell r="H270">
            <v>114783.699528662</v>
          </cell>
          <cell r="I270">
            <v>114755.669922252</v>
          </cell>
          <cell r="J270">
            <v>115039.287964016</v>
          </cell>
          <cell r="K270">
            <v>115321.493175543</v>
          </cell>
          <cell r="L270">
            <v>115866.746201743</v>
          </cell>
          <cell r="M270">
            <v>115880.245324015</v>
          </cell>
          <cell r="N270">
            <v>116156.684626902</v>
          </cell>
          <cell r="O270">
            <v>116341.78331579</v>
          </cell>
          <cell r="P270">
            <v>116754.484776959</v>
          </cell>
          <cell r="Q270">
            <v>116527.134699523</v>
          </cell>
          <cell r="R270">
            <v>116616.675590378</v>
          </cell>
          <cell r="S270">
            <v>116704.04281431</v>
          </cell>
          <cell r="T270">
            <v>117109.141493258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A271">
            <v>145918.988432581</v>
          </cell>
          <cell r="B271">
            <v>145555.909582758</v>
          </cell>
          <cell r="C271">
            <v>144833.164146822</v>
          </cell>
          <cell r="D271">
            <v>144563.499512043</v>
          </cell>
          <cell r="E271">
            <v>143548.510523078</v>
          </cell>
          <cell r="F271">
            <v>142963.765977281</v>
          </cell>
          <cell r="G271">
            <v>142423.973034682</v>
          </cell>
          <cell r="H271">
            <v>142255.2952833</v>
          </cell>
          <cell r="I271">
            <v>141317.907987334</v>
          </cell>
          <cell r="J271">
            <v>140772.979525373</v>
          </cell>
          <cell r="K271">
            <v>140230.765599494</v>
          </cell>
          <cell r="L271">
            <v>140023.650526581</v>
          </cell>
          <cell r="M271">
            <v>139157.209252404</v>
          </cell>
          <cell r="N271">
            <v>138626.073633488</v>
          </cell>
          <cell r="O271">
            <v>138270.43496107</v>
          </cell>
          <cell r="P271">
            <v>138468.734430075</v>
          </cell>
          <cell r="Q271">
            <v>137914.310774357</v>
          </cell>
          <cell r="R271">
            <v>137742.271719179</v>
          </cell>
          <cell r="S271">
            <v>137574.409030802</v>
          </cell>
          <cell r="T271">
            <v>137787.316076941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</row>
        <row r="272">
          <cell r="A272">
            <v>141423.541763368</v>
          </cell>
          <cell r="B272">
            <v>141134.415721611</v>
          </cell>
          <cell r="C272">
            <v>140558.277966493</v>
          </cell>
          <cell r="D272">
            <v>140413.253716559</v>
          </cell>
          <cell r="E272">
            <v>139535.888722214</v>
          </cell>
          <cell r="F272">
            <v>139068.546769133</v>
          </cell>
          <cell r="G272">
            <v>138641.645668211</v>
          </cell>
          <cell r="H272">
            <v>138575.190297145</v>
          </cell>
          <cell r="I272">
            <v>137759.620888913</v>
          </cell>
          <cell r="J272">
            <v>137325.684818761</v>
          </cell>
          <cell r="K272">
            <v>136893.910381194</v>
          </cell>
          <cell r="L272">
            <v>136787.582813226</v>
          </cell>
          <cell r="M272">
            <v>136039.018675471</v>
          </cell>
          <cell r="N272">
            <v>135616.066087601</v>
          </cell>
          <cell r="O272">
            <v>135332.86478931</v>
          </cell>
          <cell r="P272">
            <v>135559.885627377</v>
          </cell>
          <cell r="Q272">
            <v>135049.276867489</v>
          </cell>
          <cell r="R272">
            <v>134912.27915728</v>
          </cell>
          <cell r="S272">
            <v>134778.607161038</v>
          </cell>
          <cell r="T272">
            <v>135017.260268401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</row>
        <row r="273">
          <cell r="A273">
            <v>112547.966622132</v>
          </cell>
          <cell r="B273">
            <v>112733.861200871</v>
          </cell>
          <cell r="C273">
            <v>113099.427666768</v>
          </cell>
          <cell r="D273">
            <v>113755.005239761</v>
          </cell>
          <cell r="E273">
            <v>113761.639609727</v>
          </cell>
          <cell r="F273">
            <v>114048.409013578</v>
          </cell>
          <cell r="G273">
            <v>114346.645389984</v>
          </cell>
          <cell r="H273">
            <v>114936.794410226</v>
          </cell>
          <cell r="I273">
            <v>114903.697096465</v>
          </cell>
          <cell r="J273">
            <v>115182.697778902</v>
          </cell>
          <cell r="K273">
            <v>115460.308632267</v>
          </cell>
          <cell r="L273">
            <v>116001.368829407</v>
          </cell>
          <cell r="M273">
            <v>116009.964182273</v>
          </cell>
          <cell r="N273">
            <v>116281.90299716</v>
          </cell>
          <cell r="O273">
            <v>116463.988241798</v>
          </cell>
          <cell r="P273">
            <v>116875.494874392</v>
          </cell>
          <cell r="Q273">
            <v>116646.322067357</v>
          </cell>
          <cell r="R273">
            <v>116734.405214322</v>
          </cell>
          <cell r="S273">
            <v>116820.350082102</v>
          </cell>
          <cell r="T273">
            <v>117224.377707315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A274">
            <v>125808.629447678</v>
          </cell>
          <cell r="B274">
            <v>125776.378127927</v>
          </cell>
          <cell r="C274">
            <v>125709.481444772</v>
          </cell>
          <cell r="D274">
            <v>125997.39497023</v>
          </cell>
          <cell r="E274">
            <v>125598.066257182</v>
          </cell>
          <cell r="F274">
            <v>125538.52164345</v>
          </cell>
          <cell r="G274">
            <v>125503.749809907</v>
          </cell>
          <cell r="H274">
            <v>125792.363383658</v>
          </cell>
          <cell r="I274">
            <v>125399.927820722</v>
          </cell>
          <cell r="J274">
            <v>125351.523287998</v>
          </cell>
          <cell r="K274">
            <v>125303.359880228</v>
          </cell>
          <cell r="L274">
            <v>125547.117224404</v>
          </cell>
          <cell r="M274">
            <v>125207.998751271</v>
          </cell>
          <cell r="N274">
            <v>125160.819399775</v>
          </cell>
          <cell r="O274">
            <v>125129.228971015</v>
          </cell>
          <cell r="P274">
            <v>125456.013345945</v>
          </cell>
          <cell r="Q274">
            <v>125097.595415323</v>
          </cell>
          <cell r="R274">
            <v>125082.313647793</v>
          </cell>
          <cell r="S274">
            <v>125067.402855717</v>
          </cell>
          <cell r="T274">
            <v>125395.484782518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</row>
        <row r="275">
          <cell r="A275">
            <v>131219.534978368</v>
          </cell>
          <cell r="B275">
            <v>131098.271000339</v>
          </cell>
          <cell r="C275">
            <v>130854.911249251</v>
          </cell>
          <cell r="D275">
            <v>130992.802452716</v>
          </cell>
          <cell r="E275">
            <v>130427.823807984</v>
          </cell>
          <cell r="F275">
            <v>130226.968578203</v>
          </cell>
          <cell r="G275">
            <v>130056.315455114</v>
          </cell>
          <cell r="H275">
            <v>130221.889944274</v>
          </cell>
          <cell r="I275">
            <v>129682.829333599</v>
          </cell>
          <cell r="J275">
            <v>129500.829767745</v>
          </cell>
          <cell r="K275">
            <v>129319.736824363</v>
          </cell>
          <cell r="L275">
            <v>129442.182159285</v>
          </cell>
          <cell r="M275">
            <v>128961.181889672</v>
          </cell>
          <cell r="N275">
            <v>128783.788967849</v>
          </cell>
          <cell r="O275">
            <v>128665.009919774</v>
          </cell>
          <cell r="P275">
            <v>128957.224067061</v>
          </cell>
          <cell r="Q275">
            <v>128546.068715752</v>
          </cell>
          <cell r="R275">
            <v>128488.609736201</v>
          </cell>
          <cell r="S275">
            <v>128432.545613036</v>
          </cell>
          <cell r="T275">
            <v>128729.638515761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A276">
            <v>117326.6072074</v>
          </cell>
          <cell r="B276">
            <v>117433.890267413</v>
          </cell>
          <cell r="C276">
            <v>117643.613395546</v>
          </cell>
          <cell r="D276">
            <v>118166.698772454</v>
          </cell>
          <cell r="E276">
            <v>118027.039424668</v>
          </cell>
          <cell r="F276">
            <v>118189.010374516</v>
          </cell>
          <cell r="G276">
            <v>118367.243205985</v>
          </cell>
          <cell r="H276">
            <v>118848.730273092</v>
          </cell>
          <cell r="I276">
            <v>118686.141065604</v>
          </cell>
          <cell r="J276">
            <v>118847.157310191</v>
          </cell>
          <cell r="K276">
            <v>119007.371459757</v>
          </cell>
          <cell r="L276">
            <v>119441.294970143</v>
          </cell>
          <cell r="M276">
            <v>119324.587431077</v>
          </cell>
          <cell r="N276">
            <v>119481.528146591</v>
          </cell>
          <cell r="O276">
            <v>119586.612772299</v>
          </cell>
          <cell r="P276">
            <v>119967.588712402</v>
          </cell>
          <cell r="Q276">
            <v>119691.840858468</v>
          </cell>
          <cell r="R276">
            <v>119742.67520558</v>
          </cell>
          <cell r="S276">
            <v>119792.275513833</v>
          </cell>
          <cell r="T276">
            <v>120168.935186065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</row>
        <row r="277">
          <cell r="A277">
            <v>146305.470909526</v>
          </cell>
          <cell r="B277">
            <v>145936.034189943</v>
          </cell>
          <cell r="C277">
            <v>145200.684600562</v>
          </cell>
          <cell r="D277">
            <v>144920.304384394</v>
          </cell>
          <cell r="E277">
            <v>143893.483587326</v>
          </cell>
          <cell r="F277">
            <v>143298.645707502</v>
          </cell>
          <cell r="G277">
            <v>142749.147229101</v>
          </cell>
          <cell r="H277">
            <v>142571.681216696</v>
          </cell>
          <cell r="I277">
            <v>141623.820995023</v>
          </cell>
          <cell r="J277">
            <v>141069.350296736</v>
          </cell>
          <cell r="K277">
            <v>140517.641668742</v>
          </cell>
          <cell r="L277">
            <v>140301.861693891</v>
          </cell>
          <cell r="M277">
            <v>139425.286288222</v>
          </cell>
          <cell r="N277">
            <v>138884.849959304</v>
          </cell>
          <cell r="O277">
            <v>138522.98370199</v>
          </cell>
          <cell r="P277">
            <v>138718.813937863</v>
          </cell>
          <cell r="Q277">
            <v>138160.623428546</v>
          </cell>
          <cell r="R277">
            <v>137985.571799358</v>
          </cell>
          <cell r="S277">
            <v>137814.769669284</v>
          </cell>
          <cell r="T277">
            <v>138025.463275415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</row>
        <row r="278">
          <cell r="A278">
            <v>140439.870176575</v>
          </cell>
          <cell r="B278">
            <v>140166.926125488</v>
          </cell>
          <cell r="C278">
            <v>139622.868343871</v>
          </cell>
          <cell r="D278">
            <v>139505.1172915</v>
          </cell>
          <cell r="E278">
            <v>138657.866504514</v>
          </cell>
          <cell r="F278">
            <v>138216.214010827</v>
          </cell>
          <cell r="G278">
            <v>137814.015348887</v>
          </cell>
          <cell r="H278">
            <v>137769.927777607</v>
          </cell>
          <cell r="I278">
            <v>136981.013961966</v>
          </cell>
          <cell r="J278">
            <v>136571.364702494</v>
          </cell>
          <cell r="K278">
            <v>136163.756091974</v>
          </cell>
          <cell r="L278">
            <v>136079.482351404</v>
          </cell>
          <cell r="M278">
            <v>135356.711510369</v>
          </cell>
          <cell r="N278">
            <v>134957.431002639</v>
          </cell>
          <cell r="O278">
            <v>134690.080095197</v>
          </cell>
          <cell r="P278">
            <v>134923.385602344</v>
          </cell>
          <cell r="Q278">
            <v>134422.364203018</v>
          </cell>
          <cell r="R278">
            <v>134293.034068012</v>
          </cell>
          <cell r="S278">
            <v>134166.843511293</v>
          </cell>
          <cell r="T278">
            <v>134411.13024547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</row>
        <row r="279">
          <cell r="A279">
            <v>125434.761184476</v>
          </cell>
          <cell r="B279">
            <v>125408.660223065</v>
          </cell>
          <cell r="C279">
            <v>125353.956312516</v>
          </cell>
          <cell r="D279">
            <v>125652.235678708</v>
          </cell>
          <cell r="E279">
            <v>125264.352601129</v>
          </cell>
          <cell r="F279">
            <v>125214.571889999</v>
          </cell>
          <cell r="G279">
            <v>125189.188817994</v>
          </cell>
          <cell r="H279">
            <v>125486.303816987</v>
          </cell>
          <cell r="I279">
            <v>125103.999359025</v>
          </cell>
          <cell r="J279">
            <v>125064.825618213</v>
          </cell>
          <cell r="K279">
            <v>125025.84701959</v>
          </cell>
          <cell r="L279">
            <v>125277.98645618</v>
          </cell>
          <cell r="M279">
            <v>124948.671351545</v>
          </cell>
          <cell r="N279">
            <v>124910.489148699</v>
          </cell>
          <cell r="O279">
            <v>124884.923045717</v>
          </cell>
          <cell r="P279">
            <v>125214.096061678</v>
          </cell>
          <cell r="Q279">
            <v>124859.322040152</v>
          </cell>
          <cell r="R279">
            <v>124846.954520693</v>
          </cell>
          <cell r="S279">
            <v>124834.887231304</v>
          </cell>
          <cell r="T279">
            <v>125165.110354721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</row>
        <row r="280">
          <cell r="A280">
            <v>143490.561412153</v>
          </cell>
          <cell r="B280">
            <v>143167.431650943</v>
          </cell>
          <cell r="C280">
            <v>142523.883251408</v>
          </cell>
          <cell r="D280">
            <v>142321.548984592</v>
          </cell>
          <cell r="E280">
            <v>141380.904071263</v>
          </cell>
          <cell r="F280">
            <v>140859.580059486</v>
          </cell>
          <cell r="G280">
            <v>140380.770956511</v>
          </cell>
          <cell r="H280">
            <v>140267.313433222</v>
          </cell>
          <cell r="I280">
            <v>139395.731800611</v>
          </cell>
          <cell r="J280">
            <v>138910.761101063</v>
          </cell>
          <cell r="K280">
            <v>138428.206260759</v>
          </cell>
          <cell r="L280">
            <v>138275.536300499</v>
          </cell>
          <cell r="M280">
            <v>137472.771907451</v>
          </cell>
          <cell r="N280">
            <v>137000.076442557</v>
          </cell>
          <cell r="O280">
            <v>136683.568225811</v>
          </cell>
          <cell r="P280">
            <v>136897.3828936</v>
          </cell>
          <cell r="Q280">
            <v>136366.62791527</v>
          </cell>
          <cell r="R280">
            <v>136213.518091205</v>
          </cell>
          <cell r="S280">
            <v>136064.12511379</v>
          </cell>
          <cell r="T280">
            <v>136290.940106202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A281">
            <v>126097.021662089</v>
          </cell>
          <cell r="B281">
            <v>126060.026116537</v>
          </cell>
          <cell r="C281">
            <v>125983.724247016</v>
          </cell>
          <cell r="D281">
            <v>126263.641833641</v>
          </cell>
          <cell r="E281">
            <v>125855.484256304</v>
          </cell>
          <cell r="F281">
            <v>125788.408023094</v>
          </cell>
          <cell r="G281">
            <v>125746.393944097</v>
          </cell>
          <cell r="H281">
            <v>126028.449740436</v>
          </cell>
          <cell r="I281">
            <v>125628.199307703</v>
          </cell>
          <cell r="J281">
            <v>125572.674383167</v>
          </cell>
          <cell r="K281">
            <v>125517.426053489</v>
          </cell>
          <cell r="L281">
            <v>125754.71767048</v>
          </cell>
          <cell r="M281">
            <v>125408.037134908</v>
          </cell>
          <cell r="N281">
            <v>125353.917617912</v>
          </cell>
          <cell r="O281">
            <v>125317.680181575</v>
          </cell>
          <cell r="P281">
            <v>125642.622021195</v>
          </cell>
          <cell r="Q281">
            <v>125281.39327426</v>
          </cell>
          <cell r="R281">
            <v>125263.863531875</v>
          </cell>
          <cell r="S281">
            <v>125246.759336086</v>
          </cell>
          <cell r="T281">
            <v>125573.189599736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</row>
        <row r="282">
          <cell r="A282">
            <v>146113.259115041</v>
          </cell>
          <cell r="B282">
            <v>145746.984395363</v>
          </cell>
          <cell r="C282">
            <v>145017.90330998</v>
          </cell>
          <cell r="D282">
            <v>144742.852342227</v>
          </cell>
          <cell r="E282">
            <v>143721.915933723</v>
          </cell>
          <cell r="F282">
            <v>143132.097836066</v>
          </cell>
          <cell r="G282">
            <v>142587.426273668</v>
          </cell>
          <cell r="H282">
            <v>142414.330983153</v>
          </cell>
          <cell r="I282">
            <v>141471.679328397</v>
          </cell>
          <cell r="J282">
            <v>140921.954331344</v>
          </cell>
          <cell r="K282">
            <v>140374.967764091</v>
          </cell>
          <cell r="L282">
            <v>140163.497160168</v>
          </cell>
          <cell r="M282">
            <v>139291.96182673</v>
          </cell>
          <cell r="N282">
            <v>138756.151079219</v>
          </cell>
          <cell r="O282">
            <v>138397.382026408</v>
          </cell>
          <cell r="P282">
            <v>138594.440301739</v>
          </cell>
          <cell r="Q282">
            <v>138038.123185739</v>
          </cell>
          <cell r="R282">
            <v>137864.569819193</v>
          </cell>
          <cell r="S282">
            <v>137695.2295804</v>
          </cell>
          <cell r="T282">
            <v>137907.024010763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A283">
            <v>123904.704112773</v>
          </cell>
          <cell r="B283">
            <v>123903.773512681</v>
          </cell>
          <cell r="C283">
            <v>123898.968563305</v>
          </cell>
          <cell r="D283">
            <v>124239.670166104</v>
          </cell>
          <cell r="E283">
            <v>123898.628388555</v>
          </cell>
          <cell r="F283">
            <v>123888.806480285</v>
          </cell>
          <cell r="G283">
            <v>123901.846945117</v>
          </cell>
          <cell r="H283">
            <v>124233.754054303</v>
          </cell>
          <cell r="I283">
            <v>123892.911176092</v>
          </cell>
          <cell r="J283">
            <v>123891.51448092</v>
          </cell>
          <cell r="K283">
            <v>123890.12474332</v>
          </cell>
          <cell r="L283">
            <v>124176.567920123</v>
          </cell>
          <cell r="M283">
            <v>123887.373132655</v>
          </cell>
          <cell r="N283">
            <v>123886.01178964</v>
          </cell>
          <cell r="O283">
            <v>123885.100259317</v>
          </cell>
          <cell r="P283">
            <v>124224.048796395</v>
          </cell>
          <cell r="Q283">
            <v>123884.187484582</v>
          </cell>
          <cell r="R283">
            <v>123883.746534743</v>
          </cell>
          <cell r="S283">
            <v>123883.316289265</v>
          </cell>
          <cell r="T283">
            <v>124222.302266729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4">
          <cell r="A284">
            <v>132572.980818308</v>
          </cell>
          <cell r="B284">
            <v>132429.451840204</v>
          </cell>
          <cell r="C284">
            <v>132141.952858843</v>
          </cell>
          <cell r="D284">
            <v>132242.318534197</v>
          </cell>
          <cell r="E284">
            <v>131635.905381018</v>
          </cell>
          <cell r="F284">
            <v>131399.703707957</v>
          </cell>
          <cell r="G284">
            <v>131195.062195121</v>
          </cell>
          <cell r="H284">
            <v>131329.860553327</v>
          </cell>
          <cell r="I284">
            <v>130754.12418482</v>
          </cell>
          <cell r="J284">
            <v>130538.708097315</v>
          </cell>
          <cell r="K284">
            <v>130324.365095146</v>
          </cell>
          <cell r="L284">
            <v>130416.466297589</v>
          </cell>
          <cell r="M284">
            <v>129899.976713642</v>
          </cell>
          <cell r="N284">
            <v>129690.013085481</v>
          </cell>
          <cell r="O284">
            <v>129549.425289603</v>
          </cell>
          <cell r="P284">
            <v>129832.992283374</v>
          </cell>
          <cell r="Q284">
            <v>129408.645564698</v>
          </cell>
          <cell r="R284">
            <v>129340.636674079</v>
          </cell>
          <cell r="S284">
            <v>129274.278746218</v>
          </cell>
          <cell r="T284">
            <v>129563.62027249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A285">
            <v>132698.546385054</v>
          </cell>
          <cell r="B285">
            <v>132552.951777672</v>
          </cell>
          <cell r="C285">
            <v>132261.357791325</v>
          </cell>
          <cell r="D285">
            <v>132358.242046096</v>
          </cell>
          <cell r="E285">
            <v>131747.984817754</v>
          </cell>
          <cell r="F285">
            <v>131508.503888108</v>
          </cell>
          <cell r="G285">
            <v>131300.709111732</v>
          </cell>
          <cell r="H285">
            <v>131432.652222826</v>
          </cell>
          <cell r="I285">
            <v>130853.513270942</v>
          </cell>
          <cell r="J285">
            <v>130634.996974801</v>
          </cell>
          <cell r="K285">
            <v>130417.569207544</v>
          </cell>
          <cell r="L285">
            <v>130506.855241415</v>
          </cell>
          <cell r="M285">
            <v>129987.073146061</v>
          </cell>
          <cell r="N285">
            <v>129774.087779548</v>
          </cell>
          <cell r="O285">
            <v>129631.476683072</v>
          </cell>
          <cell r="P285">
            <v>129914.241439546</v>
          </cell>
          <cell r="Q285">
            <v>129488.670895379</v>
          </cell>
          <cell r="R285">
            <v>129419.683239653</v>
          </cell>
          <cell r="S285">
            <v>129352.370306883</v>
          </cell>
          <cell r="T285">
            <v>129640.99270133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</row>
        <row r="286">
          <cell r="A286">
            <v>142151.021802227</v>
          </cell>
          <cell r="B286">
            <v>141849.928275224</v>
          </cell>
          <cell r="C286">
            <v>141250.065589262</v>
          </cell>
          <cell r="D286">
            <v>141084.871287567</v>
          </cell>
          <cell r="E286">
            <v>140185.235156154</v>
          </cell>
          <cell r="F286">
            <v>139698.894414076</v>
          </cell>
          <cell r="G286">
            <v>139253.724480842</v>
          </cell>
          <cell r="H286">
            <v>139170.726873447</v>
          </cell>
          <cell r="I286">
            <v>138335.4441668</v>
          </cell>
          <cell r="J286">
            <v>137883.546644662</v>
          </cell>
          <cell r="K286">
            <v>137433.900229255</v>
          </cell>
          <cell r="L286">
            <v>137311.262625064</v>
          </cell>
          <cell r="M286">
            <v>136543.622904815</v>
          </cell>
          <cell r="N286">
            <v>136103.163492503</v>
          </cell>
          <cell r="O286">
            <v>135808.23994554</v>
          </cell>
          <cell r="P286">
            <v>136030.612920065</v>
          </cell>
          <cell r="Q286">
            <v>135512.913771954</v>
          </cell>
          <cell r="R286">
            <v>135370.245461941</v>
          </cell>
          <cell r="S286">
            <v>135231.040523619</v>
          </cell>
          <cell r="T286">
            <v>135465.527249531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A287">
            <v>132907.429337583</v>
          </cell>
          <cell r="B287">
            <v>132758.398479694</v>
          </cell>
          <cell r="C287">
            <v>132459.99230148</v>
          </cell>
          <cell r="D287">
            <v>132551.085084679</v>
          </cell>
          <cell r="E287">
            <v>131934.433095494</v>
          </cell>
          <cell r="F287">
            <v>131689.497001544</v>
          </cell>
          <cell r="G287">
            <v>131476.45665494</v>
          </cell>
          <cell r="H287">
            <v>131603.649957131</v>
          </cell>
          <cell r="I287">
            <v>131018.850682272</v>
          </cell>
          <cell r="J287">
            <v>130795.177074697</v>
          </cell>
          <cell r="K287">
            <v>130572.617686916</v>
          </cell>
          <cell r="L287">
            <v>130657.220584013</v>
          </cell>
          <cell r="M287">
            <v>130131.961274468</v>
          </cell>
          <cell r="N287">
            <v>129913.949134733</v>
          </cell>
          <cell r="O287">
            <v>129767.97220307</v>
          </cell>
          <cell r="P287">
            <v>130049.402408205</v>
          </cell>
          <cell r="Q287">
            <v>129621.795985186</v>
          </cell>
          <cell r="R287">
            <v>129551.180117597</v>
          </cell>
          <cell r="S287">
            <v>129482.27849893</v>
          </cell>
          <cell r="T287">
            <v>129769.704591056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A288">
            <v>136349.43373336</v>
          </cell>
          <cell r="B288">
            <v>136143.779827935</v>
          </cell>
          <cell r="C288">
            <v>135733.12133778</v>
          </cell>
          <cell r="D288">
            <v>135728.781390018</v>
          </cell>
          <cell r="E288">
            <v>135006.755579431</v>
          </cell>
          <cell r="F288">
            <v>134671.928475769</v>
          </cell>
          <cell r="G288">
            <v>134372.450841863</v>
          </cell>
          <cell r="H288">
            <v>134421.376085665</v>
          </cell>
          <cell r="I288">
            <v>133743.305165979</v>
          </cell>
          <cell r="J288">
            <v>133434.648612633</v>
          </cell>
          <cell r="K288">
            <v>133127.529617719</v>
          </cell>
          <cell r="L288">
            <v>133134.963089709</v>
          </cell>
          <cell r="M288">
            <v>132519.449429133</v>
          </cell>
          <cell r="N288">
            <v>132218.605371725</v>
          </cell>
          <cell r="O288">
            <v>132017.165706654</v>
          </cell>
          <cell r="P288">
            <v>132276.604976107</v>
          </cell>
          <cell r="Q288">
            <v>131815.451038203</v>
          </cell>
          <cell r="R288">
            <v>131718.005253079</v>
          </cell>
          <cell r="S288">
            <v>131622.925031644</v>
          </cell>
          <cell r="T288">
            <v>131890.638275987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A289">
            <v>130109.893404751</v>
          </cell>
          <cell r="B289">
            <v>130006.883699624</v>
          </cell>
          <cell r="C289">
            <v>129799.712116168</v>
          </cell>
          <cell r="D289">
            <v>129968.369150696</v>
          </cell>
          <cell r="E289">
            <v>129437.361169437</v>
          </cell>
          <cell r="F289">
            <v>129265.485217425</v>
          </cell>
          <cell r="G289">
            <v>129122.697952852</v>
          </cell>
          <cell r="H289">
            <v>129313.504685056</v>
          </cell>
          <cell r="I289">
            <v>128804.513209349</v>
          </cell>
          <cell r="J289">
            <v>128649.910647925</v>
          </cell>
          <cell r="K289">
            <v>128496.078232053</v>
          </cell>
          <cell r="L289">
            <v>128643.401630006</v>
          </cell>
          <cell r="M289">
            <v>128191.497773003</v>
          </cell>
          <cell r="N289">
            <v>128040.808402049</v>
          </cell>
          <cell r="O289">
            <v>127939.909562044</v>
          </cell>
          <cell r="P289">
            <v>128239.213199544</v>
          </cell>
          <cell r="Q289">
            <v>127838.87297597</v>
          </cell>
          <cell r="R289">
            <v>127790.063489125</v>
          </cell>
          <cell r="S289">
            <v>127742.43888626</v>
          </cell>
          <cell r="T289">
            <v>128045.886863796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</row>
        <row r="290">
          <cell r="A290">
            <v>113522.490634291</v>
          </cell>
          <cell r="B290">
            <v>113692.353705479</v>
          </cell>
          <cell r="C290">
            <v>114026.138523002</v>
          </cell>
          <cell r="D290">
            <v>114654.696523335</v>
          </cell>
          <cell r="E290">
            <v>114631.496730587</v>
          </cell>
          <cell r="F290">
            <v>114892.815572099</v>
          </cell>
          <cell r="G290">
            <v>115166.579227865</v>
          </cell>
          <cell r="H290">
            <v>115734.568455871</v>
          </cell>
          <cell r="I290">
            <v>115675.063431054</v>
          </cell>
          <cell r="J290">
            <v>115930.00315605</v>
          </cell>
          <cell r="K290">
            <v>116183.672910527</v>
          </cell>
          <cell r="L290">
            <v>116702.88436806</v>
          </cell>
          <cell r="M290">
            <v>116685.926286889</v>
          </cell>
          <cell r="N290">
            <v>116934.413158239</v>
          </cell>
          <cell r="O290">
            <v>117100.795411459</v>
          </cell>
          <cell r="P290">
            <v>117506.075818747</v>
          </cell>
          <cell r="Q290">
            <v>117267.404808036</v>
          </cell>
          <cell r="R290">
            <v>117347.891683796</v>
          </cell>
          <cell r="S290">
            <v>117426.424685097</v>
          </cell>
          <cell r="T290">
            <v>117824.871072954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A291">
            <v>117958.911130975</v>
          </cell>
          <cell r="B291">
            <v>118055.792410222</v>
          </cell>
          <cell r="C291">
            <v>118244.894537012</v>
          </cell>
          <cell r="D291">
            <v>118750.448707307</v>
          </cell>
          <cell r="E291">
            <v>118591.431952309</v>
          </cell>
          <cell r="F291">
            <v>118736.889722161</v>
          </cell>
          <cell r="G291">
            <v>118899.243830183</v>
          </cell>
          <cell r="H291">
            <v>119366.352879507</v>
          </cell>
          <cell r="I291">
            <v>119186.629461774</v>
          </cell>
          <cell r="J291">
            <v>119332.034148713</v>
          </cell>
          <cell r="K291">
            <v>119476.714508889</v>
          </cell>
          <cell r="L291">
            <v>119896.461822889</v>
          </cell>
          <cell r="M291">
            <v>119763.174357212</v>
          </cell>
          <cell r="N291">
            <v>119904.898663762</v>
          </cell>
          <cell r="O291">
            <v>119999.794661009</v>
          </cell>
          <cell r="P291">
            <v>120376.73081693</v>
          </cell>
          <cell r="Q291">
            <v>120094.820209306</v>
          </cell>
          <cell r="R291">
            <v>120140.725840422</v>
          </cell>
          <cell r="S291">
            <v>120185.51708066</v>
          </cell>
          <cell r="T291">
            <v>120558.555458564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A292">
            <v>115791.196689685</v>
          </cell>
          <cell r="B292">
            <v>115923.738178431</v>
          </cell>
          <cell r="C292">
            <v>116183.534856908</v>
          </cell>
          <cell r="D292">
            <v>116749.190899626</v>
          </cell>
          <cell r="E292">
            <v>116656.536742732</v>
          </cell>
          <cell r="F292">
            <v>116858.606305449</v>
          </cell>
          <cell r="G292">
            <v>117075.397112094</v>
          </cell>
          <cell r="H292">
            <v>117591.798021901</v>
          </cell>
          <cell r="I292">
            <v>117470.81546217</v>
          </cell>
          <cell r="J292">
            <v>117669.740928756</v>
          </cell>
          <cell r="K292">
            <v>117867.675457276</v>
          </cell>
          <cell r="L292">
            <v>118336.022731647</v>
          </cell>
          <cell r="M292">
            <v>118259.575884871</v>
          </cell>
          <cell r="N292">
            <v>118453.466291023</v>
          </cell>
          <cell r="O292">
            <v>118583.291752135</v>
          </cell>
          <cell r="P292">
            <v>118974.077416474</v>
          </cell>
          <cell r="Q292">
            <v>118713.294449644</v>
          </cell>
          <cell r="R292">
            <v>118776.0970957</v>
          </cell>
          <cell r="S292">
            <v>118837.375164179</v>
          </cell>
          <cell r="T292">
            <v>119222.828350404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A293">
            <v>130793.867339221</v>
          </cell>
          <cell r="B293">
            <v>130679.605850497</v>
          </cell>
          <cell r="C293">
            <v>130450.128178313</v>
          </cell>
          <cell r="D293">
            <v>130599.821407753</v>
          </cell>
          <cell r="E293">
            <v>130047.874189083</v>
          </cell>
          <cell r="F293">
            <v>129858.135648731</v>
          </cell>
          <cell r="G293">
            <v>129698.172098284</v>
          </cell>
          <cell r="H293">
            <v>129873.425883517</v>
          </cell>
          <cell r="I293">
            <v>129345.900040462</v>
          </cell>
          <cell r="J293">
            <v>129174.410190965</v>
          </cell>
          <cell r="K293">
            <v>129003.774610268</v>
          </cell>
          <cell r="L293">
            <v>129135.763374897</v>
          </cell>
          <cell r="M293">
            <v>128665.924728603</v>
          </cell>
          <cell r="N293">
            <v>128498.775508643</v>
          </cell>
          <cell r="O293">
            <v>128386.855455524</v>
          </cell>
          <cell r="P293">
            <v>128681.789189598</v>
          </cell>
          <cell r="Q293">
            <v>128274.782610288</v>
          </cell>
          <cell r="R293">
            <v>128220.641647318</v>
          </cell>
          <cell r="S293">
            <v>128167.814993591</v>
          </cell>
          <cell r="T293">
            <v>128467.345755311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</row>
        <row r="294">
          <cell r="A294">
            <v>121453.375601528</v>
          </cell>
          <cell r="B294">
            <v>121492.77083338</v>
          </cell>
          <cell r="C294">
            <v>121567.909794899</v>
          </cell>
          <cell r="D294">
            <v>121976.576730513</v>
          </cell>
          <cell r="E294">
            <v>121710.580136829</v>
          </cell>
          <cell r="F294">
            <v>121764.776855403</v>
          </cell>
          <cell r="G294">
            <v>121839.376273227</v>
          </cell>
          <cell r="H294">
            <v>122227.024369638</v>
          </cell>
          <cell r="I294">
            <v>121952.607740776</v>
          </cell>
          <cell r="J294">
            <v>122011.734244874</v>
          </cell>
          <cell r="K294">
            <v>122070.56621301</v>
          </cell>
          <cell r="L294">
            <v>122411.967951805</v>
          </cell>
          <cell r="M294">
            <v>122187.050555795</v>
          </cell>
          <cell r="N294">
            <v>122244.680491723</v>
          </cell>
          <cell r="O294">
            <v>122283.268440216</v>
          </cell>
          <cell r="P294">
            <v>122637.8784935</v>
          </cell>
          <cell r="Q294">
            <v>122321.909068583</v>
          </cell>
          <cell r="R294">
            <v>122340.575863604</v>
          </cell>
          <cell r="S294">
            <v>122358.789509294</v>
          </cell>
          <cell r="T294">
            <v>122711.81459312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</row>
        <row r="295">
          <cell r="A295">
            <v>124504.152425621</v>
          </cell>
          <cell r="B295">
            <v>124493.360539368</v>
          </cell>
          <cell r="C295">
            <v>124469.006091714</v>
          </cell>
          <cell r="D295">
            <v>124793.087439863</v>
          </cell>
          <cell r="E295">
            <v>124433.694099622</v>
          </cell>
          <cell r="F295">
            <v>124408.217064886</v>
          </cell>
          <cell r="G295">
            <v>124406.203892336</v>
          </cell>
          <cell r="H295">
            <v>124724.480090531</v>
          </cell>
          <cell r="I295">
            <v>124367.393325416</v>
          </cell>
          <cell r="J295">
            <v>124351.196276262</v>
          </cell>
          <cell r="K295">
            <v>124335.079911964</v>
          </cell>
          <cell r="L295">
            <v>124608.083512181</v>
          </cell>
          <cell r="M295">
            <v>124303.170319903</v>
          </cell>
          <cell r="N295">
            <v>124287.383238978</v>
          </cell>
          <cell r="O295">
            <v>124276.812499036</v>
          </cell>
          <cell r="P295">
            <v>124611.931166138</v>
          </cell>
          <cell r="Q295">
            <v>124266.227328028</v>
          </cell>
          <cell r="R295">
            <v>124261.11376684</v>
          </cell>
          <cell r="S295">
            <v>124256.124340879</v>
          </cell>
          <cell r="T295">
            <v>124591.677192762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A296">
            <v>127747.956768988</v>
          </cell>
          <cell r="B296">
            <v>127683.80234556</v>
          </cell>
          <cell r="C296">
            <v>127553.659381924</v>
          </cell>
          <cell r="D296">
            <v>127787.803277475</v>
          </cell>
          <cell r="E296">
            <v>127329.103829443</v>
          </cell>
          <cell r="F296">
            <v>127218.911955849</v>
          </cell>
          <cell r="G296">
            <v>127135.438792044</v>
          </cell>
          <cell r="H296">
            <v>127379.953821294</v>
          </cell>
          <cell r="I296">
            <v>126934.966248448</v>
          </cell>
          <cell r="J296">
            <v>126838.679804597</v>
          </cell>
          <cell r="K296">
            <v>126742.873007239</v>
          </cell>
          <cell r="L296">
            <v>126943.150809476</v>
          </cell>
          <cell r="M296">
            <v>126553.180359211</v>
          </cell>
          <cell r="N296">
            <v>126459.331049589</v>
          </cell>
          <cell r="O296">
            <v>126396.491272529</v>
          </cell>
          <cell r="P296">
            <v>126710.885302333</v>
          </cell>
          <cell r="Q296">
            <v>126333.565707245</v>
          </cell>
          <cell r="R296">
            <v>126303.167168753</v>
          </cell>
          <cell r="S296">
            <v>126273.506575762</v>
          </cell>
          <cell r="T296">
            <v>126590.481699698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297">
          <cell r="A297">
            <v>133613.023038781</v>
          </cell>
          <cell r="B297">
            <v>133452.384739097</v>
          </cell>
          <cell r="C297">
            <v>133130.967397868</v>
          </cell>
          <cell r="D297">
            <v>133202.496948103</v>
          </cell>
          <cell r="E297">
            <v>132564.243852091</v>
          </cell>
          <cell r="F297">
            <v>132300.880550342</v>
          </cell>
          <cell r="G297">
            <v>132070.120991774</v>
          </cell>
          <cell r="H297">
            <v>132181.269733106</v>
          </cell>
          <cell r="I297">
            <v>131577.350237143</v>
          </cell>
          <cell r="J297">
            <v>131336.255550351</v>
          </cell>
          <cell r="K297">
            <v>131096.361865657</v>
          </cell>
          <cell r="L297">
            <v>131165.145416228</v>
          </cell>
          <cell r="M297">
            <v>130621.384415729</v>
          </cell>
          <cell r="N297">
            <v>130386.392146788</v>
          </cell>
          <cell r="O297">
            <v>130229.045631928</v>
          </cell>
          <cell r="P297">
            <v>130505.967805138</v>
          </cell>
          <cell r="Q297">
            <v>130071.484309207</v>
          </cell>
          <cell r="R297">
            <v>129995.368442594</v>
          </cell>
          <cell r="S297">
            <v>129921.100341176</v>
          </cell>
          <cell r="T297">
            <v>130204.485398013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</row>
        <row r="298">
          <cell r="A298">
            <v>117625.718935664</v>
          </cell>
          <cell r="B298">
            <v>117728.081427409</v>
          </cell>
          <cell r="C298">
            <v>117928.049779207</v>
          </cell>
          <cell r="D298">
            <v>118442.842008923</v>
          </cell>
          <cell r="E298">
            <v>118294.025628719</v>
          </cell>
          <cell r="F298">
            <v>118448.185009441</v>
          </cell>
          <cell r="G298">
            <v>118618.906401813</v>
          </cell>
          <cell r="H298">
            <v>119093.591939484</v>
          </cell>
          <cell r="I298">
            <v>118922.89738416</v>
          </cell>
          <cell r="J298">
            <v>119076.528572582</v>
          </cell>
          <cell r="K298">
            <v>119229.394454302</v>
          </cell>
          <cell r="L298">
            <v>119656.611906979</v>
          </cell>
          <cell r="M298">
            <v>119532.061224263</v>
          </cell>
          <cell r="N298">
            <v>119681.80380892</v>
          </cell>
          <cell r="O298">
            <v>119782.068698178</v>
          </cell>
          <cell r="P298">
            <v>120161.133616092</v>
          </cell>
          <cell r="Q298">
            <v>119882.470468043</v>
          </cell>
          <cell r="R298">
            <v>119930.973283269</v>
          </cell>
          <cell r="S298">
            <v>119978.29865918</v>
          </cell>
          <cell r="T298">
            <v>120353.245276084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</row>
        <row r="299">
          <cell r="A299">
            <v>137004.958535649</v>
          </cell>
          <cell r="B299">
            <v>136788.520852004</v>
          </cell>
          <cell r="C299">
            <v>136356.484069978</v>
          </cell>
          <cell r="D299">
            <v>136333.969095429</v>
          </cell>
          <cell r="E299">
            <v>135591.874991632</v>
          </cell>
          <cell r="F299">
            <v>135239.928274049</v>
          </cell>
          <cell r="G299">
            <v>134923.988782704</v>
          </cell>
          <cell r="H299">
            <v>134958.007987</v>
          </cell>
          <cell r="I299">
            <v>134262.173616284</v>
          </cell>
          <cell r="J299">
            <v>133937.332182758</v>
          </cell>
          <cell r="K299">
            <v>133614.1089319</v>
          </cell>
          <cell r="L299">
            <v>133606.845597519</v>
          </cell>
          <cell r="M299">
            <v>132974.143125188</v>
          </cell>
          <cell r="N299">
            <v>132657.523847817</v>
          </cell>
          <cell r="O299">
            <v>132445.521384687</v>
          </cell>
          <cell r="P299">
            <v>132700.772511968</v>
          </cell>
          <cell r="Q299">
            <v>132233.229497953</v>
          </cell>
          <cell r="R299">
            <v>132130.673993502</v>
          </cell>
          <cell r="S299">
            <v>132030.608094701</v>
          </cell>
          <cell r="T299">
            <v>132294.567055447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0">
          <cell r="A300">
            <v>111671.045019708</v>
          </cell>
          <cell r="B300">
            <v>111871.365487513</v>
          </cell>
          <cell r="C300">
            <v>112265.530544797</v>
          </cell>
          <cell r="D300">
            <v>112945.421574059</v>
          </cell>
          <cell r="E300">
            <v>112978.902098096</v>
          </cell>
          <cell r="F300">
            <v>113288.573090444</v>
          </cell>
          <cell r="G300">
            <v>113608.83114834</v>
          </cell>
          <cell r="H300">
            <v>114218.920570537</v>
          </cell>
          <cell r="I300">
            <v>114209.586131786</v>
          </cell>
          <cell r="J300">
            <v>114510.237972216</v>
          </cell>
          <cell r="K300">
            <v>114809.392129324</v>
          </cell>
          <cell r="L300">
            <v>115370.112828934</v>
          </cell>
          <cell r="M300">
            <v>115401.702338992</v>
          </cell>
          <cell r="N300">
            <v>115694.744293105</v>
          </cell>
          <cell r="O300">
            <v>115890.959812856</v>
          </cell>
          <cell r="P300">
            <v>116308.069089822</v>
          </cell>
          <cell r="Q300">
            <v>116087.443204036</v>
          </cell>
          <cell r="R300">
            <v>116182.361825792</v>
          </cell>
          <cell r="S300">
            <v>116274.976232495</v>
          </cell>
          <cell r="T300">
            <v>116684.026112208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1">
          <cell r="A301">
            <v>122829.533309304</v>
          </cell>
          <cell r="B301">
            <v>122846.289917162</v>
          </cell>
          <cell r="C301">
            <v>122876.548957992</v>
          </cell>
          <cell r="D301">
            <v>123247.060658113</v>
          </cell>
          <cell r="E301">
            <v>122938.934252887</v>
          </cell>
          <cell r="F301">
            <v>122957.19138753</v>
          </cell>
          <cell r="G301">
            <v>122997.232064143</v>
          </cell>
          <cell r="H301">
            <v>123353.587582324</v>
          </cell>
          <cell r="I301">
            <v>123041.879748051</v>
          </cell>
          <cell r="J301">
            <v>123067.028975422</v>
          </cell>
          <cell r="K301">
            <v>123092.052923073</v>
          </cell>
          <cell r="L301">
            <v>123402.601331379</v>
          </cell>
          <cell r="M301">
            <v>123141.599082897</v>
          </cell>
          <cell r="N301">
            <v>123166.111750847</v>
          </cell>
          <cell r="O301">
            <v>123182.524983884</v>
          </cell>
          <cell r="P301">
            <v>123528.342777728</v>
          </cell>
          <cell r="Q301">
            <v>123198.960624099</v>
          </cell>
          <cell r="R301">
            <v>123206.900472387</v>
          </cell>
          <cell r="S301">
            <v>123214.647575377</v>
          </cell>
          <cell r="T301">
            <v>123559.791208658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A302">
            <v>148368.619638207</v>
          </cell>
          <cell r="B302">
            <v>147965.24287814</v>
          </cell>
          <cell r="C302">
            <v>147162.608884661</v>
          </cell>
          <cell r="D302">
            <v>146825.025976423</v>
          </cell>
          <cell r="E302">
            <v>145735.043765055</v>
          </cell>
          <cell r="F302">
            <v>145086.324919061</v>
          </cell>
          <cell r="G302">
            <v>144485.015647034</v>
          </cell>
          <cell r="H302">
            <v>144260.635503619</v>
          </cell>
          <cell r="I302">
            <v>143256.867951995</v>
          </cell>
          <cell r="J302">
            <v>142651.458197168</v>
          </cell>
          <cell r="K302">
            <v>142049.064263203</v>
          </cell>
          <cell r="L302">
            <v>141787.028681736</v>
          </cell>
          <cell r="M302">
            <v>140856.354521918</v>
          </cell>
          <cell r="N302">
            <v>140266.26846976</v>
          </cell>
          <cell r="O302">
            <v>139871.157668057</v>
          </cell>
          <cell r="P302">
            <v>140053.806464926</v>
          </cell>
          <cell r="Q302">
            <v>139475.507465111</v>
          </cell>
          <cell r="R302">
            <v>139284.37389532</v>
          </cell>
          <cell r="S302">
            <v>139097.880224849</v>
          </cell>
          <cell r="T302">
            <v>139296.757885338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A303">
            <v>143428.851206041</v>
          </cell>
          <cell r="B303">
            <v>143106.736614927</v>
          </cell>
          <cell r="C303">
            <v>142465.200738478</v>
          </cell>
          <cell r="D303">
            <v>142264.577443764</v>
          </cell>
          <cell r="E303">
            <v>141325.821732043</v>
          </cell>
          <cell r="F303">
            <v>140806.109337248</v>
          </cell>
          <cell r="G303">
            <v>140328.849930962</v>
          </cell>
          <cell r="H303">
            <v>140216.795641794</v>
          </cell>
          <cell r="I303">
            <v>139346.886236108</v>
          </cell>
          <cell r="J303">
            <v>138863.439158989</v>
          </cell>
          <cell r="K303">
            <v>138382.40035126</v>
          </cell>
          <cell r="L303">
            <v>138231.113928201</v>
          </cell>
          <cell r="M303">
            <v>137429.967666324</v>
          </cell>
          <cell r="N303">
            <v>136958.757259009</v>
          </cell>
          <cell r="O303">
            <v>136643.24340959</v>
          </cell>
          <cell r="P303">
            <v>136857.45234334</v>
          </cell>
          <cell r="Q303">
            <v>136327.298823876</v>
          </cell>
          <cell r="R303">
            <v>136174.670021782</v>
          </cell>
          <cell r="S303">
            <v>136025.746389199</v>
          </cell>
          <cell r="T303">
            <v>136252.914804721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A304">
            <v>132661.99329136</v>
          </cell>
          <cell r="B304">
            <v>132517.000004408</v>
          </cell>
          <cell r="C304">
            <v>132226.598105229</v>
          </cell>
          <cell r="D304">
            <v>132324.495828071</v>
          </cell>
          <cell r="E304">
            <v>131715.357639314</v>
          </cell>
          <cell r="F304">
            <v>131476.831326258</v>
          </cell>
          <cell r="G304">
            <v>131269.954488936</v>
          </cell>
          <cell r="H304">
            <v>131402.728784231</v>
          </cell>
          <cell r="I304">
            <v>130824.580350306</v>
          </cell>
          <cell r="J304">
            <v>130606.966548533</v>
          </cell>
          <cell r="K304">
            <v>130390.436779909</v>
          </cell>
          <cell r="L304">
            <v>130480.542330812</v>
          </cell>
          <cell r="M304">
            <v>129961.718710628</v>
          </cell>
          <cell r="N304">
            <v>129749.612995185</v>
          </cell>
          <cell r="O304">
            <v>129607.590896937</v>
          </cell>
          <cell r="P304">
            <v>129890.589190804</v>
          </cell>
          <cell r="Q304">
            <v>129465.374911567</v>
          </cell>
          <cell r="R304">
            <v>129396.672181825</v>
          </cell>
          <cell r="S304">
            <v>129329.637258264</v>
          </cell>
          <cell r="T304">
            <v>129618.468997467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A305">
            <v>131061.522880269</v>
          </cell>
          <cell r="B305">
            <v>130942.858296521</v>
          </cell>
          <cell r="C305">
            <v>130704.651712392</v>
          </cell>
          <cell r="D305">
            <v>130846.923946301</v>
          </cell>
          <cell r="E305">
            <v>130286.782697659</v>
          </cell>
          <cell r="F305">
            <v>130090.054094521</v>
          </cell>
          <cell r="G305">
            <v>129923.369048038</v>
          </cell>
          <cell r="H305">
            <v>130092.536589007</v>
          </cell>
          <cell r="I305">
            <v>129557.757799793</v>
          </cell>
          <cell r="J305">
            <v>129379.659546088</v>
          </cell>
          <cell r="K305">
            <v>129202.448480646</v>
          </cell>
          <cell r="L305">
            <v>129328.436432419</v>
          </cell>
          <cell r="M305">
            <v>128851.579469359</v>
          </cell>
          <cell r="N305">
            <v>128677.989112436</v>
          </cell>
          <cell r="O305">
            <v>128561.756192101</v>
          </cell>
          <cell r="P305">
            <v>128854.979877287</v>
          </cell>
          <cell r="Q305">
            <v>128445.364591766</v>
          </cell>
          <cell r="R305">
            <v>128389.137293258</v>
          </cell>
          <cell r="S305">
            <v>128334.274951227</v>
          </cell>
          <cell r="T305">
            <v>128632.272811668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A306">
            <v>128376.030363284</v>
          </cell>
          <cell r="B306">
            <v>128301.543750556</v>
          </cell>
          <cell r="C306">
            <v>128150.917747121</v>
          </cell>
          <cell r="D306">
            <v>128367.647725821</v>
          </cell>
          <cell r="E306">
            <v>127889.720378245</v>
          </cell>
          <cell r="F306">
            <v>127763.125803471</v>
          </cell>
          <cell r="G306">
            <v>127663.880150303</v>
          </cell>
          <cell r="H306">
            <v>127894.113355622</v>
          </cell>
          <cell r="I306">
            <v>127432.106206251</v>
          </cell>
          <cell r="J306">
            <v>127320.312651407</v>
          </cell>
          <cell r="K306">
            <v>127209.075991017</v>
          </cell>
          <cell r="L306">
            <v>127395.272440465</v>
          </cell>
          <cell r="M306">
            <v>126988.832988962</v>
          </cell>
          <cell r="N306">
            <v>126879.869073352</v>
          </cell>
          <cell r="O306">
            <v>126806.908833237</v>
          </cell>
          <cell r="P306">
            <v>127117.290106395</v>
          </cell>
          <cell r="Q306">
            <v>126733.848988546</v>
          </cell>
          <cell r="R306">
            <v>126698.554708851</v>
          </cell>
          <cell r="S306">
            <v>126664.117222154</v>
          </cell>
          <cell r="T306">
            <v>126977.495279457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A307">
            <v>121148.898292215</v>
          </cell>
          <cell r="B307">
            <v>121193.302359379</v>
          </cell>
          <cell r="C307">
            <v>121278.371082157</v>
          </cell>
          <cell r="D307">
            <v>121695.479930622</v>
          </cell>
          <cell r="E307">
            <v>121438.80463172</v>
          </cell>
          <cell r="F307">
            <v>121500.953046347</v>
          </cell>
          <cell r="G307">
            <v>121583.198646348</v>
          </cell>
          <cell r="H307">
            <v>121977.77028064</v>
          </cell>
          <cell r="I307">
            <v>121711.604396457</v>
          </cell>
          <cell r="J307">
            <v>121778.248432693</v>
          </cell>
          <cell r="K307">
            <v>121844.560484727</v>
          </cell>
          <cell r="L307">
            <v>122192.788577069</v>
          </cell>
          <cell r="M307">
            <v>121975.855018032</v>
          </cell>
          <cell r="N307">
            <v>122040.812207653</v>
          </cell>
          <cell r="O307">
            <v>122084.306350878</v>
          </cell>
          <cell r="P307">
            <v>122440.861707002</v>
          </cell>
          <cell r="Q307">
            <v>122127.859871864</v>
          </cell>
          <cell r="R307">
            <v>122148.900022687</v>
          </cell>
          <cell r="S307">
            <v>122169.429409327</v>
          </cell>
          <cell r="T307">
            <v>122524.198277925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A308">
            <v>133432.808066337</v>
          </cell>
          <cell r="B308">
            <v>133275.134411603</v>
          </cell>
          <cell r="C308">
            <v>132959.594328209</v>
          </cell>
          <cell r="D308">
            <v>133036.120503958</v>
          </cell>
          <cell r="E308">
            <v>132403.384524758</v>
          </cell>
          <cell r="F308">
            <v>132144.727697486</v>
          </cell>
          <cell r="G308">
            <v>131918.493784896</v>
          </cell>
          <cell r="H308">
            <v>132033.740451264</v>
          </cell>
          <cell r="I308">
            <v>131434.704431603</v>
          </cell>
          <cell r="J308">
            <v>131198.059245006</v>
          </cell>
          <cell r="K308">
            <v>130962.592895527</v>
          </cell>
          <cell r="L308">
            <v>131035.416849369</v>
          </cell>
          <cell r="M308">
            <v>130496.381347014</v>
          </cell>
          <cell r="N308">
            <v>130265.725955673</v>
          </cell>
          <cell r="O308">
            <v>130111.283334539</v>
          </cell>
          <cell r="P308">
            <v>130389.356899617</v>
          </cell>
          <cell r="Q308">
            <v>129956.629869911</v>
          </cell>
          <cell r="R308">
            <v>129881.918752478</v>
          </cell>
          <cell r="S308">
            <v>129809.021298983</v>
          </cell>
          <cell r="T308">
            <v>130093.438472549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A309">
            <v>112806.426378724</v>
          </cell>
          <cell r="B309">
            <v>112988.069138639</v>
          </cell>
          <cell r="C309">
            <v>113345.20658996</v>
          </cell>
          <cell r="D309">
            <v>113993.618128986</v>
          </cell>
          <cell r="E309">
            <v>113992.339989525</v>
          </cell>
          <cell r="F309">
            <v>114272.359486688</v>
          </cell>
          <cell r="G309">
            <v>114564.105296068</v>
          </cell>
          <cell r="H309">
            <v>115148.377175843</v>
          </cell>
          <cell r="I309">
            <v>115108.276103851</v>
          </cell>
          <cell r="J309">
            <v>115380.895425618</v>
          </cell>
          <cell r="K309">
            <v>115652.156706766</v>
          </cell>
          <cell r="L309">
            <v>116187.4222597</v>
          </cell>
          <cell r="M309">
            <v>116189.240422616</v>
          </cell>
          <cell r="N309">
            <v>116454.959397313</v>
          </cell>
          <cell r="O309">
            <v>116632.879950994</v>
          </cell>
          <cell r="P309">
            <v>117042.735286487</v>
          </cell>
          <cell r="Q309">
            <v>116811.043400004</v>
          </cell>
          <cell r="R309">
            <v>116897.111891217</v>
          </cell>
          <cell r="S309">
            <v>116981.091010404</v>
          </cell>
          <cell r="T309">
            <v>117383.638399901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A310">
            <v>138869.976440737</v>
          </cell>
          <cell r="B310">
            <v>138622.858088112</v>
          </cell>
          <cell r="C310">
            <v>138129.998440225</v>
          </cell>
          <cell r="D310">
            <v>138055.774132535</v>
          </cell>
          <cell r="E310">
            <v>137256.584208674</v>
          </cell>
          <cell r="F310">
            <v>136855.930887804</v>
          </cell>
          <cell r="G310">
            <v>136493.156160372</v>
          </cell>
          <cell r="H310">
            <v>136484.766548901</v>
          </cell>
          <cell r="I310">
            <v>135738.393809362</v>
          </cell>
          <cell r="J310">
            <v>135367.505161114</v>
          </cell>
          <cell r="K310">
            <v>134998.464077616</v>
          </cell>
          <cell r="L310">
            <v>134949.387211641</v>
          </cell>
          <cell r="M310">
            <v>134267.781262926</v>
          </cell>
          <cell r="N310">
            <v>133906.280285298</v>
          </cell>
          <cell r="O310">
            <v>133664.225858551</v>
          </cell>
          <cell r="P310">
            <v>133907.56140291</v>
          </cell>
          <cell r="Q310">
            <v>133421.840981565</v>
          </cell>
          <cell r="R310">
            <v>133304.747937111</v>
          </cell>
          <cell r="S310">
            <v>133190.497407125</v>
          </cell>
          <cell r="T310">
            <v>133443.77514558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A311">
            <v>121291.702929748</v>
          </cell>
          <cell r="B311">
            <v>121333.757774526</v>
          </cell>
          <cell r="C311">
            <v>121414.169283403</v>
          </cell>
          <cell r="D311">
            <v>121827.318742226</v>
          </cell>
          <cell r="E311">
            <v>121566.271609752</v>
          </cell>
          <cell r="F311">
            <v>121624.690554111</v>
          </cell>
          <cell r="G311">
            <v>121703.349974646</v>
          </cell>
          <cell r="H311">
            <v>122094.674360991</v>
          </cell>
          <cell r="I311">
            <v>121824.63874804</v>
          </cell>
          <cell r="J311">
            <v>121887.756943698</v>
          </cell>
          <cell r="K311">
            <v>121950.560718967</v>
          </cell>
          <cell r="L311">
            <v>122295.58714434</v>
          </cell>
          <cell r="M311">
            <v>122074.909040438</v>
          </cell>
          <cell r="N311">
            <v>122136.42963306</v>
          </cell>
          <cell r="O311">
            <v>122177.622693941</v>
          </cell>
          <cell r="P311">
            <v>122533.265672497</v>
          </cell>
          <cell r="Q311">
            <v>122218.87199117</v>
          </cell>
          <cell r="R311">
            <v>122238.799000867</v>
          </cell>
          <cell r="S311">
            <v>122258.24226865</v>
          </cell>
          <cell r="T311">
            <v>122612.193274817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A312">
            <v>142577.188038372</v>
          </cell>
          <cell r="B312">
            <v>142269.083819845</v>
          </cell>
          <cell r="C312">
            <v>141655.322794492</v>
          </cell>
          <cell r="D312">
            <v>141478.312642762</v>
          </cell>
          <cell r="E312">
            <v>140565.629821196</v>
          </cell>
          <cell r="F312">
            <v>140068.159368384</v>
          </cell>
          <cell r="G312">
            <v>139612.287341498</v>
          </cell>
          <cell r="H312">
            <v>139519.599100385</v>
          </cell>
          <cell r="I312">
            <v>138672.768115106</v>
          </cell>
          <cell r="J312">
            <v>138210.348566273</v>
          </cell>
          <cell r="K312">
            <v>137750.232539164</v>
          </cell>
          <cell r="L312">
            <v>137618.040326768</v>
          </cell>
          <cell r="M312">
            <v>136839.225909263</v>
          </cell>
          <cell r="N312">
            <v>136388.51079634</v>
          </cell>
          <cell r="O312">
            <v>136086.720220278</v>
          </cell>
          <cell r="P312">
            <v>136306.370422485</v>
          </cell>
          <cell r="Q312">
            <v>135784.517642795</v>
          </cell>
          <cell r="R312">
            <v>135638.527429712</v>
          </cell>
          <cell r="S312">
            <v>135496.081229809</v>
          </cell>
          <cell r="T312">
            <v>135728.12724119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A313">
            <v>138821.767470842</v>
          </cell>
          <cell r="B313">
            <v>138575.442184837</v>
          </cell>
          <cell r="C313">
            <v>138084.15475119</v>
          </cell>
          <cell r="D313">
            <v>138011.267081438</v>
          </cell>
          <cell r="E313">
            <v>137213.553031166</v>
          </cell>
          <cell r="F313">
            <v>136814.158730472</v>
          </cell>
          <cell r="G313">
            <v>136452.594650123</v>
          </cell>
          <cell r="H313">
            <v>136445.301266906</v>
          </cell>
          <cell r="I313">
            <v>135700.234896972</v>
          </cell>
          <cell r="J313">
            <v>135330.536526191</v>
          </cell>
          <cell r="K313">
            <v>134962.679790848</v>
          </cell>
          <cell r="L313">
            <v>134914.683765587</v>
          </cell>
          <cell r="M313">
            <v>134234.341926034</v>
          </cell>
          <cell r="N313">
            <v>133874.001098414</v>
          </cell>
          <cell r="O313">
            <v>133632.723486841</v>
          </cell>
          <cell r="P313">
            <v>133876.367037883</v>
          </cell>
          <cell r="Q313">
            <v>133391.11648553</v>
          </cell>
          <cell r="R313">
            <v>133274.399222898</v>
          </cell>
          <cell r="S313">
            <v>133160.515352372</v>
          </cell>
          <cell r="T313">
            <v>133414.069190442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A314">
            <v>117165.274525261</v>
          </cell>
          <cell r="B314">
            <v>117275.211605165</v>
          </cell>
          <cell r="C314">
            <v>117490.19619275</v>
          </cell>
          <cell r="D314">
            <v>118017.754666342</v>
          </cell>
          <cell r="E314">
            <v>117883.034371294</v>
          </cell>
          <cell r="F314">
            <v>118049.218667794</v>
          </cell>
          <cell r="G314">
            <v>118231.50296399</v>
          </cell>
          <cell r="H314">
            <v>118716.658589974</v>
          </cell>
          <cell r="I314">
            <v>118558.441185337</v>
          </cell>
          <cell r="J314">
            <v>118723.440727154</v>
          </cell>
          <cell r="K314">
            <v>118887.618331339</v>
          </cell>
          <cell r="L314">
            <v>119325.158905767</v>
          </cell>
          <cell r="M314">
            <v>119212.681743787</v>
          </cell>
          <cell r="N314">
            <v>119373.504934135</v>
          </cell>
          <cell r="O314">
            <v>119481.189193809</v>
          </cell>
          <cell r="P314">
            <v>119863.195886993</v>
          </cell>
          <cell r="Q314">
            <v>119589.020462938</v>
          </cell>
          <cell r="R314">
            <v>119641.112374556</v>
          </cell>
          <cell r="S314">
            <v>119691.939719068</v>
          </cell>
          <cell r="T314">
            <v>120069.523366473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A315">
            <v>140331.931932234</v>
          </cell>
          <cell r="B315">
            <v>140060.763530344</v>
          </cell>
          <cell r="C315">
            <v>139520.225882952</v>
          </cell>
          <cell r="D315">
            <v>139405.467517471</v>
          </cell>
          <cell r="E315">
            <v>138561.521161268</v>
          </cell>
          <cell r="F315">
            <v>138122.687570946</v>
          </cell>
          <cell r="G315">
            <v>137723.199506658</v>
          </cell>
          <cell r="H315">
            <v>137681.566353165</v>
          </cell>
          <cell r="I315">
            <v>136895.577454646</v>
          </cell>
          <cell r="J315">
            <v>136488.593185949</v>
          </cell>
          <cell r="K315">
            <v>136083.636290677</v>
          </cell>
          <cell r="L315">
            <v>136001.782515715</v>
          </cell>
          <cell r="M315">
            <v>135281.84197211</v>
          </cell>
          <cell r="N315">
            <v>134885.159000798</v>
          </cell>
          <cell r="O315">
            <v>134619.547356117</v>
          </cell>
          <cell r="P315">
            <v>134853.542479754</v>
          </cell>
          <cell r="Q315">
            <v>134353.573101124</v>
          </cell>
          <cell r="R315">
            <v>134225.084328842</v>
          </cell>
          <cell r="S315">
            <v>134099.714710186</v>
          </cell>
          <cell r="T315">
            <v>134344.619622011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</row>
        <row r="316">
          <cell r="A316">
            <v>123403.25617974</v>
          </cell>
          <cell r="B316">
            <v>123410.574700475</v>
          </cell>
          <cell r="C316">
            <v>123422.123213596</v>
          </cell>
          <cell r="D316">
            <v>123776.72792057</v>
          </cell>
          <cell r="E316">
            <v>123451.037513578</v>
          </cell>
          <cell r="F316">
            <v>123454.311364591</v>
          </cell>
          <cell r="G316">
            <v>123479.944433636</v>
          </cell>
          <cell r="H316">
            <v>123823.254014054</v>
          </cell>
          <cell r="I316">
            <v>123495.999402484</v>
          </cell>
          <cell r="J316">
            <v>123506.98343598</v>
          </cell>
          <cell r="K316">
            <v>123517.912753017</v>
          </cell>
          <cell r="L316">
            <v>123815.598346814</v>
          </cell>
          <cell r="M316">
            <v>123539.552251959</v>
          </cell>
          <cell r="N316">
            <v>123550.258265383</v>
          </cell>
          <cell r="O316">
            <v>123557.426815685</v>
          </cell>
          <cell r="P316">
            <v>123899.579099177</v>
          </cell>
          <cell r="Q316">
            <v>123564.605152418</v>
          </cell>
          <cell r="R316">
            <v>123568.072915393</v>
          </cell>
          <cell r="S316">
            <v>123571.456496029</v>
          </cell>
          <cell r="T316">
            <v>123913.314336989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</row>
        <row r="317">
          <cell r="A317">
            <v>137495.974562143</v>
          </cell>
          <cell r="B317">
            <v>137271.459368822</v>
          </cell>
          <cell r="C317">
            <v>136823.40933468</v>
          </cell>
          <cell r="D317">
            <v>136787.28049014</v>
          </cell>
          <cell r="E317">
            <v>136030.154379079</v>
          </cell>
          <cell r="F317">
            <v>135665.384340741</v>
          </cell>
          <cell r="G317">
            <v>135337.11421629</v>
          </cell>
          <cell r="H317">
            <v>135359.968161449</v>
          </cell>
          <cell r="I317">
            <v>134650.82820853</v>
          </cell>
          <cell r="J317">
            <v>134313.863609676</v>
          </cell>
          <cell r="K317">
            <v>133978.57758448</v>
          </cell>
          <cell r="L317">
            <v>133960.305715499</v>
          </cell>
          <cell r="M317">
            <v>133314.728090287</v>
          </cell>
          <cell r="N317">
            <v>132986.292500556</v>
          </cell>
          <cell r="O317">
            <v>132766.378051314</v>
          </cell>
          <cell r="P317">
            <v>133018.492081539</v>
          </cell>
          <cell r="Q317">
            <v>132546.163377105</v>
          </cell>
          <cell r="R317">
            <v>132439.780475015</v>
          </cell>
          <cell r="S317">
            <v>132335.980091294</v>
          </cell>
          <cell r="T317">
            <v>132597.126933554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</row>
        <row r="318">
          <cell r="A318">
            <v>128597.945788443</v>
          </cell>
          <cell r="B318">
            <v>128519.808533175</v>
          </cell>
          <cell r="C318">
            <v>128361.945316575</v>
          </cell>
          <cell r="D318">
            <v>128572.522486437</v>
          </cell>
          <cell r="E318">
            <v>128087.801400769</v>
          </cell>
          <cell r="F318">
            <v>127955.411307064</v>
          </cell>
          <cell r="G318">
            <v>127850.592805882</v>
          </cell>
          <cell r="H318">
            <v>128075.779855689</v>
          </cell>
          <cell r="I318">
            <v>127607.759228607</v>
          </cell>
          <cell r="J318">
            <v>127490.486591119</v>
          </cell>
          <cell r="K318">
            <v>127373.798141884</v>
          </cell>
          <cell r="L318">
            <v>127555.019267709</v>
          </cell>
          <cell r="M318">
            <v>127142.760871668</v>
          </cell>
          <cell r="N318">
            <v>127028.456556071</v>
          </cell>
          <cell r="O318">
            <v>126951.920482038</v>
          </cell>
          <cell r="P318">
            <v>127260.883939505</v>
          </cell>
          <cell r="Q318">
            <v>126875.279921737</v>
          </cell>
          <cell r="R318">
            <v>126838.255843973</v>
          </cell>
          <cell r="S318">
            <v>126802.130551249</v>
          </cell>
          <cell r="T318">
            <v>127114.237667411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</row>
        <row r="319">
          <cell r="A319">
            <v>120927.891551785</v>
          </cell>
          <cell r="B319">
            <v>120975.931313077</v>
          </cell>
          <cell r="C319">
            <v>121068.207614555</v>
          </cell>
          <cell r="D319">
            <v>121491.444077739</v>
          </cell>
          <cell r="E319">
            <v>121241.534698376</v>
          </cell>
          <cell r="F319">
            <v>121309.454900824</v>
          </cell>
          <cell r="G319">
            <v>121397.250529506</v>
          </cell>
          <cell r="H319">
            <v>121796.847656644</v>
          </cell>
          <cell r="I319">
            <v>121536.670626578</v>
          </cell>
          <cell r="J319">
            <v>121608.771310069</v>
          </cell>
          <cell r="K319">
            <v>121680.51282732</v>
          </cell>
          <cell r="L319">
            <v>122033.695870657</v>
          </cell>
          <cell r="M319">
            <v>121822.557429126</v>
          </cell>
          <cell r="N319">
            <v>121892.833151213</v>
          </cell>
          <cell r="O319">
            <v>121939.888486266</v>
          </cell>
          <cell r="P319">
            <v>122297.855852502</v>
          </cell>
          <cell r="Q319">
            <v>121987.008060783</v>
          </cell>
          <cell r="R319">
            <v>122009.770926611</v>
          </cell>
          <cell r="S319">
            <v>122031.981208161</v>
          </cell>
          <cell r="T319">
            <v>122388.015813734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A320">
            <v>139440.453762688</v>
          </cell>
          <cell r="B320">
            <v>139183.950714169</v>
          </cell>
          <cell r="C320">
            <v>138672.48638397</v>
          </cell>
          <cell r="D320">
            <v>138582.445068943</v>
          </cell>
          <cell r="E320">
            <v>137765.79050282</v>
          </cell>
          <cell r="F320">
            <v>137350.238658707</v>
          </cell>
          <cell r="G320">
            <v>136973.137827498</v>
          </cell>
          <cell r="H320">
            <v>136951.776079094</v>
          </cell>
          <cell r="I320">
            <v>136189.944510328</v>
          </cell>
          <cell r="J320">
            <v>135804.970800662</v>
          </cell>
          <cell r="K320">
            <v>135421.914819833</v>
          </cell>
          <cell r="L320">
            <v>135360.04790425</v>
          </cell>
          <cell r="M320">
            <v>134663.483212155</v>
          </cell>
          <cell r="N320">
            <v>134288.253684202</v>
          </cell>
          <cell r="O320">
            <v>134037.00687186</v>
          </cell>
          <cell r="P320">
            <v>134276.697641648</v>
          </cell>
          <cell r="Q320">
            <v>133785.417059929</v>
          </cell>
          <cell r="R320">
            <v>133663.877228736</v>
          </cell>
          <cell r="S320">
            <v>133545.287860828</v>
          </cell>
          <cell r="T320">
            <v>133795.298394679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1">
          <cell r="A321">
            <v>126768.001024186</v>
          </cell>
          <cell r="B321">
            <v>126719.967463586</v>
          </cell>
          <cell r="C321">
            <v>126621.783290616</v>
          </cell>
          <cell r="D321">
            <v>126883.097358599</v>
          </cell>
          <cell r="E321">
            <v>126454.398360817</v>
          </cell>
          <cell r="F321">
            <v>126369.798904096</v>
          </cell>
          <cell r="G321">
            <v>126310.934865242</v>
          </cell>
          <cell r="H321">
            <v>126577.733199401</v>
          </cell>
          <cell r="I321">
            <v>126159.300527034</v>
          </cell>
          <cell r="J321">
            <v>126087.209149877</v>
          </cell>
          <cell r="K321">
            <v>126015.476892601</v>
          </cell>
          <cell r="L321">
            <v>126237.725213396</v>
          </cell>
          <cell r="M321">
            <v>125873.450625081</v>
          </cell>
          <cell r="N321">
            <v>125803.183973773</v>
          </cell>
          <cell r="O321">
            <v>125756.134712347</v>
          </cell>
          <cell r="P321">
            <v>126076.789670749</v>
          </cell>
          <cell r="Q321">
            <v>125709.021219749</v>
          </cell>
          <cell r="R321">
            <v>125686.261292019</v>
          </cell>
          <cell r="S321">
            <v>125664.053877242</v>
          </cell>
          <cell r="T321">
            <v>125986.641346837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2">
          <cell r="A322">
            <v>144904.777340602</v>
          </cell>
          <cell r="B322">
            <v>144558.382874722</v>
          </cell>
          <cell r="C322">
            <v>143868.7133814</v>
          </cell>
          <cell r="D322">
            <v>143627.168679994</v>
          </cell>
          <cell r="E322">
            <v>142643.228837451</v>
          </cell>
          <cell r="F322">
            <v>142084.97131742</v>
          </cell>
          <cell r="G322">
            <v>141570.6477367</v>
          </cell>
          <cell r="H322">
            <v>141425.032225757</v>
          </cell>
          <cell r="I322">
            <v>140515.128083754</v>
          </cell>
          <cell r="J322">
            <v>139995.240451588</v>
          </cell>
          <cell r="K322">
            <v>139477.942615762</v>
          </cell>
          <cell r="L322">
            <v>139293.566063171</v>
          </cell>
          <cell r="M322">
            <v>138453.718875866</v>
          </cell>
          <cell r="N322">
            <v>137946.990271008</v>
          </cell>
          <cell r="O322">
            <v>137607.694087717</v>
          </cell>
          <cell r="P322">
            <v>137812.47334243</v>
          </cell>
          <cell r="Q322">
            <v>137267.934700731</v>
          </cell>
          <cell r="R322">
            <v>137103.801271703</v>
          </cell>
          <cell r="S322">
            <v>136943.652294945</v>
          </cell>
          <cell r="T322">
            <v>137162.367871981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</row>
        <row r="323">
          <cell r="A323">
            <v>139946.872714236</v>
          </cell>
          <cell r="B323">
            <v>139682.038768638</v>
          </cell>
          <cell r="C323">
            <v>139154.058858682</v>
          </cell>
          <cell r="D323">
            <v>139049.976613429</v>
          </cell>
          <cell r="E323">
            <v>138217.818493557</v>
          </cell>
          <cell r="F323">
            <v>137789.041067587</v>
          </cell>
          <cell r="G323">
            <v>137399.222797531</v>
          </cell>
          <cell r="H323">
            <v>137366.345541443</v>
          </cell>
          <cell r="I323">
            <v>136590.791001074</v>
          </cell>
          <cell r="J323">
            <v>136193.313828499</v>
          </cell>
          <cell r="K323">
            <v>135797.816670186</v>
          </cell>
          <cell r="L323">
            <v>135724.595887826</v>
          </cell>
          <cell r="M323">
            <v>135014.752155797</v>
          </cell>
          <cell r="N323">
            <v>134627.335643727</v>
          </cell>
          <cell r="O323">
            <v>134367.928650261</v>
          </cell>
          <cell r="P323">
            <v>134604.38391384</v>
          </cell>
          <cell r="Q323">
            <v>134108.167517009</v>
          </cell>
          <cell r="R323">
            <v>133982.680224643</v>
          </cell>
          <cell r="S323">
            <v>133860.239222907</v>
          </cell>
          <cell r="T323">
            <v>134107.349423534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</row>
        <row r="324">
          <cell r="A324">
            <v>131178.939387674</v>
          </cell>
          <cell r="B324">
            <v>131058.343231588</v>
          </cell>
          <cell r="C324">
            <v>130816.307403535</v>
          </cell>
          <cell r="D324">
            <v>130955.324157011</v>
          </cell>
          <cell r="E324">
            <v>130391.588309218</v>
          </cell>
          <cell r="F324">
            <v>130191.793269435</v>
          </cell>
          <cell r="G324">
            <v>130022.159602551</v>
          </cell>
          <cell r="H324">
            <v>130188.657198626</v>
          </cell>
          <cell r="I324">
            <v>129650.696649741</v>
          </cell>
          <cell r="J324">
            <v>129469.699387339</v>
          </cell>
          <cell r="K324">
            <v>129289.603754478</v>
          </cell>
          <cell r="L324">
            <v>129412.959238846</v>
          </cell>
          <cell r="M324">
            <v>128933.023444543</v>
          </cell>
          <cell r="N324">
            <v>128756.607456575</v>
          </cell>
          <cell r="O324">
            <v>128638.482545499</v>
          </cell>
          <cell r="P324">
            <v>128930.956057657</v>
          </cell>
          <cell r="Q324">
            <v>128520.196371496</v>
          </cell>
          <cell r="R324">
            <v>128463.053828599</v>
          </cell>
          <cell r="S324">
            <v>128407.298460369</v>
          </cell>
          <cell r="T324">
            <v>128704.623859804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5">
          <cell r="A325">
            <v>137134.544641586</v>
          </cell>
          <cell r="B325">
            <v>136915.975188369</v>
          </cell>
          <cell r="C325">
            <v>136479.712281587</v>
          </cell>
          <cell r="D325">
            <v>136453.604413316</v>
          </cell>
          <cell r="E325">
            <v>135707.543149222</v>
          </cell>
          <cell r="F325">
            <v>135352.212175094</v>
          </cell>
          <cell r="G325">
            <v>135033.018454473</v>
          </cell>
          <cell r="H325">
            <v>135064.090988243</v>
          </cell>
          <cell r="I325">
            <v>134364.745085332</v>
          </cell>
          <cell r="J325">
            <v>134036.704176226</v>
          </cell>
          <cell r="K325">
            <v>133710.297387828</v>
          </cell>
          <cell r="L325">
            <v>133700.128744752</v>
          </cell>
          <cell r="M325">
            <v>133064.028336641</v>
          </cell>
          <cell r="N325">
            <v>132744.290566547</v>
          </cell>
          <cell r="O325">
            <v>132530.200017866</v>
          </cell>
          <cell r="P325">
            <v>132784.62322066</v>
          </cell>
          <cell r="Q325">
            <v>132315.817194947</v>
          </cell>
          <cell r="R325">
            <v>132212.251585877</v>
          </cell>
          <cell r="S325">
            <v>132111.200103446</v>
          </cell>
          <cell r="T325">
            <v>132374.416906167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</row>
        <row r="326">
          <cell r="A326">
            <v>137500.855697939</v>
          </cell>
          <cell r="B326">
            <v>137276.260206992</v>
          </cell>
          <cell r="C326">
            <v>136828.050986889</v>
          </cell>
          <cell r="D326">
            <v>136791.786808379</v>
          </cell>
          <cell r="E326">
            <v>136034.511265803</v>
          </cell>
          <cell r="F326">
            <v>135669.613752257</v>
          </cell>
          <cell r="G326">
            <v>135341.221050352</v>
          </cell>
          <cell r="H326">
            <v>135363.964002909</v>
          </cell>
          <cell r="I326">
            <v>134654.691780675</v>
          </cell>
          <cell r="J326">
            <v>134317.606666781</v>
          </cell>
          <cell r="K326">
            <v>133982.200726885</v>
          </cell>
          <cell r="L326">
            <v>133963.819423284</v>
          </cell>
          <cell r="M326">
            <v>133318.113807606</v>
          </cell>
          <cell r="N326">
            <v>132989.560753227</v>
          </cell>
          <cell r="O326">
            <v>132769.567651809</v>
          </cell>
          <cell r="P326">
            <v>133021.6504965</v>
          </cell>
          <cell r="Q326">
            <v>132549.274218049</v>
          </cell>
          <cell r="R326">
            <v>132442.853268224</v>
          </cell>
          <cell r="S326">
            <v>132339.015760404</v>
          </cell>
          <cell r="T326">
            <v>132600.134647706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</row>
        <row r="327">
          <cell r="A327">
            <v>116572.297802922</v>
          </cell>
          <cell r="B327">
            <v>116691.98970742</v>
          </cell>
          <cell r="C327">
            <v>116926.312738644</v>
          </cell>
          <cell r="D327">
            <v>117470.3120361</v>
          </cell>
          <cell r="E327">
            <v>117353.745181911</v>
          </cell>
          <cell r="F327">
            <v>117535.415593528</v>
          </cell>
          <cell r="G327">
            <v>117732.591009379</v>
          </cell>
          <cell r="H327">
            <v>118231.230388256</v>
          </cell>
          <cell r="I327">
            <v>118089.081502968</v>
          </cell>
          <cell r="J327">
            <v>118268.721615466</v>
          </cell>
          <cell r="K327">
            <v>118447.466859001</v>
          </cell>
          <cell r="L327">
            <v>118898.301917544</v>
          </cell>
          <cell r="M327">
            <v>118801.373465879</v>
          </cell>
          <cell r="N327">
            <v>118976.466655158</v>
          </cell>
          <cell r="O327">
            <v>119093.705844485</v>
          </cell>
          <cell r="P327">
            <v>119479.501060711</v>
          </cell>
          <cell r="Q327">
            <v>119211.10508756</v>
          </cell>
          <cell r="R327">
            <v>119267.819165431</v>
          </cell>
          <cell r="S327">
            <v>119323.15646992</v>
          </cell>
          <cell r="T327">
            <v>119704.136179189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</row>
        <row r="328">
          <cell r="A328">
            <v>136897.182167129</v>
          </cell>
          <cell r="B328">
            <v>136682.517469726</v>
          </cell>
          <cell r="C328">
            <v>136253.995542752</v>
          </cell>
          <cell r="D328">
            <v>136234.468766938</v>
          </cell>
          <cell r="E328">
            <v>135495.674138244</v>
          </cell>
          <cell r="F328">
            <v>135146.542096494</v>
          </cell>
          <cell r="G328">
            <v>134833.309137697</v>
          </cell>
          <cell r="H328">
            <v>134869.779078871</v>
          </cell>
          <cell r="I328">
            <v>134176.865238755</v>
          </cell>
          <cell r="J328">
            <v>133854.684799298</v>
          </cell>
          <cell r="K328">
            <v>133534.109286889</v>
          </cell>
          <cell r="L328">
            <v>133529.262288875</v>
          </cell>
          <cell r="M328">
            <v>132899.385869355</v>
          </cell>
          <cell r="N328">
            <v>132585.360232857</v>
          </cell>
          <cell r="O328">
            <v>132375.094424102</v>
          </cell>
          <cell r="P328">
            <v>132631.03413365</v>
          </cell>
          <cell r="Q328">
            <v>132164.541562606</v>
          </cell>
          <cell r="R328">
            <v>132062.826159081</v>
          </cell>
          <cell r="S328">
            <v>131963.579967177</v>
          </cell>
          <cell r="T328">
            <v>132228.156178484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29">
          <cell r="A329">
            <v>113278.342344906</v>
          </cell>
          <cell r="B329">
            <v>113452.221802653</v>
          </cell>
          <cell r="C329">
            <v>113793.968902262</v>
          </cell>
          <cell r="D329">
            <v>114429.296137999</v>
          </cell>
          <cell r="E329">
            <v>114413.570722178</v>
          </cell>
          <cell r="F329">
            <v>114681.265713669</v>
          </cell>
          <cell r="G329">
            <v>114961.160539941</v>
          </cell>
          <cell r="H329">
            <v>115534.701478629</v>
          </cell>
          <cell r="I329">
            <v>115481.812399032</v>
          </cell>
          <cell r="J329">
            <v>115742.780135167</v>
          </cell>
          <cell r="K329">
            <v>116002.447872522</v>
          </cell>
          <cell r="L329">
            <v>116527.13311247</v>
          </cell>
          <cell r="M329">
            <v>116516.576953807</v>
          </cell>
          <cell r="N329">
            <v>116770.93925955</v>
          </cell>
          <cell r="O329">
            <v>116941.255595917</v>
          </cell>
          <cell r="P329">
            <v>117348.095864469</v>
          </cell>
          <cell r="Q329">
            <v>117111.804446412</v>
          </cell>
          <cell r="R329">
            <v>117194.194422143</v>
          </cell>
          <cell r="S329">
            <v>117274.584324352</v>
          </cell>
          <cell r="T329">
            <v>117674.42898412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A330">
            <v>126706.127012469</v>
          </cell>
          <cell r="B330">
            <v>126659.111316666</v>
          </cell>
          <cell r="C330">
            <v>126562.94500889</v>
          </cell>
          <cell r="D330">
            <v>126825.974590636</v>
          </cell>
          <cell r="E330">
            <v>126399.16980922</v>
          </cell>
          <cell r="F330">
            <v>126316.186247411</v>
          </cell>
          <cell r="G330">
            <v>126258.876018811</v>
          </cell>
          <cell r="H330">
            <v>126527.081311883</v>
          </cell>
          <cell r="I330">
            <v>126110.325305255</v>
          </cell>
          <cell r="J330">
            <v>126039.761594881</v>
          </cell>
          <cell r="K330">
            <v>125969.549394386</v>
          </cell>
          <cell r="L330">
            <v>126193.18492489</v>
          </cell>
          <cell r="M330">
            <v>125830.532762967</v>
          </cell>
          <cell r="N330">
            <v>125761.755111223</v>
          </cell>
          <cell r="O330">
            <v>125715.702856605</v>
          </cell>
          <cell r="P330">
            <v>126036.753127521</v>
          </cell>
          <cell r="Q330">
            <v>125669.587731919</v>
          </cell>
          <cell r="R330">
            <v>125647.310103001</v>
          </cell>
          <cell r="S330">
            <v>125625.5732789</v>
          </cell>
          <cell r="T330">
            <v>125948.515109744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A331">
            <v>126090.714955082</v>
          </cell>
          <cell r="B331">
            <v>126053.823158663</v>
          </cell>
          <cell r="C331">
            <v>125977.726966521</v>
          </cell>
          <cell r="D331">
            <v>126257.819412386</v>
          </cell>
          <cell r="E331">
            <v>125849.854909125</v>
          </cell>
          <cell r="F331">
            <v>125782.943381184</v>
          </cell>
          <cell r="G331">
            <v>125741.087679278</v>
          </cell>
          <cell r="H331">
            <v>126023.286884415</v>
          </cell>
          <cell r="I331">
            <v>125623.207351213</v>
          </cell>
          <cell r="J331">
            <v>125567.838139011</v>
          </cell>
          <cell r="K331">
            <v>125512.744745994</v>
          </cell>
          <cell r="L331">
            <v>125750.177758782</v>
          </cell>
          <cell r="M331">
            <v>125403.662594221</v>
          </cell>
          <cell r="N331">
            <v>125349.694848279</v>
          </cell>
          <cell r="O331">
            <v>125313.559035058</v>
          </cell>
          <cell r="P331">
            <v>125638.541168172</v>
          </cell>
          <cell r="Q331">
            <v>125277.373889592</v>
          </cell>
          <cell r="R331">
            <v>125259.89330706</v>
          </cell>
          <cell r="S331">
            <v>125242.837077734</v>
          </cell>
          <cell r="T331">
            <v>125569.303460791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</row>
        <row r="332">
          <cell r="A332">
            <v>112516.456348815</v>
          </cell>
          <cell r="B332">
            <v>112702.869290548</v>
          </cell>
          <cell r="C332">
            <v>113069.463384717</v>
          </cell>
          <cell r="D332">
            <v>113725.914608958</v>
          </cell>
          <cell r="E332">
            <v>113733.513637167</v>
          </cell>
          <cell r="F332">
            <v>114021.105959863</v>
          </cell>
          <cell r="G332">
            <v>114320.133637568</v>
          </cell>
          <cell r="H332">
            <v>114910.999172849</v>
          </cell>
          <cell r="I332">
            <v>114878.755726394</v>
          </cell>
          <cell r="J332">
            <v>115158.534396173</v>
          </cell>
          <cell r="K332">
            <v>115436.91936137</v>
          </cell>
          <cell r="L332">
            <v>115978.686015968</v>
          </cell>
          <cell r="M332">
            <v>115988.107613935</v>
          </cell>
          <cell r="N332">
            <v>116260.8047243</v>
          </cell>
          <cell r="O332">
            <v>116443.397709686</v>
          </cell>
          <cell r="P332">
            <v>116855.105661138</v>
          </cell>
          <cell r="Q332">
            <v>116626.239969156</v>
          </cell>
          <cell r="R332">
            <v>116714.568734063</v>
          </cell>
          <cell r="S332">
            <v>116800.75325724</v>
          </cell>
          <cell r="T332">
            <v>117204.961346261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</row>
        <row r="333">
          <cell r="A333">
            <v>135122.126658083</v>
          </cell>
          <cell r="B333">
            <v>134936.662694005</v>
          </cell>
          <cell r="C333">
            <v>134566.029735726</v>
          </cell>
          <cell r="D333">
            <v>134595.718003055</v>
          </cell>
          <cell r="E333">
            <v>133911.265077823</v>
          </cell>
          <cell r="F333">
            <v>133608.490191281</v>
          </cell>
          <cell r="G333">
            <v>133339.833289157</v>
          </cell>
          <cell r="H333">
            <v>133416.6663828</v>
          </cell>
          <cell r="I333">
            <v>132771.853105016</v>
          </cell>
          <cell r="J333">
            <v>132493.498712455</v>
          </cell>
          <cell r="K333">
            <v>132216.530929504</v>
          </cell>
          <cell r="L333">
            <v>132251.480514357</v>
          </cell>
          <cell r="M333">
            <v>131668.148626626</v>
          </cell>
          <cell r="N333">
            <v>131396.839743183</v>
          </cell>
          <cell r="O333">
            <v>131215.176289092</v>
          </cell>
          <cell r="P333">
            <v>131482.456812608</v>
          </cell>
          <cell r="Q333">
            <v>131033.264829903</v>
          </cell>
          <cell r="R333">
            <v>130945.385722748</v>
          </cell>
          <cell r="S333">
            <v>130859.63994157</v>
          </cell>
          <cell r="T333">
            <v>131134.382147755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</row>
        <row r="334">
          <cell r="A334">
            <v>117635.977596305</v>
          </cell>
          <cell r="B334">
            <v>117738.171326898</v>
          </cell>
          <cell r="C334">
            <v>117937.805118294</v>
          </cell>
          <cell r="D334">
            <v>118452.312917228</v>
          </cell>
          <cell r="E334">
            <v>118303.182477497</v>
          </cell>
          <cell r="F334">
            <v>118457.073944161</v>
          </cell>
          <cell r="G334">
            <v>118627.537716061</v>
          </cell>
          <cell r="H334">
            <v>119101.989981093</v>
          </cell>
          <cell r="I334">
            <v>118931.017435958</v>
          </cell>
          <cell r="J334">
            <v>119084.395338474</v>
          </cell>
          <cell r="K334">
            <v>119237.00919602</v>
          </cell>
          <cell r="L334">
            <v>119663.99665046</v>
          </cell>
          <cell r="M334">
            <v>119539.176970772</v>
          </cell>
          <cell r="N334">
            <v>119688.672680516</v>
          </cell>
          <cell r="O334">
            <v>119788.77226686</v>
          </cell>
          <cell r="P334">
            <v>120167.771642281</v>
          </cell>
          <cell r="Q334">
            <v>119889.00850814</v>
          </cell>
          <cell r="R334">
            <v>119937.431358616</v>
          </cell>
          <cell r="S334">
            <v>119984.678710978</v>
          </cell>
          <cell r="T334">
            <v>120359.566575076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</row>
        <row r="335">
          <cell r="A335">
            <v>112583.897317117</v>
          </cell>
          <cell r="B335">
            <v>112769.200814261</v>
          </cell>
          <cell r="C335">
            <v>113133.595490957</v>
          </cell>
          <cell r="D335">
            <v>113788.176852454</v>
          </cell>
          <cell r="E335">
            <v>113793.711237004</v>
          </cell>
          <cell r="F335">
            <v>114079.542278761</v>
          </cell>
          <cell r="G335">
            <v>114376.876346091</v>
          </cell>
          <cell r="H335">
            <v>114966.208334916</v>
          </cell>
          <cell r="I335">
            <v>114932.137368992</v>
          </cell>
          <cell r="J335">
            <v>115210.250924061</v>
          </cell>
          <cell r="K335">
            <v>115486.97906924</v>
          </cell>
          <cell r="L335">
            <v>116027.233703471</v>
          </cell>
          <cell r="M335">
            <v>116034.886901364</v>
          </cell>
          <cell r="N335">
            <v>116305.961043222</v>
          </cell>
          <cell r="O335">
            <v>116487.467318652</v>
          </cell>
          <cell r="P335">
            <v>116898.744390353</v>
          </cell>
          <cell r="Q335">
            <v>116669.221384601</v>
          </cell>
          <cell r="R335">
            <v>116757.024457088</v>
          </cell>
          <cell r="S335">
            <v>116842.696049392</v>
          </cell>
          <cell r="T335">
            <v>117246.517894414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</row>
        <row r="336">
          <cell r="A336">
            <v>117245.452344193</v>
          </cell>
          <cell r="B336">
            <v>117354.070450635</v>
          </cell>
          <cell r="C336">
            <v>117566.440240415</v>
          </cell>
          <cell r="D336">
            <v>118091.775710389</v>
          </cell>
          <cell r="E336">
            <v>117954.600844631</v>
          </cell>
          <cell r="F336">
            <v>118118.691225996</v>
          </cell>
          <cell r="G336">
            <v>118298.962057834</v>
          </cell>
          <cell r="H336">
            <v>118782.29451293</v>
          </cell>
          <cell r="I336">
            <v>118621.90444487</v>
          </cell>
          <cell r="J336">
            <v>118784.924399663</v>
          </cell>
          <cell r="K336">
            <v>118947.132278046</v>
          </cell>
          <cell r="L336">
            <v>119382.875273074</v>
          </cell>
          <cell r="M336">
            <v>119268.295732311</v>
          </cell>
          <cell r="N336">
            <v>119427.189441539</v>
          </cell>
          <cell r="O336">
            <v>119533.58175603</v>
          </cell>
          <cell r="P336">
            <v>119915.076193838</v>
          </cell>
          <cell r="Q336">
            <v>119640.119316227</v>
          </cell>
          <cell r="R336">
            <v>119691.58625355</v>
          </cell>
          <cell r="S336">
            <v>119741.80379545</v>
          </cell>
          <cell r="T336">
            <v>120118.928253104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</row>
        <row r="337">
          <cell r="A337">
            <v>118459.419659208</v>
          </cell>
          <cell r="B337">
            <v>118548.067271403</v>
          </cell>
          <cell r="C337">
            <v>118720.846572019</v>
          </cell>
          <cell r="D337">
            <v>119212.523684</v>
          </cell>
          <cell r="E337">
            <v>119038.184317465</v>
          </cell>
          <cell r="F337">
            <v>119170.570861427</v>
          </cell>
          <cell r="G337">
            <v>119320.355956026</v>
          </cell>
          <cell r="H337">
            <v>119776.083895331</v>
          </cell>
          <cell r="I337">
            <v>119582.797667006</v>
          </cell>
          <cell r="J337">
            <v>119715.844819142</v>
          </cell>
          <cell r="K337">
            <v>119848.229203007</v>
          </cell>
          <cell r="L337">
            <v>120256.755161383</v>
          </cell>
          <cell r="M337">
            <v>120110.34363565</v>
          </cell>
          <cell r="N337">
            <v>120240.023192561</v>
          </cell>
          <cell r="O337">
            <v>120326.854246282</v>
          </cell>
          <cell r="P337">
            <v>120700.592657637</v>
          </cell>
          <cell r="Q337">
            <v>120413.803840874</v>
          </cell>
          <cell r="R337">
            <v>120455.808081697</v>
          </cell>
          <cell r="S337">
            <v>120496.792640584</v>
          </cell>
          <cell r="T337">
            <v>120866.964535097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</row>
        <row r="338">
          <cell r="A338">
            <v>117214.244907834</v>
          </cell>
          <cell r="B338">
            <v>117323.37639542</v>
          </cell>
          <cell r="C338">
            <v>117536.763937206</v>
          </cell>
          <cell r="D338">
            <v>118062.964661996</v>
          </cell>
          <cell r="E338">
            <v>117926.745183404</v>
          </cell>
          <cell r="F338">
            <v>118091.650574758</v>
          </cell>
          <cell r="G338">
            <v>118272.705102905</v>
          </cell>
          <cell r="H338">
            <v>118756.747186802</v>
          </cell>
          <cell r="I338">
            <v>118597.202779754</v>
          </cell>
          <cell r="J338">
            <v>118760.993244856</v>
          </cell>
          <cell r="K338">
            <v>118923.967795287</v>
          </cell>
          <cell r="L338">
            <v>119360.410458197</v>
          </cell>
          <cell r="M338">
            <v>119246.649221709</v>
          </cell>
          <cell r="N338">
            <v>119406.293938636</v>
          </cell>
          <cell r="O338">
            <v>119513.189114113</v>
          </cell>
          <cell r="P338">
            <v>119894.882935956</v>
          </cell>
          <cell r="Q338">
            <v>119620.230221795</v>
          </cell>
          <cell r="R338">
            <v>119671.940416491</v>
          </cell>
          <cell r="S338">
            <v>119722.395310522</v>
          </cell>
          <cell r="T338">
            <v>120099.698497594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</row>
        <row r="339">
          <cell r="A339">
            <v>130506.457106549</v>
          </cell>
          <cell r="B339">
            <v>130396.923689435</v>
          </cell>
          <cell r="C339">
            <v>130176.819178754</v>
          </cell>
          <cell r="D339">
            <v>130334.481120681</v>
          </cell>
          <cell r="E339">
            <v>129791.332703826</v>
          </cell>
          <cell r="F339">
            <v>129609.100137624</v>
          </cell>
          <cell r="G339">
            <v>129456.354172629</v>
          </cell>
          <cell r="H339">
            <v>129638.1434059</v>
          </cell>
          <cell r="I339">
            <v>129118.405822841</v>
          </cell>
          <cell r="J339">
            <v>128954.012120067</v>
          </cell>
          <cell r="K339">
            <v>128790.437336966</v>
          </cell>
          <cell r="L339">
            <v>128928.869812838</v>
          </cell>
          <cell r="M339">
            <v>128466.567479996</v>
          </cell>
          <cell r="N339">
            <v>128306.334794123</v>
          </cell>
          <cell r="O339">
            <v>128199.045925419</v>
          </cell>
          <cell r="P339">
            <v>128495.815920931</v>
          </cell>
          <cell r="Q339">
            <v>128091.610587044</v>
          </cell>
          <cell r="R339">
            <v>128039.709944525</v>
          </cell>
          <cell r="S339">
            <v>127989.069225924</v>
          </cell>
          <cell r="T339">
            <v>128290.246026846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</row>
        <row r="340">
          <cell r="A340">
            <v>132523.067762472</v>
          </cell>
          <cell r="B340">
            <v>132380.35988423</v>
          </cell>
          <cell r="C340">
            <v>132094.488691585</v>
          </cell>
          <cell r="D340">
            <v>132196.238252222</v>
          </cell>
          <cell r="E340">
            <v>131591.353141668</v>
          </cell>
          <cell r="F340">
            <v>131356.454992504</v>
          </cell>
          <cell r="G340">
            <v>131153.066920586</v>
          </cell>
          <cell r="H340">
            <v>131289.000256416</v>
          </cell>
          <cell r="I340">
            <v>130714.616434937</v>
          </cell>
          <cell r="J340">
            <v>130500.43269871</v>
          </cell>
          <cell r="K340">
            <v>130287.315908918</v>
          </cell>
          <cell r="L340">
            <v>130380.536157527</v>
          </cell>
          <cell r="M340">
            <v>129865.355366349</v>
          </cell>
          <cell r="N340">
            <v>129656.592897064</v>
          </cell>
          <cell r="O340">
            <v>129516.809375147</v>
          </cell>
          <cell r="P340">
            <v>129800.695262991</v>
          </cell>
          <cell r="Q340">
            <v>129376.83502219</v>
          </cell>
          <cell r="R340">
            <v>129309.215196493</v>
          </cell>
          <cell r="S340">
            <v>129243.236888734</v>
          </cell>
          <cell r="T340">
            <v>129532.864274162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A341">
            <v>141983.996449394</v>
          </cell>
          <cell r="B341">
            <v>141685.650590148</v>
          </cell>
          <cell r="C341">
            <v>141091.235015767</v>
          </cell>
          <cell r="D341">
            <v>140930.671645276</v>
          </cell>
          <cell r="E341">
            <v>140036.148842515</v>
          </cell>
          <cell r="F341">
            <v>139554.170116254</v>
          </cell>
          <cell r="G341">
            <v>139113.194604859</v>
          </cell>
          <cell r="H341">
            <v>139033.995002511</v>
          </cell>
          <cell r="I341">
            <v>138203.238359052</v>
          </cell>
          <cell r="J341">
            <v>137755.464685947</v>
          </cell>
          <cell r="K341">
            <v>137309.92157681</v>
          </cell>
          <cell r="L341">
            <v>137191.028665819</v>
          </cell>
          <cell r="M341">
            <v>136427.768592745</v>
          </cell>
          <cell r="N341">
            <v>135991.328649522</v>
          </cell>
          <cell r="O341">
            <v>135699.096465368</v>
          </cell>
          <cell r="P341">
            <v>135922.536563397</v>
          </cell>
          <cell r="Q341">
            <v>135406.465328811</v>
          </cell>
          <cell r="R341">
            <v>135265.098956834</v>
          </cell>
          <cell r="S341">
            <v>135127.164351104</v>
          </cell>
          <cell r="T341">
            <v>135362.607654921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</row>
        <row r="342">
          <cell r="A342">
            <v>143231.911354548</v>
          </cell>
          <cell r="B342">
            <v>142913.036542729</v>
          </cell>
          <cell r="C342">
            <v>142277.923363958</v>
          </cell>
          <cell r="D342">
            <v>142082.760407379</v>
          </cell>
          <cell r="E342">
            <v>141150.033829369</v>
          </cell>
          <cell r="F342">
            <v>140635.464694161</v>
          </cell>
          <cell r="G342">
            <v>140163.150937144</v>
          </cell>
          <cell r="H342">
            <v>140055.574881593</v>
          </cell>
          <cell r="I342">
            <v>139191.002164002</v>
          </cell>
          <cell r="J342">
            <v>138712.417523648</v>
          </cell>
          <cell r="K342">
            <v>138236.216930679</v>
          </cell>
          <cell r="L342">
            <v>138089.345881156</v>
          </cell>
          <cell r="M342">
            <v>137293.363668027</v>
          </cell>
          <cell r="N342">
            <v>136826.892622923</v>
          </cell>
          <cell r="O342">
            <v>136514.552163548</v>
          </cell>
          <cell r="P342">
            <v>136730.01934427</v>
          </cell>
          <cell r="Q342">
            <v>136201.785300158</v>
          </cell>
          <cell r="R342">
            <v>136050.691615213</v>
          </cell>
          <cell r="S342">
            <v>135903.26583375</v>
          </cell>
          <cell r="T342">
            <v>136131.562151758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A343">
            <v>112065.961399024</v>
          </cell>
          <cell r="B343">
            <v>112259.78525429</v>
          </cell>
          <cell r="C343">
            <v>112641.071107626</v>
          </cell>
          <cell r="D343">
            <v>113310.012717816</v>
          </cell>
          <cell r="E343">
            <v>113331.40323753</v>
          </cell>
          <cell r="F343">
            <v>113630.76063698</v>
          </cell>
          <cell r="G343">
            <v>113941.101362819</v>
          </cell>
          <cell r="H343">
            <v>114542.210744701</v>
          </cell>
          <cell r="I343">
            <v>114522.174837843</v>
          </cell>
          <cell r="J343">
            <v>114813.076209247</v>
          </cell>
          <cell r="K343">
            <v>115102.528468843</v>
          </cell>
          <cell r="L343">
            <v>115654.395179191</v>
          </cell>
          <cell r="M343">
            <v>115675.629408596</v>
          </cell>
          <cell r="N343">
            <v>115959.167690646</v>
          </cell>
          <cell r="O343">
            <v>116149.019725826</v>
          </cell>
          <cell r="P343">
            <v>116563.605885533</v>
          </cell>
          <cell r="Q343">
            <v>116339.130945071</v>
          </cell>
          <cell r="R343">
            <v>116430.97125179</v>
          </cell>
          <cell r="S343">
            <v>116520.582071678</v>
          </cell>
          <cell r="T343">
            <v>116927.370209226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</row>
        <row r="344">
          <cell r="A344">
            <v>132443.328908485</v>
          </cell>
          <cell r="B344">
            <v>132301.932782466</v>
          </cell>
          <cell r="C344">
            <v>132018.66207189</v>
          </cell>
          <cell r="D344">
            <v>132122.622465439</v>
          </cell>
          <cell r="E344">
            <v>131520.178487083</v>
          </cell>
          <cell r="F344">
            <v>131287.362789094</v>
          </cell>
          <cell r="G344">
            <v>131085.977158033</v>
          </cell>
          <cell r="H344">
            <v>131223.723683087</v>
          </cell>
          <cell r="I344">
            <v>130651.500629931</v>
          </cell>
          <cell r="J344">
            <v>130439.285642702</v>
          </cell>
          <cell r="K344">
            <v>130228.127794675</v>
          </cell>
          <cell r="L344">
            <v>130323.135781129</v>
          </cell>
          <cell r="M344">
            <v>129810.045858437</v>
          </cell>
          <cell r="N344">
            <v>129603.20230657</v>
          </cell>
          <cell r="O344">
            <v>129464.703656575</v>
          </cell>
          <cell r="P344">
            <v>129749.098995252</v>
          </cell>
          <cell r="Q344">
            <v>129326.015929633</v>
          </cell>
          <cell r="R344">
            <v>129259.017656564</v>
          </cell>
          <cell r="S344">
            <v>129193.645812814</v>
          </cell>
          <cell r="T344">
            <v>129483.729873977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A345">
            <v>143189.610426162</v>
          </cell>
          <cell r="B345">
            <v>142871.431490119</v>
          </cell>
          <cell r="C345">
            <v>142237.697849682</v>
          </cell>
          <cell r="D345">
            <v>142043.707725166</v>
          </cell>
          <cell r="E345">
            <v>141112.276151451</v>
          </cell>
          <cell r="F345">
            <v>140598.811742653</v>
          </cell>
          <cell r="G345">
            <v>140127.56026711</v>
          </cell>
          <cell r="H345">
            <v>140020.946096308</v>
          </cell>
          <cell r="I345">
            <v>139157.519651851</v>
          </cell>
          <cell r="J345">
            <v>138679.979419665</v>
          </cell>
          <cell r="K345">
            <v>138204.818032191</v>
          </cell>
          <cell r="L345">
            <v>138058.895365631</v>
          </cell>
          <cell r="M345">
            <v>137264.02234424</v>
          </cell>
          <cell r="N345">
            <v>136798.569271984</v>
          </cell>
          <cell r="O345">
            <v>136486.910428564</v>
          </cell>
          <cell r="P345">
            <v>136702.647869544</v>
          </cell>
          <cell r="Q345">
            <v>136174.826111664</v>
          </cell>
          <cell r="R345">
            <v>136024.062156229</v>
          </cell>
          <cell r="S345">
            <v>135876.958099864</v>
          </cell>
          <cell r="T345">
            <v>136105.496681294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</row>
        <row r="346">
          <cell r="A346">
            <v>140265.47863071</v>
          </cell>
          <cell r="B346">
            <v>139995.403425695</v>
          </cell>
          <cell r="C346">
            <v>139457.03298551</v>
          </cell>
          <cell r="D346">
            <v>139344.117098805</v>
          </cell>
          <cell r="E346">
            <v>138502.205149744</v>
          </cell>
          <cell r="F346">
            <v>138065.107046564</v>
          </cell>
          <cell r="G346">
            <v>137667.287789883</v>
          </cell>
          <cell r="H346">
            <v>137627.1657242</v>
          </cell>
          <cell r="I346">
            <v>136842.977581294</v>
          </cell>
          <cell r="J346">
            <v>136437.634041855</v>
          </cell>
          <cell r="K346">
            <v>136034.309702624</v>
          </cell>
          <cell r="L346">
            <v>135953.945804631</v>
          </cell>
          <cell r="M346">
            <v>135235.747763043</v>
          </cell>
          <cell r="N346">
            <v>134840.663992013</v>
          </cell>
          <cell r="O346">
            <v>134576.123142521</v>
          </cell>
          <cell r="P346">
            <v>134810.542835714</v>
          </cell>
          <cell r="Q346">
            <v>134311.221144555</v>
          </cell>
          <cell r="R346">
            <v>134183.250365976</v>
          </cell>
          <cell r="S346">
            <v>134058.386166367</v>
          </cell>
          <cell r="T346">
            <v>134303.671665683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</row>
        <row r="347">
          <cell r="A347">
            <v>129374.583468436</v>
          </cell>
          <cell r="B347">
            <v>129283.670055089</v>
          </cell>
          <cell r="C347">
            <v>129100.478754879</v>
          </cell>
          <cell r="D347">
            <v>129289.522932261</v>
          </cell>
          <cell r="E347">
            <v>128781.025793231</v>
          </cell>
          <cell r="F347">
            <v>128628.35311496</v>
          </cell>
          <cell r="G347">
            <v>128504.031310889</v>
          </cell>
          <cell r="H347">
            <v>128711.558324189</v>
          </cell>
          <cell r="I347">
            <v>128222.492321937</v>
          </cell>
          <cell r="J347">
            <v>128086.044532343</v>
          </cell>
          <cell r="K347">
            <v>127950.276451139</v>
          </cell>
          <cell r="L347">
            <v>128114.085430903</v>
          </cell>
          <cell r="M347">
            <v>127681.46246767</v>
          </cell>
          <cell r="N347">
            <v>127548.468347827</v>
          </cell>
          <cell r="O347">
            <v>127459.417923536</v>
          </cell>
          <cell r="P347">
            <v>127763.419449724</v>
          </cell>
          <cell r="Q347">
            <v>127370.245928512</v>
          </cell>
          <cell r="R347">
            <v>127327.168074369</v>
          </cell>
          <cell r="S347">
            <v>127285.135964866</v>
          </cell>
          <cell r="T347">
            <v>127592.795166787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A348">
            <v>118673.855155794</v>
          </cell>
          <cell r="B348">
            <v>118758.975174785</v>
          </cell>
          <cell r="C348">
            <v>118924.761201283</v>
          </cell>
          <cell r="D348">
            <v>119410.492892311</v>
          </cell>
          <cell r="E348">
            <v>119229.588778867</v>
          </cell>
          <cell r="F348">
            <v>119356.375148892</v>
          </cell>
          <cell r="G348">
            <v>119500.775235079</v>
          </cell>
          <cell r="H348">
            <v>119951.627105664</v>
          </cell>
          <cell r="I348">
            <v>119752.530091188</v>
          </cell>
          <cell r="J348">
            <v>119880.282839807</v>
          </cell>
          <cell r="K348">
            <v>120007.399193983</v>
          </cell>
          <cell r="L348">
            <v>120411.117528053</v>
          </cell>
          <cell r="M348">
            <v>120259.083192365</v>
          </cell>
          <cell r="N348">
            <v>120383.602353949</v>
          </cell>
          <cell r="O348">
            <v>120466.978101571</v>
          </cell>
          <cell r="P348">
            <v>120839.346486432</v>
          </cell>
          <cell r="Q348">
            <v>120550.467672916</v>
          </cell>
          <cell r="R348">
            <v>120590.800420612</v>
          </cell>
          <cell r="S348">
            <v>120630.154063022</v>
          </cell>
          <cell r="T348">
            <v>120999.097855005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</row>
        <row r="349">
          <cell r="A349">
            <v>136701.70922942</v>
          </cell>
          <cell r="B349">
            <v>136490.260179695</v>
          </cell>
          <cell r="C349">
            <v>136068.113110698</v>
          </cell>
          <cell r="D349">
            <v>136054.006001488</v>
          </cell>
          <cell r="E349">
            <v>135321.19559828</v>
          </cell>
          <cell r="F349">
            <v>134977.168506356</v>
          </cell>
          <cell r="G349">
            <v>134668.844358977</v>
          </cell>
          <cell r="H349">
            <v>134709.759177478</v>
          </cell>
          <cell r="I349">
            <v>134022.142274938</v>
          </cell>
          <cell r="J349">
            <v>133704.788054206</v>
          </cell>
          <cell r="K349">
            <v>133389.014718934</v>
          </cell>
          <cell r="L349">
            <v>133388.550206383</v>
          </cell>
          <cell r="M349">
            <v>132763.799371003</v>
          </cell>
          <cell r="N349">
            <v>132454.477795401</v>
          </cell>
          <cell r="O349">
            <v>132247.361739577</v>
          </cell>
          <cell r="P349">
            <v>132504.550323997</v>
          </cell>
          <cell r="Q349">
            <v>132039.962931022</v>
          </cell>
          <cell r="R349">
            <v>131939.771210268</v>
          </cell>
          <cell r="S349">
            <v>131842.011712685</v>
          </cell>
          <cell r="T349">
            <v>132107.707425255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</row>
        <row r="350">
          <cell r="A350">
            <v>139218.060759526</v>
          </cell>
          <cell r="B350">
            <v>138965.216209992</v>
          </cell>
          <cell r="C350">
            <v>138461.004667963</v>
          </cell>
          <cell r="D350">
            <v>138377.129403062</v>
          </cell>
          <cell r="E350">
            <v>137567.283195645</v>
          </cell>
          <cell r="F350">
            <v>137157.53934284</v>
          </cell>
          <cell r="G350">
            <v>136786.023352815</v>
          </cell>
          <cell r="H350">
            <v>136769.718619614</v>
          </cell>
          <cell r="I350">
            <v>136013.913469998</v>
          </cell>
          <cell r="J350">
            <v>135634.430634356</v>
          </cell>
          <cell r="K350">
            <v>135256.838175014</v>
          </cell>
          <cell r="L350">
            <v>135199.95729031</v>
          </cell>
          <cell r="M350">
            <v>134509.224065541</v>
          </cell>
          <cell r="N350">
            <v>134139.346430501</v>
          </cell>
          <cell r="O350">
            <v>133891.68314753</v>
          </cell>
          <cell r="P350">
            <v>134132.794784251</v>
          </cell>
          <cell r="Q350">
            <v>133643.681757167</v>
          </cell>
          <cell r="R350">
            <v>133523.875446693</v>
          </cell>
          <cell r="S350">
            <v>133406.977517092</v>
          </cell>
          <cell r="T350">
            <v>133658.261727242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</row>
        <row r="351">
          <cell r="A351">
            <v>112576.587505063</v>
          </cell>
          <cell r="B351">
            <v>112762.011253022</v>
          </cell>
          <cell r="C351">
            <v>113126.644320843</v>
          </cell>
          <cell r="D351">
            <v>113781.428353589</v>
          </cell>
          <cell r="E351">
            <v>113787.18652136</v>
          </cell>
          <cell r="F351">
            <v>114073.208465367</v>
          </cell>
          <cell r="G351">
            <v>114370.726100251</v>
          </cell>
          <cell r="H351">
            <v>114960.224307572</v>
          </cell>
          <cell r="I351">
            <v>114926.351423381</v>
          </cell>
          <cell r="J351">
            <v>115204.645457406</v>
          </cell>
          <cell r="K351">
            <v>115481.553182494</v>
          </cell>
          <cell r="L351">
            <v>116021.971702045</v>
          </cell>
          <cell r="M351">
            <v>116029.81657382</v>
          </cell>
          <cell r="N351">
            <v>116301.066626479</v>
          </cell>
          <cell r="O351">
            <v>116482.690688556</v>
          </cell>
          <cell r="P351">
            <v>116894.014462582</v>
          </cell>
          <cell r="Q351">
            <v>116664.562701953</v>
          </cell>
          <cell r="R351">
            <v>116752.42275335</v>
          </cell>
          <cell r="S351">
            <v>116838.14994136</v>
          </cell>
          <cell r="T351">
            <v>117242.013650714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</row>
        <row r="352">
          <cell r="A352">
            <v>145641.816189264</v>
          </cell>
          <cell r="B352">
            <v>145283.296989954</v>
          </cell>
          <cell r="C352">
            <v>144569.59082926</v>
          </cell>
          <cell r="D352">
            <v>144307.611049317</v>
          </cell>
          <cell r="E352">
            <v>143301.107435472</v>
          </cell>
          <cell r="F352">
            <v>142723.601489617</v>
          </cell>
          <cell r="G352">
            <v>142190.769031106</v>
          </cell>
          <cell r="H352">
            <v>142028.393925168</v>
          </cell>
          <cell r="I352">
            <v>141098.517459539</v>
          </cell>
          <cell r="J352">
            <v>140560.432368769</v>
          </cell>
          <cell r="K352">
            <v>140025.027724142</v>
          </cell>
          <cell r="L352">
            <v>139824.126827684</v>
          </cell>
          <cell r="M352">
            <v>138964.953412018</v>
          </cell>
          <cell r="N352">
            <v>138440.487949732</v>
          </cell>
          <cell r="O352">
            <v>138089.3154919</v>
          </cell>
          <cell r="P352">
            <v>138289.385811919</v>
          </cell>
          <cell r="Q352">
            <v>137737.663617004</v>
          </cell>
          <cell r="R352">
            <v>137567.785078658</v>
          </cell>
          <cell r="S352">
            <v>137402.030459075</v>
          </cell>
          <cell r="T352">
            <v>137616.524909998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</row>
        <row r="353">
          <cell r="A353">
            <v>127615.522928177</v>
          </cell>
          <cell r="B353">
            <v>127553.547121275</v>
          </cell>
          <cell r="C353">
            <v>127427.723154103</v>
          </cell>
          <cell r="D353">
            <v>127665.538899438</v>
          </cell>
          <cell r="E353">
            <v>127210.893792507</v>
          </cell>
          <cell r="F353">
            <v>127104.160546591</v>
          </cell>
          <cell r="G353">
            <v>127024.013125763</v>
          </cell>
          <cell r="H353">
            <v>127271.539580448</v>
          </cell>
          <cell r="I353">
            <v>126830.140707889</v>
          </cell>
          <cell r="J353">
            <v>126737.124050074</v>
          </cell>
          <cell r="K353">
            <v>126644.570750465</v>
          </cell>
          <cell r="L353">
            <v>126847.817707352</v>
          </cell>
          <cell r="M353">
            <v>126461.31986461</v>
          </cell>
          <cell r="N353">
            <v>126370.657578518</v>
          </cell>
          <cell r="O353">
            <v>126309.951773982</v>
          </cell>
          <cell r="P353">
            <v>126625.191922425</v>
          </cell>
          <cell r="Q353">
            <v>126249.163094499</v>
          </cell>
          <cell r="R353">
            <v>126219.796858299</v>
          </cell>
          <cell r="S353">
            <v>126191.14350775</v>
          </cell>
          <cell r="T353">
            <v>126508.877099092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4">
          <cell r="A354">
            <v>148432.006913288</v>
          </cell>
          <cell r="B354">
            <v>148027.587394329</v>
          </cell>
          <cell r="C354">
            <v>147222.886184379</v>
          </cell>
          <cell r="D354">
            <v>146883.545805763</v>
          </cell>
          <cell r="E354">
            <v>145791.623050853</v>
          </cell>
          <cell r="F354">
            <v>145141.248789727</v>
          </cell>
          <cell r="G354">
            <v>144538.34770564</v>
          </cell>
          <cell r="H354">
            <v>144312.526193076</v>
          </cell>
          <cell r="I354">
            <v>143307.040969209</v>
          </cell>
          <cell r="J354">
            <v>142700.06618519</v>
          </cell>
          <cell r="K354">
            <v>142096.115018154</v>
          </cell>
          <cell r="L354">
            <v>141832.658299751</v>
          </cell>
          <cell r="M354">
            <v>140900.32203358</v>
          </cell>
          <cell r="N354">
            <v>140308.710565138</v>
          </cell>
          <cell r="O354">
            <v>139912.57837266</v>
          </cell>
          <cell r="P354">
            <v>140094.822188789</v>
          </cell>
          <cell r="Q354">
            <v>139515.905384547</v>
          </cell>
          <cell r="R354">
            <v>139324.277720278</v>
          </cell>
          <cell r="S354">
            <v>139137.301949814</v>
          </cell>
          <cell r="T354">
            <v>139335.816582381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</row>
        <row r="355">
          <cell r="A355">
            <v>117768.321606555</v>
          </cell>
          <cell r="B355">
            <v>117868.338198387</v>
          </cell>
          <cell r="C355">
            <v>118063.655922918</v>
          </cell>
          <cell r="D355">
            <v>118574.494362702</v>
          </cell>
          <cell r="E355">
            <v>118421.312331951</v>
          </cell>
          <cell r="F355">
            <v>118571.747516943</v>
          </cell>
          <cell r="G355">
            <v>118738.887801734</v>
          </cell>
          <cell r="H355">
            <v>119210.330683997</v>
          </cell>
          <cell r="I355">
            <v>119035.771872808</v>
          </cell>
          <cell r="J355">
            <v>119185.882207201</v>
          </cell>
          <cell r="K355">
            <v>119335.244773863</v>
          </cell>
          <cell r="L355">
            <v>119759.265087645</v>
          </cell>
          <cell r="M355">
            <v>119630.975155922</v>
          </cell>
          <cell r="N355">
            <v>119777.286003911</v>
          </cell>
          <cell r="O355">
            <v>119875.253065216</v>
          </cell>
          <cell r="P355">
            <v>120253.406895925</v>
          </cell>
          <cell r="Q355">
            <v>119973.353870155</v>
          </cell>
          <cell r="R355">
            <v>120020.745118556</v>
          </cell>
          <cell r="S355">
            <v>120066.985911693</v>
          </cell>
          <cell r="T355">
            <v>120441.115822858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</row>
        <row r="356">
          <cell r="A356">
            <v>146617.535293872</v>
          </cell>
          <cell r="B356">
            <v>146242.964927018</v>
          </cell>
          <cell r="C356">
            <v>145497.438143018</v>
          </cell>
          <cell r="D356">
            <v>145208.40565538</v>
          </cell>
          <cell r="E356">
            <v>144172.031292156</v>
          </cell>
          <cell r="F356">
            <v>143569.043573059</v>
          </cell>
          <cell r="G356">
            <v>143011.708382165</v>
          </cell>
          <cell r="H356">
            <v>142827.146308674</v>
          </cell>
          <cell r="I356">
            <v>141870.8297473</v>
          </cell>
          <cell r="J356">
            <v>141308.654192307</v>
          </cell>
          <cell r="K356">
            <v>140749.279088997</v>
          </cell>
          <cell r="L356">
            <v>140526.502659066</v>
          </cell>
          <cell r="M356">
            <v>139641.744472306</v>
          </cell>
          <cell r="N356">
            <v>139093.798306554</v>
          </cell>
          <cell r="O356">
            <v>138726.903600184</v>
          </cell>
          <cell r="P356">
            <v>138920.740059462</v>
          </cell>
          <cell r="Q356">
            <v>138359.508012896</v>
          </cell>
          <cell r="R356">
            <v>138182.023887774</v>
          </cell>
          <cell r="S356">
            <v>138008.848312284</v>
          </cell>
          <cell r="T356">
            <v>138217.754681387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</row>
        <row r="357">
          <cell r="A357">
            <v>113730.113820539</v>
          </cell>
          <cell r="B357">
            <v>113896.561365134</v>
          </cell>
          <cell r="C357">
            <v>114223.575074899</v>
          </cell>
          <cell r="D357">
            <v>114846.376531836</v>
          </cell>
          <cell r="E357">
            <v>114816.820544838</v>
          </cell>
          <cell r="F357">
            <v>115072.717121965</v>
          </cell>
          <cell r="G357">
            <v>115341.266843366</v>
          </cell>
          <cell r="H357">
            <v>115904.534908412</v>
          </cell>
          <cell r="I357">
            <v>115839.403697844</v>
          </cell>
          <cell r="J357">
            <v>116089.217214983</v>
          </cell>
          <cell r="K357">
            <v>116337.786297572</v>
          </cell>
          <cell r="L357">
            <v>116852.342862176</v>
          </cell>
          <cell r="M357">
            <v>116829.940599715</v>
          </cell>
          <cell r="N357">
            <v>117073.431014148</v>
          </cell>
          <cell r="O357">
            <v>117236.467731423</v>
          </cell>
          <cell r="P357">
            <v>117640.421636008</v>
          </cell>
          <cell r="Q357">
            <v>117399.727024764</v>
          </cell>
          <cell r="R357">
            <v>117478.595508353</v>
          </cell>
          <cell r="S357">
            <v>117555.54940507</v>
          </cell>
          <cell r="T357">
            <v>117952.806705467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</row>
        <row r="358">
          <cell r="A358">
            <v>120155.53441022</v>
          </cell>
          <cell r="B358">
            <v>120216.279912153</v>
          </cell>
          <cell r="C358">
            <v>120333.744698252</v>
          </cell>
          <cell r="D358">
            <v>120778.395472059</v>
          </cell>
          <cell r="E358">
            <v>120552.131101282</v>
          </cell>
          <cell r="F358">
            <v>120640.222098224</v>
          </cell>
          <cell r="G358">
            <v>120747.413534834</v>
          </cell>
          <cell r="H358">
            <v>121164.573362916</v>
          </cell>
          <cell r="I358">
            <v>120925.325713729</v>
          </cell>
          <cell r="J358">
            <v>121016.495863012</v>
          </cell>
          <cell r="K358">
            <v>121107.211852386</v>
          </cell>
          <cell r="L358">
            <v>121477.711072502</v>
          </cell>
          <cell r="M358">
            <v>121286.824956233</v>
          </cell>
          <cell r="N358">
            <v>121375.687471307</v>
          </cell>
          <cell r="O358">
            <v>121435.188182168</v>
          </cell>
          <cell r="P358">
            <v>121798.09013136</v>
          </cell>
          <cell r="Q358">
            <v>121494.770122793</v>
          </cell>
          <cell r="R358">
            <v>121523.553398834</v>
          </cell>
          <cell r="S358">
            <v>121551.637940983</v>
          </cell>
          <cell r="T358">
            <v>121912.095945545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59">
          <cell r="A359">
            <v>113449.407273984</v>
          </cell>
          <cell r="B359">
            <v>113620.472610511</v>
          </cell>
          <cell r="C359">
            <v>113956.640857925</v>
          </cell>
          <cell r="D359">
            <v>114587.225161498</v>
          </cell>
          <cell r="E359">
            <v>114566.262749087</v>
          </cell>
          <cell r="F359">
            <v>114829.490227631</v>
          </cell>
          <cell r="G359">
            <v>115105.089188261</v>
          </cell>
          <cell r="H359">
            <v>115674.740265601</v>
          </cell>
          <cell r="I359">
            <v>115617.215658134</v>
          </cell>
          <cell r="J359">
            <v>115873.959808266</v>
          </cell>
          <cell r="K359">
            <v>116129.424999216</v>
          </cell>
          <cell r="L359">
            <v>116650.274979032</v>
          </cell>
          <cell r="M359">
            <v>116635.233249643</v>
          </cell>
          <cell r="N359">
            <v>116885.478873797</v>
          </cell>
          <cell r="O359">
            <v>117053.038755649</v>
          </cell>
          <cell r="P359">
            <v>117458.786091881</v>
          </cell>
          <cell r="Q359">
            <v>117220.827388546</v>
          </cell>
          <cell r="R359">
            <v>117301.88393834</v>
          </cell>
          <cell r="S359">
            <v>117380.972784445</v>
          </cell>
          <cell r="T359">
            <v>117779.837731081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</row>
        <row r="360">
          <cell r="A360">
            <v>148440.069427915</v>
          </cell>
          <cell r="B360">
            <v>148035.517275729</v>
          </cell>
          <cell r="C360">
            <v>147230.553127154</v>
          </cell>
          <cell r="D360">
            <v>146890.98920792</v>
          </cell>
          <cell r="E360">
            <v>145798.819626486</v>
          </cell>
          <cell r="F360">
            <v>145148.234805612</v>
          </cell>
          <cell r="G360">
            <v>144545.131251739</v>
          </cell>
          <cell r="H360">
            <v>144319.126404904</v>
          </cell>
          <cell r="I360">
            <v>143313.422702525</v>
          </cell>
          <cell r="J360">
            <v>142706.248855354</v>
          </cell>
          <cell r="K360">
            <v>142102.09961679</v>
          </cell>
          <cell r="L360">
            <v>141838.462137544</v>
          </cell>
          <cell r="M360">
            <v>140905.914460537</v>
          </cell>
          <cell r="N360">
            <v>140314.108967489</v>
          </cell>
          <cell r="O360">
            <v>139917.846859692</v>
          </cell>
          <cell r="P360">
            <v>140100.039164486</v>
          </cell>
          <cell r="Q360">
            <v>139521.0437789</v>
          </cell>
          <cell r="R360">
            <v>139329.353268517</v>
          </cell>
          <cell r="S360">
            <v>139142.316177571</v>
          </cell>
          <cell r="T360">
            <v>139340.784634972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A361">
            <v>147825.111286949</v>
          </cell>
          <cell r="B361">
            <v>147430.675566948</v>
          </cell>
          <cell r="C361">
            <v>146645.766730666</v>
          </cell>
          <cell r="D361">
            <v>146323.253090301</v>
          </cell>
          <cell r="E361">
            <v>145249.909890785</v>
          </cell>
          <cell r="F361">
            <v>144615.385249349</v>
          </cell>
          <cell r="G361">
            <v>144027.724823199</v>
          </cell>
          <cell r="H361">
            <v>143815.703566782</v>
          </cell>
          <cell r="I361">
            <v>142826.664037574</v>
          </cell>
          <cell r="J361">
            <v>142234.673481397</v>
          </cell>
          <cell r="K361">
            <v>141645.631898961</v>
          </cell>
          <cell r="L361">
            <v>141395.781725234</v>
          </cell>
          <cell r="M361">
            <v>140479.359143242</v>
          </cell>
          <cell r="N361">
            <v>139902.352632487</v>
          </cell>
          <cell r="O361">
            <v>139515.999651905</v>
          </cell>
          <cell r="P361">
            <v>139702.120918829</v>
          </cell>
          <cell r="Q361">
            <v>139129.119226166</v>
          </cell>
          <cell r="R361">
            <v>138942.222223958</v>
          </cell>
          <cell r="S361">
            <v>138759.862275468</v>
          </cell>
          <cell r="T361">
            <v>138961.852685438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A362">
            <v>129991.19652932</v>
          </cell>
          <cell r="B362">
            <v>129890.139459358</v>
          </cell>
          <cell r="C362">
            <v>129686.838875807</v>
          </cell>
          <cell r="D362">
            <v>129858.786890146</v>
          </cell>
          <cell r="E362">
            <v>129331.412705337</v>
          </cell>
          <cell r="F362">
            <v>129162.63662792</v>
          </cell>
          <cell r="G362">
            <v>129022.830136972</v>
          </cell>
          <cell r="H362">
            <v>129216.335928477</v>
          </cell>
          <cell r="I362">
            <v>128710.560907933</v>
          </cell>
          <cell r="J362">
            <v>128558.88896744</v>
          </cell>
          <cell r="K362">
            <v>128407.972573746</v>
          </cell>
          <cell r="L362">
            <v>128557.957144837</v>
          </cell>
          <cell r="M362">
            <v>128109.165692186</v>
          </cell>
          <cell r="N362">
            <v>127961.332764363</v>
          </cell>
          <cell r="O362">
            <v>127862.346546308</v>
          </cell>
          <cell r="P362">
            <v>128162.408537097</v>
          </cell>
          <cell r="Q362">
            <v>127763.225193276</v>
          </cell>
          <cell r="R362">
            <v>127715.3409311</v>
          </cell>
          <cell r="S362">
            <v>127668.619092437</v>
          </cell>
          <cell r="T362">
            <v>127972.746863828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</row>
        <row r="363">
          <cell r="A363">
            <v>118806.934326709</v>
          </cell>
          <cell r="B363">
            <v>118889.865113103</v>
          </cell>
          <cell r="C363">
            <v>119051.31109732</v>
          </cell>
          <cell r="D363">
            <v>119533.353046195</v>
          </cell>
          <cell r="E363">
            <v>119348.374835458</v>
          </cell>
          <cell r="F363">
            <v>119471.685724435</v>
          </cell>
          <cell r="G363">
            <v>119612.743861802</v>
          </cell>
          <cell r="H363">
            <v>120060.569632731</v>
          </cell>
          <cell r="I363">
            <v>119857.866430773</v>
          </cell>
          <cell r="J363">
            <v>119982.333460182</v>
          </cell>
          <cell r="K363">
            <v>120106.180462806</v>
          </cell>
          <cell r="L363">
            <v>120506.915173983</v>
          </cell>
          <cell r="M363">
            <v>120351.391309281</v>
          </cell>
          <cell r="N363">
            <v>120472.70791745</v>
          </cell>
          <cell r="O363">
            <v>120553.939294024</v>
          </cell>
          <cell r="P363">
            <v>120925.457437237</v>
          </cell>
          <cell r="Q363">
            <v>120635.281566845</v>
          </cell>
          <cell r="R363">
            <v>120674.576981996</v>
          </cell>
          <cell r="S363">
            <v>120712.918473824</v>
          </cell>
          <cell r="T363">
            <v>121081.100102504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</row>
        <row r="364">
          <cell r="A364">
            <v>147945.233855288</v>
          </cell>
          <cell r="B364">
            <v>147548.822046615</v>
          </cell>
          <cell r="C364">
            <v>146759.995715041</v>
          </cell>
          <cell r="D364">
            <v>146434.15156622</v>
          </cell>
          <cell r="E364">
            <v>145357.130923969</v>
          </cell>
          <cell r="F364">
            <v>144719.469174697</v>
          </cell>
          <cell r="G364">
            <v>144128.792172228</v>
          </cell>
          <cell r="H364">
            <v>143914.039437546</v>
          </cell>
          <cell r="I364">
            <v>142921.744819663</v>
          </cell>
          <cell r="J364">
            <v>142326.788442257</v>
          </cell>
          <cell r="K364">
            <v>141734.795812693</v>
          </cell>
          <cell r="L364">
            <v>141482.252501923</v>
          </cell>
          <cell r="M364">
            <v>140562.680131841</v>
          </cell>
          <cell r="N364">
            <v>139982.782868621</v>
          </cell>
          <cell r="O364">
            <v>139594.494293188</v>
          </cell>
          <cell r="P364">
            <v>139779.848098084</v>
          </cell>
          <cell r="Q364">
            <v>139205.675630145</v>
          </cell>
          <cell r="R364">
            <v>139017.8422902</v>
          </cell>
          <cell r="S364">
            <v>138834.568734219</v>
          </cell>
          <cell r="T364">
            <v>139035.871185189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</row>
        <row r="365">
          <cell r="A365">
            <v>135037.965400487</v>
          </cell>
          <cell r="B365">
            <v>134853.885939839</v>
          </cell>
          <cell r="C365">
            <v>134485.997689194</v>
          </cell>
          <cell r="D365">
            <v>134518.019404633</v>
          </cell>
          <cell r="E365">
            <v>133836.142999448</v>
          </cell>
          <cell r="F365">
            <v>133535.566059089</v>
          </cell>
          <cell r="G365">
            <v>133269.02265537</v>
          </cell>
          <cell r="H365">
            <v>133347.769499685</v>
          </cell>
          <cell r="I365">
            <v>132705.236828787</v>
          </cell>
          <cell r="J365">
            <v>132428.960374185</v>
          </cell>
          <cell r="K365">
            <v>132154.060178041</v>
          </cell>
          <cell r="L365">
            <v>132190.896650625</v>
          </cell>
          <cell r="M365">
            <v>131609.771593221</v>
          </cell>
          <cell r="N365">
            <v>131340.488052444</v>
          </cell>
          <cell r="O365">
            <v>131160.18073067</v>
          </cell>
          <cell r="P365">
            <v>131427.998959717</v>
          </cell>
          <cell r="Q365">
            <v>130979.627255175</v>
          </cell>
          <cell r="R365">
            <v>130892.404172632</v>
          </cell>
          <cell r="S365">
            <v>130807.298490617</v>
          </cell>
          <cell r="T365">
            <v>131082.522700271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</row>
        <row r="366">
          <cell r="A366">
            <v>138143.67436967</v>
          </cell>
          <cell r="B366">
            <v>137908.504124009</v>
          </cell>
          <cell r="C366">
            <v>137439.330990511</v>
          </cell>
          <cell r="D366">
            <v>137385.244074345</v>
          </cell>
          <cell r="E366">
            <v>136608.289225144</v>
          </cell>
          <cell r="F366">
            <v>136226.603929591</v>
          </cell>
          <cell r="G366">
            <v>135882.068452772</v>
          </cell>
          <cell r="H366">
            <v>135890.19429171</v>
          </cell>
          <cell r="I366">
            <v>135163.502929945</v>
          </cell>
          <cell r="J366">
            <v>134810.546649707</v>
          </cell>
          <cell r="K366">
            <v>134459.348604953</v>
          </cell>
          <cell r="L366">
            <v>134426.55536527</v>
          </cell>
          <cell r="M366">
            <v>133763.994111024</v>
          </cell>
          <cell r="N366">
            <v>133419.971610016</v>
          </cell>
          <cell r="O366">
            <v>133189.620450757</v>
          </cell>
          <cell r="P366">
            <v>133437.596332633</v>
          </cell>
          <cell r="Q366">
            <v>132958.954818442</v>
          </cell>
          <cell r="R366">
            <v>132847.523191706</v>
          </cell>
          <cell r="S366">
            <v>132738.796644615</v>
          </cell>
          <cell r="T366">
            <v>132996.234018134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</row>
        <row r="367">
          <cell r="A367">
            <v>127331.551969935</v>
          </cell>
          <cell r="B367">
            <v>127274.247656505</v>
          </cell>
          <cell r="C367">
            <v>127157.684687554</v>
          </cell>
          <cell r="D367">
            <v>127403.373788337</v>
          </cell>
          <cell r="E367">
            <v>126957.422192975</v>
          </cell>
          <cell r="F367">
            <v>126858.105101494</v>
          </cell>
          <cell r="G367">
            <v>126785.088897388</v>
          </cell>
          <cell r="H367">
            <v>127039.072594128</v>
          </cell>
          <cell r="I367">
            <v>126605.368783898</v>
          </cell>
          <cell r="J367">
            <v>126519.363357264</v>
          </cell>
          <cell r="K367">
            <v>126433.786362709</v>
          </cell>
          <cell r="L367">
            <v>126643.399922621</v>
          </cell>
          <cell r="M367">
            <v>126264.348210563</v>
          </cell>
          <cell r="N367">
            <v>126180.519692337</v>
          </cell>
          <cell r="O367">
            <v>126124.389653472</v>
          </cell>
          <cell r="P367">
            <v>126441.444089859</v>
          </cell>
          <cell r="Q367">
            <v>126068.182986449</v>
          </cell>
          <cell r="R367">
            <v>126041.030262062</v>
          </cell>
          <cell r="S367">
            <v>126014.536688799</v>
          </cell>
          <cell r="T367">
            <v>126333.89662213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A368">
            <v>137635.468664421</v>
          </cell>
          <cell r="B368">
            <v>137408.658709015</v>
          </cell>
          <cell r="C368">
            <v>136956.059425749</v>
          </cell>
          <cell r="D368">
            <v>136916.062979195</v>
          </cell>
          <cell r="E368">
            <v>136154.666383576</v>
          </cell>
          <cell r="F368">
            <v>135786.253332545</v>
          </cell>
          <cell r="G368">
            <v>135454.4801644</v>
          </cell>
          <cell r="H368">
            <v>135474.162140181</v>
          </cell>
          <cell r="I368">
            <v>134761.242167579</v>
          </cell>
          <cell r="J368">
            <v>134420.833465126</v>
          </cell>
          <cell r="K368">
            <v>134082.120492974</v>
          </cell>
          <cell r="L368">
            <v>134060.721178923</v>
          </cell>
          <cell r="M368">
            <v>133411.485815885</v>
          </cell>
          <cell r="N368">
            <v>133079.693297265</v>
          </cell>
          <cell r="O368">
            <v>132857.531109985</v>
          </cell>
          <cell r="P368">
            <v>133108.753913622</v>
          </cell>
          <cell r="Q368">
            <v>132635.065629149</v>
          </cell>
          <cell r="R368">
            <v>132527.595391067</v>
          </cell>
          <cell r="S368">
            <v>132422.734067187</v>
          </cell>
          <cell r="T368">
            <v>132683.082006922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</row>
        <row r="369">
          <cell r="A369">
            <v>145464.978442619</v>
          </cell>
          <cell r="B369">
            <v>145109.368330858</v>
          </cell>
          <cell r="C369">
            <v>144401.429288278</v>
          </cell>
          <cell r="D369">
            <v>144144.352497164</v>
          </cell>
          <cell r="E369">
            <v>143143.262609448</v>
          </cell>
          <cell r="F369">
            <v>142570.37493881</v>
          </cell>
          <cell r="G369">
            <v>142041.983315741</v>
          </cell>
          <cell r="H369">
            <v>141883.629339788</v>
          </cell>
          <cell r="I369">
            <v>140958.544834191</v>
          </cell>
          <cell r="J369">
            <v>140424.825860051</v>
          </cell>
          <cell r="K369">
            <v>139893.765582445</v>
          </cell>
          <cell r="L369">
            <v>139696.829372163</v>
          </cell>
          <cell r="M369">
            <v>138842.292898879</v>
          </cell>
          <cell r="N369">
            <v>138322.083041173</v>
          </cell>
          <cell r="O369">
            <v>137973.760058144</v>
          </cell>
          <cell r="P369">
            <v>138174.960192965</v>
          </cell>
          <cell r="Q369">
            <v>137624.961548126</v>
          </cell>
          <cell r="R369">
            <v>137456.461433981</v>
          </cell>
          <cell r="S369">
            <v>137292.0517764</v>
          </cell>
          <cell r="T369">
            <v>137507.559002201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</row>
        <row r="370">
          <cell r="A370">
            <v>114976.825183921</v>
          </cell>
          <cell r="B370">
            <v>115122.763574932</v>
          </cell>
          <cell r="C370">
            <v>115409.118930792</v>
          </cell>
          <cell r="D370">
            <v>115997.354170942</v>
          </cell>
          <cell r="E370">
            <v>115929.631254028</v>
          </cell>
          <cell r="F370">
            <v>116152.968853771</v>
          </cell>
          <cell r="G370">
            <v>116390.210553477</v>
          </cell>
          <cell r="H370">
            <v>116925.129532768</v>
          </cell>
          <cell r="I370">
            <v>116826.214861717</v>
          </cell>
          <cell r="J370">
            <v>117045.247127004</v>
          </cell>
          <cell r="K370">
            <v>117263.18829313</v>
          </cell>
          <cell r="L370">
            <v>117749.793702499</v>
          </cell>
          <cell r="M370">
            <v>117694.700858595</v>
          </cell>
          <cell r="N370">
            <v>117908.189134408</v>
          </cell>
          <cell r="O370">
            <v>118051.136969732</v>
          </cell>
          <cell r="P370">
            <v>118447.125646428</v>
          </cell>
          <cell r="Q370">
            <v>118194.279955984</v>
          </cell>
          <cell r="R370">
            <v>118263.430508036</v>
          </cell>
          <cell r="S370">
            <v>118330.902382711</v>
          </cell>
          <cell r="T370">
            <v>118721.019590153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</row>
        <row r="371">
          <cell r="A371">
            <v>145141.886613528</v>
          </cell>
          <cell r="B371">
            <v>144791.591557152</v>
          </cell>
          <cell r="C371">
            <v>144094.189341553</v>
          </cell>
          <cell r="D371">
            <v>143846.070567935</v>
          </cell>
          <cell r="E371">
            <v>142854.871841525</v>
          </cell>
          <cell r="F371">
            <v>142290.4220017</v>
          </cell>
          <cell r="G371">
            <v>141770.144017676</v>
          </cell>
          <cell r="H371">
            <v>141619.136856902</v>
          </cell>
          <cell r="I371">
            <v>140702.807513374</v>
          </cell>
          <cell r="J371">
            <v>140177.065663095</v>
          </cell>
          <cell r="K371">
            <v>139653.942771673</v>
          </cell>
          <cell r="L371">
            <v>139464.250250776</v>
          </cell>
          <cell r="M371">
            <v>138618.185714191</v>
          </cell>
          <cell r="N371">
            <v>138105.751069039</v>
          </cell>
          <cell r="O371">
            <v>137762.634225783</v>
          </cell>
          <cell r="P371">
            <v>137965.898591446</v>
          </cell>
          <cell r="Q371">
            <v>137419.048962906</v>
          </cell>
          <cell r="R371">
            <v>137253.067302003</v>
          </cell>
          <cell r="S371">
            <v>137091.114960474</v>
          </cell>
          <cell r="T371">
            <v>137308.472579045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</row>
        <row r="372">
          <cell r="A372">
            <v>125605.601250289</v>
          </cell>
          <cell r="B372">
            <v>125576.689866794</v>
          </cell>
          <cell r="C372">
            <v>125516.414437398</v>
          </cell>
          <cell r="D372">
            <v>125809.957105969</v>
          </cell>
          <cell r="E372">
            <v>125416.843915783</v>
          </cell>
          <cell r="F372">
            <v>125362.60156421</v>
          </cell>
          <cell r="G372">
            <v>125332.928273439</v>
          </cell>
          <cell r="H372">
            <v>125626.15852427</v>
          </cell>
          <cell r="I372">
            <v>125239.224631797</v>
          </cell>
          <cell r="J372">
            <v>125195.832856846</v>
          </cell>
          <cell r="K372">
            <v>125152.657236027</v>
          </cell>
          <cell r="L372">
            <v>125400.966453899</v>
          </cell>
          <cell r="M372">
            <v>125067.171674779</v>
          </cell>
          <cell r="N372">
            <v>125024.878201684</v>
          </cell>
          <cell r="O372">
            <v>124996.559267521</v>
          </cell>
          <cell r="P372">
            <v>125324.640787811</v>
          </cell>
          <cell r="Q372">
            <v>124968.201672638</v>
          </cell>
          <cell r="R372">
            <v>124954.502480017</v>
          </cell>
          <cell r="S372">
            <v>124941.135844752</v>
          </cell>
          <cell r="T372">
            <v>125270.38054286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3">
          <cell r="A373">
            <v>143866.093583546</v>
          </cell>
          <cell r="B373">
            <v>143536.786091704</v>
          </cell>
          <cell r="C373">
            <v>142880.990655384</v>
          </cell>
          <cell r="D373">
            <v>142668.244414451</v>
          </cell>
          <cell r="E373">
            <v>141716.102926624</v>
          </cell>
          <cell r="F373">
            <v>141184.9715578</v>
          </cell>
          <cell r="G373">
            <v>140696.731908418</v>
          </cell>
          <cell r="H373">
            <v>140574.735124123</v>
          </cell>
          <cell r="I373">
            <v>139692.977297852</v>
          </cell>
          <cell r="J373">
            <v>139198.734724567</v>
          </cell>
          <cell r="K373">
            <v>138706.95419794</v>
          </cell>
          <cell r="L373">
            <v>138545.864840595</v>
          </cell>
          <cell r="M373">
            <v>137733.253448961</v>
          </cell>
          <cell r="N373">
            <v>137251.520793428</v>
          </cell>
          <cell r="O373">
            <v>136928.961439521</v>
          </cell>
          <cell r="P373">
            <v>137140.376835583</v>
          </cell>
          <cell r="Q373">
            <v>136605.961730868</v>
          </cell>
          <cell r="R373">
            <v>136449.924688812</v>
          </cell>
          <cell r="S373">
            <v>136297.675553644</v>
          </cell>
          <cell r="T373">
            <v>136522.339820002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</row>
        <row r="374">
          <cell r="A374">
            <v>124395.579508452</v>
          </cell>
          <cell r="B374">
            <v>124386.573712147</v>
          </cell>
          <cell r="C374">
            <v>124365.760096974</v>
          </cell>
          <cell r="D374">
            <v>124692.8517289</v>
          </cell>
          <cell r="E374">
            <v>124336.782249372</v>
          </cell>
          <cell r="F374">
            <v>124314.140693045</v>
          </cell>
          <cell r="G374">
            <v>124314.854056361</v>
          </cell>
          <cell r="H374">
            <v>124635.599104227</v>
          </cell>
          <cell r="I374">
            <v>124281.454454637</v>
          </cell>
          <cell r="J374">
            <v>124267.938066304</v>
          </cell>
          <cell r="K374">
            <v>124254.489009239</v>
          </cell>
          <cell r="L374">
            <v>124529.926804372</v>
          </cell>
          <cell r="M374">
            <v>124227.860551566</v>
          </cell>
          <cell r="N374">
            <v>124214.686280476</v>
          </cell>
          <cell r="O374">
            <v>124205.865030096</v>
          </cell>
          <cell r="P374">
            <v>124541.677368606</v>
          </cell>
          <cell r="Q374">
            <v>124197.031737034</v>
          </cell>
          <cell r="R374">
            <v>124192.764485752</v>
          </cell>
          <cell r="S374">
            <v>124188.600824939</v>
          </cell>
          <cell r="T374">
            <v>124524.775489331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A375">
            <v>134618.094692511</v>
          </cell>
          <cell r="B375">
            <v>134440.922358154</v>
          </cell>
          <cell r="C375">
            <v>134086.727134091</v>
          </cell>
          <cell r="D375">
            <v>134130.390150268</v>
          </cell>
          <cell r="E375">
            <v>133461.367703389</v>
          </cell>
          <cell r="F375">
            <v>133171.756060441</v>
          </cell>
          <cell r="G375">
            <v>132915.756654011</v>
          </cell>
          <cell r="H375">
            <v>133004.050977442</v>
          </cell>
          <cell r="I375">
            <v>132372.89598857</v>
          </cell>
          <cell r="J375">
            <v>132106.986124334</v>
          </cell>
          <cell r="K375">
            <v>131842.400877862</v>
          </cell>
          <cell r="L375">
            <v>131888.650813483</v>
          </cell>
          <cell r="M375">
            <v>131318.535375448</v>
          </cell>
          <cell r="N375">
            <v>131059.356033248</v>
          </cell>
          <cell r="O375">
            <v>130885.814297587</v>
          </cell>
          <cell r="P375">
            <v>131156.315076879</v>
          </cell>
          <cell r="Q375">
            <v>130712.035644515</v>
          </cell>
          <cell r="R375">
            <v>130628.085392328</v>
          </cell>
          <cell r="S375">
            <v>130546.173090452</v>
          </cell>
          <cell r="T375">
            <v>130823.801959253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6">
          <cell r="A376">
            <v>138103.932838656</v>
          </cell>
          <cell r="B376">
            <v>137869.416365142</v>
          </cell>
          <cell r="C376">
            <v>137401.539301672</v>
          </cell>
          <cell r="D376">
            <v>137348.554255928</v>
          </cell>
          <cell r="E376">
            <v>136572.816057408</v>
          </cell>
          <cell r="F376">
            <v>136192.168647326</v>
          </cell>
          <cell r="G376">
            <v>135848.631179149</v>
          </cell>
          <cell r="H376">
            <v>135857.660704461</v>
          </cell>
          <cell r="I376">
            <v>135132.046261124</v>
          </cell>
          <cell r="J376">
            <v>134780.071197639</v>
          </cell>
          <cell r="K376">
            <v>134429.849481751</v>
          </cell>
          <cell r="L376">
            <v>134397.947243574</v>
          </cell>
          <cell r="M376">
            <v>133736.428069952</v>
          </cell>
          <cell r="N376">
            <v>133393.361949834</v>
          </cell>
          <cell r="O376">
            <v>133163.651165684</v>
          </cell>
          <cell r="P376">
            <v>133411.88095585</v>
          </cell>
          <cell r="Q376">
            <v>132933.626782711</v>
          </cell>
          <cell r="R376">
            <v>132822.504935358</v>
          </cell>
          <cell r="S376">
            <v>132714.080647543</v>
          </cell>
          <cell r="T376">
            <v>132971.745626451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</row>
        <row r="377">
          <cell r="A377">
            <v>142299.318221709</v>
          </cell>
          <cell r="B377">
            <v>141995.785129196</v>
          </cell>
          <cell r="C377">
            <v>141391.086128685</v>
          </cell>
          <cell r="D377">
            <v>141221.780172652</v>
          </cell>
          <cell r="E377">
            <v>140317.604081778</v>
          </cell>
          <cell r="F377">
            <v>139827.390446656</v>
          </cell>
          <cell r="G377">
            <v>139378.496421659</v>
          </cell>
          <cell r="H377">
            <v>139292.126688176</v>
          </cell>
          <cell r="I377">
            <v>138452.825436118</v>
          </cell>
          <cell r="J377">
            <v>137997.266481534</v>
          </cell>
          <cell r="K377">
            <v>137543.976872938</v>
          </cell>
          <cell r="L377">
            <v>137418.014476527</v>
          </cell>
          <cell r="M377">
            <v>136646.48620892</v>
          </cell>
          <cell r="N377">
            <v>136202.458039745</v>
          </cell>
          <cell r="O377">
            <v>135905.144918617</v>
          </cell>
          <cell r="P377">
            <v>136126.570428628</v>
          </cell>
          <cell r="Q377">
            <v>135607.425908644</v>
          </cell>
          <cell r="R377">
            <v>135463.601649874</v>
          </cell>
          <cell r="S377">
            <v>135323.268824248</v>
          </cell>
          <cell r="T377">
            <v>135556.906235514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</row>
        <row r="378">
          <cell r="A378">
            <v>133656.265527761</v>
          </cell>
          <cell r="B378">
            <v>133494.915863061</v>
          </cell>
          <cell r="C378">
            <v>133172.088276869</v>
          </cell>
          <cell r="D378">
            <v>133242.41888941</v>
          </cell>
          <cell r="E378">
            <v>132602.841964086</v>
          </cell>
          <cell r="F378">
            <v>132338.349346232</v>
          </cell>
          <cell r="G378">
            <v>132106.503861264</v>
          </cell>
          <cell r="H378">
            <v>132216.669307613</v>
          </cell>
          <cell r="I378">
            <v>131611.578024049</v>
          </cell>
          <cell r="J378">
            <v>131369.415681997</v>
          </cell>
          <cell r="K378">
            <v>131128.45966052</v>
          </cell>
          <cell r="L378">
            <v>131196.273718426</v>
          </cell>
          <cell r="M378">
            <v>130651.378837103</v>
          </cell>
          <cell r="N378">
            <v>130415.345936636</v>
          </cell>
          <cell r="O378">
            <v>130257.302633985</v>
          </cell>
          <cell r="P378">
            <v>130533.948531315</v>
          </cell>
          <cell r="Q378">
            <v>130099.043572226</v>
          </cell>
          <cell r="R378">
            <v>130022.590636778</v>
          </cell>
          <cell r="S378">
            <v>129947.993649103</v>
          </cell>
          <cell r="T378">
            <v>130231.131050067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</row>
        <row r="379">
          <cell r="A379">
            <v>135283.666105245</v>
          </cell>
          <cell r="B379">
            <v>135095.544719867</v>
          </cell>
          <cell r="C379">
            <v>134719.643559016</v>
          </cell>
          <cell r="D379">
            <v>134744.85299691</v>
          </cell>
          <cell r="E379">
            <v>134055.454689018</v>
          </cell>
          <cell r="F379">
            <v>133748.461055972</v>
          </cell>
          <cell r="G379">
            <v>133475.747496737</v>
          </cell>
          <cell r="H379">
            <v>133548.907329853</v>
          </cell>
          <cell r="I379">
            <v>132899.716646287</v>
          </cell>
          <cell r="J379">
            <v>132617.373851476</v>
          </cell>
          <cell r="K379">
            <v>132336.437534317</v>
          </cell>
          <cell r="L379">
            <v>132367.765419476</v>
          </cell>
          <cell r="M379">
            <v>131780.197732979</v>
          </cell>
          <cell r="N379">
            <v>131505.001398897</v>
          </cell>
          <cell r="O379">
            <v>131320.734979132</v>
          </cell>
          <cell r="P379">
            <v>131586.983428547</v>
          </cell>
          <cell r="Q379">
            <v>131136.217000727</v>
          </cell>
          <cell r="R379">
            <v>131047.078717362</v>
          </cell>
          <cell r="S379">
            <v>130960.104327347</v>
          </cell>
          <cell r="T379">
            <v>131233.921374187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0">
          <cell r="A380">
            <v>123718.325272087</v>
          </cell>
          <cell r="B380">
            <v>123720.460716294</v>
          </cell>
          <cell r="C380">
            <v>123721.734043805</v>
          </cell>
          <cell r="D380">
            <v>124067.603171022</v>
          </cell>
          <cell r="E380">
            <v>123732.267211483</v>
          </cell>
          <cell r="F380">
            <v>123727.312752597</v>
          </cell>
          <cell r="G380">
            <v>123745.033653462</v>
          </cell>
          <cell r="H380">
            <v>124081.178848458</v>
          </cell>
          <cell r="I380">
            <v>123745.386475428</v>
          </cell>
          <cell r="J380">
            <v>123748.591466101</v>
          </cell>
          <cell r="K380">
            <v>123751.780491261</v>
          </cell>
          <cell r="L380">
            <v>124042.402264699</v>
          </cell>
          <cell r="M380">
            <v>123758.094600947</v>
          </cell>
          <cell r="N380">
            <v>123761.218469168</v>
          </cell>
          <cell r="O380">
            <v>123763.310154055</v>
          </cell>
          <cell r="P380">
            <v>124103.449463899</v>
          </cell>
          <cell r="Q380">
            <v>123765.404694488</v>
          </cell>
          <cell r="R380">
            <v>123766.416540273</v>
          </cell>
          <cell r="S380">
            <v>123767.403822803</v>
          </cell>
          <cell r="T380">
            <v>124107.457218346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</row>
        <row r="381">
          <cell r="A381">
            <v>119449.544164548</v>
          </cell>
          <cell r="B381">
            <v>119521.903631673</v>
          </cell>
          <cell r="C381">
            <v>119662.392513087</v>
          </cell>
          <cell r="D381">
            <v>120126.617514416</v>
          </cell>
          <cell r="E381">
            <v>119921.966390314</v>
          </cell>
          <cell r="F381">
            <v>120028.494951167</v>
          </cell>
          <cell r="G381">
            <v>120153.415557958</v>
          </cell>
          <cell r="H381">
            <v>120586.628963961</v>
          </cell>
          <cell r="I381">
            <v>120366.512281465</v>
          </cell>
          <cell r="J381">
            <v>120475.113300631</v>
          </cell>
          <cell r="K381">
            <v>120583.173328813</v>
          </cell>
          <cell r="L381">
            <v>120969.500785945</v>
          </cell>
          <cell r="M381">
            <v>120797.126758602</v>
          </cell>
          <cell r="N381">
            <v>120902.978945735</v>
          </cell>
          <cell r="O381">
            <v>120973.855629512</v>
          </cell>
          <cell r="P381">
            <v>121341.268144147</v>
          </cell>
          <cell r="Q381">
            <v>121044.829073416</v>
          </cell>
          <cell r="R381">
            <v>121079.115439485</v>
          </cell>
          <cell r="S381">
            <v>121112.569480356</v>
          </cell>
          <cell r="T381">
            <v>121477.070791273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A382">
            <v>123852.654838531</v>
          </cell>
          <cell r="B382">
            <v>123852.580480381</v>
          </cell>
          <cell r="C382">
            <v>123849.472987108</v>
          </cell>
          <cell r="D382">
            <v>124191.617703806</v>
          </cell>
          <cell r="E382">
            <v>123852.169367259</v>
          </cell>
          <cell r="F382">
            <v>123843.706772132</v>
          </cell>
          <cell r="G382">
            <v>123858.054323636</v>
          </cell>
          <cell r="H382">
            <v>124191.144986115</v>
          </cell>
          <cell r="I382">
            <v>123851.712542309</v>
          </cell>
          <cell r="J382">
            <v>123851.600941559</v>
          </cell>
          <cell r="K382">
            <v>123851.489896742</v>
          </cell>
          <cell r="L382">
            <v>124139.100013533</v>
          </cell>
          <cell r="M382">
            <v>123851.270033581</v>
          </cell>
          <cell r="N382">
            <v>123851.16125759</v>
          </cell>
          <cell r="O382">
            <v>123851.08842318</v>
          </cell>
          <cell r="P382">
            <v>124190.369502611</v>
          </cell>
          <cell r="Q382">
            <v>123851.015489338</v>
          </cell>
          <cell r="R382">
            <v>123850.980255928</v>
          </cell>
          <cell r="S382">
            <v>123850.945877834</v>
          </cell>
          <cell r="T382">
            <v>124190.229948881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A383">
            <v>114669.175640518</v>
          </cell>
          <cell r="B383">
            <v>114820.175052003</v>
          </cell>
          <cell r="C383">
            <v>115116.563623556</v>
          </cell>
          <cell r="D383">
            <v>115713.328729658</v>
          </cell>
          <cell r="E383">
            <v>115655.024222575</v>
          </cell>
          <cell r="F383">
            <v>115886.39636409</v>
          </cell>
          <cell r="G383">
            <v>116131.363908657</v>
          </cell>
          <cell r="H383">
            <v>116673.278559556</v>
          </cell>
          <cell r="I383">
            <v>116582.700594576</v>
          </cell>
          <cell r="J383">
            <v>116809.328714329</v>
          </cell>
          <cell r="K383">
            <v>117034.827896522</v>
          </cell>
          <cell r="L383">
            <v>117528.330780638</v>
          </cell>
          <cell r="M383">
            <v>117481.304954289</v>
          </cell>
          <cell r="N383">
            <v>117702.196823684</v>
          </cell>
          <cell r="O383">
            <v>117850.101969529</v>
          </cell>
          <cell r="P383">
            <v>118248.056216441</v>
          </cell>
          <cell r="Q383">
            <v>117998.209033974</v>
          </cell>
          <cell r="R383">
            <v>118069.757668924</v>
          </cell>
          <cell r="S383">
            <v>118139.569411381</v>
          </cell>
          <cell r="T383">
            <v>118531.44857143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A384">
            <v>126885.457222547</v>
          </cell>
          <cell r="B384">
            <v>126835.491436668</v>
          </cell>
          <cell r="C384">
            <v>126733.476725355</v>
          </cell>
          <cell r="D384">
            <v>126991.534212436</v>
          </cell>
          <cell r="E384">
            <v>126559.239400401</v>
          </cell>
          <cell r="F384">
            <v>126471.572470471</v>
          </cell>
          <cell r="G384">
            <v>126409.758814476</v>
          </cell>
          <cell r="H384">
            <v>126673.886301207</v>
          </cell>
          <cell r="I384">
            <v>126252.27079362</v>
          </cell>
          <cell r="J384">
            <v>126177.279427797</v>
          </cell>
          <cell r="K384">
            <v>126102.661628015</v>
          </cell>
          <cell r="L384">
            <v>126322.27659154</v>
          </cell>
          <cell r="M384">
            <v>125954.922131226</v>
          </cell>
          <cell r="N384">
            <v>125881.82889371</v>
          </cell>
          <cell r="O384">
            <v>125832.887001983</v>
          </cell>
          <cell r="P384">
            <v>126152.79153377</v>
          </cell>
          <cell r="Q384">
            <v>125783.878295284</v>
          </cell>
          <cell r="R384">
            <v>125760.202813779</v>
          </cell>
          <cell r="S384">
            <v>125737.102070928</v>
          </cell>
          <cell r="T384">
            <v>126059.016852201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</row>
        <row r="385">
          <cell r="A385">
            <v>121506.999579274</v>
          </cell>
          <cell r="B385">
            <v>121545.512664362</v>
          </cell>
          <cell r="C385">
            <v>121618.902814786</v>
          </cell>
          <cell r="D385">
            <v>122026.0829764</v>
          </cell>
          <cell r="E385">
            <v>121758.444733606</v>
          </cell>
          <cell r="F385">
            <v>121811.241014252</v>
          </cell>
          <cell r="G385">
            <v>121884.493800684</v>
          </cell>
          <cell r="H385">
            <v>122270.922536473</v>
          </cell>
          <cell r="I385">
            <v>121995.052801795</v>
          </cell>
          <cell r="J385">
            <v>122052.855332107</v>
          </cell>
          <cell r="K385">
            <v>122110.369921771</v>
          </cell>
          <cell r="L385">
            <v>122450.569415867</v>
          </cell>
          <cell r="M385">
            <v>122224.24592133</v>
          </cell>
          <cell r="N385">
            <v>122280.585394959</v>
          </cell>
          <cell r="O385">
            <v>122318.309273555</v>
          </cell>
          <cell r="P385">
            <v>122672.576723718</v>
          </cell>
          <cell r="Q385">
            <v>122356.084652406</v>
          </cell>
          <cell r="R385">
            <v>122374.333456415</v>
          </cell>
          <cell r="S385">
            <v>122392.139258113</v>
          </cell>
          <cell r="T385">
            <v>122744.857229806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</row>
        <row r="386">
          <cell r="A386">
            <v>148337.894804244</v>
          </cell>
          <cell r="B386">
            <v>147935.02348622</v>
          </cell>
          <cell r="C386">
            <v>147133.391505885</v>
          </cell>
          <cell r="D386">
            <v>146796.660471868</v>
          </cell>
          <cell r="E386">
            <v>145707.618873235</v>
          </cell>
          <cell r="F386">
            <v>145059.702433639</v>
          </cell>
          <cell r="G386">
            <v>144459.164738574</v>
          </cell>
          <cell r="H386">
            <v>144235.48325002</v>
          </cell>
          <cell r="I386">
            <v>143232.548281818</v>
          </cell>
          <cell r="J386">
            <v>142627.897121868</v>
          </cell>
          <cell r="K386">
            <v>142026.258003874</v>
          </cell>
          <cell r="L386">
            <v>141764.911270386</v>
          </cell>
          <cell r="M386">
            <v>140835.042760309</v>
          </cell>
          <cell r="N386">
            <v>140245.69610201</v>
          </cell>
          <cell r="O386">
            <v>139851.080384881</v>
          </cell>
          <cell r="P386">
            <v>140033.925482443</v>
          </cell>
          <cell r="Q386">
            <v>139455.925942392</v>
          </cell>
          <cell r="R386">
            <v>139265.031868158</v>
          </cell>
          <cell r="S386">
            <v>139078.771879325</v>
          </cell>
          <cell r="T386">
            <v>139277.825505299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</row>
        <row r="387">
          <cell r="A387">
            <v>126258.698054352</v>
          </cell>
          <cell r="B387">
            <v>126219.042834671</v>
          </cell>
          <cell r="C387">
            <v>126137.468296457</v>
          </cell>
          <cell r="D387">
            <v>126412.903256719</v>
          </cell>
          <cell r="E387">
            <v>125999.796104273</v>
          </cell>
          <cell r="F387">
            <v>125928.497548115</v>
          </cell>
          <cell r="G387">
            <v>125882.423372976</v>
          </cell>
          <cell r="H387">
            <v>126160.80279478</v>
          </cell>
          <cell r="I387">
            <v>125756.171245319</v>
          </cell>
          <cell r="J387">
            <v>125696.654537363</v>
          </cell>
          <cell r="K387">
            <v>125637.434309152</v>
          </cell>
          <cell r="L387">
            <v>125871.101156152</v>
          </cell>
          <cell r="M387">
            <v>125520.181230916</v>
          </cell>
          <cell r="N387">
            <v>125462.170967693</v>
          </cell>
          <cell r="O387">
            <v>125423.328359017</v>
          </cell>
          <cell r="P387">
            <v>125747.237249595</v>
          </cell>
          <cell r="Q387">
            <v>125384.432722808</v>
          </cell>
          <cell r="R387">
            <v>125365.642736748</v>
          </cell>
          <cell r="S387">
            <v>125347.308890568</v>
          </cell>
          <cell r="T387">
            <v>125672.813210569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</row>
        <row r="388">
          <cell r="A388">
            <v>121182.948560755</v>
          </cell>
          <cell r="B388">
            <v>121226.792480472</v>
          </cell>
          <cell r="C388">
            <v>121310.750739425</v>
          </cell>
          <cell r="D388">
            <v>121726.915512944</v>
          </cell>
          <cell r="E388">
            <v>121469.197796164</v>
          </cell>
          <cell r="F388">
            <v>121530.456957708</v>
          </cell>
          <cell r="G388">
            <v>121611.847470816</v>
          </cell>
          <cell r="H388">
            <v>122005.644832882</v>
          </cell>
          <cell r="I388">
            <v>121738.556252447</v>
          </cell>
          <cell r="J388">
            <v>121804.359588966</v>
          </cell>
          <cell r="K388">
            <v>121869.835129189</v>
          </cell>
          <cell r="L388">
            <v>122217.299817611</v>
          </cell>
          <cell r="M388">
            <v>121999.473411111</v>
          </cell>
          <cell r="N388">
            <v>122063.61118021</v>
          </cell>
          <cell r="O388">
            <v>122106.556654477</v>
          </cell>
          <cell r="P388">
            <v>122462.894463736</v>
          </cell>
          <cell r="Q388">
            <v>122149.560757467</v>
          </cell>
          <cell r="R388">
            <v>122170.33549146</v>
          </cell>
          <cell r="S388">
            <v>122190.605904446</v>
          </cell>
          <cell r="T388">
            <v>122545.179762323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</row>
        <row r="389">
          <cell r="A389">
            <v>126410.294247503</v>
          </cell>
          <cell r="B389">
            <v>126368.145179045</v>
          </cell>
          <cell r="C389">
            <v>126281.626712467</v>
          </cell>
          <cell r="D389">
            <v>126552.858529139</v>
          </cell>
          <cell r="E389">
            <v>126135.110397674</v>
          </cell>
          <cell r="F389">
            <v>126059.852771944</v>
          </cell>
          <cell r="G389">
            <v>126009.971639522</v>
          </cell>
          <cell r="H389">
            <v>126284.903901377</v>
          </cell>
          <cell r="I389">
            <v>125876.164389038</v>
          </cell>
          <cell r="J389">
            <v>125812.904777361</v>
          </cell>
          <cell r="K389">
            <v>125749.960290531</v>
          </cell>
          <cell r="L389">
            <v>125980.228364685</v>
          </cell>
          <cell r="M389">
            <v>125625.333367236</v>
          </cell>
          <cell r="N389">
            <v>125563.674938018</v>
          </cell>
          <cell r="O389">
            <v>125522.389584279</v>
          </cell>
          <cell r="P389">
            <v>125845.329928118</v>
          </cell>
          <cell r="Q389">
            <v>125481.047868196</v>
          </cell>
          <cell r="R389">
            <v>125461.076212128</v>
          </cell>
          <cell r="S389">
            <v>125441.589381795</v>
          </cell>
          <cell r="T389">
            <v>125766.225488879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</row>
        <row r="390">
          <cell r="A390">
            <v>125495.304306082</v>
          </cell>
          <cell r="B390">
            <v>125468.207373818</v>
          </cell>
          <cell r="C390">
            <v>125411.529001708</v>
          </cell>
          <cell r="D390">
            <v>125708.129754287</v>
          </cell>
          <cell r="E390">
            <v>125318.393204327</v>
          </cell>
          <cell r="F390">
            <v>125267.031355666</v>
          </cell>
          <cell r="G390">
            <v>125240.127895365</v>
          </cell>
          <cell r="H390">
            <v>125535.866198679</v>
          </cell>
          <cell r="I390">
            <v>125151.92113952</v>
          </cell>
          <cell r="J390">
            <v>125111.252591546</v>
          </cell>
          <cell r="K390">
            <v>125070.786632075</v>
          </cell>
          <cell r="L390">
            <v>125321.568697392</v>
          </cell>
          <cell r="M390">
            <v>124990.666064236</v>
          </cell>
          <cell r="N390">
            <v>124951.026889727</v>
          </cell>
          <cell r="O390">
            <v>124924.485225234</v>
          </cell>
          <cell r="P390">
            <v>125253.271431726</v>
          </cell>
          <cell r="Q390">
            <v>124897.90732633</v>
          </cell>
          <cell r="R390">
            <v>124885.067882151</v>
          </cell>
          <cell r="S390">
            <v>124872.540124341</v>
          </cell>
          <cell r="T390">
            <v>125202.416508706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</row>
        <row r="391">
          <cell r="A391">
            <v>138618.758623447</v>
          </cell>
          <cell r="B391">
            <v>138375.772955378</v>
          </cell>
          <cell r="C391">
            <v>137891.106144439</v>
          </cell>
          <cell r="D391">
            <v>137823.847081303</v>
          </cell>
          <cell r="E391">
            <v>137032.347961511</v>
          </cell>
          <cell r="F391">
            <v>136638.255417635</v>
          </cell>
          <cell r="G391">
            <v>136281.78939413</v>
          </cell>
          <cell r="H391">
            <v>136279.112247993</v>
          </cell>
          <cell r="I391">
            <v>135539.547024174</v>
          </cell>
          <cell r="J391">
            <v>135174.860933415</v>
          </cell>
          <cell r="K391">
            <v>134811.991509652</v>
          </cell>
          <cell r="L391">
            <v>134768.546924263</v>
          </cell>
          <cell r="M391">
            <v>134093.528271338</v>
          </cell>
          <cell r="N391">
            <v>133738.07285646</v>
          </cell>
          <cell r="O391">
            <v>133500.066427689</v>
          </cell>
          <cell r="P391">
            <v>133745.007000464</v>
          </cell>
          <cell r="Q391">
            <v>133261.735074965</v>
          </cell>
          <cell r="R391">
            <v>133146.600236412</v>
          </cell>
          <cell r="S391">
            <v>133034.260375528</v>
          </cell>
          <cell r="T391">
            <v>133288.976874085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</row>
        <row r="392">
          <cell r="A392">
            <v>118746.787836504</v>
          </cell>
          <cell r="B392">
            <v>118830.708068924</v>
          </cell>
          <cell r="C392">
            <v>118994.115579568</v>
          </cell>
          <cell r="D392">
            <v>119477.825145086</v>
          </cell>
          <cell r="E392">
            <v>119294.688264223</v>
          </cell>
          <cell r="F392">
            <v>119419.569932349</v>
          </cell>
          <cell r="G392">
            <v>119562.13849761</v>
          </cell>
          <cell r="H392">
            <v>120011.331945179</v>
          </cell>
          <cell r="I392">
            <v>119810.258596477</v>
          </cell>
          <cell r="J392">
            <v>119936.210640235</v>
          </cell>
          <cell r="K392">
            <v>120061.535259677</v>
          </cell>
          <cell r="L392">
            <v>120463.618449687</v>
          </cell>
          <cell r="M392">
            <v>120309.671713256</v>
          </cell>
          <cell r="N392">
            <v>120432.435748143</v>
          </cell>
          <cell r="O392">
            <v>120514.636295109</v>
          </cell>
          <cell r="P392">
            <v>120886.538713717</v>
          </cell>
          <cell r="Q392">
            <v>120596.949061424</v>
          </cell>
          <cell r="R392">
            <v>120636.713309612</v>
          </cell>
          <cell r="S392">
            <v>120675.51225323</v>
          </cell>
          <cell r="T392">
            <v>121044.038349398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A393">
            <v>141263.040244288</v>
          </cell>
          <cell r="B393">
            <v>140976.554549288</v>
          </cell>
          <cell r="C393">
            <v>140405.65114733</v>
          </cell>
          <cell r="D393">
            <v>140265.076949322</v>
          </cell>
          <cell r="E393">
            <v>139392.625562416</v>
          </cell>
          <cell r="F393">
            <v>138929.475249424</v>
          </cell>
          <cell r="G393">
            <v>138506.604740658</v>
          </cell>
          <cell r="H393">
            <v>138443.799028575</v>
          </cell>
          <cell r="I393">
            <v>137632.578900287</v>
          </cell>
          <cell r="J393">
            <v>137202.605605984</v>
          </cell>
          <cell r="K393">
            <v>136774.77420388</v>
          </cell>
          <cell r="L393">
            <v>136672.045065354</v>
          </cell>
          <cell r="M393">
            <v>135927.689510383</v>
          </cell>
          <cell r="N393">
            <v>135508.599395389</v>
          </cell>
          <cell r="O393">
            <v>135227.984338119</v>
          </cell>
          <cell r="P393">
            <v>135456.030618974</v>
          </cell>
          <cell r="Q393">
            <v>134946.98618803</v>
          </cell>
          <cell r="R393">
            <v>134811.239563533</v>
          </cell>
          <cell r="S393">
            <v>134678.788282034</v>
          </cell>
          <cell r="T393">
            <v>134918.36060438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</row>
        <row r="394">
          <cell r="A394">
            <v>117242.594943014</v>
          </cell>
          <cell r="B394">
            <v>117351.260055428</v>
          </cell>
          <cell r="C394">
            <v>117563.723032157</v>
          </cell>
          <cell r="D394">
            <v>118089.137726202</v>
          </cell>
          <cell r="E394">
            <v>117952.050337172</v>
          </cell>
          <cell r="F394">
            <v>118116.215342113</v>
          </cell>
          <cell r="G394">
            <v>118296.557930397</v>
          </cell>
          <cell r="H394">
            <v>118779.955360205</v>
          </cell>
          <cell r="I394">
            <v>118619.642722176</v>
          </cell>
          <cell r="J394">
            <v>118782.733226086</v>
          </cell>
          <cell r="K394">
            <v>118945.011302148</v>
          </cell>
          <cell r="L394">
            <v>119380.818359851</v>
          </cell>
          <cell r="M394">
            <v>119266.313744294</v>
          </cell>
          <cell r="N394">
            <v>119425.276216949</v>
          </cell>
          <cell r="O394">
            <v>119531.714574171</v>
          </cell>
          <cell r="P394">
            <v>119913.227267889</v>
          </cell>
          <cell r="Q394">
            <v>119638.298239954</v>
          </cell>
          <cell r="R394">
            <v>119689.7874503</v>
          </cell>
          <cell r="S394">
            <v>119740.026724528</v>
          </cell>
          <cell r="T394">
            <v>120117.167546924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</row>
        <row r="395">
          <cell r="A395">
            <v>114117.861331554</v>
          </cell>
          <cell r="B395">
            <v>114277.930195815</v>
          </cell>
          <cell r="C395">
            <v>114592.298496232</v>
          </cell>
          <cell r="D395">
            <v>115204.349297549</v>
          </cell>
          <cell r="E395">
            <v>115162.922774586</v>
          </cell>
          <cell r="F395">
            <v>115408.692980194</v>
          </cell>
          <cell r="G395">
            <v>115667.505397642</v>
          </cell>
          <cell r="H395">
            <v>116221.956435938</v>
          </cell>
          <cell r="I395">
            <v>116146.318019692</v>
          </cell>
          <cell r="J395">
            <v>116386.558066867</v>
          </cell>
          <cell r="K395">
            <v>116625.601369291</v>
          </cell>
          <cell r="L395">
            <v>117131.464670009</v>
          </cell>
          <cell r="M395">
            <v>117098.895105027</v>
          </cell>
          <cell r="N395">
            <v>117333.054366382</v>
          </cell>
          <cell r="O395">
            <v>117489.843114637</v>
          </cell>
          <cell r="P395">
            <v>117891.319703799</v>
          </cell>
          <cell r="Q395">
            <v>117646.845909294</v>
          </cell>
          <cell r="R395">
            <v>117722.691958119</v>
          </cell>
          <cell r="S395">
            <v>117796.696791761</v>
          </cell>
          <cell r="T395">
            <v>118191.73340712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</row>
        <row r="396">
          <cell r="A396">
            <v>146301.346283714</v>
          </cell>
          <cell r="B396">
            <v>145931.977416712</v>
          </cell>
          <cell r="C396">
            <v>145196.762341622</v>
          </cell>
          <cell r="D396">
            <v>144916.496484491</v>
          </cell>
          <cell r="E396">
            <v>143889.801959075</v>
          </cell>
          <cell r="F396">
            <v>143295.071797528</v>
          </cell>
          <cell r="G396">
            <v>142745.676898734</v>
          </cell>
          <cell r="H396">
            <v>142568.30467658</v>
          </cell>
          <cell r="I396">
            <v>141620.556224268</v>
          </cell>
          <cell r="J396">
            <v>141066.187362821</v>
          </cell>
          <cell r="K396">
            <v>140514.580064372</v>
          </cell>
          <cell r="L396">
            <v>140298.892563256</v>
          </cell>
          <cell r="M396">
            <v>139422.425311263</v>
          </cell>
          <cell r="N396">
            <v>138882.088241563</v>
          </cell>
          <cell r="O396">
            <v>138520.288446402</v>
          </cell>
          <cell r="P396">
            <v>138716.145034473</v>
          </cell>
          <cell r="Q396">
            <v>138157.994725844</v>
          </cell>
          <cell r="R396">
            <v>137982.975247507</v>
          </cell>
          <cell r="S396">
            <v>137812.2044878</v>
          </cell>
          <cell r="T396">
            <v>138022.921716249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</row>
        <row r="397">
          <cell r="A397">
            <v>146851.987602343</v>
          </cell>
          <cell r="B397">
            <v>146473.560353661</v>
          </cell>
          <cell r="C397">
            <v>145720.387497593</v>
          </cell>
          <cell r="D397">
            <v>145424.854604522</v>
          </cell>
          <cell r="E397">
            <v>144381.302697972</v>
          </cell>
          <cell r="F397">
            <v>143772.192048072</v>
          </cell>
          <cell r="G397">
            <v>143208.969176857</v>
          </cell>
          <cell r="H397">
            <v>143019.075870497</v>
          </cell>
          <cell r="I397">
            <v>142056.406106184</v>
          </cell>
          <cell r="J397">
            <v>141488.441933419</v>
          </cell>
          <cell r="K397">
            <v>140923.30704807</v>
          </cell>
          <cell r="L397">
            <v>140695.274218734</v>
          </cell>
          <cell r="M397">
            <v>139804.368352158</v>
          </cell>
          <cell r="N397">
            <v>139250.780086025</v>
          </cell>
          <cell r="O397">
            <v>138880.107532683</v>
          </cell>
          <cell r="P397">
            <v>139072.446078233</v>
          </cell>
          <cell r="Q397">
            <v>138508.928940946</v>
          </cell>
          <cell r="R397">
            <v>138329.617294596</v>
          </cell>
          <cell r="S397">
            <v>138154.658562216</v>
          </cell>
          <cell r="T397">
            <v>138362.222189667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A398">
            <v>138223.09399223</v>
          </cell>
          <cell r="B398">
            <v>137986.617245896</v>
          </cell>
          <cell r="C398">
            <v>137514.854041258</v>
          </cell>
          <cell r="D398">
            <v>137458.565143165</v>
          </cell>
          <cell r="E398">
            <v>136679.178934744</v>
          </cell>
          <cell r="F398">
            <v>136295.419525029</v>
          </cell>
          <cell r="G398">
            <v>135948.889624048</v>
          </cell>
          <cell r="H398">
            <v>135955.209532795</v>
          </cell>
          <cell r="I398">
            <v>135226.366053259</v>
          </cell>
          <cell r="J398">
            <v>134871.448905834</v>
          </cell>
          <cell r="K398">
            <v>134518.299761863</v>
          </cell>
          <cell r="L398">
            <v>134483.725941475</v>
          </cell>
          <cell r="M398">
            <v>133819.082189454</v>
          </cell>
          <cell r="N398">
            <v>133473.148453339</v>
          </cell>
          <cell r="O398">
            <v>133241.517566095</v>
          </cell>
          <cell r="P398">
            <v>133488.986036703</v>
          </cell>
          <cell r="Q398">
            <v>133009.570458722</v>
          </cell>
          <cell r="R398">
            <v>132897.51976772</v>
          </cell>
          <cell r="S398">
            <v>132788.189184576</v>
          </cell>
          <cell r="T398">
            <v>133045.171710642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399">
          <cell r="A399">
            <v>130754.698727958</v>
          </cell>
          <cell r="B399">
            <v>130641.081586504</v>
          </cell>
          <cell r="C399">
            <v>130412.881300013</v>
          </cell>
          <cell r="D399">
            <v>130563.66051515</v>
          </cell>
          <cell r="E399">
            <v>130012.912407745</v>
          </cell>
          <cell r="F399">
            <v>129824.196790554</v>
          </cell>
          <cell r="G399">
            <v>129665.21686131</v>
          </cell>
          <cell r="H399">
            <v>129841.361305241</v>
          </cell>
          <cell r="I399">
            <v>129314.896855601</v>
          </cell>
          <cell r="J399">
            <v>129144.374077491</v>
          </cell>
          <cell r="K399">
            <v>128974.70075076</v>
          </cell>
          <cell r="L399">
            <v>129107.567672086</v>
          </cell>
          <cell r="M399">
            <v>128638.756083629</v>
          </cell>
          <cell r="N399">
            <v>128472.549457231</v>
          </cell>
          <cell r="O399">
            <v>128361.26054748</v>
          </cell>
          <cell r="P399">
            <v>128656.444529465</v>
          </cell>
          <cell r="Q399">
            <v>128249.819707241</v>
          </cell>
          <cell r="R399">
            <v>128195.98405783</v>
          </cell>
          <cell r="S399">
            <v>128143.455305964</v>
          </cell>
          <cell r="T399">
            <v>128443.21039188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</row>
        <row r="400">
          <cell r="A400">
            <v>141196.049715319</v>
          </cell>
          <cell r="B400">
            <v>140910.66605491</v>
          </cell>
          <cell r="C400">
            <v>140341.94738048</v>
          </cell>
          <cell r="D400">
            <v>140203.230556372</v>
          </cell>
          <cell r="E400">
            <v>139332.830023336</v>
          </cell>
          <cell r="F400">
            <v>138871.429227659</v>
          </cell>
          <cell r="G400">
            <v>138450.241017616</v>
          </cell>
          <cell r="H400">
            <v>138388.958609408</v>
          </cell>
          <cell r="I400">
            <v>137579.553794555</v>
          </cell>
          <cell r="J400">
            <v>137151.234493634</v>
          </cell>
          <cell r="K400">
            <v>136725.04884562</v>
          </cell>
          <cell r="L400">
            <v>136623.821628653</v>
          </cell>
          <cell r="M400">
            <v>135881.222662582</v>
          </cell>
          <cell r="N400">
            <v>135463.744676262</v>
          </cell>
          <cell r="O400">
            <v>135184.209070794</v>
          </cell>
          <cell r="P400">
            <v>135412.683353547</v>
          </cell>
          <cell r="Q400">
            <v>134904.291846164</v>
          </cell>
          <cell r="R400">
            <v>134769.067402978</v>
          </cell>
          <cell r="S400">
            <v>134637.125626478</v>
          </cell>
          <cell r="T400">
            <v>134877.081613094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A401">
            <v>141804.302692406</v>
          </cell>
          <cell r="B401">
            <v>141508.912903801</v>
          </cell>
          <cell r="C401">
            <v>140920.357589125</v>
          </cell>
          <cell r="D401">
            <v>140764.77639297</v>
          </cell>
          <cell r="E401">
            <v>139875.754750486</v>
          </cell>
          <cell r="F401">
            <v>139398.468886696</v>
          </cell>
          <cell r="G401">
            <v>138962.005932263</v>
          </cell>
          <cell r="H401">
            <v>138886.892402984</v>
          </cell>
          <cell r="I401">
            <v>138061.0051119</v>
          </cell>
          <cell r="J401">
            <v>137617.668070202</v>
          </cell>
          <cell r="K401">
            <v>137176.539491597</v>
          </cell>
          <cell r="L401">
            <v>137061.675298274</v>
          </cell>
          <cell r="M401">
            <v>136303.127056318</v>
          </cell>
          <cell r="N401">
            <v>135871.011447632</v>
          </cell>
          <cell r="O401">
            <v>135581.6747586</v>
          </cell>
          <cell r="P401">
            <v>135806.262918455</v>
          </cell>
          <cell r="Q401">
            <v>135291.943070066</v>
          </cell>
          <cell r="R401">
            <v>135151.97738447</v>
          </cell>
          <cell r="S401">
            <v>135015.409462493</v>
          </cell>
          <cell r="T401">
            <v>135251.881897964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</row>
        <row r="402">
          <cell r="A402">
            <v>144274.746754389</v>
          </cell>
          <cell r="B402">
            <v>143938.716671505</v>
          </cell>
          <cell r="C402">
            <v>143269.594040349</v>
          </cell>
          <cell r="D402">
            <v>143045.51751519</v>
          </cell>
          <cell r="E402">
            <v>142080.865483712</v>
          </cell>
          <cell r="F402">
            <v>141539.061773449</v>
          </cell>
          <cell r="G402">
            <v>141040.559827023</v>
          </cell>
          <cell r="H402">
            <v>140909.270640232</v>
          </cell>
          <cell r="I402">
            <v>140016.43910544</v>
          </cell>
          <cell r="J402">
            <v>139512.106902317</v>
          </cell>
          <cell r="K402">
            <v>139010.287006878</v>
          </cell>
          <cell r="L402">
            <v>138840.035682657</v>
          </cell>
          <cell r="M402">
            <v>138016.708811758</v>
          </cell>
          <cell r="N402">
            <v>137525.141907946</v>
          </cell>
          <cell r="O402">
            <v>137195.997721696</v>
          </cell>
          <cell r="P402">
            <v>137404.80223626</v>
          </cell>
          <cell r="Q402">
            <v>136866.404191154</v>
          </cell>
          <cell r="R402">
            <v>136707.181757793</v>
          </cell>
          <cell r="S402">
            <v>136551.824558893</v>
          </cell>
          <cell r="T402">
            <v>136774.148410531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A403">
            <v>126888.816680428</v>
          </cell>
          <cell r="B403">
            <v>126838.795629441</v>
          </cell>
          <cell r="C403">
            <v>126736.671357863</v>
          </cell>
          <cell r="D403">
            <v>126994.635700891</v>
          </cell>
          <cell r="E403">
            <v>126562.23804212</v>
          </cell>
          <cell r="F403">
            <v>126474.483376956</v>
          </cell>
          <cell r="G403">
            <v>126412.585356623</v>
          </cell>
          <cell r="H403">
            <v>126676.636452328</v>
          </cell>
          <cell r="I403">
            <v>126254.929909946</v>
          </cell>
          <cell r="J403">
            <v>126179.855599248</v>
          </cell>
          <cell r="K403">
            <v>126105.155267776</v>
          </cell>
          <cell r="L403">
            <v>126324.694912561</v>
          </cell>
          <cell r="M403">
            <v>125957.252362386</v>
          </cell>
          <cell r="N403">
            <v>125884.078279436</v>
          </cell>
          <cell r="O403">
            <v>125835.082255089</v>
          </cell>
          <cell r="P403">
            <v>126154.96532333</v>
          </cell>
          <cell r="Q403">
            <v>125786.019341868</v>
          </cell>
          <cell r="R403">
            <v>125762.317673884</v>
          </cell>
          <cell r="S403">
            <v>125739.191380247</v>
          </cell>
          <cell r="T403">
            <v>126061.086921429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A404">
            <v>113985.889369694</v>
          </cell>
          <cell r="B404">
            <v>114148.129252295</v>
          </cell>
          <cell r="C404">
            <v>114466.801486156</v>
          </cell>
          <cell r="D404">
            <v>115082.51133124</v>
          </cell>
          <cell r="E404">
            <v>115045.125009374</v>
          </cell>
          <cell r="F404">
            <v>115294.34178028</v>
          </cell>
          <cell r="G404">
            <v>115556.468341777</v>
          </cell>
          <cell r="H404">
            <v>116113.920302799</v>
          </cell>
          <cell r="I404">
            <v>116041.858070817</v>
          </cell>
          <cell r="J404">
            <v>116285.356500256</v>
          </cell>
          <cell r="K404">
            <v>116527.641953464</v>
          </cell>
          <cell r="L404">
            <v>117036.464053548</v>
          </cell>
          <cell r="M404">
            <v>117007.354984952</v>
          </cell>
          <cell r="N404">
            <v>117244.69015471</v>
          </cell>
          <cell r="O404">
            <v>117403.605433002</v>
          </cell>
          <cell r="P404">
            <v>117805.925189863</v>
          </cell>
          <cell r="Q404">
            <v>117562.737660814</v>
          </cell>
          <cell r="R404">
            <v>117639.612411652</v>
          </cell>
          <cell r="S404">
            <v>117714.620974858</v>
          </cell>
          <cell r="T404">
            <v>118110.413412376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</row>
        <row r="405">
          <cell r="A405">
            <v>135904.178859135</v>
          </cell>
          <cell r="B405">
            <v>135705.849664841</v>
          </cell>
          <cell r="C405">
            <v>135309.712041974</v>
          </cell>
          <cell r="D405">
            <v>135317.717194257</v>
          </cell>
          <cell r="E405">
            <v>134609.322455045</v>
          </cell>
          <cell r="F405">
            <v>134286.123578899</v>
          </cell>
          <cell r="G405">
            <v>133997.827401801</v>
          </cell>
          <cell r="H405">
            <v>134056.877337639</v>
          </cell>
          <cell r="I405">
            <v>133390.871961663</v>
          </cell>
          <cell r="J405">
            <v>133093.208732695</v>
          </cell>
          <cell r="K405">
            <v>132797.028299417</v>
          </cell>
          <cell r="L405">
            <v>132814.444345141</v>
          </cell>
          <cell r="M405">
            <v>132210.605913616</v>
          </cell>
          <cell r="N405">
            <v>131920.476925349</v>
          </cell>
          <cell r="O405">
            <v>131726.211874121</v>
          </cell>
          <cell r="P405">
            <v>131988.495873033</v>
          </cell>
          <cell r="Q405">
            <v>131531.681614224</v>
          </cell>
          <cell r="R405">
            <v>131437.706525295</v>
          </cell>
          <cell r="S405">
            <v>131346.012746508</v>
          </cell>
          <cell r="T405">
            <v>131616.276028721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</row>
        <row r="406">
          <cell r="A406">
            <v>126914.425883796</v>
          </cell>
          <cell r="B406">
            <v>126863.983545974</v>
          </cell>
          <cell r="C406">
            <v>126761.02409467</v>
          </cell>
          <cell r="D406">
            <v>127018.278399031</v>
          </cell>
          <cell r="E406">
            <v>126585.096737885</v>
          </cell>
          <cell r="F406">
            <v>126496.673265571</v>
          </cell>
          <cell r="G406">
            <v>126434.132134476</v>
          </cell>
          <cell r="H406">
            <v>126697.600900121</v>
          </cell>
          <cell r="I406">
            <v>126275.200397987</v>
          </cell>
          <cell r="J406">
            <v>126199.493797119</v>
          </cell>
          <cell r="K406">
            <v>126124.164325204</v>
          </cell>
          <cell r="L406">
            <v>126343.129813981</v>
          </cell>
          <cell r="M406">
            <v>125975.015753324</v>
          </cell>
          <cell r="N406">
            <v>125901.225384285</v>
          </cell>
          <cell r="O406">
            <v>125851.816706073</v>
          </cell>
          <cell r="P406">
            <v>126171.536157339</v>
          </cell>
          <cell r="Q406">
            <v>125802.340575636</v>
          </cell>
          <cell r="R406">
            <v>125778.439287681</v>
          </cell>
          <cell r="S406">
            <v>125755.118219987</v>
          </cell>
          <cell r="T406">
            <v>126076.867093626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A407">
            <v>136086.043848804</v>
          </cell>
          <cell r="B407">
            <v>135884.722865782</v>
          </cell>
          <cell r="C407">
            <v>135482.65417392</v>
          </cell>
          <cell r="D407">
            <v>135485.616952448</v>
          </cell>
          <cell r="E407">
            <v>134771.654582653</v>
          </cell>
          <cell r="F407">
            <v>134443.70614036</v>
          </cell>
          <cell r="G407">
            <v>134150.842881251</v>
          </cell>
          <cell r="H407">
            <v>134205.757372158</v>
          </cell>
          <cell r="I407">
            <v>133534.823807611</v>
          </cell>
          <cell r="J407">
            <v>133232.670339591</v>
          </cell>
          <cell r="K407">
            <v>132932.022035181</v>
          </cell>
          <cell r="L407">
            <v>132945.360684397</v>
          </cell>
          <cell r="M407">
            <v>132336.753488882</v>
          </cell>
          <cell r="N407">
            <v>132042.247915312</v>
          </cell>
          <cell r="O407">
            <v>131845.052382807</v>
          </cell>
          <cell r="P407">
            <v>132106.174447906</v>
          </cell>
          <cell r="Q407">
            <v>131647.587640969</v>
          </cell>
          <cell r="R407">
            <v>131552.19494122</v>
          </cell>
          <cell r="S407">
            <v>131459.117965094</v>
          </cell>
          <cell r="T407">
            <v>131728.339680695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</row>
        <row r="408">
          <cell r="A408">
            <v>122371.255524441</v>
          </cell>
          <cell r="B408">
            <v>122395.551078161</v>
          </cell>
          <cell r="C408">
            <v>122440.755695738</v>
          </cell>
          <cell r="D408">
            <v>122823.973568054</v>
          </cell>
          <cell r="E408">
            <v>122529.876918721</v>
          </cell>
          <cell r="F408">
            <v>122560.102385787</v>
          </cell>
          <cell r="G408">
            <v>122611.65155687</v>
          </cell>
          <cell r="H408">
            <v>122978.427896264</v>
          </cell>
          <cell r="I408">
            <v>122679.138501327</v>
          </cell>
          <cell r="J408">
            <v>122715.602588199</v>
          </cell>
          <cell r="K408">
            <v>122751.885030898</v>
          </cell>
          <cell r="L408">
            <v>123072.707985408</v>
          </cell>
          <cell r="M408">
            <v>122823.722445595</v>
          </cell>
          <cell r="N408">
            <v>122859.263579341</v>
          </cell>
          <cell r="O408">
            <v>122883.061270875</v>
          </cell>
          <cell r="P408">
            <v>123231.806997439</v>
          </cell>
          <cell r="Q408">
            <v>122906.891450776</v>
          </cell>
          <cell r="R408">
            <v>122918.403506928</v>
          </cell>
          <cell r="S408">
            <v>122929.636099973</v>
          </cell>
          <cell r="T408">
            <v>123277.404355183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A409">
            <v>118828.41080265</v>
          </cell>
          <cell r="B409">
            <v>118910.988288066</v>
          </cell>
          <cell r="C409">
            <v>119071.733871064</v>
          </cell>
          <cell r="D409">
            <v>119553.180364932</v>
          </cell>
          <cell r="E409">
            <v>119367.544671496</v>
          </cell>
          <cell r="F409">
            <v>119490.294683181</v>
          </cell>
          <cell r="G409">
            <v>119630.813492845</v>
          </cell>
          <cell r="H409">
            <v>120078.150908188</v>
          </cell>
          <cell r="I409">
            <v>119874.865735377</v>
          </cell>
          <cell r="J409">
            <v>119998.802511486</v>
          </cell>
          <cell r="K409">
            <v>120122.121902242</v>
          </cell>
          <cell r="L409">
            <v>120522.375112785</v>
          </cell>
          <cell r="M409">
            <v>120366.288103712</v>
          </cell>
          <cell r="N409">
            <v>120487.087879977</v>
          </cell>
          <cell r="O409">
            <v>120567.973195382</v>
          </cell>
          <cell r="P409">
            <v>120939.354125581</v>
          </cell>
          <cell r="Q409">
            <v>120648.968934597</v>
          </cell>
          <cell r="R409">
            <v>120688.09694378</v>
          </cell>
          <cell r="S409">
            <v>120726.275093535</v>
          </cell>
          <cell r="T409">
            <v>121094.333723389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A410">
            <v>147076.262596641</v>
          </cell>
          <cell r="B410">
            <v>146694.145889085</v>
          </cell>
          <cell r="C410">
            <v>145933.658868441</v>
          </cell>
          <cell r="D410">
            <v>145631.907745312</v>
          </cell>
          <cell r="E410">
            <v>144581.489864616</v>
          </cell>
          <cell r="F410">
            <v>143966.522073535</v>
          </cell>
          <cell r="G410">
            <v>143397.667099659</v>
          </cell>
          <cell r="H410">
            <v>143202.673983325</v>
          </cell>
          <cell r="I410">
            <v>142233.926801552</v>
          </cell>
          <cell r="J410">
            <v>141660.425288479</v>
          </cell>
          <cell r="K410">
            <v>141089.780646829</v>
          </cell>
          <cell r="L410">
            <v>140856.719592545</v>
          </cell>
          <cell r="M410">
            <v>139959.932910103</v>
          </cell>
          <cell r="N410">
            <v>139400.947460896</v>
          </cell>
          <cell r="O410">
            <v>139026.661052722</v>
          </cell>
          <cell r="P410">
            <v>139217.566707315</v>
          </cell>
          <cell r="Q410">
            <v>138651.863672555</v>
          </cell>
          <cell r="R410">
            <v>138470.803835642</v>
          </cell>
          <cell r="S410">
            <v>138294.139351232</v>
          </cell>
          <cell r="T410">
            <v>138500.418523954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A411">
            <v>129148.008432742</v>
          </cell>
          <cell r="B411">
            <v>129060.822315336</v>
          </cell>
          <cell r="C411">
            <v>128885.020189764</v>
          </cell>
          <cell r="D411">
            <v>129080.346367963</v>
          </cell>
          <cell r="E411">
            <v>128578.785616747</v>
          </cell>
          <cell r="F411">
            <v>128432.030147285</v>
          </cell>
          <cell r="G411">
            <v>128313.398205633</v>
          </cell>
          <cell r="H411">
            <v>128526.077329763</v>
          </cell>
          <cell r="I411">
            <v>128043.151071632</v>
          </cell>
          <cell r="J411">
            <v>127912.297410272</v>
          </cell>
          <cell r="K411">
            <v>127782.095590409</v>
          </cell>
          <cell r="L411">
            <v>127950.984361841</v>
          </cell>
          <cell r="M411">
            <v>127524.302524897</v>
          </cell>
          <cell r="N411">
            <v>127396.760938679</v>
          </cell>
          <cell r="O411">
            <v>127311.361430934</v>
          </cell>
          <cell r="P411">
            <v>127616.810543024</v>
          </cell>
          <cell r="Q411">
            <v>127225.845336651</v>
          </cell>
          <cell r="R411">
            <v>127184.533601555</v>
          </cell>
          <cell r="S411">
            <v>127144.22473734</v>
          </cell>
          <cell r="T411">
            <v>127453.181566654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</row>
        <row r="412">
          <cell r="A412">
            <v>138891.457002257</v>
          </cell>
          <cell r="B412">
            <v>138643.985281444</v>
          </cell>
          <cell r="C412">
            <v>138150.425099096</v>
          </cell>
          <cell r="D412">
            <v>138075.605223123</v>
          </cell>
          <cell r="E412">
            <v>137275.757691487</v>
          </cell>
          <cell r="F412">
            <v>136874.543386625</v>
          </cell>
          <cell r="G412">
            <v>136511.229228892</v>
          </cell>
          <cell r="H412">
            <v>136502.351168933</v>
          </cell>
          <cell r="I412">
            <v>135755.396347829</v>
          </cell>
          <cell r="J412">
            <v>135383.977345408</v>
          </cell>
          <cell r="K412">
            <v>135014.408549673</v>
          </cell>
          <cell r="L412">
            <v>134964.850091464</v>
          </cell>
          <cell r="M412">
            <v>134282.680891249</v>
          </cell>
          <cell r="N412">
            <v>133920.662983397</v>
          </cell>
          <cell r="O412">
            <v>133678.262429649</v>
          </cell>
          <cell r="P412">
            <v>133921.46073489</v>
          </cell>
          <cell r="Q412">
            <v>133435.530953134</v>
          </cell>
          <cell r="R412">
            <v>133318.270470865</v>
          </cell>
          <cell r="S412">
            <v>133203.856567733</v>
          </cell>
          <cell r="T412">
            <v>133457.011283963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</row>
        <row r="413">
          <cell r="A413">
            <v>119696.578697556</v>
          </cell>
          <cell r="B413">
            <v>119764.874297672</v>
          </cell>
          <cell r="C413">
            <v>119897.306769428</v>
          </cell>
          <cell r="D413">
            <v>120354.6825116</v>
          </cell>
          <cell r="E413">
            <v>120142.468650857</v>
          </cell>
          <cell r="F413">
            <v>120242.54568491</v>
          </cell>
          <cell r="G413">
            <v>120361.262640442</v>
          </cell>
          <cell r="H413">
            <v>120788.858705201</v>
          </cell>
          <cell r="I413">
            <v>120562.047865879</v>
          </cell>
          <cell r="J413">
            <v>120664.549612671</v>
          </cell>
          <cell r="K413">
            <v>120766.540751724</v>
          </cell>
          <cell r="L413">
            <v>121147.329717122</v>
          </cell>
          <cell r="M413">
            <v>120968.478085774</v>
          </cell>
          <cell r="N413">
            <v>121068.385380993</v>
          </cell>
          <cell r="O413">
            <v>121135.28147414</v>
          </cell>
          <cell r="P413">
            <v>121501.115687326</v>
          </cell>
          <cell r="Q413">
            <v>121202.268893152</v>
          </cell>
          <cell r="R413">
            <v>121234.629661405</v>
          </cell>
          <cell r="S413">
            <v>121266.204849675</v>
          </cell>
          <cell r="T413">
            <v>121629.291358754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</row>
        <row r="414">
          <cell r="A414">
            <v>118451.341115206</v>
          </cell>
          <cell r="B414">
            <v>118540.121624321</v>
          </cell>
          <cell r="C414">
            <v>118713.164386321</v>
          </cell>
          <cell r="D414">
            <v>119205.065483349</v>
          </cell>
          <cell r="E414">
            <v>119030.973434061</v>
          </cell>
          <cell r="F414">
            <v>119163.570956393</v>
          </cell>
          <cell r="G414">
            <v>119313.558923315</v>
          </cell>
          <cell r="H414">
            <v>119769.470561385</v>
          </cell>
          <cell r="I414">
            <v>119576.403245937</v>
          </cell>
          <cell r="J414">
            <v>119709.64985699</v>
          </cell>
          <cell r="K414">
            <v>119842.232706175</v>
          </cell>
          <cell r="L414">
            <v>120250.939784772</v>
          </cell>
          <cell r="M414">
            <v>120104.740090189</v>
          </cell>
          <cell r="N414">
            <v>120234.614057453</v>
          </cell>
          <cell r="O414">
            <v>120321.575284782</v>
          </cell>
          <cell r="P414">
            <v>120695.365309883</v>
          </cell>
          <cell r="Q414">
            <v>120408.655230694</v>
          </cell>
          <cell r="R414">
            <v>120450.722442578</v>
          </cell>
          <cell r="S414">
            <v>120491.768443861</v>
          </cell>
          <cell r="T414">
            <v>120861.986605342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A415">
            <v>137985.823677984</v>
          </cell>
          <cell r="B415">
            <v>137753.250171372</v>
          </cell>
          <cell r="C415">
            <v>137289.224940969</v>
          </cell>
          <cell r="D415">
            <v>137239.514580106</v>
          </cell>
          <cell r="E415">
            <v>136467.392185685</v>
          </cell>
          <cell r="F415">
            <v>136089.829301503</v>
          </cell>
          <cell r="G415">
            <v>135749.257847974</v>
          </cell>
          <cell r="H415">
            <v>135760.973068485</v>
          </cell>
          <cell r="I415">
            <v>135038.55915438</v>
          </cell>
          <cell r="J415">
            <v>134689.500201173</v>
          </cell>
          <cell r="K415">
            <v>134342.180069095</v>
          </cell>
          <cell r="L415">
            <v>134312.925827545</v>
          </cell>
          <cell r="M415">
            <v>133654.503647541</v>
          </cell>
          <cell r="N415">
            <v>133314.279827184</v>
          </cell>
          <cell r="O415">
            <v>133086.472194843</v>
          </cell>
          <cell r="P415">
            <v>133335.456583393</v>
          </cell>
          <cell r="Q415">
            <v>132858.353561842</v>
          </cell>
          <cell r="R415">
            <v>132748.152358009</v>
          </cell>
          <cell r="S415">
            <v>132640.626364456</v>
          </cell>
          <cell r="T415">
            <v>132898.967771293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6">
          <cell r="A416">
            <v>144804.033642857</v>
          </cell>
          <cell r="B416">
            <v>144459.296471544</v>
          </cell>
          <cell r="C416">
            <v>143772.912480414</v>
          </cell>
          <cell r="D416">
            <v>143534.16099049</v>
          </cell>
          <cell r="E416">
            <v>142553.305324257</v>
          </cell>
          <cell r="F416">
            <v>141997.6788156</v>
          </cell>
          <cell r="G416">
            <v>141485.885159582</v>
          </cell>
          <cell r="H416">
            <v>141342.56046896</v>
          </cell>
          <cell r="I416">
            <v>140435.386285817</v>
          </cell>
          <cell r="J416">
            <v>139917.98601137</v>
          </cell>
          <cell r="K416">
            <v>139403.163142604</v>
          </cell>
          <cell r="L416">
            <v>139221.045254543</v>
          </cell>
          <cell r="M416">
            <v>138383.839713214</v>
          </cell>
          <cell r="N416">
            <v>137879.535507839</v>
          </cell>
          <cell r="O416">
            <v>137541.862657992</v>
          </cell>
          <cell r="P416">
            <v>137747.2855633</v>
          </cell>
          <cell r="Q416">
            <v>137203.728820608</v>
          </cell>
          <cell r="R416">
            <v>137040.380673873</v>
          </cell>
          <cell r="S416">
            <v>136880.997916138</v>
          </cell>
          <cell r="T416">
            <v>137100.290466631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</row>
        <row r="417">
          <cell r="A417">
            <v>141921.195898103</v>
          </cell>
          <cell r="B417">
            <v>141623.883145788</v>
          </cell>
          <cell r="C417">
            <v>141031.515653357</v>
          </cell>
          <cell r="D417">
            <v>140872.693485789</v>
          </cell>
          <cell r="E417">
            <v>139980.093264558</v>
          </cell>
          <cell r="F417">
            <v>139499.754630614</v>
          </cell>
          <cell r="G417">
            <v>139060.356197186</v>
          </cell>
          <cell r="H417">
            <v>138982.584622421</v>
          </cell>
          <cell r="I417">
            <v>138153.529752126</v>
          </cell>
          <cell r="J417">
            <v>137707.306622028</v>
          </cell>
          <cell r="K417">
            <v>137263.306331939</v>
          </cell>
          <cell r="L417">
            <v>137145.821403589</v>
          </cell>
          <cell r="M417">
            <v>136384.208052119</v>
          </cell>
          <cell r="N417">
            <v>135949.279405658</v>
          </cell>
          <cell r="O417">
            <v>135658.059158106</v>
          </cell>
          <cell r="P417">
            <v>135881.900488302</v>
          </cell>
          <cell r="Q417">
            <v>135366.441339637</v>
          </cell>
          <cell r="R417">
            <v>135225.564488712</v>
          </cell>
          <cell r="S417">
            <v>135088.107520572</v>
          </cell>
          <cell r="T417">
            <v>135323.910492061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</row>
        <row r="418">
          <cell r="A418">
            <v>138803.968623697</v>
          </cell>
          <cell r="B418">
            <v>138557.936139459</v>
          </cell>
          <cell r="C418">
            <v>138067.229170423</v>
          </cell>
          <cell r="D418">
            <v>137994.834990043</v>
          </cell>
          <cell r="E418">
            <v>137197.665835223</v>
          </cell>
          <cell r="F418">
            <v>136798.736367271</v>
          </cell>
          <cell r="G418">
            <v>136437.619260222</v>
          </cell>
          <cell r="H418">
            <v>136430.730606648</v>
          </cell>
          <cell r="I418">
            <v>135686.146550957</v>
          </cell>
          <cell r="J418">
            <v>135316.887632974</v>
          </cell>
          <cell r="K418">
            <v>134949.468161315</v>
          </cell>
          <cell r="L418">
            <v>134901.871184587</v>
          </cell>
          <cell r="M418">
            <v>134221.996056639</v>
          </cell>
          <cell r="N418">
            <v>133862.083558699</v>
          </cell>
          <cell r="O418">
            <v>133621.092748827</v>
          </cell>
          <cell r="P418">
            <v>133864.850016546</v>
          </cell>
          <cell r="Q418">
            <v>133379.772940755</v>
          </cell>
          <cell r="R418">
            <v>133263.194417517</v>
          </cell>
          <cell r="S418">
            <v>133149.445918389</v>
          </cell>
          <cell r="T418">
            <v>133403.101692983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</row>
        <row r="419">
          <cell r="A419">
            <v>146744.125401912</v>
          </cell>
          <cell r="B419">
            <v>146367.472551459</v>
          </cell>
          <cell r="C419">
            <v>145617.817349634</v>
          </cell>
          <cell r="D419">
            <v>145325.275035066</v>
          </cell>
          <cell r="E419">
            <v>144285.025231285</v>
          </cell>
          <cell r="F419">
            <v>143678.731498795</v>
          </cell>
          <cell r="G419">
            <v>143118.217315581</v>
          </cell>
          <cell r="H419">
            <v>142930.776697838</v>
          </cell>
          <cell r="I419">
            <v>141971.029790004</v>
          </cell>
          <cell r="J419">
            <v>141405.728730494</v>
          </cell>
          <cell r="K419">
            <v>140843.243692223</v>
          </cell>
          <cell r="L419">
            <v>140617.629123599</v>
          </cell>
          <cell r="M419">
            <v>139729.551560471</v>
          </cell>
          <cell r="N419">
            <v>139178.559000757</v>
          </cell>
          <cell r="O419">
            <v>138809.624484844</v>
          </cell>
          <cell r="P419">
            <v>139002.65216104</v>
          </cell>
          <cell r="Q419">
            <v>138440.186303285</v>
          </cell>
          <cell r="R419">
            <v>138261.715426908</v>
          </cell>
          <cell r="S419">
            <v>138087.57705423</v>
          </cell>
          <cell r="T419">
            <v>138295.758423814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</row>
        <row r="420">
          <cell r="A420">
            <v>133161.432806346</v>
          </cell>
          <cell r="B420">
            <v>133008.223438255</v>
          </cell>
          <cell r="C420">
            <v>132701.533576079</v>
          </cell>
          <cell r="D420">
            <v>132785.583879981</v>
          </cell>
          <cell r="E420">
            <v>132161.155806551</v>
          </cell>
          <cell r="F420">
            <v>131909.586185838</v>
          </cell>
          <cell r="G420">
            <v>131690.167180674</v>
          </cell>
          <cell r="H420">
            <v>131811.584674342</v>
          </cell>
          <cell r="I420">
            <v>131219.902398011</v>
          </cell>
          <cell r="J420">
            <v>130989.957455327</v>
          </cell>
          <cell r="K420">
            <v>130761.157972805</v>
          </cell>
          <cell r="L420">
            <v>130840.066135263</v>
          </cell>
          <cell r="M420">
            <v>130308.146486102</v>
          </cell>
          <cell r="N420">
            <v>130084.021746849</v>
          </cell>
          <cell r="O420">
            <v>129933.951930618</v>
          </cell>
          <cell r="P420">
            <v>130213.759309835</v>
          </cell>
          <cell r="Q420">
            <v>129783.677240602</v>
          </cell>
          <cell r="R420">
            <v>129711.081453369</v>
          </cell>
          <cell r="S420">
            <v>129640.247978973</v>
          </cell>
          <cell r="T420">
            <v>129926.219357176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</row>
        <row r="421">
          <cell r="A421">
            <v>127709.15405167</v>
          </cell>
          <cell r="B421">
            <v>127645.637956336</v>
          </cell>
          <cell r="C421">
            <v>127516.760445683</v>
          </cell>
          <cell r="D421">
            <v>127751.980182184</v>
          </cell>
          <cell r="E421">
            <v>127294.46864391</v>
          </cell>
          <cell r="F421">
            <v>127185.29013783</v>
          </cell>
          <cell r="G421">
            <v>127102.791406722</v>
          </cell>
          <cell r="H421">
            <v>127348.188774573</v>
          </cell>
          <cell r="I421">
            <v>126904.252680125</v>
          </cell>
          <cell r="J421">
            <v>126808.924273755</v>
          </cell>
          <cell r="K421">
            <v>126714.070741459</v>
          </cell>
          <cell r="L421">
            <v>126915.218497084</v>
          </cell>
          <cell r="M421">
            <v>126526.265510386</v>
          </cell>
          <cell r="N421">
            <v>126433.34998908</v>
          </cell>
          <cell r="O421">
            <v>126371.135459556</v>
          </cell>
          <cell r="P421">
            <v>126685.777399577</v>
          </cell>
          <cell r="Q421">
            <v>126308.835995389</v>
          </cell>
          <cell r="R421">
            <v>126278.739918365</v>
          </cell>
          <cell r="S421">
            <v>126249.374444383</v>
          </cell>
          <cell r="T421">
            <v>126566.571796989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</row>
        <row r="422">
          <cell r="A422">
            <v>142975.296193012</v>
          </cell>
          <cell r="B422">
            <v>142660.642855316</v>
          </cell>
          <cell r="C422">
            <v>142033.898534295</v>
          </cell>
          <cell r="D422">
            <v>141845.850468592</v>
          </cell>
          <cell r="E422">
            <v>140920.979929417</v>
          </cell>
          <cell r="F422">
            <v>140413.112527653</v>
          </cell>
          <cell r="G422">
            <v>139947.243015296</v>
          </cell>
          <cell r="H422">
            <v>139845.502155793</v>
          </cell>
          <cell r="I422">
            <v>138987.883211484</v>
          </cell>
          <cell r="J422">
            <v>138515.634388825</v>
          </cell>
          <cell r="K422">
            <v>138045.738051966</v>
          </cell>
          <cell r="L422">
            <v>137904.620290996</v>
          </cell>
          <cell r="M422">
            <v>137115.366899857</v>
          </cell>
          <cell r="N422">
            <v>136655.07130472</v>
          </cell>
          <cell r="O422">
            <v>136346.865813421</v>
          </cell>
          <cell r="P422">
            <v>136563.972506144</v>
          </cell>
          <cell r="Q422">
            <v>136038.239563123</v>
          </cell>
          <cell r="R422">
            <v>135889.146155583</v>
          </cell>
          <cell r="S422">
            <v>135743.672093411</v>
          </cell>
          <cell r="T422">
            <v>135973.438082877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</row>
        <row r="423">
          <cell r="A423">
            <v>135765.761019831</v>
          </cell>
          <cell r="B423">
            <v>135569.708882448</v>
          </cell>
          <cell r="C423">
            <v>135178.085409096</v>
          </cell>
          <cell r="D423">
            <v>135189.928323014</v>
          </cell>
          <cell r="E423">
            <v>134485.771119552</v>
          </cell>
          <cell r="F423">
            <v>134166.187148532</v>
          </cell>
          <cell r="G423">
            <v>133881.366987491</v>
          </cell>
          <cell r="H423">
            <v>133943.564419463</v>
          </cell>
          <cell r="I423">
            <v>133281.309898529</v>
          </cell>
          <cell r="J423">
            <v>132987.064200273</v>
          </cell>
          <cell r="K423">
            <v>132694.284273434</v>
          </cell>
          <cell r="L423">
            <v>132714.80363451</v>
          </cell>
          <cell r="M423">
            <v>132114.594719633</v>
          </cell>
          <cell r="N423">
            <v>131827.796759962</v>
          </cell>
          <cell r="O423">
            <v>131635.76210441</v>
          </cell>
          <cell r="P423">
            <v>131898.930453675</v>
          </cell>
          <cell r="Q423">
            <v>131443.465285102</v>
          </cell>
          <cell r="R423">
            <v>131350.569142852</v>
          </cell>
          <cell r="S423">
            <v>131259.92811857</v>
          </cell>
          <cell r="T423">
            <v>131530.984139398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</row>
        <row r="424">
          <cell r="A424">
            <v>129898.10218125</v>
          </cell>
          <cell r="B424">
            <v>129798.576569441</v>
          </cell>
          <cell r="C424">
            <v>129598.31202379</v>
          </cell>
          <cell r="D424">
            <v>129772.841164372</v>
          </cell>
          <cell r="E424">
            <v>129248.316978017</v>
          </cell>
          <cell r="F424">
            <v>129081.972142395</v>
          </cell>
          <cell r="G424">
            <v>128944.503481963</v>
          </cell>
          <cell r="H424">
            <v>129140.126154515</v>
          </cell>
          <cell r="I424">
            <v>128636.873810287</v>
          </cell>
          <cell r="J424">
            <v>128487.500365387</v>
          </cell>
          <cell r="K424">
            <v>128338.871017435</v>
          </cell>
          <cell r="L424">
            <v>128490.942755332</v>
          </cell>
          <cell r="M424">
            <v>128044.592371606</v>
          </cell>
          <cell r="N424">
            <v>127898.999761484</v>
          </cell>
          <cell r="O424">
            <v>127801.513619087</v>
          </cell>
          <cell r="P424">
            <v>128102.170388844</v>
          </cell>
          <cell r="Q424">
            <v>127703.894389601</v>
          </cell>
          <cell r="R424">
            <v>127656.735784164</v>
          </cell>
          <cell r="S424">
            <v>127610.72198642</v>
          </cell>
          <cell r="T424">
            <v>127915.382922358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</row>
        <row r="425">
          <cell r="A425">
            <v>119416.606251154</v>
          </cell>
          <cell r="B425">
            <v>119489.507566812</v>
          </cell>
          <cell r="C425">
            <v>119631.070635387</v>
          </cell>
          <cell r="D425">
            <v>120096.208870596</v>
          </cell>
          <cell r="E425">
            <v>119892.566110634</v>
          </cell>
          <cell r="F425">
            <v>119999.954874424</v>
          </cell>
          <cell r="G425">
            <v>120125.702634106</v>
          </cell>
          <cell r="H425">
            <v>120559.665018387</v>
          </cell>
          <cell r="I425">
            <v>120340.440889475</v>
          </cell>
          <cell r="J425">
            <v>120449.855144357</v>
          </cell>
          <cell r="K425">
            <v>120558.724357158</v>
          </cell>
          <cell r="L425">
            <v>120945.790279309</v>
          </cell>
          <cell r="M425">
            <v>120774.279931861</v>
          </cell>
          <cell r="N425">
            <v>120880.924770664</v>
          </cell>
          <cell r="O425">
            <v>120952.332199466</v>
          </cell>
          <cell r="P425">
            <v>121319.955154139</v>
          </cell>
          <cell r="Q425">
            <v>121023.837112963</v>
          </cell>
          <cell r="R425">
            <v>121058.380225218</v>
          </cell>
          <cell r="S425">
            <v>121092.084779584</v>
          </cell>
          <cell r="T425">
            <v>121456.774730607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</row>
        <row r="426">
          <cell r="A426">
            <v>127470.567833562</v>
          </cell>
          <cell r="B426">
            <v>127410.976625362</v>
          </cell>
          <cell r="C426">
            <v>127289.880003837</v>
          </cell>
          <cell r="D426">
            <v>127531.714762211</v>
          </cell>
          <cell r="E426">
            <v>127081.507323131</v>
          </cell>
          <cell r="F426">
            <v>126978.559708585</v>
          </cell>
          <cell r="G426">
            <v>126902.052470546</v>
          </cell>
          <cell r="H426">
            <v>127152.875072622</v>
          </cell>
          <cell r="I426">
            <v>126715.404202049</v>
          </cell>
          <cell r="J426">
            <v>126625.966479508</v>
          </cell>
          <cell r="K426">
            <v>126536.97428687</v>
          </cell>
          <cell r="L426">
            <v>126743.471123779</v>
          </cell>
          <cell r="M426">
            <v>126360.774214007</v>
          </cell>
          <cell r="N426">
            <v>126273.600275716</v>
          </cell>
          <cell r="O426">
            <v>126215.23020491</v>
          </cell>
          <cell r="P426">
            <v>126531.396470172</v>
          </cell>
          <cell r="Q426">
            <v>126156.780447879</v>
          </cell>
          <cell r="R426">
            <v>126128.544115301</v>
          </cell>
          <cell r="S426">
            <v>126100.993239184</v>
          </cell>
          <cell r="T426">
            <v>126419.557008929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A427">
            <v>134329.233523274</v>
          </cell>
          <cell r="B427">
            <v>134156.813129308</v>
          </cell>
          <cell r="C427">
            <v>133812.038385393</v>
          </cell>
          <cell r="D427">
            <v>133863.710342604</v>
          </cell>
          <cell r="E427">
            <v>133203.53111664</v>
          </cell>
          <cell r="F427">
            <v>132921.463340341</v>
          </cell>
          <cell r="G427">
            <v>132672.717955988</v>
          </cell>
          <cell r="H427">
            <v>132767.580720438</v>
          </cell>
          <cell r="I427">
            <v>132144.253309129</v>
          </cell>
          <cell r="J427">
            <v>131885.47541518</v>
          </cell>
          <cell r="K427">
            <v>131627.986611414</v>
          </cell>
          <cell r="L427">
            <v>131680.712788145</v>
          </cell>
          <cell r="M427">
            <v>131118.171709224</v>
          </cell>
          <cell r="N427">
            <v>130865.943817934</v>
          </cell>
          <cell r="O427">
            <v>130697.056646352</v>
          </cell>
          <cell r="P427">
            <v>130969.402957103</v>
          </cell>
          <cell r="Q427">
            <v>130527.938911723</v>
          </cell>
          <cell r="R427">
            <v>130446.240289824</v>
          </cell>
          <cell r="S427">
            <v>130366.524958357</v>
          </cell>
          <cell r="T427">
            <v>130645.80817608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</row>
        <row r="428">
          <cell r="A428">
            <v>130937.086341303</v>
          </cell>
          <cell r="B428">
            <v>130820.468813646</v>
          </cell>
          <cell r="C428">
            <v>130586.320414104</v>
          </cell>
          <cell r="D428">
            <v>130732.042765264</v>
          </cell>
          <cell r="E428">
            <v>130175.71102763</v>
          </cell>
          <cell r="F428">
            <v>129982.23219551</v>
          </cell>
          <cell r="G428">
            <v>129818.672059874</v>
          </cell>
          <cell r="H428">
            <v>129990.669174887</v>
          </cell>
          <cell r="I428">
            <v>129459.262374587</v>
          </cell>
          <cell r="J428">
            <v>129284.236453868</v>
          </cell>
          <cell r="K428">
            <v>129110.082416727</v>
          </cell>
          <cell r="L428">
            <v>129238.860224371</v>
          </cell>
          <cell r="M428">
            <v>128765.266167972</v>
          </cell>
          <cell r="N428">
            <v>128594.67037932</v>
          </cell>
          <cell r="O428">
            <v>128480.442566995</v>
          </cell>
          <cell r="P428">
            <v>128774.46127613</v>
          </cell>
          <cell r="Q428">
            <v>128366.058812024</v>
          </cell>
          <cell r="R428">
            <v>128310.801478017</v>
          </cell>
          <cell r="S428">
            <v>128256.885553931</v>
          </cell>
          <cell r="T428">
            <v>128555.596080095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</row>
        <row r="429">
          <cell r="A429">
            <v>134162.238751429</v>
          </cell>
          <cell r="B429">
            <v>133992.565522143</v>
          </cell>
          <cell r="C429">
            <v>133653.236892487</v>
          </cell>
          <cell r="D429">
            <v>133709.538933017</v>
          </cell>
          <cell r="E429">
            <v>133054.472099495</v>
          </cell>
          <cell r="F429">
            <v>132776.765540364</v>
          </cell>
          <cell r="G429">
            <v>132532.213809885</v>
          </cell>
          <cell r="H429">
            <v>132630.873883998</v>
          </cell>
          <cell r="I429">
            <v>132012.071707191</v>
          </cell>
          <cell r="J429">
            <v>131757.416907233</v>
          </cell>
          <cell r="K429">
            <v>131504.030658454</v>
          </cell>
          <cell r="L429">
            <v>131560.500842762</v>
          </cell>
          <cell r="M429">
            <v>131002.338609138</v>
          </cell>
          <cell r="N429">
            <v>130754.129451006</v>
          </cell>
          <cell r="O429">
            <v>130587.933149465</v>
          </cell>
          <cell r="P429">
            <v>130861.346388339</v>
          </cell>
          <cell r="Q429">
            <v>130421.509958426</v>
          </cell>
          <cell r="R429">
            <v>130341.113036189</v>
          </cell>
          <cell r="S429">
            <v>130262.667804726</v>
          </cell>
          <cell r="T429">
            <v>130542.907425212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</row>
        <row r="430">
          <cell r="A430">
            <v>116126.094639938</v>
          </cell>
          <cell r="B430">
            <v>116253.126855489</v>
          </cell>
          <cell r="C430">
            <v>116502.001680052</v>
          </cell>
          <cell r="D430">
            <v>117058.372369729</v>
          </cell>
          <cell r="E430">
            <v>116955.46561791</v>
          </cell>
          <cell r="F430">
            <v>117148.789022448</v>
          </cell>
          <cell r="G430">
            <v>117357.169708996</v>
          </cell>
          <cell r="H430">
            <v>117865.955343135</v>
          </cell>
          <cell r="I430">
            <v>117735.897698344</v>
          </cell>
          <cell r="J430">
            <v>117926.554548429</v>
          </cell>
          <cell r="K430">
            <v>118116.26165018</v>
          </cell>
          <cell r="L430">
            <v>118577.100543003</v>
          </cell>
          <cell r="M430">
            <v>118491.872185897</v>
          </cell>
          <cell r="N430">
            <v>118677.703264908</v>
          </cell>
          <cell r="O430">
            <v>118802.132348329</v>
          </cell>
          <cell r="P430">
            <v>119190.778352622</v>
          </cell>
          <cell r="Q430">
            <v>118926.731301067</v>
          </cell>
          <cell r="R430">
            <v>118986.923466904</v>
          </cell>
          <cell r="S430">
            <v>119045.654426373</v>
          </cell>
          <cell r="T430">
            <v>119429.189604497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</row>
        <row r="431">
          <cell r="A431">
            <v>140196.904097027</v>
          </cell>
          <cell r="B431">
            <v>139927.956984436</v>
          </cell>
          <cell r="C431">
            <v>139391.822930106</v>
          </cell>
          <cell r="D431">
            <v>139280.808335286</v>
          </cell>
          <cell r="E431">
            <v>138440.995732953</v>
          </cell>
          <cell r="F431">
            <v>138005.688514782</v>
          </cell>
          <cell r="G431">
            <v>137609.591335119</v>
          </cell>
          <cell r="H431">
            <v>137571.028592141</v>
          </cell>
          <cell r="I431">
            <v>136788.698686128</v>
          </cell>
          <cell r="J431">
            <v>136385.048249081</v>
          </cell>
          <cell r="K431">
            <v>135983.408578131</v>
          </cell>
          <cell r="L431">
            <v>135904.582114938</v>
          </cell>
          <cell r="M431">
            <v>135188.182197154</v>
          </cell>
          <cell r="N431">
            <v>134794.748673908</v>
          </cell>
          <cell r="O431">
            <v>134531.312800077</v>
          </cell>
          <cell r="P431">
            <v>134766.17061536</v>
          </cell>
          <cell r="Q431">
            <v>134267.517286272</v>
          </cell>
          <cell r="R431">
            <v>134140.081036087</v>
          </cell>
          <cell r="S431">
            <v>134015.738388828</v>
          </cell>
          <cell r="T431">
            <v>134261.416624233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A432">
            <v>146482.068615418</v>
          </cell>
          <cell r="B432">
            <v>146109.7267571</v>
          </cell>
          <cell r="C432">
            <v>145368.61787793</v>
          </cell>
          <cell r="D432">
            <v>145083.341328284</v>
          </cell>
          <cell r="E432">
            <v>144051.114153716</v>
          </cell>
          <cell r="F432">
            <v>143451.664267552</v>
          </cell>
          <cell r="G432">
            <v>142897.730981728</v>
          </cell>
          <cell r="H432">
            <v>142716.249297649</v>
          </cell>
          <cell r="I432">
            <v>141763.603620582</v>
          </cell>
          <cell r="J432">
            <v>141204.772732261</v>
          </cell>
          <cell r="K432">
            <v>140648.72563432</v>
          </cell>
          <cell r="L432">
            <v>140428.986354985</v>
          </cell>
          <cell r="M432">
            <v>139547.780301151</v>
          </cell>
          <cell r="N432">
            <v>139003.094144239</v>
          </cell>
          <cell r="O432">
            <v>138638.382280018</v>
          </cell>
          <cell r="P432">
            <v>138833.084234708</v>
          </cell>
          <cell r="Q432">
            <v>138273.172514873</v>
          </cell>
          <cell r="R432">
            <v>138096.744332567</v>
          </cell>
          <cell r="S432">
            <v>137924.599066151</v>
          </cell>
          <cell r="T432">
            <v>138134.281272152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3">
          <cell r="A433">
            <v>122184.586364312</v>
          </cell>
          <cell r="B433">
            <v>122211.952738262</v>
          </cell>
          <cell r="C433">
            <v>122263.245100764</v>
          </cell>
          <cell r="D433">
            <v>122651.638546871</v>
          </cell>
          <cell r="E433">
            <v>122363.256603412</v>
          </cell>
          <cell r="F433">
            <v>122398.357101813</v>
          </cell>
          <cell r="G433">
            <v>122454.593999572</v>
          </cell>
          <cell r="H433">
            <v>122825.615026376</v>
          </cell>
          <cell r="I433">
            <v>122531.384003714</v>
          </cell>
          <cell r="J433">
            <v>122572.456944407</v>
          </cell>
          <cell r="K433">
            <v>122613.325282134</v>
          </cell>
          <cell r="L433">
            <v>122938.333342214</v>
          </cell>
          <cell r="M433">
            <v>122694.242538714</v>
          </cell>
          <cell r="N433">
            <v>122734.27587024</v>
          </cell>
          <cell r="O433">
            <v>122761.081455046</v>
          </cell>
          <cell r="P433">
            <v>123111.019809225</v>
          </cell>
          <cell r="Q433">
            <v>122787.923634564</v>
          </cell>
          <cell r="R433">
            <v>122800.890749338</v>
          </cell>
          <cell r="S433">
            <v>122813.543078452</v>
          </cell>
          <cell r="T433">
            <v>123162.380414441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A434">
            <v>115839.475114408</v>
          </cell>
          <cell r="B434">
            <v>115971.22239396</v>
          </cell>
          <cell r="C434">
            <v>116229.444593102</v>
          </cell>
          <cell r="D434">
            <v>116793.762072185</v>
          </cell>
          <cell r="E434">
            <v>116699.629915404</v>
          </cell>
          <cell r="F434">
            <v>116900.438644071</v>
          </cell>
          <cell r="G434">
            <v>117116.017059449</v>
          </cell>
          <cell r="H434">
            <v>117631.320161662</v>
          </cell>
          <cell r="I434">
            <v>117509.029350237</v>
          </cell>
          <cell r="J434">
            <v>117706.762824519</v>
          </cell>
          <cell r="K434">
            <v>117903.511298589</v>
          </cell>
          <cell r="L434">
            <v>118370.776175074</v>
          </cell>
          <cell r="M434">
            <v>118293.063397931</v>
          </cell>
          <cell r="N434">
            <v>118485.791982643</v>
          </cell>
          <cell r="O434">
            <v>118614.83950942</v>
          </cell>
          <cell r="P434">
            <v>119005.31672333</v>
          </cell>
          <cell r="Q434">
            <v>118744.063210566</v>
          </cell>
          <cell r="R434">
            <v>118806.489533409</v>
          </cell>
          <cell r="S434">
            <v>118867.40041418</v>
          </cell>
          <cell r="T434">
            <v>119252.577103013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</row>
        <row r="435">
          <cell r="A435">
            <v>122575.695193449</v>
          </cell>
          <cell r="B435">
            <v>122596.627591355</v>
          </cell>
          <cell r="C435">
            <v>122635.164923577</v>
          </cell>
          <cell r="D435">
            <v>123012.714518435</v>
          </cell>
          <cell r="E435">
            <v>122712.359135325</v>
          </cell>
          <cell r="F435">
            <v>122737.245478392</v>
          </cell>
          <cell r="G435">
            <v>122783.660661144</v>
          </cell>
          <cell r="H435">
            <v>123145.788227872</v>
          </cell>
          <cell r="I435">
            <v>122840.958914329</v>
          </cell>
          <cell r="J435">
            <v>122872.375394252</v>
          </cell>
          <cell r="K435">
            <v>122903.635374424</v>
          </cell>
          <cell r="L435">
            <v>123219.874810172</v>
          </cell>
          <cell r="M435">
            <v>122965.528565511</v>
          </cell>
          <cell r="N435">
            <v>122996.149853759</v>
          </cell>
          <cell r="O435">
            <v>123016.653306949</v>
          </cell>
          <cell r="P435">
            <v>123364.092870274</v>
          </cell>
          <cell r="Q435">
            <v>123037.184751245</v>
          </cell>
          <cell r="R435">
            <v>123047.103230276</v>
          </cell>
          <cell r="S435">
            <v>123056.780931382</v>
          </cell>
          <cell r="T435">
            <v>123403.378331587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</row>
        <row r="436">
          <cell r="A436">
            <v>112368.066552141</v>
          </cell>
          <cell r="B436">
            <v>112556.920595495</v>
          </cell>
          <cell r="C436">
            <v>112928.354049476</v>
          </cell>
          <cell r="D436">
            <v>113588.919517023</v>
          </cell>
          <cell r="E436">
            <v>113601.061363351</v>
          </cell>
          <cell r="F436">
            <v>113892.52901772</v>
          </cell>
          <cell r="G436">
            <v>114195.283132121</v>
          </cell>
          <cell r="H436">
            <v>114789.522916802</v>
          </cell>
          <cell r="I436">
            <v>114761.300546098</v>
          </cell>
          <cell r="J436">
            <v>115044.742953802</v>
          </cell>
          <cell r="K436">
            <v>115326.773406182</v>
          </cell>
          <cell r="L436">
            <v>115871.866946509</v>
          </cell>
          <cell r="M436">
            <v>115885.17954032</v>
          </cell>
          <cell r="N436">
            <v>116161.447654672</v>
          </cell>
          <cell r="O436">
            <v>116346.431718856</v>
          </cell>
          <cell r="P436">
            <v>116759.087731408</v>
          </cell>
          <cell r="Q436">
            <v>116531.6683214</v>
          </cell>
          <cell r="R436">
            <v>116621.153762926</v>
          </cell>
          <cell r="S436">
            <v>116708.466883599</v>
          </cell>
          <cell r="T436">
            <v>117113.524822051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</row>
        <row r="437">
          <cell r="A437">
            <v>112999.314484164</v>
          </cell>
          <cell r="B437">
            <v>113177.78411845</v>
          </cell>
          <cell r="C437">
            <v>113528.631009594</v>
          </cell>
          <cell r="D437">
            <v>114171.694548863</v>
          </cell>
          <cell r="E437">
            <v>114164.511316196</v>
          </cell>
          <cell r="F437">
            <v>114439.493368728</v>
          </cell>
          <cell r="G437">
            <v>114726.395278255</v>
          </cell>
          <cell r="H437">
            <v>115306.281057445</v>
          </cell>
          <cell r="I437">
            <v>115260.953091819</v>
          </cell>
          <cell r="J437">
            <v>115528.810014263</v>
          </cell>
          <cell r="K437">
            <v>115795.332619762</v>
          </cell>
          <cell r="L437">
            <v>116326.273638937</v>
          </cell>
          <cell r="M437">
            <v>116323.033995768</v>
          </cell>
          <cell r="N437">
            <v>116584.111113618</v>
          </cell>
          <cell r="O437">
            <v>116758.92356506</v>
          </cell>
          <cell r="P437">
            <v>117167.54654015</v>
          </cell>
          <cell r="Q437">
            <v>116933.974668681</v>
          </cell>
          <cell r="R437">
            <v>117018.539625509</v>
          </cell>
          <cell r="S437">
            <v>117101.051709646</v>
          </cell>
          <cell r="T437">
            <v>117502.494401582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</row>
        <row r="438">
          <cell r="A438">
            <v>147046.524699267</v>
          </cell>
          <cell r="B438">
            <v>146664.897198052</v>
          </cell>
          <cell r="C438">
            <v>145905.380004099</v>
          </cell>
          <cell r="D438">
            <v>145604.453391469</v>
          </cell>
          <cell r="E438">
            <v>144554.945909344</v>
          </cell>
          <cell r="F438">
            <v>143940.754749934</v>
          </cell>
          <cell r="G438">
            <v>143372.64656859</v>
          </cell>
          <cell r="H438">
            <v>143178.329665072</v>
          </cell>
          <cell r="I438">
            <v>142210.388322654</v>
          </cell>
          <cell r="J438">
            <v>141637.621037035</v>
          </cell>
          <cell r="K438">
            <v>141067.706965317</v>
          </cell>
          <cell r="L438">
            <v>140835.312631984</v>
          </cell>
          <cell r="M438">
            <v>139939.305720372</v>
          </cell>
          <cell r="N438">
            <v>139381.035914373</v>
          </cell>
          <cell r="O438">
            <v>139007.228687771</v>
          </cell>
          <cell r="P438">
            <v>139198.324337527</v>
          </cell>
          <cell r="Q438">
            <v>138632.911143348</v>
          </cell>
          <cell r="R438">
            <v>138452.083108967</v>
          </cell>
          <cell r="S438">
            <v>138275.644799923</v>
          </cell>
          <cell r="T438">
            <v>138482.094285804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</row>
        <row r="439">
          <cell r="A439">
            <v>125145.209830704</v>
          </cell>
          <cell r="B439">
            <v>125123.872163636</v>
          </cell>
          <cell r="C439">
            <v>125078.611241866</v>
          </cell>
          <cell r="D439">
            <v>125384.918685094</v>
          </cell>
          <cell r="E439">
            <v>125005.899957797</v>
          </cell>
          <cell r="F439">
            <v>124963.681138101</v>
          </cell>
          <cell r="G439">
            <v>124945.569420422</v>
          </cell>
          <cell r="H439">
            <v>125249.268554604</v>
          </cell>
          <cell r="I439">
            <v>124874.810376868</v>
          </cell>
          <cell r="J439">
            <v>124842.785646971</v>
          </cell>
          <cell r="K439">
            <v>124810.920446794</v>
          </cell>
          <cell r="L439">
            <v>125069.551598367</v>
          </cell>
          <cell r="M439">
            <v>124747.828950488</v>
          </cell>
          <cell r="N439">
            <v>124716.614807858</v>
          </cell>
          <cell r="O439">
            <v>124695.714390244</v>
          </cell>
          <cell r="P439">
            <v>125026.737347247</v>
          </cell>
          <cell r="Q439">
            <v>124674.785439592</v>
          </cell>
          <cell r="R439">
            <v>124664.674930308</v>
          </cell>
          <cell r="S439">
            <v>124654.809860614</v>
          </cell>
          <cell r="T439">
            <v>124986.691285737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</row>
        <row r="440">
          <cell r="A440">
            <v>135709.371001387</v>
          </cell>
          <cell r="B440">
            <v>135514.246513805</v>
          </cell>
          <cell r="C440">
            <v>135124.462059005</v>
          </cell>
          <cell r="D440">
            <v>135137.86843794</v>
          </cell>
          <cell r="E440">
            <v>134435.437563399</v>
          </cell>
          <cell r="F440">
            <v>134117.326267923</v>
          </cell>
          <cell r="G440">
            <v>133833.922200431</v>
          </cell>
          <cell r="H440">
            <v>133897.401890282</v>
          </cell>
          <cell r="I440">
            <v>133236.675429504</v>
          </cell>
          <cell r="J440">
            <v>132943.821998464</v>
          </cell>
          <cell r="K440">
            <v>132652.427403327</v>
          </cell>
          <cell r="L440">
            <v>132674.211023481</v>
          </cell>
          <cell r="M440">
            <v>132075.480736733</v>
          </cell>
          <cell r="N440">
            <v>131790.039804198</v>
          </cell>
          <cell r="O440">
            <v>131598.913789136</v>
          </cell>
          <cell r="P440">
            <v>131862.44241373</v>
          </cell>
          <cell r="Q440">
            <v>131407.526850784</v>
          </cell>
          <cell r="R440">
            <v>131315.070260426</v>
          </cell>
          <cell r="S440">
            <v>131224.85811761</v>
          </cell>
          <cell r="T440">
            <v>131496.237092079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</row>
        <row r="441">
          <cell r="A441">
            <v>121231.009406712</v>
          </cell>
          <cell r="B441">
            <v>121274.062696536</v>
          </cell>
          <cell r="C441">
            <v>121356.453571939</v>
          </cell>
          <cell r="D441">
            <v>121771.285814392</v>
          </cell>
          <cell r="E441">
            <v>121512.096758702</v>
          </cell>
          <cell r="F441">
            <v>121572.100768459</v>
          </cell>
          <cell r="G441">
            <v>121652.284354244</v>
          </cell>
          <cell r="H441">
            <v>122044.98885626</v>
          </cell>
          <cell r="I441">
            <v>121776.597920093</v>
          </cell>
          <cell r="J441">
            <v>121841.214636318</v>
          </cell>
          <cell r="K441">
            <v>121905.509467342</v>
          </cell>
          <cell r="L441">
            <v>122251.896635974</v>
          </cell>
          <cell r="M441">
            <v>122032.810004338</v>
          </cell>
          <cell r="N441">
            <v>122095.791188035</v>
          </cell>
          <cell r="O441">
            <v>122137.962233922</v>
          </cell>
          <cell r="P441">
            <v>122493.992982861</v>
          </cell>
          <cell r="Q441">
            <v>122180.190851291</v>
          </cell>
          <cell r="R441">
            <v>122200.590958065</v>
          </cell>
          <cell r="S441">
            <v>122220.495838167</v>
          </cell>
          <cell r="T441">
            <v>122574.794444757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</row>
        <row r="442">
          <cell r="A442">
            <v>133827.174718078</v>
          </cell>
          <cell r="B442">
            <v>133663.013494155</v>
          </cell>
          <cell r="C442">
            <v>133334.612134795</v>
          </cell>
          <cell r="D442">
            <v>133400.204133173</v>
          </cell>
          <cell r="E442">
            <v>132755.394979058</v>
          </cell>
          <cell r="F442">
            <v>132486.438915514</v>
          </cell>
          <cell r="G442">
            <v>132250.301475892</v>
          </cell>
          <cell r="H442">
            <v>132356.580602252</v>
          </cell>
          <cell r="I442">
            <v>131746.858011035</v>
          </cell>
          <cell r="J442">
            <v>131500.475928163</v>
          </cell>
          <cell r="K442">
            <v>131255.321186311</v>
          </cell>
          <cell r="L442">
            <v>131319.303475734</v>
          </cell>
          <cell r="M442">
            <v>130769.927107381</v>
          </cell>
          <cell r="N442">
            <v>130529.781273183</v>
          </cell>
          <cell r="O442">
            <v>130368.984025513</v>
          </cell>
          <cell r="P442">
            <v>130644.537985536</v>
          </cell>
          <cell r="Q442">
            <v>130207.967259078</v>
          </cell>
          <cell r="R442">
            <v>130130.182111652</v>
          </cell>
          <cell r="S442">
            <v>130054.285252365</v>
          </cell>
          <cell r="T442">
            <v>130336.443832135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</row>
        <row r="443">
          <cell r="A443">
            <v>139101.646713907</v>
          </cell>
          <cell r="B443">
            <v>138850.717245611</v>
          </cell>
          <cell r="C443">
            <v>138350.302254737</v>
          </cell>
          <cell r="D443">
            <v>138269.654676096</v>
          </cell>
          <cell r="E443">
            <v>137463.372378379</v>
          </cell>
          <cell r="F443">
            <v>137056.668782035</v>
          </cell>
          <cell r="G443">
            <v>136688.076238105</v>
          </cell>
          <cell r="H443">
            <v>136674.418654724</v>
          </cell>
          <cell r="I443">
            <v>135921.768100009</v>
          </cell>
          <cell r="J443">
            <v>135545.159522325</v>
          </cell>
          <cell r="K443">
            <v>135170.427002957</v>
          </cell>
          <cell r="L443">
            <v>135116.156110554</v>
          </cell>
          <cell r="M443">
            <v>134428.475431027</v>
          </cell>
          <cell r="N443">
            <v>134061.399302764</v>
          </cell>
          <cell r="O443">
            <v>133815.611857368</v>
          </cell>
          <cell r="P443">
            <v>134057.467262397</v>
          </cell>
          <cell r="Q443">
            <v>133569.488865454</v>
          </cell>
          <cell r="R443">
            <v>133450.589985327</v>
          </cell>
          <cell r="S443">
            <v>133334.577457575</v>
          </cell>
          <cell r="T443">
            <v>133586.528387489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A444">
            <v>121693.035579107</v>
          </cell>
          <cell r="B444">
            <v>121728.488259834</v>
          </cell>
          <cell r="C444">
            <v>121795.811314262</v>
          </cell>
          <cell r="D444">
            <v>122197.833457037</v>
          </cell>
          <cell r="E444">
            <v>121924.499891992</v>
          </cell>
          <cell r="F444">
            <v>121972.437676848</v>
          </cell>
          <cell r="G444">
            <v>122041.018636834</v>
          </cell>
          <cell r="H444">
            <v>122423.217082703</v>
          </cell>
          <cell r="I444">
            <v>122142.306133167</v>
          </cell>
          <cell r="J444">
            <v>122195.515442359</v>
          </cell>
          <cell r="K444">
            <v>122248.459691823</v>
          </cell>
          <cell r="L444">
            <v>122584.488275745</v>
          </cell>
          <cell r="M444">
            <v>122353.286647276</v>
          </cell>
          <cell r="N444">
            <v>122405.149160143</v>
          </cell>
          <cell r="O444">
            <v>122439.875347895</v>
          </cell>
          <cell r="P444">
            <v>122792.954215699</v>
          </cell>
          <cell r="Q444">
            <v>122474.648943484</v>
          </cell>
          <cell r="R444">
            <v>122491.447624264</v>
          </cell>
          <cell r="S444">
            <v>122507.838505473</v>
          </cell>
          <cell r="T444">
            <v>122859.491022586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</row>
        <row r="445">
          <cell r="A445">
            <v>142960.326704333</v>
          </cell>
          <cell r="B445">
            <v>142645.919623751</v>
          </cell>
          <cell r="C445">
            <v>142019.663494934</v>
          </cell>
          <cell r="D445">
            <v>141832.030472044</v>
          </cell>
          <cell r="E445">
            <v>140907.618210095</v>
          </cell>
          <cell r="F445">
            <v>140400.141749857</v>
          </cell>
          <cell r="G445">
            <v>139934.648158575</v>
          </cell>
          <cell r="H445">
            <v>139833.247691669</v>
          </cell>
          <cell r="I445">
            <v>138976.034391476</v>
          </cell>
          <cell r="J445">
            <v>138504.155164872</v>
          </cell>
          <cell r="K445">
            <v>138034.626582941</v>
          </cell>
          <cell r="L445">
            <v>137893.844436545</v>
          </cell>
          <cell r="M445">
            <v>137104.983567126</v>
          </cell>
          <cell r="N445">
            <v>136645.04821309</v>
          </cell>
          <cell r="O445">
            <v>136337.083932628</v>
          </cell>
          <cell r="P445">
            <v>136554.286265281</v>
          </cell>
          <cell r="Q445">
            <v>136028.699222465</v>
          </cell>
          <cell r="R445">
            <v>135879.722499886</v>
          </cell>
          <cell r="S445">
            <v>135734.362290066</v>
          </cell>
          <cell r="T445">
            <v>135964.214011919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</row>
        <row r="446">
          <cell r="A446">
            <v>114775.575708161</v>
          </cell>
          <cell r="B446">
            <v>114924.824774383</v>
          </cell>
          <cell r="C446">
            <v>115217.743375474</v>
          </cell>
          <cell r="D446">
            <v>115811.558442047</v>
          </cell>
          <cell r="E446">
            <v>115749.996594055</v>
          </cell>
          <cell r="F446">
            <v>115978.59000306</v>
          </cell>
          <cell r="G446">
            <v>116220.885577414</v>
          </cell>
          <cell r="H446">
            <v>116760.38078727</v>
          </cell>
          <cell r="I446">
            <v>116666.919586775</v>
          </cell>
          <cell r="J446">
            <v>116890.920693271</v>
          </cell>
          <cell r="K446">
            <v>117113.805948553</v>
          </cell>
          <cell r="L446">
            <v>117604.923352841</v>
          </cell>
          <cell r="M446">
            <v>117555.107562288</v>
          </cell>
          <cell r="N446">
            <v>117773.438911524</v>
          </cell>
          <cell r="O446">
            <v>117919.629580016</v>
          </cell>
          <cell r="P446">
            <v>118316.904037835</v>
          </cell>
          <cell r="Q446">
            <v>118066.01982652</v>
          </cell>
          <cell r="R446">
            <v>118136.739088608</v>
          </cell>
          <cell r="S446">
            <v>118205.7415918</v>
          </cell>
          <cell r="T446">
            <v>118597.011383558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</row>
        <row r="447">
          <cell r="A447">
            <v>112364.23361922</v>
          </cell>
          <cell r="B447">
            <v>112553.150716632</v>
          </cell>
          <cell r="C447">
            <v>112924.709172075</v>
          </cell>
          <cell r="D447">
            <v>113585.380911205</v>
          </cell>
          <cell r="E447">
            <v>113597.640099274</v>
          </cell>
          <cell r="F447">
            <v>113889.207854099</v>
          </cell>
          <cell r="G447">
            <v>114192.058222975</v>
          </cell>
          <cell r="H447">
            <v>114786.385165075</v>
          </cell>
          <cell r="I447">
            <v>114758.26665942</v>
          </cell>
          <cell r="J447">
            <v>115041.803702079</v>
          </cell>
          <cell r="K447">
            <v>115323.928317995</v>
          </cell>
          <cell r="L447">
            <v>115869.107792328</v>
          </cell>
          <cell r="M447">
            <v>115882.520891204</v>
          </cell>
          <cell r="N447">
            <v>116158.881245178</v>
          </cell>
          <cell r="O447">
            <v>116343.927071321</v>
          </cell>
          <cell r="P447">
            <v>116756.607572448</v>
          </cell>
          <cell r="Q447">
            <v>116529.225520142</v>
          </cell>
          <cell r="R447">
            <v>116618.740838816</v>
          </cell>
          <cell r="S447">
            <v>116706.083111348</v>
          </cell>
          <cell r="T447">
            <v>117111.163001551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</row>
        <row r="448">
          <cell r="A448">
            <v>116340.936938406</v>
          </cell>
          <cell r="B448">
            <v>116464.434868616</v>
          </cell>
          <cell r="C448">
            <v>116706.303152242</v>
          </cell>
          <cell r="D448">
            <v>117256.71714201</v>
          </cell>
          <cell r="E448">
            <v>117147.233189414</v>
          </cell>
          <cell r="F448">
            <v>117334.945796022</v>
          </cell>
          <cell r="G448">
            <v>117537.931258351</v>
          </cell>
          <cell r="H448">
            <v>118041.831573465</v>
          </cell>
          <cell r="I448">
            <v>117905.95211898</v>
          </cell>
          <cell r="J448">
            <v>118091.304521627</v>
          </cell>
          <cell r="K448">
            <v>118275.7335998</v>
          </cell>
          <cell r="L448">
            <v>118731.755747857</v>
          </cell>
          <cell r="M448">
            <v>118640.893913859</v>
          </cell>
          <cell r="N448">
            <v>118821.554807847</v>
          </cell>
          <cell r="O448">
            <v>118942.522030167</v>
          </cell>
          <cell r="P448">
            <v>119329.795408913</v>
          </cell>
          <cell r="Q448">
            <v>119063.654395708</v>
          </cell>
          <cell r="R448">
            <v>119122.171897458</v>
          </cell>
          <cell r="S448">
            <v>119179.268846465</v>
          </cell>
          <cell r="T448">
            <v>119561.573592248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A449">
            <v>137584.748646058</v>
          </cell>
          <cell r="B449">
            <v>137358.773065534</v>
          </cell>
          <cell r="C449">
            <v>136907.827888035</v>
          </cell>
          <cell r="D449">
            <v>136869.237700541</v>
          </cell>
          <cell r="E449">
            <v>136109.393851968</v>
          </cell>
          <cell r="F449">
            <v>135742.305399381</v>
          </cell>
          <cell r="G449">
            <v>135411.805936988</v>
          </cell>
          <cell r="H449">
            <v>135432.641239988</v>
          </cell>
          <cell r="I449">
            <v>134721.095681534</v>
          </cell>
          <cell r="J449">
            <v>134381.939254231</v>
          </cell>
          <cell r="K449">
            <v>134044.472319077</v>
          </cell>
          <cell r="L449">
            <v>134024.210143219</v>
          </cell>
          <cell r="M449">
            <v>133376.304732679</v>
          </cell>
          <cell r="N449">
            <v>133045.732792507</v>
          </cell>
          <cell r="O449">
            <v>132824.387882177</v>
          </cell>
          <cell r="P449">
            <v>133075.934735564</v>
          </cell>
          <cell r="Q449">
            <v>132602.74079403</v>
          </cell>
          <cell r="R449">
            <v>132495.665911025</v>
          </cell>
          <cell r="S449">
            <v>132391.190344704</v>
          </cell>
          <cell r="T449">
            <v>132651.828765184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0">
          <cell r="A450">
            <v>129136.532321978</v>
          </cell>
          <cell r="B450">
            <v>129049.534993513</v>
          </cell>
          <cell r="C450">
            <v>128874.107132415</v>
          </cell>
          <cell r="D450">
            <v>129069.751496318</v>
          </cell>
          <cell r="E450">
            <v>128568.542075753</v>
          </cell>
          <cell r="F450">
            <v>128422.086315143</v>
          </cell>
          <cell r="G450">
            <v>128303.742567162</v>
          </cell>
          <cell r="H450">
            <v>128516.682647643</v>
          </cell>
          <cell r="I450">
            <v>128034.067369861</v>
          </cell>
          <cell r="J450">
            <v>127903.497053199</v>
          </cell>
          <cell r="K450">
            <v>127773.577166567</v>
          </cell>
          <cell r="L450">
            <v>127942.723231357</v>
          </cell>
          <cell r="M450">
            <v>127516.342314694</v>
          </cell>
          <cell r="N450">
            <v>127389.076901354</v>
          </cell>
          <cell r="O450">
            <v>127303.862313905</v>
          </cell>
          <cell r="P450">
            <v>127609.384746766</v>
          </cell>
          <cell r="Q450">
            <v>127218.53139237</v>
          </cell>
          <cell r="R450">
            <v>127177.309111867</v>
          </cell>
          <cell r="S450">
            <v>127137.087530674</v>
          </cell>
          <cell r="T450">
            <v>127446.110085304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</row>
        <row r="451">
          <cell r="A451">
            <v>113903.796683763</v>
          </cell>
          <cell r="B451">
            <v>114067.387040542</v>
          </cell>
          <cell r="C451">
            <v>114388.736520777</v>
          </cell>
          <cell r="D451">
            <v>115006.722460924</v>
          </cell>
          <cell r="E451">
            <v>114971.849331672</v>
          </cell>
          <cell r="F451">
            <v>115223.210026171</v>
          </cell>
          <cell r="G451">
            <v>115487.398139096</v>
          </cell>
          <cell r="H451">
            <v>116046.716813346</v>
          </cell>
          <cell r="I451">
            <v>115976.879133968</v>
          </cell>
          <cell r="J451">
            <v>116222.404428419</v>
          </cell>
          <cell r="K451">
            <v>116466.706649902</v>
          </cell>
          <cell r="L451">
            <v>116977.369260529</v>
          </cell>
          <cell r="M451">
            <v>116950.412781308</v>
          </cell>
          <cell r="N451">
            <v>117189.723513506</v>
          </cell>
          <cell r="O451">
            <v>117349.961592188</v>
          </cell>
          <cell r="P451">
            <v>117752.805838494</v>
          </cell>
          <cell r="Q451">
            <v>117510.418426263</v>
          </cell>
          <cell r="R451">
            <v>117587.933077502</v>
          </cell>
          <cell r="S451">
            <v>117663.566007085</v>
          </cell>
          <cell r="T451">
            <v>118059.828601069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</row>
        <row r="452">
          <cell r="A452">
            <v>140972.364765428</v>
          </cell>
          <cell r="B452">
            <v>140690.660857307</v>
          </cell>
          <cell r="C452">
            <v>140129.23710464</v>
          </cell>
          <cell r="D452">
            <v>139996.722151066</v>
          </cell>
          <cell r="E452">
            <v>139133.169528507</v>
          </cell>
          <cell r="F452">
            <v>138677.610464475</v>
          </cell>
          <cell r="G452">
            <v>138262.039539611</v>
          </cell>
          <cell r="H452">
            <v>138205.843524303</v>
          </cell>
          <cell r="I452">
            <v>137402.50013785</v>
          </cell>
          <cell r="J452">
            <v>136979.703609064</v>
          </cell>
          <cell r="K452">
            <v>136559.01322175</v>
          </cell>
          <cell r="L452">
            <v>136462.801000989</v>
          </cell>
          <cell r="M452">
            <v>135726.067378965</v>
          </cell>
          <cell r="N452">
            <v>135313.972376285</v>
          </cell>
          <cell r="O452">
            <v>135038.04111797</v>
          </cell>
          <cell r="P452">
            <v>135267.944521892</v>
          </cell>
          <cell r="Q452">
            <v>134761.73316111</v>
          </cell>
          <cell r="R452">
            <v>134628.252309178</v>
          </cell>
          <cell r="S452">
            <v>134498.01179705</v>
          </cell>
          <cell r="T452">
            <v>134739.248859127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</row>
        <row r="453">
          <cell r="A453">
            <v>123219.293567339</v>
          </cell>
          <cell r="B453">
            <v>123229.638383961</v>
          </cell>
          <cell r="C453">
            <v>123247.186374763</v>
          </cell>
          <cell r="D453">
            <v>123606.891614008</v>
          </cell>
          <cell r="E453">
            <v>123286.833054404</v>
          </cell>
          <cell r="F453">
            <v>123294.911252848</v>
          </cell>
          <cell r="G453">
            <v>123325.164080426</v>
          </cell>
          <cell r="H453">
            <v>123672.656803814</v>
          </cell>
          <cell r="I453">
            <v>123350.387222323</v>
          </cell>
          <cell r="J453">
            <v>123365.913285089</v>
          </cell>
          <cell r="K453">
            <v>123381.362005487</v>
          </cell>
          <cell r="L453">
            <v>123683.172024301</v>
          </cell>
          <cell r="M453">
            <v>123411.949696149</v>
          </cell>
          <cell r="N453">
            <v>123427.082774217</v>
          </cell>
          <cell r="O453">
            <v>123437.215605837</v>
          </cell>
          <cell r="P453">
            <v>123780.543224836</v>
          </cell>
          <cell r="Q453">
            <v>123447.362270696</v>
          </cell>
          <cell r="R453">
            <v>123452.263995152</v>
          </cell>
          <cell r="S453">
            <v>123457.046726864</v>
          </cell>
          <cell r="T453">
            <v>123799.958147819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</row>
        <row r="454">
          <cell r="A454">
            <v>138970.12275742</v>
          </cell>
          <cell r="B454">
            <v>138721.356937506</v>
          </cell>
          <cell r="C454">
            <v>138225.231269507</v>
          </cell>
          <cell r="D454">
            <v>138148.230313273</v>
          </cell>
          <cell r="E454">
            <v>137345.974501378</v>
          </cell>
          <cell r="F454">
            <v>136942.705770273</v>
          </cell>
          <cell r="G454">
            <v>136577.416119862</v>
          </cell>
          <cell r="H454">
            <v>136566.749271973</v>
          </cell>
          <cell r="I454">
            <v>135817.662761443</v>
          </cell>
          <cell r="J454">
            <v>135444.30150479</v>
          </cell>
          <cell r="K454">
            <v>135072.800130072</v>
          </cell>
          <cell r="L454">
            <v>135021.477992797</v>
          </cell>
          <cell r="M454">
            <v>134337.246062305</v>
          </cell>
          <cell r="N454">
            <v>133973.335061183</v>
          </cell>
          <cell r="O454">
            <v>133729.666926891</v>
          </cell>
          <cell r="P454">
            <v>133972.362637317</v>
          </cell>
          <cell r="Q454">
            <v>133485.666139343</v>
          </cell>
          <cell r="R454">
            <v>133367.792469093</v>
          </cell>
          <cell r="S454">
            <v>133252.780263542</v>
          </cell>
          <cell r="T454">
            <v>133505.484449826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</row>
        <row r="455">
          <cell r="A455">
            <v>114441.700647585</v>
          </cell>
          <cell r="B455">
            <v>114596.442159851</v>
          </cell>
          <cell r="C455">
            <v>114900.249255882</v>
          </cell>
          <cell r="D455">
            <v>115503.321314941</v>
          </cell>
          <cell r="E455">
            <v>115451.980747041</v>
          </cell>
          <cell r="F455">
            <v>115689.29360055</v>
          </cell>
          <cell r="G455">
            <v>115939.973607699</v>
          </cell>
          <cell r="H455">
            <v>116487.060833639</v>
          </cell>
          <cell r="I455">
            <v>116402.646999877</v>
          </cell>
          <cell r="J455">
            <v>116634.891467771</v>
          </cell>
          <cell r="K455">
            <v>116865.979020525</v>
          </cell>
          <cell r="L455">
            <v>117364.581873267</v>
          </cell>
          <cell r="M455">
            <v>117323.520771394</v>
          </cell>
          <cell r="N455">
            <v>117549.886831905</v>
          </cell>
          <cell r="O455">
            <v>117701.457395756</v>
          </cell>
          <cell r="P455">
            <v>118100.864978389</v>
          </cell>
          <cell r="Q455">
            <v>117853.234882199</v>
          </cell>
          <cell r="R455">
            <v>117926.55665123</v>
          </cell>
          <cell r="S455">
            <v>117998.098483714</v>
          </cell>
          <cell r="T455">
            <v>118391.28042534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A456">
            <v>117205.394346037</v>
          </cell>
          <cell r="B456">
            <v>117314.671430701</v>
          </cell>
          <cell r="C456">
            <v>117528.347611288</v>
          </cell>
          <cell r="D456">
            <v>118054.793726027</v>
          </cell>
          <cell r="E456">
            <v>117918.845199303</v>
          </cell>
          <cell r="F456">
            <v>118083.981730959</v>
          </cell>
          <cell r="G456">
            <v>118265.258518715</v>
          </cell>
          <cell r="H456">
            <v>118749.50185636</v>
          </cell>
          <cell r="I456">
            <v>118590.197282375</v>
          </cell>
          <cell r="J456">
            <v>118754.206267481</v>
          </cell>
          <cell r="K456">
            <v>118917.398249368</v>
          </cell>
          <cell r="L456">
            <v>119354.039341068</v>
          </cell>
          <cell r="M456">
            <v>119240.510179157</v>
          </cell>
          <cell r="N456">
            <v>119400.367885063</v>
          </cell>
          <cell r="O456">
            <v>119507.405674056</v>
          </cell>
          <cell r="P456">
            <v>119889.156042061</v>
          </cell>
          <cell r="Q456">
            <v>119614.58958995</v>
          </cell>
          <cell r="R456">
            <v>119666.368773472</v>
          </cell>
          <cell r="S456">
            <v>119716.890981578</v>
          </cell>
          <cell r="T456">
            <v>120094.244857073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</row>
        <row r="457">
          <cell r="A457">
            <v>125808.098600689</v>
          </cell>
          <cell r="B457">
            <v>125775.856013692</v>
          </cell>
          <cell r="C457">
            <v>125708.976642776</v>
          </cell>
          <cell r="D457">
            <v>125996.904886453</v>
          </cell>
          <cell r="E457">
            <v>125597.592424802</v>
          </cell>
          <cell r="F457">
            <v>125538.061674611</v>
          </cell>
          <cell r="G457">
            <v>125503.303171956</v>
          </cell>
          <cell r="H457">
            <v>125791.928816686</v>
          </cell>
          <cell r="I457">
            <v>125399.507638674</v>
          </cell>
          <cell r="J457">
            <v>125351.11621254</v>
          </cell>
          <cell r="K457">
            <v>125302.96584607</v>
          </cell>
          <cell r="L457">
            <v>125546.735091787</v>
          </cell>
          <cell r="M457">
            <v>125207.630538232</v>
          </cell>
          <cell r="N457">
            <v>125160.463961582</v>
          </cell>
          <cell r="O457">
            <v>125128.882086624</v>
          </cell>
          <cell r="P457">
            <v>125455.669853131</v>
          </cell>
          <cell r="Q457">
            <v>125097.257096412</v>
          </cell>
          <cell r="R457">
            <v>125081.979466756</v>
          </cell>
          <cell r="S457">
            <v>125067.072712104</v>
          </cell>
          <cell r="T457">
            <v>125395.157679142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</row>
        <row r="458">
          <cell r="A458">
            <v>139620.17060754</v>
          </cell>
          <cell r="B458">
            <v>139360.71110857</v>
          </cell>
          <cell r="C458">
            <v>138843.385765714</v>
          </cell>
          <cell r="D458">
            <v>138748.361636218</v>
          </cell>
          <cell r="E458">
            <v>137926.205203003</v>
          </cell>
          <cell r="F458">
            <v>137505.95989346</v>
          </cell>
          <cell r="G458">
            <v>137124.345925495</v>
          </cell>
          <cell r="H458">
            <v>137098.897579025</v>
          </cell>
          <cell r="I458">
            <v>136332.196032248</v>
          </cell>
          <cell r="J458">
            <v>135942.785121137</v>
          </cell>
          <cell r="K458">
            <v>135555.314042577</v>
          </cell>
          <cell r="L458">
            <v>135489.417891698</v>
          </cell>
          <cell r="M458">
            <v>134788.140763087</v>
          </cell>
          <cell r="N458">
            <v>134408.586344987</v>
          </cell>
          <cell r="O458">
            <v>134154.443665498</v>
          </cell>
          <cell r="P458">
            <v>134392.986225951</v>
          </cell>
          <cell r="Q458">
            <v>133899.954033009</v>
          </cell>
          <cell r="R458">
            <v>133777.013335468</v>
          </cell>
          <cell r="S458">
            <v>133657.05710821</v>
          </cell>
          <cell r="T458">
            <v>133906.038378179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</row>
        <row r="459">
          <cell r="A459">
            <v>118761.930866633</v>
          </cell>
          <cell r="B459">
            <v>118845.601987078</v>
          </cell>
          <cell r="C459">
            <v>119008.5156459</v>
          </cell>
          <cell r="D459">
            <v>119491.805357009</v>
          </cell>
          <cell r="E459">
            <v>119308.204886107</v>
          </cell>
          <cell r="F459">
            <v>119432.691080517</v>
          </cell>
          <cell r="G459">
            <v>119574.879366646</v>
          </cell>
          <cell r="H459">
            <v>120023.728475443</v>
          </cell>
          <cell r="I459">
            <v>119822.244779988</v>
          </cell>
          <cell r="J459">
            <v>119947.82294296</v>
          </cell>
          <cell r="K459">
            <v>120072.775544086</v>
          </cell>
          <cell r="L459">
            <v>120474.51922874</v>
          </cell>
          <cell r="M459">
            <v>120320.17542008</v>
          </cell>
          <cell r="N459">
            <v>120442.575037586</v>
          </cell>
          <cell r="O459">
            <v>120524.531577356</v>
          </cell>
          <cell r="P459">
            <v>120896.337247278</v>
          </cell>
          <cell r="Q459">
            <v>120606.600003359</v>
          </cell>
          <cell r="R459">
            <v>120646.246213855</v>
          </cell>
          <cell r="S459">
            <v>120684.92998523</v>
          </cell>
          <cell r="T459">
            <v>121053.369355115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A460">
            <v>127119.172318872</v>
          </cell>
          <cell r="B460">
            <v>127065.361778749</v>
          </cell>
          <cell r="C460">
            <v>126955.725037687</v>
          </cell>
          <cell r="D460">
            <v>127207.302559218</v>
          </cell>
          <cell r="E460">
            <v>126767.852772933</v>
          </cell>
          <cell r="F460">
            <v>126674.082165152</v>
          </cell>
          <cell r="G460">
            <v>126606.399342066</v>
          </cell>
          <cell r="H460">
            <v>126865.212359463</v>
          </cell>
          <cell r="I460">
            <v>126437.263625957</v>
          </cell>
          <cell r="J460">
            <v>126356.501844099</v>
          </cell>
          <cell r="K460">
            <v>126276.142373345</v>
          </cell>
          <cell r="L460">
            <v>126490.517465693</v>
          </cell>
          <cell r="M460">
            <v>126117.034656337</v>
          </cell>
          <cell r="N460">
            <v>126038.317059467</v>
          </cell>
          <cell r="O460">
            <v>125985.609199836</v>
          </cell>
          <cell r="P460">
            <v>126304.020527937</v>
          </cell>
          <cell r="Q460">
            <v>125932.829383971</v>
          </cell>
          <cell r="R460">
            <v>125907.332127698</v>
          </cell>
          <cell r="S460">
            <v>125882.453834918</v>
          </cell>
          <cell r="T460">
            <v>126203.030096659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</row>
        <row r="461">
          <cell r="A461">
            <v>145006.15409433</v>
          </cell>
          <cell r="B461">
            <v>144658.09191973</v>
          </cell>
          <cell r="C461">
            <v>143965.116278688</v>
          </cell>
          <cell r="D461">
            <v>143720.760813741</v>
          </cell>
          <cell r="E461">
            <v>142733.717414458</v>
          </cell>
          <cell r="F461">
            <v>142172.812350234</v>
          </cell>
          <cell r="G461">
            <v>141655.942947201</v>
          </cell>
          <cell r="H461">
            <v>141508.022220818</v>
          </cell>
          <cell r="I461">
            <v>140595.370965365</v>
          </cell>
          <cell r="J461">
            <v>140072.980345355</v>
          </cell>
          <cell r="K461">
            <v>139553.191990203</v>
          </cell>
          <cell r="L461">
            <v>139366.542580026</v>
          </cell>
          <cell r="M461">
            <v>138524.037147098</v>
          </cell>
          <cell r="N461">
            <v>138014.86890825</v>
          </cell>
          <cell r="O461">
            <v>137673.939190768</v>
          </cell>
          <cell r="P461">
            <v>137878.070750297</v>
          </cell>
          <cell r="Q461">
            <v>137332.544039506</v>
          </cell>
          <cell r="R461">
            <v>137167.620393608</v>
          </cell>
          <cell r="S461">
            <v>137006.700383039</v>
          </cell>
          <cell r="T461">
            <v>137224.835361015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</row>
        <row r="462">
          <cell r="A462">
            <v>117919.485962792</v>
          </cell>
          <cell r="B462">
            <v>118017.015809825</v>
          </cell>
          <cell r="C462">
            <v>118207.403689266</v>
          </cell>
          <cell r="D462">
            <v>118714.050958534</v>
          </cell>
          <cell r="E462">
            <v>118556.241169057</v>
          </cell>
          <cell r="F462">
            <v>118702.728562282</v>
          </cell>
          <cell r="G462">
            <v>118866.072734289</v>
          </cell>
          <cell r="H462">
            <v>119334.078276183</v>
          </cell>
          <cell r="I462">
            <v>119155.423204059</v>
          </cell>
          <cell r="J462">
            <v>119301.801296766</v>
          </cell>
          <cell r="K462">
            <v>119447.450213733</v>
          </cell>
          <cell r="L462">
            <v>119868.081436413</v>
          </cell>
          <cell r="M462">
            <v>119735.827755868</v>
          </cell>
          <cell r="N462">
            <v>119878.500830028</v>
          </cell>
          <cell r="O462">
            <v>119974.032104673</v>
          </cell>
          <cell r="P462">
            <v>120351.220147645</v>
          </cell>
          <cell r="Q462">
            <v>120069.693797641</v>
          </cell>
          <cell r="R462">
            <v>120115.906742139</v>
          </cell>
          <cell r="S462">
            <v>120160.997835514</v>
          </cell>
          <cell r="T462">
            <v>120534.262006952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</row>
        <row r="463">
          <cell r="A463">
            <v>147293.428406848</v>
          </cell>
          <cell r="B463">
            <v>146907.739190782</v>
          </cell>
          <cell r="C463">
            <v>146140.169853713</v>
          </cell>
          <cell r="D463">
            <v>145832.39760918</v>
          </cell>
          <cell r="E463">
            <v>144775.331395516</v>
          </cell>
          <cell r="F463">
            <v>144154.692125927</v>
          </cell>
          <cell r="G463">
            <v>143580.383578676</v>
          </cell>
          <cell r="H463">
            <v>143380.452308766</v>
          </cell>
          <cell r="I463">
            <v>142405.820354637</v>
          </cell>
          <cell r="J463">
            <v>141826.957026718</v>
          </cell>
          <cell r="K463">
            <v>141250.977279856</v>
          </cell>
          <cell r="L463">
            <v>141013.047387883</v>
          </cell>
          <cell r="M463">
            <v>140110.566302699</v>
          </cell>
          <cell r="N463">
            <v>139546.354753103</v>
          </cell>
          <cell r="O463">
            <v>139168.569043926</v>
          </cell>
          <cell r="P463">
            <v>139358.087228075</v>
          </cell>
          <cell r="Q463">
            <v>138790.267585544</v>
          </cell>
          <cell r="R463">
            <v>138607.514973112</v>
          </cell>
          <cell r="S463">
            <v>138429.198806476</v>
          </cell>
          <cell r="T463">
            <v>138634.234239776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</row>
        <row r="464">
          <cell r="A464">
            <v>125520.309382837</v>
          </cell>
          <cell r="B464">
            <v>125492.801101985</v>
          </cell>
          <cell r="C464">
            <v>125435.307252219</v>
          </cell>
          <cell r="D464">
            <v>125731.214716096</v>
          </cell>
          <cell r="E464">
            <v>125340.712658545</v>
          </cell>
          <cell r="F464">
            <v>125288.697780039</v>
          </cell>
          <cell r="G464">
            <v>125261.166380097</v>
          </cell>
          <cell r="H464">
            <v>125556.336090643</v>
          </cell>
          <cell r="I464">
            <v>125171.71344239</v>
          </cell>
          <cell r="J464">
            <v>125130.427520109</v>
          </cell>
          <cell r="K464">
            <v>125089.347261751</v>
          </cell>
          <cell r="L464">
            <v>125339.568715524</v>
          </cell>
          <cell r="M464">
            <v>125008.010412963</v>
          </cell>
          <cell r="N464">
            <v>124967.769490687</v>
          </cell>
          <cell r="O464">
            <v>124940.824906921</v>
          </cell>
          <cell r="P464">
            <v>125269.451356199</v>
          </cell>
          <cell r="Q464">
            <v>124913.843538684</v>
          </cell>
          <cell r="R464">
            <v>124900.809183613</v>
          </cell>
          <cell r="S464">
            <v>124888.091246507</v>
          </cell>
          <cell r="T464">
            <v>125217.824423248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</row>
        <row r="465">
          <cell r="A465">
            <v>122566.911356966</v>
          </cell>
          <cell r="B465">
            <v>122587.988254278</v>
          </cell>
          <cell r="C465">
            <v>122626.812049224</v>
          </cell>
          <cell r="D465">
            <v>123004.60518401</v>
          </cell>
          <cell r="E465">
            <v>122704.518710033</v>
          </cell>
          <cell r="F465">
            <v>122729.634450811</v>
          </cell>
          <cell r="G465">
            <v>122776.270217534</v>
          </cell>
          <cell r="H465">
            <v>123138.597520737</v>
          </cell>
          <cell r="I465">
            <v>122834.00623213</v>
          </cell>
          <cell r="J465">
            <v>122865.639584612</v>
          </cell>
          <cell r="K465">
            <v>122897.115357002</v>
          </cell>
          <cell r="L465">
            <v>123213.551725564</v>
          </cell>
          <cell r="M465">
            <v>122959.435805845</v>
          </cell>
          <cell r="N465">
            <v>122990.268477326</v>
          </cell>
          <cell r="O465">
            <v>123010.913468855</v>
          </cell>
          <cell r="P465">
            <v>123358.409152033</v>
          </cell>
          <cell r="Q465">
            <v>123031.586644715</v>
          </cell>
          <cell r="R465">
            <v>123041.573592458</v>
          </cell>
          <cell r="S465">
            <v>123051.318100151</v>
          </cell>
          <cell r="T465">
            <v>123397.965806634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</row>
        <row r="466">
          <cell r="A466">
            <v>129491.126496625</v>
          </cell>
          <cell r="B466">
            <v>129398.295880199</v>
          </cell>
          <cell r="C466">
            <v>129211.303822392</v>
          </cell>
          <cell r="D466">
            <v>129397.116737355</v>
          </cell>
          <cell r="E466">
            <v>128885.051739941</v>
          </cell>
          <cell r="F466">
            <v>128729.335436713</v>
          </cell>
          <cell r="G466">
            <v>128602.086947476</v>
          </cell>
          <cell r="H466">
            <v>128806.963878008</v>
          </cell>
          <cell r="I466">
            <v>128314.739785678</v>
          </cell>
          <cell r="J466">
            <v>128175.414553551</v>
          </cell>
          <cell r="K466">
            <v>128036.783363663</v>
          </cell>
          <cell r="L466">
            <v>128197.979459348</v>
          </cell>
          <cell r="M466">
            <v>127762.300568763</v>
          </cell>
          <cell r="N466">
            <v>127626.501838174</v>
          </cell>
          <cell r="O466">
            <v>127535.573497948</v>
          </cell>
          <cell r="P466">
            <v>127838.830431759</v>
          </cell>
          <cell r="Q466">
            <v>127444.521023278</v>
          </cell>
          <cell r="R466">
            <v>127400.534733387</v>
          </cell>
          <cell r="S466">
            <v>127357.616241042</v>
          </cell>
          <cell r="T466">
            <v>127664.607984496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</row>
        <row r="467">
          <cell r="A467">
            <v>136836.189510233</v>
          </cell>
          <cell r="B467">
            <v>136622.528178808</v>
          </cell>
          <cell r="C467">
            <v>136195.995373857</v>
          </cell>
          <cell r="D467">
            <v>136178.159675435</v>
          </cell>
          <cell r="E467">
            <v>135441.232281235</v>
          </cell>
          <cell r="F467">
            <v>135093.693117031</v>
          </cell>
          <cell r="G467">
            <v>134781.991835478</v>
          </cell>
          <cell r="H467">
            <v>134819.848694355</v>
          </cell>
          <cell r="I467">
            <v>134128.587636971</v>
          </cell>
          <cell r="J467">
            <v>133807.913103684</v>
          </cell>
          <cell r="K467">
            <v>133488.835995841</v>
          </cell>
          <cell r="L467">
            <v>133485.356447641</v>
          </cell>
          <cell r="M467">
            <v>132857.079344111</v>
          </cell>
          <cell r="N467">
            <v>132544.521497352</v>
          </cell>
          <cell r="O467">
            <v>132335.238493695</v>
          </cell>
          <cell r="P467">
            <v>132591.567884789</v>
          </cell>
          <cell r="Q467">
            <v>132125.669779014</v>
          </cell>
          <cell r="R467">
            <v>132024.429804269</v>
          </cell>
          <cell r="S467">
            <v>131925.647499785</v>
          </cell>
          <cell r="T467">
            <v>132190.573024696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</row>
        <row r="468">
          <cell r="A468">
            <v>121313.373879208</v>
          </cell>
          <cell r="B468">
            <v>121355.072223801</v>
          </cell>
          <cell r="C468">
            <v>121434.776989195</v>
          </cell>
          <cell r="D468">
            <v>121847.325601054</v>
          </cell>
          <cell r="E468">
            <v>121585.615032252</v>
          </cell>
          <cell r="F468">
            <v>121643.468020468</v>
          </cell>
          <cell r="G468">
            <v>121721.583229588</v>
          </cell>
          <cell r="H468">
            <v>122112.414838196</v>
          </cell>
          <cell r="I468">
            <v>121841.791984536</v>
          </cell>
          <cell r="J468">
            <v>121904.375125351</v>
          </cell>
          <cell r="K468">
            <v>121966.646511128</v>
          </cell>
          <cell r="L468">
            <v>122311.187075787</v>
          </cell>
          <cell r="M468">
            <v>122089.940728137</v>
          </cell>
          <cell r="N468">
            <v>122150.939808844</v>
          </cell>
          <cell r="O468">
            <v>122191.783674909</v>
          </cell>
          <cell r="P468">
            <v>122547.288197961</v>
          </cell>
          <cell r="Q468">
            <v>122232.683300604</v>
          </cell>
          <cell r="R468">
            <v>122252.441388441</v>
          </cell>
          <cell r="S468">
            <v>122271.719835058</v>
          </cell>
          <cell r="T468">
            <v>122625.546728622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</row>
        <row r="469">
          <cell r="A469">
            <v>122077.313443329</v>
          </cell>
          <cell r="B469">
            <v>122106.444521505</v>
          </cell>
          <cell r="C469">
            <v>122161.235320384</v>
          </cell>
          <cell r="D469">
            <v>122552.603006681</v>
          </cell>
          <cell r="E469">
            <v>122267.505125739</v>
          </cell>
          <cell r="F469">
            <v>122305.407151992</v>
          </cell>
          <cell r="G469">
            <v>122364.337939481</v>
          </cell>
          <cell r="H469">
            <v>122737.798255221</v>
          </cell>
          <cell r="I469">
            <v>122446.474120708</v>
          </cell>
          <cell r="J469">
            <v>122490.19562537</v>
          </cell>
          <cell r="K469">
            <v>122533.699333367</v>
          </cell>
          <cell r="L469">
            <v>122861.112442568</v>
          </cell>
          <cell r="M469">
            <v>122619.834490753</v>
          </cell>
          <cell r="N469">
            <v>122662.449347675</v>
          </cell>
          <cell r="O469">
            <v>122690.983474555</v>
          </cell>
          <cell r="P469">
            <v>123041.607194479</v>
          </cell>
          <cell r="Q469">
            <v>122719.556555935</v>
          </cell>
          <cell r="R469">
            <v>122733.359847336</v>
          </cell>
          <cell r="S469">
            <v>122746.828054312</v>
          </cell>
          <cell r="T469">
            <v>123096.279757546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</row>
        <row r="470">
          <cell r="A470">
            <v>123607.195374122</v>
          </cell>
          <cell r="B470">
            <v>123611.158972152</v>
          </cell>
          <cell r="C470">
            <v>123616.056521639</v>
          </cell>
          <cell r="D470">
            <v>123965.006827272</v>
          </cell>
          <cell r="E470">
            <v>123633.073008078</v>
          </cell>
          <cell r="F470">
            <v>123631.020805432</v>
          </cell>
          <cell r="G470">
            <v>123651.532454307</v>
          </cell>
          <cell r="H470">
            <v>123990.204642399</v>
          </cell>
          <cell r="I470">
            <v>123657.423674114</v>
          </cell>
          <cell r="J470">
            <v>123663.372457359</v>
          </cell>
          <cell r="K470">
            <v>123669.291607014</v>
          </cell>
          <cell r="L470">
            <v>123962.404902645</v>
          </cell>
          <cell r="M470">
            <v>123681.011226113</v>
          </cell>
          <cell r="N470">
            <v>123686.809437972</v>
          </cell>
          <cell r="O470">
            <v>123690.691814327</v>
          </cell>
          <cell r="P470">
            <v>124031.541132108</v>
          </cell>
          <cell r="Q470">
            <v>123694.579490862</v>
          </cell>
          <cell r="R470">
            <v>123696.457577841</v>
          </cell>
          <cell r="S470">
            <v>123698.290072963</v>
          </cell>
          <cell r="T470">
            <v>124038.979925206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</row>
        <row r="471">
          <cell r="A471">
            <v>132131.548532668</v>
          </cell>
          <cell r="B471">
            <v>131995.281381807</v>
          </cell>
          <cell r="C471">
            <v>131722.178603627</v>
          </cell>
          <cell r="D471">
            <v>131834.783394249</v>
          </cell>
          <cell r="E471">
            <v>131241.884287387</v>
          </cell>
          <cell r="F471">
            <v>131017.211011536</v>
          </cell>
          <cell r="G471">
            <v>130823.654960807</v>
          </cell>
          <cell r="H471">
            <v>130968.491088851</v>
          </cell>
          <cell r="I471">
            <v>130404.716679316</v>
          </cell>
          <cell r="J471">
            <v>130200.199536634</v>
          </cell>
          <cell r="K471">
            <v>129996.701186696</v>
          </cell>
          <cell r="L471">
            <v>130098.699260783</v>
          </cell>
          <cell r="M471">
            <v>129593.784672067</v>
          </cell>
          <cell r="N471">
            <v>129394.444122362</v>
          </cell>
          <cell r="O471">
            <v>129260.969345052</v>
          </cell>
          <cell r="P471">
            <v>129547.356645796</v>
          </cell>
          <cell r="Q471">
            <v>129127.312349334</v>
          </cell>
          <cell r="R471">
            <v>129062.744358395</v>
          </cell>
          <cell r="S471">
            <v>128999.743799998</v>
          </cell>
          <cell r="T471">
            <v>129291.613471633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</row>
        <row r="472">
          <cell r="A472">
            <v>139121.061537588</v>
          </cell>
          <cell r="B472">
            <v>138869.812683738</v>
          </cell>
          <cell r="C472">
            <v>138368.764527245</v>
          </cell>
          <cell r="D472">
            <v>138287.578654798</v>
          </cell>
          <cell r="E472">
            <v>137480.701989983</v>
          </cell>
          <cell r="F472">
            <v>137073.491358231</v>
          </cell>
          <cell r="G472">
            <v>136704.411259812</v>
          </cell>
          <cell r="H472">
            <v>136690.312200949</v>
          </cell>
          <cell r="I472">
            <v>135937.135542158</v>
          </cell>
          <cell r="J472">
            <v>135560.047613283</v>
          </cell>
          <cell r="K472">
            <v>135184.838130589</v>
          </cell>
          <cell r="L472">
            <v>135130.131959608</v>
          </cell>
          <cell r="M472">
            <v>134441.942195225</v>
          </cell>
          <cell r="N472">
            <v>134074.398848767</v>
          </cell>
          <cell r="O472">
            <v>133828.298562635</v>
          </cell>
          <cell r="P472">
            <v>134070.029926528</v>
          </cell>
          <cell r="Q472">
            <v>133581.862302898</v>
          </cell>
          <cell r="R472">
            <v>133462.812087078</v>
          </cell>
          <cell r="S472">
            <v>133346.651897412</v>
          </cell>
          <cell r="T472">
            <v>133598.491635876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</row>
        <row r="473">
          <cell r="A473">
            <v>129790.970569113</v>
          </cell>
          <cell r="B473">
            <v>129693.207336915</v>
          </cell>
          <cell r="C473">
            <v>129496.436619209</v>
          </cell>
          <cell r="D473">
            <v>129673.936082063</v>
          </cell>
          <cell r="E473">
            <v>129152.691632183</v>
          </cell>
          <cell r="F473">
            <v>128989.144634007</v>
          </cell>
          <cell r="G473">
            <v>128854.366314688</v>
          </cell>
          <cell r="H473">
            <v>129052.425062942</v>
          </cell>
          <cell r="I473">
            <v>128552.075777667</v>
          </cell>
          <cell r="J473">
            <v>128405.347407827</v>
          </cell>
          <cell r="K473">
            <v>128259.349958616</v>
          </cell>
          <cell r="L473">
            <v>128413.823577501</v>
          </cell>
          <cell r="M473">
            <v>127970.282340138</v>
          </cell>
          <cell r="N473">
            <v>127827.26785481</v>
          </cell>
          <cell r="O473">
            <v>127731.507977508</v>
          </cell>
          <cell r="P473">
            <v>128032.849210188</v>
          </cell>
          <cell r="Q473">
            <v>127635.617369796</v>
          </cell>
          <cell r="R473">
            <v>127589.293839503</v>
          </cell>
          <cell r="S473">
            <v>127544.094844879</v>
          </cell>
          <cell r="T473">
            <v>127849.369338767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</row>
        <row r="474">
          <cell r="A474">
            <v>121451.100908101</v>
          </cell>
          <cell r="B474">
            <v>121490.533560032</v>
          </cell>
          <cell r="C474">
            <v>121565.746704953</v>
          </cell>
          <cell r="D474">
            <v>121974.47670853</v>
          </cell>
          <cell r="E474">
            <v>121708.549752508</v>
          </cell>
          <cell r="F474">
            <v>121762.805876726</v>
          </cell>
          <cell r="G474">
            <v>121837.462417757</v>
          </cell>
          <cell r="H474">
            <v>122225.162238634</v>
          </cell>
          <cell r="I474">
            <v>121950.807249553</v>
          </cell>
          <cell r="J474">
            <v>122009.989915737</v>
          </cell>
          <cell r="K474">
            <v>122068.877766191</v>
          </cell>
          <cell r="L474">
            <v>122410.330503405</v>
          </cell>
          <cell r="M474">
            <v>122185.472753158</v>
          </cell>
          <cell r="N474">
            <v>122243.157429638</v>
          </cell>
          <cell r="O474">
            <v>122281.7820314</v>
          </cell>
          <cell r="P474">
            <v>122636.40661768</v>
          </cell>
          <cell r="Q474">
            <v>122320.459363075</v>
          </cell>
          <cell r="R474">
            <v>122339.143888997</v>
          </cell>
          <cell r="S474">
            <v>122357.374835157</v>
          </cell>
          <cell r="T474">
            <v>122710.412946475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</row>
        <row r="475">
          <cell r="A475">
            <v>134636.616652213</v>
          </cell>
          <cell r="B475">
            <v>134459.139620451</v>
          </cell>
          <cell r="C475">
            <v>134104.340349281</v>
          </cell>
          <cell r="D475">
            <v>134147.489827125</v>
          </cell>
          <cell r="E475">
            <v>133477.900347365</v>
          </cell>
          <cell r="F475">
            <v>133187.804986946</v>
          </cell>
          <cell r="G475">
            <v>132931.340448062</v>
          </cell>
          <cell r="H475">
            <v>133019.213598927</v>
          </cell>
          <cell r="I475">
            <v>132387.556700862</v>
          </cell>
          <cell r="J475">
            <v>132121.189530209</v>
          </cell>
          <cell r="K475">
            <v>131856.149255371</v>
          </cell>
          <cell r="L475">
            <v>131901.983930343</v>
          </cell>
          <cell r="M475">
            <v>131331.382819641</v>
          </cell>
          <cell r="N475">
            <v>131071.757746041</v>
          </cell>
          <cell r="O475">
            <v>130897.917556806</v>
          </cell>
          <cell r="P475">
            <v>131168.299999461</v>
          </cell>
          <cell r="Q475">
            <v>130723.840042714</v>
          </cell>
          <cell r="R475">
            <v>130639.745414578</v>
          </cell>
          <cell r="S475">
            <v>130557.692241579</v>
          </cell>
          <cell r="T475">
            <v>130835.215032487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</row>
        <row r="476">
          <cell r="A476">
            <v>144752.562243215</v>
          </cell>
          <cell r="B476">
            <v>144408.671807459</v>
          </cell>
          <cell r="C476">
            <v>143723.966426506</v>
          </cell>
          <cell r="D476">
            <v>143486.642028378</v>
          </cell>
          <cell r="E476">
            <v>142507.362112042</v>
          </cell>
          <cell r="F476">
            <v>141953.079824819</v>
          </cell>
          <cell r="G476">
            <v>141442.578743605</v>
          </cell>
          <cell r="H476">
            <v>141300.424465932</v>
          </cell>
          <cell r="I476">
            <v>140394.645057912</v>
          </cell>
          <cell r="J476">
            <v>139878.515610188</v>
          </cell>
          <cell r="K476">
            <v>139364.957237579</v>
          </cell>
          <cell r="L476">
            <v>139183.993333611</v>
          </cell>
          <cell r="M476">
            <v>138348.137447087</v>
          </cell>
          <cell r="N476">
            <v>137845.071902169</v>
          </cell>
          <cell r="O476">
            <v>137508.228436653</v>
          </cell>
          <cell r="P476">
            <v>137713.98019228</v>
          </cell>
          <cell r="Q476">
            <v>137170.925115869</v>
          </cell>
          <cell r="R476">
            <v>137007.978181116</v>
          </cell>
          <cell r="S476">
            <v>136848.986895666</v>
          </cell>
          <cell r="T476">
            <v>137068.574230172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</row>
        <row r="477">
          <cell r="A477">
            <v>115996.236834363</v>
          </cell>
          <cell r="B477">
            <v>116125.405289109</v>
          </cell>
          <cell r="C477">
            <v>116378.515099228</v>
          </cell>
          <cell r="D477">
            <v>116938.486215748</v>
          </cell>
          <cell r="E477">
            <v>116839.554942063</v>
          </cell>
          <cell r="F477">
            <v>117036.269698825</v>
          </cell>
          <cell r="G477">
            <v>117247.911437701</v>
          </cell>
          <cell r="H477">
            <v>117759.649920571</v>
          </cell>
          <cell r="I477">
            <v>117633.111170507</v>
          </cell>
          <cell r="J477">
            <v>117826.974204425</v>
          </cell>
          <cell r="K477">
            <v>118019.871518552</v>
          </cell>
          <cell r="L477">
            <v>118483.621811551</v>
          </cell>
          <cell r="M477">
            <v>118401.798514585</v>
          </cell>
          <cell r="N477">
            <v>118590.754624777</v>
          </cell>
          <cell r="O477">
            <v>118717.276171781</v>
          </cell>
          <cell r="P477">
            <v>119106.751836447</v>
          </cell>
          <cell r="Q477">
            <v>118843.970444712</v>
          </cell>
          <cell r="R477">
            <v>118905.174833026</v>
          </cell>
          <cell r="S477">
            <v>118964.893442573</v>
          </cell>
          <cell r="T477">
            <v>119349.172334783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</row>
        <row r="478">
          <cell r="A478">
            <v>138509.250665223</v>
          </cell>
          <cell r="B478">
            <v>138268.066469091</v>
          </cell>
          <cell r="C478">
            <v>137786.970984645</v>
          </cell>
          <cell r="D478">
            <v>137722.748130157</v>
          </cell>
          <cell r="E478">
            <v>136934.601496505</v>
          </cell>
          <cell r="F478">
            <v>136543.368850469</v>
          </cell>
          <cell r="G478">
            <v>136189.652844035</v>
          </cell>
          <cell r="H478">
            <v>136189.465809555</v>
          </cell>
          <cell r="I478">
            <v>135452.86803906</v>
          </cell>
          <cell r="J478">
            <v>135090.885695247</v>
          </cell>
          <cell r="K478">
            <v>134730.70654984</v>
          </cell>
          <cell r="L478">
            <v>134689.717122902</v>
          </cell>
          <cell r="M478">
            <v>134017.569927583</v>
          </cell>
          <cell r="N478">
            <v>133664.749824325</v>
          </cell>
          <cell r="O478">
            <v>133428.507951898</v>
          </cell>
          <cell r="P478">
            <v>133674.14817005</v>
          </cell>
          <cell r="Q478">
            <v>133191.943564472</v>
          </cell>
          <cell r="R478">
            <v>133077.662324332</v>
          </cell>
          <cell r="S478">
            <v>132966.15534017</v>
          </cell>
          <cell r="T478">
            <v>133221.499006349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</row>
        <row r="479">
          <cell r="A479">
            <v>119907.454838486</v>
          </cell>
          <cell r="B479">
            <v>119972.281398945</v>
          </cell>
          <cell r="C479">
            <v>120097.83667601</v>
          </cell>
          <cell r="D479">
            <v>120549.365683632</v>
          </cell>
          <cell r="E479">
            <v>120330.696042403</v>
          </cell>
          <cell r="F479">
            <v>120425.265858262</v>
          </cell>
          <cell r="G479">
            <v>120538.687189651</v>
          </cell>
          <cell r="H479">
            <v>120961.48812221</v>
          </cell>
          <cell r="I479">
            <v>120728.962948372</v>
          </cell>
          <cell r="J479">
            <v>120826.258171991</v>
          </cell>
          <cell r="K479">
            <v>120923.068723926</v>
          </cell>
          <cell r="L479">
            <v>121299.129865449</v>
          </cell>
          <cell r="M479">
            <v>121114.748755617</v>
          </cell>
          <cell r="N479">
            <v>121209.581311487</v>
          </cell>
          <cell r="O479">
            <v>121273.079452208</v>
          </cell>
          <cell r="P479">
            <v>121637.566379593</v>
          </cell>
          <cell r="Q479">
            <v>121336.664279944</v>
          </cell>
          <cell r="R479">
            <v>121367.381299724</v>
          </cell>
          <cell r="S479">
            <v>121397.352642649</v>
          </cell>
          <cell r="T479">
            <v>121759.231434135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</row>
        <row r="480">
          <cell r="A480">
            <v>143336.191407013</v>
          </cell>
          <cell r="B480">
            <v>143015.601125459</v>
          </cell>
          <cell r="C480">
            <v>142377.087115186</v>
          </cell>
          <cell r="D480">
            <v>142179.032898444</v>
          </cell>
          <cell r="E480">
            <v>141243.113881855</v>
          </cell>
          <cell r="F480">
            <v>140725.82138022</v>
          </cell>
          <cell r="G480">
            <v>140250.888891843</v>
          </cell>
          <cell r="H480">
            <v>140140.941602471</v>
          </cell>
          <cell r="I480">
            <v>139273.543097665</v>
          </cell>
          <cell r="J480">
            <v>138792.383787141</v>
          </cell>
          <cell r="K480">
            <v>138313.621349602</v>
          </cell>
          <cell r="L480">
            <v>138164.4123508</v>
          </cell>
          <cell r="M480">
            <v>137365.695763341</v>
          </cell>
          <cell r="N480">
            <v>136896.715216293</v>
          </cell>
          <cell r="O480">
            <v>136582.694440427</v>
          </cell>
          <cell r="P480">
            <v>136797.495376815</v>
          </cell>
          <cell r="Q480">
            <v>136268.244966595</v>
          </cell>
          <cell r="R480">
            <v>136116.338433993</v>
          </cell>
          <cell r="S480">
            <v>135968.119537311</v>
          </cell>
          <cell r="T480">
            <v>136195.818628656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</row>
        <row r="481">
          <cell r="A481">
            <v>129117.968880619</v>
          </cell>
          <cell r="B481">
            <v>129031.276931958</v>
          </cell>
          <cell r="C481">
            <v>128856.454470787</v>
          </cell>
          <cell r="D481">
            <v>129052.613523139</v>
          </cell>
          <cell r="E481">
            <v>128551.972405379</v>
          </cell>
          <cell r="F481">
            <v>128406.00144557</v>
          </cell>
          <cell r="G481">
            <v>128288.123871751</v>
          </cell>
          <cell r="H481">
            <v>128501.486068053</v>
          </cell>
          <cell r="I481">
            <v>128019.373823536</v>
          </cell>
          <cell r="J481">
            <v>127889.261837471</v>
          </cell>
          <cell r="K481">
            <v>127759.797998283</v>
          </cell>
          <cell r="L481">
            <v>127929.360253738</v>
          </cell>
          <cell r="M481">
            <v>127503.466097451</v>
          </cell>
          <cell r="N481">
            <v>127376.647413769</v>
          </cell>
          <cell r="O481">
            <v>127291.731948309</v>
          </cell>
          <cell r="P481">
            <v>127597.372982832</v>
          </cell>
          <cell r="Q481">
            <v>127206.70055712</v>
          </cell>
          <cell r="R481">
            <v>127165.62297591</v>
          </cell>
          <cell r="S481">
            <v>127125.542581334</v>
          </cell>
          <cell r="T481">
            <v>127434.671451427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</row>
        <row r="482">
          <cell r="A482">
            <v>130674.0204344</v>
          </cell>
          <cell r="B482">
            <v>130561.730499517</v>
          </cell>
          <cell r="C482">
            <v>130336.161332552</v>
          </cell>
          <cell r="D482">
            <v>130489.177427424</v>
          </cell>
          <cell r="E482">
            <v>129940.899212303</v>
          </cell>
          <cell r="F482">
            <v>129754.290580588</v>
          </cell>
          <cell r="G482">
            <v>129597.336683864</v>
          </cell>
          <cell r="H482">
            <v>129775.315679023</v>
          </cell>
          <cell r="I482">
            <v>129251.037454697</v>
          </cell>
          <cell r="J482">
            <v>129082.506620308</v>
          </cell>
          <cell r="K482">
            <v>128914.815314524</v>
          </cell>
          <cell r="L482">
            <v>129049.491035844</v>
          </cell>
          <cell r="M482">
            <v>128582.794949342</v>
          </cell>
          <cell r="N482">
            <v>128418.529847998</v>
          </cell>
          <cell r="O482">
            <v>128308.540947826</v>
          </cell>
          <cell r="P482">
            <v>128604.240382716</v>
          </cell>
          <cell r="Q482">
            <v>128198.401891927</v>
          </cell>
          <cell r="R482">
            <v>128145.195117937</v>
          </cell>
          <cell r="S482">
            <v>128093.279975107</v>
          </cell>
          <cell r="T482">
            <v>128393.497117063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</row>
        <row r="483">
          <cell r="A483">
            <v>126829.534698552</v>
          </cell>
          <cell r="B483">
            <v>126780.488871909</v>
          </cell>
          <cell r="C483">
            <v>126680.297932993</v>
          </cell>
          <cell r="D483">
            <v>126939.905923378</v>
          </cell>
          <cell r="E483">
            <v>126509.323128347</v>
          </cell>
          <cell r="F483">
            <v>126423.116664928</v>
          </cell>
          <cell r="G483">
            <v>126362.707362535</v>
          </cell>
          <cell r="H483">
            <v>126628.106476745</v>
          </cell>
          <cell r="I483">
            <v>126208.00636112</v>
          </cell>
          <cell r="J483">
            <v>126134.395720096</v>
          </cell>
          <cell r="K483">
            <v>126061.151767095</v>
          </cell>
          <cell r="L483">
            <v>126282.020508515</v>
          </cell>
          <cell r="M483">
            <v>125916.132417947</v>
          </cell>
          <cell r="N483">
            <v>125844.384957301</v>
          </cell>
          <cell r="O483">
            <v>125796.344173093</v>
          </cell>
          <cell r="P483">
            <v>126116.605993392</v>
          </cell>
          <cell r="Q483">
            <v>125748.237804095</v>
          </cell>
          <cell r="R483">
            <v>125724.998230432</v>
          </cell>
          <cell r="S483">
            <v>125702.322813458</v>
          </cell>
          <cell r="T483">
            <v>126024.557870966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</row>
        <row r="484">
          <cell r="A484">
            <v>117923.48680428</v>
          </cell>
          <cell r="B484">
            <v>118020.950835059</v>
          </cell>
          <cell r="C484">
            <v>118211.208237122</v>
          </cell>
          <cell r="D484">
            <v>118717.744579388</v>
          </cell>
          <cell r="E484">
            <v>118559.812307803</v>
          </cell>
          <cell r="F484">
            <v>118706.19521549</v>
          </cell>
          <cell r="G484">
            <v>118869.438916421</v>
          </cell>
          <cell r="H484">
            <v>119337.353482807</v>
          </cell>
          <cell r="I484">
            <v>119158.589995637</v>
          </cell>
          <cell r="J484">
            <v>119304.869307733</v>
          </cell>
          <cell r="K484">
            <v>119450.419936161</v>
          </cell>
          <cell r="L484">
            <v>119870.96146034</v>
          </cell>
          <cell r="M484">
            <v>119738.602871924</v>
          </cell>
          <cell r="N484">
            <v>119881.179665738</v>
          </cell>
          <cell r="O484">
            <v>119976.646472829</v>
          </cell>
          <cell r="P484">
            <v>120353.80895446</v>
          </cell>
          <cell r="Q484">
            <v>120072.243610232</v>
          </cell>
          <cell r="R484">
            <v>120118.42536876</v>
          </cell>
          <cell r="S484">
            <v>120163.486033226</v>
          </cell>
          <cell r="T484">
            <v>120536.727291277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</row>
        <row r="485">
          <cell r="A485">
            <v>142228.826960784</v>
          </cell>
          <cell r="B485">
            <v>141926.453492014</v>
          </cell>
          <cell r="C485">
            <v>141324.053386594</v>
          </cell>
          <cell r="D485">
            <v>141156.701865468</v>
          </cell>
          <cell r="E485">
            <v>140254.683800175</v>
          </cell>
          <cell r="F485">
            <v>139766.311107101</v>
          </cell>
          <cell r="G485">
            <v>139319.187292909</v>
          </cell>
          <cell r="H485">
            <v>139234.42046677</v>
          </cell>
          <cell r="I485">
            <v>138397.029391196</v>
          </cell>
          <cell r="J485">
            <v>137943.21086292</v>
          </cell>
          <cell r="K485">
            <v>137491.65301078</v>
          </cell>
          <cell r="L485">
            <v>137367.271022019</v>
          </cell>
          <cell r="M485">
            <v>136597.591137585</v>
          </cell>
          <cell r="N485">
            <v>136155.259342282</v>
          </cell>
          <cell r="O485">
            <v>135859.082081996</v>
          </cell>
          <cell r="P485">
            <v>136080.95796005</v>
          </cell>
          <cell r="Q485">
            <v>135562.500483531</v>
          </cell>
          <cell r="R485">
            <v>135419.225693762</v>
          </cell>
          <cell r="S485">
            <v>135279.428998398</v>
          </cell>
          <cell r="T485">
            <v>135513.470123122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</row>
        <row r="486">
          <cell r="A486">
            <v>118720.589023364</v>
          </cell>
          <cell r="B486">
            <v>118804.940242056</v>
          </cell>
          <cell r="C486">
            <v>118969.202161064</v>
          </cell>
          <cell r="D486">
            <v>119453.638112722</v>
          </cell>
          <cell r="E486">
            <v>119271.303284599</v>
          </cell>
          <cell r="F486">
            <v>119396.869158058</v>
          </cell>
          <cell r="G486">
            <v>119540.095640649</v>
          </cell>
          <cell r="H486">
            <v>119989.884825469</v>
          </cell>
          <cell r="I486">
            <v>119789.521413801</v>
          </cell>
          <cell r="J486">
            <v>119916.120305169</v>
          </cell>
          <cell r="K486">
            <v>120042.088549979</v>
          </cell>
          <cell r="L486">
            <v>120444.759114995</v>
          </cell>
          <cell r="M486">
            <v>120291.499349469</v>
          </cell>
          <cell r="N486">
            <v>120414.893859417</v>
          </cell>
          <cell r="O486">
            <v>120497.516560925</v>
          </cell>
          <cell r="P486">
            <v>120869.586363519</v>
          </cell>
          <cell r="Q486">
            <v>120580.252058103</v>
          </cell>
          <cell r="R486">
            <v>120620.220522182</v>
          </cell>
          <cell r="S486">
            <v>120659.218724211</v>
          </cell>
          <cell r="T486">
            <v>121027.8948647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</row>
        <row r="487">
          <cell r="A487">
            <v>122120.553307108</v>
          </cell>
          <cell r="B487">
            <v>122148.973063455</v>
          </cell>
          <cell r="C487">
            <v>122202.353702985</v>
          </cell>
          <cell r="D487">
            <v>122592.522524373</v>
          </cell>
          <cell r="E487">
            <v>122306.100894487</v>
          </cell>
          <cell r="F487">
            <v>122342.873673195</v>
          </cell>
          <cell r="G487">
            <v>122400.718600209</v>
          </cell>
          <cell r="H487">
            <v>122773.195680661</v>
          </cell>
          <cell r="I487">
            <v>122480.699829684</v>
          </cell>
          <cell r="J487">
            <v>122523.353743904</v>
          </cell>
          <cell r="K487">
            <v>122565.79517961</v>
          </cell>
          <cell r="L487">
            <v>122892.238855002</v>
          </cell>
          <cell r="M487">
            <v>122649.827091201</v>
          </cell>
          <cell r="N487">
            <v>122691.401379772</v>
          </cell>
          <cell r="O487">
            <v>122719.238761163</v>
          </cell>
          <cell r="P487">
            <v>123069.586221979</v>
          </cell>
          <cell r="Q487">
            <v>122747.114145863</v>
          </cell>
          <cell r="R487">
            <v>122760.580388892</v>
          </cell>
          <cell r="S487">
            <v>122773.719729577</v>
          </cell>
          <cell r="T487">
            <v>123122.923791974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</row>
        <row r="488">
          <cell r="A488">
            <v>129180.837878384</v>
          </cell>
          <cell r="B488">
            <v>129093.111696804</v>
          </cell>
          <cell r="C488">
            <v>128916.238921474</v>
          </cell>
          <cell r="D488">
            <v>129110.654873162</v>
          </cell>
          <cell r="E488">
            <v>128608.089078446</v>
          </cell>
          <cell r="F488">
            <v>128460.476238779</v>
          </cell>
          <cell r="G488">
            <v>128341.019868132</v>
          </cell>
          <cell r="H488">
            <v>128552.952480441</v>
          </cell>
          <cell r="I488">
            <v>128069.136607992</v>
          </cell>
          <cell r="J488">
            <v>127937.47238898</v>
          </cell>
          <cell r="K488">
            <v>127806.464049222</v>
          </cell>
          <cell r="L488">
            <v>127974.616787472</v>
          </cell>
          <cell r="M488">
            <v>127547.074114815</v>
          </cell>
          <cell r="N488">
            <v>127418.742487206</v>
          </cell>
          <cell r="O488">
            <v>127332.813982231</v>
          </cell>
          <cell r="P488">
            <v>127638.053347283</v>
          </cell>
          <cell r="Q488">
            <v>127246.768168536</v>
          </cell>
          <cell r="R488">
            <v>127205.200532744</v>
          </cell>
          <cell r="S488">
            <v>127164.64198</v>
          </cell>
          <cell r="T488">
            <v>127473.410790418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</row>
        <row r="489">
          <cell r="A489">
            <v>121824.478588991</v>
          </cell>
          <cell r="B489">
            <v>121857.768952957</v>
          </cell>
          <cell r="C489">
            <v>121920.80532438</v>
          </cell>
          <cell r="D489">
            <v>122319.183089066</v>
          </cell>
          <cell r="E489">
            <v>122041.825516305</v>
          </cell>
          <cell r="F489">
            <v>122086.330549915</v>
          </cell>
          <cell r="G489">
            <v>122151.610649151</v>
          </cell>
          <cell r="H489">
            <v>122530.820200182</v>
          </cell>
          <cell r="I489">
            <v>122246.347399956</v>
          </cell>
          <cell r="J489">
            <v>122296.311386685</v>
          </cell>
          <cell r="K489">
            <v>122346.026480112</v>
          </cell>
          <cell r="L489">
            <v>122679.108123722</v>
          </cell>
          <cell r="M489">
            <v>122444.459868757</v>
          </cell>
          <cell r="N489">
            <v>122493.159202463</v>
          </cell>
          <cell r="O489">
            <v>122525.767383444</v>
          </cell>
          <cell r="P489">
            <v>122878.006463019</v>
          </cell>
          <cell r="Q489">
            <v>122558.420080781</v>
          </cell>
          <cell r="R489">
            <v>122574.19418265</v>
          </cell>
          <cell r="S489">
            <v>122589.585357308</v>
          </cell>
          <cell r="T489">
            <v>122940.485081645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</row>
        <row r="490">
          <cell r="A490">
            <v>124245.244976595</v>
          </cell>
          <cell r="B490">
            <v>124238.712273977</v>
          </cell>
          <cell r="C490">
            <v>124222.80144126</v>
          </cell>
          <cell r="D490">
            <v>124554.06123606</v>
          </cell>
          <cell r="E490">
            <v>124202.594110941</v>
          </cell>
          <cell r="F490">
            <v>124183.878674779</v>
          </cell>
          <cell r="G490">
            <v>124188.367311926</v>
          </cell>
          <cell r="H490">
            <v>124512.530830708</v>
          </cell>
          <cell r="I490">
            <v>124162.459955421</v>
          </cell>
          <cell r="J490">
            <v>124152.655320445</v>
          </cell>
          <cell r="K490">
            <v>124142.899526807</v>
          </cell>
          <cell r="L490">
            <v>124421.707808454</v>
          </cell>
          <cell r="M490">
            <v>124123.583545271</v>
          </cell>
          <cell r="N490">
            <v>124114.027078267</v>
          </cell>
          <cell r="O490">
            <v>124107.628243172</v>
          </cell>
          <cell r="P490">
            <v>124444.401067679</v>
          </cell>
          <cell r="Q490">
            <v>124101.220672453</v>
          </cell>
          <cell r="R490">
            <v>124098.125256714</v>
          </cell>
          <cell r="S490">
            <v>124095.104984329</v>
          </cell>
          <cell r="T490">
            <v>124432.140635925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</row>
        <row r="491">
          <cell r="A491">
            <v>122129.588328411</v>
          </cell>
          <cell r="B491">
            <v>122157.85945321</v>
          </cell>
          <cell r="C491">
            <v>122210.945438256</v>
          </cell>
          <cell r="D491">
            <v>122600.863755386</v>
          </cell>
          <cell r="E491">
            <v>122314.165526573</v>
          </cell>
          <cell r="F491">
            <v>122350.702347654</v>
          </cell>
          <cell r="G491">
            <v>122408.320382822</v>
          </cell>
          <cell r="H491">
            <v>122780.592015084</v>
          </cell>
          <cell r="I491">
            <v>122487.85133255</v>
          </cell>
          <cell r="J491">
            <v>122530.282172468</v>
          </cell>
          <cell r="K491">
            <v>122572.501645108</v>
          </cell>
          <cell r="L491">
            <v>122898.742756145</v>
          </cell>
          <cell r="M491">
            <v>122656.094080971</v>
          </cell>
          <cell r="N491">
            <v>122697.450941539</v>
          </cell>
          <cell r="O491">
            <v>122725.142737126</v>
          </cell>
          <cell r="P491">
            <v>123075.432473271</v>
          </cell>
          <cell r="Q491">
            <v>122752.87233727</v>
          </cell>
          <cell r="R491">
            <v>122766.268153638</v>
          </cell>
          <cell r="S491">
            <v>122779.338777318</v>
          </cell>
          <cell r="T491">
            <v>123128.491094865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</row>
        <row r="492">
          <cell r="A492">
            <v>111420.849188051</v>
          </cell>
          <cell r="B492">
            <v>111625.285528133</v>
          </cell>
          <cell r="C492">
            <v>112027.610092876</v>
          </cell>
          <cell r="D492">
            <v>112714.438031202</v>
          </cell>
          <cell r="E492">
            <v>112755.57807215</v>
          </cell>
          <cell r="F492">
            <v>113071.783151428</v>
          </cell>
          <cell r="G492">
            <v>113398.324248651</v>
          </cell>
          <cell r="H492">
            <v>114014.102897156</v>
          </cell>
          <cell r="I492">
            <v>114011.548280295</v>
          </cell>
          <cell r="J492">
            <v>114318.377445432</v>
          </cell>
          <cell r="K492">
            <v>114623.678155187</v>
          </cell>
          <cell r="L492">
            <v>115190.008222558</v>
          </cell>
          <cell r="M492">
            <v>115228.15823046</v>
          </cell>
          <cell r="N492">
            <v>115527.221153215</v>
          </cell>
          <cell r="O492">
            <v>115727.468203177</v>
          </cell>
          <cell r="P492">
            <v>116146.175979102</v>
          </cell>
          <cell r="Q492">
            <v>115927.988628374</v>
          </cell>
          <cell r="R492">
            <v>116024.857489804</v>
          </cell>
          <cell r="S492">
            <v>116119.374792767</v>
          </cell>
          <cell r="T492">
            <v>116529.857579524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</row>
        <row r="493">
          <cell r="A493">
            <v>124680.553519586</v>
          </cell>
          <cell r="B493">
            <v>124666.859728983</v>
          </cell>
          <cell r="C493">
            <v>124636.752403543</v>
          </cell>
          <cell r="D493">
            <v>124955.94286946</v>
          </cell>
          <cell r="E493">
            <v>124591.149170813</v>
          </cell>
          <cell r="F493">
            <v>124561.065264432</v>
          </cell>
          <cell r="G493">
            <v>124554.622221875</v>
          </cell>
          <cell r="H493">
            <v>124868.887219173</v>
          </cell>
          <cell r="I493">
            <v>124507.020326466</v>
          </cell>
          <cell r="J493">
            <v>124486.467941618</v>
          </cell>
          <cell r="K493">
            <v>124466.017937531</v>
          </cell>
          <cell r="L493">
            <v>124735.066641286</v>
          </cell>
          <cell r="M493">
            <v>124425.527956292</v>
          </cell>
          <cell r="N493">
            <v>124405.495778845</v>
          </cell>
          <cell r="O493">
            <v>124392.082600102</v>
          </cell>
          <cell r="P493">
            <v>124726.074242172</v>
          </cell>
          <cell r="Q493">
            <v>124378.651109824</v>
          </cell>
          <cell r="R493">
            <v>124372.162528079</v>
          </cell>
          <cell r="S493">
            <v>124365.831461133</v>
          </cell>
          <cell r="T493">
            <v>124700.37403891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</row>
        <row r="494">
          <cell r="A494">
            <v>125214.100918456</v>
          </cell>
          <cell r="B494">
            <v>125191.62995146</v>
          </cell>
          <cell r="C494">
            <v>125144.12232022</v>
          </cell>
          <cell r="D494">
            <v>125448.519694811</v>
          </cell>
          <cell r="E494">
            <v>125067.391929773</v>
          </cell>
          <cell r="F494">
            <v>125023.373957976</v>
          </cell>
          <cell r="G494">
            <v>125003.532213818</v>
          </cell>
          <cell r="H494">
            <v>125305.664827142</v>
          </cell>
          <cell r="I494">
            <v>124929.339834514</v>
          </cell>
          <cell r="J494">
            <v>124895.614186517</v>
          </cell>
          <cell r="K494">
            <v>124862.056541286</v>
          </cell>
          <cell r="L494">
            <v>125119.143160946</v>
          </cell>
          <cell r="M494">
            <v>124795.614088756</v>
          </cell>
          <cell r="N494">
            <v>124762.742080461</v>
          </cell>
          <cell r="O494">
            <v>124740.731586392</v>
          </cell>
          <cell r="P494">
            <v>125071.314398844</v>
          </cell>
          <cell r="Q494">
            <v>124718.691043821</v>
          </cell>
          <cell r="R494">
            <v>124708.04353865</v>
          </cell>
          <cell r="S494">
            <v>124697.654509015</v>
          </cell>
          <cell r="T494">
            <v>125029.141385099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</row>
        <row r="495">
          <cell r="A495">
            <v>143681.455042669</v>
          </cell>
          <cell r="B495">
            <v>143355.184966145</v>
          </cell>
          <cell r="C495">
            <v>142705.411051213</v>
          </cell>
          <cell r="D495">
            <v>142497.784083288</v>
          </cell>
          <cell r="E495">
            <v>141551.295135782</v>
          </cell>
          <cell r="F495">
            <v>141024.985766863</v>
          </cell>
          <cell r="G495">
            <v>140541.382850259</v>
          </cell>
          <cell r="H495">
            <v>140423.584578934</v>
          </cell>
          <cell r="I495">
            <v>139546.830099093</v>
          </cell>
          <cell r="J495">
            <v>139057.146243725</v>
          </cell>
          <cell r="K495">
            <v>138569.90172597</v>
          </cell>
          <cell r="L495">
            <v>138412.951947898</v>
          </cell>
          <cell r="M495">
            <v>137605.182046792</v>
          </cell>
          <cell r="N495">
            <v>137127.892722138</v>
          </cell>
          <cell r="O495">
            <v>136808.308541122</v>
          </cell>
          <cell r="P495">
            <v>137020.903591192</v>
          </cell>
          <cell r="Q495">
            <v>136488.288067036</v>
          </cell>
          <cell r="R495">
            <v>136333.690255224</v>
          </cell>
          <cell r="S495">
            <v>136182.845411992</v>
          </cell>
          <cell r="T495">
            <v>136408.567129484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</row>
        <row r="496">
          <cell r="A496">
            <v>113983.607443925</v>
          </cell>
          <cell r="B496">
            <v>114145.884865581</v>
          </cell>
          <cell r="C496">
            <v>114464.631518708</v>
          </cell>
          <cell r="D496">
            <v>115080.404632279</v>
          </cell>
          <cell r="E496">
            <v>115043.088169487</v>
          </cell>
          <cell r="F496">
            <v>115292.364534916</v>
          </cell>
          <cell r="G496">
            <v>115554.548401242</v>
          </cell>
          <cell r="H496">
            <v>116112.052251187</v>
          </cell>
          <cell r="I496">
            <v>116040.051854967</v>
          </cell>
          <cell r="J496">
            <v>116283.60662506</v>
          </cell>
          <cell r="K496">
            <v>116525.948138261</v>
          </cell>
          <cell r="L496">
            <v>117034.821398914</v>
          </cell>
          <cell r="M496">
            <v>117005.772165723</v>
          </cell>
          <cell r="N496">
            <v>117243.162250079</v>
          </cell>
          <cell r="O496">
            <v>117402.114298179</v>
          </cell>
          <cell r="P496">
            <v>117804.448634243</v>
          </cell>
          <cell r="Q496">
            <v>117561.283345997</v>
          </cell>
          <cell r="R496">
            <v>117638.17588411</v>
          </cell>
          <cell r="S496">
            <v>117713.201802793</v>
          </cell>
          <cell r="T496">
            <v>118109.007309224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</row>
        <row r="497">
          <cell r="A497">
            <v>141920.436658605</v>
          </cell>
          <cell r="B497">
            <v>141623.136396238</v>
          </cell>
          <cell r="C497">
            <v>141030.793664493</v>
          </cell>
          <cell r="D497">
            <v>140871.992547537</v>
          </cell>
          <cell r="E497">
            <v>139979.415569729</v>
          </cell>
          <cell r="F497">
            <v>139499.096764001</v>
          </cell>
          <cell r="G497">
            <v>139059.717396964</v>
          </cell>
          <cell r="H497">
            <v>138981.963086616</v>
          </cell>
          <cell r="I497">
            <v>138152.92879024</v>
          </cell>
          <cell r="J497">
            <v>137706.724405734</v>
          </cell>
          <cell r="K497">
            <v>137262.742767856</v>
          </cell>
          <cell r="L497">
            <v>137145.274861587</v>
          </cell>
          <cell r="M497">
            <v>136383.681418478</v>
          </cell>
          <cell r="N497">
            <v>135948.771043133</v>
          </cell>
          <cell r="O497">
            <v>135657.563029586</v>
          </cell>
          <cell r="P497">
            <v>135881.409210557</v>
          </cell>
          <cell r="Q497">
            <v>135365.957461824</v>
          </cell>
          <cell r="R497">
            <v>135225.086529059</v>
          </cell>
          <cell r="S497">
            <v>135087.635335411</v>
          </cell>
          <cell r="T497">
            <v>135323.442655173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</row>
        <row r="498">
          <cell r="A498">
            <v>141248.572673226</v>
          </cell>
          <cell r="B498">
            <v>140962.324978493</v>
          </cell>
          <cell r="C498">
            <v>140391.893399959</v>
          </cell>
          <cell r="D498">
            <v>140251.720328638</v>
          </cell>
          <cell r="E498">
            <v>139379.711853209</v>
          </cell>
          <cell r="F498">
            <v>138916.939373717</v>
          </cell>
          <cell r="G498">
            <v>138494.432181627</v>
          </cell>
          <cell r="H498">
            <v>138431.95544899</v>
          </cell>
          <cell r="I498">
            <v>137621.127363823</v>
          </cell>
          <cell r="J498">
            <v>137191.51127325</v>
          </cell>
          <cell r="K498">
            <v>136764.035295481</v>
          </cell>
          <cell r="L498">
            <v>136661.630518581</v>
          </cell>
          <cell r="M498">
            <v>135917.654324322</v>
          </cell>
          <cell r="N498">
            <v>135498.912371769</v>
          </cell>
          <cell r="O498">
            <v>135218.530437687</v>
          </cell>
          <cell r="P498">
            <v>135446.669151726</v>
          </cell>
          <cell r="Q498">
            <v>134937.765729043</v>
          </cell>
          <cell r="R498">
            <v>134802.131877133</v>
          </cell>
          <cell r="S498">
            <v>134669.790630588</v>
          </cell>
          <cell r="T498">
            <v>134909.445810767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</row>
        <row r="499">
          <cell r="A499">
            <v>146056.83931534</v>
          </cell>
          <cell r="B499">
            <v>145691.492735384</v>
          </cell>
          <cell r="C499">
            <v>144964.251639793</v>
          </cell>
          <cell r="D499">
            <v>144690.764962769</v>
          </cell>
          <cell r="E499">
            <v>143671.555794911</v>
          </cell>
          <cell r="F499">
            <v>143083.211150563</v>
          </cell>
          <cell r="G499">
            <v>142539.956429597</v>
          </cell>
          <cell r="H499">
            <v>142368.144074159</v>
          </cell>
          <cell r="I499">
            <v>141427.021286573</v>
          </cell>
          <cell r="J499">
            <v>140878.689292034</v>
          </cell>
          <cell r="K499">
            <v>140333.088788118</v>
          </cell>
          <cell r="L499">
            <v>140122.883110967</v>
          </cell>
          <cell r="M499">
            <v>139252.827186565</v>
          </cell>
          <cell r="N499">
            <v>138718.374182876</v>
          </cell>
          <cell r="O499">
            <v>138360.514250435</v>
          </cell>
          <cell r="P499">
            <v>138557.932991368</v>
          </cell>
          <cell r="Q499">
            <v>138002.165771259</v>
          </cell>
          <cell r="R499">
            <v>137829.052188744</v>
          </cell>
          <cell r="S499">
            <v>137660.141057923</v>
          </cell>
          <cell r="T499">
            <v>137872.258612489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</row>
        <row r="500">
          <cell r="A500">
            <v>121801.779881931</v>
          </cell>
          <cell r="B500">
            <v>121835.443653314</v>
          </cell>
          <cell r="C500">
            <v>121899.220285949</v>
          </cell>
          <cell r="D500">
            <v>122298.227393121</v>
          </cell>
          <cell r="E500">
            <v>122021.564720549</v>
          </cell>
          <cell r="F500">
            <v>122066.662551106</v>
          </cell>
          <cell r="G500">
            <v>122132.512671306</v>
          </cell>
          <cell r="H500">
            <v>122512.23837035</v>
          </cell>
          <cell r="I500">
            <v>122228.38066107</v>
          </cell>
          <cell r="J500">
            <v>122278.905077936</v>
          </cell>
          <cell r="K500">
            <v>122329.177809741</v>
          </cell>
          <cell r="L500">
            <v>122662.768356296</v>
          </cell>
          <cell r="M500">
            <v>122428.715294375</v>
          </cell>
          <cell r="N500">
            <v>122477.960873007</v>
          </cell>
          <cell r="O500">
            <v>122510.934809575</v>
          </cell>
          <cell r="P500">
            <v>122863.318910989</v>
          </cell>
          <cell r="Q500">
            <v>122543.953761825</v>
          </cell>
          <cell r="R500">
            <v>122559.904796773</v>
          </cell>
          <cell r="S500">
            <v>122575.468609339</v>
          </cell>
          <cell r="T500">
            <v>122926.498332393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</row>
        <row r="501">
          <cell r="A501">
            <v>123422.520202126</v>
          </cell>
          <cell r="B501">
            <v>123429.521818078</v>
          </cell>
          <cell r="C501">
            <v>123440.442083585</v>
          </cell>
          <cell r="D501">
            <v>123794.512677857</v>
          </cell>
          <cell r="E501">
            <v>123468.232520412</v>
          </cell>
          <cell r="F501">
            <v>123471.003274326</v>
          </cell>
          <cell r="G501">
            <v>123496.152575878</v>
          </cell>
          <cell r="H501">
            <v>123839.024109898</v>
          </cell>
          <cell r="I501">
            <v>123511.247480675</v>
          </cell>
          <cell r="J501">
            <v>123521.755886257</v>
          </cell>
          <cell r="K501">
            <v>123532.2119447</v>
          </cell>
          <cell r="L501">
            <v>123829.465640869</v>
          </cell>
          <cell r="M501">
            <v>123552.914415387</v>
          </cell>
          <cell r="N501">
            <v>123563.156839654</v>
          </cell>
          <cell r="O501">
            <v>123570.014979156</v>
          </cell>
          <cell r="P501">
            <v>123912.04418498</v>
          </cell>
          <cell r="Q501">
            <v>123576.882481319</v>
          </cell>
          <cell r="R501">
            <v>123580.200084076</v>
          </cell>
          <cell r="S501">
            <v>123583.437149737</v>
          </cell>
          <cell r="T501">
            <v>123925.184662906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</row>
        <row r="502">
          <cell r="A502">
            <v>144699.853226342</v>
          </cell>
          <cell r="B502">
            <v>144356.829885692</v>
          </cell>
          <cell r="C502">
            <v>143673.843476688</v>
          </cell>
          <cell r="D502">
            <v>143437.98048443</v>
          </cell>
          <cell r="E502">
            <v>142460.314206512</v>
          </cell>
          <cell r="F502">
            <v>141907.408462199</v>
          </cell>
          <cell r="G502">
            <v>141398.231035435</v>
          </cell>
          <cell r="H502">
            <v>141257.275313004</v>
          </cell>
          <cell r="I502">
            <v>140352.924217134</v>
          </cell>
          <cell r="J502">
            <v>139838.09615285</v>
          </cell>
          <cell r="K502">
            <v>139325.832680901</v>
          </cell>
          <cell r="L502">
            <v>139146.050508291</v>
          </cell>
          <cell r="M502">
            <v>138311.576728691</v>
          </cell>
          <cell r="N502">
            <v>137809.779627518</v>
          </cell>
          <cell r="O502">
            <v>137473.785488679</v>
          </cell>
          <cell r="P502">
            <v>137679.874001748</v>
          </cell>
          <cell r="Q502">
            <v>137137.332654062</v>
          </cell>
          <cell r="R502">
            <v>136974.796578336</v>
          </cell>
          <cell r="S502">
            <v>136816.206178026</v>
          </cell>
          <cell r="T502">
            <v>137036.095384554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</row>
        <row r="503">
          <cell r="A503">
            <v>134009.712246062</v>
          </cell>
          <cell r="B503">
            <v>133842.548169749</v>
          </cell>
          <cell r="C503">
            <v>133508.19380825</v>
          </cell>
          <cell r="D503">
            <v>133568.72478613</v>
          </cell>
          <cell r="E503">
            <v>132918.327412287</v>
          </cell>
          <cell r="F503">
            <v>132644.604218659</v>
          </cell>
          <cell r="G503">
            <v>132403.882807916</v>
          </cell>
          <cell r="H503">
            <v>132506.011196434</v>
          </cell>
          <cell r="I503">
            <v>131891.342192162</v>
          </cell>
          <cell r="J503">
            <v>131640.453265296</v>
          </cell>
          <cell r="K503">
            <v>131390.814130084</v>
          </cell>
          <cell r="L503">
            <v>131450.703944753</v>
          </cell>
          <cell r="M503">
            <v>130896.541177478</v>
          </cell>
          <cell r="N503">
            <v>130652.002573326</v>
          </cell>
          <cell r="O503">
            <v>130488.264007434</v>
          </cell>
          <cell r="P503">
            <v>130762.651736803</v>
          </cell>
          <cell r="Q503">
            <v>130324.301907319</v>
          </cell>
          <cell r="R503">
            <v>130245.093906736</v>
          </cell>
          <cell r="S503">
            <v>130167.808735034</v>
          </cell>
          <cell r="T503">
            <v>130448.921896468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</row>
        <row r="504">
          <cell r="A504">
            <v>137514.822568363</v>
          </cell>
          <cell r="B504">
            <v>137289.997313977</v>
          </cell>
          <cell r="C504">
            <v>136841.332599541</v>
          </cell>
          <cell r="D504">
            <v>136804.681176729</v>
          </cell>
          <cell r="E504">
            <v>136046.978051169</v>
          </cell>
          <cell r="F504">
            <v>135681.715780366</v>
          </cell>
          <cell r="G504">
            <v>135352.972335622</v>
          </cell>
          <cell r="H504">
            <v>135375.397694213</v>
          </cell>
          <cell r="I504">
            <v>134665.746996873</v>
          </cell>
          <cell r="J504">
            <v>134328.317041527</v>
          </cell>
          <cell r="K504">
            <v>133992.567977992</v>
          </cell>
          <cell r="L504">
            <v>133973.873538428</v>
          </cell>
          <cell r="M504">
            <v>133327.801691136</v>
          </cell>
          <cell r="N504">
            <v>132998.912523687</v>
          </cell>
          <cell r="O504">
            <v>132778.694367121</v>
          </cell>
          <cell r="P504">
            <v>133030.687977601</v>
          </cell>
          <cell r="Q504">
            <v>132558.17557097</v>
          </cell>
          <cell r="R504">
            <v>132451.645751445</v>
          </cell>
          <cell r="S504">
            <v>132347.702016814</v>
          </cell>
          <cell r="T504">
            <v>132608.740913866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</row>
        <row r="505">
          <cell r="A505">
            <v>133060.587994889</v>
          </cell>
          <cell r="B505">
            <v>132909.037584747</v>
          </cell>
          <cell r="C505">
            <v>132605.636522332</v>
          </cell>
          <cell r="D505">
            <v>132692.482841187</v>
          </cell>
          <cell r="E505">
            <v>132071.14203957</v>
          </cell>
          <cell r="F505">
            <v>131822.206070905</v>
          </cell>
          <cell r="G505">
            <v>131605.31952966</v>
          </cell>
          <cell r="H505">
            <v>131729.030142884</v>
          </cell>
          <cell r="I505">
            <v>131140.080565398</v>
          </cell>
          <cell r="J505">
            <v>130912.625476926</v>
          </cell>
          <cell r="K505">
            <v>130686.303445522</v>
          </cell>
          <cell r="L505">
            <v>130767.472539469</v>
          </cell>
          <cell r="M505">
            <v>130238.197187633</v>
          </cell>
          <cell r="N505">
            <v>130016.499281166</v>
          </cell>
          <cell r="O505">
            <v>129868.054427676</v>
          </cell>
          <cell r="P505">
            <v>130148.506103502</v>
          </cell>
          <cell r="Q505">
            <v>129719.406918782</v>
          </cell>
          <cell r="R505">
            <v>129647.597202007</v>
          </cell>
          <cell r="S505">
            <v>129577.530715668</v>
          </cell>
          <cell r="T505">
            <v>129864.079646422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</row>
        <row r="506">
          <cell r="A506">
            <v>122394.325567087</v>
          </cell>
          <cell r="B506">
            <v>122418.241604697</v>
          </cell>
          <cell r="C506">
            <v>122462.693850886</v>
          </cell>
          <cell r="D506">
            <v>122845.272085096</v>
          </cell>
          <cell r="E506">
            <v>122550.469167475</v>
          </cell>
          <cell r="F506">
            <v>122580.092139834</v>
          </cell>
          <cell r="G506">
            <v>122631.061964794</v>
          </cell>
          <cell r="H506">
            <v>122997.31371234</v>
          </cell>
          <cell r="I506">
            <v>122697.399163982</v>
          </cell>
          <cell r="J506">
            <v>122733.293652458</v>
          </cell>
          <cell r="K506">
            <v>122769.009334189</v>
          </cell>
          <cell r="L506">
            <v>123089.315060443</v>
          </cell>
          <cell r="M506">
            <v>122839.724590628</v>
          </cell>
          <cell r="N506">
            <v>122874.710543249</v>
          </cell>
          <cell r="O506">
            <v>122898.136495681</v>
          </cell>
          <cell r="P506">
            <v>123246.734827946</v>
          </cell>
          <cell r="Q506">
            <v>122921.594428984</v>
          </cell>
          <cell r="R506">
            <v>122932.926657551</v>
          </cell>
          <cell r="S506">
            <v>122943.983788448</v>
          </cell>
          <cell r="T506">
            <v>123291.619918249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</row>
        <row r="507">
          <cell r="A507">
            <v>141984.447671073</v>
          </cell>
          <cell r="B507">
            <v>141686.094388957</v>
          </cell>
          <cell r="C507">
            <v>141091.664099118</v>
          </cell>
          <cell r="D507">
            <v>140931.088218091</v>
          </cell>
          <cell r="E507">
            <v>140036.55160159</v>
          </cell>
          <cell r="F507">
            <v>139554.561091274</v>
          </cell>
          <cell r="G507">
            <v>139113.574248581</v>
          </cell>
          <cell r="H507">
            <v>139034.364385861</v>
          </cell>
          <cell r="I507">
            <v>138203.595515169</v>
          </cell>
          <cell r="J507">
            <v>137755.81070142</v>
          </cell>
          <cell r="K507">
            <v>137310.256507135</v>
          </cell>
          <cell r="L507">
            <v>137191.353479795</v>
          </cell>
          <cell r="M507">
            <v>136428.081575033</v>
          </cell>
          <cell r="N507">
            <v>135991.63077315</v>
          </cell>
          <cell r="O507">
            <v>135699.391318236</v>
          </cell>
          <cell r="P507">
            <v>135922.828533413</v>
          </cell>
          <cell r="Q507">
            <v>135406.752900993</v>
          </cell>
          <cell r="R507">
            <v>135265.38301181</v>
          </cell>
          <cell r="S507">
            <v>135127.444974255</v>
          </cell>
          <cell r="T507">
            <v>135362.885693862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</row>
        <row r="508">
          <cell r="A508">
            <v>120386.554137655</v>
          </cell>
          <cell r="B508">
            <v>120443.499225788</v>
          </cell>
          <cell r="C508">
            <v>120553.429884812</v>
          </cell>
          <cell r="D508">
            <v>120991.675424645</v>
          </cell>
          <cell r="E508">
            <v>120758.338595876</v>
          </cell>
          <cell r="F508">
            <v>120840.396306925</v>
          </cell>
          <cell r="G508">
            <v>120941.786263857</v>
          </cell>
          <cell r="H508">
            <v>121353.69291285</v>
          </cell>
          <cell r="I508">
            <v>121108.185077014</v>
          </cell>
          <cell r="J508">
            <v>121193.651358808</v>
          </cell>
          <cell r="K508">
            <v>121278.691894248</v>
          </cell>
          <cell r="L508">
            <v>121644.011673112</v>
          </cell>
          <cell r="M508">
            <v>121447.067884284</v>
          </cell>
          <cell r="N508">
            <v>121530.370904122</v>
          </cell>
          <cell r="O508">
            <v>121586.149078901</v>
          </cell>
          <cell r="P508">
            <v>121947.575045095</v>
          </cell>
          <cell r="Q508">
            <v>121642.003401477</v>
          </cell>
          <cell r="R508">
            <v>121668.985912753</v>
          </cell>
          <cell r="S508">
            <v>121695.313404945</v>
          </cell>
          <cell r="T508">
            <v>122054.448326734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</row>
        <row r="509">
          <cell r="A509">
            <v>122872.738558674</v>
          </cell>
          <cell r="B509">
            <v>122888.784414131</v>
          </cell>
          <cell r="C509">
            <v>122917.634424474</v>
          </cell>
          <cell r="D509">
            <v>123286.948219403</v>
          </cell>
          <cell r="E509">
            <v>122977.499124921</v>
          </cell>
          <cell r="F509">
            <v>122994.627916005</v>
          </cell>
          <cell r="G509">
            <v>123033.583601397</v>
          </cell>
          <cell r="H509">
            <v>123388.956671389</v>
          </cell>
          <cell r="I509">
            <v>123076.078058638</v>
          </cell>
          <cell r="J509">
            <v>123100.160550194</v>
          </cell>
          <cell r="K509">
            <v>123124.123075925</v>
          </cell>
          <cell r="L509">
            <v>123433.702826475</v>
          </cell>
          <cell r="M509">
            <v>123171.567673645</v>
          </cell>
          <cell r="N509">
            <v>123195.040606241</v>
          </cell>
          <cell r="O509">
            <v>123210.757651548</v>
          </cell>
          <cell r="P509">
            <v>123556.299407436</v>
          </cell>
          <cell r="Q509">
            <v>123226.496153605</v>
          </cell>
          <cell r="R509">
            <v>123234.099223334</v>
          </cell>
          <cell r="S509">
            <v>123241.517723298</v>
          </cell>
          <cell r="T509">
            <v>123586.413913983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</row>
        <row r="510">
          <cell r="A510">
            <v>138011.254245969</v>
          </cell>
          <cell r="B510">
            <v>137778.262391181</v>
          </cell>
          <cell r="C510">
            <v>137313.407806796</v>
          </cell>
          <cell r="D510">
            <v>137262.992360096</v>
          </cell>
          <cell r="E510">
            <v>136490.091432058</v>
          </cell>
          <cell r="F510">
            <v>136111.864405949</v>
          </cell>
          <cell r="G510">
            <v>135770.654327637</v>
          </cell>
          <cell r="H510">
            <v>135781.791280095</v>
          </cell>
          <cell r="I510">
            <v>135058.68824691</v>
          </cell>
          <cell r="J510">
            <v>134709.001414034</v>
          </cell>
          <cell r="K510">
            <v>134361.05653004</v>
          </cell>
          <cell r="L510">
            <v>134331.232137472</v>
          </cell>
          <cell r="M510">
            <v>133672.143131065</v>
          </cell>
          <cell r="N510">
            <v>133331.307323484</v>
          </cell>
          <cell r="O510">
            <v>133103.089915719</v>
          </cell>
          <cell r="P510">
            <v>133351.911828595</v>
          </cell>
          <cell r="Q510">
            <v>132874.560947872</v>
          </cell>
          <cell r="R510">
            <v>132764.161516506</v>
          </cell>
          <cell r="S510">
            <v>132656.442107529</v>
          </cell>
          <cell r="T510">
            <v>132914.637869894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</row>
        <row r="511">
          <cell r="A511">
            <v>127161.619284943</v>
          </cell>
          <cell r="B511">
            <v>127107.110466637</v>
          </cell>
          <cell r="C511">
            <v>126996.08942459</v>
          </cell>
          <cell r="D511">
            <v>127246.490065028</v>
          </cell>
          <cell r="E511">
            <v>126805.740803638</v>
          </cell>
          <cell r="F511">
            <v>126710.861655542</v>
          </cell>
          <cell r="G511">
            <v>126642.112883614</v>
          </cell>
          <cell r="H511">
            <v>126899.960695498</v>
          </cell>
          <cell r="I511">
            <v>126470.861731518</v>
          </cell>
          <cell r="J511">
            <v>126389.051935829</v>
          </cell>
          <cell r="K511">
            <v>126307.649671876</v>
          </cell>
          <cell r="L511">
            <v>126521.07310711</v>
          </cell>
          <cell r="M511">
            <v>126146.477276695</v>
          </cell>
          <cell r="N511">
            <v>126066.738192577</v>
          </cell>
          <cell r="O511">
            <v>126013.346363813</v>
          </cell>
          <cell r="P511">
            <v>126331.486498623</v>
          </cell>
          <cell r="Q511">
            <v>125959.881645067</v>
          </cell>
          <cell r="R511">
            <v>125934.053520943</v>
          </cell>
          <cell r="S511">
            <v>125908.852392357</v>
          </cell>
          <cell r="T511">
            <v>126229.185554297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</row>
        <row r="512">
          <cell r="A512">
            <v>142483.96585517</v>
          </cell>
          <cell r="B512">
            <v>142177.395197761</v>
          </cell>
          <cell r="C512">
            <v>141566.67437933</v>
          </cell>
          <cell r="D512">
            <v>141392.248898189</v>
          </cell>
          <cell r="E512">
            <v>140482.419988633</v>
          </cell>
          <cell r="F512">
            <v>139987.384116144</v>
          </cell>
          <cell r="G512">
            <v>139533.853130032</v>
          </cell>
          <cell r="H512">
            <v>139443.284676822</v>
          </cell>
          <cell r="I512">
            <v>138598.979831943</v>
          </cell>
          <cell r="J512">
            <v>138138.861934946</v>
          </cell>
          <cell r="K512">
            <v>137681.036094101</v>
          </cell>
          <cell r="L512">
            <v>137550.933914563</v>
          </cell>
          <cell r="M512">
            <v>136774.563918006</v>
          </cell>
          <cell r="N512">
            <v>136326.092199139</v>
          </cell>
          <cell r="O512">
            <v>136025.803758607</v>
          </cell>
          <cell r="P512">
            <v>136246.049556518</v>
          </cell>
          <cell r="Q512">
            <v>135725.105367353</v>
          </cell>
          <cell r="R512">
            <v>135579.841807464</v>
          </cell>
          <cell r="S512">
            <v>135438.104620747</v>
          </cell>
          <cell r="T512">
            <v>135670.684528804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</row>
        <row r="513">
          <cell r="A513">
            <v>126088.333793228</v>
          </cell>
          <cell r="B513">
            <v>126051.481168357</v>
          </cell>
          <cell r="C513">
            <v>125975.462631817</v>
          </cell>
          <cell r="D513">
            <v>126255.62109758</v>
          </cell>
          <cell r="E513">
            <v>125847.729491414</v>
          </cell>
          <cell r="F513">
            <v>125780.880149636</v>
          </cell>
          <cell r="G513">
            <v>125739.084244624</v>
          </cell>
          <cell r="H513">
            <v>126021.337595222</v>
          </cell>
          <cell r="I513">
            <v>125621.322586889</v>
          </cell>
          <cell r="J513">
            <v>125566.012165474</v>
          </cell>
          <cell r="K513">
            <v>125510.977270381</v>
          </cell>
          <cell r="L513">
            <v>125748.4636686</v>
          </cell>
          <cell r="M513">
            <v>125402.01094156</v>
          </cell>
          <cell r="N513">
            <v>125348.100498334</v>
          </cell>
          <cell r="O513">
            <v>125312.003053962</v>
          </cell>
          <cell r="P513">
            <v>125637.000400298</v>
          </cell>
          <cell r="Q513">
            <v>125275.856329725</v>
          </cell>
          <cell r="R513">
            <v>125258.394308</v>
          </cell>
          <cell r="S513">
            <v>125241.356188903</v>
          </cell>
          <cell r="T513">
            <v>125567.836209212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</row>
        <row r="514">
          <cell r="A514">
            <v>137441.48324224</v>
          </cell>
          <cell r="B514">
            <v>137217.864463985</v>
          </cell>
          <cell r="C514">
            <v>136771.591527121</v>
          </cell>
          <cell r="D514">
            <v>136736.973504437</v>
          </cell>
          <cell r="E514">
            <v>135981.515595375</v>
          </cell>
          <cell r="F514">
            <v>135618.168646378</v>
          </cell>
          <cell r="G514">
            <v>135291.266934436</v>
          </cell>
          <cell r="H514">
            <v>135315.359962791</v>
          </cell>
          <cell r="I514">
            <v>134607.696618979</v>
          </cell>
          <cell r="J514">
            <v>134272.077408554</v>
          </cell>
          <cell r="K514">
            <v>133938.130069795</v>
          </cell>
          <cell r="L514">
            <v>133921.079891244</v>
          </cell>
          <cell r="M514">
            <v>133276.931107529</v>
          </cell>
          <cell r="N514">
            <v>132949.806852709</v>
          </cell>
          <cell r="O514">
            <v>132730.77044928</v>
          </cell>
          <cell r="P514">
            <v>132983.232624066</v>
          </cell>
          <cell r="Q514">
            <v>132511.435019583</v>
          </cell>
          <cell r="R514">
            <v>132405.476869309</v>
          </cell>
          <cell r="S514">
            <v>132302.090926261</v>
          </cell>
          <cell r="T514">
            <v>132563.549848046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</row>
        <row r="515">
          <cell r="A515">
            <v>137225.809519932</v>
          </cell>
          <cell r="B515">
            <v>137005.738704442</v>
          </cell>
          <cell r="C515">
            <v>136566.499423311</v>
          </cell>
          <cell r="D515">
            <v>136537.861152525</v>
          </cell>
          <cell r="E515">
            <v>135789.005897521</v>
          </cell>
          <cell r="F515">
            <v>135431.291459828</v>
          </cell>
          <cell r="G515">
            <v>135109.805851225</v>
          </cell>
          <cell r="H515">
            <v>135138.80310443</v>
          </cell>
          <cell r="I515">
            <v>134436.984100285</v>
          </cell>
          <cell r="J515">
            <v>134106.689865118</v>
          </cell>
          <cell r="K515">
            <v>133778.040975499</v>
          </cell>
          <cell r="L515">
            <v>133765.826182161</v>
          </cell>
          <cell r="M515">
            <v>133127.332676477</v>
          </cell>
          <cell r="N515">
            <v>132805.398614915</v>
          </cell>
          <cell r="O515">
            <v>132589.837469733</v>
          </cell>
          <cell r="P515">
            <v>132843.677582027</v>
          </cell>
          <cell r="Q515">
            <v>132373.982042671</v>
          </cell>
          <cell r="R515">
            <v>132269.705037311</v>
          </cell>
          <cell r="S515">
            <v>132167.959428224</v>
          </cell>
          <cell r="T515">
            <v>132430.653544032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</row>
        <row r="516">
          <cell r="A516">
            <v>114123.29754964</v>
          </cell>
          <cell r="B516">
            <v>114283.276984836</v>
          </cell>
          <cell r="C516">
            <v>114597.46799668</v>
          </cell>
          <cell r="D516">
            <v>115209.368073862</v>
          </cell>
          <cell r="E516">
            <v>115167.775126045</v>
          </cell>
          <cell r="F516">
            <v>115413.403359978</v>
          </cell>
          <cell r="G516">
            <v>115672.079260475</v>
          </cell>
          <cell r="H516">
            <v>116226.406684102</v>
          </cell>
          <cell r="I516">
            <v>116150.620956887</v>
          </cell>
          <cell r="J516">
            <v>116390.726784063</v>
          </cell>
          <cell r="K516">
            <v>116629.636535099</v>
          </cell>
          <cell r="L516">
            <v>117135.377956302</v>
          </cell>
          <cell r="M516">
            <v>117102.665845791</v>
          </cell>
          <cell r="N516">
            <v>117336.69428443</v>
          </cell>
          <cell r="O516">
            <v>117493.395436191</v>
          </cell>
          <cell r="P516">
            <v>117894.837293404</v>
          </cell>
          <cell r="Q516">
            <v>117650.310514769</v>
          </cell>
          <cell r="R516">
            <v>117726.114189074</v>
          </cell>
          <cell r="S516">
            <v>117800.077676868</v>
          </cell>
          <cell r="T516">
            <v>118195.083158234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</row>
        <row r="517">
          <cell r="A517">
            <v>132847.504737733</v>
          </cell>
          <cell r="B517">
            <v>132699.459675641</v>
          </cell>
          <cell r="C517">
            <v>132403.007787458</v>
          </cell>
          <cell r="D517">
            <v>132495.762035186</v>
          </cell>
          <cell r="E517">
            <v>131880.944582904</v>
          </cell>
          <cell r="F517">
            <v>131637.573473238</v>
          </cell>
          <cell r="G517">
            <v>131426.037982311</v>
          </cell>
          <cell r="H517">
            <v>131554.593915557</v>
          </cell>
          <cell r="I517">
            <v>130971.418481156</v>
          </cell>
          <cell r="J517">
            <v>130749.224409466</v>
          </cell>
          <cell r="K517">
            <v>130528.137187329</v>
          </cell>
          <cell r="L517">
            <v>130614.083588498</v>
          </cell>
          <cell r="M517">
            <v>130090.395588936</v>
          </cell>
          <cell r="N517">
            <v>129873.825536122</v>
          </cell>
          <cell r="O517">
            <v>129728.814199422</v>
          </cell>
          <cell r="P517">
            <v>130010.627262296</v>
          </cell>
          <cell r="Q517">
            <v>129583.604894721</v>
          </cell>
          <cell r="R517">
            <v>129513.456130566</v>
          </cell>
          <cell r="S517">
            <v>129445.010276075</v>
          </cell>
          <cell r="T517">
            <v>129732.77956489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</row>
        <row r="518">
          <cell r="A518">
            <v>143769.309210861</v>
          </cell>
          <cell r="B518">
            <v>143441.593880302</v>
          </cell>
          <cell r="C518">
            <v>142788.954822751</v>
          </cell>
          <cell r="D518">
            <v>142578.892017379</v>
          </cell>
          <cell r="E518">
            <v>141629.71349474</v>
          </cell>
          <cell r="F518">
            <v>141101.10973599</v>
          </cell>
          <cell r="G518">
            <v>140615.300582815</v>
          </cell>
          <cell r="H518">
            <v>140495.50458738</v>
          </cell>
          <cell r="I518">
            <v>139616.369429937</v>
          </cell>
          <cell r="J518">
            <v>139124.5164588</v>
          </cell>
          <cell r="K518">
            <v>138635.113630627</v>
          </cell>
          <cell r="L518">
            <v>138476.194170104</v>
          </cell>
          <cell r="M518">
            <v>137666.120605195</v>
          </cell>
          <cell r="N518">
            <v>137186.717067894</v>
          </cell>
          <cell r="O518">
            <v>136865.717248852</v>
          </cell>
          <cell r="P518">
            <v>137077.750999417</v>
          </cell>
          <cell r="Q518">
            <v>136544.279204125</v>
          </cell>
          <cell r="R518">
            <v>136388.996582006</v>
          </cell>
          <cell r="S518">
            <v>136237.483552709</v>
          </cell>
          <cell r="T518">
            <v>136462.702116908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9">
          <cell r="A519">
            <v>122805.983445932</v>
          </cell>
          <cell r="B519">
            <v>122823.127463241</v>
          </cell>
          <cell r="C519">
            <v>122854.154523604</v>
          </cell>
          <cell r="D519">
            <v>123225.319165302</v>
          </cell>
          <cell r="E519">
            <v>122917.913717638</v>
          </cell>
          <cell r="F519">
            <v>122936.785877932</v>
          </cell>
          <cell r="G519">
            <v>122977.41795016</v>
          </cell>
          <cell r="H519">
            <v>123334.308970876</v>
          </cell>
          <cell r="I519">
            <v>123023.239292237</v>
          </cell>
          <cell r="J519">
            <v>123048.969964757</v>
          </cell>
          <cell r="K519">
            <v>123074.572461116</v>
          </cell>
          <cell r="L519">
            <v>123385.648855214</v>
          </cell>
          <cell r="M519">
            <v>123125.26411833</v>
          </cell>
          <cell r="N519">
            <v>123150.343514303</v>
          </cell>
          <cell r="O519">
            <v>123167.136218033</v>
          </cell>
          <cell r="P519">
            <v>123513.104471746</v>
          </cell>
          <cell r="Q519">
            <v>123183.951846991</v>
          </cell>
          <cell r="R519">
            <v>123192.075262996</v>
          </cell>
          <cell r="S519">
            <v>123200.001477471</v>
          </cell>
          <cell r="T519">
            <v>123545.279984163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</row>
        <row r="520">
          <cell r="A520">
            <v>115806.065290663</v>
          </cell>
          <cell r="B520">
            <v>115938.362181958</v>
          </cell>
          <cell r="C520">
            <v>116197.673958429</v>
          </cell>
          <cell r="D520">
            <v>116762.917755539</v>
          </cell>
          <cell r="E520">
            <v>116669.808410004</v>
          </cell>
          <cell r="F520">
            <v>116871.489665967</v>
          </cell>
          <cell r="G520">
            <v>117087.907085077</v>
          </cell>
          <cell r="H520">
            <v>117603.969896383</v>
          </cell>
          <cell r="I520">
            <v>117482.584426397</v>
          </cell>
          <cell r="J520">
            <v>117681.142787841</v>
          </cell>
          <cell r="K520">
            <v>117878.712039937</v>
          </cell>
          <cell r="L520">
            <v>118346.725961628</v>
          </cell>
          <cell r="M520">
            <v>118269.889238554</v>
          </cell>
          <cell r="N520">
            <v>118463.42183147</v>
          </cell>
          <cell r="O520">
            <v>118593.007707399</v>
          </cell>
          <cell r="P520">
            <v>118983.698376378</v>
          </cell>
          <cell r="Q520">
            <v>118722.770492646</v>
          </cell>
          <cell r="R520">
            <v>118785.457240146</v>
          </cell>
          <cell r="S520">
            <v>118846.622223586</v>
          </cell>
          <cell r="T520">
            <v>119231.990255223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</row>
        <row r="521">
          <cell r="A521">
            <v>137623.230150009</v>
          </cell>
          <cell r="B521">
            <v>137396.621525544</v>
          </cell>
          <cell r="C521">
            <v>136944.421370629</v>
          </cell>
          <cell r="D521">
            <v>136904.764248119</v>
          </cell>
          <cell r="E521">
            <v>136143.742323443</v>
          </cell>
          <cell r="F521">
            <v>135775.648892114</v>
          </cell>
          <cell r="G521">
            <v>135444.183063491</v>
          </cell>
          <cell r="H521">
            <v>135464.14333199</v>
          </cell>
          <cell r="I521">
            <v>134751.554999398</v>
          </cell>
          <cell r="J521">
            <v>134411.448465358</v>
          </cell>
          <cell r="K521">
            <v>134073.036156381</v>
          </cell>
          <cell r="L521">
            <v>134051.911228709</v>
          </cell>
          <cell r="M521">
            <v>133402.996777282</v>
          </cell>
          <cell r="N521">
            <v>133071.498778802</v>
          </cell>
          <cell r="O521">
            <v>132849.533796808</v>
          </cell>
          <cell r="P521">
            <v>133100.834792206</v>
          </cell>
          <cell r="Q521">
            <v>132627.265790481</v>
          </cell>
          <cell r="R521">
            <v>132519.890949818</v>
          </cell>
          <cell r="S521">
            <v>132415.122707518</v>
          </cell>
          <cell r="T521">
            <v>132675.540738962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</row>
        <row r="522">
          <cell r="A522">
            <v>144455.422806055</v>
          </cell>
          <cell r="B522">
            <v>144116.420493189</v>
          </cell>
          <cell r="C522">
            <v>143441.40556726</v>
          </cell>
          <cell r="D522">
            <v>143212.319632744</v>
          </cell>
          <cell r="E522">
            <v>142242.136368934</v>
          </cell>
          <cell r="F522">
            <v>141695.614142699</v>
          </cell>
          <cell r="G522">
            <v>141192.574971449</v>
          </cell>
          <cell r="H522">
            <v>141057.1773751</v>
          </cell>
          <cell r="I522">
            <v>140159.449869652</v>
          </cell>
          <cell r="J522">
            <v>139650.656782307</v>
          </cell>
          <cell r="K522">
            <v>139144.398224336</v>
          </cell>
          <cell r="L522">
            <v>138970.096159489</v>
          </cell>
          <cell r="M522">
            <v>138142.03170028</v>
          </cell>
          <cell r="N522">
            <v>137646.116822986</v>
          </cell>
          <cell r="O522">
            <v>137314.06131341</v>
          </cell>
          <cell r="P522">
            <v>137521.711490276</v>
          </cell>
          <cell r="Q522">
            <v>136981.552485033</v>
          </cell>
          <cell r="R522">
            <v>136820.921708448</v>
          </cell>
          <cell r="S522">
            <v>136664.190354828</v>
          </cell>
          <cell r="T522">
            <v>136885.47944907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A523">
            <v>125063.263112916</v>
          </cell>
          <cell r="B523">
            <v>125043.273518763</v>
          </cell>
          <cell r="C523">
            <v>125000.685082984</v>
          </cell>
          <cell r="D523">
            <v>125309.264574173</v>
          </cell>
          <cell r="E523">
            <v>124932.75457081</v>
          </cell>
          <cell r="F523">
            <v>124892.675862617</v>
          </cell>
          <cell r="G523">
            <v>124876.622030743</v>
          </cell>
          <cell r="H523">
            <v>125182.18455897</v>
          </cell>
          <cell r="I523">
            <v>124809.946978386</v>
          </cell>
          <cell r="J523">
            <v>124779.945509552</v>
          </cell>
          <cell r="K523">
            <v>124750.093491656</v>
          </cell>
          <cell r="L523">
            <v>125010.56188118</v>
          </cell>
          <cell r="M523">
            <v>124690.98799518</v>
          </cell>
          <cell r="N523">
            <v>124661.745902263</v>
          </cell>
          <cell r="O523">
            <v>124642.16593298</v>
          </cell>
          <cell r="P523">
            <v>124973.712446839</v>
          </cell>
          <cell r="Q523">
            <v>124622.559233323</v>
          </cell>
          <cell r="R523">
            <v>124613.08748664</v>
          </cell>
          <cell r="S523">
            <v>124603.845673144</v>
          </cell>
          <cell r="T523">
            <v>124936.196418753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24">
          <cell r="A524">
            <v>122618.543989167</v>
          </cell>
          <cell r="B524">
            <v>122638.77149855</v>
          </cell>
          <cell r="C524">
            <v>122675.911425124</v>
          </cell>
          <cell r="D524">
            <v>123052.272997793</v>
          </cell>
          <cell r="E524">
            <v>122750.605837932</v>
          </cell>
          <cell r="F524">
            <v>122774.373146544</v>
          </cell>
          <cell r="G524">
            <v>122819.712289512</v>
          </cell>
          <cell r="H524">
            <v>123180.865513485</v>
          </cell>
          <cell r="I524">
            <v>122874.875080665</v>
          </cell>
          <cell r="J524">
            <v>122905.233625599</v>
          </cell>
          <cell r="K524">
            <v>122935.440940837</v>
          </cell>
          <cell r="L524">
            <v>123250.719710486</v>
          </cell>
          <cell r="M524">
            <v>122995.249908211</v>
          </cell>
          <cell r="N524">
            <v>123024.84003917</v>
          </cell>
          <cell r="O524">
            <v>123044.653048346</v>
          </cell>
          <cell r="P524">
            <v>123391.818851093</v>
          </cell>
          <cell r="Q524">
            <v>123064.49310604</v>
          </cell>
          <cell r="R524">
            <v>123074.077585016</v>
          </cell>
          <cell r="S524">
            <v>123083.429394149</v>
          </cell>
          <cell r="T524">
            <v>123429.781393218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</row>
        <row r="525">
          <cell r="A525">
            <v>126918.18032146</v>
          </cell>
          <cell r="B525">
            <v>126867.676220875</v>
          </cell>
          <cell r="C525">
            <v>126764.594328035</v>
          </cell>
          <cell r="D525">
            <v>127021.744537165</v>
          </cell>
          <cell r="E525">
            <v>126588.447937338</v>
          </cell>
          <cell r="F525">
            <v>126499.926414542</v>
          </cell>
          <cell r="G525">
            <v>126437.291000184</v>
          </cell>
          <cell r="H525">
            <v>126700.674393321</v>
          </cell>
          <cell r="I525">
            <v>126278.172153206</v>
          </cell>
          <cell r="J525">
            <v>126202.372855429</v>
          </cell>
          <cell r="K525">
            <v>126126.951148368</v>
          </cell>
          <cell r="L525">
            <v>126345.832462995</v>
          </cell>
          <cell r="M525">
            <v>125977.619955533</v>
          </cell>
          <cell r="N525">
            <v>125903.739235863</v>
          </cell>
          <cell r="O525">
            <v>125854.270060523</v>
          </cell>
          <cell r="P525">
            <v>126173.965524721</v>
          </cell>
          <cell r="Q525">
            <v>125804.73335037</v>
          </cell>
          <cell r="R525">
            <v>125780.802797126</v>
          </cell>
          <cell r="S525">
            <v>125757.453174579</v>
          </cell>
          <cell r="T525">
            <v>126079.18054602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A526">
            <v>121276.291155506</v>
          </cell>
          <cell r="B526">
            <v>121318.599533262</v>
          </cell>
          <cell r="C526">
            <v>121399.513658374</v>
          </cell>
          <cell r="D526">
            <v>121813.090422783</v>
          </cell>
          <cell r="E526">
            <v>121552.515107703</v>
          </cell>
          <cell r="F526">
            <v>121611.33654427</v>
          </cell>
          <cell r="G526">
            <v>121690.382992771</v>
          </cell>
          <cell r="H526">
            <v>122082.057828885</v>
          </cell>
          <cell r="I526">
            <v>121812.439845131</v>
          </cell>
          <cell r="J526">
            <v>121875.938556856</v>
          </cell>
          <cell r="K526">
            <v>121939.120952669</v>
          </cell>
          <cell r="L526">
            <v>122284.492908617</v>
          </cell>
          <cell r="M526">
            <v>122064.218923804</v>
          </cell>
          <cell r="N526">
            <v>122126.110401139</v>
          </cell>
          <cell r="O526">
            <v>122167.551799625</v>
          </cell>
          <cell r="P526">
            <v>122523.293243871</v>
          </cell>
          <cell r="Q526">
            <v>122209.049773486</v>
          </cell>
          <cell r="R526">
            <v>122229.096915694</v>
          </cell>
          <cell r="S526">
            <v>122248.65739969</v>
          </cell>
          <cell r="T526">
            <v>122602.696671276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</row>
        <row r="527">
          <cell r="A527">
            <v>139825.523377179</v>
          </cell>
          <cell r="B527">
            <v>139562.685701339</v>
          </cell>
          <cell r="C527">
            <v>139038.663294649</v>
          </cell>
          <cell r="D527">
            <v>138937.945571141</v>
          </cell>
          <cell r="E527">
            <v>138109.502450408</v>
          </cell>
          <cell r="F527">
            <v>137683.89417043</v>
          </cell>
          <cell r="G527">
            <v>137297.123283906</v>
          </cell>
          <cell r="H527">
            <v>137267.005401691</v>
          </cell>
          <cell r="I527">
            <v>136494.739193051</v>
          </cell>
          <cell r="J527">
            <v>136100.258130574</v>
          </cell>
          <cell r="K527">
            <v>135707.742157375</v>
          </cell>
          <cell r="L527">
            <v>135637.242016102</v>
          </cell>
          <cell r="M527">
            <v>134930.580239819</v>
          </cell>
          <cell r="N527">
            <v>134546.084002432</v>
          </cell>
          <cell r="O527">
            <v>134288.632371352</v>
          </cell>
          <cell r="P527">
            <v>134525.862934774</v>
          </cell>
          <cell r="Q527">
            <v>134030.829269927</v>
          </cell>
          <cell r="R527">
            <v>133906.287877779</v>
          </cell>
          <cell r="S527">
            <v>133784.769813879</v>
          </cell>
          <cell r="T527">
            <v>134032.574999386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</row>
        <row r="528">
          <cell r="A528">
            <v>138909.9691218</v>
          </cell>
          <cell r="B528">
            <v>138662.192865459</v>
          </cell>
          <cell r="C528">
            <v>138168.028956916</v>
          </cell>
          <cell r="D528">
            <v>138092.695815438</v>
          </cell>
          <cell r="E528">
            <v>137292.281552167</v>
          </cell>
          <cell r="F528">
            <v>136890.583786819</v>
          </cell>
          <cell r="G528">
            <v>136526.804743743</v>
          </cell>
          <cell r="H528">
            <v>136517.505734974</v>
          </cell>
          <cell r="I528">
            <v>135770.049271328</v>
          </cell>
          <cell r="J528">
            <v>135398.173205443</v>
          </cell>
          <cell r="K528">
            <v>135028.149623084</v>
          </cell>
          <cell r="L528">
            <v>134978.176124841</v>
          </cell>
          <cell r="M528">
            <v>134295.521509983</v>
          </cell>
          <cell r="N528">
            <v>133933.058107533</v>
          </cell>
          <cell r="O528">
            <v>133690.359258772</v>
          </cell>
          <cell r="P528">
            <v>133933.439290244</v>
          </cell>
          <cell r="Q528">
            <v>133447.329080012</v>
          </cell>
          <cell r="R528">
            <v>133329.924298497</v>
          </cell>
          <cell r="S528">
            <v>133215.369599082</v>
          </cell>
          <cell r="T528">
            <v>133468.418293776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</row>
        <row r="529">
          <cell r="A529">
            <v>121103.782487434</v>
          </cell>
          <cell r="B529">
            <v>121148.928736787</v>
          </cell>
          <cell r="C529">
            <v>121235.468798009</v>
          </cell>
          <cell r="D529">
            <v>121653.828523569</v>
          </cell>
          <cell r="E529">
            <v>121398.534403831</v>
          </cell>
          <cell r="F529">
            <v>121461.861057874</v>
          </cell>
          <cell r="G529">
            <v>121545.239627892</v>
          </cell>
          <cell r="H529">
            <v>121940.837154669</v>
          </cell>
          <cell r="I529">
            <v>121675.893821312</v>
          </cell>
          <cell r="J529">
            <v>121743.651764898</v>
          </cell>
          <cell r="K529">
            <v>121811.072175402</v>
          </cell>
          <cell r="L529">
            <v>122160.311759979</v>
          </cell>
          <cell r="M529">
            <v>121944.561202825</v>
          </cell>
          <cell r="N529">
            <v>122010.604105361</v>
          </cell>
          <cell r="O529">
            <v>122054.825222048</v>
          </cell>
          <cell r="P529">
            <v>122411.668822651</v>
          </cell>
          <cell r="Q529">
            <v>122099.106708954</v>
          </cell>
          <cell r="R529">
            <v>122120.498530833</v>
          </cell>
          <cell r="S529">
            <v>122141.371051472</v>
          </cell>
          <cell r="T529">
            <v>122496.398304688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</row>
        <row r="530">
          <cell r="A530">
            <v>119388.023285865</v>
          </cell>
          <cell r="B530">
            <v>119461.394808535</v>
          </cell>
          <cell r="C530">
            <v>119603.890038597</v>
          </cell>
          <cell r="D530">
            <v>120069.820762752</v>
          </cell>
          <cell r="E530">
            <v>119867.053044171</v>
          </cell>
          <cell r="F530">
            <v>119975.188277552</v>
          </cell>
          <cell r="G530">
            <v>120101.653826549</v>
          </cell>
          <cell r="H530">
            <v>120536.26616154</v>
          </cell>
          <cell r="I530">
            <v>120317.816575563</v>
          </cell>
          <cell r="J530">
            <v>120427.936542672</v>
          </cell>
          <cell r="K530">
            <v>120537.507952227</v>
          </cell>
          <cell r="L530">
            <v>120925.214701857</v>
          </cell>
          <cell r="M530">
            <v>120754.453841245</v>
          </cell>
          <cell r="N530">
            <v>120861.786529787</v>
          </cell>
          <cell r="O530">
            <v>120933.654530164</v>
          </cell>
          <cell r="P530">
            <v>121301.46010115</v>
          </cell>
          <cell r="Q530">
            <v>121005.620644003</v>
          </cell>
          <cell r="R530">
            <v>121040.386556265</v>
          </cell>
          <cell r="S530">
            <v>121074.308502012</v>
          </cell>
          <cell r="T530">
            <v>121439.162151736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A531">
            <v>115037.681156498</v>
          </cell>
          <cell r="B531">
            <v>115182.618430069</v>
          </cell>
          <cell r="C531">
            <v>115466.989121521</v>
          </cell>
          <cell r="D531">
            <v>116053.537073977</v>
          </cell>
          <cell r="E531">
            <v>115983.951107035</v>
          </cell>
          <cell r="F531">
            <v>116205.699398866</v>
          </cell>
          <cell r="G531">
            <v>116441.412853811</v>
          </cell>
          <cell r="H531">
            <v>116974.948023476</v>
          </cell>
          <cell r="I531">
            <v>116874.384273572</v>
          </cell>
          <cell r="J531">
            <v>117091.91400742</v>
          </cell>
          <cell r="K531">
            <v>117308.360126899</v>
          </cell>
          <cell r="L531">
            <v>117793.601150905</v>
          </cell>
          <cell r="M531">
            <v>117736.912575073</v>
          </cell>
          <cell r="N531">
            <v>117948.936350458</v>
          </cell>
          <cell r="O531">
            <v>118090.903583145</v>
          </cell>
          <cell r="P531">
            <v>118486.50345157</v>
          </cell>
          <cell r="Q531">
            <v>118233.064628053</v>
          </cell>
          <cell r="R531">
            <v>118301.740816758</v>
          </cell>
          <cell r="S531">
            <v>118368.749843583</v>
          </cell>
          <cell r="T531">
            <v>118758.518520232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A532">
            <v>145831.067921554</v>
          </cell>
          <cell r="B532">
            <v>145469.435417146</v>
          </cell>
          <cell r="C532">
            <v>144749.557287434</v>
          </cell>
          <cell r="D532">
            <v>144482.330329518</v>
          </cell>
          <cell r="E532">
            <v>143470.03294671</v>
          </cell>
          <cell r="F532">
            <v>142887.584523347</v>
          </cell>
          <cell r="G532">
            <v>142349.999483353</v>
          </cell>
          <cell r="H532">
            <v>142183.320964657</v>
          </cell>
          <cell r="I532">
            <v>141248.316144055</v>
          </cell>
          <cell r="J532">
            <v>140705.558435865</v>
          </cell>
          <cell r="K532">
            <v>140165.504450246</v>
          </cell>
          <cell r="L532">
            <v>139960.360547184</v>
          </cell>
          <cell r="M532">
            <v>139096.224676415</v>
          </cell>
          <cell r="N532">
            <v>138567.204866689</v>
          </cell>
          <cell r="O532">
            <v>138212.982901312</v>
          </cell>
          <cell r="P532">
            <v>138411.844093685</v>
          </cell>
          <cell r="Q532">
            <v>137858.277355714</v>
          </cell>
          <cell r="R532">
            <v>137686.923627976</v>
          </cell>
          <cell r="S532">
            <v>137519.729630242</v>
          </cell>
          <cell r="T532">
            <v>137733.140209629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A533">
            <v>127869.954756767</v>
          </cell>
          <cell r="B533">
            <v>127803.793392885</v>
          </cell>
          <cell r="C533">
            <v>127669.671771873</v>
          </cell>
          <cell r="D533">
            <v>127900.433161242</v>
          </cell>
          <cell r="E533">
            <v>127437.998856221</v>
          </cell>
          <cell r="F533">
            <v>127324.620896544</v>
          </cell>
          <cell r="G533">
            <v>127238.084059975</v>
          </cell>
          <cell r="H533">
            <v>127479.824965623</v>
          </cell>
          <cell r="I533">
            <v>127031.531483871</v>
          </cell>
          <cell r="J533">
            <v>126932.232914762</v>
          </cell>
          <cell r="K533">
            <v>126833.428996909</v>
          </cell>
          <cell r="L533">
            <v>127030.97161537</v>
          </cell>
          <cell r="M533">
            <v>126637.802200795</v>
          </cell>
          <cell r="N533">
            <v>126541.017006695</v>
          </cell>
          <cell r="O533">
            <v>126476.211415216</v>
          </cell>
          <cell r="P533">
            <v>126789.826000954</v>
          </cell>
          <cell r="Q533">
            <v>126411.317351803</v>
          </cell>
          <cell r="R533">
            <v>126379.967856957</v>
          </cell>
          <cell r="S533">
            <v>126349.379392734</v>
          </cell>
          <cell r="T533">
            <v>126665.655816875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A534">
            <v>117037.933939985</v>
          </cell>
          <cell r="B534">
            <v>117149.965849291</v>
          </cell>
          <cell r="C534">
            <v>117369.103329627</v>
          </cell>
          <cell r="D534">
            <v>117900.19243782</v>
          </cell>
          <cell r="E534">
            <v>117769.370558504</v>
          </cell>
          <cell r="F534">
            <v>117938.880467779</v>
          </cell>
          <cell r="G534">
            <v>118124.362602643</v>
          </cell>
          <cell r="H534">
            <v>118612.413838051</v>
          </cell>
          <cell r="I534">
            <v>118457.647116352</v>
          </cell>
          <cell r="J534">
            <v>118625.790691938</v>
          </cell>
          <cell r="K534">
            <v>118793.096668032</v>
          </cell>
          <cell r="L534">
            <v>119233.492206785</v>
          </cell>
          <cell r="M534">
            <v>119124.354099775</v>
          </cell>
          <cell r="N534">
            <v>119288.241744338</v>
          </cell>
          <cell r="O534">
            <v>119397.977906369</v>
          </cell>
          <cell r="P534">
            <v>119780.798177428</v>
          </cell>
          <cell r="Q534">
            <v>119507.863879091</v>
          </cell>
          <cell r="R534">
            <v>119560.948391825</v>
          </cell>
          <cell r="S534">
            <v>119612.744241375</v>
          </cell>
          <cell r="T534">
            <v>119991.057186388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A535">
            <v>121152.362184426</v>
          </cell>
          <cell r="B535">
            <v>121196.709268474</v>
          </cell>
          <cell r="C535">
            <v>121281.665025125</v>
          </cell>
          <cell r="D535">
            <v>121698.677833999</v>
          </cell>
          <cell r="E535">
            <v>121441.8964912</v>
          </cell>
          <cell r="F535">
            <v>121503.954443198</v>
          </cell>
          <cell r="G535">
            <v>121586.113056254</v>
          </cell>
          <cell r="H535">
            <v>121980.605924779</v>
          </cell>
          <cell r="I535">
            <v>121714.346175833</v>
          </cell>
          <cell r="J535">
            <v>121780.904688715</v>
          </cell>
          <cell r="K535">
            <v>121847.131643424</v>
          </cell>
          <cell r="L535">
            <v>122195.282075618</v>
          </cell>
          <cell r="M535">
            <v>121978.257688299</v>
          </cell>
          <cell r="N535">
            <v>122043.131519272</v>
          </cell>
          <cell r="O535">
            <v>122086.569847074</v>
          </cell>
          <cell r="P535">
            <v>122443.103072421</v>
          </cell>
          <cell r="Q535">
            <v>122130.067476439</v>
          </cell>
          <cell r="R535">
            <v>122151.080626732</v>
          </cell>
          <cell r="S535">
            <v>122171.583668299</v>
          </cell>
          <cell r="T535">
            <v>122526.332698695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</row>
        <row r="536">
          <cell r="A536">
            <v>135629.227170988</v>
          </cell>
          <cell r="B536">
            <v>135435.421097736</v>
          </cell>
          <cell r="C536">
            <v>135048.250332292</v>
          </cell>
          <cell r="D536">
            <v>135063.87877248</v>
          </cell>
          <cell r="E536">
            <v>134363.901428121</v>
          </cell>
          <cell r="F536">
            <v>134047.883160139</v>
          </cell>
          <cell r="G536">
            <v>133766.491703469</v>
          </cell>
          <cell r="H536">
            <v>133831.793791341</v>
          </cell>
          <cell r="I536">
            <v>133173.239072962</v>
          </cell>
          <cell r="J536">
            <v>132882.36438977</v>
          </cell>
          <cell r="K536">
            <v>132592.93868544</v>
          </cell>
          <cell r="L536">
            <v>132616.519122973</v>
          </cell>
          <cell r="M536">
            <v>132019.89032378</v>
          </cell>
          <cell r="N536">
            <v>131736.37805443</v>
          </cell>
          <cell r="O536">
            <v>131546.543436876</v>
          </cell>
          <cell r="P536">
            <v>131810.584099695</v>
          </cell>
          <cell r="Q536">
            <v>131356.449659035</v>
          </cell>
          <cell r="R536">
            <v>131264.617778037</v>
          </cell>
          <cell r="S536">
            <v>131175.015179329</v>
          </cell>
          <cell r="T536">
            <v>131446.853148892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A537">
            <v>137856.90748516</v>
          </cell>
          <cell r="B537">
            <v>137626.454727646</v>
          </cell>
          <cell r="C537">
            <v>137166.633774467</v>
          </cell>
          <cell r="D537">
            <v>137120.497733371</v>
          </cell>
          <cell r="E537">
            <v>136352.321990469</v>
          </cell>
          <cell r="F537">
            <v>135978.125867456</v>
          </cell>
          <cell r="G537">
            <v>135640.791820018</v>
          </cell>
          <cell r="H537">
            <v>135655.438477839</v>
          </cell>
          <cell r="I537">
            <v>134936.517942582</v>
          </cell>
          <cell r="J537">
            <v>134590.641924829</v>
          </cell>
          <cell r="K537">
            <v>134246.488872557</v>
          </cell>
          <cell r="L537">
            <v>134220.12492031</v>
          </cell>
          <cell r="M537">
            <v>133565.083109993</v>
          </cell>
          <cell r="N537">
            <v>133227.961660883</v>
          </cell>
          <cell r="O537">
            <v>133002.23131945</v>
          </cell>
          <cell r="P537">
            <v>133252.039352418</v>
          </cell>
          <cell r="Q537">
            <v>132776.192813253</v>
          </cell>
          <cell r="R537">
            <v>132666.996492164</v>
          </cell>
          <cell r="S537">
            <v>132560.450987133</v>
          </cell>
          <cell r="T537">
            <v>132819.530715307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A538">
            <v>147181.210023945</v>
          </cell>
          <cell r="B538">
            <v>146797.366867936</v>
          </cell>
          <cell r="C538">
            <v>146033.457251039</v>
          </cell>
          <cell r="D538">
            <v>145728.796364167</v>
          </cell>
          <cell r="E538">
            <v>144675.16561382</v>
          </cell>
          <cell r="F538">
            <v>144057.457027225</v>
          </cell>
          <cell r="G538">
            <v>143485.966562547</v>
          </cell>
          <cell r="H538">
            <v>143288.587036893</v>
          </cell>
          <cell r="I538">
            <v>142316.995983341</v>
          </cell>
          <cell r="J538">
            <v>141740.903322641</v>
          </cell>
          <cell r="K538">
            <v>141167.680441047</v>
          </cell>
          <cell r="L538">
            <v>140932.266475</v>
          </cell>
          <cell r="M538">
            <v>140032.727918691</v>
          </cell>
          <cell r="N538">
            <v>139471.216907149</v>
          </cell>
          <cell r="O538">
            <v>139095.23942874</v>
          </cell>
          <cell r="P538">
            <v>139285.474575147</v>
          </cell>
          <cell r="Q538">
            <v>138718.748669706</v>
          </cell>
          <cell r="R538">
            <v>138536.870783048</v>
          </cell>
          <cell r="S538">
            <v>138359.408107614</v>
          </cell>
          <cell r="T538">
            <v>138565.086231522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A539">
            <v>142448.23467548</v>
          </cell>
          <cell r="B539">
            <v>142142.25181752</v>
          </cell>
          <cell r="C539">
            <v>141532.6962816</v>
          </cell>
          <cell r="D539">
            <v>141359.261480211</v>
          </cell>
          <cell r="E539">
            <v>140450.526448092</v>
          </cell>
          <cell r="F539">
            <v>139956.423727178</v>
          </cell>
          <cell r="G539">
            <v>139503.790039816</v>
          </cell>
          <cell r="H539">
            <v>139414.034081227</v>
          </cell>
          <cell r="I539">
            <v>138570.697482032</v>
          </cell>
          <cell r="J539">
            <v>138111.461786381</v>
          </cell>
          <cell r="K539">
            <v>137654.513752235</v>
          </cell>
          <cell r="L539">
            <v>137525.212662491</v>
          </cell>
          <cell r="M539">
            <v>136749.779589326</v>
          </cell>
          <cell r="N539">
            <v>136302.167742149</v>
          </cell>
          <cell r="O539">
            <v>136002.455055935</v>
          </cell>
          <cell r="P539">
            <v>136222.929140037</v>
          </cell>
          <cell r="Q539">
            <v>135702.333205013</v>
          </cell>
          <cell r="R539">
            <v>135557.348164409</v>
          </cell>
          <cell r="S539">
            <v>135415.882735729</v>
          </cell>
          <cell r="T539">
            <v>135648.667281325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A540">
            <v>119685.027690322</v>
          </cell>
          <cell r="B540">
            <v>119753.513311471</v>
          </cell>
          <cell r="C540">
            <v>119886.322490261</v>
          </cell>
          <cell r="D540">
            <v>120344.01849471</v>
          </cell>
          <cell r="E540">
            <v>120132.158257506</v>
          </cell>
          <cell r="F540">
            <v>120232.536956398</v>
          </cell>
          <cell r="G540">
            <v>120351.543986438</v>
          </cell>
          <cell r="H540">
            <v>120779.402710626</v>
          </cell>
          <cell r="I540">
            <v>120552.904881201</v>
          </cell>
          <cell r="J540">
            <v>120655.691821883</v>
          </cell>
          <cell r="K540">
            <v>120757.966734145</v>
          </cell>
          <cell r="L540">
            <v>121139.014672073</v>
          </cell>
          <cell r="M540">
            <v>120960.4659249</v>
          </cell>
          <cell r="N540">
            <v>121060.651195383</v>
          </cell>
          <cell r="O540">
            <v>121127.73341567</v>
          </cell>
          <cell r="P540">
            <v>121493.64142814</v>
          </cell>
          <cell r="Q540">
            <v>121194.907215921</v>
          </cell>
          <cell r="R540">
            <v>121227.358022576</v>
          </cell>
          <cell r="S540">
            <v>121259.021063502</v>
          </cell>
          <cell r="T540">
            <v>121622.17372684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A541">
            <v>147764.459315111</v>
          </cell>
          <cell r="B541">
            <v>147371.021356615</v>
          </cell>
          <cell r="C541">
            <v>146588.09053177</v>
          </cell>
          <cell r="D541">
            <v>146267.258522991</v>
          </cell>
          <cell r="E541">
            <v>145195.772128207</v>
          </cell>
          <cell r="F541">
            <v>144562.831467022</v>
          </cell>
          <cell r="G541">
            <v>143976.694162668</v>
          </cell>
          <cell r="H541">
            <v>143766.052077084</v>
          </cell>
          <cell r="I541">
            <v>142778.656098705</v>
          </cell>
          <cell r="J541">
            <v>142188.163037197</v>
          </cell>
          <cell r="K541">
            <v>141600.611489729</v>
          </cell>
          <cell r="L541">
            <v>141352.121127688</v>
          </cell>
          <cell r="M541">
            <v>140437.288928428</v>
          </cell>
          <cell r="N541">
            <v>139861.742008819</v>
          </cell>
          <cell r="O541">
            <v>139476.366343706</v>
          </cell>
          <cell r="P541">
            <v>139662.875115543</v>
          </cell>
          <cell r="Q541">
            <v>139090.464567659</v>
          </cell>
          <cell r="R541">
            <v>138904.040338642</v>
          </cell>
          <cell r="S541">
            <v>138722.141686448</v>
          </cell>
          <cell r="T541">
            <v>138924.479458871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A542">
            <v>141658.671964869</v>
          </cell>
          <cell r="B542">
            <v>141365.677889534</v>
          </cell>
          <cell r="C542">
            <v>140781.871954573</v>
          </cell>
          <cell r="D542">
            <v>140630.328504</v>
          </cell>
          <cell r="E542">
            <v>139745.765213252</v>
          </cell>
          <cell r="F542">
            <v>139272.282625588</v>
          </cell>
          <cell r="G542">
            <v>138839.476820766</v>
          </cell>
          <cell r="H542">
            <v>138767.674802158</v>
          </cell>
          <cell r="I542">
            <v>137945.733821401</v>
          </cell>
          <cell r="J542">
            <v>137505.992396326</v>
          </cell>
          <cell r="K542">
            <v>137068.441522945</v>
          </cell>
          <cell r="L542">
            <v>136956.842357271</v>
          </cell>
          <cell r="M542">
            <v>136202.112764361</v>
          </cell>
          <cell r="N542">
            <v>135773.501762599</v>
          </cell>
          <cell r="O542">
            <v>135486.511694108</v>
          </cell>
          <cell r="P542">
            <v>135712.030287395</v>
          </cell>
          <cell r="Q542">
            <v>135199.129829697</v>
          </cell>
          <cell r="R542">
            <v>135060.299314183</v>
          </cell>
          <cell r="S542">
            <v>134924.839005249</v>
          </cell>
          <cell r="T542">
            <v>135162.145488571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A543">
            <v>117915.57867235</v>
          </cell>
          <cell r="B543">
            <v>118013.172796666</v>
          </cell>
          <cell r="C543">
            <v>118203.688102553</v>
          </cell>
          <cell r="D543">
            <v>118710.443705034</v>
          </cell>
          <cell r="E543">
            <v>118552.753533687</v>
          </cell>
          <cell r="F543">
            <v>118699.342969281</v>
          </cell>
          <cell r="G543">
            <v>118862.785263064</v>
          </cell>
          <cell r="H543">
            <v>119330.879653199</v>
          </cell>
          <cell r="I543">
            <v>119152.33046107</v>
          </cell>
          <cell r="J543">
            <v>119298.805024615</v>
          </cell>
          <cell r="K543">
            <v>119444.549931856</v>
          </cell>
          <cell r="L543">
            <v>119865.268755633</v>
          </cell>
          <cell r="M543">
            <v>119733.117529914</v>
          </cell>
          <cell r="N543">
            <v>119875.884633112</v>
          </cell>
          <cell r="O543">
            <v>119971.478867876</v>
          </cell>
          <cell r="P543">
            <v>120348.691874492</v>
          </cell>
          <cell r="Q543">
            <v>120067.203606916</v>
          </cell>
          <cell r="R543">
            <v>120113.447008168</v>
          </cell>
          <cell r="S543">
            <v>120158.567818938</v>
          </cell>
          <cell r="T543">
            <v>120531.854367983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A544">
            <v>133983.078570942</v>
          </cell>
          <cell r="B544">
            <v>133816.352634643</v>
          </cell>
          <cell r="C544">
            <v>133482.866863436</v>
          </cell>
          <cell r="D544">
            <v>133544.136284404</v>
          </cell>
          <cell r="E544">
            <v>132894.554276203</v>
          </cell>
          <cell r="F544">
            <v>132621.526644717</v>
          </cell>
          <cell r="G544">
            <v>132381.474071768</v>
          </cell>
          <cell r="H544">
            <v>132484.208085904</v>
          </cell>
          <cell r="I544">
            <v>131870.260802584</v>
          </cell>
          <cell r="J544">
            <v>131620.029460051</v>
          </cell>
          <cell r="K544">
            <v>131371.044633447</v>
          </cell>
          <cell r="L544">
            <v>131431.531572687</v>
          </cell>
          <cell r="M544">
            <v>130878.06717903</v>
          </cell>
          <cell r="N544">
            <v>130634.169514904</v>
          </cell>
          <cell r="O544">
            <v>130470.860110702</v>
          </cell>
          <cell r="P544">
            <v>130745.418002386</v>
          </cell>
          <cell r="Q544">
            <v>130307.327758163</v>
          </cell>
          <cell r="R544">
            <v>130228.327363157</v>
          </cell>
          <cell r="S544">
            <v>130151.244757263</v>
          </cell>
          <cell r="T544">
            <v>130432.510453535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A545">
            <v>111937.22092083</v>
          </cell>
          <cell r="B545">
            <v>112133.162634582</v>
          </cell>
          <cell r="C545">
            <v>112518.647034652</v>
          </cell>
          <cell r="D545">
            <v>113191.158092759</v>
          </cell>
          <cell r="E545">
            <v>113216.489884649</v>
          </cell>
          <cell r="F545">
            <v>113519.209456324</v>
          </cell>
          <cell r="G545">
            <v>113832.783175622</v>
          </cell>
          <cell r="H545">
            <v>114436.819999224</v>
          </cell>
          <cell r="I545">
            <v>114420.272709687</v>
          </cell>
          <cell r="J545">
            <v>114714.352678158</v>
          </cell>
          <cell r="K545">
            <v>115006.967700786</v>
          </cell>
          <cell r="L545">
            <v>115561.720760932</v>
          </cell>
          <cell r="M545">
            <v>115586.330752531</v>
          </cell>
          <cell r="N545">
            <v>115872.967177251</v>
          </cell>
          <cell r="O545">
            <v>116064.893671961</v>
          </cell>
          <cell r="P545">
            <v>116480.302353446</v>
          </cell>
          <cell r="Q545">
            <v>116257.082182768</v>
          </cell>
          <cell r="R545">
            <v>116349.92600256</v>
          </cell>
          <cell r="S545">
            <v>116440.51597455</v>
          </cell>
          <cell r="T545">
            <v>116848.041427093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</row>
        <row r="546">
          <cell r="A546">
            <v>125514.098382671</v>
          </cell>
          <cell r="B546">
            <v>125486.692276516</v>
          </cell>
          <cell r="C546">
            <v>125429.400982891</v>
          </cell>
          <cell r="D546">
            <v>125725.480652448</v>
          </cell>
          <cell r="E546">
            <v>125335.168738996</v>
          </cell>
          <cell r="F546">
            <v>125283.316066289</v>
          </cell>
          <cell r="G546">
            <v>125255.940640002</v>
          </cell>
          <cell r="H546">
            <v>125551.251583059</v>
          </cell>
          <cell r="I546">
            <v>125166.797240868</v>
          </cell>
          <cell r="J546">
            <v>125125.664667923</v>
          </cell>
          <cell r="K546">
            <v>125084.736994999</v>
          </cell>
          <cell r="L546">
            <v>125335.09769883</v>
          </cell>
          <cell r="M546">
            <v>125003.702257708</v>
          </cell>
          <cell r="N546">
            <v>124963.610803299</v>
          </cell>
          <cell r="O546">
            <v>124936.766300476</v>
          </cell>
          <cell r="P546">
            <v>125265.432431779</v>
          </cell>
          <cell r="Q546">
            <v>124909.885149812</v>
          </cell>
          <cell r="R546">
            <v>124896.899208573</v>
          </cell>
          <cell r="S546">
            <v>124884.22851002</v>
          </cell>
          <cell r="T546">
            <v>125213.99725804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A547">
            <v>122798.663672021</v>
          </cell>
          <cell r="B547">
            <v>122815.928104024</v>
          </cell>
          <cell r="C547">
            <v>122847.193880394</v>
          </cell>
          <cell r="D547">
            <v>123218.561469541</v>
          </cell>
          <cell r="E547">
            <v>122911.380110071</v>
          </cell>
          <cell r="F547">
            <v>122930.443432779</v>
          </cell>
          <cell r="G547">
            <v>122971.259322728</v>
          </cell>
          <cell r="H547">
            <v>123328.316788464</v>
          </cell>
          <cell r="I547">
            <v>123017.445461504</v>
          </cell>
          <cell r="J547">
            <v>123043.356858939</v>
          </cell>
          <cell r="K547">
            <v>123069.139179939</v>
          </cell>
          <cell r="L547">
            <v>123380.379682701</v>
          </cell>
          <cell r="M547">
            <v>123120.186880913</v>
          </cell>
          <cell r="N547">
            <v>123145.442427419</v>
          </cell>
          <cell r="O547">
            <v>123162.353078316</v>
          </cell>
          <cell r="P547">
            <v>123508.368098001</v>
          </cell>
          <cell r="Q547">
            <v>123179.286815462</v>
          </cell>
          <cell r="R547">
            <v>123187.467288028</v>
          </cell>
          <cell r="S547">
            <v>123195.449173975</v>
          </cell>
          <cell r="T547">
            <v>123540.769602052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A548">
            <v>136917.296198388</v>
          </cell>
          <cell r="B548">
            <v>136702.300613044</v>
          </cell>
          <cell r="C548">
            <v>136273.122717555</v>
          </cell>
          <cell r="D548">
            <v>136253.038261763</v>
          </cell>
          <cell r="E548">
            <v>135513.62786037</v>
          </cell>
          <cell r="F548">
            <v>135163.970522784</v>
          </cell>
          <cell r="G548">
            <v>134850.232450658</v>
          </cell>
          <cell r="H548">
            <v>134886.245017002</v>
          </cell>
          <cell r="I548">
            <v>134192.786125641</v>
          </cell>
          <cell r="J548">
            <v>133870.109071587</v>
          </cell>
          <cell r="K548">
            <v>133549.039418443</v>
          </cell>
          <cell r="L548">
            <v>133543.74146568</v>
          </cell>
          <cell r="M548">
            <v>132913.337627067</v>
          </cell>
          <cell r="N548">
            <v>132598.827945928</v>
          </cell>
          <cell r="O548">
            <v>132388.238029757</v>
          </cell>
          <cell r="P548">
            <v>132644.049230936</v>
          </cell>
          <cell r="Q548">
            <v>132177.360618376</v>
          </cell>
          <cell r="R548">
            <v>132075.488428938</v>
          </cell>
          <cell r="S548">
            <v>131976.089257207</v>
          </cell>
          <cell r="T548">
            <v>132240.550272603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A549">
            <v>134844.26655988</v>
          </cell>
          <cell r="B549">
            <v>134663.373561943</v>
          </cell>
          <cell r="C549">
            <v>134301.802311562</v>
          </cell>
          <cell r="D549">
            <v>134339.194505135</v>
          </cell>
          <cell r="E549">
            <v>133663.248013073</v>
          </cell>
          <cell r="F549">
            <v>133367.729690415</v>
          </cell>
          <cell r="G549">
            <v>133106.050546125</v>
          </cell>
          <cell r="H549">
            <v>133189.201926408</v>
          </cell>
          <cell r="I549">
            <v>132551.918118494</v>
          </cell>
          <cell r="J549">
            <v>132280.424080233</v>
          </cell>
          <cell r="K549">
            <v>132010.282477043</v>
          </cell>
          <cell r="L549">
            <v>132051.461659994</v>
          </cell>
          <cell r="M549">
            <v>131475.415667328</v>
          </cell>
          <cell r="N549">
            <v>131210.793493759</v>
          </cell>
          <cell r="O549">
            <v>131033.607338003</v>
          </cell>
          <cell r="P549">
            <v>131302.663107233</v>
          </cell>
          <cell r="Q549">
            <v>130856.179289512</v>
          </cell>
          <cell r="R549">
            <v>130770.466060916</v>
          </cell>
          <cell r="S549">
            <v>130686.8335801</v>
          </cell>
          <cell r="T549">
            <v>130963.167130511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</row>
        <row r="550">
          <cell r="A550">
            <v>115668.193945242</v>
          </cell>
          <cell r="B550">
            <v>115802.758903294</v>
          </cell>
          <cell r="C550">
            <v>116066.567006758</v>
          </cell>
          <cell r="D550">
            <v>116635.633413459</v>
          </cell>
          <cell r="E550">
            <v>116546.744873262</v>
          </cell>
          <cell r="F550">
            <v>116752.026762177</v>
          </cell>
          <cell r="G550">
            <v>116971.906473523</v>
          </cell>
          <cell r="H550">
            <v>117491.104354188</v>
          </cell>
          <cell r="I550">
            <v>117373.45493032</v>
          </cell>
          <cell r="J550">
            <v>117575.417329564</v>
          </cell>
          <cell r="K550">
            <v>117776.373662402</v>
          </cell>
          <cell r="L550">
            <v>118247.478647102</v>
          </cell>
          <cell r="M550">
            <v>118174.257110814</v>
          </cell>
          <cell r="N550">
            <v>118371.107580937</v>
          </cell>
          <cell r="O550">
            <v>118502.915046614</v>
          </cell>
          <cell r="P550">
            <v>118894.486574401</v>
          </cell>
          <cell r="Q550">
            <v>118634.9024545</v>
          </cell>
          <cell r="R550">
            <v>118698.66388884</v>
          </cell>
          <cell r="S550">
            <v>118760.877470356</v>
          </cell>
          <cell r="T550">
            <v>119147.035110759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A551">
            <v>138957.58594365</v>
          </cell>
          <cell r="B551">
            <v>138709.026361881</v>
          </cell>
          <cell r="C551">
            <v>138213.309550515</v>
          </cell>
          <cell r="D551">
            <v>138136.656188949</v>
          </cell>
          <cell r="E551">
            <v>137334.78418016</v>
          </cell>
          <cell r="F551">
            <v>136931.842859109</v>
          </cell>
          <cell r="G551">
            <v>136566.868039259</v>
          </cell>
          <cell r="H551">
            <v>136556.486267146</v>
          </cell>
          <cell r="I551">
            <v>135807.73947996</v>
          </cell>
          <cell r="J551">
            <v>135434.687756718</v>
          </cell>
          <cell r="K551">
            <v>135063.494373486</v>
          </cell>
          <cell r="L551">
            <v>135012.453310433</v>
          </cell>
          <cell r="M551">
            <v>134328.550113394</v>
          </cell>
          <cell r="N551">
            <v>133964.940810995</v>
          </cell>
          <cell r="O551">
            <v>133721.474688635</v>
          </cell>
          <cell r="P551">
            <v>133964.250496653</v>
          </cell>
          <cell r="Q551">
            <v>133477.676188804</v>
          </cell>
          <cell r="R551">
            <v>133359.900241172</v>
          </cell>
          <cell r="S551">
            <v>133244.983385955</v>
          </cell>
          <cell r="T551">
            <v>133497.759372351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</row>
        <row r="552">
          <cell r="A552">
            <v>133564.055646503</v>
          </cell>
          <cell r="B552">
            <v>133404.222889945</v>
          </cell>
          <cell r="C552">
            <v>133084.402496994</v>
          </cell>
          <cell r="D552">
            <v>133157.289713123</v>
          </cell>
          <cell r="E552">
            <v>132520.53570911</v>
          </cell>
          <cell r="F552">
            <v>132258.451234412</v>
          </cell>
          <cell r="G552">
            <v>132028.921368799</v>
          </cell>
          <cell r="H552">
            <v>132141.183584223</v>
          </cell>
          <cell r="I552">
            <v>131538.591009639</v>
          </cell>
          <cell r="J552">
            <v>131298.705325731</v>
          </cell>
          <cell r="K552">
            <v>131060.01462133</v>
          </cell>
          <cell r="L552">
            <v>131129.896016377</v>
          </cell>
          <cell r="M552">
            <v>130587.419011975</v>
          </cell>
          <cell r="N552">
            <v>130353.605144494</v>
          </cell>
          <cell r="O552">
            <v>130197.047665646</v>
          </cell>
          <cell r="P552">
            <v>130474.282691093</v>
          </cell>
          <cell r="Q552">
            <v>130040.276456122</v>
          </cell>
          <cell r="R552">
            <v>129964.542283123</v>
          </cell>
          <cell r="S552">
            <v>129890.646609443</v>
          </cell>
          <cell r="T552">
            <v>130174.312109486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</row>
        <row r="553">
          <cell r="A553">
            <v>145666.620394659</v>
          </cell>
          <cell r="B553">
            <v>145307.693151216</v>
          </cell>
          <cell r="C553">
            <v>144593.17806378</v>
          </cell>
          <cell r="D553">
            <v>144330.510564477</v>
          </cell>
          <cell r="E553">
            <v>143323.247592535</v>
          </cell>
          <cell r="F553">
            <v>142745.093862769</v>
          </cell>
          <cell r="G553">
            <v>142211.638508996</v>
          </cell>
          <cell r="H553">
            <v>142048.699377923</v>
          </cell>
          <cell r="I553">
            <v>141118.150766425</v>
          </cell>
          <cell r="J553">
            <v>140579.453260853</v>
          </cell>
          <cell r="K553">
            <v>140043.43925214</v>
          </cell>
          <cell r="L553">
            <v>139841.982247655</v>
          </cell>
          <cell r="M553">
            <v>138982.158429723</v>
          </cell>
          <cell r="N553">
            <v>138457.096053644</v>
          </cell>
          <cell r="O553">
            <v>138105.52391328</v>
          </cell>
          <cell r="P553">
            <v>138305.43575945</v>
          </cell>
          <cell r="Q553">
            <v>137753.47181021</v>
          </cell>
          <cell r="R553">
            <v>137583.399926734</v>
          </cell>
          <cell r="S553">
            <v>137417.456655608</v>
          </cell>
          <cell r="T553">
            <v>137631.809049326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</row>
        <row r="554">
          <cell r="A554">
            <v>130425.238351855</v>
          </cell>
          <cell r="B554">
            <v>130317.041032224</v>
          </cell>
          <cell r="C554">
            <v>130099.585266848</v>
          </cell>
          <cell r="D554">
            <v>130259.499073293</v>
          </cell>
          <cell r="E554">
            <v>129718.837094445</v>
          </cell>
          <cell r="F554">
            <v>129538.725628342</v>
          </cell>
          <cell r="G554">
            <v>129388.01926819</v>
          </cell>
          <cell r="H554">
            <v>129571.655342286</v>
          </cell>
          <cell r="I554">
            <v>129054.118629989</v>
          </cell>
          <cell r="J554">
            <v>128891.7302149</v>
          </cell>
          <cell r="K554">
            <v>128730.150730236</v>
          </cell>
          <cell r="L554">
            <v>128870.404123192</v>
          </cell>
          <cell r="M554">
            <v>128410.23146398</v>
          </cell>
          <cell r="N554">
            <v>128251.953309371</v>
          </cell>
          <cell r="O554">
            <v>128145.973158966</v>
          </cell>
          <cell r="P554">
            <v>128443.262060384</v>
          </cell>
          <cell r="Q554">
            <v>128039.848325539</v>
          </cell>
          <cell r="R554">
            <v>127988.580771257</v>
          </cell>
          <cell r="S554">
            <v>127938.557772237</v>
          </cell>
          <cell r="T554">
            <v>128240.199724496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</row>
        <row r="555">
          <cell r="A555">
            <v>114444.091927764</v>
          </cell>
          <cell r="B555">
            <v>114598.794102029</v>
          </cell>
          <cell r="C555">
            <v>114902.523212475</v>
          </cell>
          <cell r="D555">
            <v>115505.528971096</v>
          </cell>
          <cell r="E555">
            <v>115454.115196337</v>
          </cell>
          <cell r="F555">
            <v>115691.365599435</v>
          </cell>
          <cell r="G555">
            <v>115941.985555594</v>
          </cell>
          <cell r="H555">
            <v>116489.018405991</v>
          </cell>
          <cell r="I555">
            <v>116404.539773173</v>
          </cell>
          <cell r="J555">
            <v>116636.725200459</v>
          </cell>
          <cell r="K555">
            <v>116867.754006712</v>
          </cell>
          <cell r="L555">
            <v>117366.303247171</v>
          </cell>
          <cell r="M555">
            <v>117325.17944246</v>
          </cell>
          <cell r="N555">
            <v>117551.487956757</v>
          </cell>
          <cell r="O555">
            <v>117703.019988718</v>
          </cell>
          <cell r="P555">
            <v>118102.412293483</v>
          </cell>
          <cell r="Q555">
            <v>117854.758890667</v>
          </cell>
          <cell r="R555">
            <v>117928.062020022</v>
          </cell>
          <cell r="S555">
            <v>117999.58566532</v>
          </cell>
          <cell r="T555">
            <v>118392.753911744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</row>
        <row r="556">
          <cell r="A556">
            <v>123527.37866814</v>
          </cell>
          <cell r="B556">
            <v>123532.655299106</v>
          </cell>
          <cell r="C556">
            <v>123540.155869608</v>
          </cell>
          <cell r="D556">
            <v>123891.31916667</v>
          </cell>
          <cell r="E556">
            <v>123561.828863043</v>
          </cell>
          <cell r="F556">
            <v>123561.861144746</v>
          </cell>
          <cell r="G556">
            <v>123584.377189535</v>
          </cell>
          <cell r="H556">
            <v>123924.864337135</v>
          </cell>
          <cell r="I556">
            <v>123594.246246812</v>
          </cell>
          <cell r="J556">
            <v>123602.165701217</v>
          </cell>
          <cell r="K556">
            <v>123610.045705224</v>
          </cell>
          <cell r="L556">
            <v>123904.948484135</v>
          </cell>
          <cell r="M556">
            <v>123625.64771748</v>
          </cell>
          <cell r="N556">
            <v>123633.366720268</v>
          </cell>
          <cell r="O556">
            <v>123638.535223012</v>
          </cell>
          <cell r="P556">
            <v>123979.894489023</v>
          </cell>
          <cell r="Q556">
            <v>123643.710781744</v>
          </cell>
          <cell r="R556">
            <v>123646.211028195</v>
          </cell>
          <cell r="S556">
            <v>123648.650579439</v>
          </cell>
          <cell r="T556">
            <v>123989.797553288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</row>
        <row r="557">
          <cell r="A557">
            <v>116670.794328389</v>
          </cell>
          <cell r="B557">
            <v>116788.86590566</v>
          </cell>
          <cell r="C557">
            <v>117019.976720561</v>
          </cell>
          <cell r="D557">
            <v>117561.245111447</v>
          </cell>
          <cell r="E557">
            <v>117441.662876076</v>
          </cell>
          <cell r="F557">
            <v>117620.760963225</v>
          </cell>
          <cell r="G557">
            <v>117815.462886456</v>
          </cell>
          <cell r="H557">
            <v>118311.862543671</v>
          </cell>
          <cell r="I557">
            <v>118167.044593536</v>
          </cell>
          <cell r="J557">
            <v>118344.252830904</v>
          </cell>
          <cell r="K557">
            <v>118520.578313586</v>
          </cell>
          <cell r="L557">
            <v>118969.205088997</v>
          </cell>
          <cell r="M557">
            <v>118869.693915475</v>
          </cell>
          <cell r="N557">
            <v>119042.416783525</v>
          </cell>
          <cell r="O557">
            <v>119158.068849215</v>
          </cell>
          <cell r="P557">
            <v>119543.23477201</v>
          </cell>
          <cell r="Q557">
            <v>119273.878801929</v>
          </cell>
          <cell r="R557">
            <v>119329.825113885</v>
          </cell>
          <cell r="S557">
            <v>119384.413290506</v>
          </cell>
          <cell r="T557">
            <v>119764.828896192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</row>
        <row r="558">
          <cell r="A558">
            <v>132537.971968829</v>
          </cell>
          <cell r="B558">
            <v>132395.018907406</v>
          </cell>
          <cell r="C558">
            <v>132108.661651576</v>
          </cell>
          <cell r="D558">
            <v>132209.997979413</v>
          </cell>
          <cell r="E558">
            <v>131604.65659019</v>
          </cell>
          <cell r="F558">
            <v>131369.369204407</v>
          </cell>
          <cell r="G558">
            <v>131165.606850815</v>
          </cell>
          <cell r="H558">
            <v>131301.201278508</v>
          </cell>
          <cell r="I558">
            <v>130726.413581938</v>
          </cell>
          <cell r="J558">
            <v>130511.861861474</v>
          </cell>
          <cell r="K558">
            <v>130298.378920542</v>
          </cell>
          <cell r="L558">
            <v>130391.265018202</v>
          </cell>
          <cell r="M558">
            <v>129875.693417101</v>
          </cell>
          <cell r="N558">
            <v>129666.572277735</v>
          </cell>
          <cell r="O558">
            <v>129526.548596909</v>
          </cell>
          <cell r="P558">
            <v>129810.339261909</v>
          </cell>
          <cell r="Q558">
            <v>129386.333757179</v>
          </cell>
          <cell r="R558">
            <v>129318.597755388</v>
          </cell>
          <cell r="S558">
            <v>129252.506091789</v>
          </cell>
          <cell r="T558">
            <v>129542.048118712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</row>
        <row r="559">
          <cell r="A559">
            <v>117383.220194097</v>
          </cell>
          <cell r="B559">
            <v>117489.571936346</v>
          </cell>
          <cell r="C559">
            <v>117697.448774379</v>
          </cell>
          <cell r="D559">
            <v>118218.964504271</v>
          </cell>
          <cell r="E559">
            <v>118077.572001595</v>
          </cell>
          <cell r="F559">
            <v>118238.064452885</v>
          </cell>
          <cell r="G559">
            <v>118414.875591516</v>
          </cell>
          <cell r="H559">
            <v>118895.075330648</v>
          </cell>
          <cell r="I559">
            <v>118730.952020997</v>
          </cell>
          <cell r="J559">
            <v>118890.570493291</v>
          </cell>
          <cell r="K559">
            <v>119049.393833502</v>
          </cell>
          <cell r="L559">
            <v>119482.048085882</v>
          </cell>
          <cell r="M559">
            <v>119363.856072136</v>
          </cell>
          <cell r="N559">
            <v>119519.434394778</v>
          </cell>
          <cell r="O559">
            <v>119623.606787197</v>
          </cell>
          <cell r="P559">
            <v>120004.221027429</v>
          </cell>
          <cell r="Q559">
            <v>119727.921394706</v>
          </cell>
          <cell r="R559">
            <v>119778.314451922</v>
          </cell>
          <cell r="S559">
            <v>119827.484182894</v>
          </cell>
          <cell r="T559">
            <v>120203.819624515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</row>
        <row r="560">
          <cell r="A560">
            <v>139173.967687952</v>
          </cell>
          <cell r="B560">
            <v>138921.848496031</v>
          </cell>
          <cell r="C560">
            <v>138419.074938576</v>
          </cell>
          <cell r="D560">
            <v>138336.422194553</v>
          </cell>
          <cell r="E560">
            <v>137527.925856257</v>
          </cell>
          <cell r="F560">
            <v>137119.333533278</v>
          </cell>
          <cell r="G560">
            <v>136748.924829898</v>
          </cell>
          <cell r="H560">
            <v>136733.622733156</v>
          </cell>
          <cell r="I560">
            <v>135979.012420279</v>
          </cell>
          <cell r="J560">
            <v>135600.618240746</v>
          </cell>
          <cell r="K560">
            <v>135224.109014422</v>
          </cell>
          <cell r="L560">
            <v>135168.216692367</v>
          </cell>
          <cell r="M560">
            <v>134478.639651933</v>
          </cell>
          <cell r="N560">
            <v>134109.823117708</v>
          </cell>
          <cell r="O560">
            <v>133862.87032839</v>
          </cell>
          <cell r="P560">
            <v>134104.263675355</v>
          </cell>
          <cell r="Q560">
            <v>133615.580401638</v>
          </cell>
          <cell r="R560">
            <v>133496.117790165</v>
          </cell>
          <cell r="S560">
            <v>133379.555216035</v>
          </cell>
          <cell r="T560">
            <v>133631.091953465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</row>
        <row r="561">
          <cell r="A561">
            <v>126149.067441858</v>
          </cell>
          <cell r="B561">
            <v>126111.215711849</v>
          </cell>
          <cell r="C561">
            <v>126033.216500189</v>
          </cell>
          <cell r="D561">
            <v>126311.691069802</v>
          </cell>
          <cell r="E561">
            <v>125901.940158445</v>
          </cell>
          <cell r="F561">
            <v>125833.504703352</v>
          </cell>
          <cell r="G561">
            <v>125790.183625438</v>
          </cell>
          <cell r="H561">
            <v>126071.055947945</v>
          </cell>
          <cell r="I561">
            <v>125669.395175501</v>
          </cell>
          <cell r="J561">
            <v>125612.585242821</v>
          </cell>
          <cell r="K561">
            <v>125556.058306209</v>
          </cell>
          <cell r="L561">
            <v>125792.183061556</v>
          </cell>
          <cell r="M561">
            <v>125444.137810099</v>
          </cell>
          <cell r="N561">
            <v>125388.765810175</v>
          </cell>
          <cell r="O561">
            <v>125351.689734233</v>
          </cell>
          <cell r="P561">
            <v>125676.299053825</v>
          </cell>
          <cell r="Q561">
            <v>125314.563042409</v>
          </cell>
          <cell r="R561">
            <v>125296.627610834</v>
          </cell>
          <cell r="S561">
            <v>125279.127574238</v>
          </cell>
          <cell r="T561">
            <v>125605.25976432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</row>
        <row r="562">
          <cell r="A562">
            <v>126667.722891106</v>
          </cell>
          <cell r="B562">
            <v>126621.338966254</v>
          </cell>
          <cell r="C562">
            <v>126526.425112256</v>
          </cell>
          <cell r="D562">
            <v>126790.519483514</v>
          </cell>
          <cell r="E562">
            <v>126364.890409204</v>
          </cell>
          <cell r="F562">
            <v>126282.909805221</v>
          </cell>
          <cell r="G562">
            <v>126226.563999583</v>
          </cell>
          <cell r="H562">
            <v>126495.642567546</v>
          </cell>
          <cell r="I562">
            <v>126079.927238138</v>
          </cell>
          <cell r="J562">
            <v>126010.311723928</v>
          </cell>
          <cell r="K562">
            <v>125941.042996201</v>
          </cell>
          <cell r="L562">
            <v>126165.539543608</v>
          </cell>
          <cell r="M562">
            <v>125803.894393488</v>
          </cell>
          <cell r="N562">
            <v>125736.040937837</v>
          </cell>
          <cell r="O562">
            <v>125690.607507981</v>
          </cell>
          <cell r="P562">
            <v>126011.903142489</v>
          </cell>
          <cell r="Q562">
            <v>125645.112052868</v>
          </cell>
          <cell r="R562">
            <v>125623.133778422</v>
          </cell>
          <cell r="S562">
            <v>125601.689041756</v>
          </cell>
          <cell r="T562">
            <v>125924.850818455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A563">
            <v>130222.448839156</v>
          </cell>
          <cell r="B563">
            <v>130117.587529272</v>
          </cell>
          <cell r="C563">
            <v>129906.745233556</v>
          </cell>
          <cell r="D563">
            <v>130072.281565361</v>
          </cell>
          <cell r="E563">
            <v>129537.827802261</v>
          </cell>
          <cell r="F563">
            <v>129363.012364856</v>
          </cell>
          <cell r="G563">
            <v>129217.398553508</v>
          </cell>
          <cell r="H563">
            <v>129405.645877211</v>
          </cell>
          <cell r="I563">
            <v>128893.604367486</v>
          </cell>
          <cell r="J563">
            <v>128736.222817054</v>
          </cell>
          <cell r="K563">
            <v>128579.625255581</v>
          </cell>
          <cell r="L563">
            <v>128724.425170945</v>
          </cell>
          <cell r="M563">
            <v>128269.569947087</v>
          </cell>
          <cell r="N563">
            <v>128116.171926926</v>
          </cell>
          <cell r="O563">
            <v>128013.459425074</v>
          </cell>
          <cell r="P563">
            <v>128312.043946897</v>
          </cell>
          <cell r="Q563">
            <v>127910.606701159</v>
          </cell>
          <cell r="R563">
            <v>127860.919861274</v>
          </cell>
          <cell r="S563">
            <v>127812.439203719</v>
          </cell>
          <cell r="T563">
            <v>128115.242560303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</row>
        <row r="564">
          <cell r="A564">
            <v>124544.766062401</v>
          </cell>
          <cell r="B564">
            <v>124533.306057337</v>
          </cell>
          <cell r="C564">
            <v>124507.627098119</v>
          </cell>
          <cell r="D564">
            <v>124830.582395912</v>
          </cell>
          <cell r="E564">
            <v>124469.945706269</v>
          </cell>
          <cell r="F564">
            <v>124443.408010244</v>
          </cell>
          <cell r="G564">
            <v>124440.374928308</v>
          </cell>
          <cell r="H564">
            <v>124757.727609235</v>
          </cell>
          <cell r="I564">
            <v>124399.540293316</v>
          </cell>
          <cell r="J564">
            <v>124382.340495155</v>
          </cell>
          <cell r="K564">
            <v>124365.226376997</v>
          </cell>
          <cell r="L564">
            <v>124637.319423176</v>
          </cell>
          <cell r="M564">
            <v>124331.341282394</v>
          </cell>
          <cell r="N564">
            <v>124314.576833334</v>
          </cell>
          <cell r="O564">
            <v>124303.351665608</v>
          </cell>
          <cell r="P564">
            <v>124638.210852543</v>
          </cell>
          <cell r="Q564">
            <v>124292.111173398</v>
          </cell>
          <cell r="R564">
            <v>124286.68103489</v>
          </cell>
          <cell r="S564">
            <v>124281.382716743</v>
          </cell>
          <cell r="T564">
            <v>124616.702968563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</row>
        <row r="565">
          <cell r="A565">
            <v>133647.309957913</v>
          </cell>
          <cell r="B565">
            <v>133486.107617738</v>
          </cell>
          <cell r="C565">
            <v>133163.57209492</v>
          </cell>
          <cell r="D565">
            <v>133234.151008854</v>
          </cell>
          <cell r="E565">
            <v>132594.848250123</v>
          </cell>
          <cell r="F565">
            <v>132330.58951495</v>
          </cell>
          <cell r="G565">
            <v>132098.968926605</v>
          </cell>
          <cell r="H565">
            <v>132209.338014491</v>
          </cell>
          <cell r="I565">
            <v>131604.489409504</v>
          </cell>
          <cell r="J565">
            <v>131362.5481801</v>
          </cell>
          <cell r="K565">
            <v>131121.812169809</v>
          </cell>
          <cell r="L565">
            <v>131189.827010775</v>
          </cell>
          <cell r="M565">
            <v>130645.166957492</v>
          </cell>
          <cell r="N565">
            <v>130409.349573026</v>
          </cell>
          <cell r="O565">
            <v>130251.450575938</v>
          </cell>
          <cell r="P565">
            <v>130528.153690325</v>
          </cell>
          <cell r="Q565">
            <v>130093.336016747</v>
          </cell>
          <cell r="R565">
            <v>130016.952888647</v>
          </cell>
          <cell r="S565">
            <v>129942.4240137</v>
          </cell>
          <cell r="T565">
            <v>130225.612704483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A566">
            <v>132567.412627355</v>
          </cell>
          <cell r="B566">
            <v>132423.97524935</v>
          </cell>
          <cell r="C566">
            <v>132136.657860526</v>
          </cell>
          <cell r="D566">
            <v>132237.177919084</v>
          </cell>
          <cell r="E566">
            <v>131630.935230986</v>
          </cell>
          <cell r="F566">
            <v>131394.87897619</v>
          </cell>
          <cell r="G566">
            <v>131190.377294471</v>
          </cell>
          <cell r="H566">
            <v>131325.30226829</v>
          </cell>
          <cell r="I566">
            <v>130749.716786961</v>
          </cell>
          <cell r="J566">
            <v>130534.438177859</v>
          </cell>
          <cell r="K566">
            <v>130320.231969252</v>
          </cell>
          <cell r="L566">
            <v>130412.458010028</v>
          </cell>
          <cell r="M566">
            <v>129896.11443213</v>
          </cell>
          <cell r="N566">
            <v>129686.284802617</v>
          </cell>
          <cell r="O566">
            <v>129545.786729777</v>
          </cell>
          <cell r="P566">
            <v>129829.38929867</v>
          </cell>
          <cell r="Q566">
            <v>129405.096850398</v>
          </cell>
          <cell r="R566">
            <v>129337.131363008</v>
          </cell>
          <cell r="S566">
            <v>129270.815784732</v>
          </cell>
          <cell r="T566">
            <v>129560.189200824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</row>
        <row r="567">
          <cell r="A567">
            <v>137993.124380069</v>
          </cell>
          <cell r="B567">
            <v>137760.430772506</v>
          </cell>
          <cell r="C567">
            <v>137296.167448075</v>
          </cell>
          <cell r="D567">
            <v>137246.254668547</v>
          </cell>
          <cell r="E567">
            <v>136473.908769798</v>
          </cell>
          <cell r="F567">
            <v>136096.15522128</v>
          </cell>
          <cell r="G567">
            <v>135755.400428972</v>
          </cell>
          <cell r="H567">
            <v>135766.949638139</v>
          </cell>
          <cell r="I567">
            <v>135044.337889164</v>
          </cell>
          <cell r="J567">
            <v>134695.098681926</v>
          </cell>
          <cell r="K567">
            <v>134347.599193742</v>
          </cell>
          <cell r="L567">
            <v>134318.181271116</v>
          </cell>
          <cell r="M567">
            <v>133659.567656108</v>
          </cell>
          <cell r="N567">
            <v>133319.168144181</v>
          </cell>
          <cell r="O567">
            <v>133091.242871987</v>
          </cell>
          <cell r="P567">
            <v>133340.180616416</v>
          </cell>
          <cell r="Q567">
            <v>132863.006438531</v>
          </cell>
          <cell r="R567">
            <v>132752.7483268</v>
          </cell>
          <cell r="S567">
            <v>132645.166806828</v>
          </cell>
          <cell r="T567">
            <v>132903.466401508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A568">
            <v>123428.488119087</v>
          </cell>
          <cell r="B568">
            <v>123435.391559207</v>
          </cell>
          <cell r="C568">
            <v>123446.117196119</v>
          </cell>
          <cell r="D568">
            <v>123800.022324417</v>
          </cell>
          <cell r="E568">
            <v>123473.559464643</v>
          </cell>
          <cell r="F568">
            <v>123476.174361092</v>
          </cell>
          <cell r="G568">
            <v>123501.173793413</v>
          </cell>
          <cell r="H568">
            <v>123843.909622413</v>
          </cell>
          <cell r="I568">
            <v>123515.971274213</v>
          </cell>
          <cell r="J568">
            <v>123526.332332173</v>
          </cell>
          <cell r="K568">
            <v>123536.641776999</v>
          </cell>
          <cell r="L568">
            <v>123833.761673014</v>
          </cell>
          <cell r="M568">
            <v>123557.053960087</v>
          </cell>
          <cell r="N568">
            <v>123567.15276629</v>
          </cell>
          <cell r="O568">
            <v>123573.914741769</v>
          </cell>
          <cell r="P568">
            <v>123915.905818624</v>
          </cell>
          <cell r="Q568">
            <v>123580.685948629</v>
          </cell>
          <cell r="R568">
            <v>123583.957032351</v>
          </cell>
          <cell r="S568">
            <v>123587.148708259</v>
          </cell>
          <cell r="T568">
            <v>123928.862042321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</row>
        <row r="569">
          <cell r="A569">
            <v>133709.220113957</v>
          </cell>
          <cell r="B569">
            <v>133546.999314388</v>
          </cell>
          <cell r="C569">
            <v>133222.444747622</v>
          </cell>
          <cell r="D569">
            <v>133291.307145658</v>
          </cell>
          <cell r="E569">
            <v>132650.109064035</v>
          </cell>
          <cell r="F569">
            <v>132384.233490009</v>
          </cell>
          <cell r="G569">
            <v>132151.058183735</v>
          </cell>
          <cell r="H569">
            <v>132260.019490819</v>
          </cell>
          <cell r="I569">
            <v>131653.493240651</v>
          </cell>
          <cell r="J569">
            <v>131410.023452063</v>
          </cell>
          <cell r="K569">
            <v>131167.766497034</v>
          </cell>
          <cell r="L569">
            <v>131234.39331794</v>
          </cell>
          <cell r="M569">
            <v>130688.109890508</v>
          </cell>
          <cell r="N569">
            <v>130450.802636664</v>
          </cell>
          <cell r="O569">
            <v>130291.906050356</v>
          </cell>
          <cell r="P569">
            <v>130568.213621303</v>
          </cell>
          <cell r="Q569">
            <v>130132.792540046</v>
          </cell>
          <cell r="R569">
            <v>130055.926831395</v>
          </cell>
          <cell r="S569">
            <v>129980.927090871</v>
          </cell>
          <cell r="T569">
            <v>130263.761213402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</row>
        <row r="570">
          <cell r="A570">
            <v>123668.476159896</v>
          </cell>
          <cell r="B570">
            <v>123671.431652053</v>
          </cell>
          <cell r="C570">
            <v>123674.330682918</v>
          </cell>
          <cell r="D570">
            <v>124021.581922522</v>
          </cell>
          <cell r="E570">
            <v>123687.772048032</v>
          </cell>
          <cell r="F570">
            <v>123684.119443099</v>
          </cell>
          <cell r="G570">
            <v>123703.092179097</v>
          </cell>
          <cell r="H570">
            <v>124040.370897696</v>
          </cell>
          <cell r="I570">
            <v>123705.929338945</v>
          </cell>
          <cell r="J570">
            <v>123710.365102131</v>
          </cell>
          <cell r="K570">
            <v>123714.778768766</v>
          </cell>
          <cell r="L570">
            <v>124006.51815476</v>
          </cell>
          <cell r="M570">
            <v>123723.517607082</v>
          </cell>
          <cell r="N570">
            <v>123727.841095373</v>
          </cell>
          <cell r="O570">
            <v>123730.736023865</v>
          </cell>
          <cell r="P570">
            <v>124071.193819247</v>
          </cell>
          <cell r="Q570">
            <v>123733.634904484</v>
          </cell>
          <cell r="R570">
            <v>123735.03531676</v>
          </cell>
          <cell r="S570">
            <v>123736.401733061</v>
          </cell>
          <cell r="T570">
            <v>124076.740621545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A571">
            <v>114510.229735731</v>
          </cell>
          <cell r="B571">
            <v>114663.84390318</v>
          </cell>
          <cell r="C571">
            <v>114965.416095447</v>
          </cell>
          <cell r="D571">
            <v>115566.588122641</v>
          </cell>
          <cell r="E571">
            <v>115513.149599287</v>
          </cell>
          <cell r="F571">
            <v>115748.672754637</v>
          </cell>
          <cell r="G571">
            <v>115997.631826018</v>
          </cell>
          <cell r="H571">
            <v>116543.160762643</v>
          </cell>
          <cell r="I571">
            <v>116456.889923475</v>
          </cell>
          <cell r="J571">
            <v>116687.442411025</v>
          </cell>
          <cell r="K571">
            <v>116916.846411957</v>
          </cell>
          <cell r="L571">
            <v>117413.912848784</v>
          </cell>
          <cell r="M571">
            <v>117371.054814755</v>
          </cell>
          <cell r="N571">
            <v>117595.771721129</v>
          </cell>
          <cell r="O571">
            <v>117746.238041607</v>
          </cell>
          <cell r="P571">
            <v>118145.207792501</v>
          </cell>
          <cell r="Q571">
            <v>117896.909777174</v>
          </cell>
          <cell r="R571">
            <v>117969.697372052</v>
          </cell>
          <cell r="S571">
            <v>118040.717997829</v>
          </cell>
          <cell r="T571">
            <v>118433.507463639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A572">
            <v>126286.622650459</v>
          </cell>
          <cell r="B572">
            <v>126246.508054336</v>
          </cell>
          <cell r="C572">
            <v>126164.022825689</v>
          </cell>
          <cell r="D572">
            <v>126438.683550895</v>
          </cell>
          <cell r="E572">
            <v>126024.721512439</v>
          </cell>
          <cell r="F572">
            <v>125952.693680589</v>
          </cell>
          <cell r="G572">
            <v>125905.91824942</v>
          </cell>
          <cell r="H572">
            <v>126183.662691234</v>
          </cell>
          <cell r="I572">
            <v>125778.274439366</v>
          </cell>
          <cell r="J572">
            <v>125718.068274291</v>
          </cell>
          <cell r="K572">
            <v>125658.162023459</v>
          </cell>
          <cell r="L572">
            <v>125891.202803556</v>
          </cell>
          <cell r="M572">
            <v>125539.55065488</v>
          </cell>
          <cell r="N572">
            <v>125480.868385588</v>
          </cell>
          <cell r="O572">
            <v>125441.575813969</v>
          </cell>
          <cell r="P572">
            <v>125765.306294548</v>
          </cell>
          <cell r="Q572">
            <v>125402.229600531</v>
          </cell>
          <cell r="R572">
            <v>125383.221946355</v>
          </cell>
          <cell r="S572">
            <v>125364.675716103</v>
          </cell>
          <cell r="T572">
            <v>125690.020107979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</row>
        <row r="573">
          <cell r="A573">
            <v>139262.176310471</v>
          </cell>
          <cell r="B573">
            <v>139008.606033527</v>
          </cell>
          <cell r="C573">
            <v>138502.955773816</v>
          </cell>
          <cell r="D573">
            <v>138417.857364775</v>
          </cell>
          <cell r="E573">
            <v>137606.660600052</v>
          </cell>
          <cell r="F573">
            <v>137195.764630351</v>
          </cell>
          <cell r="G573">
            <v>136823.140789169</v>
          </cell>
          <cell r="H573">
            <v>136805.832908348</v>
          </cell>
          <cell r="I573">
            <v>136048.832312845</v>
          </cell>
          <cell r="J573">
            <v>135668.26026608</v>
          </cell>
          <cell r="K573">
            <v>135289.58402147</v>
          </cell>
          <cell r="L573">
            <v>135231.714070131</v>
          </cell>
          <cell r="M573">
            <v>134539.824071587</v>
          </cell>
          <cell r="N573">
            <v>134168.884794763</v>
          </cell>
          <cell r="O573">
            <v>133920.510655919</v>
          </cell>
          <cell r="P573">
            <v>134161.340438774</v>
          </cell>
          <cell r="Q573">
            <v>133671.797439229</v>
          </cell>
          <cell r="R573">
            <v>133551.64725453</v>
          </cell>
          <cell r="S573">
            <v>133434.413798488</v>
          </cell>
          <cell r="T573">
            <v>133685.445352615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</row>
        <row r="574">
          <cell r="A574">
            <v>119157.281708065</v>
          </cell>
          <cell r="B574">
            <v>119234.449068807</v>
          </cell>
          <cell r="C574">
            <v>119384.469354793</v>
          </cell>
          <cell r="D574">
            <v>119856.797600968</v>
          </cell>
          <cell r="E574">
            <v>119661.093825082</v>
          </cell>
          <cell r="F574">
            <v>119775.25508023</v>
          </cell>
          <cell r="G574">
            <v>119907.515123877</v>
          </cell>
          <cell r="H574">
            <v>120347.374313085</v>
          </cell>
          <cell r="I574">
            <v>120135.177376442</v>
          </cell>
          <cell r="J574">
            <v>120250.994343537</v>
          </cell>
          <cell r="K574">
            <v>120366.234373734</v>
          </cell>
          <cell r="L574">
            <v>120759.114328526</v>
          </cell>
          <cell r="M574">
            <v>120594.403846985</v>
          </cell>
          <cell r="N574">
            <v>120707.289337087</v>
          </cell>
          <cell r="O574">
            <v>120782.875391581</v>
          </cell>
          <cell r="P574">
            <v>121152.155168469</v>
          </cell>
          <cell r="Q574">
            <v>120858.564635387</v>
          </cell>
          <cell r="R574">
            <v>120895.129144278</v>
          </cell>
          <cell r="S574">
            <v>120930.80602448</v>
          </cell>
          <cell r="T574">
            <v>121296.981163975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</row>
        <row r="575">
          <cell r="A575">
            <v>115118.789704896</v>
          </cell>
          <cell r="B575">
            <v>115262.392693944</v>
          </cell>
          <cell r="C575">
            <v>115544.118234191</v>
          </cell>
          <cell r="D575">
            <v>116128.417377701</v>
          </cell>
          <cell r="E575">
            <v>116056.348346617</v>
          </cell>
          <cell r="F575">
            <v>116275.978416483</v>
          </cell>
          <cell r="G575">
            <v>116509.65503414</v>
          </cell>
          <cell r="H575">
            <v>117041.345868972</v>
          </cell>
          <cell r="I575">
            <v>116938.584234682</v>
          </cell>
          <cell r="J575">
            <v>117154.111401834</v>
          </cell>
          <cell r="K575">
            <v>117368.564930311</v>
          </cell>
          <cell r="L575">
            <v>117851.987508048</v>
          </cell>
          <cell r="M575">
            <v>117793.172148355</v>
          </cell>
          <cell r="N575">
            <v>118003.244044593</v>
          </cell>
          <cell r="O575">
            <v>118143.90433479</v>
          </cell>
          <cell r="P575">
            <v>118538.986001416</v>
          </cell>
          <cell r="Q575">
            <v>118284.756652983</v>
          </cell>
          <cell r="R575">
            <v>118352.800612493</v>
          </cell>
          <cell r="S575">
            <v>118419.192757925</v>
          </cell>
          <cell r="T575">
            <v>118808.496914403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</row>
        <row r="576">
          <cell r="A576">
            <v>137265.850376045</v>
          </cell>
          <cell r="B576">
            <v>137045.120864331</v>
          </cell>
          <cell r="C576">
            <v>136604.575751436</v>
          </cell>
          <cell r="D576">
            <v>136574.827311164</v>
          </cell>
          <cell r="E576">
            <v>135824.746241916</v>
          </cell>
          <cell r="F576">
            <v>135465.986101611</v>
          </cell>
          <cell r="G576">
            <v>135143.494967568</v>
          </cell>
          <cell r="H576">
            <v>135171.581728018</v>
          </cell>
          <cell r="I576">
            <v>134468.677694315</v>
          </cell>
          <cell r="J576">
            <v>134137.394852071</v>
          </cell>
          <cell r="K576">
            <v>133807.762280076</v>
          </cell>
          <cell r="L576">
            <v>133794.649774391</v>
          </cell>
          <cell r="M576">
            <v>133155.106339343</v>
          </cell>
          <cell r="N576">
            <v>132832.208693626</v>
          </cell>
          <cell r="O576">
            <v>132616.002350161</v>
          </cell>
          <cell r="P576">
            <v>132869.586641778</v>
          </cell>
          <cell r="Q576">
            <v>132399.500843997</v>
          </cell>
          <cell r="R576">
            <v>132294.911726058</v>
          </cell>
          <cell r="S576">
            <v>132192.861581142</v>
          </cell>
          <cell r="T576">
            <v>132455.326377283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</row>
        <row r="577">
          <cell r="A577">
            <v>128250.535676971</v>
          </cell>
          <cell r="B577">
            <v>128178.113527495</v>
          </cell>
          <cell r="C577">
            <v>128031.580217461</v>
          </cell>
          <cell r="D577">
            <v>128251.789651518</v>
          </cell>
          <cell r="E577">
            <v>127777.704209164</v>
          </cell>
          <cell r="F577">
            <v>127654.38703987</v>
          </cell>
          <cell r="G577">
            <v>127558.292870259</v>
          </cell>
          <cell r="H577">
            <v>127791.379710932</v>
          </cell>
          <cell r="I577">
            <v>127332.773224218</v>
          </cell>
          <cell r="J577">
            <v>127224.078127973</v>
          </cell>
          <cell r="K577">
            <v>127115.924491354</v>
          </cell>
          <cell r="L577">
            <v>127304.934520241</v>
          </cell>
          <cell r="M577">
            <v>126901.785721559</v>
          </cell>
          <cell r="N577">
            <v>126795.841838559</v>
          </cell>
          <cell r="O577">
            <v>126724.903756912</v>
          </cell>
          <cell r="P577">
            <v>127036.086814511</v>
          </cell>
          <cell r="Q577">
            <v>126653.868831317</v>
          </cell>
          <cell r="R577">
            <v>126619.552764226</v>
          </cell>
          <cell r="S577">
            <v>126586.069743348</v>
          </cell>
          <cell r="T577">
            <v>126900.166526535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</row>
        <row r="578">
          <cell r="A578">
            <v>139293.084752053</v>
          </cell>
          <cell r="B578">
            <v>139039.00601261</v>
          </cell>
          <cell r="C578">
            <v>138532.347751855</v>
          </cell>
          <cell r="D578">
            <v>138446.392377903</v>
          </cell>
          <cell r="E578">
            <v>137634.249379466</v>
          </cell>
          <cell r="F578">
            <v>137222.54620829</v>
          </cell>
          <cell r="G578">
            <v>136849.146179301</v>
          </cell>
          <cell r="H578">
            <v>136831.13546855</v>
          </cell>
          <cell r="I578">
            <v>136073.297314213</v>
          </cell>
          <cell r="J578">
            <v>135691.962139307</v>
          </cell>
          <cell r="K578">
            <v>135312.526568045</v>
          </cell>
          <cell r="L578">
            <v>135253.96365226</v>
          </cell>
          <cell r="M578">
            <v>134561.263189517</v>
          </cell>
          <cell r="N578">
            <v>134189.580100311</v>
          </cell>
          <cell r="O578">
            <v>133940.707918333</v>
          </cell>
          <cell r="P578">
            <v>134181.340227428</v>
          </cell>
          <cell r="Q578">
            <v>133691.495978587</v>
          </cell>
          <cell r="R578">
            <v>133571.104867136</v>
          </cell>
          <cell r="S578">
            <v>133453.636333005</v>
          </cell>
          <cell r="T578">
            <v>133704.4908701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</row>
        <row r="579">
          <cell r="A579">
            <v>136898.081915743</v>
          </cell>
          <cell r="B579">
            <v>136683.402416933</v>
          </cell>
          <cell r="C579">
            <v>136254.851146922</v>
          </cell>
          <cell r="D579">
            <v>136235.299424752</v>
          </cell>
          <cell r="E579">
            <v>135496.477251076</v>
          </cell>
          <cell r="F579">
            <v>135147.321711589</v>
          </cell>
          <cell r="G579">
            <v>134834.066157868</v>
          </cell>
          <cell r="H579">
            <v>134870.515639574</v>
          </cell>
          <cell r="I579">
            <v>134177.577418015</v>
          </cell>
          <cell r="J579">
            <v>133855.374763803</v>
          </cell>
          <cell r="K579">
            <v>133534.777147299</v>
          </cell>
          <cell r="L579">
            <v>133529.909977003</v>
          </cell>
          <cell r="M579">
            <v>132900.009964769</v>
          </cell>
          <cell r="N579">
            <v>132585.962675799</v>
          </cell>
          <cell r="O579">
            <v>132375.682368946</v>
          </cell>
          <cell r="P579">
            <v>132631.616330008</v>
          </cell>
          <cell r="Q579">
            <v>132165.11498956</v>
          </cell>
          <cell r="R579">
            <v>132063.392572626</v>
          </cell>
          <cell r="S579">
            <v>131964.139537569</v>
          </cell>
          <cell r="T579">
            <v>132228.710595889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</row>
        <row r="580">
          <cell r="A580">
            <v>123671.817867243</v>
          </cell>
          <cell r="B580">
            <v>123674.7183863</v>
          </cell>
          <cell r="C580">
            <v>123677.508435789</v>
          </cell>
          <cell r="D580">
            <v>124024.667023489</v>
          </cell>
          <cell r="E580">
            <v>123690.75484568</v>
          </cell>
          <cell r="F580">
            <v>123687.014969084</v>
          </cell>
          <cell r="G580">
            <v>123705.903786504</v>
          </cell>
          <cell r="H580">
            <v>124043.106517708</v>
          </cell>
          <cell r="I580">
            <v>123708.574405167</v>
          </cell>
          <cell r="J580">
            <v>123712.927661738</v>
          </cell>
          <cell r="K580">
            <v>123717.25923276</v>
          </cell>
          <cell r="L580">
            <v>124008.92369798</v>
          </cell>
          <cell r="M580">
            <v>123725.835525884</v>
          </cell>
          <cell r="N580">
            <v>123730.078595909</v>
          </cell>
          <cell r="O580">
            <v>123732.919677804</v>
          </cell>
          <cell r="P580">
            <v>124073.356123048</v>
          </cell>
          <cell r="Q580">
            <v>123735.764638315</v>
          </cell>
          <cell r="R580">
            <v>123737.139002474</v>
          </cell>
          <cell r="S580">
            <v>123738.480002994</v>
          </cell>
          <cell r="T580">
            <v>124078.799753046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A581">
            <v>118246.499981645</v>
          </cell>
          <cell r="B581">
            <v>118338.650250908</v>
          </cell>
          <cell r="C581">
            <v>118518.373391019</v>
          </cell>
          <cell r="D581">
            <v>119015.953896479</v>
          </cell>
          <cell r="E581">
            <v>118848.132871438</v>
          </cell>
          <cell r="F581">
            <v>118986.080002373</v>
          </cell>
          <cell r="G581">
            <v>119141.2120394</v>
          </cell>
          <cell r="H581">
            <v>119601.781579075</v>
          </cell>
          <cell r="I581">
            <v>119414.265061145</v>
          </cell>
          <cell r="J581">
            <v>119552.569191289</v>
          </cell>
          <cell r="K581">
            <v>119690.184365767</v>
          </cell>
          <cell r="L581">
            <v>120103.483963925</v>
          </cell>
          <cell r="M581">
            <v>119962.655501173</v>
          </cell>
          <cell r="N581">
            <v>120097.458975189</v>
          </cell>
          <cell r="O581">
            <v>120187.720909861</v>
          </cell>
          <cell r="P581">
            <v>120562.819663155</v>
          </cell>
          <cell r="Q581">
            <v>120278.106069208</v>
          </cell>
          <cell r="R581">
            <v>120321.769987571</v>
          </cell>
          <cell r="S581">
            <v>120364.373934181</v>
          </cell>
          <cell r="T581">
            <v>120735.765249912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</row>
        <row r="582">
          <cell r="A582">
            <v>133504.987888005</v>
          </cell>
          <cell r="B582">
            <v>133346.126831686</v>
          </cell>
          <cell r="C582">
            <v>133028.232785041</v>
          </cell>
          <cell r="D582">
            <v>133102.757708988</v>
          </cell>
          <cell r="E582">
            <v>132467.812010461</v>
          </cell>
          <cell r="F582">
            <v>132207.270142873</v>
          </cell>
          <cell r="G582">
            <v>131979.22361552</v>
          </cell>
          <cell r="H582">
            <v>132092.828978203</v>
          </cell>
          <cell r="I582">
            <v>131491.837025338</v>
          </cell>
          <cell r="J582">
            <v>131253.409721938</v>
          </cell>
          <cell r="K582">
            <v>131016.170133188</v>
          </cell>
          <cell r="L582">
            <v>131087.375822001</v>
          </cell>
          <cell r="M582">
            <v>130546.447659959</v>
          </cell>
          <cell r="N582">
            <v>130314.055259492</v>
          </cell>
          <cell r="O582">
            <v>130158.449568895</v>
          </cell>
          <cell r="P582">
            <v>130436.061977729</v>
          </cell>
          <cell r="Q582">
            <v>130002.631446993</v>
          </cell>
          <cell r="R582">
            <v>129927.357698476</v>
          </cell>
          <cell r="S582">
            <v>129853.911272155</v>
          </cell>
          <cell r="T582">
            <v>130137.915061636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</row>
        <row r="583">
          <cell r="A583">
            <v>146957.562122424</v>
          </cell>
          <cell r="B583">
            <v>146577.398109235</v>
          </cell>
          <cell r="C583">
            <v>145820.782205861</v>
          </cell>
          <cell r="D583">
            <v>145522.322162324</v>
          </cell>
          <cell r="E583">
            <v>144475.53818825</v>
          </cell>
          <cell r="F583">
            <v>143863.670365751</v>
          </cell>
          <cell r="G583">
            <v>143297.796255875</v>
          </cell>
          <cell r="H583">
            <v>143105.502280674</v>
          </cell>
          <cell r="I583">
            <v>142139.971651583</v>
          </cell>
          <cell r="J583">
            <v>141569.400848296</v>
          </cell>
          <cell r="K583">
            <v>141001.672317235</v>
          </cell>
          <cell r="L583">
            <v>140771.272516774</v>
          </cell>
          <cell r="M583">
            <v>139877.598333049</v>
          </cell>
          <cell r="N583">
            <v>139321.469413578</v>
          </cell>
          <cell r="O583">
            <v>138949.095685343</v>
          </cell>
          <cell r="P583">
            <v>139140.759716217</v>
          </cell>
          <cell r="Q583">
            <v>138576.213596285</v>
          </cell>
          <cell r="R583">
            <v>138396.079012094</v>
          </cell>
          <cell r="S583">
            <v>138220.317319257</v>
          </cell>
          <cell r="T583">
            <v>138427.276306445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</row>
        <row r="584">
          <cell r="A584">
            <v>143333.434389358</v>
          </cell>
          <cell r="B584">
            <v>143012.889462407</v>
          </cell>
          <cell r="C584">
            <v>142374.465365327</v>
          </cell>
          <cell r="D584">
            <v>142176.48758943</v>
          </cell>
          <cell r="E584">
            <v>141240.652976418</v>
          </cell>
          <cell r="F584">
            <v>140723.432476755</v>
          </cell>
          <cell r="G584">
            <v>140248.569223945</v>
          </cell>
          <cell r="H584">
            <v>140138.684626654</v>
          </cell>
          <cell r="I584">
            <v>139271.36083168</v>
          </cell>
          <cell r="J584">
            <v>138790.269591808</v>
          </cell>
          <cell r="K584">
            <v>138311.57488583</v>
          </cell>
          <cell r="L584">
            <v>138162.427699112</v>
          </cell>
          <cell r="M584">
            <v>137363.783404658</v>
          </cell>
          <cell r="N584">
            <v>136894.869205306</v>
          </cell>
          <cell r="O584">
            <v>136580.89285464</v>
          </cell>
          <cell r="P584">
            <v>136795.711405589</v>
          </cell>
          <cell r="Q584">
            <v>136266.487866657</v>
          </cell>
          <cell r="R584">
            <v>136114.602824602</v>
          </cell>
          <cell r="S584">
            <v>135966.404896769</v>
          </cell>
          <cell r="T584">
            <v>136194.119777945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</row>
        <row r="585">
          <cell r="A585">
            <v>119803.318285433</v>
          </cell>
          <cell r="B585">
            <v>119869.857954974</v>
          </cell>
          <cell r="C585">
            <v>119998.809383669</v>
          </cell>
          <cell r="D585">
            <v>120453.225672802</v>
          </cell>
          <cell r="E585">
            <v>120237.744077049</v>
          </cell>
          <cell r="F585">
            <v>120335.033511718</v>
          </cell>
          <cell r="G585">
            <v>120451.069970841</v>
          </cell>
          <cell r="H585">
            <v>120876.238874174</v>
          </cell>
          <cell r="I585">
            <v>120646.535598996</v>
          </cell>
          <cell r="J585">
            <v>120746.401949791</v>
          </cell>
          <cell r="K585">
            <v>120845.77082095</v>
          </cell>
          <cell r="L585">
            <v>121224.166694509</v>
          </cell>
          <cell r="M585">
            <v>121042.516196243</v>
          </cell>
          <cell r="N585">
            <v>121139.85480074</v>
          </cell>
          <cell r="O585">
            <v>121205.030945675</v>
          </cell>
          <cell r="P585">
            <v>121570.183200577</v>
          </cell>
          <cell r="Q585">
            <v>121270.296068419</v>
          </cell>
          <cell r="R585">
            <v>121301.824817299</v>
          </cell>
          <cell r="S585">
            <v>121332.58818404</v>
          </cell>
          <cell r="T585">
            <v>121695.063380348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</row>
        <row r="586">
          <cell r="A586">
            <v>120002.744619768</v>
          </cell>
          <cell r="B586">
            <v>120066.003605873</v>
          </cell>
          <cell r="C586">
            <v>120188.451246508</v>
          </cell>
          <cell r="D586">
            <v>120637.338257487</v>
          </cell>
          <cell r="E586">
            <v>120415.751406621</v>
          </cell>
          <cell r="F586">
            <v>120507.832644991</v>
          </cell>
          <cell r="G586">
            <v>120618.861013079</v>
          </cell>
          <cell r="H586">
            <v>121039.49514243</v>
          </cell>
          <cell r="I586">
            <v>120804.387800294</v>
          </cell>
          <cell r="J586">
            <v>120899.330323165</v>
          </cell>
          <cell r="K586">
            <v>120993.799894223</v>
          </cell>
          <cell r="L586">
            <v>121367.724647527</v>
          </cell>
          <cell r="M586">
            <v>121180.844901325</v>
          </cell>
          <cell r="N586">
            <v>121273.384306342</v>
          </cell>
          <cell r="O586">
            <v>121335.346995294</v>
          </cell>
          <cell r="P586">
            <v>121699.225117108</v>
          </cell>
          <cell r="Q586">
            <v>121397.394275079</v>
          </cell>
          <cell r="R586">
            <v>121427.368525043</v>
          </cell>
          <cell r="S586">
            <v>121456.615129401</v>
          </cell>
          <cell r="T586">
            <v>121817.948182782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A587">
            <v>124280.455636247</v>
          </cell>
          <cell r="B587">
            <v>124273.343697049</v>
          </cell>
          <cell r="C587">
            <v>124256.284557272</v>
          </cell>
          <cell r="D587">
            <v>124586.568104216</v>
          </cell>
          <cell r="E587">
            <v>124234.023036906</v>
          </cell>
          <cell r="F587">
            <v>124214.388043013</v>
          </cell>
          <cell r="G587">
            <v>124217.992452962</v>
          </cell>
          <cell r="H587">
            <v>124541.355313276</v>
          </cell>
          <cell r="I587">
            <v>124190.330297388</v>
          </cell>
          <cell r="J587">
            <v>124179.656312686</v>
          </cell>
          <cell r="K587">
            <v>124169.035499947</v>
          </cell>
          <cell r="L587">
            <v>124447.054361811</v>
          </cell>
          <cell r="M587">
            <v>124148.006824027</v>
          </cell>
          <cell r="N587">
            <v>124137.603011661</v>
          </cell>
          <cell r="O587">
            <v>124130.636809647</v>
          </cell>
          <cell r="P587">
            <v>124467.18467356</v>
          </cell>
          <cell r="Q587">
            <v>124123.661097445</v>
          </cell>
          <cell r="R587">
            <v>124120.291219798</v>
          </cell>
          <cell r="S587">
            <v>124117.003148257</v>
          </cell>
          <cell r="T587">
            <v>124453.837143407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A588">
            <v>113014.839454998</v>
          </cell>
          <cell r="B588">
            <v>113193.053694154</v>
          </cell>
          <cell r="C588">
            <v>113543.394277441</v>
          </cell>
          <cell r="D588">
            <v>114186.027372645</v>
          </cell>
          <cell r="E588">
            <v>114178.368857173</v>
          </cell>
          <cell r="F588">
            <v>114452.945461268</v>
          </cell>
          <cell r="G588">
            <v>114739.457500181</v>
          </cell>
          <cell r="H588">
            <v>115318.990255614</v>
          </cell>
          <cell r="I588">
            <v>115273.241593382</v>
          </cell>
          <cell r="J588">
            <v>115540.71520494</v>
          </cell>
          <cell r="K588">
            <v>115806.856408999</v>
          </cell>
          <cell r="L588">
            <v>116337.449359742</v>
          </cell>
          <cell r="M588">
            <v>116333.802629304</v>
          </cell>
          <cell r="N588">
            <v>116594.506138362</v>
          </cell>
          <cell r="O588">
            <v>116769.068428206</v>
          </cell>
          <cell r="P588">
            <v>117177.592214395</v>
          </cell>
          <cell r="Q588">
            <v>116943.869028712</v>
          </cell>
          <cell r="R588">
            <v>117028.312970678</v>
          </cell>
          <cell r="S588">
            <v>117110.706977672</v>
          </cell>
          <cell r="T588">
            <v>117512.060755896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A589">
            <v>119987.918352334</v>
          </cell>
          <cell r="B589">
            <v>120051.421239477</v>
          </cell>
          <cell r="C589">
            <v>120174.352401516</v>
          </cell>
          <cell r="D589">
            <v>120623.650484367</v>
          </cell>
          <cell r="E589">
            <v>120402.517526139</v>
          </cell>
          <cell r="F589">
            <v>120494.985965685</v>
          </cell>
          <cell r="G589">
            <v>120606.386658207</v>
          </cell>
          <cell r="H589">
            <v>121027.357923433</v>
          </cell>
          <cell r="I589">
            <v>120792.652344396</v>
          </cell>
          <cell r="J589">
            <v>120887.960927195</v>
          </cell>
          <cell r="K589">
            <v>120982.79473467</v>
          </cell>
          <cell r="L589">
            <v>121357.05189154</v>
          </cell>
          <cell r="M589">
            <v>121170.560911589</v>
          </cell>
          <cell r="N589">
            <v>121263.457111084</v>
          </cell>
          <cell r="O589">
            <v>121325.658703078</v>
          </cell>
          <cell r="P589">
            <v>121689.631549783</v>
          </cell>
          <cell r="Q589">
            <v>121387.945212052</v>
          </cell>
          <cell r="R589">
            <v>121418.035030587</v>
          </cell>
          <cell r="S589">
            <v>121447.394398011</v>
          </cell>
          <cell r="T589">
            <v>121808.812363531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A590">
            <v>145673.136439735</v>
          </cell>
          <cell r="B590">
            <v>145314.102003421</v>
          </cell>
          <cell r="C590">
            <v>144599.374411572</v>
          </cell>
          <cell r="D590">
            <v>144336.526248939</v>
          </cell>
          <cell r="E590">
            <v>143329.063794227</v>
          </cell>
          <cell r="F590">
            <v>142750.739892142</v>
          </cell>
          <cell r="G590">
            <v>142217.120904278</v>
          </cell>
          <cell r="H590">
            <v>142054.03360425</v>
          </cell>
          <cell r="I590">
            <v>141123.308420565</v>
          </cell>
          <cell r="J590">
            <v>140584.45003411</v>
          </cell>
          <cell r="K590">
            <v>140048.275945935</v>
          </cell>
          <cell r="L590">
            <v>139846.672852313</v>
          </cell>
          <cell r="M590">
            <v>138986.678174221</v>
          </cell>
          <cell r="N590">
            <v>138461.458989363</v>
          </cell>
          <cell r="O590">
            <v>138109.781852715</v>
          </cell>
          <cell r="P590">
            <v>138309.652067931</v>
          </cell>
          <cell r="Q590">
            <v>137757.624610021</v>
          </cell>
          <cell r="R590">
            <v>137587.501934933</v>
          </cell>
          <cell r="S590">
            <v>137421.509105197</v>
          </cell>
          <cell r="T590">
            <v>137635.824180599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</row>
        <row r="591">
          <cell r="A591">
            <v>143337.898048612</v>
          </cell>
          <cell r="B591">
            <v>143017.279691775</v>
          </cell>
          <cell r="C591">
            <v>142378.710023681</v>
          </cell>
          <cell r="D591">
            <v>142180.608488735</v>
          </cell>
          <cell r="E591">
            <v>141244.637224871</v>
          </cell>
          <cell r="F591">
            <v>140727.300152771</v>
          </cell>
          <cell r="G591">
            <v>140252.324806381</v>
          </cell>
          <cell r="H591">
            <v>140142.338709527</v>
          </cell>
          <cell r="I591">
            <v>139274.893958043</v>
          </cell>
          <cell r="J591">
            <v>138793.692510608</v>
          </cell>
          <cell r="K591">
            <v>138314.888146062</v>
          </cell>
          <cell r="L591">
            <v>138165.64088451</v>
          </cell>
          <cell r="M591">
            <v>137366.879546432</v>
          </cell>
          <cell r="N591">
            <v>136897.857929014</v>
          </cell>
          <cell r="O591">
            <v>136583.80965318</v>
          </cell>
          <cell r="P591">
            <v>136798.59968585</v>
          </cell>
          <cell r="Q591">
            <v>136269.332641838</v>
          </cell>
          <cell r="R591">
            <v>136117.412806216</v>
          </cell>
          <cell r="S591">
            <v>135969.180929454</v>
          </cell>
          <cell r="T591">
            <v>136196.870246621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</row>
        <row r="592">
          <cell r="A592">
            <v>121288.9986769</v>
          </cell>
          <cell r="B592">
            <v>121331.098008267</v>
          </cell>
          <cell r="C592">
            <v>121411.597709546</v>
          </cell>
          <cell r="D592">
            <v>121824.822146261</v>
          </cell>
          <cell r="E592">
            <v>121563.857802019</v>
          </cell>
          <cell r="F592">
            <v>121622.347370348</v>
          </cell>
          <cell r="G592">
            <v>121701.074701396</v>
          </cell>
          <cell r="H592">
            <v>122092.460579998</v>
          </cell>
          <cell r="I592">
            <v>121822.498247055</v>
          </cell>
          <cell r="J592">
            <v>121885.683210605</v>
          </cell>
          <cell r="K592">
            <v>121948.553421163</v>
          </cell>
          <cell r="L592">
            <v>122293.640475638</v>
          </cell>
          <cell r="M592">
            <v>122073.033281171</v>
          </cell>
          <cell r="N592">
            <v>122134.618951702</v>
          </cell>
          <cell r="O592">
            <v>122175.855587558</v>
          </cell>
          <cell r="P592">
            <v>122531.515843561</v>
          </cell>
          <cell r="Q592">
            <v>122217.148519249</v>
          </cell>
          <cell r="R592">
            <v>122237.096608199</v>
          </cell>
          <cell r="S592">
            <v>122256.560443522</v>
          </cell>
          <cell r="T592">
            <v>122610.526937329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</row>
        <row r="593">
          <cell r="A593">
            <v>128650.512296874</v>
          </cell>
          <cell r="B593">
            <v>128571.51029085</v>
          </cell>
          <cell r="C593">
            <v>128411.932749855</v>
          </cell>
          <cell r="D593">
            <v>128621.052465025</v>
          </cell>
          <cell r="E593">
            <v>128134.722103704</v>
          </cell>
          <cell r="F593">
            <v>128000.959188824</v>
          </cell>
          <cell r="G593">
            <v>127894.820611934</v>
          </cell>
          <cell r="H593">
            <v>128118.812347011</v>
          </cell>
          <cell r="I593">
            <v>127649.367269481</v>
          </cell>
          <cell r="J593">
            <v>127530.796767081</v>
          </cell>
          <cell r="K593">
            <v>127412.816918187</v>
          </cell>
          <cell r="L593">
            <v>127592.85950768</v>
          </cell>
          <cell r="M593">
            <v>127179.222741492</v>
          </cell>
          <cell r="N593">
            <v>127063.653411619</v>
          </cell>
          <cell r="O593">
            <v>126986.27030722</v>
          </cell>
          <cell r="P593">
            <v>127294.897917728</v>
          </cell>
          <cell r="Q593">
            <v>126908.781560196</v>
          </cell>
          <cell r="R593">
            <v>126871.347734237</v>
          </cell>
          <cell r="S593">
            <v>126834.822640239</v>
          </cell>
          <cell r="T593">
            <v>127146.628700545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</row>
        <row r="594">
          <cell r="A594">
            <v>136504.599504804</v>
          </cell>
          <cell r="B594">
            <v>136296.393028889</v>
          </cell>
          <cell r="C594">
            <v>135880.674197555</v>
          </cell>
          <cell r="D594">
            <v>135872.032136368</v>
          </cell>
          <cell r="E594">
            <v>135145.256067383</v>
          </cell>
          <cell r="F594">
            <v>134806.376671433</v>
          </cell>
          <cell r="G594">
            <v>134503.002439259</v>
          </cell>
          <cell r="H594">
            <v>134548.399354139</v>
          </cell>
          <cell r="I594">
            <v>133866.123742925</v>
          </cell>
          <cell r="J594">
            <v>133553.636153118</v>
          </cell>
          <cell r="K594">
            <v>133242.705205874</v>
          </cell>
          <cell r="L594">
            <v>133246.659875399</v>
          </cell>
          <cell r="M594">
            <v>132627.077543086</v>
          </cell>
          <cell r="N594">
            <v>132322.499417696</v>
          </cell>
          <cell r="O594">
            <v>132118.559489166</v>
          </cell>
          <cell r="P594">
            <v>132377.007405876</v>
          </cell>
          <cell r="Q594">
            <v>131914.341143922</v>
          </cell>
          <cell r="R594">
            <v>131815.685864454</v>
          </cell>
          <cell r="S594">
            <v>131719.425509983</v>
          </cell>
          <cell r="T594">
            <v>131986.250097927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</row>
        <row r="595">
          <cell r="A595">
            <v>114021.550729462</v>
          </cell>
          <cell r="B595">
            <v>114183.203961194</v>
          </cell>
          <cell r="C595">
            <v>114500.713189544</v>
          </cell>
          <cell r="D595">
            <v>115115.434290698</v>
          </cell>
          <cell r="E595">
            <v>115076.956228869</v>
          </cell>
          <cell r="F595">
            <v>115325.24167161</v>
          </cell>
          <cell r="G595">
            <v>115586.472687708</v>
          </cell>
          <cell r="H595">
            <v>116143.11374175</v>
          </cell>
          <cell r="I595">
            <v>116070.085156068</v>
          </cell>
          <cell r="J595">
            <v>116312.703108014</v>
          </cell>
          <cell r="K595">
            <v>116554.112469786</v>
          </cell>
          <cell r="L595">
            <v>117062.135045432</v>
          </cell>
          <cell r="M595">
            <v>117032.090884223</v>
          </cell>
          <cell r="N595">
            <v>117268.567862509</v>
          </cell>
          <cell r="O595">
            <v>117426.908511527</v>
          </cell>
          <cell r="P595">
            <v>117829.000428275</v>
          </cell>
          <cell r="Q595">
            <v>117585.465325586</v>
          </cell>
          <cell r="R595">
            <v>117662.062101375</v>
          </cell>
          <cell r="S595">
            <v>117736.799437567</v>
          </cell>
          <cell r="T595">
            <v>118132.387637416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</row>
        <row r="596">
          <cell r="A596">
            <v>148520.96354431</v>
          </cell>
          <cell r="B596">
            <v>148115.080635138</v>
          </cell>
          <cell r="C596">
            <v>147307.478328517</v>
          </cell>
          <cell r="D596">
            <v>146965.671545661</v>
          </cell>
          <cell r="E596">
            <v>145871.025464726</v>
          </cell>
          <cell r="F596">
            <v>145218.32802197</v>
          </cell>
          <cell r="G596">
            <v>144613.193015729</v>
          </cell>
          <cell r="H596">
            <v>144385.34871005</v>
          </cell>
          <cell r="I596">
            <v>143377.452933977</v>
          </cell>
          <cell r="J596">
            <v>142768.281814427</v>
          </cell>
          <cell r="K596">
            <v>142162.145252805</v>
          </cell>
          <cell r="L596">
            <v>141896.694134836</v>
          </cell>
          <cell r="M596">
            <v>140962.025296686</v>
          </cell>
          <cell r="N596">
            <v>140368.273084803</v>
          </cell>
          <cell r="O596">
            <v>139970.707489765</v>
          </cell>
          <cell r="P596">
            <v>140152.382962764</v>
          </cell>
          <cell r="Q596">
            <v>139572.599142225</v>
          </cell>
          <cell r="R596">
            <v>139380.278074114</v>
          </cell>
          <cell r="S596">
            <v>139192.625732664</v>
          </cell>
          <cell r="T596">
            <v>139390.630897977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</row>
        <row r="597">
          <cell r="A597">
            <v>122402.360247627</v>
          </cell>
          <cell r="B597">
            <v>122426.144109897</v>
          </cell>
          <cell r="C597">
            <v>122470.334325199</v>
          </cell>
          <cell r="D597">
            <v>122852.689790517</v>
          </cell>
          <cell r="E597">
            <v>122557.640898488</v>
          </cell>
          <cell r="F597">
            <v>122587.054038011</v>
          </cell>
          <cell r="G597">
            <v>122637.822092168</v>
          </cell>
          <cell r="H597">
            <v>123003.891138365</v>
          </cell>
          <cell r="I597">
            <v>122703.758865744</v>
          </cell>
          <cell r="J597">
            <v>122739.454978291</v>
          </cell>
          <cell r="K597">
            <v>122774.973272293</v>
          </cell>
          <cell r="L597">
            <v>123095.098861741</v>
          </cell>
          <cell r="M597">
            <v>122845.297710941</v>
          </cell>
          <cell r="N597">
            <v>122880.090308784</v>
          </cell>
          <cell r="O597">
            <v>122903.386794401</v>
          </cell>
          <cell r="P597">
            <v>123251.933793163</v>
          </cell>
          <cell r="Q597">
            <v>122926.715084143</v>
          </cell>
          <cell r="R597">
            <v>122937.984683558</v>
          </cell>
          <cell r="S597">
            <v>122948.980705669</v>
          </cell>
          <cell r="T597">
            <v>123296.570819713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</row>
        <row r="598">
          <cell r="A598">
            <v>136634.832036127</v>
          </cell>
          <cell r="B598">
            <v>136424.483156552</v>
          </cell>
          <cell r="C598">
            <v>136004.517118925</v>
          </cell>
          <cell r="D598">
            <v>135992.26424128</v>
          </cell>
          <cell r="E598">
            <v>135261.501222273</v>
          </cell>
          <cell r="F598">
            <v>134919.220687803</v>
          </cell>
          <cell r="G598">
            <v>134612.575993006</v>
          </cell>
          <cell r="H598">
            <v>134655.011538232</v>
          </cell>
          <cell r="I598">
            <v>133969.20687795</v>
          </cell>
          <cell r="J598">
            <v>133653.503852346</v>
          </cell>
          <cell r="K598">
            <v>133339.373486851</v>
          </cell>
          <cell r="L598">
            <v>133340.408354883</v>
          </cell>
          <cell r="M598">
            <v>132717.411136577</v>
          </cell>
          <cell r="N598">
            <v>132409.698962223</v>
          </cell>
          <cell r="O598">
            <v>132203.660531967</v>
          </cell>
          <cell r="P598">
            <v>132461.276394184</v>
          </cell>
          <cell r="Q598">
            <v>131997.340820144</v>
          </cell>
          <cell r="R598">
            <v>131897.670397266</v>
          </cell>
          <cell r="S598">
            <v>131800.419542694</v>
          </cell>
          <cell r="T598">
            <v>132066.498270443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</row>
        <row r="599">
          <cell r="A599">
            <v>146972.290301213</v>
          </cell>
          <cell r="B599">
            <v>146591.884000603</v>
          </cell>
          <cell r="C599">
            <v>145834.78777474</v>
          </cell>
          <cell r="D599">
            <v>145535.919378928</v>
          </cell>
          <cell r="E599">
            <v>144488.68451511</v>
          </cell>
          <cell r="F599">
            <v>143876.432053107</v>
          </cell>
          <cell r="G599">
            <v>143310.188082047</v>
          </cell>
          <cell r="H599">
            <v>143117.559201417</v>
          </cell>
          <cell r="I599">
            <v>142151.629467241</v>
          </cell>
          <cell r="J599">
            <v>141580.69502583</v>
          </cell>
          <cell r="K599">
            <v>141012.604668093</v>
          </cell>
          <cell r="L599">
            <v>140781.874663204</v>
          </cell>
          <cell r="M599">
            <v>139887.814285254</v>
          </cell>
          <cell r="N599">
            <v>139331.33093181</v>
          </cell>
          <cell r="O599">
            <v>138958.719881085</v>
          </cell>
          <cell r="P599">
            <v>139150.289813755</v>
          </cell>
          <cell r="Q599">
            <v>138585.600145548</v>
          </cell>
          <cell r="R599">
            <v>138405.350757371</v>
          </cell>
          <cell r="S599">
            <v>138229.477047494</v>
          </cell>
          <cell r="T599">
            <v>138436.351684311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</row>
        <row r="600">
          <cell r="A600">
            <v>117450.253995423</v>
          </cell>
          <cell r="B600">
            <v>117555.502991225</v>
          </cell>
          <cell r="C600">
            <v>117761.19369051</v>
          </cell>
          <cell r="D600">
            <v>118280.850846737</v>
          </cell>
          <cell r="E600">
            <v>118137.406165447</v>
          </cell>
          <cell r="F600">
            <v>118296.147969326</v>
          </cell>
          <cell r="G600">
            <v>118471.275722558</v>
          </cell>
          <cell r="H600">
            <v>118949.95117384</v>
          </cell>
          <cell r="I600">
            <v>118784.011378157</v>
          </cell>
          <cell r="J600">
            <v>118941.974788676</v>
          </cell>
          <cell r="K600">
            <v>119099.151311728</v>
          </cell>
          <cell r="L600">
            <v>119530.302672386</v>
          </cell>
          <cell r="M600">
            <v>119410.352935075</v>
          </cell>
          <cell r="N600">
            <v>119564.318087694</v>
          </cell>
          <cell r="O600">
            <v>119667.410331041</v>
          </cell>
          <cell r="P600">
            <v>120047.596292908</v>
          </cell>
          <cell r="Q600">
            <v>119770.64331487</v>
          </cell>
          <cell r="R600">
            <v>119820.513853473</v>
          </cell>
          <cell r="S600">
            <v>119869.173750333</v>
          </cell>
          <cell r="T600">
            <v>120245.125279858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</row>
        <row r="601">
          <cell r="A601">
            <v>137265.791178626</v>
          </cell>
          <cell r="B601">
            <v>137045.062640745</v>
          </cell>
          <cell r="C601">
            <v>136604.519458425</v>
          </cell>
          <cell r="D601">
            <v>136574.772659456</v>
          </cell>
          <cell r="E601">
            <v>135824.693402482</v>
          </cell>
          <cell r="F601">
            <v>135465.934808171</v>
          </cell>
          <cell r="G601">
            <v>135143.445160723</v>
          </cell>
          <cell r="H601">
            <v>135171.533267268</v>
          </cell>
          <cell r="I601">
            <v>134468.6308377</v>
          </cell>
          <cell r="J601">
            <v>134137.349457038</v>
          </cell>
          <cell r="K601">
            <v>133807.718339344</v>
          </cell>
          <cell r="L601">
            <v>133794.60716086</v>
          </cell>
          <cell r="M601">
            <v>133155.065278054</v>
          </cell>
          <cell r="N601">
            <v>132832.169056925</v>
          </cell>
          <cell r="O601">
            <v>132615.963667337</v>
          </cell>
          <cell r="P601">
            <v>132869.548337166</v>
          </cell>
          <cell r="Q601">
            <v>132399.463116353</v>
          </cell>
          <cell r="R601">
            <v>132294.874459849</v>
          </cell>
          <cell r="S601">
            <v>132192.824765166</v>
          </cell>
          <cell r="T601">
            <v>132455.289900339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</row>
        <row r="602">
          <cell r="A602">
            <v>147509.994732354</v>
          </cell>
          <cell r="B602">
            <v>147120.742869664</v>
          </cell>
          <cell r="C602">
            <v>146346.110766853</v>
          </cell>
          <cell r="D602">
            <v>146032.33402218</v>
          </cell>
          <cell r="E602">
            <v>144968.637828225</v>
          </cell>
          <cell r="F602">
            <v>144342.342736206</v>
          </cell>
          <cell r="G602">
            <v>143762.595670131</v>
          </cell>
          <cell r="H602">
            <v>143557.739878384</v>
          </cell>
          <cell r="I602">
            <v>142577.239396772</v>
          </cell>
          <cell r="J602">
            <v>141993.029055258</v>
          </cell>
          <cell r="K602">
            <v>141411.728930704</v>
          </cell>
          <cell r="L602">
            <v>141168.943641435</v>
          </cell>
          <cell r="M602">
            <v>140260.783872869</v>
          </cell>
          <cell r="N602">
            <v>139691.360649497</v>
          </cell>
          <cell r="O602">
            <v>139310.085299112</v>
          </cell>
          <cell r="P602">
            <v>139498.21984292</v>
          </cell>
          <cell r="Q602">
            <v>138928.2894355</v>
          </cell>
          <cell r="R602">
            <v>138743.848720443</v>
          </cell>
          <cell r="S602">
            <v>138563.885431039</v>
          </cell>
          <cell r="T602">
            <v>138767.68055825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</row>
        <row r="603">
          <cell r="A603">
            <v>135025.62681549</v>
          </cell>
          <cell r="B603">
            <v>134841.750332004</v>
          </cell>
          <cell r="C603">
            <v>134474.26447326</v>
          </cell>
          <cell r="D603">
            <v>134506.628287292</v>
          </cell>
          <cell r="E603">
            <v>133825.129616619</v>
          </cell>
          <cell r="F603">
            <v>133524.874909395</v>
          </cell>
          <cell r="G603">
            <v>133258.64135822</v>
          </cell>
          <cell r="H603">
            <v>133337.668770767</v>
          </cell>
          <cell r="I603">
            <v>132695.470451597</v>
          </cell>
          <cell r="J603">
            <v>132419.498636147</v>
          </cell>
          <cell r="K603">
            <v>132144.901561609</v>
          </cell>
          <cell r="L603">
            <v>132182.014664145</v>
          </cell>
          <cell r="M603">
            <v>131601.213142348</v>
          </cell>
          <cell r="N603">
            <v>131332.226529913</v>
          </cell>
          <cell r="O603">
            <v>131152.118025912</v>
          </cell>
          <cell r="P603">
            <v>131420.01508607</v>
          </cell>
          <cell r="Q603">
            <v>130971.763639615</v>
          </cell>
          <cell r="R603">
            <v>130884.636734525</v>
          </cell>
          <cell r="S603">
            <v>130799.62489519</v>
          </cell>
          <cell r="T603">
            <v>131074.919769671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</row>
        <row r="604">
          <cell r="A604">
            <v>115361.07653535</v>
          </cell>
          <cell r="B604">
            <v>115500.693759959</v>
          </cell>
          <cell r="C604">
            <v>115774.51772492</v>
          </cell>
          <cell r="D604">
            <v>116352.099243683</v>
          </cell>
          <cell r="E604">
            <v>116272.612822536</v>
          </cell>
          <cell r="F604">
            <v>116485.915356082</v>
          </cell>
          <cell r="G604">
            <v>116713.507549094</v>
          </cell>
          <cell r="H604">
            <v>117239.689001133</v>
          </cell>
          <cell r="I604">
            <v>117130.36186355</v>
          </cell>
          <cell r="J604">
            <v>117339.906978907</v>
          </cell>
          <cell r="K604">
            <v>117548.408254905</v>
          </cell>
          <cell r="L604">
            <v>118026.398783967</v>
          </cell>
          <cell r="M604">
            <v>117961.230311921</v>
          </cell>
          <cell r="N604">
            <v>118165.47156982</v>
          </cell>
          <cell r="O604">
            <v>118302.227771486</v>
          </cell>
          <cell r="P604">
            <v>118695.761469692</v>
          </cell>
          <cell r="Q604">
            <v>118439.170671325</v>
          </cell>
          <cell r="R604">
            <v>118505.326040662</v>
          </cell>
          <cell r="S604">
            <v>118569.87544275</v>
          </cell>
          <cell r="T604">
            <v>118957.791988156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</row>
        <row r="605">
          <cell r="A605">
            <v>139238.990550344</v>
          </cell>
          <cell r="B605">
            <v>138985.801693133</v>
          </cell>
          <cell r="C605">
            <v>138480.907578644</v>
          </cell>
          <cell r="D605">
            <v>138396.452016083</v>
          </cell>
          <cell r="E605">
            <v>137585.965062233</v>
          </cell>
          <cell r="F605">
            <v>137175.674609303</v>
          </cell>
          <cell r="G605">
            <v>136803.633020199</v>
          </cell>
          <cell r="H605">
            <v>136786.852362536</v>
          </cell>
          <cell r="I605">
            <v>136030.480056173</v>
          </cell>
          <cell r="J605">
            <v>135650.480464864</v>
          </cell>
          <cell r="K605">
            <v>135272.373824049</v>
          </cell>
          <cell r="L605">
            <v>135215.023695341</v>
          </cell>
          <cell r="M605">
            <v>134523.741661079</v>
          </cell>
          <cell r="N605">
            <v>134153.360350125</v>
          </cell>
          <cell r="O605">
            <v>133905.359814997</v>
          </cell>
          <cell r="P605">
            <v>134146.337731469</v>
          </cell>
          <cell r="Q605">
            <v>133657.020712063</v>
          </cell>
          <cell r="R605">
            <v>133537.051256951</v>
          </cell>
          <cell r="S605">
            <v>133419.99414316</v>
          </cell>
          <cell r="T605">
            <v>133671.158485427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</row>
        <row r="606">
          <cell r="A606">
            <v>142146.77853818</v>
          </cell>
          <cell r="B606">
            <v>141845.754815429</v>
          </cell>
          <cell r="C606">
            <v>141246.030512847</v>
          </cell>
          <cell r="D606">
            <v>141080.953859541</v>
          </cell>
          <cell r="E606">
            <v>140181.447631782</v>
          </cell>
          <cell r="F606">
            <v>139695.217706324</v>
          </cell>
          <cell r="G606">
            <v>139250.154331998</v>
          </cell>
          <cell r="H606">
            <v>139167.253212579</v>
          </cell>
          <cell r="I606">
            <v>138332.08549016</v>
          </cell>
          <cell r="J606">
            <v>137880.292734035</v>
          </cell>
          <cell r="K606">
            <v>137430.750562755</v>
          </cell>
          <cell r="L606">
            <v>137308.208092157</v>
          </cell>
          <cell r="M606">
            <v>136540.67963645</v>
          </cell>
          <cell r="N606">
            <v>136100.322338389</v>
          </cell>
          <cell r="O606">
            <v>135805.467165256</v>
          </cell>
          <cell r="P606">
            <v>136027.867249957</v>
          </cell>
          <cell r="Q606">
            <v>135510.209458842</v>
          </cell>
          <cell r="R606">
            <v>135367.574224448</v>
          </cell>
          <cell r="S606">
            <v>135228.401558811</v>
          </cell>
          <cell r="T606">
            <v>135462.912586498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</row>
        <row r="607">
          <cell r="A607">
            <v>136416.104717963</v>
          </cell>
          <cell r="B607">
            <v>136209.354034646</v>
          </cell>
          <cell r="C607">
            <v>135796.521238098</v>
          </cell>
          <cell r="D607">
            <v>135790.332776097</v>
          </cell>
          <cell r="E607">
            <v>135066.265894199</v>
          </cell>
          <cell r="F607">
            <v>134729.697618406</v>
          </cell>
          <cell r="G607">
            <v>134428.545710331</v>
          </cell>
          <cell r="H607">
            <v>134475.954916407</v>
          </cell>
          <cell r="I607">
            <v>133796.077342319</v>
          </cell>
          <cell r="J607">
            <v>133485.774685129</v>
          </cell>
          <cell r="K607">
            <v>133177.01778636</v>
          </cell>
          <cell r="L607">
            <v>133182.956500947</v>
          </cell>
          <cell r="M607">
            <v>132565.694630387</v>
          </cell>
          <cell r="N607">
            <v>132263.246134148</v>
          </cell>
          <cell r="O607">
            <v>132060.732166253</v>
          </cell>
          <cell r="P607">
            <v>132319.745475374</v>
          </cell>
          <cell r="Q607">
            <v>131857.94172835</v>
          </cell>
          <cell r="R607">
            <v>131759.976252717</v>
          </cell>
          <cell r="S607">
            <v>131664.388956617</v>
          </cell>
          <cell r="T607">
            <v>131931.720366767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</row>
        <row r="608">
          <cell r="A608">
            <v>136923.080855439</v>
          </cell>
          <cell r="B608">
            <v>136707.990108998</v>
          </cell>
          <cell r="C608">
            <v>136278.623561476</v>
          </cell>
          <cell r="D608">
            <v>136258.378720759</v>
          </cell>
          <cell r="E608">
            <v>135518.791227373</v>
          </cell>
          <cell r="F608">
            <v>135168.982818316</v>
          </cell>
          <cell r="G608">
            <v>134855.099479071</v>
          </cell>
          <cell r="H608">
            <v>134890.98050756</v>
          </cell>
          <cell r="I608">
            <v>134197.36486321</v>
          </cell>
          <cell r="J608">
            <v>133874.544986213</v>
          </cell>
          <cell r="K608">
            <v>133553.333221593</v>
          </cell>
          <cell r="L608">
            <v>133547.905577345</v>
          </cell>
          <cell r="M608">
            <v>132917.350056629</v>
          </cell>
          <cell r="N608">
            <v>132602.70116758</v>
          </cell>
          <cell r="O608">
            <v>132392.018040344</v>
          </cell>
          <cell r="P608">
            <v>132647.792283401</v>
          </cell>
          <cell r="Q608">
            <v>132181.047290649</v>
          </cell>
          <cell r="R608">
            <v>132079.130010661</v>
          </cell>
          <cell r="S608">
            <v>131979.686842984</v>
          </cell>
          <cell r="T608">
            <v>132244.114728827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</row>
        <row r="609">
          <cell r="A609">
            <v>121897.130077613</v>
          </cell>
          <cell r="B609">
            <v>121929.225280789</v>
          </cell>
          <cell r="C609">
            <v>121989.89230673</v>
          </cell>
          <cell r="D609">
            <v>122386.255742214</v>
          </cell>
          <cell r="E609">
            <v>122106.674010473</v>
          </cell>
          <cell r="F609">
            <v>122149.281685766</v>
          </cell>
          <cell r="G609">
            <v>122212.737325509</v>
          </cell>
          <cell r="H609">
            <v>122590.294847576</v>
          </cell>
          <cell r="I609">
            <v>122303.853332885</v>
          </cell>
          <cell r="J609">
            <v>122352.023557374</v>
          </cell>
          <cell r="K609">
            <v>122399.953824104</v>
          </cell>
          <cell r="L609">
            <v>122731.406627955</v>
          </cell>
          <cell r="M609">
            <v>122494.85334551</v>
          </cell>
          <cell r="N609">
            <v>122541.804319415</v>
          </cell>
          <cell r="O609">
            <v>122573.241830727</v>
          </cell>
          <cell r="P609">
            <v>122925.016740583</v>
          </cell>
          <cell r="Q609">
            <v>122604.72226021</v>
          </cell>
          <cell r="R609">
            <v>122619.93005442</v>
          </cell>
          <cell r="S609">
            <v>122634.76866893</v>
          </cell>
          <cell r="T609">
            <v>122985.252307878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</row>
        <row r="610">
          <cell r="A610">
            <v>142879.344113439</v>
          </cell>
          <cell r="B610">
            <v>142566.269245303</v>
          </cell>
          <cell r="C610">
            <v>141942.654159904</v>
          </cell>
          <cell r="D610">
            <v>141757.266453673</v>
          </cell>
          <cell r="E610">
            <v>140835.333399792</v>
          </cell>
          <cell r="F610">
            <v>140329.971872026</v>
          </cell>
          <cell r="G610">
            <v>139866.511954927</v>
          </cell>
          <cell r="H610">
            <v>139766.952958694</v>
          </cell>
          <cell r="I610">
            <v>138911.934129683</v>
          </cell>
          <cell r="J610">
            <v>138442.054359889</v>
          </cell>
          <cell r="K610">
            <v>137974.515274567</v>
          </cell>
          <cell r="L610">
            <v>137835.548750483</v>
          </cell>
          <cell r="M610">
            <v>137048.811362137</v>
          </cell>
          <cell r="N610">
            <v>136590.824856078</v>
          </cell>
          <cell r="O610">
            <v>136284.165488489</v>
          </cell>
          <cell r="P610">
            <v>136501.885218201</v>
          </cell>
          <cell r="Q610">
            <v>135977.087472655</v>
          </cell>
          <cell r="R610">
            <v>135828.741997449</v>
          </cell>
          <cell r="S610">
            <v>135683.997711038</v>
          </cell>
          <cell r="T610">
            <v>135914.313231685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</row>
        <row r="611">
          <cell r="A611">
            <v>147820.92360415</v>
          </cell>
          <cell r="B611">
            <v>147426.556774056</v>
          </cell>
          <cell r="C611">
            <v>146641.78450851</v>
          </cell>
          <cell r="D611">
            <v>146319.386975495</v>
          </cell>
          <cell r="E611">
            <v>145246.171978064</v>
          </cell>
          <cell r="F611">
            <v>144611.756701692</v>
          </cell>
          <cell r="G611">
            <v>144024.201438668</v>
          </cell>
          <cell r="H611">
            <v>143812.27540636</v>
          </cell>
          <cell r="I611">
            <v>142823.349355236</v>
          </cell>
          <cell r="J611">
            <v>142231.462192774</v>
          </cell>
          <cell r="K611">
            <v>141642.523489001</v>
          </cell>
          <cell r="L611">
            <v>141392.767202741</v>
          </cell>
          <cell r="M611">
            <v>140476.45442787</v>
          </cell>
          <cell r="N611">
            <v>139899.548693802</v>
          </cell>
          <cell r="O611">
            <v>139513.26319144</v>
          </cell>
          <cell r="P611">
            <v>139699.411213433</v>
          </cell>
          <cell r="Q611">
            <v>139126.450336044</v>
          </cell>
          <cell r="R611">
            <v>138939.585976206</v>
          </cell>
          <cell r="S611">
            <v>138757.257877671</v>
          </cell>
          <cell r="T611">
            <v>138959.272271095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</row>
        <row r="612">
          <cell r="A612">
            <v>112182.309640757</v>
          </cell>
          <cell r="B612">
            <v>112374.219497299</v>
          </cell>
          <cell r="C612">
            <v>112751.710945508</v>
          </cell>
          <cell r="D612">
            <v>113417.426693911</v>
          </cell>
          <cell r="E612">
            <v>113435.255318451</v>
          </cell>
          <cell r="F612">
            <v>113731.574179967</v>
          </cell>
          <cell r="G612">
            <v>114038.99311221</v>
          </cell>
          <cell r="H612">
            <v>114637.456840593</v>
          </cell>
          <cell r="I612">
            <v>114614.268121991</v>
          </cell>
          <cell r="J612">
            <v>114902.296860133</v>
          </cell>
          <cell r="K612">
            <v>115188.890796356</v>
          </cell>
          <cell r="L612">
            <v>115738.14898972</v>
          </cell>
          <cell r="M612">
            <v>115756.332399358</v>
          </cell>
          <cell r="N612">
            <v>116037.070758202</v>
          </cell>
          <cell r="O612">
            <v>116225.048016138</v>
          </cell>
          <cell r="P612">
            <v>116638.890827957</v>
          </cell>
          <cell r="Q612">
            <v>116413.281898713</v>
          </cell>
          <cell r="R612">
            <v>116504.215288016</v>
          </cell>
          <cell r="S612">
            <v>116592.941206535</v>
          </cell>
          <cell r="T612">
            <v>116999.063001187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</row>
        <row r="613">
          <cell r="A613">
            <v>122312.810042953</v>
          </cell>
          <cell r="B613">
            <v>122338.067060081</v>
          </cell>
          <cell r="C613">
            <v>122385.177729965</v>
          </cell>
          <cell r="D613">
            <v>122770.016056897</v>
          </cell>
          <cell r="E613">
            <v>122477.708662609</v>
          </cell>
          <cell r="F613">
            <v>122509.460485466</v>
          </cell>
          <cell r="G613">
            <v>122562.477367887</v>
          </cell>
          <cell r="H613">
            <v>122930.582704524</v>
          </cell>
          <cell r="I613">
            <v>122632.877068806</v>
          </cell>
          <cell r="J613">
            <v>122670.784172192</v>
          </cell>
          <cell r="K613">
            <v>122708.502443084</v>
          </cell>
          <cell r="L613">
            <v>123030.635739967</v>
          </cell>
          <cell r="M613">
            <v>122783.182725507</v>
          </cell>
          <cell r="N613">
            <v>122820.130351156</v>
          </cell>
          <cell r="O613">
            <v>122844.869803881</v>
          </cell>
          <cell r="P613">
            <v>123193.98893811</v>
          </cell>
          <cell r="Q613">
            <v>122869.643030655</v>
          </cell>
          <cell r="R613">
            <v>122881.610660731</v>
          </cell>
          <cell r="S613">
            <v>122893.287768328</v>
          </cell>
          <cell r="T613">
            <v>123241.390749107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</row>
        <row r="614">
          <cell r="A614">
            <v>137728.321233194</v>
          </cell>
          <cell r="B614">
            <v>137499.98379705</v>
          </cell>
          <cell r="C614">
            <v>137044.356360907</v>
          </cell>
          <cell r="D614">
            <v>137001.785491663</v>
          </cell>
          <cell r="E614">
            <v>136237.546299442</v>
          </cell>
          <cell r="F614">
            <v>135866.708320898</v>
          </cell>
          <cell r="G614">
            <v>135532.603393916</v>
          </cell>
          <cell r="H614">
            <v>135550.173986492</v>
          </cell>
          <cell r="I614">
            <v>134834.737889325</v>
          </cell>
          <cell r="J614">
            <v>134492.036660799</v>
          </cell>
          <cell r="K614">
            <v>134151.042582689</v>
          </cell>
          <cell r="L614">
            <v>134127.561522502</v>
          </cell>
          <cell r="M614">
            <v>133475.891430343</v>
          </cell>
          <cell r="N614">
            <v>133141.864412446</v>
          </cell>
          <cell r="O614">
            <v>132918.206045418</v>
          </cell>
          <cell r="P614">
            <v>133168.835614814</v>
          </cell>
          <cell r="Q614">
            <v>132694.242342265</v>
          </cell>
          <cell r="R614">
            <v>132586.04833208</v>
          </cell>
          <cell r="S614">
            <v>132480.480806164</v>
          </cell>
          <cell r="T614">
            <v>132740.296966056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</row>
        <row r="615">
          <cell r="A615">
            <v>138101.142510501</v>
          </cell>
          <cell r="B615">
            <v>137866.671939567</v>
          </cell>
          <cell r="C615">
            <v>137398.885875628</v>
          </cell>
          <cell r="D615">
            <v>137345.978194293</v>
          </cell>
          <cell r="E615">
            <v>136570.325419122</v>
          </cell>
          <cell r="F615">
            <v>136189.750880944</v>
          </cell>
          <cell r="G615">
            <v>135846.283484844</v>
          </cell>
          <cell r="H615">
            <v>135855.376459687</v>
          </cell>
          <cell r="I615">
            <v>135129.837628833</v>
          </cell>
          <cell r="J615">
            <v>134777.931458434</v>
          </cell>
          <cell r="K615">
            <v>134427.778292445</v>
          </cell>
          <cell r="L615">
            <v>134395.938613171</v>
          </cell>
          <cell r="M615">
            <v>133734.492606003</v>
          </cell>
          <cell r="N615">
            <v>133391.493635198</v>
          </cell>
          <cell r="O615">
            <v>133161.827812998</v>
          </cell>
          <cell r="P615">
            <v>133410.075430546</v>
          </cell>
          <cell r="Q615">
            <v>132931.848453355</v>
          </cell>
          <cell r="R615">
            <v>132820.7483562</v>
          </cell>
          <cell r="S615">
            <v>132712.345290581</v>
          </cell>
          <cell r="T615">
            <v>132970.026250094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</row>
        <row r="616">
          <cell r="A616">
            <v>117616.269323803</v>
          </cell>
          <cell r="B616">
            <v>117718.78726736</v>
          </cell>
          <cell r="C616">
            <v>117919.06379447</v>
          </cell>
          <cell r="D616">
            <v>118434.118023347</v>
          </cell>
          <cell r="E616">
            <v>118285.590934382</v>
          </cell>
          <cell r="F616">
            <v>118439.997100132</v>
          </cell>
          <cell r="G616">
            <v>118610.955795749</v>
          </cell>
          <cell r="H616">
            <v>119085.856209025</v>
          </cell>
          <cell r="I616">
            <v>118915.417719859</v>
          </cell>
          <cell r="J616">
            <v>119069.282218806</v>
          </cell>
          <cell r="K616">
            <v>119222.380248824</v>
          </cell>
          <cell r="L616">
            <v>119649.809560939</v>
          </cell>
          <cell r="M616">
            <v>119525.506660761</v>
          </cell>
          <cell r="N616">
            <v>119675.476650552</v>
          </cell>
          <cell r="O616">
            <v>119775.893806119</v>
          </cell>
          <cell r="P616">
            <v>120155.01909752</v>
          </cell>
          <cell r="Q616">
            <v>119876.448050165</v>
          </cell>
          <cell r="R616">
            <v>119925.024523724</v>
          </cell>
          <cell r="S616">
            <v>119972.421769862</v>
          </cell>
          <cell r="T616">
            <v>120347.422506035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</row>
        <row r="617">
          <cell r="A617">
            <v>120737.189369722</v>
          </cell>
          <cell r="B617">
            <v>120788.366296884</v>
          </cell>
          <cell r="C617">
            <v>120886.86187015</v>
          </cell>
          <cell r="D617">
            <v>121315.385726359</v>
          </cell>
          <cell r="E617">
            <v>121071.314520154</v>
          </cell>
          <cell r="F617">
            <v>121144.215079896</v>
          </cell>
          <cell r="G617">
            <v>121236.799714462</v>
          </cell>
          <cell r="H617">
            <v>121640.733236271</v>
          </cell>
          <cell r="I617">
            <v>121385.723865553</v>
          </cell>
          <cell r="J617">
            <v>121462.53297801</v>
          </cell>
          <cell r="K617">
            <v>121538.959469404</v>
          </cell>
          <cell r="L617">
            <v>121896.418038296</v>
          </cell>
          <cell r="M617">
            <v>121690.280084766</v>
          </cell>
          <cell r="N617">
            <v>121765.145059402</v>
          </cell>
          <cell r="O617">
            <v>121815.273273821</v>
          </cell>
          <cell r="P617">
            <v>122174.459034614</v>
          </cell>
          <cell r="Q617">
            <v>121865.469922767</v>
          </cell>
          <cell r="R617">
            <v>121889.719284029</v>
          </cell>
          <cell r="S617">
            <v>121913.37997531</v>
          </cell>
          <cell r="T617">
            <v>122270.506759351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</row>
        <row r="618">
          <cell r="A618">
            <v>129124.312566455</v>
          </cell>
          <cell r="B618">
            <v>129037.516260336</v>
          </cell>
          <cell r="C618">
            <v>128862.486915815</v>
          </cell>
          <cell r="D618">
            <v>129058.470083655</v>
          </cell>
          <cell r="E618">
            <v>128557.634759746</v>
          </cell>
          <cell r="F618">
            <v>128411.498128932</v>
          </cell>
          <cell r="G618">
            <v>128293.461249392</v>
          </cell>
          <cell r="H618">
            <v>128506.679196031</v>
          </cell>
          <cell r="I618">
            <v>128024.395049929</v>
          </cell>
          <cell r="J618">
            <v>127894.126438524</v>
          </cell>
          <cell r="K618">
            <v>127764.506754218</v>
          </cell>
          <cell r="L618">
            <v>127933.926784814</v>
          </cell>
          <cell r="M618">
            <v>127507.866287877</v>
          </cell>
          <cell r="N618">
            <v>127380.894943244</v>
          </cell>
          <cell r="O618">
            <v>127295.87725881</v>
          </cell>
          <cell r="P618">
            <v>127601.477763581</v>
          </cell>
          <cell r="Q618">
            <v>127210.7435091</v>
          </cell>
          <cell r="R618">
            <v>127169.616479792</v>
          </cell>
          <cell r="S618">
            <v>127129.487837506</v>
          </cell>
          <cell r="T618">
            <v>127438.58037641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</row>
        <row r="619">
          <cell r="A619">
            <v>139904.690128532</v>
          </cell>
          <cell r="B619">
            <v>139640.550111902</v>
          </cell>
          <cell r="C619">
            <v>139113.94588083</v>
          </cell>
          <cell r="D619">
            <v>139011.033186482</v>
          </cell>
          <cell r="E619">
            <v>138180.16644795</v>
          </cell>
          <cell r="F619">
            <v>137752.490657767</v>
          </cell>
          <cell r="G619">
            <v>137363.731697306</v>
          </cell>
          <cell r="H619">
            <v>137331.813634961</v>
          </cell>
          <cell r="I619">
            <v>136557.402160869</v>
          </cell>
          <cell r="J619">
            <v>136160.966474585</v>
          </cell>
          <cell r="K619">
            <v>135766.505614448</v>
          </cell>
          <cell r="L619">
            <v>135694.230561818</v>
          </cell>
          <cell r="M619">
            <v>134985.492918411</v>
          </cell>
          <cell r="N619">
            <v>134599.091531269</v>
          </cell>
          <cell r="O619">
            <v>134340.364246844</v>
          </cell>
          <cell r="P619">
            <v>134577.089014591</v>
          </cell>
          <cell r="Q619">
            <v>134081.283750564</v>
          </cell>
          <cell r="R619">
            <v>133956.125265243</v>
          </cell>
          <cell r="S619">
            <v>133834.005088535</v>
          </cell>
          <cell r="T619">
            <v>134081.356874818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</row>
        <row r="620">
          <cell r="A620">
            <v>125317.227586141</v>
          </cell>
          <cell r="B620">
            <v>125293.060123285</v>
          </cell>
          <cell r="C620">
            <v>125242.189275285</v>
          </cell>
          <cell r="D620">
            <v>125543.727368364</v>
          </cell>
          <cell r="E620">
            <v>125159.442474569</v>
          </cell>
          <cell r="F620">
            <v>125112.731258016</v>
          </cell>
          <cell r="G620">
            <v>125090.299746857</v>
          </cell>
          <cell r="H620">
            <v>125390.087353284</v>
          </cell>
          <cell r="I620">
            <v>125010.967827931</v>
          </cell>
          <cell r="J620">
            <v>124974.695986787</v>
          </cell>
          <cell r="K620">
            <v>124938.604832152</v>
          </cell>
          <cell r="L620">
            <v>125193.379361314</v>
          </cell>
          <cell r="M620">
            <v>124867.146158218</v>
          </cell>
          <cell r="N620">
            <v>124831.792404211</v>
          </cell>
          <cell r="O620">
            <v>124808.120178715</v>
          </cell>
          <cell r="P620">
            <v>125138.044115798</v>
          </cell>
          <cell r="Q620">
            <v>124784.415636138</v>
          </cell>
          <cell r="R620">
            <v>124772.964273775</v>
          </cell>
          <cell r="S620">
            <v>124761.790901136</v>
          </cell>
          <cell r="T620">
            <v>125092.687156155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</row>
        <row r="621">
          <cell r="A621">
            <v>136478.62932757</v>
          </cell>
          <cell r="B621">
            <v>136270.850076728</v>
          </cell>
          <cell r="C621">
            <v>135855.978197374</v>
          </cell>
          <cell r="D621">
            <v>135848.056183186</v>
          </cell>
          <cell r="E621">
            <v>135122.075167461</v>
          </cell>
          <cell r="F621">
            <v>134783.874005815</v>
          </cell>
          <cell r="G621">
            <v>134481.151949354</v>
          </cell>
          <cell r="H621">
            <v>134527.139402511</v>
          </cell>
          <cell r="I621">
            <v>133845.567532743</v>
          </cell>
          <cell r="J621">
            <v>133533.721145535</v>
          </cell>
          <cell r="K621">
            <v>133223.428206768</v>
          </cell>
          <cell r="L621">
            <v>133227.965125301</v>
          </cell>
          <cell r="M621">
            <v>132609.063768729</v>
          </cell>
          <cell r="N621">
            <v>132305.110616272</v>
          </cell>
          <cell r="O621">
            <v>132101.58915816</v>
          </cell>
          <cell r="P621">
            <v>132360.202998102</v>
          </cell>
          <cell r="Q621">
            <v>131897.789854625</v>
          </cell>
          <cell r="R621">
            <v>131799.337008865</v>
          </cell>
          <cell r="S621">
            <v>131703.274173884</v>
          </cell>
          <cell r="T621">
            <v>131970.247496719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</row>
        <row r="622">
          <cell r="A622">
            <v>142257.455528079</v>
          </cell>
          <cell r="B622">
            <v>141954.611102116</v>
          </cell>
          <cell r="C622">
            <v>141351.277348014</v>
          </cell>
          <cell r="D622">
            <v>141183.132073585</v>
          </cell>
          <cell r="E622">
            <v>140280.237570847</v>
          </cell>
          <cell r="F622">
            <v>139791.117217246</v>
          </cell>
          <cell r="G622">
            <v>139343.274468558</v>
          </cell>
          <cell r="H622">
            <v>139257.856654763</v>
          </cell>
          <cell r="I622">
            <v>138419.689800528</v>
          </cell>
          <cell r="J622">
            <v>137965.164434112</v>
          </cell>
          <cell r="K622">
            <v>137512.903264915</v>
          </cell>
          <cell r="L622">
            <v>137387.879426282</v>
          </cell>
          <cell r="M622">
            <v>136617.448859262</v>
          </cell>
          <cell r="N622">
            <v>136174.428116805</v>
          </cell>
          <cell r="O622">
            <v>135877.789550138</v>
          </cell>
          <cell r="P622">
            <v>136099.482520528</v>
          </cell>
          <cell r="Q622">
            <v>135580.746015519</v>
          </cell>
          <cell r="R622">
            <v>135437.248070283</v>
          </cell>
          <cell r="S622">
            <v>135297.233636705</v>
          </cell>
          <cell r="T622">
            <v>135531.110801559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</row>
        <row r="623">
          <cell r="A623">
            <v>128926.640527206</v>
          </cell>
          <cell r="B623">
            <v>128843.096045313</v>
          </cell>
          <cell r="C623">
            <v>128674.513276931</v>
          </cell>
          <cell r="D623">
            <v>128875.977083484</v>
          </cell>
          <cell r="E623">
            <v>128381.193308546</v>
          </cell>
          <cell r="F623">
            <v>128240.219059054</v>
          </cell>
          <cell r="G623">
            <v>128127.146215837</v>
          </cell>
          <cell r="H623">
            <v>128344.859045379</v>
          </cell>
          <cell r="I623">
            <v>127867.93142824</v>
          </cell>
          <cell r="J623">
            <v>127742.543331285</v>
          </cell>
          <cell r="K623">
            <v>127617.779849371</v>
          </cell>
          <cell r="L623">
            <v>127791.631669086</v>
          </cell>
          <cell r="M623">
            <v>127370.754419922</v>
          </cell>
          <cell r="N623">
            <v>127248.540057617</v>
          </cell>
          <cell r="O623">
            <v>127166.707561333</v>
          </cell>
          <cell r="P623">
            <v>127473.570991017</v>
          </cell>
          <cell r="Q623">
            <v>127084.76334816</v>
          </cell>
          <cell r="R623">
            <v>127045.177143297</v>
          </cell>
          <cell r="S623">
            <v>127006.551920879</v>
          </cell>
          <cell r="T623">
            <v>127316.776555612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</row>
        <row r="624">
          <cell r="A624">
            <v>112020.167231807</v>
          </cell>
          <cell r="B624">
            <v>112214.744428733</v>
          </cell>
          <cell r="C624">
            <v>112597.523743597</v>
          </cell>
          <cell r="D624">
            <v>113267.735039103</v>
          </cell>
          <cell r="E624">
            <v>113290.527505428</v>
          </cell>
          <cell r="F624">
            <v>113591.080860333</v>
          </cell>
          <cell r="G624">
            <v>113902.571591555</v>
          </cell>
          <cell r="H624">
            <v>114504.72229127</v>
          </cell>
          <cell r="I624">
            <v>114485.927317544</v>
          </cell>
          <cell r="J624">
            <v>114777.959345038</v>
          </cell>
          <cell r="K624">
            <v>115068.536628411</v>
          </cell>
          <cell r="L624">
            <v>115621.430039818</v>
          </cell>
          <cell r="M624">
            <v>115643.865058754</v>
          </cell>
          <cell r="N624">
            <v>115928.505378527</v>
          </cell>
          <cell r="O624">
            <v>116119.095317962</v>
          </cell>
          <cell r="P624">
            <v>116533.974056199</v>
          </cell>
          <cell r="Q624">
            <v>116309.945448842</v>
          </cell>
          <cell r="R624">
            <v>116402.142714352</v>
          </cell>
          <cell r="S624">
            <v>116492.101827611</v>
          </cell>
          <cell r="T624">
            <v>116899.152234855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</row>
        <row r="625">
          <cell r="A625">
            <v>140308.168436591</v>
          </cell>
          <cell r="B625">
            <v>140037.390958531</v>
          </cell>
          <cell r="C625">
            <v>139497.628297751</v>
          </cell>
          <cell r="D625">
            <v>139383.528796997</v>
          </cell>
          <cell r="E625">
            <v>138540.309938513</v>
          </cell>
          <cell r="F625">
            <v>138102.09695304</v>
          </cell>
          <cell r="G625">
            <v>137703.205649204</v>
          </cell>
          <cell r="H625">
            <v>137662.112856051</v>
          </cell>
          <cell r="I625">
            <v>136876.767902185</v>
          </cell>
          <cell r="J625">
            <v>136470.370353209</v>
          </cell>
          <cell r="K625">
            <v>136065.997254941</v>
          </cell>
          <cell r="L625">
            <v>135984.676255388</v>
          </cell>
          <cell r="M625">
            <v>135265.35882513</v>
          </cell>
          <cell r="N625">
            <v>134869.247722905</v>
          </cell>
          <cell r="O625">
            <v>134604.018991281</v>
          </cell>
          <cell r="P625">
            <v>134838.165939682</v>
          </cell>
          <cell r="Q625">
            <v>134338.428172093</v>
          </cell>
          <cell r="R625">
            <v>134210.124632762</v>
          </cell>
          <cell r="S625">
            <v>134084.935750398</v>
          </cell>
          <cell r="T625">
            <v>134329.976759136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</row>
        <row r="626">
          <cell r="A626">
            <v>130081.754185402</v>
          </cell>
          <cell r="B626">
            <v>129979.207387399</v>
          </cell>
          <cell r="C626">
            <v>129772.953493773</v>
          </cell>
          <cell r="D626">
            <v>129942.390713983</v>
          </cell>
          <cell r="E626">
            <v>129412.244189228</v>
          </cell>
          <cell r="F626">
            <v>129241.103117986</v>
          </cell>
          <cell r="G626">
            <v>129099.022499166</v>
          </cell>
          <cell r="H626">
            <v>129290.469091698</v>
          </cell>
          <cell r="I626">
            <v>128782.240134272</v>
          </cell>
          <cell r="J626">
            <v>128628.332329006</v>
          </cell>
          <cell r="K626">
            <v>128475.191208397</v>
          </cell>
          <cell r="L626">
            <v>128623.145485086</v>
          </cell>
          <cell r="M626">
            <v>128171.979479256</v>
          </cell>
          <cell r="N626">
            <v>128021.967279284</v>
          </cell>
          <cell r="O626">
            <v>127921.521860554</v>
          </cell>
          <cell r="P626">
            <v>128221.005279278</v>
          </cell>
          <cell r="Q626">
            <v>127820.939314761</v>
          </cell>
          <cell r="R626">
            <v>127772.349168989</v>
          </cell>
          <cell r="S626">
            <v>127724.93858254</v>
          </cell>
          <cell r="T626">
            <v>128028.547717379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</row>
        <row r="627">
          <cell r="A627">
            <v>144710.51668954</v>
          </cell>
          <cell r="B627">
            <v>144367.317928492</v>
          </cell>
          <cell r="C627">
            <v>143683.983757468</v>
          </cell>
          <cell r="D627">
            <v>143447.825110906</v>
          </cell>
          <cell r="E627">
            <v>142469.8323808</v>
          </cell>
          <cell r="F627">
            <v>141916.648150651</v>
          </cell>
          <cell r="G627">
            <v>141407.202937817</v>
          </cell>
          <cell r="H627">
            <v>141266.004737903</v>
          </cell>
          <cell r="I627">
            <v>140361.364682858</v>
          </cell>
          <cell r="J627">
            <v>139846.27333811</v>
          </cell>
          <cell r="K627">
            <v>139333.747897215</v>
          </cell>
          <cell r="L627">
            <v>139153.726650732</v>
          </cell>
          <cell r="M627">
            <v>138318.97325965</v>
          </cell>
          <cell r="N627">
            <v>137816.919541982</v>
          </cell>
          <cell r="O627">
            <v>137480.753577442</v>
          </cell>
          <cell r="P627">
            <v>137686.773961739</v>
          </cell>
          <cell r="Q627">
            <v>137144.128682549</v>
          </cell>
          <cell r="R627">
            <v>136981.509486698</v>
          </cell>
          <cell r="S627">
            <v>136822.83798406</v>
          </cell>
          <cell r="T627">
            <v>137042.666119421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</row>
        <row r="628">
          <cell r="A628">
            <v>133917.29419156</v>
          </cell>
          <cell r="B628">
            <v>133751.650447964</v>
          </cell>
          <cell r="C628">
            <v>133420.310068752</v>
          </cell>
          <cell r="D628">
            <v>133483.403422016</v>
          </cell>
          <cell r="E628">
            <v>132835.835342516</v>
          </cell>
          <cell r="F628">
            <v>132564.525728675</v>
          </cell>
          <cell r="G628">
            <v>132326.125165034</v>
          </cell>
          <cell r="H628">
            <v>132430.355056297</v>
          </cell>
          <cell r="I628">
            <v>131818.190402097</v>
          </cell>
          <cell r="J628">
            <v>131569.583273163</v>
          </cell>
          <cell r="K628">
            <v>131322.214569213</v>
          </cell>
          <cell r="L628">
            <v>131384.176388247</v>
          </cell>
          <cell r="M628">
            <v>130832.436956499</v>
          </cell>
          <cell r="N628">
            <v>130590.122395027</v>
          </cell>
          <cell r="O628">
            <v>130427.873007337</v>
          </cell>
          <cell r="P628">
            <v>130702.85119484</v>
          </cell>
          <cell r="Q628">
            <v>130265.402118435</v>
          </cell>
          <cell r="R628">
            <v>130186.914502981</v>
          </cell>
          <cell r="S628">
            <v>130110.332228562</v>
          </cell>
          <cell r="T628">
            <v>130391.974681314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</row>
        <row r="629">
          <cell r="A629">
            <v>118806.791209777</v>
          </cell>
          <cell r="B629">
            <v>118889.72435053</v>
          </cell>
          <cell r="C629">
            <v>119051.175002147</v>
          </cell>
          <cell r="D629">
            <v>119533.220919069</v>
          </cell>
          <cell r="E629">
            <v>119348.247089727</v>
          </cell>
          <cell r="F629">
            <v>119471.56171633</v>
          </cell>
          <cell r="G629">
            <v>119612.623447718</v>
          </cell>
          <cell r="H629">
            <v>120060.452472997</v>
          </cell>
          <cell r="I629">
            <v>119857.75314923</v>
          </cell>
          <cell r="J629">
            <v>119982.223712191</v>
          </cell>
          <cell r="K629">
            <v>120106.074230764</v>
          </cell>
          <cell r="L629">
            <v>120506.812150609</v>
          </cell>
          <cell r="M629">
            <v>120351.292038641</v>
          </cell>
          <cell r="N629">
            <v>120472.612090923</v>
          </cell>
          <cell r="O629">
            <v>120553.84577361</v>
          </cell>
          <cell r="P629">
            <v>120925.364831197</v>
          </cell>
          <cell r="Q629">
            <v>120635.190355694</v>
          </cell>
          <cell r="R629">
            <v>120674.486886421</v>
          </cell>
          <cell r="S629">
            <v>120712.829466743</v>
          </cell>
          <cell r="T629">
            <v>121081.011915074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</row>
        <row r="630">
          <cell r="A630">
            <v>133981.935095861</v>
          </cell>
          <cell r="B630">
            <v>133815.227970417</v>
          </cell>
          <cell r="C630">
            <v>133481.779490773</v>
          </cell>
          <cell r="D630">
            <v>133543.080615637</v>
          </cell>
          <cell r="E630">
            <v>132893.533613881</v>
          </cell>
          <cell r="F630">
            <v>132620.535845265</v>
          </cell>
          <cell r="G630">
            <v>132380.511987818</v>
          </cell>
          <cell r="H630">
            <v>132483.27200354</v>
          </cell>
          <cell r="I630">
            <v>131869.355706177</v>
          </cell>
          <cell r="J630">
            <v>131619.152595997</v>
          </cell>
          <cell r="K630">
            <v>131370.195861107</v>
          </cell>
          <cell r="L630">
            <v>131430.708436954</v>
          </cell>
          <cell r="M630">
            <v>130877.274026874</v>
          </cell>
          <cell r="N630">
            <v>130633.403880502</v>
          </cell>
          <cell r="O630">
            <v>130470.112901684</v>
          </cell>
          <cell r="P630">
            <v>130744.67809902</v>
          </cell>
          <cell r="Q630">
            <v>130306.598999684</v>
          </cell>
          <cell r="R630">
            <v>130227.607517898</v>
          </cell>
          <cell r="S630">
            <v>130150.533608849</v>
          </cell>
          <cell r="T630">
            <v>130431.805853966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</row>
        <row r="631">
          <cell r="A631">
            <v>136760.155249856</v>
          </cell>
          <cell r="B631">
            <v>136547.744727857</v>
          </cell>
          <cell r="C631">
            <v>136123.691588977</v>
          </cell>
          <cell r="D631">
            <v>136107.964010208</v>
          </cell>
          <cell r="E631">
            <v>135373.364335456</v>
          </cell>
          <cell r="F631">
            <v>135027.810873666</v>
          </cell>
          <cell r="G631">
            <v>134718.019001415</v>
          </cell>
          <cell r="H631">
            <v>134757.604810417</v>
          </cell>
          <cell r="I631">
            <v>134068.404134053</v>
          </cell>
          <cell r="J631">
            <v>133749.606883501</v>
          </cell>
          <cell r="K631">
            <v>133432.397706796</v>
          </cell>
          <cell r="L631">
            <v>133430.622839789</v>
          </cell>
          <cell r="M631">
            <v>132804.339464923</v>
          </cell>
          <cell r="N631">
            <v>132493.611384449</v>
          </cell>
          <cell r="O631">
            <v>132285.553558749</v>
          </cell>
          <cell r="P631">
            <v>132542.368732061</v>
          </cell>
          <cell r="Q631">
            <v>132077.211694625</v>
          </cell>
          <cell r="R631">
            <v>131976.564395747</v>
          </cell>
          <cell r="S631">
            <v>131878.360379512</v>
          </cell>
          <cell r="T631">
            <v>132143.721363426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</row>
        <row r="632">
          <cell r="A632">
            <v>124035.290542088</v>
          </cell>
          <cell r="B632">
            <v>124032.211716501</v>
          </cell>
          <cell r="C632">
            <v>124023.148019339</v>
          </cell>
          <cell r="D632">
            <v>124360.228993533</v>
          </cell>
          <cell r="E632">
            <v>124015.1894317</v>
          </cell>
          <cell r="F632">
            <v>124001.957142548</v>
          </cell>
          <cell r="G632">
            <v>124011.718257498</v>
          </cell>
          <cell r="H632">
            <v>124340.655949711</v>
          </cell>
          <cell r="I632">
            <v>123996.274432483</v>
          </cell>
          <cell r="J632">
            <v>123991.653563786</v>
          </cell>
          <cell r="K632">
            <v>123987.055713735</v>
          </cell>
          <cell r="L632">
            <v>124270.571154685</v>
          </cell>
          <cell r="M632">
            <v>123977.952201505</v>
          </cell>
          <cell r="N632">
            <v>123973.448292962</v>
          </cell>
          <cell r="O632">
            <v>123970.432558378</v>
          </cell>
          <cell r="P632">
            <v>124308.546779913</v>
          </cell>
          <cell r="Q632">
            <v>123967.412706744</v>
          </cell>
          <cell r="R632">
            <v>123965.953854913</v>
          </cell>
          <cell r="S632">
            <v>123964.530417717</v>
          </cell>
          <cell r="T632">
            <v>124302.768508163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</row>
        <row r="633">
          <cell r="A633">
            <v>135033.332963393</v>
          </cell>
          <cell r="B633">
            <v>134849.329709127</v>
          </cell>
          <cell r="C633">
            <v>134481.592533761</v>
          </cell>
          <cell r="D633">
            <v>134513.74268777</v>
          </cell>
          <cell r="E633">
            <v>133832.008100417</v>
          </cell>
          <cell r="F633">
            <v>133531.552140278</v>
          </cell>
          <cell r="G633">
            <v>133265.125068571</v>
          </cell>
          <cell r="H633">
            <v>133343.977250303</v>
          </cell>
          <cell r="I633">
            <v>132701.570109468</v>
          </cell>
          <cell r="J633">
            <v>132425.408029546</v>
          </cell>
          <cell r="K633">
            <v>132150.62163833</v>
          </cell>
          <cell r="L633">
            <v>132187.561969732</v>
          </cell>
          <cell r="M633">
            <v>131606.558381551</v>
          </cell>
          <cell r="N633">
            <v>131337.386320484</v>
          </cell>
          <cell r="O633">
            <v>131157.153643478</v>
          </cell>
          <cell r="P633">
            <v>131425.001469126</v>
          </cell>
          <cell r="Q633">
            <v>130976.674914657</v>
          </cell>
          <cell r="R633">
            <v>130889.48794128</v>
          </cell>
          <cell r="S633">
            <v>130804.417491855</v>
          </cell>
          <cell r="T633">
            <v>131079.668232134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</row>
        <row r="634">
          <cell r="A634">
            <v>113115.93623362</v>
          </cell>
          <cell r="B634">
            <v>113292.487369814</v>
          </cell>
          <cell r="C634">
            <v>113639.530936066</v>
          </cell>
          <cell r="D634">
            <v>114279.361030295</v>
          </cell>
          <cell r="E634">
            <v>114268.607529265</v>
          </cell>
          <cell r="F634">
            <v>114540.543900966</v>
          </cell>
          <cell r="G634">
            <v>114824.517148439</v>
          </cell>
          <cell r="H634">
            <v>115401.75105481</v>
          </cell>
          <cell r="I634">
            <v>115353.262865912</v>
          </cell>
          <cell r="J634">
            <v>115618.240402199</v>
          </cell>
          <cell r="K634">
            <v>115881.897965071</v>
          </cell>
          <cell r="L634">
            <v>116410.224335243</v>
          </cell>
          <cell r="M634">
            <v>116403.926700537</v>
          </cell>
          <cell r="N634">
            <v>116662.197313212</v>
          </cell>
          <cell r="O634">
            <v>116835.130580244</v>
          </cell>
          <cell r="P634">
            <v>117243.008460007</v>
          </cell>
          <cell r="Q634">
            <v>117008.299934012</v>
          </cell>
          <cell r="R634">
            <v>117091.955841472</v>
          </cell>
          <cell r="S634">
            <v>117173.580944041</v>
          </cell>
          <cell r="T634">
            <v>117574.355726664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</row>
        <row r="635">
          <cell r="A635">
            <v>132470.372949502</v>
          </cell>
          <cell r="B635">
            <v>132328.531932704</v>
          </cell>
          <cell r="C635">
            <v>132044.379248783</v>
          </cell>
          <cell r="D635">
            <v>132147.589821474</v>
          </cell>
          <cell r="E635">
            <v>131544.317914498</v>
          </cell>
          <cell r="F635">
            <v>131310.795937297</v>
          </cell>
          <cell r="G635">
            <v>131108.731163133</v>
          </cell>
          <cell r="H635">
            <v>131245.862731221</v>
          </cell>
          <cell r="I635">
            <v>130672.906836994</v>
          </cell>
          <cell r="J635">
            <v>130460.024133514</v>
          </cell>
          <cell r="K635">
            <v>130248.201895434</v>
          </cell>
          <cell r="L635">
            <v>130342.603556951</v>
          </cell>
          <cell r="M635">
            <v>129828.804500251</v>
          </cell>
          <cell r="N635">
            <v>129621.310132894</v>
          </cell>
          <cell r="O635">
            <v>129482.375708778</v>
          </cell>
          <cell r="P635">
            <v>129766.598263317</v>
          </cell>
          <cell r="Q635">
            <v>129343.251612802</v>
          </cell>
          <cell r="R635">
            <v>129276.042535414</v>
          </cell>
          <cell r="S635">
            <v>129210.465004766</v>
          </cell>
          <cell r="T635">
            <v>129500.394180868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</row>
        <row r="636">
          <cell r="A636">
            <v>115848.439081422</v>
          </cell>
          <cell r="B636">
            <v>115980.038898312</v>
          </cell>
          <cell r="C636">
            <v>116237.968760227</v>
          </cell>
          <cell r="D636">
            <v>116802.037705097</v>
          </cell>
          <cell r="E636">
            <v>116707.631124652</v>
          </cell>
          <cell r="F636">
            <v>116908.205751338</v>
          </cell>
          <cell r="G636">
            <v>117123.55905922</v>
          </cell>
          <cell r="H636">
            <v>117638.658328953</v>
          </cell>
          <cell r="I636">
            <v>117516.124611403</v>
          </cell>
          <cell r="J636">
            <v>117713.636765711</v>
          </cell>
          <cell r="K636">
            <v>117910.165022303</v>
          </cell>
          <cell r="L636">
            <v>118377.228927464</v>
          </cell>
          <cell r="M636">
            <v>118299.281102095</v>
          </cell>
          <cell r="N636">
            <v>118491.793968728</v>
          </cell>
          <cell r="O636">
            <v>118620.697054634</v>
          </cell>
          <cell r="P636">
            <v>119011.116997838</v>
          </cell>
          <cell r="Q636">
            <v>118749.77611772</v>
          </cell>
          <cell r="R636">
            <v>118812.13256776</v>
          </cell>
          <cell r="S636">
            <v>118872.975271938</v>
          </cell>
          <cell r="T636">
            <v>119258.10062286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</row>
        <row r="637">
          <cell r="A637">
            <v>116967.971891817</v>
          </cell>
          <cell r="B637">
            <v>117081.154718997</v>
          </cell>
          <cell r="C637">
            <v>117302.573835481</v>
          </cell>
          <cell r="D637">
            <v>117835.602705671</v>
          </cell>
          <cell r="E637">
            <v>117706.922650573</v>
          </cell>
          <cell r="F637">
            <v>117878.259681032</v>
          </cell>
          <cell r="G637">
            <v>118065.498736854</v>
          </cell>
          <cell r="H637">
            <v>118555.140845788</v>
          </cell>
          <cell r="I637">
            <v>118402.269959933</v>
          </cell>
          <cell r="J637">
            <v>118572.140895586</v>
          </cell>
          <cell r="K637">
            <v>118741.165626983</v>
          </cell>
          <cell r="L637">
            <v>119183.129708485</v>
          </cell>
          <cell r="M637">
            <v>119075.826107922</v>
          </cell>
          <cell r="N637">
            <v>119241.397390838</v>
          </cell>
          <cell r="O637">
            <v>119352.260886242</v>
          </cell>
          <cell r="P637">
            <v>119735.52814421</v>
          </cell>
          <cell r="Q637">
            <v>119463.275731362</v>
          </cell>
          <cell r="R637">
            <v>119516.905587962</v>
          </cell>
          <cell r="S637">
            <v>119569.233542779</v>
          </cell>
          <cell r="T637">
            <v>119947.947170373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</row>
        <row r="638">
          <cell r="A638">
            <v>113040.489444606</v>
          </cell>
          <cell r="B638">
            <v>113218.281725967</v>
          </cell>
          <cell r="C638">
            <v>113567.785799389</v>
          </cell>
          <cell r="D638">
            <v>114209.707725089</v>
          </cell>
          <cell r="E638">
            <v>114201.263958609</v>
          </cell>
          <cell r="F638">
            <v>114475.170690385</v>
          </cell>
          <cell r="G638">
            <v>114761.038594293</v>
          </cell>
          <cell r="H638">
            <v>115339.988092224</v>
          </cell>
          <cell r="I638">
            <v>115293.544365011</v>
          </cell>
          <cell r="J638">
            <v>115560.38467939</v>
          </cell>
          <cell r="K638">
            <v>115825.895741009</v>
          </cell>
          <cell r="L638">
            <v>116355.913621321</v>
          </cell>
          <cell r="M638">
            <v>116351.594310927</v>
          </cell>
          <cell r="N638">
            <v>116611.680552375</v>
          </cell>
          <cell r="O638">
            <v>116785.829531145</v>
          </cell>
          <cell r="P638">
            <v>117194.189439777</v>
          </cell>
          <cell r="Q638">
            <v>116960.216256328</v>
          </cell>
          <cell r="R638">
            <v>117044.460260401</v>
          </cell>
          <cell r="S638">
            <v>117126.659183132</v>
          </cell>
          <cell r="T638">
            <v>117527.866060225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</row>
        <row r="639">
          <cell r="A639">
            <v>128325.146695786</v>
          </cell>
          <cell r="B639">
            <v>128251.497150066</v>
          </cell>
          <cell r="C639">
            <v>128102.530589404</v>
          </cell>
          <cell r="D639">
            <v>128320.671364486</v>
          </cell>
          <cell r="E639">
            <v>127844.301773925</v>
          </cell>
          <cell r="F639">
            <v>127719.036071437</v>
          </cell>
          <cell r="G639">
            <v>127621.068233659</v>
          </cell>
          <cell r="H639">
            <v>127852.458487429</v>
          </cell>
          <cell r="I639">
            <v>127391.830186781</v>
          </cell>
          <cell r="J639">
            <v>127281.292947576</v>
          </cell>
          <cell r="K639">
            <v>127171.306344548</v>
          </cell>
          <cell r="L639">
            <v>127358.643601187</v>
          </cell>
          <cell r="M639">
            <v>126953.5383933</v>
          </cell>
          <cell r="N639">
            <v>126845.798994358</v>
          </cell>
          <cell r="O639">
            <v>126773.658668155</v>
          </cell>
          <cell r="P639">
            <v>127084.365036614</v>
          </cell>
          <cell r="Q639">
            <v>126701.419856712</v>
          </cell>
          <cell r="R639">
            <v>126666.522207714</v>
          </cell>
          <cell r="S639">
            <v>126632.47172323</v>
          </cell>
          <cell r="T639">
            <v>126946.141198521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</row>
        <row r="640">
          <cell r="A640">
            <v>140738.241945793</v>
          </cell>
          <cell r="B640">
            <v>140460.389499211</v>
          </cell>
          <cell r="C640">
            <v>139906.601073161</v>
          </cell>
          <cell r="D640">
            <v>139780.577389641</v>
          </cell>
          <cell r="E640">
            <v>138924.192223408</v>
          </cell>
          <cell r="F640">
            <v>138474.747485285</v>
          </cell>
          <cell r="G640">
            <v>138065.055966458</v>
          </cell>
          <cell r="H640">
            <v>138014.183691741</v>
          </cell>
          <cell r="I640">
            <v>137217.184579719</v>
          </cell>
          <cell r="J640">
            <v>136800.16853364</v>
          </cell>
          <cell r="K640">
            <v>136385.229833822</v>
          </cell>
          <cell r="L640">
            <v>136294.266625358</v>
          </cell>
          <cell r="M640">
            <v>135563.672043473</v>
          </cell>
          <cell r="N640">
            <v>135157.211212018</v>
          </cell>
          <cell r="O640">
            <v>134885.052491456</v>
          </cell>
          <cell r="P640">
            <v>135116.451704005</v>
          </cell>
          <cell r="Q640">
            <v>134612.52222258</v>
          </cell>
          <cell r="R640">
            <v>134480.866323559</v>
          </cell>
          <cell r="S640">
            <v>134352.406462352</v>
          </cell>
          <cell r="T640">
            <v>134594.984379051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</row>
        <row r="641">
          <cell r="A641">
            <v>138347.356676808</v>
          </cell>
          <cell r="B641">
            <v>138108.835734393</v>
          </cell>
          <cell r="C641">
            <v>137633.02001499</v>
          </cell>
          <cell r="D641">
            <v>137573.285819919</v>
          </cell>
          <cell r="E641">
            <v>136790.095422884</v>
          </cell>
          <cell r="F641">
            <v>136403.090782512</v>
          </cell>
          <cell r="G641">
            <v>136053.440336601</v>
          </cell>
          <cell r="H641">
            <v>136056.934624595</v>
          </cell>
          <cell r="I641">
            <v>135324.723867261</v>
          </cell>
          <cell r="J641">
            <v>134966.738679308</v>
          </cell>
          <cell r="K641">
            <v>134610.536778112</v>
          </cell>
          <cell r="L641">
            <v>134573.176999651</v>
          </cell>
          <cell r="M641">
            <v>133905.274899684</v>
          </cell>
          <cell r="N641">
            <v>133556.350779109</v>
          </cell>
          <cell r="O641">
            <v>133322.717585256</v>
          </cell>
          <cell r="P641">
            <v>133569.39214267</v>
          </cell>
          <cell r="Q641">
            <v>133088.765437746</v>
          </cell>
          <cell r="R641">
            <v>132975.746137412</v>
          </cell>
          <cell r="S641">
            <v>132865.470458595</v>
          </cell>
          <cell r="T641">
            <v>133121.741314627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</row>
        <row r="642">
          <cell r="A642">
            <v>112178.787020533</v>
          </cell>
          <cell r="B642">
            <v>112370.754826302</v>
          </cell>
          <cell r="C642">
            <v>112748.361155905</v>
          </cell>
          <cell r="D642">
            <v>113414.174572187</v>
          </cell>
          <cell r="E642">
            <v>113432.111038528</v>
          </cell>
          <cell r="F642">
            <v>113728.521896409</v>
          </cell>
          <cell r="G642">
            <v>114036.029290403</v>
          </cell>
          <cell r="H642">
            <v>114634.573119974</v>
          </cell>
          <cell r="I642">
            <v>114611.47985755</v>
          </cell>
          <cell r="J642">
            <v>114899.595569039</v>
          </cell>
          <cell r="K642">
            <v>115186.276045356</v>
          </cell>
          <cell r="L642">
            <v>115735.613215544</v>
          </cell>
          <cell r="M642">
            <v>115753.888993397</v>
          </cell>
          <cell r="N642">
            <v>116034.71212418</v>
          </cell>
          <cell r="O642">
            <v>116222.746143853</v>
          </cell>
          <cell r="P642">
            <v>116636.611461662</v>
          </cell>
          <cell r="Q642">
            <v>116411.036865656</v>
          </cell>
          <cell r="R642">
            <v>116501.997713265</v>
          </cell>
          <cell r="S642">
            <v>116590.75042352</v>
          </cell>
          <cell r="T642">
            <v>116996.892392718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</row>
        <row r="643">
          <cell r="A643">
            <v>136591.593806579</v>
          </cell>
          <cell r="B643">
            <v>136381.95622195</v>
          </cell>
          <cell r="C643">
            <v>135963.400290375</v>
          </cell>
          <cell r="D643">
            <v>135952.346232328</v>
          </cell>
          <cell r="E643">
            <v>135222.906912235</v>
          </cell>
          <cell r="F643">
            <v>134881.75558263</v>
          </cell>
          <cell r="G643">
            <v>134576.196707269</v>
          </cell>
          <cell r="H643">
            <v>134619.615450622</v>
          </cell>
          <cell r="I643">
            <v>133934.982462518</v>
          </cell>
          <cell r="J643">
            <v>133620.346987009</v>
          </cell>
          <cell r="K643">
            <v>133307.278853656</v>
          </cell>
          <cell r="L643">
            <v>133309.283118857</v>
          </cell>
          <cell r="M643">
            <v>132687.419669686</v>
          </cell>
          <cell r="N643">
            <v>132380.748024355</v>
          </cell>
          <cell r="O643">
            <v>132175.406313255</v>
          </cell>
          <cell r="P643">
            <v>132433.298424139</v>
          </cell>
          <cell r="Q643">
            <v>131969.784271742</v>
          </cell>
          <cell r="R643">
            <v>131870.450884499</v>
          </cell>
          <cell r="S643">
            <v>131773.528883787</v>
          </cell>
          <cell r="T643">
            <v>132039.855243015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</row>
        <row r="644">
          <cell r="A644">
            <v>126174.208403203</v>
          </cell>
          <cell r="B644">
            <v>126135.943089223</v>
          </cell>
          <cell r="C644">
            <v>126057.123968372</v>
          </cell>
          <cell r="D644">
            <v>126334.901481758</v>
          </cell>
          <cell r="E644">
            <v>125924.380902827</v>
          </cell>
          <cell r="F644">
            <v>125855.288869142</v>
          </cell>
          <cell r="G644">
            <v>125811.336439187</v>
          </cell>
          <cell r="H644">
            <v>126091.637079034</v>
          </cell>
          <cell r="I644">
            <v>125689.295035288</v>
          </cell>
          <cell r="J644">
            <v>125631.864373315</v>
          </cell>
          <cell r="K644">
            <v>125574.719799544</v>
          </cell>
          <cell r="L644">
            <v>125810.280896828</v>
          </cell>
          <cell r="M644">
            <v>125461.576412875</v>
          </cell>
          <cell r="N644">
            <v>125405.599395117</v>
          </cell>
          <cell r="O644">
            <v>125368.118210327</v>
          </cell>
          <cell r="P644">
            <v>125692.566904539</v>
          </cell>
          <cell r="Q644">
            <v>125330.585856604</v>
          </cell>
          <cell r="R644">
            <v>125312.454454936</v>
          </cell>
          <cell r="S644">
            <v>125294.763205558</v>
          </cell>
          <cell r="T644">
            <v>125620.751409785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</row>
        <row r="645">
          <cell r="A645">
            <v>120462.967956931</v>
          </cell>
          <cell r="B645">
            <v>120518.655991666</v>
          </cell>
          <cell r="C645">
            <v>120626.094606261</v>
          </cell>
          <cell r="D645">
            <v>121062.221502822</v>
          </cell>
          <cell r="E645">
            <v>120826.545334755</v>
          </cell>
          <cell r="F645">
            <v>120906.607430872</v>
          </cell>
          <cell r="G645">
            <v>121006.078446835</v>
          </cell>
          <cell r="H645">
            <v>121416.247514878</v>
          </cell>
          <cell r="I645">
            <v>121168.669012711</v>
          </cell>
          <cell r="J645">
            <v>121252.248640476</v>
          </cell>
          <cell r="K645">
            <v>121335.411920168</v>
          </cell>
          <cell r="L645">
            <v>121699.018508163</v>
          </cell>
          <cell r="M645">
            <v>121500.071038085</v>
          </cell>
          <cell r="N645">
            <v>121581.535157544</v>
          </cell>
          <cell r="O645">
            <v>121636.082038345</v>
          </cell>
          <cell r="P645">
            <v>121997.019797323</v>
          </cell>
          <cell r="Q645">
            <v>121690.703385992</v>
          </cell>
          <cell r="R645">
            <v>121717.090262796</v>
          </cell>
          <cell r="S645">
            <v>121742.836579955</v>
          </cell>
          <cell r="T645">
            <v>122101.533868953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</row>
        <row r="646">
          <cell r="A646">
            <v>136574.138965111</v>
          </cell>
          <cell r="B646">
            <v>136364.788523147</v>
          </cell>
          <cell r="C646">
            <v>135946.801837305</v>
          </cell>
          <cell r="D646">
            <v>135936.231730757</v>
          </cell>
          <cell r="E646">
            <v>135207.326774696</v>
          </cell>
          <cell r="F646">
            <v>134866.631293819</v>
          </cell>
          <cell r="G646">
            <v>134561.51075292</v>
          </cell>
          <cell r="H646">
            <v>134605.326403538</v>
          </cell>
          <cell r="I646">
            <v>133921.166407792</v>
          </cell>
          <cell r="J646">
            <v>133606.961891594</v>
          </cell>
          <cell r="K646">
            <v>133294.32257075</v>
          </cell>
          <cell r="L646">
            <v>133296.718171907</v>
          </cell>
          <cell r="M646">
            <v>132675.312414014</v>
          </cell>
          <cell r="N646">
            <v>132369.060819857</v>
          </cell>
          <cell r="O646">
            <v>132164.000367323</v>
          </cell>
          <cell r="P646">
            <v>132422.003997035</v>
          </cell>
          <cell r="Q646">
            <v>131958.659968347</v>
          </cell>
          <cell r="R646">
            <v>131859.462639023</v>
          </cell>
          <cell r="S646">
            <v>131762.673393331</v>
          </cell>
          <cell r="T646">
            <v>132029.099718914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</row>
        <row r="647">
          <cell r="A647">
            <v>124478.935316054</v>
          </cell>
          <cell r="B647">
            <v>124468.558266457</v>
          </cell>
          <cell r="C647">
            <v>124445.026211376</v>
          </cell>
          <cell r="D647">
            <v>124769.806727032</v>
          </cell>
          <cell r="E647">
            <v>124411.185385572</v>
          </cell>
          <cell r="F647">
            <v>124386.366918106</v>
          </cell>
          <cell r="G647">
            <v>124384.987009868</v>
          </cell>
          <cell r="H647">
            <v>124703.836622266</v>
          </cell>
          <cell r="I647">
            <v>124347.433191922</v>
          </cell>
          <cell r="J647">
            <v>124331.858752157</v>
          </cell>
          <cell r="K647">
            <v>124316.361895748</v>
          </cell>
          <cell r="L647">
            <v>124589.930861266</v>
          </cell>
          <cell r="M647">
            <v>124285.678898201</v>
          </cell>
          <cell r="N647">
            <v>124270.498667618</v>
          </cell>
          <cell r="O647">
            <v>124260.334263539</v>
          </cell>
          <cell r="P647">
            <v>124595.614042531</v>
          </cell>
          <cell r="Q647">
            <v>124250.155983118</v>
          </cell>
          <cell r="R647">
            <v>124245.238985587</v>
          </cell>
          <cell r="S647">
            <v>124240.441351565</v>
          </cell>
          <cell r="T647">
            <v>124576.138625414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</row>
        <row r="648">
          <cell r="A648">
            <v>145898.246039408</v>
          </cell>
          <cell r="B648">
            <v>145535.508414458</v>
          </cell>
          <cell r="C648">
            <v>144813.439439479</v>
          </cell>
          <cell r="D648">
            <v>144544.349906588</v>
          </cell>
          <cell r="E648">
            <v>143529.995927049</v>
          </cell>
          <cell r="F648">
            <v>142945.79308732</v>
          </cell>
          <cell r="G648">
            <v>142406.52103778</v>
          </cell>
          <cell r="H648">
            <v>142238.314949608</v>
          </cell>
          <cell r="I648">
            <v>141301.489732275</v>
          </cell>
          <cell r="J648">
            <v>140757.073399142</v>
          </cell>
          <cell r="K648">
            <v>140215.369050943</v>
          </cell>
          <cell r="L648">
            <v>140008.719020596</v>
          </cell>
          <cell r="M648">
            <v>139142.821642074</v>
          </cell>
          <cell r="N648">
            <v>138612.185189343</v>
          </cell>
          <cell r="O648">
            <v>138256.880749451</v>
          </cell>
          <cell r="P648">
            <v>138455.312741422</v>
          </cell>
          <cell r="Q648">
            <v>137901.091251554</v>
          </cell>
          <cell r="R648">
            <v>137729.213880278</v>
          </cell>
          <cell r="S648">
            <v>137561.508950813</v>
          </cell>
          <cell r="T648">
            <v>137774.534791583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</row>
        <row r="649">
          <cell r="A649">
            <v>112068.119244917</v>
          </cell>
          <cell r="B649">
            <v>112261.907602317</v>
          </cell>
          <cell r="C649">
            <v>112643.123082939</v>
          </cell>
          <cell r="D649">
            <v>113312.004864871</v>
          </cell>
          <cell r="E649">
            <v>113333.329324103</v>
          </cell>
          <cell r="F649">
            <v>113632.630369487</v>
          </cell>
          <cell r="G649">
            <v>113942.91690645</v>
          </cell>
          <cell r="H649">
            <v>114543.977220874</v>
          </cell>
          <cell r="I649">
            <v>114523.882840576</v>
          </cell>
          <cell r="J649">
            <v>114814.730934855</v>
          </cell>
          <cell r="K649">
            <v>115104.130182723</v>
          </cell>
          <cell r="L649">
            <v>115655.948514363</v>
          </cell>
          <cell r="M649">
            <v>115677.126161917</v>
          </cell>
          <cell r="N649">
            <v>115960.612515353</v>
          </cell>
          <cell r="O649">
            <v>116150.429780086</v>
          </cell>
          <cell r="P649">
            <v>116565.002153335</v>
          </cell>
          <cell r="Q649">
            <v>116340.506181417</v>
          </cell>
          <cell r="R649">
            <v>116432.329668044</v>
          </cell>
          <cell r="S649">
            <v>116521.92407616</v>
          </cell>
          <cell r="T649">
            <v>116928.699855419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</row>
        <row r="650">
          <cell r="A650">
            <v>128144.86152094</v>
          </cell>
          <cell r="B650">
            <v>128074.177775043</v>
          </cell>
          <cell r="C650">
            <v>127931.09076169</v>
          </cell>
          <cell r="D650">
            <v>128154.230108712</v>
          </cell>
          <cell r="E650">
            <v>127683.379784145</v>
          </cell>
          <cell r="F650">
            <v>127562.822389532</v>
          </cell>
          <cell r="G650">
            <v>127469.381960689</v>
          </cell>
          <cell r="H650">
            <v>127704.871735834</v>
          </cell>
          <cell r="I650">
            <v>127249.128813837</v>
          </cell>
          <cell r="J650">
            <v>127143.042808122</v>
          </cell>
          <cell r="K650">
            <v>127037.485264968</v>
          </cell>
          <cell r="L650">
            <v>127228.86449881</v>
          </cell>
          <cell r="M650">
            <v>126828.486629876</v>
          </cell>
          <cell r="N650">
            <v>126725.085797956</v>
          </cell>
          <cell r="O650">
            <v>126655.850496685</v>
          </cell>
          <cell r="P650">
            <v>126967.708705534</v>
          </cell>
          <cell r="Q650">
            <v>126586.520676087</v>
          </cell>
          <cell r="R650">
            <v>126553.028323485</v>
          </cell>
          <cell r="S650">
            <v>126520.349020858</v>
          </cell>
          <cell r="T650">
            <v>126835.051014937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</row>
        <row r="651">
          <cell r="A651">
            <v>125042.220525371</v>
          </cell>
          <cell r="B651">
            <v>125022.57709447</v>
          </cell>
          <cell r="C651">
            <v>124980.674909732</v>
          </cell>
          <cell r="D651">
            <v>125289.837825974</v>
          </cell>
          <cell r="E651">
            <v>124913.972022212</v>
          </cell>
          <cell r="F651">
            <v>124874.442859931</v>
          </cell>
          <cell r="G651">
            <v>124858.917459743</v>
          </cell>
          <cell r="H651">
            <v>125164.958477327</v>
          </cell>
          <cell r="I651">
            <v>124793.291110062</v>
          </cell>
          <cell r="J651">
            <v>124763.809181842</v>
          </cell>
          <cell r="K651">
            <v>124734.474116492</v>
          </cell>
          <cell r="L651">
            <v>124995.414278913</v>
          </cell>
          <cell r="M651">
            <v>124676.392160099</v>
          </cell>
          <cell r="N651">
            <v>124647.656457553</v>
          </cell>
          <cell r="O651">
            <v>124628.415557977</v>
          </cell>
          <cell r="P651">
            <v>124960.096512742</v>
          </cell>
          <cell r="Q651">
            <v>124609.148390921</v>
          </cell>
          <cell r="R651">
            <v>124599.84066811</v>
          </cell>
          <cell r="S651">
            <v>124590.758896694</v>
          </cell>
          <cell r="T651">
            <v>124923.230156189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</row>
        <row r="652">
          <cell r="A652">
            <v>113572.97137686</v>
          </cell>
          <cell r="B652">
            <v>113742.004009396</v>
          </cell>
          <cell r="C652">
            <v>114074.14252453</v>
          </cell>
          <cell r="D652">
            <v>114701.300899944</v>
          </cell>
          <cell r="E652">
            <v>114676.55568536</v>
          </cell>
          <cell r="F652">
            <v>114936.55617733</v>
          </cell>
          <cell r="G652">
            <v>115209.052136153</v>
          </cell>
          <cell r="H652">
            <v>115775.893477855</v>
          </cell>
          <cell r="I652">
            <v>115715.020522799</v>
          </cell>
          <cell r="J652">
            <v>115968.713880356</v>
          </cell>
          <cell r="K652">
            <v>116221.143476114</v>
          </cell>
          <cell r="L652">
            <v>116739.223159996</v>
          </cell>
          <cell r="M652">
            <v>116720.941400486</v>
          </cell>
          <cell r="N652">
            <v>116968.213451566</v>
          </cell>
          <cell r="O652">
            <v>117133.782283405</v>
          </cell>
          <cell r="P652">
            <v>117538.740169675</v>
          </cell>
          <cell r="Q652">
            <v>117299.577148127</v>
          </cell>
          <cell r="R652">
            <v>117379.67053393</v>
          </cell>
          <cell r="S652">
            <v>117457.819597515</v>
          </cell>
          <cell r="T652">
            <v>117855.976874994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</row>
        <row r="653">
          <cell r="A653">
            <v>137573.790586599</v>
          </cell>
          <cell r="B653">
            <v>137347.99527276</v>
          </cell>
          <cell r="C653">
            <v>136897.407464796</v>
          </cell>
          <cell r="D653">
            <v>136859.121099558</v>
          </cell>
          <cell r="E653">
            <v>136099.612721968</v>
          </cell>
          <cell r="F653">
            <v>135732.810448861</v>
          </cell>
          <cell r="G653">
            <v>135402.586170583</v>
          </cell>
          <cell r="H653">
            <v>135423.670649918</v>
          </cell>
          <cell r="I653">
            <v>134712.422033627</v>
          </cell>
          <cell r="J653">
            <v>134373.536160357</v>
          </cell>
          <cell r="K653">
            <v>134036.338431485</v>
          </cell>
          <cell r="L653">
            <v>134016.321934322</v>
          </cell>
          <cell r="M653">
            <v>133368.703860005</v>
          </cell>
          <cell r="N653">
            <v>133038.395625794</v>
          </cell>
          <cell r="O653">
            <v>132817.227288142</v>
          </cell>
          <cell r="P653">
            <v>133068.844152474</v>
          </cell>
          <cell r="Q653">
            <v>132595.757013727</v>
          </cell>
          <cell r="R653">
            <v>132488.767547182</v>
          </cell>
          <cell r="S653">
            <v>132384.375323778</v>
          </cell>
          <cell r="T653">
            <v>132645.076502619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</row>
        <row r="654">
          <cell r="A654">
            <v>131544.500592666</v>
          </cell>
          <cell r="B654">
            <v>131417.890734357</v>
          </cell>
          <cell r="C654">
            <v>131163.933047498</v>
          </cell>
          <cell r="D654">
            <v>131292.814281052</v>
          </cell>
          <cell r="E654">
            <v>130717.887110791</v>
          </cell>
          <cell r="F654">
            <v>130508.545114628</v>
          </cell>
          <cell r="G654">
            <v>130329.73129709</v>
          </cell>
          <cell r="H654">
            <v>130487.916362894</v>
          </cell>
          <cell r="I654">
            <v>129940.049814203</v>
          </cell>
          <cell r="J654">
            <v>129750.026860812</v>
          </cell>
          <cell r="K654">
            <v>129560.950498026</v>
          </cell>
          <cell r="L654">
            <v>129676.110133469</v>
          </cell>
          <cell r="M654">
            <v>129186.58879379</v>
          </cell>
          <cell r="N654">
            <v>129001.375566727</v>
          </cell>
          <cell r="O654">
            <v>128877.360185644</v>
          </cell>
          <cell r="P654">
            <v>129167.498130492</v>
          </cell>
          <cell r="Q654">
            <v>128753.175500024</v>
          </cell>
          <cell r="R654">
            <v>128693.183461352</v>
          </cell>
          <cell r="S654">
            <v>128634.647770823</v>
          </cell>
          <cell r="T654">
            <v>128929.879549344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</row>
        <row r="655">
          <cell r="A655">
            <v>137635.358075644</v>
          </cell>
          <cell r="B655">
            <v>137408.549939491</v>
          </cell>
          <cell r="C655">
            <v>136955.954262799</v>
          </cell>
          <cell r="D655">
            <v>136915.96088242</v>
          </cell>
          <cell r="E655">
            <v>136154.567672376</v>
          </cell>
          <cell r="F655">
            <v>135786.15750947</v>
          </cell>
          <cell r="G655">
            <v>135454.387118483</v>
          </cell>
          <cell r="H655">
            <v>135474.071608953</v>
          </cell>
          <cell r="I655">
            <v>134761.154633093</v>
          </cell>
          <cell r="J655">
            <v>134420.748661072</v>
          </cell>
          <cell r="K655">
            <v>134082.038405751</v>
          </cell>
          <cell r="L655">
            <v>134060.64157109</v>
          </cell>
          <cell r="M655">
            <v>133411.40910785</v>
          </cell>
          <cell r="N655">
            <v>133079.619250551</v>
          </cell>
          <cell r="O655">
            <v>132857.458845243</v>
          </cell>
          <cell r="P655">
            <v>133108.682355432</v>
          </cell>
          <cell r="Q655">
            <v>132634.995148812</v>
          </cell>
          <cell r="R655">
            <v>132527.525772754</v>
          </cell>
          <cell r="S655">
            <v>132422.665289971</v>
          </cell>
          <cell r="T655">
            <v>132683.013863063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</row>
        <row r="656">
          <cell r="A656">
            <v>139065.523127478</v>
          </cell>
          <cell r="B656">
            <v>138815.187913959</v>
          </cell>
          <cell r="C656">
            <v>138315.951002955</v>
          </cell>
          <cell r="D656">
            <v>138236.304983902</v>
          </cell>
          <cell r="E656">
            <v>137431.128576796</v>
          </cell>
          <cell r="F656">
            <v>137025.368380077</v>
          </cell>
          <cell r="G656">
            <v>136657.682989207</v>
          </cell>
          <cell r="H656">
            <v>136644.846823421</v>
          </cell>
          <cell r="I656">
            <v>135893.175147852</v>
          </cell>
          <cell r="J656">
            <v>135517.458460018</v>
          </cell>
          <cell r="K656">
            <v>135143.613387593</v>
          </cell>
          <cell r="L656">
            <v>135090.152382708</v>
          </cell>
          <cell r="M656">
            <v>134403.418916048</v>
          </cell>
          <cell r="N656">
            <v>134037.212102751</v>
          </cell>
          <cell r="O656">
            <v>133792.006734718</v>
          </cell>
          <cell r="P656">
            <v>134034.092933023</v>
          </cell>
          <cell r="Q656">
            <v>133546.466614814</v>
          </cell>
          <cell r="R656">
            <v>133427.849312725</v>
          </cell>
          <cell r="S656">
            <v>133312.11152751</v>
          </cell>
          <cell r="T656">
            <v>133564.269342332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</row>
        <row r="657">
          <cell r="A657">
            <v>139120.365702786</v>
          </cell>
          <cell r="B657">
            <v>138869.128295838</v>
          </cell>
          <cell r="C657">
            <v>138368.102832245</v>
          </cell>
          <cell r="D657">
            <v>138286.936252457</v>
          </cell>
          <cell r="E657">
            <v>137480.080889989</v>
          </cell>
          <cell r="F657">
            <v>137072.888430582</v>
          </cell>
          <cell r="G657">
            <v>136703.825806305</v>
          </cell>
          <cell r="H657">
            <v>136689.742570095</v>
          </cell>
          <cell r="I657">
            <v>135936.584767078</v>
          </cell>
          <cell r="J657">
            <v>135559.514018335</v>
          </cell>
          <cell r="K657">
            <v>135184.321630192</v>
          </cell>
          <cell r="L657">
            <v>135129.631059763</v>
          </cell>
          <cell r="M657">
            <v>134441.459541179</v>
          </cell>
          <cell r="N657">
            <v>134073.932940002</v>
          </cell>
          <cell r="O657">
            <v>133827.843866203</v>
          </cell>
          <cell r="P657">
            <v>134069.579675778</v>
          </cell>
          <cell r="Q657">
            <v>133581.418834106</v>
          </cell>
          <cell r="R657">
            <v>133462.374042216</v>
          </cell>
          <cell r="S657">
            <v>133346.219144811</v>
          </cell>
          <cell r="T657">
            <v>133598.062868419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</row>
        <row r="658">
          <cell r="A658">
            <v>114293.669912378</v>
          </cell>
          <cell r="B658">
            <v>114450.846619488</v>
          </cell>
          <cell r="C658">
            <v>114759.481365445</v>
          </cell>
          <cell r="D658">
            <v>115366.657712501</v>
          </cell>
          <cell r="E658">
            <v>115319.84897038</v>
          </cell>
          <cell r="F658">
            <v>115561.027778352</v>
          </cell>
          <cell r="G658">
            <v>115815.425205271</v>
          </cell>
          <cell r="H658">
            <v>116365.87851588</v>
          </cell>
          <cell r="I658">
            <v>116285.476028</v>
          </cell>
          <cell r="J658">
            <v>116521.375368606</v>
          </cell>
          <cell r="K658">
            <v>116756.099587492</v>
          </cell>
          <cell r="L658">
            <v>117258.021275837</v>
          </cell>
          <cell r="M658">
            <v>117220.841754695</v>
          </cell>
          <cell r="N658">
            <v>117450.77017837</v>
          </cell>
          <cell r="O658">
            <v>117604.726035283</v>
          </cell>
          <cell r="P658">
            <v>118005.079384976</v>
          </cell>
          <cell r="Q658">
            <v>117758.892071165</v>
          </cell>
          <cell r="R658">
            <v>117833.367717985</v>
          </cell>
          <cell r="S658">
            <v>117906.035417077</v>
          </cell>
          <cell r="T658">
            <v>118300.065151736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</row>
        <row r="659">
          <cell r="A659">
            <v>145970.213219773</v>
          </cell>
          <cell r="B659">
            <v>145606.291691317</v>
          </cell>
          <cell r="C659">
            <v>144881.875687848</v>
          </cell>
          <cell r="D659">
            <v>144610.79079883</v>
          </cell>
          <cell r="E659">
            <v>143594.233609782</v>
          </cell>
          <cell r="F659">
            <v>143008.151283055</v>
          </cell>
          <cell r="G659">
            <v>142467.071958704</v>
          </cell>
          <cell r="H659">
            <v>142297.229402117</v>
          </cell>
          <cell r="I659">
            <v>141358.454013747</v>
          </cell>
          <cell r="J659">
            <v>140812.260813915</v>
          </cell>
          <cell r="K659">
            <v>140268.788450398</v>
          </cell>
          <cell r="L659">
            <v>140060.524922421</v>
          </cell>
          <cell r="M659">
            <v>139192.740459975</v>
          </cell>
          <cell r="N659">
            <v>138660.372115337</v>
          </cell>
          <cell r="O659">
            <v>138303.908032376</v>
          </cell>
          <cell r="P659">
            <v>138501.880226668</v>
          </cell>
          <cell r="Q659">
            <v>137946.957308278</v>
          </cell>
          <cell r="R659">
            <v>137774.518963426</v>
          </cell>
          <cell r="S659">
            <v>137606.266678406</v>
          </cell>
          <cell r="T659">
            <v>137818.880352918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</row>
        <row r="660">
          <cell r="A660">
            <v>138099.160379238</v>
          </cell>
          <cell r="B660">
            <v>137864.722415558</v>
          </cell>
          <cell r="C660">
            <v>137397.000993843</v>
          </cell>
          <cell r="D660">
            <v>137344.148268917</v>
          </cell>
          <cell r="E660">
            <v>136568.556174884</v>
          </cell>
          <cell r="F660">
            <v>136188.033401829</v>
          </cell>
          <cell r="G660">
            <v>135844.615781972</v>
          </cell>
          <cell r="H660">
            <v>135853.753828683</v>
          </cell>
          <cell r="I660">
            <v>135128.268709742</v>
          </cell>
          <cell r="J660">
            <v>134776.411478082</v>
          </cell>
          <cell r="K660">
            <v>134426.307007046</v>
          </cell>
          <cell r="L660">
            <v>134394.511766974</v>
          </cell>
          <cell r="M660">
            <v>133733.117734165</v>
          </cell>
          <cell r="N660">
            <v>133390.166463396</v>
          </cell>
          <cell r="O660">
            <v>133160.532580265</v>
          </cell>
          <cell r="P660">
            <v>133408.792861632</v>
          </cell>
          <cell r="Q660">
            <v>132930.585203295</v>
          </cell>
          <cell r="R660">
            <v>132819.500556561</v>
          </cell>
          <cell r="S660">
            <v>132711.112566294</v>
          </cell>
          <cell r="T660">
            <v>132968.804877754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</row>
        <row r="661">
          <cell r="A661">
            <v>112608.329804446</v>
          </cell>
          <cell r="B661">
            <v>112793.231372442</v>
          </cell>
          <cell r="C661">
            <v>113156.829245046</v>
          </cell>
          <cell r="D661">
            <v>113810.733193407</v>
          </cell>
          <cell r="E661">
            <v>113815.51959967</v>
          </cell>
          <cell r="F661">
            <v>114100.712565264</v>
          </cell>
          <cell r="G661">
            <v>114397.433072098</v>
          </cell>
          <cell r="H661">
            <v>114986.209488318</v>
          </cell>
          <cell r="I661">
            <v>114951.476449364</v>
          </cell>
          <cell r="J661">
            <v>115228.986767334</v>
          </cell>
          <cell r="K661">
            <v>115505.114680413</v>
          </cell>
          <cell r="L661">
            <v>116044.821540502</v>
          </cell>
          <cell r="M661">
            <v>116051.834083116</v>
          </cell>
          <cell r="N661">
            <v>116322.320256585</v>
          </cell>
          <cell r="O661">
            <v>116503.432839162</v>
          </cell>
          <cell r="P661">
            <v>116914.553811917</v>
          </cell>
          <cell r="Q661">
            <v>116684.792674792</v>
          </cell>
          <cell r="R661">
            <v>116772.405299638</v>
          </cell>
          <cell r="S661">
            <v>116857.891067548</v>
          </cell>
          <cell r="T661">
            <v>117261.572984247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</row>
        <row r="662">
          <cell r="A662">
            <v>117966.593738994</v>
          </cell>
          <cell r="B662">
            <v>118063.348634707</v>
          </cell>
          <cell r="C662">
            <v>118252.200212568</v>
          </cell>
          <cell r="D662">
            <v>118757.541375505</v>
          </cell>
          <cell r="E662">
            <v>118598.289424478</v>
          </cell>
          <cell r="F662">
            <v>118743.546556181</v>
          </cell>
          <cell r="G662">
            <v>118905.707734816</v>
          </cell>
          <cell r="H662">
            <v>119372.642088601</v>
          </cell>
          <cell r="I662">
            <v>119192.710487088</v>
          </cell>
          <cell r="J662">
            <v>119337.925490754</v>
          </cell>
          <cell r="K662">
            <v>119482.417112555</v>
          </cell>
          <cell r="L662">
            <v>119901.992183183</v>
          </cell>
          <cell r="M662">
            <v>119768.503268373</v>
          </cell>
          <cell r="N662">
            <v>119910.042692778</v>
          </cell>
          <cell r="O662">
            <v>120004.814896331</v>
          </cell>
          <cell r="P662">
            <v>120381.701968137</v>
          </cell>
          <cell r="Q662">
            <v>120099.716481932</v>
          </cell>
          <cell r="R662">
            <v>120145.56222825</v>
          </cell>
          <cell r="S662">
            <v>120190.295037434</v>
          </cell>
          <cell r="T662">
            <v>120563.28941595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</row>
        <row r="663">
          <cell r="A663">
            <v>134252.632810531</v>
          </cell>
          <cell r="B663">
            <v>134081.472544473</v>
          </cell>
          <cell r="C663">
            <v>133739.195940046</v>
          </cell>
          <cell r="D663">
            <v>133792.991722324</v>
          </cell>
          <cell r="E663">
            <v>133135.157557229</v>
          </cell>
          <cell r="F663">
            <v>132855.090276753</v>
          </cell>
          <cell r="G663">
            <v>132608.268526728</v>
          </cell>
          <cell r="H663">
            <v>132704.873121916</v>
          </cell>
          <cell r="I663">
            <v>132083.621441388</v>
          </cell>
          <cell r="J663">
            <v>131826.73481586</v>
          </cell>
          <cell r="K663">
            <v>131571.127859247</v>
          </cell>
          <cell r="L663">
            <v>131625.571416982</v>
          </cell>
          <cell r="M663">
            <v>131065.038919929</v>
          </cell>
          <cell r="N663">
            <v>130814.654426614</v>
          </cell>
          <cell r="O663">
            <v>130647.001560518</v>
          </cell>
          <cell r="P663">
            <v>130919.837272547</v>
          </cell>
          <cell r="Q663">
            <v>130479.119816437</v>
          </cell>
          <cell r="R663">
            <v>130398.018285816</v>
          </cell>
          <cell r="S663">
            <v>130318.885550825</v>
          </cell>
          <cell r="T663">
            <v>130598.607471704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</row>
        <row r="664">
          <cell r="A664">
            <v>136154.832188614</v>
          </cell>
          <cell r="B664">
            <v>135952.379595928</v>
          </cell>
          <cell r="C664">
            <v>135548.067545461</v>
          </cell>
          <cell r="D664">
            <v>135549.123104134</v>
          </cell>
          <cell r="E664">
            <v>134833.054842132</v>
          </cell>
          <cell r="F664">
            <v>134503.309931093</v>
          </cell>
          <cell r="G664">
            <v>134208.719225761</v>
          </cell>
          <cell r="H664">
            <v>134262.069532205</v>
          </cell>
          <cell r="I664">
            <v>133589.271937035</v>
          </cell>
          <cell r="J664">
            <v>133285.420087758</v>
          </cell>
          <cell r="K664">
            <v>132983.0818625</v>
          </cell>
          <cell r="L664">
            <v>132994.878283402</v>
          </cell>
          <cell r="M664">
            <v>132384.467357776</v>
          </cell>
          <cell r="N664">
            <v>132088.306391172</v>
          </cell>
          <cell r="O664">
            <v>131890.002437842</v>
          </cell>
          <cell r="P664">
            <v>132150.685014846</v>
          </cell>
          <cell r="Q664">
            <v>131691.427761974</v>
          </cell>
          <cell r="R664">
            <v>131595.498867243</v>
          </cell>
          <cell r="S664">
            <v>131501.898712638</v>
          </cell>
          <cell r="T664">
            <v>131770.726467653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</row>
        <row r="665">
          <cell r="A665">
            <v>138278.627291021</v>
          </cell>
          <cell r="B665">
            <v>138041.23698844</v>
          </cell>
          <cell r="C665">
            <v>137567.662705006</v>
          </cell>
          <cell r="D665">
            <v>137509.834095235</v>
          </cell>
          <cell r="E665">
            <v>136728.747785583</v>
          </cell>
          <cell r="F665">
            <v>136343.538074322</v>
          </cell>
          <cell r="G665">
            <v>135995.613594151</v>
          </cell>
          <cell r="H665">
            <v>136000.670726046</v>
          </cell>
          <cell r="I665">
            <v>135270.322401796</v>
          </cell>
          <cell r="J665">
            <v>134914.034139527</v>
          </cell>
          <cell r="K665">
            <v>134559.520710858</v>
          </cell>
          <cell r="L665">
            <v>134523.701838968</v>
          </cell>
          <cell r="M665">
            <v>133857.601923251</v>
          </cell>
          <cell r="N665">
            <v>133510.33177698</v>
          </cell>
          <cell r="O665">
            <v>133277.806053997</v>
          </cell>
          <cell r="P665">
            <v>133524.91972285</v>
          </cell>
          <cell r="Q665">
            <v>133044.962889264</v>
          </cell>
          <cell r="R665">
            <v>132932.479324374</v>
          </cell>
          <cell r="S665">
            <v>132822.726375654</v>
          </cell>
          <cell r="T665">
            <v>133079.390854634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</row>
        <row r="666">
          <cell r="A666">
            <v>147594.432574896</v>
          </cell>
          <cell r="B666">
            <v>147203.791658787</v>
          </cell>
          <cell r="C666">
            <v>146426.40582822</v>
          </cell>
          <cell r="D666">
            <v>146110.287966866</v>
          </cell>
          <cell r="E666">
            <v>145044.006785468</v>
          </cell>
          <cell r="F666">
            <v>144415.506524004</v>
          </cell>
          <cell r="G666">
            <v>143833.639013787</v>
          </cell>
          <cell r="H666">
            <v>143626.863182078</v>
          </cell>
          <cell r="I666">
            <v>142644.074598664</v>
          </cell>
          <cell r="J666">
            <v>142057.779490321</v>
          </cell>
          <cell r="K666">
            <v>141474.404984106</v>
          </cell>
          <cell r="L666">
            <v>141229.726606097</v>
          </cell>
          <cell r="M666">
            <v>140319.352754745</v>
          </cell>
          <cell r="N666">
            <v>139747.897532684</v>
          </cell>
          <cell r="O666">
            <v>139365.261593231</v>
          </cell>
          <cell r="P666">
            <v>139552.85666441</v>
          </cell>
          <cell r="Q666">
            <v>138982.10328309</v>
          </cell>
          <cell r="R666">
            <v>138797.004387481</v>
          </cell>
          <cell r="S666">
            <v>138616.398895313</v>
          </cell>
          <cell r="T666">
            <v>138819.710435013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</row>
        <row r="667">
          <cell r="A667">
            <v>145748.205669174</v>
          </cell>
          <cell r="B667">
            <v>145387.936298776</v>
          </cell>
          <cell r="C667">
            <v>144670.760512912</v>
          </cell>
          <cell r="D667">
            <v>144405.830986994</v>
          </cell>
          <cell r="E667">
            <v>143396.070356375</v>
          </cell>
          <cell r="F667">
            <v>142815.785954518</v>
          </cell>
          <cell r="G667">
            <v>142280.281791679</v>
          </cell>
          <cell r="H667">
            <v>142115.487485453</v>
          </cell>
          <cell r="I667">
            <v>141182.728071215</v>
          </cell>
          <cell r="J667">
            <v>140642.016228599</v>
          </cell>
          <cell r="K667">
            <v>140103.99791717</v>
          </cell>
          <cell r="L667">
            <v>139900.71177826</v>
          </cell>
          <cell r="M667">
            <v>139038.748676016</v>
          </cell>
          <cell r="N667">
            <v>138511.722948365</v>
          </cell>
          <cell r="O667">
            <v>138158.836183785</v>
          </cell>
          <cell r="P667">
            <v>138358.226782357</v>
          </cell>
          <cell r="Q667">
            <v>137805.467661787</v>
          </cell>
          <cell r="R667">
            <v>137634.759833107</v>
          </cell>
          <cell r="S667">
            <v>137468.196054786</v>
          </cell>
          <cell r="T667">
            <v>137682.081198055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</row>
        <row r="668">
          <cell r="A668">
            <v>121966.489807254</v>
          </cell>
          <cell r="B668">
            <v>121997.44400106</v>
          </cell>
          <cell r="C668">
            <v>122055.849033954</v>
          </cell>
          <cell r="D668">
            <v>122450.289407276</v>
          </cell>
          <cell r="E668">
            <v>122168.58429075</v>
          </cell>
          <cell r="F668">
            <v>122209.380574941</v>
          </cell>
          <cell r="G668">
            <v>122271.094419443</v>
          </cell>
          <cell r="H668">
            <v>122647.074764161</v>
          </cell>
          <cell r="I668">
            <v>122358.75373529</v>
          </cell>
          <cell r="J668">
            <v>122405.211470931</v>
          </cell>
          <cell r="K668">
            <v>122451.437779497</v>
          </cell>
          <cell r="L668">
            <v>122781.335544526</v>
          </cell>
          <cell r="M668">
            <v>122542.963549301</v>
          </cell>
          <cell r="N668">
            <v>122588.245379661</v>
          </cell>
          <cell r="O668">
            <v>122618.565263059</v>
          </cell>
          <cell r="P668">
            <v>122969.897034215</v>
          </cell>
          <cell r="Q668">
            <v>122648.926538853</v>
          </cell>
          <cell r="R668">
            <v>122663.593684182</v>
          </cell>
          <cell r="S668">
            <v>122677.904774435</v>
          </cell>
          <cell r="T668">
            <v>123027.991180365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</row>
        <row r="669">
          <cell r="A669">
            <v>132535.739469862</v>
          </cell>
          <cell r="B669">
            <v>132392.823134394</v>
          </cell>
          <cell r="C669">
            <v>132106.538685899</v>
          </cell>
          <cell r="D669">
            <v>132207.936911819</v>
          </cell>
          <cell r="E669">
            <v>131602.663868514</v>
          </cell>
          <cell r="F669">
            <v>131367.434786429</v>
          </cell>
          <cell r="G669">
            <v>131163.728496436</v>
          </cell>
          <cell r="H669">
            <v>131299.373689131</v>
          </cell>
          <cell r="I669">
            <v>130724.646488953</v>
          </cell>
          <cell r="J669">
            <v>130510.149888796</v>
          </cell>
          <cell r="K669">
            <v>130296.721793592</v>
          </cell>
          <cell r="L669">
            <v>130389.657943675</v>
          </cell>
          <cell r="M669">
            <v>129874.144881938</v>
          </cell>
          <cell r="N669">
            <v>129665.077467713</v>
          </cell>
          <cell r="O669">
            <v>129525.089760255</v>
          </cell>
          <cell r="P669">
            <v>129808.894688673</v>
          </cell>
          <cell r="Q669">
            <v>129384.910943005</v>
          </cell>
          <cell r="R669">
            <v>129317.192343215</v>
          </cell>
          <cell r="S669">
            <v>129251.117659172</v>
          </cell>
          <cell r="T669">
            <v>129540.672471933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</row>
        <row r="670">
          <cell r="A670">
            <v>142734.935234541</v>
          </cell>
          <cell r="B670">
            <v>142424.235979528</v>
          </cell>
          <cell r="C670">
            <v>141805.330426326</v>
          </cell>
          <cell r="D670">
            <v>141623.946588801</v>
          </cell>
          <cell r="E670">
            <v>140706.434480876</v>
          </cell>
          <cell r="F670">
            <v>140204.844319571</v>
          </cell>
          <cell r="G670">
            <v>139745.010868425</v>
          </cell>
          <cell r="H670">
            <v>139648.735599133</v>
          </cell>
          <cell r="I670">
            <v>138797.629970721</v>
          </cell>
          <cell r="J670">
            <v>138331.315650158</v>
          </cell>
          <cell r="K670">
            <v>137867.324252945</v>
          </cell>
          <cell r="L670">
            <v>137731.595362775</v>
          </cell>
          <cell r="M670">
            <v>136948.644584831</v>
          </cell>
          <cell r="N670">
            <v>136494.133281878</v>
          </cell>
          <cell r="O670">
            <v>136189.800846574</v>
          </cell>
          <cell r="P670">
            <v>136408.443203338</v>
          </cell>
          <cell r="Q670">
            <v>135885.052939728</v>
          </cell>
          <cell r="R670">
            <v>135737.833110474</v>
          </cell>
          <cell r="S670">
            <v>135594.187144182</v>
          </cell>
          <cell r="T670">
            <v>135825.329714977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</row>
        <row r="671">
          <cell r="A671">
            <v>143398.189620304</v>
          </cell>
          <cell r="B671">
            <v>143076.579430762</v>
          </cell>
          <cell r="C671">
            <v>142436.043504775</v>
          </cell>
          <cell r="D671">
            <v>142236.270330667</v>
          </cell>
          <cell r="E671">
            <v>141298.453295393</v>
          </cell>
          <cell r="F671">
            <v>140779.541655213</v>
          </cell>
          <cell r="G671">
            <v>140303.05223757</v>
          </cell>
          <cell r="H671">
            <v>140191.695165055</v>
          </cell>
          <cell r="I671">
            <v>139322.616628888</v>
          </cell>
          <cell r="J671">
            <v>138839.926585049</v>
          </cell>
          <cell r="K671">
            <v>138359.641039473</v>
          </cell>
          <cell r="L671">
            <v>138209.042046374</v>
          </cell>
          <cell r="M671">
            <v>137408.699775778</v>
          </cell>
          <cell r="N671">
            <v>136938.227240252</v>
          </cell>
          <cell r="O671">
            <v>136623.207456256</v>
          </cell>
          <cell r="P671">
            <v>136837.612286607</v>
          </cell>
          <cell r="Q671">
            <v>136307.757610458</v>
          </cell>
          <cell r="R671">
            <v>136155.367810911</v>
          </cell>
          <cell r="S671">
            <v>136006.677378922</v>
          </cell>
          <cell r="T671">
            <v>136234.021397698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</row>
        <row r="672">
          <cell r="A672">
            <v>148257.948176878</v>
          </cell>
          <cell r="B672">
            <v>147856.392029075</v>
          </cell>
          <cell r="C672">
            <v>147057.367306814</v>
          </cell>
          <cell r="D672">
            <v>146722.852866416</v>
          </cell>
          <cell r="E672">
            <v>145636.258760774</v>
          </cell>
          <cell r="F672">
            <v>144990.430198539</v>
          </cell>
          <cell r="G672">
            <v>144391.900162038</v>
          </cell>
          <cell r="H672">
            <v>144170.036587286</v>
          </cell>
          <cell r="I672">
            <v>143169.268017663</v>
          </cell>
          <cell r="J672">
            <v>142566.590736627</v>
          </cell>
          <cell r="K672">
            <v>141966.915664759</v>
          </cell>
          <cell r="L672">
            <v>141707.361327377</v>
          </cell>
          <cell r="M672">
            <v>140779.589133905</v>
          </cell>
          <cell r="N672">
            <v>140192.166393096</v>
          </cell>
          <cell r="O672">
            <v>139798.838895844</v>
          </cell>
          <cell r="P672">
            <v>139982.194771702</v>
          </cell>
          <cell r="Q672">
            <v>139404.974431897</v>
          </cell>
          <cell r="R672">
            <v>139214.703529854</v>
          </cell>
          <cell r="S672">
            <v>139029.051585276</v>
          </cell>
          <cell r="T672">
            <v>139228.563076935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</row>
        <row r="673">
          <cell r="A673">
            <v>126422.619306629</v>
          </cell>
          <cell r="B673">
            <v>126380.267483518</v>
          </cell>
          <cell r="C673">
            <v>126293.347066151</v>
          </cell>
          <cell r="D673">
            <v>126564.237159246</v>
          </cell>
          <cell r="E673">
            <v>126146.111707351</v>
          </cell>
          <cell r="F673">
            <v>126070.532201727</v>
          </cell>
          <cell r="G673">
            <v>126020.34155643</v>
          </cell>
          <cell r="H673">
            <v>126294.993557619</v>
          </cell>
          <cell r="I673">
            <v>125885.920060076</v>
          </cell>
          <cell r="J673">
            <v>125822.356143201</v>
          </cell>
          <cell r="K673">
            <v>125759.108867055</v>
          </cell>
          <cell r="L673">
            <v>125989.100614506</v>
          </cell>
          <cell r="M673">
            <v>125633.882436117</v>
          </cell>
          <cell r="N673">
            <v>125571.927404059</v>
          </cell>
          <cell r="O673">
            <v>125530.443450495</v>
          </cell>
          <cell r="P673">
            <v>125853.305049639</v>
          </cell>
          <cell r="Q673">
            <v>125488.902863461</v>
          </cell>
          <cell r="R673">
            <v>125468.835135371</v>
          </cell>
          <cell r="S673">
            <v>125449.254565232</v>
          </cell>
          <cell r="T673">
            <v>125773.820084952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</row>
        <row r="674">
          <cell r="A674">
            <v>134476.976911948</v>
          </cell>
          <cell r="B674">
            <v>134302.126050162</v>
          </cell>
          <cell r="C674">
            <v>133952.533027405</v>
          </cell>
          <cell r="D674">
            <v>134000.108663566</v>
          </cell>
          <cell r="E674">
            <v>133335.406408674</v>
          </cell>
          <cell r="F674">
            <v>133049.480182223</v>
          </cell>
          <cell r="G674">
            <v>132797.024594086</v>
          </cell>
          <cell r="H674">
            <v>132888.527807866</v>
          </cell>
          <cell r="I674">
            <v>132261.19683721</v>
          </cell>
          <cell r="J674">
            <v>131998.771165122</v>
          </cell>
          <cell r="K674">
            <v>131737.652754457</v>
          </cell>
          <cell r="L674">
            <v>131787.066537867</v>
          </cell>
          <cell r="M674">
            <v>131220.651412859</v>
          </cell>
          <cell r="N674">
            <v>130964.868073406</v>
          </cell>
          <cell r="O674">
            <v>130793.60023892</v>
          </cell>
          <cell r="P674">
            <v>131065.002618466</v>
          </cell>
          <cell r="Q674">
            <v>130622.098591331</v>
          </cell>
          <cell r="R674">
            <v>130539.248331468</v>
          </cell>
          <cell r="S674">
            <v>130458.409318843</v>
          </cell>
          <cell r="T674">
            <v>130736.846389206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</row>
        <row r="675">
          <cell r="A675">
            <v>119563.109588635</v>
          </cell>
          <cell r="B675">
            <v>119633.600836063</v>
          </cell>
          <cell r="C675">
            <v>119770.386066945</v>
          </cell>
          <cell r="D675">
            <v>120231.462362661</v>
          </cell>
          <cell r="E675">
            <v>120023.334536806</v>
          </cell>
          <cell r="F675">
            <v>120126.897235486</v>
          </cell>
          <cell r="G675">
            <v>120248.965932151</v>
          </cell>
          <cell r="H675">
            <v>120679.596963403</v>
          </cell>
          <cell r="I675">
            <v>120456.402878126</v>
          </cell>
          <cell r="J675">
            <v>120562.199971682</v>
          </cell>
          <cell r="K675">
            <v>120667.470041879</v>
          </cell>
          <cell r="L675">
            <v>121051.251372545</v>
          </cell>
          <cell r="M675">
            <v>120875.899494952</v>
          </cell>
          <cell r="N675">
            <v>120979.018727453</v>
          </cell>
          <cell r="O675">
            <v>121048.065474914</v>
          </cell>
          <cell r="P675">
            <v>121414.752421059</v>
          </cell>
          <cell r="Q675">
            <v>121117.206484293</v>
          </cell>
          <cell r="R675">
            <v>121150.607624601</v>
          </cell>
          <cell r="S675">
            <v>121183.197929176</v>
          </cell>
          <cell r="T675">
            <v>121547.048834789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</row>
        <row r="676">
          <cell r="A676">
            <v>119160.879103061</v>
          </cell>
          <cell r="B676">
            <v>119237.987284486</v>
          </cell>
          <cell r="C676">
            <v>119387.890250486</v>
          </cell>
          <cell r="D676">
            <v>119860.118755584</v>
          </cell>
          <cell r="E676">
            <v>119664.304848735</v>
          </cell>
          <cell r="F676">
            <v>119778.37215471</v>
          </cell>
          <cell r="G676">
            <v>119910.541858825</v>
          </cell>
          <cell r="H676">
            <v>120350.319246534</v>
          </cell>
          <cell r="I676">
            <v>120138.024827461</v>
          </cell>
          <cell r="J676">
            <v>120253.752975023</v>
          </cell>
          <cell r="K676">
            <v>120368.904628137</v>
          </cell>
          <cell r="L676">
            <v>120761.703929661</v>
          </cell>
          <cell r="M676">
            <v>120596.899119202</v>
          </cell>
          <cell r="N676">
            <v>120709.698037908</v>
          </cell>
          <cell r="O676">
            <v>120785.226125782</v>
          </cell>
          <cell r="P676">
            <v>121154.482918946</v>
          </cell>
          <cell r="Q676">
            <v>120860.857323833</v>
          </cell>
          <cell r="R676">
            <v>120897.39379156</v>
          </cell>
          <cell r="S676">
            <v>120933.043311316</v>
          </cell>
          <cell r="T676">
            <v>121299.197848019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</row>
        <row r="677">
          <cell r="A677">
            <v>119165.411121861</v>
          </cell>
          <cell r="B677">
            <v>119242.444748844</v>
          </cell>
          <cell r="C677">
            <v>119392.199914456</v>
          </cell>
          <cell r="D677">
            <v>119864.302765173</v>
          </cell>
          <cell r="E677">
            <v>119668.350114707</v>
          </cell>
          <cell r="F677">
            <v>119782.299062975</v>
          </cell>
          <cell r="G677">
            <v>119914.354956831</v>
          </cell>
          <cell r="H677">
            <v>120354.029290543</v>
          </cell>
          <cell r="I677">
            <v>120141.612062549</v>
          </cell>
          <cell r="J677">
            <v>120257.228314754</v>
          </cell>
          <cell r="K677">
            <v>120372.268629914</v>
          </cell>
          <cell r="L677">
            <v>120764.966323989</v>
          </cell>
          <cell r="M677">
            <v>120600.04267742</v>
          </cell>
          <cell r="N677">
            <v>120712.732532985</v>
          </cell>
          <cell r="O677">
            <v>120788.18759418</v>
          </cell>
          <cell r="P677">
            <v>121157.415432316</v>
          </cell>
          <cell r="Q677">
            <v>120863.745665856</v>
          </cell>
          <cell r="R677">
            <v>120900.246807164</v>
          </cell>
          <cell r="S677">
            <v>120935.861858074</v>
          </cell>
          <cell r="T677">
            <v>121301.990439262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</row>
        <row r="678">
          <cell r="A678">
            <v>127248.070569923</v>
          </cell>
          <cell r="B678">
            <v>127192.139575856</v>
          </cell>
          <cell r="C678">
            <v>127078.299142694</v>
          </cell>
          <cell r="D678">
            <v>127326.302841912</v>
          </cell>
          <cell r="E678">
            <v>126882.906953378</v>
          </cell>
          <cell r="F678">
            <v>126785.770052994</v>
          </cell>
          <cell r="G678">
            <v>126714.850274379</v>
          </cell>
          <cell r="H678">
            <v>126970.732262446</v>
          </cell>
          <cell r="I678">
            <v>126539.290636279</v>
          </cell>
          <cell r="J678">
            <v>126455.346361949</v>
          </cell>
          <cell r="K678">
            <v>126371.820252163</v>
          </cell>
          <cell r="L678">
            <v>126583.305457461</v>
          </cell>
          <cell r="M678">
            <v>126206.442748877</v>
          </cell>
          <cell r="N678">
            <v>126124.623212529</v>
          </cell>
          <cell r="O678">
            <v>126069.838351095</v>
          </cell>
          <cell r="P678">
            <v>126387.426149409</v>
          </cell>
          <cell r="Q678">
            <v>126014.978697926</v>
          </cell>
          <cell r="R678">
            <v>125988.476698762</v>
          </cell>
          <cell r="S678">
            <v>125962.618053919</v>
          </cell>
          <cell r="T678">
            <v>126282.456097078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</row>
        <row r="679">
          <cell r="A679">
            <v>145341.254445862</v>
          </cell>
          <cell r="B679">
            <v>144987.679668443</v>
          </cell>
          <cell r="C679">
            <v>144283.775572679</v>
          </cell>
          <cell r="D679">
            <v>144030.129142929</v>
          </cell>
          <cell r="E679">
            <v>143032.826952392</v>
          </cell>
          <cell r="F679">
            <v>142463.170444099</v>
          </cell>
          <cell r="G679">
            <v>141937.88583817</v>
          </cell>
          <cell r="H679">
            <v>141782.345233697</v>
          </cell>
          <cell r="I679">
            <v>140860.613408502</v>
          </cell>
          <cell r="J679">
            <v>140329.949174711</v>
          </cell>
          <cell r="K679">
            <v>139801.928420405</v>
          </cell>
          <cell r="L679">
            <v>139607.766090862</v>
          </cell>
          <cell r="M679">
            <v>138756.473840348</v>
          </cell>
          <cell r="N679">
            <v>138239.241403568</v>
          </cell>
          <cell r="O679">
            <v>137892.912047002</v>
          </cell>
          <cell r="P679">
            <v>138094.902653345</v>
          </cell>
          <cell r="Q679">
            <v>137546.109885125</v>
          </cell>
          <cell r="R679">
            <v>137378.57418132</v>
          </cell>
          <cell r="S679">
            <v>137215.105522352</v>
          </cell>
          <cell r="T679">
            <v>137431.321333046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</row>
        <row r="680">
          <cell r="A680">
            <v>139486.844302613</v>
          </cell>
          <cell r="B680">
            <v>139229.578101743</v>
          </cell>
          <cell r="C680">
            <v>138716.600860821</v>
          </cell>
          <cell r="D680">
            <v>138625.273325497</v>
          </cell>
          <cell r="E680">
            <v>137807.198555356</v>
          </cell>
          <cell r="F680">
            <v>137390.435180986</v>
          </cell>
          <cell r="G680">
            <v>137012.169367991</v>
          </cell>
          <cell r="H680">
            <v>136989.752740781</v>
          </cell>
          <cell r="I680">
            <v>136226.664078338</v>
          </cell>
          <cell r="J680">
            <v>135840.544988165</v>
          </cell>
          <cell r="K680">
            <v>135456.349332489</v>
          </cell>
          <cell r="L680">
            <v>135393.442345226</v>
          </cell>
          <cell r="M680">
            <v>134695.661225842</v>
          </cell>
          <cell r="N680">
            <v>134319.315308442</v>
          </cell>
          <cell r="O680">
            <v>134067.320982195</v>
          </cell>
          <cell r="P680">
            <v>134306.715363233</v>
          </cell>
          <cell r="Q680">
            <v>133814.98263586</v>
          </cell>
          <cell r="R680">
            <v>133693.081197238</v>
          </cell>
          <cell r="S680">
            <v>133574.13900017</v>
          </cell>
          <cell r="T680">
            <v>133823.883848814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</row>
        <row r="681">
          <cell r="A681">
            <v>122845.956568376</v>
          </cell>
          <cell r="B681">
            <v>122862.44300372</v>
          </cell>
          <cell r="C681">
            <v>122892.166441282</v>
          </cell>
          <cell r="D681">
            <v>123262.222791473</v>
          </cell>
          <cell r="E681">
            <v>122953.593603168</v>
          </cell>
          <cell r="F681">
            <v>122971.421829776</v>
          </cell>
          <cell r="G681">
            <v>123011.050077525</v>
          </cell>
          <cell r="H681">
            <v>123367.032145688</v>
          </cell>
          <cell r="I681">
            <v>123054.879272941</v>
          </cell>
          <cell r="J681">
            <v>123079.623010727</v>
          </cell>
          <cell r="K681">
            <v>123104.243488721</v>
          </cell>
          <cell r="L681">
            <v>123414.423689054</v>
          </cell>
          <cell r="M681">
            <v>123152.990798881</v>
          </cell>
          <cell r="N681">
            <v>123177.108240711</v>
          </cell>
          <cell r="O681">
            <v>123193.256837584</v>
          </cell>
          <cell r="P681">
            <v>123538.969703372</v>
          </cell>
          <cell r="Q681">
            <v>123209.427480357</v>
          </cell>
          <cell r="R681">
            <v>123217.239311758</v>
          </cell>
          <cell r="S681">
            <v>123224.86150556</v>
          </cell>
          <cell r="T681">
            <v>123569.911080505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</row>
        <row r="682">
          <cell r="A682">
            <v>144513.946452476</v>
          </cell>
          <cell r="B682">
            <v>144173.981390342</v>
          </cell>
          <cell r="C682">
            <v>143497.057862953</v>
          </cell>
          <cell r="D682">
            <v>143266.349306626</v>
          </cell>
          <cell r="E682">
            <v>142294.374394824</v>
          </cell>
          <cell r="F682">
            <v>141746.323771451</v>
          </cell>
          <cell r="G682">
            <v>141241.814925948</v>
          </cell>
          <cell r="H682">
            <v>141105.086554954</v>
          </cell>
          <cell r="I682">
            <v>140205.77317217</v>
          </cell>
          <cell r="J682">
            <v>139695.535138422</v>
          </cell>
          <cell r="K682">
            <v>139187.838831982</v>
          </cell>
          <cell r="L682">
            <v>139012.224672313</v>
          </cell>
          <cell r="M682">
            <v>138182.625638152</v>
          </cell>
          <cell r="N682">
            <v>137685.302387915</v>
          </cell>
          <cell r="O682">
            <v>137352.303857637</v>
          </cell>
          <cell r="P682">
            <v>137559.580127443</v>
          </cell>
          <cell r="Q682">
            <v>137018.850721156</v>
          </cell>
          <cell r="R682">
            <v>136857.763761364</v>
          </cell>
          <cell r="S682">
            <v>136700.587298697</v>
          </cell>
          <cell r="T682">
            <v>136921.541219709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</row>
        <row r="683">
          <cell r="A683">
            <v>133418.531908957</v>
          </cell>
          <cell r="B683">
            <v>133261.093105619</v>
          </cell>
          <cell r="C683">
            <v>132946.018603174</v>
          </cell>
          <cell r="D683">
            <v>133022.940598489</v>
          </cell>
          <cell r="E683">
            <v>132390.64167081</v>
          </cell>
          <cell r="F683">
            <v>132132.3576781</v>
          </cell>
          <cell r="G683">
            <v>131906.482275313</v>
          </cell>
          <cell r="H683">
            <v>132022.053568552</v>
          </cell>
          <cell r="I683">
            <v>131423.404405075</v>
          </cell>
          <cell r="J683">
            <v>131187.111696211</v>
          </cell>
          <cell r="K683">
            <v>130951.996068614</v>
          </cell>
          <cell r="L683">
            <v>131025.140092604</v>
          </cell>
          <cell r="M683">
            <v>130486.478931816</v>
          </cell>
          <cell r="N683">
            <v>130256.167096542</v>
          </cell>
          <cell r="O683">
            <v>130101.954514252</v>
          </cell>
          <cell r="P683">
            <v>130380.119289573</v>
          </cell>
          <cell r="Q683">
            <v>129947.531402514</v>
          </cell>
          <cell r="R683">
            <v>129872.931565626</v>
          </cell>
          <cell r="S683">
            <v>129800.142691264</v>
          </cell>
          <cell r="T683">
            <v>130084.64162641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</row>
        <row r="684">
          <cell r="A684">
            <v>134607.88989196</v>
          </cell>
          <cell r="B684">
            <v>134430.885432724</v>
          </cell>
          <cell r="C684">
            <v>134077.023012552</v>
          </cell>
          <cell r="D684">
            <v>134120.968966189</v>
          </cell>
          <cell r="E684">
            <v>133452.258929961</v>
          </cell>
          <cell r="F684">
            <v>133162.913794466</v>
          </cell>
          <cell r="G684">
            <v>132907.170655947</v>
          </cell>
          <cell r="H684">
            <v>132995.697027288</v>
          </cell>
          <cell r="I684">
            <v>132364.818568723</v>
          </cell>
          <cell r="J684">
            <v>132099.160660589</v>
          </cell>
          <cell r="K684">
            <v>131834.826115112</v>
          </cell>
          <cell r="L684">
            <v>131881.304841433</v>
          </cell>
          <cell r="M684">
            <v>131311.456988079</v>
          </cell>
          <cell r="N684">
            <v>131052.523224648</v>
          </cell>
          <cell r="O684">
            <v>130879.145924027</v>
          </cell>
          <cell r="P684">
            <v>131149.7119017</v>
          </cell>
          <cell r="Q684">
            <v>130705.53193048</v>
          </cell>
          <cell r="R684">
            <v>130621.661223211</v>
          </cell>
          <cell r="S684">
            <v>130539.826535246</v>
          </cell>
          <cell r="T684">
            <v>130817.513848388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</row>
        <row r="685">
          <cell r="A685">
            <v>138971.389304022</v>
          </cell>
          <cell r="B685">
            <v>138722.602648652</v>
          </cell>
          <cell r="C685">
            <v>138226.435675423</v>
          </cell>
          <cell r="D685">
            <v>138149.399603022</v>
          </cell>
          <cell r="E685">
            <v>137347.10501696</v>
          </cell>
          <cell r="F685">
            <v>136943.803208862</v>
          </cell>
          <cell r="G685">
            <v>136578.481752318</v>
          </cell>
          <cell r="H685">
            <v>136567.786104307</v>
          </cell>
          <cell r="I685">
            <v>135818.665272821</v>
          </cell>
          <cell r="J685">
            <v>135445.272745184</v>
          </cell>
          <cell r="K685">
            <v>135073.740255259</v>
          </cell>
          <cell r="L685">
            <v>135022.389722124</v>
          </cell>
          <cell r="M685">
            <v>134338.124580941</v>
          </cell>
          <cell r="N685">
            <v>133974.183100346</v>
          </cell>
          <cell r="O685">
            <v>133730.494557556</v>
          </cell>
          <cell r="P685">
            <v>133973.182176027</v>
          </cell>
          <cell r="Q685">
            <v>133486.47333365</v>
          </cell>
          <cell r="R685">
            <v>133368.589790856</v>
          </cell>
          <cell r="S685">
            <v>133253.567952423</v>
          </cell>
          <cell r="T685">
            <v>133506.264885015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</row>
        <row r="686">
          <cell r="A686">
            <v>124303.037391459</v>
          </cell>
          <cell r="B686">
            <v>124295.553968773</v>
          </cell>
          <cell r="C686">
            <v>124277.758381874</v>
          </cell>
          <cell r="D686">
            <v>124607.41582893</v>
          </cell>
          <cell r="E686">
            <v>124254.179441805</v>
          </cell>
          <cell r="F686">
            <v>124233.954705267</v>
          </cell>
          <cell r="G686">
            <v>124236.992031203</v>
          </cell>
          <cell r="H686">
            <v>124559.841402883</v>
          </cell>
          <cell r="I686">
            <v>124208.204465217</v>
          </cell>
          <cell r="J686">
            <v>124196.972937915</v>
          </cell>
          <cell r="K686">
            <v>124185.79735995</v>
          </cell>
          <cell r="L686">
            <v>124463.309940919</v>
          </cell>
          <cell r="M686">
            <v>124163.670276737</v>
          </cell>
          <cell r="N686">
            <v>124152.723033894</v>
          </cell>
          <cell r="O686">
            <v>124145.392960797</v>
          </cell>
          <cell r="P686">
            <v>124481.796550076</v>
          </cell>
          <cell r="Q686">
            <v>124138.052880759</v>
          </cell>
          <cell r="R686">
            <v>124134.506981654</v>
          </cell>
          <cell r="S686">
            <v>124131.047161698</v>
          </cell>
          <cell r="T686">
            <v>124467.75182793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</row>
        <row r="687">
          <cell r="A687">
            <v>128586.93922361</v>
          </cell>
          <cell r="B687">
            <v>128508.98303297</v>
          </cell>
          <cell r="C687">
            <v>128351.478767785</v>
          </cell>
          <cell r="D687">
            <v>128562.361104759</v>
          </cell>
          <cell r="E687">
            <v>128077.976975022</v>
          </cell>
          <cell r="F687">
            <v>127945.874327558</v>
          </cell>
          <cell r="G687">
            <v>127841.332228582</v>
          </cell>
          <cell r="H687">
            <v>128066.769557691</v>
          </cell>
          <cell r="I687">
            <v>127599.047187173</v>
          </cell>
          <cell r="J687">
            <v>127482.046301315</v>
          </cell>
          <cell r="K687">
            <v>127365.628249991</v>
          </cell>
          <cell r="L687">
            <v>127547.096141997</v>
          </cell>
          <cell r="M687">
            <v>127135.126354061</v>
          </cell>
          <cell r="N687">
            <v>127021.086911709</v>
          </cell>
          <cell r="O687">
            <v>126944.728191945</v>
          </cell>
          <cell r="P687">
            <v>127253.761970256</v>
          </cell>
          <cell r="Q687">
            <v>126868.265228034</v>
          </cell>
          <cell r="R687">
            <v>126831.326944822</v>
          </cell>
          <cell r="S687">
            <v>126795.285363929</v>
          </cell>
          <cell r="T687">
            <v>127107.45551625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</row>
        <row r="688">
          <cell r="A688">
            <v>124807.750240356</v>
          </cell>
          <cell r="B688">
            <v>124791.963987008</v>
          </cell>
          <cell r="C688">
            <v>124757.708460597</v>
          </cell>
          <cell r="D688">
            <v>125073.372280689</v>
          </cell>
          <cell r="E688">
            <v>124704.68457059</v>
          </cell>
          <cell r="F688">
            <v>124671.278808584</v>
          </cell>
          <cell r="G688">
            <v>124661.641540153</v>
          </cell>
          <cell r="H688">
            <v>124973.014199376</v>
          </cell>
          <cell r="I688">
            <v>124607.70052218</v>
          </cell>
          <cell r="J688">
            <v>124584.007655572</v>
          </cell>
          <cell r="K688">
            <v>124560.43281389</v>
          </cell>
          <cell r="L688">
            <v>124826.629778749</v>
          </cell>
          <cell r="M688">
            <v>124513.755811122</v>
          </cell>
          <cell r="N688">
            <v>124490.662641562</v>
          </cell>
          <cell r="O688">
            <v>124475.199878623</v>
          </cell>
          <cell r="P688">
            <v>124808.378861968</v>
          </cell>
          <cell r="Q688">
            <v>124459.716006077</v>
          </cell>
          <cell r="R688">
            <v>124452.235944619</v>
          </cell>
          <cell r="S688">
            <v>124444.937466815</v>
          </cell>
          <cell r="T688">
            <v>124778.751570916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</row>
        <row r="689">
          <cell r="A689">
            <v>144543.988003923</v>
          </cell>
          <cell r="B689">
            <v>144203.528740156</v>
          </cell>
          <cell r="C689">
            <v>143525.625483162</v>
          </cell>
          <cell r="D689">
            <v>143294.08399725</v>
          </cell>
          <cell r="E689">
            <v>142321.189390783</v>
          </cell>
          <cell r="F689">
            <v>141772.354205544</v>
          </cell>
          <cell r="G689">
            <v>141267.090942</v>
          </cell>
          <cell r="H689">
            <v>141129.679453371</v>
          </cell>
          <cell r="I689">
            <v>140229.552002795</v>
          </cell>
          <cell r="J689">
            <v>139718.572244388</v>
          </cell>
          <cell r="K689">
            <v>139210.137908156</v>
          </cell>
          <cell r="L689">
            <v>139033.850219639</v>
          </cell>
          <cell r="M689">
            <v>138203.463452397</v>
          </cell>
          <cell r="N689">
            <v>137705.417251509</v>
          </cell>
          <cell r="O689">
            <v>137371.934646731</v>
          </cell>
          <cell r="P689">
            <v>137579.01898133</v>
          </cell>
          <cell r="Q689">
            <v>137037.996774896</v>
          </cell>
          <cell r="R689">
            <v>136876.675645633</v>
          </cell>
          <cell r="S689">
            <v>136719.270698121</v>
          </cell>
          <cell r="T689">
            <v>136940.052566903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</row>
        <row r="690">
          <cell r="A690">
            <v>132542.651051056</v>
          </cell>
          <cell r="B690">
            <v>132399.621015909</v>
          </cell>
          <cell r="C690">
            <v>132113.111163586</v>
          </cell>
          <cell r="D690">
            <v>132214.317759574</v>
          </cell>
          <cell r="E690">
            <v>131608.833124522</v>
          </cell>
          <cell r="F690">
            <v>131373.42354034</v>
          </cell>
          <cell r="G690">
            <v>131169.543683361</v>
          </cell>
          <cell r="H690">
            <v>131305.031712968</v>
          </cell>
          <cell r="I690">
            <v>130730.117222342</v>
          </cell>
          <cell r="J690">
            <v>130515.449975532</v>
          </cell>
          <cell r="K690">
            <v>130301.852083743</v>
          </cell>
          <cell r="L690">
            <v>130394.633276806</v>
          </cell>
          <cell r="M690">
            <v>129878.938983378</v>
          </cell>
          <cell r="N690">
            <v>129669.705241787</v>
          </cell>
          <cell r="O690">
            <v>129529.606164575</v>
          </cell>
          <cell r="P690">
            <v>129813.36693496</v>
          </cell>
          <cell r="Q690">
            <v>129389.315825529</v>
          </cell>
          <cell r="R690">
            <v>129321.543350981</v>
          </cell>
          <cell r="S690">
            <v>129255.416100027</v>
          </cell>
          <cell r="T690">
            <v>129544.931329181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</row>
        <row r="691">
          <cell r="A691">
            <v>125700.232627618</v>
          </cell>
          <cell r="B691">
            <v>125669.764500912</v>
          </cell>
          <cell r="C691">
            <v>125606.402907274</v>
          </cell>
          <cell r="D691">
            <v>125897.321834055</v>
          </cell>
          <cell r="E691">
            <v>125501.311590668</v>
          </cell>
          <cell r="F691">
            <v>125444.597856412</v>
          </cell>
          <cell r="G691">
            <v>125412.548136499</v>
          </cell>
          <cell r="H691">
            <v>125703.626555632</v>
          </cell>
          <cell r="I691">
            <v>125314.128336331</v>
          </cell>
          <cell r="J691">
            <v>125268.400116598</v>
          </cell>
          <cell r="K691">
            <v>125222.89968989</v>
          </cell>
          <cell r="L691">
            <v>125469.0872809</v>
          </cell>
          <cell r="M691">
            <v>125132.811129717</v>
          </cell>
          <cell r="N691">
            <v>125088.240350275</v>
          </cell>
          <cell r="O691">
            <v>125058.396573536</v>
          </cell>
          <cell r="P691">
            <v>125385.873494792</v>
          </cell>
          <cell r="Q691">
            <v>125028.512054376</v>
          </cell>
          <cell r="R691">
            <v>125014.0752241</v>
          </cell>
          <cell r="S691">
            <v>124999.988857843</v>
          </cell>
          <cell r="T691">
            <v>125328.69158862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</row>
        <row r="692">
          <cell r="A692">
            <v>145873.47344074</v>
          </cell>
          <cell r="B692">
            <v>145511.143339974</v>
          </cell>
          <cell r="C692">
            <v>144789.882260963</v>
          </cell>
          <cell r="D692">
            <v>144521.479571107</v>
          </cell>
          <cell r="E692">
            <v>143507.883982054</v>
          </cell>
          <cell r="F692">
            <v>142924.328100797</v>
          </cell>
          <cell r="G692">
            <v>142385.678152795</v>
          </cell>
          <cell r="H692">
            <v>142218.03537105</v>
          </cell>
          <cell r="I692">
            <v>141281.881443106</v>
          </cell>
          <cell r="J692">
            <v>140738.076744406</v>
          </cell>
          <cell r="K692">
            <v>140196.980983813</v>
          </cell>
          <cell r="L692">
            <v>139990.886352872</v>
          </cell>
          <cell r="M692">
            <v>139125.638547842</v>
          </cell>
          <cell r="N692">
            <v>138595.598248288</v>
          </cell>
          <cell r="O692">
            <v>138240.692981632</v>
          </cell>
          <cell r="P692">
            <v>138439.283245517</v>
          </cell>
          <cell r="Q692">
            <v>137885.303201919</v>
          </cell>
          <cell r="R692">
            <v>137713.618929402</v>
          </cell>
          <cell r="S692">
            <v>137546.102411092</v>
          </cell>
          <cell r="T692">
            <v>137759.270128051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</row>
        <row r="693">
          <cell r="A693">
            <v>133349.845117495</v>
          </cell>
          <cell r="B693">
            <v>133193.536253289</v>
          </cell>
          <cell r="C693">
            <v>132880.701797705</v>
          </cell>
          <cell r="D693">
            <v>132959.528197354</v>
          </cell>
          <cell r="E693">
            <v>132329.332053073</v>
          </cell>
          <cell r="F693">
            <v>132072.841877083</v>
          </cell>
          <cell r="G693">
            <v>131848.691370387</v>
          </cell>
          <cell r="H693">
            <v>131965.824538972</v>
          </cell>
          <cell r="I693">
            <v>131369.036654354</v>
          </cell>
          <cell r="J693">
            <v>131134.439819523</v>
          </cell>
          <cell r="K693">
            <v>130901.01161804</v>
          </cell>
          <cell r="L693">
            <v>130975.69559364</v>
          </cell>
          <cell r="M693">
            <v>130438.835500217</v>
          </cell>
          <cell r="N693">
            <v>130210.176614213</v>
          </cell>
          <cell r="O693">
            <v>130057.070816449</v>
          </cell>
          <cell r="P693">
            <v>130335.674431074</v>
          </cell>
          <cell r="Q693">
            <v>129903.756000208</v>
          </cell>
          <cell r="R693">
            <v>129829.691566747</v>
          </cell>
          <cell r="S693">
            <v>129757.425098525</v>
          </cell>
          <cell r="T693">
            <v>130042.317412676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</row>
        <row r="694">
          <cell r="A694">
            <v>138622.188162031</v>
          </cell>
          <cell r="B694">
            <v>138379.146075985</v>
          </cell>
          <cell r="C694">
            <v>137894.367419275</v>
          </cell>
          <cell r="D694">
            <v>137827.013269034</v>
          </cell>
          <cell r="E694">
            <v>137035.40915705</v>
          </cell>
          <cell r="F694">
            <v>136641.22704772</v>
          </cell>
          <cell r="G694">
            <v>136284.674899975</v>
          </cell>
          <cell r="H694">
            <v>136281.919769241</v>
          </cell>
          <cell r="I694">
            <v>135542.261611576</v>
          </cell>
          <cell r="J694">
            <v>135177.490845652</v>
          </cell>
          <cell r="K694">
            <v>134814.537168529</v>
          </cell>
          <cell r="L694">
            <v>134771.015693197</v>
          </cell>
          <cell r="M694">
            <v>134095.907112793</v>
          </cell>
          <cell r="N694">
            <v>133740.369165988</v>
          </cell>
          <cell r="O694">
            <v>133502.307475351</v>
          </cell>
          <cell r="P694">
            <v>133747.226136834</v>
          </cell>
          <cell r="Q694">
            <v>133263.920785318</v>
          </cell>
          <cell r="R694">
            <v>133148.759214017</v>
          </cell>
          <cell r="S694">
            <v>133036.393269341</v>
          </cell>
          <cell r="T694">
            <v>133291.090126443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</row>
        <row r="695">
          <cell r="A695">
            <v>120058.699167742</v>
          </cell>
          <cell r="B695">
            <v>120121.037667797</v>
          </cell>
          <cell r="C695">
            <v>120241.660491653</v>
          </cell>
          <cell r="D695">
            <v>120688.996111434</v>
          </cell>
          <cell r="E695">
            <v>120465.696263178</v>
          </cell>
          <cell r="F695">
            <v>120556.316198704</v>
          </cell>
          <cell r="G695">
            <v>120665.939408987</v>
          </cell>
          <cell r="H695">
            <v>121085.301182663</v>
          </cell>
          <cell r="I695">
            <v>120848.677580777</v>
          </cell>
          <cell r="J695">
            <v>120942.238588179</v>
          </cell>
          <cell r="K695">
            <v>121035.333525725</v>
          </cell>
          <cell r="L695">
            <v>121408.003783158</v>
          </cell>
          <cell r="M695">
            <v>121219.656827495</v>
          </cell>
          <cell r="N695">
            <v>121310.849684984</v>
          </cell>
          <cell r="O695">
            <v>121371.9107504</v>
          </cell>
          <cell r="P695">
            <v>121735.4313791</v>
          </cell>
          <cell r="Q695">
            <v>121433.05517576</v>
          </cell>
          <cell r="R695">
            <v>121462.59326826</v>
          </cell>
          <cell r="S695">
            <v>121491.414303178</v>
          </cell>
          <cell r="T695">
            <v>121852.42689692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</row>
        <row r="696">
          <cell r="A696">
            <v>116293.897087113</v>
          </cell>
          <cell r="B696">
            <v>116418.168851238</v>
          </cell>
          <cell r="C696">
            <v>116661.571221243</v>
          </cell>
          <cell r="D696">
            <v>117213.289434062</v>
          </cell>
          <cell r="E696">
            <v>117105.245563557</v>
          </cell>
          <cell r="F696">
            <v>117294.186657768</v>
          </cell>
          <cell r="G696">
            <v>117498.353407706</v>
          </cell>
          <cell r="H696">
            <v>118003.323366377</v>
          </cell>
          <cell r="I696">
            <v>117868.718600649</v>
          </cell>
          <cell r="J696">
            <v>118055.232415272</v>
          </cell>
          <cell r="K696">
            <v>118240.817119903</v>
          </cell>
          <cell r="L696">
            <v>118697.893897142</v>
          </cell>
          <cell r="M696">
            <v>118608.26551632</v>
          </cell>
          <cell r="N696">
            <v>118790.058425448</v>
          </cell>
          <cell r="O696">
            <v>118911.783624352</v>
          </cell>
          <cell r="P696">
            <v>119299.357540292</v>
          </cell>
          <cell r="Q696">
            <v>119033.675001258</v>
          </cell>
          <cell r="R696">
            <v>119092.559171723</v>
          </cell>
          <cell r="S696">
            <v>119150.01388831</v>
          </cell>
          <cell r="T696">
            <v>119532.588037998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</row>
        <row r="697">
          <cell r="A697">
            <v>144590.004930768</v>
          </cell>
          <cell r="B697">
            <v>144248.78866081</v>
          </cell>
          <cell r="C697">
            <v>143569.384677544</v>
          </cell>
          <cell r="D697">
            <v>143336.5673301</v>
          </cell>
          <cell r="E697">
            <v>142362.26395744</v>
          </cell>
          <cell r="F697">
            <v>141812.22699918</v>
          </cell>
          <cell r="G697">
            <v>141305.808136204</v>
          </cell>
          <cell r="H697">
            <v>141167.350264392</v>
          </cell>
          <cell r="I697">
            <v>140265.975844328</v>
          </cell>
          <cell r="J697">
            <v>139753.859929906</v>
          </cell>
          <cell r="K697">
            <v>139244.295097368</v>
          </cell>
          <cell r="L697">
            <v>139066.975713542</v>
          </cell>
          <cell r="M697">
            <v>138235.382315688</v>
          </cell>
          <cell r="N697">
            <v>137736.228716361</v>
          </cell>
          <cell r="O697">
            <v>137402.004617891</v>
          </cell>
          <cell r="P697">
            <v>137608.794950751</v>
          </cell>
          <cell r="Q697">
            <v>137067.324240085</v>
          </cell>
          <cell r="R697">
            <v>136905.644415651</v>
          </cell>
          <cell r="S697">
            <v>136747.889480542</v>
          </cell>
          <cell r="T697">
            <v>136968.407803852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</row>
        <row r="698">
          <cell r="A698">
            <v>126709.97183703</v>
          </cell>
          <cell r="B698">
            <v>126662.892891545</v>
          </cell>
          <cell r="C698">
            <v>126566.60119449</v>
          </cell>
          <cell r="D698">
            <v>126829.524174947</v>
          </cell>
          <cell r="E698">
            <v>126402.601687738</v>
          </cell>
          <cell r="F698">
            <v>126319.517714912</v>
          </cell>
          <cell r="G698">
            <v>126262.110933209</v>
          </cell>
          <cell r="H698">
            <v>126530.228798458</v>
          </cell>
          <cell r="I698">
            <v>126113.368604539</v>
          </cell>
          <cell r="J698">
            <v>126042.709965606</v>
          </cell>
          <cell r="K698">
            <v>125972.403309435</v>
          </cell>
          <cell r="L698">
            <v>126195.952639322</v>
          </cell>
          <cell r="M698">
            <v>125833.199660519</v>
          </cell>
          <cell r="N698">
            <v>125764.32948298</v>
          </cell>
          <cell r="O698">
            <v>125718.215274787</v>
          </cell>
          <cell r="P698">
            <v>126039.240981152</v>
          </cell>
          <cell r="Q698">
            <v>125672.038111947</v>
          </cell>
          <cell r="R698">
            <v>125649.730513187</v>
          </cell>
          <cell r="S698">
            <v>125627.964446783</v>
          </cell>
          <cell r="T698">
            <v>125950.884257771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</row>
        <row r="699">
          <cell r="A699">
            <v>114439.511612215</v>
          </cell>
          <cell r="B699">
            <v>114594.289135433</v>
          </cell>
          <cell r="C699">
            <v>114898.167621344</v>
          </cell>
          <cell r="D699">
            <v>115501.300373418</v>
          </cell>
          <cell r="E699">
            <v>115450.026820837</v>
          </cell>
          <cell r="F699">
            <v>115687.396842954</v>
          </cell>
          <cell r="G699">
            <v>115938.131822222</v>
          </cell>
          <cell r="H699">
            <v>116485.268824842</v>
          </cell>
          <cell r="I699">
            <v>116400.914309694</v>
          </cell>
          <cell r="J699">
            <v>116633.21282478</v>
          </cell>
          <cell r="K699">
            <v>116864.354155493</v>
          </cell>
          <cell r="L699">
            <v>117363.006086209</v>
          </cell>
          <cell r="M699">
            <v>117322.00238402</v>
          </cell>
          <cell r="N699">
            <v>117548.421123719</v>
          </cell>
          <cell r="O699">
            <v>117700.026960589</v>
          </cell>
          <cell r="P699">
            <v>118099.44852895</v>
          </cell>
          <cell r="Q699">
            <v>117851.839768205</v>
          </cell>
          <cell r="R699">
            <v>117925.178600445</v>
          </cell>
          <cell r="S699">
            <v>117996.737081916</v>
          </cell>
          <cell r="T699">
            <v>118389.931560458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</row>
        <row r="700">
          <cell r="A700">
            <v>136420.798838595</v>
          </cell>
          <cell r="B700">
            <v>136213.970934162</v>
          </cell>
          <cell r="C700">
            <v>135800.985050682</v>
          </cell>
          <cell r="D700">
            <v>135794.666439879</v>
          </cell>
          <cell r="E700">
            <v>135070.455851764</v>
          </cell>
          <cell r="F700">
            <v>134733.764984832</v>
          </cell>
          <cell r="G700">
            <v>134432.495195717</v>
          </cell>
          <cell r="H700">
            <v>134479.797661748</v>
          </cell>
          <cell r="I700">
            <v>133799.792886092</v>
          </cell>
          <cell r="J700">
            <v>133489.374331259</v>
          </cell>
          <cell r="K700">
            <v>133180.502112185</v>
          </cell>
          <cell r="L700">
            <v>133186.335585015</v>
          </cell>
          <cell r="M700">
            <v>132568.950627799</v>
          </cell>
          <cell r="N700">
            <v>132266.389167435</v>
          </cell>
          <cell r="O700">
            <v>132063.799560833</v>
          </cell>
          <cell r="P700">
            <v>132322.782879259</v>
          </cell>
          <cell r="Q700">
            <v>131860.933380962</v>
          </cell>
          <cell r="R700">
            <v>131762.93131535</v>
          </cell>
          <cell r="S700">
            <v>131667.308317518</v>
          </cell>
          <cell r="T700">
            <v>131934.612843773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</row>
        <row r="701">
          <cell r="A701">
            <v>141772.871801002</v>
          </cell>
          <cell r="B701">
            <v>141477.999069511</v>
          </cell>
          <cell r="C701">
            <v>140890.468794266</v>
          </cell>
          <cell r="D701">
            <v>140735.759048422</v>
          </cell>
          <cell r="E701">
            <v>139847.699633977</v>
          </cell>
          <cell r="F701">
            <v>139371.234615903</v>
          </cell>
          <cell r="G701">
            <v>138935.560969292</v>
          </cell>
          <cell r="H701">
            <v>138861.162149979</v>
          </cell>
          <cell r="I701">
            <v>138036.126575104</v>
          </cell>
          <cell r="J701">
            <v>137593.565560812</v>
          </cell>
          <cell r="K701">
            <v>137153.209143867</v>
          </cell>
          <cell r="L701">
            <v>137039.049628267</v>
          </cell>
          <cell r="M701">
            <v>136281.325549902</v>
          </cell>
          <cell r="N701">
            <v>135849.966326366</v>
          </cell>
          <cell r="O701">
            <v>135561.136098962</v>
          </cell>
          <cell r="P701">
            <v>135785.925070505</v>
          </cell>
          <cell r="Q701">
            <v>135271.911563473</v>
          </cell>
          <cell r="R701">
            <v>135132.190877048</v>
          </cell>
          <cell r="S701">
            <v>134995.862006718</v>
          </cell>
          <cell r="T701">
            <v>135232.514451366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</row>
        <row r="702">
          <cell r="A702">
            <v>126610.605396361</v>
          </cell>
          <cell r="B702">
            <v>126565.161088734</v>
          </cell>
          <cell r="C702">
            <v>126472.109978097</v>
          </cell>
          <cell r="D702">
            <v>126737.78798432</v>
          </cell>
          <cell r="E702">
            <v>126313.907509953</v>
          </cell>
          <cell r="F702">
            <v>126233.418580205</v>
          </cell>
          <cell r="G702">
            <v>126178.507136856</v>
          </cell>
          <cell r="H702">
            <v>126448.884504849</v>
          </cell>
          <cell r="I702">
            <v>126034.716948794</v>
          </cell>
          <cell r="J702">
            <v>125966.51166316</v>
          </cell>
          <cell r="K702">
            <v>125898.64613902</v>
          </cell>
          <cell r="L702">
            <v>126124.423255458</v>
          </cell>
          <cell r="M702">
            <v>125764.275808951</v>
          </cell>
          <cell r="N702">
            <v>125697.796887171</v>
          </cell>
          <cell r="O702">
            <v>125653.283819992</v>
          </cell>
          <cell r="P702">
            <v>125974.94437767</v>
          </cell>
          <cell r="Q702">
            <v>125608.709984027</v>
          </cell>
          <cell r="R702">
            <v>125587.176932044</v>
          </cell>
          <cell r="S702">
            <v>125566.166609759</v>
          </cell>
          <cell r="T702">
            <v>125889.655506458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</row>
        <row r="703">
          <cell r="A703">
            <v>134718.334177761</v>
          </cell>
          <cell r="B703">
            <v>134539.512843435</v>
          </cell>
          <cell r="C703">
            <v>134182.048560802</v>
          </cell>
          <cell r="D703">
            <v>134222.93234525</v>
          </cell>
          <cell r="E703">
            <v>133550.841158068</v>
          </cell>
          <cell r="F703">
            <v>133258.611671705</v>
          </cell>
          <cell r="G703">
            <v>133000.095002602</v>
          </cell>
          <cell r="H703">
            <v>133086.109971045</v>
          </cell>
          <cell r="I703">
            <v>132452.238686495</v>
          </cell>
          <cell r="J703">
            <v>132183.853913526</v>
          </cell>
          <cell r="K703">
            <v>131916.806086964</v>
          </cell>
          <cell r="L703">
            <v>131960.808662455</v>
          </cell>
          <cell r="M703">
            <v>131388.064799627</v>
          </cell>
          <cell r="N703">
            <v>131126.47319183</v>
          </cell>
          <cell r="O703">
            <v>130951.316247352</v>
          </cell>
          <cell r="P703">
            <v>131221.176597459</v>
          </cell>
          <cell r="Q703">
            <v>130775.920180397</v>
          </cell>
          <cell r="R703">
            <v>130691.18857618</v>
          </cell>
          <cell r="S703">
            <v>130608.513890133</v>
          </cell>
          <cell r="T703">
            <v>130885.568673173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</row>
        <row r="704">
          <cell r="A704">
            <v>133123.717339599</v>
          </cell>
          <cell r="B704">
            <v>132971.128413675</v>
          </cell>
          <cell r="C704">
            <v>132665.668546541</v>
          </cell>
          <cell r="D704">
            <v>132750.764546373</v>
          </cell>
          <cell r="E704">
            <v>132127.491097517</v>
          </cell>
          <cell r="F704">
            <v>131876.906449801</v>
          </cell>
          <cell r="G704">
            <v>131658.434573769</v>
          </cell>
          <cell r="H704">
            <v>131780.709682946</v>
          </cell>
          <cell r="I704">
            <v>131190.049422631</v>
          </cell>
          <cell r="J704">
            <v>130961.035673257</v>
          </cell>
          <cell r="K704">
            <v>130733.162745348</v>
          </cell>
          <cell r="L704">
            <v>130812.916485136</v>
          </cell>
          <cell r="M704">
            <v>130281.985790254</v>
          </cell>
          <cell r="N704">
            <v>130058.768674605</v>
          </cell>
          <cell r="O704">
            <v>129909.3065865</v>
          </cell>
          <cell r="P704">
            <v>130189.3549295</v>
          </cell>
          <cell r="Q704">
            <v>129759.640454273</v>
          </cell>
          <cell r="R704">
            <v>129687.33865355</v>
          </cell>
          <cell r="S704">
            <v>129616.79202894</v>
          </cell>
          <cell r="T704">
            <v>129902.979408975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</row>
        <row r="705">
          <cell r="A705">
            <v>138764.293087809</v>
          </cell>
          <cell r="B705">
            <v>138518.913290057</v>
          </cell>
          <cell r="C705">
            <v>138029.500238785</v>
          </cell>
          <cell r="D705">
            <v>137958.206099052</v>
          </cell>
          <cell r="E705">
            <v>137162.251574533</v>
          </cell>
          <cell r="F705">
            <v>136764.358268529</v>
          </cell>
          <cell r="G705">
            <v>136404.237512821</v>
          </cell>
          <cell r="H705">
            <v>136398.251044951</v>
          </cell>
          <cell r="I705">
            <v>135654.742119349</v>
          </cell>
          <cell r="J705">
            <v>135286.462788701</v>
          </cell>
          <cell r="K705">
            <v>134920.018024609</v>
          </cell>
          <cell r="L705">
            <v>134873.310569782</v>
          </cell>
          <cell r="M705">
            <v>134194.475791971</v>
          </cell>
          <cell r="N705">
            <v>133835.518086746</v>
          </cell>
          <cell r="O705">
            <v>133595.16658857</v>
          </cell>
          <cell r="P705">
            <v>133839.177342937</v>
          </cell>
          <cell r="Q705">
            <v>133354.486964976</v>
          </cell>
          <cell r="R705">
            <v>133238.2177067</v>
          </cell>
          <cell r="S705">
            <v>133124.770964913</v>
          </cell>
          <cell r="T705">
            <v>133378.653966933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</row>
        <row r="706">
          <cell r="A706">
            <v>133936.120657222</v>
          </cell>
          <cell r="B706">
            <v>133770.167206915</v>
          </cell>
          <cell r="C706">
            <v>133438.2128499</v>
          </cell>
          <cell r="D706">
            <v>133500.784222124</v>
          </cell>
          <cell r="E706">
            <v>132852.63978757</v>
          </cell>
          <cell r="F706">
            <v>132580.838503815</v>
          </cell>
          <cell r="G706">
            <v>132341.965160818</v>
          </cell>
          <cell r="H706">
            <v>132445.766955326</v>
          </cell>
          <cell r="I706">
            <v>131833.092140412</v>
          </cell>
          <cell r="J706">
            <v>131584.020186822</v>
          </cell>
          <cell r="K706">
            <v>131336.188973718</v>
          </cell>
          <cell r="L706">
            <v>131397.728705106</v>
          </cell>
          <cell r="M706">
            <v>130845.495616103</v>
          </cell>
          <cell r="N706">
            <v>130602.727995288</v>
          </cell>
          <cell r="O706">
            <v>130440.175247367</v>
          </cell>
          <cell r="P706">
            <v>130715.033152748</v>
          </cell>
          <cell r="Q706">
            <v>130277.400584091</v>
          </cell>
          <cell r="R706">
            <v>130198.766219109</v>
          </cell>
          <cell r="S706">
            <v>130122.040757607</v>
          </cell>
          <cell r="T706">
            <v>130403.575388518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</row>
        <row r="707">
          <cell r="A707">
            <v>134882.692413042</v>
          </cell>
          <cell r="B707">
            <v>134701.167286652</v>
          </cell>
          <cell r="C707">
            <v>134338.342873765</v>
          </cell>
          <cell r="D707">
            <v>134374.669675291</v>
          </cell>
          <cell r="E707">
            <v>133697.546810825</v>
          </cell>
          <cell r="F707">
            <v>133401.024962795</v>
          </cell>
          <cell r="G707">
            <v>133138.380849805</v>
          </cell>
          <cell r="H707">
            <v>133220.658461036</v>
          </cell>
          <cell r="I707">
            <v>132582.333387012</v>
          </cell>
          <cell r="J707">
            <v>132309.89061603</v>
          </cell>
          <cell r="K707">
            <v>132038.805006187</v>
          </cell>
          <cell r="L707">
            <v>132079.12268501</v>
          </cell>
          <cell r="M707">
            <v>131502.069110702</v>
          </cell>
          <cell r="N707">
            <v>131236.522218062</v>
          </cell>
          <cell r="O707">
            <v>131058.716887371</v>
          </cell>
          <cell r="P707">
            <v>131327.527154164</v>
          </cell>
          <cell r="Q707">
            <v>130880.668818653</v>
          </cell>
          <cell r="R707">
            <v>130794.656066188</v>
          </cell>
          <cell r="S707">
            <v>130710.731332653</v>
          </cell>
          <cell r="T707">
            <v>130986.844812748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</row>
        <row r="708">
          <cell r="A708">
            <v>145803.250298052</v>
          </cell>
          <cell r="B708">
            <v>145442.075410322</v>
          </cell>
          <cell r="C708">
            <v>144723.104482401</v>
          </cell>
          <cell r="D708">
            <v>144456.648793627</v>
          </cell>
          <cell r="E708">
            <v>143445.20302196</v>
          </cell>
          <cell r="F708">
            <v>142863.481080605</v>
          </cell>
          <cell r="G708">
            <v>142326.594610293</v>
          </cell>
          <cell r="H708">
            <v>142160.548639127</v>
          </cell>
          <cell r="I708">
            <v>141226.297622182</v>
          </cell>
          <cell r="J708">
            <v>140684.226729962</v>
          </cell>
          <cell r="K708">
            <v>140144.856138972</v>
          </cell>
          <cell r="L708">
            <v>139940.335904495</v>
          </cell>
          <cell r="M708">
            <v>139076.929452189</v>
          </cell>
          <cell r="N708">
            <v>138548.579074235</v>
          </cell>
          <cell r="O708">
            <v>138194.805348098</v>
          </cell>
          <cell r="P708">
            <v>138393.844267022</v>
          </cell>
          <cell r="Q708">
            <v>137840.548653673</v>
          </cell>
          <cell r="R708">
            <v>137669.411760215</v>
          </cell>
          <cell r="S708">
            <v>137502.429332959</v>
          </cell>
          <cell r="T708">
            <v>137715.999227825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</row>
        <row r="709">
          <cell r="A709">
            <v>114132.07910863</v>
          </cell>
          <cell r="B709">
            <v>114291.914081886</v>
          </cell>
          <cell r="C709">
            <v>114605.818705282</v>
          </cell>
          <cell r="D709">
            <v>115217.475305681</v>
          </cell>
          <cell r="E709">
            <v>115175.613518455</v>
          </cell>
          <cell r="F709">
            <v>115421.012414155</v>
          </cell>
          <cell r="G709">
            <v>115679.467787875</v>
          </cell>
          <cell r="H709">
            <v>116233.595526814</v>
          </cell>
          <cell r="I709">
            <v>116157.571836379</v>
          </cell>
          <cell r="J709">
            <v>116397.460847227</v>
          </cell>
          <cell r="K709">
            <v>116636.154861997</v>
          </cell>
          <cell r="L709">
            <v>117141.699401447</v>
          </cell>
          <cell r="M709">
            <v>117108.757025714</v>
          </cell>
          <cell r="N709">
            <v>117342.574135926</v>
          </cell>
          <cell r="O709">
            <v>117499.133786048</v>
          </cell>
          <cell r="P709">
            <v>117900.519537958</v>
          </cell>
          <cell r="Q709">
            <v>117655.90716981</v>
          </cell>
          <cell r="R709">
            <v>117731.642393155</v>
          </cell>
          <cell r="S709">
            <v>117805.539091684</v>
          </cell>
          <cell r="T709">
            <v>118200.494279815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</row>
        <row r="710">
          <cell r="A710">
            <v>136147.122128987</v>
          </cell>
          <cell r="B710">
            <v>135944.796371431</v>
          </cell>
          <cell r="C710">
            <v>135540.735765157</v>
          </cell>
          <cell r="D710">
            <v>135542.005092309</v>
          </cell>
          <cell r="E710">
            <v>134826.172866742</v>
          </cell>
          <cell r="F710">
            <v>134496.629310776</v>
          </cell>
          <cell r="G710">
            <v>134202.232224208</v>
          </cell>
          <cell r="H710">
            <v>134255.757850416</v>
          </cell>
          <cell r="I710">
            <v>133583.169182912</v>
          </cell>
          <cell r="J710">
            <v>133279.507694687</v>
          </cell>
          <cell r="K710">
            <v>132977.358882206</v>
          </cell>
          <cell r="L710">
            <v>132989.328161943</v>
          </cell>
          <cell r="M710">
            <v>132379.119405272</v>
          </cell>
          <cell r="N710">
            <v>132083.143981436</v>
          </cell>
          <cell r="O710">
            <v>131884.964264142</v>
          </cell>
          <cell r="P710">
            <v>132145.696100648</v>
          </cell>
          <cell r="Q710">
            <v>131686.513993916</v>
          </cell>
          <cell r="R710">
            <v>131590.645197964</v>
          </cell>
          <cell r="S710">
            <v>131497.103683199</v>
          </cell>
          <cell r="T710">
            <v>131765.97559482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</row>
        <row r="711">
          <cell r="A711">
            <v>138835.938811412</v>
          </cell>
          <cell r="B711">
            <v>138589.38039831</v>
          </cell>
          <cell r="C711">
            <v>138097.630802052</v>
          </cell>
          <cell r="D711">
            <v>138024.350218875</v>
          </cell>
          <cell r="E711">
            <v>137226.202325953</v>
          </cell>
          <cell r="F711">
            <v>136826.437928081</v>
          </cell>
          <cell r="G711">
            <v>136464.51797014</v>
          </cell>
          <cell r="H711">
            <v>136456.902343491</v>
          </cell>
          <cell r="I711">
            <v>135711.451957706</v>
          </cell>
          <cell r="J711">
            <v>135341.403697114</v>
          </cell>
          <cell r="K711">
            <v>134973.19881492</v>
          </cell>
          <cell r="L711">
            <v>134924.885069495</v>
          </cell>
          <cell r="M711">
            <v>134244.171636823</v>
          </cell>
          <cell r="N711">
            <v>133883.489775555</v>
          </cell>
          <cell r="O711">
            <v>133641.983814104</v>
          </cell>
          <cell r="P711">
            <v>133885.536824576</v>
          </cell>
          <cell r="Q711">
            <v>133400.148151174</v>
          </cell>
          <cell r="R711">
            <v>133283.320425029</v>
          </cell>
          <cell r="S711">
            <v>133169.328772568</v>
          </cell>
          <cell r="T711">
            <v>133422.801449358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</row>
        <row r="712">
          <cell r="A712">
            <v>143225.965273698</v>
          </cell>
          <cell r="B712">
            <v>142907.188278494</v>
          </cell>
          <cell r="C712">
            <v>142272.269016187</v>
          </cell>
          <cell r="D712">
            <v>142077.270920157</v>
          </cell>
          <cell r="E712">
            <v>141144.726375983</v>
          </cell>
          <cell r="F712">
            <v>140630.31252797</v>
          </cell>
          <cell r="G712">
            <v>140158.148091826</v>
          </cell>
          <cell r="H712">
            <v>140050.707244761</v>
          </cell>
          <cell r="I712">
            <v>139186.295654431</v>
          </cell>
          <cell r="J712">
            <v>138707.857822567</v>
          </cell>
          <cell r="K712">
            <v>138231.803306767</v>
          </cell>
          <cell r="L712">
            <v>138085.065567836</v>
          </cell>
          <cell r="M712">
            <v>137289.239269576</v>
          </cell>
          <cell r="N712">
            <v>136822.911317049</v>
          </cell>
          <cell r="O712">
            <v>136510.666669841</v>
          </cell>
          <cell r="P712">
            <v>136726.171840021</v>
          </cell>
          <cell r="Q712">
            <v>136197.995749418</v>
          </cell>
          <cell r="R712">
            <v>136046.948413299</v>
          </cell>
          <cell r="S712">
            <v>135899.567855511</v>
          </cell>
          <cell r="T712">
            <v>136127.898227568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</row>
        <row r="713">
          <cell r="A713">
            <v>144965.89939732</v>
          </cell>
          <cell r="B713">
            <v>144618.499436755</v>
          </cell>
          <cell r="C713">
            <v>143926.83660136</v>
          </cell>
          <cell r="D713">
            <v>143683.597234833</v>
          </cell>
          <cell r="E713">
            <v>142697.78619634</v>
          </cell>
          <cell r="F713">
            <v>142137.932419373</v>
          </cell>
          <cell r="G713">
            <v>141622.073911856</v>
          </cell>
          <cell r="H713">
            <v>141475.068540776</v>
          </cell>
          <cell r="I713">
            <v>140563.508109555</v>
          </cell>
          <cell r="J713">
            <v>140042.111376345</v>
          </cell>
          <cell r="K713">
            <v>139523.311956991</v>
          </cell>
          <cell r="L713">
            <v>139337.565053455</v>
          </cell>
          <cell r="M713">
            <v>138496.115157109</v>
          </cell>
          <cell r="N713">
            <v>137987.915648502</v>
          </cell>
          <cell r="O713">
            <v>137647.634575028</v>
          </cell>
          <cell r="P713">
            <v>137852.023321461</v>
          </cell>
          <cell r="Q713">
            <v>137306.888953298</v>
          </cell>
          <cell r="R713">
            <v>137142.279086837</v>
          </cell>
          <cell r="S713">
            <v>136981.665238492</v>
          </cell>
          <cell r="T713">
            <v>137200.030760832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</row>
        <row r="714">
          <cell r="A714">
            <v>123529.110988032</v>
          </cell>
          <cell r="B714">
            <v>123534.359121291</v>
          </cell>
          <cell r="C714">
            <v>123541.80319654</v>
          </cell>
          <cell r="D714">
            <v>123892.918463443</v>
          </cell>
          <cell r="E714">
            <v>123563.375126424</v>
          </cell>
          <cell r="F714">
            <v>123563.362167051</v>
          </cell>
          <cell r="G714">
            <v>123585.834708981</v>
          </cell>
          <cell r="H714">
            <v>123926.282465197</v>
          </cell>
          <cell r="I714">
            <v>123595.617432364</v>
          </cell>
          <cell r="J714">
            <v>123603.494115863</v>
          </cell>
          <cell r="K714">
            <v>123611.331562025</v>
          </cell>
          <cell r="L714">
            <v>123906.195502481</v>
          </cell>
          <cell r="M714">
            <v>123626.849311885</v>
          </cell>
          <cell r="N714">
            <v>123634.526626354</v>
          </cell>
          <cell r="O714">
            <v>123639.667215363</v>
          </cell>
          <cell r="P714">
            <v>123981.015413598</v>
          </cell>
          <cell r="Q714">
            <v>123644.814822253</v>
          </cell>
          <cell r="R714">
            <v>123647.301565526</v>
          </cell>
          <cell r="S714">
            <v>123649.72794139</v>
          </cell>
          <cell r="T714">
            <v>123990.864993997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</row>
        <row r="715">
          <cell r="A715">
            <v>129379.668587586</v>
          </cell>
          <cell r="B715">
            <v>129288.671520963</v>
          </cell>
          <cell r="C715">
            <v>129105.314382388</v>
          </cell>
          <cell r="D715">
            <v>129294.217570175</v>
          </cell>
          <cell r="E715">
            <v>128785.564754866</v>
          </cell>
          <cell r="F715">
            <v>128632.759274179</v>
          </cell>
          <cell r="G715">
            <v>128508.309770126</v>
          </cell>
          <cell r="H715">
            <v>128715.721152428</v>
          </cell>
          <cell r="I715">
            <v>128226.517353307</v>
          </cell>
          <cell r="J715">
            <v>128089.944012331</v>
          </cell>
          <cell r="K715">
            <v>127954.051005176</v>
          </cell>
          <cell r="L715">
            <v>128117.745977031</v>
          </cell>
          <cell r="M715">
            <v>127684.989674593</v>
          </cell>
          <cell r="N715">
            <v>127551.873181237</v>
          </cell>
          <cell r="O715">
            <v>127462.740817885</v>
          </cell>
          <cell r="P715">
            <v>127766.709855292</v>
          </cell>
          <cell r="Q715">
            <v>127373.486771938</v>
          </cell>
          <cell r="R715">
            <v>127330.36928004</v>
          </cell>
          <cell r="S715">
            <v>127288.298495015</v>
          </cell>
          <cell r="T715">
            <v>127595.928573737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</row>
        <row r="716">
          <cell r="A716">
            <v>145380.723946914</v>
          </cell>
          <cell r="B716">
            <v>145026.499872406</v>
          </cell>
          <cell r="C716">
            <v>144321.308578187</v>
          </cell>
          <cell r="D716">
            <v>144066.567820295</v>
          </cell>
          <cell r="E716">
            <v>143068.057307025</v>
          </cell>
          <cell r="F716">
            <v>142497.370017567</v>
          </cell>
          <cell r="G716">
            <v>141971.094234344</v>
          </cell>
          <cell r="H716">
            <v>141814.656129212</v>
          </cell>
          <cell r="I716">
            <v>140891.854757073</v>
          </cell>
          <cell r="J716">
            <v>140360.216022938</v>
          </cell>
          <cell r="K716">
            <v>139831.225622717</v>
          </cell>
          <cell r="L716">
            <v>139636.178390555</v>
          </cell>
          <cell r="M716">
            <v>138783.851192437</v>
          </cell>
          <cell r="N716">
            <v>138265.668921175</v>
          </cell>
          <cell r="O716">
            <v>137918.703572854</v>
          </cell>
          <cell r="P716">
            <v>138120.442008904</v>
          </cell>
          <cell r="Q716">
            <v>137571.264550973</v>
          </cell>
          <cell r="R716">
            <v>137403.421188218</v>
          </cell>
          <cell r="S716">
            <v>137239.652338934</v>
          </cell>
          <cell r="T716">
            <v>137455.642102192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</row>
        <row r="717">
          <cell r="A717">
            <v>127113.338773967</v>
          </cell>
          <cell r="B717">
            <v>127059.624199175</v>
          </cell>
          <cell r="C717">
            <v>126950.177704501</v>
          </cell>
          <cell r="D717">
            <v>127201.916966419</v>
          </cell>
          <cell r="E717">
            <v>126762.645768783</v>
          </cell>
          <cell r="F717">
            <v>126669.027509222</v>
          </cell>
          <cell r="G717">
            <v>126601.491180951</v>
          </cell>
          <cell r="H717">
            <v>126860.436847869</v>
          </cell>
          <cell r="I717">
            <v>126432.646192118</v>
          </cell>
          <cell r="J717">
            <v>126352.028440242</v>
          </cell>
          <cell r="K717">
            <v>126271.812281991</v>
          </cell>
          <cell r="L717">
            <v>126486.318161884</v>
          </cell>
          <cell r="M717">
            <v>126112.988316542</v>
          </cell>
          <cell r="N717">
            <v>126034.411104069</v>
          </cell>
          <cell r="O717">
            <v>125981.797243256</v>
          </cell>
          <cell r="P717">
            <v>126300.245841825</v>
          </cell>
          <cell r="Q717">
            <v>125929.111554537</v>
          </cell>
          <cell r="R717">
            <v>125903.659769887</v>
          </cell>
          <cell r="S717">
            <v>125878.825844876</v>
          </cell>
          <cell r="T717">
            <v>126199.435516156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</row>
        <row r="718">
          <cell r="A718">
            <v>142334.973548729</v>
          </cell>
          <cell r="B718">
            <v>142030.85390459</v>
          </cell>
          <cell r="C718">
            <v>141424.992095311</v>
          </cell>
          <cell r="D718">
            <v>141254.697562612</v>
          </cell>
          <cell r="E718">
            <v>140349.42991646</v>
          </cell>
          <cell r="F718">
            <v>139858.285110724</v>
          </cell>
          <cell r="G718">
            <v>139408.495691826</v>
          </cell>
          <cell r="H718">
            <v>139321.315188542</v>
          </cell>
          <cell r="I718">
            <v>138481.04774626</v>
          </cell>
          <cell r="J718">
            <v>138024.608463131</v>
          </cell>
          <cell r="K718">
            <v>137570.442911306</v>
          </cell>
          <cell r="L718">
            <v>137443.68112571</v>
          </cell>
          <cell r="M718">
            <v>136671.217923678</v>
          </cell>
          <cell r="N718">
            <v>136226.33170821</v>
          </cell>
          <cell r="O718">
            <v>135928.444055016</v>
          </cell>
          <cell r="P718">
            <v>136149.641763457</v>
          </cell>
          <cell r="Q718">
            <v>135630.149728631</v>
          </cell>
          <cell r="R718">
            <v>135486.047541836</v>
          </cell>
          <cell r="S718">
            <v>135345.44353508</v>
          </cell>
          <cell r="T718">
            <v>135578.876743226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</row>
        <row r="719">
          <cell r="A719">
            <v>114299.886023864</v>
          </cell>
          <cell r="B719">
            <v>114456.960472191</v>
          </cell>
          <cell r="C719">
            <v>114765.392495314</v>
          </cell>
          <cell r="D719">
            <v>115372.396494974</v>
          </cell>
          <cell r="E719">
            <v>115325.397452277</v>
          </cell>
          <cell r="F719">
            <v>115566.413920963</v>
          </cell>
          <cell r="G719">
            <v>115820.655245868</v>
          </cell>
          <cell r="H719">
            <v>116370.96720774</v>
          </cell>
          <cell r="I719">
            <v>116290.396275292</v>
          </cell>
          <cell r="J719">
            <v>116526.142140363</v>
          </cell>
          <cell r="K719">
            <v>116760.713648246</v>
          </cell>
          <cell r="L719">
            <v>117262.495971937</v>
          </cell>
          <cell r="M719">
            <v>117225.15345533</v>
          </cell>
          <cell r="N719">
            <v>117454.932288135</v>
          </cell>
          <cell r="O719">
            <v>117608.787981743</v>
          </cell>
          <cell r="P719">
            <v>118009.101616754</v>
          </cell>
          <cell r="Q719">
            <v>117762.853717579</v>
          </cell>
          <cell r="R719">
            <v>117837.280910724</v>
          </cell>
          <cell r="S719">
            <v>117909.901332389</v>
          </cell>
          <cell r="T719">
            <v>118303.895466495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</row>
        <row r="720">
          <cell r="A720">
            <v>119569.331924107</v>
          </cell>
          <cell r="B720">
            <v>119639.720810365</v>
          </cell>
          <cell r="C720">
            <v>119776.303115434</v>
          </cell>
          <cell r="D720">
            <v>120237.206891188</v>
          </cell>
          <cell r="E720">
            <v>120028.888574215</v>
          </cell>
          <cell r="F720">
            <v>120132.288771063</v>
          </cell>
          <cell r="G720">
            <v>120254.201209415</v>
          </cell>
          <cell r="H720">
            <v>120684.690750402</v>
          </cell>
          <cell r="I720">
            <v>120461.328051899</v>
          </cell>
          <cell r="J720">
            <v>120566.97151625</v>
          </cell>
          <cell r="K720">
            <v>120672.08872254</v>
          </cell>
          <cell r="L720">
            <v>121055.730549011</v>
          </cell>
          <cell r="M720">
            <v>120880.21551275</v>
          </cell>
          <cell r="N720">
            <v>120983.1850046</v>
          </cell>
          <cell r="O720">
            <v>121052.131488467</v>
          </cell>
          <cell r="P720">
            <v>121418.778680165</v>
          </cell>
          <cell r="Q720">
            <v>121121.172097372</v>
          </cell>
          <cell r="R720">
            <v>121154.524735491</v>
          </cell>
          <cell r="S720">
            <v>121187.067715301</v>
          </cell>
          <cell r="T720">
            <v>121550.882984716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</row>
        <row r="721">
          <cell r="A721">
            <v>133278.265719342</v>
          </cell>
          <cell r="B721">
            <v>133123.134379391</v>
          </cell>
          <cell r="C721">
            <v>132812.634305756</v>
          </cell>
          <cell r="D721">
            <v>132893.445309915</v>
          </cell>
          <cell r="E721">
            <v>132265.440503543</v>
          </cell>
          <cell r="F721">
            <v>132010.819687274</v>
          </cell>
          <cell r="G721">
            <v>131788.466717214</v>
          </cell>
          <cell r="H721">
            <v>131907.227536397</v>
          </cell>
          <cell r="I721">
            <v>131312.379314672</v>
          </cell>
          <cell r="J721">
            <v>131079.549772212</v>
          </cell>
          <cell r="K721">
            <v>130847.880059415</v>
          </cell>
          <cell r="L721">
            <v>130924.168838603</v>
          </cell>
          <cell r="M721">
            <v>130389.185660891</v>
          </cell>
          <cell r="N721">
            <v>130162.249334807</v>
          </cell>
          <cell r="O721">
            <v>130010.296931582</v>
          </cell>
          <cell r="P721">
            <v>130289.35786635</v>
          </cell>
          <cell r="Q721">
            <v>129858.137084485</v>
          </cell>
          <cell r="R721">
            <v>129784.630601894</v>
          </cell>
          <cell r="S721">
            <v>129712.9085399</v>
          </cell>
          <cell r="T721">
            <v>129998.210799426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</row>
        <row r="722">
          <cell r="A722">
            <v>123104.469072389</v>
          </cell>
          <cell r="B722">
            <v>123116.702821182</v>
          </cell>
          <cell r="C722">
            <v>123137.995523945</v>
          </cell>
          <cell r="D722">
            <v>123500.884377698</v>
          </cell>
          <cell r="E722">
            <v>123184.341065151</v>
          </cell>
          <cell r="F722">
            <v>123195.418007525</v>
          </cell>
          <cell r="G722">
            <v>123228.554363629</v>
          </cell>
          <cell r="H722">
            <v>123578.658091897</v>
          </cell>
          <cell r="I722">
            <v>123259.500031566</v>
          </cell>
          <cell r="J722">
            <v>123277.86110635</v>
          </cell>
          <cell r="K722">
            <v>123296.130716284</v>
          </cell>
          <cell r="L722">
            <v>123600.515089818</v>
          </cell>
          <cell r="M722">
            <v>123332.303626582</v>
          </cell>
          <cell r="N722">
            <v>123350.199958853</v>
          </cell>
          <cell r="O722">
            <v>123362.183014824</v>
          </cell>
          <cell r="P722">
            <v>123706.244246507</v>
          </cell>
          <cell r="Q722">
            <v>123374.182429942</v>
          </cell>
          <cell r="R722">
            <v>123379.979194432</v>
          </cell>
          <cell r="S722">
            <v>123385.635238463</v>
          </cell>
          <cell r="T722">
            <v>123729.204275601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</row>
        <row r="723">
          <cell r="A723">
            <v>142004.182821464</v>
          </cell>
          <cell r="B723">
            <v>141705.504884226</v>
          </cell>
          <cell r="C723">
            <v>141110.430982118</v>
          </cell>
          <cell r="D723">
            <v>140949.307925934</v>
          </cell>
          <cell r="E723">
            <v>140054.167135825</v>
          </cell>
          <cell r="F723">
            <v>139571.661224483</v>
          </cell>
          <cell r="G723">
            <v>139130.178783102</v>
          </cell>
          <cell r="H723">
            <v>139050.52016096</v>
          </cell>
          <cell r="I723">
            <v>138219.21650596</v>
          </cell>
          <cell r="J723">
            <v>137770.944432167</v>
          </cell>
          <cell r="K723">
            <v>137324.9054051</v>
          </cell>
          <cell r="L723">
            <v>137205.559917486</v>
          </cell>
          <cell r="M723">
            <v>136441.770528437</v>
          </cell>
          <cell r="N723">
            <v>136004.844799691</v>
          </cell>
          <cell r="O723">
            <v>135712.287342456</v>
          </cell>
          <cell r="P723">
            <v>135935.598469932</v>
          </cell>
          <cell r="Q723">
            <v>135419.330488759</v>
          </cell>
          <cell r="R723">
            <v>135277.806766984</v>
          </cell>
          <cell r="S723">
            <v>135139.71863123</v>
          </cell>
          <cell r="T723">
            <v>135375.046324828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</row>
        <row r="724">
          <cell r="A724">
            <v>142249.094296842</v>
          </cell>
          <cell r="B724">
            <v>141946.387418174</v>
          </cell>
          <cell r="C724">
            <v>141343.326344589</v>
          </cell>
          <cell r="D724">
            <v>141175.41289297</v>
          </cell>
          <cell r="E724">
            <v>140272.774361691</v>
          </cell>
          <cell r="F724">
            <v>139783.872369089</v>
          </cell>
          <cell r="G724">
            <v>139336.239591704</v>
          </cell>
          <cell r="H724">
            <v>139251.011904724</v>
          </cell>
          <cell r="I724">
            <v>138413.071623642</v>
          </cell>
          <cell r="J724">
            <v>137958.752695679</v>
          </cell>
          <cell r="K724">
            <v>137506.69693657</v>
          </cell>
          <cell r="L724">
            <v>137381.860555981</v>
          </cell>
          <cell r="M724">
            <v>136611.649232579</v>
          </cell>
          <cell r="N724">
            <v>136168.829703351</v>
          </cell>
          <cell r="O724">
            <v>135872.325865372</v>
          </cell>
          <cell r="P724">
            <v>136094.072255595</v>
          </cell>
          <cell r="Q724">
            <v>135575.417243373</v>
          </cell>
          <cell r="R724">
            <v>135431.984472703</v>
          </cell>
          <cell r="S724">
            <v>135292.033631534</v>
          </cell>
          <cell r="T724">
            <v>135525.958682347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</row>
        <row r="725">
          <cell r="A725">
            <v>117328.328591851</v>
          </cell>
          <cell r="B725">
            <v>117435.583334052</v>
          </cell>
          <cell r="C725">
            <v>117645.250323563</v>
          </cell>
          <cell r="D725">
            <v>118168.287973508</v>
          </cell>
          <cell r="E725">
            <v>118028.575927109</v>
          </cell>
          <cell r="F725">
            <v>118190.501921469</v>
          </cell>
          <cell r="G725">
            <v>118368.691524695</v>
          </cell>
          <cell r="H725">
            <v>118850.13944908</v>
          </cell>
          <cell r="I725">
            <v>118687.503595412</v>
          </cell>
          <cell r="J725">
            <v>118848.477339088</v>
          </cell>
          <cell r="K725">
            <v>119008.64919946</v>
          </cell>
          <cell r="L725">
            <v>119442.534116563</v>
          </cell>
          <cell r="M725">
            <v>119325.781440298</v>
          </cell>
          <cell r="N725">
            <v>119482.680730654</v>
          </cell>
          <cell r="O725">
            <v>119587.737618836</v>
          </cell>
          <cell r="P725">
            <v>119968.702561029</v>
          </cell>
          <cell r="Q725">
            <v>119692.937929612</v>
          </cell>
          <cell r="R725">
            <v>119743.758858786</v>
          </cell>
          <cell r="S725">
            <v>119793.34607483</v>
          </cell>
          <cell r="T725">
            <v>120169.995888449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</row>
        <row r="726">
          <cell r="A726">
            <v>135379.553650069</v>
          </cell>
          <cell r="B726">
            <v>135189.854856767</v>
          </cell>
          <cell r="C726">
            <v>134810.826564932</v>
          </cell>
          <cell r="D726">
            <v>134833.37743264</v>
          </cell>
          <cell r="E726">
            <v>134141.043615126</v>
          </cell>
          <cell r="F726">
            <v>133831.545793464</v>
          </cell>
          <cell r="G726">
            <v>133556.4242596</v>
          </cell>
          <cell r="H726">
            <v>133627.403696906</v>
          </cell>
          <cell r="I726">
            <v>132975.614646809</v>
          </cell>
          <cell r="J726">
            <v>132690.904392493</v>
          </cell>
          <cell r="K726">
            <v>132407.612409221</v>
          </cell>
          <cell r="L726">
            <v>132436.790504356</v>
          </cell>
          <cell r="M726">
            <v>131846.708507261</v>
          </cell>
          <cell r="N726">
            <v>131569.204637132</v>
          </cell>
          <cell r="O726">
            <v>131383.393133537</v>
          </cell>
          <cell r="P726">
            <v>131649.028958275</v>
          </cell>
          <cell r="Q726">
            <v>131197.327961968</v>
          </cell>
          <cell r="R726">
            <v>131107.442249309</v>
          </cell>
          <cell r="S726">
            <v>131019.73857436</v>
          </cell>
          <cell r="T726">
            <v>131293.006459619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</row>
        <row r="727">
          <cell r="A727">
            <v>126628.476045368</v>
          </cell>
          <cell r="B727">
            <v>126582.737754791</v>
          </cell>
          <cell r="C727">
            <v>126489.103837906</v>
          </cell>
          <cell r="D727">
            <v>126754.286363984</v>
          </cell>
          <cell r="E727">
            <v>126329.858796017</v>
          </cell>
          <cell r="F727">
            <v>126248.903158357</v>
          </cell>
          <cell r="G727">
            <v>126193.542938584</v>
          </cell>
          <cell r="H727">
            <v>126463.513944226</v>
          </cell>
          <cell r="I727">
            <v>126048.862128235</v>
          </cell>
          <cell r="J727">
            <v>125980.215617018</v>
          </cell>
          <cell r="K727">
            <v>125911.911065241</v>
          </cell>
          <cell r="L727">
            <v>126137.287523356</v>
          </cell>
          <cell r="M727">
            <v>125776.671482494</v>
          </cell>
          <cell r="N727">
            <v>125709.76250312</v>
          </cell>
          <cell r="O727">
            <v>125664.961477261</v>
          </cell>
          <cell r="P727">
            <v>125986.50785952</v>
          </cell>
          <cell r="Q727">
            <v>125620.099289499</v>
          </cell>
          <cell r="R727">
            <v>125598.426938437</v>
          </cell>
          <cell r="S727">
            <v>125577.280698655</v>
          </cell>
          <cell r="T727">
            <v>125900.66724761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</row>
        <row r="728">
          <cell r="A728">
            <v>116208.547326151</v>
          </cell>
          <cell r="B728">
            <v>116334.223145302</v>
          </cell>
          <cell r="C728">
            <v>116580.408982987</v>
          </cell>
          <cell r="D728">
            <v>117134.493596263</v>
          </cell>
          <cell r="E728">
            <v>117029.06263075</v>
          </cell>
          <cell r="F728">
            <v>117220.232709968</v>
          </cell>
          <cell r="G728">
            <v>117426.542804585</v>
          </cell>
          <cell r="H728">
            <v>117933.453539417</v>
          </cell>
          <cell r="I728">
            <v>117801.161586711</v>
          </cell>
          <cell r="J728">
            <v>117989.782683393</v>
          </cell>
          <cell r="K728">
            <v>118177.464172753</v>
          </cell>
          <cell r="L728">
            <v>118636.454483861</v>
          </cell>
          <cell r="M728">
            <v>118549.064097649</v>
          </cell>
          <cell r="N728">
            <v>118732.910950805</v>
          </cell>
          <cell r="O728">
            <v>118856.011432972</v>
          </cell>
          <cell r="P728">
            <v>119244.130647781</v>
          </cell>
          <cell r="Q728">
            <v>118979.279970664</v>
          </cell>
          <cell r="R728">
            <v>119038.829429951</v>
          </cell>
          <cell r="S728">
            <v>119096.933285015</v>
          </cell>
          <cell r="T728">
            <v>119479.9962449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</row>
        <row r="729">
          <cell r="A729">
            <v>143112.891353352</v>
          </cell>
          <cell r="B729">
            <v>142795.974492311</v>
          </cell>
          <cell r="C729">
            <v>142164.742851378</v>
          </cell>
          <cell r="D729">
            <v>141972.87983357</v>
          </cell>
          <cell r="E729">
            <v>141043.79694421</v>
          </cell>
          <cell r="F729">
            <v>140532.336122313</v>
          </cell>
          <cell r="G729">
            <v>140063.011253414</v>
          </cell>
          <cell r="H729">
            <v>139958.14160475</v>
          </cell>
          <cell r="I729">
            <v>139096.794098403</v>
          </cell>
          <cell r="J729">
            <v>138621.148056942</v>
          </cell>
          <cell r="K729">
            <v>138147.871424371</v>
          </cell>
          <cell r="L729">
            <v>138003.668792436</v>
          </cell>
          <cell r="M729">
            <v>137210.807456486</v>
          </cell>
          <cell r="N729">
            <v>136747.200630542</v>
          </cell>
          <cell r="O729">
            <v>136436.777999803</v>
          </cell>
          <cell r="P729">
            <v>136653.005598262</v>
          </cell>
          <cell r="Q729">
            <v>136125.931583249</v>
          </cell>
          <cell r="R729">
            <v>135975.765641692</v>
          </cell>
          <cell r="S729">
            <v>135829.245082005</v>
          </cell>
          <cell r="T729">
            <v>136058.223044456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</row>
        <row r="730">
          <cell r="A730">
            <v>131250.422522653</v>
          </cell>
          <cell r="B730">
            <v>131128.650425898</v>
          </cell>
          <cell r="C730">
            <v>130884.283355278</v>
          </cell>
          <cell r="D730">
            <v>131021.318173229</v>
          </cell>
          <cell r="E730">
            <v>130455.393934535</v>
          </cell>
          <cell r="F730">
            <v>130253.732049031</v>
          </cell>
          <cell r="G730">
            <v>130082.303262918</v>
          </cell>
          <cell r="H730">
            <v>130247.175397333</v>
          </cell>
          <cell r="I730">
            <v>129707.277794101</v>
          </cell>
          <cell r="J730">
            <v>129524.51561606</v>
          </cell>
          <cell r="K730">
            <v>129342.663859407</v>
          </cell>
          <cell r="L730">
            <v>129464.4166984</v>
          </cell>
          <cell r="M730">
            <v>128982.606512545</v>
          </cell>
          <cell r="N730">
            <v>128804.470281234</v>
          </cell>
          <cell r="O730">
            <v>128685.193526754</v>
          </cell>
          <cell r="P730">
            <v>128977.210333793</v>
          </cell>
          <cell r="Q730">
            <v>128565.753936863</v>
          </cell>
          <cell r="R730">
            <v>128508.054193452</v>
          </cell>
          <cell r="S730">
            <v>128451.755151135</v>
          </cell>
          <cell r="T730">
            <v>128748.671156509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</row>
        <row r="731">
          <cell r="A731">
            <v>141482.428469907</v>
          </cell>
          <cell r="B731">
            <v>141192.333706324</v>
          </cell>
          <cell r="C731">
            <v>140614.275509454</v>
          </cell>
          <cell r="D731">
            <v>140467.618571535</v>
          </cell>
          <cell r="E731">
            <v>139588.450814444</v>
          </cell>
          <cell r="F731">
            <v>139119.570982586</v>
          </cell>
          <cell r="G731">
            <v>138691.191090069</v>
          </cell>
          <cell r="H731">
            <v>138623.3966887</v>
          </cell>
          <cell r="I731">
            <v>137806.231564907</v>
          </cell>
          <cell r="J731">
            <v>137370.841584413</v>
          </cell>
          <cell r="K731">
            <v>136937.620479091</v>
          </cell>
          <cell r="L731">
            <v>136829.972676525</v>
          </cell>
          <cell r="M731">
            <v>136079.864443855</v>
          </cell>
          <cell r="N731">
            <v>135655.494745992</v>
          </cell>
          <cell r="O731">
            <v>135371.344576831</v>
          </cell>
          <cell r="P731">
            <v>135597.98918825</v>
          </cell>
          <cell r="Q731">
            <v>135086.806488751</v>
          </cell>
          <cell r="R731">
            <v>134949.349765334</v>
          </cell>
          <cell r="S731">
            <v>134815.229898746</v>
          </cell>
          <cell r="T731">
            <v>135053.545753581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</row>
        <row r="732">
          <cell r="A732">
            <v>116269.286103485</v>
          </cell>
          <cell r="B732">
            <v>116393.962733128</v>
          </cell>
          <cell r="C732">
            <v>116638.167728433</v>
          </cell>
          <cell r="D732">
            <v>117190.568303362</v>
          </cell>
          <cell r="E732">
            <v>117083.277875646</v>
          </cell>
          <cell r="F732">
            <v>117272.86170761</v>
          </cell>
          <cell r="G732">
            <v>117477.646500529</v>
          </cell>
          <cell r="H732">
            <v>117983.176090649</v>
          </cell>
          <cell r="I732">
            <v>117849.238234854</v>
          </cell>
          <cell r="J732">
            <v>118036.359693643</v>
          </cell>
          <cell r="K732">
            <v>118222.549015487</v>
          </cell>
          <cell r="L732">
            <v>118680.177568738</v>
          </cell>
          <cell r="M732">
            <v>118591.194523627</v>
          </cell>
          <cell r="N732">
            <v>118773.579696662</v>
          </cell>
          <cell r="O732">
            <v>118895.701464618</v>
          </cell>
          <cell r="P732">
            <v>119283.432619916</v>
          </cell>
          <cell r="Q732">
            <v>119017.98995197</v>
          </cell>
          <cell r="R732">
            <v>119077.065961429</v>
          </cell>
          <cell r="S732">
            <v>119134.707859986</v>
          </cell>
          <cell r="T732">
            <v>119517.422960272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</row>
        <row r="733">
          <cell r="A733">
            <v>117129.087499366</v>
          </cell>
          <cell r="B733">
            <v>117239.619877664</v>
          </cell>
          <cell r="C733">
            <v>117455.784614038</v>
          </cell>
          <cell r="D733">
            <v>117984.346406135</v>
          </cell>
          <cell r="E733">
            <v>117850.73394384</v>
          </cell>
          <cell r="F733">
            <v>118017.863296744</v>
          </cell>
          <cell r="G733">
            <v>118201.056339121</v>
          </cell>
          <cell r="H733">
            <v>118687.034825256</v>
          </cell>
          <cell r="I733">
            <v>118529.798018851</v>
          </cell>
          <cell r="J733">
            <v>118695.691016837</v>
          </cell>
          <cell r="K733">
            <v>118860.75762648</v>
          </cell>
          <cell r="L733">
            <v>119299.109510733</v>
          </cell>
          <cell r="M733">
            <v>119187.581225094</v>
          </cell>
          <cell r="N733">
            <v>119349.275257081</v>
          </cell>
          <cell r="O733">
            <v>119457.54261635</v>
          </cell>
          <cell r="P733">
            <v>119839.780508124</v>
          </cell>
          <cell r="Q733">
            <v>119565.957781116</v>
          </cell>
          <cell r="R733">
            <v>119618.331765274</v>
          </cell>
          <cell r="S733">
            <v>119669.43433482</v>
          </cell>
          <cell r="T733">
            <v>120047.225230459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</row>
        <row r="734">
          <cell r="A734">
            <v>116448.050295832</v>
          </cell>
          <cell r="B734">
            <v>116569.786146733</v>
          </cell>
          <cell r="C734">
            <v>116808.161197745</v>
          </cell>
          <cell r="D734">
            <v>117355.605371369</v>
          </cell>
          <cell r="E734">
            <v>117242.842241149</v>
          </cell>
          <cell r="F734">
            <v>117427.75748705</v>
          </cell>
          <cell r="G734">
            <v>117628.053066687</v>
          </cell>
          <cell r="H734">
            <v>118129.517721195</v>
          </cell>
          <cell r="I734">
            <v>117990.735702424</v>
          </cell>
          <cell r="J734">
            <v>118173.443480718</v>
          </cell>
          <cell r="K734">
            <v>118355.241108614</v>
          </cell>
          <cell r="L734">
            <v>118808.861784952</v>
          </cell>
          <cell r="M734">
            <v>118715.191283257</v>
          </cell>
          <cell r="N734">
            <v>118893.27449175</v>
          </cell>
          <cell r="O734">
            <v>119012.515743123</v>
          </cell>
          <cell r="P734">
            <v>119399.104775574</v>
          </cell>
          <cell r="Q734">
            <v>119131.919781438</v>
          </cell>
          <cell r="R734">
            <v>119189.602350336</v>
          </cell>
          <cell r="S734">
            <v>119245.884635063</v>
          </cell>
          <cell r="T734">
            <v>119627.575927442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</row>
        <row r="735">
          <cell r="A735">
            <v>127673.719676192</v>
          </cell>
          <cell r="B735">
            <v>127610.786497698</v>
          </cell>
          <cell r="C735">
            <v>127483.064590034</v>
          </cell>
          <cell r="D735">
            <v>127719.266777118</v>
          </cell>
          <cell r="E735">
            <v>127262.84002989</v>
          </cell>
          <cell r="F735">
            <v>127154.586924079</v>
          </cell>
          <cell r="G735">
            <v>127072.97803823</v>
          </cell>
          <cell r="H735">
            <v>127319.181151643</v>
          </cell>
          <cell r="I735">
            <v>126876.205260061</v>
          </cell>
          <cell r="J735">
            <v>126781.751726952</v>
          </cell>
          <cell r="K735">
            <v>126687.768709776</v>
          </cell>
          <cell r="L735">
            <v>126889.710900873</v>
          </cell>
          <cell r="M735">
            <v>126501.687054929</v>
          </cell>
          <cell r="N735">
            <v>126409.624262712</v>
          </cell>
          <cell r="O735">
            <v>126347.980704952</v>
          </cell>
          <cell r="P735">
            <v>126662.849034885</v>
          </cell>
          <cell r="Q735">
            <v>126286.252992034</v>
          </cell>
          <cell r="R735">
            <v>126256.43312075</v>
          </cell>
          <cell r="S735">
            <v>126227.337147423</v>
          </cell>
          <cell r="T735">
            <v>126544.737437728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</row>
        <row r="736">
          <cell r="A736">
            <v>144667.311648795</v>
          </cell>
          <cell r="B736">
            <v>144324.823636716</v>
          </cell>
          <cell r="C736">
            <v>143642.898489376</v>
          </cell>
          <cell r="D736">
            <v>143407.937742222</v>
          </cell>
          <cell r="E736">
            <v>142431.267694985</v>
          </cell>
          <cell r="F736">
            <v>141879.211802946</v>
          </cell>
          <cell r="G736">
            <v>141370.851576094</v>
          </cell>
          <cell r="H736">
            <v>141230.635819623</v>
          </cell>
          <cell r="I736">
            <v>140327.166537405</v>
          </cell>
          <cell r="J736">
            <v>139813.141923321</v>
          </cell>
          <cell r="K736">
            <v>139301.677899221</v>
          </cell>
          <cell r="L736">
            <v>139122.625305816</v>
          </cell>
          <cell r="M736">
            <v>138289.004813611</v>
          </cell>
          <cell r="N736">
            <v>137787.990826276</v>
          </cell>
          <cell r="O736">
            <v>137452.521046105</v>
          </cell>
          <cell r="P736">
            <v>137658.817467026</v>
          </cell>
          <cell r="Q736">
            <v>137116.593286005</v>
          </cell>
          <cell r="R736">
            <v>136954.310867085</v>
          </cell>
          <cell r="S736">
            <v>136795.967965887</v>
          </cell>
          <cell r="T736">
            <v>137016.043542649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</row>
        <row r="737">
          <cell r="A737">
            <v>126443.903273607</v>
          </cell>
          <cell r="B737">
            <v>126401.201316406</v>
          </cell>
          <cell r="C737">
            <v>126313.586776015</v>
          </cell>
          <cell r="D737">
            <v>126583.886751591</v>
          </cell>
          <cell r="E737">
            <v>126165.109710483</v>
          </cell>
          <cell r="F737">
            <v>126088.97435511</v>
          </cell>
          <cell r="G737">
            <v>126038.249216489</v>
          </cell>
          <cell r="H737">
            <v>126312.417239571</v>
          </cell>
          <cell r="I737">
            <v>125902.766987795</v>
          </cell>
          <cell r="J737">
            <v>125838.677570657</v>
          </cell>
          <cell r="K737">
            <v>125774.907412005</v>
          </cell>
          <cell r="L737">
            <v>126004.421974854</v>
          </cell>
          <cell r="M737">
            <v>125648.64569996</v>
          </cell>
          <cell r="N737">
            <v>125586.17846873</v>
          </cell>
          <cell r="O737">
            <v>125544.351555992</v>
          </cell>
          <cell r="P737">
            <v>125867.077172059</v>
          </cell>
          <cell r="Q737">
            <v>125502.467541578</v>
          </cell>
          <cell r="R737">
            <v>125482.2339081</v>
          </cell>
          <cell r="S737">
            <v>125462.491460039</v>
          </cell>
          <cell r="T737">
            <v>125786.935083459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</row>
        <row r="738">
          <cell r="A738">
            <v>122227.420608419</v>
          </cell>
          <cell r="B738">
            <v>122254.082333227</v>
          </cell>
          <cell r="C738">
            <v>122303.977764645</v>
          </cell>
          <cell r="D738">
            <v>122691.183592021</v>
          </cell>
          <cell r="E738">
            <v>122401.490317294</v>
          </cell>
          <cell r="F738">
            <v>122435.472161269</v>
          </cell>
          <cell r="G738">
            <v>122490.633384672</v>
          </cell>
          <cell r="H738">
            <v>122860.680399611</v>
          </cell>
          <cell r="I738">
            <v>122565.288651992</v>
          </cell>
          <cell r="J738">
            <v>122605.304016975</v>
          </cell>
          <cell r="K738">
            <v>122645.120047256</v>
          </cell>
          <cell r="L738">
            <v>122969.167767484</v>
          </cell>
          <cell r="M738">
            <v>122723.953787934</v>
          </cell>
          <cell r="N738">
            <v>122762.956312356</v>
          </cell>
          <cell r="O738">
            <v>122789.071687625</v>
          </cell>
          <cell r="P738">
            <v>123138.736374197</v>
          </cell>
          <cell r="Q738">
            <v>122815.222715338</v>
          </cell>
          <cell r="R738">
            <v>122827.855943486</v>
          </cell>
          <cell r="S738">
            <v>122840.182491301</v>
          </cell>
          <cell r="T738">
            <v>123188.774509493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</row>
        <row r="739">
          <cell r="A739">
            <v>142031.639662341</v>
          </cell>
          <cell r="B739">
            <v>141732.510043516</v>
          </cell>
          <cell r="C739">
            <v>141136.540705635</v>
          </cell>
          <cell r="D739">
            <v>140974.656383337</v>
          </cell>
          <cell r="E739">
            <v>140078.675027119</v>
          </cell>
          <cell r="F739">
            <v>139595.452055928</v>
          </cell>
          <cell r="G739">
            <v>139153.280105014</v>
          </cell>
          <cell r="H739">
            <v>139072.997139211</v>
          </cell>
          <cell r="I739">
            <v>138240.949457064</v>
          </cell>
          <cell r="J739">
            <v>137791.999475008</v>
          </cell>
          <cell r="K739">
            <v>137345.285916649</v>
          </cell>
          <cell r="L739">
            <v>137225.324849162</v>
          </cell>
          <cell r="M739">
            <v>136460.815501894</v>
          </cell>
          <cell r="N739">
            <v>136023.229023619</v>
          </cell>
          <cell r="O739">
            <v>135730.229140614</v>
          </cell>
          <cell r="P739">
            <v>135953.364846576</v>
          </cell>
          <cell r="Q739">
            <v>135436.829257151</v>
          </cell>
          <cell r="R739">
            <v>135295.091513344</v>
          </cell>
          <cell r="S739">
            <v>135156.79455109</v>
          </cell>
          <cell r="T739">
            <v>135391.964995463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</row>
        <row r="740">
          <cell r="A740">
            <v>140198.241923928</v>
          </cell>
          <cell r="B740">
            <v>139929.272803277</v>
          </cell>
          <cell r="C740">
            <v>139393.09511909</v>
          </cell>
          <cell r="D740">
            <v>139282.043431791</v>
          </cell>
          <cell r="E740">
            <v>138442.189873109</v>
          </cell>
          <cell r="F740">
            <v>138006.847716397</v>
          </cell>
          <cell r="G740">
            <v>137610.716940575</v>
          </cell>
          <cell r="H740">
            <v>137572.123776627</v>
          </cell>
          <cell r="I740">
            <v>136789.757618098</v>
          </cell>
          <cell r="J740">
            <v>136386.074150162</v>
          </cell>
          <cell r="K740">
            <v>135984.401612862</v>
          </cell>
          <cell r="L740">
            <v>135905.545155712</v>
          </cell>
          <cell r="M740">
            <v>135189.110158165</v>
          </cell>
          <cell r="N740">
            <v>134795.644440083</v>
          </cell>
          <cell r="O740">
            <v>134532.187009179</v>
          </cell>
          <cell r="P740">
            <v>134767.036277098</v>
          </cell>
          <cell r="Q740">
            <v>134268.369908874</v>
          </cell>
          <cell r="R740">
            <v>134140.923230525</v>
          </cell>
          <cell r="S740">
            <v>134016.570408252</v>
          </cell>
          <cell r="T740">
            <v>134262.240981733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</row>
        <row r="741">
          <cell r="A741">
            <v>137319.46913816</v>
          </cell>
          <cell r="B741">
            <v>137097.857565481</v>
          </cell>
          <cell r="C741">
            <v>136655.563811586</v>
          </cell>
          <cell r="D741">
            <v>136624.328741923</v>
          </cell>
          <cell r="E741">
            <v>135872.606183236</v>
          </cell>
          <cell r="F741">
            <v>135512.445741214</v>
          </cell>
          <cell r="G741">
            <v>135188.608106757</v>
          </cell>
          <cell r="H741">
            <v>135215.475625183</v>
          </cell>
          <cell r="I741">
            <v>134511.118626998</v>
          </cell>
          <cell r="J741">
            <v>134178.511939741</v>
          </cell>
          <cell r="K741">
            <v>133847.562117406</v>
          </cell>
          <cell r="L741">
            <v>133833.247483957</v>
          </cell>
          <cell r="M741">
            <v>133192.298087144</v>
          </cell>
          <cell r="N741">
            <v>132868.110104641</v>
          </cell>
          <cell r="O741">
            <v>132651.039775321</v>
          </cell>
          <cell r="P741">
            <v>132904.281497141</v>
          </cell>
          <cell r="Q741">
            <v>132433.673103798</v>
          </cell>
          <cell r="R741">
            <v>132328.666035503</v>
          </cell>
          <cell r="S741">
            <v>132226.208086262</v>
          </cell>
          <cell r="T741">
            <v>132488.365800141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</row>
        <row r="742">
          <cell r="A742">
            <v>112498.894169647</v>
          </cell>
          <cell r="B742">
            <v>112685.596019816</v>
          </cell>
          <cell r="C742">
            <v>113052.762860266</v>
          </cell>
          <cell r="D742">
            <v>113709.701012043</v>
          </cell>
          <cell r="E742">
            <v>113717.83769033</v>
          </cell>
          <cell r="F742">
            <v>114005.888664973</v>
          </cell>
          <cell r="G742">
            <v>114305.357372657</v>
          </cell>
          <cell r="H742">
            <v>114896.622255965</v>
          </cell>
          <cell r="I742">
            <v>114864.854710511</v>
          </cell>
          <cell r="J742">
            <v>115145.066989765</v>
          </cell>
          <cell r="K742">
            <v>115423.883404432</v>
          </cell>
          <cell r="L742">
            <v>115966.043801487</v>
          </cell>
          <cell r="M742">
            <v>115975.925905282</v>
          </cell>
          <cell r="N742">
            <v>116249.045649906</v>
          </cell>
          <cell r="O742">
            <v>116431.921623444</v>
          </cell>
          <cell r="P742">
            <v>116843.741779503</v>
          </cell>
          <cell r="Q742">
            <v>116615.047257398</v>
          </cell>
          <cell r="R742">
            <v>116703.512916906</v>
          </cell>
          <cell r="S742">
            <v>116789.831011473</v>
          </cell>
          <cell r="T742">
            <v>117194.139681587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</row>
        <row r="743">
          <cell r="A743">
            <v>122954.379501364</v>
          </cell>
          <cell r="B743">
            <v>122969.082314092</v>
          </cell>
          <cell r="C743">
            <v>122995.269810529</v>
          </cell>
          <cell r="D743">
            <v>123362.320035391</v>
          </cell>
          <cell r="E743">
            <v>123050.371578002</v>
          </cell>
          <cell r="F743">
            <v>123065.368243171</v>
          </cell>
          <cell r="G743">
            <v>123102.27372153</v>
          </cell>
          <cell r="H743">
            <v>123455.790350526</v>
          </cell>
          <cell r="I743">
            <v>123140.699426536</v>
          </cell>
          <cell r="J743">
            <v>123162.766206603</v>
          </cell>
          <cell r="K743">
            <v>123184.723062019</v>
          </cell>
          <cell r="L743">
            <v>123492.472430069</v>
          </cell>
          <cell r="M743">
            <v>123228.196533226</v>
          </cell>
          <cell r="N743">
            <v>123249.704774595</v>
          </cell>
          <cell r="O743">
            <v>123264.106298676</v>
          </cell>
          <cell r="P743">
            <v>123609.126451302</v>
          </cell>
          <cell r="Q743">
            <v>123278.527483572</v>
          </cell>
          <cell r="R743">
            <v>123285.494174172</v>
          </cell>
          <cell r="S743">
            <v>123292.291743549</v>
          </cell>
          <cell r="T743">
            <v>123636.720364966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</row>
        <row r="744">
          <cell r="A744">
            <v>125695.425310395</v>
          </cell>
          <cell r="B744">
            <v>125665.036266955</v>
          </cell>
          <cell r="C744">
            <v>125601.831451872</v>
          </cell>
          <cell r="D744">
            <v>125892.883665935</v>
          </cell>
          <cell r="E744">
            <v>125497.020594174</v>
          </cell>
          <cell r="F744">
            <v>125440.432407289</v>
          </cell>
          <cell r="G744">
            <v>125408.503411063</v>
          </cell>
          <cell r="H744">
            <v>125699.691144229</v>
          </cell>
          <cell r="I744">
            <v>125310.323193903</v>
          </cell>
          <cell r="J744">
            <v>125264.713666633</v>
          </cell>
          <cell r="K744">
            <v>125219.331341126</v>
          </cell>
          <cell r="L744">
            <v>125465.626711751</v>
          </cell>
          <cell r="M744">
            <v>125129.476615403</v>
          </cell>
          <cell r="N744">
            <v>125085.021524165</v>
          </cell>
          <cell r="O744">
            <v>125055.255210125</v>
          </cell>
          <cell r="P744">
            <v>125382.762845288</v>
          </cell>
          <cell r="Q744">
            <v>125025.448259416</v>
          </cell>
          <cell r="R744">
            <v>125011.048901471</v>
          </cell>
          <cell r="S744">
            <v>124996.999097877</v>
          </cell>
          <cell r="T744">
            <v>125325.729360842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</row>
        <row r="745">
          <cell r="A745">
            <v>133499.007992476</v>
          </cell>
          <cell r="B745">
            <v>133340.245309045</v>
          </cell>
          <cell r="C745">
            <v>133022.546281645</v>
          </cell>
          <cell r="D745">
            <v>133097.237003683</v>
          </cell>
          <cell r="E745">
            <v>132462.474374197</v>
          </cell>
          <cell r="F745">
            <v>132202.088676906</v>
          </cell>
          <cell r="G745">
            <v>131974.192319596</v>
          </cell>
          <cell r="H745">
            <v>132087.93365968</v>
          </cell>
          <cell r="I745">
            <v>131487.103750388</v>
          </cell>
          <cell r="J745">
            <v>131248.82409036</v>
          </cell>
          <cell r="K745">
            <v>131011.731409505</v>
          </cell>
          <cell r="L745">
            <v>131083.071167031</v>
          </cell>
          <cell r="M745">
            <v>130542.299806529</v>
          </cell>
          <cell r="N745">
            <v>130310.05131239</v>
          </cell>
          <cell r="O745">
            <v>130154.541978832</v>
          </cell>
          <cell r="P745">
            <v>130432.192593166</v>
          </cell>
          <cell r="Q745">
            <v>129998.820345514</v>
          </cell>
          <cell r="R745">
            <v>129923.593209402</v>
          </cell>
          <cell r="S745">
            <v>129850.192263939</v>
          </cell>
          <cell r="T745">
            <v>130134.23030113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</row>
        <row r="746">
          <cell r="A746">
            <v>145355.187049586</v>
          </cell>
          <cell r="B746">
            <v>145001.383072436</v>
          </cell>
          <cell r="C746">
            <v>144297.024599862</v>
          </cell>
          <cell r="D746">
            <v>144042.991875886</v>
          </cell>
          <cell r="E746">
            <v>143045.263151408</v>
          </cell>
          <cell r="F746">
            <v>142475.242780763</v>
          </cell>
          <cell r="G746">
            <v>141949.608292518</v>
          </cell>
          <cell r="H746">
            <v>141793.750873271</v>
          </cell>
          <cell r="I746">
            <v>140871.641501532</v>
          </cell>
          <cell r="J746">
            <v>140340.633272333</v>
          </cell>
          <cell r="K746">
            <v>139812.270236216</v>
          </cell>
          <cell r="L746">
            <v>139617.795538967</v>
          </cell>
          <cell r="M746">
            <v>138766.137955361</v>
          </cell>
          <cell r="N746">
            <v>138248.570230141</v>
          </cell>
          <cell r="O746">
            <v>137902.016370582</v>
          </cell>
          <cell r="P746">
            <v>138103.917961643</v>
          </cell>
          <cell r="Q746">
            <v>137554.989399224</v>
          </cell>
          <cell r="R746">
            <v>137387.345092824</v>
          </cell>
          <cell r="S746">
            <v>137223.770467665</v>
          </cell>
          <cell r="T746">
            <v>137439.906484359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</row>
        <row r="747">
          <cell r="A747">
            <v>135216.163088312</v>
          </cell>
          <cell r="B747">
            <v>135029.152168261</v>
          </cell>
          <cell r="C747">
            <v>134655.452448442</v>
          </cell>
          <cell r="D747">
            <v>134682.533469435</v>
          </cell>
          <cell r="E747">
            <v>133995.201704765</v>
          </cell>
          <cell r="F747">
            <v>133689.970973113</v>
          </cell>
          <cell r="G747">
            <v>133418.952582449</v>
          </cell>
          <cell r="H747">
            <v>133493.64737295</v>
          </cell>
          <cell r="I747">
            <v>132846.28589025</v>
          </cell>
          <cell r="J747">
            <v>132565.609742127</v>
          </cell>
          <cell r="K747">
            <v>132286.331769333</v>
          </cell>
          <cell r="L747">
            <v>132319.173065984</v>
          </cell>
          <cell r="M747">
            <v>131733.375406566</v>
          </cell>
          <cell r="N747">
            <v>131459.803534193</v>
          </cell>
          <cell r="O747">
            <v>131276.624824204</v>
          </cell>
          <cell r="P747">
            <v>131543.304549798</v>
          </cell>
          <cell r="Q747">
            <v>131093.196040506</v>
          </cell>
          <cell r="R747">
            <v>131004.583933221</v>
          </cell>
          <cell r="S747">
            <v>130918.122945997</v>
          </cell>
          <cell r="T747">
            <v>131192.326592197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</row>
        <row r="748">
          <cell r="A748">
            <v>118306.879297647</v>
          </cell>
          <cell r="B748">
            <v>118398.036290758</v>
          </cell>
          <cell r="C748">
            <v>118575.790311415</v>
          </cell>
          <cell r="D748">
            <v>119071.696744923</v>
          </cell>
          <cell r="E748">
            <v>118902.02726226</v>
          </cell>
          <cell r="F748">
            <v>119038.397533593</v>
          </cell>
          <cell r="G748">
            <v>119192.01329589</v>
          </cell>
          <cell r="H748">
            <v>119651.209864678</v>
          </cell>
          <cell r="I748">
            <v>119462.057184364</v>
          </cell>
          <cell r="J748">
            <v>119598.870551701</v>
          </cell>
          <cell r="K748">
            <v>119735.002389537</v>
          </cell>
          <cell r="L748">
            <v>120146.948288928</v>
          </cell>
          <cell r="M748">
            <v>120004.536592875</v>
          </cell>
          <cell r="N748">
            <v>120137.887037216</v>
          </cell>
          <cell r="O748">
            <v>120227.176049857</v>
          </cell>
          <cell r="P748">
            <v>120601.889040234</v>
          </cell>
          <cell r="Q748">
            <v>120316.586958949</v>
          </cell>
          <cell r="R748">
            <v>120359.780229434</v>
          </cell>
          <cell r="S748">
            <v>120401.924953467</v>
          </cell>
          <cell r="T748">
            <v>120772.970468284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</row>
        <row r="749">
          <cell r="A749">
            <v>140589.096595334</v>
          </cell>
          <cell r="B749">
            <v>140313.697679688</v>
          </cell>
          <cell r="C749">
            <v>139764.773253936</v>
          </cell>
          <cell r="D749">
            <v>139642.884762144</v>
          </cell>
          <cell r="E749">
            <v>138791.065544618</v>
          </cell>
          <cell r="F749">
            <v>138345.515870128</v>
          </cell>
          <cell r="G749">
            <v>137939.569761831</v>
          </cell>
          <cell r="H749">
            <v>137892.088917123</v>
          </cell>
          <cell r="I749">
            <v>137099.131354895</v>
          </cell>
          <cell r="J749">
            <v>136685.797701332</v>
          </cell>
          <cell r="K749">
            <v>136274.523050363</v>
          </cell>
          <cell r="L749">
            <v>136186.903667073</v>
          </cell>
          <cell r="M749">
            <v>135460.219892749</v>
          </cell>
          <cell r="N749">
            <v>135057.348247701</v>
          </cell>
          <cell r="O749">
            <v>134787.592780552</v>
          </cell>
          <cell r="P749">
            <v>135019.944881428</v>
          </cell>
          <cell r="Q749">
            <v>134517.469045986</v>
          </cell>
          <cell r="R749">
            <v>134386.975713015</v>
          </cell>
          <cell r="S749">
            <v>134259.650195765</v>
          </cell>
          <cell r="T749">
            <v>134503.082289058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</row>
        <row r="750">
          <cell r="A750">
            <v>127228.64816619</v>
          </cell>
          <cell r="B750">
            <v>127173.036682374</v>
          </cell>
          <cell r="C750">
            <v>127059.829662036</v>
          </cell>
          <cell r="D750">
            <v>127308.371865223</v>
          </cell>
          <cell r="E750">
            <v>126865.570575843</v>
          </cell>
          <cell r="F750">
            <v>126768.940908828</v>
          </cell>
          <cell r="G750">
            <v>126698.508875055</v>
          </cell>
          <cell r="H750">
            <v>126954.832510969</v>
          </cell>
          <cell r="I750">
            <v>126523.917194281</v>
          </cell>
          <cell r="J750">
            <v>126440.452458294</v>
          </cell>
          <cell r="K750">
            <v>126357.403498052</v>
          </cell>
          <cell r="L750">
            <v>126569.324151873</v>
          </cell>
          <cell r="M750">
            <v>126192.970726905</v>
          </cell>
          <cell r="N750">
            <v>126111.618591165</v>
          </cell>
          <cell r="O750">
            <v>126057.146692609</v>
          </cell>
          <cell r="P750">
            <v>126374.858580489</v>
          </cell>
          <cell r="Q750">
            <v>126002.600429571</v>
          </cell>
          <cell r="R750">
            <v>125976.249825185</v>
          </cell>
          <cell r="S750">
            <v>125950.538899907</v>
          </cell>
          <cell r="T750">
            <v>126270.488177929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</row>
        <row r="751">
          <cell r="A751">
            <v>137955.076538503</v>
          </cell>
          <cell r="B751">
            <v>137723.008840874</v>
          </cell>
          <cell r="C751">
            <v>137259.986351052</v>
          </cell>
          <cell r="D751">
            <v>137211.128482852</v>
          </cell>
          <cell r="E751">
            <v>136439.947384028</v>
          </cell>
          <cell r="F751">
            <v>136063.187488772</v>
          </cell>
          <cell r="G751">
            <v>135723.388172354</v>
          </cell>
          <cell r="H751">
            <v>135735.802554932</v>
          </cell>
          <cell r="I751">
            <v>135014.221828686</v>
          </cell>
          <cell r="J751">
            <v>134665.922021078</v>
          </cell>
          <cell r="K751">
            <v>134319.357252949</v>
          </cell>
          <cell r="L751">
            <v>134290.792359466</v>
          </cell>
          <cell r="M751">
            <v>133633.176414086</v>
          </cell>
          <cell r="N751">
            <v>133293.692524372</v>
          </cell>
          <cell r="O751">
            <v>133066.380336024</v>
          </cell>
          <cell r="P751">
            <v>133315.561167777</v>
          </cell>
          <cell r="Q751">
            <v>132838.75782339</v>
          </cell>
          <cell r="R751">
            <v>132728.796288983</v>
          </cell>
          <cell r="S751">
            <v>132621.504146715</v>
          </cell>
          <cell r="T751">
            <v>132880.021646785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</row>
        <row r="752">
          <cell r="A752">
            <v>142401.670107313</v>
          </cell>
          <cell r="B752">
            <v>142096.453264573</v>
          </cell>
          <cell r="C752">
            <v>141488.41631487</v>
          </cell>
          <cell r="D752">
            <v>141316.27255887</v>
          </cell>
          <cell r="E752">
            <v>140408.963058484</v>
          </cell>
          <cell r="F752">
            <v>139916.076412731</v>
          </cell>
          <cell r="G752">
            <v>139464.612077436</v>
          </cell>
          <cell r="H752">
            <v>139375.914954898</v>
          </cell>
          <cell r="I752">
            <v>138533.840165208</v>
          </cell>
          <cell r="J752">
            <v>138075.754146813</v>
          </cell>
          <cell r="K752">
            <v>137619.95006286</v>
          </cell>
          <cell r="L752">
            <v>137491.692946494</v>
          </cell>
          <cell r="M752">
            <v>136717.480863891</v>
          </cell>
          <cell r="N752">
            <v>136270.989594154</v>
          </cell>
          <cell r="O752">
            <v>135972.02722605</v>
          </cell>
          <cell r="P752">
            <v>136192.798810767</v>
          </cell>
          <cell r="Q752">
            <v>135672.656717564</v>
          </cell>
          <cell r="R752">
            <v>135528.034640913</v>
          </cell>
          <cell r="S752">
            <v>135386.923364987</v>
          </cell>
          <cell r="T752">
            <v>135619.974592475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</row>
        <row r="753">
          <cell r="A753">
            <v>113231.350581737</v>
          </cell>
          <cell r="B753">
            <v>113406.00308232</v>
          </cell>
          <cell r="C753">
            <v>113749.282700036</v>
          </cell>
          <cell r="D753">
            <v>114385.912825535</v>
          </cell>
          <cell r="E753">
            <v>114371.626019632</v>
          </cell>
          <cell r="F753">
            <v>114640.548242861</v>
          </cell>
          <cell r="G753">
            <v>114921.623149129</v>
          </cell>
          <cell r="H753">
            <v>115496.232637895</v>
          </cell>
          <cell r="I753">
            <v>115444.616943959</v>
          </cell>
          <cell r="J753">
            <v>115706.744904778</v>
          </cell>
          <cell r="K753">
            <v>115967.567087211</v>
          </cell>
          <cell r="L753">
            <v>116493.305878209</v>
          </cell>
          <cell r="M753">
            <v>116483.981911781</v>
          </cell>
          <cell r="N753">
            <v>116739.475075423</v>
          </cell>
          <cell r="O753">
            <v>116910.548613505</v>
          </cell>
          <cell r="P753">
            <v>117317.689112018</v>
          </cell>
          <cell r="Q753">
            <v>117081.85569944</v>
          </cell>
          <cell r="R753">
            <v>117164.611969047</v>
          </cell>
          <cell r="S753">
            <v>117245.359273094</v>
          </cell>
          <cell r="T753">
            <v>117645.473061361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</row>
        <row r="754">
          <cell r="A754">
            <v>130566.059988854</v>
          </cell>
          <cell r="B754">
            <v>130455.546068391</v>
          </cell>
          <cell r="C754">
            <v>130233.497759687</v>
          </cell>
          <cell r="D754">
            <v>130389.507156999</v>
          </cell>
          <cell r="E754">
            <v>129844.53405233</v>
          </cell>
          <cell r="F754">
            <v>129660.744903783</v>
          </cell>
          <cell r="G754">
            <v>129506.50216224</v>
          </cell>
          <cell r="H754">
            <v>129686.936080021</v>
          </cell>
          <cell r="I754">
            <v>129165.583374426</v>
          </cell>
          <cell r="J754">
            <v>128999.71807896</v>
          </cell>
          <cell r="K754">
            <v>128834.679033839</v>
          </cell>
          <cell r="L754">
            <v>128971.775218517</v>
          </cell>
          <cell r="M754">
            <v>128507.910011592</v>
          </cell>
          <cell r="N754">
            <v>128346.242980939</v>
          </cell>
          <cell r="O754">
            <v>128237.993701267</v>
          </cell>
          <cell r="P754">
            <v>128534.382894491</v>
          </cell>
          <cell r="Q754">
            <v>128129.596640781</v>
          </cell>
          <cell r="R754">
            <v>128077.23140257</v>
          </cell>
          <cell r="S754">
            <v>128026.137366657</v>
          </cell>
          <cell r="T754">
            <v>128326.97281341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</row>
        <row r="755">
          <cell r="A755">
            <v>130650.441154865</v>
          </cell>
          <cell r="B755">
            <v>130538.539113347</v>
          </cell>
          <cell r="C755">
            <v>130313.73892525</v>
          </cell>
          <cell r="D755">
            <v>130467.408777288</v>
          </cell>
          <cell r="E755">
            <v>129919.852420278</v>
          </cell>
          <cell r="F755">
            <v>129733.859582443</v>
          </cell>
          <cell r="G755">
            <v>129577.497820047</v>
          </cell>
          <cell r="H755">
            <v>129756.012986639</v>
          </cell>
          <cell r="I755">
            <v>129232.373715066</v>
          </cell>
          <cell r="J755">
            <v>129064.425052112</v>
          </cell>
          <cell r="K755">
            <v>128897.3130177</v>
          </cell>
          <cell r="L755">
            <v>129032.517384321</v>
          </cell>
          <cell r="M755">
            <v>128566.439580751</v>
          </cell>
          <cell r="N755">
            <v>128402.74191533</v>
          </cell>
          <cell r="O755">
            <v>128293.132959849</v>
          </cell>
          <cell r="P755">
            <v>128588.983042548</v>
          </cell>
          <cell r="Q755">
            <v>128183.374367337</v>
          </cell>
          <cell r="R755">
            <v>128130.351390359</v>
          </cell>
          <cell r="S755">
            <v>128078.615582742</v>
          </cell>
          <cell r="T755">
            <v>128378.96776658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</row>
        <row r="756">
          <cell r="A756">
            <v>144297.216373521</v>
          </cell>
          <cell r="B756">
            <v>143960.816651855</v>
          </cell>
          <cell r="C756">
            <v>143290.961230614</v>
          </cell>
          <cell r="D756">
            <v>143066.261714642</v>
          </cell>
          <cell r="E756">
            <v>142100.921796293</v>
          </cell>
          <cell r="F756">
            <v>141558.531271918</v>
          </cell>
          <cell r="G756">
            <v>141059.465057495</v>
          </cell>
          <cell r="H756">
            <v>140927.664931944</v>
          </cell>
          <cell r="I756">
            <v>140034.224514043</v>
          </cell>
          <cell r="J756">
            <v>139529.337536955</v>
          </cell>
          <cell r="K756">
            <v>139026.965631133</v>
          </cell>
          <cell r="L756">
            <v>138856.210540097</v>
          </cell>
          <cell r="M756">
            <v>138032.294483172</v>
          </cell>
          <cell r="N756">
            <v>137540.186847441</v>
          </cell>
          <cell r="O756">
            <v>137210.680597012</v>
          </cell>
          <cell r="P756">
            <v>137419.341553378</v>
          </cell>
          <cell r="Q756">
            <v>136880.724508005</v>
          </cell>
          <cell r="R756">
            <v>136721.326927271</v>
          </cell>
          <cell r="S756">
            <v>136565.79883282</v>
          </cell>
          <cell r="T756">
            <v>136787.99399776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</row>
        <row r="757">
          <cell r="A757">
            <v>131411.436894792</v>
          </cell>
          <cell r="B757">
            <v>131287.016014538</v>
          </cell>
          <cell r="C757">
            <v>131037.397865346</v>
          </cell>
          <cell r="D757">
            <v>131169.968412049</v>
          </cell>
          <cell r="E757">
            <v>130599.114865388</v>
          </cell>
          <cell r="F757">
            <v>130393.247946181</v>
          </cell>
          <cell r="G757">
            <v>130217.775688897</v>
          </cell>
          <cell r="H757">
            <v>130378.986502514</v>
          </cell>
          <cell r="I757">
            <v>129834.725722016</v>
          </cell>
          <cell r="J757">
            <v>129647.988105805</v>
          </cell>
          <cell r="K757">
            <v>129462.180714445</v>
          </cell>
          <cell r="L757">
            <v>129580.323625877</v>
          </cell>
          <cell r="M757">
            <v>129094.291409486</v>
          </cell>
          <cell r="N757">
            <v>128912.280363479</v>
          </cell>
          <cell r="O757">
            <v>128790.40910412</v>
          </cell>
          <cell r="P757">
            <v>129081.397191759</v>
          </cell>
          <cell r="Q757">
            <v>128668.371467359</v>
          </cell>
          <cell r="R757">
            <v>128609.416640622</v>
          </cell>
          <cell r="S757">
            <v>128551.892982993</v>
          </cell>
          <cell r="T757">
            <v>128847.886836201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</row>
        <row r="758">
          <cell r="A758">
            <v>135557.13033002</v>
          </cell>
          <cell r="B758">
            <v>135364.510293269</v>
          </cell>
          <cell r="C758">
            <v>134979.690784869</v>
          </cell>
          <cell r="D758">
            <v>134997.318176145</v>
          </cell>
          <cell r="E758">
            <v>134299.548010734</v>
          </cell>
          <cell r="F758">
            <v>133985.412615953</v>
          </cell>
          <cell r="G758">
            <v>133705.831690194</v>
          </cell>
          <cell r="H758">
            <v>133772.773194844</v>
          </cell>
          <cell r="I758">
            <v>133116.172161055</v>
          </cell>
          <cell r="J758">
            <v>132827.077545876</v>
          </cell>
          <cell r="K758">
            <v>132539.423042233</v>
          </cell>
          <cell r="L758">
            <v>132564.619884375</v>
          </cell>
          <cell r="M758">
            <v>131969.881568994</v>
          </cell>
          <cell r="N758">
            <v>131688.104311837</v>
          </cell>
          <cell r="O758">
            <v>131499.431426638</v>
          </cell>
          <cell r="P758">
            <v>131763.932715536</v>
          </cell>
          <cell r="Q758">
            <v>131310.500967136</v>
          </cell>
          <cell r="R758">
            <v>131219.231070399</v>
          </cell>
          <cell r="S758">
            <v>131130.176813397</v>
          </cell>
          <cell r="T758">
            <v>131402.427691802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</row>
        <row r="759">
          <cell r="A759">
            <v>142497.041930481</v>
          </cell>
          <cell r="B759">
            <v>142190.256163749</v>
          </cell>
          <cell r="C759">
            <v>141579.108902026</v>
          </cell>
          <cell r="D759">
            <v>141404.320874696</v>
          </cell>
          <cell r="E759">
            <v>140494.091653035</v>
          </cell>
          <cell r="F759">
            <v>139998.714287197</v>
          </cell>
          <cell r="G759">
            <v>139544.854928326</v>
          </cell>
          <cell r="H759">
            <v>139453.989137021</v>
          </cell>
          <cell r="I759">
            <v>138609.329955857</v>
          </cell>
          <cell r="J759">
            <v>138148.889211104</v>
          </cell>
          <cell r="K759">
            <v>137690.742130753</v>
          </cell>
          <cell r="L759">
            <v>137560.346786797</v>
          </cell>
          <cell r="M759">
            <v>136783.633916566</v>
          </cell>
          <cell r="N759">
            <v>136334.847521636</v>
          </cell>
          <cell r="O759">
            <v>136034.348379781</v>
          </cell>
          <cell r="P759">
            <v>136254.510634763</v>
          </cell>
          <cell r="Q759">
            <v>135733.438999557</v>
          </cell>
          <cell r="R759">
            <v>135588.073513586</v>
          </cell>
          <cell r="S759">
            <v>135446.236875113</v>
          </cell>
          <cell r="T759">
            <v>135678.741894631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</row>
        <row r="760">
          <cell r="A760">
            <v>138535.397374202</v>
          </cell>
          <cell r="B760">
            <v>138293.783048943</v>
          </cell>
          <cell r="C760">
            <v>137811.834855379</v>
          </cell>
          <cell r="D760">
            <v>137746.887059388</v>
          </cell>
          <cell r="E760">
            <v>136957.939968117</v>
          </cell>
          <cell r="F760">
            <v>136566.024477494</v>
          </cell>
          <cell r="G760">
            <v>136211.651862196</v>
          </cell>
          <cell r="H760">
            <v>136210.870275266</v>
          </cell>
          <cell r="I760">
            <v>135473.563979658</v>
          </cell>
          <cell r="J760">
            <v>135110.936074685</v>
          </cell>
          <cell r="K760">
            <v>134750.11458395</v>
          </cell>
          <cell r="L760">
            <v>134708.538950178</v>
          </cell>
          <cell r="M760">
            <v>134035.706150201</v>
          </cell>
          <cell r="N760">
            <v>133682.256825769</v>
          </cell>
          <cell r="O760">
            <v>133445.59363838</v>
          </cell>
          <cell r="P760">
            <v>133691.06680544</v>
          </cell>
          <cell r="Q760">
            <v>133208.607360818</v>
          </cell>
          <cell r="R760">
            <v>133094.122310931</v>
          </cell>
          <cell r="S760">
            <v>132982.416464644</v>
          </cell>
          <cell r="T760">
            <v>133237.610384908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</row>
        <row r="761">
          <cell r="A761">
            <v>112087.86894692</v>
          </cell>
          <cell r="B761">
            <v>112281.332409815</v>
          </cell>
          <cell r="C761">
            <v>112661.903803604</v>
          </cell>
          <cell r="D761">
            <v>113330.238006922</v>
          </cell>
          <cell r="E761">
            <v>113350.957847062</v>
          </cell>
          <cell r="F761">
            <v>113649.743111392</v>
          </cell>
          <cell r="G761">
            <v>113959.53368424</v>
          </cell>
          <cell r="H761">
            <v>114560.144908352</v>
          </cell>
          <cell r="I761">
            <v>114539.515349425</v>
          </cell>
          <cell r="J761">
            <v>114829.875824381</v>
          </cell>
          <cell r="K761">
            <v>115118.789881978</v>
          </cell>
          <cell r="L761">
            <v>115670.165427098</v>
          </cell>
          <cell r="M761">
            <v>115690.8252088</v>
          </cell>
          <cell r="N761">
            <v>115973.836285188</v>
          </cell>
          <cell r="O761">
            <v>116163.335313124</v>
          </cell>
          <cell r="P761">
            <v>116577.781505701</v>
          </cell>
          <cell r="Q761">
            <v>116353.093043202</v>
          </cell>
          <cell r="R761">
            <v>116444.76258381</v>
          </cell>
          <cell r="S761">
            <v>116534.206783053</v>
          </cell>
          <cell r="T761">
            <v>116940.869452965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</row>
        <row r="762">
          <cell r="A762">
            <v>138365.350901514</v>
          </cell>
          <cell r="B762">
            <v>138126.533943254</v>
          </cell>
          <cell r="C762">
            <v>137650.131387493</v>
          </cell>
          <cell r="D762">
            <v>137589.898286027</v>
          </cell>
          <cell r="E762">
            <v>136806.157012234</v>
          </cell>
          <cell r="F762">
            <v>136418.682436662</v>
          </cell>
          <cell r="G762">
            <v>136068.580111034</v>
          </cell>
          <cell r="H762">
            <v>136071.665226677</v>
          </cell>
          <cell r="I762">
            <v>135338.966860746</v>
          </cell>
          <cell r="J762">
            <v>134980.537396131</v>
          </cell>
          <cell r="K762">
            <v>134623.893431416</v>
          </cell>
          <cell r="L762">
            <v>134586.130224077</v>
          </cell>
          <cell r="M762">
            <v>133917.756289421</v>
          </cell>
          <cell r="N762">
            <v>133568.3991374</v>
          </cell>
          <cell r="O762">
            <v>133334.47599363</v>
          </cell>
          <cell r="P762">
            <v>133581.035586102</v>
          </cell>
          <cell r="Q762">
            <v>133100.233500367</v>
          </cell>
          <cell r="R762">
            <v>132987.0739377</v>
          </cell>
          <cell r="S762">
            <v>132876.661401516</v>
          </cell>
          <cell r="T762">
            <v>133132.829202069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</row>
        <row r="763">
          <cell r="A763">
            <v>147487.186010238</v>
          </cell>
          <cell r="B763">
            <v>147098.309364778</v>
          </cell>
          <cell r="C763">
            <v>146324.421111044</v>
          </cell>
          <cell r="D763">
            <v>146011.276759125</v>
          </cell>
          <cell r="E763">
            <v>144948.278833369</v>
          </cell>
          <cell r="F763">
            <v>144322.579411438</v>
          </cell>
          <cell r="G763">
            <v>143743.405129079</v>
          </cell>
          <cell r="H763">
            <v>143539.067986987</v>
          </cell>
          <cell r="I763">
            <v>142559.185577517</v>
          </cell>
          <cell r="J763">
            <v>141975.538382406</v>
          </cell>
          <cell r="K763">
            <v>141394.798598967</v>
          </cell>
          <cell r="L763">
            <v>141152.52467917</v>
          </cell>
          <cell r="M763">
            <v>140244.962988403</v>
          </cell>
          <cell r="N763">
            <v>139676.088657472</v>
          </cell>
          <cell r="O763">
            <v>139295.180835401</v>
          </cell>
          <cell r="P763">
            <v>139483.461103934</v>
          </cell>
          <cell r="Q763">
            <v>138913.75300185</v>
          </cell>
          <cell r="R763">
            <v>138729.490077424</v>
          </cell>
          <cell r="S763">
            <v>138549.700262661</v>
          </cell>
          <cell r="T763">
            <v>138753.626018661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</row>
        <row r="764">
          <cell r="A764">
            <v>116103.812383679</v>
          </cell>
          <cell r="B764">
            <v>116231.21115578</v>
          </cell>
          <cell r="C764">
            <v>116480.81266006</v>
          </cell>
          <cell r="D764">
            <v>117037.801145742</v>
          </cell>
          <cell r="E764">
            <v>116935.576544851</v>
          </cell>
          <cell r="F764">
            <v>117129.481870353</v>
          </cell>
          <cell r="G764">
            <v>117338.422119749</v>
          </cell>
          <cell r="H764">
            <v>117847.714432188</v>
          </cell>
          <cell r="I764">
            <v>117718.260593335</v>
          </cell>
          <cell r="J764">
            <v>117909.467591402</v>
          </cell>
          <cell r="K764">
            <v>118099.722100599</v>
          </cell>
          <cell r="L764">
            <v>118561.060559579</v>
          </cell>
          <cell r="M764">
            <v>118476.416475572</v>
          </cell>
          <cell r="N764">
            <v>118662.783777611</v>
          </cell>
          <cell r="O764">
            <v>118787.571906139</v>
          </cell>
          <cell r="P764">
            <v>119176.360271571</v>
          </cell>
          <cell r="Q764">
            <v>118912.53039415</v>
          </cell>
          <cell r="R764">
            <v>118972.896246894</v>
          </cell>
          <cell r="S764">
            <v>119031.7966769</v>
          </cell>
          <cell r="T764">
            <v>119415.459468669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</row>
        <row r="765">
          <cell r="A765">
            <v>113970.88144181</v>
          </cell>
          <cell r="B765">
            <v>114133.368213873</v>
          </cell>
          <cell r="C765">
            <v>114452.529893536</v>
          </cell>
          <cell r="D765">
            <v>115068.655847195</v>
          </cell>
          <cell r="E765">
            <v>115031.728979336</v>
          </cell>
          <cell r="F765">
            <v>115281.337695643</v>
          </cell>
          <cell r="G765">
            <v>115543.841143519</v>
          </cell>
          <cell r="H765">
            <v>116101.634371211</v>
          </cell>
          <cell r="I765">
            <v>116029.978824972</v>
          </cell>
          <cell r="J765">
            <v>116273.847799529</v>
          </cell>
          <cell r="K765">
            <v>116516.501952</v>
          </cell>
          <cell r="L765">
            <v>117025.66052846</v>
          </cell>
          <cell r="M765">
            <v>116996.944989516</v>
          </cell>
          <cell r="N765">
            <v>117234.641325415</v>
          </cell>
          <cell r="O765">
            <v>117393.798433934</v>
          </cell>
          <cell r="P765">
            <v>117796.214076314</v>
          </cell>
          <cell r="Q765">
            <v>117553.172822117</v>
          </cell>
          <cell r="R765">
            <v>117630.164557544</v>
          </cell>
          <cell r="S765">
            <v>117705.287265456</v>
          </cell>
          <cell r="T765">
            <v>118101.165655508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</row>
        <row r="766">
          <cell r="A766">
            <v>114755.638747596</v>
          </cell>
          <cell r="B766">
            <v>114905.21578884</v>
          </cell>
          <cell r="C766">
            <v>115198.78458373</v>
          </cell>
          <cell r="D766">
            <v>115793.152420833</v>
          </cell>
          <cell r="E766">
            <v>115732.200924683</v>
          </cell>
          <cell r="F766">
            <v>115961.315005166</v>
          </cell>
          <cell r="G766">
            <v>116204.111246164</v>
          </cell>
          <cell r="H766">
            <v>116744.059804422</v>
          </cell>
          <cell r="I766">
            <v>116651.138856899</v>
          </cell>
          <cell r="J766">
            <v>116875.632206124</v>
          </cell>
          <cell r="K766">
            <v>117099.007252051</v>
          </cell>
          <cell r="L766">
            <v>117590.57164118</v>
          </cell>
          <cell r="M766">
            <v>117541.27862667</v>
          </cell>
          <cell r="N766">
            <v>117760.089759335</v>
          </cell>
          <cell r="O766">
            <v>117906.601682016</v>
          </cell>
          <cell r="P766">
            <v>118304.0035169</v>
          </cell>
          <cell r="Q766">
            <v>118053.313621282</v>
          </cell>
          <cell r="R766">
            <v>118124.188289041</v>
          </cell>
          <cell r="S766">
            <v>118193.342425326</v>
          </cell>
          <cell r="T766">
            <v>118584.726398888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</row>
        <row r="767">
          <cell r="A767">
            <v>114931.768524403</v>
          </cell>
          <cell r="B767">
            <v>115078.448124628</v>
          </cell>
          <cell r="C767">
            <v>115366.272890058</v>
          </cell>
          <cell r="D767">
            <v>115955.757367446</v>
          </cell>
          <cell r="E767">
            <v>115889.413819018</v>
          </cell>
          <cell r="F767">
            <v>116113.928113545</v>
          </cell>
          <cell r="G767">
            <v>116352.301297984</v>
          </cell>
          <cell r="H767">
            <v>116888.244824851</v>
          </cell>
          <cell r="I767">
            <v>116790.551101904</v>
          </cell>
          <cell r="J767">
            <v>117010.695814246</v>
          </cell>
          <cell r="K767">
            <v>117229.743885823</v>
          </cell>
          <cell r="L767">
            <v>117717.359461395</v>
          </cell>
          <cell r="M767">
            <v>117663.4480685</v>
          </cell>
          <cell r="N767">
            <v>117878.020633896</v>
          </cell>
          <cell r="O767">
            <v>118021.694489645</v>
          </cell>
          <cell r="P767">
            <v>118417.971032941</v>
          </cell>
          <cell r="Q767">
            <v>118165.564487478</v>
          </cell>
          <cell r="R767">
            <v>118235.066249558</v>
          </cell>
          <cell r="S767">
            <v>118302.880808395</v>
          </cell>
          <cell r="T767">
            <v>118693.256061722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</row>
        <row r="768">
          <cell r="A768">
            <v>116295.331855221</v>
          </cell>
          <cell r="B768">
            <v>116419.580016545</v>
          </cell>
          <cell r="C768">
            <v>116662.935595199</v>
          </cell>
          <cell r="D768">
            <v>117214.614027755</v>
          </cell>
          <cell r="E768">
            <v>117106.526233135</v>
          </cell>
          <cell r="F768">
            <v>117295.429857099</v>
          </cell>
          <cell r="G768">
            <v>117499.560576443</v>
          </cell>
          <cell r="H768">
            <v>118004.497909789</v>
          </cell>
          <cell r="I768">
            <v>117869.854264627</v>
          </cell>
          <cell r="J768">
            <v>118056.332654885</v>
          </cell>
          <cell r="K768">
            <v>118241.882111616</v>
          </cell>
          <cell r="L768">
            <v>118698.926721484</v>
          </cell>
          <cell r="M768">
            <v>118609.26071896</v>
          </cell>
          <cell r="N768">
            <v>118791.019100359</v>
          </cell>
          <cell r="O768">
            <v>118912.721180129</v>
          </cell>
          <cell r="P768">
            <v>119300.285929348</v>
          </cell>
          <cell r="Q768">
            <v>119034.589406339</v>
          </cell>
          <cell r="R768">
            <v>119093.462392998</v>
          </cell>
          <cell r="S768">
            <v>119150.906197273</v>
          </cell>
          <cell r="T768">
            <v>119533.472129841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</row>
        <row r="769">
          <cell r="A769">
            <v>125982.228217533</v>
          </cell>
          <cell r="B769">
            <v>125947.121093354</v>
          </cell>
          <cell r="C769">
            <v>125874.562923163</v>
          </cell>
          <cell r="D769">
            <v>126157.663263396</v>
          </cell>
          <cell r="E769">
            <v>125753.019982537</v>
          </cell>
          <cell r="F769">
            <v>125688.941682349</v>
          </cell>
          <cell r="G769">
            <v>125649.810352124</v>
          </cell>
          <cell r="H769">
            <v>125934.476447286</v>
          </cell>
          <cell r="I769">
            <v>125537.336694307</v>
          </cell>
          <cell r="J769">
            <v>125484.646015156</v>
          </cell>
          <cell r="K769">
            <v>125432.2178122</v>
          </cell>
          <cell r="L769">
            <v>125672.083087764</v>
          </cell>
          <cell r="M769">
            <v>125328.412602921</v>
          </cell>
          <cell r="N769">
            <v>125277.055592899</v>
          </cell>
          <cell r="O769">
            <v>125242.667880584</v>
          </cell>
          <cell r="P769">
            <v>125568.343134507</v>
          </cell>
          <cell r="Q769">
            <v>125208.233222514</v>
          </cell>
          <cell r="R769">
            <v>125191.59827813</v>
          </cell>
          <cell r="S769">
            <v>125175.367158502</v>
          </cell>
          <cell r="T769">
            <v>125502.454860505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</row>
        <row r="770">
          <cell r="A770">
            <v>121227.58927365</v>
          </cell>
          <cell r="B770">
            <v>121270.698826725</v>
          </cell>
          <cell r="C770">
            <v>121353.201241161</v>
          </cell>
          <cell r="D770">
            <v>121768.128309943</v>
          </cell>
          <cell r="E770">
            <v>121509.043958503</v>
          </cell>
          <cell r="F770">
            <v>121569.13728808</v>
          </cell>
          <cell r="G770">
            <v>121649.406761909</v>
          </cell>
          <cell r="H770">
            <v>122042.189034649</v>
          </cell>
          <cell r="I770">
            <v>121773.890777456</v>
          </cell>
          <cell r="J770">
            <v>121838.591936625</v>
          </cell>
          <cell r="K770">
            <v>121902.970789944</v>
          </cell>
          <cell r="L770">
            <v>122249.434637648</v>
          </cell>
          <cell r="M770">
            <v>122030.437686864</v>
          </cell>
          <cell r="N770">
            <v>122093.501176145</v>
          </cell>
          <cell r="O770">
            <v>122135.727332342</v>
          </cell>
          <cell r="P770">
            <v>122491.77993248</v>
          </cell>
          <cell r="Q770">
            <v>122178.011135257</v>
          </cell>
          <cell r="R770">
            <v>122198.437901464</v>
          </cell>
          <cell r="S770">
            <v>122218.368793824</v>
          </cell>
          <cell r="T770">
            <v>122572.686988001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</row>
        <row r="771">
          <cell r="A771">
            <v>125124.170633319</v>
          </cell>
          <cell r="B771">
            <v>125103.179073733</v>
          </cell>
          <cell r="C771">
            <v>125058.604292443</v>
          </cell>
          <cell r="D771">
            <v>125365.495066728</v>
          </cell>
          <cell r="E771">
            <v>124987.120435247</v>
          </cell>
          <cell r="F771">
            <v>124945.451072924</v>
          </cell>
          <cell r="G771">
            <v>124927.867701796</v>
          </cell>
          <cell r="H771">
            <v>125232.045248246</v>
          </cell>
          <cell r="I771">
            <v>124858.157191963</v>
          </cell>
          <cell r="J771">
            <v>124826.651918977</v>
          </cell>
          <cell r="K771">
            <v>124795.303588059</v>
          </cell>
          <cell r="L771">
            <v>125054.406436522</v>
          </cell>
          <cell r="M771">
            <v>124733.235466935</v>
          </cell>
          <cell r="N771">
            <v>124702.527633091</v>
          </cell>
          <cell r="O771">
            <v>124681.966230556</v>
          </cell>
          <cell r="P771">
            <v>125013.123606805</v>
          </cell>
          <cell r="Q771">
            <v>124661.376757804</v>
          </cell>
          <cell r="R771">
            <v>124651.430245966</v>
          </cell>
          <cell r="S771">
            <v>124641.725192568</v>
          </cell>
          <cell r="T771">
            <v>124973.727112161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</row>
        <row r="772">
          <cell r="A772">
            <v>135593.572435073</v>
          </cell>
          <cell r="B772">
            <v>135400.352903723</v>
          </cell>
          <cell r="C772">
            <v>135014.344927769</v>
          </cell>
          <cell r="D772">
            <v>135030.961928235</v>
          </cell>
          <cell r="E772">
            <v>134332.076121057</v>
          </cell>
          <cell r="F772">
            <v>134016.989008252</v>
          </cell>
          <cell r="G772">
            <v>133736.49293064</v>
          </cell>
          <cell r="H772">
            <v>133802.60577487</v>
          </cell>
          <cell r="I772">
            <v>133145.017230698</v>
          </cell>
          <cell r="J772">
            <v>132855.022861457</v>
          </cell>
          <cell r="K772">
            <v>132566.473085834</v>
          </cell>
          <cell r="L772">
            <v>132590.8528993</v>
          </cell>
          <cell r="M772">
            <v>131995.159019032</v>
          </cell>
          <cell r="N772">
            <v>131712.50478175</v>
          </cell>
          <cell r="O772">
            <v>131523.244686738</v>
          </cell>
          <cell r="P772">
            <v>131787.513147349</v>
          </cell>
          <cell r="Q772">
            <v>131333.726215771</v>
          </cell>
          <cell r="R772">
            <v>131242.17225819</v>
          </cell>
          <cell r="S772">
            <v>131152.840836116</v>
          </cell>
          <cell r="T772">
            <v>131424.883005413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</row>
        <row r="773">
          <cell r="A773">
            <v>119137.792613789</v>
          </cell>
          <cell r="B773">
            <v>119215.280581882</v>
          </cell>
          <cell r="C773">
            <v>119365.936455635</v>
          </cell>
          <cell r="D773">
            <v>119838.805054837</v>
          </cell>
          <cell r="E773">
            <v>119643.697919775</v>
          </cell>
          <cell r="F773">
            <v>119758.368149974</v>
          </cell>
          <cell r="G773">
            <v>119891.117613228</v>
          </cell>
          <cell r="H773">
            <v>120331.419966766</v>
          </cell>
          <cell r="I773">
            <v>120119.751146787</v>
          </cell>
          <cell r="J773">
            <v>120236.049298811</v>
          </cell>
          <cell r="K773">
            <v>120351.768116937</v>
          </cell>
          <cell r="L773">
            <v>120745.085015447</v>
          </cell>
          <cell r="M773">
            <v>120580.885566246</v>
          </cell>
          <cell r="N773">
            <v>120694.240061865</v>
          </cell>
          <cell r="O773">
            <v>120770.140153854</v>
          </cell>
          <cell r="P773">
            <v>121139.544446394</v>
          </cell>
          <cell r="Q773">
            <v>120846.143863877</v>
          </cell>
          <cell r="R773">
            <v>120882.860287388</v>
          </cell>
          <cell r="S773">
            <v>120918.685394379</v>
          </cell>
          <cell r="T773">
            <v>121284.972150683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</row>
        <row r="774">
          <cell r="A774">
            <v>145164.309813539</v>
          </cell>
          <cell r="B774">
            <v>144813.645882004</v>
          </cell>
          <cell r="C774">
            <v>144115.512390162</v>
          </cell>
          <cell r="D774">
            <v>143866.771912743</v>
          </cell>
          <cell r="E774">
            <v>142874.886720542</v>
          </cell>
          <cell r="F774">
            <v>142309.851278881</v>
          </cell>
          <cell r="G774">
            <v>141789.01019256</v>
          </cell>
          <cell r="H774">
            <v>141637.493148553</v>
          </cell>
          <cell r="I774">
            <v>140720.556179786</v>
          </cell>
          <cell r="J774">
            <v>140194.260701628</v>
          </cell>
          <cell r="K774">
            <v>139670.5869402</v>
          </cell>
          <cell r="L774">
            <v>139480.3916932</v>
          </cell>
          <cell r="M774">
            <v>138633.739187766</v>
          </cell>
          <cell r="N774">
            <v>138120.764927772</v>
          </cell>
          <cell r="O774">
            <v>137777.286768312</v>
          </cell>
          <cell r="P774">
            <v>137980.407872348</v>
          </cell>
          <cell r="Q774">
            <v>137433.339695965</v>
          </cell>
          <cell r="R774">
            <v>137267.183249519</v>
          </cell>
          <cell r="S774">
            <v>137105.060365487</v>
          </cell>
          <cell r="T774">
            <v>137322.289563208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</row>
        <row r="775">
          <cell r="A775">
            <v>139967.276334749</v>
          </cell>
          <cell r="B775">
            <v>139702.106737292</v>
          </cell>
          <cell r="C775">
            <v>139173.461414596</v>
          </cell>
          <cell r="D775">
            <v>139068.813460239</v>
          </cell>
          <cell r="E775">
            <v>138236.030702156</v>
          </cell>
          <cell r="F775">
            <v>137806.720417468</v>
          </cell>
          <cell r="G775">
            <v>137416.389761778</v>
          </cell>
          <cell r="H775">
            <v>137383.048545863</v>
          </cell>
          <cell r="I775">
            <v>136606.941106942</v>
          </cell>
          <cell r="J775">
            <v>136208.960169823</v>
          </cell>
          <cell r="K775">
            <v>135812.961756445</v>
          </cell>
          <cell r="L775">
            <v>135739.283526772</v>
          </cell>
          <cell r="M775">
            <v>135028.904782199</v>
          </cell>
          <cell r="N775">
            <v>134640.997256516</v>
          </cell>
          <cell r="O775">
            <v>134381.261489337</v>
          </cell>
          <cell r="P775">
            <v>134617.586394365</v>
          </cell>
          <cell r="Q775">
            <v>134121.171133533</v>
          </cell>
          <cell r="R775">
            <v>133995.524797949</v>
          </cell>
          <cell r="S775">
            <v>133872.928613879</v>
          </cell>
          <cell r="T775">
            <v>134119.921960075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</row>
        <row r="776">
          <cell r="A776">
            <v>130348.11870115</v>
          </cell>
          <cell r="B776">
            <v>130241.190046268</v>
          </cell>
          <cell r="C776">
            <v>130026.249344238</v>
          </cell>
          <cell r="D776">
            <v>130188.301363779</v>
          </cell>
          <cell r="E776">
            <v>129650.000332613</v>
          </cell>
          <cell r="F776">
            <v>129471.902914859</v>
          </cell>
          <cell r="G776">
            <v>129323.133220859</v>
          </cell>
          <cell r="H776">
            <v>129508.52292587</v>
          </cell>
          <cell r="I776">
            <v>128993.076006568</v>
          </cell>
          <cell r="J776">
            <v>128832.591672456</v>
          </cell>
          <cell r="K776">
            <v>128672.906783677</v>
          </cell>
          <cell r="L776">
            <v>128814.889192179</v>
          </cell>
          <cell r="M776">
            <v>128356.738722141</v>
          </cell>
          <cell r="N776">
            <v>128200.316453761</v>
          </cell>
          <cell r="O776">
            <v>128095.578970749</v>
          </cell>
          <cell r="P776">
            <v>128393.360588934</v>
          </cell>
          <cell r="Q776">
            <v>127990.698501191</v>
          </cell>
          <cell r="R776">
            <v>127940.032083232</v>
          </cell>
          <cell r="S776">
            <v>127890.595627538</v>
          </cell>
          <cell r="T776">
            <v>128192.679254983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</row>
        <row r="777">
          <cell r="A777">
            <v>130711.977993382</v>
          </cell>
          <cell r="B777">
            <v>130599.063633768</v>
          </cell>
          <cell r="C777">
            <v>130372.256576534</v>
          </cell>
          <cell r="D777">
            <v>130524.220263246</v>
          </cell>
          <cell r="E777">
            <v>129974.780012118</v>
          </cell>
          <cell r="F777">
            <v>129787.180084951</v>
          </cell>
          <cell r="G777">
            <v>129629.272979557</v>
          </cell>
          <cell r="H777">
            <v>129806.388854249</v>
          </cell>
          <cell r="I777">
            <v>129281.082053677</v>
          </cell>
          <cell r="J777">
            <v>129111.614048732</v>
          </cell>
          <cell r="K777">
            <v>128942.990240862</v>
          </cell>
          <cell r="L777">
            <v>129076.814957167</v>
          </cell>
          <cell r="M777">
            <v>128609.123568376</v>
          </cell>
          <cell r="N777">
            <v>128443.945017472</v>
          </cell>
          <cell r="O777">
            <v>128333.344488222</v>
          </cell>
          <cell r="P777">
            <v>128628.801412603</v>
          </cell>
          <cell r="Q777">
            <v>128222.592968256</v>
          </cell>
          <cell r="R777">
            <v>128169.090320681</v>
          </cell>
          <cell r="S777">
            <v>128116.886486802</v>
          </cell>
          <cell r="T777">
            <v>128416.88624043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</row>
        <row r="778">
          <cell r="A778">
            <v>133117.370715625</v>
          </cell>
          <cell r="B778">
            <v>132964.886195491</v>
          </cell>
          <cell r="C778">
            <v>132659.633307528</v>
          </cell>
          <cell r="D778">
            <v>132744.905273335</v>
          </cell>
          <cell r="E778">
            <v>132121.826120576</v>
          </cell>
          <cell r="F778">
            <v>131871.407220596</v>
          </cell>
          <cell r="G778">
            <v>131653.09472407</v>
          </cell>
          <cell r="H778">
            <v>131775.514149721</v>
          </cell>
          <cell r="I778">
            <v>131185.025870609</v>
          </cell>
          <cell r="J778">
            <v>130956.168819118</v>
          </cell>
          <cell r="K778">
            <v>130728.451808507</v>
          </cell>
          <cell r="L778">
            <v>130808.347839027</v>
          </cell>
          <cell r="M778">
            <v>130277.583561838</v>
          </cell>
          <cell r="N778">
            <v>130054.519177846</v>
          </cell>
          <cell r="O778">
            <v>129905.159356057</v>
          </cell>
          <cell r="P778">
            <v>130185.248247583</v>
          </cell>
          <cell r="Q778">
            <v>129755.595629761</v>
          </cell>
          <cell r="R778">
            <v>129683.343300038</v>
          </cell>
          <cell r="S778">
            <v>129612.844945484</v>
          </cell>
          <cell r="T778">
            <v>129899.068673536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</row>
        <row r="779">
          <cell r="A779">
            <v>144195.453193645</v>
          </cell>
          <cell r="B779">
            <v>143860.727537642</v>
          </cell>
          <cell r="C779">
            <v>143194.190866437</v>
          </cell>
          <cell r="D779">
            <v>142972.312828026</v>
          </cell>
          <cell r="E779">
            <v>142010.0882965</v>
          </cell>
          <cell r="F779">
            <v>141470.355408182</v>
          </cell>
          <cell r="G779">
            <v>140973.844720193</v>
          </cell>
          <cell r="H779">
            <v>140844.358597062</v>
          </cell>
          <cell r="I779">
            <v>139953.675764009</v>
          </cell>
          <cell r="J779">
            <v>139451.301315612</v>
          </cell>
          <cell r="K779">
            <v>138951.429422434</v>
          </cell>
          <cell r="L779">
            <v>138782.955852624</v>
          </cell>
          <cell r="M779">
            <v>137961.708173976</v>
          </cell>
          <cell r="N779">
            <v>137472.04947159</v>
          </cell>
          <cell r="O779">
            <v>137144.182982029</v>
          </cell>
          <cell r="P779">
            <v>137353.494102452</v>
          </cell>
          <cell r="Q779">
            <v>136815.868892474</v>
          </cell>
          <cell r="R779">
            <v>136657.264540746</v>
          </cell>
          <cell r="S779">
            <v>136502.51041912</v>
          </cell>
          <cell r="T779">
            <v>136725.288396236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</row>
        <row r="780">
          <cell r="A780">
            <v>139030.422117788</v>
          </cell>
          <cell r="B780">
            <v>138780.664337041</v>
          </cell>
          <cell r="C780">
            <v>138282.572157141</v>
          </cell>
          <cell r="D780">
            <v>138203.899345797</v>
          </cell>
          <cell r="E780">
            <v>137399.797524049</v>
          </cell>
          <cell r="F780">
            <v>136994.954021454</v>
          </cell>
          <cell r="G780">
            <v>136628.150104199</v>
          </cell>
          <cell r="H780">
            <v>136616.112103541</v>
          </cell>
          <cell r="I780">
            <v>135865.39159727</v>
          </cell>
          <cell r="J780">
            <v>135490.54155191</v>
          </cell>
          <cell r="K780">
            <v>135117.558804818</v>
          </cell>
          <cell r="L780">
            <v>135064.884761374</v>
          </cell>
          <cell r="M780">
            <v>134379.071694134</v>
          </cell>
          <cell r="N780">
            <v>134013.709587471</v>
          </cell>
          <cell r="O780">
            <v>133769.069819513</v>
          </cell>
          <cell r="P780">
            <v>134011.380277858</v>
          </cell>
          <cell r="Q780">
            <v>133524.096071834</v>
          </cell>
          <cell r="R780">
            <v>133405.752376948</v>
          </cell>
          <cell r="S780">
            <v>133290.281556933</v>
          </cell>
          <cell r="T780">
            <v>133542.64040022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</row>
        <row r="781">
          <cell r="A781">
            <v>122868.136754723</v>
          </cell>
          <cell r="B781">
            <v>122884.258312629</v>
          </cell>
          <cell r="C781">
            <v>122913.258399228</v>
          </cell>
          <cell r="D781">
            <v>123282.699783395</v>
          </cell>
          <cell r="E781">
            <v>122973.391568939</v>
          </cell>
          <cell r="F781">
            <v>122990.640540231</v>
          </cell>
          <cell r="G781">
            <v>123029.71178836</v>
          </cell>
          <cell r="H781">
            <v>123385.189499201</v>
          </cell>
          <cell r="I781">
            <v>123072.435586413</v>
          </cell>
          <cell r="J781">
            <v>123096.631696318</v>
          </cell>
          <cell r="K781">
            <v>123120.707274413</v>
          </cell>
          <cell r="L781">
            <v>123430.390196989</v>
          </cell>
          <cell r="M781">
            <v>123168.375710137</v>
          </cell>
          <cell r="N781">
            <v>123191.959385256</v>
          </cell>
          <cell r="O781">
            <v>123207.750581724</v>
          </cell>
          <cell r="P781">
            <v>123553.321738497</v>
          </cell>
          <cell r="Q781">
            <v>123223.563336173</v>
          </cell>
          <cell r="R781">
            <v>123231.202276287</v>
          </cell>
          <cell r="S781">
            <v>123238.655775857</v>
          </cell>
          <cell r="T781">
            <v>123583.578321726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</row>
        <row r="782">
          <cell r="A782">
            <v>120725.298824868</v>
          </cell>
          <cell r="B782">
            <v>120776.671358662</v>
          </cell>
          <cell r="C782">
            <v>120875.554712127</v>
          </cell>
          <cell r="D782">
            <v>121304.408244605</v>
          </cell>
          <cell r="E782">
            <v>121060.701056573</v>
          </cell>
          <cell r="F782">
            <v>121133.912148482</v>
          </cell>
          <cell r="G782">
            <v>121226.795384189</v>
          </cell>
          <cell r="H782">
            <v>121630.999286204</v>
          </cell>
          <cell r="I782">
            <v>121376.312126195</v>
          </cell>
          <cell r="J782">
            <v>121453.414815711</v>
          </cell>
          <cell r="K782">
            <v>121530.133421724</v>
          </cell>
          <cell r="L782">
            <v>121887.858575549</v>
          </cell>
          <cell r="M782">
            <v>121682.032409364</v>
          </cell>
          <cell r="N782">
            <v>121757.183530244</v>
          </cell>
          <cell r="O782">
            <v>121807.503342942</v>
          </cell>
          <cell r="P782">
            <v>122166.765072321</v>
          </cell>
          <cell r="Q782">
            <v>121857.891851735</v>
          </cell>
          <cell r="R782">
            <v>121882.233898044</v>
          </cell>
          <cell r="S782">
            <v>121905.985024379</v>
          </cell>
          <cell r="T782">
            <v>122263.179907258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</row>
        <row r="783">
          <cell r="A783">
            <v>131405.718180711</v>
          </cell>
          <cell r="B783">
            <v>131281.391376752</v>
          </cell>
          <cell r="C783">
            <v>131031.959729028</v>
          </cell>
          <cell r="D783">
            <v>131164.688832328</v>
          </cell>
          <cell r="E783">
            <v>130594.010358876</v>
          </cell>
          <cell r="F783">
            <v>130388.29278898</v>
          </cell>
          <cell r="G783">
            <v>130212.964142823</v>
          </cell>
          <cell r="H783">
            <v>130374.304994812</v>
          </cell>
          <cell r="I783">
            <v>129830.199180376</v>
          </cell>
          <cell r="J783">
            <v>129643.60275898</v>
          </cell>
          <cell r="K783">
            <v>129457.935859078</v>
          </cell>
          <cell r="L783">
            <v>129576.206983558</v>
          </cell>
          <cell r="M783">
            <v>129090.324720151</v>
          </cell>
          <cell r="N783">
            <v>128908.451295134</v>
          </cell>
          <cell r="O783">
            <v>128786.672184267</v>
          </cell>
          <cell r="P783">
            <v>129077.696808719</v>
          </cell>
          <cell r="Q783">
            <v>128664.726821798</v>
          </cell>
          <cell r="R783">
            <v>128605.816571595</v>
          </cell>
          <cell r="S783">
            <v>128548.336408374</v>
          </cell>
          <cell r="T783">
            <v>128844.36301347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</row>
        <row r="784">
          <cell r="A784">
            <v>125186.18489337</v>
          </cell>
          <cell r="B784">
            <v>125164.173161818</v>
          </cell>
          <cell r="C784">
            <v>125117.575941488</v>
          </cell>
          <cell r="D784">
            <v>125422.747313496</v>
          </cell>
          <cell r="E784">
            <v>125042.474172074</v>
          </cell>
          <cell r="F784">
            <v>124999.18525213</v>
          </cell>
          <cell r="G784">
            <v>124980.044548762</v>
          </cell>
          <cell r="H784">
            <v>125282.811947179</v>
          </cell>
          <cell r="I784">
            <v>124907.243424699</v>
          </cell>
          <cell r="J784">
            <v>124874.207022204</v>
          </cell>
          <cell r="K784">
            <v>124841.33518903</v>
          </cell>
          <cell r="L784">
            <v>125099.04768343</v>
          </cell>
          <cell r="M784">
            <v>124776.250609935</v>
          </cell>
          <cell r="N784">
            <v>124744.050401448</v>
          </cell>
          <cell r="O784">
            <v>124722.489732214</v>
          </cell>
          <cell r="P784">
            <v>125053.250899903</v>
          </cell>
          <cell r="Q784">
            <v>124700.899628573</v>
          </cell>
          <cell r="R784">
            <v>124690.469724708</v>
          </cell>
          <cell r="S784">
            <v>124680.293013957</v>
          </cell>
          <cell r="T784">
            <v>125011.93976908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</row>
        <row r="785">
          <cell r="A785">
            <v>114864.268758546</v>
          </cell>
          <cell r="B785">
            <v>115012.058770616</v>
          </cell>
          <cell r="C785">
            <v>115302.084871054</v>
          </cell>
          <cell r="D785">
            <v>115893.440841402</v>
          </cell>
          <cell r="E785">
            <v>115829.163736666</v>
          </cell>
          <cell r="F785">
            <v>116055.440847684</v>
          </cell>
          <cell r="G785">
            <v>116295.509119049</v>
          </cell>
          <cell r="H785">
            <v>116832.987529376</v>
          </cell>
          <cell r="I785">
            <v>116737.122919197</v>
          </cell>
          <cell r="J785">
            <v>116958.934197958</v>
          </cell>
          <cell r="K785">
            <v>117179.64053403</v>
          </cell>
          <cell r="L785">
            <v>117668.769448206</v>
          </cell>
          <cell r="M785">
            <v>117616.627997142</v>
          </cell>
          <cell r="N785">
            <v>117832.824946009</v>
          </cell>
          <cell r="O785">
            <v>117977.586459148</v>
          </cell>
          <cell r="P785">
            <v>118374.294257852</v>
          </cell>
          <cell r="Q785">
            <v>118122.545599231</v>
          </cell>
          <cell r="R785">
            <v>118192.573512048</v>
          </cell>
          <cell r="S785">
            <v>118260.90144895</v>
          </cell>
          <cell r="T785">
            <v>118651.663283019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</row>
        <row r="786">
          <cell r="A786">
            <v>144145.812637178</v>
          </cell>
          <cell r="B786">
            <v>143811.903598257</v>
          </cell>
          <cell r="C786">
            <v>143146.985828886</v>
          </cell>
          <cell r="D786">
            <v>142926.484120463</v>
          </cell>
          <cell r="E786">
            <v>141965.779289244</v>
          </cell>
          <cell r="F786">
            <v>141427.34280826</v>
          </cell>
          <cell r="G786">
            <v>140932.078718051</v>
          </cell>
          <cell r="H786">
            <v>140803.721376155</v>
          </cell>
          <cell r="I786">
            <v>139914.383705926</v>
          </cell>
          <cell r="J786">
            <v>139413.234880809</v>
          </cell>
          <cell r="K786">
            <v>138914.582505526</v>
          </cell>
          <cell r="L786">
            <v>138747.221872471</v>
          </cell>
          <cell r="M786">
            <v>137927.275841262</v>
          </cell>
          <cell r="N786">
            <v>137438.811740048</v>
          </cell>
          <cell r="O786">
            <v>137111.74513353</v>
          </cell>
          <cell r="P786">
            <v>137321.37340703</v>
          </cell>
          <cell r="Q786">
            <v>136784.232019011</v>
          </cell>
          <cell r="R786">
            <v>136626.014608112</v>
          </cell>
          <cell r="S786">
            <v>136471.63803406</v>
          </cell>
          <cell r="T786">
            <v>136694.70030969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</row>
        <row r="787">
          <cell r="A787">
            <v>142937.355271895</v>
          </cell>
          <cell r="B787">
            <v>142623.326085227</v>
          </cell>
          <cell r="C787">
            <v>141997.819111873</v>
          </cell>
          <cell r="D787">
            <v>141810.822993031</v>
          </cell>
          <cell r="E787">
            <v>140887.113980509</v>
          </cell>
          <cell r="F787">
            <v>140380.237439684</v>
          </cell>
          <cell r="G787">
            <v>139915.320718178</v>
          </cell>
          <cell r="H787">
            <v>139814.442600813</v>
          </cell>
          <cell r="I787">
            <v>138957.851781896</v>
          </cell>
          <cell r="J787">
            <v>138486.539719006</v>
          </cell>
          <cell r="K787">
            <v>138017.575475489</v>
          </cell>
          <cell r="L787">
            <v>137877.308346516</v>
          </cell>
          <cell r="M787">
            <v>137089.049821397</v>
          </cell>
          <cell r="N787">
            <v>136629.667275429</v>
          </cell>
          <cell r="O787">
            <v>136322.073145114</v>
          </cell>
          <cell r="P787">
            <v>136539.422242046</v>
          </cell>
          <cell r="Q787">
            <v>136014.059090423</v>
          </cell>
          <cell r="R787">
            <v>135865.261426778</v>
          </cell>
          <cell r="S787">
            <v>135720.075929113</v>
          </cell>
          <cell r="T787">
            <v>135950.059211621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</row>
        <row r="788">
          <cell r="A788">
            <v>126203.038676359</v>
          </cell>
          <cell r="B788">
            <v>126164.299087003</v>
          </cell>
          <cell r="C788">
            <v>126084.539739342</v>
          </cell>
          <cell r="D788">
            <v>126361.517906943</v>
          </cell>
          <cell r="E788">
            <v>125950.114715527</v>
          </cell>
          <cell r="F788">
            <v>125880.269753588</v>
          </cell>
          <cell r="G788">
            <v>125835.5933238</v>
          </cell>
          <cell r="H788">
            <v>126115.238389382</v>
          </cell>
          <cell r="I788">
            <v>125712.115101137</v>
          </cell>
          <cell r="J788">
            <v>125653.972620916</v>
          </cell>
          <cell r="K788">
            <v>125596.119774786</v>
          </cell>
          <cell r="L788">
            <v>125831.034499972</v>
          </cell>
          <cell r="M788">
            <v>125481.574044411</v>
          </cell>
          <cell r="N788">
            <v>125424.903225444</v>
          </cell>
          <cell r="O788">
            <v>125386.957484085</v>
          </cell>
          <cell r="P788">
            <v>125711.221981936</v>
          </cell>
          <cell r="Q788">
            <v>125348.959939585</v>
          </cell>
          <cell r="R788">
            <v>125330.603810182</v>
          </cell>
          <cell r="S788">
            <v>125312.69328849</v>
          </cell>
          <cell r="T788">
            <v>125638.51637765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</row>
        <row r="789">
          <cell r="A789">
            <v>115154.3225515</v>
          </cell>
          <cell r="B789">
            <v>115297.341003798</v>
          </cell>
          <cell r="C789">
            <v>115577.907729668</v>
          </cell>
          <cell r="D789">
            <v>116161.221692394</v>
          </cell>
          <cell r="E789">
            <v>116088.064855658</v>
          </cell>
          <cell r="F789">
            <v>116306.766953596</v>
          </cell>
          <cell r="G789">
            <v>116539.551253138</v>
          </cell>
          <cell r="H789">
            <v>117070.434103264</v>
          </cell>
          <cell r="I789">
            <v>116966.709597732</v>
          </cell>
          <cell r="J789">
            <v>117181.359460375</v>
          </cell>
          <cell r="K789">
            <v>117394.940054595</v>
          </cell>
          <cell r="L789">
            <v>117877.565989146</v>
          </cell>
          <cell r="M789">
            <v>117817.818906643</v>
          </cell>
          <cell r="N789">
            <v>118027.035704082</v>
          </cell>
          <cell r="O789">
            <v>118167.123435801</v>
          </cell>
          <cell r="P789">
            <v>118561.978083384</v>
          </cell>
          <cell r="Q789">
            <v>118307.402413865</v>
          </cell>
          <cell r="R789">
            <v>118375.169400067</v>
          </cell>
          <cell r="S789">
            <v>118441.291295909</v>
          </cell>
          <cell r="T789">
            <v>118830.391950731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</row>
        <row r="790">
          <cell r="A790">
            <v>119819.596445632</v>
          </cell>
          <cell r="B790">
            <v>119885.868329624</v>
          </cell>
          <cell r="C790">
            <v>120014.288887086</v>
          </cell>
          <cell r="D790">
            <v>120468.253849287</v>
          </cell>
          <cell r="E790">
            <v>120252.273912524</v>
          </cell>
          <cell r="F790">
            <v>120349.138228546</v>
          </cell>
          <cell r="G790">
            <v>120464.765902598</v>
          </cell>
          <cell r="H790">
            <v>120889.564655331</v>
          </cell>
          <cell r="I790">
            <v>120659.420273576</v>
          </cell>
          <cell r="J790">
            <v>120758.884717271</v>
          </cell>
          <cell r="K790">
            <v>120857.853683411</v>
          </cell>
          <cell r="L790">
            <v>121235.8846021</v>
          </cell>
          <cell r="M790">
            <v>121053.807266848</v>
          </cell>
          <cell r="N790">
            <v>121150.754137033</v>
          </cell>
          <cell r="O790">
            <v>121215.667983854</v>
          </cell>
          <cell r="P790">
            <v>121580.716237735</v>
          </cell>
          <cell r="Q790">
            <v>121280.670450398</v>
          </cell>
          <cell r="R790">
            <v>121312.072313416</v>
          </cell>
          <cell r="S790">
            <v>121342.711874536</v>
          </cell>
          <cell r="T790">
            <v>121705.09384351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</row>
        <row r="791">
          <cell r="A791">
            <v>122237.175578127</v>
          </cell>
          <cell r="B791">
            <v>122263.676827802</v>
          </cell>
          <cell r="C791">
            <v>122313.254125431</v>
          </cell>
          <cell r="D791">
            <v>122700.189487318</v>
          </cell>
          <cell r="E791">
            <v>122410.197573102</v>
          </cell>
          <cell r="F791">
            <v>122443.924657357</v>
          </cell>
          <cell r="G791">
            <v>122498.840909219</v>
          </cell>
          <cell r="H791">
            <v>122868.666104994</v>
          </cell>
          <cell r="I791">
            <v>122573.010016611</v>
          </cell>
          <cell r="J791">
            <v>122612.784531796</v>
          </cell>
          <cell r="K791">
            <v>122652.360912063</v>
          </cell>
          <cell r="L791">
            <v>122976.189926758</v>
          </cell>
          <cell r="M791">
            <v>122730.720157743</v>
          </cell>
          <cell r="N791">
            <v>122769.487928588</v>
          </cell>
          <cell r="O791">
            <v>122795.446117164</v>
          </cell>
          <cell r="P791">
            <v>123145.048479321</v>
          </cell>
          <cell r="Q791">
            <v>122821.439743596</v>
          </cell>
          <cell r="R791">
            <v>122833.996933191</v>
          </cell>
          <cell r="S791">
            <v>122846.249288342</v>
          </cell>
          <cell r="T791">
            <v>123194.785438438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</row>
        <row r="792">
          <cell r="A792">
            <v>144697.686374792</v>
          </cell>
          <cell r="B792">
            <v>144354.698680157</v>
          </cell>
          <cell r="C792">
            <v>143671.782937563</v>
          </cell>
          <cell r="D792">
            <v>143435.980023253</v>
          </cell>
          <cell r="E792">
            <v>142458.380081517</v>
          </cell>
          <cell r="F792">
            <v>141905.530926462</v>
          </cell>
          <cell r="G792">
            <v>141396.407914727</v>
          </cell>
          <cell r="H792">
            <v>141255.501464535</v>
          </cell>
          <cell r="I792">
            <v>140351.20908614</v>
          </cell>
          <cell r="J792">
            <v>139836.434521331</v>
          </cell>
          <cell r="K792">
            <v>139324.224282351</v>
          </cell>
          <cell r="L792">
            <v>139144.490690356</v>
          </cell>
          <cell r="M792">
            <v>138310.073728749</v>
          </cell>
          <cell r="N792">
            <v>137808.32877291</v>
          </cell>
          <cell r="O792">
            <v>137472.36954963</v>
          </cell>
          <cell r="P792">
            <v>137678.471906695</v>
          </cell>
          <cell r="Q792">
            <v>137135.951678239</v>
          </cell>
          <cell r="R792">
            <v>136973.432492803</v>
          </cell>
          <cell r="S792">
            <v>136814.858572758</v>
          </cell>
          <cell r="T792">
            <v>137034.760189152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</row>
        <row r="793">
          <cell r="A793">
            <v>136413.619799811</v>
          </cell>
          <cell r="B793">
            <v>136206.909994895</v>
          </cell>
          <cell r="C793">
            <v>135794.158237699</v>
          </cell>
          <cell r="D793">
            <v>135788.038672335</v>
          </cell>
          <cell r="E793">
            <v>135064.047863937</v>
          </cell>
          <cell r="F793">
            <v>134727.544483995</v>
          </cell>
          <cell r="G793">
            <v>134426.454978392</v>
          </cell>
          <cell r="H793">
            <v>134473.920689253</v>
          </cell>
          <cell r="I793">
            <v>133794.110451628</v>
          </cell>
          <cell r="J793">
            <v>133483.869146964</v>
          </cell>
          <cell r="K793">
            <v>133175.173295097</v>
          </cell>
          <cell r="L793">
            <v>133181.167721323</v>
          </cell>
          <cell r="M793">
            <v>132563.971008924</v>
          </cell>
          <cell r="N793">
            <v>132261.582312299</v>
          </cell>
          <cell r="O793">
            <v>132059.108385129</v>
          </cell>
          <cell r="P793">
            <v>132318.13757037</v>
          </cell>
          <cell r="Q793">
            <v>131856.358042615</v>
          </cell>
          <cell r="R793">
            <v>131758.411936553</v>
          </cell>
          <cell r="S793">
            <v>131662.843539815</v>
          </cell>
          <cell r="T793">
            <v>131930.189181444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</row>
        <row r="794">
          <cell r="A794">
            <v>131515.565937336</v>
          </cell>
          <cell r="B794">
            <v>131389.432071552</v>
          </cell>
          <cell r="C794">
            <v>131136.418015666</v>
          </cell>
          <cell r="D794">
            <v>131266.101489095</v>
          </cell>
          <cell r="E794">
            <v>130692.060126885</v>
          </cell>
          <cell r="F794">
            <v>130483.47378501</v>
          </cell>
          <cell r="G794">
            <v>130305.3865886</v>
          </cell>
          <cell r="H794">
            <v>130464.229602225</v>
          </cell>
          <cell r="I794">
            <v>129917.147126587</v>
          </cell>
          <cell r="J794">
            <v>129727.838568636</v>
          </cell>
          <cell r="K794">
            <v>129539.473042562</v>
          </cell>
          <cell r="L794">
            <v>129655.281390342</v>
          </cell>
          <cell r="M794">
            <v>129166.518759322</v>
          </cell>
          <cell r="N794">
            <v>128982.001845428</v>
          </cell>
          <cell r="O794">
            <v>128858.452702876</v>
          </cell>
          <cell r="P794">
            <v>129148.775510982</v>
          </cell>
          <cell r="Q794">
            <v>128734.734892293</v>
          </cell>
          <cell r="R794">
            <v>128674.968394999</v>
          </cell>
          <cell r="S794">
            <v>128616.652770676</v>
          </cell>
          <cell r="T794">
            <v>128912.050262076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</row>
        <row r="795">
          <cell r="A795">
            <v>128768.785089296</v>
          </cell>
          <cell r="B795">
            <v>128687.837424529</v>
          </cell>
          <cell r="C795">
            <v>128524.402714029</v>
          </cell>
          <cell r="D795">
            <v>128730.243207478</v>
          </cell>
          <cell r="E795">
            <v>128240.292032622</v>
          </cell>
          <cell r="F795">
            <v>128103.440318452</v>
          </cell>
          <cell r="G795">
            <v>127994.331617714</v>
          </cell>
          <cell r="H795">
            <v>128215.633936754</v>
          </cell>
          <cell r="I795">
            <v>127742.983895889</v>
          </cell>
          <cell r="J795">
            <v>127621.49324315</v>
          </cell>
          <cell r="K795">
            <v>127500.607790511</v>
          </cell>
          <cell r="L795">
            <v>127677.998714769</v>
          </cell>
          <cell r="M795">
            <v>127261.2606643</v>
          </cell>
          <cell r="N795">
            <v>127142.845096864</v>
          </cell>
          <cell r="O795">
            <v>127063.556203977</v>
          </cell>
          <cell r="P795">
            <v>127371.428170658</v>
          </cell>
          <cell r="Q795">
            <v>126984.1590667</v>
          </cell>
          <cell r="R795">
            <v>126945.803321737</v>
          </cell>
          <cell r="S795">
            <v>126908.378688954</v>
          </cell>
          <cell r="T795">
            <v>127219.507384188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</row>
        <row r="796">
          <cell r="A796">
            <v>124457.954342504</v>
          </cell>
          <cell r="B796">
            <v>124447.922442572</v>
          </cell>
          <cell r="C796">
            <v>124425.074629146</v>
          </cell>
          <cell r="D796">
            <v>124750.436861551</v>
          </cell>
          <cell r="E796">
            <v>124392.457833437</v>
          </cell>
          <cell r="F796">
            <v>124368.187302778</v>
          </cell>
          <cell r="G796">
            <v>124367.334278945</v>
          </cell>
          <cell r="H796">
            <v>124686.660979653</v>
          </cell>
          <cell r="I796">
            <v>124330.826093009</v>
          </cell>
          <cell r="J796">
            <v>124315.769672611</v>
          </cell>
          <cell r="K796">
            <v>124300.788255079</v>
          </cell>
          <cell r="L796">
            <v>124574.827612113</v>
          </cell>
          <cell r="M796">
            <v>124271.125800626</v>
          </cell>
          <cell r="N796">
            <v>124256.450477671</v>
          </cell>
          <cell r="O796">
            <v>124246.624150482</v>
          </cell>
          <cell r="P796">
            <v>124582.037976729</v>
          </cell>
          <cell r="Q796">
            <v>124236.784408491</v>
          </cell>
          <cell r="R796">
            <v>124232.03095456</v>
          </cell>
          <cell r="S796">
            <v>124227.392894004</v>
          </cell>
          <cell r="T796">
            <v>124563.210328867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</row>
        <row r="797">
          <cell r="A797">
            <v>147508.275347228</v>
          </cell>
          <cell r="B797">
            <v>147119.05176946</v>
          </cell>
          <cell r="C797">
            <v>146344.475740068</v>
          </cell>
          <cell r="D797">
            <v>146030.746666926</v>
          </cell>
          <cell r="E797">
            <v>144967.103110376</v>
          </cell>
          <cell r="F797">
            <v>144340.852921631</v>
          </cell>
          <cell r="G797">
            <v>143761.149033591</v>
          </cell>
          <cell r="H797">
            <v>143556.332339102</v>
          </cell>
          <cell r="I797">
            <v>142575.878449493</v>
          </cell>
          <cell r="J797">
            <v>141991.710559527</v>
          </cell>
          <cell r="K797">
            <v>141410.452675049</v>
          </cell>
          <cell r="L797">
            <v>141167.705934238</v>
          </cell>
          <cell r="M797">
            <v>140259.591250446</v>
          </cell>
          <cell r="N797">
            <v>139690.209404118</v>
          </cell>
          <cell r="O797">
            <v>139308.961759043</v>
          </cell>
          <cell r="P797">
            <v>139497.107287988</v>
          </cell>
          <cell r="Q797">
            <v>138927.193638564</v>
          </cell>
          <cell r="R797">
            <v>138742.766325861</v>
          </cell>
          <cell r="S797">
            <v>138562.81611346</v>
          </cell>
          <cell r="T797">
            <v>138766.621087833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A798">
            <v>136858.226649189</v>
          </cell>
          <cell r="B798">
            <v>136644.202793543</v>
          </cell>
          <cell r="C798">
            <v>136216.951302759</v>
          </cell>
          <cell r="D798">
            <v>136198.504604433</v>
          </cell>
          <cell r="E798">
            <v>135460.902563348</v>
          </cell>
          <cell r="F798">
            <v>135112.787879637</v>
          </cell>
          <cell r="G798">
            <v>134800.53319074</v>
          </cell>
          <cell r="H798">
            <v>134837.888945063</v>
          </cell>
          <cell r="I798">
            <v>134146.030723945</v>
          </cell>
          <cell r="J798">
            <v>133824.81209461</v>
          </cell>
          <cell r="K798">
            <v>133505.193601111</v>
          </cell>
          <cell r="L798">
            <v>133501.219982262</v>
          </cell>
          <cell r="M798">
            <v>132872.365032963</v>
          </cell>
          <cell r="N798">
            <v>132559.276861931</v>
          </cell>
          <cell r="O798">
            <v>132349.638762864</v>
          </cell>
          <cell r="P798">
            <v>132605.827358872</v>
          </cell>
          <cell r="Q798">
            <v>132139.714467999</v>
          </cell>
          <cell r="R798">
            <v>132038.302717001</v>
          </cell>
          <cell r="S798">
            <v>131939.35280625</v>
          </cell>
          <cell r="T798">
            <v>132204.152121338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</row>
        <row r="799">
          <cell r="A799">
            <v>127397.769403211</v>
          </cell>
          <cell r="B799">
            <v>127339.375773081</v>
          </cell>
          <cell r="C799">
            <v>127220.653289173</v>
          </cell>
          <cell r="D799">
            <v>127464.506450843</v>
          </cell>
          <cell r="E799">
            <v>127016.52766923</v>
          </cell>
          <cell r="F799">
            <v>126915.481250516</v>
          </cell>
          <cell r="G799">
            <v>126840.802162042</v>
          </cell>
          <cell r="H799">
            <v>127093.280134402</v>
          </cell>
          <cell r="I799">
            <v>126657.78196013</v>
          </cell>
          <cell r="J799">
            <v>126570.141627816</v>
          </cell>
          <cell r="K799">
            <v>126482.937871787</v>
          </cell>
          <cell r="L799">
            <v>126691.066842875</v>
          </cell>
          <cell r="M799">
            <v>126310.278813607</v>
          </cell>
          <cell r="N799">
            <v>126224.856771275</v>
          </cell>
          <cell r="O799">
            <v>126167.659737883</v>
          </cell>
          <cell r="P799">
            <v>126484.291111674</v>
          </cell>
          <cell r="Q799">
            <v>126110.384619684</v>
          </cell>
          <cell r="R799">
            <v>126082.715740153</v>
          </cell>
          <cell r="S799">
            <v>126055.718541769</v>
          </cell>
          <cell r="T799">
            <v>126374.69923846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</row>
        <row r="800">
          <cell r="A800">
            <v>117504.488723634</v>
          </cell>
          <cell r="B800">
            <v>117608.845525458</v>
          </cell>
          <cell r="C800">
            <v>117812.767495559</v>
          </cell>
          <cell r="D800">
            <v>118330.920944169</v>
          </cell>
          <cell r="E800">
            <v>118185.815916201</v>
          </cell>
          <cell r="F800">
            <v>118343.141331859</v>
          </cell>
          <cell r="G800">
            <v>118516.907116237</v>
          </cell>
          <cell r="H800">
            <v>118994.349318986</v>
          </cell>
          <cell r="I800">
            <v>118826.939867333</v>
          </cell>
          <cell r="J800">
            <v>118983.564224662</v>
          </cell>
          <cell r="K800">
            <v>119139.408364955</v>
          </cell>
          <cell r="L800">
            <v>119569.343787946</v>
          </cell>
          <cell r="M800">
            <v>119447.971937345</v>
          </cell>
          <cell r="N800">
            <v>119600.631929938</v>
          </cell>
          <cell r="O800">
            <v>119702.850262063</v>
          </cell>
          <cell r="P800">
            <v>120082.68971873</v>
          </cell>
          <cell r="Q800">
            <v>119805.208141614</v>
          </cell>
          <cell r="R800">
            <v>119854.655928495</v>
          </cell>
          <cell r="S800">
            <v>119902.903336222</v>
          </cell>
          <cell r="T800">
            <v>120278.54425576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</row>
        <row r="801">
          <cell r="A801">
            <v>118479.31409499</v>
          </cell>
          <cell r="B801">
            <v>118567.634431721</v>
          </cell>
          <cell r="C801">
            <v>118739.764925377</v>
          </cell>
          <cell r="D801">
            <v>119230.890445866</v>
          </cell>
          <cell r="E801">
            <v>119055.942029347</v>
          </cell>
          <cell r="F801">
            <v>119187.809012404</v>
          </cell>
          <cell r="G801">
            <v>119337.094508262</v>
          </cell>
          <cell r="H801">
            <v>119792.37006614</v>
          </cell>
          <cell r="I801">
            <v>119598.544737182</v>
          </cell>
          <cell r="J801">
            <v>119731.100696524</v>
          </cell>
          <cell r="K801">
            <v>119862.996334448</v>
          </cell>
          <cell r="L801">
            <v>120271.076261386</v>
          </cell>
          <cell r="M801">
            <v>120124.143074672</v>
          </cell>
          <cell r="N801">
            <v>120253.343871512</v>
          </cell>
          <cell r="O801">
            <v>120339.854356268</v>
          </cell>
          <cell r="P801">
            <v>120713.465662248</v>
          </cell>
          <cell r="Q801">
            <v>120426.482944257</v>
          </cell>
          <cell r="R801">
            <v>120468.332110882</v>
          </cell>
          <cell r="S801">
            <v>120509.165360104</v>
          </cell>
          <cell r="T801">
            <v>120879.223316359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</row>
        <row r="802">
          <cell r="A802">
            <v>115214.508176328</v>
          </cell>
          <cell r="B802">
            <v>115356.536538811</v>
          </cell>
          <cell r="C802">
            <v>115635.140461977</v>
          </cell>
          <cell r="D802">
            <v>116216.785723016</v>
          </cell>
          <cell r="E802">
            <v>116141.786358337</v>
          </cell>
          <cell r="F802">
            <v>116358.91665509</v>
          </cell>
          <cell r="G802">
            <v>116590.18954397</v>
          </cell>
          <cell r="H802">
            <v>117119.70382757</v>
          </cell>
          <cell r="I802">
            <v>117014.348408309</v>
          </cell>
          <cell r="J802">
            <v>117227.512290371</v>
          </cell>
          <cell r="K802">
            <v>117439.614306355</v>
          </cell>
          <cell r="L802">
            <v>117920.890884678</v>
          </cell>
          <cell r="M802">
            <v>117859.565647737</v>
          </cell>
          <cell r="N802">
            <v>118067.334076683</v>
          </cell>
          <cell r="O802">
            <v>118206.452007414</v>
          </cell>
          <cell r="P802">
            <v>118600.922129571</v>
          </cell>
          <cell r="Q802">
            <v>118345.759860527</v>
          </cell>
          <cell r="R802">
            <v>118413.057708644</v>
          </cell>
          <cell r="S802">
            <v>118478.721855052</v>
          </cell>
          <cell r="T802">
            <v>118867.477818257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</row>
        <row r="803">
          <cell r="A803">
            <v>117004.217836964</v>
          </cell>
          <cell r="B803">
            <v>117116.804396493</v>
          </cell>
          <cell r="C803">
            <v>117337.041442686</v>
          </cell>
          <cell r="D803">
            <v>117869.06536078</v>
          </cell>
          <cell r="E803">
            <v>117739.27566917</v>
          </cell>
          <cell r="F803">
            <v>117909.666104497</v>
          </cell>
          <cell r="G803">
            <v>118095.994934527</v>
          </cell>
          <cell r="H803">
            <v>118584.81284354</v>
          </cell>
          <cell r="I803">
            <v>118430.959762855</v>
          </cell>
          <cell r="J803">
            <v>118599.935787626</v>
          </cell>
          <cell r="K803">
            <v>118768.070066098</v>
          </cell>
          <cell r="L803">
            <v>119209.221516811</v>
          </cell>
          <cell r="M803">
            <v>119100.967494958</v>
          </cell>
          <cell r="N803">
            <v>119265.666518342</v>
          </cell>
          <cell r="O803">
            <v>119375.945964755</v>
          </cell>
          <cell r="P803">
            <v>119758.981647699</v>
          </cell>
          <cell r="Q803">
            <v>119486.375963547</v>
          </cell>
          <cell r="R803">
            <v>119539.72328834</v>
          </cell>
          <cell r="S803">
            <v>119591.775570005</v>
          </cell>
          <cell r="T803">
            <v>119970.281611926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</row>
        <row r="804">
          <cell r="A804">
            <v>128994.271935606</v>
          </cell>
          <cell r="B804">
            <v>128909.614876268</v>
          </cell>
          <cell r="C804">
            <v>128738.826479689</v>
          </cell>
          <cell r="D804">
            <v>128938.415143371</v>
          </cell>
          <cell r="E804">
            <v>128441.560894625</v>
          </cell>
          <cell r="F804">
            <v>128298.82039068</v>
          </cell>
          <cell r="G804">
            <v>128184.049154665</v>
          </cell>
          <cell r="H804">
            <v>128400.224107315</v>
          </cell>
          <cell r="I804">
            <v>127921.46381015</v>
          </cell>
          <cell r="J804">
            <v>127794.405896527</v>
          </cell>
          <cell r="K804">
            <v>127667.98091606</v>
          </cell>
          <cell r="L804">
            <v>127840.316445757</v>
          </cell>
          <cell r="M804">
            <v>127417.665802904</v>
          </cell>
          <cell r="N804">
            <v>127293.823889147</v>
          </cell>
          <cell r="O804">
            <v>127210.901614251</v>
          </cell>
          <cell r="P804">
            <v>127517.332947464</v>
          </cell>
          <cell r="Q804">
            <v>127127.86613471</v>
          </cell>
          <cell r="R804">
            <v>127087.752752976</v>
          </cell>
          <cell r="S804">
            <v>127048.613151268</v>
          </cell>
          <cell r="T804">
            <v>127358.450451325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</row>
        <row r="805">
          <cell r="A805">
            <v>145450.944499172</v>
          </cell>
          <cell r="B805">
            <v>145095.565254242</v>
          </cell>
          <cell r="C805">
            <v>144388.083893413</v>
          </cell>
          <cell r="D805">
            <v>144131.396206261</v>
          </cell>
          <cell r="E805">
            <v>143130.735954908</v>
          </cell>
          <cell r="F805">
            <v>142558.2147932</v>
          </cell>
          <cell r="G805">
            <v>142030.17559734</v>
          </cell>
          <cell r="H805">
            <v>141872.140740533</v>
          </cell>
          <cell r="I805">
            <v>140947.43652759</v>
          </cell>
          <cell r="J805">
            <v>140414.064050933</v>
          </cell>
          <cell r="K805">
            <v>139883.348544747</v>
          </cell>
          <cell r="L805">
            <v>139686.726974198</v>
          </cell>
          <cell r="M805">
            <v>138832.558491281</v>
          </cell>
          <cell r="N805">
            <v>138312.686360758</v>
          </cell>
          <cell r="O805">
            <v>137964.589513659</v>
          </cell>
          <cell r="P805">
            <v>138165.879311221</v>
          </cell>
          <cell r="Q805">
            <v>137616.017448289</v>
          </cell>
          <cell r="R805">
            <v>137447.626726667</v>
          </cell>
          <cell r="S805">
            <v>137283.32380603</v>
          </cell>
          <cell r="T805">
            <v>137498.911406217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</row>
        <row r="806">
          <cell r="A806">
            <v>118830.025562205</v>
          </cell>
          <cell r="B806">
            <v>118912.576483853</v>
          </cell>
          <cell r="C806">
            <v>119073.269405532</v>
          </cell>
          <cell r="D806">
            <v>119554.671128709</v>
          </cell>
          <cell r="E806">
            <v>119368.986000884</v>
          </cell>
          <cell r="F806">
            <v>119491.693841685</v>
          </cell>
          <cell r="G806">
            <v>119632.172100722</v>
          </cell>
          <cell r="H806">
            <v>120079.472797898</v>
          </cell>
          <cell r="I806">
            <v>119876.143868233</v>
          </cell>
          <cell r="J806">
            <v>120000.040775996</v>
          </cell>
          <cell r="K806">
            <v>120123.320497008</v>
          </cell>
          <cell r="L806">
            <v>120523.537504788</v>
          </cell>
          <cell r="M806">
            <v>120367.408154377</v>
          </cell>
          <cell r="N806">
            <v>120488.169071414</v>
          </cell>
          <cell r="O806">
            <v>120569.028367394</v>
          </cell>
          <cell r="P806">
            <v>120940.398980908</v>
          </cell>
          <cell r="Q806">
            <v>120649.998051661</v>
          </cell>
          <cell r="R806">
            <v>120689.113474031</v>
          </cell>
          <cell r="S806">
            <v>120727.279342526</v>
          </cell>
          <cell r="T806">
            <v>121095.328724423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</row>
        <row r="807">
          <cell r="A807">
            <v>126981.029725835</v>
          </cell>
          <cell r="B807">
            <v>126929.491714655</v>
          </cell>
          <cell r="C807">
            <v>126824.360146645</v>
          </cell>
          <cell r="D807">
            <v>127079.767798356</v>
          </cell>
          <cell r="E807">
            <v>126644.547121407</v>
          </cell>
          <cell r="F807">
            <v>126554.384230452</v>
          </cell>
          <cell r="G807">
            <v>126490.170511303</v>
          </cell>
          <cell r="H807">
            <v>126752.124765984</v>
          </cell>
          <cell r="I807">
            <v>126327.91942888</v>
          </cell>
          <cell r="J807">
            <v>126250.568381915</v>
          </cell>
          <cell r="K807">
            <v>126173.602655634</v>
          </cell>
          <cell r="L807">
            <v>126391.074892338</v>
          </cell>
          <cell r="M807">
            <v>126021.214382274</v>
          </cell>
          <cell r="N807">
            <v>125945.821190191</v>
          </cell>
          <cell r="O807">
            <v>125895.339291056</v>
          </cell>
          <cell r="P807">
            <v>126214.633210964</v>
          </cell>
          <cell r="Q807">
            <v>125844.788474546</v>
          </cell>
          <cell r="R807">
            <v>125820.368019448</v>
          </cell>
          <cell r="S807">
            <v>125796.540387751</v>
          </cell>
          <cell r="T807">
            <v>126117.907811732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</row>
        <row r="808">
          <cell r="A808">
            <v>119404.379958706</v>
          </cell>
          <cell r="B808">
            <v>119477.482404246</v>
          </cell>
          <cell r="C808">
            <v>119619.444202583</v>
          </cell>
          <cell r="D808">
            <v>120084.921422972</v>
          </cell>
          <cell r="E808">
            <v>119881.652959788</v>
          </cell>
          <cell r="F808">
            <v>119989.361024093</v>
          </cell>
          <cell r="G808">
            <v>120115.415816372</v>
          </cell>
          <cell r="H808">
            <v>120549.656215456</v>
          </cell>
          <cell r="I808">
            <v>120330.763395362</v>
          </cell>
          <cell r="J808">
            <v>120440.479516897</v>
          </cell>
          <cell r="K808">
            <v>120549.649092616</v>
          </cell>
          <cell r="L808">
            <v>120936.989127131</v>
          </cell>
          <cell r="M808">
            <v>120765.799370816</v>
          </cell>
          <cell r="N808">
            <v>120872.738435638</v>
          </cell>
          <cell r="O808">
            <v>120944.342872787</v>
          </cell>
          <cell r="P808">
            <v>121312.043941135</v>
          </cell>
          <cell r="Q808">
            <v>121016.045063586</v>
          </cell>
          <cell r="R808">
            <v>121050.683477991</v>
          </cell>
          <cell r="S808">
            <v>121084.48102098</v>
          </cell>
          <cell r="T808">
            <v>121449.240993716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</row>
        <row r="809">
          <cell r="A809">
            <v>139699.327831672</v>
          </cell>
          <cell r="B809">
            <v>139438.566148641</v>
          </cell>
          <cell r="C809">
            <v>138918.65929211</v>
          </cell>
          <cell r="D809">
            <v>138821.440455924</v>
          </cell>
          <cell r="E809">
            <v>137996.860696578</v>
          </cell>
          <cell r="F809">
            <v>137574.548125641</v>
          </cell>
          <cell r="G809">
            <v>137190.94632299</v>
          </cell>
          <cell r="H809">
            <v>137163.698013032</v>
          </cell>
          <cell r="I809">
            <v>136394.851458973</v>
          </cell>
          <cell r="J809">
            <v>136003.486159281</v>
          </cell>
          <cell r="K809">
            <v>135614.070427837</v>
          </cell>
          <cell r="L809">
            <v>135546.399579202</v>
          </cell>
          <cell r="M809">
            <v>134843.046833284</v>
          </cell>
          <cell r="N809">
            <v>134461.587494702</v>
          </cell>
          <cell r="O809">
            <v>134206.169315383</v>
          </cell>
          <cell r="P809">
            <v>134444.206141031</v>
          </cell>
          <cell r="Q809">
            <v>133950.402441766</v>
          </cell>
          <cell r="R809">
            <v>133826.844725317</v>
          </cell>
          <cell r="S809">
            <v>133706.286457709</v>
          </cell>
          <cell r="T809">
            <v>133954.814383019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</row>
        <row r="810">
          <cell r="A810">
            <v>147851.520272659</v>
          </cell>
          <cell r="B810">
            <v>147456.65010892</v>
          </cell>
          <cell r="C810">
            <v>146670.880010024</v>
          </cell>
          <cell r="D810">
            <v>146347.634156292</v>
          </cell>
          <cell r="E810">
            <v>145273.482469795</v>
          </cell>
          <cell r="F810">
            <v>144638.268134181</v>
          </cell>
          <cell r="G810">
            <v>144049.944512747</v>
          </cell>
          <cell r="H810">
            <v>143837.322739945</v>
          </cell>
          <cell r="I810">
            <v>142847.567578433</v>
          </cell>
          <cell r="J810">
            <v>142254.924985495</v>
          </cell>
          <cell r="K810">
            <v>141665.234614388</v>
          </cell>
          <cell r="L810">
            <v>141414.792353607</v>
          </cell>
          <cell r="M810">
            <v>140497.677289679</v>
          </cell>
          <cell r="N810">
            <v>139920.035246055</v>
          </cell>
          <cell r="O810">
            <v>139533.256724315</v>
          </cell>
          <cell r="P810">
            <v>139719.209264463</v>
          </cell>
          <cell r="Q810">
            <v>139145.950176475</v>
          </cell>
          <cell r="R810">
            <v>138958.84732011</v>
          </cell>
          <cell r="S810">
            <v>138776.286514716</v>
          </cell>
          <cell r="T810">
            <v>138978.125676677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</row>
        <row r="811">
          <cell r="A811">
            <v>131796.406177916</v>
          </cell>
          <cell r="B811">
            <v>131665.652320852</v>
          </cell>
          <cell r="C811">
            <v>131403.479367223</v>
          </cell>
          <cell r="D811">
            <v>131525.376287226</v>
          </cell>
          <cell r="E811">
            <v>130942.737257508</v>
          </cell>
          <cell r="F811">
            <v>130726.816522678</v>
          </cell>
          <cell r="G811">
            <v>130541.67672965</v>
          </cell>
          <cell r="H811">
            <v>130694.1336909</v>
          </cell>
          <cell r="I811">
            <v>130139.440989312</v>
          </cell>
          <cell r="J811">
            <v>129943.198497469</v>
          </cell>
          <cell r="K811">
            <v>129747.933578576</v>
          </cell>
          <cell r="L811">
            <v>129857.445513738</v>
          </cell>
          <cell r="M811">
            <v>129361.318843994</v>
          </cell>
          <cell r="N811">
            <v>129170.043503029</v>
          </cell>
          <cell r="O811">
            <v>129041.969041621</v>
          </cell>
          <cell r="P811">
            <v>129330.49756391</v>
          </cell>
          <cell r="Q811">
            <v>128913.719734263</v>
          </cell>
          <cell r="R811">
            <v>128851.764128639</v>
          </cell>
          <cell r="S811">
            <v>128791.312538101</v>
          </cell>
          <cell r="T811">
            <v>129085.101617577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</row>
        <row r="812">
          <cell r="A812">
            <v>148214.501617617</v>
          </cell>
          <cell r="B812">
            <v>147813.660191908</v>
          </cell>
          <cell r="C812">
            <v>147016.052369849</v>
          </cell>
          <cell r="D812">
            <v>146682.742525183</v>
          </cell>
          <cell r="E812">
            <v>145597.478496278</v>
          </cell>
          <cell r="F812">
            <v>144952.784579625</v>
          </cell>
          <cell r="G812">
            <v>144355.345594236</v>
          </cell>
          <cell r="H812">
            <v>144134.469954839</v>
          </cell>
          <cell r="I812">
            <v>143134.878702727</v>
          </cell>
          <cell r="J812">
            <v>142533.274115437</v>
          </cell>
          <cell r="K812">
            <v>141934.666393741</v>
          </cell>
          <cell r="L812">
            <v>141676.08612426</v>
          </cell>
          <cell r="M812">
            <v>140749.453162631</v>
          </cell>
          <cell r="N812">
            <v>140163.075964305</v>
          </cell>
          <cell r="O812">
            <v>139770.448543129</v>
          </cell>
          <cell r="P812">
            <v>139954.081998671</v>
          </cell>
          <cell r="Q812">
            <v>139377.285110996</v>
          </cell>
          <cell r="R812">
            <v>139187.352868486</v>
          </cell>
          <cell r="S812">
            <v>139002.031362247</v>
          </cell>
          <cell r="T812">
            <v>139201.791678518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</row>
        <row r="813">
          <cell r="A813">
            <v>127241.564504089</v>
          </cell>
          <cell r="B813">
            <v>127185.740538728</v>
          </cell>
          <cell r="C813">
            <v>127072.112284532</v>
          </cell>
          <cell r="D813">
            <v>127320.296370396</v>
          </cell>
          <cell r="E813">
            <v>126877.099659126</v>
          </cell>
          <cell r="F813">
            <v>126780.132670445</v>
          </cell>
          <cell r="G813">
            <v>126709.376275317</v>
          </cell>
          <cell r="H813">
            <v>126965.406205421</v>
          </cell>
          <cell r="I813">
            <v>126534.140881022</v>
          </cell>
          <cell r="J813">
            <v>126450.357241188</v>
          </cell>
          <cell r="K813">
            <v>126366.990965704</v>
          </cell>
          <cell r="L813">
            <v>126578.622036405</v>
          </cell>
          <cell r="M813">
            <v>126201.929926311</v>
          </cell>
          <cell r="N813">
            <v>126120.266958591</v>
          </cell>
          <cell r="O813">
            <v>126065.586932641</v>
          </cell>
          <cell r="P813">
            <v>126383.216298152</v>
          </cell>
          <cell r="Q813">
            <v>126010.832258076</v>
          </cell>
          <cell r="R813">
            <v>125984.380972738</v>
          </cell>
          <cell r="S813">
            <v>125958.571810607</v>
          </cell>
          <cell r="T813">
            <v>126278.447114928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</row>
        <row r="814">
          <cell r="A814">
            <v>113337.867653382</v>
          </cell>
          <cell r="B814">
            <v>113510.767883917</v>
          </cell>
          <cell r="C814">
            <v>113850.573715379</v>
          </cell>
          <cell r="D814">
            <v>114484.250557306</v>
          </cell>
          <cell r="E814">
            <v>114466.702828523</v>
          </cell>
          <cell r="F814">
            <v>114732.843263579</v>
          </cell>
          <cell r="G814">
            <v>115011.243261373</v>
          </cell>
          <cell r="H814">
            <v>115583.43064853</v>
          </cell>
          <cell r="I814">
            <v>115528.928548498</v>
          </cell>
          <cell r="J814">
            <v>115788.426607236</v>
          </cell>
          <cell r="K814">
            <v>116046.631988324</v>
          </cell>
          <cell r="L814">
            <v>116569.982676276</v>
          </cell>
          <cell r="M814">
            <v>116557.865677629</v>
          </cell>
          <cell r="N814">
            <v>116810.795505407</v>
          </cell>
          <cell r="O814">
            <v>116980.152680792</v>
          </cell>
          <cell r="P814">
            <v>117386.612642675</v>
          </cell>
          <cell r="Q814">
            <v>117149.741060869</v>
          </cell>
          <cell r="R814">
            <v>117231.667045584</v>
          </cell>
          <cell r="S814">
            <v>117311.604220478</v>
          </cell>
          <cell r="T814">
            <v>117711.107970355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</row>
        <row r="815">
          <cell r="A815">
            <v>134172.717824663</v>
          </cell>
          <cell r="B815">
            <v>134002.872208304</v>
          </cell>
          <cell r="C815">
            <v>133663.201830044</v>
          </cell>
          <cell r="D815">
            <v>133719.213328651</v>
          </cell>
          <cell r="E815">
            <v>133063.825687872</v>
          </cell>
          <cell r="F815">
            <v>132785.845458412</v>
          </cell>
          <cell r="G815">
            <v>132541.030572353</v>
          </cell>
          <cell r="H815">
            <v>132639.452361844</v>
          </cell>
          <cell r="I815">
            <v>132020.366222473</v>
          </cell>
          <cell r="J815">
            <v>131765.452694631</v>
          </cell>
          <cell r="K815">
            <v>131511.809006809</v>
          </cell>
          <cell r="L815">
            <v>131568.04425125</v>
          </cell>
          <cell r="M815">
            <v>131009.607241116</v>
          </cell>
          <cell r="N815">
            <v>130761.145903837</v>
          </cell>
          <cell r="O815">
            <v>130594.780747763</v>
          </cell>
          <cell r="P815">
            <v>130868.127035931</v>
          </cell>
          <cell r="Q815">
            <v>130428.188471672</v>
          </cell>
          <cell r="R815">
            <v>130347.709866602</v>
          </cell>
          <cell r="S815">
            <v>130269.184935213</v>
          </cell>
          <cell r="T815">
            <v>130549.36454056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</row>
        <row r="816">
          <cell r="A816">
            <v>144993.42018184</v>
          </cell>
          <cell r="B816">
            <v>144645.567487778</v>
          </cell>
          <cell r="C816">
            <v>143953.007131248</v>
          </cell>
          <cell r="D816">
            <v>143709.004725712</v>
          </cell>
          <cell r="E816">
            <v>142722.351163532</v>
          </cell>
          <cell r="F816">
            <v>142161.778656771</v>
          </cell>
          <cell r="G816">
            <v>141645.229033938</v>
          </cell>
          <cell r="H816">
            <v>141497.597865176</v>
          </cell>
          <cell r="I816">
            <v>140585.29167406</v>
          </cell>
          <cell r="J816">
            <v>140063.215453821</v>
          </cell>
          <cell r="K816">
            <v>139543.739932272</v>
          </cell>
          <cell r="L816">
            <v>139357.376015253</v>
          </cell>
          <cell r="M816">
            <v>138515.204483994</v>
          </cell>
          <cell r="N816">
            <v>138006.342687052</v>
          </cell>
          <cell r="O816">
            <v>137665.618157453</v>
          </cell>
          <cell r="P816">
            <v>137869.831073836</v>
          </cell>
          <cell r="Q816">
            <v>137324.428474194</v>
          </cell>
          <cell r="R816">
            <v>137159.604087269</v>
          </cell>
          <cell r="S816">
            <v>136998.780926094</v>
          </cell>
          <cell r="T816">
            <v>137216.988832994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</row>
        <row r="817">
          <cell r="A817">
            <v>144588.439632786</v>
          </cell>
          <cell r="B817">
            <v>144247.249112923</v>
          </cell>
          <cell r="C817">
            <v>143567.896177912</v>
          </cell>
          <cell r="D817">
            <v>143335.122229792</v>
          </cell>
          <cell r="E817">
            <v>142360.8667773</v>
          </cell>
          <cell r="F817">
            <v>141810.870698191</v>
          </cell>
          <cell r="G817">
            <v>141304.491143738</v>
          </cell>
          <cell r="H817">
            <v>141166.068865382</v>
          </cell>
          <cell r="I817">
            <v>140264.736861859</v>
          </cell>
          <cell r="J817">
            <v>139752.659594579</v>
          </cell>
          <cell r="K817">
            <v>139243.133216665</v>
          </cell>
          <cell r="L817">
            <v>139065.848926676</v>
          </cell>
          <cell r="M817">
            <v>138234.296573207</v>
          </cell>
          <cell r="N817">
            <v>137735.180642814</v>
          </cell>
          <cell r="O817">
            <v>137400.981766771</v>
          </cell>
          <cell r="P817">
            <v>137607.782100305</v>
          </cell>
          <cell r="Q817">
            <v>137066.326645825</v>
          </cell>
          <cell r="R817">
            <v>136904.659022659</v>
          </cell>
          <cell r="S817">
            <v>136746.915992623</v>
          </cell>
          <cell r="T817">
            <v>136967.443280616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</row>
        <row r="818">
          <cell r="A818">
            <v>113388.941882675</v>
          </cell>
          <cell r="B818">
            <v>113561.001911344</v>
          </cell>
          <cell r="C818">
            <v>113899.142085341</v>
          </cell>
          <cell r="D818">
            <v>114531.402847384</v>
          </cell>
          <cell r="E818">
            <v>114512.291527712</v>
          </cell>
          <cell r="F818">
            <v>114777.098113791</v>
          </cell>
          <cell r="G818">
            <v>115054.215510716</v>
          </cell>
          <cell r="H818">
            <v>115625.241516218</v>
          </cell>
          <cell r="I818">
            <v>115569.355403609</v>
          </cell>
          <cell r="J818">
            <v>115827.592441744</v>
          </cell>
          <cell r="K818">
            <v>116084.543083945</v>
          </cell>
          <cell r="L818">
            <v>116606.748692327</v>
          </cell>
          <cell r="M818">
            <v>116593.292453258</v>
          </cell>
          <cell r="N818">
            <v>116844.993178493</v>
          </cell>
          <cell r="O818">
            <v>117013.527369351</v>
          </cell>
          <cell r="P818">
            <v>117419.661018433</v>
          </cell>
          <cell r="Q818">
            <v>117182.291641369</v>
          </cell>
          <cell r="R818">
            <v>117263.819509986</v>
          </cell>
          <cell r="S818">
            <v>117343.368233325</v>
          </cell>
          <cell r="T818">
            <v>117742.579473841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</row>
        <row r="819">
          <cell r="A819">
            <v>130599.587564177</v>
          </cell>
          <cell r="B819">
            <v>130488.522094885</v>
          </cell>
          <cell r="C819">
            <v>130265.380368681</v>
          </cell>
          <cell r="D819">
            <v>130420.460183195</v>
          </cell>
          <cell r="E819">
            <v>129874.460662425</v>
          </cell>
          <cell r="F819">
            <v>129689.795911394</v>
          </cell>
          <cell r="G819">
            <v>129534.711209083</v>
          </cell>
          <cell r="H819">
            <v>129714.382740208</v>
          </cell>
          <cell r="I819">
            <v>129192.121502334</v>
          </cell>
          <cell r="J819">
            <v>129025.428412424</v>
          </cell>
          <cell r="K819">
            <v>128859.565696478</v>
          </cell>
          <cell r="L819">
            <v>128995.910195971</v>
          </cell>
          <cell r="M819">
            <v>128531.165847359</v>
          </cell>
          <cell r="N819">
            <v>128368.691974808</v>
          </cell>
          <cell r="O819">
            <v>128259.902448594</v>
          </cell>
          <cell r="P819">
            <v>128556.077434435</v>
          </cell>
          <cell r="Q819">
            <v>128150.964404027</v>
          </cell>
          <cell r="R819">
            <v>128098.337823302</v>
          </cell>
          <cell r="S819">
            <v>128046.988789146</v>
          </cell>
          <cell r="T819">
            <v>128347.632218716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</row>
        <row r="820">
          <cell r="A820">
            <v>119617.171540355</v>
          </cell>
          <cell r="B820">
            <v>119686.773436083</v>
          </cell>
          <cell r="C820">
            <v>119821.795572451</v>
          </cell>
          <cell r="D820">
            <v>120281.372950937</v>
          </cell>
          <cell r="E820">
            <v>120071.590067799</v>
          </cell>
          <cell r="F820">
            <v>120173.74089047</v>
          </cell>
          <cell r="G820">
            <v>120294.451957128</v>
          </cell>
          <cell r="H820">
            <v>120723.853668627</v>
          </cell>
          <cell r="I820">
            <v>120499.194609288</v>
          </cell>
          <cell r="J820">
            <v>120603.656915498</v>
          </cell>
          <cell r="K820">
            <v>120707.598847532</v>
          </cell>
          <cell r="L820">
            <v>121090.168114163</v>
          </cell>
          <cell r="M820">
            <v>120913.39865373</v>
          </cell>
          <cell r="N820">
            <v>121015.216884076</v>
          </cell>
          <cell r="O820">
            <v>121083.392504348</v>
          </cell>
          <cell r="P820">
            <v>121449.734049161</v>
          </cell>
          <cell r="Q820">
            <v>121151.661197283</v>
          </cell>
          <cell r="R820">
            <v>121184.640932637</v>
          </cell>
          <cell r="S820">
            <v>121216.820062153</v>
          </cell>
          <cell r="T820">
            <v>121580.361347294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</row>
        <row r="821">
          <cell r="A821">
            <v>132353.924637184</v>
          </cell>
          <cell r="B821">
            <v>132213.999265331</v>
          </cell>
          <cell r="C821">
            <v>131933.644250087</v>
          </cell>
          <cell r="D821">
            <v>132040.083459114</v>
          </cell>
          <cell r="E821">
            <v>131440.376510881</v>
          </cell>
          <cell r="F821">
            <v>131209.895685047</v>
          </cell>
          <cell r="G821">
            <v>131010.7552175</v>
          </cell>
          <cell r="H821">
            <v>131150.534714602</v>
          </cell>
          <cell r="I821">
            <v>130580.734343837</v>
          </cell>
          <cell r="J821">
            <v>130370.726744358</v>
          </cell>
          <cell r="K821">
            <v>130161.765288081</v>
          </cell>
          <cell r="L821">
            <v>130258.777710156</v>
          </cell>
          <cell r="M821">
            <v>129748.03209722</v>
          </cell>
          <cell r="N821">
            <v>129543.340061269</v>
          </cell>
          <cell r="O821">
            <v>129406.282026884</v>
          </cell>
          <cell r="P821">
            <v>129691.248568662</v>
          </cell>
          <cell r="Q821">
            <v>129269.036882267</v>
          </cell>
          <cell r="R821">
            <v>129202.735502331</v>
          </cell>
          <cell r="S821">
            <v>129138.043634151</v>
          </cell>
          <cell r="T821">
            <v>129428.639726268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</row>
        <row r="822">
          <cell r="A822">
            <v>141540.861260024</v>
          </cell>
          <cell r="B822">
            <v>141249.805241814</v>
          </cell>
          <cell r="C822">
            <v>140669.841406534</v>
          </cell>
          <cell r="D822">
            <v>140521.56436588</v>
          </cell>
          <cell r="E822">
            <v>139640.607742278</v>
          </cell>
          <cell r="F822">
            <v>139170.201886075</v>
          </cell>
          <cell r="G822">
            <v>138740.354600933</v>
          </cell>
          <cell r="H822">
            <v>138671.23149091</v>
          </cell>
          <cell r="I822">
            <v>137852.48295181</v>
          </cell>
          <cell r="J822">
            <v>137415.650268152</v>
          </cell>
          <cell r="K822">
            <v>136980.993646425</v>
          </cell>
          <cell r="L822">
            <v>136872.035786026</v>
          </cell>
          <cell r="M822">
            <v>136120.395360789</v>
          </cell>
          <cell r="N822">
            <v>135694.619476441</v>
          </cell>
          <cell r="O822">
            <v>135409.527750591</v>
          </cell>
          <cell r="P822">
            <v>135635.799035431</v>
          </cell>
          <cell r="Q822">
            <v>135124.04682042</v>
          </cell>
          <cell r="R822">
            <v>134986.134622006</v>
          </cell>
          <cell r="S822">
            <v>134851.570337391</v>
          </cell>
          <cell r="T822">
            <v>135089.551539343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</row>
        <row r="823">
          <cell r="A823">
            <v>124250.261736199</v>
          </cell>
          <cell r="B823">
            <v>124243.646504861</v>
          </cell>
          <cell r="C823">
            <v>124227.572063154</v>
          </cell>
          <cell r="D823">
            <v>124558.692763689</v>
          </cell>
          <cell r="E823">
            <v>124207.072055057</v>
          </cell>
          <cell r="F823">
            <v>124188.22560175</v>
          </cell>
          <cell r="G823">
            <v>124192.588255591</v>
          </cell>
          <cell r="H823">
            <v>124516.63769781</v>
          </cell>
          <cell r="I823">
            <v>124166.430878065</v>
          </cell>
          <cell r="J823">
            <v>124156.502379503</v>
          </cell>
          <cell r="K823">
            <v>124146.623339299</v>
          </cell>
          <cell r="L823">
            <v>124425.319145653</v>
          </cell>
          <cell r="M823">
            <v>124127.063335751</v>
          </cell>
          <cell r="N823">
            <v>124117.386140308</v>
          </cell>
          <cell r="O823">
            <v>124110.906467664</v>
          </cell>
          <cell r="P823">
            <v>124447.647240138</v>
          </cell>
          <cell r="Q823">
            <v>124104.417949037</v>
          </cell>
          <cell r="R823">
            <v>124101.283428395</v>
          </cell>
          <cell r="S823">
            <v>124098.225000406</v>
          </cell>
          <cell r="T823">
            <v>124435.231920308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</row>
        <row r="824">
          <cell r="A824">
            <v>142239.478062935</v>
          </cell>
          <cell r="B824">
            <v>141936.929377113</v>
          </cell>
          <cell r="C824">
            <v>141334.181912799</v>
          </cell>
          <cell r="D824">
            <v>141166.53508009</v>
          </cell>
          <cell r="E824">
            <v>140264.190941031</v>
          </cell>
          <cell r="F824">
            <v>139775.54008494</v>
          </cell>
          <cell r="G824">
            <v>139328.148795094</v>
          </cell>
          <cell r="H824">
            <v>139243.139772552</v>
          </cell>
          <cell r="I824">
            <v>138405.460072763</v>
          </cell>
          <cell r="J824">
            <v>137951.378569217</v>
          </cell>
          <cell r="K824">
            <v>137499.559051805</v>
          </cell>
          <cell r="L824">
            <v>137374.938266304</v>
          </cell>
          <cell r="M824">
            <v>136604.979094513</v>
          </cell>
          <cell r="N824">
            <v>136162.390980182</v>
          </cell>
          <cell r="O824">
            <v>135866.042093376</v>
          </cell>
          <cell r="P824">
            <v>136087.849921633</v>
          </cell>
          <cell r="Q824">
            <v>135569.288634087</v>
          </cell>
          <cell r="R824">
            <v>135425.930820545</v>
          </cell>
          <cell r="S824">
            <v>135286.053116867</v>
          </cell>
          <cell r="T824">
            <v>135520.033241217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</row>
        <row r="825">
          <cell r="A825">
            <v>129722.008044593</v>
          </cell>
          <cell r="B825">
            <v>129625.379287501</v>
          </cell>
          <cell r="C825">
            <v>129430.857608996</v>
          </cell>
          <cell r="D825">
            <v>129610.269121137</v>
          </cell>
          <cell r="E825">
            <v>129091.135895969</v>
          </cell>
          <cell r="F825">
            <v>128929.389915529</v>
          </cell>
          <cell r="G825">
            <v>128796.343416643</v>
          </cell>
          <cell r="H825">
            <v>128995.970310162</v>
          </cell>
          <cell r="I825">
            <v>128497.489775578</v>
          </cell>
          <cell r="J825">
            <v>128352.464087608</v>
          </cell>
          <cell r="K825">
            <v>128208.160838436</v>
          </cell>
          <cell r="L825">
            <v>128364.180590841</v>
          </cell>
          <cell r="M825">
            <v>127922.447650963</v>
          </cell>
          <cell r="N825">
            <v>127781.092750429</v>
          </cell>
          <cell r="O825">
            <v>127686.444100677</v>
          </cell>
          <cell r="P825">
            <v>127988.225934317</v>
          </cell>
          <cell r="Q825">
            <v>127591.666237552</v>
          </cell>
          <cell r="R825">
            <v>127545.880259985</v>
          </cell>
          <cell r="S825">
            <v>127501.205768624</v>
          </cell>
          <cell r="T825">
            <v>127806.875220679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</row>
        <row r="826">
          <cell r="A826">
            <v>145876.020320596</v>
          </cell>
          <cell r="B826">
            <v>145513.648322121</v>
          </cell>
          <cell r="C826">
            <v>144792.304183033</v>
          </cell>
          <cell r="D826">
            <v>144523.830878595</v>
          </cell>
          <cell r="E826">
            <v>143510.157319141</v>
          </cell>
          <cell r="F826">
            <v>142926.534923849</v>
          </cell>
          <cell r="G826">
            <v>142387.821017362</v>
          </cell>
          <cell r="H826">
            <v>142220.120321879</v>
          </cell>
          <cell r="I826">
            <v>141283.897378429</v>
          </cell>
          <cell r="J826">
            <v>140740.029797371</v>
          </cell>
          <cell r="K826">
            <v>140198.871467665</v>
          </cell>
          <cell r="L826">
            <v>139992.71973591</v>
          </cell>
          <cell r="M826">
            <v>139127.405147994</v>
          </cell>
          <cell r="N826">
            <v>138597.303557715</v>
          </cell>
          <cell r="O826">
            <v>138242.357251914</v>
          </cell>
          <cell r="P826">
            <v>138440.931243807</v>
          </cell>
          <cell r="Q826">
            <v>137886.92637703</v>
          </cell>
          <cell r="R826">
            <v>137715.22225196</v>
          </cell>
          <cell r="S826">
            <v>137547.68636303</v>
          </cell>
          <cell r="T826">
            <v>137760.839493646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</row>
        <row r="827">
          <cell r="A827">
            <v>144584.998445958</v>
          </cell>
          <cell r="B827">
            <v>144243.864535693</v>
          </cell>
          <cell r="C827">
            <v>143564.623826331</v>
          </cell>
          <cell r="D827">
            <v>143331.945288274</v>
          </cell>
          <cell r="E827">
            <v>142357.795184574</v>
          </cell>
          <cell r="F827">
            <v>141807.888975123</v>
          </cell>
          <cell r="G827">
            <v>141301.595837427</v>
          </cell>
          <cell r="H827">
            <v>141163.251808539</v>
          </cell>
          <cell r="I827">
            <v>140262.013054506</v>
          </cell>
          <cell r="J827">
            <v>139750.020749986</v>
          </cell>
          <cell r="K827">
            <v>139240.578911593</v>
          </cell>
          <cell r="L827">
            <v>139063.3717727</v>
          </cell>
          <cell r="M827">
            <v>138231.909652145</v>
          </cell>
          <cell r="N827">
            <v>137732.876533994</v>
          </cell>
          <cell r="O827">
            <v>137398.733107511</v>
          </cell>
          <cell r="P827">
            <v>137605.555426757</v>
          </cell>
          <cell r="Q827">
            <v>137064.133511823</v>
          </cell>
          <cell r="R827">
            <v>136902.492712202</v>
          </cell>
          <cell r="S827">
            <v>136744.775854551</v>
          </cell>
          <cell r="T827">
            <v>136965.32285071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</row>
        <row r="828">
          <cell r="A828">
            <v>124474.026085389</v>
          </cell>
          <cell r="B828">
            <v>124463.729795596</v>
          </cell>
          <cell r="C828">
            <v>124440.357842719</v>
          </cell>
          <cell r="D828">
            <v>124765.274471301</v>
          </cell>
          <cell r="E828">
            <v>124406.803421455</v>
          </cell>
          <cell r="F828">
            <v>124382.11316292</v>
          </cell>
          <cell r="G828">
            <v>124380.856537668</v>
          </cell>
          <cell r="H828">
            <v>124699.817781519</v>
          </cell>
          <cell r="I828">
            <v>124343.547381807</v>
          </cell>
          <cell r="J828">
            <v>124328.094150744</v>
          </cell>
          <cell r="K828">
            <v>124312.71789924</v>
          </cell>
          <cell r="L828">
            <v>124586.396929263</v>
          </cell>
          <cell r="M828">
            <v>124282.273693351</v>
          </cell>
          <cell r="N828">
            <v>124267.21160352</v>
          </cell>
          <cell r="O828">
            <v>124257.126304323</v>
          </cell>
          <cell r="P828">
            <v>124592.437448347</v>
          </cell>
          <cell r="Q828">
            <v>124247.027236778</v>
          </cell>
          <cell r="R828">
            <v>124242.148505977</v>
          </cell>
          <cell r="S828">
            <v>124237.388209734</v>
          </cell>
          <cell r="T828">
            <v>124573.113599444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</row>
        <row r="829">
          <cell r="A829">
            <v>144805.934097328</v>
          </cell>
          <cell r="B829">
            <v>144461.165662394</v>
          </cell>
          <cell r="C829">
            <v>143774.719692723</v>
          </cell>
          <cell r="D829">
            <v>143535.915510955</v>
          </cell>
          <cell r="E829">
            <v>142555.001664043</v>
          </cell>
          <cell r="F829">
            <v>141999.325523326</v>
          </cell>
          <cell r="G829">
            <v>141487.484142171</v>
          </cell>
          <cell r="H829">
            <v>141344.116236938</v>
          </cell>
          <cell r="I829">
            <v>140436.890555164</v>
          </cell>
          <cell r="J829">
            <v>139919.443358575</v>
          </cell>
          <cell r="K829">
            <v>139404.573801408</v>
          </cell>
          <cell r="L829">
            <v>139222.41330533</v>
          </cell>
          <cell r="M829">
            <v>138385.157931327</v>
          </cell>
          <cell r="N829">
            <v>137880.807991469</v>
          </cell>
          <cell r="O829">
            <v>137543.104518652</v>
          </cell>
          <cell r="P829">
            <v>137748.515281973</v>
          </cell>
          <cell r="Q829">
            <v>137204.940016491</v>
          </cell>
          <cell r="R829">
            <v>137041.577055993</v>
          </cell>
          <cell r="S829">
            <v>136882.179844109</v>
          </cell>
          <cell r="T829">
            <v>137101.46151043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</row>
        <row r="830">
          <cell r="A830">
            <v>146035.420333045</v>
          </cell>
          <cell r="B830">
            <v>145670.426108261</v>
          </cell>
          <cell r="C830">
            <v>144943.883538879</v>
          </cell>
          <cell r="D830">
            <v>144670.990722798</v>
          </cell>
          <cell r="E830">
            <v>143652.437277524</v>
          </cell>
          <cell r="F830">
            <v>143064.652008971</v>
          </cell>
          <cell r="G830">
            <v>142521.935171898</v>
          </cell>
          <cell r="H830">
            <v>142350.609864692</v>
          </cell>
          <cell r="I830">
            <v>141410.067489994</v>
          </cell>
          <cell r="J830">
            <v>140862.264329239</v>
          </cell>
          <cell r="K830">
            <v>140317.190024747</v>
          </cell>
          <cell r="L830">
            <v>140107.464559228</v>
          </cell>
          <cell r="M830">
            <v>139237.97027163</v>
          </cell>
          <cell r="N830">
            <v>138704.03271626</v>
          </cell>
          <cell r="O830">
            <v>138346.517918563</v>
          </cell>
          <cell r="P830">
            <v>138544.073505184</v>
          </cell>
          <cell r="Q830">
            <v>137988.515045304</v>
          </cell>
          <cell r="R830">
            <v>137815.568420603</v>
          </cell>
          <cell r="S830">
            <v>137646.820194579</v>
          </cell>
          <cell r="T830">
            <v>137859.060418697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</row>
        <row r="831">
          <cell r="A831">
            <v>112134.335078733</v>
          </cell>
          <cell r="B831">
            <v>112327.034145744</v>
          </cell>
          <cell r="C831">
            <v>112706.090163571</v>
          </cell>
          <cell r="D831">
            <v>113373.136050737</v>
          </cell>
          <cell r="E831">
            <v>113392.433372685</v>
          </cell>
          <cell r="F831">
            <v>113690.005132607</v>
          </cell>
          <cell r="G831">
            <v>113998.628825368</v>
          </cell>
          <cell r="H831">
            <v>114598.183451783</v>
          </cell>
          <cell r="I831">
            <v>114576.294750786</v>
          </cell>
          <cell r="J831">
            <v>114865.507978874</v>
          </cell>
          <cell r="K831">
            <v>115153.280504562</v>
          </cell>
          <cell r="L831">
            <v>115703.614283238</v>
          </cell>
          <cell r="M831">
            <v>115723.055655522</v>
          </cell>
          <cell r="N831">
            <v>116004.948523343</v>
          </cell>
          <cell r="O831">
            <v>116193.698819323</v>
          </cell>
          <cell r="P831">
            <v>116607.848140194</v>
          </cell>
          <cell r="Q831">
            <v>116382.706795285</v>
          </cell>
          <cell r="R831">
            <v>116474.014139236</v>
          </cell>
          <cell r="S831">
            <v>116563.104934396</v>
          </cell>
          <cell r="T831">
            <v>116969.501486175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</row>
        <row r="832">
          <cell r="A832">
            <v>145156.491929421</v>
          </cell>
          <cell r="B832">
            <v>144805.956606793</v>
          </cell>
          <cell r="C832">
            <v>144108.078075569</v>
          </cell>
          <cell r="D832">
            <v>143859.554356163</v>
          </cell>
          <cell r="E832">
            <v>142867.908501344</v>
          </cell>
          <cell r="F832">
            <v>142303.077230689</v>
          </cell>
          <cell r="G832">
            <v>141782.432470873</v>
          </cell>
          <cell r="H832">
            <v>141631.093198462</v>
          </cell>
          <cell r="I832">
            <v>140714.368079194</v>
          </cell>
          <cell r="J832">
            <v>140188.265624271</v>
          </cell>
          <cell r="K832">
            <v>139664.783924541</v>
          </cell>
          <cell r="L832">
            <v>139474.763953792</v>
          </cell>
          <cell r="M832">
            <v>138628.316444626</v>
          </cell>
          <cell r="N832">
            <v>138115.530322199</v>
          </cell>
          <cell r="O832">
            <v>137772.178136204</v>
          </cell>
          <cell r="P832">
            <v>137975.349188633</v>
          </cell>
          <cell r="Q832">
            <v>137428.357209301</v>
          </cell>
          <cell r="R832">
            <v>137262.261702111</v>
          </cell>
          <cell r="S832">
            <v>137100.198277992</v>
          </cell>
          <cell r="T832">
            <v>137317.472249845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</row>
        <row r="833">
          <cell r="A833">
            <v>121877.284494915</v>
          </cell>
          <cell r="B833">
            <v>121909.706169891</v>
          </cell>
          <cell r="C833">
            <v>121971.020409573</v>
          </cell>
          <cell r="D833">
            <v>122367.934082052</v>
          </cell>
          <cell r="E833">
            <v>122088.959904702</v>
          </cell>
          <cell r="F833">
            <v>122132.085865058</v>
          </cell>
          <cell r="G833">
            <v>122196.039876719</v>
          </cell>
          <cell r="H833">
            <v>122574.04866934</v>
          </cell>
          <cell r="I833">
            <v>122288.144931457</v>
          </cell>
          <cell r="J833">
            <v>122336.80514256</v>
          </cell>
          <cell r="K833">
            <v>122385.222955058</v>
          </cell>
          <cell r="L833">
            <v>122717.120695066</v>
          </cell>
          <cell r="M833">
            <v>122481.087792604</v>
          </cell>
          <cell r="N833">
            <v>122528.516350928</v>
          </cell>
          <cell r="O833">
            <v>122560.273644011</v>
          </cell>
          <cell r="P833">
            <v>122912.17534712</v>
          </cell>
          <cell r="Q833">
            <v>122592.074291828</v>
          </cell>
          <cell r="R833">
            <v>122607.436779434</v>
          </cell>
          <cell r="S833">
            <v>122622.42633205</v>
          </cell>
          <cell r="T833">
            <v>122973.023629467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</row>
        <row r="834">
          <cell r="A834">
            <v>138579.226917294</v>
          </cell>
          <cell r="B834">
            <v>138336.891569626</v>
          </cell>
          <cell r="C834">
            <v>137853.513985806</v>
          </cell>
          <cell r="D834">
            <v>137787.350975506</v>
          </cell>
          <cell r="E834">
            <v>136997.062082798</v>
          </cell>
          <cell r="F834">
            <v>136604.001944628</v>
          </cell>
          <cell r="G834">
            <v>136248.528660542</v>
          </cell>
          <cell r="H834">
            <v>136246.750429552</v>
          </cell>
          <cell r="I834">
            <v>135508.256438314</v>
          </cell>
          <cell r="J834">
            <v>135144.54638374</v>
          </cell>
          <cell r="K834">
            <v>134782.648134083</v>
          </cell>
          <cell r="L834">
            <v>134740.089845946</v>
          </cell>
          <cell r="M834">
            <v>134066.107771734</v>
          </cell>
          <cell r="N834">
            <v>133711.603688305</v>
          </cell>
          <cell r="O834">
            <v>133474.23425363</v>
          </cell>
          <cell r="P834">
            <v>133719.427394126</v>
          </cell>
          <cell r="Q834">
            <v>133236.54076462</v>
          </cell>
          <cell r="R834">
            <v>133121.714069897</v>
          </cell>
          <cell r="S834">
            <v>133009.674872438</v>
          </cell>
          <cell r="T834">
            <v>133264.617774688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</row>
        <row r="835">
          <cell r="A835">
            <v>121205.240309463</v>
          </cell>
          <cell r="B835">
            <v>121248.717516473</v>
          </cell>
          <cell r="C835">
            <v>121331.948786138</v>
          </cell>
          <cell r="D835">
            <v>121747.495500464</v>
          </cell>
          <cell r="E835">
            <v>121489.095342154</v>
          </cell>
          <cell r="F835">
            <v>121549.772334831</v>
          </cell>
          <cell r="G835">
            <v>121630.603046711</v>
          </cell>
          <cell r="H835">
            <v>122023.893514628</v>
          </cell>
          <cell r="I835">
            <v>121756.200871028</v>
          </cell>
          <cell r="J835">
            <v>121821.453825196</v>
          </cell>
          <cell r="K835">
            <v>121886.381724772</v>
          </cell>
          <cell r="L835">
            <v>122233.346634218</v>
          </cell>
          <cell r="M835">
            <v>122014.935705713</v>
          </cell>
          <cell r="N835">
            <v>122078.537023349</v>
          </cell>
          <cell r="O835">
            <v>122121.123299551</v>
          </cell>
          <cell r="P835">
            <v>122477.318687024</v>
          </cell>
          <cell r="Q835">
            <v>122163.767714104</v>
          </cell>
          <cell r="R835">
            <v>122184.368687197</v>
          </cell>
          <cell r="S835">
            <v>122204.46955745</v>
          </cell>
          <cell r="T835">
            <v>122558.915747317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</row>
        <row r="836">
          <cell r="A836">
            <v>125370.760516344</v>
          </cell>
          <cell r="B836">
            <v>125345.712404511</v>
          </cell>
          <cell r="C836">
            <v>125293.095714702</v>
          </cell>
          <cell r="D836">
            <v>125593.149558159</v>
          </cell>
          <cell r="E836">
            <v>125207.22580259</v>
          </cell>
          <cell r="F836">
            <v>125159.116525898</v>
          </cell>
          <cell r="G836">
            <v>125135.340669776</v>
          </cell>
          <cell r="H836">
            <v>125433.91098592</v>
          </cell>
          <cell r="I836">
            <v>125053.340821963</v>
          </cell>
          <cell r="J836">
            <v>125015.747254992</v>
          </cell>
          <cell r="K836">
            <v>124978.340958648</v>
          </cell>
          <cell r="L836">
            <v>125231.915284389</v>
          </cell>
          <cell r="M836">
            <v>124904.278370164</v>
          </cell>
          <cell r="N836">
            <v>124867.636344919</v>
          </cell>
          <cell r="O836">
            <v>124843.101516621</v>
          </cell>
          <cell r="P836">
            <v>125172.683432286</v>
          </cell>
          <cell r="Q836">
            <v>124818.533193625</v>
          </cell>
          <cell r="R836">
            <v>124806.664549952</v>
          </cell>
          <cell r="S836">
            <v>124795.084025795</v>
          </cell>
          <cell r="T836">
            <v>125125.673690124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</row>
        <row r="837">
          <cell r="A837">
            <v>114058.029309165</v>
          </cell>
          <cell r="B837">
            <v>114219.082446268</v>
          </cell>
          <cell r="C837">
            <v>114535.402017535</v>
          </cell>
          <cell r="D837">
            <v>115149.111716587</v>
          </cell>
          <cell r="E837">
            <v>115109.516896352</v>
          </cell>
          <cell r="F837">
            <v>115356.849668502</v>
          </cell>
          <cell r="G837">
            <v>115617.164616776</v>
          </cell>
          <cell r="H837">
            <v>116172.976180999</v>
          </cell>
          <cell r="I837">
            <v>116098.959096541</v>
          </cell>
          <cell r="J837">
            <v>116340.676393867</v>
          </cell>
          <cell r="K837">
            <v>116581.189587589</v>
          </cell>
          <cell r="L837">
            <v>117088.3943168</v>
          </cell>
          <cell r="M837">
            <v>117057.393634286</v>
          </cell>
          <cell r="N837">
            <v>117292.992754684</v>
          </cell>
          <cell r="O837">
            <v>117450.745606154</v>
          </cell>
          <cell r="P837">
            <v>117852.604461579</v>
          </cell>
          <cell r="Q837">
            <v>117608.713820211</v>
          </cell>
          <cell r="R837">
            <v>117685.026250842</v>
          </cell>
          <cell r="S837">
            <v>117759.48614455</v>
          </cell>
          <cell r="T837">
            <v>118154.865426395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</row>
        <row r="838">
          <cell r="A838">
            <v>118996.611897937</v>
          </cell>
          <cell r="B838">
            <v>119076.422373925</v>
          </cell>
          <cell r="C838">
            <v>119231.68250146</v>
          </cell>
          <cell r="D838">
            <v>119708.465465585</v>
          </cell>
          <cell r="E838">
            <v>119517.680449216</v>
          </cell>
          <cell r="F838">
            <v>119636.037739523</v>
          </cell>
          <cell r="G838">
            <v>119772.332601531</v>
          </cell>
          <cell r="H838">
            <v>120215.84527651</v>
          </cell>
          <cell r="I838">
            <v>120008.002180171</v>
          </cell>
          <cell r="J838">
            <v>120127.786078214</v>
          </cell>
          <cell r="K838">
            <v>120246.973278275</v>
          </cell>
          <cell r="L838">
            <v>120643.455435578</v>
          </cell>
          <cell r="M838">
            <v>120482.957949658</v>
          </cell>
          <cell r="N838">
            <v>120599.709962563</v>
          </cell>
          <cell r="O838">
            <v>120677.884969836</v>
          </cell>
          <cell r="P838">
            <v>121048.191264722</v>
          </cell>
          <cell r="Q838">
            <v>120756.166700832</v>
          </cell>
          <cell r="R838">
            <v>120793.98360724</v>
          </cell>
          <cell r="S838">
            <v>120830.882482144</v>
          </cell>
          <cell r="T838">
            <v>121197.977800449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</row>
        <row r="839">
          <cell r="A839">
            <v>141781.135082676</v>
          </cell>
          <cell r="B839">
            <v>141486.12641522</v>
          </cell>
          <cell r="C839">
            <v>140898.326653837</v>
          </cell>
          <cell r="D839">
            <v>140743.387800925</v>
          </cell>
          <cell r="E839">
            <v>139855.075413656</v>
          </cell>
          <cell r="F839">
            <v>139378.394592624</v>
          </cell>
          <cell r="G839">
            <v>138942.513434467</v>
          </cell>
          <cell r="H839">
            <v>138867.926715622</v>
          </cell>
          <cell r="I839">
            <v>138042.667221837</v>
          </cell>
          <cell r="J839">
            <v>137599.902187463</v>
          </cell>
          <cell r="K839">
            <v>137159.342766753</v>
          </cell>
          <cell r="L839">
            <v>137044.997989131</v>
          </cell>
          <cell r="M839">
            <v>136287.057235527</v>
          </cell>
          <cell r="N839">
            <v>135855.499155921</v>
          </cell>
          <cell r="O839">
            <v>135566.535778139</v>
          </cell>
          <cell r="P839">
            <v>135791.271955647</v>
          </cell>
          <cell r="Q839">
            <v>135277.177910495</v>
          </cell>
          <cell r="R839">
            <v>135137.392813006</v>
          </cell>
          <cell r="S839">
            <v>135001.001095235</v>
          </cell>
          <cell r="T839">
            <v>135237.606214896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</row>
        <row r="840">
          <cell r="A840">
            <v>146721.210541692</v>
          </cell>
          <cell r="B840">
            <v>146344.934654505</v>
          </cell>
          <cell r="C840">
            <v>145596.026763184</v>
          </cell>
          <cell r="D840">
            <v>145304.119784147</v>
          </cell>
          <cell r="E840">
            <v>144264.571497886</v>
          </cell>
          <cell r="F840">
            <v>143658.876207375</v>
          </cell>
          <cell r="G840">
            <v>143098.937473268</v>
          </cell>
          <cell r="H840">
            <v>142912.017918665</v>
          </cell>
          <cell r="I840">
            <v>141952.891959109</v>
          </cell>
          <cell r="J840">
            <v>141388.156666547</v>
          </cell>
          <cell r="K840">
            <v>140826.234576883</v>
          </cell>
          <cell r="L840">
            <v>140601.133757338</v>
          </cell>
          <cell r="M840">
            <v>139713.657055104</v>
          </cell>
          <cell r="N840">
            <v>139163.215942047</v>
          </cell>
          <cell r="O840">
            <v>138794.650664704</v>
          </cell>
          <cell r="P840">
            <v>138987.82474374</v>
          </cell>
          <cell r="Q840">
            <v>138425.582225797</v>
          </cell>
          <cell r="R840">
            <v>138247.289967382</v>
          </cell>
          <cell r="S840">
            <v>138073.325876591</v>
          </cell>
          <cell r="T840">
            <v>138281.638482833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</row>
        <row r="841">
          <cell r="A841">
            <v>113245.132053841</v>
          </cell>
          <cell r="B841">
            <v>113419.557840899</v>
          </cell>
          <cell r="C841">
            <v>113762.388010582</v>
          </cell>
          <cell r="D841">
            <v>114398.636032119</v>
          </cell>
          <cell r="E841">
            <v>114383.927319032</v>
          </cell>
          <cell r="F841">
            <v>114652.489626845</v>
          </cell>
          <cell r="G841">
            <v>114933.218446088</v>
          </cell>
          <cell r="H841">
            <v>115507.514556676</v>
          </cell>
          <cell r="I841">
            <v>115455.52541157</v>
          </cell>
          <cell r="J841">
            <v>115717.313108415</v>
          </cell>
          <cell r="K841">
            <v>115977.796721882</v>
          </cell>
          <cell r="L841">
            <v>116503.22653353</v>
          </cell>
          <cell r="M841">
            <v>116493.541196901</v>
          </cell>
          <cell r="N841">
            <v>116748.702709089</v>
          </cell>
          <cell r="O841">
            <v>116919.554179438</v>
          </cell>
          <cell r="P841">
            <v>117326.606628247</v>
          </cell>
          <cell r="Q841">
            <v>117090.638894475</v>
          </cell>
          <cell r="R841">
            <v>117173.287739536</v>
          </cell>
          <cell r="S841">
            <v>117253.930226842</v>
          </cell>
          <cell r="T841">
            <v>117653.965086662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</row>
        <row r="842">
          <cell r="A842">
            <v>137746.264240398</v>
          </cell>
          <cell r="B842">
            <v>137517.631630967</v>
          </cell>
          <cell r="C842">
            <v>137061.419028796</v>
          </cell>
          <cell r="D842">
            <v>137018.350673209</v>
          </cell>
          <cell r="E842">
            <v>136253.562172208</v>
          </cell>
          <cell r="F842">
            <v>135882.255596053</v>
          </cell>
          <cell r="G842">
            <v>135547.700075554</v>
          </cell>
          <cell r="H842">
            <v>135564.862660418</v>
          </cell>
          <cell r="I842">
            <v>134848.940342549</v>
          </cell>
          <cell r="J842">
            <v>134505.79610192</v>
          </cell>
          <cell r="K842">
            <v>134164.36121855</v>
          </cell>
          <cell r="L842">
            <v>134140.477877775</v>
          </cell>
          <cell r="M842">
            <v>133488.337293925</v>
          </cell>
          <cell r="N842">
            <v>133153.878477133</v>
          </cell>
          <cell r="O842">
            <v>132929.930985481</v>
          </cell>
          <cell r="P842">
            <v>133180.445917163</v>
          </cell>
          <cell r="Q842">
            <v>132705.677762995</v>
          </cell>
          <cell r="R842">
            <v>132597.34388971</v>
          </cell>
          <cell r="S842">
            <v>132491.639895968</v>
          </cell>
          <cell r="T842">
            <v>132751.35329371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</row>
        <row r="843">
          <cell r="A843">
            <v>145336.645374797</v>
          </cell>
          <cell r="B843">
            <v>144983.146419376</v>
          </cell>
          <cell r="C843">
            <v>144279.392636867</v>
          </cell>
          <cell r="D843">
            <v>144025.873997842</v>
          </cell>
          <cell r="E843">
            <v>143028.712909807</v>
          </cell>
          <cell r="F843">
            <v>142459.176771509</v>
          </cell>
          <cell r="G843">
            <v>141934.007910813</v>
          </cell>
          <cell r="H843">
            <v>141778.572112435</v>
          </cell>
          <cell r="I843">
            <v>140856.965184129</v>
          </cell>
          <cell r="J843">
            <v>140326.414748112</v>
          </cell>
          <cell r="K843">
            <v>139798.5072247</v>
          </cell>
          <cell r="L843">
            <v>139604.448230111</v>
          </cell>
          <cell r="M843">
            <v>138753.276836131</v>
          </cell>
          <cell r="N843">
            <v>138236.155316755</v>
          </cell>
          <cell r="O843">
            <v>137889.90022845</v>
          </cell>
          <cell r="P843">
            <v>138091.920282107</v>
          </cell>
          <cell r="Q843">
            <v>137543.172436223</v>
          </cell>
          <cell r="R843">
            <v>137375.672659449</v>
          </cell>
          <cell r="S843">
            <v>137212.239055358</v>
          </cell>
          <cell r="T843">
            <v>137428.481262856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</row>
        <row r="844">
          <cell r="A844">
            <v>133501.457009698</v>
          </cell>
          <cell r="B844">
            <v>133342.654038456</v>
          </cell>
          <cell r="C844">
            <v>133024.875142522</v>
          </cell>
          <cell r="D844">
            <v>133099.49796331</v>
          </cell>
          <cell r="E844">
            <v>132464.660359398</v>
          </cell>
          <cell r="F844">
            <v>132204.210703842</v>
          </cell>
          <cell r="G844">
            <v>131976.252845621</v>
          </cell>
          <cell r="H844">
            <v>132089.938497275</v>
          </cell>
          <cell r="I844">
            <v>131489.042224365</v>
          </cell>
          <cell r="J844">
            <v>131250.702098203</v>
          </cell>
          <cell r="K844">
            <v>131013.549252424</v>
          </cell>
          <cell r="L844">
            <v>131084.834103207</v>
          </cell>
          <cell r="M844">
            <v>130543.998525919</v>
          </cell>
          <cell r="N844">
            <v>130311.691096122</v>
          </cell>
          <cell r="O844">
            <v>130156.142300328</v>
          </cell>
          <cell r="P844">
            <v>130433.777267913</v>
          </cell>
          <cell r="Q844">
            <v>130000.381150901</v>
          </cell>
          <cell r="R844">
            <v>129925.13492506</v>
          </cell>
          <cell r="S844">
            <v>129851.715353285</v>
          </cell>
          <cell r="T844">
            <v>130135.739364607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</row>
        <row r="845">
          <cell r="A845">
            <v>145228.169955169</v>
          </cell>
          <cell r="B845">
            <v>144876.455485802</v>
          </cell>
          <cell r="C845">
            <v>144176.239356138</v>
          </cell>
          <cell r="D845">
            <v>143925.728297681</v>
          </cell>
          <cell r="E845">
            <v>142931.88808556</v>
          </cell>
          <cell r="F845">
            <v>142365.184879437</v>
          </cell>
          <cell r="G845">
            <v>141842.740106201</v>
          </cell>
          <cell r="H845">
            <v>141689.770940489</v>
          </cell>
          <cell r="I845">
            <v>140771.103485713</v>
          </cell>
          <cell r="J845">
            <v>140243.231303307</v>
          </cell>
          <cell r="K845">
            <v>139717.98869191</v>
          </cell>
          <cell r="L845">
            <v>139526.361706351</v>
          </cell>
          <cell r="M845">
            <v>138678.034695315</v>
          </cell>
          <cell r="N845">
            <v>138163.523639494</v>
          </cell>
          <cell r="O845">
            <v>137819.016469723</v>
          </cell>
          <cell r="P845">
            <v>138021.729571878</v>
          </cell>
          <cell r="Q845">
            <v>137474.038982272</v>
          </cell>
          <cell r="R845">
            <v>137307.384755424</v>
          </cell>
          <cell r="S845">
            <v>137144.776174952</v>
          </cell>
          <cell r="T845">
            <v>137361.639636576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</row>
        <row r="846">
          <cell r="A846">
            <v>145602.64338811</v>
          </cell>
          <cell r="B846">
            <v>145244.768604996</v>
          </cell>
          <cell r="C846">
            <v>144532.339966638</v>
          </cell>
          <cell r="D846">
            <v>144271.44628856</v>
          </cell>
          <cell r="E846">
            <v>143266.141914251</v>
          </cell>
          <cell r="F846">
            <v>142689.659000979</v>
          </cell>
          <cell r="G846">
            <v>142157.81026889</v>
          </cell>
          <cell r="H846">
            <v>141996.325916924</v>
          </cell>
          <cell r="I846">
            <v>141067.510958247</v>
          </cell>
          <cell r="J846">
            <v>140530.393042313</v>
          </cell>
          <cell r="K846">
            <v>139995.950754585</v>
          </cell>
          <cell r="L846">
            <v>139795.928108761</v>
          </cell>
          <cell r="M846">
            <v>138937.781860798</v>
          </cell>
          <cell r="N846">
            <v>138414.259092904</v>
          </cell>
          <cell r="O846">
            <v>138063.717845953</v>
          </cell>
          <cell r="P846">
            <v>138264.038440653</v>
          </cell>
          <cell r="Q846">
            <v>137712.69804366</v>
          </cell>
          <cell r="R846">
            <v>137543.124851532</v>
          </cell>
          <cell r="S846">
            <v>137377.668165677</v>
          </cell>
          <cell r="T846">
            <v>137592.386964793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</row>
        <row r="847">
          <cell r="A847">
            <v>119664.782659782</v>
          </cell>
          <cell r="B847">
            <v>119733.601323889</v>
          </cell>
          <cell r="C847">
            <v>119867.070743405</v>
          </cell>
          <cell r="D847">
            <v>120325.328059908</v>
          </cell>
          <cell r="E847">
            <v>120114.087605826</v>
          </cell>
          <cell r="F847">
            <v>120214.995021718</v>
          </cell>
          <cell r="G847">
            <v>120334.510454804</v>
          </cell>
          <cell r="H847">
            <v>120762.829532626</v>
          </cell>
          <cell r="I847">
            <v>120536.880304273</v>
          </cell>
          <cell r="J847">
            <v>120640.167093919</v>
          </cell>
          <cell r="K847">
            <v>120742.93936517</v>
          </cell>
          <cell r="L847">
            <v>121124.44119484</v>
          </cell>
          <cell r="M847">
            <v>120946.423301752</v>
          </cell>
          <cell r="N847">
            <v>121047.095769376</v>
          </cell>
          <cell r="O847">
            <v>121114.504207937</v>
          </cell>
          <cell r="P847">
            <v>121480.541565728</v>
          </cell>
          <cell r="Q847">
            <v>121182.004671811</v>
          </cell>
          <cell r="R847">
            <v>121214.613285498</v>
          </cell>
          <cell r="S847">
            <v>121246.430302582</v>
          </cell>
          <cell r="T847">
            <v>121609.698912084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</row>
        <row r="848">
          <cell r="A848">
            <v>134388.930130479</v>
          </cell>
          <cell r="B848">
            <v>134215.527691333</v>
          </cell>
          <cell r="C848">
            <v>133868.806092794</v>
          </cell>
          <cell r="D848">
            <v>133918.822906781</v>
          </cell>
          <cell r="E848">
            <v>133256.8161237</v>
          </cell>
          <cell r="F848">
            <v>132973.189317348</v>
          </cell>
          <cell r="G848">
            <v>132722.94480278</v>
          </cell>
          <cell r="H848">
            <v>132816.450120521</v>
          </cell>
          <cell r="I848">
            <v>132191.505046914</v>
          </cell>
          <cell r="J848">
            <v>131931.253246209</v>
          </cell>
          <cell r="K848">
            <v>131672.297877885</v>
          </cell>
          <cell r="L848">
            <v>131723.685662119</v>
          </cell>
          <cell r="M848">
            <v>131159.579251513</v>
          </cell>
          <cell r="N848">
            <v>130905.91475995</v>
          </cell>
          <cell r="O848">
            <v>130736.065667165</v>
          </cell>
          <cell r="P848">
            <v>131008.03057682</v>
          </cell>
          <cell r="Q848">
            <v>130565.984698127</v>
          </cell>
          <cell r="R848">
            <v>130483.820749963</v>
          </cell>
          <cell r="S848">
            <v>130403.651388348</v>
          </cell>
          <cell r="T848">
            <v>130682.592715127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</row>
        <row r="849">
          <cell r="A849">
            <v>145610.472207669</v>
          </cell>
          <cell r="B849">
            <v>145252.468635753</v>
          </cell>
          <cell r="C849">
            <v>144539.784680145</v>
          </cell>
          <cell r="D849">
            <v>144278.67394086</v>
          </cell>
          <cell r="E849">
            <v>143273.129894389</v>
          </cell>
          <cell r="F849">
            <v>142696.442524523</v>
          </cell>
          <cell r="G849">
            <v>142164.397191312</v>
          </cell>
          <cell r="H849">
            <v>142002.73481909</v>
          </cell>
          <cell r="I849">
            <v>141073.707714583</v>
          </cell>
          <cell r="J849">
            <v>140536.39650542</v>
          </cell>
          <cell r="K849">
            <v>140001.761887343</v>
          </cell>
          <cell r="L849">
            <v>139801.563720097</v>
          </cell>
          <cell r="M849">
            <v>138943.212189122</v>
          </cell>
          <cell r="N849">
            <v>138419.501020499</v>
          </cell>
          <cell r="O849">
            <v>138068.833623874</v>
          </cell>
          <cell r="P849">
            <v>138269.104200315</v>
          </cell>
          <cell r="Q849">
            <v>137717.687499689</v>
          </cell>
          <cell r="R849">
            <v>137548.053283065</v>
          </cell>
          <cell r="S849">
            <v>137382.537054126</v>
          </cell>
          <cell r="T849">
            <v>137597.211016481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</row>
        <row r="850">
          <cell r="A850">
            <v>124054.620507442</v>
          </cell>
          <cell r="B850">
            <v>124051.223692272</v>
          </cell>
          <cell r="C850">
            <v>124041.529596931</v>
          </cell>
          <cell r="D850">
            <v>124378.074630094</v>
          </cell>
          <cell r="E850">
            <v>124032.443299024</v>
          </cell>
          <cell r="F850">
            <v>124018.706190614</v>
          </cell>
          <cell r="G850">
            <v>124027.981882079</v>
          </cell>
          <cell r="H850">
            <v>124356.480028411</v>
          </cell>
          <cell r="I850">
            <v>124011.574706604</v>
          </cell>
          <cell r="J850">
            <v>124006.476581864</v>
          </cell>
          <cell r="K850">
            <v>124001.403853199</v>
          </cell>
          <cell r="L850">
            <v>124284.485918086</v>
          </cell>
          <cell r="M850">
            <v>123991.360105159</v>
          </cell>
          <cell r="N850">
            <v>123986.39102054</v>
          </cell>
          <cell r="O850">
            <v>123983.063812584</v>
          </cell>
          <cell r="P850">
            <v>124321.05453514</v>
          </cell>
          <cell r="Q850">
            <v>123979.732062358</v>
          </cell>
          <cell r="R850">
            <v>123978.122536292</v>
          </cell>
          <cell r="S850">
            <v>123976.552082583</v>
          </cell>
          <cell r="T850">
            <v>124314.679467574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</row>
        <row r="851">
          <cell r="A851">
            <v>115477.0225128</v>
          </cell>
          <cell r="B851">
            <v>115614.732356175</v>
          </cell>
          <cell r="C851">
            <v>115884.775034846</v>
          </cell>
          <cell r="D851">
            <v>116459.141844969</v>
          </cell>
          <cell r="E851">
            <v>116376.105843602</v>
          </cell>
          <cell r="F851">
            <v>116586.380344704</v>
          </cell>
          <cell r="G851">
            <v>116811.060845976</v>
          </cell>
          <cell r="H851">
            <v>117334.60579164</v>
          </cell>
          <cell r="I851">
            <v>117222.136742896</v>
          </cell>
          <cell r="J851">
            <v>117428.819156878</v>
          </cell>
          <cell r="K851">
            <v>117634.471991918</v>
          </cell>
          <cell r="L851">
            <v>118109.863022724</v>
          </cell>
          <cell r="M851">
            <v>118041.654278863</v>
          </cell>
          <cell r="N851">
            <v>118243.105294057</v>
          </cell>
          <cell r="O851">
            <v>118377.993200364</v>
          </cell>
          <cell r="P851">
            <v>118770.786120744</v>
          </cell>
          <cell r="Q851">
            <v>118513.065254267</v>
          </cell>
          <cell r="R851">
            <v>118578.316841779</v>
          </cell>
          <cell r="S851">
            <v>118641.98440197</v>
          </cell>
          <cell r="T851">
            <v>119029.236908304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</row>
        <row r="852">
          <cell r="A852">
            <v>136738.596818957</v>
          </cell>
          <cell r="B852">
            <v>136526.540946144</v>
          </cell>
          <cell r="C852">
            <v>136103.190881238</v>
          </cell>
          <cell r="D852">
            <v>136088.061029752</v>
          </cell>
          <cell r="E852">
            <v>135354.121346676</v>
          </cell>
          <cell r="F852">
            <v>135009.130902505</v>
          </cell>
          <cell r="G852">
            <v>134699.880416048</v>
          </cell>
          <cell r="H852">
            <v>134739.956444218</v>
          </cell>
          <cell r="I852">
            <v>134051.339959528</v>
          </cell>
          <cell r="J852">
            <v>133733.07498574</v>
          </cell>
          <cell r="K852">
            <v>133416.395434288</v>
          </cell>
          <cell r="L852">
            <v>133415.103905338</v>
          </cell>
          <cell r="M852">
            <v>132789.385823821</v>
          </cell>
          <cell r="N852">
            <v>132479.176547499</v>
          </cell>
          <cell r="O852">
            <v>132271.466103549</v>
          </cell>
          <cell r="P852">
            <v>132528.419013485</v>
          </cell>
          <cell r="Q852">
            <v>132063.472095415</v>
          </cell>
          <cell r="R852">
            <v>131962.992841331</v>
          </cell>
          <cell r="S852">
            <v>131864.952790488</v>
          </cell>
          <cell r="T852">
            <v>132130.437242597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</row>
        <row r="853">
          <cell r="A853">
            <v>135339.906626301</v>
          </cell>
          <cell r="B853">
            <v>135150.860050444</v>
          </cell>
          <cell r="C853">
            <v>134773.124746521</v>
          </cell>
          <cell r="D853">
            <v>134796.774864351</v>
          </cell>
          <cell r="E853">
            <v>134105.654804265</v>
          </cell>
          <cell r="F853">
            <v>133797.192399932</v>
          </cell>
          <cell r="G853">
            <v>133523.066501399</v>
          </cell>
          <cell r="H853">
            <v>133594.94747607</v>
          </cell>
          <cell r="I853">
            <v>132944.232783439</v>
          </cell>
          <cell r="J853">
            <v>132660.501412495</v>
          </cell>
          <cell r="K853">
            <v>132378.183436332</v>
          </cell>
          <cell r="L853">
            <v>132408.25041413</v>
          </cell>
          <cell r="M853">
            <v>131819.208019543</v>
          </cell>
          <cell r="N853">
            <v>131542.658255984</v>
          </cell>
          <cell r="O853">
            <v>131357.485604655</v>
          </cell>
          <cell r="P853">
            <v>131623.374733878</v>
          </cell>
          <cell r="Q853">
            <v>131172.060157508</v>
          </cell>
          <cell r="R853">
            <v>131082.483487561</v>
          </cell>
          <cell r="S853">
            <v>130995.081353101</v>
          </cell>
          <cell r="T853">
            <v>131268.576302493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</row>
        <row r="854">
          <cell r="A854">
            <v>128611.864118722</v>
          </cell>
          <cell r="B854">
            <v>128533.49789853</v>
          </cell>
          <cell r="C854">
            <v>128375.180770611</v>
          </cell>
          <cell r="D854">
            <v>128585.372041992</v>
          </cell>
          <cell r="E854">
            <v>128100.224859352</v>
          </cell>
          <cell r="F854">
            <v>127967.471276058</v>
          </cell>
          <cell r="G854">
            <v>127862.303251002</v>
          </cell>
          <cell r="H854">
            <v>128087.1738106</v>
          </cell>
          <cell r="I854">
            <v>127618.776023757</v>
          </cell>
          <cell r="J854">
            <v>127501.159743272</v>
          </cell>
          <cell r="K854">
            <v>127384.129362881</v>
          </cell>
          <cell r="L854">
            <v>127565.038441009</v>
          </cell>
          <cell r="M854">
            <v>127152.415086147</v>
          </cell>
          <cell r="N854">
            <v>127037.7758256</v>
          </cell>
          <cell r="O854">
            <v>126961.015478571</v>
          </cell>
          <cell r="P854">
            <v>127269.890011948</v>
          </cell>
          <cell r="Q854">
            <v>126884.150339097</v>
          </cell>
          <cell r="R854">
            <v>126847.017769997</v>
          </cell>
          <cell r="S854">
            <v>126810.78661964</v>
          </cell>
          <cell r="T854">
            <v>127122.814023549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</row>
        <row r="855">
          <cell r="A855">
            <v>116969.901206116</v>
          </cell>
          <cell r="B855">
            <v>117083.052294913</v>
          </cell>
          <cell r="C855">
            <v>117304.408491667</v>
          </cell>
          <cell r="D855">
            <v>117837.383869847</v>
          </cell>
          <cell r="E855">
            <v>117708.644750553</v>
          </cell>
          <cell r="F855">
            <v>117879.931395251</v>
          </cell>
          <cell r="G855">
            <v>118067.122001194</v>
          </cell>
          <cell r="H855">
            <v>118556.720239271</v>
          </cell>
          <cell r="I855">
            <v>118403.797072739</v>
          </cell>
          <cell r="J855">
            <v>118573.620373703</v>
          </cell>
          <cell r="K855">
            <v>118742.5977077</v>
          </cell>
          <cell r="L855">
            <v>119184.518534151</v>
          </cell>
          <cell r="M855">
            <v>119077.164344167</v>
          </cell>
          <cell r="N855">
            <v>119242.689198088</v>
          </cell>
          <cell r="O855">
            <v>119353.521605489</v>
          </cell>
          <cell r="P855">
            <v>119736.776537084</v>
          </cell>
          <cell r="Q855">
            <v>119464.505320164</v>
          </cell>
          <cell r="R855">
            <v>119518.120138043</v>
          </cell>
          <cell r="S855">
            <v>119570.433419214</v>
          </cell>
          <cell r="T855">
            <v>119949.135997351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</row>
        <row r="856">
          <cell r="A856">
            <v>127118.143187822</v>
          </cell>
          <cell r="B856">
            <v>127064.349577526</v>
          </cell>
          <cell r="C856">
            <v>126954.746398983</v>
          </cell>
          <cell r="D856">
            <v>127206.352454117</v>
          </cell>
          <cell r="E856">
            <v>126766.934173739</v>
          </cell>
          <cell r="F856">
            <v>126673.190442632</v>
          </cell>
          <cell r="G856">
            <v>126605.533463585</v>
          </cell>
          <cell r="H856">
            <v>126864.369882489</v>
          </cell>
          <cell r="I856">
            <v>126436.449036438</v>
          </cell>
          <cell r="J856">
            <v>126355.712663784</v>
          </cell>
          <cell r="K856">
            <v>126275.378475658</v>
          </cell>
          <cell r="L856">
            <v>126489.77664103</v>
          </cell>
          <cell r="M856">
            <v>126116.320816984</v>
          </cell>
          <cell r="N856">
            <v>126037.627986177</v>
          </cell>
          <cell r="O856">
            <v>125984.936709448</v>
          </cell>
          <cell r="P856">
            <v>126303.354612659</v>
          </cell>
          <cell r="Q856">
            <v>125932.173499124</v>
          </cell>
          <cell r="R856">
            <v>125906.684264776</v>
          </cell>
          <cell r="S856">
            <v>125881.813799183</v>
          </cell>
          <cell r="T856">
            <v>126202.395954903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</row>
        <row r="857">
          <cell r="A857">
            <v>116619.548730827</v>
          </cell>
          <cell r="B857">
            <v>116738.463329073</v>
          </cell>
          <cell r="C857">
            <v>116971.245390185</v>
          </cell>
          <cell r="D857">
            <v>117513.934612297</v>
          </cell>
          <cell r="E857">
            <v>117395.921214099</v>
          </cell>
          <cell r="F857">
            <v>117576.35762566</v>
          </cell>
          <cell r="G857">
            <v>117772.346453244</v>
          </cell>
          <cell r="H857">
            <v>118269.911388873</v>
          </cell>
          <cell r="I857">
            <v>118126.482095062</v>
          </cell>
          <cell r="J857">
            <v>118304.955584109</v>
          </cell>
          <cell r="K857">
            <v>118482.540015675</v>
          </cell>
          <cell r="L857">
            <v>118932.315712718</v>
          </cell>
          <cell r="M857">
            <v>118834.148273142</v>
          </cell>
          <cell r="N857">
            <v>119008.104367716</v>
          </cell>
          <cell r="O857">
            <v>119124.582179278</v>
          </cell>
          <cell r="P857">
            <v>119510.075509743</v>
          </cell>
          <cell r="Q857">
            <v>119241.219005162</v>
          </cell>
          <cell r="R857">
            <v>119297.564769006</v>
          </cell>
          <cell r="S857">
            <v>119352.542700546</v>
          </cell>
          <cell r="T857">
            <v>119733.251797043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</row>
        <row r="858">
          <cell r="A858">
            <v>122402.910774932</v>
          </cell>
          <cell r="B858">
            <v>122426.685580696</v>
          </cell>
          <cell r="C858">
            <v>122470.857841935</v>
          </cell>
          <cell r="D858">
            <v>122853.198043379</v>
          </cell>
          <cell r="E858">
            <v>122558.132297459</v>
          </cell>
          <cell r="F858">
            <v>122587.53105947</v>
          </cell>
          <cell r="G858">
            <v>122638.285288518</v>
          </cell>
          <cell r="H858">
            <v>123004.341816224</v>
          </cell>
          <cell r="I858">
            <v>122704.194625381</v>
          </cell>
          <cell r="J858">
            <v>122739.877145431</v>
          </cell>
          <cell r="K858">
            <v>122775.381914647</v>
          </cell>
          <cell r="L858">
            <v>123095.495161324</v>
          </cell>
          <cell r="M858">
            <v>122845.679574898</v>
          </cell>
          <cell r="N858">
            <v>122880.458924288</v>
          </cell>
          <cell r="O858">
            <v>122903.746538984</v>
          </cell>
          <cell r="P858">
            <v>123252.290020433</v>
          </cell>
          <cell r="Q858">
            <v>122927.065945695</v>
          </cell>
          <cell r="R858">
            <v>122938.33125383</v>
          </cell>
          <cell r="S858">
            <v>122949.323088836</v>
          </cell>
          <cell r="T858">
            <v>123296.910049933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</row>
        <row r="859">
          <cell r="A859">
            <v>138717.047636317</v>
          </cell>
          <cell r="B859">
            <v>138472.445054727</v>
          </cell>
          <cell r="C859">
            <v>137984.572794967</v>
          </cell>
          <cell r="D859">
            <v>137914.588578739</v>
          </cell>
          <cell r="E859">
            <v>137120.080430574</v>
          </cell>
          <cell r="F859">
            <v>136723.420981605</v>
          </cell>
          <cell r="G859">
            <v>136364.486676638</v>
          </cell>
          <cell r="H859">
            <v>136359.574527487</v>
          </cell>
          <cell r="I859">
            <v>135617.345862009</v>
          </cell>
          <cell r="J859">
            <v>135250.233019599</v>
          </cell>
          <cell r="K859">
            <v>134884.948932936</v>
          </cell>
          <cell r="L859">
            <v>134839.300716829</v>
          </cell>
          <cell r="M859">
            <v>134161.704783329</v>
          </cell>
          <cell r="N859">
            <v>133803.884041018</v>
          </cell>
          <cell r="O859">
            <v>133564.293832364</v>
          </cell>
          <cell r="P859">
            <v>133808.606437504</v>
          </cell>
          <cell r="Q859">
            <v>133324.376537597</v>
          </cell>
          <cell r="R859">
            <v>133208.47555066</v>
          </cell>
          <cell r="S859">
            <v>133095.388140171</v>
          </cell>
          <cell r="T859">
            <v>133349.541723598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</row>
        <row r="860">
          <cell r="A860">
            <v>128392.385036799</v>
          </cell>
          <cell r="B860">
            <v>128317.629379831</v>
          </cell>
          <cell r="C860">
            <v>128166.470009875</v>
          </cell>
          <cell r="D860">
            <v>128382.746540241</v>
          </cell>
          <cell r="E860">
            <v>127904.31850927</v>
          </cell>
          <cell r="F860">
            <v>127777.296817634</v>
          </cell>
          <cell r="G860">
            <v>127677.640457957</v>
          </cell>
          <cell r="H860">
            <v>127907.501772831</v>
          </cell>
          <cell r="I860">
            <v>127445.051443522</v>
          </cell>
          <cell r="J860">
            <v>127332.854092467</v>
          </cell>
          <cell r="K860">
            <v>127221.215647358</v>
          </cell>
          <cell r="L860">
            <v>127407.045426515</v>
          </cell>
          <cell r="M860">
            <v>127000.177131736</v>
          </cell>
          <cell r="N860">
            <v>126890.819640518</v>
          </cell>
          <cell r="O860">
            <v>126817.595869392</v>
          </cell>
          <cell r="P860">
            <v>127127.872652685</v>
          </cell>
          <cell r="Q860">
            <v>126744.272133921</v>
          </cell>
          <cell r="R860">
            <v>126708.850371953</v>
          </cell>
          <cell r="S860">
            <v>126674.288497704</v>
          </cell>
          <cell r="T860">
            <v>126987.572889471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</row>
        <row r="861">
          <cell r="A861">
            <v>117568.91688232</v>
          </cell>
          <cell r="B861">
            <v>117672.213802089</v>
          </cell>
          <cell r="C861">
            <v>117874.034609921</v>
          </cell>
          <cell r="D861">
            <v>118390.401728699</v>
          </cell>
          <cell r="E861">
            <v>118243.324291488</v>
          </cell>
          <cell r="F861">
            <v>118398.967108412</v>
          </cell>
          <cell r="G861">
            <v>118571.114941555</v>
          </cell>
          <cell r="H861">
            <v>119047.092106405</v>
          </cell>
          <cell r="I861">
            <v>118877.936776584</v>
          </cell>
          <cell r="J861">
            <v>119032.970405347</v>
          </cell>
          <cell r="K861">
            <v>119187.231741215</v>
          </cell>
          <cell r="L861">
            <v>119615.722690755</v>
          </cell>
          <cell r="M861">
            <v>119492.661440321</v>
          </cell>
          <cell r="N861">
            <v>119643.770967743</v>
          </cell>
          <cell r="O861">
            <v>119744.951136816</v>
          </cell>
          <cell r="P861">
            <v>120124.378962546</v>
          </cell>
          <cell r="Q861">
            <v>119846.269436025</v>
          </cell>
          <cell r="R861">
            <v>119895.215014894</v>
          </cell>
          <cell r="S861">
            <v>119942.972406056</v>
          </cell>
          <cell r="T861">
            <v>120318.244336382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</row>
        <row r="862">
          <cell r="A862">
            <v>137227.961680786</v>
          </cell>
          <cell r="B862">
            <v>137007.855460952</v>
          </cell>
          <cell r="C862">
            <v>136568.545992511</v>
          </cell>
          <cell r="D862">
            <v>136539.84805109</v>
          </cell>
          <cell r="E862">
            <v>135790.926909647</v>
          </cell>
          <cell r="F862">
            <v>135433.156266357</v>
          </cell>
          <cell r="G862">
            <v>135111.616611644</v>
          </cell>
          <cell r="H862">
            <v>135140.564926663</v>
          </cell>
          <cell r="I862">
            <v>134438.687603132</v>
          </cell>
          <cell r="J862">
            <v>134108.340231203</v>
          </cell>
          <cell r="K862">
            <v>133779.63846952</v>
          </cell>
          <cell r="L862">
            <v>133767.375424932</v>
          </cell>
          <cell r="M862">
            <v>133128.825486467</v>
          </cell>
          <cell r="N862">
            <v>132806.839633102</v>
          </cell>
          <cell r="O862">
            <v>132591.243809079</v>
          </cell>
          <cell r="P862">
            <v>132845.070171236</v>
          </cell>
          <cell r="Q862">
            <v>132375.353655833</v>
          </cell>
          <cell r="R862">
            <v>132271.059874696</v>
          </cell>
          <cell r="S862">
            <v>132169.297897076</v>
          </cell>
          <cell r="T862">
            <v>132431.979687153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</row>
        <row r="863">
          <cell r="A863">
            <v>147693.593484908</v>
          </cell>
          <cell r="B863">
            <v>147301.321312044</v>
          </cell>
          <cell r="C863">
            <v>146520.701597925</v>
          </cell>
          <cell r="D863">
            <v>146201.834409329</v>
          </cell>
          <cell r="E863">
            <v>145132.517507224</v>
          </cell>
          <cell r="F863">
            <v>144501.427570297</v>
          </cell>
          <cell r="G863">
            <v>143917.069883113</v>
          </cell>
          <cell r="H863">
            <v>143708.03922224</v>
          </cell>
          <cell r="I863">
            <v>142722.563570445</v>
          </cell>
          <cell r="J863">
            <v>142133.820183346</v>
          </cell>
          <cell r="K863">
            <v>141548.009594364</v>
          </cell>
          <cell r="L863">
            <v>141301.108037782</v>
          </cell>
          <cell r="M863">
            <v>140388.134043447</v>
          </cell>
          <cell r="N863">
            <v>139814.292511727</v>
          </cell>
          <cell r="O863">
            <v>139430.058743078</v>
          </cell>
          <cell r="P863">
            <v>139617.020276078</v>
          </cell>
          <cell r="Q863">
            <v>139045.300422401</v>
          </cell>
          <cell r="R863">
            <v>138859.428582097</v>
          </cell>
          <cell r="S863">
            <v>138678.068908999</v>
          </cell>
          <cell r="T863">
            <v>138880.812540091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</row>
        <row r="864">
          <cell r="A864">
            <v>119421.787598707</v>
          </cell>
          <cell r="B864">
            <v>119494.603678074</v>
          </cell>
          <cell r="C864">
            <v>119635.997770037</v>
          </cell>
          <cell r="D864">
            <v>120100.99234763</v>
          </cell>
          <cell r="E864">
            <v>119897.190965444</v>
          </cell>
          <cell r="F864">
            <v>120004.444413729</v>
          </cell>
          <cell r="G864">
            <v>120130.062056892</v>
          </cell>
          <cell r="H864">
            <v>120563.90662203</v>
          </cell>
          <cell r="I864">
            <v>120344.542088646</v>
          </cell>
          <cell r="J864">
            <v>120453.828416272</v>
          </cell>
          <cell r="K864">
            <v>120562.57033908</v>
          </cell>
          <cell r="L864">
            <v>120949.520095891</v>
          </cell>
          <cell r="M864">
            <v>120777.87388599</v>
          </cell>
          <cell r="N864">
            <v>120884.39403554</v>
          </cell>
          <cell r="O864">
            <v>120955.717974705</v>
          </cell>
          <cell r="P864">
            <v>121323.307825795</v>
          </cell>
          <cell r="Q864">
            <v>121027.139284586</v>
          </cell>
          <cell r="R864">
            <v>121061.642009</v>
          </cell>
          <cell r="S864">
            <v>121095.307155967</v>
          </cell>
          <cell r="T864">
            <v>121459.967432677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</row>
        <row r="865">
          <cell r="A865">
            <v>143429.100930484</v>
          </cell>
          <cell r="B865">
            <v>143106.982231253</v>
          </cell>
          <cell r="C865">
            <v>142465.438210669</v>
          </cell>
          <cell r="D865">
            <v>142264.807992116</v>
          </cell>
          <cell r="E865">
            <v>141326.044635308</v>
          </cell>
          <cell r="F865">
            <v>140806.325718737</v>
          </cell>
          <cell r="G865">
            <v>140329.06004125</v>
          </cell>
          <cell r="H865">
            <v>140217.000073575</v>
          </cell>
          <cell r="I865">
            <v>139347.083900841</v>
          </cell>
          <cell r="J865">
            <v>138863.630658036</v>
          </cell>
          <cell r="K865">
            <v>138382.585715334</v>
          </cell>
          <cell r="L865">
            <v>138231.293693476</v>
          </cell>
          <cell r="M865">
            <v>137430.140883462</v>
          </cell>
          <cell r="N865">
            <v>136958.924466522</v>
          </cell>
          <cell r="O865">
            <v>136643.406593168</v>
          </cell>
          <cell r="P865">
            <v>136857.613931432</v>
          </cell>
          <cell r="Q865">
            <v>136327.457978027</v>
          </cell>
          <cell r="R865">
            <v>136174.827229368</v>
          </cell>
          <cell r="S865">
            <v>136025.901697473</v>
          </cell>
          <cell r="T865">
            <v>136253.068682788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</row>
        <row r="866">
          <cell r="A866">
            <v>144835.522184376</v>
          </cell>
          <cell r="B866">
            <v>144490.26700757</v>
          </cell>
          <cell r="C866">
            <v>143802.856096895</v>
          </cell>
          <cell r="D866">
            <v>143563.231558258</v>
          </cell>
          <cell r="E866">
            <v>142581.411899081</v>
          </cell>
          <cell r="F866">
            <v>142024.963039123</v>
          </cell>
          <cell r="G866">
            <v>141512.378627546</v>
          </cell>
          <cell r="H866">
            <v>141368.337916048</v>
          </cell>
          <cell r="I866">
            <v>140460.310454487</v>
          </cell>
          <cell r="J866">
            <v>139942.132729256</v>
          </cell>
          <cell r="K866">
            <v>139426.536282542</v>
          </cell>
          <cell r="L866">
            <v>139243.712424248</v>
          </cell>
          <cell r="M866">
            <v>138405.681207657</v>
          </cell>
          <cell r="N866">
            <v>137900.619229781</v>
          </cell>
          <cell r="O866">
            <v>137562.438989361</v>
          </cell>
          <cell r="P866">
            <v>137767.660714655</v>
          </cell>
          <cell r="Q866">
            <v>137223.797068719</v>
          </cell>
          <cell r="R866">
            <v>137060.203473439</v>
          </cell>
          <cell r="S866">
            <v>136900.581225591</v>
          </cell>
          <cell r="T866">
            <v>137119.693436737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</row>
        <row r="867">
          <cell r="A867">
            <v>135675.85396164</v>
          </cell>
          <cell r="B867">
            <v>135481.28084957</v>
          </cell>
          <cell r="C867">
            <v>135092.58946868</v>
          </cell>
          <cell r="D867">
            <v>135106.925138304</v>
          </cell>
          <cell r="E867">
            <v>134405.520357327</v>
          </cell>
          <cell r="F867">
            <v>134088.284389189</v>
          </cell>
          <cell r="G867">
            <v>133805.72201789</v>
          </cell>
          <cell r="H867">
            <v>133869.963854828</v>
          </cell>
          <cell r="I867">
            <v>133210.145640835</v>
          </cell>
          <cell r="J867">
            <v>132918.119744116</v>
          </cell>
          <cell r="K867">
            <v>132627.548560976</v>
          </cell>
          <cell r="L867">
            <v>132650.083630109</v>
          </cell>
          <cell r="M867">
            <v>132052.232208791</v>
          </cell>
          <cell r="N867">
            <v>131767.597864614</v>
          </cell>
          <cell r="O867">
            <v>131577.011926329</v>
          </cell>
          <cell r="P867">
            <v>131840.754690994</v>
          </cell>
          <cell r="Q867">
            <v>131386.165802061</v>
          </cell>
          <cell r="R867">
            <v>131293.970472094</v>
          </cell>
          <cell r="S867">
            <v>131204.013247392</v>
          </cell>
          <cell r="T867">
            <v>131475.584178706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</row>
        <row r="868">
          <cell r="A868">
            <v>127849.777616365</v>
          </cell>
          <cell r="B868">
            <v>127783.948178608</v>
          </cell>
          <cell r="C868">
            <v>127650.484584256</v>
          </cell>
          <cell r="D868">
            <v>127881.805403362</v>
          </cell>
          <cell r="E868">
            <v>127419.988803068</v>
          </cell>
          <cell r="F868">
            <v>127307.13778738</v>
          </cell>
          <cell r="G868">
            <v>127221.107648967</v>
          </cell>
          <cell r="H868">
            <v>127463.307364489</v>
          </cell>
          <cell r="I868">
            <v>127015.560644118</v>
          </cell>
          <cell r="J868">
            <v>126916.760247768</v>
          </cell>
          <cell r="K868">
            <v>126818.45202105</v>
          </cell>
          <cell r="L868">
            <v>127016.447009161</v>
          </cell>
          <cell r="M868">
            <v>126623.806668494</v>
          </cell>
          <cell r="N868">
            <v>126527.507037757</v>
          </cell>
          <cell r="O868">
            <v>126463.026570604</v>
          </cell>
          <cell r="P868">
            <v>126776.770067913</v>
          </cell>
          <cell r="Q868">
            <v>126398.458075374</v>
          </cell>
          <cell r="R868">
            <v>126367.265858366</v>
          </cell>
          <cell r="S868">
            <v>126336.830853954</v>
          </cell>
          <cell r="T868">
            <v>126653.222835443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</row>
        <row r="869">
          <cell r="A869">
            <v>113043.639999054</v>
          </cell>
          <cell r="B869">
            <v>113221.380451895</v>
          </cell>
          <cell r="C869">
            <v>113570.781777912</v>
          </cell>
          <cell r="D869">
            <v>114212.616351598</v>
          </cell>
          <cell r="E869">
            <v>114204.07613377</v>
          </cell>
          <cell r="F869">
            <v>114477.900586012</v>
          </cell>
          <cell r="G869">
            <v>114763.689371665</v>
          </cell>
          <cell r="H869">
            <v>115342.567228845</v>
          </cell>
          <cell r="I869">
            <v>115296.038127716</v>
          </cell>
          <cell r="J869">
            <v>115562.800655036</v>
          </cell>
          <cell r="K869">
            <v>115828.234317089</v>
          </cell>
          <cell r="L869">
            <v>116358.181562257</v>
          </cell>
          <cell r="M869">
            <v>116353.779639753</v>
          </cell>
          <cell r="N869">
            <v>116613.790063033</v>
          </cell>
          <cell r="O869">
            <v>116787.888275348</v>
          </cell>
          <cell r="P869">
            <v>117196.228055115</v>
          </cell>
          <cell r="Q869">
            <v>116962.22416477</v>
          </cell>
          <cell r="R869">
            <v>117046.443610735</v>
          </cell>
          <cell r="S869">
            <v>117128.618571523</v>
          </cell>
          <cell r="T869">
            <v>117529.807404944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</row>
        <row r="870">
          <cell r="A870">
            <v>116785.752413051</v>
          </cell>
          <cell r="B870">
            <v>116901.932860518</v>
          </cell>
          <cell r="C870">
            <v>117129.294606768</v>
          </cell>
          <cell r="D870">
            <v>117667.375679248</v>
          </cell>
          <cell r="E870">
            <v>117544.274107093</v>
          </cell>
          <cell r="F870">
            <v>117720.369961497</v>
          </cell>
          <cell r="G870">
            <v>117912.185001433</v>
          </cell>
          <cell r="H870">
            <v>118405.970616059</v>
          </cell>
          <cell r="I870">
            <v>118258.037524741</v>
          </cell>
          <cell r="J870">
            <v>118432.407451767</v>
          </cell>
          <cell r="K870">
            <v>118605.908763019</v>
          </cell>
          <cell r="L870">
            <v>119051.958188641</v>
          </cell>
          <cell r="M870">
            <v>118949.432647287</v>
          </cell>
          <cell r="N870">
            <v>119119.389046295</v>
          </cell>
          <cell r="O870">
            <v>119233.188735036</v>
          </cell>
          <cell r="P870">
            <v>119617.620191643</v>
          </cell>
          <cell r="Q870">
            <v>119347.143781954</v>
          </cell>
          <cell r="R870">
            <v>119402.194012564</v>
          </cell>
          <cell r="S870">
            <v>119455.907860832</v>
          </cell>
          <cell r="T870">
            <v>119835.665085248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</row>
        <row r="871">
          <cell r="A871">
            <v>111479.650584242</v>
          </cell>
          <cell r="B871">
            <v>111683.119605905</v>
          </cell>
          <cell r="C871">
            <v>112083.526511078</v>
          </cell>
          <cell r="D871">
            <v>112768.724126727</v>
          </cell>
          <cell r="E871">
            <v>112808.064016627</v>
          </cell>
          <cell r="F871">
            <v>113122.733445083</v>
          </cell>
          <cell r="G871">
            <v>113447.797893066</v>
          </cell>
          <cell r="H871">
            <v>114062.239451149</v>
          </cell>
          <cell r="I871">
            <v>114058.091430472</v>
          </cell>
          <cell r="J871">
            <v>114363.468791575</v>
          </cell>
          <cell r="K871">
            <v>114667.324929393</v>
          </cell>
          <cell r="L871">
            <v>115232.336674816</v>
          </cell>
          <cell r="M871">
            <v>115268.944824764</v>
          </cell>
          <cell r="N871">
            <v>115566.59269052</v>
          </cell>
          <cell r="O871">
            <v>115765.892244261</v>
          </cell>
          <cell r="P871">
            <v>116184.224338585</v>
          </cell>
          <cell r="Q871">
            <v>115965.463879723</v>
          </cell>
          <cell r="R871">
            <v>116061.874392927</v>
          </cell>
          <cell r="S871">
            <v>116155.944474383</v>
          </cell>
          <cell r="T871">
            <v>116566.090497197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</row>
        <row r="872">
          <cell r="A872">
            <v>114490.969225204</v>
          </cell>
          <cell r="B872">
            <v>114644.900239664</v>
          </cell>
          <cell r="C872">
            <v>114947.100565015</v>
          </cell>
          <cell r="D872">
            <v>115548.80660754</v>
          </cell>
          <cell r="E872">
            <v>115495.957727128</v>
          </cell>
          <cell r="F872">
            <v>115731.983887861</v>
          </cell>
          <cell r="G872">
            <v>115981.426638543</v>
          </cell>
          <cell r="H872">
            <v>116527.39354171</v>
          </cell>
          <cell r="I872">
            <v>116441.64462503</v>
          </cell>
          <cell r="J872">
            <v>116672.672653786</v>
          </cell>
          <cell r="K872">
            <v>116902.549827037</v>
          </cell>
          <cell r="L872">
            <v>117400.048082756</v>
          </cell>
          <cell r="M872">
            <v>117357.695087268</v>
          </cell>
          <cell r="N872">
            <v>117582.875498287</v>
          </cell>
          <cell r="O872">
            <v>117733.652172976</v>
          </cell>
          <cell r="P872">
            <v>118132.744979102</v>
          </cell>
          <cell r="Q872">
            <v>117884.634686447</v>
          </cell>
          <cell r="R872">
            <v>117957.572414169</v>
          </cell>
          <cell r="S872">
            <v>118028.739528212</v>
          </cell>
          <cell r="T872">
            <v>118421.639301699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</row>
        <row r="873">
          <cell r="A873">
            <v>133498.332550794</v>
          </cell>
          <cell r="B873">
            <v>133339.580978785</v>
          </cell>
          <cell r="C873">
            <v>133021.903979216</v>
          </cell>
          <cell r="D873">
            <v>133096.613428494</v>
          </cell>
          <cell r="E873">
            <v>132461.871477039</v>
          </cell>
          <cell r="F873">
            <v>132201.503419509</v>
          </cell>
          <cell r="G873">
            <v>131973.624024219</v>
          </cell>
          <cell r="H873">
            <v>132087.380723234</v>
          </cell>
          <cell r="I873">
            <v>131486.569117102</v>
          </cell>
          <cell r="J873">
            <v>131248.306133701</v>
          </cell>
          <cell r="K873">
            <v>131011.230046399</v>
          </cell>
          <cell r="L873">
            <v>131082.584947266</v>
          </cell>
          <cell r="M873">
            <v>130541.831297826</v>
          </cell>
          <cell r="N873">
            <v>130309.599058207</v>
          </cell>
          <cell r="O873">
            <v>130154.100608377</v>
          </cell>
          <cell r="P873">
            <v>130431.755538102</v>
          </cell>
          <cell r="Q873">
            <v>129998.389873647</v>
          </cell>
          <cell r="R873">
            <v>129923.168002503</v>
          </cell>
          <cell r="S873">
            <v>129849.772194197</v>
          </cell>
          <cell r="T873">
            <v>130133.814099739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</row>
        <row r="874">
          <cell r="A874">
            <v>141643.896080436</v>
          </cell>
          <cell r="B874">
            <v>141351.145077309</v>
          </cell>
          <cell r="C874">
            <v>140767.821020637</v>
          </cell>
          <cell r="D874">
            <v>140616.687245021</v>
          </cell>
          <cell r="E874">
            <v>139732.576304482</v>
          </cell>
          <cell r="F874">
            <v>139259.479602197</v>
          </cell>
          <cell r="G874">
            <v>138827.044856566</v>
          </cell>
          <cell r="H874">
            <v>138755.57882817</v>
          </cell>
          <cell r="I874">
            <v>137934.038245229</v>
          </cell>
          <cell r="J874">
            <v>137494.661636128</v>
          </cell>
          <cell r="K874">
            <v>137057.473761407</v>
          </cell>
          <cell r="L874">
            <v>136946.205869717</v>
          </cell>
          <cell r="M874">
            <v>136191.863721942</v>
          </cell>
          <cell r="N874">
            <v>135763.60830219</v>
          </cell>
          <cell r="O874">
            <v>135476.856324894</v>
          </cell>
          <cell r="P874">
            <v>135702.469321176</v>
          </cell>
          <cell r="Q874">
            <v>135189.712876718</v>
          </cell>
          <cell r="R874">
            <v>135050.997537048</v>
          </cell>
          <cell r="S874">
            <v>134915.649607985</v>
          </cell>
          <cell r="T874">
            <v>135153.040714894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</row>
        <row r="875">
          <cell r="A875">
            <v>126699.344309534</v>
          </cell>
          <cell r="B875">
            <v>126652.440193283</v>
          </cell>
          <cell r="C875">
            <v>126556.495086295</v>
          </cell>
          <cell r="D875">
            <v>126819.712724705</v>
          </cell>
          <cell r="E875">
            <v>126393.115589546</v>
          </cell>
          <cell r="F875">
            <v>126310.309164063</v>
          </cell>
          <cell r="G875">
            <v>126253.169265997</v>
          </cell>
          <cell r="H875">
            <v>126521.528791582</v>
          </cell>
          <cell r="I875">
            <v>126104.956583051</v>
          </cell>
          <cell r="J875">
            <v>126034.560337332</v>
          </cell>
          <cell r="K875">
            <v>125964.514767274</v>
          </cell>
          <cell r="L875">
            <v>126188.302365359</v>
          </cell>
          <cell r="M875">
            <v>125825.828055752</v>
          </cell>
          <cell r="N875">
            <v>125757.213629915</v>
          </cell>
          <cell r="O875">
            <v>125711.270668373</v>
          </cell>
          <cell r="P875">
            <v>126032.364273918</v>
          </cell>
          <cell r="Q875">
            <v>125665.264985967</v>
          </cell>
          <cell r="R875">
            <v>125643.04022722</v>
          </cell>
          <cell r="S875">
            <v>125621.35498983</v>
          </cell>
          <cell r="T875">
            <v>125944.335666176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</row>
        <row r="876">
          <cell r="A876">
            <v>141984.632634756</v>
          </cell>
          <cell r="B876">
            <v>141686.276309877</v>
          </cell>
          <cell r="C876">
            <v>141091.839987912</v>
          </cell>
          <cell r="D876">
            <v>140931.258978598</v>
          </cell>
          <cell r="E876">
            <v>140036.716699602</v>
          </cell>
          <cell r="F876">
            <v>139554.721358794</v>
          </cell>
          <cell r="G876">
            <v>139113.729871203</v>
          </cell>
          <cell r="H876">
            <v>139034.515802578</v>
          </cell>
          <cell r="I876">
            <v>138203.741919728</v>
          </cell>
          <cell r="J876">
            <v>137755.952539233</v>
          </cell>
          <cell r="K876">
            <v>137310.393800952</v>
          </cell>
          <cell r="L876">
            <v>137191.486626743</v>
          </cell>
          <cell r="M876">
            <v>136428.209871965</v>
          </cell>
          <cell r="N876">
            <v>135991.754618927</v>
          </cell>
          <cell r="O876">
            <v>135699.5121836</v>
          </cell>
          <cell r="P876">
            <v>135922.948217046</v>
          </cell>
          <cell r="Q876">
            <v>135406.870781876</v>
          </cell>
          <cell r="R876">
            <v>135265.499450928</v>
          </cell>
          <cell r="S876">
            <v>135127.560006609</v>
          </cell>
          <cell r="T876">
            <v>135362.999666902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</row>
        <row r="877">
          <cell r="A877">
            <v>117062.121709877</v>
          </cell>
          <cell r="B877">
            <v>117173.755715786</v>
          </cell>
          <cell r="C877">
            <v>117392.104372872</v>
          </cell>
          <cell r="D877">
            <v>117922.522852945</v>
          </cell>
          <cell r="E877">
            <v>117790.960487142</v>
          </cell>
          <cell r="F877">
            <v>117959.838711268</v>
          </cell>
          <cell r="G877">
            <v>118144.713431099</v>
          </cell>
          <cell r="H877">
            <v>118632.214658555</v>
          </cell>
          <cell r="I877">
            <v>118476.792495194</v>
          </cell>
          <cell r="J877">
            <v>118644.338875745</v>
          </cell>
          <cell r="K877">
            <v>118811.050631703</v>
          </cell>
          <cell r="L877">
            <v>119250.903882858</v>
          </cell>
          <cell r="M877">
            <v>119141.131537415</v>
          </cell>
          <cell r="N877">
            <v>119304.437102719</v>
          </cell>
          <cell r="O877">
            <v>119413.783515151</v>
          </cell>
          <cell r="P877">
            <v>119796.449250763</v>
          </cell>
          <cell r="Q877">
            <v>119523.279206193</v>
          </cell>
          <cell r="R877">
            <v>119576.175178821</v>
          </cell>
          <cell r="S877">
            <v>119627.787065207</v>
          </cell>
          <cell r="T877">
            <v>120005.961483428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</row>
        <row r="878">
          <cell r="A878">
            <v>129781.169371523</v>
          </cell>
          <cell r="B878">
            <v>129683.567374934</v>
          </cell>
          <cell r="C878">
            <v>129487.116298624</v>
          </cell>
          <cell r="D878">
            <v>129664.887508677</v>
          </cell>
          <cell r="E878">
            <v>129143.943113511</v>
          </cell>
          <cell r="F878">
            <v>128980.652082338</v>
          </cell>
          <cell r="G878">
            <v>128846.119895456</v>
          </cell>
          <cell r="H878">
            <v>129044.401514055</v>
          </cell>
          <cell r="I878">
            <v>128544.317822229</v>
          </cell>
          <cell r="J878">
            <v>128397.831443551</v>
          </cell>
          <cell r="K878">
            <v>128252.074780034</v>
          </cell>
          <cell r="L878">
            <v>128406.768140876</v>
          </cell>
          <cell r="M878">
            <v>127963.483905139</v>
          </cell>
          <cell r="N878">
            <v>127820.705285865</v>
          </cell>
          <cell r="O878">
            <v>127725.103340147</v>
          </cell>
          <cell r="P878">
            <v>128026.507192592</v>
          </cell>
          <cell r="Q878">
            <v>127629.370879627</v>
          </cell>
          <cell r="R878">
            <v>127583.123748226</v>
          </cell>
          <cell r="S878">
            <v>127537.999297859</v>
          </cell>
          <cell r="T878">
            <v>127843.329924596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</row>
        <row r="879">
          <cell r="A879">
            <v>137169.212788621</v>
          </cell>
          <cell r="B879">
            <v>136950.073023483</v>
          </cell>
          <cell r="C879">
            <v>136512.679502324</v>
          </cell>
          <cell r="D879">
            <v>136485.610427858</v>
          </cell>
          <cell r="E879">
            <v>135738.487830101</v>
          </cell>
          <cell r="F879">
            <v>135382.251466442</v>
          </cell>
          <cell r="G879">
            <v>135062.187142464</v>
          </cell>
          <cell r="H879">
            <v>135092.471354011</v>
          </cell>
          <cell r="I879">
            <v>134392.186011539</v>
          </cell>
          <cell r="J879">
            <v>134063.289147321</v>
          </cell>
          <cell r="K879">
            <v>133736.030667711</v>
          </cell>
          <cell r="L879">
            <v>133725.084767936</v>
          </cell>
          <cell r="M879">
            <v>133088.075310692</v>
          </cell>
          <cell r="N879">
            <v>132767.503250815</v>
          </cell>
          <cell r="O879">
            <v>132552.854076991</v>
          </cell>
          <cell r="P879">
            <v>132807.055785301</v>
          </cell>
          <cell r="Q879">
            <v>132337.9118663</v>
          </cell>
          <cell r="R879">
            <v>132234.076024128</v>
          </cell>
          <cell r="S879">
            <v>132132.760868689</v>
          </cell>
          <cell r="T879">
            <v>132395.779122012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</row>
        <row r="880">
          <cell r="A880">
            <v>138224.652509891</v>
          </cell>
          <cell r="B880">
            <v>137988.150125001</v>
          </cell>
          <cell r="C880">
            <v>137516.336093232</v>
          </cell>
          <cell r="D880">
            <v>137460.003983806</v>
          </cell>
          <cell r="E880">
            <v>136680.57006279</v>
          </cell>
          <cell r="F880">
            <v>136296.769950999</v>
          </cell>
          <cell r="G880">
            <v>135950.200911765</v>
          </cell>
          <cell r="H880">
            <v>135956.485381234</v>
          </cell>
          <cell r="I880">
            <v>135227.599668891</v>
          </cell>
          <cell r="J880">
            <v>134872.64404173</v>
          </cell>
          <cell r="K880">
            <v>134519.456609707</v>
          </cell>
          <cell r="L880">
            <v>134484.847847495</v>
          </cell>
          <cell r="M880">
            <v>133820.163228879</v>
          </cell>
          <cell r="N880">
            <v>133474.191987</v>
          </cell>
          <cell r="O880">
            <v>133242.535986583</v>
          </cell>
          <cell r="P880">
            <v>133489.994499836</v>
          </cell>
          <cell r="Q880">
            <v>133010.563731753</v>
          </cell>
          <cell r="R880">
            <v>132898.500892336</v>
          </cell>
          <cell r="S880">
            <v>132789.158455687</v>
          </cell>
          <cell r="T880">
            <v>133046.132055902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</row>
        <row r="881">
          <cell r="A881">
            <v>126216.180590327</v>
          </cell>
          <cell r="B881">
            <v>126177.224808562</v>
          </cell>
          <cell r="C881">
            <v>126097.036870448</v>
          </cell>
          <cell r="D881">
            <v>126373.650666423</v>
          </cell>
          <cell r="E881">
            <v>125961.845147311</v>
          </cell>
          <cell r="F881">
            <v>125891.656972586</v>
          </cell>
          <cell r="G881">
            <v>125846.650516668</v>
          </cell>
          <cell r="H881">
            <v>126125.996747045</v>
          </cell>
          <cell r="I881">
            <v>125722.517338414</v>
          </cell>
          <cell r="J881">
            <v>125664.050384882</v>
          </cell>
          <cell r="K881">
            <v>125605.874681791</v>
          </cell>
          <cell r="L881">
            <v>125840.494766462</v>
          </cell>
          <cell r="M881">
            <v>125490.689710843</v>
          </cell>
          <cell r="N881">
            <v>125433.702631404</v>
          </cell>
          <cell r="O881">
            <v>125395.54512783</v>
          </cell>
          <cell r="P881">
            <v>125719.725662109</v>
          </cell>
          <cell r="Q881">
            <v>125357.335532021</v>
          </cell>
          <cell r="R881">
            <v>125338.876963334</v>
          </cell>
          <cell r="S881">
            <v>125320.866489141</v>
          </cell>
          <cell r="T881">
            <v>125646.614312694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</row>
        <row r="882">
          <cell r="A882">
            <v>113198.682368654</v>
          </cell>
          <cell r="B882">
            <v>113373.872281039</v>
          </cell>
          <cell r="C882">
            <v>113718.217290318</v>
          </cell>
          <cell r="D882">
            <v>114355.753172008</v>
          </cell>
          <cell r="E882">
            <v>114342.466473617</v>
          </cell>
          <cell r="F882">
            <v>114612.24185632</v>
          </cell>
          <cell r="G882">
            <v>114894.137142632</v>
          </cell>
          <cell r="H882">
            <v>115469.489476936</v>
          </cell>
          <cell r="I882">
            <v>115418.75902823</v>
          </cell>
          <cell r="J882">
            <v>115681.693565875</v>
          </cell>
          <cell r="K882">
            <v>115943.318307208</v>
          </cell>
          <cell r="L882">
            <v>116469.789516568</v>
          </cell>
          <cell r="M882">
            <v>116461.322158103</v>
          </cell>
          <cell r="N882">
            <v>116717.601483069</v>
          </cell>
          <cell r="O882">
            <v>116889.201420361</v>
          </cell>
          <cell r="P882">
            <v>117296.550635798</v>
          </cell>
          <cell r="Q882">
            <v>117061.03562414</v>
          </cell>
          <cell r="R882">
            <v>117144.046537659</v>
          </cell>
          <cell r="S882">
            <v>117225.042303961</v>
          </cell>
          <cell r="T882">
            <v>117625.343187722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</row>
        <row r="883">
          <cell r="A883">
            <v>119135.133163216</v>
          </cell>
          <cell r="B883">
            <v>119212.664880875</v>
          </cell>
          <cell r="C883">
            <v>119363.407485916</v>
          </cell>
          <cell r="D883">
            <v>119836.349820826</v>
          </cell>
          <cell r="E883">
            <v>119641.324102415</v>
          </cell>
          <cell r="F883">
            <v>119756.063786533</v>
          </cell>
          <cell r="G883">
            <v>119888.880035203</v>
          </cell>
          <cell r="H883">
            <v>120329.242862235</v>
          </cell>
          <cell r="I883">
            <v>120117.646108209</v>
          </cell>
          <cell r="J883">
            <v>120234.009921958</v>
          </cell>
          <cell r="K883">
            <v>120349.794074717</v>
          </cell>
          <cell r="L883">
            <v>120743.170597867</v>
          </cell>
          <cell r="M883">
            <v>120579.04088332</v>
          </cell>
          <cell r="N883">
            <v>120692.45937868</v>
          </cell>
          <cell r="O883">
            <v>120768.402323723</v>
          </cell>
          <cell r="P883">
            <v>121137.823607469</v>
          </cell>
          <cell r="Q883">
            <v>120844.448945301</v>
          </cell>
          <cell r="R883">
            <v>120881.186098839</v>
          </cell>
          <cell r="S883">
            <v>120917.03143262</v>
          </cell>
          <cell r="T883">
            <v>121283.333419974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</row>
        <row r="884">
          <cell r="A884">
            <v>147582.104073453</v>
          </cell>
          <cell r="B884">
            <v>147191.665968626</v>
          </cell>
          <cell r="C884">
            <v>146414.682201111</v>
          </cell>
          <cell r="D884">
            <v>146098.906158774</v>
          </cell>
          <cell r="E884">
            <v>145033.002403189</v>
          </cell>
          <cell r="F884">
            <v>144404.824111518</v>
          </cell>
          <cell r="G884">
            <v>143823.266200622</v>
          </cell>
          <cell r="H884">
            <v>143616.770707855</v>
          </cell>
          <cell r="I884">
            <v>142634.316202924</v>
          </cell>
          <cell r="J884">
            <v>142048.32548477</v>
          </cell>
          <cell r="K884">
            <v>141465.253852439</v>
          </cell>
          <cell r="L884">
            <v>141220.851878309</v>
          </cell>
          <cell r="M884">
            <v>140310.801298159</v>
          </cell>
          <cell r="N884">
            <v>139739.642761778</v>
          </cell>
          <cell r="O884">
            <v>139357.205477618</v>
          </cell>
          <cell r="P884">
            <v>139544.879315483</v>
          </cell>
          <cell r="Q884">
            <v>138974.246093971</v>
          </cell>
          <cell r="R884">
            <v>138789.243297216</v>
          </cell>
          <cell r="S884">
            <v>138608.731571035</v>
          </cell>
          <cell r="T884">
            <v>138812.113717813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</row>
        <row r="885">
          <cell r="A885">
            <v>132294.448094863</v>
          </cell>
          <cell r="B885">
            <v>132155.50114799</v>
          </cell>
          <cell r="C885">
            <v>131877.085810508</v>
          </cell>
          <cell r="D885">
            <v>131985.174061258</v>
          </cell>
          <cell r="E885">
            <v>131387.287933056</v>
          </cell>
          <cell r="F885">
            <v>131158.360390086</v>
          </cell>
          <cell r="G885">
            <v>130960.713526376</v>
          </cell>
          <cell r="H885">
            <v>131101.845466111</v>
          </cell>
          <cell r="I885">
            <v>130533.656794314</v>
          </cell>
          <cell r="J885">
            <v>130325.117668198</v>
          </cell>
          <cell r="K885">
            <v>130117.617370151</v>
          </cell>
          <cell r="L885">
            <v>130215.963250889</v>
          </cell>
          <cell r="M885">
            <v>129706.777199218</v>
          </cell>
          <cell r="N885">
            <v>129503.516467673</v>
          </cell>
          <cell r="O885">
            <v>129367.416808476</v>
          </cell>
          <cell r="P885">
            <v>129652.763345357</v>
          </cell>
          <cell r="Q885">
            <v>129231.131347411</v>
          </cell>
          <cell r="R885">
            <v>129165.293578366</v>
          </cell>
          <cell r="S885">
            <v>129101.054066604</v>
          </cell>
          <cell r="T885">
            <v>129391.990789321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</row>
        <row r="886">
          <cell r="A886">
            <v>147648.880153035</v>
          </cell>
          <cell r="B886">
            <v>147257.343541438</v>
          </cell>
          <cell r="C886">
            <v>146478.182040122</v>
          </cell>
          <cell r="D886">
            <v>146160.554569691</v>
          </cell>
          <cell r="E886">
            <v>145092.606525409</v>
          </cell>
          <cell r="F886">
            <v>144462.684316959</v>
          </cell>
          <cell r="G886">
            <v>143879.449492698</v>
          </cell>
          <cell r="H886">
            <v>143671.43557244</v>
          </cell>
          <cell r="I886">
            <v>142687.171565237</v>
          </cell>
          <cell r="J886">
            <v>142099.532148447</v>
          </cell>
          <cell r="K886">
            <v>141514.820030397</v>
          </cell>
          <cell r="L886">
            <v>141268.920942644</v>
          </cell>
          <cell r="M886">
            <v>140357.119396768</v>
          </cell>
          <cell r="N886">
            <v>139784.353892443</v>
          </cell>
          <cell r="O886">
            <v>139400.84061201</v>
          </cell>
          <cell r="P886">
            <v>139588.087818093</v>
          </cell>
          <cell r="Q886">
            <v>139016.803763152</v>
          </cell>
          <cell r="R886">
            <v>138831.280456687</v>
          </cell>
          <cell r="S886">
            <v>138650.260856529</v>
          </cell>
          <cell r="T886">
            <v>138853.26056722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</row>
        <row r="887">
          <cell r="A887">
            <v>117251.066884725</v>
          </cell>
          <cell r="B887">
            <v>117359.59262859</v>
          </cell>
          <cell r="C887">
            <v>117571.779314259</v>
          </cell>
          <cell r="D887">
            <v>118096.959115944</v>
          </cell>
          <cell r="E887">
            <v>117959.612366155</v>
          </cell>
          <cell r="F887">
            <v>118123.556118794</v>
          </cell>
          <cell r="G887">
            <v>118303.685955561</v>
          </cell>
          <cell r="H887">
            <v>118786.890741097</v>
          </cell>
          <cell r="I887">
            <v>118626.348529876</v>
          </cell>
          <cell r="J887">
            <v>118789.229861896</v>
          </cell>
          <cell r="K887">
            <v>118951.299808049</v>
          </cell>
          <cell r="L887">
            <v>119386.91692559</v>
          </cell>
          <cell r="M887">
            <v>119272.190163425</v>
          </cell>
          <cell r="N887">
            <v>119430.948758601</v>
          </cell>
          <cell r="O887">
            <v>119537.250603201</v>
          </cell>
          <cell r="P887">
            <v>119918.709169759</v>
          </cell>
          <cell r="Q887">
            <v>119643.697569997</v>
          </cell>
          <cell r="R887">
            <v>119695.120742804</v>
          </cell>
          <cell r="S887">
            <v>119745.295582601</v>
          </cell>
          <cell r="T887">
            <v>120122.387884984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</row>
        <row r="888">
          <cell r="A888">
            <v>134159.335904713</v>
          </cell>
          <cell r="B888">
            <v>133989.710429005</v>
          </cell>
          <cell r="C888">
            <v>133650.476468391</v>
          </cell>
          <cell r="D888">
            <v>133706.85899301</v>
          </cell>
          <cell r="E888">
            <v>133051.88102749</v>
          </cell>
          <cell r="F888">
            <v>132774.250278785</v>
          </cell>
          <cell r="G888">
            <v>132529.771446004</v>
          </cell>
          <cell r="H888">
            <v>132628.497528219</v>
          </cell>
          <cell r="I888">
            <v>132009.774012929</v>
          </cell>
          <cell r="J888">
            <v>131755.190884136</v>
          </cell>
          <cell r="K888">
            <v>131501.875949496</v>
          </cell>
          <cell r="L888">
            <v>131558.411215363</v>
          </cell>
          <cell r="M888">
            <v>131000.325098592</v>
          </cell>
          <cell r="N888">
            <v>130752.185797536</v>
          </cell>
          <cell r="O888">
            <v>130586.036271012</v>
          </cell>
          <cell r="P888">
            <v>130859.468056147</v>
          </cell>
          <cell r="Q888">
            <v>130419.659918846</v>
          </cell>
          <cell r="R888">
            <v>130339.285623872</v>
          </cell>
          <cell r="S888">
            <v>130260.862470379</v>
          </cell>
          <cell r="T888">
            <v>130541.118715881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</row>
        <row r="889">
          <cell r="A889">
            <v>137973.249763688</v>
          </cell>
          <cell r="B889">
            <v>137740.883105547</v>
          </cell>
          <cell r="C889">
            <v>137277.267941717</v>
          </cell>
          <cell r="D889">
            <v>137227.906204169</v>
          </cell>
          <cell r="E889">
            <v>136456.168748651</v>
          </cell>
          <cell r="F889">
            <v>136078.934243438</v>
          </cell>
          <cell r="G889">
            <v>135738.678552156</v>
          </cell>
          <cell r="H889">
            <v>135750.679692075</v>
          </cell>
          <cell r="I889">
            <v>135028.606506666</v>
          </cell>
          <cell r="J889">
            <v>134679.858002881</v>
          </cell>
          <cell r="K889">
            <v>134332.846773735</v>
          </cell>
          <cell r="L889">
            <v>134303.874438199</v>
          </cell>
          <cell r="M889">
            <v>133645.781964478</v>
          </cell>
          <cell r="N889">
            <v>133305.860735667</v>
          </cell>
          <cell r="O889">
            <v>133078.255713078</v>
          </cell>
          <cell r="P889">
            <v>133327.320436256</v>
          </cell>
          <cell r="Q889">
            <v>132850.33996643</v>
          </cell>
          <cell r="R889">
            <v>132740.236774408</v>
          </cell>
          <cell r="S889">
            <v>132632.806413361</v>
          </cell>
          <cell r="T889">
            <v>132891.219832791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</row>
        <row r="890">
          <cell r="A890">
            <v>111578.923369552</v>
          </cell>
          <cell r="B890">
            <v>111780.759294044</v>
          </cell>
          <cell r="C890">
            <v>112177.928667133</v>
          </cell>
          <cell r="D890">
            <v>112860.373853696</v>
          </cell>
          <cell r="E890">
            <v>112896.674597928</v>
          </cell>
          <cell r="F890">
            <v>113208.751429199</v>
          </cell>
          <cell r="G890">
            <v>113531.322890748</v>
          </cell>
          <cell r="H890">
            <v>114143.507075724</v>
          </cell>
          <cell r="I890">
            <v>114136.668955062</v>
          </cell>
          <cell r="J890">
            <v>114439.595275213</v>
          </cell>
          <cell r="K890">
            <v>114741.012581827</v>
          </cell>
          <cell r="L890">
            <v>115303.798640444</v>
          </cell>
          <cell r="M890">
            <v>115337.803713875</v>
          </cell>
          <cell r="N890">
            <v>115633.062577691</v>
          </cell>
          <cell r="O890">
            <v>115830.762499533</v>
          </cell>
          <cell r="P890">
            <v>116248.460340909</v>
          </cell>
          <cell r="Q890">
            <v>116028.732319296</v>
          </cell>
          <cell r="R890">
            <v>116124.369015753</v>
          </cell>
          <cell r="S890">
            <v>116217.684065398</v>
          </cell>
          <cell r="T890">
            <v>116627.261538878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</row>
        <row r="891">
          <cell r="A891">
            <v>121502.476096725</v>
          </cell>
          <cell r="B891">
            <v>121541.063595828</v>
          </cell>
          <cell r="C891">
            <v>121614.601268252</v>
          </cell>
          <cell r="D891">
            <v>122021.906847572</v>
          </cell>
          <cell r="E891">
            <v>121754.407087065</v>
          </cell>
          <cell r="F891">
            <v>121807.321502486</v>
          </cell>
          <cell r="G891">
            <v>121880.68788481</v>
          </cell>
          <cell r="H891">
            <v>122267.21948049</v>
          </cell>
          <cell r="I891">
            <v>121991.472323417</v>
          </cell>
          <cell r="J891">
            <v>122049.386538326</v>
          </cell>
          <cell r="K891">
            <v>122107.012256235</v>
          </cell>
          <cell r="L891">
            <v>122447.313166398</v>
          </cell>
          <cell r="M891">
            <v>122221.108284139</v>
          </cell>
          <cell r="N891">
            <v>122277.556615482</v>
          </cell>
          <cell r="O891">
            <v>122315.353383209</v>
          </cell>
          <cell r="P891">
            <v>122669.649733863</v>
          </cell>
          <cell r="Q891">
            <v>122353.201750697</v>
          </cell>
          <cell r="R891">
            <v>122371.485814588</v>
          </cell>
          <cell r="S891">
            <v>122389.326020208</v>
          </cell>
          <cell r="T891">
            <v>122742.069898528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</row>
        <row r="892">
          <cell r="A892">
            <v>144934.051377083</v>
          </cell>
          <cell r="B892">
            <v>144587.175335653</v>
          </cell>
          <cell r="C892">
            <v>143896.551143296</v>
          </cell>
          <cell r="D892">
            <v>143654.194792361</v>
          </cell>
          <cell r="E892">
            <v>142669.358751923</v>
          </cell>
          <cell r="F892">
            <v>142110.336714364</v>
          </cell>
          <cell r="G892">
            <v>141595.277989811</v>
          </cell>
          <cell r="H892">
            <v>141448.996813827</v>
          </cell>
          <cell r="I892">
            <v>140538.2994022</v>
          </cell>
          <cell r="J892">
            <v>140017.688995287</v>
          </cell>
          <cell r="K892">
            <v>139499.671985184</v>
          </cell>
          <cell r="L892">
            <v>139314.639111361</v>
          </cell>
          <cell r="M892">
            <v>138474.024316331</v>
          </cell>
          <cell r="N892">
            <v>137966.591231089</v>
          </cell>
          <cell r="O892">
            <v>137626.823340648</v>
          </cell>
          <cell r="P892">
            <v>137831.415563801</v>
          </cell>
          <cell r="Q892">
            <v>137286.591602543</v>
          </cell>
          <cell r="R892">
            <v>137122.229986711</v>
          </cell>
          <cell r="S892">
            <v>136961.85836254</v>
          </cell>
          <cell r="T892">
            <v>137180.406283013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</row>
        <row r="893">
          <cell r="A893">
            <v>114548.334497223</v>
          </cell>
          <cell r="B893">
            <v>114701.321818372</v>
          </cell>
          <cell r="C893">
            <v>115001.651319729</v>
          </cell>
          <cell r="D893">
            <v>115601.766857438</v>
          </cell>
          <cell r="E893">
            <v>115547.161791608</v>
          </cell>
          <cell r="F893">
            <v>115781.689807182</v>
          </cell>
          <cell r="G893">
            <v>116029.691973271</v>
          </cell>
          <cell r="H893">
            <v>116574.354442177</v>
          </cell>
          <cell r="I893">
            <v>116487.051037861</v>
          </cell>
          <cell r="J893">
            <v>116716.66272043</v>
          </cell>
          <cell r="K893">
            <v>116945.130602958</v>
          </cell>
          <cell r="L893">
            <v>117441.342734502</v>
          </cell>
          <cell r="M893">
            <v>117397.485538321</v>
          </cell>
          <cell r="N893">
            <v>117621.285452704</v>
          </cell>
          <cell r="O893">
            <v>117771.137772156</v>
          </cell>
          <cell r="P893">
            <v>118169.864072066</v>
          </cell>
          <cell r="Q893">
            <v>117921.19466847</v>
          </cell>
          <cell r="R893">
            <v>117993.685242342</v>
          </cell>
          <cell r="S893">
            <v>118064.416057503</v>
          </cell>
          <cell r="T893">
            <v>118456.987291934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</row>
        <row r="894">
          <cell r="A894">
            <v>145811.604453415</v>
          </cell>
          <cell r="B894">
            <v>145450.292134792</v>
          </cell>
          <cell r="C894">
            <v>144731.048757116</v>
          </cell>
          <cell r="D894">
            <v>144464.361441717</v>
          </cell>
          <cell r="E894">
            <v>143452.659915213</v>
          </cell>
          <cell r="F894">
            <v>142870.719797652</v>
          </cell>
          <cell r="G894">
            <v>142333.62353373</v>
          </cell>
          <cell r="H894">
            <v>142167.387596648</v>
          </cell>
          <cell r="I894">
            <v>141232.910198291</v>
          </cell>
          <cell r="J894">
            <v>140690.633042322</v>
          </cell>
          <cell r="K894">
            <v>140151.057215076</v>
          </cell>
          <cell r="L894">
            <v>139946.349681197</v>
          </cell>
          <cell r="M894">
            <v>139082.724170812</v>
          </cell>
          <cell r="N894">
            <v>138554.17274991</v>
          </cell>
          <cell r="O894">
            <v>138200.264409101</v>
          </cell>
          <cell r="P894">
            <v>138399.249953401</v>
          </cell>
          <cell r="Q894">
            <v>137845.87291623</v>
          </cell>
          <cell r="R894">
            <v>137674.670903361</v>
          </cell>
          <cell r="S894">
            <v>137507.624937512</v>
          </cell>
          <cell r="T894">
            <v>137721.146986944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</row>
        <row r="895">
          <cell r="A895">
            <v>145576.062895047</v>
          </cell>
          <cell r="B895">
            <v>145218.62537707</v>
          </cell>
          <cell r="C895">
            <v>144507.063594606</v>
          </cell>
          <cell r="D895">
            <v>144246.906885094</v>
          </cell>
          <cell r="E895">
            <v>143242.416248307</v>
          </cell>
          <cell r="F895">
            <v>142666.62750828</v>
          </cell>
          <cell r="G895">
            <v>142135.446278451</v>
          </cell>
          <cell r="H895">
            <v>141974.566342792</v>
          </cell>
          <cell r="I895">
            <v>141046.471663936</v>
          </cell>
          <cell r="J895">
            <v>140510.010019273</v>
          </cell>
          <cell r="K895">
            <v>139976.220733631</v>
          </cell>
          <cell r="L895">
            <v>139776.794020041</v>
          </cell>
          <cell r="M895">
            <v>138919.344751185</v>
          </cell>
          <cell r="N895">
            <v>138396.461643489</v>
          </cell>
          <cell r="O895">
            <v>138046.348701279</v>
          </cell>
          <cell r="P895">
            <v>138246.839118514</v>
          </cell>
          <cell r="Q895">
            <v>137695.757788444</v>
          </cell>
          <cell r="R895">
            <v>137526.391787347</v>
          </cell>
          <cell r="S895">
            <v>137361.137262816</v>
          </cell>
          <cell r="T895">
            <v>137576.008292189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</row>
        <row r="896">
          <cell r="A896">
            <v>128483.534267207</v>
          </cell>
          <cell r="B896">
            <v>128407.279150444</v>
          </cell>
          <cell r="C896">
            <v>128253.147177704</v>
          </cell>
          <cell r="D896">
            <v>128466.896512</v>
          </cell>
          <cell r="E896">
            <v>127985.678030576</v>
          </cell>
          <cell r="F896">
            <v>127856.275895625</v>
          </cell>
          <cell r="G896">
            <v>127754.330552172</v>
          </cell>
          <cell r="H896">
            <v>127982.119216211</v>
          </cell>
          <cell r="I896">
            <v>127517.198919502</v>
          </cell>
          <cell r="J896">
            <v>127402.751097729</v>
          </cell>
          <cell r="K896">
            <v>127288.873392518</v>
          </cell>
          <cell r="L896">
            <v>127472.659614231</v>
          </cell>
          <cell r="M896">
            <v>127063.401254335</v>
          </cell>
          <cell r="N896">
            <v>126951.850254718</v>
          </cell>
          <cell r="O896">
            <v>126877.157750586</v>
          </cell>
          <cell r="P896">
            <v>127186.852182251</v>
          </cell>
          <cell r="Q896">
            <v>126802.363277008</v>
          </cell>
          <cell r="R896">
            <v>126766.231020208</v>
          </cell>
          <cell r="S896">
            <v>126730.97589888</v>
          </cell>
          <cell r="T896">
            <v>127043.738266065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</row>
        <row r="897">
          <cell r="A897">
            <v>146838.288832771</v>
          </cell>
          <cell r="B897">
            <v>146460.086937107</v>
          </cell>
          <cell r="C897">
            <v>145707.360831938</v>
          </cell>
          <cell r="D897">
            <v>145412.207749825</v>
          </cell>
          <cell r="E897">
            <v>144369.075218596</v>
          </cell>
          <cell r="F897">
            <v>143760.322324262</v>
          </cell>
          <cell r="G897">
            <v>143197.443463207</v>
          </cell>
          <cell r="H897">
            <v>143007.861654443</v>
          </cell>
          <cell r="I897">
            <v>142045.563100222</v>
          </cell>
          <cell r="J897">
            <v>141477.93714951</v>
          </cell>
          <cell r="K897">
            <v>140913.138801376</v>
          </cell>
          <cell r="L897">
            <v>140685.413097206</v>
          </cell>
          <cell r="M897">
            <v>139794.866432251</v>
          </cell>
          <cell r="N897">
            <v>139241.607827333</v>
          </cell>
          <cell r="O897">
            <v>138871.156009098</v>
          </cell>
          <cell r="P897">
            <v>139063.582075966</v>
          </cell>
          <cell r="Q897">
            <v>138500.198453812</v>
          </cell>
          <cell r="R897">
            <v>138320.993587354</v>
          </cell>
          <cell r="S897">
            <v>138146.139042711</v>
          </cell>
          <cell r="T897">
            <v>138353.78112496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</row>
        <row r="898">
          <cell r="A898">
            <v>143828.574328861</v>
          </cell>
          <cell r="B898">
            <v>143499.884051379</v>
          </cell>
          <cell r="C898">
            <v>142845.312211138</v>
          </cell>
          <cell r="D898">
            <v>142633.606225977</v>
          </cell>
          <cell r="E898">
            <v>141682.61335587</v>
          </cell>
          <cell r="F898">
            <v>141152.461835791</v>
          </cell>
          <cell r="G898">
            <v>140665.164388168</v>
          </cell>
          <cell r="H898">
            <v>140544.020757698</v>
          </cell>
          <cell r="I898">
            <v>139663.279630476</v>
          </cell>
          <cell r="J898">
            <v>139169.963406034</v>
          </cell>
          <cell r="K898">
            <v>138679.104613685</v>
          </cell>
          <cell r="L898">
            <v>138518.856434613</v>
          </cell>
          <cell r="M898">
            <v>137707.228852292</v>
          </cell>
          <cell r="N898">
            <v>137226.399098516</v>
          </cell>
          <cell r="O898">
            <v>136904.444311071</v>
          </cell>
          <cell r="P898">
            <v>137116.09941732</v>
          </cell>
          <cell r="Q898">
            <v>136582.049994228</v>
          </cell>
          <cell r="R898">
            <v>136426.305409239</v>
          </cell>
          <cell r="S898">
            <v>136274.341631541</v>
          </cell>
          <cell r="T898">
            <v>136499.220775996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</row>
        <row r="899">
          <cell r="A899">
            <v>129014.943170178</v>
          </cell>
          <cell r="B899">
            <v>128929.946056569</v>
          </cell>
          <cell r="C899">
            <v>128758.483519691</v>
          </cell>
          <cell r="D899">
            <v>128957.499054422</v>
          </cell>
          <cell r="E899">
            <v>128460.011974707</v>
          </cell>
          <cell r="F899">
            <v>128316.731623064</v>
          </cell>
          <cell r="G899">
            <v>128201.441280959</v>
          </cell>
          <cell r="H899">
            <v>128417.146188482</v>
          </cell>
          <cell r="I899">
            <v>127937.825740944</v>
          </cell>
          <cell r="J899">
            <v>127810.257455397</v>
          </cell>
          <cell r="K899">
            <v>127683.324645399</v>
          </cell>
          <cell r="L899">
            <v>127855.1967279</v>
          </cell>
          <cell r="M899">
            <v>127432.004055274</v>
          </cell>
          <cell r="N899">
            <v>127307.664687764</v>
          </cell>
          <cell r="O899">
            <v>127224.409326957</v>
          </cell>
          <cell r="P899">
            <v>127530.708591835</v>
          </cell>
          <cell r="Q899">
            <v>127141.040306779</v>
          </cell>
          <cell r="R899">
            <v>127100.765795815</v>
          </cell>
          <cell r="S899">
            <v>127061.4689764</v>
          </cell>
          <cell r="T899">
            <v>127371.187889362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</row>
        <row r="900">
          <cell r="A900">
            <v>121204.119539765</v>
          </cell>
          <cell r="B900">
            <v>121247.615184113</v>
          </cell>
          <cell r="C900">
            <v>121330.883004861</v>
          </cell>
          <cell r="D900">
            <v>121746.460793555</v>
          </cell>
          <cell r="E900">
            <v>121488.094946586</v>
          </cell>
          <cell r="F900">
            <v>121548.801209162</v>
          </cell>
          <cell r="G900">
            <v>121629.660066355</v>
          </cell>
          <cell r="H900">
            <v>122022.976019559</v>
          </cell>
          <cell r="I900">
            <v>121755.313746645</v>
          </cell>
          <cell r="J900">
            <v>121820.59437257</v>
          </cell>
          <cell r="K900">
            <v>121885.549806058</v>
          </cell>
          <cell r="L900">
            <v>122232.539843058</v>
          </cell>
          <cell r="M900">
            <v>122014.158302761</v>
          </cell>
          <cell r="N900">
            <v>122077.786591746</v>
          </cell>
          <cell r="O900">
            <v>122120.39092747</v>
          </cell>
          <cell r="P900">
            <v>122476.593475531</v>
          </cell>
          <cell r="Q900">
            <v>122163.053426199</v>
          </cell>
          <cell r="R900">
            <v>122183.663135526</v>
          </cell>
          <cell r="S900">
            <v>122203.772529936</v>
          </cell>
          <cell r="T900">
            <v>122558.225138611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</row>
        <row r="901">
          <cell r="A901">
            <v>126140.252641909</v>
          </cell>
          <cell r="B901">
            <v>126102.545920674</v>
          </cell>
          <cell r="C901">
            <v>126024.834181532</v>
          </cell>
          <cell r="D901">
            <v>126303.553149564</v>
          </cell>
          <cell r="E901">
            <v>125894.072095258</v>
          </cell>
          <cell r="F901">
            <v>125825.866846515</v>
          </cell>
          <cell r="G901">
            <v>125782.767130141</v>
          </cell>
          <cell r="H901">
            <v>126063.839893205</v>
          </cell>
          <cell r="I901">
            <v>125662.417984747</v>
          </cell>
          <cell r="J901">
            <v>125605.825689112</v>
          </cell>
          <cell r="K901">
            <v>125549.515305396</v>
          </cell>
          <cell r="L901">
            <v>125785.837687756</v>
          </cell>
          <cell r="M901">
            <v>125438.023573148</v>
          </cell>
          <cell r="N901">
            <v>125382.863701593</v>
          </cell>
          <cell r="O901">
            <v>125345.929662919</v>
          </cell>
          <cell r="P901">
            <v>125670.59530019</v>
          </cell>
          <cell r="Q901">
            <v>125308.945202271</v>
          </cell>
          <cell r="R901">
            <v>125291.078480763</v>
          </cell>
          <cell r="S901">
            <v>125273.645486252</v>
          </cell>
          <cell r="T901">
            <v>125599.828159944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</row>
        <row r="902">
          <cell r="A902">
            <v>114501.103597343</v>
          </cell>
          <cell r="B902">
            <v>114654.867895271</v>
          </cell>
          <cell r="C902">
            <v>114956.737713577</v>
          </cell>
          <cell r="D902">
            <v>115558.162771334</v>
          </cell>
          <cell r="E902">
            <v>115505.003636372</v>
          </cell>
          <cell r="F902">
            <v>115740.765128953</v>
          </cell>
          <cell r="G902">
            <v>115989.953380356</v>
          </cell>
          <cell r="H902">
            <v>116535.689837092</v>
          </cell>
          <cell r="I902">
            <v>116449.666298578</v>
          </cell>
          <cell r="J902">
            <v>116680.444110106</v>
          </cell>
          <cell r="K902">
            <v>116910.072312575</v>
          </cell>
          <cell r="L902">
            <v>117407.343356594</v>
          </cell>
          <cell r="M902">
            <v>117364.724623159</v>
          </cell>
          <cell r="N902">
            <v>117589.661150271</v>
          </cell>
          <cell r="O902">
            <v>117740.274524768</v>
          </cell>
          <cell r="P902">
            <v>118139.30258248</v>
          </cell>
          <cell r="Q902">
            <v>117891.093515111</v>
          </cell>
          <cell r="R902">
            <v>117963.952246894</v>
          </cell>
          <cell r="S902">
            <v>118035.042282679</v>
          </cell>
          <cell r="T902">
            <v>118427.884015179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</row>
        <row r="903">
          <cell r="A903">
            <v>128625.818054379</v>
          </cell>
          <cell r="B903">
            <v>128547.222283533</v>
          </cell>
          <cell r="C903">
            <v>128388.450083116</v>
          </cell>
          <cell r="D903">
            <v>128598.254468824</v>
          </cell>
          <cell r="E903">
            <v>128112.680099186</v>
          </cell>
          <cell r="F903">
            <v>127979.562096437</v>
          </cell>
          <cell r="G903">
            <v>127874.043653367</v>
          </cell>
          <cell r="H903">
            <v>128098.596913124</v>
          </cell>
          <cell r="I903">
            <v>127629.821001681</v>
          </cell>
          <cell r="J903">
            <v>127511.860199104</v>
          </cell>
          <cell r="K903">
            <v>127394.487012842</v>
          </cell>
          <cell r="L903">
            <v>127575.083245003</v>
          </cell>
          <cell r="M903">
            <v>127162.093997694</v>
          </cell>
          <cell r="N903">
            <v>127047.118935354</v>
          </cell>
          <cell r="O903">
            <v>126970.133741601</v>
          </cell>
          <cell r="P903">
            <v>127278.919123406</v>
          </cell>
          <cell r="Q903">
            <v>126893.043448444</v>
          </cell>
          <cell r="R903">
            <v>126855.80211047</v>
          </cell>
          <cell r="S903">
            <v>126819.464831679</v>
          </cell>
          <cell r="T903">
            <v>127131.412319417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</row>
        <row r="904">
          <cell r="A904">
            <v>118916.717305189</v>
          </cell>
          <cell r="B904">
            <v>118997.842095397</v>
          </cell>
          <cell r="C904">
            <v>119155.707784029</v>
          </cell>
          <cell r="D904">
            <v>119634.705899065</v>
          </cell>
          <cell r="E904">
            <v>119446.366782694</v>
          </cell>
          <cell r="F904">
            <v>119566.810591433</v>
          </cell>
          <cell r="G904">
            <v>119705.111805286</v>
          </cell>
          <cell r="H904">
            <v>120150.441210847</v>
          </cell>
          <cell r="I904">
            <v>119944.763103049</v>
          </cell>
          <cell r="J904">
            <v>120066.519595273</v>
          </cell>
          <cell r="K904">
            <v>120187.669563129</v>
          </cell>
          <cell r="L904">
            <v>120585.942949926</v>
          </cell>
          <cell r="M904">
            <v>120427.540416187</v>
          </cell>
          <cell r="N904">
            <v>120546.215094367</v>
          </cell>
          <cell r="O904">
            <v>120625.677483058</v>
          </cell>
          <cell r="P904">
            <v>120996.494223792</v>
          </cell>
          <cell r="Q904">
            <v>120705.248352993</v>
          </cell>
          <cell r="R904">
            <v>120743.688025988</v>
          </cell>
          <cell r="S904">
            <v>120781.194549393</v>
          </cell>
          <cell r="T904">
            <v>121148.747435371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</row>
        <row r="905">
          <cell r="A905">
            <v>125070.78725266</v>
          </cell>
          <cell r="B905">
            <v>125050.673881872</v>
          </cell>
          <cell r="C905">
            <v>125007.840065208</v>
          </cell>
          <cell r="D905">
            <v>125316.210942717</v>
          </cell>
          <cell r="E905">
            <v>124939.470594687</v>
          </cell>
          <cell r="F905">
            <v>124899.195386885</v>
          </cell>
          <cell r="G905">
            <v>124882.952605157</v>
          </cell>
          <cell r="H905">
            <v>125188.34404127</v>
          </cell>
          <cell r="I905">
            <v>124815.902571088</v>
          </cell>
          <cell r="J905">
            <v>124785.715331557</v>
          </cell>
          <cell r="K905">
            <v>124755.678468371</v>
          </cell>
          <cell r="L905">
            <v>125015.978167367</v>
          </cell>
          <cell r="M905">
            <v>124696.206987501</v>
          </cell>
          <cell r="N905">
            <v>124666.783825983</v>
          </cell>
          <cell r="O905">
            <v>124647.082616484</v>
          </cell>
          <cell r="P905">
            <v>124978.581058681</v>
          </cell>
          <cell r="Q905">
            <v>124627.354511094</v>
          </cell>
          <cell r="R905">
            <v>124617.82411485</v>
          </cell>
          <cell r="S905">
            <v>124608.525075551</v>
          </cell>
          <cell r="T905">
            <v>124940.832729343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</row>
        <row r="906">
          <cell r="A906">
            <v>119995.091793006</v>
          </cell>
          <cell r="B906">
            <v>120058.476672726</v>
          </cell>
          <cell r="C906">
            <v>120181.173891048</v>
          </cell>
          <cell r="D906">
            <v>120630.273083673</v>
          </cell>
          <cell r="E906">
            <v>120408.920517109</v>
          </cell>
          <cell r="F906">
            <v>120501.201615865</v>
          </cell>
          <cell r="G906">
            <v>120612.422165458</v>
          </cell>
          <cell r="H906">
            <v>121033.230313149</v>
          </cell>
          <cell r="I906">
            <v>120798.330347779</v>
          </cell>
          <cell r="J906">
            <v>120893.461818625</v>
          </cell>
          <cell r="K906">
            <v>120988.119396423</v>
          </cell>
          <cell r="L906">
            <v>121362.215725406</v>
          </cell>
          <cell r="M906">
            <v>121175.536647429</v>
          </cell>
          <cell r="N906">
            <v>121268.260217904</v>
          </cell>
          <cell r="O906">
            <v>121330.346220671</v>
          </cell>
          <cell r="P906">
            <v>121694.273236327</v>
          </cell>
          <cell r="Q906">
            <v>121392.516982617</v>
          </cell>
          <cell r="R906">
            <v>121422.550885238</v>
          </cell>
          <cell r="S906">
            <v>121451.855694145</v>
          </cell>
          <cell r="T906">
            <v>121813.232576351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</row>
        <row r="907">
          <cell r="A907">
            <v>136589.796482531</v>
          </cell>
          <cell r="B907">
            <v>136380.188464966</v>
          </cell>
          <cell r="C907">
            <v>135961.691148592</v>
          </cell>
          <cell r="D907">
            <v>135950.686923004</v>
          </cell>
          <cell r="E907">
            <v>135221.302626345</v>
          </cell>
          <cell r="F907">
            <v>134880.198235459</v>
          </cell>
          <cell r="G907">
            <v>134574.684495372</v>
          </cell>
          <cell r="H907">
            <v>134618.144108244</v>
          </cell>
          <cell r="I907">
            <v>133933.559824137</v>
          </cell>
          <cell r="J907">
            <v>133618.968724484</v>
          </cell>
          <cell r="K907">
            <v>133305.944745931</v>
          </cell>
          <cell r="L907">
            <v>133307.989306973</v>
          </cell>
          <cell r="M907">
            <v>132686.172986248</v>
          </cell>
          <cell r="N907">
            <v>132379.544593563</v>
          </cell>
          <cell r="O907">
            <v>132174.231843642</v>
          </cell>
          <cell r="P907">
            <v>132432.135437613</v>
          </cell>
          <cell r="Q907">
            <v>131968.638802845</v>
          </cell>
          <cell r="R907">
            <v>131869.319425478</v>
          </cell>
          <cell r="S907">
            <v>131772.411094543</v>
          </cell>
          <cell r="T907">
            <v>132038.747747301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</row>
        <row r="908">
          <cell r="A908">
            <v>131214.903688712</v>
          </cell>
          <cell r="B908">
            <v>131093.715898191</v>
          </cell>
          <cell r="C908">
            <v>130850.50718496</v>
          </cell>
          <cell r="D908">
            <v>130988.526795182</v>
          </cell>
          <cell r="E908">
            <v>130423.689933154</v>
          </cell>
          <cell r="F908">
            <v>130222.955653625</v>
          </cell>
          <cell r="G908">
            <v>130052.418833734</v>
          </cell>
          <cell r="H908">
            <v>130218.09863422</v>
          </cell>
          <cell r="I908">
            <v>129679.163522514</v>
          </cell>
          <cell r="J908">
            <v>129497.27830301</v>
          </cell>
          <cell r="K908">
            <v>129316.299136366</v>
          </cell>
          <cell r="L908">
            <v>129438.848304381</v>
          </cell>
          <cell r="M908">
            <v>128957.969473905</v>
          </cell>
          <cell r="N908">
            <v>128780.688004177</v>
          </cell>
          <cell r="O908">
            <v>128661.983582382</v>
          </cell>
          <cell r="P908">
            <v>128954.227318938</v>
          </cell>
          <cell r="Q908">
            <v>128543.117106519</v>
          </cell>
          <cell r="R908">
            <v>128485.694227189</v>
          </cell>
          <cell r="S908">
            <v>128429.665327887</v>
          </cell>
          <cell r="T908">
            <v>128726.784754665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</row>
        <row r="909">
          <cell r="A909">
            <v>143569.491408601</v>
          </cell>
          <cell r="B909">
            <v>143245.063201361</v>
          </cell>
          <cell r="C909">
            <v>142598.940698611</v>
          </cell>
          <cell r="D909">
            <v>142394.418025201</v>
          </cell>
          <cell r="E909">
            <v>141451.356742108</v>
          </cell>
          <cell r="F909">
            <v>140927.971403191</v>
          </cell>
          <cell r="G909">
            <v>140447.180171783</v>
          </cell>
          <cell r="H909">
            <v>140331.927851956</v>
          </cell>
          <cell r="I909">
            <v>139458.207369493</v>
          </cell>
          <cell r="J909">
            <v>138971.287891606</v>
          </cell>
          <cell r="K909">
            <v>138486.793980714</v>
          </cell>
          <cell r="L909">
            <v>138332.354417121</v>
          </cell>
          <cell r="M909">
            <v>137527.520365006</v>
          </cell>
          <cell r="N909">
            <v>137052.925447869</v>
          </cell>
          <cell r="O909">
            <v>136735.145392727</v>
          </cell>
          <cell r="P909">
            <v>136948.455777466</v>
          </cell>
          <cell r="Q909">
            <v>136416.931507489</v>
          </cell>
          <cell r="R909">
            <v>136263.206435722</v>
          </cell>
          <cell r="S909">
            <v>136113.213146167</v>
          </cell>
          <cell r="T909">
            <v>136339.576095285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</row>
        <row r="910">
          <cell r="A910">
            <v>136790.396281829</v>
          </cell>
          <cell r="B910">
            <v>136577.488276621</v>
          </cell>
          <cell r="C910">
            <v>136152.448902581</v>
          </cell>
          <cell r="D910">
            <v>136135.882863445</v>
          </cell>
          <cell r="E910">
            <v>135400.357387115</v>
          </cell>
          <cell r="F910">
            <v>135054.014153847</v>
          </cell>
          <cell r="G910">
            <v>134743.462854103</v>
          </cell>
          <cell r="H910">
            <v>134782.361009464</v>
          </cell>
          <cell r="I910">
            <v>134092.340859773</v>
          </cell>
          <cell r="J910">
            <v>133772.796959396</v>
          </cell>
          <cell r="K910">
            <v>133454.844852267</v>
          </cell>
          <cell r="L910">
            <v>133452.391984077</v>
          </cell>
          <cell r="M910">
            <v>132825.315645461</v>
          </cell>
          <cell r="N910">
            <v>132513.859813833</v>
          </cell>
          <cell r="O910">
            <v>132305.314699304</v>
          </cell>
          <cell r="P910">
            <v>132561.936662929</v>
          </cell>
          <cell r="Q910">
            <v>132096.484881108</v>
          </cell>
          <cell r="R910">
            <v>131995.601857837</v>
          </cell>
          <cell r="S910">
            <v>131897.167839583</v>
          </cell>
          <cell r="T910">
            <v>132162.355628814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</row>
        <row r="911">
          <cell r="A911">
            <v>123609.701033103</v>
          </cell>
          <cell r="B911">
            <v>123613.623411532</v>
          </cell>
          <cell r="C911">
            <v>123618.439245257</v>
          </cell>
          <cell r="D911">
            <v>123967.320079195</v>
          </cell>
          <cell r="E911">
            <v>123635.309551539</v>
          </cell>
          <cell r="F911">
            <v>123633.191911378</v>
          </cell>
          <cell r="G911">
            <v>123653.640636927</v>
          </cell>
          <cell r="H911">
            <v>123992.255848606</v>
          </cell>
          <cell r="I911">
            <v>123659.406981821</v>
          </cell>
          <cell r="J911">
            <v>123665.29390045</v>
          </cell>
          <cell r="K911">
            <v>123671.151493664</v>
          </cell>
          <cell r="L911">
            <v>123964.208612649</v>
          </cell>
          <cell r="M911">
            <v>123682.749234101</v>
          </cell>
          <cell r="N911">
            <v>123688.487147218</v>
          </cell>
          <cell r="O911">
            <v>123692.32914864</v>
          </cell>
          <cell r="P911">
            <v>124033.162457788</v>
          </cell>
          <cell r="Q911">
            <v>123696.176395123</v>
          </cell>
          <cell r="R911">
            <v>123698.034950859</v>
          </cell>
          <cell r="S911">
            <v>123699.848388872</v>
          </cell>
          <cell r="T911">
            <v>124040.523890851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</row>
        <row r="912">
          <cell r="A912">
            <v>144497.109628586</v>
          </cell>
          <cell r="B912">
            <v>144157.421542356</v>
          </cell>
          <cell r="C912">
            <v>143481.04710561</v>
          </cell>
          <cell r="D912">
            <v>143250.805365679</v>
          </cell>
          <cell r="E912">
            <v>142279.345897865</v>
          </cell>
          <cell r="F912">
            <v>141731.73498314</v>
          </cell>
          <cell r="G912">
            <v>141227.648952142</v>
          </cell>
          <cell r="H912">
            <v>141091.303435254</v>
          </cell>
          <cell r="I912">
            <v>140192.446297749</v>
          </cell>
          <cell r="J912">
            <v>139682.623964485</v>
          </cell>
          <cell r="K912">
            <v>139175.341287736</v>
          </cell>
          <cell r="L912">
            <v>139000.104608125</v>
          </cell>
          <cell r="M912">
            <v>138170.947059923</v>
          </cell>
          <cell r="N912">
            <v>137674.028988254</v>
          </cell>
          <cell r="O912">
            <v>137341.301758116</v>
          </cell>
          <cell r="P912">
            <v>137548.685598241</v>
          </cell>
          <cell r="Q912">
            <v>137008.120292152</v>
          </cell>
          <cell r="R912">
            <v>136847.164572923</v>
          </cell>
          <cell r="S912">
            <v>136690.116164865</v>
          </cell>
          <cell r="T912">
            <v>136911.166512757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</row>
        <row r="913">
          <cell r="A913">
            <v>115137.416742189</v>
          </cell>
          <cell r="B913">
            <v>115280.713305243</v>
          </cell>
          <cell r="C913">
            <v>115561.831371542</v>
          </cell>
          <cell r="D913">
            <v>116145.614063347</v>
          </cell>
          <cell r="E913">
            <v>116072.974782526</v>
          </cell>
          <cell r="F913">
            <v>116292.118390727</v>
          </cell>
          <cell r="G913">
            <v>116525.32723717</v>
          </cell>
          <cell r="H913">
            <v>117056.594510067</v>
          </cell>
          <cell r="I913">
            <v>116953.328119186</v>
          </cell>
          <cell r="J913">
            <v>117168.395385559</v>
          </cell>
          <cell r="K913">
            <v>117382.391304233</v>
          </cell>
          <cell r="L913">
            <v>117865.39626549</v>
          </cell>
          <cell r="M913">
            <v>117806.092477843</v>
          </cell>
          <cell r="N913">
            <v>118015.716113986</v>
          </cell>
          <cell r="O913">
            <v>118156.076257441</v>
          </cell>
          <cell r="P913">
            <v>118551.038916091</v>
          </cell>
          <cell r="Q913">
            <v>118296.628019136</v>
          </cell>
          <cell r="R913">
            <v>118364.526783633</v>
          </cell>
          <cell r="S913">
            <v>118430.77725876</v>
          </cell>
          <cell r="T913">
            <v>118819.974735552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</row>
        <row r="914">
          <cell r="A914">
            <v>148433.771152846</v>
          </cell>
          <cell r="B914">
            <v>148029.322611082</v>
          </cell>
          <cell r="C914">
            <v>147224.563864899</v>
          </cell>
          <cell r="D914">
            <v>146885.174571122</v>
          </cell>
          <cell r="E914">
            <v>145793.197805629</v>
          </cell>
          <cell r="F914">
            <v>145142.777469816</v>
          </cell>
          <cell r="G914">
            <v>144539.832081287</v>
          </cell>
          <cell r="H914">
            <v>144313.970451516</v>
          </cell>
          <cell r="I914">
            <v>143308.437420179</v>
          </cell>
          <cell r="J914">
            <v>142701.419077158</v>
          </cell>
          <cell r="K914">
            <v>142097.424568107</v>
          </cell>
          <cell r="L914">
            <v>141833.928295614</v>
          </cell>
          <cell r="M914">
            <v>140901.545768521</v>
          </cell>
          <cell r="N914">
            <v>140309.891843612</v>
          </cell>
          <cell r="O914">
            <v>139913.731223063</v>
          </cell>
          <cell r="P914">
            <v>140095.96376748</v>
          </cell>
          <cell r="Q914">
            <v>139517.029768068</v>
          </cell>
          <cell r="R914">
            <v>139325.388351811</v>
          </cell>
          <cell r="S914">
            <v>139138.399163199</v>
          </cell>
          <cell r="T914">
            <v>139336.903691715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</row>
        <row r="915">
          <cell r="A915">
            <v>127822.50269672</v>
          </cell>
          <cell r="B915">
            <v>127757.121947836</v>
          </cell>
          <cell r="C915">
            <v>127624.547856354</v>
          </cell>
          <cell r="D915">
            <v>127856.624897639</v>
          </cell>
          <cell r="E915">
            <v>127395.643294104</v>
          </cell>
          <cell r="F915">
            <v>127283.504587229</v>
          </cell>
          <cell r="G915">
            <v>127198.159389855</v>
          </cell>
          <cell r="H915">
            <v>127440.979312314</v>
          </cell>
          <cell r="I915">
            <v>126993.971689377</v>
          </cell>
          <cell r="J915">
            <v>126895.844709661</v>
          </cell>
          <cell r="K915">
            <v>126798.206544985</v>
          </cell>
          <cell r="L915">
            <v>126996.81303431</v>
          </cell>
          <cell r="M915">
            <v>126604.887881623</v>
          </cell>
          <cell r="N915">
            <v>126509.244622477</v>
          </cell>
          <cell r="O915">
            <v>126445.203649706</v>
          </cell>
          <cell r="P915">
            <v>126759.121406236</v>
          </cell>
          <cell r="Q915">
            <v>126381.075248852</v>
          </cell>
          <cell r="R915">
            <v>126350.095635827</v>
          </cell>
          <cell r="S915">
            <v>126319.86807429</v>
          </cell>
          <cell r="T915">
            <v>126636.416263116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</row>
        <row r="916">
          <cell r="A916">
            <v>135347.267899255</v>
          </cell>
          <cell r="B916">
            <v>135158.100226019</v>
          </cell>
          <cell r="C916">
            <v>134780.124852703</v>
          </cell>
          <cell r="D916">
            <v>134803.570872484</v>
          </cell>
          <cell r="E916">
            <v>134112.225453748</v>
          </cell>
          <cell r="F916">
            <v>133803.570803218</v>
          </cell>
          <cell r="G916">
            <v>133529.26004482</v>
          </cell>
          <cell r="H916">
            <v>133600.97363082</v>
          </cell>
          <cell r="I916">
            <v>132950.059461966</v>
          </cell>
          <cell r="J916">
            <v>132666.146341498</v>
          </cell>
          <cell r="K916">
            <v>132383.647521188</v>
          </cell>
          <cell r="L916">
            <v>132413.549459917</v>
          </cell>
          <cell r="M916">
            <v>131824.314042069</v>
          </cell>
          <cell r="N916">
            <v>131547.587129301</v>
          </cell>
          <cell r="O916">
            <v>131362.29586211</v>
          </cell>
          <cell r="P916">
            <v>131628.137960225</v>
          </cell>
          <cell r="Q916">
            <v>131176.751637167</v>
          </cell>
          <cell r="R916">
            <v>131087.117587182</v>
          </cell>
          <cell r="S916">
            <v>130999.659465623</v>
          </cell>
          <cell r="T916">
            <v>131273.11225596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</row>
        <row r="917">
          <cell r="A917">
            <v>132375.811044386</v>
          </cell>
          <cell r="B917">
            <v>132235.525627939</v>
          </cell>
          <cell r="C917">
            <v>131954.456842599</v>
          </cell>
          <cell r="D917">
            <v>132060.289230899</v>
          </cell>
          <cell r="E917">
            <v>131459.912250296</v>
          </cell>
          <cell r="F917">
            <v>131228.85984145</v>
          </cell>
          <cell r="G917">
            <v>131029.169751807</v>
          </cell>
          <cell r="H917">
            <v>131168.451571858</v>
          </cell>
          <cell r="I917">
            <v>130598.058121898</v>
          </cell>
          <cell r="J917">
            <v>130387.510147932</v>
          </cell>
          <cell r="K917">
            <v>130178.01100902</v>
          </cell>
          <cell r="L917">
            <v>130274.532739839</v>
          </cell>
          <cell r="M917">
            <v>129763.21323354</v>
          </cell>
          <cell r="N917">
            <v>129557.994500678</v>
          </cell>
          <cell r="O917">
            <v>129420.583799699</v>
          </cell>
          <cell r="P917">
            <v>129705.410509414</v>
          </cell>
          <cell r="Q917">
            <v>129282.985507031</v>
          </cell>
          <cell r="R917">
            <v>129216.513525772</v>
          </cell>
          <cell r="S917">
            <v>129151.655197736</v>
          </cell>
          <cell r="T917">
            <v>129442.125943292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</row>
        <row r="918">
          <cell r="A918">
            <v>112455.544151729</v>
          </cell>
          <cell r="B918">
            <v>112642.959135828</v>
          </cell>
          <cell r="C918">
            <v>113011.539728027</v>
          </cell>
          <cell r="D918">
            <v>113669.679798837</v>
          </cell>
          <cell r="E918">
            <v>113679.143598337</v>
          </cell>
          <cell r="F918">
            <v>113968.326697299</v>
          </cell>
          <cell r="G918">
            <v>114268.884031702</v>
          </cell>
          <cell r="H918">
            <v>114861.134655103</v>
          </cell>
          <cell r="I918">
            <v>114830.541811076</v>
          </cell>
          <cell r="J918">
            <v>115111.824400474</v>
          </cell>
          <cell r="K918">
            <v>115391.705793584</v>
          </cell>
          <cell r="L918">
            <v>115934.838094094</v>
          </cell>
          <cell r="M918">
            <v>115945.856898278</v>
          </cell>
          <cell r="N918">
            <v>116220.019862115</v>
          </cell>
          <cell r="O918">
            <v>116403.59435611</v>
          </cell>
          <cell r="P918">
            <v>116815.691475051</v>
          </cell>
          <cell r="Q918">
            <v>116587.419464135</v>
          </cell>
          <cell r="R918">
            <v>116676.223030651</v>
          </cell>
          <cell r="S918">
            <v>116762.8708293</v>
          </cell>
          <cell r="T918">
            <v>117167.42777112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</row>
        <row r="919">
          <cell r="A919">
            <v>123613.800050164</v>
          </cell>
          <cell r="B919">
            <v>123617.654997292</v>
          </cell>
          <cell r="C919">
            <v>123622.337151889</v>
          </cell>
          <cell r="D919">
            <v>123971.104336817</v>
          </cell>
          <cell r="E919">
            <v>123638.968321497</v>
          </cell>
          <cell r="F919">
            <v>123636.743631856</v>
          </cell>
          <cell r="G919">
            <v>123657.089420896</v>
          </cell>
          <cell r="H919">
            <v>123995.611424644</v>
          </cell>
          <cell r="I919">
            <v>123662.651482446</v>
          </cell>
          <cell r="J919">
            <v>123668.437196513</v>
          </cell>
          <cell r="K919">
            <v>123674.194089312</v>
          </cell>
          <cell r="L919">
            <v>123967.159308707</v>
          </cell>
          <cell r="M919">
            <v>123685.592447983</v>
          </cell>
          <cell r="N919">
            <v>123691.231718156</v>
          </cell>
          <cell r="O919">
            <v>123695.007670072</v>
          </cell>
          <cell r="P919">
            <v>124035.814790637</v>
          </cell>
          <cell r="Q919">
            <v>123698.788776879</v>
          </cell>
          <cell r="R919">
            <v>123700.615381381</v>
          </cell>
          <cell r="S919">
            <v>123702.397643798</v>
          </cell>
          <cell r="T919">
            <v>124043.049670124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</row>
        <row r="920">
          <cell r="A920">
            <v>124048.544140114</v>
          </cell>
          <cell r="B920">
            <v>124045.247284849</v>
          </cell>
          <cell r="C920">
            <v>124035.751354939</v>
          </cell>
          <cell r="D920">
            <v>124372.464860963</v>
          </cell>
          <cell r="E920">
            <v>124027.019552329</v>
          </cell>
          <cell r="F920">
            <v>124013.441133663</v>
          </cell>
          <cell r="G920">
            <v>124022.869417818</v>
          </cell>
          <cell r="H920">
            <v>124351.505735232</v>
          </cell>
          <cell r="I920">
            <v>124006.765071197</v>
          </cell>
          <cell r="J920">
            <v>124001.816971715</v>
          </cell>
          <cell r="K920">
            <v>123996.893520963</v>
          </cell>
          <cell r="L920">
            <v>124280.111817452</v>
          </cell>
          <cell r="M920">
            <v>123987.145335696</v>
          </cell>
          <cell r="N920">
            <v>123982.322479001</v>
          </cell>
          <cell r="O920">
            <v>123979.093182582</v>
          </cell>
          <cell r="P920">
            <v>124317.122726996</v>
          </cell>
          <cell r="Q920">
            <v>123975.859477561</v>
          </cell>
          <cell r="R920">
            <v>123974.297315884</v>
          </cell>
          <cell r="S920">
            <v>123972.77307676</v>
          </cell>
          <cell r="T920">
            <v>124310.93526197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</row>
        <row r="921">
          <cell r="A921">
            <v>120535.568488833</v>
          </cell>
          <cell r="B921">
            <v>120590.062201046</v>
          </cell>
          <cell r="C921">
            <v>120695.133131984</v>
          </cell>
          <cell r="D921">
            <v>121129.247112165</v>
          </cell>
          <cell r="E921">
            <v>120891.348345112</v>
          </cell>
          <cell r="F921">
            <v>120969.514413691</v>
          </cell>
          <cell r="G921">
            <v>121067.162249811</v>
          </cell>
          <cell r="H921">
            <v>121475.6804476</v>
          </cell>
          <cell r="I921">
            <v>121226.134611797</v>
          </cell>
          <cell r="J921">
            <v>121307.92173544</v>
          </cell>
          <cell r="K921">
            <v>121389.301440287</v>
          </cell>
          <cell r="L921">
            <v>121751.280330968</v>
          </cell>
          <cell r="M921">
            <v>121550.429169571</v>
          </cell>
          <cell r="N921">
            <v>121630.146155502</v>
          </cell>
          <cell r="O921">
            <v>121683.523187726</v>
          </cell>
          <cell r="P921">
            <v>122043.997102546</v>
          </cell>
          <cell r="Q921">
            <v>121736.97308973</v>
          </cell>
          <cell r="R921">
            <v>121762.794056076</v>
          </cell>
          <cell r="S921">
            <v>121787.988200643</v>
          </cell>
          <cell r="T921">
            <v>122146.26969609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</row>
        <row r="922">
          <cell r="A922">
            <v>142181.842099634</v>
          </cell>
          <cell r="B922">
            <v>141880.241560158</v>
          </cell>
          <cell r="C922">
            <v>141279.373747752</v>
          </cell>
          <cell r="D922">
            <v>141113.324925024</v>
          </cell>
          <cell r="E922">
            <v>140212.74525835</v>
          </cell>
          <cell r="F922">
            <v>139725.599616762</v>
          </cell>
          <cell r="G922">
            <v>139279.655709239</v>
          </cell>
          <cell r="H922">
            <v>139195.957276232</v>
          </cell>
          <cell r="I922">
            <v>138359.839399288</v>
          </cell>
          <cell r="J922">
            <v>137907.180925285</v>
          </cell>
          <cell r="K922">
            <v>137456.777348661</v>
          </cell>
          <cell r="L922">
            <v>137333.448756209</v>
          </cell>
          <cell r="M922">
            <v>136565.000883029</v>
          </cell>
          <cell r="N922">
            <v>136123.799779526</v>
          </cell>
          <cell r="O922">
            <v>135828.379609741</v>
          </cell>
          <cell r="P922">
            <v>136050.555673658</v>
          </cell>
          <cell r="Q922">
            <v>135532.556135347</v>
          </cell>
          <cell r="R922">
            <v>135389.647585654</v>
          </cell>
          <cell r="S922">
            <v>135250.208239635</v>
          </cell>
          <cell r="T922">
            <v>135484.518453328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</row>
        <row r="923">
          <cell r="A923">
            <v>142483.777414399</v>
          </cell>
          <cell r="B923">
            <v>142177.209856954</v>
          </cell>
          <cell r="C923">
            <v>141566.495184044</v>
          </cell>
          <cell r="D923">
            <v>141392.074927597</v>
          </cell>
          <cell r="E923">
            <v>140482.251786983</v>
          </cell>
          <cell r="F923">
            <v>139987.220835793</v>
          </cell>
          <cell r="G923">
            <v>139533.694581897</v>
          </cell>
          <cell r="H923">
            <v>139443.130413659</v>
          </cell>
          <cell r="I923">
            <v>138598.830675159</v>
          </cell>
          <cell r="J923">
            <v>138138.717430758</v>
          </cell>
          <cell r="K923">
            <v>137680.896219331</v>
          </cell>
          <cell r="L923">
            <v>137550.798264617</v>
          </cell>
          <cell r="M923">
            <v>136774.433209251</v>
          </cell>
          <cell r="N923">
            <v>136325.966025216</v>
          </cell>
          <cell r="O923">
            <v>136025.680621124</v>
          </cell>
          <cell r="P923">
            <v>136245.927622982</v>
          </cell>
          <cell r="Q923">
            <v>135724.985270456</v>
          </cell>
          <cell r="R923">
            <v>135579.723179434</v>
          </cell>
          <cell r="S923">
            <v>135437.987425928</v>
          </cell>
          <cell r="T923">
            <v>135670.568413212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</row>
        <row r="924">
          <cell r="A924">
            <v>140357.455807869</v>
          </cell>
          <cell r="B924">
            <v>140085.867522836</v>
          </cell>
          <cell r="C924">
            <v>139544.497478468</v>
          </cell>
          <cell r="D924">
            <v>139429.031440109</v>
          </cell>
          <cell r="E924">
            <v>138584.303693762</v>
          </cell>
          <cell r="F924">
            <v>138144.8035247</v>
          </cell>
          <cell r="G924">
            <v>137744.674492442</v>
          </cell>
          <cell r="H924">
            <v>137702.460949164</v>
          </cell>
          <cell r="I924">
            <v>136915.780403108</v>
          </cell>
          <cell r="J924">
            <v>136508.165950981</v>
          </cell>
          <cell r="K924">
            <v>136102.582011507</v>
          </cell>
          <cell r="L924">
            <v>136020.155993578</v>
          </cell>
          <cell r="M924">
            <v>135299.546176908</v>
          </cell>
          <cell r="N924">
            <v>134902.248972921</v>
          </cell>
          <cell r="O924">
            <v>134636.226049304</v>
          </cell>
          <cell r="P924">
            <v>134870.058101124</v>
          </cell>
          <cell r="Q924">
            <v>134369.839953899</v>
          </cell>
          <cell r="R924">
            <v>134241.152226765</v>
          </cell>
          <cell r="S924">
            <v>134115.588483022</v>
          </cell>
          <cell r="T924">
            <v>134360.347215988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</row>
        <row r="925">
          <cell r="A925">
            <v>120633.421405356</v>
          </cell>
          <cell r="B925">
            <v>120686.305378096</v>
          </cell>
          <cell r="C925">
            <v>120788.185082398</v>
          </cell>
          <cell r="D925">
            <v>121219.586000658</v>
          </cell>
          <cell r="E925">
            <v>120978.691555923</v>
          </cell>
          <cell r="F925">
            <v>121054.302108455</v>
          </cell>
          <cell r="G925">
            <v>121149.492614575</v>
          </cell>
          <cell r="H925">
            <v>121555.785725786</v>
          </cell>
          <cell r="I925">
            <v>121303.588265689</v>
          </cell>
          <cell r="J925">
            <v>121382.959404882</v>
          </cell>
          <cell r="K925">
            <v>121461.935160395</v>
          </cell>
          <cell r="L925">
            <v>121821.720197598</v>
          </cell>
          <cell r="M925">
            <v>121618.303190704</v>
          </cell>
          <cell r="N925">
            <v>121695.665343872</v>
          </cell>
          <cell r="O925">
            <v>121747.46562325</v>
          </cell>
          <cell r="P925">
            <v>122107.314356651</v>
          </cell>
          <cell r="Q925">
            <v>121799.336619843</v>
          </cell>
          <cell r="R925">
            <v>121824.394837111</v>
          </cell>
          <cell r="S925">
            <v>121848.84474886</v>
          </cell>
          <cell r="T925">
            <v>122206.565826763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</row>
        <row r="926">
          <cell r="A926">
            <v>113996.165885181</v>
          </cell>
          <cell r="B926">
            <v>114158.236712907</v>
          </cell>
          <cell r="C926">
            <v>114476.573804074</v>
          </cell>
          <cell r="D926">
            <v>115091.998723335</v>
          </cell>
          <cell r="E926">
            <v>115054.297795332</v>
          </cell>
          <cell r="F926">
            <v>115303.246185885</v>
          </cell>
          <cell r="G926">
            <v>115565.114678531</v>
          </cell>
          <cell r="H926">
            <v>116122.33296091</v>
          </cell>
          <cell r="I926">
            <v>116049.992255285</v>
          </cell>
          <cell r="J926">
            <v>116293.236957983</v>
          </cell>
          <cell r="K926">
            <v>116535.269948378</v>
          </cell>
          <cell r="L926">
            <v>117043.861649921</v>
          </cell>
          <cell r="M926">
            <v>117014.483116173</v>
          </cell>
          <cell r="N926">
            <v>117251.570981341</v>
          </cell>
          <cell r="O926">
            <v>117410.320669014</v>
          </cell>
          <cell r="P926">
            <v>117812.574769308</v>
          </cell>
          <cell r="Q926">
            <v>117569.287080145</v>
          </cell>
          <cell r="R926">
            <v>117646.081727058</v>
          </cell>
          <cell r="S926">
            <v>117721.012130916</v>
          </cell>
          <cell r="T926">
            <v>118116.745713371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</row>
        <row r="927">
          <cell r="A927">
            <v>128645.304540839</v>
          </cell>
          <cell r="B927">
            <v>128566.388205542</v>
          </cell>
          <cell r="C927">
            <v>128406.980502405</v>
          </cell>
          <cell r="D927">
            <v>128616.244607391</v>
          </cell>
          <cell r="E927">
            <v>128130.073676765</v>
          </cell>
          <cell r="F927">
            <v>127996.446767071</v>
          </cell>
          <cell r="G927">
            <v>127890.438969881</v>
          </cell>
          <cell r="H927">
            <v>128114.549124608</v>
          </cell>
          <cell r="I927">
            <v>127645.245167168</v>
          </cell>
          <cell r="J927">
            <v>127526.803244049</v>
          </cell>
          <cell r="K927">
            <v>127408.951333924</v>
          </cell>
          <cell r="L927">
            <v>127589.110680833</v>
          </cell>
          <cell r="M927">
            <v>127175.610469567</v>
          </cell>
          <cell r="N927">
            <v>127060.166464466</v>
          </cell>
          <cell r="O927">
            <v>126982.867275238</v>
          </cell>
          <cell r="P927">
            <v>127291.528158053</v>
          </cell>
          <cell r="Q927">
            <v>126905.462557944</v>
          </cell>
          <cell r="R927">
            <v>126868.069325677</v>
          </cell>
          <cell r="S927">
            <v>126831.583839931</v>
          </cell>
          <cell r="T927">
            <v>127143.419725795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</row>
        <row r="928">
          <cell r="A928">
            <v>125080.923519812</v>
          </cell>
          <cell r="B928">
            <v>125060.643401318</v>
          </cell>
          <cell r="C928">
            <v>125017.479015808</v>
          </cell>
          <cell r="D928">
            <v>125325.568856007</v>
          </cell>
          <cell r="E928">
            <v>124948.518195414</v>
          </cell>
          <cell r="F928">
            <v>124907.97826997</v>
          </cell>
          <cell r="G928">
            <v>124891.480941375</v>
          </cell>
          <cell r="H928">
            <v>125196.641887965</v>
          </cell>
          <cell r="I928">
            <v>124823.925744599</v>
          </cell>
          <cell r="J928">
            <v>124793.488241051</v>
          </cell>
          <cell r="K928">
            <v>124763.202360529</v>
          </cell>
          <cell r="L928">
            <v>125023.274805338</v>
          </cell>
          <cell r="M928">
            <v>124703.237837836</v>
          </cell>
          <cell r="N928">
            <v>124673.570746808</v>
          </cell>
          <cell r="O928">
            <v>124653.706206581</v>
          </cell>
          <cell r="P928">
            <v>124985.139888256</v>
          </cell>
          <cell r="Q928">
            <v>124633.814547486</v>
          </cell>
          <cell r="R928">
            <v>124624.205140531</v>
          </cell>
          <cell r="S928">
            <v>124614.829008562</v>
          </cell>
          <cell r="T928">
            <v>124947.078610513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</row>
        <row r="929">
          <cell r="A929">
            <v>114944.63802593</v>
          </cell>
          <cell r="B929">
            <v>115091.105915095</v>
          </cell>
          <cell r="C929">
            <v>115378.510974118</v>
          </cell>
          <cell r="D929">
            <v>115967.638632765</v>
          </cell>
          <cell r="E929">
            <v>115900.9010963</v>
          </cell>
          <cell r="F929">
            <v>116125.079292335</v>
          </cell>
          <cell r="G929">
            <v>116363.129291597</v>
          </cell>
          <cell r="H929">
            <v>116898.78017767</v>
          </cell>
          <cell r="I929">
            <v>116800.737716187</v>
          </cell>
          <cell r="J929">
            <v>117020.564681069</v>
          </cell>
          <cell r="K929">
            <v>117239.296588032</v>
          </cell>
          <cell r="L929">
            <v>117726.623630552</v>
          </cell>
          <cell r="M929">
            <v>117672.374780648</v>
          </cell>
          <cell r="N929">
            <v>117886.637641184</v>
          </cell>
          <cell r="O929">
            <v>118030.104124236</v>
          </cell>
          <cell r="P929">
            <v>118426.2984444</v>
          </cell>
          <cell r="Q929">
            <v>118173.76646627</v>
          </cell>
          <cell r="R929">
            <v>118243.167912479</v>
          </cell>
          <cell r="S929">
            <v>118310.884590684</v>
          </cell>
          <cell r="T929">
            <v>118701.186138549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</row>
        <row r="930">
          <cell r="A930">
            <v>137178.69046058</v>
          </cell>
          <cell r="B930">
            <v>136959.394782025</v>
          </cell>
          <cell r="C930">
            <v>136521.692170445</v>
          </cell>
          <cell r="D930">
            <v>136494.360318825</v>
          </cell>
          <cell r="E930">
            <v>135746.947570796</v>
          </cell>
          <cell r="F930">
            <v>135390.463689294</v>
          </cell>
          <cell r="G930">
            <v>135070.161357411</v>
          </cell>
          <cell r="H930">
            <v>135100.230055293</v>
          </cell>
          <cell r="I930">
            <v>134399.687886289</v>
          </cell>
          <cell r="J930">
            <v>134070.557018743</v>
          </cell>
          <cell r="K930">
            <v>133743.065701483</v>
          </cell>
          <cell r="L930">
            <v>133731.907313165</v>
          </cell>
          <cell r="M930">
            <v>133094.649337606</v>
          </cell>
          <cell r="N930">
            <v>132773.849197329</v>
          </cell>
          <cell r="O930">
            <v>132559.047305049</v>
          </cell>
          <cell r="P930">
            <v>132813.188460597</v>
          </cell>
          <cell r="Q930">
            <v>132343.952167414</v>
          </cell>
          <cell r="R930">
            <v>132240.042448184</v>
          </cell>
          <cell r="S930">
            <v>132138.655209104</v>
          </cell>
          <cell r="T930">
            <v>132401.619182454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</row>
        <row r="931">
          <cell r="A931">
            <v>145692.210647899</v>
          </cell>
          <cell r="B931">
            <v>145332.862429361</v>
          </cell>
          <cell r="C931">
            <v>144617.512780211</v>
          </cell>
          <cell r="D931">
            <v>144354.13576765</v>
          </cell>
          <cell r="E931">
            <v>143346.089373474</v>
          </cell>
          <cell r="F931">
            <v>142767.267331457</v>
          </cell>
          <cell r="G931">
            <v>142233.169342808</v>
          </cell>
          <cell r="H931">
            <v>142069.648312584</v>
          </cell>
          <cell r="I931">
            <v>141138.406254844</v>
          </cell>
          <cell r="J931">
            <v>140599.076926981</v>
          </cell>
          <cell r="K931">
            <v>140062.434243371</v>
          </cell>
          <cell r="L931">
            <v>139860.403507738</v>
          </cell>
          <cell r="M931">
            <v>138999.908676224</v>
          </cell>
          <cell r="N931">
            <v>138474.230470092</v>
          </cell>
          <cell r="O931">
            <v>138122.245981216</v>
          </cell>
          <cell r="P931">
            <v>138321.994331484</v>
          </cell>
          <cell r="Q931">
            <v>137769.780966699</v>
          </cell>
          <cell r="R931">
            <v>137599.509610967</v>
          </cell>
          <cell r="S931">
            <v>137433.371709911</v>
          </cell>
          <cell r="T931">
            <v>137647.577544616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</row>
        <row r="932">
          <cell r="A932">
            <v>116969.840026757</v>
          </cell>
          <cell r="B932">
            <v>117082.992121991</v>
          </cell>
          <cell r="C932">
            <v>117304.350313956</v>
          </cell>
          <cell r="D932">
            <v>117837.327388389</v>
          </cell>
          <cell r="E932">
            <v>117708.590142046</v>
          </cell>
          <cell r="F932">
            <v>117879.878384498</v>
          </cell>
          <cell r="G932">
            <v>118067.070526807</v>
          </cell>
          <cell r="H932">
            <v>118556.670156047</v>
          </cell>
          <cell r="I932">
            <v>118403.748647357</v>
          </cell>
          <cell r="J932">
            <v>118573.573458836</v>
          </cell>
          <cell r="K932">
            <v>118742.552295825</v>
          </cell>
          <cell r="L932">
            <v>119184.474493912</v>
          </cell>
          <cell r="M932">
            <v>119077.121908139</v>
          </cell>
          <cell r="N932">
            <v>119242.648234343</v>
          </cell>
          <cell r="O932">
            <v>119353.481627557</v>
          </cell>
          <cell r="P932">
            <v>119736.736950027</v>
          </cell>
          <cell r="Q932">
            <v>119464.466329392</v>
          </cell>
          <cell r="R932">
            <v>119518.081624154</v>
          </cell>
          <cell r="S932">
            <v>119570.395370633</v>
          </cell>
          <cell r="T932">
            <v>119949.098299153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</row>
        <row r="933">
          <cell r="A933">
            <v>129095.059635896</v>
          </cell>
          <cell r="B933">
            <v>129008.744558122</v>
          </cell>
          <cell r="C933">
            <v>128834.66922432</v>
          </cell>
          <cell r="D933">
            <v>129031.463456508</v>
          </cell>
          <cell r="E933">
            <v>128531.523684355</v>
          </cell>
          <cell r="F933">
            <v>128386.151019871</v>
          </cell>
          <cell r="G933">
            <v>128268.84875414</v>
          </cell>
          <cell r="H933">
            <v>128482.73188589</v>
          </cell>
          <cell r="I933">
            <v>128001.240437483</v>
          </cell>
          <cell r="J933">
            <v>127871.69407972</v>
          </cell>
          <cell r="K933">
            <v>127742.793051183</v>
          </cell>
          <cell r="L933">
            <v>127912.868929818</v>
          </cell>
          <cell r="M933">
            <v>127487.575487178</v>
          </cell>
          <cell r="N933">
            <v>127361.308115015</v>
          </cell>
          <cell r="O933">
            <v>127276.761797641</v>
          </cell>
          <cell r="P933">
            <v>127582.549199126</v>
          </cell>
          <cell r="Q933">
            <v>127192.100058495</v>
          </cell>
          <cell r="R933">
            <v>127151.201051475</v>
          </cell>
          <cell r="S933">
            <v>127111.294896077</v>
          </cell>
          <cell r="T933">
            <v>127420.554970667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</row>
        <row r="934">
          <cell r="A934">
            <v>141057.450980524</v>
          </cell>
          <cell r="B934">
            <v>140774.347352866</v>
          </cell>
          <cell r="C934">
            <v>140210.148727403</v>
          </cell>
          <cell r="D934">
            <v>140075.274680423</v>
          </cell>
          <cell r="E934">
            <v>139209.117221088</v>
          </cell>
          <cell r="F934">
            <v>138751.336054784</v>
          </cell>
          <cell r="G934">
            <v>138333.628403532</v>
          </cell>
          <cell r="H934">
            <v>138275.497604858</v>
          </cell>
          <cell r="I934">
            <v>137469.848546965</v>
          </cell>
          <cell r="J934">
            <v>137044.951243057</v>
          </cell>
          <cell r="K934">
            <v>136622.170545536</v>
          </cell>
          <cell r="L934">
            <v>136524.050699581</v>
          </cell>
          <cell r="M934">
            <v>135785.085993501</v>
          </cell>
          <cell r="N934">
            <v>135370.943389031</v>
          </cell>
          <cell r="O934">
            <v>135093.641094098</v>
          </cell>
          <cell r="P934">
            <v>135323.000882943</v>
          </cell>
          <cell r="Q934">
            <v>134815.960228896</v>
          </cell>
          <cell r="R934">
            <v>134681.816142443</v>
          </cell>
          <cell r="S934">
            <v>134550.928496271</v>
          </cell>
          <cell r="T934">
            <v>134791.678257516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</row>
        <row r="935">
          <cell r="A935">
            <v>136427.172966333</v>
          </cell>
          <cell r="B935">
            <v>136220.240203657</v>
          </cell>
          <cell r="C935">
            <v>135807.04644404</v>
          </cell>
          <cell r="D935">
            <v>135800.551104695</v>
          </cell>
          <cell r="E935">
            <v>135076.14537848</v>
          </cell>
          <cell r="F935">
            <v>134739.288045526</v>
          </cell>
          <cell r="G935">
            <v>134437.858186218</v>
          </cell>
          <cell r="H935">
            <v>134485.015710364</v>
          </cell>
          <cell r="I935">
            <v>133804.838208207</v>
          </cell>
          <cell r="J935">
            <v>133494.262276424</v>
          </cell>
          <cell r="K935">
            <v>133185.233464367</v>
          </cell>
          <cell r="L935">
            <v>133190.924029833</v>
          </cell>
          <cell r="M935">
            <v>132573.371933737</v>
          </cell>
          <cell r="N935">
            <v>132270.657079837</v>
          </cell>
          <cell r="O935">
            <v>132067.964763736</v>
          </cell>
          <cell r="P935">
            <v>132326.907357916</v>
          </cell>
          <cell r="Q935">
            <v>131864.995734148</v>
          </cell>
          <cell r="R935">
            <v>131766.943983148</v>
          </cell>
          <cell r="S935">
            <v>131671.272506076</v>
          </cell>
          <cell r="T935">
            <v>131938.540526796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</row>
        <row r="936">
          <cell r="A936">
            <v>112865.274976381</v>
          </cell>
          <cell r="B936">
            <v>113045.949641384</v>
          </cell>
          <cell r="C936">
            <v>113401.167893779</v>
          </cell>
          <cell r="D936">
            <v>114047.947801423</v>
          </cell>
          <cell r="E936">
            <v>114044.868065884</v>
          </cell>
          <cell r="F936">
            <v>114323.350679518</v>
          </cell>
          <cell r="G936">
            <v>114613.618654311</v>
          </cell>
          <cell r="H936">
            <v>115196.552370346</v>
          </cell>
          <cell r="I936">
            <v>115154.856615469</v>
          </cell>
          <cell r="J936">
            <v>115426.022967801</v>
          </cell>
          <cell r="K936">
            <v>115695.838517414</v>
          </cell>
          <cell r="L936">
            <v>116229.784690148</v>
          </cell>
          <cell r="M936">
            <v>116230.05975742</v>
          </cell>
          <cell r="N936">
            <v>116494.362539213</v>
          </cell>
          <cell r="O936">
            <v>116671.334836092</v>
          </cell>
          <cell r="P936">
            <v>117080.814188414</v>
          </cell>
          <cell r="Q936">
            <v>116848.548733749</v>
          </cell>
          <cell r="R936">
            <v>116934.158508806</v>
          </cell>
          <cell r="S936">
            <v>117017.69004749</v>
          </cell>
          <cell r="T936">
            <v>117419.900402714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</row>
        <row r="937">
          <cell r="A937">
            <v>126645.892134693</v>
          </cell>
          <cell r="B937">
            <v>126599.867338946</v>
          </cell>
          <cell r="C937">
            <v>126505.665440134</v>
          </cell>
          <cell r="D937">
            <v>126770.36508915</v>
          </cell>
          <cell r="E937">
            <v>126345.404343512</v>
          </cell>
          <cell r="F937">
            <v>126263.993869172</v>
          </cell>
          <cell r="G937">
            <v>126208.196288099</v>
          </cell>
          <cell r="H937">
            <v>126477.771267664</v>
          </cell>
          <cell r="I937">
            <v>126062.647509424</v>
          </cell>
          <cell r="J937">
            <v>125993.570995684</v>
          </cell>
          <cell r="K937">
            <v>125924.838583421</v>
          </cell>
          <cell r="L937">
            <v>126149.824574399</v>
          </cell>
          <cell r="M937">
            <v>125788.751858398</v>
          </cell>
          <cell r="N937">
            <v>125721.42376042</v>
          </cell>
          <cell r="O937">
            <v>125676.342100428</v>
          </cell>
          <cell r="P937">
            <v>125997.777211446</v>
          </cell>
          <cell r="Q937">
            <v>125631.198895414</v>
          </cell>
          <cell r="R937">
            <v>125609.3907885</v>
          </cell>
          <cell r="S937">
            <v>125588.112088433</v>
          </cell>
          <cell r="T937">
            <v>125911.398892972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</row>
        <row r="938">
          <cell r="A938">
            <v>144491.600078719</v>
          </cell>
          <cell r="B938">
            <v>144152.002627906</v>
          </cell>
          <cell r="C938">
            <v>143475.807871265</v>
          </cell>
          <cell r="D938">
            <v>143245.718888661</v>
          </cell>
          <cell r="E938">
            <v>142274.428090685</v>
          </cell>
          <cell r="F938">
            <v>141726.96106276</v>
          </cell>
          <cell r="G938">
            <v>141223.013390256</v>
          </cell>
          <cell r="H938">
            <v>141086.793155536</v>
          </cell>
          <cell r="I938">
            <v>140188.085316149</v>
          </cell>
          <cell r="J938">
            <v>139678.399013442</v>
          </cell>
          <cell r="K938">
            <v>139171.251689621</v>
          </cell>
          <cell r="L938">
            <v>138996.138533616</v>
          </cell>
          <cell r="M938">
            <v>138167.125453809</v>
          </cell>
          <cell r="N938">
            <v>137670.339969588</v>
          </cell>
          <cell r="O938">
            <v>137337.701517575</v>
          </cell>
          <cell r="P938">
            <v>137545.120558165</v>
          </cell>
          <cell r="Q938">
            <v>137004.608950934</v>
          </cell>
          <cell r="R938">
            <v>136843.696177835</v>
          </cell>
          <cell r="S938">
            <v>136686.68967336</v>
          </cell>
          <cell r="T938">
            <v>136907.771575227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</row>
        <row r="939">
          <cell r="A939">
            <v>123831.255501782</v>
          </cell>
          <cell r="B939">
            <v>123831.533175624</v>
          </cell>
          <cell r="C939">
            <v>123829.123567869</v>
          </cell>
          <cell r="D939">
            <v>124171.861600819</v>
          </cell>
          <cell r="E939">
            <v>123833.068385425</v>
          </cell>
          <cell r="F939">
            <v>123825.164653032</v>
          </cell>
          <cell r="G939">
            <v>123840.049595082</v>
          </cell>
          <cell r="H939">
            <v>124173.626859071</v>
          </cell>
          <cell r="I939">
            <v>123834.774295796</v>
          </cell>
          <cell r="J939">
            <v>123835.191043782</v>
          </cell>
          <cell r="K939">
            <v>123835.605715758</v>
          </cell>
          <cell r="L939">
            <v>124123.69560373</v>
          </cell>
          <cell r="M939">
            <v>123836.426745447</v>
          </cell>
          <cell r="N939">
            <v>123836.832945003</v>
          </cell>
          <cell r="O939">
            <v>123837.104928779</v>
          </cell>
          <cell r="P939">
            <v>124176.522728384</v>
          </cell>
          <cell r="Q939">
            <v>123837.377283864</v>
          </cell>
          <cell r="R939">
            <v>123837.508855134</v>
          </cell>
          <cell r="S939">
            <v>123837.637232421</v>
          </cell>
          <cell r="T939">
            <v>124177.043860507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</row>
        <row r="940">
          <cell r="A940">
            <v>130901.35662199</v>
          </cell>
          <cell r="B940">
            <v>130785.326869758</v>
          </cell>
          <cell r="C940">
            <v>130552.343705101</v>
          </cell>
          <cell r="D940">
            <v>130699.056695522</v>
          </cell>
          <cell r="E940">
            <v>130143.818790617</v>
          </cell>
          <cell r="F940">
            <v>129951.273071932</v>
          </cell>
          <cell r="G940">
            <v>129788.610198373</v>
          </cell>
          <cell r="H940">
            <v>129961.4197748</v>
          </cell>
          <cell r="I940">
            <v>129430.981180611</v>
          </cell>
          <cell r="J940">
            <v>129256.83742518</v>
          </cell>
          <cell r="K940">
            <v>129083.561158861</v>
          </cell>
          <cell r="L940">
            <v>129213.140023558</v>
          </cell>
          <cell r="M940">
            <v>128740.482852258</v>
          </cell>
          <cell r="N940">
            <v>128570.746900151</v>
          </cell>
          <cell r="O940">
            <v>128457.094818613</v>
          </cell>
          <cell r="P940">
            <v>128751.341804609</v>
          </cell>
          <cell r="Q940">
            <v>128343.287580409</v>
          </cell>
          <cell r="R940">
            <v>128288.308754305</v>
          </cell>
          <cell r="S940">
            <v>128234.664577149</v>
          </cell>
          <cell r="T940">
            <v>128533.579732488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</row>
        <row r="941">
          <cell r="A941">
            <v>114948.475009658</v>
          </cell>
          <cell r="B941">
            <v>115094.879778128</v>
          </cell>
          <cell r="C941">
            <v>115382.159703582</v>
          </cell>
          <cell r="D941">
            <v>115971.180978333</v>
          </cell>
          <cell r="E941">
            <v>115904.325976115</v>
          </cell>
          <cell r="F941">
            <v>116128.403965903</v>
          </cell>
          <cell r="G941">
            <v>116366.357608964</v>
          </cell>
          <cell r="H941">
            <v>116901.921245507</v>
          </cell>
          <cell r="I941">
            <v>116803.774809206</v>
          </cell>
          <cell r="J941">
            <v>117023.507039119</v>
          </cell>
          <cell r="K941">
            <v>117242.14468303</v>
          </cell>
          <cell r="L941">
            <v>117729.385700725</v>
          </cell>
          <cell r="M941">
            <v>117675.036239538</v>
          </cell>
          <cell r="N941">
            <v>117889.206762969</v>
          </cell>
          <cell r="O941">
            <v>118032.611418789</v>
          </cell>
          <cell r="P941">
            <v>118428.781224498</v>
          </cell>
          <cell r="Q941">
            <v>118176.211849185</v>
          </cell>
          <cell r="R941">
            <v>118245.583386671</v>
          </cell>
          <cell r="S941">
            <v>118313.270882207</v>
          </cell>
          <cell r="T941">
            <v>118703.550455122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</row>
        <row r="942">
          <cell r="A942">
            <v>148527.689588101</v>
          </cell>
          <cell r="B942">
            <v>148121.696031453</v>
          </cell>
          <cell r="C942">
            <v>147313.87437184</v>
          </cell>
          <cell r="D942">
            <v>146971.881103246</v>
          </cell>
          <cell r="E942">
            <v>145877.029110622</v>
          </cell>
          <cell r="F942">
            <v>145224.156011244</v>
          </cell>
          <cell r="G942">
            <v>144618.852097322</v>
          </cell>
          <cell r="H942">
            <v>144390.854847507</v>
          </cell>
          <cell r="I942">
            <v>143382.77680869</v>
          </cell>
          <cell r="J942">
            <v>142773.439623398</v>
          </cell>
          <cell r="K942">
            <v>142167.137823282</v>
          </cell>
          <cell r="L942">
            <v>141901.535908024</v>
          </cell>
          <cell r="M942">
            <v>140966.690703243</v>
          </cell>
          <cell r="N942">
            <v>140372.776628956</v>
          </cell>
          <cell r="O942">
            <v>139975.10265382</v>
          </cell>
          <cell r="P942">
            <v>140156.735154185</v>
          </cell>
          <cell r="Q942">
            <v>139576.885778223</v>
          </cell>
          <cell r="R942">
            <v>139384.51228159</v>
          </cell>
          <cell r="S942">
            <v>139196.808784358</v>
          </cell>
          <cell r="T942">
            <v>139394.775428664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</row>
        <row r="943">
          <cell r="A943">
            <v>120391.724410684</v>
          </cell>
          <cell r="B943">
            <v>120448.584444708</v>
          </cell>
          <cell r="C943">
            <v>120558.346488288</v>
          </cell>
          <cell r="D943">
            <v>120996.448677556</v>
          </cell>
          <cell r="E943">
            <v>120762.953565599</v>
          </cell>
          <cell r="F943">
            <v>120844.876250365</v>
          </cell>
          <cell r="G943">
            <v>120946.136368887</v>
          </cell>
          <cell r="H943">
            <v>121357.925450561</v>
          </cell>
          <cell r="I943">
            <v>121112.277510351</v>
          </cell>
          <cell r="J943">
            <v>121197.616138318</v>
          </cell>
          <cell r="K943">
            <v>121282.529655833</v>
          </cell>
          <cell r="L943">
            <v>121647.733517647</v>
          </cell>
          <cell r="M943">
            <v>121450.654156756</v>
          </cell>
          <cell r="N943">
            <v>121533.83275385</v>
          </cell>
          <cell r="O943">
            <v>121589.527617442</v>
          </cell>
          <cell r="P943">
            <v>121950.920550807</v>
          </cell>
          <cell r="Q943">
            <v>121645.298515095</v>
          </cell>
          <cell r="R943">
            <v>121672.240724853</v>
          </cell>
          <cell r="S943">
            <v>121698.528893875</v>
          </cell>
          <cell r="T943">
            <v>122057.634204777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</row>
        <row r="944">
          <cell r="A944">
            <v>139528.632847346</v>
          </cell>
          <cell r="B944">
            <v>139270.679199721</v>
          </cell>
          <cell r="C944">
            <v>138756.339130568</v>
          </cell>
          <cell r="D944">
            <v>138663.852969488</v>
          </cell>
          <cell r="E944">
            <v>137844.498881211</v>
          </cell>
          <cell r="F944">
            <v>137426.644161784</v>
          </cell>
          <cell r="G944">
            <v>137047.328934543</v>
          </cell>
          <cell r="H944">
            <v>137023.962073725</v>
          </cell>
          <cell r="I944">
            <v>136259.74102275</v>
          </cell>
          <cell r="J944">
            <v>135872.590175141</v>
          </cell>
          <cell r="K944">
            <v>135487.367901682</v>
          </cell>
          <cell r="L944">
            <v>135423.524019051</v>
          </cell>
          <cell r="M944">
            <v>134724.647143371</v>
          </cell>
          <cell r="N944">
            <v>134347.295583648</v>
          </cell>
          <cell r="O944">
            <v>134094.62789774</v>
          </cell>
          <cell r="P944">
            <v>134333.755292134</v>
          </cell>
          <cell r="Q944">
            <v>133841.615272479</v>
          </cell>
          <cell r="R944">
            <v>133719.388098302</v>
          </cell>
          <cell r="S944">
            <v>133600.128073136</v>
          </cell>
          <cell r="T944">
            <v>133849.633592852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</row>
        <row r="945">
          <cell r="A945">
            <v>130427.798479416</v>
          </cell>
          <cell r="B945">
            <v>130319.559044143</v>
          </cell>
          <cell r="C945">
            <v>130102.019786649</v>
          </cell>
          <cell r="D945">
            <v>130261.862611207</v>
          </cell>
          <cell r="E945">
            <v>129721.122256392</v>
          </cell>
          <cell r="F945">
            <v>129540.943930278</v>
          </cell>
          <cell r="G945">
            <v>129390.173278959</v>
          </cell>
          <cell r="H945">
            <v>129573.751138075</v>
          </cell>
          <cell r="I945">
            <v>129056.145051286</v>
          </cell>
          <cell r="J945">
            <v>128893.693426754</v>
          </cell>
          <cell r="K945">
            <v>128732.051047521</v>
          </cell>
          <cell r="L945">
            <v>128872.24704265</v>
          </cell>
          <cell r="M945">
            <v>128412.007253178</v>
          </cell>
          <cell r="N945">
            <v>128253.667489038</v>
          </cell>
          <cell r="O945">
            <v>128147.646086021</v>
          </cell>
          <cell r="P945">
            <v>128444.918630807</v>
          </cell>
          <cell r="Q945">
            <v>128041.479943665</v>
          </cell>
          <cell r="R945">
            <v>127990.192433565</v>
          </cell>
          <cell r="S945">
            <v>127940.149963169</v>
          </cell>
          <cell r="T945">
            <v>128241.777253214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</row>
        <row r="946">
          <cell r="A946">
            <v>113474.584883834</v>
          </cell>
          <cell r="B946">
            <v>113645.236033499</v>
          </cell>
          <cell r="C946">
            <v>113980.583176524</v>
          </cell>
          <cell r="D946">
            <v>114610.469407757</v>
          </cell>
          <cell r="E946">
            <v>114588.736205812</v>
          </cell>
          <cell r="F946">
            <v>114851.306148655</v>
          </cell>
          <cell r="G946">
            <v>115126.27283691</v>
          </cell>
          <cell r="H946">
            <v>115695.351398236</v>
          </cell>
          <cell r="I946">
            <v>115637.144526363</v>
          </cell>
          <cell r="J946">
            <v>115893.267042351</v>
          </cell>
          <cell r="K946">
            <v>116148.113695801</v>
          </cell>
          <cell r="L946">
            <v>116668.399195896</v>
          </cell>
          <cell r="M946">
            <v>116652.697273034</v>
          </cell>
          <cell r="N946">
            <v>116902.336997408</v>
          </cell>
          <cell r="O946">
            <v>117069.491179876</v>
          </cell>
          <cell r="P946">
            <v>117475.077656581</v>
          </cell>
          <cell r="Q946">
            <v>117236.873559532</v>
          </cell>
          <cell r="R946">
            <v>117317.733853564</v>
          </cell>
          <cell r="S946">
            <v>117396.631208151</v>
          </cell>
          <cell r="T946">
            <v>117795.351959041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</row>
        <row r="947">
          <cell r="A947">
            <v>133656.230409174</v>
          </cell>
          <cell r="B947">
            <v>133494.881322197</v>
          </cell>
          <cell r="C947">
            <v>133172.054881309</v>
          </cell>
          <cell r="D947">
            <v>133242.386467545</v>
          </cell>
          <cell r="E947">
            <v>132602.810617344</v>
          </cell>
          <cell r="F947">
            <v>132338.318916643</v>
          </cell>
          <cell r="G947">
            <v>132106.47431359</v>
          </cell>
          <cell r="H947">
            <v>132216.640558505</v>
          </cell>
          <cell r="I947">
            <v>131611.550226586</v>
          </cell>
          <cell r="J947">
            <v>131369.388751611</v>
          </cell>
          <cell r="K947">
            <v>131128.433592891</v>
          </cell>
          <cell r="L947">
            <v>131196.248438152</v>
          </cell>
          <cell r="M947">
            <v>130651.35447769</v>
          </cell>
          <cell r="N947">
            <v>130415.322422352</v>
          </cell>
          <cell r="O947">
            <v>130257.279685584</v>
          </cell>
          <cell r="P947">
            <v>130533.925807287</v>
          </cell>
          <cell r="Q947">
            <v>130099.021190481</v>
          </cell>
          <cell r="R947">
            <v>130022.568528777</v>
          </cell>
          <cell r="S947">
            <v>129947.971808201</v>
          </cell>
          <cell r="T947">
            <v>130231.109410294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</row>
        <row r="948">
          <cell r="A948">
            <v>137553.688951158</v>
          </cell>
          <cell r="B948">
            <v>137328.224321342</v>
          </cell>
          <cell r="C948">
            <v>136878.292077634</v>
          </cell>
          <cell r="D948">
            <v>136840.563048688</v>
          </cell>
          <cell r="E948">
            <v>136081.670064311</v>
          </cell>
          <cell r="F948">
            <v>135715.392763312</v>
          </cell>
          <cell r="G948">
            <v>135385.673287073</v>
          </cell>
          <cell r="H948">
            <v>135407.214859368</v>
          </cell>
          <cell r="I948">
            <v>134696.510958419</v>
          </cell>
          <cell r="J948">
            <v>134358.121393694</v>
          </cell>
          <cell r="K948">
            <v>134021.417501029</v>
          </cell>
          <cell r="L948">
            <v>134001.851680702</v>
          </cell>
          <cell r="M948">
            <v>133354.760700442</v>
          </cell>
          <cell r="N948">
            <v>133024.936212567</v>
          </cell>
          <cell r="O948">
            <v>132804.091782591</v>
          </cell>
          <cell r="P948">
            <v>133055.837076095</v>
          </cell>
          <cell r="Q948">
            <v>132582.945858049</v>
          </cell>
          <cell r="R948">
            <v>132476.113080793</v>
          </cell>
          <cell r="S948">
            <v>132371.873742937</v>
          </cell>
          <cell r="T948">
            <v>132632.690046698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</row>
        <row r="949">
          <cell r="A949">
            <v>120802.910257481</v>
          </cell>
          <cell r="B949">
            <v>120853.006036416</v>
          </cell>
          <cell r="C949">
            <v>120949.358288306</v>
          </cell>
          <cell r="D949">
            <v>121376.059972584</v>
          </cell>
          <cell r="E949">
            <v>121129.976781415</v>
          </cell>
          <cell r="F949">
            <v>121201.160981653</v>
          </cell>
          <cell r="G949">
            <v>121292.095201342</v>
          </cell>
          <cell r="H949">
            <v>121694.534289766</v>
          </cell>
          <cell r="I949">
            <v>121437.744010428</v>
          </cell>
          <cell r="J949">
            <v>121512.930476892</v>
          </cell>
          <cell r="K949">
            <v>121587.742405429</v>
          </cell>
          <cell r="L949">
            <v>121943.727518002</v>
          </cell>
          <cell r="M949">
            <v>121735.866267408</v>
          </cell>
          <cell r="N949">
            <v>121809.149667316</v>
          </cell>
          <cell r="O949">
            <v>121858.218888294</v>
          </cell>
          <cell r="P949">
            <v>122216.984758916</v>
          </cell>
          <cell r="Q949">
            <v>121907.355098073</v>
          </cell>
          <cell r="R949">
            <v>121931.09217469</v>
          </cell>
          <cell r="S949">
            <v>121954.25301739</v>
          </cell>
          <cell r="T949">
            <v>122311.003408578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</row>
        <row r="950">
          <cell r="A950">
            <v>122736.165105801</v>
          </cell>
          <cell r="B950">
            <v>122754.4576769</v>
          </cell>
          <cell r="C950">
            <v>122787.761686736</v>
          </cell>
          <cell r="D950">
            <v>123160.862105993</v>
          </cell>
          <cell r="E950">
            <v>122855.594083055</v>
          </cell>
          <cell r="F950">
            <v>122876.289611472</v>
          </cell>
          <cell r="G950">
            <v>122918.674995791</v>
          </cell>
          <cell r="H950">
            <v>123277.153622243</v>
          </cell>
          <cell r="I950">
            <v>122967.975885238</v>
          </cell>
          <cell r="J950">
            <v>122995.430369681</v>
          </cell>
          <cell r="K950">
            <v>123022.748090872</v>
          </cell>
          <cell r="L950">
            <v>123335.389805798</v>
          </cell>
          <cell r="M950">
            <v>123076.835807127</v>
          </cell>
          <cell r="N950">
            <v>123103.595383116</v>
          </cell>
          <cell r="O950">
            <v>123121.51310458</v>
          </cell>
          <cell r="P950">
            <v>123467.927427052</v>
          </cell>
          <cell r="Q950">
            <v>123139.455287135</v>
          </cell>
          <cell r="R950">
            <v>123148.122926823</v>
          </cell>
          <cell r="S950">
            <v>123156.580153575</v>
          </cell>
          <cell r="T950">
            <v>123502.258519812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</row>
        <row r="951">
          <cell r="A951">
            <v>120916.942445828</v>
          </cell>
          <cell r="B951">
            <v>120965.162326513</v>
          </cell>
          <cell r="C951">
            <v>121057.79570553</v>
          </cell>
          <cell r="D951">
            <v>121481.335742726</v>
          </cell>
          <cell r="E951">
            <v>121231.761560243</v>
          </cell>
          <cell r="F951">
            <v>121299.967708343</v>
          </cell>
          <cell r="G951">
            <v>121388.038296296</v>
          </cell>
          <cell r="H951">
            <v>121787.884396173</v>
          </cell>
          <cell r="I951">
            <v>121528.004065647</v>
          </cell>
          <cell r="J951">
            <v>121600.375082111</v>
          </cell>
          <cell r="K951">
            <v>121672.385585682</v>
          </cell>
          <cell r="L951">
            <v>122025.814106977</v>
          </cell>
          <cell r="M951">
            <v>121814.962766896</v>
          </cell>
          <cell r="N951">
            <v>121885.501979479</v>
          </cell>
          <cell r="O951">
            <v>121932.733742937</v>
          </cell>
          <cell r="P951">
            <v>122290.771062914</v>
          </cell>
          <cell r="Q951">
            <v>121980.029986717</v>
          </cell>
          <cell r="R951">
            <v>122002.878199214</v>
          </cell>
          <cell r="S951">
            <v>122025.171755583</v>
          </cell>
          <cell r="T951">
            <v>122381.269068241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</row>
        <row r="952">
          <cell r="A952">
            <v>148200.670944721</v>
          </cell>
          <cell r="B952">
            <v>147800.05704192</v>
          </cell>
          <cell r="C952">
            <v>147002.900272454</v>
          </cell>
          <cell r="D952">
            <v>146669.973895887</v>
          </cell>
          <cell r="E952">
            <v>145585.133280403</v>
          </cell>
          <cell r="F952">
            <v>144940.800564088</v>
          </cell>
          <cell r="G952">
            <v>144343.70890128</v>
          </cell>
          <cell r="H952">
            <v>144123.147758841</v>
          </cell>
          <cell r="I952">
            <v>143123.931291146</v>
          </cell>
          <cell r="J952">
            <v>142522.668182595</v>
          </cell>
          <cell r="K952">
            <v>141924.400238579</v>
          </cell>
          <cell r="L952">
            <v>141666.130051525</v>
          </cell>
          <cell r="M952">
            <v>140739.859750214</v>
          </cell>
          <cell r="N952">
            <v>140153.81538736</v>
          </cell>
          <cell r="O952">
            <v>139761.410826714</v>
          </cell>
          <cell r="P952">
            <v>139945.132646303</v>
          </cell>
          <cell r="Q952">
            <v>139368.470559358</v>
          </cell>
          <cell r="R952">
            <v>139178.646124906</v>
          </cell>
          <cell r="S952">
            <v>138993.429809612</v>
          </cell>
          <cell r="T952">
            <v>139193.26933611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</row>
        <row r="953">
          <cell r="A953">
            <v>131189.177689966</v>
          </cell>
          <cell r="B953">
            <v>131068.413107635</v>
          </cell>
          <cell r="C953">
            <v>130826.043383117</v>
          </cell>
          <cell r="D953">
            <v>130964.776270265</v>
          </cell>
          <cell r="E953">
            <v>130400.726986196</v>
          </cell>
          <cell r="F953">
            <v>130200.664564032</v>
          </cell>
          <cell r="G953">
            <v>130030.773787925</v>
          </cell>
          <cell r="H953">
            <v>130197.038574291</v>
          </cell>
          <cell r="I953">
            <v>129658.800587267</v>
          </cell>
          <cell r="J953">
            <v>129477.550541605</v>
          </cell>
          <cell r="K953">
            <v>129297.203384714</v>
          </cell>
          <cell r="L953">
            <v>129420.329327277</v>
          </cell>
          <cell r="M953">
            <v>128940.125069828</v>
          </cell>
          <cell r="N953">
            <v>128763.462696872</v>
          </cell>
          <cell r="O953">
            <v>128645.172810924</v>
          </cell>
          <cell r="P953">
            <v>128937.580910659</v>
          </cell>
          <cell r="Q953">
            <v>128526.721436829</v>
          </cell>
          <cell r="R953">
            <v>128469.499087873</v>
          </cell>
          <cell r="S953">
            <v>128413.66585093</v>
          </cell>
          <cell r="T953">
            <v>128710.932614155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</row>
        <row r="954">
          <cell r="A954">
            <v>122845.644690989</v>
          </cell>
          <cell r="B954">
            <v>122862.136256905</v>
          </cell>
          <cell r="C954">
            <v>122891.869865563</v>
          </cell>
          <cell r="D954">
            <v>123261.93486284</v>
          </cell>
          <cell r="E954">
            <v>122953.315222377</v>
          </cell>
          <cell r="F954">
            <v>122971.15159394</v>
          </cell>
          <cell r="G954">
            <v>123010.787673706</v>
          </cell>
          <cell r="H954">
            <v>123366.776833678</v>
          </cell>
          <cell r="I954">
            <v>123054.632412204</v>
          </cell>
          <cell r="J954">
            <v>123079.383850229</v>
          </cell>
          <cell r="K954">
            <v>123104.011990104</v>
          </cell>
          <cell r="L954">
            <v>123414.1991827</v>
          </cell>
          <cell r="M954">
            <v>123152.774470405</v>
          </cell>
          <cell r="N954">
            <v>123176.899417572</v>
          </cell>
          <cell r="O954">
            <v>123193.053039881</v>
          </cell>
          <cell r="P954">
            <v>123538.76789825</v>
          </cell>
          <cell r="Q954">
            <v>123209.22871495</v>
          </cell>
          <cell r="R954">
            <v>123217.042977389</v>
          </cell>
          <cell r="S954">
            <v>123224.667543214</v>
          </cell>
          <cell r="T954">
            <v>123569.718904325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</row>
        <row r="955">
          <cell r="A955">
            <v>117967.675426225</v>
          </cell>
          <cell r="B955">
            <v>118064.412527531</v>
          </cell>
          <cell r="C955">
            <v>118253.228828885</v>
          </cell>
          <cell r="D955">
            <v>118758.540001051</v>
          </cell>
          <cell r="E955">
            <v>118599.254935157</v>
          </cell>
          <cell r="F955">
            <v>118744.483817635</v>
          </cell>
          <cell r="G955">
            <v>118906.617832414</v>
          </cell>
          <cell r="H955">
            <v>119373.527589612</v>
          </cell>
          <cell r="I955">
            <v>119193.566676473</v>
          </cell>
          <cell r="J955">
            <v>119338.754973326</v>
          </cell>
          <cell r="K955">
            <v>119483.220021353</v>
          </cell>
          <cell r="L955">
            <v>119902.770840652</v>
          </cell>
          <cell r="M955">
            <v>119769.253562432</v>
          </cell>
          <cell r="N955">
            <v>119910.766956009</v>
          </cell>
          <cell r="O955">
            <v>120005.521729796</v>
          </cell>
          <cell r="P955">
            <v>120382.401890712</v>
          </cell>
          <cell r="Q955">
            <v>120100.405861836</v>
          </cell>
          <cell r="R955">
            <v>120146.243176561</v>
          </cell>
          <cell r="S955">
            <v>120190.967758835</v>
          </cell>
          <cell r="T955">
            <v>120563.955942376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</row>
        <row r="956">
          <cell r="A956">
            <v>138523.023827088</v>
          </cell>
          <cell r="B956">
            <v>138281.613054139</v>
          </cell>
          <cell r="C956">
            <v>137800.068392678</v>
          </cell>
          <cell r="D956">
            <v>137735.463664636</v>
          </cell>
          <cell r="E956">
            <v>136946.895378211</v>
          </cell>
          <cell r="F956">
            <v>136555.303033788</v>
          </cell>
          <cell r="G956">
            <v>136201.24114902</v>
          </cell>
          <cell r="H956">
            <v>136200.74092533</v>
          </cell>
          <cell r="I956">
            <v>135463.769928855</v>
          </cell>
          <cell r="J956">
            <v>135101.447526247</v>
          </cell>
          <cell r="K956">
            <v>134740.930016032</v>
          </cell>
          <cell r="L956">
            <v>134699.631796059</v>
          </cell>
          <cell r="M956">
            <v>134027.123448446</v>
          </cell>
          <cell r="N956">
            <v>133673.97189372</v>
          </cell>
          <cell r="O956">
            <v>133437.508087467</v>
          </cell>
          <cell r="P956">
            <v>133683.06030901</v>
          </cell>
          <cell r="Q956">
            <v>133200.721463233</v>
          </cell>
          <cell r="R956">
            <v>133086.332863324</v>
          </cell>
          <cell r="S956">
            <v>132974.721125625</v>
          </cell>
          <cell r="T956">
            <v>133229.985910951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</row>
        <row r="957">
          <cell r="A957">
            <v>115537.172236696</v>
          </cell>
          <cell r="B957">
            <v>115673.892580849</v>
          </cell>
          <cell r="C957">
            <v>115941.973627635</v>
          </cell>
          <cell r="D957">
            <v>116514.672731457</v>
          </cell>
          <cell r="E957">
            <v>116429.795301221</v>
          </cell>
          <cell r="F957">
            <v>116638.498938723</v>
          </cell>
          <cell r="G957">
            <v>116861.668930894</v>
          </cell>
          <cell r="H957">
            <v>117383.846126387</v>
          </cell>
          <cell r="I957">
            <v>117269.74713676</v>
          </cell>
          <cell r="J957">
            <v>117474.944456554</v>
          </cell>
          <cell r="K957">
            <v>117679.119595333</v>
          </cell>
          <cell r="L957">
            <v>118153.162074807</v>
          </cell>
          <cell r="M957">
            <v>118083.376117884</v>
          </cell>
          <cell r="N957">
            <v>118283.379628541</v>
          </cell>
          <cell r="O957">
            <v>118417.298312349</v>
          </cell>
          <cell r="P957">
            <v>118809.706936675</v>
          </cell>
          <cell r="Q957">
            <v>118551.399820581</v>
          </cell>
          <cell r="R957">
            <v>118616.182549851</v>
          </cell>
          <cell r="S957">
            <v>118679.392633656</v>
          </cell>
          <cell r="T957">
            <v>119066.300653984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</row>
        <row r="958">
          <cell r="A958">
            <v>128388.686197768</v>
          </cell>
          <cell r="B958">
            <v>128313.991388932</v>
          </cell>
          <cell r="C958">
            <v>128162.952647303</v>
          </cell>
          <cell r="D958">
            <v>128379.331731376</v>
          </cell>
          <cell r="E958">
            <v>127901.016936984</v>
          </cell>
          <cell r="F958">
            <v>127774.091843824</v>
          </cell>
          <cell r="G958">
            <v>127674.52837119</v>
          </cell>
          <cell r="H958">
            <v>127904.473794309</v>
          </cell>
          <cell r="I958">
            <v>127442.123696365</v>
          </cell>
          <cell r="J958">
            <v>127330.017669492</v>
          </cell>
          <cell r="K958">
            <v>127218.470093638</v>
          </cell>
          <cell r="L958">
            <v>127404.38280043</v>
          </cell>
          <cell r="M958">
            <v>126997.611494579</v>
          </cell>
          <cell r="N958">
            <v>126888.34301601</v>
          </cell>
          <cell r="O958">
            <v>126815.178846123</v>
          </cell>
          <cell r="P958">
            <v>127125.479261265</v>
          </cell>
          <cell r="Q958">
            <v>126741.914793256</v>
          </cell>
          <cell r="R958">
            <v>126706.521863194</v>
          </cell>
          <cell r="S958">
            <v>126671.988120936</v>
          </cell>
          <cell r="T958">
            <v>126985.293696479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</row>
        <row r="959">
          <cell r="A959">
            <v>122020.192784434</v>
          </cell>
          <cell r="B959">
            <v>122050.263531887</v>
          </cell>
          <cell r="C959">
            <v>122106.917177319</v>
          </cell>
          <cell r="D959">
            <v>122499.868586309</v>
          </cell>
          <cell r="E959">
            <v>122216.519402177</v>
          </cell>
          <cell r="F959">
            <v>122255.9131853</v>
          </cell>
          <cell r="G959">
            <v>122316.278414538</v>
          </cell>
          <cell r="H959">
            <v>122691.037602258</v>
          </cell>
          <cell r="I959">
            <v>122401.26132684</v>
          </cell>
          <cell r="J959">
            <v>122446.393138201</v>
          </cell>
          <cell r="K959">
            <v>122491.300127519</v>
          </cell>
          <cell r="L959">
            <v>122819.99387669</v>
          </cell>
          <cell r="M959">
            <v>122580.213711458</v>
          </cell>
          <cell r="N959">
            <v>122624.203178395</v>
          </cell>
          <cell r="O959">
            <v>122653.657718939</v>
          </cell>
          <cell r="P959">
            <v>123004.646382248</v>
          </cell>
          <cell r="Q959">
            <v>122683.152470522</v>
          </cell>
          <cell r="R959">
            <v>122697.401009049</v>
          </cell>
          <cell r="S959">
            <v>122711.303654471</v>
          </cell>
          <cell r="T959">
            <v>123061.082495827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</row>
        <row r="960">
          <cell r="A960">
            <v>112301.635834301</v>
          </cell>
          <cell r="B960">
            <v>112491.582703016</v>
          </cell>
          <cell r="C960">
            <v>112865.182627694</v>
          </cell>
          <cell r="D960">
            <v>113527.589947863</v>
          </cell>
          <cell r="E960">
            <v>113541.765509954</v>
          </cell>
          <cell r="F960">
            <v>113834.968061672</v>
          </cell>
          <cell r="G960">
            <v>114139.390416547</v>
          </cell>
          <cell r="H960">
            <v>114735.140775506</v>
          </cell>
          <cell r="I960">
            <v>114708.718548441</v>
          </cell>
          <cell r="J960">
            <v>114993.801127813</v>
          </cell>
          <cell r="K960">
            <v>115277.463581422</v>
          </cell>
          <cell r="L960">
            <v>115824.046492393</v>
          </cell>
          <cell r="M960">
            <v>115839.100996044</v>
          </cell>
          <cell r="N960">
            <v>116116.967767202</v>
          </cell>
          <cell r="O960">
            <v>116303.022262672</v>
          </cell>
          <cell r="P960">
            <v>116716.102700494</v>
          </cell>
          <cell r="Q960">
            <v>116489.330757845</v>
          </cell>
          <cell r="R960">
            <v>116579.334017037</v>
          </cell>
          <cell r="S960">
            <v>116667.152384994</v>
          </cell>
          <cell r="T960">
            <v>117072.590781597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</row>
        <row r="961">
          <cell r="A961">
            <v>130208.437757561</v>
          </cell>
          <cell r="B961">
            <v>130103.806938417</v>
          </cell>
          <cell r="C961">
            <v>129893.42157887</v>
          </cell>
          <cell r="D961">
            <v>130059.346380771</v>
          </cell>
          <cell r="E961">
            <v>129525.32155414</v>
          </cell>
          <cell r="F961">
            <v>129350.872028606</v>
          </cell>
          <cell r="G961">
            <v>129205.61007035</v>
          </cell>
          <cell r="H961">
            <v>129394.175993342</v>
          </cell>
          <cell r="I961">
            <v>128882.514156759</v>
          </cell>
          <cell r="J961">
            <v>128725.478539351</v>
          </cell>
          <cell r="K961">
            <v>128569.225187652</v>
          </cell>
          <cell r="L961">
            <v>128714.339230189</v>
          </cell>
          <cell r="M961">
            <v>128259.851397226</v>
          </cell>
          <cell r="N961">
            <v>128106.790554077</v>
          </cell>
          <cell r="O961">
            <v>128004.30381977</v>
          </cell>
          <cell r="P961">
            <v>128302.97785827</v>
          </cell>
          <cell r="Q961">
            <v>127901.677171617</v>
          </cell>
          <cell r="R961">
            <v>127852.099546049</v>
          </cell>
          <cell r="S961">
            <v>127803.725451559</v>
          </cell>
          <cell r="T961">
            <v>128106.609051597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</row>
        <row r="962">
          <cell r="A962">
            <v>128306.402515406</v>
          </cell>
          <cell r="B962">
            <v>128233.061322755</v>
          </cell>
          <cell r="C962">
            <v>128084.706056368</v>
          </cell>
          <cell r="D962">
            <v>128303.366531055</v>
          </cell>
          <cell r="E962">
            <v>127827.570776459</v>
          </cell>
          <cell r="F962">
            <v>127702.794594932</v>
          </cell>
          <cell r="G962">
            <v>127605.297470122</v>
          </cell>
          <cell r="H962">
            <v>127837.113949555</v>
          </cell>
          <cell r="I962">
            <v>127376.993579849</v>
          </cell>
          <cell r="J962">
            <v>127266.91913368</v>
          </cell>
          <cell r="K962">
            <v>127157.393018305</v>
          </cell>
          <cell r="L962">
            <v>127345.150517762</v>
          </cell>
          <cell r="M962">
            <v>126940.53680949</v>
          </cell>
          <cell r="N962">
            <v>126833.248489695</v>
          </cell>
          <cell r="O962">
            <v>126761.410197818</v>
          </cell>
          <cell r="P962">
            <v>127072.23632268</v>
          </cell>
          <cell r="Q962">
            <v>126689.473833036</v>
          </cell>
          <cell r="R962">
            <v>126654.722292164</v>
          </cell>
          <cell r="S962">
            <v>126620.814368932</v>
          </cell>
          <cell r="T962">
            <v>126934.591194804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</row>
        <row r="963">
          <cell r="A963">
            <v>135774.59244026</v>
          </cell>
          <cell r="B963">
            <v>135578.395020686</v>
          </cell>
          <cell r="C963">
            <v>135186.48353278</v>
          </cell>
          <cell r="D963">
            <v>135198.081587461</v>
          </cell>
          <cell r="E963">
            <v>134493.654018128</v>
          </cell>
          <cell r="F963">
            <v>134173.8394067</v>
          </cell>
          <cell r="G963">
            <v>133888.797466736</v>
          </cell>
          <cell r="H963">
            <v>133950.794080216</v>
          </cell>
          <cell r="I963">
            <v>133288.300244914</v>
          </cell>
          <cell r="J963">
            <v>132993.836499253</v>
          </cell>
          <cell r="K963">
            <v>132700.839611204</v>
          </cell>
          <cell r="L963">
            <v>132721.160972638</v>
          </cell>
          <cell r="M963">
            <v>132120.720485099</v>
          </cell>
          <cell r="N963">
            <v>131833.709997086</v>
          </cell>
          <cell r="O963">
            <v>131641.533036452</v>
          </cell>
          <cell r="P963">
            <v>131904.644961849</v>
          </cell>
          <cell r="Q963">
            <v>131449.093717789</v>
          </cell>
          <cell r="R963">
            <v>131356.128735917</v>
          </cell>
          <cell r="S963">
            <v>131265.420543142</v>
          </cell>
          <cell r="T963">
            <v>131536.425985172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</row>
        <row r="964">
          <cell r="A964">
            <v>127830.749670853</v>
          </cell>
          <cell r="B964">
            <v>127765.233254272</v>
          </cell>
          <cell r="C964">
            <v>127632.390208481</v>
          </cell>
          <cell r="D964">
            <v>127864.23859484</v>
          </cell>
          <cell r="E964">
            <v>127403.004517723</v>
          </cell>
          <cell r="F964">
            <v>127290.650433774</v>
          </cell>
          <cell r="G964">
            <v>127205.098134378</v>
          </cell>
          <cell r="H964">
            <v>127447.730528124</v>
          </cell>
          <cell r="I964">
            <v>127000.499428179</v>
          </cell>
          <cell r="J964">
            <v>126902.168831015</v>
          </cell>
          <cell r="K964">
            <v>126804.3280632</v>
          </cell>
          <cell r="L964">
            <v>127002.749656116</v>
          </cell>
          <cell r="M964">
            <v>126610.608255797</v>
          </cell>
          <cell r="N964">
            <v>126514.766533023</v>
          </cell>
          <cell r="O964">
            <v>126450.592672645</v>
          </cell>
          <cell r="P964">
            <v>126764.45773933</v>
          </cell>
          <cell r="Q964">
            <v>126386.331202767</v>
          </cell>
          <cell r="R964">
            <v>126355.287305793</v>
          </cell>
          <cell r="S964">
            <v>126324.997020843</v>
          </cell>
          <cell r="T964">
            <v>126641.497978077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</row>
        <row r="965">
          <cell r="A965">
            <v>142945.710383457</v>
          </cell>
          <cell r="B965">
            <v>142631.543750166</v>
          </cell>
          <cell r="C965">
            <v>142005.764295874</v>
          </cell>
          <cell r="D965">
            <v>141818.536523895</v>
          </cell>
          <cell r="E965">
            <v>140894.571727262</v>
          </cell>
          <cell r="F965">
            <v>140387.47698526</v>
          </cell>
          <cell r="G965">
            <v>139922.350446131</v>
          </cell>
          <cell r="H965">
            <v>139821.282341106</v>
          </cell>
          <cell r="I965">
            <v>138964.465114867</v>
          </cell>
          <cell r="J965">
            <v>138492.946764619</v>
          </cell>
          <cell r="K965">
            <v>138023.777261356</v>
          </cell>
          <cell r="L965">
            <v>137883.322811542</v>
          </cell>
          <cell r="M965">
            <v>137094.845203271</v>
          </cell>
          <cell r="N965">
            <v>136635.261591345</v>
          </cell>
          <cell r="O965">
            <v>136327.53283095</v>
          </cell>
          <cell r="P965">
            <v>136544.828547148</v>
          </cell>
          <cell r="Q965">
            <v>136019.383962384</v>
          </cell>
          <cell r="R965">
            <v>135870.521171875</v>
          </cell>
          <cell r="S965">
            <v>135725.272128345</v>
          </cell>
          <cell r="T965">
            <v>135955.207559942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</row>
        <row r="966">
          <cell r="A966">
            <v>125702.650055497</v>
          </cell>
          <cell r="B966">
            <v>125672.142160645</v>
          </cell>
          <cell r="C966">
            <v>125608.70172868</v>
          </cell>
          <cell r="D966">
            <v>125899.553630054</v>
          </cell>
          <cell r="E966">
            <v>125503.46937932</v>
          </cell>
          <cell r="F966">
            <v>125446.692511783</v>
          </cell>
          <cell r="G966">
            <v>125414.582084246</v>
          </cell>
          <cell r="H966">
            <v>125705.605533262</v>
          </cell>
          <cell r="I966">
            <v>125316.041806352</v>
          </cell>
          <cell r="J966">
            <v>125270.253900425</v>
          </cell>
          <cell r="K966">
            <v>125224.694084847</v>
          </cell>
          <cell r="L966">
            <v>125470.827477344</v>
          </cell>
          <cell r="M966">
            <v>125134.487937694</v>
          </cell>
          <cell r="N966">
            <v>125089.858982792</v>
          </cell>
          <cell r="O966">
            <v>125059.976252832</v>
          </cell>
          <cell r="P966">
            <v>125387.437729162</v>
          </cell>
          <cell r="Q966">
            <v>125030.052727273</v>
          </cell>
          <cell r="R966">
            <v>125015.597053502</v>
          </cell>
          <cell r="S966">
            <v>125001.49230119</v>
          </cell>
          <cell r="T966">
            <v>125330.181187014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</row>
        <row r="967">
          <cell r="A967">
            <v>132614.100527825</v>
          </cell>
          <cell r="B967">
            <v>132469.895105708</v>
          </cell>
          <cell r="C967">
            <v>132181.055108495</v>
          </cell>
          <cell r="D967">
            <v>132280.280702163</v>
          </cell>
          <cell r="E967">
            <v>131672.608706626</v>
          </cell>
          <cell r="F967">
            <v>131435.333155736</v>
          </cell>
          <cell r="G967">
            <v>131229.65902477</v>
          </cell>
          <cell r="H967">
            <v>131363.522358073</v>
          </cell>
          <cell r="I967">
            <v>130786.671725173</v>
          </cell>
          <cell r="J967">
            <v>130570.240393744</v>
          </cell>
          <cell r="K967">
            <v>130354.887205044</v>
          </cell>
          <cell r="L967">
            <v>130446.066507344</v>
          </cell>
          <cell r="M967">
            <v>129928.498704932</v>
          </cell>
          <cell r="N967">
            <v>129717.545529983</v>
          </cell>
          <cell r="O967">
            <v>129576.295151719</v>
          </cell>
          <cell r="P967">
            <v>129859.599432029</v>
          </cell>
          <cell r="Q967">
            <v>129434.851939876</v>
          </cell>
          <cell r="R967">
            <v>129366.522527176</v>
          </cell>
          <cell r="S967">
            <v>129299.851858127</v>
          </cell>
          <cell r="T967">
            <v>129588.957885985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</row>
        <row r="968">
          <cell r="A968">
            <v>119507.681662988</v>
          </cell>
          <cell r="B968">
            <v>119579.084733211</v>
          </cell>
          <cell r="C968">
            <v>119717.67760641</v>
          </cell>
          <cell r="D968">
            <v>120180.290692237</v>
          </cell>
          <cell r="E968">
            <v>119973.85974171</v>
          </cell>
          <cell r="F968">
            <v>120078.869990023</v>
          </cell>
          <cell r="G968">
            <v>120202.330619696</v>
          </cell>
          <cell r="H968">
            <v>120634.22203171</v>
          </cell>
          <cell r="I968">
            <v>120412.529935739</v>
          </cell>
          <cell r="J968">
            <v>120519.69554248</v>
          </cell>
          <cell r="K968">
            <v>120626.327308678</v>
          </cell>
          <cell r="L968">
            <v>121011.351328389</v>
          </cell>
          <cell r="M968">
            <v>120837.452851455</v>
          </cell>
          <cell r="N968">
            <v>120941.905958305</v>
          </cell>
          <cell r="O968">
            <v>121011.845843576</v>
          </cell>
          <cell r="P968">
            <v>121378.886918247</v>
          </cell>
          <cell r="Q968">
            <v>121081.881210065</v>
          </cell>
          <cell r="R968">
            <v>121115.714402894</v>
          </cell>
          <cell r="S968">
            <v>121148.726271616</v>
          </cell>
          <cell r="T968">
            <v>121512.894620827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</row>
        <row r="969">
          <cell r="A969">
            <v>143805.10770697</v>
          </cell>
          <cell r="B969">
            <v>143476.803469567</v>
          </cell>
          <cell r="C969">
            <v>142822.996934147</v>
          </cell>
          <cell r="D969">
            <v>142611.941582616</v>
          </cell>
          <cell r="E969">
            <v>141661.667121709</v>
          </cell>
          <cell r="F969">
            <v>141132.128453356</v>
          </cell>
          <cell r="G969">
            <v>140645.420310947</v>
          </cell>
          <cell r="H969">
            <v>140524.810290177</v>
          </cell>
          <cell r="I969">
            <v>139644.705062905</v>
          </cell>
          <cell r="J969">
            <v>139151.968228384</v>
          </cell>
          <cell r="K969">
            <v>138661.685939752</v>
          </cell>
          <cell r="L969">
            <v>138501.963880206</v>
          </cell>
          <cell r="M969">
            <v>137690.951626771</v>
          </cell>
          <cell r="N969">
            <v>137210.686597809</v>
          </cell>
          <cell r="O969">
            <v>136889.109939746</v>
          </cell>
          <cell r="P969">
            <v>137100.914974035</v>
          </cell>
          <cell r="Q969">
            <v>136567.094268503</v>
          </cell>
          <cell r="R969">
            <v>136411.532602377</v>
          </cell>
          <cell r="S969">
            <v>136259.74730306</v>
          </cell>
          <cell r="T969">
            <v>136484.76084419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</row>
        <row r="970">
          <cell r="A970">
            <v>112955.213623914</v>
          </cell>
          <cell r="B970">
            <v>113134.40874394</v>
          </cell>
          <cell r="C970">
            <v>113486.693873667</v>
          </cell>
          <cell r="D970">
            <v>114130.980149762</v>
          </cell>
          <cell r="E970">
            <v>114125.147024659</v>
          </cell>
          <cell r="F970">
            <v>114401.280810427</v>
          </cell>
          <cell r="G970">
            <v>114689.29020219</v>
          </cell>
          <cell r="H970">
            <v>115270.178794946</v>
          </cell>
          <cell r="I970">
            <v>115226.045877119</v>
          </cell>
          <cell r="J970">
            <v>115494.991647973</v>
          </cell>
          <cell r="K970">
            <v>115762.597677834</v>
          </cell>
          <cell r="L970">
            <v>116294.52743428</v>
          </cell>
          <cell r="M970">
            <v>116292.444179675</v>
          </cell>
          <cell r="N970">
            <v>116554.582585776</v>
          </cell>
          <cell r="O970">
            <v>116730.105656374</v>
          </cell>
          <cell r="P970">
            <v>117139.010391471</v>
          </cell>
          <cell r="Q970">
            <v>116905.86834928</v>
          </cell>
          <cell r="R970">
            <v>116990.777065821</v>
          </cell>
          <cell r="S970">
            <v>117073.624564666</v>
          </cell>
          <cell r="T970">
            <v>117475.31982849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</row>
        <row r="971">
          <cell r="A971">
            <v>141826.572518075</v>
          </cell>
          <cell r="B971">
            <v>141530.816377411</v>
          </cell>
          <cell r="C971">
            <v>140941.534788411</v>
          </cell>
          <cell r="D971">
            <v>140785.3361409</v>
          </cell>
          <cell r="E971">
            <v>139895.63272804</v>
          </cell>
          <cell r="F971">
            <v>139417.765267922</v>
          </cell>
          <cell r="G971">
            <v>138980.743062804</v>
          </cell>
          <cell r="H971">
            <v>138905.123137885</v>
          </cell>
          <cell r="I971">
            <v>138078.632377708</v>
          </cell>
          <cell r="J971">
            <v>137634.745494938</v>
          </cell>
          <cell r="K971">
            <v>137193.069814269</v>
          </cell>
          <cell r="L971">
            <v>137077.706333482</v>
          </cell>
          <cell r="M971">
            <v>136318.574144374</v>
          </cell>
          <cell r="N971">
            <v>135885.922611804</v>
          </cell>
          <cell r="O971">
            <v>135596.227077965</v>
          </cell>
          <cell r="P971">
            <v>135820.6729561</v>
          </cell>
          <cell r="Q971">
            <v>135306.136054732</v>
          </cell>
          <cell r="R971">
            <v>135165.996779124</v>
          </cell>
          <cell r="S971">
            <v>135029.259481151</v>
          </cell>
          <cell r="T971">
            <v>135265.60437417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</row>
        <row r="972">
          <cell r="A972">
            <v>137758.264574298</v>
          </cell>
          <cell r="B972">
            <v>137529.43455214</v>
          </cell>
          <cell r="C972">
            <v>137072.830589275</v>
          </cell>
          <cell r="D972">
            <v>137029.429513417</v>
          </cell>
          <cell r="E972">
            <v>136264.273633152</v>
          </cell>
          <cell r="F972">
            <v>135892.653657592</v>
          </cell>
          <cell r="G972">
            <v>135557.796778875</v>
          </cell>
          <cell r="H972">
            <v>135574.68648703</v>
          </cell>
          <cell r="I972">
            <v>134858.438983381</v>
          </cell>
          <cell r="J972">
            <v>134514.998455006</v>
          </cell>
          <cell r="K972">
            <v>134173.268759834</v>
          </cell>
          <cell r="L972">
            <v>134149.116372666</v>
          </cell>
          <cell r="M972">
            <v>133496.661122643</v>
          </cell>
          <cell r="N972">
            <v>133161.91351753</v>
          </cell>
          <cell r="O972">
            <v>132937.772658514</v>
          </cell>
          <cell r="P972">
            <v>133188.210920168</v>
          </cell>
          <cell r="Q972">
            <v>132713.32580468</v>
          </cell>
          <cell r="R972">
            <v>132604.898390559</v>
          </cell>
          <cell r="S972">
            <v>132499.103126748</v>
          </cell>
          <cell r="T972">
            <v>132758.747796876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</row>
        <row r="973">
          <cell r="A973">
            <v>130691.054739489</v>
          </cell>
          <cell r="B973">
            <v>130578.484580017</v>
          </cell>
          <cell r="C973">
            <v>130352.359882057</v>
          </cell>
          <cell r="D973">
            <v>130504.903685186</v>
          </cell>
          <cell r="E973">
            <v>129956.10398037</v>
          </cell>
          <cell r="F973">
            <v>129769.050482609</v>
          </cell>
          <cell r="G973">
            <v>129611.668812136</v>
          </cell>
          <cell r="H973">
            <v>129789.260462647</v>
          </cell>
          <cell r="I973">
            <v>129264.520641683</v>
          </cell>
          <cell r="J973">
            <v>129095.569231009</v>
          </cell>
          <cell r="K973">
            <v>128927.459444019</v>
          </cell>
          <cell r="L973">
            <v>129061.753257771</v>
          </cell>
          <cell r="M973">
            <v>128594.610507065</v>
          </cell>
          <cell r="N973">
            <v>128429.935474764</v>
          </cell>
          <cell r="O973">
            <v>128319.672092339</v>
          </cell>
          <cell r="P973">
            <v>128615.262695205</v>
          </cell>
          <cell r="Q973">
            <v>128209.258179467</v>
          </cell>
          <cell r="R973">
            <v>128155.918625576</v>
          </cell>
          <cell r="S973">
            <v>128103.873926169</v>
          </cell>
          <cell r="T973">
            <v>128403.993510242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</row>
        <row r="974">
          <cell r="A974">
            <v>117319.313129167</v>
          </cell>
          <cell r="B974">
            <v>117426.716181165</v>
          </cell>
          <cell r="C974">
            <v>117636.677187305</v>
          </cell>
          <cell r="D974">
            <v>118159.964799227</v>
          </cell>
          <cell r="E974">
            <v>118020.528752985</v>
          </cell>
          <cell r="F974">
            <v>118182.690194181</v>
          </cell>
          <cell r="G974">
            <v>118361.106198088</v>
          </cell>
          <cell r="H974">
            <v>118842.759125918</v>
          </cell>
          <cell r="I974">
            <v>118680.367573807</v>
          </cell>
          <cell r="J974">
            <v>118841.563908883</v>
          </cell>
          <cell r="K974">
            <v>119001.957251826</v>
          </cell>
          <cell r="L974">
            <v>119436.044294781</v>
          </cell>
          <cell r="M974">
            <v>119319.528017033</v>
          </cell>
          <cell r="N974">
            <v>119476.644264713</v>
          </cell>
          <cell r="O974">
            <v>119581.846423541</v>
          </cell>
          <cell r="P974">
            <v>119962.868965446</v>
          </cell>
          <cell r="Q974">
            <v>119687.192203285</v>
          </cell>
          <cell r="R974">
            <v>119738.083406664</v>
          </cell>
          <cell r="S974">
            <v>119787.739190957</v>
          </cell>
          <cell r="T974">
            <v>120164.440637411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</row>
        <row r="975">
          <cell r="A975">
            <v>124243.740736274</v>
          </cell>
          <cell r="B975">
            <v>124237.232779316</v>
          </cell>
          <cell r="C975">
            <v>124221.371003612</v>
          </cell>
          <cell r="D975">
            <v>124552.672504855</v>
          </cell>
          <cell r="E975">
            <v>124201.251430681</v>
          </cell>
          <cell r="F975">
            <v>124182.575279094</v>
          </cell>
          <cell r="G975">
            <v>124187.101691455</v>
          </cell>
          <cell r="H975">
            <v>124511.299415297</v>
          </cell>
          <cell r="I975">
            <v>124161.269302006</v>
          </cell>
          <cell r="J975">
            <v>124151.501806661</v>
          </cell>
          <cell r="K975">
            <v>124141.782967645</v>
          </cell>
          <cell r="L975">
            <v>124420.624974223</v>
          </cell>
          <cell r="M975">
            <v>124122.540154405</v>
          </cell>
          <cell r="N975">
            <v>124113.01988698</v>
          </cell>
          <cell r="O975">
            <v>124106.645290459</v>
          </cell>
          <cell r="P975">
            <v>124443.427725544</v>
          </cell>
          <cell r="Q975">
            <v>124100.261991405</v>
          </cell>
          <cell r="R975">
            <v>124097.178300998</v>
          </cell>
          <cell r="S975">
            <v>124094.169469304</v>
          </cell>
          <cell r="T975">
            <v>124431.213735898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</row>
        <row r="976">
          <cell r="A976">
            <v>142122.880114145</v>
          </cell>
          <cell r="B976">
            <v>141822.249534879</v>
          </cell>
          <cell r="C976">
            <v>141223.304619258</v>
          </cell>
          <cell r="D976">
            <v>141058.890571694</v>
          </cell>
          <cell r="E976">
            <v>140160.115972362</v>
          </cell>
          <cell r="F976">
            <v>139674.510175528</v>
          </cell>
          <cell r="G976">
            <v>139230.046950042</v>
          </cell>
          <cell r="H976">
            <v>139147.689259112</v>
          </cell>
          <cell r="I976">
            <v>138313.169137643</v>
          </cell>
          <cell r="J976">
            <v>137861.966432617</v>
          </cell>
          <cell r="K976">
            <v>137413.011373122</v>
          </cell>
          <cell r="L976">
            <v>137291.004703015</v>
          </cell>
          <cell r="M976">
            <v>136524.102898673</v>
          </cell>
          <cell r="N976">
            <v>136084.320716754</v>
          </cell>
          <cell r="O976">
            <v>135789.850630846</v>
          </cell>
          <cell r="P976">
            <v>136012.403402368</v>
          </cell>
          <cell r="Q976">
            <v>135494.978537375</v>
          </cell>
          <cell r="R976">
            <v>135352.529587678</v>
          </cell>
          <cell r="S976">
            <v>135213.538684549</v>
          </cell>
          <cell r="T976">
            <v>135448.186581902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</row>
        <row r="977">
          <cell r="A977">
            <v>138638.083494868</v>
          </cell>
          <cell r="B977">
            <v>138394.779921013</v>
          </cell>
          <cell r="C977">
            <v>137909.482878022</v>
          </cell>
          <cell r="D977">
            <v>137841.688015089</v>
          </cell>
          <cell r="E977">
            <v>137049.597282006</v>
          </cell>
          <cell r="F977">
            <v>136655.000051904</v>
          </cell>
          <cell r="G977">
            <v>136298.048732836</v>
          </cell>
          <cell r="H977">
            <v>136294.932156649</v>
          </cell>
          <cell r="I977">
            <v>135554.843266286</v>
          </cell>
          <cell r="J977">
            <v>135189.680045254</v>
          </cell>
          <cell r="K977">
            <v>134826.335868019</v>
          </cell>
          <cell r="L977">
            <v>134782.458020773</v>
          </cell>
          <cell r="M977">
            <v>134106.932641671</v>
          </cell>
          <cell r="N977">
            <v>133751.012173302</v>
          </cell>
          <cell r="O977">
            <v>133512.694353241</v>
          </cell>
          <cell r="P977">
            <v>133757.511459582</v>
          </cell>
          <cell r="Q977">
            <v>133274.051184117</v>
          </cell>
          <cell r="R977">
            <v>133158.765711037</v>
          </cell>
          <cell r="S977">
            <v>133046.278872382</v>
          </cell>
          <cell r="T977">
            <v>133300.884694657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</row>
        <row r="978">
          <cell r="A978">
            <v>136318.691844281</v>
          </cell>
          <cell r="B978">
            <v>136113.543661467</v>
          </cell>
          <cell r="C978">
            <v>135703.887740665</v>
          </cell>
          <cell r="D978">
            <v>135700.400139993</v>
          </cell>
          <cell r="E978">
            <v>134979.315464267</v>
          </cell>
          <cell r="F978">
            <v>134645.291212412</v>
          </cell>
          <cell r="G978">
            <v>134346.585583766</v>
          </cell>
          <cell r="H978">
            <v>134396.209870245</v>
          </cell>
          <cell r="I978">
            <v>133718.971996143</v>
          </cell>
          <cell r="J978">
            <v>133411.074458764</v>
          </cell>
          <cell r="K978">
            <v>133104.710698813</v>
          </cell>
          <cell r="L978">
            <v>133112.833401157</v>
          </cell>
          <cell r="M978">
            <v>132498.125837531</v>
          </cell>
          <cell r="N978">
            <v>132198.021584415</v>
          </cell>
          <cell r="O978">
            <v>131997.077278734</v>
          </cell>
          <cell r="P978">
            <v>132256.712957845</v>
          </cell>
          <cell r="Q978">
            <v>131795.858645933</v>
          </cell>
          <cell r="R978">
            <v>131698.652489309</v>
          </cell>
          <cell r="S978">
            <v>131603.806079226</v>
          </cell>
          <cell r="T978">
            <v>131871.695386731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</row>
        <row r="979">
          <cell r="A979">
            <v>114541.193689019</v>
          </cell>
          <cell r="B979">
            <v>114694.298480768</v>
          </cell>
          <cell r="C979">
            <v>114994.860861616</v>
          </cell>
          <cell r="D979">
            <v>115595.174384786</v>
          </cell>
          <cell r="E979">
            <v>115540.787928278</v>
          </cell>
          <cell r="F979">
            <v>115775.502432417</v>
          </cell>
          <cell r="G979">
            <v>116023.683921953</v>
          </cell>
          <cell r="H979">
            <v>116568.508766361</v>
          </cell>
          <cell r="I979">
            <v>116481.398864101</v>
          </cell>
          <cell r="J979">
            <v>116711.186852928</v>
          </cell>
          <cell r="K979">
            <v>116939.830163453</v>
          </cell>
          <cell r="L979">
            <v>117436.202391267</v>
          </cell>
          <cell r="M979">
            <v>117392.532437441</v>
          </cell>
          <cell r="N979">
            <v>117616.504195543</v>
          </cell>
          <cell r="O979">
            <v>117766.4715784</v>
          </cell>
          <cell r="P979">
            <v>118165.243500869</v>
          </cell>
          <cell r="Q979">
            <v>117916.6436952</v>
          </cell>
          <cell r="R979">
            <v>117989.189930621</v>
          </cell>
          <cell r="S979">
            <v>118059.975056108</v>
          </cell>
          <cell r="T979">
            <v>118452.587186962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</row>
        <row r="980">
          <cell r="A980">
            <v>116208.464188982</v>
          </cell>
          <cell r="B980">
            <v>116334.14137579</v>
          </cell>
          <cell r="C980">
            <v>116580.329924785</v>
          </cell>
          <cell r="D980">
            <v>117134.416843115</v>
          </cell>
          <cell r="E980">
            <v>117028.988422771</v>
          </cell>
          <cell r="F980">
            <v>117220.16067319</v>
          </cell>
          <cell r="G980">
            <v>117426.472855588</v>
          </cell>
          <cell r="H980">
            <v>117933.385480884</v>
          </cell>
          <cell r="I980">
            <v>117801.095781034</v>
          </cell>
          <cell r="J980">
            <v>117989.718930369</v>
          </cell>
          <cell r="K980">
            <v>118177.402462157</v>
          </cell>
          <cell r="L980">
            <v>118636.394637192</v>
          </cell>
          <cell r="M980">
            <v>118549.006430958</v>
          </cell>
          <cell r="N980">
            <v>118732.855284812</v>
          </cell>
          <cell r="O980">
            <v>118855.95710661</v>
          </cell>
          <cell r="P980">
            <v>119244.076852581</v>
          </cell>
          <cell r="Q980">
            <v>118979.226985761</v>
          </cell>
          <cell r="R980">
            <v>119038.77709309</v>
          </cell>
          <cell r="S980">
            <v>119096.881580464</v>
          </cell>
          <cell r="T980">
            <v>119479.945016487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</row>
        <row r="981">
          <cell r="A981">
            <v>117694.688396975</v>
          </cell>
          <cell r="B981">
            <v>117795.916299499</v>
          </cell>
          <cell r="C981">
            <v>117993.63538587</v>
          </cell>
          <cell r="D981">
            <v>118506.515373971</v>
          </cell>
          <cell r="E981">
            <v>118355.587556691</v>
          </cell>
          <cell r="F981">
            <v>118507.945738517</v>
          </cell>
          <cell r="G981">
            <v>118676.935136255</v>
          </cell>
          <cell r="H981">
            <v>119150.052370925</v>
          </cell>
          <cell r="I981">
            <v>118977.488876936</v>
          </cell>
          <cell r="J981">
            <v>119129.417212219</v>
          </cell>
          <cell r="K981">
            <v>119280.588723484</v>
          </cell>
          <cell r="L981">
            <v>119706.259887119</v>
          </cell>
          <cell r="M981">
            <v>119579.900725024</v>
          </cell>
          <cell r="N981">
            <v>119727.983557954</v>
          </cell>
          <cell r="O981">
            <v>119827.137107886</v>
          </cell>
          <cell r="P981">
            <v>120205.761380521</v>
          </cell>
          <cell r="Q981">
            <v>119926.426021236</v>
          </cell>
          <cell r="R981">
            <v>119974.391229664</v>
          </cell>
          <cell r="S981">
            <v>120021.192049555</v>
          </cell>
          <cell r="T981">
            <v>120395.743668563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</row>
        <row r="982">
          <cell r="A982">
            <v>117066.519982496</v>
          </cell>
          <cell r="B982">
            <v>117178.081634169</v>
          </cell>
          <cell r="C982">
            <v>117396.286852661</v>
          </cell>
          <cell r="D982">
            <v>117926.583386589</v>
          </cell>
          <cell r="E982">
            <v>117794.886371687</v>
          </cell>
          <cell r="F982">
            <v>117963.649731007</v>
          </cell>
          <cell r="G982">
            <v>118148.413999278</v>
          </cell>
          <cell r="H982">
            <v>118635.815214004</v>
          </cell>
          <cell r="I982">
            <v>118480.273865983</v>
          </cell>
          <cell r="J982">
            <v>118647.711653365</v>
          </cell>
          <cell r="K982">
            <v>118814.315357107</v>
          </cell>
          <cell r="L982">
            <v>119254.06999939</v>
          </cell>
          <cell r="M982">
            <v>119144.182324855</v>
          </cell>
          <cell r="N982">
            <v>119307.382045624</v>
          </cell>
          <cell r="O982">
            <v>119416.657586496</v>
          </cell>
          <cell r="P982">
            <v>119799.295221582</v>
          </cell>
          <cell r="Q982">
            <v>119526.082309224</v>
          </cell>
          <cell r="R982">
            <v>119578.943997965</v>
          </cell>
          <cell r="S982">
            <v>119630.522432728</v>
          </cell>
          <cell r="T982">
            <v>120008.671661418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</row>
        <row r="983">
          <cell r="A983">
            <v>131926.211861945</v>
          </cell>
          <cell r="B983">
            <v>131793.322623117</v>
          </cell>
          <cell r="C983">
            <v>131526.916383746</v>
          </cell>
          <cell r="D983">
            <v>131645.214322022</v>
          </cell>
          <cell r="E983">
            <v>131058.601409825</v>
          </cell>
          <cell r="F983">
            <v>130839.290683971</v>
          </cell>
          <cell r="G983">
            <v>130650.891147516</v>
          </cell>
          <cell r="H983">
            <v>130800.396445232</v>
          </cell>
          <cell r="I983">
            <v>130242.186261311</v>
          </cell>
          <cell r="J983">
            <v>130042.738872512</v>
          </cell>
          <cell r="K983">
            <v>129844.285021712</v>
          </cell>
          <cell r="L983">
            <v>129950.886725258</v>
          </cell>
          <cell r="M983">
            <v>129451.356362077</v>
          </cell>
          <cell r="N983">
            <v>129256.957244238</v>
          </cell>
          <cell r="O983">
            <v>129126.791159108</v>
          </cell>
          <cell r="P983">
            <v>129414.490354028</v>
          </cell>
          <cell r="Q983">
            <v>128996.447372563</v>
          </cell>
          <cell r="R983">
            <v>128933.479950742</v>
          </cell>
          <cell r="S983">
            <v>128872.041106544</v>
          </cell>
          <cell r="T983">
            <v>129165.08677044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</row>
        <row r="984">
          <cell r="A984">
            <v>111980.996742916</v>
          </cell>
          <cell r="B984">
            <v>112176.218318001</v>
          </cell>
          <cell r="C984">
            <v>112560.275079792</v>
          </cell>
          <cell r="D984">
            <v>113231.572413053</v>
          </cell>
          <cell r="E984">
            <v>113255.564048126</v>
          </cell>
          <cell r="F984">
            <v>113557.140375227</v>
          </cell>
          <cell r="G984">
            <v>113869.614774805</v>
          </cell>
          <cell r="H984">
            <v>114472.656175913</v>
          </cell>
          <cell r="I984">
            <v>114454.922646482</v>
          </cell>
          <cell r="J984">
            <v>114747.921791721</v>
          </cell>
          <cell r="K984">
            <v>115039.461375188</v>
          </cell>
          <cell r="L984">
            <v>115593.232985389</v>
          </cell>
          <cell r="M984">
            <v>115616.695111397</v>
          </cell>
          <cell r="N984">
            <v>115902.278069917</v>
          </cell>
          <cell r="O984">
            <v>116093.499182974</v>
          </cell>
          <cell r="P984">
            <v>116508.628181118</v>
          </cell>
          <cell r="Q984">
            <v>116284.981349148</v>
          </cell>
          <cell r="R984">
            <v>116377.483942852</v>
          </cell>
          <cell r="S984">
            <v>116467.740972252</v>
          </cell>
          <cell r="T984">
            <v>116875.015714447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</row>
        <row r="985">
          <cell r="A985">
            <v>133852.921787976</v>
          </cell>
          <cell r="B985">
            <v>133688.33700923</v>
          </cell>
          <cell r="C985">
            <v>133359.095973975</v>
          </cell>
          <cell r="D985">
            <v>133423.974111209</v>
          </cell>
          <cell r="E985">
            <v>132778.376734061</v>
          </cell>
          <cell r="F985">
            <v>132508.74826286</v>
          </cell>
          <cell r="G985">
            <v>132271.964250305</v>
          </cell>
          <cell r="H985">
            <v>132377.657911646</v>
          </cell>
          <cell r="I985">
            <v>131767.23762476</v>
          </cell>
          <cell r="J985">
            <v>131520.219847801</v>
          </cell>
          <cell r="K985">
            <v>131274.432578541</v>
          </cell>
          <cell r="L985">
            <v>131337.837621001</v>
          </cell>
          <cell r="M985">
            <v>130787.786127106</v>
          </cell>
          <cell r="N985">
            <v>130547.020689058</v>
          </cell>
          <cell r="O985">
            <v>130385.808566011</v>
          </cell>
          <cell r="P985">
            <v>130661.198028232</v>
          </cell>
          <cell r="Q985">
            <v>130224.376357814</v>
          </cell>
          <cell r="R985">
            <v>130146.390515769</v>
          </cell>
          <cell r="S985">
            <v>130070.297833863</v>
          </cell>
          <cell r="T985">
            <v>130352.308956509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</row>
        <row r="986">
          <cell r="A986">
            <v>113661.545110978</v>
          </cell>
          <cell r="B986">
            <v>113829.120652187</v>
          </cell>
          <cell r="C986">
            <v>114158.370557868</v>
          </cell>
          <cell r="D986">
            <v>114783.07314521</v>
          </cell>
          <cell r="E986">
            <v>114755.61632664</v>
          </cell>
          <cell r="F986">
            <v>115013.303636673</v>
          </cell>
          <cell r="G986">
            <v>115283.575288836</v>
          </cell>
          <cell r="H986">
            <v>115848.402544152</v>
          </cell>
          <cell r="I986">
            <v>115785.129412653</v>
          </cell>
          <cell r="J986">
            <v>116036.635888388</v>
          </cell>
          <cell r="K986">
            <v>116286.889496176</v>
          </cell>
          <cell r="L986">
            <v>116802.983365004</v>
          </cell>
          <cell r="M986">
            <v>116782.379073629</v>
          </cell>
          <cell r="N986">
            <v>117027.519595689</v>
          </cell>
          <cell r="O986">
            <v>117191.661194778</v>
          </cell>
          <cell r="P986">
            <v>117596.053184243</v>
          </cell>
          <cell r="Q986">
            <v>117356.026878306</v>
          </cell>
          <cell r="R986">
            <v>117435.429844891</v>
          </cell>
          <cell r="S986">
            <v>117512.905249661</v>
          </cell>
          <cell r="T986">
            <v>117910.555252791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</row>
        <row r="987">
          <cell r="A987">
            <v>112397.049034813</v>
          </cell>
          <cell r="B987">
            <v>112585.426298854</v>
          </cell>
          <cell r="C987">
            <v>112955.914562094</v>
          </cell>
          <cell r="D987">
            <v>113615.676463708</v>
          </cell>
          <cell r="E987">
            <v>113626.931037795</v>
          </cell>
          <cell r="F987">
            <v>113917.641788822</v>
          </cell>
          <cell r="G987">
            <v>114219.668081031</v>
          </cell>
          <cell r="H987">
            <v>114813.248830342</v>
          </cell>
          <cell r="I987">
            <v>114784.241090556</v>
          </cell>
          <cell r="J987">
            <v>115066.967921965</v>
          </cell>
          <cell r="K987">
            <v>115348.286362661</v>
          </cell>
          <cell r="L987">
            <v>115892.730118365</v>
          </cell>
          <cell r="M987">
            <v>115905.282749415</v>
          </cell>
          <cell r="N987">
            <v>116180.853399632</v>
          </cell>
          <cell r="O987">
            <v>116365.370454618</v>
          </cell>
          <cell r="P987">
            <v>116777.841298345</v>
          </cell>
          <cell r="Q987">
            <v>116550.139410409</v>
          </cell>
          <cell r="R987">
            <v>116639.39893775</v>
          </cell>
          <cell r="S987">
            <v>116726.49162846</v>
          </cell>
          <cell r="T987">
            <v>117131.383580119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</row>
        <row r="988">
          <cell r="A988">
            <v>141009.009549927</v>
          </cell>
          <cell r="B988">
            <v>140726.702813007</v>
          </cell>
          <cell r="C988">
            <v>140164.083982906</v>
          </cell>
          <cell r="D988">
            <v>140030.55301905</v>
          </cell>
          <cell r="E988">
            <v>139165.878549876</v>
          </cell>
          <cell r="F988">
            <v>138709.362474667</v>
          </cell>
          <cell r="G988">
            <v>138292.871308164</v>
          </cell>
          <cell r="H988">
            <v>138235.842023689</v>
          </cell>
          <cell r="I988">
            <v>137431.505634634</v>
          </cell>
          <cell r="J988">
            <v>137007.804347639</v>
          </cell>
          <cell r="K988">
            <v>136586.213709126</v>
          </cell>
          <cell r="L988">
            <v>136489.179915634</v>
          </cell>
          <cell r="M988">
            <v>135751.485414173</v>
          </cell>
          <cell r="N988">
            <v>135338.508553883</v>
          </cell>
          <cell r="O988">
            <v>135061.98681988</v>
          </cell>
          <cell r="P988">
            <v>135291.656100597</v>
          </cell>
          <cell r="Q988">
            <v>134785.087581221</v>
          </cell>
          <cell r="R988">
            <v>134651.321088588</v>
          </cell>
          <cell r="S988">
            <v>134520.801869886</v>
          </cell>
          <cell r="T988">
            <v>134761.82906208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</row>
        <row r="989">
          <cell r="A989">
            <v>138029.951433508</v>
          </cell>
          <cell r="B989">
            <v>137796.651998712</v>
          </cell>
          <cell r="C989">
            <v>137331.187652605</v>
          </cell>
          <cell r="D989">
            <v>137280.25380922</v>
          </cell>
          <cell r="E989">
            <v>136506.78048386</v>
          </cell>
          <cell r="F989">
            <v>136128.065164049</v>
          </cell>
          <cell r="G989">
            <v>135786.385552876</v>
          </cell>
          <cell r="H989">
            <v>135797.097348246</v>
          </cell>
          <cell r="I989">
            <v>135073.487657534</v>
          </cell>
          <cell r="J989">
            <v>134723.339191873</v>
          </cell>
          <cell r="K989">
            <v>134374.934974697</v>
          </cell>
          <cell r="L989">
            <v>134344.691392887</v>
          </cell>
          <cell r="M989">
            <v>133685.112119085</v>
          </cell>
          <cell r="N989">
            <v>133343.826363242</v>
          </cell>
          <cell r="O989">
            <v>133115.307678369</v>
          </cell>
          <cell r="P989">
            <v>133364.010135079</v>
          </cell>
          <cell r="Q989">
            <v>132886.477022114</v>
          </cell>
          <cell r="R989">
            <v>132775.931848923</v>
          </cell>
          <cell r="S989">
            <v>132668.070236106</v>
          </cell>
          <cell r="T989">
            <v>132926.158917024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</row>
        <row r="990">
          <cell r="A990">
            <v>116329.012491947</v>
          </cell>
          <cell r="B990">
            <v>116452.70658649</v>
          </cell>
          <cell r="C990">
            <v>116694.963755931</v>
          </cell>
          <cell r="D990">
            <v>117245.708361922</v>
          </cell>
          <cell r="E990">
            <v>117136.589465364</v>
          </cell>
          <cell r="F990">
            <v>117324.61348951</v>
          </cell>
          <cell r="G990">
            <v>117527.898404334</v>
          </cell>
          <cell r="H990">
            <v>118032.069870546</v>
          </cell>
          <cell r="I990">
            <v>117896.513545438</v>
          </cell>
          <cell r="J990">
            <v>118082.160362173</v>
          </cell>
          <cell r="K990">
            <v>118266.882387825</v>
          </cell>
          <cell r="L990">
            <v>118723.171880885</v>
          </cell>
          <cell r="M990">
            <v>118632.622723181</v>
          </cell>
          <cell r="N990">
            <v>118813.570579256</v>
          </cell>
          <cell r="O990">
            <v>118934.729946129</v>
          </cell>
          <cell r="P990">
            <v>119322.079510059</v>
          </cell>
          <cell r="Q990">
            <v>119056.054718537</v>
          </cell>
          <cell r="R990">
            <v>119114.665169591</v>
          </cell>
          <cell r="S990">
            <v>119171.852811495</v>
          </cell>
          <cell r="T990">
            <v>119554.225850275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</row>
        <row r="991">
          <cell r="A991">
            <v>125238.304822036</v>
          </cell>
          <cell r="B991">
            <v>125215.435686233</v>
          </cell>
          <cell r="C991">
            <v>125167.138705584</v>
          </cell>
          <cell r="D991">
            <v>125470.865004733</v>
          </cell>
          <cell r="E991">
            <v>125088.99625929</v>
          </cell>
          <cell r="F991">
            <v>125044.346180999</v>
          </cell>
          <cell r="G991">
            <v>125023.896616651</v>
          </cell>
          <cell r="H991">
            <v>125325.478855158</v>
          </cell>
          <cell r="I991">
            <v>124948.497983676</v>
          </cell>
          <cell r="J991">
            <v>124914.174742304</v>
          </cell>
          <cell r="K991">
            <v>124880.022480581</v>
          </cell>
          <cell r="L991">
            <v>125136.566450927</v>
          </cell>
          <cell r="M991">
            <v>124812.402717255</v>
          </cell>
          <cell r="N991">
            <v>124778.948241444</v>
          </cell>
          <cell r="O991">
            <v>124756.547737806</v>
          </cell>
          <cell r="P991">
            <v>125086.975911732</v>
          </cell>
          <cell r="Q991">
            <v>124734.116653229</v>
          </cell>
          <cell r="R991">
            <v>124723.280482193</v>
          </cell>
          <cell r="S991">
            <v>124712.707366687</v>
          </cell>
          <cell r="T991">
            <v>125044.05562358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</row>
        <row r="992">
          <cell r="A992">
            <v>129901.461134952</v>
          </cell>
          <cell r="B992">
            <v>129801.88026633</v>
          </cell>
          <cell r="C992">
            <v>129601.506176856</v>
          </cell>
          <cell r="D992">
            <v>129775.942187364</v>
          </cell>
          <cell r="E992">
            <v>129251.315169709</v>
          </cell>
          <cell r="F992">
            <v>129084.88261202</v>
          </cell>
          <cell r="G992">
            <v>128947.32959991</v>
          </cell>
          <cell r="H992">
            <v>129142.875892902</v>
          </cell>
          <cell r="I992">
            <v>128639.532527541</v>
          </cell>
          <cell r="J992">
            <v>128490.076150213</v>
          </cell>
          <cell r="K992">
            <v>128341.364282958</v>
          </cell>
          <cell r="L992">
            <v>128493.360713419</v>
          </cell>
          <cell r="M992">
            <v>128046.922253052</v>
          </cell>
          <cell r="N992">
            <v>127901.248809629</v>
          </cell>
          <cell r="O992">
            <v>127803.708542736</v>
          </cell>
          <cell r="P992">
            <v>128104.343852167</v>
          </cell>
          <cell r="Q992">
            <v>127706.035114863</v>
          </cell>
          <cell r="R992">
            <v>127658.850326876</v>
          </cell>
          <cell r="S992">
            <v>127612.810982183</v>
          </cell>
          <cell r="T992">
            <v>127917.452680915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</row>
        <row r="993">
          <cell r="A993">
            <v>130096.526783987</v>
          </cell>
          <cell r="B993">
            <v>129993.736967831</v>
          </cell>
          <cell r="C993">
            <v>129787.001303075</v>
          </cell>
          <cell r="D993">
            <v>129956.028939431</v>
          </cell>
          <cell r="E993">
            <v>129425.430165061</v>
          </cell>
          <cell r="F993">
            <v>129253.903294253</v>
          </cell>
          <cell r="G993">
            <v>129111.451698756</v>
          </cell>
          <cell r="H993">
            <v>129302.562375795</v>
          </cell>
          <cell r="I993">
            <v>128793.933109592</v>
          </cell>
          <cell r="J993">
            <v>128639.66056948</v>
          </cell>
          <cell r="K993">
            <v>128486.156530934</v>
          </cell>
          <cell r="L993">
            <v>128633.779607308</v>
          </cell>
          <cell r="M993">
            <v>128182.226242502</v>
          </cell>
          <cell r="N993">
            <v>128031.858539594</v>
          </cell>
          <cell r="O993">
            <v>127931.175082616</v>
          </cell>
          <cell r="P993">
            <v>128230.564119338</v>
          </cell>
          <cell r="Q993">
            <v>127830.354173607</v>
          </cell>
          <cell r="R993">
            <v>127781.648877603</v>
          </cell>
          <cell r="S993">
            <v>127734.125936275</v>
          </cell>
          <cell r="T993">
            <v>128037.650466345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</row>
        <row r="994">
          <cell r="A994">
            <v>118081.598851267</v>
          </cell>
          <cell r="B994">
            <v>118176.461843545</v>
          </cell>
          <cell r="C994">
            <v>118361.562819068</v>
          </cell>
          <cell r="D994">
            <v>118863.715359714</v>
          </cell>
          <cell r="E994">
            <v>118700.942632196</v>
          </cell>
          <cell r="F994">
            <v>118843.196302986</v>
          </cell>
          <cell r="G994">
            <v>119002.469417346</v>
          </cell>
          <cell r="H994">
            <v>119466.788659176</v>
          </cell>
          <cell r="I994">
            <v>119283.740642124</v>
          </cell>
          <cell r="J994">
            <v>119426.116174338</v>
          </cell>
          <cell r="K994">
            <v>119567.782469383</v>
          </cell>
          <cell r="L994">
            <v>119984.779135867</v>
          </cell>
          <cell r="M994">
            <v>119848.274620093</v>
          </cell>
          <cell r="N994">
            <v>119987.046443735</v>
          </cell>
          <cell r="O994">
            <v>120079.96551256</v>
          </cell>
          <cell r="P994">
            <v>120456.117817719</v>
          </cell>
          <cell r="Q994">
            <v>120173.011433551</v>
          </cell>
          <cell r="R994">
            <v>120217.960731949</v>
          </cell>
          <cell r="S994">
            <v>120261.818855107</v>
          </cell>
          <cell r="T994">
            <v>120634.15458302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</row>
        <row r="995">
          <cell r="A995">
            <v>113573.793169166</v>
          </cell>
          <cell r="B995">
            <v>113742.812282724</v>
          </cell>
          <cell r="C995">
            <v>114074.92399717</v>
          </cell>
          <cell r="D995">
            <v>114702.059587637</v>
          </cell>
          <cell r="E995">
            <v>114677.289214632</v>
          </cell>
          <cell r="F995">
            <v>114937.268244764</v>
          </cell>
          <cell r="G995">
            <v>115209.74356634</v>
          </cell>
          <cell r="H995">
            <v>115776.56622123</v>
          </cell>
          <cell r="I995">
            <v>115715.670997197</v>
          </cell>
          <cell r="J995">
            <v>115969.344064735</v>
          </cell>
          <cell r="K995">
            <v>116221.753471549</v>
          </cell>
          <cell r="L995">
            <v>116739.814730922</v>
          </cell>
          <cell r="M995">
            <v>116721.511422826</v>
          </cell>
          <cell r="N995">
            <v>116968.763697453</v>
          </cell>
          <cell r="O995">
            <v>117134.319287343</v>
          </cell>
          <cell r="P995">
            <v>117539.271923189</v>
          </cell>
          <cell r="Q995">
            <v>117300.100892039</v>
          </cell>
          <cell r="R995">
            <v>117380.187872092</v>
          </cell>
          <cell r="S995">
            <v>117458.33068543</v>
          </cell>
          <cell r="T995">
            <v>117856.483256388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</row>
        <row r="996">
          <cell r="A996">
            <v>140216.276082987</v>
          </cell>
          <cell r="B996">
            <v>139947.010289547</v>
          </cell>
          <cell r="C996">
            <v>139410.244466643</v>
          </cell>
          <cell r="D996">
            <v>139298.692765732</v>
          </cell>
          <cell r="E996">
            <v>138458.287107739</v>
          </cell>
          <cell r="F996">
            <v>138022.473972905</v>
          </cell>
          <cell r="G996">
            <v>137625.890314516</v>
          </cell>
          <cell r="H996">
            <v>137586.887070146</v>
          </cell>
          <cell r="I996">
            <v>136804.032220876</v>
          </cell>
          <cell r="J996">
            <v>136399.9034903</v>
          </cell>
          <cell r="K996">
            <v>135997.787908417</v>
          </cell>
          <cell r="L996">
            <v>135918.527127063</v>
          </cell>
          <cell r="M996">
            <v>135201.61924769</v>
          </cell>
          <cell r="N996">
            <v>134807.719537141</v>
          </cell>
          <cell r="O996">
            <v>134543.971512839</v>
          </cell>
          <cell r="P996">
            <v>134778.705560675</v>
          </cell>
          <cell r="Q996">
            <v>134279.863422419</v>
          </cell>
          <cell r="R996">
            <v>134152.276170456</v>
          </cell>
          <cell r="S996">
            <v>134027.78618709</v>
          </cell>
          <cell r="T996">
            <v>134273.353476381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</row>
        <row r="997">
          <cell r="A997">
            <v>144558.990733562</v>
          </cell>
          <cell r="B997">
            <v>144218.284665846</v>
          </cell>
          <cell r="C997">
            <v>143539.892132578</v>
          </cell>
          <cell r="D997">
            <v>143307.934682217</v>
          </cell>
          <cell r="E997">
            <v>142334.580780883</v>
          </cell>
          <cell r="F997">
            <v>141785.353786</v>
          </cell>
          <cell r="G997">
            <v>141279.713766617</v>
          </cell>
          <cell r="H997">
            <v>141141.961129523</v>
          </cell>
          <cell r="I997">
            <v>140241.427134065</v>
          </cell>
          <cell r="J997">
            <v>139730.076958885</v>
          </cell>
          <cell r="K997">
            <v>139221.274051095</v>
          </cell>
          <cell r="L997">
            <v>139044.650002746</v>
          </cell>
          <cell r="M997">
            <v>138213.869842157</v>
          </cell>
          <cell r="N997">
            <v>137715.462600224</v>
          </cell>
          <cell r="O997">
            <v>137381.738248981</v>
          </cell>
          <cell r="P997">
            <v>137588.726731272</v>
          </cell>
          <cell r="Q997">
            <v>137047.558300651</v>
          </cell>
          <cell r="R997">
            <v>136886.120227319</v>
          </cell>
          <cell r="S997">
            <v>136728.601174636</v>
          </cell>
          <cell r="T997">
            <v>136949.297120656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</row>
        <row r="998">
          <cell r="A998">
            <v>125064.892754407</v>
          </cell>
          <cell r="B998">
            <v>125044.876351669</v>
          </cell>
          <cell r="C998">
            <v>125002.234769233</v>
          </cell>
          <cell r="D998">
            <v>125310.769077116</v>
          </cell>
          <cell r="E998">
            <v>124934.209183767</v>
          </cell>
          <cell r="F998">
            <v>124894.087916036</v>
          </cell>
          <cell r="G998">
            <v>124877.993159813</v>
          </cell>
          <cell r="H998">
            <v>125183.51863147</v>
          </cell>
          <cell r="I998">
            <v>124811.236890762</v>
          </cell>
          <cell r="J998">
            <v>124781.195186147</v>
          </cell>
          <cell r="K998">
            <v>124751.303132903</v>
          </cell>
          <cell r="L998">
            <v>125011.734986013</v>
          </cell>
          <cell r="M998">
            <v>124692.118368447</v>
          </cell>
          <cell r="N998">
            <v>124662.83705817</v>
          </cell>
          <cell r="O998">
            <v>124643.230829661</v>
          </cell>
          <cell r="P998">
            <v>124974.766931755</v>
          </cell>
          <cell r="Q998">
            <v>124623.597834928</v>
          </cell>
          <cell r="R998">
            <v>124614.113385429</v>
          </cell>
          <cell r="S998">
            <v>124604.859177488</v>
          </cell>
          <cell r="T998">
            <v>124937.200589908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</row>
        <row r="999">
          <cell r="A999">
            <v>112429.156863047</v>
          </cell>
          <cell r="B999">
            <v>112617.005933955</v>
          </cell>
          <cell r="C999">
            <v>112986.447081173</v>
          </cell>
          <cell r="D999">
            <v>113645.318763781</v>
          </cell>
          <cell r="E999">
            <v>113655.590386027</v>
          </cell>
          <cell r="F999">
            <v>113945.462612529</v>
          </cell>
          <cell r="G999">
            <v>114246.682597351</v>
          </cell>
          <cell r="H999">
            <v>114839.533243765</v>
          </cell>
          <cell r="I999">
            <v>114809.655444094</v>
          </cell>
          <cell r="J999">
            <v>115091.589534556</v>
          </cell>
          <cell r="K999">
            <v>115372.119183307</v>
          </cell>
          <cell r="L999">
            <v>115915.843084426</v>
          </cell>
          <cell r="M999">
            <v>115927.553801617</v>
          </cell>
          <cell r="N999">
            <v>116202.351776184</v>
          </cell>
          <cell r="O999">
            <v>116386.351461722</v>
          </cell>
          <cell r="P999">
            <v>116798.617168817</v>
          </cell>
          <cell r="Q999">
            <v>116570.602341756</v>
          </cell>
          <cell r="R999">
            <v>116659.611593302</v>
          </cell>
          <cell r="S999">
            <v>116746.460083836</v>
          </cell>
          <cell r="T999">
            <v>117151.168149405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</row>
        <row r="1000">
          <cell r="A1000">
            <v>134157.209682933</v>
          </cell>
          <cell r="B1000">
            <v>133987.619184856</v>
          </cell>
          <cell r="C1000">
            <v>133648.454565614</v>
          </cell>
          <cell r="D1000">
            <v>133704.896041684</v>
          </cell>
          <cell r="E1000">
            <v>133049.983168502</v>
          </cell>
          <cell r="F1000">
            <v>132772.407947972</v>
          </cell>
          <cell r="G1000">
            <v>132527.982509906</v>
          </cell>
          <cell r="H1000">
            <v>132626.756940476</v>
          </cell>
          <cell r="I1000">
            <v>132008.091041674</v>
          </cell>
          <cell r="J1000">
            <v>131753.560409208</v>
          </cell>
          <cell r="K1000">
            <v>131500.297709387</v>
          </cell>
          <cell r="L1000">
            <v>131556.880644953</v>
          </cell>
          <cell r="M1000">
            <v>130998.850280804</v>
          </cell>
          <cell r="N1000">
            <v>130750.762147324</v>
          </cell>
          <cell r="O1000">
            <v>130584.646881673</v>
          </cell>
          <cell r="P1000">
            <v>130858.09225122</v>
          </cell>
          <cell r="Q1000">
            <v>130418.304837151</v>
          </cell>
          <cell r="R1000">
            <v>130337.947115763</v>
          </cell>
          <cell r="S1000">
            <v>130259.540133521</v>
          </cell>
          <cell r="T1000">
            <v>130539.808556196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</row>
        <row r="1001">
          <cell r="A1001">
            <v>139987.298414422</v>
          </cell>
          <cell r="B1001">
            <v>139721.799441683</v>
          </cell>
          <cell r="C1001">
            <v>139192.501149242</v>
          </cell>
          <cell r="D1001">
            <v>139087.298064349</v>
          </cell>
          <cell r="E1001">
            <v>138253.902348581</v>
          </cell>
          <cell r="F1001">
            <v>137824.069169454</v>
          </cell>
          <cell r="G1001">
            <v>137433.235709567</v>
          </cell>
          <cell r="H1001">
            <v>137399.439209719</v>
          </cell>
          <cell r="I1001">
            <v>136622.789211264</v>
          </cell>
          <cell r="J1001">
            <v>136224.313929827</v>
          </cell>
          <cell r="K1001">
            <v>135827.823634687</v>
          </cell>
          <cell r="L1001">
            <v>135753.69651181</v>
          </cell>
          <cell r="M1001">
            <v>135042.792759248</v>
          </cell>
          <cell r="N1001">
            <v>134654.403401741</v>
          </cell>
          <cell r="O1001">
            <v>134394.345008807</v>
          </cell>
          <cell r="P1001">
            <v>134630.541992945</v>
          </cell>
          <cell r="Q1001">
            <v>134133.931586803</v>
          </cell>
          <cell r="R1001">
            <v>134008.129182056</v>
          </cell>
          <cell r="S1001">
            <v>133885.380717508</v>
          </cell>
          <cell r="T1001">
            <v>134132.259394412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ata1int"/>
    </sheetNames>
    <sheetDataSet>
      <sheetData sheetId="0">
        <row r="2">
          <cell r="A2">
            <v>-2828.97554414961</v>
          </cell>
          <cell r="B2">
            <v>-11197.2427426996</v>
          </cell>
          <cell r="C2">
            <v>-9352.47580182687</v>
          </cell>
          <cell r="D2">
            <v>-7017.60217053151</v>
          </cell>
          <cell r="E2">
            <v>-5485.70792742235</v>
          </cell>
          <cell r="F2">
            <v>-4154.43983284275</v>
          </cell>
          <cell r="G2">
            <v>-2739.81072928494</v>
          </cell>
          <cell r="H2">
            <v>-1228.17453426397</v>
          </cell>
          <cell r="I2">
            <v>453.2585691237</v>
          </cell>
          <cell r="J2">
            <v>2322.44441253509</v>
          </cell>
          <cell r="K2">
            <v>4391.45515177666</v>
          </cell>
          <cell r="L2">
            <v>6681.96110733654</v>
          </cell>
          <cell r="M2">
            <v>9213.99181857235</v>
          </cell>
          <cell r="N2">
            <v>12015.8380873041</v>
          </cell>
          <cell r="O2">
            <v>15482.3639154163</v>
          </cell>
          <cell r="P2">
            <v>19761.4629390578</v>
          </cell>
          <cell r="Q2">
            <v>24515.3721001441</v>
          </cell>
          <cell r="R2">
            <v>29638.3395841309</v>
          </cell>
          <cell r="S2">
            <v>35159.0163477545</v>
          </cell>
          <cell r="T2">
            <v>41108.2775959824</v>
          </cell>
          <cell r="U2">
            <v>47519.3954561837</v>
          </cell>
          <cell r="V2">
            <v>54428.2250574447</v>
          </cell>
          <cell r="W2">
            <v>61873.405055705</v>
          </cell>
          <cell r="X2">
            <v>69896.5737261813</v>
          </cell>
          <cell r="Y2">
            <v>78542.6018316069</v>
          </cell>
          <cell r="Z2">
            <v>87859.843568639</v>
          </cell>
          <cell r="AA2">
            <v>97900.4069958867</v>
          </cell>
          <cell r="AB2">
            <v>108720.44545597</v>
          </cell>
          <cell r="AC2">
            <v>120380.471621433</v>
          </cell>
          <cell r="AD2">
            <v>132945.695920849</v>
          </cell>
          <cell r="AE2">
            <v>45567.4207082023</v>
          </cell>
          <cell r="AF2">
            <v>41890.6083149678</v>
          </cell>
          <cell r="AG2">
            <v>39458.6500096896</v>
          </cell>
          <cell r="AH2">
            <v>37175.4624979107</v>
          </cell>
          <cell r="AI2">
            <v>35027.0438225956</v>
          </cell>
          <cell r="AJ2">
            <v>33001.1422713388</v>
          </cell>
          <cell r="AK2">
            <v>31032.9987928522</v>
          </cell>
          <cell r="AL2">
            <v>29064.8553143656</v>
          </cell>
          <cell r="AM2">
            <v>27094.9615912496</v>
          </cell>
          <cell r="AN2">
            <v>25126.818112763</v>
          </cell>
          <cell r="AO2">
            <v>23156.924389647</v>
          </cell>
          <cell r="AP2">
            <v>21188.7809111604</v>
          </cell>
          <cell r="AQ2">
            <v>19218.8871880444</v>
          </cell>
          <cell r="AR2">
            <v>17250.7437095578</v>
          </cell>
          <cell r="AS2">
            <v>15798.9223967448</v>
          </cell>
          <cell r="AT2">
            <v>14863.4232496054</v>
          </cell>
          <cell r="AU2">
            <v>13927.924102466</v>
          </cell>
          <cell r="AV2">
            <v>12992.4249553266</v>
          </cell>
          <cell r="AW2">
            <v>12056.9258081872</v>
          </cell>
          <cell r="AX2">
            <v>11121.4266610478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</row>
        <row r="3">
          <cell r="A3">
            <v>-3751.27098933884</v>
          </cell>
          <cell r="B3">
            <v>-15194.3789957681</v>
          </cell>
          <cell r="C3">
            <v>-13431.5962043439</v>
          </cell>
          <cell r="D3">
            <v>-10506.7157161887</v>
          </cell>
          <cell r="E3">
            <v>-8509.65941996751</v>
          </cell>
          <cell r="F3">
            <v>-6842.02512854868</v>
          </cell>
          <cell r="G3">
            <v>-5115.26183226911</v>
          </cell>
          <cell r="H3">
            <v>-3313.19402097315</v>
          </cell>
          <cell r="I3">
            <v>-1343.54194714027</v>
          </cell>
          <cell r="J3">
            <v>814.452178551143</v>
          </cell>
          <cell r="K3">
            <v>3172.38775293816</v>
          </cell>
          <cell r="L3">
            <v>5754.09758315821</v>
          </cell>
          <cell r="M3">
            <v>8580.79501870465</v>
          </cell>
          <cell r="N3">
            <v>11685.2822539136</v>
          </cell>
          <cell r="O3">
            <v>15583.0663390368</v>
          </cell>
          <cell r="P3">
            <v>20474.2600663055</v>
          </cell>
          <cell r="Q3">
            <v>25927.3950221626</v>
          </cell>
          <cell r="R3">
            <v>31803.8710165555</v>
          </cell>
          <cell r="S3">
            <v>38136.5531145081</v>
          </cell>
          <cell r="T3">
            <v>44960.8577814539</v>
          </cell>
          <cell r="U3">
            <v>52314.95095508</v>
          </cell>
          <cell r="V3">
            <v>60239.9614940041</v>
          </cell>
          <cell r="W3">
            <v>68780.2111970263</v>
          </cell>
          <cell r="X3">
            <v>77983.4626793735</v>
          </cell>
          <cell r="Y3">
            <v>87901.1864922209</v>
          </cell>
          <cell r="Z3">
            <v>98588.8489793961</v>
          </cell>
          <cell r="AA3">
            <v>110106.222481147</v>
          </cell>
          <cell r="AB3">
            <v>122517.719619834</v>
          </cell>
          <cell r="AC3">
            <v>135892.753537091</v>
          </cell>
          <cell r="AD3">
            <v>150306.126097133</v>
          </cell>
          <cell r="AE3">
            <v>60071.5220503089</v>
          </cell>
          <cell r="AF3">
            <v>55224.3809718305</v>
          </cell>
          <cell r="AG3">
            <v>52018.3308006684</v>
          </cell>
          <cell r="AH3">
            <v>49008.4051382722</v>
          </cell>
          <cell r="AI3">
            <v>46176.1452073464</v>
          </cell>
          <cell r="AJ3">
            <v>43505.3995777572</v>
          </cell>
          <cell r="AK3">
            <v>40910.7964045125</v>
          </cell>
          <cell r="AL3">
            <v>38316.1932312677</v>
          </cell>
          <cell r="AM3">
            <v>35719.2827108611</v>
          </cell>
          <cell r="AN3">
            <v>33124.6795376163</v>
          </cell>
          <cell r="AO3">
            <v>30527.7690172096</v>
          </cell>
          <cell r="AP3">
            <v>27933.1658439649</v>
          </cell>
          <cell r="AQ3">
            <v>25336.2553235582</v>
          </cell>
          <cell r="AR3">
            <v>22741.6521503135</v>
          </cell>
          <cell r="AS3">
            <v>20827.7163898447</v>
          </cell>
          <cell r="AT3">
            <v>19594.4480421519</v>
          </cell>
          <cell r="AU3">
            <v>18361.179694459</v>
          </cell>
          <cell r="AV3">
            <v>17127.9113467662</v>
          </cell>
          <cell r="AW3">
            <v>15894.6429990733</v>
          </cell>
          <cell r="AX3">
            <v>14661.3746513805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</row>
        <row r="4">
          <cell r="A4">
            <v>-3351.54760765253</v>
          </cell>
          <cell r="B4">
            <v>-13516.7278958875</v>
          </cell>
          <cell r="C4">
            <v>-11936.5100840142</v>
          </cell>
          <cell r="D4">
            <v>-9489.5899352407</v>
          </cell>
          <cell r="E4">
            <v>-7782.34490459583</v>
          </cell>
          <cell r="F4">
            <v>-6307.69634213923</v>
          </cell>
          <cell r="G4">
            <v>-4766.91162534407</v>
          </cell>
          <cell r="H4">
            <v>-3145.19768375082</v>
          </cell>
          <cell r="I4">
            <v>-1359.08658853275</v>
          </cell>
          <cell r="J4">
            <v>610.633192289885</v>
          </cell>
          <cell r="K4">
            <v>2775.4200606315</v>
          </cell>
          <cell r="L4">
            <v>5157.78785902299</v>
          </cell>
          <cell r="M4">
            <v>7778.02935789529</v>
          </cell>
          <cell r="N4">
            <v>10666.5414605544</v>
          </cell>
          <cell r="O4">
            <v>14285.6694511506</v>
          </cell>
          <cell r="P4">
            <v>18812.213416474</v>
          </cell>
          <cell r="Q4">
            <v>23855.0883479302</v>
          </cell>
          <cell r="R4">
            <v>29289.4547660213</v>
          </cell>
          <cell r="S4">
            <v>35145.7051722847</v>
          </cell>
          <cell r="T4">
            <v>41456.591517138</v>
          </cell>
          <cell r="U4">
            <v>48257.4083700274</v>
          </cell>
          <cell r="V4">
            <v>55586.1903095504</v>
          </cell>
          <cell r="W4">
            <v>63483.9246374877</v>
          </cell>
          <cell r="X4">
            <v>71994.7806063772</v>
          </cell>
          <cell r="Y4">
            <v>81166.356442621</v>
          </cell>
          <cell r="Z4">
            <v>91049.9455466375</v>
          </cell>
          <cell r="AA4">
            <v>101700.823358824</v>
          </cell>
          <cell r="AB4">
            <v>113178.556495668</v>
          </cell>
          <cell r="AC4">
            <v>125547.335884902</v>
          </cell>
          <cell r="AD4">
            <v>138876.335762799</v>
          </cell>
          <cell r="AE4">
            <v>53736.5790860554</v>
          </cell>
          <cell r="AF4">
            <v>49400.6013878911</v>
          </cell>
          <cell r="AG4">
            <v>46532.6506069498</v>
          </cell>
          <cell r="AH4">
            <v>43840.1416962377</v>
          </cell>
          <cell r="AI4">
            <v>41306.5624797331</v>
          </cell>
          <cell r="AJ4">
            <v>38917.4648034171</v>
          </cell>
          <cell r="AK4">
            <v>36596.4798531901</v>
          </cell>
          <cell r="AL4">
            <v>34275.4949029631</v>
          </cell>
          <cell r="AM4">
            <v>31952.4459307334</v>
          </cell>
          <cell r="AN4">
            <v>29631.4609805064</v>
          </cell>
          <cell r="AO4">
            <v>27308.4120082768</v>
          </cell>
          <cell r="AP4">
            <v>24987.4270580498</v>
          </cell>
          <cell r="AQ4">
            <v>22664.3780858201</v>
          </cell>
          <cell r="AR4">
            <v>20343.3931355931</v>
          </cell>
          <cell r="AS4">
            <v>18631.2946761612</v>
          </cell>
          <cell r="AT4">
            <v>17528.0827075245</v>
          </cell>
          <cell r="AU4">
            <v>16424.8707388878</v>
          </cell>
          <cell r="AV4">
            <v>15321.6587702511</v>
          </cell>
          <cell r="AW4">
            <v>14218.4468016143</v>
          </cell>
          <cell r="AX4">
            <v>13115.2348329776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</row>
        <row r="5">
          <cell r="A5">
            <v>-3402.61417482328</v>
          </cell>
          <cell r="B5">
            <v>-13627.302512435</v>
          </cell>
          <cell r="C5">
            <v>-11576.3780932148</v>
          </cell>
          <cell r="D5">
            <v>-8684.70628851719</v>
          </cell>
          <cell r="E5">
            <v>-6793.11357684924</v>
          </cell>
          <cell r="F5">
            <v>-5206.24664852335</v>
          </cell>
          <cell r="G5">
            <v>-3547.65421961844</v>
          </cell>
          <cell r="H5">
            <v>-1801.83575212527</v>
          </cell>
          <cell r="I5">
            <v>116.478804993329</v>
          </cell>
          <cell r="J5">
            <v>2227.31415957933</v>
          </cell>
          <cell r="K5">
            <v>4542.7884254086</v>
          </cell>
          <cell r="L5">
            <v>7086.29208942337</v>
          </cell>
          <cell r="M5">
            <v>9878.9915118569</v>
          </cell>
          <cell r="N5">
            <v>12952.4256856725</v>
          </cell>
          <cell r="O5">
            <v>16777.3515525438</v>
          </cell>
          <cell r="P5">
            <v>21534.8092624249</v>
          </cell>
          <cell r="Q5">
            <v>26828.9811933578</v>
          </cell>
          <cell r="R5">
            <v>32534.1534500798</v>
          </cell>
          <cell r="S5">
            <v>38682.2330560123</v>
          </cell>
          <cell r="T5">
            <v>45307.6040597272</v>
          </cell>
          <cell r="U5">
            <v>52447.3198328459</v>
          </cell>
          <cell r="V5">
            <v>60141.3102965251</v>
          </cell>
          <cell r="W5">
            <v>68432.6052354733</v>
          </cell>
          <cell r="X5">
            <v>77367.5749484139</v>
          </cell>
          <cell r="Y5">
            <v>86996.18958087</v>
          </cell>
          <cell r="Z5">
            <v>97372.2985906268</v>
          </cell>
          <cell r="AA5">
            <v>108553.931908825</v>
          </cell>
          <cell r="AB5">
            <v>120603.624480969</v>
          </cell>
          <cell r="AC5">
            <v>133588.766002906</v>
          </cell>
          <cell r="AD5">
            <v>147581.977807703</v>
          </cell>
          <cell r="AE5">
            <v>54636.141054021</v>
          </cell>
          <cell r="AF5">
            <v>50227.5781504426</v>
          </cell>
          <cell r="AG5">
            <v>47311.6172525119</v>
          </cell>
          <cell r="AH5">
            <v>44574.0351597015</v>
          </cell>
          <cell r="AI5">
            <v>41998.0432785881</v>
          </cell>
          <cell r="AJ5">
            <v>39568.9515899268</v>
          </cell>
          <cell r="AK5">
            <v>37209.1128491356</v>
          </cell>
          <cell r="AL5">
            <v>34849.2741083444</v>
          </cell>
          <cell r="AM5">
            <v>32487.3367933754</v>
          </cell>
          <cell r="AN5">
            <v>30127.4980525842</v>
          </cell>
          <cell r="AO5">
            <v>27765.5607376151</v>
          </cell>
          <cell r="AP5">
            <v>25405.721996824</v>
          </cell>
          <cell r="AQ5">
            <v>23043.7846818549</v>
          </cell>
          <cell r="AR5">
            <v>20683.9459410637</v>
          </cell>
          <cell r="AS5">
            <v>18943.1865827486</v>
          </cell>
          <cell r="AT5">
            <v>17821.5066069096</v>
          </cell>
          <cell r="AU5">
            <v>16699.8266310705</v>
          </cell>
          <cell r="AV5">
            <v>15578.1466552315</v>
          </cell>
          <cell r="AW5">
            <v>14456.4666793924</v>
          </cell>
          <cell r="AX5">
            <v>13334.7867035534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</row>
        <row r="6">
          <cell r="A6">
            <v>-2896.34440520929</v>
          </cell>
          <cell r="B6">
            <v>-11630.9429297965</v>
          </cell>
          <cell r="C6">
            <v>-10049.3856011112</v>
          </cell>
          <cell r="D6">
            <v>-7592.37139997274</v>
          </cell>
          <cell r="E6">
            <v>-5989.8364422296</v>
          </cell>
          <cell r="F6">
            <v>-4661.68553713403</v>
          </cell>
          <cell r="G6">
            <v>-3253.59077670098</v>
          </cell>
          <cell r="H6">
            <v>-1751.89319186339</v>
          </cell>
          <cell r="I6">
            <v>-82.7317979528617</v>
          </cell>
          <cell r="J6">
            <v>1771.85565943128</v>
          </cell>
          <cell r="K6">
            <v>3823.72800883106</v>
          </cell>
          <cell r="L6">
            <v>6094.49419670991</v>
          </cell>
          <cell r="M6">
            <v>8604.04531277151</v>
          </cell>
          <cell r="N6">
            <v>11380.7270288837</v>
          </cell>
          <cell r="O6">
            <v>14826.7645808056</v>
          </cell>
          <cell r="P6">
            <v>19093.0782670338</v>
          </cell>
          <cell r="Q6">
            <v>23835.707818891</v>
          </cell>
          <cell r="R6">
            <v>28946.5200282703</v>
          </cell>
          <cell r="S6">
            <v>34454.0978717288</v>
          </cell>
          <cell r="T6">
            <v>40389.2432965769</v>
          </cell>
          <cell r="U6">
            <v>46785.1494853444</v>
          </cell>
          <cell r="V6">
            <v>53677.5864935853</v>
          </cell>
          <cell r="W6">
            <v>61105.1012992274</v>
          </cell>
          <cell r="X6">
            <v>69109.2333822731</v>
          </cell>
          <cell r="Y6">
            <v>77734.7470405127</v>
          </cell>
          <cell r="Z6">
            <v>87029.8817405095</v>
          </cell>
          <cell r="AA6">
            <v>97046.621903984</v>
          </cell>
          <cell r="AB6">
            <v>107840.987638415</v>
          </cell>
          <cell r="AC6">
            <v>119473.348037811</v>
          </cell>
          <cell r="AD6">
            <v>132008.758805843</v>
          </cell>
          <cell r="AE6">
            <v>46482.1655254105</v>
          </cell>
          <cell r="AF6">
            <v>42731.5428302479</v>
          </cell>
          <cell r="AG6">
            <v>40250.7640909657</v>
          </cell>
          <cell r="AH6">
            <v>37921.7426497991</v>
          </cell>
          <cell r="AI6">
            <v>35730.1954669255</v>
          </cell>
          <cell r="AJ6">
            <v>33663.6248825001</v>
          </cell>
          <cell r="AK6">
            <v>31655.9718373432</v>
          </cell>
          <cell r="AL6">
            <v>29648.3187921862</v>
          </cell>
          <cell r="AM6">
            <v>27638.8803670514</v>
          </cell>
          <cell r="AN6">
            <v>25631.2273218944</v>
          </cell>
          <cell r="AO6">
            <v>23621.7888967596</v>
          </cell>
          <cell r="AP6">
            <v>21614.1358516026</v>
          </cell>
          <cell r="AQ6">
            <v>19604.6974264678</v>
          </cell>
          <cell r="AR6">
            <v>17597.0443813108</v>
          </cell>
          <cell r="AS6">
            <v>16116.078429614</v>
          </cell>
          <cell r="AT6">
            <v>15161.7995713773</v>
          </cell>
          <cell r="AU6">
            <v>14207.5207131407</v>
          </cell>
          <cell r="AV6">
            <v>13253.241854904</v>
          </cell>
          <cell r="AW6">
            <v>12298.9629966673</v>
          </cell>
          <cell r="AX6">
            <v>11344.6841384306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</row>
        <row r="7">
          <cell r="A7">
            <v>-3159.30491940043</v>
          </cell>
          <cell r="B7">
            <v>-12716.0178836245</v>
          </cell>
          <cell r="C7">
            <v>-11083.4260459135</v>
          </cell>
          <cell r="D7">
            <v>-8741.52241047186</v>
          </cell>
          <cell r="E7">
            <v>-7131.40720346268</v>
          </cell>
          <cell r="F7">
            <v>-5726.822645007</v>
          </cell>
          <cell r="G7">
            <v>-4250.91037354472</v>
          </cell>
          <cell r="H7">
            <v>-2689.40562786228</v>
          </cell>
          <cell r="I7">
            <v>-962.949704930381</v>
          </cell>
          <cell r="J7">
            <v>947.084006701197</v>
          </cell>
          <cell r="K7">
            <v>3052.26099826332</v>
          </cell>
          <cell r="L7">
            <v>5374.64630888104</v>
          </cell>
          <cell r="M7">
            <v>7934.29116970087</v>
          </cell>
          <cell r="N7">
            <v>10760.6489496424</v>
          </cell>
          <cell r="O7">
            <v>14290.5998309347</v>
          </cell>
          <cell r="P7">
            <v>18689.9278963314</v>
          </cell>
          <cell r="Q7">
            <v>23587.3462625468</v>
          </cell>
          <cell r="R7">
            <v>28864.9639442167</v>
          </cell>
          <cell r="S7">
            <v>34552.2968022832</v>
          </cell>
          <cell r="T7">
            <v>40681.1520906808</v>
          </cell>
          <cell r="U7">
            <v>47285.8063431291</v>
          </cell>
          <cell r="V7">
            <v>54403.1970697405</v>
          </cell>
          <cell r="W7">
            <v>62073.1293355327</v>
          </cell>
          <cell r="X7">
            <v>70338.4983761679</v>
          </cell>
          <cell r="Y7">
            <v>79245.5294959318</v>
          </cell>
          <cell r="Z7">
            <v>88844.0365896145</v>
          </cell>
          <cell r="AA7">
            <v>99187.7007341178</v>
          </cell>
          <cell r="AB7">
            <v>110334.370407853</v>
          </cell>
          <cell r="AC7">
            <v>122346.385016949</v>
          </cell>
          <cell r="AD7">
            <v>135290.923537647</v>
          </cell>
          <cell r="AE7">
            <v>50673.9039624197</v>
          </cell>
          <cell r="AF7">
            <v>46585.051988644</v>
          </cell>
          <cell r="AG7">
            <v>43880.5578635225</v>
          </cell>
          <cell r="AH7">
            <v>41341.5064337527</v>
          </cell>
          <cell r="AI7">
            <v>38952.326622125</v>
          </cell>
          <cell r="AJ7">
            <v>36699.3937360811</v>
          </cell>
          <cell r="AK7">
            <v>34510.6915435267</v>
          </cell>
          <cell r="AL7">
            <v>32321.9893509722</v>
          </cell>
          <cell r="AM7">
            <v>30131.3407737666</v>
          </cell>
          <cell r="AN7">
            <v>27942.6385812122</v>
          </cell>
          <cell r="AO7">
            <v>25751.9900040065</v>
          </cell>
          <cell r="AP7">
            <v>23563.2878114521</v>
          </cell>
          <cell r="AQ7">
            <v>21372.6392342465</v>
          </cell>
          <cell r="AR7">
            <v>19183.937041692</v>
          </cell>
          <cell r="AS7">
            <v>17569.4183212406</v>
          </cell>
          <cell r="AT7">
            <v>16529.0830728921</v>
          </cell>
          <cell r="AU7">
            <v>15488.7478245436</v>
          </cell>
          <cell r="AV7">
            <v>14448.4125761951</v>
          </cell>
          <cell r="AW7">
            <v>13408.0773278467</v>
          </cell>
          <cell r="AX7">
            <v>12367.7420794982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</row>
        <row r="8">
          <cell r="A8">
            <v>-3054.84264660522</v>
          </cell>
          <cell r="B8">
            <v>-12367.2841390697</v>
          </cell>
          <cell r="C8">
            <v>-10730.392694906</v>
          </cell>
          <cell r="D8">
            <v>-8425.77312199442</v>
          </cell>
          <cell r="E8">
            <v>-6870.77080053567</v>
          </cell>
          <cell r="F8">
            <v>-5515.31025709926</v>
          </cell>
          <cell r="G8">
            <v>-4086.22167148083</v>
          </cell>
          <cell r="H8">
            <v>-2569.597332934</v>
          </cell>
          <cell r="I8">
            <v>-888.499164087272</v>
          </cell>
          <cell r="J8">
            <v>975.301255433708</v>
          </cell>
          <cell r="K8">
            <v>3033.36441488133</v>
          </cell>
          <cell r="L8">
            <v>5307.42547869473</v>
          </cell>
          <cell r="M8">
            <v>7817.31943340654</v>
          </cell>
          <cell r="N8">
            <v>10591.8736709043</v>
          </cell>
          <cell r="O8">
            <v>14053.2331682336</v>
          </cell>
          <cell r="P8">
            <v>18360.7497461543</v>
          </cell>
          <cell r="Q8">
            <v>23154.4184613316</v>
          </cell>
          <cell r="R8">
            <v>28320.2321369228</v>
          </cell>
          <cell r="S8">
            <v>33887.0813533563</v>
          </cell>
          <cell r="T8">
            <v>39886.0995419011</v>
          </cell>
          <cell r="U8">
            <v>46350.8371030072</v>
          </cell>
          <cell r="V8">
            <v>53317.4490419041</v>
          </cell>
          <cell r="W8">
            <v>60824.8971708391</v>
          </cell>
          <cell r="X8">
            <v>68915.1680088001</v>
          </cell>
          <cell r="Y8">
            <v>77633.5075973613</v>
          </cell>
          <cell r="Z8">
            <v>87028.6745458919</v>
          </cell>
          <cell r="AA8">
            <v>97153.2127213233</v>
          </cell>
          <cell r="AB8">
            <v>108063.74510753</v>
          </cell>
          <cell r="AC8">
            <v>119821.290477782</v>
          </cell>
          <cell r="AD8">
            <v>132491.604651293</v>
          </cell>
          <cell r="AE8">
            <v>48912.5088949641</v>
          </cell>
          <cell r="AF8">
            <v>44965.7830084839</v>
          </cell>
          <cell r="AG8">
            <v>42355.2955068798</v>
          </cell>
          <cell r="AH8">
            <v>39904.5000099414</v>
          </cell>
          <cell r="AI8">
            <v>37598.3666819354</v>
          </cell>
          <cell r="AJ8">
            <v>35423.7444165954</v>
          </cell>
          <cell r="AK8">
            <v>33311.120223655</v>
          </cell>
          <cell r="AL8">
            <v>31198.4960307146</v>
          </cell>
          <cell r="AM8">
            <v>29083.9931083075</v>
          </cell>
          <cell r="AN8">
            <v>26971.3689153671</v>
          </cell>
          <cell r="AO8">
            <v>24856.8659929601</v>
          </cell>
          <cell r="AP8">
            <v>22744.2418000197</v>
          </cell>
          <cell r="AQ8">
            <v>20629.7388776126</v>
          </cell>
          <cell r="AR8">
            <v>18517.1146846722</v>
          </cell>
          <cell r="AS8">
            <v>16958.7156843952</v>
          </cell>
          <cell r="AT8">
            <v>15954.5418767816</v>
          </cell>
          <cell r="AU8">
            <v>14950.368069168</v>
          </cell>
          <cell r="AV8">
            <v>13946.1942615544</v>
          </cell>
          <cell r="AW8">
            <v>12942.0204539408</v>
          </cell>
          <cell r="AX8">
            <v>11937.8466463272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</row>
        <row r="9">
          <cell r="A9">
            <v>-3700.30442579789</v>
          </cell>
          <cell r="B9">
            <v>-14929.227597027</v>
          </cell>
          <cell r="C9">
            <v>-13188.8079786291</v>
          </cell>
          <cell r="D9">
            <v>-10566.8187737291</v>
          </cell>
          <cell r="E9">
            <v>-8707.12090014986</v>
          </cell>
          <cell r="F9">
            <v>-7084.35079255756</v>
          </cell>
          <cell r="G9">
            <v>-5403.33109265532</v>
          </cell>
          <cell r="H9">
            <v>-3648.18264960383</v>
          </cell>
          <cell r="I9">
            <v>-1727.81201293626</v>
          </cell>
          <cell r="J9">
            <v>378.201451360052</v>
          </cell>
          <cell r="K9">
            <v>2681.27440618456</v>
          </cell>
          <cell r="L9">
            <v>5204.90456314395</v>
          </cell>
          <cell r="M9">
            <v>7970.00345417671</v>
          </cell>
          <cell r="N9">
            <v>11008.8806971478</v>
          </cell>
          <cell r="O9">
            <v>14830.5250741908</v>
          </cell>
          <cell r="P9">
            <v>19632.0478508774</v>
          </cell>
          <cell r="Q9">
            <v>24986.5019653998</v>
          </cell>
          <cell r="R9">
            <v>30756.6362682879</v>
          </cell>
          <cell r="S9">
            <v>36974.7210928576</v>
          </cell>
          <cell r="T9">
            <v>43675.5320022659</v>
          </cell>
          <cell r="U9">
            <v>50896.5442770144</v>
          </cell>
          <cell r="V9">
            <v>58678.1425010229</v>
          </cell>
          <cell r="W9">
            <v>67063.8464184146</v>
          </cell>
          <cell r="X9">
            <v>76100.5543241507</v>
          </cell>
          <cell r="Y9">
            <v>85838.8053497119</v>
          </cell>
          <cell r="Z9">
            <v>96333.0621106997</v>
          </cell>
          <cell r="AA9">
            <v>107642.015297105</v>
          </cell>
          <cell r="AB9">
            <v>119828.911909713</v>
          </cell>
          <cell r="AC9">
            <v>132961.908978347</v>
          </cell>
          <cell r="AD9">
            <v>147114.454740188</v>
          </cell>
          <cell r="AE9">
            <v>59321.4655900801</v>
          </cell>
          <cell r="AF9">
            <v>54534.8461923493</v>
          </cell>
          <cell r="AG9">
            <v>51368.8269470007</v>
          </cell>
          <cell r="AH9">
            <v>48396.4833885838</v>
          </cell>
          <cell r="AI9">
            <v>45599.5872171522</v>
          </cell>
          <cell r="AJ9">
            <v>42962.1886702526</v>
          </cell>
          <cell r="AK9">
            <v>40399.9818606324</v>
          </cell>
          <cell r="AL9">
            <v>37837.7750510123</v>
          </cell>
          <cell r="AM9">
            <v>35273.2897038988</v>
          </cell>
          <cell r="AN9">
            <v>32711.0828942786</v>
          </cell>
          <cell r="AO9">
            <v>30146.5975471651</v>
          </cell>
          <cell r="AP9">
            <v>27584.3907375449</v>
          </cell>
          <cell r="AQ9">
            <v>25019.9053904314</v>
          </cell>
          <cell r="AR9">
            <v>22457.6985808112</v>
          </cell>
          <cell r="AS9">
            <v>20567.660331719</v>
          </cell>
          <cell r="AT9">
            <v>19349.7906431546</v>
          </cell>
          <cell r="AU9">
            <v>18131.9209545903</v>
          </cell>
          <cell r="AV9">
            <v>16914.0512660259</v>
          </cell>
          <cell r="AW9">
            <v>15696.1815774616</v>
          </cell>
          <cell r="AX9">
            <v>14478.3118888972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</row>
        <row r="10">
          <cell r="A10">
            <v>-3341.22415152172</v>
          </cell>
          <cell r="B10">
            <v>-13558.6724768259</v>
          </cell>
          <cell r="C10">
            <v>-11935.3175151763</v>
          </cell>
          <cell r="D10">
            <v>-9282.16951590446</v>
          </cell>
          <cell r="E10">
            <v>-7502.13410588775</v>
          </cell>
          <cell r="F10">
            <v>-6016.112001588</v>
          </cell>
          <cell r="G10">
            <v>-4462.15578436923</v>
          </cell>
          <cell r="H10">
            <v>-2825.41296493556</v>
          </cell>
          <cell r="I10">
            <v>-1022.65626459537</v>
          </cell>
          <cell r="J10">
            <v>965.397312940038</v>
          </cell>
          <cell r="K10">
            <v>3150.34665198541</v>
          </cell>
          <cell r="L10">
            <v>5554.80842186335</v>
          </cell>
          <cell r="M10">
            <v>8199.20704072616</v>
          </cell>
          <cell r="N10">
            <v>11114.0224725008</v>
          </cell>
          <cell r="O10">
            <v>14759.5852268258</v>
          </cell>
          <cell r="P10">
            <v>19311.9380024668</v>
          </cell>
          <cell r="Q10">
            <v>24381.9054055328</v>
          </cell>
          <cell r="R10">
            <v>29845.4675542141</v>
          </cell>
          <cell r="S10">
            <v>35733.1802315091</v>
          </cell>
          <cell r="T10">
            <v>42077.97134526</v>
          </cell>
          <cell r="U10">
            <v>48915.3250823701</v>
          </cell>
          <cell r="V10">
            <v>56283.48035939</v>
          </cell>
          <cell r="W10">
            <v>64223.6446793397</v>
          </cell>
          <cell r="X10">
            <v>72780.224590791</v>
          </cell>
          <cell r="Y10">
            <v>82001.0740380877</v>
          </cell>
          <cell r="Z10">
            <v>91937.7619916382</v>
          </cell>
          <cell r="AA10">
            <v>102645.860855044</v>
          </cell>
          <cell r="AB10">
            <v>114185.257262024</v>
          </cell>
          <cell r="AC10">
            <v>126620.487001307</v>
          </cell>
          <cell r="AD10">
            <v>140021.095942623</v>
          </cell>
          <cell r="AE10">
            <v>53472.9725623781</v>
          </cell>
          <cell r="AF10">
            <v>49158.2651428061</v>
          </cell>
          <cell r="AG10">
            <v>46304.3831870171</v>
          </cell>
          <cell r="AH10">
            <v>43625.0824656983</v>
          </cell>
          <cell r="AI10">
            <v>41103.9318038409</v>
          </cell>
          <cell r="AJ10">
            <v>38726.5539233119</v>
          </cell>
          <cell r="AK10">
            <v>36416.9546396949</v>
          </cell>
          <cell r="AL10">
            <v>34107.3553560779</v>
          </cell>
          <cell r="AM10">
            <v>31795.7021755848</v>
          </cell>
          <cell r="AN10">
            <v>29486.1028919679</v>
          </cell>
          <cell r="AO10">
            <v>27174.4497114748</v>
          </cell>
          <cell r="AP10">
            <v>24864.8504278578</v>
          </cell>
          <cell r="AQ10">
            <v>22553.1972473647</v>
          </cell>
          <cell r="AR10">
            <v>20243.5979637477</v>
          </cell>
          <cell r="AS10">
            <v>18539.8982585864</v>
          </cell>
          <cell r="AT10">
            <v>17442.0981318808</v>
          </cell>
          <cell r="AU10">
            <v>16344.2980051752</v>
          </cell>
          <cell r="AV10">
            <v>15246.4978784695</v>
          </cell>
          <cell r="AW10">
            <v>14148.6977517639</v>
          </cell>
          <cell r="AX10">
            <v>13050.8976250583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</row>
        <row r="11">
          <cell r="A11">
            <v>-3564.8096851817</v>
          </cell>
          <cell r="B11">
            <v>-14457.7876427465</v>
          </cell>
          <cell r="C11">
            <v>-12622.8321979143</v>
          </cell>
          <cell r="D11">
            <v>-9803.82474081309</v>
          </cell>
          <cell r="E11">
            <v>-7910.90080020681</v>
          </cell>
          <cell r="F11">
            <v>-6315.61654880859</v>
          </cell>
          <cell r="G11">
            <v>-4656.34476995418</v>
          </cell>
          <cell r="H11">
            <v>-2917.45048844511</v>
          </cell>
          <cell r="I11">
            <v>-1010.72455648381</v>
          </cell>
          <cell r="J11">
            <v>1083.99127857361</v>
          </cell>
          <cell r="K11">
            <v>3378.37696108073</v>
          </cell>
          <cell r="L11">
            <v>5895.7961487317</v>
          </cell>
          <cell r="M11">
            <v>8657.19518334366</v>
          </cell>
          <cell r="N11">
            <v>11694.415277494</v>
          </cell>
          <cell r="O11">
            <v>15497.8373402993</v>
          </cell>
          <cell r="P11">
            <v>20256.6830662111</v>
          </cell>
          <cell r="Q11">
            <v>25558.9533392539</v>
          </cell>
          <cell r="R11">
            <v>31272.8526334301</v>
          </cell>
          <cell r="S11">
            <v>37430.3367794149</v>
          </cell>
          <cell r="T11">
            <v>44065.8424220672</v>
          </cell>
          <cell r="U11">
            <v>51216.4796124825</v>
          </cell>
          <cell r="V11">
            <v>58922.2393514662</v>
          </cell>
          <cell r="W11">
            <v>67226.2172451475</v>
          </cell>
          <cell r="X11">
            <v>76174.8545235582</v>
          </cell>
          <cell r="Y11">
            <v>85818.197770112</v>
          </cell>
          <cell r="Z11">
            <v>96210.1788145566</v>
          </cell>
          <cell r="AA11">
            <v>107408.916354744</v>
          </cell>
          <cell r="AB11">
            <v>119477.040994083</v>
          </cell>
          <cell r="AC11">
            <v>132482.045512492</v>
          </cell>
          <cell r="AD11">
            <v>146496.662329799</v>
          </cell>
          <cell r="AE11">
            <v>57053.6643544016</v>
          </cell>
          <cell r="AF11">
            <v>52450.0327044771</v>
          </cell>
          <cell r="AG11">
            <v>49405.0472583673</v>
          </cell>
          <cell r="AH11">
            <v>46546.333468325</v>
          </cell>
          <cell r="AI11">
            <v>43856.3598843673</v>
          </cell>
          <cell r="AJ11">
            <v>41319.7864877592</v>
          </cell>
          <cell r="AK11">
            <v>38855.5303223304</v>
          </cell>
          <cell r="AL11">
            <v>36391.2741569015</v>
          </cell>
          <cell r="AM11">
            <v>33924.8265602248</v>
          </cell>
          <cell r="AN11">
            <v>31460.5703947959</v>
          </cell>
          <cell r="AO11">
            <v>28994.1227981192</v>
          </cell>
          <cell r="AP11">
            <v>26529.8666326903</v>
          </cell>
          <cell r="AQ11">
            <v>24063.4190360136</v>
          </cell>
          <cell r="AR11">
            <v>21599.1628705847</v>
          </cell>
          <cell r="AS11">
            <v>19781.3789232723</v>
          </cell>
          <cell r="AT11">
            <v>18610.0671940764</v>
          </cell>
          <cell r="AU11">
            <v>17438.7554648806</v>
          </cell>
          <cell r="AV11">
            <v>16267.4437356847</v>
          </cell>
          <cell r="AW11">
            <v>15096.1320064889</v>
          </cell>
          <cell r="AX11">
            <v>13924.820277293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</row>
        <row r="12">
          <cell r="A12">
            <v>-3454.83713840362</v>
          </cell>
          <cell r="B12">
            <v>-14126.5174976346</v>
          </cell>
          <cell r="C12">
            <v>-12333.4020945899</v>
          </cell>
          <cell r="D12">
            <v>-9738.70441702539</v>
          </cell>
          <cell r="E12">
            <v>-7987.96283498524</v>
          </cell>
          <cell r="F12">
            <v>-6473.199551415</v>
          </cell>
          <cell r="G12">
            <v>-4894.1291690232</v>
          </cell>
          <cell r="H12">
            <v>-3235.66754231119</v>
          </cell>
          <cell r="I12">
            <v>-1412.38703606782</v>
          </cell>
          <cell r="J12">
            <v>595.248605606658</v>
          </cell>
          <cell r="K12">
            <v>2798.70482220833</v>
          </cell>
          <cell r="L12">
            <v>5220.76539291903</v>
          </cell>
          <cell r="M12">
            <v>7881.90140284725</v>
          </cell>
          <cell r="N12">
            <v>10813.0196174586</v>
          </cell>
          <cell r="O12">
            <v>14488.3830932806</v>
          </cell>
          <cell r="P12">
            <v>19089.9968917931</v>
          </cell>
          <cell r="Q12">
            <v>24217.65899729</v>
          </cell>
          <cell r="R12">
            <v>29743.3948380921</v>
          </cell>
          <cell r="S12">
            <v>35698.1079128076</v>
          </cell>
          <cell r="T12">
            <v>42115.1008389552</v>
          </cell>
          <cell r="U12">
            <v>49030.2616028004</v>
          </cell>
          <cell r="V12">
            <v>56482.2642682502</v>
          </cell>
          <cell r="W12">
            <v>64512.785267301</v>
          </cell>
          <cell r="X12">
            <v>73166.7364816759</v>
          </cell>
          <cell r="Y12">
            <v>82492.516419196</v>
          </cell>
          <cell r="Z12">
            <v>92542.2808896252</v>
          </cell>
          <cell r="AA12">
            <v>103372.234693785</v>
          </cell>
          <cell r="AB12">
            <v>115042.945957252</v>
          </cell>
          <cell r="AC12">
            <v>127619.684866601</v>
          </cell>
          <cell r="AD12">
            <v>141172.788702616</v>
          </cell>
          <cell r="AE12">
            <v>55160.7055039856</v>
          </cell>
          <cell r="AF12">
            <v>50709.8157572218</v>
          </cell>
          <cell r="AG12">
            <v>47765.858566086</v>
          </cell>
          <cell r="AH12">
            <v>45001.992804315</v>
          </cell>
          <cell r="AI12">
            <v>42401.2686903214</v>
          </cell>
          <cell r="AJ12">
            <v>39948.8551652163</v>
          </cell>
          <cell r="AK12">
            <v>37566.3594891587</v>
          </cell>
          <cell r="AL12">
            <v>35183.8638131011</v>
          </cell>
          <cell r="AM12">
            <v>32799.2494143451</v>
          </cell>
          <cell r="AN12">
            <v>30416.7537382875</v>
          </cell>
          <cell r="AO12">
            <v>28032.1393395315</v>
          </cell>
          <cell r="AP12">
            <v>25649.6436634739</v>
          </cell>
          <cell r="AQ12">
            <v>23265.0292647179</v>
          </cell>
          <cell r="AR12">
            <v>20882.5335886603</v>
          </cell>
          <cell r="AS12">
            <v>19125.0611086331</v>
          </cell>
          <cell r="AT12">
            <v>17992.6118246363</v>
          </cell>
          <cell r="AU12">
            <v>16860.1625406394</v>
          </cell>
          <cell r="AV12">
            <v>15727.7132566426</v>
          </cell>
          <cell r="AW12">
            <v>14595.2639726458</v>
          </cell>
          <cell r="AX12">
            <v>13462.814688649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</row>
        <row r="13">
          <cell r="A13">
            <v>-3187.83765258231</v>
          </cell>
          <cell r="B13">
            <v>-12911.425262573</v>
          </cell>
          <cell r="C13">
            <v>-11311.0980356591</v>
          </cell>
          <cell r="D13">
            <v>-8707.68680432618</v>
          </cell>
          <cell r="E13">
            <v>-6982.76198928161</v>
          </cell>
          <cell r="F13">
            <v>-5552.08835926829</v>
          </cell>
          <cell r="G13">
            <v>-4049.34419132136</v>
          </cell>
          <cell r="H13">
            <v>-2460.09469631409</v>
          </cell>
          <cell r="I13">
            <v>-704.370877548014</v>
          </cell>
          <cell r="J13">
            <v>1236.64787798873</v>
          </cell>
          <cell r="K13">
            <v>3374.64715919376</v>
          </cell>
          <cell r="L13">
            <v>5731.88949415165</v>
          </cell>
          <cell r="M13">
            <v>8328.60972605952</v>
          </cell>
          <cell r="N13">
            <v>11194.5415190537</v>
          </cell>
          <cell r="O13">
            <v>14769.8166400698</v>
          </cell>
          <cell r="P13">
            <v>19221.7414938578</v>
          </cell>
          <cell r="Q13">
            <v>24176.8490037278</v>
          </cell>
          <cell r="R13">
            <v>29516.6343872001</v>
          </cell>
          <cell r="S13">
            <v>35270.9611873248</v>
          </cell>
          <cell r="T13">
            <v>41472.0113316101</v>
          </cell>
          <cell r="U13">
            <v>48154.4651142327</v>
          </cell>
          <cell r="V13">
            <v>55355.6951507357</v>
          </cell>
          <cell r="W13">
            <v>63115.9753899324</v>
          </cell>
          <cell r="X13">
            <v>71478.7063519492</v>
          </cell>
          <cell r="Y13">
            <v>80490.657852081</v>
          </cell>
          <cell r="Z13">
            <v>90202.2305679326</v>
          </cell>
          <cell r="AA13">
            <v>100667.737912695</v>
          </cell>
          <cell r="AB13">
            <v>111945.709790978</v>
          </cell>
          <cell r="AC13">
            <v>124099.219935998</v>
          </cell>
          <cell r="AD13">
            <v>137196.238658799</v>
          </cell>
          <cell r="AE13">
            <v>51043.3956495956</v>
          </cell>
          <cell r="AF13">
            <v>46924.7295763276</v>
          </cell>
          <cell r="AG13">
            <v>44200.515476641</v>
          </cell>
          <cell r="AH13">
            <v>41642.9504072411</v>
          </cell>
          <cell r="AI13">
            <v>39236.3497535125</v>
          </cell>
          <cell r="AJ13">
            <v>36966.989477667</v>
          </cell>
          <cell r="AK13">
            <v>34762.3282371093</v>
          </cell>
          <cell r="AL13">
            <v>32557.6669965515</v>
          </cell>
          <cell r="AM13">
            <v>30351.0451791668</v>
          </cell>
          <cell r="AN13">
            <v>28146.3839386091</v>
          </cell>
          <cell r="AO13">
            <v>25939.7621212244</v>
          </cell>
          <cell r="AP13">
            <v>23735.1008806666</v>
          </cell>
          <cell r="AQ13">
            <v>21528.479063282</v>
          </cell>
          <cell r="AR13">
            <v>19323.8178227242</v>
          </cell>
          <cell r="AS13">
            <v>17697.5267461022</v>
          </cell>
          <cell r="AT13">
            <v>16649.605833416</v>
          </cell>
          <cell r="AU13">
            <v>15601.6849207298</v>
          </cell>
          <cell r="AV13">
            <v>14553.7640080436</v>
          </cell>
          <cell r="AW13">
            <v>13505.8430953574</v>
          </cell>
          <cell r="AX13">
            <v>12457.9221826712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</row>
        <row r="14">
          <cell r="A14">
            <v>-3260.79921321795</v>
          </cell>
          <cell r="B14">
            <v>-13244.2210429626</v>
          </cell>
          <cell r="C14">
            <v>-11601.2723336658</v>
          </cell>
          <cell r="D14">
            <v>-9201.83382350393</v>
          </cell>
          <cell r="E14">
            <v>-7559.25959026464</v>
          </cell>
          <cell r="F14">
            <v>-6129.07545643933</v>
          </cell>
          <cell r="G14">
            <v>-4630.76082578263</v>
          </cell>
          <cell r="H14">
            <v>-3049.84493504433</v>
          </cell>
          <cell r="I14">
            <v>-1305.02069886202</v>
          </cell>
          <cell r="J14">
            <v>622.563774317505</v>
          </cell>
          <cell r="K14">
            <v>2744.35711050176</v>
          </cell>
          <cell r="L14">
            <v>5082.5735708668</v>
          </cell>
          <cell r="M14">
            <v>7657.30711960872</v>
          </cell>
          <cell r="N14">
            <v>10498.3903897956</v>
          </cell>
          <cell r="O14">
            <v>14055.0355596278</v>
          </cell>
          <cell r="P14">
            <v>18498.3052078717</v>
          </cell>
          <cell r="Q14">
            <v>23447.155800759</v>
          </cell>
          <cell r="R14">
            <v>28780.1985265224</v>
          </cell>
          <cell r="S14">
            <v>34527.2592188971</v>
          </cell>
          <cell r="T14">
            <v>40720.4791686041</v>
          </cell>
          <cell r="U14">
            <v>47394.4948782938</v>
          </cell>
          <cell r="V14">
            <v>54586.6317723328</v>
          </cell>
          <cell r="W14">
            <v>62337.1129447843</v>
          </cell>
          <cell r="X14">
            <v>70689.2841130379</v>
          </cell>
          <cell r="Y14">
            <v>79689.8560351735</v>
          </cell>
          <cell r="Z14">
            <v>89389.1657468151</v>
          </cell>
          <cell r="AA14">
            <v>99841.4580784809</v>
          </cell>
          <cell r="AB14">
            <v>111105.189027857</v>
          </cell>
          <cell r="AC14">
            <v>123243.352683648</v>
          </cell>
          <cell r="AD14">
            <v>136323.833529378</v>
          </cell>
          <cell r="AE14">
            <v>52167.5510308884</v>
          </cell>
          <cell r="AF14">
            <v>47958.1774219815</v>
          </cell>
          <cell r="AG14">
            <v>45173.96653131</v>
          </cell>
          <cell r="AH14">
            <v>42560.0748696216</v>
          </cell>
          <cell r="AI14">
            <v>40100.4723918356</v>
          </cell>
          <cell r="AJ14">
            <v>37781.1328085064</v>
          </cell>
          <cell r="AK14">
            <v>35527.9171611354</v>
          </cell>
          <cell r="AL14">
            <v>33274.7015137643</v>
          </cell>
          <cell r="AM14">
            <v>31019.4821107582</v>
          </cell>
          <cell r="AN14">
            <v>28766.2664633872</v>
          </cell>
          <cell r="AO14">
            <v>26511.0470603811</v>
          </cell>
          <cell r="AP14">
            <v>24257.83141301</v>
          </cell>
          <cell r="AQ14">
            <v>22002.6120100039</v>
          </cell>
          <cell r="AR14">
            <v>19749.3963626329</v>
          </cell>
          <cell r="AS14">
            <v>18087.2886276153</v>
          </cell>
          <cell r="AT14">
            <v>17016.2888049511</v>
          </cell>
          <cell r="AU14">
            <v>15945.288982287</v>
          </cell>
          <cell r="AV14">
            <v>14874.2891596229</v>
          </cell>
          <cell r="AW14">
            <v>13803.2893369587</v>
          </cell>
          <cell r="AX14">
            <v>12732.2895142946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</row>
        <row r="15">
          <cell r="A15">
            <v>-3782.40131239204</v>
          </cell>
          <cell r="B15">
            <v>-15405.1712942933</v>
          </cell>
          <cell r="C15">
            <v>-13646.8816186897</v>
          </cell>
          <cell r="D15">
            <v>-10879.7470305029</v>
          </cell>
          <cell r="E15">
            <v>-8958.0675886557</v>
          </cell>
          <cell r="F15">
            <v>-7309.41001164603</v>
          </cell>
          <cell r="G15">
            <v>-5604.49245445769</v>
          </cell>
          <cell r="H15">
            <v>-3827.23985245688</v>
          </cell>
          <cell r="I15">
            <v>-1885.01591636773</v>
          </cell>
          <cell r="J15">
            <v>242.816741298985</v>
          </cell>
          <cell r="K15">
            <v>2567.63094620887</v>
          </cell>
          <cell r="L15">
            <v>5113.08942466201</v>
          </cell>
          <cell r="M15">
            <v>7900.19045327179</v>
          </cell>
          <cell r="N15">
            <v>10961.5941659489</v>
          </cell>
          <cell r="O15">
            <v>14815.8645600531</v>
          </cell>
          <cell r="P15">
            <v>19664.2519761803</v>
          </cell>
          <cell r="Q15">
            <v>25072.3557133819</v>
          </cell>
          <cell r="R15">
            <v>30900.3045985854</v>
          </cell>
          <cell r="S15">
            <v>37180.6923017475</v>
          </cell>
          <cell r="T15">
            <v>43948.6428241294</v>
          </cell>
          <cell r="U15">
            <v>51242.0069344928</v>
          </cell>
          <cell r="V15">
            <v>59101.5738551471</v>
          </cell>
          <cell r="W15">
            <v>67571.2993817347</v>
          </cell>
          <cell r="X15">
            <v>76698.5517125485</v>
          </cell>
          <cell r="Y15">
            <v>86534.3763622181</v>
          </cell>
          <cell r="Z15">
            <v>97133.7816413338</v>
          </cell>
          <cell r="AA15">
            <v>108556.046298596</v>
          </cell>
          <cell r="AB15">
            <v>120865.051046022</v>
          </cell>
          <cell r="AC15">
            <v>134129.635821322</v>
          </cell>
          <cell r="AD15">
            <v>148423.984785475</v>
          </cell>
          <cell r="AE15">
            <v>60473.6477656037</v>
          </cell>
          <cell r="AF15">
            <v>55594.0593642211</v>
          </cell>
          <cell r="AG15">
            <v>52366.5475224645</v>
          </cell>
          <cell r="AH15">
            <v>49336.4730696155</v>
          </cell>
          <cell r="AI15">
            <v>46485.2536631886</v>
          </cell>
          <cell r="AJ15">
            <v>43796.6297535091</v>
          </cell>
          <cell r="AK15">
            <v>41184.6580065819</v>
          </cell>
          <cell r="AL15">
            <v>38572.6862596547</v>
          </cell>
          <cell r="AM15">
            <v>35958.3917199169</v>
          </cell>
          <cell r="AN15">
            <v>33346.4199729897</v>
          </cell>
          <cell r="AO15">
            <v>30732.1254332518</v>
          </cell>
          <cell r="AP15">
            <v>28120.1536863247</v>
          </cell>
          <cell r="AQ15">
            <v>25505.8591465868</v>
          </cell>
          <cell r="AR15">
            <v>22893.8873996596</v>
          </cell>
          <cell r="AS15">
            <v>20967.1395318821</v>
          </cell>
          <cell r="AT15">
            <v>19725.6155432543</v>
          </cell>
          <cell r="AU15">
            <v>18484.0915546264</v>
          </cell>
          <cell r="AV15">
            <v>17242.5675659986</v>
          </cell>
          <cell r="AW15">
            <v>16001.0435773707</v>
          </cell>
          <cell r="AX15">
            <v>14759.5195887429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</row>
        <row r="16">
          <cell r="A16">
            <v>-3649.30520688895</v>
          </cell>
          <cell r="B16">
            <v>-14925.0915539149</v>
          </cell>
          <cell r="C16">
            <v>-13035.3251608812</v>
          </cell>
          <cell r="D16">
            <v>-10155.2678298504</v>
          </cell>
          <cell r="E16">
            <v>-8237.87537685606</v>
          </cell>
          <cell r="F16">
            <v>-6620.37349763072</v>
          </cell>
          <cell r="G16">
            <v>-4941.35539035288</v>
          </cell>
          <cell r="H16">
            <v>-3185.01032047666</v>
          </cell>
          <cell r="I16">
            <v>-1261.54249300925</v>
          </cell>
          <cell r="J16">
            <v>849.399163539447</v>
          </cell>
          <cell r="K16">
            <v>3159.41131312216</v>
          </cell>
          <cell r="L16">
            <v>5691.9905669616</v>
          </cell>
          <cell r="M16">
            <v>8468.13097974794</v>
          </cell>
          <cell r="N16">
            <v>11519.9948657533</v>
          </cell>
          <cell r="O16">
            <v>15347.9592166265</v>
          </cell>
          <cell r="P16">
            <v>20145.5342785412</v>
          </cell>
          <cell r="Q16">
            <v>25492.8421433309</v>
          </cell>
          <cell r="R16">
            <v>31255.2754145476</v>
          </cell>
          <cell r="S16">
            <v>37465.0613563432</v>
          </cell>
          <cell r="T16">
            <v>44156.9291191401</v>
          </cell>
          <cell r="U16">
            <v>51368.3039675639</v>
          </cell>
          <cell r="V16">
            <v>59139.5165867958</v>
          </cell>
          <cell r="W16">
            <v>67514.0286379214</v>
          </cell>
          <cell r="X16">
            <v>76538.6758237271</v>
          </cell>
          <cell r="Y16">
            <v>86263.9298243256</v>
          </cell>
          <cell r="Z16">
            <v>96744.1805675254</v>
          </cell>
          <cell r="AA16">
            <v>108038.040412583</v>
          </cell>
          <cell r="AB16">
            <v>120208.671948528</v>
          </cell>
          <cell r="AC16">
            <v>133324.141240327</v>
          </cell>
          <cell r="AD16">
            <v>147457.798498465</v>
          </cell>
          <cell r="AE16">
            <v>58262.5400029538</v>
          </cell>
          <cell r="AF16">
            <v>53561.3647813855</v>
          </cell>
          <cell r="AG16">
            <v>50451.8609770308</v>
          </cell>
          <cell r="AH16">
            <v>47532.5756264048</v>
          </cell>
          <cell r="AI16">
            <v>44785.6058162153</v>
          </cell>
          <cell r="AJ16">
            <v>42195.2864973318</v>
          </cell>
          <cell r="AK16">
            <v>39678.8166957782</v>
          </cell>
          <cell r="AL16">
            <v>37162.3468942247</v>
          </cell>
          <cell r="AM16">
            <v>34643.6392285096</v>
          </cell>
          <cell r="AN16">
            <v>32127.169426956</v>
          </cell>
          <cell r="AO16">
            <v>29608.4617612409</v>
          </cell>
          <cell r="AP16">
            <v>27091.9919596873</v>
          </cell>
          <cell r="AQ16">
            <v>24573.2842939722</v>
          </cell>
          <cell r="AR16">
            <v>22056.8144924186</v>
          </cell>
          <cell r="AS16">
            <v>20200.5146185115</v>
          </cell>
          <cell r="AT16">
            <v>19004.3846722509</v>
          </cell>
          <cell r="AU16">
            <v>17808.2547259902</v>
          </cell>
          <cell r="AV16">
            <v>16612.1247797296</v>
          </cell>
          <cell r="AW16">
            <v>15415.994833469</v>
          </cell>
          <cell r="AX16">
            <v>14219.8648872083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</row>
        <row r="17">
          <cell r="A17">
            <v>-3467.7310418715</v>
          </cell>
          <cell r="B17">
            <v>-14075.2794088103</v>
          </cell>
          <cell r="C17">
            <v>-12163.9592009387</v>
          </cell>
          <cell r="D17">
            <v>-9640.61819206125</v>
          </cell>
          <cell r="E17">
            <v>-7913.1920464244</v>
          </cell>
          <cell r="F17">
            <v>-6380.13793772559</v>
          </cell>
          <cell r="G17">
            <v>-4782.45743220014</v>
          </cell>
          <cell r="H17">
            <v>-3104.9451692965</v>
          </cell>
          <cell r="I17">
            <v>-1261.67638289256</v>
          </cell>
          <cell r="J17">
            <v>767.022987788367</v>
          </cell>
          <cell r="K17">
            <v>2992.69053624308</v>
          </cell>
          <cell r="L17">
            <v>5438.24621254905</v>
          </cell>
          <cell r="M17">
            <v>8124.28277745312</v>
          </cell>
          <cell r="N17">
            <v>11081.9088580494</v>
          </cell>
          <cell r="O17">
            <v>14788.136312693</v>
          </cell>
          <cell r="P17">
            <v>19426.2317249501</v>
          </cell>
          <cell r="Q17">
            <v>24594.0736361272</v>
          </cell>
          <cell r="R17">
            <v>30163.1085453461</v>
          </cell>
          <cell r="S17">
            <v>36164.4821076877</v>
          </cell>
          <cell r="T17">
            <v>42631.7578963796</v>
          </cell>
          <cell r="U17">
            <v>49601.1051120664</v>
          </cell>
          <cell r="V17">
            <v>57111.500864437</v>
          </cell>
          <cell r="W17">
            <v>65204.9481575014</v>
          </cell>
          <cell r="X17">
            <v>73926.7107976307</v>
          </cell>
          <cell r="Y17">
            <v>83325.5665381187</v>
          </cell>
          <cell r="Z17">
            <v>93454.0798760137</v>
          </cell>
          <cell r="AA17">
            <v>104368.896026878</v>
          </cell>
          <cell r="AB17">
            <v>116131.057721569</v>
          </cell>
          <cell r="AC17">
            <v>128806.346596784</v>
          </cell>
          <cell r="AD17">
            <v>142465.651088632</v>
          </cell>
          <cell r="AE17">
            <v>55477.8011387643</v>
          </cell>
          <cell r="AF17">
            <v>51001.325103778</v>
          </cell>
          <cell r="AG17">
            <v>48040.4443442115</v>
          </cell>
          <cell r="AH17">
            <v>45260.6902836929</v>
          </cell>
          <cell r="AI17">
            <v>42645.0157034883</v>
          </cell>
          <cell r="AJ17">
            <v>40178.5042872055</v>
          </cell>
          <cell r="AK17">
            <v>37782.3126482001</v>
          </cell>
          <cell r="AL17">
            <v>35386.1210091947</v>
          </cell>
          <cell r="AM17">
            <v>32987.7984678476</v>
          </cell>
          <cell r="AN17">
            <v>30591.6068288422</v>
          </cell>
          <cell r="AO17">
            <v>28193.284287495</v>
          </cell>
          <cell r="AP17">
            <v>25797.0926484896</v>
          </cell>
          <cell r="AQ17">
            <v>23398.7701071425</v>
          </cell>
          <cell r="AR17">
            <v>21002.5784681371</v>
          </cell>
          <cell r="AS17">
            <v>19235.003019945</v>
          </cell>
          <cell r="AT17">
            <v>18096.0437625662</v>
          </cell>
          <cell r="AU17">
            <v>16957.0845051873</v>
          </cell>
          <cell r="AV17">
            <v>15818.1252478085</v>
          </cell>
          <cell r="AW17">
            <v>14679.1659904297</v>
          </cell>
          <cell r="AX17">
            <v>13540.2067330509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</row>
        <row r="18">
          <cell r="A18">
            <v>-3671.45891767926</v>
          </cell>
          <cell r="B18">
            <v>-14722.8220393121</v>
          </cell>
          <cell r="C18">
            <v>-12968.1880955086</v>
          </cell>
          <cell r="D18">
            <v>-10329.0305006294</v>
          </cell>
          <cell r="E18">
            <v>-8456.39823829541</v>
          </cell>
          <cell r="F18">
            <v>-6828.38240530727</v>
          </cell>
          <cell r="G18">
            <v>-5140.4563662174</v>
          </cell>
          <cell r="H18">
            <v>-3376.72185799475</v>
          </cell>
          <cell r="I18">
            <v>-1446.48218944943</v>
          </cell>
          <cell r="J18">
            <v>670.708840304594</v>
          </cell>
          <cell r="K18">
            <v>2986.38238767676</v>
          </cell>
          <cell r="L18">
            <v>5524.09302617466</v>
          </cell>
          <cell r="M18">
            <v>8304.8421083071</v>
          </cell>
          <cell r="N18">
            <v>11360.9554909391</v>
          </cell>
          <cell r="O18">
            <v>15198.5569943673</v>
          </cell>
          <cell r="P18">
            <v>20013.6071388415</v>
          </cell>
          <cell r="Q18">
            <v>25381.6526020987</v>
          </cell>
          <cell r="R18">
            <v>31166.4333854459</v>
          </cell>
          <cell r="S18">
            <v>37400.3017348167</v>
          </cell>
          <cell r="T18">
            <v>44118.1214850755</v>
          </cell>
          <cell r="U18">
            <v>51357.4630411933</v>
          </cell>
          <cell r="V18">
            <v>59158.8134963189</v>
          </cell>
          <cell r="W18">
            <v>67565.8030618626</v>
          </cell>
          <cell r="X18">
            <v>76625.4490759349</v>
          </cell>
          <cell r="Y18">
            <v>86388.4189547954</v>
          </cell>
          <cell r="Z18">
            <v>96909.313557905</v>
          </cell>
          <cell r="AA18">
            <v>108246.972551344</v>
          </cell>
          <cell r="AB18">
            <v>120464.803477388</v>
          </cell>
          <cell r="AC18">
            <v>133631.136370604</v>
          </cell>
          <cell r="AD18">
            <v>147819.605903723</v>
          </cell>
          <cell r="AE18">
            <v>58960.3755966649</v>
          </cell>
          <cell r="AF18">
            <v>54202.8923699578</v>
          </cell>
          <cell r="AG18">
            <v>51056.1446961572</v>
          </cell>
          <cell r="AH18">
            <v>48101.8938046234</v>
          </cell>
          <cell r="AI18">
            <v>45322.022351143</v>
          </cell>
          <cell r="AJ18">
            <v>42700.6776595294</v>
          </cell>
          <cell r="AK18">
            <v>40154.0670127958</v>
          </cell>
          <cell r="AL18">
            <v>37607.4563660622</v>
          </cell>
          <cell r="AM18">
            <v>35058.581051302</v>
          </cell>
          <cell r="AN18">
            <v>32511.9704045684</v>
          </cell>
          <cell r="AO18">
            <v>29963.0950898081</v>
          </cell>
          <cell r="AP18">
            <v>27416.4844430745</v>
          </cell>
          <cell r="AQ18">
            <v>24867.6091283143</v>
          </cell>
          <cell r="AR18">
            <v>22320.9984815807</v>
          </cell>
          <cell r="AS18">
            <v>20442.4649027141</v>
          </cell>
          <cell r="AT18">
            <v>19232.0083917146</v>
          </cell>
          <cell r="AU18">
            <v>18021.551880715</v>
          </cell>
          <cell r="AV18">
            <v>16811.0953697155</v>
          </cell>
          <cell r="AW18">
            <v>15600.638858716</v>
          </cell>
          <cell r="AX18">
            <v>14390.1823477165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</row>
        <row r="19">
          <cell r="A19">
            <v>-3384.35922696074</v>
          </cell>
          <cell r="B19">
            <v>-13650.8493154961</v>
          </cell>
          <cell r="C19">
            <v>-11961.0474156193</v>
          </cell>
          <cell r="D19">
            <v>-9246.78347370894</v>
          </cell>
          <cell r="E19">
            <v>-7421.67515463368</v>
          </cell>
          <cell r="F19">
            <v>-5898.60425080659</v>
          </cell>
          <cell r="G19">
            <v>-4307.43830998981</v>
          </cell>
          <cell r="H19">
            <v>-2633.07447064437</v>
          </cell>
          <cell r="I19">
            <v>-791.111499802616</v>
          </cell>
          <cell r="J19">
            <v>1238.01704903684</v>
          </cell>
          <cell r="K19">
            <v>3466.02716740645</v>
          </cell>
          <cell r="L19">
            <v>5915.80583007185</v>
          </cell>
          <cell r="M19">
            <v>8608.00690761165</v>
          </cell>
          <cell r="N19">
            <v>11573.5321402277</v>
          </cell>
          <cell r="O19">
            <v>15279.4110300799</v>
          </cell>
          <cell r="P19">
            <v>19904.7098731558</v>
          </cell>
          <cell r="Q19">
            <v>25055.4227735038</v>
          </cell>
          <cell r="R19">
            <v>30605.998902267</v>
          </cell>
          <cell r="S19">
            <v>36587.4806810544</v>
          </cell>
          <cell r="T19">
            <v>43033.320435339</v>
          </cell>
          <cell r="U19">
            <v>49979.5674815584</v>
          </cell>
          <cell r="V19">
            <v>57465.0697382717</v>
          </cell>
          <cell r="W19">
            <v>65531.6909889164</v>
          </cell>
          <cell r="X19">
            <v>74224.5450112359</v>
          </cell>
          <cell r="Y19">
            <v>83592.2478827841</v>
          </cell>
          <cell r="Z19">
            <v>93687.1898735618</v>
          </cell>
          <cell r="AA19">
            <v>104565.828446384</v>
          </cell>
          <cell r="AB19">
            <v>116289.004003631</v>
          </cell>
          <cell r="AC19">
            <v>128922.280146231</v>
          </cell>
          <cell r="AD19">
            <v>142536.310347848</v>
          </cell>
          <cell r="AE19">
            <v>54255.226403825</v>
          </cell>
          <cell r="AF19">
            <v>49877.3993129135</v>
          </cell>
          <cell r="AG19">
            <v>46981.7680393669</v>
          </cell>
          <cell r="AH19">
            <v>44263.2719417447</v>
          </cell>
          <cell r="AI19">
            <v>41705.2394740778</v>
          </cell>
          <cell r="AJ19">
            <v>39293.0830336428</v>
          </cell>
          <cell r="AK19">
            <v>36949.6967203314</v>
          </cell>
          <cell r="AL19">
            <v>34606.31040702</v>
          </cell>
          <cell r="AM19">
            <v>32260.8401504625</v>
          </cell>
          <cell r="AN19">
            <v>29917.4538371511</v>
          </cell>
          <cell r="AO19">
            <v>27571.9835805936</v>
          </cell>
          <cell r="AP19">
            <v>25228.5972672822</v>
          </cell>
          <cell r="AQ19">
            <v>22883.1270107247</v>
          </cell>
          <cell r="AR19">
            <v>20539.7406974133</v>
          </cell>
          <cell r="AS19">
            <v>18811.1176417224</v>
          </cell>
          <cell r="AT19">
            <v>17697.2578436518</v>
          </cell>
          <cell r="AU19">
            <v>16583.3980455813</v>
          </cell>
          <cell r="AV19">
            <v>15469.5382475108</v>
          </cell>
          <cell r="AW19">
            <v>14355.6784494402</v>
          </cell>
          <cell r="AX19">
            <v>13241.8186513697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</row>
        <row r="20">
          <cell r="A20">
            <v>-3437.54264505965</v>
          </cell>
          <cell r="B20">
            <v>-14047.9004135939</v>
          </cell>
          <cell r="C20">
            <v>-12392.1046823224</v>
          </cell>
          <cell r="D20">
            <v>-9855.76487707907</v>
          </cell>
          <cell r="E20">
            <v>-8121.79771434554</v>
          </cell>
          <cell r="F20">
            <v>-6627.60901701077</v>
          </cell>
          <cell r="G20">
            <v>-5069.8126955669</v>
          </cell>
          <cell r="H20">
            <v>-3433.45755956268</v>
          </cell>
          <cell r="I20">
            <v>-1633.55819925646</v>
          </cell>
          <cell r="J20">
            <v>349.269656984521</v>
          </cell>
          <cell r="K20">
            <v>2526.3899413037</v>
          </cell>
          <cell r="L20">
            <v>4920.42939738619</v>
          </cell>
          <cell r="M20">
            <v>7551.71032988703</v>
          </cell>
          <cell r="N20">
            <v>10450.9214728945</v>
          </cell>
          <cell r="O20">
            <v>14090.026237041</v>
          </cell>
          <cell r="P20">
            <v>18649.9387064023</v>
          </cell>
          <cell r="Q20">
            <v>23731.9557032583</v>
          </cell>
          <cell r="R20">
            <v>29208.5028870109</v>
          </cell>
          <cell r="S20">
            <v>35110.2086613957</v>
          </cell>
          <cell r="T20">
            <v>41470.0791927298</v>
          </cell>
          <cell r="U20">
            <v>48323.6830017992</v>
          </cell>
          <cell r="V20">
            <v>55709.3498860963</v>
          </cell>
          <cell r="W20">
            <v>63668.3852849063</v>
          </cell>
          <cell r="X20">
            <v>72245.301286113</v>
          </cell>
          <cell r="Y20">
            <v>81488.0655666633</v>
          </cell>
          <cell r="Z20">
            <v>91448.3696589264</v>
          </cell>
          <cell r="AA20">
            <v>102181.918043268</v>
          </cell>
          <cell r="AB20">
            <v>113748.739683634</v>
          </cell>
          <cell r="AC20">
            <v>126213.523748444</v>
          </cell>
          <cell r="AD20">
            <v>139645.981394386</v>
          </cell>
          <cell r="AE20">
            <v>54902.0591226284</v>
          </cell>
          <cell r="AF20">
            <v>50472.0394230531</v>
          </cell>
          <cell r="AG20">
            <v>47541.8863315459</v>
          </cell>
          <cell r="AH20">
            <v>44790.9802277652</v>
          </cell>
          <cell r="AI20">
            <v>42202.4508069838</v>
          </cell>
          <cell r="AJ20">
            <v>39761.5365525655</v>
          </cell>
          <cell r="AK20">
            <v>37390.2123051468</v>
          </cell>
          <cell r="AL20">
            <v>35018.8880577282</v>
          </cell>
          <cell r="AM20">
            <v>32645.4550222186</v>
          </cell>
          <cell r="AN20">
            <v>30274.1307748</v>
          </cell>
          <cell r="AO20">
            <v>27900.6977392904</v>
          </cell>
          <cell r="AP20">
            <v>25529.3734918717</v>
          </cell>
          <cell r="AQ20">
            <v>23155.9404563622</v>
          </cell>
          <cell r="AR20">
            <v>20784.6162089435</v>
          </cell>
          <cell r="AS20">
            <v>19035.3844483404</v>
          </cell>
          <cell r="AT20">
            <v>17908.2451745529</v>
          </cell>
          <cell r="AU20">
            <v>16781.1059007653</v>
          </cell>
          <cell r="AV20">
            <v>15653.9666269777</v>
          </cell>
          <cell r="AW20">
            <v>14526.8273531902</v>
          </cell>
          <cell r="AX20">
            <v>13399.6880794026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</row>
        <row r="21">
          <cell r="A21">
            <v>-3215.38175104529</v>
          </cell>
          <cell r="B21">
            <v>-12826.1806608949</v>
          </cell>
          <cell r="C21">
            <v>-11068.7639587779</v>
          </cell>
          <cell r="D21">
            <v>-8474.8469731861</v>
          </cell>
          <cell r="E21">
            <v>-6730.90291910048</v>
          </cell>
          <cell r="F21">
            <v>-5254.82154922139</v>
          </cell>
          <cell r="G21">
            <v>-3705.42368294018</v>
          </cell>
          <cell r="H21">
            <v>-2067.97813138744</v>
          </cell>
          <cell r="I21">
            <v>-261.437560423532</v>
          </cell>
          <cell r="J21">
            <v>1733.35671783498</v>
          </cell>
          <cell r="K21">
            <v>3928.29651597646</v>
          </cell>
          <cell r="L21">
            <v>6345.98755688466</v>
          </cell>
          <cell r="M21">
            <v>9006.9826160495</v>
          </cell>
          <cell r="N21">
            <v>11941.5044539327</v>
          </cell>
          <cell r="O21">
            <v>15595.4534318849</v>
          </cell>
          <cell r="P21">
            <v>20138.8307698475</v>
          </cell>
          <cell r="Q21">
            <v>25194.2837550933</v>
          </cell>
          <cell r="R21">
            <v>30642.2046939782</v>
          </cell>
          <cell r="S21">
            <v>36513.061893711</v>
          </cell>
          <cell r="T21">
            <v>42839.6889953716</v>
          </cell>
          <cell r="U21">
            <v>49657.4686009273</v>
          </cell>
          <cell r="V21">
            <v>57004.5301556898</v>
          </cell>
          <cell r="W21">
            <v>64921.9631929037</v>
          </cell>
          <cell r="X21">
            <v>73454.0471330652</v>
          </cell>
          <cell r="Y21">
            <v>82648.4989231592</v>
          </cell>
          <cell r="Z21">
            <v>92556.7399007745</v>
          </cell>
          <cell r="AA21">
            <v>103234.183375574</v>
          </cell>
          <cell r="AB21">
            <v>114740.54453646</v>
          </cell>
          <cell r="AC21">
            <v>127140.174417643</v>
          </cell>
          <cell r="AD21">
            <v>140502.419791354</v>
          </cell>
          <cell r="AE21">
            <v>51700.0092420198</v>
          </cell>
          <cell r="AF21">
            <v>47528.3613462859</v>
          </cell>
          <cell r="AG21">
            <v>44769.1034180342</v>
          </cell>
          <cell r="AH21">
            <v>42178.6382649563</v>
          </cell>
          <cell r="AI21">
            <v>39741.0795082124</v>
          </cell>
          <cell r="AJ21">
            <v>37442.5265663175</v>
          </cell>
          <cell r="AK21">
            <v>35209.504937137</v>
          </cell>
          <cell r="AL21">
            <v>32976.4833079566</v>
          </cell>
          <cell r="AM21">
            <v>30741.4758814213</v>
          </cell>
          <cell r="AN21">
            <v>28508.4542522409</v>
          </cell>
          <cell r="AO21">
            <v>26273.4468257055</v>
          </cell>
          <cell r="AP21">
            <v>24040.4251965251</v>
          </cell>
          <cell r="AQ21">
            <v>21805.4177699897</v>
          </cell>
          <cell r="AR21">
            <v>19572.3961408093</v>
          </cell>
          <cell r="AS21">
            <v>17925.1847313498</v>
          </cell>
          <cell r="AT21">
            <v>16863.7835416111</v>
          </cell>
          <cell r="AU21">
            <v>15802.3823518725</v>
          </cell>
          <cell r="AV21">
            <v>14740.9811621338</v>
          </cell>
          <cell r="AW21">
            <v>13679.5799723951</v>
          </cell>
          <cell r="AX21">
            <v>12618.1787826565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</row>
        <row r="22">
          <cell r="A22">
            <v>-3380.70935689423</v>
          </cell>
          <cell r="B22">
            <v>-13745.2142791004</v>
          </cell>
          <cell r="C22">
            <v>-12182.4383275975</v>
          </cell>
          <cell r="D22">
            <v>-9674.05495469182</v>
          </cell>
          <cell r="E22">
            <v>-7947.40982085739</v>
          </cell>
          <cell r="F22">
            <v>-6472.07467074846</v>
          </cell>
          <cell r="G22">
            <v>-4931.74018921954</v>
          </cell>
          <cell r="H22">
            <v>-3311.59729595849</v>
          </cell>
          <cell r="I22">
            <v>-1527.76451551577</v>
          </cell>
          <cell r="J22">
            <v>438.985074330422</v>
          </cell>
          <cell r="K22">
            <v>2600.04390611838</v>
          </cell>
          <cell r="L22">
            <v>4977.91789481512</v>
          </cell>
          <cell r="M22">
            <v>7592.8641639725</v>
          </cell>
          <cell r="N22">
            <v>10475.3176921452</v>
          </cell>
          <cell r="O22">
            <v>14090.4017962692</v>
          </cell>
          <cell r="P22">
            <v>18616.0713605637</v>
          </cell>
          <cell r="Q22">
            <v>23658.940426192</v>
          </cell>
          <cell r="R22">
            <v>29093.3005230758</v>
          </cell>
          <cell r="S22">
            <v>34949.5441174002</v>
          </cell>
          <cell r="T22">
            <v>41260.4231214859</v>
          </cell>
          <cell r="U22">
            <v>48061.2320637249</v>
          </cell>
          <cell r="V22">
            <v>55390.0054784731</v>
          </cell>
          <cell r="W22">
            <v>63287.7306198353</v>
          </cell>
          <cell r="X22">
            <v>71798.576688972</v>
          </cell>
          <cell r="Y22">
            <v>80970.1418569194</v>
          </cell>
          <cell r="Z22">
            <v>90853.7194644319</v>
          </cell>
          <cell r="AA22">
            <v>101504.584887611</v>
          </cell>
          <cell r="AB22">
            <v>112982.304673657</v>
          </cell>
          <cell r="AC22">
            <v>125351.069675635</v>
          </cell>
          <cell r="AD22">
            <v>138680.054049357</v>
          </cell>
          <cell r="AE22">
            <v>54079.4471194671</v>
          </cell>
          <cell r="AF22">
            <v>49715.8035711209</v>
          </cell>
          <cell r="AG22">
            <v>46829.553734659</v>
          </cell>
          <cell r="AH22">
            <v>44119.8651811251</v>
          </cell>
          <cell r="AI22">
            <v>41570.1203780083</v>
          </cell>
          <cell r="AJ22">
            <v>39165.7789843617</v>
          </cell>
          <cell r="AK22">
            <v>36829.9849123224</v>
          </cell>
          <cell r="AL22">
            <v>34494.1908402831</v>
          </cell>
          <cell r="AM22">
            <v>32156.3195766799</v>
          </cell>
          <cell r="AN22">
            <v>29820.5255046406</v>
          </cell>
          <cell r="AO22">
            <v>27482.6542410374</v>
          </cell>
          <cell r="AP22">
            <v>25146.8601689981</v>
          </cell>
          <cell r="AQ22">
            <v>22808.9889053949</v>
          </cell>
          <cell r="AR22">
            <v>20473.1948333556</v>
          </cell>
          <cell r="AS22">
            <v>18750.1722726546</v>
          </cell>
          <cell r="AT22">
            <v>17639.921223292</v>
          </cell>
          <cell r="AU22">
            <v>16529.6701739293</v>
          </cell>
          <cell r="AV22">
            <v>15419.4191245666</v>
          </cell>
          <cell r="AW22">
            <v>14309.168075204</v>
          </cell>
          <cell r="AX22">
            <v>13198.9170258413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</row>
        <row r="23">
          <cell r="A23">
            <v>-3301.49995149845</v>
          </cell>
          <cell r="B23">
            <v>-13253.5807816192</v>
          </cell>
          <cell r="C23">
            <v>-11558.6607195888</v>
          </cell>
          <cell r="D23">
            <v>-9026.53562234459</v>
          </cell>
          <cell r="E23">
            <v>-7294.8851399926</v>
          </cell>
          <cell r="F23">
            <v>-5811.57413623199</v>
          </cell>
          <cell r="G23">
            <v>-4258.88222109399</v>
          </cell>
          <cell r="H23">
            <v>-2621.98977643458</v>
          </cell>
          <cell r="I23">
            <v>-818.256792436362</v>
          </cell>
          <cell r="J23">
            <v>1171.56601284322</v>
          </cell>
          <cell r="K23">
            <v>3359.15615042447</v>
          </cell>
          <cell r="L23">
            <v>5767.12706453947</v>
          </cell>
          <cell r="M23">
            <v>8415.93744048031</v>
          </cell>
          <cell r="N23">
            <v>11335.9976566722</v>
          </cell>
          <cell r="O23">
            <v>14983.7519146469</v>
          </cell>
          <cell r="P23">
            <v>19533.6156015725</v>
          </cell>
          <cell r="Q23">
            <v>24599.5967048773</v>
          </cell>
          <cell r="R23">
            <v>30058.8630869872</v>
          </cell>
          <cell r="S23">
            <v>35941.9465061876</v>
          </cell>
          <cell r="T23">
            <v>42281.7489805073</v>
          </cell>
          <cell r="U23">
            <v>49113.7267971424</v>
          </cell>
          <cell r="V23">
            <v>56476.0888070096</v>
          </cell>
          <cell r="W23">
            <v>64410.0101134216</v>
          </cell>
          <cell r="X23">
            <v>72959.8623499697</v>
          </cell>
          <cell r="Y23">
            <v>82173.461835476</v>
          </cell>
          <cell r="Z23">
            <v>92102.3369938609</v>
          </cell>
          <cell r="AA23">
            <v>102802.016534508</v>
          </cell>
          <cell r="AB23">
            <v>114332.340004823</v>
          </cell>
          <cell r="AC23">
            <v>126757.792451789</v>
          </cell>
          <cell r="AD23">
            <v>140147.865064174</v>
          </cell>
          <cell r="AE23">
            <v>52995.5231015744</v>
          </cell>
          <cell r="AF23">
            <v>48719.3408402699</v>
          </cell>
          <cell r="AG23">
            <v>45890.9406248011</v>
          </cell>
          <cell r="AH23">
            <v>43235.5628429306</v>
          </cell>
          <cell r="AI23">
            <v>40736.9230303196</v>
          </cell>
          <cell r="AJ23">
            <v>38380.7722806717</v>
          </cell>
          <cell r="AK23">
            <v>36091.7949464208</v>
          </cell>
          <cell r="AL23">
            <v>33802.81761217</v>
          </cell>
          <cell r="AM23">
            <v>31511.8047198767</v>
          </cell>
          <cell r="AN23">
            <v>29222.8273856258</v>
          </cell>
          <cell r="AO23">
            <v>26931.8144933326</v>
          </cell>
          <cell r="AP23">
            <v>24642.8371590817</v>
          </cell>
          <cell r="AQ23">
            <v>22351.8242667885</v>
          </cell>
          <cell r="AR23">
            <v>20062.8469325376</v>
          </cell>
          <cell r="AS23">
            <v>18374.3592207745</v>
          </cell>
          <cell r="AT23">
            <v>17286.3611314992</v>
          </cell>
          <cell r="AU23">
            <v>16198.3630422239</v>
          </cell>
          <cell r="AV23">
            <v>15110.3649529485</v>
          </cell>
          <cell r="AW23">
            <v>14022.3668636732</v>
          </cell>
          <cell r="AX23">
            <v>12934.3687743979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</row>
        <row r="24">
          <cell r="A24">
            <v>-3325.24513115571</v>
          </cell>
          <cell r="B24">
            <v>-13188.1298383613</v>
          </cell>
          <cell r="C24">
            <v>-11372.8272168145</v>
          </cell>
          <cell r="D24">
            <v>-8737.61350023647</v>
          </cell>
          <cell r="E24">
            <v>-6939.66559085494</v>
          </cell>
          <cell r="F24">
            <v>-5406.79447945529</v>
          </cell>
          <cell r="G24">
            <v>-3802.63283905523</v>
          </cell>
          <cell r="H24">
            <v>-2112.04303078177</v>
          </cell>
          <cell r="I24">
            <v>-251.39705577405</v>
          </cell>
          <cell r="J24">
            <v>1798.91846928336</v>
          </cell>
          <cell r="K24">
            <v>4050.83900079212</v>
          </cell>
          <cell r="L24">
            <v>6527.35880102923</v>
          </cell>
          <cell r="M24">
            <v>9249.30280437799</v>
          </cell>
          <cell r="N24">
            <v>12247.6006179384</v>
          </cell>
          <cell r="O24">
            <v>15983.7126007826</v>
          </cell>
          <cell r="P24">
            <v>20634.4654589176</v>
          </cell>
          <cell r="Q24">
            <v>25810.6927764709</v>
          </cell>
          <cell r="R24">
            <v>31388.7640729554</v>
          </cell>
          <cell r="S24">
            <v>37399.8755407903</v>
          </cell>
          <cell r="T24">
            <v>43877.6452138864</v>
          </cell>
          <cell r="U24">
            <v>50858.3009814958</v>
          </cell>
          <cell r="V24">
            <v>58380.883198064</v>
          </cell>
          <cell r="W24">
            <v>66487.4630222126</v>
          </cell>
          <cell r="X24">
            <v>75223.3777059436</v>
          </cell>
          <cell r="Y24">
            <v>84637.4841499573</v>
          </cell>
          <cell r="Z24">
            <v>94782.4321431271</v>
          </cell>
          <cell r="AA24">
            <v>105714.958814266</v>
          </cell>
          <cell r="AB24">
            <v>117496.205942948</v>
          </cell>
          <cell r="AC24">
            <v>130192.061903995</v>
          </cell>
          <cell r="AD24">
            <v>143873.530158</v>
          </cell>
          <cell r="AE24">
            <v>53553.8101090937</v>
          </cell>
          <cell r="AF24">
            <v>49232.579948296</v>
          </cell>
          <cell r="AG24">
            <v>46374.3836481781</v>
          </cell>
          <cell r="AH24">
            <v>43691.0325049949</v>
          </cell>
          <cell r="AI24">
            <v>41166.070503976</v>
          </cell>
          <cell r="AJ24">
            <v>38785.0986321975</v>
          </cell>
          <cell r="AK24">
            <v>36472.0078213465</v>
          </cell>
          <cell r="AL24">
            <v>34158.9170104956</v>
          </cell>
          <cell r="AM24">
            <v>31843.7691977983</v>
          </cell>
          <cell r="AN24">
            <v>29530.6783869473</v>
          </cell>
          <cell r="AO24">
            <v>27215.5305742501</v>
          </cell>
          <cell r="AP24">
            <v>24902.4397633991</v>
          </cell>
          <cell r="AQ24">
            <v>22587.2919507019</v>
          </cell>
          <cell r="AR24">
            <v>20274.2011398509</v>
          </cell>
          <cell r="AS24">
            <v>18567.9258736556</v>
          </cell>
          <cell r="AT24">
            <v>17468.4661521159</v>
          </cell>
          <cell r="AU24">
            <v>16369.0064305762</v>
          </cell>
          <cell r="AV24">
            <v>15269.5467090365</v>
          </cell>
          <cell r="AW24">
            <v>14170.0869874968</v>
          </cell>
          <cell r="AX24">
            <v>13070.6272659571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</row>
        <row r="25">
          <cell r="A25">
            <v>-3548.81369132325</v>
          </cell>
          <cell r="B25">
            <v>-14350.7779208427</v>
          </cell>
          <cell r="C25">
            <v>-12584.860018888</v>
          </cell>
          <cell r="D25">
            <v>-9906.39659635641</v>
          </cell>
          <cell r="E25">
            <v>-8067.64851819869</v>
          </cell>
          <cell r="F25">
            <v>-6492.57308246005</v>
          </cell>
          <cell r="G25">
            <v>-4854.37024239164</v>
          </cell>
          <cell r="H25">
            <v>-3137.53388762679</v>
          </cell>
          <cell r="I25">
            <v>-1254.22973918288</v>
          </cell>
          <cell r="J25">
            <v>815.552712653535</v>
          </cell>
          <cell r="K25">
            <v>3083.38336221453</v>
          </cell>
          <cell r="L25">
            <v>5572.4696589321</v>
          </cell>
          <cell r="M25">
            <v>8303.60575033661</v>
          </cell>
          <cell r="N25">
            <v>11308.423288666</v>
          </cell>
          <cell r="O25">
            <v>15075.4474220947</v>
          </cell>
          <cell r="P25">
            <v>19792.9951141367</v>
          </cell>
          <cell r="Q25">
            <v>25050.2036269371</v>
          </cell>
          <cell r="R25">
            <v>30715.5428993143</v>
          </cell>
          <cell r="S25">
            <v>36820.6971828072</v>
          </cell>
          <cell r="T25">
            <v>43399.8104597447</v>
          </cell>
          <cell r="U25">
            <v>50489.677398539</v>
          </cell>
          <cell r="V25">
            <v>58129.9491333354</v>
          </cell>
          <cell r="W25">
            <v>66363.3550188703</v>
          </cell>
          <cell r="X25">
            <v>75235.9416007358</v>
          </cell>
          <cell r="Y25">
            <v>84797.3301375267</v>
          </cell>
          <cell r="Z25">
            <v>95100.994115101</v>
          </cell>
          <cell r="AA25">
            <v>106204.558304994</v>
          </cell>
          <cell r="AB25">
            <v>118170.121039512</v>
          </cell>
          <cell r="AC25">
            <v>131064.601505887</v>
          </cell>
          <cell r="AD25">
            <v>144960.114001764</v>
          </cell>
          <cell r="AE25">
            <v>56849.4805023339</v>
          </cell>
          <cell r="AF25">
            <v>52262.3243453408</v>
          </cell>
          <cell r="AG25">
            <v>49228.236303717</v>
          </cell>
          <cell r="AH25">
            <v>46379.7532885112</v>
          </cell>
          <cell r="AI25">
            <v>43699.4065913547</v>
          </cell>
          <cell r="AJ25">
            <v>41171.9110924248</v>
          </cell>
          <cell r="AK25">
            <v>38716.474015516</v>
          </cell>
          <cell r="AL25">
            <v>36261.0369386073</v>
          </cell>
          <cell r="AM25">
            <v>33803.4162731524</v>
          </cell>
          <cell r="AN25">
            <v>31347.9791962437</v>
          </cell>
          <cell r="AO25">
            <v>28890.3585307888</v>
          </cell>
          <cell r="AP25">
            <v>26434.9214538801</v>
          </cell>
          <cell r="AQ25">
            <v>23977.3007884252</v>
          </cell>
          <cell r="AR25">
            <v>21521.8637115165</v>
          </cell>
          <cell r="AS25">
            <v>19710.5852557057</v>
          </cell>
          <cell r="AT25">
            <v>18543.4654209927</v>
          </cell>
          <cell r="AU25">
            <v>17376.3455862798</v>
          </cell>
          <cell r="AV25">
            <v>16209.2257515669</v>
          </cell>
          <cell r="AW25">
            <v>15042.105916854</v>
          </cell>
          <cell r="AX25">
            <v>13874.9860821411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</row>
        <row r="26">
          <cell r="A26">
            <v>-3057.93843450464</v>
          </cell>
          <cell r="B26">
            <v>-12387.7994502167</v>
          </cell>
          <cell r="C26">
            <v>-10679.3880044708</v>
          </cell>
          <cell r="D26">
            <v>-8297.58815256812</v>
          </cell>
          <cell r="E26">
            <v>-6714.96129003144</v>
          </cell>
          <cell r="F26">
            <v>-5345.98610311615</v>
          </cell>
          <cell r="G26">
            <v>-3902.4587607417</v>
          </cell>
          <cell r="H26">
            <v>-2370.38885427887</v>
          </cell>
          <cell r="I26">
            <v>-672.707544083614</v>
          </cell>
          <cell r="J26">
            <v>1208.90929014261</v>
          </cell>
          <cell r="K26">
            <v>3286.11659182343</v>
          </cell>
          <cell r="L26">
            <v>5580.75794976285</v>
          </cell>
          <cell r="M26">
            <v>8112.78234392657</v>
          </cell>
          <cell r="N26">
            <v>10911.1480471</v>
          </cell>
          <cell r="O26">
            <v>14398.4286942564</v>
          </cell>
          <cell r="P26">
            <v>18734.244801923</v>
          </cell>
          <cell r="Q26">
            <v>23558.5084158072</v>
          </cell>
          <cell r="R26">
            <v>28757.2921516038</v>
          </cell>
          <cell r="S26">
            <v>34359.6709797007</v>
          </cell>
          <cell r="T26">
            <v>40396.9770359988</v>
          </cell>
          <cell r="U26">
            <v>46902.9748515366</v>
          </cell>
          <cell r="V26">
            <v>53914.0501856462</v>
          </cell>
          <cell r="W26">
            <v>61469.4135187181</v>
          </cell>
          <cell r="X26">
            <v>69611.3193426379</v>
          </cell>
          <cell r="Y26">
            <v>78385.3024753097</v>
          </cell>
          <cell r="Z26">
            <v>87840.4327208899</v>
          </cell>
          <cell r="AA26">
            <v>98029.5892999567</v>
          </cell>
          <cell r="AB26">
            <v>109009.756584408</v>
          </cell>
          <cell r="AC26">
            <v>120842.342791024</v>
          </cell>
          <cell r="AD26">
            <v>133593.523416049</v>
          </cell>
          <cell r="AE26">
            <v>48948.5390051922</v>
          </cell>
          <cell r="AF26">
            <v>44998.9058671327</v>
          </cell>
          <cell r="AG26">
            <v>42386.4954187292</v>
          </cell>
          <cell r="AH26">
            <v>39933.8946078967</v>
          </cell>
          <cell r="AI26">
            <v>37626.0625275698</v>
          </cell>
          <cell r="AJ26">
            <v>35449.8383840662</v>
          </cell>
          <cell r="AK26">
            <v>33335.6579822079</v>
          </cell>
          <cell r="AL26">
            <v>31221.4775803495</v>
          </cell>
          <cell r="AM26">
            <v>29105.417065108</v>
          </cell>
          <cell r="AN26">
            <v>26991.2366632496</v>
          </cell>
          <cell r="AO26">
            <v>24875.1761480081</v>
          </cell>
          <cell r="AP26">
            <v>22760.9957461497</v>
          </cell>
          <cell r="AQ26">
            <v>20644.9352309081</v>
          </cell>
          <cell r="AR26">
            <v>18530.7548290498</v>
          </cell>
          <cell r="AS26">
            <v>16971.2078752323</v>
          </cell>
          <cell r="AT26">
            <v>15966.2943694557</v>
          </cell>
          <cell r="AU26">
            <v>14961.3808636791</v>
          </cell>
          <cell r="AV26">
            <v>13956.4673579025</v>
          </cell>
          <cell r="AW26">
            <v>12951.5538521259</v>
          </cell>
          <cell r="AX26">
            <v>11946.6403463493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</row>
        <row r="27">
          <cell r="A27">
            <v>-3290.15911100547</v>
          </cell>
          <cell r="B27">
            <v>-13177.2087865762</v>
          </cell>
          <cell r="C27">
            <v>-11364.9103745689</v>
          </cell>
          <cell r="D27">
            <v>-8692.42901828645</v>
          </cell>
          <cell r="E27">
            <v>-6906.75069767934</v>
          </cell>
          <cell r="F27">
            <v>-5399.38844736507</v>
          </cell>
          <cell r="G27">
            <v>-3820.24211170644</v>
          </cell>
          <cell r="H27">
            <v>-2154.35246693679</v>
          </cell>
          <cell r="I27">
            <v>-319.107544145699</v>
          </cell>
          <cell r="J27">
            <v>1704.90550357697</v>
          </cell>
          <cell r="K27">
            <v>3929.57763138569</v>
          </cell>
          <cell r="L27">
            <v>6377.72385017261</v>
          </cell>
          <cell r="M27">
            <v>9070.03226719009</v>
          </cell>
          <cell r="N27">
            <v>12037.1260437952</v>
          </cell>
          <cell r="O27">
            <v>15734.4459812271</v>
          </cell>
          <cell r="P27">
            <v>20336.1543817385</v>
          </cell>
          <cell r="Q27">
            <v>25457.5832910222</v>
          </cell>
          <cell r="R27">
            <v>30976.6020363899</v>
          </cell>
          <cell r="S27">
            <v>36924.0765500957</v>
          </cell>
          <cell r="T27">
            <v>43333.2689669304</v>
          </cell>
          <cell r="U27">
            <v>50240.0236476524</v>
          </cell>
          <cell r="V27">
            <v>57682.9676438999</v>
          </cell>
          <cell r="W27">
            <v>65703.7267257159</v>
          </cell>
          <cell r="X27">
            <v>74347.1581798515</v>
          </cell>
          <cell r="Y27">
            <v>83661.6016808055</v>
          </cell>
          <cell r="Z27">
            <v>93699.1496376362</v>
          </cell>
          <cell r="AA27">
            <v>104515.938528498</v>
          </cell>
          <cell r="AB27">
            <v>116172.462852234</v>
          </cell>
          <cell r="AC27">
            <v>128733.91345285</v>
          </cell>
          <cell r="AD27">
            <v>142270.542108994</v>
          </cell>
          <cell r="AE27">
            <v>52841.1007798687</v>
          </cell>
          <cell r="AF27">
            <v>48577.3787784915</v>
          </cell>
          <cell r="AG27">
            <v>45757.2201672644</v>
          </cell>
          <cell r="AH27">
            <v>43109.5798239186</v>
          </cell>
          <cell r="AI27">
            <v>40618.2207350062</v>
          </cell>
          <cell r="AJ27">
            <v>38268.9355137607</v>
          </cell>
          <cell r="AK27">
            <v>35986.6279729867</v>
          </cell>
          <cell r="AL27">
            <v>33704.3204322127</v>
          </cell>
          <cell r="AM27">
            <v>31419.9832647577</v>
          </cell>
          <cell r="AN27">
            <v>29137.6757239837</v>
          </cell>
          <cell r="AO27">
            <v>26853.3385565287</v>
          </cell>
          <cell r="AP27">
            <v>24571.0310157547</v>
          </cell>
          <cell r="AQ27">
            <v>22286.6938482998</v>
          </cell>
          <cell r="AR27">
            <v>20004.3863075258</v>
          </cell>
          <cell r="AS27">
            <v>18320.8186376334</v>
          </cell>
          <cell r="AT27">
            <v>17235.9908386227</v>
          </cell>
          <cell r="AU27">
            <v>16151.163039612</v>
          </cell>
          <cell r="AV27">
            <v>15066.3352406013</v>
          </cell>
          <cell r="AW27">
            <v>13981.5074415906</v>
          </cell>
          <cell r="AX27">
            <v>12896.6796425799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</row>
        <row r="28">
          <cell r="A28">
            <v>-2979.85068476751</v>
          </cell>
          <cell r="B28">
            <v>-11951.3936044904</v>
          </cell>
          <cell r="C28">
            <v>-10196.3867487579</v>
          </cell>
          <cell r="D28">
            <v>-7641.0018085307</v>
          </cell>
          <cell r="E28">
            <v>-5986.15844869737</v>
          </cell>
          <cell r="F28">
            <v>-4604.61352083945</v>
          </cell>
          <cell r="G28">
            <v>-3143.66117688458</v>
          </cell>
          <cell r="H28">
            <v>-1589.27395140585</v>
          </cell>
          <cell r="I28">
            <v>134.365132963787</v>
          </cell>
          <cell r="J28">
            <v>2045.63366740163</v>
          </cell>
          <cell r="K28">
            <v>4156.51331919599</v>
          </cell>
          <cell r="L28">
            <v>6488.9938729228</v>
          </cell>
          <cell r="M28">
            <v>9063.27020416358</v>
          </cell>
          <cell r="N28">
            <v>11908.316238686</v>
          </cell>
          <cell r="O28">
            <v>15437.8006980001</v>
          </cell>
          <cell r="P28">
            <v>19807.7421248047</v>
          </cell>
          <cell r="Q28">
            <v>24665.7278635659</v>
          </cell>
          <cell r="R28">
            <v>29900.8516604325</v>
          </cell>
          <cell r="S28">
            <v>35542.391722983</v>
          </cell>
          <cell r="T28">
            <v>41621.8992021397</v>
          </cell>
          <cell r="U28">
            <v>48173.374646668</v>
          </cell>
          <cell r="V28">
            <v>55233.4581562966</v>
          </cell>
          <cell r="W28">
            <v>62841.6342969181</v>
          </cell>
          <cell r="X28">
            <v>71040.4529238906</v>
          </cell>
          <cell r="Y28">
            <v>79875.7671484243</v>
          </cell>
          <cell r="Z28">
            <v>89396.9897779181</v>
          </cell>
          <cell r="AA28">
            <v>99657.3696644263</v>
          </cell>
          <cell r="AB28">
            <v>110714.289506774</v>
          </cell>
          <cell r="AC28">
            <v>122629.586771827</v>
          </cell>
          <cell r="AD28">
            <v>135469.899529707</v>
          </cell>
          <cell r="AE28">
            <v>47830.8949169559</v>
          </cell>
          <cell r="AF28">
            <v>43971.4439215542</v>
          </cell>
          <cell r="AG28">
            <v>41418.6827528441</v>
          </cell>
          <cell r="AH28">
            <v>39022.0822814035</v>
          </cell>
          <cell r="AI28">
            <v>36766.9450298426</v>
          </cell>
          <cell r="AJ28">
            <v>34640.4107054448</v>
          </cell>
          <cell r="AK28">
            <v>32574.5034752811</v>
          </cell>
          <cell r="AL28">
            <v>30508.5962451175</v>
          </cell>
          <cell r="AM28">
            <v>28440.8518302801</v>
          </cell>
          <cell r="AN28">
            <v>26374.9446001164</v>
          </cell>
          <cell r="AO28">
            <v>24307.2001852789</v>
          </cell>
          <cell r="AP28">
            <v>22241.2929551153</v>
          </cell>
          <cell r="AQ28">
            <v>20173.5485402778</v>
          </cell>
          <cell r="AR28">
            <v>18107.6413101142</v>
          </cell>
          <cell r="AS28">
            <v>16583.7035587098</v>
          </cell>
          <cell r="AT28">
            <v>15601.7352860647</v>
          </cell>
          <cell r="AU28">
            <v>14619.7670134196</v>
          </cell>
          <cell r="AV28">
            <v>13637.7987407745</v>
          </cell>
          <cell r="AW28">
            <v>12655.8304681294</v>
          </cell>
          <cell r="AX28">
            <v>11673.8621954843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</row>
        <row r="29">
          <cell r="A29">
            <v>-3721.01378801365</v>
          </cell>
          <cell r="B29">
            <v>-15060.1236982824</v>
          </cell>
          <cell r="C29">
            <v>-13045.0741869463</v>
          </cell>
          <cell r="D29">
            <v>-10223.8447364341</v>
          </cell>
          <cell r="E29">
            <v>-8301.82312902537</v>
          </cell>
          <cell r="F29">
            <v>-6637.32158676326</v>
          </cell>
          <cell r="G29">
            <v>-4912.23578691058</v>
          </cell>
          <cell r="H29">
            <v>-3110.42604252838</v>
          </cell>
          <cell r="I29">
            <v>-1140.21677119052</v>
          </cell>
          <cell r="J29">
            <v>1019.1127846798</v>
          </cell>
          <cell r="K29">
            <v>3379.2399307395</v>
          </cell>
          <cell r="L29">
            <v>5963.99128946042</v>
          </cell>
          <cell r="M29">
            <v>8794.61222615488</v>
          </cell>
          <cell r="N29">
            <v>11903.8302764047</v>
          </cell>
          <cell r="O29">
            <v>15803.1659928215</v>
          </cell>
          <cell r="P29">
            <v>20691.0605294133</v>
          </cell>
          <cell r="Q29">
            <v>26139.3037856047</v>
          </cell>
          <cell r="R29">
            <v>32010.5083249741</v>
          </cell>
          <cell r="S29">
            <v>38337.5097311501</v>
          </cell>
          <cell r="T29">
            <v>45155.6926994532</v>
          </cell>
          <cell r="U29">
            <v>52503.1889310616</v>
          </cell>
          <cell r="V29">
            <v>60421.0903902146</v>
          </cell>
          <cell r="W29">
            <v>68953.6791171277</v>
          </cell>
          <cell r="X29">
            <v>78148.6748818807</v>
          </cell>
          <cell r="Y29">
            <v>88057.5020643216</v>
          </cell>
          <cell r="Z29">
            <v>98735.5772525507</v>
          </cell>
          <cell r="AA29">
            <v>110242.619168422</v>
          </cell>
          <cell r="AB29">
            <v>122642.982653368</v>
          </cell>
          <cell r="AC29">
            <v>136006.018582409</v>
          </cell>
          <cell r="AD29">
            <v>150406.461719229</v>
          </cell>
          <cell r="AE29">
            <v>59582.2065778414</v>
          </cell>
          <cell r="AF29">
            <v>54774.5481201787</v>
          </cell>
          <cell r="AG29">
            <v>51594.6129849057</v>
          </cell>
          <cell r="AH29">
            <v>48609.2048167783</v>
          </cell>
          <cell r="AI29">
            <v>45800.0151953594</v>
          </cell>
          <cell r="AJ29">
            <v>43151.0242527663</v>
          </cell>
          <cell r="AK29">
            <v>40577.5555444769</v>
          </cell>
          <cell r="AL29">
            <v>38004.0868361874</v>
          </cell>
          <cell r="AM29">
            <v>35428.3295753433</v>
          </cell>
          <cell r="AN29">
            <v>32854.8608670538</v>
          </cell>
          <cell r="AO29">
            <v>30279.1036062097</v>
          </cell>
          <cell r="AP29">
            <v>27705.6348979202</v>
          </cell>
          <cell r="AQ29">
            <v>25129.8776370761</v>
          </cell>
          <cell r="AR29">
            <v>22556.4089287866</v>
          </cell>
          <cell r="AS29">
            <v>20658.0632241203</v>
          </cell>
          <cell r="AT29">
            <v>19434.8405230772</v>
          </cell>
          <cell r="AU29">
            <v>18211.6178220341</v>
          </cell>
          <cell r="AV29">
            <v>16988.3951209911</v>
          </cell>
          <cell r="AW29">
            <v>15765.172419948</v>
          </cell>
          <cell r="AX29">
            <v>14541.9497189049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</row>
        <row r="30">
          <cell r="A30">
            <v>-3692.81370382798</v>
          </cell>
          <cell r="B30">
            <v>-14986.0111628335</v>
          </cell>
          <cell r="C30">
            <v>-13304.514693625</v>
          </cell>
          <cell r="D30">
            <v>-10796.9491577854</v>
          </cell>
          <cell r="E30">
            <v>-8998.51210089784</v>
          </cell>
          <cell r="F30">
            <v>-7406.88449465396</v>
          </cell>
          <cell r="G30">
            <v>-5758.67383245809</v>
          </cell>
          <cell r="H30">
            <v>-4038.19614658984</v>
          </cell>
          <cell r="I30">
            <v>-2154.81843978805</v>
          </cell>
          <cell r="J30">
            <v>-88.3447218038954</v>
          </cell>
          <cell r="K30">
            <v>2172.45169032808</v>
          </cell>
          <cell r="L30">
            <v>4650.82391473673</v>
          </cell>
          <cell r="M30">
            <v>7367.43700783735</v>
          </cell>
          <cell r="N30">
            <v>10354.2867017468</v>
          </cell>
          <cell r="O30">
            <v>14118.296089769</v>
          </cell>
          <cell r="P30">
            <v>18855.5109907438</v>
          </cell>
          <cell r="Q30">
            <v>24140.0738302693</v>
          </cell>
          <cell r="R30">
            <v>29834.8910168451</v>
          </cell>
          <cell r="S30">
            <v>35971.8116616248</v>
          </cell>
          <cell r="T30">
            <v>42585.1574050319</v>
          </cell>
          <cell r="U30">
            <v>49711.9143656332</v>
          </cell>
          <cell r="V30">
            <v>57391.9399905012</v>
          </cell>
          <cell r="W30">
            <v>65668.1859639087</v>
          </cell>
          <cell r="X30">
            <v>74586.9384210035</v>
          </cell>
          <cell r="Y30">
            <v>84198.0768098963</v>
          </cell>
          <cell r="Z30">
            <v>94555.3528498837</v>
          </cell>
          <cell r="AA30">
            <v>105716.691145925</v>
          </cell>
          <cell r="AB30">
            <v>117744.513140599</v>
          </cell>
          <cell r="AC30">
            <v>130706.086215297</v>
          </cell>
          <cell r="AD30">
            <v>144673.899893046</v>
          </cell>
          <cell r="AE30">
            <v>59105.067347185</v>
          </cell>
          <cell r="AF30">
            <v>54335.9090154743</v>
          </cell>
          <cell r="AG30">
            <v>51181.439063368</v>
          </cell>
          <cell r="AH30">
            <v>48219.9382903902</v>
          </cell>
          <cell r="AI30">
            <v>45433.2448914463</v>
          </cell>
          <cell r="AJ30">
            <v>42805.4672870789</v>
          </cell>
          <cell r="AK30">
            <v>40252.607128726</v>
          </cell>
          <cell r="AL30">
            <v>37699.7469703731</v>
          </cell>
          <cell r="AM30">
            <v>35144.6165863834</v>
          </cell>
          <cell r="AN30">
            <v>32591.7564280305</v>
          </cell>
          <cell r="AO30">
            <v>30036.6260440409</v>
          </cell>
          <cell r="AP30">
            <v>27483.765885688</v>
          </cell>
          <cell r="AQ30">
            <v>24928.6355016983</v>
          </cell>
          <cell r="AR30">
            <v>22375.7753433454</v>
          </cell>
          <cell r="AS30">
            <v>20492.6317478501</v>
          </cell>
          <cell r="AT30">
            <v>19279.2047152124</v>
          </cell>
          <cell r="AU30">
            <v>18065.7776825747</v>
          </cell>
          <cell r="AV30">
            <v>16852.350649937</v>
          </cell>
          <cell r="AW30">
            <v>15638.9236172993</v>
          </cell>
          <cell r="AX30">
            <v>14425.4965846616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</row>
        <row r="31">
          <cell r="A31">
            <v>-3110.570216489</v>
          </cell>
          <cell r="B31">
            <v>-12546.6129093096</v>
          </cell>
          <cell r="C31">
            <v>-10937.5785442258</v>
          </cell>
          <cell r="D31">
            <v>-8383.17475565655</v>
          </cell>
          <cell r="E31">
            <v>-6692.56306615163</v>
          </cell>
          <cell r="F31">
            <v>-5285.8626693302</v>
          </cell>
          <cell r="G31">
            <v>-3804.85363897585</v>
          </cell>
          <cell r="H31">
            <v>-2235.28655930005</v>
          </cell>
          <cell r="I31">
            <v>-498.757171018825</v>
          </cell>
          <cell r="J31">
            <v>1423.35089465489</v>
          </cell>
          <cell r="K31">
            <v>3542.78747227086</v>
          </cell>
          <cell r="L31">
            <v>5881.66676728478</v>
          </cell>
          <cell r="M31">
            <v>8460.15714071404</v>
          </cell>
          <cell r="N31">
            <v>11307.6571571068</v>
          </cell>
          <cell r="O31">
            <v>14854.5102897714</v>
          </cell>
          <cell r="P31">
            <v>19263.8085704754</v>
          </cell>
          <cell r="Q31">
            <v>24169.7549511396</v>
          </cell>
          <cell r="R31">
            <v>29456.5626991832</v>
          </cell>
          <cell r="S31">
            <v>35153.7990723595</v>
          </cell>
          <cell r="T31">
            <v>41293.3267114826</v>
          </cell>
          <cell r="U31">
            <v>47909.4818369793</v>
          </cell>
          <cell r="V31">
            <v>55039.2662793029</v>
          </cell>
          <cell r="W31">
            <v>62722.5544171674</v>
          </cell>
          <cell r="X31">
            <v>71002.316180934</v>
          </cell>
          <cell r="Y31">
            <v>79924.8573683307</v>
          </cell>
          <cell r="Z31">
            <v>89540.0786165049</v>
          </cell>
          <cell r="AA31">
            <v>99901.7544787507</v>
          </cell>
          <cell r="AB31">
            <v>111067.834166686</v>
          </cell>
          <cell r="AC31">
            <v>123100.76563983</v>
          </cell>
          <cell r="AD31">
            <v>136067.84485509</v>
          </cell>
          <cell r="AE31">
            <v>49862.439675606</v>
          </cell>
          <cell r="AF31">
            <v>45839.0643494012</v>
          </cell>
          <cell r="AG31">
            <v>43177.8785195723</v>
          </cell>
          <cell r="AH31">
            <v>40679.4860759183</v>
          </cell>
          <cell r="AI31">
            <v>38328.5652879757</v>
          </cell>
          <cell r="AJ31">
            <v>36111.7096415888</v>
          </cell>
          <cell r="AK31">
            <v>33958.056133364</v>
          </cell>
          <cell r="AL31">
            <v>31804.4026251392</v>
          </cell>
          <cell r="AM31">
            <v>29648.8339006065</v>
          </cell>
          <cell r="AN31">
            <v>27495.1803923817</v>
          </cell>
          <cell r="AO31">
            <v>25339.6116678489</v>
          </cell>
          <cell r="AP31">
            <v>23185.9581596241</v>
          </cell>
          <cell r="AQ31">
            <v>21030.3894350914</v>
          </cell>
          <cell r="AR31">
            <v>18876.7359268665</v>
          </cell>
          <cell r="AS31">
            <v>17288.071229484</v>
          </cell>
          <cell r="AT31">
            <v>16264.3953429439</v>
          </cell>
          <cell r="AU31">
            <v>15240.7194564037</v>
          </cell>
          <cell r="AV31">
            <v>14217.0435698635</v>
          </cell>
          <cell r="AW31">
            <v>13193.3676833233</v>
          </cell>
          <cell r="AX31">
            <v>12169.6917967831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</row>
        <row r="32">
          <cell r="A32">
            <v>-3044.86966354516</v>
          </cell>
          <cell r="B32">
            <v>-12416.0778467795</v>
          </cell>
          <cell r="C32">
            <v>-10730.0946708938</v>
          </cell>
          <cell r="D32">
            <v>-8310.63962706311</v>
          </cell>
          <cell r="E32">
            <v>-6725.02743804198</v>
          </cell>
          <cell r="F32">
            <v>-5368.68530145334</v>
          </cell>
          <cell r="G32">
            <v>-3937.72701886023</v>
          </cell>
          <cell r="H32">
            <v>-2418.24874028031</v>
          </cell>
          <cell r="I32">
            <v>-733.622783176396</v>
          </cell>
          <cell r="J32">
            <v>1134.37726358375</v>
          </cell>
          <cell r="K32">
            <v>3197.37351757796</v>
          </cell>
          <cell r="L32">
            <v>5477.11874686447</v>
          </cell>
          <cell r="M32">
            <v>7993.48785261164</v>
          </cell>
          <cell r="N32">
            <v>10775.2921331058</v>
          </cell>
          <cell r="O32">
            <v>14242.5442164565</v>
          </cell>
          <cell r="P32">
            <v>18553.7190375298</v>
          </cell>
          <cell r="Q32">
            <v>23350.6063825059</v>
          </cell>
          <cell r="R32">
            <v>28519.888558492</v>
          </cell>
          <cell r="S32">
            <v>34090.4755440202</v>
          </cell>
          <cell r="T32">
            <v>40093.5216743885</v>
          </cell>
          <cell r="U32">
            <v>46562.5998769099</v>
          </cell>
          <cell r="V32">
            <v>53533.8894324959</v>
          </cell>
          <cell r="W32">
            <v>61046.37831366</v>
          </cell>
          <cell r="X32">
            <v>69142.0812305458</v>
          </cell>
          <cell r="Y32">
            <v>77866.2746044359</v>
          </cell>
          <cell r="Z32">
            <v>87267.7497828637</v>
          </cell>
          <cell r="AA32">
            <v>97399.0859124733</v>
          </cell>
          <cell r="AB32">
            <v>108316.943995709</v>
          </cell>
          <cell r="AC32">
            <v>120082.383775887</v>
          </cell>
          <cell r="AD32">
            <v>132761.205222884</v>
          </cell>
          <cell r="AE32">
            <v>48647.5591358694</v>
          </cell>
          <cell r="AF32">
            <v>44722.2119129757</v>
          </cell>
          <cell r="AG32">
            <v>42125.8649257368</v>
          </cell>
          <cell r="AH32">
            <v>39688.3449219427</v>
          </cell>
          <cell r="AI32">
            <v>37394.703479622</v>
          </cell>
          <cell r="AJ32">
            <v>35231.86072955</v>
          </cell>
          <cell r="AK32">
            <v>33130.6802201094</v>
          </cell>
          <cell r="AL32">
            <v>31029.4997106688</v>
          </cell>
          <cell r="AM32">
            <v>28926.4506484819</v>
          </cell>
          <cell r="AN32">
            <v>26825.2701390413</v>
          </cell>
          <cell r="AO32">
            <v>24722.2210768544</v>
          </cell>
          <cell r="AP32">
            <v>22621.0405674138</v>
          </cell>
          <cell r="AQ32">
            <v>20517.9915052268</v>
          </cell>
          <cell r="AR32">
            <v>18416.8109957863</v>
          </cell>
          <cell r="AS32">
            <v>16866.8535465363</v>
          </cell>
          <cell r="AT32">
            <v>15868.1191574769</v>
          </cell>
          <cell r="AU32">
            <v>14869.3847684175</v>
          </cell>
          <cell r="AV32">
            <v>13870.6503793581</v>
          </cell>
          <cell r="AW32">
            <v>12871.9159902987</v>
          </cell>
          <cell r="AX32">
            <v>11873.1816012393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</row>
        <row r="33">
          <cell r="A33">
            <v>-3036.04426476928</v>
          </cell>
          <cell r="B33">
            <v>-12257.3744687075</v>
          </cell>
          <cell r="C33">
            <v>-10718.1582097781</v>
          </cell>
          <cell r="D33">
            <v>-8421.26350987313</v>
          </cell>
          <cell r="E33">
            <v>-6860.44334550497</v>
          </cell>
          <cell r="F33">
            <v>-5514.27667198702</v>
          </cell>
          <cell r="G33">
            <v>-4094.31352682754</v>
          </cell>
          <cell r="H33">
            <v>-2586.71108919816</v>
          </cell>
          <cell r="I33">
            <v>-914.897545008608</v>
          </cell>
          <cell r="J33">
            <v>939.282564228227</v>
          </cell>
          <cell r="K33">
            <v>2987.37283317748</v>
          </cell>
          <cell r="L33">
            <v>5251.04298872583</v>
          </cell>
          <cell r="M33">
            <v>7750.07776717226</v>
          </cell>
          <cell r="N33">
            <v>10513.1932127415</v>
          </cell>
          <cell r="O33">
            <v>13960.3676690067</v>
          </cell>
          <cell r="P33">
            <v>18249.9931929475</v>
          </cell>
          <cell r="Q33">
            <v>23023.6817025158</v>
          </cell>
          <cell r="R33">
            <v>28167.964057211</v>
          </cell>
          <cell r="S33">
            <v>33711.6104203505</v>
          </cell>
          <cell r="T33">
            <v>39685.6244577992</v>
          </cell>
          <cell r="U33">
            <v>46123.4167305775</v>
          </cell>
          <cell r="V33">
            <v>53060.9915483868</v>
          </cell>
          <cell r="W33">
            <v>60537.1483290607</v>
          </cell>
          <cell r="X33">
            <v>68593.6985900736</v>
          </cell>
          <cell r="Y33">
            <v>77275.6997856631</v>
          </cell>
          <cell r="Z33">
            <v>86631.7072973373</v>
          </cell>
          <cell r="AA33">
            <v>96714.0459870594</v>
          </cell>
          <cell r="AB33">
            <v>107579.102831811</v>
          </cell>
          <cell r="AC33">
            <v>119287.64227614</v>
          </cell>
          <cell r="AD33">
            <v>131905.14606634</v>
          </cell>
          <cell r="AE33">
            <v>48656.123233222</v>
          </cell>
          <cell r="AF33">
            <v>44730.084977595</v>
          </cell>
          <cell r="AG33">
            <v>42133.2809197701</v>
          </cell>
          <cell r="AH33">
            <v>39695.3318058833</v>
          </cell>
          <cell r="AI33">
            <v>37401.2865823873</v>
          </cell>
          <cell r="AJ33">
            <v>35238.0630774285</v>
          </cell>
          <cell r="AK33">
            <v>33136.5126683515</v>
          </cell>
          <cell r="AL33">
            <v>31034.9622592745</v>
          </cell>
          <cell r="AM33">
            <v>28931.5429685041</v>
          </cell>
          <cell r="AN33">
            <v>26829.9925594271</v>
          </cell>
          <cell r="AO33">
            <v>24726.5732686567</v>
          </cell>
          <cell r="AP33">
            <v>22625.0228595797</v>
          </cell>
          <cell r="AQ33">
            <v>20521.6035688093</v>
          </cell>
          <cell r="AR33">
            <v>18420.0531597323</v>
          </cell>
          <cell r="AS33">
            <v>16869.8228502048</v>
          </cell>
          <cell r="AT33">
            <v>15870.9126402267</v>
          </cell>
          <cell r="AU33">
            <v>14872.0024302487</v>
          </cell>
          <cell r="AV33">
            <v>13873.0922202706</v>
          </cell>
          <cell r="AW33">
            <v>12874.1820102926</v>
          </cell>
          <cell r="AX33">
            <v>11875.2718003145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</row>
        <row r="34">
          <cell r="A34">
            <v>-2897.06760813479</v>
          </cell>
          <cell r="B34">
            <v>-11632.9908380615</v>
          </cell>
          <cell r="C34">
            <v>-10010.8767699578</v>
          </cell>
          <cell r="D34">
            <v>-7400.85999334501</v>
          </cell>
          <cell r="E34">
            <v>-5733.21067383474</v>
          </cell>
          <cell r="F34">
            <v>-4384.72471408054</v>
          </cell>
          <cell r="G34">
            <v>-2954.75260063831</v>
          </cell>
          <cell r="H34">
            <v>-1429.51244596699</v>
          </cell>
          <cell r="I34">
            <v>265.001304494574</v>
          </cell>
          <cell r="J34">
            <v>2146.89355155512</v>
          </cell>
          <cell r="K34">
            <v>4228.17432168916</v>
          </cell>
          <cell r="L34">
            <v>6530.61742716065</v>
          </cell>
          <cell r="M34">
            <v>9074.29079426317</v>
          </cell>
          <cell r="N34">
            <v>11887.7329969093</v>
          </cell>
          <cell r="O34">
            <v>15373.4607787088</v>
          </cell>
          <cell r="P34">
            <v>19682.6523880644</v>
          </cell>
          <cell r="Q34">
            <v>24471.5172003052</v>
          </cell>
          <cell r="R34">
            <v>29632.1540334905</v>
          </cell>
          <cell r="S34">
            <v>35193.4245157881</v>
          </cell>
          <cell r="T34">
            <v>41186.4308785678</v>
          </cell>
          <cell r="U34">
            <v>47644.6899002508</v>
          </cell>
          <cell r="V34">
            <v>54604.3203538725</v>
          </cell>
          <cell r="W34">
            <v>62104.2450066864</v>
          </cell>
          <cell r="X34">
            <v>70186.4083015227</v>
          </cell>
          <cell r="Y34">
            <v>78896.0109373159</v>
          </cell>
          <cell r="Z34">
            <v>88281.7626607289</v>
          </cell>
          <cell r="AA34">
            <v>98396.154682648</v>
          </cell>
          <cell r="AB34">
            <v>109295.753243077</v>
          </cell>
          <cell r="AC34">
            <v>121041.51596624</v>
          </cell>
          <cell r="AD34">
            <v>133699.132775149</v>
          </cell>
          <cell r="AE34">
            <v>46492.6420126762</v>
          </cell>
          <cell r="AF34">
            <v>42741.1739749944</v>
          </cell>
          <cell r="AG34">
            <v>40259.8360998247</v>
          </cell>
          <cell r="AH34">
            <v>37930.2897269302</v>
          </cell>
          <cell r="AI34">
            <v>35738.2485972731</v>
          </cell>
          <cell r="AJ34">
            <v>33671.2122341954</v>
          </cell>
          <cell r="AK34">
            <v>31663.1066896481</v>
          </cell>
          <cell r="AL34">
            <v>29655.0011451008</v>
          </cell>
          <cell r="AM34">
            <v>27645.1098181738</v>
          </cell>
          <cell r="AN34">
            <v>25637.0042736265</v>
          </cell>
          <cell r="AO34">
            <v>23627.1129466995</v>
          </cell>
          <cell r="AP34">
            <v>21619.0074021521</v>
          </cell>
          <cell r="AQ34">
            <v>19609.1160752251</v>
          </cell>
          <cell r="AR34">
            <v>17601.0105306778</v>
          </cell>
          <cell r="AS34">
            <v>16119.7107881441</v>
          </cell>
          <cell r="AT34">
            <v>15165.2168476238</v>
          </cell>
          <cell r="AU34">
            <v>14210.7229071036</v>
          </cell>
          <cell r="AV34">
            <v>13256.2289665833</v>
          </cell>
          <cell r="AW34">
            <v>12301.7350260631</v>
          </cell>
          <cell r="AX34">
            <v>11347.2410855428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</row>
        <row r="35">
          <cell r="A35">
            <v>-3740.77518013069</v>
          </cell>
          <cell r="B35">
            <v>-15111.7358390758</v>
          </cell>
          <cell r="C35">
            <v>-13180.5911005492</v>
          </cell>
          <cell r="D35">
            <v>-10493.8320804203</v>
          </cell>
          <cell r="E35">
            <v>-8614.97882860137</v>
          </cell>
          <cell r="F35">
            <v>-6960.82234773335</v>
          </cell>
          <cell r="G35">
            <v>-5248.11583995746</v>
          </cell>
          <cell r="H35">
            <v>-3460.76968533826</v>
          </cell>
          <cell r="I35">
            <v>-1506.75231161076</v>
          </cell>
          <cell r="J35">
            <v>634.595584234327</v>
          </cell>
          <cell r="K35">
            <v>2974.7996845346</v>
          </cell>
          <cell r="L35">
            <v>5537.58855628455</v>
          </cell>
          <cell r="M35">
            <v>8344.07385958445</v>
          </cell>
          <cell r="N35">
            <v>11426.9181689824</v>
          </cell>
          <cell r="O35">
            <v>15300.4033068245</v>
          </cell>
          <cell r="P35">
            <v>20164.0438217478</v>
          </cell>
          <cell r="Q35">
            <v>25587.1188243468</v>
          </cell>
          <cell r="R35">
            <v>31431.2012331888</v>
          </cell>
          <cell r="S35">
            <v>37728.9749473579</v>
          </cell>
          <cell r="T35">
            <v>44515.6612019652</v>
          </cell>
          <cell r="U35">
            <v>51829.2155481383</v>
          </cell>
          <cell r="V35">
            <v>59710.5401250795</v>
          </cell>
          <cell r="W35">
            <v>68203.7124113566</v>
          </cell>
          <cell r="X35">
            <v>77356.2317347494</v>
          </cell>
          <cell r="Y35">
            <v>87219.2849192971</v>
          </cell>
          <cell r="Z35">
            <v>97848.0325552165</v>
          </cell>
          <cell r="AA35">
            <v>109301.917492697</v>
          </cell>
          <cell r="AB35">
            <v>121644.997284873</v>
          </cell>
          <cell r="AC35">
            <v>134946.302439202</v>
          </cell>
          <cell r="AD35">
            <v>149280.222480839</v>
          </cell>
          <cell r="AE35">
            <v>59936.8842225744</v>
          </cell>
          <cell r="AF35">
            <v>55100.607003097</v>
          </cell>
          <cell r="AG35">
            <v>51901.7425268519</v>
          </cell>
          <cell r="AH35">
            <v>48898.5629870608</v>
          </cell>
          <cell r="AI35">
            <v>46072.6509779399</v>
          </cell>
          <cell r="AJ35">
            <v>43407.8912694283</v>
          </cell>
          <cell r="AK35">
            <v>40819.1033597753</v>
          </cell>
          <cell r="AL35">
            <v>38230.3154501223</v>
          </cell>
          <cell r="AM35">
            <v>35639.2253647463</v>
          </cell>
          <cell r="AN35">
            <v>33050.4374550933</v>
          </cell>
          <cell r="AO35">
            <v>30459.3473697173</v>
          </cell>
          <cell r="AP35">
            <v>27870.5594600642</v>
          </cell>
          <cell r="AQ35">
            <v>25279.4693746883</v>
          </cell>
          <cell r="AR35">
            <v>22690.6814650352</v>
          </cell>
          <cell r="AS35">
            <v>20781.035393664</v>
          </cell>
          <cell r="AT35">
            <v>19550.5311605746</v>
          </cell>
          <cell r="AU35">
            <v>18320.0269274851</v>
          </cell>
          <cell r="AV35">
            <v>17089.5226943957</v>
          </cell>
          <cell r="AW35">
            <v>15859.0184613062</v>
          </cell>
          <cell r="AX35">
            <v>14628.5142282168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</row>
        <row r="36">
          <cell r="A36">
            <v>-3046.67038926815</v>
          </cell>
          <cell r="B36">
            <v>-12375.2771486164</v>
          </cell>
          <cell r="C36">
            <v>-10831.1902027726</v>
          </cell>
          <cell r="D36">
            <v>-8360.68410888594</v>
          </cell>
          <cell r="E36">
            <v>-6731.51324885704</v>
          </cell>
          <cell r="F36">
            <v>-5371.98650543834</v>
          </cell>
          <cell r="G36">
            <v>-3937.92149719467</v>
          </cell>
          <cell r="H36">
            <v>-2415.39193799844</v>
          </cell>
          <cell r="I36">
            <v>-727.637710400853</v>
          </cell>
          <cell r="J36">
            <v>1143.5927769802</v>
          </cell>
          <cell r="K36">
            <v>3209.92622510492</v>
          </cell>
          <cell r="L36">
            <v>5493.13759574297</v>
          </cell>
          <cell r="M36">
            <v>8013.11830266825</v>
          </cell>
          <cell r="N36">
            <v>10798.7183335907</v>
          </cell>
          <cell r="O36">
            <v>14270.7396859452</v>
          </cell>
          <cell r="P36">
            <v>18588.0056056086</v>
          </cell>
          <cell r="Q36">
            <v>23391.7127213657</v>
          </cell>
          <cell r="R36">
            <v>28568.3441046622</v>
          </cell>
          <cell r="S36">
            <v>34146.8508355637</v>
          </cell>
          <cell r="T36">
            <v>40158.431541721</v>
          </cell>
          <cell r="U36">
            <v>46636.7068813301</v>
          </cell>
          <cell r="V36">
            <v>53617.9075716579</v>
          </cell>
          <cell r="W36">
            <v>61141.0770147114</v>
          </cell>
          <cell r="X36">
            <v>69248.2896532635</v>
          </cell>
          <cell r="Y36">
            <v>77984.8862784247</v>
          </cell>
          <cell r="Z36">
            <v>87399.727604754</v>
          </cell>
          <cell r="AA36">
            <v>97545.4675310634</v>
          </cell>
          <cell r="AB36">
            <v>108478.84761517</v>
          </cell>
          <cell r="AC36">
            <v>120261.014409486</v>
          </cell>
          <cell r="AD36">
            <v>132957.8614322</v>
          </cell>
          <cell r="AE36">
            <v>48741.2215989938</v>
          </cell>
          <cell r="AF36">
            <v>44808.3167987818</v>
          </cell>
          <cell r="AG36">
            <v>42206.9709943716</v>
          </cell>
          <cell r="AH36">
            <v>39764.7579672989</v>
          </cell>
          <cell r="AI36">
            <v>37466.7005149907</v>
          </cell>
          <cell r="AJ36">
            <v>35299.6935851958</v>
          </cell>
          <cell r="AK36">
            <v>33194.4676160142</v>
          </cell>
          <cell r="AL36">
            <v>31089.2416468326</v>
          </cell>
          <cell r="AM36">
            <v>28982.1435273294</v>
          </cell>
          <cell r="AN36">
            <v>26876.9175581478</v>
          </cell>
          <cell r="AO36">
            <v>24769.8194386446</v>
          </cell>
          <cell r="AP36">
            <v>22664.5934694631</v>
          </cell>
          <cell r="AQ36">
            <v>20557.4953499599</v>
          </cell>
          <cell r="AR36">
            <v>18452.2693807783</v>
          </cell>
          <cell r="AS36">
            <v>16899.3277564738</v>
          </cell>
          <cell r="AT36">
            <v>15898.6704770465</v>
          </cell>
          <cell r="AU36">
            <v>14898.0131976191</v>
          </cell>
          <cell r="AV36">
            <v>13897.3559181918</v>
          </cell>
          <cell r="AW36">
            <v>12896.6986387644</v>
          </cell>
          <cell r="AX36">
            <v>11896.0413593371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</row>
        <row r="37">
          <cell r="A37">
            <v>-3370.63991254764</v>
          </cell>
          <cell r="B37">
            <v>-13657.8897179854</v>
          </cell>
          <cell r="C37">
            <v>-11801.143790187</v>
          </cell>
          <cell r="D37">
            <v>-9185.71993002311</v>
          </cell>
          <cell r="E37">
            <v>-7433.08817066996</v>
          </cell>
          <cell r="F37">
            <v>-5922.84796544703</v>
          </cell>
          <cell r="G37">
            <v>-4344.45587090857</v>
          </cell>
          <cell r="H37">
            <v>-2682.89685720823</v>
          </cell>
          <cell r="I37">
            <v>-854.214952747678</v>
          </cell>
          <cell r="J37">
            <v>1161.05712350677</v>
          </cell>
          <cell r="K37">
            <v>3374.60153708411</v>
          </cell>
          <cell r="L37">
            <v>5809.21292870102</v>
          </cell>
          <cell r="M37">
            <v>8485.4696462311</v>
          </cell>
          <cell r="N37">
            <v>11434.1243719916</v>
          </cell>
          <cell r="O37">
            <v>15119.6244849386</v>
          </cell>
          <cell r="P37">
            <v>19719.8806226903</v>
          </cell>
          <cell r="Q37">
            <v>24842.7782157637</v>
          </cell>
          <cell r="R37">
            <v>30363.3796626606</v>
          </cell>
          <cell r="S37">
            <v>36312.5597471285</v>
          </cell>
          <cell r="T37">
            <v>42723.5901426162</v>
          </cell>
          <cell r="U37">
            <v>49632.3254890506</v>
          </cell>
          <cell r="V37">
            <v>57077.4039152372</v>
          </cell>
          <cell r="W37">
            <v>65100.4631283357</v>
          </cell>
          <cell r="X37">
            <v>73746.3732789228</v>
          </cell>
          <cell r="Y37">
            <v>83063.4879039757</v>
          </cell>
          <cell r="Z37">
            <v>93103.9143512111</v>
          </cell>
          <cell r="AA37">
            <v>103923.805197168</v>
          </cell>
          <cell r="AB37">
            <v>115583.672288835</v>
          </cell>
          <cell r="AC37">
            <v>128148.725165145</v>
          </cell>
          <cell r="AD37">
            <v>141689.235751005</v>
          </cell>
          <cell r="AE37">
            <v>53951.882510827</v>
          </cell>
          <cell r="AF37">
            <v>49598.5320869697</v>
          </cell>
          <cell r="AG37">
            <v>46719.0904438314</v>
          </cell>
          <cell r="AH37">
            <v>44015.7936043087</v>
          </cell>
          <cell r="AI37">
            <v>41472.0632339435</v>
          </cell>
          <cell r="AJ37">
            <v>39073.3932900852</v>
          </cell>
          <cell r="AK37">
            <v>36743.1089758658</v>
          </cell>
          <cell r="AL37">
            <v>34412.8246616464</v>
          </cell>
          <cell r="AM37">
            <v>32080.4680556197</v>
          </cell>
          <cell r="AN37">
            <v>29750.1837414003</v>
          </cell>
          <cell r="AO37">
            <v>27417.8271353737</v>
          </cell>
          <cell r="AP37">
            <v>25087.5428211543</v>
          </cell>
          <cell r="AQ37">
            <v>22755.1862151277</v>
          </cell>
          <cell r="AR37">
            <v>20424.9019009083</v>
          </cell>
          <cell r="AS37">
            <v>18705.943669825</v>
          </cell>
          <cell r="AT37">
            <v>17598.3115218777</v>
          </cell>
          <cell r="AU37">
            <v>16490.6793739304</v>
          </cell>
          <cell r="AV37">
            <v>15383.0472259831</v>
          </cell>
          <cell r="AW37">
            <v>14275.4150780358</v>
          </cell>
          <cell r="AX37">
            <v>13167.7829300886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</row>
        <row r="38">
          <cell r="A38">
            <v>-3567.13633689048</v>
          </cell>
          <cell r="B38">
            <v>-14509.0806908719</v>
          </cell>
          <cell r="C38">
            <v>-12911.437480833</v>
          </cell>
          <cell r="D38">
            <v>-10317.0633212193</v>
          </cell>
          <cell r="E38">
            <v>-8509.10119806366</v>
          </cell>
          <cell r="F38">
            <v>-6960.08163249945</v>
          </cell>
          <cell r="G38">
            <v>-5350.68162827137</v>
          </cell>
          <cell r="H38">
            <v>-3665.54488510415</v>
          </cell>
          <cell r="I38">
            <v>-1816.75742275847</v>
          </cell>
          <cell r="J38">
            <v>215.515346903615</v>
          </cell>
          <cell r="K38">
            <v>2442.60350572994</v>
          </cell>
          <cell r="L38">
            <v>4887.4945076695</v>
          </cell>
          <cell r="M38">
            <v>7570.7289334669</v>
          </cell>
          <cell r="N38">
            <v>10523.7117267355</v>
          </cell>
          <cell r="O38">
            <v>14236.3891695311</v>
          </cell>
          <cell r="P38">
            <v>18897.4907296157</v>
          </cell>
          <cell r="Q38">
            <v>24094.4408525444</v>
          </cell>
          <cell r="R38">
            <v>29694.8437196412</v>
          </cell>
          <cell r="S38">
            <v>35730.0204159515</v>
          </cell>
          <cell r="T38">
            <v>42233.7235637517</v>
          </cell>
          <cell r="U38">
            <v>49242.3260891038</v>
          </cell>
          <cell r="V38">
            <v>56795.024642848</v>
          </cell>
          <cell r="W38">
            <v>64934.0588136954</v>
          </cell>
          <cell r="X38">
            <v>73704.9473594038</v>
          </cell>
          <cell r="Y38">
            <v>83156.7427771921</v>
          </cell>
          <cell r="Z38">
            <v>93342.3056371188</v>
          </cell>
          <cell r="AA38">
            <v>104318.600212673</v>
          </cell>
          <cell r="AB38">
            <v>116147.013061937</v>
          </cell>
          <cell r="AC38">
            <v>128893.696341031</v>
          </cell>
          <cell r="AD38">
            <v>142629.937769876</v>
          </cell>
          <cell r="AE38">
            <v>57058.1128165915</v>
          </cell>
          <cell r="AF38">
            <v>52454.1222224771</v>
          </cell>
          <cell r="AG38">
            <v>49408.8993594936</v>
          </cell>
          <cell r="AH38">
            <v>46549.9626761393</v>
          </cell>
          <cell r="AI38">
            <v>43859.779355508</v>
          </cell>
          <cell r="AJ38">
            <v>41323.0081828066</v>
          </cell>
          <cell r="AK38">
            <v>38858.5598798437</v>
          </cell>
          <cell r="AL38">
            <v>36394.1115768808</v>
          </cell>
          <cell r="AM38">
            <v>33927.4716718045</v>
          </cell>
          <cell r="AN38">
            <v>31463.0233688416</v>
          </cell>
          <cell r="AO38">
            <v>28996.3834637654</v>
          </cell>
          <cell r="AP38">
            <v>26531.9351608024</v>
          </cell>
          <cell r="AQ38">
            <v>24065.2952557262</v>
          </cell>
          <cell r="AR38">
            <v>21600.8469527633</v>
          </cell>
          <cell r="AS38">
            <v>19782.9212732195</v>
          </cell>
          <cell r="AT38">
            <v>18611.5182170949</v>
          </cell>
          <cell r="AU38">
            <v>17440.1151609702</v>
          </cell>
          <cell r="AV38">
            <v>16268.7121048456</v>
          </cell>
          <cell r="AW38">
            <v>15097.309048721</v>
          </cell>
          <cell r="AX38">
            <v>13925.9059925964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</row>
        <row r="39">
          <cell r="A39">
            <v>-3062.54541631582</v>
          </cell>
          <cell r="B39">
            <v>-12339.2369910382</v>
          </cell>
          <cell r="C39">
            <v>-10663.8655760069</v>
          </cell>
          <cell r="D39">
            <v>-8030.07109074097</v>
          </cell>
          <cell r="E39">
            <v>-6320.13687397463</v>
          </cell>
          <cell r="F39">
            <v>-4914.44453899051</v>
          </cell>
          <cell r="G39">
            <v>-3431.88431509024</v>
          </cell>
          <cell r="H39">
            <v>-1858.23917202479</v>
          </cell>
          <cell r="I39">
            <v>-116.018003382826</v>
          </cell>
          <cell r="J39">
            <v>1813.36504643496</v>
          </cell>
          <cell r="K39">
            <v>3941.80988425973</v>
          </cell>
          <cell r="L39">
            <v>6291.45245820319</v>
          </cell>
          <cell r="M39">
            <v>8882.544626579</v>
          </cell>
          <cell r="N39">
            <v>11744.4054199171</v>
          </cell>
          <cell r="O39">
            <v>15301.2269521748</v>
          </cell>
          <cell r="P39">
            <v>19713.5476608052</v>
          </cell>
          <cell r="Q39">
            <v>24620.6758520103</v>
          </cell>
          <cell r="R39">
            <v>29908.7571576184</v>
          </cell>
          <cell r="S39">
            <v>35607.3659579429</v>
          </cell>
          <cell r="T39">
            <v>41748.3725693004</v>
          </cell>
          <cell r="U39">
            <v>48366.1214834897</v>
          </cell>
          <cell r="V39">
            <v>55497.6234444641</v>
          </cell>
          <cell r="W39">
            <v>63182.7624364158</v>
          </cell>
          <cell r="X39">
            <v>71464.5187408826</v>
          </cell>
          <cell r="Y39">
            <v>80389.2093103574</v>
          </cell>
          <cell r="Z39">
            <v>90006.7468027266</v>
          </cell>
          <cell r="AA39">
            <v>100370.918725224</v>
          </cell>
          <cell r="AB39">
            <v>111539.688249055</v>
          </cell>
          <cell r="AC39">
            <v>123575.518377045</v>
          </cell>
          <cell r="AD39">
            <v>136545.721277261</v>
          </cell>
          <cell r="AE39">
            <v>49102.5870863895</v>
          </cell>
          <cell r="AF39">
            <v>45140.5238856822</v>
          </cell>
          <cell r="AG39">
            <v>42519.8918064587</v>
          </cell>
          <cell r="AH39">
            <v>40059.5723086842</v>
          </cell>
          <cell r="AI39">
            <v>37744.4771493988</v>
          </cell>
          <cell r="AJ39">
            <v>35561.4041160126</v>
          </cell>
          <cell r="AK39">
            <v>33440.570084836</v>
          </cell>
          <cell r="AL39">
            <v>31319.7360536593</v>
          </cell>
          <cell r="AM39">
            <v>29197.0159921127</v>
          </cell>
          <cell r="AN39">
            <v>27076.1819609361</v>
          </cell>
          <cell r="AO39">
            <v>24953.4618993895</v>
          </cell>
          <cell r="AP39">
            <v>22832.6278682129</v>
          </cell>
          <cell r="AQ39">
            <v>20709.9078066662</v>
          </cell>
          <cell r="AR39">
            <v>18589.0737754896</v>
          </cell>
          <cell r="AS39">
            <v>17024.6187034595</v>
          </cell>
          <cell r="AT39">
            <v>16016.5425905759</v>
          </cell>
          <cell r="AU39">
            <v>15008.4664776924</v>
          </cell>
          <cell r="AV39">
            <v>14000.3903648088</v>
          </cell>
          <cell r="AW39">
            <v>12992.3142519252</v>
          </cell>
          <cell r="AX39">
            <v>11984.2381390416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</row>
        <row r="40">
          <cell r="A40">
            <v>-2940.52651349653</v>
          </cell>
          <cell r="B40">
            <v>-11797.5915406721</v>
          </cell>
          <cell r="C40">
            <v>-10270.7891773488</v>
          </cell>
          <cell r="D40">
            <v>-7929.871943169</v>
          </cell>
          <cell r="E40">
            <v>-6361.21046617491</v>
          </cell>
          <cell r="F40">
            <v>-5033.29897959792</v>
          </cell>
          <cell r="G40">
            <v>-3627.98257143332</v>
          </cell>
          <cell r="H40">
            <v>-2131.57857419464</v>
          </cell>
          <cell r="I40">
            <v>-469.361226670372</v>
          </cell>
          <cell r="J40">
            <v>1376.65246566636</v>
          </cell>
          <cell r="K40">
            <v>3418.16885471941</v>
          </cell>
          <cell r="L40">
            <v>5676.76633491931</v>
          </cell>
          <cell r="M40">
            <v>8172.2456737562</v>
          </cell>
          <cell r="N40">
            <v>10933.017192036</v>
          </cell>
          <cell r="O40">
            <v>14367.1719886657</v>
          </cell>
          <cell r="P40">
            <v>18628.0573347539</v>
          </cell>
          <cell r="Q40">
            <v>23366.8201971354</v>
          </cell>
          <cell r="R40">
            <v>28473.465535886</v>
          </cell>
          <cell r="S40">
            <v>33976.5530237199</v>
          </cell>
          <cell r="T40">
            <v>39906.8594949665</v>
          </cell>
          <cell r="U40">
            <v>46297.5510695886</v>
          </cell>
          <cell r="V40">
            <v>53184.368639636</v>
          </cell>
          <cell r="W40">
            <v>60605.8277554935</v>
          </cell>
          <cell r="X40">
            <v>68603.4340298188</v>
          </cell>
          <cell r="Y40">
            <v>77221.9152638473</v>
          </cell>
          <cell r="Z40">
            <v>86509.4715942654</v>
          </cell>
          <cell r="AA40">
            <v>96518.0450596356</v>
          </cell>
          <cell r="AB40">
            <v>107303.610093964</v>
          </cell>
          <cell r="AC40">
            <v>118926.486572038</v>
          </cell>
          <cell r="AD40">
            <v>131451.677157288</v>
          </cell>
          <cell r="AE40">
            <v>47208.2630396109</v>
          </cell>
          <cell r="AF40">
            <v>43399.0518990763</v>
          </cell>
          <cell r="AG40">
            <v>40879.5209361076</v>
          </cell>
          <cell r="AH40">
            <v>38514.1178707237</v>
          </cell>
          <cell r="AI40">
            <v>36288.336547858</v>
          </cell>
          <cell r="AJ40">
            <v>34189.4840818268</v>
          </cell>
          <cell r="AK40">
            <v>32150.4695054462</v>
          </cell>
          <cell r="AL40">
            <v>30111.4549290656</v>
          </cell>
          <cell r="AM40">
            <v>28070.6270833017</v>
          </cell>
          <cell r="AN40">
            <v>26031.6125069211</v>
          </cell>
          <cell r="AO40">
            <v>23990.7846611572</v>
          </cell>
          <cell r="AP40">
            <v>21951.7700847766</v>
          </cell>
          <cell r="AQ40">
            <v>19910.9422390127</v>
          </cell>
          <cell r="AR40">
            <v>17871.9276626321</v>
          </cell>
          <cell r="AS40">
            <v>16367.8275543402</v>
          </cell>
          <cell r="AT40">
            <v>15398.641914137</v>
          </cell>
          <cell r="AU40">
            <v>14429.4562739338</v>
          </cell>
          <cell r="AV40">
            <v>13460.2706337306</v>
          </cell>
          <cell r="AW40">
            <v>12491.0849935274</v>
          </cell>
          <cell r="AX40">
            <v>11521.8993533242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</row>
        <row r="41">
          <cell r="A41">
            <v>-3478.19476494682</v>
          </cell>
          <cell r="B41">
            <v>-14037.7773679382</v>
          </cell>
          <cell r="C41">
            <v>-12104.2884967833</v>
          </cell>
          <cell r="D41">
            <v>-9470.99085868582</v>
          </cell>
          <cell r="E41">
            <v>-7681.3482886852</v>
          </cell>
          <cell r="F41">
            <v>-6120.12644830819</v>
          </cell>
          <cell r="G41">
            <v>-4492.98789104695</v>
          </cell>
          <cell r="H41">
            <v>-2784.54855244215</v>
          </cell>
          <cell r="I41">
            <v>-908.392596539103</v>
          </cell>
          <cell r="J41">
            <v>1155.3591531773</v>
          </cell>
          <cell r="K41">
            <v>3418.40314877516</v>
          </cell>
          <cell r="L41">
            <v>5903.8781066761</v>
          </cell>
          <cell r="M41">
            <v>8632.59212244816</v>
          </cell>
          <cell r="N41">
            <v>11635.9434876863</v>
          </cell>
          <cell r="O41">
            <v>15393.3177507762</v>
          </cell>
          <cell r="P41">
            <v>20089.1543814796</v>
          </cell>
          <cell r="Q41">
            <v>25319.9254311481</v>
          </cell>
          <cell r="R41">
            <v>30956.7748314233</v>
          </cell>
          <cell r="S41">
            <v>37031.227500002</v>
          </cell>
          <cell r="T41">
            <v>43577.2557158703</v>
          </cell>
          <cell r="U41">
            <v>50631.4691143214</v>
          </cell>
          <cell r="V41">
            <v>58233.3194317793</v>
          </cell>
          <cell r="W41">
            <v>66425.321145496</v>
          </cell>
          <cell r="X41">
            <v>75253.2892420815</v>
          </cell>
          <cell r="Y41">
            <v>84766.5954446232</v>
          </cell>
          <cell r="Z41">
            <v>95018.4443313815</v>
          </cell>
          <cell r="AA41">
            <v>106066.170890298</v>
          </cell>
          <cell r="AB41">
            <v>117971.561173434</v>
          </cell>
          <cell r="AC41">
            <v>130801.197844645</v>
          </cell>
          <cell r="AD41">
            <v>144626.832553021</v>
          </cell>
          <cell r="AE41">
            <v>55736.0529085047</v>
          </cell>
          <cell r="AF41">
            <v>51238.7386673439</v>
          </cell>
          <cell r="AG41">
            <v>48264.0748687879</v>
          </cell>
          <cell r="AH41">
            <v>45471.3809225703</v>
          </cell>
          <cell r="AI41">
            <v>42843.5302543532</v>
          </cell>
          <cell r="AJ41">
            <v>40365.5371115912</v>
          </cell>
          <cell r="AK41">
            <v>37958.1910879724</v>
          </cell>
          <cell r="AL41">
            <v>35550.8450643535</v>
          </cell>
          <cell r="AM41">
            <v>33141.3582189425</v>
          </cell>
          <cell r="AN41">
            <v>30734.0121953236</v>
          </cell>
          <cell r="AO41">
            <v>28324.5253499126</v>
          </cell>
          <cell r="AP41">
            <v>25917.1793262937</v>
          </cell>
          <cell r="AQ41">
            <v>23507.6924808827</v>
          </cell>
          <cell r="AR41">
            <v>21100.3464572638</v>
          </cell>
          <cell r="AS41">
            <v>19324.5428623486</v>
          </cell>
          <cell r="AT41">
            <v>18180.281696137</v>
          </cell>
          <cell r="AU41">
            <v>17036.0205299254</v>
          </cell>
          <cell r="AV41">
            <v>15891.7593637138</v>
          </cell>
          <cell r="AW41">
            <v>14747.4981975022</v>
          </cell>
          <cell r="AX41">
            <v>13603.2370312906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</row>
        <row r="42">
          <cell r="A42">
            <v>-3632.7541201457</v>
          </cell>
          <cell r="B42">
            <v>-14695.0613198636</v>
          </cell>
          <cell r="C42">
            <v>-12885.3938496685</v>
          </cell>
          <cell r="D42">
            <v>-10275.4795232503</v>
          </cell>
          <cell r="E42">
            <v>-8450.69894953354</v>
          </cell>
          <cell r="F42">
            <v>-6852.65569764922</v>
          </cell>
          <cell r="G42">
            <v>-5194.34797961732</v>
          </cell>
          <cell r="H42">
            <v>-3460.08491678319</v>
          </cell>
          <cell r="I42">
            <v>-1560.28607196134</v>
          </cell>
          <cell r="J42">
            <v>525.261135082112</v>
          </cell>
          <cell r="K42">
            <v>2808.02208187174</v>
          </cell>
          <cell r="L42">
            <v>5311.33816258096</v>
          </cell>
          <cell r="M42">
            <v>8056.0420602649</v>
          </cell>
          <cell r="N42">
            <v>11074.1055527662</v>
          </cell>
          <cell r="O42">
            <v>14865.1049830071</v>
          </cell>
          <cell r="P42">
            <v>19622.0877682007</v>
          </cell>
          <cell r="Q42">
            <v>24925.4483938559</v>
          </cell>
          <cell r="R42">
            <v>30640.5226875514</v>
          </cell>
          <cell r="S42">
            <v>36799.2730513218</v>
          </cell>
          <cell r="T42">
            <v>43436.1432115371</v>
          </cell>
          <cell r="U42">
            <v>50588.25085056</v>
          </cell>
          <cell r="V42">
            <v>58295.5951928983</v>
          </cell>
          <cell r="W42">
            <v>66601.2807068107</v>
          </cell>
          <cell r="X42">
            <v>75551.7581724489</v>
          </cell>
          <cell r="Y42">
            <v>85197.084464747</v>
          </cell>
          <cell r="Z42">
            <v>95591.2025039305</v>
          </cell>
          <cell r="AA42">
            <v>106792.242939312</v>
          </cell>
          <cell r="AB42">
            <v>118862.849253584</v>
          </cell>
          <cell r="AC42">
            <v>131870.528105801</v>
          </cell>
          <cell r="AD42">
            <v>145888.0268724</v>
          </cell>
          <cell r="AE42">
            <v>58187.9633747351</v>
          </cell>
          <cell r="AF42">
            <v>53492.8057040094</v>
          </cell>
          <cell r="AG42">
            <v>50387.2820953199</v>
          </cell>
          <cell r="AH42">
            <v>47471.7334588545</v>
          </cell>
          <cell r="AI42">
            <v>44728.2797972272</v>
          </cell>
          <cell r="AJ42">
            <v>42141.2761127256</v>
          </cell>
          <cell r="AK42">
            <v>39628.0274174404</v>
          </cell>
          <cell r="AL42">
            <v>37114.7787221552</v>
          </cell>
          <cell r="AM42">
            <v>34599.2950271967</v>
          </cell>
          <cell r="AN42">
            <v>32086.0463319115</v>
          </cell>
          <cell r="AO42">
            <v>29570.5626369531</v>
          </cell>
          <cell r="AP42">
            <v>27057.3139416679</v>
          </cell>
          <cell r="AQ42">
            <v>24541.8302467094</v>
          </cell>
          <cell r="AR42">
            <v>22028.5815514242</v>
          </cell>
          <cell r="AS42">
            <v>20174.6577597399</v>
          </cell>
          <cell r="AT42">
            <v>18980.0588716566</v>
          </cell>
          <cell r="AU42">
            <v>17785.4599835733</v>
          </cell>
          <cell r="AV42">
            <v>16590.86109549</v>
          </cell>
          <cell r="AW42">
            <v>15396.2622074067</v>
          </cell>
          <cell r="AX42">
            <v>14201.6633193234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</row>
        <row r="43">
          <cell r="A43">
            <v>-3375.27732785583</v>
          </cell>
          <cell r="B43">
            <v>-13573.5216736619</v>
          </cell>
          <cell r="C43">
            <v>-11735.8731110038</v>
          </cell>
          <cell r="D43">
            <v>-8955.19524796998</v>
          </cell>
          <cell r="E43">
            <v>-7109.75706410486</v>
          </cell>
          <cell r="F43">
            <v>-5566.76091470838</v>
          </cell>
          <cell r="G43">
            <v>-3953.74473337842</v>
          </cell>
          <cell r="H43">
            <v>-2255.48934484276</v>
          </cell>
          <cell r="I43">
            <v>-387.594089812402</v>
          </cell>
          <cell r="J43">
            <v>1669.64356977661</v>
          </cell>
          <cell r="K43">
            <v>3928.11251273243</v>
          </cell>
          <cell r="L43">
            <v>6410.86595351643</v>
          </cell>
          <cell r="M43">
            <v>9138.74551992189</v>
          </cell>
          <cell r="N43">
            <v>12142.8309819211</v>
          </cell>
          <cell r="O43">
            <v>15889.4740462182</v>
          </cell>
          <cell r="P43">
            <v>20557.5948809195</v>
          </cell>
          <cell r="Q43">
            <v>25754.156621181</v>
          </cell>
          <cell r="R43">
            <v>31354.1409544549</v>
          </cell>
          <cell r="S43">
            <v>37388.8666250738</v>
          </cell>
          <cell r="T43">
            <v>43892.0837328861</v>
          </cell>
          <cell r="U43">
            <v>50900.1624857028</v>
          </cell>
          <cell r="V43">
            <v>58452.2966050884</v>
          </cell>
          <cell r="W43">
            <v>66590.7225230712</v>
          </cell>
          <cell r="X43">
            <v>75360.9555956643</v>
          </cell>
          <cell r="Y43">
            <v>84812.0446542559</v>
          </cell>
          <cell r="Z43">
            <v>94996.8463184858</v>
          </cell>
          <cell r="AA43">
            <v>105972.320604743</v>
          </cell>
          <cell r="AB43">
            <v>117799.84948352</v>
          </cell>
          <cell r="AC43">
            <v>130545.580167201</v>
          </cell>
          <cell r="AD43">
            <v>144280.795048175</v>
          </cell>
          <cell r="AE43">
            <v>54146.2846130972</v>
          </cell>
          <cell r="AF43">
            <v>49777.2479808087</v>
          </cell>
          <cell r="AG43">
            <v>46887.4309905512</v>
          </cell>
          <cell r="AH43">
            <v>44174.3934976127</v>
          </cell>
          <cell r="AI43">
            <v>41621.4974316574</v>
          </cell>
          <cell r="AJ43">
            <v>39214.1844811413</v>
          </cell>
          <cell r="AK43">
            <v>36875.5035707609</v>
          </cell>
          <cell r="AL43">
            <v>34536.8226603805</v>
          </cell>
          <cell r="AM43">
            <v>32196.061991208</v>
          </cell>
          <cell r="AN43">
            <v>29857.3810808276</v>
          </cell>
          <cell r="AO43">
            <v>27516.6204116552</v>
          </cell>
          <cell r="AP43">
            <v>25177.9395012748</v>
          </cell>
          <cell r="AQ43">
            <v>22837.1788321023</v>
          </cell>
          <cell r="AR43">
            <v>20498.4979217219</v>
          </cell>
          <cell r="AS43">
            <v>18773.3458549782</v>
          </cell>
          <cell r="AT43">
            <v>17661.7226318714</v>
          </cell>
          <cell r="AU43">
            <v>16550.0994087645</v>
          </cell>
          <cell r="AV43">
            <v>15438.4761856576</v>
          </cell>
          <cell r="AW43">
            <v>14326.8529625507</v>
          </cell>
          <cell r="AX43">
            <v>13215.2297394438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</row>
        <row r="44">
          <cell r="A44">
            <v>-3245.07492986633</v>
          </cell>
          <cell r="B44">
            <v>-12998.5146015099</v>
          </cell>
          <cell r="C44">
            <v>-11191.8516048256</v>
          </cell>
          <cell r="D44">
            <v>-8629.5121997652</v>
          </cell>
          <cell r="E44">
            <v>-6904.66146607838</v>
          </cell>
          <cell r="F44">
            <v>-5425.79447562934</v>
          </cell>
          <cell r="G44">
            <v>-3874.8293835315</v>
          </cell>
          <cell r="H44">
            <v>-2237.00390134309</v>
          </cell>
          <cell r="I44">
            <v>-430.759463842137</v>
          </cell>
          <cell r="J44">
            <v>1563.09487280539</v>
          </cell>
          <cell r="K44">
            <v>3756.38616506638</v>
          </cell>
          <cell r="L44">
            <v>6171.72649333043</v>
          </cell>
          <cell r="M44">
            <v>8829.64281145145</v>
          </cell>
          <cell r="N44">
            <v>11760.4222588159</v>
          </cell>
          <cell r="O44">
            <v>15413.3339247593</v>
          </cell>
          <cell r="P44">
            <v>19959.7925549481</v>
          </cell>
          <cell r="Q44">
            <v>25019.6948564105</v>
          </cell>
          <cell r="R44">
            <v>30472.410523493</v>
          </cell>
          <cell r="S44">
            <v>36348.4346786342</v>
          </cell>
          <cell r="T44">
            <v>42680.6298598797</v>
          </cell>
          <cell r="U44">
            <v>49504.409809509</v>
          </cell>
          <cell r="V44">
            <v>56857.9375306497</v>
          </cell>
          <cell r="W44">
            <v>64782.3387195424</v>
          </cell>
          <cell r="X44">
            <v>73321.9317671067</v>
          </cell>
          <cell r="Y44">
            <v>82524.4756161262</v>
          </cell>
          <cell r="Z44">
            <v>92441.4368602315</v>
          </cell>
          <cell r="AA44">
            <v>103128.277578471</v>
          </cell>
          <cell r="AB44">
            <v>114644.765515229</v>
          </cell>
          <cell r="AC44">
            <v>127055.30834021</v>
          </cell>
          <cell r="AD44">
            <v>140429.31385791</v>
          </cell>
          <cell r="AE44">
            <v>52113.3235854618</v>
          </cell>
          <cell r="AF44">
            <v>47908.3255620127</v>
          </cell>
          <cell r="AG44">
            <v>45127.0088199286</v>
          </cell>
          <cell r="AH44">
            <v>42515.8342623525</v>
          </cell>
          <cell r="AI44">
            <v>40058.7885072131</v>
          </cell>
          <cell r="AJ44">
            <v>37741.8598451979</v>
          </cell>
          <cell r="AK44">
            <v>35490.986384227</v>
          </cell>
          <cell r="AL44">
            <v>33240.1129232561</v>
          </cell>
          <cell r="AM44">
            <v>30987.2377895263</v>
          </cell>
          <cell r="AN44">
            <v>28736.3643285554</v>
          </cell>
          <cell r="AO44">
            <v>26483.4891948255</v>
          </cell>
          <cell r="AP44">
            <v>24232.6157338546</v>
          </cell>
          <cell r="AQ44">
            <v>21979.7406001248</v>
          </cell>
          <cell r="AR44">
            <v>19728.8671391539</v>
          </cell>
          <cell r="AS44">
            <v>18068.4871420637</v>
          </cell>
          <cell r="AT44">
            <v>16998.6006088542</v>
          </cell>
          <cell r="AU44">
            <v>15928.7140756446</v>
          </cell>
          <cell r="AV44">
            <v>14858.8275424351</v>
          </cell>
          <cell r="AW44">
            <v>13788.9410092256</v>
          </cell>
          <cell r="AX44">
            <v>12719.0544760161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</row>
        <row r="45">
          <cell r="A45">
            <v>-3139.68776677897</v>
          </cell>
          <cell r="B45">
            <v>-12570.9053447772</v>
          </cell>
          <cell r="C45">
            <v>-10687.89433248</v>
          </cell>
          <cell r="D45">
            <v>-7930.64264912965</v>
          </cell>
          <cell r="E45">
            <v>-6152.12863066704</v>
          </cell>
          <cell r="F45">
            <v>-4681.55110090076</v>
          </cell>
          <cell r="G45">
            <v>-3133.63841427879</v>
          </cell>
          <cell r="H45">
            <v>-1493.73690238754</v>
          </cell>
          <cell r="I45">
            <v>317.636798689881</v>
          </cell>
          <cell r="J45">
            <v>2319.56331415576</v>
          </cell>
          <cell r="K45">
            <v>4524.15873148051</v>
          </cell>
          <cell r="L45">
            <v>6954.03450129984</v>
          </cell>
          <cell r="M45">
            <v>9629.85082323928</v>
          </cell>
          <cell r="N45">
            <v>12581.66048039</v>
          </cell>
          <cell r="O45">
            <v>16244.9560674038</v>
          </cell>
          <cell r="P45">
            <v>20785.3926231702</v>
          </cell>
          <cell r="Q45">
            <v>25834.1783598818</v>
          </cell>
          <cell r="R45">
            <v>31274.9144544016</v>
          </cell>
          <cell r="S45">
            <v>37138.0290316287</v>
          </cell>
          <cell r="T45">
            <v>43456.3124308767</v>
          </cell>
          <cell r="U45">
            <v>50265.1005907173</v>
          </cell>
          <cell r="V45">
            <v>57602.4726704665</v>
          </cell>
          <cell r="W45">
            <v>65509.4640135402</v>
          </cell>
          <cell r="X45">
            <v>74030.295643709</v>
          </cell>
          <cell r="Y45">
            <v>83212.6215777423</v>
          </cell>
          <cell r="Z45">
            <v>93107.7953375778</v>
          </cell>
          <cell r="AA45">
            <v>103771.157152521</v>
          </cell>
          <cell r="AB45">
            <v>115262.343457701</v>
          </cell>
          <cell r="AC45">
            <v>127645.620419691</v>
          </cell>
          <cell r="AD45">
            <v>140990.243354594</v>
          </cell>
          <cell r="AE45">
            <v>50419.1600791756</v>
          </cell>
          <cell r="AF45">
            <v>46350.863261967</v>
          </cell>
          <cell r="AG45">
            <v>43659.9649580033</v>
          </cell>
          <cell r="AH45">
            <v>41133.6776488242</v>
          </cell>
          <cell r="AI45">
            <v>38756.5085349204</v>
          </cell>
          <cell r="AJ45">
            <v>36514.9014167215</v>
          </cell>
          <cell r="AK45">
            <v>34337.2020964978</v>
          </cell>
          <cell r="AL45">
            <v>32159.502776274</v>
          </cell>
          <cell r="AM45">
            <v>29979.8668561116</v>
          </cell>
          <cell r="AN45">
            <v>27802.1675358879</v>
          </cell>
          <cell r="AO45">
            <v>25622.5316157255</v>
          </cell>
          <cell r="AP45">
            <v>23444.8322955017</v>
          </cell>
          <cell r="AQ45">
            <v>21265.1963753393</v>
          </cell>
          <cell r="AR45">
            <v>19087.4970551156</v>
          </cell>
          <cell r="AS45">
            <v>17481.094716791</v>
          </cell>
          <cell r="AT45">
            <v>16445.9893603655</v>
          </cell>
          <cell r="AU45">
            <v>15410.88400394</v>
          </cell>
          <cell r="AV45">
            <v>14375.7786475146</v>
          </cell>
          <cell r="AW45">
            <v>13340.6732910891</v>
          </cell>
          <cell r="AX45">
            <v>12305.5679346636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</row>
        <row r="46">
          <cell r="A46">
            <v>-3178.85866839077</v>
          </cell>
          <cell r="B46">
            <v>-12854.2236332416</v>
          </cell>
          <cell r="C46">
            <v>-11286.8372646191</v>
          </cell>
          <cell r="D46">
            <v>-8822.17548266256</v>
          </cell>
          <cell r="E46">
            <v>-7155.41168996329</v>
          </cell>
          <cell r="F46">
            <v>-5742.80799430492</v>
          </cell>
          <cell r="G46">
            <v>-4259.12520426884</v>
          </cell>
          <cell r="H46">
            <v>-2690.04153856242</v>
          </cell>
          <cell r="I46">
            <v>-955.846762350387</v>
          </cell>
          <cell r="J46">
            <v>962.149609026209</v>
          </cell>
          <cell r="K46">
            <v>3075.5214692467</v>
          </cell>
          <cell r="L46">
            <v>5406.38914732009</v>
          </cell>
          <cell r="M46">
            <v>7974.84361667335</v>
          </cell>
          <cell r="N46">
            <v>10810.4370637194</v>
          </cell>
          <cell r="O46">
            <v>14352.1596309498</v>
          </cell>
          <cell r="P46">
            <v>18766.7230966961</v>
          </cell>
          <cell r="Q46">
            <v>23681.2450796374</v>
          </cell>
          <cell r="R46">
            <v>28977.2941762496</v>
          </cell>
          <cell r="S46">
            <v>34684.4893279009</v>
          </cell>
          <cell r="T46">
            <v>40834.7488713533</v>
          </cell>
          <cell r="U46">
            <v>47462.4690468031</v>
          </cell>
          <cell r="V46">
            <v>54604.7163639635</v>
          </cell>
          <cell r="W46">
            <v>62301.4349020277</v>
          </cell>
          <cell r="X46">
            <v>70595.6697028651</v>
          </cell>
          <cell r="Y46">
            <v>79533.8075068137</v>
          </cell>
          <cell r="Z46">
            <v>89165.8361774161</v>
          </cell>
          <cell r="AA46">
            <v>99545.6242659732</v>
          </cell>
          <cell r="AB46">
            <v>110731.22227942</v>
          </cell>
          <cell r="AC46">
            <v>122785.187336409</v>
          </cell>
          <cell r="AD46">
            <v>135774.933027292</v>
          </cell>
          <cell r="AE46">
            <v>50924.8816212921</v>
          </cell>
          <cell r="AF46">
            <v>46815.7783857109</v>
          </cell>
          <cell r="AG46">
            <v>44097.8894448976</v>
          </cell>
          <cell r="AH46">
            <v>41546.2626038457</v>
          </cell>
          <cell r="AI46">
            <v>39145.2496649304</v>
          </cell>
          <cell r="AJ46">
            <v>36881.1584552302</v>
          </cell>
          <cell r="AK46">
            <v>34681.6160607316</v>
          </cell>
          <cell r="AL46">
            <v>32482.0736662329</v>
          </cell>
          <cell r="AM46">
            <v>30280.5752470311</v>
          </cell>
          <cell r="AN46">
            <v>28081.0328525324</v>
          </cell>
          <cell r="AO46">
            <v>25879.5344333307</v>
          </cell>
          <cell r="AP46">
            <v>23679.992038832</v>
          </cell>
          <cell r="AQ46">
            <v>21478.4936196302</v>
          </cell>
          <cell r="AR46">
            <v>19278.9512251315</v>
          </cell>
          <cell r="AS46">
            <v>17656.4361180396</v>
          </cell>
          <cell r="AT46">
            <v>16610.9482983545</v>
          </cell>
          <cell r="AU46">
            <v>15565.4604786693</v>
          </cell>
          <cell r="AV46">
            <v>14519.9726589842</v>
          </cell>
          <cell r="AW46">
            <v>13474.4848392991</v>
          </cell>
          <cell r="AX46">
            <v>12428.997019614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</row>
        <row r="47">
          <cell r="A47">
            <v>-2935.26943940838</v>
          </cell>
          <cell r="B47">
            <v>-11801.8979942494</v>
          </cell>
          <cell r="C47">
            <v>-10153.6944737974</v>
          </cell>
          <cell r="D47">
            <v>-7630.38462802153</v>
          </cell>
          <cell r="E47">
            <v>-5996.37815760895</v>
          </cell>
          <cell r="F47">
            <v>-4644.91182888707</v>
          </cell>
          <cell r="G47">
            <v>-3213.79164858645</v>
          </cell>
          <cell r="H47">
            <v>-1689.19718112185</v>
          </cell>
          <cell r="I47">
            <v>3.6058422950195</v>
          </cell>
          <cell r="J47">
            <v>1882.76153596297</v>
          </cell>
          <cell r="K47">
            <v>3960.17903475672</v>
          </cell>
          <cell r="L47">
            <v>6257.63295182911</v>
          </cell>
          <cell r="M47">
            <v>8795.14507841319</v>
          </cell>
          <cell r="N47">
            <v>11601.3369045487</v>
          </cell>
          <cell r="O47">
            <v>15083.5604878642</v>
          </cell>
          <cell r="P47">
            <v>19395.0161139706</v>
          </cell>
          <cell r="Q47">
            <v>24187.9444519437</v>
          </cell>
          <cell r="R47">
            <v>29352.9602729245</v>
          </cell>
          <cell r="S47">
            <v>34918.9496952205</v>
          </cell>
          <cell r="T47">
            <v>40917.0413415745</v>
          </cell>
          <cell r="U47">
            <v>47380.7804306116</v>
          </cell>
          <cell r="V47">
            <v>54346.316383458</v>
          </cell>
          <cell r="W47">
            <v>61852.6049947489</v>
          </cell>
          <cell r="X47">
            <v>69941.6262986978</v>
          </cell>
          <cell r="Y47">
            <v>78658.619348674</v>
          </cell>
          <cell r="Z47">
            <v>88052.3352233298</v>
          </cell>
          <cell r="AA47">
            <v>98175.3096742503</v>
          </cell>
          <cell r="AB47">
            <v>109084.156939949</v>
          </cell>
          <cell r="AC47">
            <v>120839.886369407</v>
          </cell>
          <cell r="AD47">
            <v>133508.243625923</v>
          </cell>
          <cell r="AE47">
            <v>47087.175185707</v>
          </cell>
          <cell r="AF47">
            <v>43287.7345635599</v>
          </cell>
          <cell r="AG47">
            <v>40774.6661259523</v>
          </cell>
          <cell r="AH47">
            <v>38415.3302522499</v>
          </cell>
          <cell r="AI47">
            <v>36195.2579952614</v>
          </cell>
          <cell r="AJ47">
            <v>34101.7890261947</v>
          </cell>
          <cell r="AK47">
            <v>32068.0044642912</v>
          </cell>
          <cell r="AL47">
            <v>30034.2199023876</v>
          </cell>
          <cell r="AM47">
            <v>27998.6267220852</v>
          </cell>
          <cell r="AN47">
            <v>25964.8421601817</v>
          </cell>
          <cell r="AO47">
            <v>23929.2489798792</v>
          </cell>
          <cell r="AP47">
            <v>21895.4644179757</v>
          </cell>
          <cell r="AQ47">
            <v>19859.8712376733</v>
          </cell>
          <cell r="AR47">
            <v>17826.0866757697</v>
          </cell>
          <cell r="AS47">
            <v>16325.8445415367</v>
          </cell>
          <cell r="AT47">
            <v>15359.1448349741</v>
          </cell>
          <cell r="AU47">
            <v>14392.4451284116</v>
          </cell>
          <cell r="AV47">
            <v>13425.745421849</v>
          </cell>
          <cell r="AW47">
            <v>12459.0457152864</v>
          </cell>
          <cell r="AX47">
            <v>11492.3460087239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</row>
        <row r="48">
          <cell r="A48">
            <v>-2974.57196896593</v>
          </cell>
          <cell r="B48">
            <v>-12061.7355640109</v>
          </cell>
          <cell r="C48">
            <v>-10406.1578061044</v>
          </cell>
          <cell r="D48">
            <v>-7935.98967156777</v>
          </cell>
          <cell r="E48">
            <v>-6332.02144504212</v>
          </cell>
          <cell r="F48">
            <v>-4986.34965282107</v>
          </cell>
          <cell r="G48">
            <v>-3563.25999405951</v>
          </cell>
          <cell r="H48">
            <v>-2048.94913842479</v>
          </cell>
          <cell r="I48">
            <v>-368.10649202695</v>
          </cell>
          <cell r="J48">
            <v>1497.38738986675</v>
          </cell>
          <cell r="K48">
            <v>3559.2911596676</v>
          </cell>
          <cell r="L48">
            <v>5839.31206109718</v>
          </cell>
          <cell r="M48">
            <v>8357.35860836474</v>
          </cell>
          <cell r="N48">
            <v>11142.0450160003</v>
          </cell>
          <cell r="O48">
            <v>14604.8231962839</v>
          </cell>
          <cell r="P48">
            <v>18900.551746893</v>
          </cell>
          <cell r="Q48">
            <v>23677.937451587</v>
          </cell>
          <cell r="R48">
            <v>28826.204024274</v>
          </cell>
          <cell r="S48">
            <v>34374.1439106023</v>
          </cell>
          <cell r="T48">
            <v>40352.7847886033</v>
          </cell>
          <cell r="U48">
            <v>46795.5630955904</v>
          </cell>
          <cell r="V48">
            <v>53738.5110264021</v>
          </cell>
          <cell r="W48">
            <v>61220.4580488048</v>
          </cell>
          <cell r="X48">
            <v>69283.2480630598</v>
          </cell>
          <cell r="Y48">
            <v>77971.9734201519</v>
          </cell>
          <cell r="Z48">
            <v>87335.2271074614</v>
          </cell>
          <cell r="AA48">
            <v>97425.374512265</v>
          </cell>
          <cell r="AB48">
            <v>108298.846282944</v>
          </cell>
          <cell r="AC48">
            <v>120016.453925769</v>
          </cell>
          <cell r="AD48">
            <v>132643.729902281</v>
          </cell>
          <cell r="AE48">
            <v>47601.751892491</v>
          </cell>
          <cell r="AF48">
            <v>43760.7903331618</v>
          </cell>
          <cell r="AG48">
            <v>41220.258653696</v>
          </cell>
          <cell r="AH48">
            <v>38835.1395538965</v>
          </cell>
          <cell r="AI48">
            <v>36590.8059674415</v>
          </cell>
          <cell r="AJ48">
            <v>34474.4592113</v>
          </cell>
          <cell r="AK48">
            <v>32418.4491037347</v>
          </cell>
          <cell r="AL48">
            <v>30362.4389961694</v>
          </cell>
          <cell r="AM48">
            <v>28304.6005053139</v>
          </cell>
          <cell r="AN48">
            <v>26248.5903977487</v>
          </cell>
          <cell r="AO48">
            <v>24190.7519068932</v>
          </cell>
          <cell r="AP48">
            <v>22134.7417993279</v>
          </cell>
          <cell r="AQ48">
            <v>20076.9033084724</v>
          </cell>
          <cell r="AR48">
            <v>18020.8932009072</v>
          </cell>
          <cell r="AS48">
            <v>16504.2561639481</v>
          </cell>
          <cell r="AT48">
            <v>15526.9921975953</v>
          </cell>
          <cell r="AU48">
            <v>14549.7282312424</v>
          </cell>
          <cell r="AV48">
            <v>13572.4642648896</v>
          </cell>
          <cell r="AW48">
            <v>12595.2002985367</v>
          </cell>
          <cell r="AX48">
            <v>11617.9363321839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</row>
        <row r="49">
          <cell r="A49">
            <v>-3121.71651077709</v>
          </cell>
          <cell r="B49">
            <v>-12581.7205047513</v>
          </cell>
          <cell r="C49">
            <v>-10882.4649953125</v>
          </cell>
          <cell r="D49">
            <v>-8266.09689705865</v>
          </cell>
          <cell r="E49">
            <v>-6551.52491049848</v>
          </cell>
          <cell r="F49">
            <v>-5126.61072348475</v>
          </cell>
          <cell r="G49">
            <v>-3626.61430216876</v>
          </cell>
          <cell r="H49">
            <v>-2037.17007147209</v>
          </cell>
          <cell r="I49">
            <v>-279.535356958591</v>
          </cell>
          <cell r="J49">
            <v>1665.03938214926</v>
          </cell>
          <cell r="K49">
            <v>3808.40306994358</v>
          </cell>
          <cell r="L49">
            <v>6172.81068089655</v>
          </cell>
          <cell r="M49">
            <v>8778.56768923134</v>
          </cell>
          <cell r="N49">
            <v>11655.2615746782</v>
          </cell>
          <cell r="O49">
            <v>15234.9121196392</v>
          </cell>
          <cell r="P49">
            <v>19681.4283238162</v>
          </cell>
          <cell r="Q49">
            <v>24627.9858201703</v>
          </cell>
          <cell r="R49">
            <v>29958.5574303571</v>
          </cell>
          <cell r="S49">
            <v>35702.9551680309</v>
          </cell>
          <cell r="T49">
            <v>41893.305430943</v>
          </cell>
          <cell r="U49">
            <v>48564.2286725941</v>
          </cell>
          <cell r="V49">
            <v>55753.0330222637</v>
          </cell>
          <cell r="W49">
            <v>63499.9229362656</v>
          </cell>
          <cell r="X49">
            <v>71848.224047343</v>
          </cell>
          <cell r="Y49">
            <v>80844.6254697061</v>
          </cell>
          <cell r="Z49">
            <v>90539.4409148394</v>
          </cell>
          <cell r="AA49">
            <v>100986.890078408</v>
          </cell>
          <cell r="AB49">
            <v>112245.40187196</v>
          </cell>
          <cell r="AC49">
            <v>124377.941195298</v>
          </cell>
          <cell r="AD49">
            <v>137452.361077029</v>
          </cell>
          <cell r="AE49">
            <v>50046.9303680582</v>
          </cell>
          <cell r="AF49">
            <v>46008.6685801247</v>
          </cell>
          <cell r="AG49">
            <v>43337.6363805698</v>
          </cell>
          <cell r="AH49">
            <v>40829.9999016269</v>
          </cell>
          <cell r="AI49">
            <v>38470.3807225328</v>
          </cell>
          <cell r="AJ49">
            <v>36245.3227251192</v>
          </cell>
          <cell r="AK49">
            <v>34083.7007133551</v>
          </cell>
          <cell r="AL49">
            <v>31922.078701591</v>
          </cell>
          <cell r="AM49">
            <v>29758.5343872314</v>
          </cell>
          <cell r="AN49">
            <v>27596.9123754673</v>
          </cell>
          <cell r="AO49">
            <v>25433.3680611077</v>
          </cell>
          <cell r="AP49">
            <v>23271.7460493436</v>
          </cell>
          <cell r="AQ49">
            <v>21108.201734984</v>
          </cell>
          <cell r="AR49">
            <v>18946.5797232199</v>
          </cell>
          <cell r="AS49">
            <v>17352.0369771097</v>
          </cell>
          <cell r="AT49">
            <v>16324.5734966535</v>
          </cell>
          <cell r="AU49">
            <v>15297.1100161972</v>
          </cell>
          <cell r="AV49">
            <v>14269.646535741</v>
          </cell>
          <cell r="AW49">
            <v>13242.1830552848</v>
          </cell>
          <cell r="AX49">
            <v>12214.7195748285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</row>
        <row r="50">
          <cell r="A50">
            <v>-3587.99017823077</v>
          </cell>
          <cell r="B50">
            <v>-14461.2995076638</v>
          </cell>
          <cell r="C50">
            <v>-12628.4904028591</v>
          </cell>
          <cell r="D50">
            <v>-10074.4420677649</v>
          </cell>
          <cell r="E50">
            <v>-8279.99885289158</v>
          </cell>
          <cell r="F50">
            <v>-6694.68573490504</v>
          </cell>
          <cell r="G50">
            <v>-5047.80608773974</v>
          </cell>
          <cell r="H50">
            <v>-3323.76860188607</v>
          </cell>
          <cell r="I50">
            <v>-1433.86278731629</v>
          </cell>
          <cell r="J50">
            <v>642.014469196061</v>
          </cell>
          <cell r="K50">
            <v>2915.36945187105</v>
          </cell>
          <cell r="L50">
            <v>5409.46608280704</v>
          </cell>
          <cell r="M50">
            <v>8145.10571871323</v>
          </cell>
          <cell r="N50">
            <v>11154.0791788619</v>
          </cell>
          <cell r="O50">
            <v>14930.5005734679</v>
          </cell>
          <cell r="P50">
            <v>19665.0699152751</v>
          </cell>
          <cell r="Q50">
            <v>24942.4749945234</v>
          </cell>
          <cell r="R50">
            <v>30629.5787452898</v>
          </cell>
          <cell r="S50">
            <v>36758.187140192</v>
          </cell>
          <cell r="T50">
            <v>43362.5753321614</v>
          </cell>
          <cell r="U50">
            <v>50479.6793433274</v>
          </cell>
          <cell r="V50">
            <v>58149.3026352089</v>
          </cell>
          <cell r="W50">
            <v>66414.3387154859</v>
          </cell>
          <cell r="X50">
            <v>75321.0110263136</v>
          </cell>
          <cell r="Y50">
            <v>84919.1314557901</v>
          </cell>
          <cell r="Z50">
            <v>95262.3789183399</v>
          </cell>
          <cell r="AA50">
            <v>106408.599562019</v>
          </cell>
          <cell r="AB50">
            <v>118420.130281689</v>
          </cell>
          <cell r="AC50">
            <v>131364.147347366</v>
          </cell>
          <cell r="AD50">
            <v>145313.042097488</v>
          </cell>
          <cell r="AE50">
            <v>57528.1306101709</v>
          </cell>
          <cell r="AF50">
            <v>52886.2145153015</v>
          </cell>
          <cell r="AG50">
            <v>49815.9065441649</v>
          </cell>
          <cell r="AH50">
            <v>46933.4192902508</v>
          </cell>
          <cell r="AI50">
            <v>44221.0755095855</v>
          </cell>
          <cell r="AJ50">
            <v>41663.4076136918</v>
          </cell>
          <cell r="AK50">
            <v>39178.6583491903</v>
          </cell>
          <cell r="AL50">
            <v>36693.9090846889</v>
          </cell>
          <cell r="AM50">
            <v>34206.9501646907</v>
          </cell>
          <cell r="AN50">
            <v>31722.2009001893</v>
          </cell>
          <cell r="AO50">
            <v>29235.2419801911</v>
          </cell>
          <cell r="AP50">
            <v>26750.4927156896</v>
          </cell>
          <cell r="AQ50">
            <v>24263.5337956915</v>
          </cell>
          <cell r="AR50">
            <v>21778.78453119</v>
          </cell>
          <cell r="AS50">
            <v>19945.8836382259</v>
          </cell>
          <cell r="AT50">
            <v>18764.8311167991</v>
          </cell>
          <cell r="AU50">
            <v>17583.7785953723</v>
          </cell>
          <cell r="AV50">
            <v>16402.7260739455</v>
          </cell>
          <cell r="AW50">
            <v>15221.6735525187</v>
          </cell>
          <cell r="AX50">
            <v>14040.6210310919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</row>
        <row r="51">
          <cell r="A51">
            <v>-2992.28032635657</v>
          </cell>
          <cell r="B51">
            <v>-11921.6206077943</v>
          </cell>
          <cell r="C51">
            <v>-9941.77286376587</v>
          </cell>
          <cell r="D51">
            <v>-7310.81838567226</v>
          </cell>
          <cell r="E51">
            <v>-5626.91434895106</v>
          </cell>
          <cell r="F51">
            <v>-4206.59939003975</v>
          </cell>
          <cell r="G51">
            <v>-2704.82636368803</v>
          </cell>
          <cell r="H51">
            <v>-1107.32457642606</v>
          </cell>
          <cell r="I51">
            <v>662.304448002574</v>
          </cell>
          <cell r="J51">
            <v>2622.71817904883</v>
          </cell>
          <cell r="K51">
            <v>4786.13335619699</v>
          </cell>
          <cell r="L51">
            <v>7174.84399111586</v>
          </cell>
          <cell r="M51">
            <v>9809.35096036629</v>
          </cell>
          <cell r="N51">
            <v>12719.0195921547</v>
          </cell>
          <cell r="O51">
            <v>16320.146250496</v>
          </cell>
          <cell r="P51">
            <v>20770.0990703435</v>
          </cell>
          <cell r="Q51">
            <v>25715.0623890396</v>
          </cell>
          <cell r="R51">
            <v>31043.9160614138</v>
          </cell>
          <cell r="S51">
            <v>36786.462493298</v>
          </cell>
          <cell r="T51">
            <v>42974.8177287407</v>
          </cell>
          <cell r="U51">
            <v>49643.5910637551</v>
          </cell>
          <cell r="V51">
            <v>56830.0786039485</v>
          </cell>
          <cell r="W51">
            <v>64574.4718485336</v>
          </cell>
          <cell r="X51">
            <v>72920.0824672589</v>
          </cell>
          <cell r="Y51">
            <v>81913.5845273564</v>
          </cell>
          <cell r="Z51">
            <v>91605.2755251963</v>
          </cell>
          <cell r="AA51">
            <v>102049.357682508</v>
          </cell>
          <cell r="AB51">
            <v>113304.241080358</v>
          </cell>
          <cell r="AC51">
            <v>125432.870326204</v>
          </cell>
          <cell r="AD51">
            <v>138503.076580967</v>
          </cell>
          <cell r="AE51">
            <v>48107.2253988744</v>
          </cell>
          <cell r="AF51">
            <v>44225.4774350519</v>
          </cell>
          <cell r="AG51">
            <v>41657.9683565401</v>
          </cell>
          <cell r="AH51">
            <v>39247.5221528717</v>
          </cell>
          <cell r="AI51">
            <v>36979.3564358262</v>
          </cell>
          <cell r="AJ51">
            <v>34840.5366157108</v>
          </cell>
          <cell r="AK51">
            <v>32762.6941470051</v>
          </cell>
          <cell r="AL51">
            <v>30684.8516782995</v>
          </cell>
          <cell r="AM51">
            <v>28605.1614110662</v>
          </cell>
          <cell r="AN51">
            <v>26527.3189423606</v>
          </cell>
          <cell r="AO51">
            <v>24447.6286751274</v>
          </cell>
          <cell r="AP51">
            <v>22369.7862064217</v>
          </cell>
          <cell r="AQ51">
            <v>20290.0959391885</v>
          </cell>
          <cell r="AR51">
            <v>18212.2534704829</v>
          </cell>
          <cell r="AS51">
            <v>16679.5115674106</v>
          </cell>
          <cell r="AT51">
            <v>15691.8702299717</v>
          </cell>
          <cell r="AU51">
            <v>14704.2288925328</v>
          </cell>
          <cell r="AV51">
            <v>13716.5875550939</v>
          </cell>
          <cell r="AW51">
            <v>12728.946217655</v>
          </cell>
          <cell r="AX51">
            <v>11741.3048802161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</row>
        <row r="52">
          <cell r="A52">
            <v>-2947.09418252248</v>
          </cell>
          <cell r="B52">
            <v>-11897.513978204</v>
          </cell>
          <cell r="C52">
            <v>-10313.8623367954</v>
          </cell>
          <cell r="D52">
            <v>-8014.41642626631</v>
          </cell>
          <cell r="E52">
            <v>-6479.12480775257</v>
          </cell>
          <cell r="F52">
            <v>-5159.68034149882</v>
          </cell>
          <cell r="G52">
            <v>-3763.54882797468</v>
          </cell>
          <cell r="H52">
            <v>-2277.09802482182</v>
          </cell>
          <cell r="I52">
            <v>-625.636345829153</v>
          </cell>
          <cell r="J52">
            <v>1208.76048230937</v>
          </cell>
          <cell r="K52">
            <v>3237.731330951</v>
          </cell>
          <cell r="L52">
            <v>5482.78508924417</v>
          </cell>
          <cell r="M52">
            <v>7963.64624438502</v>
          </cell>
          <cell r="N52">
            <v>10708.6468070896</v>
          </cell>
          <cell r="O52">
            <v>14125.9327545803</v>
          </cell>
          <cell r="P52">
            <v>18368.8169271654</v>
          </cell>
          <cell r="Q52">
            <v>23088.2287862104</v>
          </cell>
          <cell r="R52">
            <v>28174.0208529451</v>
          </cell>
          <cell r="S52">
            <v>33654.6361750618</v>
          </cell>
          <cell r="T52">
            <v>39560.7259079645</v>
          </cell>
          <cell r="U52">
            <v>45925.3207359094</v>
          </cell>
          <cell r="V52">
            <v>52784.0156010133</v>
          </cell>
          <cell r="W52">
            <v>60175.1687732557</v>
          </cell>
          <cell r="X52">
            <v>68140.1163748023</v>
          </cell>
          <cell r="Y52">
            <v>76723.403558409</v>
          </cell>
          <cell r="Z52">
            <v>85973.0336328068</v>
          </cell>
          <cell r="AA52">
            <v>95940.7365283369</v>
          </cell>
          <cell r="AB52">
            <v>106682.258104272</v>
          </cell>
          <cell r="AC52">
            <v>118257.671915815</v>
          </cell>
          <cell r="AD52">
            <v>130731.715184382</v>
          </cell>
          <cell r="AE52">
            <v>47225.7093147242</v>
          </cell>
          <cell r="AF52">
            <v>43415.0904429737</v>
          </cell>
          <cell r="AG52">
            <v>40894.6283627068</v>
          </cell>
          <cell r="AH52">
            <v>38528.351139496</v>
          </cell>
          <cell r="AI52">
            <v>36301.7472573832</v>
          </cell>
          <cell r="AJ52">
            <v>34202.1191399049</v>
          </cell>
          <cell r="AK52">
            <v>32162.3510257542</v>
          </cell>
          <cell r="AL52">
            <v>30122.5829116036</v>
          </cell>
          <cell r="AM52">
            <v>28081.0008579582</v>
          </cell>
          <cell r="AN52">
            <v>26041.2327438075</v>
          </cell>
          <cell r="AO52">
            <v>23999.6506901621</v>
          </cell>
          <cell r="AP52">
            <v>21959.8825760115</v>
          </cell>
          <cell r="AQ52">
            <v>19918.3005223661</v>
          </cell>
          <cell r="AR52">
            <v>17878.5324082154</v>
          </cell>
          <cell r="AS52">
            <v>16373.8764450245</v>
          </cell>
          <cell r="AT52">
            <v>15404.3326327932</v>
          </cell>
          <cell r="AU52">
            <v>14434.7888205619</v>
          </cell>
          <cell r="AV52">
            <v>13465.2450083306</v>
          </cell>
          <cell r="AW52">
            <v>12495.7011960993</v>
          </cell>
          <cell r="AX52">
            <v>11526.1573838681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</row>
        <row r="53">
          <cell r="A53">
            <v>-2952.44475235901</v>
          </cell>
          <cell r="B53">
            <v>-11807.6457121932</v>
          </cell>
          <cell r="C53">
            <v>-10145.4063749206</v>
          </cell>
          <cell r="D53">
            <v>-7581.18738662655</v>
          </cell>
          <cell r="E53">
            <v>-5915.90541819324</v>
          </cell>
          <cell r="F53">
            <v>-4544.49619718576</v>
          </cell>
          <cell r="G53">
            <v>-3093.09218277862</v>
          </cell>
          <cell r="H53">
            <v>-1547.74070414471</v>
          </cell>
          <cell r="I53">
            <v>166.837013835835</v>
          </cell>
          <cell r="J53">
            <v>2068.935401175</v>
          </cell>
          <cell r="K53">
            <v>4170.54183367227</v>
          </cell>
          <cell r="L53">
            <v>6493.5793129543</v>
          </cell>
          <cell r="M53">
            <v>9058.20204400825</v>
          </cell>
          <cell r="N53">
            <v>11893.2518021162</v>
          </cell>
          <cell r="O53">
            <v>15409.0944791555</v>
          </cell>
          <cell r="P53">
            <v>19760.3127630186</v>
          </cell>
          <cell r="Q53">
            <v>24597.0405502033</v>
          </cell>
          <cell r="R53">
            <v>29809.2560854663</v>
          </cell>
          <cell r="S53">
            <v>35426.1094585296</v>
          </cell>
          <cell r="T53">
            <v>41479.013756337</v>
          </cell>
          <cell r="U53">
            <v>48001.8207454101</v>
          </cell>
          <cell r="V53">
            <v>55031.0101928812</v>
          </cell>
          <cell r="W53">
            <v>62605.8938850108</v>
          </cell>
          <cell r="X53">
            <v>70768.8354841926</v>
          </cell>
          <cell r="Y53">
            <v>79565.4874540289</v>
          </cell>
          <cell r="Z53">
            <v>89045.0463775157</v>
          </cell>
          <cell r="AA53">
            <v>99260.5280962417</v>
          </cell>
          <cell r="AB53">
            <v>110269.064209359</v>
          </cell>
          <cell r="AC53">
            <v>122132.221590537</v>
          </cell>
          <cell r="AD53">
            <v>134916.346709855</v>
          </cell>
          <cell r="AE53">
            <v>47434.9846790903</v>
          </cell>
          <cell r="AF53">
            <v>43607.4794828268</v>
          </cell>
          <cell r="AG53">
            <v>41075.8482612622</v>
          </cell>
          <cell r="AH53">
            <v>38699.0851494271</v>
          </cell>
          <cell r="AI53">
            <v>36462.6143252294</v>
          </cell>
          <cell r="AJ53">
            <v>34353.6819443383</v>
          </cell>
          <cell r="AK53">
            <v>32304.8748295775</v>
          </cell>
          <cell r="AL53">
            <v>30256.0677148167</v>
          </cell>
          <cell r="AM53">
            <v>28205.4386222944</v>
          </cell>
          <cell r="AN53">
            <v>26156.6315075336</v>
          </cell>
          <cell r="AO53">
            <v>24106.0024150112</v>
          </cell>
          <cell r="AP53">
            <v>22057.1953002504</v>
          </cell>
          <cell r="AQ53">
            <v>20006.5662077281</v>
          </cell>
          <cell r="AR53">
            <v>17957.7590929673</v>
          </cell>
          <cell r="AS53">
            <v>16446.435417856</v>
          </cell>
          <cell r="AT53">
            <v>15472.5951823943</v>
          </cell>
          <cell r="AU53">
            <v>14498.7549469326</v>
          </cell>
          <cell r="AV53">
            <v>13524.9147114709</v>
          </cell>
          <cell r="AW53">
            <v>12551.0744760092</v>
          </cell>
          <cell r="AX53">
            <v>11577.2342405474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</row>
        <row r="54">
          <cell r="A54">
            <v>-3598.70960240623</v>
          </cell>
          <cell r="B54">
            <v>-14425.4187284964</v>
          </cell>
          <cell r="C54">
            <v>-12527.4037562553</v>
          </cell>
          <cell r="D54">
            <v>-9739.14004142423</v>
          </cell>
          <cell r="E54">
            <v>-7830.79659457607</v>
          </cell>
          <cell r="F54">
            <v>-6200.40144409364</v>
          </cell>
          <cell r="G54">
            <v>-4505.83988651308</v>
          </cell>
          <cell r="H54">
            <v>-2731.2399336184</v>
          </cell>
          <cell r="I54">
            <v>-787.288954325847</v>
          </cell>
          <cell r="J54">
            <v>1346.43969331649</v>
          </cell>
          <cell r="K54">
            <v>3681.73851201191</v>
          </cell>
          <cell r="L54">
            <v>6242.22762544683</v>
          </cell>
          <cell r="M54">
            <v>9049.07174915637</v>
          </cell>
          <cell r="N54">
            <v>12134.5111101329</v>
          </cell>
          <cell r="O54">
            <v>15995.2138017926</v>
          </cell>
          <cell r="P54">
            <v>20823.24153805</v>
          </cell>
          <cell r="Q54">
            <v>26202.0685369154</v>
          </cell>
          <cell r="R54">
            <v>31998.4678544999</v>
          </cell>
          <cell r="S54">
            <v>38244.8567151157</v>
          </cell>
          <cell r="T54">
            <v>44976.1689764464</v>
          </cell>
          <cell r="U54">
            <v>52230.0505023357</v>
          </cell>
          <cell r="V54">
            <v>60047.0697028736</v>
          </cell>
          <cell r="W54">
            <v>68470.9444192567</v>
          </cell>
          <cell r="X54">
            <v>77548.7864223102</v>
          </cell>
          <cell r="Y54">
            <v>87331.3648920651</v>
          </cell>
          <cell r="Z54">
            <v>97873.3903519401</v>
          </cell>
          <cell r="AA54">
            <v>109233.820645472</v>
          </cell>
          <cell r="AB54">
            <v>121476.190666813</v>
          </cell>
          <cell r="AC54">
            <v>134668.967689068</v>
          </cell>
          <cell r="AD54">
            <v>148885.934277689</v>
          </cell>
          <cell r="AE54">
            <v>57787.4031752351</v>
          </cell>
          <cell r="AF54">
            <v>53124.566506727</v>
          </cell>
          <cell r="AG54">
            <v>50040.4210161929</v>
          </cell>
          <cell r="AH54">
            <v>47144.9427289155</v>
          </cell>
          <cell r="AI54">
            <v>44420.3747316471</v>
          </cell>
          <cell r="AJ54">
            <v>41851.179725296</v>
          </cell>
          <cell r="AK54">
            <v>39355.2319860916</v>
          </cell>
          <cell r="AL54">
            <v>36859.2842468871</v>
          </cell>
          <cell r="AM54">
            <v>34361.1168935267</v>
          </cell>
          <cell r="AN54">
            <v>31865.1691543223</v>
          </cell>
          <cell r="AO54">
            <v>29367.0018009619</v>
          </cell>
          <cell r="AP54">
            <v>26871.0540617574</v>
          </cell>
          <cell r="AQ54">
            <v>24372.8867083971</v>
          </cell>
          <cell r="AR54">
            <v>21876.9389691926</v>
          </cell>
          <cell r="AS54">
            <v>20035.7774059966</v>
          </cell>
          <cell r="AT54">
            <v>18849.402018809</v>
          </cell>
          <cell r="AU54">
            <v>17663.0266316215</v>
          </cell>
          <cell r="AV54">
            <v>16476.6512444339</v>
          </cell>
          <cell r="AW54">
            <v>15290.2758572463</v>
          </cell>
          <cell r="AX54">
            <v>14103.9004700587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</row>
        <row r="55">
          <cell r="A55">
            <v>-2964.94806370528</v>
          </cell>
          <cell r="B55">
            <v>-11947.2527175954</v>
          </cell>
          <cell r="C55">
            <v>-10372.2401372167</v>
          </cell>
          <cell r="D55">
            <v>-7956.86416830288</v>
          </cell>
          <cell r="E55">
            <v>-6360.8934628297</v>
          </cell>
          <cell r="F55">
            <v>-5019.93419162129</v>
          </cell>
          <cell r="G55">
            <v>-3601.70506869042</v>
          </cell>
          <cell r="H55">
            <v>-2092.43333815776</v>
          </cell>
          <cell r="I55">
            <v>-416.913888478996</v>
          </cell>
          <cell r="J55">
            <v>1442.93780525388</v>
          </cell>
          <cell r="K55">
            <v>3498.85787477815</v>
          </cell>
          <cell r="L55">
            <v>5772.51773394153</v>
          </cell>
          <cell r="M55">
            <v>8283.79224638031</v>
          </cell>
          <cell r="N55">
            <v>11061.245363674</v>
          </cell>
          <cell r="O55">
            <v>14515.7738752164</v>
          </cell>
          <cell r="P55">
            <v>18801.9747372736</v>
          </cell>
          <cell r="Q55">
            <v>23568.921700215</v>
          </cell>
          <cell r="R55">
            <v>28705.9391444985</v>
          </cell>
          <cell r="S55">
            <v>34241.7566033505</v>
          </cell>
          <cell r="T55">
            <v>40207.3339583257</v>
          </cell>
          <cell r="U55">
            <v>46636.0345870443</v>
          </cell>
          <cell r="V55">
            <v>53563.8119528376</v>
          </cell>
          <cell r="W55">
            <v>61029.4106798336</v>
          </cell>
          <cell r="X55">
            <v>69074.5832380224</v>
          </cell>
          <cell r="Y55">
            <v>77744.3234501487</v>
          </cell>
          <cell r="Z55">
            <v>87087.1181263491</v>
          </cell>
          <cell r="AA55">
            <v>97155.2182338412</v>
          </cell>
          <cell r="AB55">
            <v>108004.931118221</v>
          </cell>
          <cell r="AC55">
            <v>119696.935410656</v>
          </cell>
          <cell r="AD55">
            <v>132296.620382149</v>
          </cell>
          <cell r="AE55">
            <v>47538.9961952313</v>
          </cell>
          <cell r="AF55">
            <v>43703.0983617362</v>
          </cell>
          <cell r="AG55">
            <v>41165.9159883488</v>
          </cell>
          <cell r="AH55">
            <v>38783.9413066894</v>
          </cell>
          <cell r="AI55">
            <v>36542.5665340071</v>
          </cell>
          <cell r="AJ55">
            <v>34429.0098603949</v>
          </cell>
          <cell r="AK55">
            <v>32375.7102906301</v>
          </cell>
          <cell r="AL55">
            <v>30322.4107208653</v>
          </cell>
          <cell r="AM55">
            <v>28267.2851782567</v>
          </cell>
          <cell r="AN55">
            <v>26213.9856084918</v>
          </cell>
          <cell r="AO55">
            <v>24158.8600658832</v>
          </cell>
          <cell r="AP55">
            <v>22105.5604961184</v>
          </cell>
          <cell r="AQ55">
            <v>20050.4349535097</v>
          </cell>
          <cell r="AR55">
            <v>17997.1353837449</v>
          </cell>
          <cell r="AS55">
            <v>16482.4978029184</v>
          </cell>
          <cell r="AT55">
            <v>15506.5222110303</v>
          </cell>
          <cell r="AU55">
            <v>14530.5466191422</v>
          </cell>
          <cell r="AV55">
            <v>13554.5710272541</v>
          </cell>
          <cell r="AW55">
            <v>12578.595435366</v>
          </cell>
          <cell r="AX55">
            <v>11602.6198434779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</row>
        <row r="56">
          <cell r="A56">
            <v>-3672.31971367665</v>
          </cell>
          <cell r="B56">
            <v>-14834.2067592068</v>
          </cell>
          <cell r="C56">
            <v>-12848.9882196139</v>
          </cell>
          <cell r="D56">
            <v>-9880.364833709</v>
          </cell>
          <cell r="E56">
            <v>-7897.62822028266</v>
          </cell>
          <cell r="F56">
            <v>-6231.1133231921</v>
          </cell>
          <cell r="G56">
            <v>-4501.26928773382</v>
          </cell>
          <cell r="H56">
            <v>-2691.97011482843</v>
          </cell>
          <cell r="I56">
            <v>-712.416931049528</v>
          </cell>
          <cell r="J56">
            <v>1458.10208980517</v>
          </cell>
          <cell r="K56">
            <v>3831.43418850246</v>
          </cell>
          <cell r="L56">
            <v>6431.45173211882</v>
          </cell>
          <cell r="M56">
            <v>9279.50833409935</v>
          </cell>
          <cell r="N56">
            <v>12408.2818133782</v>
          </cell>
          <cell r="O56">
            <v>16323.2860342585</v>
          </cell>
          <cell r="P56">
            <v>21220.4888475045</v>
          </cell>
          <cell r="Q56">
            <v>26676.7262529432</v>
          </cell>
          <cell r="R56">
            <v>32556.5455481416</v>
          </cell>
          <cell r="S56">
            <v>38892.8304960301</v>
          </cell>
          <cell r="T56">
            <v>45721.0177115156</v>
          </cell>
          <cell r="U56">
            <v>53079.2948460147</v>
          </cell>
          <cell r="V56">
            <v>61008.8141575679</v>
          </cell>
          <cell r="W56">
            <v>69553.9226609561</v>
          </cell>
          <cell r="X56">
            <v>78762.410144969</v>
          </cell>
          <cell r="Y56">
            <v>88685.7764438991</v>
          </cell>
          <cell r="Z56">
            <v>99379.5194580155</v>
          </cell>
          <cell r="AA56">
            <v>110903.445533816</v>
          </cell>
          <cell r="AB56">
            <v>123322.003939906</v>
          </cell>
          <cell r="AC56">
            <v>136704.647309106</v>
          </cell>
          <cell r="AD56">
            <v>151126.220062621</v>
          </cell>
          <cell r="AE56">
            <v>58836.4518908638</v>
          </cell>
          <cell r="AF56">
            <v>54088.9680060159</v>
          </cell>
          <cell r="AG56">
            <v>50948.834208552</v>
          </cell>
          <cell r="AH56">
            <v>48000.7926010439</v>
          </cell>
          <cell r="AI56">
            <v>45226.7639185547</v>
          </cell>
          <cell r="AJ56">
            <v>42610.9288042645</v>
          </cell>
          <cell r="AK56">
            <v>40069.6706578395</v>
          </cell>
          <cell r="AL56">
            <v>37528.4125114145</v>
          </cell>
          <cell r="AM56">
            <v>34984.8944568724</v>
          </cell>
          <cell r="AN56">
            <v>32443.6363104474</v>
          </cell>
          <cell r="AO56">
            <v>29900.1182559053</v>
          </cell>
          <cell r="AP56">
            <v>27358.8601094803</v>
          </cell>
          <cell r="AQ56">
            <v>24815.3420549381</v>
          </cell>
          <cell r="AR56">
            <v>22274.0839085131</v>
          </cell>
          <cell r="AS56">
            <v>20399.4986566409</v>
          </cell>
          <cell r="AT56">
            <v>19191.5862993215</v>
          </cell>
          <cell r="AU56">
            <v>17983.6739420021</v>
          </cell>
          <cell r="AV56">
            <v>16775.7615846826</v>
          </cell>
          <cell r="AW56">
            <v>15567.8492273632</v>
          </cell>
          <cell r="AX56">
            <v>14359.9368700438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</row>
        <row r="57">
          <cell r="A57">
            <v>-3512.42778053387</v>
          </cell>
          <cell r="B57">
            <v>-14210.2310054559</v>
          </cell>
          <cell r="C57">
            <v>-12418.7604785579</v>
          </cell>
          <cell r="D57">
            <v>-9896.78317252525</v>
          </cell>
          <cell r="E57">
            <v>-8140.65734610343</v>
          </cell>
          <cell r="F57">
            <v>-6594.63342850258</v>
          </cell>
          <cell r="G57">
            <v>-4985.67616367232</v>
          </cell>
          <cell r="H57">
            <v>-3298.47509160141</v>
          </cell>
          <cell r="I57">
            <v>-1446.09315088943</v>
          </cell>
          <cell r="J57">
            <v>591.258506601925</v>
          </cell>
          <cell r="K57">
            <v>2825.05388914402</v>
          </cell>
          <cell r="L57">
            <v>5278.28771800369</v>
          </cell>
          <cell r="M57">
            <v>7971.57184164273</v>
          </cell>
          <cell r="N57">
            <v>10936.2089815942</v>
          </cell>
          <cell r="O57">
            <v>14655.6293508457</v>
          </cell>
          <cell r="P57">
            <v>19315.8444094672</v>
          </cell>
          <cell r="Q57">
            <v>24509.6475390849</v>
          </cell>
          <cell r="R57">
            <v>30106.6591036014</v>
          </cell>
          <cell r="S57">
            <v>36138.1812216986</v>
          </cell>
          <cell r="T57">
            <v>42637.9460768812</v>
          </cell>
          <cell r="U57">
            <v>49642.3045697248</v>
          </cell>
          <cell r="V57">
            <v>57190.4296156871</v>
          </cell>
          <cell r="W57">
            <v>65324.5352254578</v>
          </cell>
          <cell r="X57">
            <v>74090.1125930844</v>
          </cell>
          <cell r="Y57">
            <v>83536.1845122335</v>
          </cell>
          <cell r="Z57">
            <v>93715.579543447</v>
          </cell>
          <cell r="AA57">
            <v>104685.227465716</v>
          </cell>
          <cell r="AB57">
            <v>116506.477664726</v>
          </cell>
          <cell r="AC57">
            <v>129245.442238413</v>
          </cell>
          <cell r="AD57">
            <v>142973.36573869</v>
          </cell>
          <cell r="AE57">
            <v>56255.6353399953</v>
          </cell>
          <cell r="AF57">
            <v>51716.3962522288</v>
          </cell>
          <cell r="AG57">
            <v>48714.0020535338</v>
          </cell>
          <cell r="AH57">
            <v>45895.2740658786</v>
          </cell>
          <cell r="AI57">
            <v>43242.9260576359</v>
          </cell>
          <cell r="AJ57">
            <v>40741.8325761318</v>
          </cell>
          <cell r="AK57">
            <v>38312.0448000903</v>
          </cell>
          <cell r="AL57">
            <v>35882.2570240487</v>
          </cell>
          <cell r="AM57">
            <v>33450.3084690538</v>
          </cell>
          <cell r="AN57">
            <v>31020.5206930122</v>
          </cell>
          <cell r="AO57">
            <v>28588.5721380173</v>
          </cell>
          <cell r="AP57">
            <v>26158.7843619758</v>
          </cell>
          <cell r="AQ57">
            <v>23726.8358069808</v>
          </cell>
          <cell r="AR57">
            <v>21297.0480309393</v>
          </cell>
          <cell r="AS57">
            <v>19504.6900461534</v>
          </cell>
          <cell r="AT57">
            <v>18349.7618526233</v>
          </cell>
          <cell r="AU57">
            <v>17194.8336590932</v>
          </cell>
          <cell r="AV57">
            <v>16039.9054655631</v>
          </cell>
          <cell r="AW57">
            <v>14884.977272033</v>
          </cell>
          <cell r="AX57">
            <v>13730.0490785029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</row>
        <row r="58">
          <cell r="A58">
            <v>-3289.660379609</v>
          </cell>
          <cell r="B58">
            <v>-13347.5160592261</v>
          </cell>
          <cell r="C58">
            <v>-11643.8331952697</v>
          </cell>
          <cell r="D58">
            <v>-8956.86585687394</v>
          </cell>
          <cell r="E58">
            <v>-7181.69362951793</v>
          </cell>
          <cell r="F58">
            <v>-5703.47050565454</v>
          </cell>
          <cell r="G58">
            <v>-4155.03834302204</v>
          </cell>
          <cell r="H58">
            <v>-2521.62038819613</v>
          </cell>
          <cell r="I58">
            <v>-721.030102255396</v>
          </cell>
          <cell r="J58">
            <v>1265.93530890822</v>
          </cell>
          <cell r="K58">
            <v>3450.98810217957</v>
          </cell>
          <cell r="L58">
            <v>5856.71425110449</v>
          </cell>
          <cell r="M58">
            <v>8503.57069281935</v>
          </cell>
          <cell r="N58">
            <v>11421.8873122335</v>
          </cell>
          <cell r="O58">
            <v>15065.2087017514</v>
          </cell>
          <cell r="P58">
            <v>19606.7154077007</v>
          </cell>
          <cell r="Q58">
            <v>24662.728382758</v>
          </cell>
          <cell r="R58">
            <v>30111.2527849188</v>
          </cell>
          <cell r="S58">
            <v>35982.7602963498</v>
          </cell>
          <cell r="T58">
            <v>42310.088195096</v>
          </cell>
          <cell r="U58">
            <v>49128.6230024361</v>
          </cell>
          <cell r="V58">
            <v>56476.4983872603</v>
          </cell>
          <cell r="W58">
            <v>64394.8084342786</v>
          </cell>
          <cell r="X58">
            <v>72927.8374687949</v>
          </cell>
          <cell r="Y58">
            <v>82123.3077233745</v>
          </cell>
          <cell r="Z58">
            <v>92032.6462315204</v>
          </cell>
          <cell r="AA58">
            <v>102711.272440998</v>
          </cell>
          <cell r="AB58">
            <v>114218.908155329</v>
          </cell>
          <cell r="AC58">
            <v>126619.911536852</v>
          </cell>
          <cell r="AD58">
            <v>139983.637039306</v>
          </cell>
          <cell r="AE58">
            <v>52643.1513490185</v>
          </cell>
          <cell r="AF58">
            <v>48395.4017882419</v>
          </cell>
          <cell r="AG58">
            <v>45585.8078470115</v>
          </cell>
          <cell r="AH58">
            <v>42948.085898463</v>
          </cell>
          <cell r="AI58">
            <v>40466.0597550498</v>
          </cell>
          <cell r="AJ58">
            <v>38125.5752526687</v>
          </cell>
          <cell r="AK58">
            <v>35851.817523917</v>
          </cell>
          <cell r="AL58">
            <v>33578.0597951654</v>
          </cell>
          <cell r="AM58">
            <v>31302.2800429704</v>
          </cell>
          <cell r="AN58">
            <v>29028.5223142187</v>
          </cell>
          <cell r="AO58">
            <v>26752.7425620237</v>
          </cell>
          <cell r="AP58">
            <v>24478.984833272</v>
          </cell>
          <cell r="AQ58">
            <v>22203.205081077</v>
          </cell>
          <cell r="AR58">
            <v>19929.4473523254</v>
          </cell>
          <cell r="AS58">
            <v>18252.1865393519</v>
          </cell>
          <cell r="AT58">
            <v>17171.4226421565</v>
          </cell>
          <cell r="AU58">
            <v>16090.6587449611</v>
          </cell>
          <cell r="AV58">
            <v>15009.8948477658</v>
          </cell>
          <cell r="AW58">
            <v>13929.1309505704</v>
          </cell>
          <cell r="AX58">
            <v>12848.3670533751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</row>
        <row r="59">
          <cell r="A59">
            <v>-3695.32488288377</v>
          </cell>
          <cell r="B59">
            <v>-15123.3627092547</v>
          </cell>
          <cell r="C59">
            <v>-13406.1666520268</v>
          </cell>
          <cell r="D59">
            <v>-10735.3067696695</v>
          </cell>
          <cell r="E59">
            <v>-8886.07782051131</v>
          </cell>
          <cell r="F59">
            <v>-7289.93838629398</v>
          </cell>
          <cell r="G59">
            <v>-5636.49392241226</v>
          </cell>
          <cell r="H59">
            <v>-3910.03697709523</v>
          </cell>
          <cell r="I59">
            <v>-2020.03301943809</v>
          </cell>
          <cell r="J59">
            <v>53.7422126815495</v>
          </cell>
          <cell r="K59">
            <v>2322.57165294382</v>
          </cell>
          <cell r="L59">
            <v>4809.74930947224</v>
          </cell>
          <cell r="M59">
            <v>7535.99276836365</v>
          </cell>
          <cell r="N59">
            <v>10533.3304796507</v>
          </cell>
          <cell r="O59">
            <v>14307.8659532524</v>
          </cell>
          <cell r="P59">
            <v>19055.3361379333</v>
          </cell>
          <cell r="Q59">
            <v>24350.6579365056</v>
          </cell>
          <cell r="R59">
            <v>30057.06932808</v>
          </cell>
          <cell r="S59">
            <v>36206.4842661241</v>
          </cell>
          <cell r="T59">
            <v>42833.2942672526</v>
          </cell>
          <cell r="U59">
            <v>49974.5607508939</v>
          </cell>
          <cell r="V59">
            <v>57670.2223107837</v>
          </cell>
          <cell r="W59">
            <v>65963.3180774843</v>
          </cell>
          <cell r="X59">
            <v>74900.2284211157</v>
          </cell>
          <cell r="Y59">
            <v>84530.9343404665</v>
          </cell>
          <cell r="Z59">
            <v>94909.2969891548</v>
          </cell>
          <cell r="AA59">
            <v>106093.358902131</v>
          </cell>
          <cell r="AB59">
            <v>118145.668607178</v>
          </cell>
          <cell r="AC59">
            <v>131133.630436846</v>
          </cell>
          <cell r="AD59">
            <v>145129.881497194</v>
          </cell>
          <cell r="AE59">
            <v>58997.9801823012</v>
          </cell>
          <cell r="AF59">
            <v>54237.4626603815</v>
          </cell>
          <cell r="AG59">
            <v>51088.7080091629</v>
          </cell>
          <cell r="AH59">
            <v>48132.5729135426</v>
          </cell>
          <cell r="AI59">
            <v>45350.92847417</v>
          </cell>
          <cell r="AJ59">
            <v>42727.9119041136</v>
          </cell>
          <cell r="AK59">
            <v>40179.6770438777</v>
          </cell>
          <cell r="AL59">
            <v>37631.4421836417</v>
          </cell>
          <cell r="AM59">
            <v>35080.941210987</v>
          </cell>
          <cell r="AN59">
            <v>32532.7063507511</v>
          </cell>
          <cell r="AO59">
            <v>29982.2053780963</v>
          </cell>
          <cell r="AP59">
            <v>27433.9705178604</v>
          </cell>
          <cell r="AQ59">
            <v>24883.4695452057</v>
          </cell>
          <cell r="AR59">
            <v>22335.2346849697</v>
          </cell>
          <cell r="AS59">
            <v>20455.5029882804</v>
          </cell>
          <cell r="AT59">
            <v>19244.2744551378</v>
          </cell>
          <cell r="AU59">
            <v>18033.0459219951</v>
          </cell>
          <cell r="AV59">
            <v>16821.8173888525</v>
          </cell>
          <cell r="AW59">
            <v>15610.5888557098</v>
          </cell>
          <cell r="AX59">
            <v>14399.3603225672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</row>
        <row r="60">
          <cell r="A60">
            <v>-3050.68269832377</v>
          </cell>
          <cell r="B60">
            <v>-12441.6946213128</v>
          </cell>
          <cell r="C60">
            <v>-10934.7262559875</v>
          </cell>
          <cell r="D60">
            <v>-8594.90892619288</v>
          </cell>
          <cell r="E60">
            <v>-7027.60425504731</v>
          </cell>
          <cell r="F60">
            <v>-5690.71247594816</v>
          </cell>
          <cell r="G60">
            <v>-4281.07061491219</v>
          </cell>
          <cell r="H60">
            <v>-2784.88849372216</v>
          </cell>
          <cell r="I60">
            <v>-1125.54235610409</v>
          </cell>
          <cell r="J60">
            <v>715.061244968748</v>
          </cell>
          <cell r="K60">
            <v>2748.37644054931</v>
          </cell>
          <cell r="L60">
            <v>4995.99386920745</v>
          </cell>
          <cell r="M60">
            <v>7477.6056066773</v>
          </cell>
          <cell r="N60">
            <v>10221.8488180603</v>
          </cell>
          <cell r="O60">
            <v>13649.3673839026</v>
          </cell>
          <cell r="P60">
            <v>17918.766302627</v>
          </cell>
          <cell r="Q60">
            <v>22670.9147470714</v>
          </cell>
          <cell r="R60">
            <v>27791.9848254076</v>
          </cell>
          <cell r="S60">
            <v>33310.6168828489</v>
          </cell>
          <cell r="T60">
            <v>39257.6746890396</v>
          </cell>
          <cell r="U60">
            <v>45666.4180482718</v>
          </cell>
          <cell r="V60">
            <v>52572.6888098826</v>
          </cell>
          <cell r="W60">
            <v>60015.1113191206</v>
          </cell>
          <cell r="X60">
            <v>68035.3084295354</v>
          </cell>
          <cell r="Y60">
            <v>76678.1342849693</v>
          </cell>
          <cell r="Z60">
            <v>85991.9251730207</v>
          </cell>
          <cell r="AA60">
            <v>96028.7698529132</v>
          </cell>
          <cell r="AB60">
            <v>106844.80086962</v>
          </cell>
          <cell r="AC60">
            <v>118500.508483461</v>
          </cell>
          <cell r="AD60">
            <v>131061.078970871</v>
          </cell>
          <cell r="AE60">
            <v>48750.1443917842</v>
          </cell>
          <cell r="AF60">
            <v>44816.5196158833</v>
          </cell>
          <cell r="AG60">
            <v>42214.6975971144</v>
          </cell>
          <cell r="AH60">
            <v>39772.037487263</v>
          </cell>
          <cell r="AI60">
            <v>37473.5593419604</v>
          </cell>
          <cell r="AJ60">
            <v>35306.155709884</v>
          </cell>
          <cell r="AK60">
            <v>33200.5443483284</v>
          </cell>
          <cell r="AL60">
            <v>31094.9329867729</v>
          </cell>
          <cell r="AM60">
            <v>28987.4491321713</v>
          </cell>
          <cell r="AN60">
            <v>26881.8377706158</v>
          </cell>
          <cell r="AO60">
            <v>24774.3539160143</v>
          </cell>
          <cell r="AP60">
            <v>22668.7425544587</v>
          </cell>
          <cell r="AQ60">
            <v>20561.2586998572</v>
          </cell>
          <cell r="AR60">
            <v>18455.6473383016</v>
          </cell>
          <cell r="AS60">
            <v>16902.4214253422</v>
          </cell>
          <cell r="AT60">
            <v>15901.5809609789</v>
          </cell>
          <cell r="AU60">
            <v>14900.7404966156</v>
          </cell>
          <cell r="AV60">
            <v>13899.9000322522</v>
          </cell>
          <cell r="AW60">
            <v>12899.0595678889</v>
          </cell>
          <cell r="AX60">
            <v>11898.2191035256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</row>
        <row r="61">
          <cell r="A61">
            <v>-3200.28283691448</v>
          </cell>
          <cell r="B61">
            <v>-12828.7905028271</v>
          </cell>
          <cell r="C61">
            <v>-10974.4384733815</v>
          </cell>
          <cell r="D61">
            <v>-8251.7376620511</v>
          </cell>
          <cell r="E61">
            <v>-6472.63148189189</v>
          </cell>
          <cell r="F61">
            <v>-4989.14890896273</v>
          </cell>
          <cell r="G61">
            <v>-3430.66023848318</v>
          </cell>
          <cell r="H61">
            <v>-1782.40079864552</v>
          </cell>
          <cell r="I61">
            <v>36.3415396307903</v>
          </cell>
          <cell r="J61">
            <v>2044.76734752902</v>
          </cell>
          <cell r="K61">
            <v>4254.8909175886</v>
          </cell>
          <cell r="L61">
            <v>6689.39078355165</v>
          </cell>
          <cell r="M61">
            <v>9368.92357786017</v>
          </cell>
          <cell r="N61">
            <v>12323.7523176844</v>
          </cell>
          <cell r="O61">
            <v>15997.2564520526</v>
          </cell>
          <cell r="P61">
            <v>20558.4434484617</v>
          </cell>
          <cell r="Q61">
            <v>25632.2113738111</v>
          </cell>
          <cell r="R61">
            <v>31099.8690891976</v>
          </cell>
          <cell r="S61">
            <v>36991.9952826849</v>
          </cell>
          <cell r="T61">
            <v>43341.5425453602</v>
          </cell>
          <cell r="U61">
            <v>50184.0216635963</v>
          </cell>
          <cell r="V61">
            <v>57557.7002183992</v>
          </cell>
          <cell r="W61">
            <v>65503.8166025404</v>
          </cell>
          <cell r="X61">
            <v>74066.8106523949</v>
          </cell>
          <cell r="Y61">
            <v>83294.5721843284</v>
          </cell>
          <cell r="Z61">
            <v>93238.7088256096</v>
          </cell>
          <cell r="AA61">
            <v>103954.834637733</v>
          </cell>
          <cell r="AB61">
            <v>115502.88114632</v>
          </cell>
          <cell r="AC61">
            <v>127947.432517078</v>
          </cell>
          <cell r="AD61">
            <v>141358.086752346</v>
          </cell>
          <cell r="AE61">
            <v>51378.7765057491</v>
          </cell>
          <cell r="AF61">
            <v>47233.0487188885</v>
          </cell>
          <cell r="AG61">
            <v>44490.9351584496</v>
          </cell>
          <cell r="AH61">
            <v>41916.5655964855</v>
          </cell>
          <cell r="AI61">
            <v>39494.1523625515</v>
          </cell>
          <cell r="AJ61">
            <v>37209.8812450085</v>
          </cell>
          <cell r="AK61">
            <v>34990.7342680498</v>
          </cell>
          <cell r="AL61">
            <v>32771.5872910911</v>
          </cell>
          <cell r="AM61">
            <v>30550.4668553269</v>
          </cell>
          <cell r="AN61">
            <v>28331.3198783682</v>
          </cell>
          <cell r="AO61">
            <v>26110.199442604</v>
          </cell>
          <cell r="AP61">
            <v>23891.0524656453</v>
          </cell>
          <cell r="AQ61">
            <v>21669.932029881</v>
          </cell>
          <cell r="AR61">
            <v>19450.7850529224</v>
          </cell>
          <cell r="AS61">
            <v>17813.8084236115</v>
          </cell>
          <cell r="AT61">
            <v>16759.0021419485</v>
          </cell>
          <cell r="AU61">
            <v>15704.1958602855</v>
          </cell>
          <cell r="AV61">
            <v>14649.3895786224</v>
          </cell>
          <cell r="AW61">
            <v>13594.5832969594</v>
          </cell>
          <cell r="AX61">
            <v>12539.7770152964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</row>
        <row r="62">
          <cell r="A62">
            <v>-2853.24853005509</v>
          </cell>
          <cell r="B62">
            <v>-11307.8308032186</v>
          </cell>
          <cell r="C62">
            <v>-9631.22049866289</v>
          </cell>
          <cell r="D62">
            <v>-7301.79444972528</v>
          </cell>
          <cell r="E62">
            <v>-5752.88426793</v>
          </cell>
          <cell r="F62">
            <v>-4427.13468721068</v>
          </cell>
          <cell r="G62">
            <v>-3019.79444076675</v>
          </cell>
          <cell r="H62">
            <v>-1517.23731901276</v>
          </cell>
          <cell r="I62">
            <v>153.751921037923</v>
          </cell>
          <cell r="J62">
            <v>2011.10242252718</v>
          </cell>
          <cell r="K62">
            <v>4066.76449650609</v>
          </cell>
          <cell r="L62">
            <v>6342.34837932861</v>
          </cell>
          <cell r="M62">
            <v>8857.78830071225</v>
          </cell>
          <cell r="N62">
            <v>11641.3585995392</v>
          </cell>
          <cell r="O62">
            <v>15090.991647049</v>
          </cell>
          <cell r="P62">
            <v>19355.8141983364</v>
          </cell>
          <cell r="Q62">
            <v>24095.3944260745</v>
          </cell>
          <cell r="R62">
            <v>29202.9205843786</v>
          </cell>
          <cell r="S62">
            <v>34706.957272077</v>
          </cell>
          <cell r="T62">
            <v>40638.2866320404</v>
          </cell>
          <cell r="U62">
            <v>47030.0805048889</v>
          </cell>
          <cell r="V62">
            <v>53918.0859474386</v>
          </cell>
          <cell r="W62">
            <v>61340.8251534279</v>
          </cell>
          <cell r="X62">
            <v>69339.8108946088</v>
          </cell>
          <cell r="Y62">
            <v>77959.7786870898</v>
          </cell>
          <cell r="Z62">
            <v>87248.9369813564</v>
          </cell>
          <cell r="AA62">
            <v>97259.2367751919</v>
          </cell>
          <cell r="AB62">
            <v>108046.662157351</v>
          </cell>
          <cell r="AC62">
            <v>119671.543406892</v>
          </cell>
          <cell r="AD62">
            <v>132198.894399228</v>
          </cell>
          <cell r="AE62">
            <v>45954.0220773176</v>
          </cell>
          <cell r="AF62">
            <v>42246.0150129099</v>
          </cell>
          <cell r="AG62">
            <v>39793.4235799313</v>
          </cell>
          <cell r="AH62">
            <v>37490.8651359318</v>
          </cell>
          <cell r="AI62">
            <v>35324.2189290076</v>
          </cell>
          <cell r="AJ62">
            <v>33281.1293012426</v>
          </cell>
          <cell r="AK62">
            <v>31296.2877750813</v>
          </cell>
          <cell r="AL62">
            <v>29311.4462489201</v>
          </cell>
          <cell r="AM62">
            <v>27324.8396287708</v>
          </cell>
          <cell r="AN62">
            <v>25339.9981026095</v>
          </cell>
          <cell r="AO62">
            <v>23353.3914824602</v>
          </cell>
          <cell r="AP62">
            <v>21368.5499562989</v>
          </cell>
          <cell r="AQ62">
            <v>19381.9433361496</v>
          </cell>
          <cell r="AR62">
            <v>17397.1018099883</v>
          </cell>
          <cell r="AS62">
            <v>15932.963010284</v>
          </cell>
          <cell r="AT62">
            <v>14989.5269370367</v>
          </cell>
          <cell r="AU62">
            <v>14046.0908637894</v>
          </cell>
          <cell r="AV62">
            <v>13102.654790542</v>
          </cell>
          <cell r="AW62">
            <v>12159.2187172947</v>
          </cell>
          <cell r="AX62">
            <v>11215.7826440474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</row>
        <row r="63">
          <cell r="A63">
            <v>-3623.92544028652</v>
          </cell>
          <cell r="B63">
            <v>-14622.213227413</v>
          </cell>
          <cell r="C63">
            <v>-12868.6920440311</v>
          </cell>
          <cell r="D63">
            <v>-10164.7748441352</v>
          </cell>
          <cell r="E63">
            <v>-8289.3658197229</v>
          </cell>
          <cell r="F63">
            <v>-6682.54040148203</v>
          </cell>
          <cell r="G63">
            <v>-5014.43882646214</v>
          </cell>
          <cell r="H63">
            <v>-3269.32057842027</v>
          </cell>
          <cell r="I63">
            <v>-1357.66158365745</v>
          </cell>
          <cell r="J63">
            <v>740.809269369561</v>
          </cell>
          <cell r="K63">
            <v>3037.6433179097</v>
          </cell>
          <cell r="L63">
            <v>5556.25707999857</v>
          </cell>
          <cell r="M63">
            <v>8317.57170793947</v>
          </cell>
          <cell r="N63">
            <v>11353.6331136671</v>
          </cell>
          <cell r="O63">
            <v>15163.3388194005</v>
          </cell>
          <cell r="P63">
            <v>19939.5144753048</v>
          </cell>
          <cell r="Q63">
            <v>25263.2983847466</v>
          </cell>
          <cell r="R63">
            <v>31000.3814748264</v>
          </cell>
          <cell r="S63">
            <v>37182.849235042</v>
          </cell>
          <cell r="T63">
            <v>43845.2780348267</v>
          </cell>
          <cell r="U63">
            <v>51024.9284970321</v>
          </cell>
          <cell r="V63">
            <v>58761.9538834964</v>
          </cell>
          <cell r="W63">
            <v>67099.6246581269</v>
          </cell>
          <cell r="X63">
            <v>76084.570483398</v>
          </cell>
          <cell r="Y63">
            <v>85767.0410036655</v>
          </cell>
          <cell r="Z63">
            <v>96201.1868737682</v>
          </cell>
          <cell r="AA63">
            <v>107445.36260461</v>
          </cell>
          <cell r="AB63">
            <v>119562.452919431</v>
          </cell>
          <cell r="AC63">
            <v>132620.224445964</v>
          </cell>
          <cell r="AD63">
            <v>146691.704711371</v>
          </cell>
          <cell r="AE63">
            <v>58092.9187075278</v>
          </cell>
          <cell r="AF63">
            <v>53405.4301434767</v>
          </cell>
          <cell r="AG63">
            <v>50304.9791209507</v>
          </cell>
          <cell r="AH63">
            <v>47394.1927640669</v>
          </cell>
          <cell r="AI63">
            <v>44655.2202807649</v>
          </cell>
          <cell r="AJ63">
            <v>42072.4422279919</v>
          </cell>
          <cell r="AK63">
            <v>39563.2986924683</v>
          </cell>
          <cell r="AL63">
            <v>37054.1551569446</v>
          </cell>
          <cell r="AM63">
            <v>34542.7802724134</v>
          </cell>
          <cell r="AN63">
            <v>32033.6367368897</v>
          </cell>
          <cell r="AO63">
            <v>29522.2618523585</v>
          </cell>
          <cell r="AP63">
            <v>27013.1183168348</v>
          </cell>
          <cell r="AQ63">
            <v>24501.7434323036</v>
          </cell>
          <cell r="AR63">
            <v>21992.5998967799</v>
          </cell>
          <cell r="AS63">
            <v>20141.7043184853</v>
          </cell>
          <cell r="AT63">
            <v>18949.0566974197</v>
          </cell>
          <cell r="AU63">
            <v>17756.4090763542</v>
          </cell>
          <cell r="AV63">
            <v>16563.7614552886</v>
          </cell>
          <cell r="AW63">
            <v>15371.1138342231</v>
          </cell>
          <cell r="AX63">
            <v>14178.4662131576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</row>
        <row r="64">
          <cell r="A64">
            <v>-3324.03902854162</v>
          </cell>
          <cell r="B64">
            <v>-13348.6437289499</v>
          </cell>
          <cell r="C64">
            <v>-11570.1299522324</v>
          </cell>
          <cell r="D64">
            <v>-8859.02551828051</v>
          </cell>
          <cell r="E64">
            <v>-7049.70441764208</v>
          </cell>
          <cell r="F64">
            <v>-5533.48546248129</v>
          </cell>
          <cell r="G64">
            <v>-3946.55386461476</v>
          </cell>
          <cell r="H64">
            <v>-2273.87947574404</v>
          </cell>
          <cell r="I64">
            <v>-432.188171467405</v>
          </cell>
          <cell r="J64">
            <v>1598.01052683066</v>
          </cell>
          <cell r="K64">
            <v>3828.56921682397</v>
          </cell>
          <cell r="L64">
            <v>6282.35492972803</v>
          </cell>
          <cell r="M64">
            <v>8980.07177188598</v>
          </cell>
          <cell r="N64">
            <v>11952.4731977503</v>
          </cell>
          <cell r="O64">
            <v>15659.185722663</v>
          </cell>
          <cell r="P64">
            <v>20276.1644029757</v>
          </cell>
          <cell r="Q64">
            <v>25415.4330942363</v>
          </cell>
          <cell r="R64">
            <v>30953.6765702188</v>
          </cell>
          <cell r="S64">
            <v>36921.8682803394</v>
          </cell>
          <cell r="T64">
            <v>43353.3862233877</v>
          </cell>
          <cell r="U64">
            <v>50284.199618944</v>
          </cell>
          <cell r="V64">
            <v>57753.0700705835</v>
          </cell>
          <cell r="W64">
            <v>65801.7683459028</v>
          </cell>
          <cell r="X64">
            <v>74475.3079857431</v>
          </cell>
          <cell r="Y64">
            <v>83822.1970491051</v>
          </cell>
          <cell r="Z64">
            <v>93894.7094016749</v>
          </cell>
          <cell r="AA64">
            <v>104749.177065184</v>
          </cell>
          <cell r="AB64">
            <v>116446.30526261</v>
          </cell>
          <cell r="AC64">
            <v>129051.511921155</v>
          </cell>
          <cell r="AD64">
            <v>142635.293531719</v>
          </cell>
          <cell r="AE64">
            <v>53347.8619339103</v>
          </cell>
          <cell r="AF64">
            <v>49043.249628394</v>
          </cell>
          <cell r="AG64">
            <v>46196.0448956572</v>
          </cell>
          <cell r="AH64">
            <v>43523.0129299552</v>
          </cell>
          <cell r="AI64">
            <v>41007.7610002732</v>
          </cell>
          <cell r="AJ64">
            <v>38635.9454669728</v>
          </cell>
          <cell r="AK64">
            <v>36331.7499491096</v>
          </cell>
          <cell r="AL64">
            <v>34027.5544312463</v>
          </cell>
          <cell r="AM64">
            <v>31721.3098220062</v>
          </cell>
          <cell r="AN64">
            <v>29417.1143041429</v>
          </cell>
          <cell r="AO64">
            <v>27110.8696949028</v>
          </cell>
          <cell r="AP64">
            <v>24806.6741770395</v>
          </cell>
          <cell r="AQ64">
            <v>22500.4295677994</v>
          </cell>
          <cell r="AR64">
            <v>20196.2340499361</v>
          </cell>
          <cell r="AS64">
            <v>18496.5204882529</v>
          </cell>
          <cell r="AT64">
            <v>17401.2888827497</v>
          </cell>
          <cell r="AU64">
            <v>16306.0572772465</v>
          </cell>
          <cell r="AV64">
            <v>15210.8256717434</v>
          </cell>
          <cell r="AW64">
            <v>14115.5940662402</v>
          </cell>
          <cell r="AX64">
            <v>13020.362460737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</row>
        <row r="65">
          <cell r="A65">
            <v>-3409.1313323653</v>
          </cell>
          <cell r="B65">
            <v>-13845.6617295876</v>
          </cell>
          <cell r="C65">
            <v>-12131.6085397446</v>
          </cell>
          <cell r="D65">
            <v>-9670.53497390049</v>
          </cell>
          <cell r="E65">
            <v>-7969.23157395649</v>
          </cell>
          <cell r="F65">
            <v>-6477.38185878085</v>
          </cell>
          <cell r="G65">
            <v>-4920.85585017801</v>
          </cell>
          <cell r="H65">
            <v>-3284.7289260131</v>
          </cell>
          <cell r="I65">
            <v>-1484.46062240861</v>
          </cell>
          <cell r="J65">
            <v>499.305842327647</v>
          </cell>
          <cell r="K65">
            <v>2677.99150140277</v>
          </cell>
          <cell r="L65">
            <v>5074.21827822643</v>
          </cell>
          <cell r="M65">
            <v>7708.331756156</v>
          </cell>
          <cell r="N65">
            <v>10610.9654013681</v>
          </cell>
          <cell r="O65">
            <v>14251.1477887357</v>
          </cell>
          <cell r="P65">
            <v>18808.5621317305</v>
          </cell>
          <cell r="Q65">
            <v>23886.9033403756</v>
          </cell>
          <cell r="R65">
            <v>29359.4893749255</v>
          </cell>
          <cell r="S65">
            <v>35256.9264858008</v>
          </cell>
          <cell r="T65">
            <v>41612.1969661833</v>
          </cell>
          <cell r="U65">
            <v>48460.843610391</v>
          </cell>
          <cell r="V65">
            <v>55841.1684922351</v>
          </cell>
          <cell r="W65">
            <v>63794.4471750586</v>
          </cell>
          <cell r="X65">
            <v>72365.159551456</v>
          </cell>
          <cell r="Y65">
            <v>81601.2386036806</v>
          </cell>
          <cell r="Z65">
            <v>91554.3384759692</v>
          </cell>
          <cell r="AA65">
            <v>102280.123358017</v>
          </cell>
          <cell r="AB65">
            <v>113838.578795229</v>
          </cell>
          <cell r="AC65">
            <v>126294.347166794</v>
          </cell>
          <cell r="AD65">
            <v>139717.089207791</v>
          </cell>
          <cell r="AE65">
            <v>54541.8691110747</v>
          </cell>
          <cell r="AF65">
            <v>50140.9129634366</v>
          </cell>
          <cell r="AG65">
            <v>47229.9834109506</v>
          </cell>
          <cell r="AH65">
            <v>44497.1248798318</v>
          </cell>
          <cell r="AI65">
            <v>41925.5777445399</v>
          </cell>
          <cell r="AJ65">
            <v>39500.6773327269</v>
          </cell>
          <cell r="AK65">
            <v>37144.9103762682</v>
          </cell>
          <cell r="AL65">
            <v>34789.1434198096</v>
          </cell>
          <cell r="AM65">
            <v>32431.2815101584</v>
          </cell>
          <cell r="AN65">
            <v>30075.5145536998</v>
          </cell>
          <cell r="AO65">
            <v>27717.6526440486</v>
          </cell>
          <cell r="AP65">
            <v>25361.88568759</v>
          </cell>
          <cell r="AQ65">
            <v>23004.0237779388</v>
          </cell>
          <cell r="AR65">
            <v>20648.2568214802</v>
          </cell>
          <cell r="AS65">
            <v>18910.5010568257</v>
          </cell>
          <cell r="AT65">
            <v>17790.7564839753</v>
          </cell>
          <cell r="AU65">
            <v>16671.011911125</v>
          </cell>
          <cell r="AV65">
            <v>15551.2673382746</v>
          </cell>
          <cell r="AW65">
            <v>14431.5227654242</v>
          </cell>
          <cell r="AX65">
            <v>13311.7781925739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</row>
        <row r="66">
          <cell r="A66">
            <v>-3431.24113026352</v>
          </cell>
          <cell r="B66">
            <v>-13854.2889009096</v>
          </cell>
          <cell r="C66">
            <v>-12037.5100971915</v>
          </cell>
          <cell r="D66">
            <v>-9669.01827988984</v>
          </cell>
          <cell r="E66">
            <v>-8000.27635524064</v>
          </cell>
          <cell r="F66">
            <v>-6493.50726825066</v>
          </cell>
          <cell r="G66">
            <v>-4922.4312639087</v>
          </cell>
          <cell r="H66">
            <v>-3272.01856529938</v>
          </cell>
          <cell r="I66">
            <v>-1457.10672019284</v>
          </cell>
          <cell r="J66">
            <v>541.779058690112</v>
          </cell>
          <cell r="K66">
            <v>2736.08100703757</v>
          </cell>
          <cell r="L66">
            <v>5148.52497098632</v>
          </cell>
          <cell r="M66">
            <v>7799.53373474299</v>
          </cell>
          <cell r="N66">
            <v>10719.9221380918</v>
          </cell>
          <cell r="O66">
            <v>14382.4273376573</v>
          </cell>
          <cell r="P66">
            <v>18968.3686807566</v>
          </cell>
          <cell r="Q66">
            <v>24078.6534698119</v>
          </cell>
          <cell r="R66">
            <v>29585.662947936</v>
          </cell>
          <cell r="S66">
            <v>35520.1958837717</v>
          </cell>
          <cell r="T66">
            <v>41915.4420344131</v>
          </cell>
          <cell r="U66">
            <v>48807.1677640528</v>
          </cell>
          <cell r="V66">
            <v>56233.9160726874</v>
          </cell>
          <cell r="W66">
            <v>64237.2221535709</v>
          </cell>
          <cell r="X66">
            <v>72861.8456849537</v>
          </cell>
          <cell r="Y66">
            <v>82156.0211552326</v>
          </cell>
          <cell r="Z66">
            <v>92171.7276214932</v>
          </cell>
          <cell r="AA66">
            <v>102964.979410109</v>
          </cell>
          <cell r="AB66">
            <v>114596.139385182</v>
          </cell>
          <cell r="AC66">
            <v>127130.256536831</v>
          </cell>
          <cell r="AD66">
            <v>140637.429777328</v>
          </cell>
          <cell r="AE66">
            <v>54981.9635340865</v>
          </cell>
          <cell r="AF66">
            <v>50545.4963875029</v>
          </cell>
          <cell r="AG66">
            <v>47611.0787536087</v>
          </cell>
          <cell r="AH66">
            <v>44856.1689833588</v>
          </cell>
          <cell r="AI66">
            <v>42263.8722189985</v>
          </cell>
          <cell r="AJ66">
            <v>39819.4054599922</v>
          </cell>
          <cell r="AK66">
            <v>37444.6299892243</v>
          </cell>
          <cell r="AL66">
            <v>35069.8545184564</v>
          </cell>
          <cell r="AM66">
            <v>32692.9671904691</v>
          </cell>
          <cell r="AN66">
            <v>30318.1917197012</v>
          </cell>
          <cell r="AO66">
            <v>27941.3043917139</v>
          </cell>
          <cell r="AP66">
            <v>25566.528920946</v>
          </cell>
          <cell r="AQ66">
            <v>23189.6415929588</v>
          </cell>
          <cell r="AR66">
            <v>20814.8661221909</v>
          </cell>
          <cell r="AS66">
            <v>19063.0885311295</v>
          </cell>
          <cell r="AT66">
            <v>17934.3088197747</v>
          </cell>
          <cell r="AU66">
            <v>16805.5291084199</v>
          </cell>
          <cell r="AV66">
            <v>15676.7493970651</v>
          </cell>
          <cell r="AW66">
            <v>14547.9696857103</v>
          </cell>
          <cell r="AX66">
            <v>13419.1899743555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</row>
        <row r="67">
          <cell r="A67">
            <v>-3758.51472065699</v>
          </cell>
          <cell r="B67">
            <v>-15222.8161807469</v>
          </cell>
          <cell r="C67">
            <v>-13390.6998299876</v>
          </cell>
          <cell r="D67">
            <v>-10645.7976685757</v>
          </cell>
          <cell r="E67">
            <v>-8733.55123759871</v>
          </cell>
          <cell r="F67">
            <v>-7078.89203581207</v>
          </cell>
          <cell r="G67">
            <v>-5366.49953039027</v>
          </cell>
          <cell r="H67">
            <v>-3580.27253517276</v>
          </cell>
          <cell r="I67">
            <v>-1627.88206137312</v>
          </cell>
          <cell r="J67">
            <v>511.342323498937</v>
          </cell>
          <cell r="K67">
            <v>2848.87893509939</v>
          </cell>
          <cell r="L67">
            <v>5408.4507135955</v>
          </cell>
          <cell r="M67">
            <v>8211.14376657887</v>
          </cell>
          <cell r="N67">
            <v>11289.6481316191</v>
          </cell>
          <cell r="O67">
            <v>15160.2432482485</v>
          </cell>
          <cell r="P67">
            <v>20023.2741132512</v>
          </cell>
          <cell r="Q67">
            <v>25446.3654615609</v>
          </cell>
          <cell r="R67">
            <v>31290.4654850734</v>
          </cell>
          <cell r="S67">
            <v>37588.2581813858</v>
          </cell>
          <cell r="T67">
            <v>44374.9648917695</v>
          </cell>
          <cell r="U67">
            <v>51688.5412817539</v>
          </cell>
          <cell r="V67">
            <v>59569.8896138249</v>
          </cell>
          <cell r="W67">
            <v>68063.0874994042</v>
          </cell>
          <cell r="X67">
            <v>77215.6344094396</v>
          </cell>
          <cell r="Y67">
            <v>87078.7173222529</v>
          </cell>
          <cell r="Z67">
            <v>97707.4969943203</v>
          </cell>
          <cell r="AA67">
            <v>109161.416454998</v>
          </cell>
          <cell r="AB67">
            <v>121504.533450497</v>
          </cell>
          <cell r="AC67">
            <v>134805.87869634</v>
          </cell>
          <cell r="AD67">
            <v>149139.841941899</v>
          </cell>
          <cell r="AE67">
            <v>60183.4211140669</v>
          </cell>
          <cell r="AF67">
            <v>55327.2509560834</v>
          </cell>
          <cell r="AG67">
            <v>52115.228670344</v>
          </cell>
          <cell r="AH67">
            <v>49099.6962270289</v>
          </cell>
          <cell r="AI67">
            <v>46262.1604644982</v>
          </cell>
          <cell r="AJ67">
            <v>43586.4398663168</v>
          </cell>
          <cell r="AK67">
            <v>40987.0035599001</v>
          </cell>
          <cell r="AL67">
            <v>38387.5672534834</v>
          </cell>
          <cell r="AM67">
            <v>35785.8193018618</v>
          </cell>
          <cell r="AN67">
            <v>33186.3829954451</v>
          </cell>
          <cell r="AO67">
            <v>30584.6350438235</v>
          </cell>
          <cell r="AP67">
            <v>27985.1987374068</v>
          </cell>
          <cell r="AQ67">
            <v>25383.4507857851</v>
          </cell>
          <cell r="AR67">
            <v>22784.0144793685</v>
          </cell>
          <cell r="AS67">
            <v>20866.5135084242</v>
          </cell>
          <cell r="AT67">
            <v>19630.9478729525</v>
          </cell>
          <cell r="AU67">
            <v>18395.3822374807</v>
          </cell>
          <cell r="AV67">
            <v>17159.8166020089</v>
          </cell>
          <cell r="AW67">
            <v>15924.2509665371</v>
          </cell>
          <cell r="AX67">
            <v>14688.6853310653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</row>
        <row r="68">
          <cell r="A68">
            <v>-2982.54020394765</v>
          </cell>
          <cell r="B68">
            <v>-12038.3400210857</v>
          </cell>
          <cell r="C68">
            <v>-10428.9525769378</v>
          </cell>
          <cell r="D68">
            <v>-7877.74485985098</v>
          </cell>
          <cell r="E68">
            <v>-6222.70564690871</v>
          </cell>
          <cell r="F68">
            <v>-4860.87005923439</v>
          </cell>
          <cell r="G68">
            <v>-3421.03853000412</v>
          </cell>
          <cell r="H68">
            <v>-1889.30356164877</v>
          </cell>
          <cell r="I68">
            <v>-190.01695437273</v>
          </cell>
          <cell r="J68">
            <v>1695.05988439755</v>
          </cell>
          <cell r="K68">
            <v>3777.76706023899</v>
          </cell>
          <cell r="L68">
            <v>6079.93551110669</v>
          </cell>
          <cell r="M68">
            <v>8621.59163557052</v>
          </cell>
          <cell r="N68">
            <v>11431.5201798177</v>
          </cell>
          <cell r="O68">
            <v>14922.9132183036</v>
          </cell>
          <cell r="P68">
            <v>19251.4589158727</v>
          </cell>
          <cell r="Q68">
            <v>24064.7419401197</v>
          </cell>
          <cell r="R68">
            <v>29251.6926345686</v>
          </cell>
          <cell r="S68">
            <v>34841.3197915657</v>
          </cell>
          <cell r="T68">
            <v>40864.8842313967</v>
          </cell>
          <cell r="U68">
            <v>47356.0736330686</v>
          </cell>
          <cell r="V68">
            <v>54351.1909376589</v>
          </cell>
          <cell r="W68">
            <v>61889.3573779074</v>
          </cell>
          <cell r="X68">
            <v>70012.7312695217</v>
          </cell>
          <cell r="Y68">
            <v>78766.7437878213</v>
          </cell>
          <cell r="Z68">
            <v>88200.3530483347</v>
          </cell>
          <cell r="AA68">
            <v>98366.3179123342</v>
          </cell>
          <cell r="AB68">
            <v>109321.493048605</v>
          </cell>
          <cell r="AC68">
            <v>121127.146901627</v>
          </cell>
          <cell r="AD68">
            <v>133849.304344455</v>
          </cell>
          <cell r="AE68">
            <v>47796.7232623119</v>
          </cell>
          <cell r="AF68">
            <v>43940.0295606376</v>
          </cell>
          <cell r="AG68">
            <v>41389.0921519302</v>
          </cell>
          <cell r="AH68">
            <v>38994.2038751658</v>
          </cell>
          <cell r="AI68">
            <v>36740.6777532203</v>
          </cell>
          <cell r="AJ68">
            <v>34615.6626811102</v>
          </cell>
          <cell r="AK68">
            <v>32551.2313896367</v>
          </cell>
          <cell r="AL68">
            <v>30486.8000981633</v>
          </cell>
          <cell r="AM68">
            <v>28420.5329345493</v>
          </cell>
          <cell r="AN68">
            <v>26356.1016430759</v>
          </cell>
          <cell r="AO68">
            <v>24289.8344794619</v>
          </cell>
          <cell r="AP68">
            <v>22225.4031879885</v>
          </cell>
          <cell r="AQ68">
            <v>20159.1360243745</v>
          </cell>
          <cell r="AR68">
            <v>18094.7047329011</v>
          </cell>
          <cell r="AS68">
            <v>16571.8557228767</v>
          </cell>
          <cell r="AT68">
            <v>15590.5889943014</v>
          </cell>
          <cell r="AU68">
            <v>14609.3222657262</v>
          </cell>
          <cell r="AV68">
            <v>13628.0555371509</v>
          </cell>
          <cell r="AW68">
            <v>12646.7888085756</v>
          </cell>
          <cell r="AX68">
            <v>11665.5220800004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</row>
        <row r="69">
          <cell r="A69">
            <v>-3377.60084174402</v>
          </cell>
          <cell r="B69">
            <v>-13738.7097039745</v>
          </cell>
          <cell r="C69">
            <v>-12064.130099036</v>
          </cell>
          <cell r="D69">
            <v>-9545.0658463126</v>
          </cell>
          <cell r="E69">
            <v>-7825.47144123379</v>
          </cell>
          <cell r="F69">
            <v>-6343.20158156086</v>
          </cell>
          <cell r="G69">
            <v>-4795.17086099169</v>
          </cell>
          <cell r="H69">
            <v>-3166.53063116408</v>
          </cell>
          <cell r="I69">
            <v>-1373.43108910567</v>
          </cell>
          <cell r="J69">
            <v>603.401237875171</v>
          </cell>
          <cell r="K69">
            <v>2775.42442706975</v>
          </cell>
          <cell r="L69">
            <v>5165.20329012673</v>
          </cell>
          <cell r="M69">
            <v>7793.06350205121</v>
          </cell>
          <cell r="N69">
            <v>10689.4995715111</v>
          </cell>
          <cell r="O69">
            <v>14319.1857295328</v>
          </cell>
          <cell r="P69">
            <v>18859.9377380914</v>
          </cell>
          <cell r="Q69">
            <v>23918.884542099</v>
          </cell>
          <cell r="R69">
            <v>29370.5705339761</v>
          </cell>
          <cell r="S69">
            <v>35245.4850775496</v>
          </cell>
          <cell r="T69">
            <v>41576.4845051979</v>
          </cell>
          <cell r="U69">
            <v>48398.9758717705</v>
          </cell>
          <cell r="V69">
            <v>55751.1149738031</v>
          </cell>
          <cell r="W69">
            <v>63674.0197414774</v>
          </cell>
          <cell r="X69">
            <v>72212.0001967551</v>
          </cell>
          <cell r="Y69">
            <v>81412.8062637581</v>
          </cell>
          <cell r="Z69">
            <v>91327.8948173127</v>
          </cell>
          <cell r="AA69">
            <v>102012.717463167</v>
          </cell>
          <cell r="AB69">
            <v>113527.030659336</v>
          </cell>
          <cell r="AC69">
            <v>125935.229912965</v>
          </cell>
          <cell r="AD69">
            <v>139306.709921776</v>
          </cell>
          <cell r="AE69">
            <v>54015.1531385498</v>
          </cell>
          <cell r="AF69">
            <v>49656.6974393768</v>
          </cell>
          <cell r="AG69">
            <v>46773.8790080382</v>
          </cell>
          <cell r="AH69">
            <v>44067.411949424</v>
          </cell>
          <cell r="AI69">
            <v>41520.6984872777</v>
          </cell>
          <cell r="AJ69">
            <v>39119.2155673751</v>
          </cell>
          <cell r="AK69">
            <v>36786.1984745301</v>
          </cell>
          <cell r="AL69">
            <v>34453.1813816852</v>
          </cell>
          <cell r="AM69">
            <v>32118.0895668082</v>
          </cell>
          <cell r="AN69">
            <v>29785.0724739633</v>
          </cell>
          <cell r="AO69">
            <v>27449.9806590863</v>
          </cell>
          <cell r="AP69">
            <v>25116.9635662414</v>
          </cell>
          <cell r="AQ69">
            <v>22781.8717513644</v>
          </cell>
          <cell r="AR69">
            <v>20448.8546585194</v>
          </cell>
          <cell r="AS69">
            <v>18727.8805651298</v>
          </cell>
          <cell r="AT69">
            <v>17618.9494711953</v>
          </cell>
          <cell r="AU69">
            <v>16510.0183772609</v>
          </cell>
          <cell r="AV69">
            <v>15401.0872833265</v>
          </cell>
          <cell r="AW69">
            <v>14292.1561893921</v>
          </cell>
          <cell r="AX69">
            <v>13183.2250954576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</row>
        <row r="70">
          <cell r="A70">
            <v>-3306.80267852012</v>
          </cell>
          <cell r="B70">
            <v>-13381.6718117051</v>
          </cell>
          <cell r="C70">
            <v>-11655.529795</v>
          </cell>
          <cell r="D70">
            <v>-9067.92730111416</v>
          </cell>
          <cell r="E70">
            <v>-7329.42845736762</v>
          </cell>
          <cell r="F70">
            <v>-5850.32973075928</v>
          </cell>
          <cell r="G70">
            <v>-4302.04218009199</v>
          </cell>
          <cell r="H70">
            <v>-2669.77291976125</v>
          </cell>
          <cell r="I70">
            <v>-870.955675073566</v>
          </cell>
          <cell r="J70">
            <v>1113.62815462045</v>
          </cell>
          <cell r="K70">
            <v>3295.63237625345</v>
          </cell>
          <cell r="L70">
            <v>5697.63772904021</v>
          </cell>
          <cell r="M70">
            <v>8340.07072700776</v>
          </cell>
          <cell r="N70">
            <v>11253.2984082741</v>
          </cell>
          <cell r="O70">
            <v>14893.4079794996</v>
          </cell>
          <cell r="P70">
            <v>19434.6385921343</v>
          </cell>
          <cell r="Q70">
            <v>24491.2102528801</v>
          </cell>
          <cell r="R70">
            <v>29940.3367129514</v>
          </cell>
          <cell r="S70">
            <v>35812.4930216131</v>
          </cell>
          <cell r="T70">
            <v>42140.520085405</v>
          </cell>
          <cell r="U70">
            <v>48959.8083357904</v>
          </cell>
          <cell r="V70">
            <v>56308.4956554016</v>
          </cell>
          <cell r="W70">
            <v>64227.6806698145</v>
          </cell>
          <cell r="X70">
            <v>72761.6525977181</v>
          </cell>
          <cell r="Y70">
            <v>81958.1389449492</v>
          </cell>
          <cell r="Z70">
            <v>91868.5724276599</v>
          </cell>
          <cell r="AA70">
            <v>102548.378617423</v>
          </cell>
          <cell r="AB70">
            <v>114057.285916977</v>
          </cell>
          <cell r="AC70">
            <v>126459.659600187</v>
          </cell>
          <cell r="AD70">
            <v>139824.86178441</v>
          </cell>
          <cell r="AE70">
            <v>52956.6526455106</v>
          </cell>
          <cell r="AF70">
            <v>48683.6068218706</v>
          </cell>
          <cell r="AG70">
            <v>45857.2811440208</v>
          </cell>
          <cell r="AH70">
            <v>43203.8509935606</v>
          </cell>
          <cell r="AI70">
            <v>40707.0438502653</v>
          </cell>
          <cell r="AJ70">
            <v>38352.6212589378</v>
          </cell>
          <cell r="AK70">
            <v>36065.3228135382</v>
          </cell>
          <cell r="AL70">
            <v>33778.0243681386</v>
          </cell>
          <cell r="AM70">
            <v>31488.6918577109</v>
          </cell>
          <cell r="AN70">
            <v>29201.3934123112</v>
          </cell>
          <cell r="AO70">
            <v>26912.0609018835</v>
          </cell>
          <cell r="AP70">
            <v>24624.7624564839</v>
          </cell>
          <cell r="AQ70">
            <v>22335.4299460561</v>
          </cell>
          <cell r="AR70">
            <v>20048.1315006565</v>
          </cell>
          <cell r="AS70">
            <v>18360.8822385505</v>
          </cell>
          <cell r="AT70">
            <v>17273.6821597382</v>
          </cell>
          <cell r="AU70">
            <v>16186.4820809259</v>
          </cell>
          <cell r="AV70">
            <v>15099.2820021135</v>
          </cell>
          <cell r="AW70">
            <v>14012.0819233012</v>
          </cell>
          <cell r="AX70">
            <v>12924.8818444889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</row>
        <row r="71">
          <cell r="A71">
            <v>-3738.9084214602</v>
          </cell>
          <cell r="B71">
            <v>-15276.9036212465</v>
          </cell>
          <cell r="C71">
            <v>-13694.9388620861</v>
          </cell>
          <cell r="D71">
            <v>-11061.3783674842</v>
          </cell>
          <cell r="E71">
            <v>-9201.9966674245</v>
          </cell>
          <cell r="F71">
            <v>-7601.46357582038</v>
          </cell>
          <cell r="G71">
            <v>-5945.83361931577</v>
          </cell>
          <cell r="H71">
            <v>-4219.34743662899</v>
          </cell>
          <cell r="I71">
            <v>-2330.56569293803</v>
          </cell>
          <cell r="J71">
            <v>-259.210702454267</v>
          </cell>
          <cell r="K71">
            <v>2005.88120742341</v>
          </cell>
          <cell r="L71">
            <v>4488.01082122134</v>
          </cell>
          <cell r="M71">
            <v>7207.84497079478</v>
          </cell>
          <cell r="N71">
            <v>10197.5212528199</v>
          </cell>
          <cell r="O71">
            <v>13969.1234757223</v>
          </cell>
          <cell r="P71">
            <v>18720.8942122914</v>
          </cell>
          <cell r="Q71">
            <v>24022.8562386452</v>
          </cell>
          <cell r="R71">
            <v>29736.4233561409</v>
          </cell>
          <cell r="S71">
            <v>35893.5495377061</v>
          </cell>
          <cell r="T71">
            <v>42528.6694262308</v>
          </cell>
          <cell r="U71">
            <v>49678.8909154229</v>
          </cell>
          <cell r="V71">
            <v>57384.2026812173</v>
          </cell>
          <cell r="W71">
            <v>65687.6978243862</v>
          </cell>
          <cell r="X71">
            <v>74635.8148751078</v>
          </cell>
          <cell r="Y71">
            <v>84278.5975073448</v>
          </cell>
          <cell r="Z71">
            <v>94669.9744155262</v>
          </cell>
          <cell r="AA71">
            <v>105868.060918782</v>
          </cell>
          <cell r="AB71">
            <v>117935.483979501</v>
          </cell>
          <cell r="AC71">
            <v>130939.732453918</v>
          </cell>
          <cell r="AD71">
            <v>144953.534533574</v>
          </cell>
          <cell r="AE71">
            <v>59732.4061376502</v>
          </cell>
          <cell r="AF71">
            <v>54912.6281526063</v>
          </cell>
          <cell r="AG71">
            <v>51724.6767842165</v>
          </cell>
          <cell r="AH71">
            <v>48731.7427620053</v>
          </cell>
          <cell r="AI71">
            <v>45915.4715122145</v>
          </cell>
          <cell r="AJ71">
            <v>43259.8027828061</v>
          </cell>
          <cell r="AK71">
            <v>40679.8466701493</v>
          </cell>
          <cell r="AL71">
            <v>38099.8905574926</v>
          </cell>
          <cell r="AM71">
            <v>35517.640123116</v>
          </cell>
          <cell r="AN71">
            <v>32937.6840104593</v>
          </cell>
          <cell r="AO71">
            <v>30355.4335760827</v>
          </cell>
          <cell r="AP71">
            <v>27775.477463426</v>
          </cell>
          <cell r="AQ71">
            <v>25193.2270290494</v>
          </cell>
          <cell r="AR71">
            <v>22613.2709163927</v>
          </cell>
          <cell r="AS71">
            <v>20710.1397110613</v>
          </cell>
          <cell r="AT71">
            <v>19483.8334130553</v>
          </cell>
          <cell r="AU71">
            <v>18257.5271150494</v>
          </cell>
          <cell r="AV71">
            <v>17031.2208170434</v>
          </cell>
          <cell r="AW71">
            <v>15804.9145190375</v>
          </cell>
          <cell r="AX71">
            <v>14578.6082210315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</row>
        <row r="72">
          <cell r="A72">
            <v>-3547.31588221584</v>
          </cell>
          <cell r="B72">
            <v>-14369.5880678577</v>
          </cell>
          <cell r="C72">
            <v>-12530.4853780137</v>
          </cell>
          <cell r="D72">
            <v>-9635.6710749844</v>
          </cell>
          <cell r="E72">
            <v>-7710.96260098139</v>
          </cell>
          <cell r="F72">
            <v>-6110.42499444711</v>
          </cell>
          <cell r="G72">
            <v>-4444.58686407775</v>
          </cell>
          <cell r="H72">
            <v>-2697.79060298505</v>
          </cell>
          <cell r="I72">
            <v>-782.104081224886</v>
          </cell>
          <cell r="J72">
            <v>1322.65967107295</v>
          </cell>
          <cell r="K72">
            <v>3628.27433271278</v>
          </cell>
          <cell r="L72">
            <v>6158.15653310032</v>
          </cell>
          <cell r="M72">
            <v>8933.33031230505</v>
          </cell>
          <cell r="N72">
            <v>11985.6624379929</v>
          </cell>
          <cell r="O72">
            <v>15803.4796958446</v>
          </cell>
          <cell r="P72">
            <v>20575.1887903572</v>
          </cell>
          <cell r="Q72">
            <v>25890.6088443585</v>
          </cell>
          <cell r="R72">
            <v>31618.6787711634</v>
          </cell>
          <cell r="S72">
            <v>37791.4336528153</v>
          </cell>
          <cell r="T72">
            <v>44443.395538031</v>
          </cell>
          <cell r="U72">
            <v>51611.7665118873</v>
          </cell>
          <cell r="V72">
            <v>59336.6367540081</v>
          </cell>
          <cell r="W72">
            <v>67661.2087488505</v>
          </cell>
          <cell r="X72">
            <v>76632.0389020165</v>
          </cell>
          <cell r="Y72">
            <v>86299.2979138689</v>
          </cell>
          <cell r="Z72">
            <v>96717.0513666258</v>
          </cell>
          <cell r="AA72">
            <v>107943.562094162</v>
          </cell>
          <cell r="AB72">
            <v>120041.616025561</v>
          </cell>
          <cell r="AC72">
            <v>133078.873324755</v>
          </cell>
          <cell r="AD72">
            <v>147128.246790041</v>
          </cell>
          <cell r="AE72">
            <v>56792.8915840369</v>
          </cell>
          <cell r="AF72">
            <v>52210.3015585667</v>
          </cell>
          <cell r="AG72">
            <v>49179.2336986363</v>
          </cell>
          <cell r="AH72">
            <v>46333.586110794</v>
          </cell>
          <cell r="AI72">
            <v>43655.907475314</v>
          </cell>
          <cell r="AJ72">
            <v>41130.9278874359</v>
          </cell>
          <cell r="AK72">
            <v>38677.9349934273</v>
          </cell>
          <cell r="AL72">
            <v>36224.9420994188</v>
          </cell>
          <cell r="AM72">
            <v>33769.7677904444</v>
          </cell>
          <cell r="AN72">
            <v>31316.7748964359</v>
          </cell>
          <cell r="AO72">
            <v>28861.6005874616</v>
          </cell>
          <cell r="AP72">
            <v>26408.607693453</v>
          </cell>
          <cell r="AQ72">
            <v>23953.4333844787</v>
          </cell>
          <cell r="AR72">
            <v>21500.4404904702</v>
          </cell>
          <cell r="AS72">
            <v>19690.9650113557</v>
          </cell>
          <cell r="AT72">
            <v>18525.0069471355</v>
          </cell>
          <cell r="AU72">
            <v>17359.0488829152</v>
          </cell>
          <cell r="AV72">
            <v>16193.0908186949</v>
          </cell>
          <cell r="AW72">
            <v>15027.1327544746</v>
          </cell>
          <cell r="AX72">
            <v>13861.1746902544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</row>
        <row r="73">
          <cell r="A73">
            <v>-3743.67473201186</v>
          </cell>
          <cell r="B73">
            <v>-15208.6250590435</v>
          </cell>
          <cell r="C73">
            <v>-13347.7530057351</v>
          </cell>
          <cell r="D73">
            <v>-10530.0134331482</v>
          </cell>
          <cell r="E73">
            <v>-8598.65038240927</v>
          </cell>
          <cell r="F73">
            <v>-6945.0276754233</v>
          </cell>
          <cell r="G73">
            <v>-5232.73758549452</v>
          </cell>
          <cell r="H73">
            <v>-3445.69529367593</v>
          </cell>
          <cell r="I73">
            <v>-1491.92727755721</v>
          </cell>
          <cell r="J73">
            <v>649.220617736336</v>
          </cell>
          <cell r="K73">
            <v>2989.2795416995</v>
          </cell>
          <cell r="L73">
            <v>5551.97552526319</v>
          </cell>
          <cell r="M73">
            <v>8358.42111196163</v>
          </cell>
          <cell r="N73">
            <v>11441.2696226265</v>
          </cell>
          <cell r="O73">
            <v>15314.4277186199</v>
          </cell>
          <cell r="P73">
            <v>20177.2510212511</v>
          </cell>
          <cell r="Q73">
            <v>25599.3204262595</v>
          </cell>
          <cell r="R73">
            <v>31442.3191703564</v>
          </cell>
          <cell r="S73">
            <v>37738.9250920702</v>
          </cell>
          <cell r="T73">
            <v>44524.3528954589</v>
          </cell>
          <cell r="U73">
            <v>51836.5510935745</v>
          </cell>
          <cell r="V73">
            <v>59716.4142411603</v>
          </cell>
          <cell r="W73">
            <v>68208.011643523</v>
          </cell>
          <cell r="X73">
            <v>77358.8338206703</v>
          </cell>
          <cell r="Y73">
            <v>87220.058105099</v>
          </cell>
          <cell r="Z73">
            <v>97846.8348586301</v>
          </cell>
          <cell r="AA73">
            <v>109298.595909001</v>
          </cell>
          <cell r="AB73">
            <v>121639.38693119</v>
          </cell>
          <cell r="AC73">
            <v>134938.225632371</v>
          </cell>
          <cell r="AD73">
            <v>149269.487743691</v>
          </cell>
          <cell r="AE73">
            <v>59891.1365000968</v>
          </cell>
          <cell r="AF73">
            <v>55058.5506414723</v>
          </cell>
          <cell r="AG73">
            <v>51862.127746337</v>
          </cell>
          <cell r="AH73">
            <v>48861.2404282041</v>
          </cell>
          <cell r="AI73">
            <v>46037.4853386498</v>
          </cell>
          <cell r="AJ73">
            <v>43374.7595478033</v>
          </cell>
          <cell r="AK73">
            <v>40787.9475692048</v>
          </cell>
          <cell r="AL73">
            <v>38201.1355906063</v>
          </cell>
          <cell r="AM73">
            <v>35612.0231934548</v>
          </cell>
          <cell r="AN73">
            <v>33025.2112148562</v>
          </cell>
          <cell r="AO73">
            <v>30436.0988177047</v>
          </cell>
          <cell r="AP73">
            <v>27849.2868391062</v>
          </cell>
          <cell r="AQ73">
            <v>25260.1744419547</v>
          </cell>
          <cell r="AR73">
            <v>22673.3624633561</v>
          </cell>
          <cell r="AS73">
            <v>20765.1739578834</v>
          </cell>
          <cell r="AT73">
            <v>19535.6089255364</v>
          </cell>
          <cell r="AU73">
            <v>18306.0438931894</v>
          </cell>
          <cell r="AV73">
            <v>17076.4788608424</v>
          </cell>
          <cell r="AW73">
            <v>15846.9138284954</v>
          </cell>
          <cell r="AX73">
            <v>14617.3487961484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</row>
        <row r="74">
          <cell r="A74">
            <v>-3135.72455203287</v>
          </cell>
          <cell r="B74">
            <v>-12614.6246854982</v>
          </cell>
          <cell r="C74">
            <v>-10829.7267410753</v>
          </cell>
          <cell r="D74">
            <v>-8326.11652571128</v>
          </cell>
          <cell r="E74">
            <v>-6662.48420963718</v>
          </cell>
          <cell r="F74">
            <v>-5236.50410398589</v>
          </cell>
          <cell r="G74">
            <v>-3736.21231176092</v>
          </cell>
          <cell r="H74">
            <v>-2147.22832183721</v>
          </cell>
          <cell r="I74">
            <v>-390.509228654235</v>
          </cell>
          <cell r="J74">
            <v>1552.70955799298</v>
          </cell>
          <cell r="K74">
            <v>3694.23398993517</v>
          </cell>
          <cell r="L74">
            <v>6056.3180201981</v>
          </cell>
          <cell r="M74">
            <v>8659.24658927031</v>
          </cell>
          <cell r="N74">
            <v>11532.6398906407</v>
          </cell>
          <cell r="O74">
            <v>15110.5153408542</v>
          </cell>
          <cell r="P74">
            <v>19557.61619631</v>
          </cell>
          <cell r="Q74">
            <v>24505.4751261707</v>
          </cell>
          <cell r="R74">
            <v>29837.4492035294</v>
          </cell>
          <cell r="S74">
            <v>35583.3582855465</v>
          </cell>
          <cell r="T74">
            <v>41775.337222391</v>
          </cell>
          <cell r="U74">
            <v>48448.0155761646</v>
          </cell>
          <cell r="V74">
            <v>55638.711291872</v>
          </cell>
          <cell r="W74">
            <v>63387.6394035726</v>
          </cell>
          <cell r="X74">
            <v>71738.1369429332</v>
          </cell>
          <cell r="Y74">
            <v>80736.9053080151</v>
          </cell>
          <cell r="Z74">
            <v>90434.2714477818</v>
          </cell>
          <cell r="AA74">
            <v>100884.469323037</v>
          </cell>
          <cell r="AB74">
            <v>112145.943217908</v>
          </cell>
          <cell r="AC74">
            <v>124281.674598187</v>
          </cell>
          <cell r="AD74">
            <v>137359.534344536</v>
          </cell>
          <cell r="AE74">
            <v>50292.7605523781</v>
          </cell>
          <cell r="AF74">
            <v>46234.662849787</v>
          </cell>
          <cell r="AG74">
            <v>43550.5105580882</v>
          </cell>
          <cell r="AH74">
            <v>41030.556585679</v>
          </cell>
          <cell r="AI74">
            <v>38659.3469730966</v>
          </cell>
          <cell r="AJ74">
            <v>36423.3595058113</v>
          </cell>
          <cell r="AK74">
            <v>34251.1196213091</v>
          </cell>
          <cell r="AL74">
            <v>32078.8797368068</v>
          </cell>
          <cell r="AM74">
            <v>29904.7081073718</v>
          </cell>
          <cell r="AN74">
            <v>27732.4682228695</v>
          </cell>
          <cell r="AO74">
            <v>25558.2965934344</v>
          </cell>
          <cell r="AP74">
            <v>23386.0567089322</v>
          </cell>
          <cell r="AQ74">
            <v>21211.8850794971</v>
          </cell>
          <cell r="AR74">
            <v>19039.6451949948</v>
          </cell>
          <cell r="AS74">
            <v>17437.2700656735</v>
          </cell>
          <cell r="AT74">
            <v>16404.7596915332</v>
          </cell>
          <cell r="AU74">
            <v>15372.2493173929</v>
          </cell>
          <cell r="AV74">
            <v>14339.7389432526</v>
          </cell>
          <cell r="AW74">
            <v>13307.2285691123</v>
          </cell>
          <cell r="AX74">
            <v>12274.7181949719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</row>
        <row r="75">
          <cell r="A75">
            <v>-3429.598571831</v>
          </cell>
          <cell r="B75">
            <v>-14047.3448707395</v>
          </cell>
          <cell r="C75">
            <v>-12239.7423654354</v>
          </cell>
          <cell r="D75">
            <v>-9460.46762163746</v>
          </cell>
          <cell r="E75">
            <v>-7638.42785492894</v>
          </cell>
          <cell r="F75">
            <v>-6113.52191626886</v>
          </cell>
          <cell r="G75">
            <v>-4522.023562067</v>
          </cell>
          <cell r="H75">
            <v>-2848.80246110548</v>
          </cell>
          <cell r="I75">
            <v>-1008.87999085902</v>
          </cell>
          <cell r="J75">
            <v>1017.33776962343</v>
          </cell>
          <cell r="K75">
            <v>3241.48230630657</v>
          </cell>
          <cell r="L75">
            <v>5686.43683692808</v>
          </cell>
          <cell r="M75">
            <v>8372.81371834376</v>
          </cell>
          <cell r="N75">
            <v>11331.5756837611</v>
          </cell>
          <cell r="O75">
            <v>15033.6012537924</v>
          </cell>
          <cell r="P75">
            <v>19659.5626839766</v>
          </cell>
          <cell r="Q75">
            <v>24812.2839964037</v>
          </cell>
          <cell r="R75">
            <v>30365.0244554953</v>
          </cell>
          <cell r="S75">
            <v>36348.8385871992</v>
          </cell>
          <cell r="T75">
            <v>42797.1917610188</v>
          </cell>
          <cell r="U75">
            <v>49746.1473500635</v>
          </cell>
          <cell r="V75">
            <v>57234.5684208209</v>
          </cell>
          <cell r="W75">
            <v>65304.3350806294</v>
          </cell>
          <cell r="X75">
            <v>74000.5786984006</v>
          </cell>
          <cell r="Y75">
            <v>83371.9343085044</v>
          </cell>
          <cell r="Z75">
            <v>93470.8126094246</v>
          </cell>
          <cell r="AA75">
            <v>104353.693078376</v>
          </cell>
          <cell r="AB75">
            <v>116081.439841172</v>
          </cell>
          <cell r="AC75">
            <v>128719.642063889</v>
          </cell>
          <cell r="AD75">
            <v>142338.980770023</v>
          </cell>
          <cell r="AE75">
            <v>54729.1644946233</v>
          </cell>
          <cell r="AF75">
            <v>50313.0955761344</v>
          </cell>
          <cell r="AG75">
            <v>47392.1699660159</v>
          </cell>
          <cell r="AH75">
            <v>44649.9268685977</v>
          </cell>
          <cell r="AI75">
            <v>42069.5491062138</v>
          </cell>
          <cell r="AJ75">
            <v>39636.3216484066</v>
          </cell>
          <cell r="AK75">
            <v>37272.4650484713</v>
          </cell>
          <cell r="AL75">
            <v>34908.6084485359</v>
          </cell>
          <cell r="AM75">
            <v>32542.6497013924</v>
          </cell>
          <cell r="AN75">
            <v>30178.7931014571</v>
          </cell>
          <cell r="AO75">
            <v>27812.8343543135</v>
          </cell>
          <cell r="AP75">
            <v>25448.9777543782</v>
          </cell>
          <cell r="AQ75">
            <v>23083.0190072346</v>
          </cell>
          <cell r="AR75">
            <v>20719.1624072993</v>
          </cell>
          <cell r="AS75">
            <v>18975.4392337943</v>
          </cell>
          <cell r="AT75">
            <v>17851.8494867197</v>
          </cell>
          <cell r="AU75">
            <v>16728.2597396451</v>
          </cell>
          <cell r="AV75">
            <v>15604.6699925705</v>
          </cell>
          <cell r="AW75">
            <v>14481.0802454958</v>
          </cell>
          <cell r="AX75">
            <v>13357.4904984212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</row>
        <row r="76">
          <cell r="A76">
            <v>-2889.96385792088</v>
          </cell>
          <cell r="B76">
            <v>-11633.8750553015</v>
          </cell>
          <cell r="C76">
            <v>-10127.1116839337</v>
          </cell>
          <cell r="D76">
            <v>-7593.30959413363</v>
          </cell>
          <cell r="E76">
            <v>-5955.73639804735</v>
          </cell>
          <cell r="F76">
            <v>-4630.05684531551</v>
          </cell>
          <cell r="G76">
            <v>-3224.17408364552</v>
          </cell>
          <cell r="H76">
            <v>-1724.44853935726</v>
          </cell>
          <cell r="I76">
            <v>-57.1903755189501</v>
          </cell>
          <cell r="J76">
            <v>1795.54135248557</v>
          </cell>
          <cell r="K76">
            <v>3845.61380787543</v>
          </cell>
          <cell r="L76">
            <v>6114.62097181713</v>
          </cell>
          <cell r="M76">
            <v>8622.44808279766</v>
          </cell>
          <cell r="N76">
            <v>11397.4055078147</v>
          </cell>
          <cell r="O76">
            <v>14840.6427593389</v>
          </cell>
          <cell r="P76">
            <v>19102.6180827907</v>
          </cell>
          <cell r="Q76">
            <v>23840.2174502575</v>
          </cell>
          <cell r="R76">
            <v>28945.6089689595</v>
          </cell>
          <cell r="S76">
            <v>34447.3452994358</v>
          </cell>
          <cell r="T76">
            <v>40376.1957194676</v>
          </cell>
          <cell r="U76">
            <v>46765.3182058351</v>
          </cell>
          <cell r="V76">
            <v>53650.4448752288</v>
          </cell>
          <cell r="W76">
            <v>61070.0818214205</v>
          </cell>
          <cell r="X76">
            <v>69065.7244663133</v>
          </cell>
          <cell r="Y76">
            <v>77682.0896292532</v>
          </cell>
          <cell r="Z76">
            <v>86967.3656124847</v>
          </cell>
          <cell r="AA76">
            <v>96973.4817013899</v>
          </cell>
          <cell r="AB76">
            <v>107756.398586732</v>
          </cell>
          <cell r="AC76">
            <v>119376.421333132</v>
          </cell>
          <cell r="AD76">
            <v>131898.536644101</v>
          </cell>
          <cell r="AE76">
            <v>46352.1741969992</v>
          </cell>
          <cell r="AF76">
            <v>42612.0404371305</v>
          </cell>
          <cell r="AG76">
            <v>40138.1994065408</v>
          </cell>
          <cell r="AH76">
            <v>37815.6912718782</v>
          </cell>
          <cell r="AI76">
            <v>35630.2729370554</v>
          </cell>
          <cell r="AJ76">
            <v>33569.4816929961</v>
          </cell>
          <cell r="AK76">
            <v>31567.4432202968</v>
          </cell>
          <cell r="AL76">
            <v>29565.4047475974</v>
          </cell>
          <cell r="AM76">
            <v>27561.5858878871</v>
          </cell>
          <cell r="AN76">
            <v>25559.5474151878</v>
          </cell>
          <cell r="AO76">
            <v>23555.7285554775</v>
          </cell>
          <cell r="AP76">
            <v>21553.6900827781</v>
          </cell>
          <cell r="AQ76">
            <v>19549.8712230678</v>
          </cell>
          <cell r="AR76">
            <v>17547.8327503685</v>
          </cell>
          <cell r="AS76">
            <v>16071.0084458866</v>
          </cell>
          <cell r="AT76">
            <v>15119.3983096222</v>
          </cell>
          <cell r="AU76">
            <v>14167.7881733578</v>
          </cell>
          <cell r="AV76">
            <v>13216.1780370934</v>
          </cell>
          <cell r="AW76">
            <v>12264.567900829</v>
          </cell>
          <cell r="AX76">
            <v>11312.9577645646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</row>
        <row r="77">
          <cell r="A77">
            <v>-3311.63710099215</v>
          </cell>
          <cell r="B77">
            <v>-13394.7136513133</v>
          </cell>
          <cell r="C77">
            <v>-11700.3550645958</v>
          </cell>
          <cell r="D77">
            <v>-9194.50531800905</v>
          </cell>
          <cell r="E77">
            <v>-7487.4741665226</v>
          </cell>
          <cell r="F77">
            <v>-6017.22465846011</v>
          </cell>
          <cell r="G77">
            <v>-4478.7748146467</v>
          </cell>
          <cell r="H77">
            <v>-2857.3820745551</v>
          </cell>
          <cell r="I77">
            <v>-1070.43400023008</v>
          </cell>
          <cell r="J77">
            <v>901.228755720305</v>
          </cell>
          <cell r="K77">
            <v>3069.17523304754</v>
          </cell>
          <cell r="L77">
            <v>5455.91082454964</v>
          </cell>
          <cell r="M77">
            <v>8081.77398213125</v>
          </cell>
          <cell r="N77">
            <v>10977.0562227792</v>
          </cell>
          <cell r="O77">
            <v>14598.4567480882</v>
          </cell>
          <cell r="P77">
            <v>19120.4083567102</v>
          </cell>
          <cell r="Q77">
            <v>24156.4415617395</v>
          </cell>
          <cell r="R77">
            <v>29583.4351124004</v>
          </cell>
          <cell r="S77">
            <v>35431.740276374</v>
          </cell>
          <cell r="T77">
            <v>41734.0645691301</v>
          </cell>
          <cell r="U77">
            <v>48525.6546755664</v>
          </cell>
          <cell r="V77">
            <v>55844.4935723302</v>
          </cell>
          <cell r="W77">
            <v>63731.5129532583</v>
          </cell>
          <cell r="X77">
            <v>72230.8221459558</v>
          </cell>
          <cell r="Y77">
            <v>81389.9547997633</v>
          </cell>
          <cell r="Z77">
            <v>91260.134724753</v>
          </cell>
          <cell r="AA77">
            <v>101896.562368496</v>
          </cell>
          <cell r="AB77">
            <v>113358.723532767</v>
          </cell>
          <cell r="AC77">
            <v>125710.722056727</v>
          </cell>
          <cell r="AD77">
            <v>139021.638327169</v>
          </cell>
          <cell r="AE77">
            <v>53043.5132004838</v>
          </cell>
          <cell r="AF77">
            <v>48763.4586420934</v>
          </cell>
          <cell r="AG77">
            <v>45932.4971686513</v>
          </cell>
          <cell r="AH77">
            <v>43274.7148092818</v>
          </cell>
          <cell r="AI77">
            <v>40773.8123532487</v>
          </cell>
          <cell r="AJ77">
            <v>38415.5279911577</v>
          </cell>
          <cell r="AK77">
            <v>36124.4778733537</v>
          </cell>
          <cell r="AL77">
            <v>33833.4277555497</v>
          </cell>
          <cell r="AM77">
            <v>31540.3402364037</v>
          </cell>
          <cell r="AN77">
            <v>29249.2901185997</v>
          </cell>
          <cell r="AO77">
            <v>26956.2025994537</v>
          </cell>
          <cell r="AP77">
            <v>24665.1524816498</v>
          </cell>
          <cell r="AQ77">
            <v>22372.0649625038</v>
          </cell>
          <cell r="AR77">
            <v>20081.0148446998</v>
          </cell>
          <cell r="AS77">
            <v>18390.9981227948</v>
          </cell>
          <cell r="AT77">
            <v>17302.0147967889</v>
          </cell>
          <cell r="AU77">
            <v>16213.031470783</v>
          </cell>
          <cell r="AV77">
            <v>15124.048144777</v>
          </cell>
          <cell r="AW77">
            <v>14035.0648187711</v>
          </cell>
          <cell r="AX77">
            <v>12946.0814927652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</row>
        <row r="78">
          <cell r="A78">
            <v>-3342.14927857998</v>
          </cell>
          <cell r="B78">
            <v>-13579.331395762</v>
          </cell>
          <cell r="C78">
            <v>-11896.0510515642</v>
          </cell>
          <cell r="D78">
            <v>-9283.94649164749</v>
          </cell>
          <cell r="E78">
            <v>-7530.06998631438</v>
          </cell>
          <cell r="F78">
            <v>-6046.55908968974</v>
          </cell>
          <cell r="G78">
            <v>-4495.27884248337</v>
          </cell>
          <cell r="H78">
            <v>-2861.39219114541</v>
          </cell>
          <cell r="I78">
            <v>-1061.69854361865</v>
          </cell>
          <cell r="J78">
            <v>923.06725219714</v>
          </cell>
          <cell r="K78">
            <v>3104.48694525012</v>
          </cell>
          <cell r="L78">
            <v>5505.15713700711</v>
          </cell>
          <cell r="M78">
            <v>8145.48130737412</v>
          </cell>
          <cell r="N78">
            <v>11055.9149162741</v>
          </cell>
          <cell r="O78">
            <v>14696.6926390002</v>
          </cell>
          <cell r="P78">
            <v>19243.800546511</v>
          </cell>
          <cell r="Q78">
            <v>24308.092155117</v>
          </cell>
          <cell r="R78">
            <v>29765.5378826638</v>
          </cell>
          <cell r="S78">
            <v>35646.6593051558</v>
          </cell>
          <cell r="T78">
            <v>41984.3474678637</v>
          </cell>
          <cell r="U78">
            <v>48814.0468333817</v>
          </cell>
          <cell r="V78">
            <v>56173.9535100503</v>
          </cell>
          <cell r="W78">
            <v>64105.2288693665</v>
          </cell>
          <cell r="X78">
            <v>72652.2297470693</v>
          </cell>
          <cell r="Y78">
            <v>81862.7565153329</v>
          </cell>
          <cell r="Z78">
            <v>91788.3204134499</v>
          </cell>
          <cell r="AA78">
            <v>102484.431632089</v>
          </cell>
          <cell r="AB78">
            <v>114010.909762285</v>
          </cell>
          <cell r="AC78">
            <v>126432.218345385</v>
          </cell>
          <cell r="AD78">
            <v>139817.825394983</v>
          </cell>
          <cell r="AE78">
            <v>53464.2752155067</v>
          </cell>
          <cell r="AF78">
            <v>49150.2695805051</v>
          </cell>
          <cell r="AG78">
            <v>46296.8518069021</v>
          </cell>
          <cell r="AH78">
            <v>43617.9868722365</v>
          </cell>
          <cell r="AI78">
            <v>41097.24627402</v>
          </cell>
          <cell r="AJ78">
            <v>38720.2550725755</v>
          </cell>
          <cell r="AK78">
            <v>36411.0314438949</v>
          </cell>
          <cell r="AL78">
            <v>34101.8078152142</v>
          </cell>
          <cell r="AM78">
            <v>31790.5306237225</v>
          </cell>
          <cell r="AN78">
            <v>29481.3069950419</v>
          </cell>
          <cell r="AO78">
            <v>27170.0298035502</v>
          </cell>
          <cell r="AP78">
            <v>24860.8061748696</v>
          </cell>
          <cell r="AQ78">
            <v>22549.5289833779</v>
          </cell>
          <cell r="AR78">
            <v>20240.3053546972</v>
          </cell>
          <cell r="AS78">
            <v>18536.8827552698</v>
          </cell>
          <cell r="AT78">
            <v>17439.2611850954</v>
          </cell>
          <cell r="AU78">
            <v>16341.639614921</v>
          </cell>
          <cell r="AV78">
            <v>15244.0180447467</v>
          </cell>
          <cell r="AW78">
            <v>14146.3964745723</v>
          </cell>
          <cell r="AX78">
            <v>13048.774904398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</row>
        <row r="79">
          <cell r="A79">
            <v>-3249.33859952656</v>
          </cell>
          <cell r="B79">
            <v>-13082.9802349374</v>
          </cell>
          <cell r="C79">
            <v>-11195.3123851525</v>
          </cell>
          <cell r="D79">
            <v>-8371.4543111712</v>
          </cell>
          <cell r="E79">
            <v>-6546.22669720608</v>
          </cell>
          <cell r="F79">
            <v>-5040.04391430283</v>
          </cell>
          <cell r="G79">
            <v>-3459.597438964</v>
          </cell>
          <cell r="H79">
            <v>-1789.96080421179</v>
          </cell>
          <cell r="I79">
            <v>50.5864967047623</v>
          </cell>
          <cell r="J79">
            <v>2081.42618789573</v>
          </cell>
          <cell r="K79">
            <v>4314.59403799259</v>
          </cell>
          <cell r="L79">
            <v>6772.9246544177</v>
          </cell>
          <cell r="M79">
            <v>9477.18581812116</v>
          </cell>
          <cell r="N79">
            <v>12457.9212997944</v>
          </cell>
          <cell r="O79">
            <v>16164.5732656903</v>
          </cell>
          <cell r="P79">
            <v>20768.8124978219</v>
          </cell>
          <cell r="Q79">
            <v>25890.9456565573</v>
          </cell>
          <cell r="R79">
            <v>31410.723324092</v>
          </cell>
          <cell r="S79">
            <v>37359.0156770648</v>
          </cell>
          <cell r="T79">
            <v>43769.0894241544</v>
          </cell>
          <cell r="U79">
            <v>50676.7938550894</v>
          </cell>
          <cell r="V79">
            <v>58120.7613331272</v>
          </cell>
          <cell r="W79">
            <v>66142.6233522849</v>
          </cell>
          <cell r="X79">
            <v>74787.2433676541</v>
          </cell>
          <cell r="Y79">
            <v>84102.9677009394</v>
          </cell>
          <cell r="Z79">
            <v>94141.895924444</v>
          </cell>
          <cell r="AA79">
            <v>104960.172235668</v>
          </cell>
          <cell r="AB79">
            <v>116618.299452076</v>
          </cell>
          <cell r="AC79">
            <v>129181.477382087</v>
          </cell>
          <cell r="AD79">
            <v>142719.967464696</v>
          </cell>
          <cell r="AE79">
            <v>52100.3608337386</v>
          </cell>
          <cell r="AF79">
            <v>47896.4087682446</v>
          </cell>
          <cell r="AG79">
            <v>45115.7838553495</v>
          </cell>
          <cell r="AH79">
            <v>42505.2588055225</v>
          </cell>
          <cell r="AI79">
            <v>40048.8242198865</v>
          </cell>
          <cell r="AJ79">
            <v>37732.4718744241</v>
          </cell>
          <cell r="AK79">
            <v>35482.1582993294</v>
          </cell>
          <cell r="AL79">
            <v>33231.8447242346</v>
          </cell>
          <cell r="AM79">
            <v>30979.5299742802</v>
          </cell>
          <cell r="AN79">
            <v>28729.2163991855</v>
          </cell>
          <cell r="AO79">
            <v>26476.9016492311</v>
          </cell>
          <cell r="AP79">
            <v>24226.5880741364</v>
          </cell>
          <cell r="AQ79">
            <v>21974.273324182</v>
          </cell>
          <cell r="AR79">
            <v>19723.9597490872</v>
          </cell>
          <cell r="AS79">
            <v>18063.9927575815</v>
          </cell>
          <cell r="AT79">
            <v>16994.3723496649</v>
          </cell>
          <cell r="AU79">
            <v>15924.7519417482</v>
          </cell>
          <cell r="AV79">
            <v>14855.1315338316</v>
          </cell>
          <cell r="AW79">
            <v>13785.5111259149</v>
          </cell>
          <cell r="AX79">
            <v>12715.8907179983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</row>
        <row r="80">
          <cell r="A80">
            <v>-3789.3404584054</v>
          </cell>
          <cell r="B80">
            <v>-15504.0114693746</v>
          </cell>
          <cell r="C80">
            <v>-13788.3466375552</v>
          </cell>
          <cell r="D80">
            <v>-11037.5184623549</v>
          </cell>
          <cell r="E80">
            <v>-9128.47012996474</v>
          </cell>
          <cell r="F80">
            <v>-7491.73655319229</v>
          </cell>
          <cell r="G80">
            <v>-5799.78370581933</v>
          </cell>
          <cell r="H80">
            <v>-4036.60723967035</v>
          </cell>
          <cell r="I80">
            <v>-2109.60877238457</v>
          </cell>
          <cell r="J80">
            <v>1.76665162678736</v>
          </cell>
          <cell r="K80">
            <v>2308.79504833451</v>
          </cell>
          <cell r="L80">
            <v>4835.04092310173</v>
          </cell>
          <cell r="M80">
            <v>7601.39408702976</v>
          </cell>
          <cell r="N80">
            <v>10640.4051803114</v>
          </cell>
          <cell r="O80">
            <v>14470.7847212298</v>
          </cell>
          <cell r="P80">
            <v>19293.7632272396</v>
          </cell>
          <cell r="Q80">
            <v>24674.5759937498</v>
          </cell>
          <cell r="R80">
            <v>30473.1152392818</v>
          </cell>
          <cell r="S80">
            <v>36721.8101560132</v>
          </cell>
          <cell r="T80">
            <v>43455.6074985889</v>
          </cell>
          <cell r="U80">
            <v>50712.1670290385</v>
          </cell>
          <cell r="V80">
            <v>58532.0721345904</v>
          </cell>
          <cell r="W80">
            <v>66959.0567962939</v>
          </cell>
          <cell r="X80">
            <v>76040.2501778053</v>
          </cell>
          <cell r="Y80">
            <v>85826.4402022376</v>
          </cell>
          <cell r="Z80">
            <v>96372.3575911655</v>
          </cell>
          <cell r="AA80">
            <v>107736.981954317</v>
          </cell>
          <cell r="AB80">
            <v>119983.871641802</v>
          </cell>
          <cell r="AC80">
            <v>133181.51920363</v>
          </cell>
          <cell r="AD80">
            <v>147403.734444469</v>
          </cell>
          <cell r="AE80">
            <v>60506.7839207004</v>
          </cell>
          <cell r="AF80">
            <v>55624.5217795311</v>
          </cell>
          <cell r="AG80">
            <v>52395.2414429521</v>
          </cell>
          <cell r="AH80">
            <v>49363.5066798567</v>
          </cell>
          <cell r="AI80">
            <v>46510.7249656816</v>
          </cell>
          <cell r="AJ80">
            <v>43820.6278414341</v>
          </cell>
          <cell r="AK80">
            <v>41207.2248810096</v>
          </cell>
          <cell r="AL80">
            <v>38593.8219205851</v>
          </cell>
          <cell r="AM80">
            <v>35978.0948945902</v>
          </cell>
          <cell r="AN80">
            <v>33364.6919341657</v>
          </cell>
          <cell r="AO80">
            <v>30748.9649081708</v>
          </cell>
          <cell r="AP80">
            <v>28135.5619477463</v>
          </cell>
          <cell r="AQ80">
            <v>25519.8349217514</v>
          </cell>
          <cell r="AR80">
            <v>22906.4319613269</v>
          </cell>
          <cell r="AS80">
            <v>20978.6283441687</v>
          </cell>
          <cell r="AT80">
            <v>19736.4240702767</v>
          </cell>
          <cell r="AU80">
            <v>18494.2197963847</v>
          </cell>
          <cell r="AV80">
            <v>17252.0155224927</v>
          </cell>
          <cell r="AW80">
            <v>16009.8112486007</v>
          </cell>
          <cell r="AX80">
            <v>14767.6069747088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</row>
        <row r="81">
          <cell r="A81">
            <v>-3168.7190245033</v>
          </cell>
          <cell r="B81">
            <v>-12760.6957220244</v>
          </cell>
          <cell r="C81">
            <v>-10932.2186993807</v>
          </cell>
          <cell r="D81">
            <v>-7987.52788640618</v>
          </cell>
          <cell r="E81">
            <v>-6124.02459049443</v>
          </cell>
          <cell r="F81">
            <v>-4636.00910763267</v>
          </cell>
          <cell r="G81">
            <v>-3070.64955732541</v>
          </cell>
          <cell r="H81">
            <v>-1413.1737604635</v>
          </cell>
          <cell r="I81">
            <v>416.477170726669</v>
          </cell>
          <cell r="J81">
            <v>2437.51786885064</v>
          </cell>
          <cell r="K81">
            <v>4662.11554548765</v>
          </cell>
          <cell r="L81">
            <v>7113.00811880451</v>
          </cell>
          <cell r="M81">
            <v>9810.96144652564</v>
          </cell>
          <cell r="N81">
            <v>12786.2286056254</v>
          </cell>
          <cell r="O81">
            <v>16477.610851227</v>
          </cell>
          <cell r="P81">
            <v>21052.2507805611</v>
          </cell>
          <cell r="Q81">
            <v>26138.9533409261</v>
          </cell>
          <cell r="R81">
            <v>31620.5498406599</v>
          </cell>
          <cell r="S81">
            <v>37527.6969225481</v>
          </cell>
          <cell r="T81">
            <v>43893.4311842282</v>
          </cell>
          <cell r="U81">
            <v>50753.3539402694</v>
          </cell>
          <cell r="V81">
            <v>58145.8303278137</v>
          </cell>
          <cell r="W81">
            <v>66112.2038693048</v>
          </cell>
          <cell r="X81">
            <v>74697.0276922799</v>
          </cell>
          <cell r="Y81">
            <v>83948.3136993535</v>
          </cell>
          <cell r="Z81">
            <v>93917.8010819167</v>
          </cell>
          <cell r="AA81">
            <v>104661.245679251</v>
          </cell>
          <cell r="AB81">
            <v>116238.731801342</v>
          </cell>
          <cell r="AC81">
            <v>128715.00825931</v>
          </cell>
          <cell r="AD81">
            <v>142159.850482757</v>
          </cell>
          <cell r="AE81">
            <v>50806.6016310923</v>
          </cell>
          <cell r="AF81">
            <v>46707.0423487803</v>
          </cell>
          <cell r="AG81">
            <v>43995.466076098</v>
          </cell>
          <cell r="AH81">
            <v>41449.7657367509</v>
          </cell>
          <cell r="AI81">
            <v>39054.32947819</v>
          </cell>
          <cell r="AJ81">
            <v>36795.4969294346</v>
          </cell>
          <cell r="AK81">
            <v>34601.0632724446</v>
          </cell>
          <cell r="AL81">
            <v>32406.6296154546</v>
          </cell>
          <cell r="AM81">
            <v>30210.244476896</v>
          </cell>
          <cell r="AN81">
            <v>28015.810819906</v>
          </cell>
          <cell r="AO81">
            <v>25819.4256813474</v>
          </cell>
          <cell r="AP81">
            <v>23624.9920243574</v>
          </cell>
          <cell r="AQ81">
            <v>21428.6068857988</v>
          </cell>
          <cell r="AR81">
            <v>19234.1732288088</v>
          </cell>
          <cell r="AS81">
            <v>17615.4266345707</v>
          </cell>
          <cell r="AT81">
            <v>16572.3671030843</v>
          </cell>
          <cell r="AU81">
            <v>15529.307571598</v>
          </cell>
          <cell r="AV81">
            <v>14486.2480401117</v>
          </cell>
          <cell r="AW81">
            <v>13443.1885086254</v>
          </cell>
          <cell r="AX81">
            <v>12400.128977139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</row>
        <row r="82">
          <cell r="A82">
            <v>-3036.72532250149</v>
          </cell>
          <cell r="B82">
            <v>-12215.8510402808</v>
          </cell>
          <cell r="C82">
            <v>-10524.1957131973</v>
          </cell>
          <cell r="D82">
            <v>-8003.63744692368</v>
          </cell>
          <cell r="E82">
            <v>-6349.48622104919</v>
          </cell>
          <cell r="F82">
            <v>-4961.59504167815</v>
          </cell>
          <cell r="G82">
            <v>-3496.84958584631</v>
          </cell>
          <cell r="H82">
            <v>-1941.15375732238</v>
          </cell>
          <cell r="I82">
            <v>-217.602408320872</v>
          </cell>
          <cell r="J82">
            <v>1692.25355837839</v>
          </cell>
          <cell r="K82">
            <v>3800.26159067968</v>
          </cell>
          <cell r="L82">
            <v>6128.42848380287</v>
          </cell>
          <cell r="M82">
            <v>8696.89807919358</v>
          </cell>
          <cell r="N82">
            <v>11534.7850616175</v>
          </cell>
          <cell r="O82">
            <v>15062.9144864153</v>
          </cell>
          <cell r="P82">
            <v>19440.3106030774</v>
          </cell>
          <cell r="Q82">
            <v>24308.7262761669</v>
          </cell>
          <cell r="R82">
            <v>29555.0897102699</v>
          </cell>
          <cell r="S82">
            <v>35208.7419723055</v>
          </cell>
          <cell r="T82">
            <v>41301.3019524712</v>
          </cell>
          <cell r="U82">
            <v>47866.8431975835</v>
          </cell>
          <cell r="V82">
            <v>54942.0844724503</v>
          </cell>
          <cell r="W82">
            <v>62566.5951150185</v>
          </cell>
          <cell r="X82">
            <v>70783.0163337747</v>
          </cell>
          <cell r="Y82">
            <v>79637.2996850387</v>
          </cell>
          <cell r="Z82">
            <v>89178.964063869</v>
          </cell>
          <cell r="AA82">
            <v>99461.3726458398</v>
          </cell>
          <cell r="AB82">
            <v>110542.031328529</v>
          </cell>
          <cell r="AC82">
            <v>122482.910341791</v>
          </cell>
          <cell r="AD82">
            <v>135350.790825479</v>
          </cell>
          <cell r="AE82">
            <v>48708.3769069046</v>
          </cell>
          <cell r="AF82">
            <v>44778.1223284749</v>
          </cell>
          <cell r="AG82">
            <v>42178.5294633461</v>
          </cell>
          <cell r="AH82">
            <v>39737.9621425618</v>
          </cell>
          <cell r="AI82">
            <v>37441.4532560661</v>
          </cell>
          <cell r="AJ82">
            <v>35275.90658256</v>
          </cell>
          <cell r="AK82">
            <v>33172.0992380346</v>
          </cell>
          <cell r="AL82">
            <v>31068.2918935093</v>
          </cell>
          <cell r="AM82">
            <v>28962.613660227</v>
          </cell>
          <cell r="AN82">
            <v>26858.8063157016</v>
          </cell>
          <cell r="AO82">
            <v>24753.1280824193</v>
          </cell>
          <cell r="AP82">
            <v>22649.320737894</v>
          </cell>
          <cell r="AQ82">
            <v>20543.6425046116</v>
          </cell>
          <cell r="AR82">
            <v>18439.8351600863</v>
          </cell>
          <cell r="AS82">
            <v>16887.9399988743</v>
          </cell>
          <cell r="AT82">
            <v>15887.9570209755</v>
          </cell>
          <cell r="AU82">
            <v>14887.9740430768</v>
          </cell>
          <cell r="AV82">
            <v>13887.991065178</v>
          </cell>
          <cell r="AW82">
            <v>12888.0080872793</v>
          </cell>
          <cell r="AX82">
            <v>11888.0251093805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</row>
        <row r="83">
          <cell r="A83">
            <v>-2884.58677692904</v>
          </cell>
          <cell r="B83">
            <v>-11720.6081465649</v>
          </cell>
          <cell r="C83">
            <v>-10353.3608074665</v>
          </cell>
          <cell r="D83">
            <v>-7785.63771531217</v>
          </cell>
          <cell r="E83">
            <v>-6138.44626669764</v>
          </cell>
          <cell r="F83">
            <v>-4834.86578961517</v>
          </cell>
          <cell r="G83">
            <v>-3452.1000133371</v>
          </cell>
          <cell r="H83">
            <v>-1976.64951113659</v>
          </cell>
          <cell r="I83">
            <v>-335.207796448326</v>
          </cell>
          <cell r="J83">
            <v>1490.00520087204</v>
          </cell>
          <cell r="K83">
            <v>3510.73167718536</v>
          </cell>
          <cell r="L83">
            <v>5748.39391649324</v>
          </cell>
          <cell r="M83">
            <v>8222.70802020584</v>
          </cell>
          <cell r="N83">
            <v>10961.7572464738</v>
          </cell>
          <cell r="O83">
            <v>14364.8418272282</v>
          </cell>
          <cell r="P83">
            <v>18581.5052009029</v>
          </cell>
          <cell r="Q83">
            <v>23269.725968667</v>
          </cell>
          <cell r="R83">
            <v>28321.9054986434</v>
          </cell>
          <cell r="S83">
            <v>33766.2988554192</v>
          </cell>
          <cell r="T83">
            <v>39633.3546176759</v>
          </cell>
          <cell r="U83">
            <v>45955.8851663899</v>
          </cell>
          <cell r="V83">
            <v>52769.2501929472</v>
          </cell>
          <cell r="W83">
            <v>60111.554453471</v>
          </cell>
          <cell r="X83">
            <v>68023.8608753309</v>
          </cell>
          <cell r="Y83">
            <v>76550.420207665</v>
          </cell>
          <cell r="Z83">
            <v>85738.9185002685</v>
          </cell>
          <cell r="AA83">
            <v>95640.7437949109</v>
          </cell>
          <cell r="AB83">
            <v>106311.273520595</v>
          </cell>
          <cell r="AC83">
            <v>117810.184200054</v>
          </cell>
          <cell r="AD83">
            <v>130201.785199573</v>
          </cell>
          <cell r="AE83">
            <v>46151.1711419449</v>
          </cell>
          <cell r="AF83">
            <v>42427.2562180869</v>
          </cell>
          <cell r="AG83">
            <v>39964.1428310972</v>
          </cell>
          <cell r="AH83">
            <v>37651.7060952103</v>
          </cell>
          <cell r="AI83">
            <v>35475.7646785576</v>
          </cell>
          <cell r="AJ83">
            <v>33423.9099157543</v>
          </cell>
          <cell r="AK83">
            <v>31430.5531469085</v>
          </cell>
          <cell r="AL83">
            <v>29437.1963780627</v>
          </cell>
          <cell r="AM83">
            <v>27442.0669427334</v>
          </cell>
          <cell r="AN83">
            <v>25448.7101738876</v>
          </cell>
          <cell r="AO83">
            <v>23453.5807385583</v>
          </cell>
          <cell r="AP83">
            <v>21460.2239697125</v>
          </cell>
          <cell r="AQ83">
            <v>19465.0945343832</v>
          </cell>
          <cell r="AR83">
            <v>17471.7377655374</v>
          </cell>
          <cell r="AS83">
            <v>16001.3176093425</v>
          </cell>
          <cell r="AT83">
            <v>15053.8340657984</v>
          </cell>
          <cell r="AU83">
            <v>14106.3505222542</v>
          </cell>
          <cell r="AV83">
            <v>13158.8669787101</v>
          </cell>
          <cell r="AW83">
            <v>12211.383435166</v>
          </cell>
          <cell r="AX83">
            <v>11263.8998916218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</row>
        <row r="84">
          <cell r="A84">
            <v>-3004.9295765743</v>
          </cell>
          <cell r="B84">
            <v>-12126.244394333</v>
          </cell>
          <cell r="C84">
            <v>-10507.9584794127</v>
          </cell>
          <cell r="D84">
            <v>-8036.41856515593</v>
          </cell>
          <cell r="E84">
            <v>-6411.71170238885</v>
          </cell>
          <cell r="F84">
            <v>-5050.31612333023</v>
          </cell>
          <cell r="G84">
            <v>-3612.21341407914</v>
          </cell>
          <cell r="H84">
            <v>-2083.48621331917</v>
          </cell>
          <cell r="I84">
            <v>-388.057911054613</v>
          </cell>
          <cell r="J84">
            <v>1492.31816450351</v>
          </cell>
          <cell r="K84">
            <v>3569.40379490431</v>
          </cell>
          <cell r="L84">
            <v>5865.01210143437</v>
          </cell>
          <cell r="M84">
            <v>8399.12170940659</v>
          </cell>
          <cell r="N84">
            <v>11200.5465196917</v>
          </cell>
          <cell r="O84">
            <v>14685.3954250551</v>
          </cell>
          <cell r="P84">
            <v>19010.5612434332</v>
          </cell>
          <cell r="Q84">
            <v>23821.189188899</v>
          </cell>
          <cell r="R84">
            <v>29005.2786839008</v>
          </cell>
          <cell r="S84">
            <v>34591.8225191019</v>
          </cell>
          <cell r="T84">
            <v>40612.0642708527</v>
          </cell>
          <cell r="U84">
            <v>47099.6730355336</v>
          </cell>
          <cell r="V84">
            <v>54090.9317289778</v>
          </cell>
          <cell r="W84">
            <v>61624.9400040689</v>
          </cell>
          <cell r="X84">
            <v>69743.8329213582</v>
          </cell>
          <cell r="Y84">
            <v>78493.0165956504</v>
          </cell>
          <cell r="Z84">
            <v>87921.4221364467</v>
          </cell>
          <cell r="AA84">
            <v>98081.7793024436</v>
          </cell>
          <cell r="AB84">
            <v>109030.911400542</v>
          </cell>
          <cell r="AC84">
            <v>120830.053078634</v>
          </cell>
          <cell r="AD84">
            <v>133545.192789467</v>
          </cell>
          <cell r="AE84">
            <v>48158.1813983283</v>
          </cell>
          <cell r="AF84">
            <v>44272.3218203879</v>
          </cell>
          <cell r="AG84">
            <v>41702.0931921594</v>
          </cell>
          <cell r="AH84">
            <v>39289.0938024691</v>
          </cell>
          <cell r="AI84">
            <v>37018.5256053372</v>
          </cell>
          <cell r="AJ84">
            <v>34877.4403105309</v>
          </cell>
          <cell r="AK84">
            <v>32797.3969553924</v>
          </cell>
          <cell r="AL84">
            <v>30717.353600254</v>
          </cell>
          <cell r="AM84">
            <v>28635.460489368</v>
          </cell>
          <cell r="AN84">
            <v>26555.4171342296</v>
          </cell>
          <cell r="AO84">
            <v>24473.5240233436</v>
          </cell>
          <cell r="AP84">
            <v>22393.4806682051</v>
          </cell>
          <cell r="AQ84">
            <v>20311.5875573192</v>
          </cell>
          <cell r="AR84">
            <v>18231.5442021807</v>
          </cell>
          <cell r="AS84">
            <v>16697.1787925576</v>
          </cell>
          <cell r="AT84">
            <v>15708.49132845</v>
          </cell>
          <cell r="AU84">
            <v>14719.8038643423</v>
          </cell>
          <cell r="AV84">
            <v>13731.1164002346</v>
          </cell>
          <cell r="AW84">
            <v>12742.4289361269</v>
          </cell>
          <cell r="AX84">
            <v>11753.7414720192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</row>
        <row r="85">
          <cell r="A85">
            <v>-3738.69766906563</v>
          </cell>
          <cell r="B85">
            <v>-15266.9829911115</v>
          </cell>
          <cell r="C85">
            <v>-13573.2928305491</v>
          </cell>
          <cell r="D85">
            <v>-10913.7028814483</v>
          </cell>
          <cell r="E85">
            <v>-9051.4162719934</v>
          </cell>
          <cell r="F85">
            <v>-7439.20879259773</v>
          </cell>
          <cell r="G85">
            <v>-5770.9967636423</v>
          </cell>
          <cell r="H85">
            <v>-4030.95047808901</v>
          </cell>
          <cell r="I85">
            <v>-2127.55525095644</v>
          </cell>
          <cell r="J85">
            <v>-40.4517008003939</v>
          </cell>
          <cell r="K85">
            <v>2241.61197802411</v>
          </cell>
          <cell r="L85">
            <v>4742.03147229022</v>
          </cell>
          <cell r="M85">
            <v>7481.57591484478</v>
          </cell>
          <cell r="N85">
            <v>10492.4930570948</v>
          </cell>
          <cell r="O85">
            <v>14286.9822594541</v>
          </cell>
          <cell r="P85">
            <v>19063.4127365995</v>
          </cell>
          <cell r="Q85">
            <v>24391.9478240754</v>
          </cell>
          <cell r="R85">
            <v>30134.1509384876</v>
          </cell>
          <cell r="S85">
            <v>36322.1362038307</v>
          </cell>
          <cell r="T85">
            <v>42990.5108470053</v>
          </cell>
          <cell r="U85">
            <v>50176.5687438753</v>
          </cell>
          <cell r="V85">
            <v>57920.4989908091</v>
          </cell>
          <cell r="W85">
            <v>66265.6106681723</v>
          </cell>
          <cell r="X85">
            <v>75258.5750527929</v>
          </cell>
          <cell r="Y85">
            <v>84949.6866340114</v>
          </cell>
          <cell r="Z85">
            <v>95393.1443930836</v>
          </cell>
          <cell r="AA85">
            <v>106647.354919036</v>
          </cell>
          <cell r="AB85">
            <v>118775.259056191</v>
          </cell>
          <cell r="AC85">
            <v>131844.683910189</v>
          </cell>
          <cell r="AD85">
            <v>145928.722181158</v>
          </cell>
          <cell r="AE85">
            <v>59732.0109890219</v>
          </cell>
          <cell r="AF85">
            <v>54912.2648883232</v>
          </cell>
          <cell r="AG85">
            <v>51724.3346092331</v>
          </cell>
          <cell r="AH85">
            <v>48731.4203862204</v>
          </cell>
          <cell r="AI85">
            <v>45915.1677669486</v>
          </cell>
          <cell r="AJ85">
            <v>43259.516605623</v>
          </cell>
          <cell r="AK85">
            <v>40679.5775601862</v>
          </cell>
          <cell r="AL85">
            <v>38099.6385147495</v>
          </cell>
          <cell r="AM85">
            <v>35517.4051627707</v>
          </cell>
          <cell r="AN85">
            <v>32937.4661173339</v>
          </cell>
          <cell r="AO85">
            <v>30355.2327653551</v>
          </cell>
          <cell r="AP85">
            <v>27775.2937199184</v>
          </cell>
          <cell r="AQ85">
            <v>25193.0603679395</v>
          </cell>
          <cell r="AR85">
            <v>22613.1213225028</v>
          </cell>
          <cell r="AS85">
            <v>20710.0027069821</v>
          </cell>
          <cell r="AT85">
            <v>19483.7045213775</v>
          </cell>
          <cell r="AU85">
            <v>18257.4063357729</v>
          </cell>
          <cell r="AV85">
            <v>17031.1081501683</v>
          </cell>
          <cell r="AW85">
            <v>15804.8099645637</v>
          </cell>
          <cell r="AX85">
            <v>14578.511778959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</row>
        <row r="86">
          <cell r="A86">
            <v>-3257.04523190492</v>
          </cell>
          <cell r="B86">
            <v>-13331.3250580441</v>
          </cell>
          <cell r="C86">
            <v>-11741.6109793988</v>
          </cell>
          <cell r="D86">
            <v>-9192.07026843926</v>
          </cell>
          <cell r="E86">
            <v>-7494.31594146365</v>
          </cell>
          <cell r="F86">
            <v>-6065.91032357385</v>
          </cell>
          <cell r="G86">
            <v>-4568.91106826874</v>
          </cell>
          <cell r="H86">
            <v>-2988.8641283902</v>
          </cell>
          <cell r="I86">
            <v>-1244.68062689861</v>
          </cell>
          <cell r="J86">
            <v>682.473532974348</v>
          </cell>
          <cell r="K86">
            <v>2804.06950474015</v>
          </cell>
          <cell r="L86">
            <v>5142.31391800211</v>
          </cell>
          <cell r="M86">
            <v>7717.3062049043</v>
          </cell>
          <cell r="N86">
            <v>10558.8462510033</v>
          </cell>
          <cell r="O86">
            <v>14114.7283023183</v>
          </cell>
          <cell r="P86">
            <v>18555.4158795582</v>
          </cell>
          <cell r="Q86">
            <v>23501.0109016566</v>
          </cell>
          <cell r="R86">
            <v>28830.54531821</v>
          </cell>
          <cell r="S86">
            <v>34573.825342213</v>
          </cell>
          <cell r="T86">
            <v>40762.9711204374</v>
          </cell>
          <cell r="U86">
            <v>47432.5963701242</v>
          </cell>
          <cell r="V86">
            <v>54620.0019613399</v>
          </cell>
          <cell r="W86">
            <v>62365.3845276341</v>
          </cell>
          <cell r="X86">
            <v>70712.061271684</v>
          </cell>
          <cell r="Y86">
            <v>79706.7122231855</v>
          </cell>
          <cell r="Z86">
            <v>89399.6413038549</v>
          </cell>
          <cell r="AA86">
            <v>99845.0576595839</v>
          </cell>
          <cell r="AB86">
            <v>111101.378833141</v>
          </cell>
          <cell r="AC86">
            <v>123231.55747296</v>
          </cell>
          <cell r="AD86">
            <v>136303.433405176</v>
          </cell>
          <cell r="AE86">
            <v>51994.3454802738</v>
          </cell>
          <cell r="AF86">
            <v>47798.9477406433</v>
          </cell>
          <cell r="AG86">
            <v>45023.980925471</v>
          </cell>
          <cell r="AH86">
            <v>42418.7678491401</v>
          </cell>
          <cell r="AI86">
            <v>39967.3316891712</v>
          </cell>
          <cell r="AJ86">
            <v>37655.6927258952</v>
          </cell>
          <cell r="AK86">
            <v>35409.9581553457</v>
          </cell>
          <cell r="AL86">
            <v>33164.2235847963</v>
          </cell>
          <cell r="AM86">
            <v>30916.491911437</v>
          </cell>
          <cell r="AN86">
            <v>28670.7573408875</v>
          </cell>
          <cell r="AO86">
            <v>26423.0256675282</v>
          </cell>
          <cell r="AP86">
            <v>24177.2910969787</v>
          </cell>
          <cell r="AQ86">
            <v>21929.5594236194</v>
          </cell>
          <cell r="AR86">
            <v>19683.82485307</v>
          </cell>
          <cell r="AS86">
            <v>18027.2356114402</v>
          </cell>
          <cell r="AT86">
            <v>16959.7916987302</v>
          </cell>
          <cell r="AU86">
            <v>15892.3477860202</v>
          </cell>
          <cell r="AV86">
            <v>14824.9038733102</v>
          </cell>
          <cell r="AW86">
            <v>13757.4599606002</v>
          </cell>
          <cell r="AX86">
            <v>12690.0160478901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</row>
        <row r="87">
          <cell r="A87">
            <v>-3064.88063225175</v>
          </cell>
          <cell r="B87">
            <v>-12249.1334846351</v>
          </cell>
          <cell r="C87">
            <v>-10368.897377525</v>
          </cell>
          <cell r="D87">
            <v>-7840.41380991289</v>
          </cell>
          <cell r="E87">
            <v>-6180.0997293913</v>
          </cell>
          <cell r="F87">
            <v>-4758.1294927066</v>
          </cell>
          <cell r="G87">
            <v>-3258.50425456457</v>
          </cell>
          <cell r="H87">
            <v>-1666.90412663962</v>
          </cell>
          <cell r="I87">
            <v>94.4315358872809</v>
          </cell>
          <cell r="J87">
            <v>2044.20675469472</v>
          </cell>
          <cell r="K87">
            <v>4194.41571746701</v>
          </cell>
          <cell r="L87">
            <v>6567.32126602404</v>
          </cell>
          <cell r="M87">
            <v>9183.30114977552</v>
          </cell>
          <cell r="N87">
            <v>12071.8406936817</v>
          </cell>
          <cell r="O87">
            <v>15658.4072435171</v>
          </cell>
          <cell r="P87">
            <v>20104.1770833235</v>
          </cell>
          <cell r="Q87">
            <v>25047.7261353246</v>
          </cell>
          <cell r="R87">
            <v>30375.0557478048</v>
          </cell>
          <cell r="S87">
            <v>36115.9598030645</v>
          </cell>
          <cell r="T87">
            <v>42302.5451599172</v>
          </cell>
          <cell r="U87">
            <v>48969.4112160669</v>
          </cell>
          <cell r="V87">
            <v>56153.8434103806</v>
          </cell>
          <cell r="W87">
            <v>63896.0217472439</v>
          </cell>
          <cell r="X87">
            <v>72239.2455092046</v>
          </cell>
          <cell r="Y87">
            <v>81230.1754146438</v>
          </cell>
          <cell r="Z87">
            <v>90919.0945747747</v>
          </cell>
          <cell r="AA87">
            <v>101360.189709413</v>
          </cell>
          <cell r="AB87">
            <v>112611.854194255</v>
          </cell>
          <cell r="AC87">
            <v>124737.014634513</v>
          </cell>
          <cell r="AD87">
            <v>137803.482791294</v>
          </cell>
          <cell r="AE87">
            <v>49239.8879896275</v>
          </cell>
          <cell r="AF87">
            <v>45266.7460476884</v>
          </cell>
          <cell r="AG87">
            <v>42638.7861437436</v>
          </cell>
          <cell r="AH87">
            <v>40171.5870881017</v>
          </cell>
          <cell r="AI87">
            <v>37850.0184479813</v>
          </cell>
          <cell r="AJ87">
            <v>35660.8410946987</v>
          </cell>
          <cell r="AK87">
            <v>33534.0767766395</v>
          </cell>
          <cell r="AL87">
            <v>31407.3124585803</v>
          </cell>
          <cell r="AM87">
            <v>29278.6568364234</v>
          </cell>
          <cell r="AN87">
            <v>27151.8925183642</v>
          </cell>
          <cell r="AO87">
            <v>25023.2368962073</v>
          </cell>
          <cell r="AP87">
            <v>22896.4725781481</v>
          </cell>
          <cell r="AQ87">
            <v>20767.8169559913</v>
          </cell>
          <cell r="AR87">
            <v>18641.0526379321</v>
          </cell>
          <cell r="AS87">
            <v>17072.223028689</v>
          </cell>
          <cell r="AT87">
            <v>16061.3281282619</v>
          </cell>
          <cell r="AU87">
            <v>15050.4332278348</v>
          </cell>
          <cell r="AV87">
            <v>14039.5383274078</v>
          </cell>
          <cell r="AW87">
            <v>13028.6434269807</v>
          </cell>
          <cell r="AX87">
            <v>12017.7485265537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</row>
        <row r="88">
          <cell r="A88">
            <v>-3088.63839264174</v>
          </cell>
          <cell r="B88">
            <v>-12329.1062170396</v>
          </cell>
          <cell r="C88">
            <v>-10784.5242479234</v>
          </cell>
          <cell r="D88">
            <v>-8472.14257284633</v>
          </cell>
          <cell r="E88">
            <v>-6869.65185794979</v>
          </cell>
          <cell r="F88">
            <v>-5484.61901147553</v>
          </cell>
          <cell r="G88">
            <v>-4026.26151294014</v>
          </cell>
          <cell r="H88">
            <v>-2480.46749705069</v>
          </cell>
          <cell r="I88">
            <v>-769.213399326702</v>
          </cell>
          <cell r="J88">
            <v>1125.95929094362</v>
          </cell>
          <cell r="K88">
            <v>3216.67872169669</v>
          </cell>
          <cell r="L88">
            <v>5524.89091341555</v>
          </cell>
          <cell r="M88">
            <v>8070.59888463718</v>
          </cell>
          <cell r="N88">
            <v>10882.9781527462</v>
          </cell>
          <cell r="O88">
            <v>14390.526303584</v>
          </cell>
          <cell r="P88">
            <v>18755.4248794871</v>
          </cell>
          <cell r="Q88">
            <v>23612.9753887389</v>
          </cell>
          <cell r="R88">
            <v>28847.6301680984</v>
          </cell>
          <cell r="S88">
            <v>34488.6648020937</v>
          </cell>
          <cell r="T88">
            <v>40567.6276149629</v>
          </cell>
          <cell r="U88">
            <v>47118.5161093443</v>
          </cell>
          <cell r="V88">
            <v>54177.9671023605</v>
          </cell>
          <cell r="W88">
            <v>61785.4616224614</v>
          </cell>
          <cell r="X88">
            <v>69983.5457129408</v>
          </cell>
          <cell r="Y88">
            <v>78818.0683770043</v>
          </cell>
          <cell r="Z88">
            <v>88338.4379951317</v>
          </cell>
          <cell r="AA88">
            <v>98597.8986487843</v>
          </cell>
          <cell r="AB88">
            <v>109653.827895841</v>
          </cell>
          <cell r="AC88">
            <v>121568.057663115</v>
          </cell>
          <cell r="AD88">
            <v>134407.220050591</v>
          </cell>
          <cell r="AE88">
            <v>49661.3133622739</v>
          </cell>
          <cell r="AF88">
            <v>45654.1668177287</v>
          </cell>
          <cell r="AG88">
            <v>43003.7152098618</v>
          </cell>
          <cell r="AH88">
            <v>40515.4003409257</v>
          </cell>
          <cell r="AI88">
            <v>38173.9622825505</v>
          </cell>
          <cell r="AJ88">
            <v>35966.0485974124</v>
          </cell>
          <cell r="AK88">
            <v>33821.0821168004</v>
          </cell>
          <cell r="AL88">
            <v>31676.1156361884</v>
          </cell>
          <cell r="AM88">
            <v>29529.2416645301</v>
          </cell>
          <cell r="AN88">
            <v>27384.2751839182</v>
          </cell>
          <cell r="AO88">
            <v>25237.4012122599</v>
          </cell>
          <cell r="AP88">
            <v>23092.4347316479</v>
          </cell>
          <cell r="AQ88">
            <v>20945.5607599897</v>
          </cell>
          <cell r="AR88">
            <v>18800.5942793777</v>
          </cell>
          <cell r="AS88">
            <v>17218.3376574079</v>
          </cell>
          <cell r="AT88">
            <v>16198.7908940804</v>
          </cell>
          <cell r="AU88">
            <v>15179.244130753</v>
          </cell>
          <cell r="AV88">
            <v>14159.6973674255</v>
          </cell>
          <cell r="AW88">
            <v>13140.150604098</v>
          </cell>
          <cell r="AX88">
            <v>12120.6038407705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</row>
        <row r="89">
          <cell r="A89">
            <v>-3285.40381443489</v>
          </cell>
          <cell r="B89">
            <v>-13212.4906658841</v>
          </cell>
          <cell r="C89">
            <v>-11235.5893894431</v>
          </cell>
          <cell r="D89">
            <v>-8645.86514043895</v>
          </cell>
          <cell r="E89">
            <v>-6921.7309031961</v>
          </cell>
          <cell r="F89">
            <v>-5421.44155098859</v>
          </cell>
          <cell r="G89">
            <v>-3849.39623443935</v>
          </cell>
          <cell r="H89">
            <v>-2190.6835536927</v>
          </cell>
          <cell r="I89">
            <v>-362.916550581017</v>
          </cell>
          <cell r="J89">
            <v>1653.26348587083</v>
          </cell>
          <cell r="K89">
            <v>3869.72530962743</v>
          </cell>
          <cell r="L89">
            <v>6309.23235772972</v>
          </cell>
          <cell r="M89">
            <v>8992.42902424912</v>
          </cell>
          <cell r="N89">
            <v>11949.8578811982</v>
          </cell>
          <cell r="O89">
            <v>15635.6747858807</v>
          </cell>
          <cell r="P89">
            <v>20223.4623058147</v>
          </cell>
          <cell r="Q89">
            <v>25329.4797120377</v>
          </cell>
          <cell r="R89">
            <v>30831.8905193099</v>
          </cell>
          <cell r="S89">
            <v>36761.4677775241</v>
          </cell>
          <cell r="T89">
            <v>43151.3735284111</v>
          </cell>
          <cell r="U89">
            <v>50037.3442691846</v>
          </cell>
          <cell r="V89">
            <v>57457.8908142109</v>
          </cell>
          <cell r="W89">
            <v>65454.5136724597</v>
          </cell>
          <cell r="X89">
            <v>74071.9351452659</v>
          </cell>
          <cell r="Y89">
            <v>83358.3494424438</v>
          </cell>
          <cell r="Z89">
            <v>93365.6922155654</v>
          </cell>
          <cell r="AA89">
            <v>104149.931015808</v>
          </cell>
          <cell r="AB89">
            <v>115771.378300797</v>
          </cell>
          <cell r="AC89">
            <v>128295.028740988</v>
          </cell>
          <cell r="AD89">
            <v>141790.922712015</v>
          </cell>
          <cell r="AE89">
            <v>52691.0133353485</v>
          </cell>
          <cell r="AF89">
            <v>48439.4018148259</v>
          </cell>
          <cell r="AG89">
            <v>45627.253453061</v>
          </cell>
          <cell r="AH89">
            <v>42987.133346184</v>
          </cell>
          <cell r="AI89">
            <v>40502.8505996173</v>
          </cell>
          <cell r="AJ89">
            <v>38160.2381806053</v>
          </cell>
          <cell r="AK89">
            <v>35884.4132017263</v>
          </cell>
          <cell r="AL89">
            <v>33608.5882228472</v>
          </cell>
          <cell r="AM89">
            <v>31330.739382146</v>
          </cell>
          <cell r="AN89">
            <v>29054.9144032669</v>
          </cell>
          <cell r="AO89">
            <v>26777.0655625657</v>
          </cell>
          <cell r="AP89">
            <v>24501.2405836866</v>
          </cell>
          <cell r="AQ89">
            <v>22223.3917429854</v>
          </cell>
          <cell r="AR89">
            <v>19947.5667641064</v>
          </cell>
          <cell r="AS89">
            <v>18268.7810227795</v>
          </cell>
          <cell r="AT89">
            <v>17187.0345190048</v>
          </cell>
          <cell r="AU89">
            <v>16105.2880152301</v>
          </cell>
          <cell r="AV89">
            <v>15023.5415114554</v>
          </cell>
          <cell r="AW89">
            <v>13941.7950076807</v>
          </cell>
          <cell r="AX89">
            <v>12860.048503906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</row>
        <row r="90">
          <cell r="A90">
            <v>-3622.96776384491</v>
          </cell>
          <cell r="B90">
            <v>-14813.0463224154</v>
          </cell>
          <cell r="C90">
            <v>-13029.6488121093</v>
          </cell>
          <cell r="D90">
            <v>-10433.0706549386</v>
          </cell>
          <cell r="E90">
            <v>-8638.76520274455</v>
          </cell>
          <cell r="F90">
            <v>-7068.54236468091</v>
          </cell>
          <cell r="G90">
            <v>-5439.04944777243</v>
          </cell>
          <cell r="H90">
            <v>-3734.77486711622</v>
          </cell>
          <cell r="I90">
            <v>-1866.71945388828</v>
          </cell>
          <cell r="J90">
            <v>185.124295052566</v>
          </cell>
          <cell r="K90">
            <v>2432.08159769965</v>
          </cell>
          <cell r="L90">
            <v>4897.28095762138</v>
          </cell>
          <cell r="M90">
            <v>7601.3521804487</v>
          </cell>
          <cell r="N90">
            <v>10575.9735173044</v>
          </cell>
          <cell r="O90">
            <v>14317.7248933652</v>
          </cell>
          <cell r="P90">
            <v>19018.225361857</v>
          </cell>
          <cell r="Q90">
            <v>24259.8018511614</v>
          </cell>
          <cell r="R90">
            <v>29908.2955454333</v>
          </cell>
          <cell r="S90">
            <v>35995.2964848134</v>
          </cell>
          <cell r="T90">
            <v>42554.8471263567</v>
          </cell>
          <cell r="U90">
            <v>49623.6327315308</v>
          </cell>
          <cell r="V90">
            <v>57241.1865339906</v>
          </cell>
          <cell r="W90">
            <v>65450.110835061</v>
          </cell>
          <cell r="X90">
            <v>74296.3152634359</v>
          </cell>
          <cell r="Y90">
            <v>83829.2735315972</v>
          </cell>
          <cell r="Z90">
            <v>94102.300124902</v>
          </cell>
          <cell r="AA90">
            <v>105172.848470762</v>
          </cell>
          <cell r="AB90">
            <v>117102.832255473</v>
          </cell>
          <cell r="AC90">
            <v>129958.971685701</v>
          </cell>
          <cell r="AD90">
            <v>143813.166631153</v>
          </cell>
          <cell r="AE90">
            <v>57852.2230176264</v>
          </cell>
          <cell r="AF90">
            <v>53184.1560684457</v>
          </cell>
          <cell r="AG90">
            <v>50096.5511072723</v>
          </cell>
          <cell r="AH90">
            <v>47197.824976418</v>
          </cell>
          <cell r="AI90">
            <v>44470.200844794</v>
          </cell>
          <cell r="AJ90">
            <v>41898.1239851974</v>
          </cell>
          <cell r="AK90">
            <v>39399.3765538424</v>
          </cell>
          <cell r="AL90">
            <v>36900.6291224874</v>
          </cell>
          <cell r="AM90">
            <v>34399.6595872462</v>
          </cell>
          <cell r="AN90">
            <v>31900.9121558912</v>
          </cell>
          <cell r="AO90">
            <v>29399.9426206501</v>
          </cell>
          <cell r="AP90">
            <v>26901.1951892951</v>
          </cell>
          <cell r="AQ90">
            <v>24400.2256540539</v>
          </cell>
          <cell r="AR90">
            <v>21901.4782226989</v>
          </cell>
          <cell r="AS90">
            <v>20058.2514377455</v>
          </cell>
          <cell r="AT90">
            <v>18870.5452991936</v>
          </cell>
          <cell r="AU90">
            <v>17682.8391606417</v>
          </cell>
          <cell r="AV90">
            <v>16495.1330220899</v>
          </cell>
          <cell r="AW90">
            <v>15307.426883538</v>
          </cell>
          <cell r="AX90">
            <v>14119.7207449861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</row>
        <row r="91">
          <cell r="A91">
            <v>-3358.10135613109</v>
          </cell>
          <cell r="B91">
            <v>-13620.5069327111</v>
          </cell>
          <cell r="C91">
            <v>-11922.7751264327</v>
          </cell>
          <cell r="D91">
            <v>-9500.57613732949</v>
          </cell>
          <cell r="E91">
            <v>-7825.29493301426</v>
          </cell>
          <cell r="F91">
            <v>-6353.63661730624</v>
          </cell>
          <cell r="G91">
            <v>-4816.10461842389</v>
          </cell>
          <cell r="H91">
            <v>-3197.92358502996</v>
          </cell>
          <cell r="I91">
            <v>-1415.63458338032</v>
          </cell>
          <cell r="J91">
            <v>549.953259829207</v>
          </cell>
          <cell r="K91">
            <v>2710.27398013691</v>
          </cell>
          <cell r="L91">
            <v>5087.81677179767</v>
          </cell>
          <cell r="M91">
            <v>7702.84715270951</v>
          </cell>
          <cell r="N91">
            <v>10585.734607309</v>
          </cell>
          <cell r="O91">
            <v>14198.8646252601</v>
          </cell>
          <cell r="P91">
            <v>18719.033755395</v>
          </cell>
          <cell r="Q91">
            <v>23755.0628214018</v>
          </cell>
          <cell r="R91">
            <v>29182.0519117171</v>
          </cell>
          <cell r="S91">
            <v>35030.352269077</v>
          </cell>
          <cell r="T91">
            <v>41332.6713820694</v>
          </cell>
          <cell r="U91">
            <v>48124.2559066235</v>
          </cell>
          <cell r="V91">
            <v>55443.0887881691</v>
          </cell>
          <cell r="W91">
            <v>63330.101686902</v>
          </cell>
          <cell r="X91">
            <v>71829.4038941746</v>
          </cell>
          <cell r="Y91">
            <v>80988.5290202606</v>
          </cell>
          <cell r="Z91">
            <v>90858.7008331322</v>
          </cell>
          <cell r="AA91">
            <v>101495.119734993</v>
          </cell>
          <cell r="AB91">
            <v>112957.271478726</v>
          </cell>
          <cell r="AC91">
            <v>125309.259850807</v>
          </cell>
          <cell r="AD91">
            <v>138620.165181253</v>
          </cell>
          <cell r="AE91">
            <v>53745.3171398138</v>
          </cell>
          <cell r="AF91">
            <v>49408.6343724608</v>
          </cell>
          <cell r="AG91">
            <v>46540.2172367845</v>
          </cell>
          <cell r="AH91">
            <v>43847.2704997722</v>
          </cell>
          <cell r="AI91">
            <v>41313.279300373</v>
          </cell>
          <cell r="AJ91">
            <v>38923.7931351676</v>
          </cell>
          <cell r="AK91">
            <v>36602.4307717965</v>
          </cell>
          <cell r="AL91">
            <v>34281.0684084254</v>
          </cell>
          <cell r="AM91">
            <v>31957.6416874229</v>
          </cell>
          <cell r="AN91">
            <v>29636.2793240518</v>
          </cell>
          <cell r="AO91">
            <v>27312.8526030493</v>
          </cell>
          <cell r="AP91">
            <v>24991.4902396782</v>
          </cell>
          <cell r="AQ91">
            <v>22668.0635186757</v>
          </cell>
          <cell r="AR91">
            <v>20346.7011553046</v>
          </cell>
          <cell r="AS91">
            <v>18634.3242931788</v>
          </cell>
          <cell r="AT91">
            <v>17530.9329322985</v>
          </cell>
          <cell r="AU91">
            <v>16427.5415714181</v>
          </cell>
          <cell r="AV91">
            <v>15324.1502105377</v>
          </cell>
          <cell r="AW91">
            <v>14220.7588496573</v>
          </cell>
          <cell r="AX91">
            <v>13117.3674887769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</row>
        <row r="92">
          <cell r="A92">
            <v>-3769.79140129657</v>
          </cell>
          <cell r="B92">
            <v>-15266.6242421047</v>
          </cell>
          <cell r="C92">
            <v>-13348.6403965666</v>
          </cell>
          <cell r="D92">
            <v>-10504.7049044968</v>
          </cell>
          <cell r="E92">
            <v>-8552.75101009613</v>
          </cell>
          <cell r="F92">
            <v>-6877.06014467875</v>
          </cell>
          <cell r="G92">
            <v>-5142.61990702008</v>
          </cell>
          <cell r="H92">
            <v>-3333.1962053582</v>
          </cell>
          <cell r="I92">
            <v>-1356.11148412971</v>
          </cell>
          <cell r="J92">
            <v>809.457372289969</v>
          </cell>
          <cell r="K92">
            <v>3175.11043954666</v>
          </cell>
          <cell r="L92">
            <v>5764.73459893546</v>
          </cell>
          <cell r="M92">
            <v>8599.57858222478</v>
          </cell>
          <cell r="N92">
            <v>11712.5473098393</v>
          </cell>
          <cell r="O92">
            <v>15621.5699889908</v>
          </cell>
          <cell r="P92">
            <v>20527.8166160733</v>
          </cell>
          <cell r="Q92">
            <v>25997.9638916948</v>
          </cell>
          <cell r="R92">
            <v>31892.7729164481</v>
          </cell>
          <cell r="S92">
            <v>38245.2112855529</v>
          </cell>
          <cell r="T92">
            <v>45090.8059543241</v>
          </cell>
          <cell r="U92">
            <v>52467.841927947</v>
          </cell>
          <cell r="V92">
            <v>60417.5763760566</v>
          </cell>
          <cell r="W92">
            <v>68984.4693695884</v>
          </cell>
          <cell r="X92">
            <v>78216.4325303295</v>
          </cell>
          <cell r="Y92">
            <v>88165.096983782</v>
          </cell>
          <cell r="Z92">
            <v>98886.1021139027</v>
          </cell>
          <cell r="AA92">
            <v>110439.406734624</v>
          </cell>
          <cell r="AB92">
            <v>122889.624418426</v>
          </cell>
          <cell r="AC92">
            <v>136306.384857346</v>
          </cell>
          <cell r="AD92">
            <v>150764.723277368</v>
          </cell>
          <cell r="AE92">
            <v>60361.0813802293</v>
          </cell>
          <cell r="AF92">
            <v>55490.5759041993</v>
          </cell>
          <cell r="AG92">
            <v>52269.0717923417</v>
          </cell>
          <cell r="AH92">
            <v>49244.6375570283</v>
          </cell>
          <cell r="AI92">
            <v>46398.7254451727</v>
          </cell>
          <cell r="AJ92">
            <v>43715.1061728241</v>
          </cell>
          <cell r="AK92">
            <v>41107.9963819574</v>
          </cell>
          <cell r="AL92">
            <v>38500.8865910906</v>
          </cell>
          <cell r="AM92">
            <v>35891.4583310881</v>
          </cell>
          <cell r="AN92">
            <v>33284.3485402214</v>
          </cell>
          <cell r="AO92">
            <v>30674.9202802188</v>
          </cell>
          <cell r="AP92">
            <v>28067.8104893521</v>
          </cell>
          <cell r="AQ92">
            <v>25458.3822293496</v>
          </cell>
          <cell r="AR92">
            <v>22851.2724384828</v>
          </cell>
          <cell r="AS92">
            <v>20928.1110426814</v>
          </cell>
          <cell r="AT92">
            <v>19688.8980419453</v>
          </cell>
          <cell r="AU92">
            <v>18449.6850412092</v>
          </cell>
          <cell r="AV92">
            <v>17210.4720404731</v>
          </cell>
          <cell r="AW92">
            <v>15971.259039737</v>
          </cell>
          <cell r="AX92">
            <v>14732.0460390009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</row>
        <row r="93">
          <cell r="A93">
            <v>-3102.91197004071</v>
          </cell>
          <cell r="B93">
            <v>-12630.0845956125</v>
          </cell>
          <cell r="C93">
            <v>-10902.3612761002</v>
          </cell>
          <cell r="D93">
            <v>-8239.40308730624</v>
          </cell>
          <cell r="E93">
            <v>-6530.60608412661</v>
          </cell>
          <cell r="F93">
            <v>-5121.62861367845</v>
          </cell>
          <cell r="G93">
            <v>-3637.25812792954</v>
          </cell>
          <cell r="H93">
            <v>-2063.24054127411</v>
          </cell>
          <cell r="I93">
            <v>-321.468781683401</v>
          </cell>
          <cell r="J93">
            <v>1606.68138444624</v>
          </cell>
          <cell r="K93">
            <v>3733.03122426119</v>
          </cell>
          <cell r="L93">
            <v>6079.72375212766</v>
          </cell>
          <cell r="M93">
            <v>8666.97904430402</v>
          </cell>
          <cell r="N93">
            <v>11524.1930633485</v>
          </cell>
          <cell r="O93">
            <v>15079.6192004595</v>
          </cell>
          <cell r="P93">
            <v>19495.4995202074</v>
          </cell>
          <cell r="Q93">
            <v>24407.8247950259</v>
          </cell>
          <cell r="R93">
            <v>29701.5066473548</v>
          </cell>
          <cell r="S93">
            <v>35406.1507793969</v>
          </cell>
          <cell r="T93">
            <v>41553.6612609583</v>
          </cell>
          <cell r="U93">
            <v>48178.4189576981</v>
          </cell>
          <cell r="V93">
            <v>55317.4738112272</v>
          </cell>
          <cell r="W93">
            <v>63010.7520464115</v>
          </cell>
          <cell r="X93">
            <v>71301.2794647158</v>
          </cell>
          <cell r="Y93">
            <v>80235.4220723901</v>
          </cell>
          <cell r="Z93">
            <v>89863.1453892485</v>
          </cell>
          <cell r="AA93">
            <v>100238.293888261</v>
          </cell>
          <cell r="AB93">
            <v>111418.89212877</v>
          </cell>
          <cell r="AC93">
            <v>123467.469267454</v>
          </cell>
          <cell r="AD93">
            <v>136451.408761932</v>
          </cell>
          <cell r="AE93">
            <v>49600.9634201379</v>
          </cell>
          <cell r="AF93">
            <v>45598.6864822487</v>
          </cell>
          <cell r="AG93">
            <v>42951.4557839861</v>
          </cell>
          <cell r="AH93">
            <v>40466.1647911457</v>
          </cell>
          <cell r="AI93">
            <v>38127.5721196878</v>
          </cell>
          <cell r="AJ93">
            <v>35922.3415585776</v>
          </cell>
          <cell r="AK93">
            <v>33779.9817066313</v>
          </cell>
          <cell r="AL93">
            <v>31637.6218546851</v>
          </cell>
          <cell r="AM93">
            <v>29493.3568297338</v>
          </cell>
          <cell r="AN93">
            <v>27350.9969777876</v>
          </cell>
          <cell r="AO93">
            <v>25206.7319528364</v>
          </cell>
          <cell r="AP93">
            <v>23064.3721008901</v>
          </cell>
          <cell r="AQ93">
            <v>20920.1070759389</v>
          </cell>
          <cell r="AR93">
            <v>18777.7472239926</v>
          </cell>
          <cell r="AS93">
            <v>17197.4134085118</v>
          </cell>
          <cell r="AT93">
            <v>16179.1056294964</v>
          </cell>
          <cell r="AU93">
            <v>15160.7978504809</v>
          </cell>
          <cell r="AV93">
            <v>14142.4900714655</v>
          </cell>
          <cell r="AW93">
            <v>13124.1822924501</v>
          </cell>
          <cell r="AX93">
            <v>12105.8745134346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</row>
        <row r="94">
          <cell r="A94">
            <v>-3073.83782552971</v>
          </cell>
          <cell r="B94">
            <v>-12387.6383897768</v>
          </cell>
          <cell r="C94">
            <v>-10588.3710659326</v>
          </cell>
          <cell r="D94">
            <v>-8049.25223496404</v>
          </cell>
          <cell r="E94">
            <v>-6390.41288834386</v>
          </cell>
          <cell r="F94">
            <v>-4983.5045193213</v>
          </cell>
          <cell r="G94">
            <v>-3500.22197704955</v>
          </cell>
          <cell r="H94">
            <v>-1926.33503576063</v>
          </cell>
          <cell r="I94">
            <v>-184.142533997097</v>
          </cell>
          <cell r="J94">
            <v>1744.95512543361</v>
          </cell>
          <cell r="K94">
            <v>3872.83186213888</v>
          </cell>
          <cell r="L94">
            <v>6221.62683267584</v>
          </cell>
          <cell r="M94">
            <v>8811.58195905756</v>
          </cell>
          <cell r="N94">
            <v>11672.0433626678</v>
          </cell>
          <cell r="O94">
            <v>15228.5848857269</v>
          </cell>
          <cell r="P94">
            <v>19642.3252378767</v>
          </cell>
          <cell r="Q94">
            <v>24551.4460291533</v>
          </cell>
          <cell r="R94">
            <v>29841.6746255549</v>
          </cell>
          <cell r="S94">
            <v>35542.5974164376</v>
          </cell>
          <cell r="T94">
            <v>41686.0976594541</v>
          </cell>
          <cell r="U94">
            <v>48306.5337924086</v>
          </cell>
          <cell r="V94">
            <v>55440.9315879247</v>
          </cell>
          <cell r="W94">
            <v>63129.1912255795</v>
          </cell>
          <cell r="X94">
            <v>71414.3104395853</v>
          </cell>
          <cell r="Y94">
            <v>80342.6249900064</v>
          </cell>
          <cell r="Z94">
            <v>89964.067802381</v>
          </cell>
          <cell r="AA94">
            <v>100332.448225025</v>
          </cell>
          <cell r="AB94">
            <v>111505.752965806</v>
          </cell>
          <cell r="AC94">
            <v>123546.470391425</v>
          </cell>
          <cell r="AD94">
            <v>136521.940002886</v>
          </cell>
          <cell r="AE94">
            <v>49272.0209506599</v>
          </cell>
          <cell r="AF94">
            <v>45296.2862161616</v>
          </cell>
          <cell r="AG94">
            <v>42666.6113584134</v>
          </cell>
          <cell r="AH94">
            <v>40197.8022582659</v>
          </cell>
          <cell r="AI94">
            <v>37874.7186091214</v>
          </cell>
          <cell r="AJ94">
            <v>35684.112642707</v>
          </cell>
          <cell r="AK94">
            <v>33555.9604410082</v>
          </cell>
          <cell r="AL94">
            <v>31427.8082393094</v>
          </cell>
          <cell r="AM94">
            <v>29297.7634992859</v>
          </cell>
          <cell r="AN94">
            <v>27169.6112975871</v>
          </cell>
          <cell r="AO94">
            <v>25039.5665575636</v>
          </cell>
          <cell r="AP94">
            <v>22911.4143558648</v>
          </cell>
          <cell r="AQ94">
            <v>20781.3696158413</v>
          </cell>
          <cell r="AR94">
            <v>18653.2174141425</v>
          </cell>
          <cell r="AS94">
            <v>17083.3640182345</v>
          </cell>
          <cell r="AT94">
            <v>16071.8094281175</v>
          </cell>
          <cell r="AU94">
            <v>15060.2548380004</v>
          </cell>
          <cell r="AV94">
            <v>14048.7002478834</v>
          </cell>
          <cell r="AW94">
            <v>13037.1456577663</v>
          </cell>
          <cell r="AX94">
            <v>12025.5910676493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</row>
        <row r="95">
          <cell r="A95">
            <v>-3751.91022339531</v>
          </cell>
          <cell r="B95">
            <v>-15152.8124097098</v>
          </cell>
          <cell r="C95">
            <v>-13162.889539884</v>
          </cell>
          <cell r="D95">
            <v>-10416.0232950213</v>
          </cell>
          <cell r="E95">
            <v>-8512.1344247228</v>
          </cell>
          <cell r="F95">
            <v>-6842.92470975954</v>
          </cell>
          <cell r="G95">
            <v>-5114.6194979467</v>
          </cell>
          <cell r="H95">
            <v>-3311.03223005177</v>
          </cell>
          <cell r="I95">
            <v>-1339.81936853555</v>
          </cell>
          <cell r="J95">
            <v>819.789287936164</v>
          </cell>
          <cell r="K95">
            <v>3179.39570368869</v>
          </cell>
          <cell r="L95">
            <v>5762.84372205308</v>
          </cell>
          <cell r="M95">
            <v>8591.35503701916</v>
          </cell>
          <cell r="N95">
            <v>11697.7508493012</v>
          </cell>
          <cell r="O95">
            <v>15597.9170219115</v>
          </cell>
          <cell r="P95">
            <v>20492.1338173534</v>
          </cell>
          <cell r="Q95">
            <v>25948.649126659</v>
          </cell>
          <cell r="R95">
            <v>31828.7679001236</v>
          </cell>
          <cell r="S95">
            <v>38165.3755755545</v>
          </cell>
          <cell r="T95">
            <v>44993.9105727602</v>
          </cell>
          <cell r="U95">
            <v>52352.5624881783</v>
          </cell>
          <cell r="V95">
            <v>60282.4856758672</v>
          </cell>
          <cell r="W95">
            <v>68828.0294093451</v>
          </cell>
          <cell r="X95">
            <v>78036.9859114907</v>
          </cell>
          <cell r="Y95">
            <v>87960.8576396501</v>
          </cell>
          <cell r="Z95">
            <v>98655.1453207803</v>
          </cell>
          <cell r="AA95">
            <v>110179.658347511</v>
          </cell>
          <cell r="AB95">
            <v>122598.849271056</v>
          </cell>
          <cell r="AC95">
            <v>135982.174261686</v>
          </cell>
          <cell r="AD95">
            <v>150404.481552673</v>
          </cell>
          <cell r="AE95">
            <v>60116.4106603287</v>
          </cell>
          <cell r="AF95">
            <v>55265.6475423521</v>
          </cell>
          <cell r="AG95">
            <v>52057.2016413845</v>
          </cell>
          <cell r="AH95">
            <v>49045.0268037612</v>
          </cell>
          <cell r="AI95">
            <v>46210.6504588147</v>
          </cell>
          <cell r="AJ95">
            <v>43537.9091072106</v>
          </cell>
          <cell r="AK95">
            <v>40941.3671096107</v>
          </cell>
          <cell r="AL95">
            <v>38344.8251120109</v>
          </cell>
          <cell r="AM95">
            <v>35745.9740430775</v>
          </cell>
          <cell r="AN95">
            <v>33149.4320454777</v>
          </cell>
          <cell r="AO95">
            <v>30550.5809765444</v>
          </cell>
          <cell r="AP95">
            <v>27954.0389789445</v>
          </cell>
          <cell r="AQ95">
            <v>25355.1879100112</v>
          </cell>
          <cell r="AR95">
            <v>22758.6459124114</v>
          </cell>
          <cell r="AS95">
            <v>20843.2799581832</v>
          </cell>
          <cell r="AT95">
            <v>19609.0900473266</v>
          </cell>
          <cell r="AU95">
            <v>18374.9001364701</v>
          </cell>
          <cell r="AV95">
            <v>17140.7102256135</v>
          </cell>
          <cell r="AW95">
            <v>15906.520314757</v>
          </cell>
          <cell r="AX95">
            <v>14672.3304039004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</row>
        <row r="96">
          <cell r="A96">
            <v>-2909.61300376258</v>
          </cell>
          <cell r="B96">
            <v>-11683.1035771931</v>
          </cell>
          <cell r="C96">
            <v>-9896.48481848254</v>
          </cell>
          <cell r="D96">
            <v>-7454.96612203912</v>
          </cell>
          <cell r="E96">
            <v>-5874.27075988739</v>
          </cell>
          <cell r="F96">
            <v>-4529.23917440433</v>
          </cell>
          <cell r="G96">
            <v>-3103.65042860286</v>
          </cell>
          <cell r="H96">
            <v>-1583.73686190933</v>
          </cell>
          <cell r="I96">
            <v>104.711792533484</v>
          </cell>
          <cell r="J96">
            <v>1979.78213601862</v>
          </cell>
          <cell r="K96">
            <v>4053.41863620871</v>
          </cell>
          <cell r="L96">
            <v>6347.35952866288</v>
          </cell>
          <cell r="M96">
            <v>8881.61935152292</v>
          </cell>
          <cell r="N96">
            <v>11684.7216169779</v>
          </cell>
          <cell r="O96">
            <v>15160.6865685836</v>
          </cell>
          <cell r="P96">
            <v>19461.2916181284</v>
          </cell>
          <cell r="Q96">
            <v>24241.4232229578</v>
          </cell>
          <cell r="R96">
            <v>29392.648867144</v>
          </cell>
          <cell r="S96">
            <v>34943.7775453821</v>
          </cell>
          <cell r="T96">
            <v>40925.8547694962</v>
          </cell>
          <cell r="U96">
            <v>47372.3361950757</v>
          </cell>
          <cell r="V96">
            <v>54319.2747272001</v>
          </cell>
          <cell r="W96">
            <v>61805.5221516664</v>
          </cell>
          <cell r="X96">
            <v>69872.9464193732</v>
          </cell>
          <cell r="Y96">
            <v>78566.6657990564</v>
          </cell>
          <cell r="Z96">
            <v>87935.3012079094</v>
          </cell>
          <cell r="AA96">
            <v>98031.2481312863</v>
          </cell>
          <cell r="AB96">
            <v>108910.969652237</v>
          </cell>
          <cell r="AC96">
            <v>120635.31222969</v>
          </cell>
          <cell r="AD96">
            <v>133269.845991308</v>
          </cell>
          <cell r="AE96">
            <v>46683.0208387008</v>
          </cell>
          <cell r="AF96">
            <v>42916.1912287364</v>
          </cell>
          <cell r="AG96">
            <v>40424.6927309135</v>
          </cell>
          <cell r="AH96">
            <v>38085.6072936758</v>
          </cell>
          <cell r="AI96">
            <v>35884.59015838</v>
          </cell>
          <cell r="AJ96">
            <v>33809.0896612133</v>
          </cell>
          <cell r="AK96">
            <v>31792.7612934502</v>
          </cell>
          <cell r="AL96">
            <v>29776.4329256871</v>
          </cell>
          <cell r="AM96">
            <v>27758.3114630936</v>
          </cell>
          <cell r="AN96">
            <v>25741.9830953305</v>
          </cell>
          <cell r="AO96">
            <v>23723.861632737</v>
          </cell>
          <cell r="AP96">
            <v>21707.533264974</v>
          </cell>
          <cell r="AQ96">
            <v>19689.4118023805</v>
          </cell>
          <cell r="AR96">
            <v>17673.0834346174</v>
          </cell>
          <cell r="AS96">
            <v>16185.7180418266</v>
          </cell>
          <cell r="AT96">
            <v>15227.3156240081</v>
          </cell>
          <cell r="AU96">
            <v>14268.9132061895</v>
          </cell>
          <cell r="AV96">
            <v>13310.510788371</v>
          </cell>
          <cell r="AW96">
            <v>12352.1083705525</v>
          </cell>
          <cell r="AX96">
            <v>11393.7059527339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</row>
        <row r="97">
          <cell r="A97">
            <v>-2979.71864677045</v>
          </cell>
          <cell r="B97">
            <v>-11925.0485377193</v>
          </cell>
          <cell r="C97">
            <v>-10116.159817966</v>
          </cell>
          <cell r="D97">
            <v>-7667.91746057365</v>
          </cell>
          <cell r="E97">
            <v>-6061.91806149489</v>
          </cell>
          <cell r="F97">
            <v>-4685.33289523914</v>
          </cell>
          <cell r="G97">
            <v>-3229.80659661022</v>
          </cell>
          <cell r="H97">
            <v>-1681.34078133072</v>
          </cell>
          <cell r="I97">
            <v>35.8772424041341</v>
          </cell>
          <cell r="J97">
            <v>1940.19107548723</v>
          </cell>
          <cell r="K97">
            <v>4043.54012054411</v>
          </cell>
          <cell r="L97">
            <v>6367.87292824394</v>
          </cell>
          <cell r="M97">
            <v>8933.33808890417</v>
          </cell>
          <cell r="N97">
            <v>11768.8648713824</v>
          </cell>
          <cell r="O97">
            <v>15288.2607164556</v>
          </cell>
          <cell r="P97">
            <v>19647.5681215631</v>
          </cell>
          <cell r="Q97">
            <v>24494.1582169527</v>
          </cell>
          <cell r="R97">
            <v>29717.0016970373</v>
          </cell>
          <cell r="S97">
            <v>35345.3080898991</v>
          </cell>
          <cell r="T97">
            <v>41410.5545351968</v>
          </cell>
          <cell r="U97">
            <v>47946.6618247452</v>
          </cell>
          <cell r="V97">
            <v>54990.1841095831</v>
          </cell>
          <cell r="W97">
            <v>62580.5133344933</v>
          </cell>
          <cell r="X97">
            <v>70760.0995433062</v>
          </cell>
          <cell r="Y97">
            <v>79574.6882870761</v>
          </cell>
          <cell r="Z97">
            <v>89073.576462872</v>
          </cell>
          <cell r="AA97">
            <v>99309.8880139978</v>
          </cell>
          <cell r="AB97">
            <v>110340.871033537</v>
          </cell>
          <cell r="AC97">
            <v>122228.217932821</v>
          </cell>
          <cell r="AD97">
            <v>135038.410465398</v>
          </cell>
          <cell r="AE97">
            <v>47854.3010025489</v>
          </cell>
          <cell r="AF97">
            <v>43992.9613818037</v>
          </cell>
          <cell r="AG97">
            <v>41438.9510174321</v>
          </cell>
          <cell r="AH97">
            <v>39041.1777676887</v>
          </cell>
          <cell r="AI97">
            <v>36784.9369629614</v>
          </cell>
          <cell r="AJ97">
            <v>34657.3620173396</v>
          </cell>
          <cell r="AK97">
            <v>32590.4438338677</v>
          </cell>
          <cell r="AL97">
            <v>30523.5256503957</v>
          </cell>
          <cell r="AM97">
            <v>28454.7693832222</v>
          </cell>
          <cell r="AN97">
            <v>26387.8511997502</v>
          </cell>
          <cell r="AO97">
            <v>24319.0949325767</v>
          </cell>
          <cell r="AP97">
            <v>22252.1767491047</v>
          </cell>
          <cell r="AQ97">
            <v>20183.4204819312</v>
          </cell>
          <cell r="AR97">
            <v>18116.5022984592</v>
          </cell>
          <cell r="AS97">
            <v>16591.8188069321</v>
          </cell>
          <cell r="AT97">
            <v>15609.3700073497</v>
          </cell>
          <cell r="AU97">
            <v>14626.9212077674</v>
          </cell>
          <cell r="AV97">
            <v>13644.4724081851</v>
          </cell>
          <cell r="AW97">
            <v>12662.0236086027</v>
          </cell>
          <cell r="AX97">
            <v>11679.5748090204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</row>
        <row r="98">
          <cell r="A98">
            <v>-3431.17890592157</v>
          </cell>
          <cell r="B98">
            <v>-14056.2798744428</v>
          </cell>
          <cell r="C98">
            <v>-12545.1940065795</v>
          </cell>
          <cell r="D98">
            <v>-9932.78223852558</v>
          </cell>
          <cell r="E98">
            <v>-8158.61057805627</v>
          </cell>
          <cell r="F98">
            <v>-6672.44570722927</v>
          </cell>
          <cell r="G98">
            <v>-5122.84074032289</v>
          </cell>
          <cell r="H98">
            <v>-3494.89738764819</v>
          </cell>
          <cell r="I98">
            <v>-1703.83888268858</v>
          </cell>
          <cell r="J98">
            <v>269.658838101751</v>
          </cell>
          <cell r="K98">
            <v>2436.92641281649</v>
          </cell>
          <cell r="L98">
            <v>4820.53053798473</v>
          </cell>
          <cell r="M98">
            <v>7440.73918036249</v>
          </cell>
          <cell r="N98">
            <v>10328.1532502439</v>
          </cell>
          <cell r="O98">
            <v>13953.5942457214</v>
          </cell>
          <cell r="P98">
            <v>18497.4493154187</v>
          </cell>
          <cell r="Q98">
            <v>23561.8040295795</v>
          </cell>
          <cell r="R98">
            <v>29019.3177617293</v>
          </cell>
          <cell r="S98">
            <v>34900.5124681985</v>
          </cell>
          <cell r="T98">
            <v>41238.2796041092</v>
          </cell>
          <cell r="U98">
            <v>48068.0640737249</v>
          </cell>
          <cell r="V98">
            <v>55428.0624613434</v>
          </cell>
          <cell r="W98">
            <v>63359.436651369</v>
          </cell>
          <cell r="X98">
            <v>71906.5440322658</v>
          </cell>
          <cell r="Y98">
            <v>81117.1855718433</v>
          </cell>
          <cell r="Z98">
            <v>91042.8731512695</v>
          </cell>
          <cell r="AA98">
            <v>101739.11765292</v>
          </cell>
          <cell r="AB98">
            <v>113265.739413232</v>
          </cell>
          <cell r="AC98">
            <v>125687.202776828</v>
          </cell>
          <cell r="AD98">
            <v>139072.976622935</v>
          </cell>
          <cell r="AE98">
            <v>54770.8660472059</v>
          </cell>
          <cell r="AF98">
            <v>50351.4322512898</v>
          </cell>
          <cell r="AG98">
            <v>47428.2810063741</v>
          </cell>
          <cell r="AH98">
            <v>44683.9484234727</v>
          </cell>
          <cell r="AI98">
            <v>42101.6045108664</v>
          </cell>
          <cell r="AJ98">
            <v>39666.5230258013</v>
          </cell>
          <cell r="AK98">
            <v>37300.865256577</v>
          </cell>
          <cell r="AL98">
            <v>34935.2074873527</v>
          </cell>
          <cell r="AM98">
            <v>32567.4459691635</v>
          </cell>
          <cell r="AN98">
            <v>30201.7881999392</v>
          </cell>
          <cell r="AO98">
            <v>27834.02668175</v>
          </cell>
          <cell r="AP98">
            <v>25468.3689125257</v>
          </cell>
          <cell r="AQ98">
            <v>23100.6073943365</v>
          </cell>
          <cell r="AR98">
            <v>20734.9496251122</v>
          </cell>
          <cell r="AS98">
            <v>18989.8978005255</v>
          </cell>
          <cell r="AT98">
            <v>17865.4519205763</v>
          </cell>
          <cell r="AU98">
            <v>16741.0060406272</v>
          </cell>
          <cell r="AV98">
            <v>15616.5601606781</v>
          </cell>
          <cell r="AW98">
            <v>14492.1142807289</v>
          </cell>
          <cell r="AX98">
            <v>13367.6684007798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</row>
        <row r="99">
          <cell r="A99">
            <v>-3244.76866082361</v>
          </cell>
          <cell r="B99">
            <v>-13036.6129979894</v>
          </cell>
          <cell r="C99">
            <v>-11223.2524685486</v>
          </cell>
          <cell r="D99">
            <v>-8617.82607881257</v>
          </cell>
          <cell r="E99">
            <v>-6880.46827941806</v>
          </cell>
          <cell r="F99">
            <v>-5401.70118884268</v>
          </cell>
          <cell r="G99">
            <v>-3850.66938278369</v>
          </cell>
          <cell r="H99">
            <v>-2212.61291427344</v>
          </cell>
          <cell r="I99">
            <v>-406.033803747923</v>
          </cell>
          <cell r="J99">
            <v>1588.25664260918</v>
          </cell>
          <cell r="K99">
            <v>3782.09515190787</v>
          </cell>
          <cell r="L99">
            <v>6198.09497167764</v>
          </cell>
          <cell r="M99">
            <v>8856.7882846048</v>
          </cell>
          <cell r="N99">
            <v>11788.4566580925</v>
          </cell>
          <cell r="O99">
            <v>15441.962169198</v>
          </cell>
          <cell r="P99">
            <v>19988.5503777719</v>
          </cell>
          <cell r="Q99">
            <v>25048.455119349</v>
          </cell>
          <cell r="R99">
            <v>30501.1734159787</v>
          </cell>
          <cell r="S99">
            <v>36377.2004048056</v>
          </cell>
          <cell r="T99">
            <v>42709.3986397234</v>
          </cell>
          <cell r="U99">
            <v>49533.1818800894</v>
          </cell>
          <cell r="V99">
            <v>56886.7131474352</v>
          </cell>
          <cell r="W99">
            <v>64811.1181578342</v>
          </cell>
          <cell r="X99">
            <v>73350.7153235782</v>
          </cell>
          <cell r="Y99">
            <v>82553.2636104824</v>
          </cell>
          <cell r="Z99">
            <v>92470.2296369972</v>
          </cell>
          <cell r="AA99">
            <v>103157.075508917</v>
          </cell>
          <cell r="AB99">
            <v>114673.568999448</v>
          </cell>
          <cell r="AC99">
            <v>127084.117809358</v>
          </cell>
          <cell r="AD99">
            <v>140458.12977661</v>
          </cell>
          <cell r="AE99">
            <v>52063.0887854258</v>
          </cell>
          <cell r="AF99">
            <v>47862.1441828742</v>
          </cell>
          <cell r="AG99">
            <v>45083.5084996972</v>
          </cell>
          <cell r="AH99">
            <v>42474.8509919413</v>
          </cell>
          <cell r="AI99">
            <v>40020.1737136845</v>
          </cell>
          <cell r="AJ99">
            <v>37705.478462245</v>
          </cell>
          <cell r="AK99">
            <v>35456.7747377338</v>
          </cell>
          <cell r="AL99">
            <v>33208.0710132226</v>
          </cell>
          <cell r="AM99">
            <v>30957.3675454711</v>
          </cell>
          <cell r="AN99">
            <v>28708.6638209599</v>
          </cell>
          <cell r="AO99">
            <v>26457.9603532084</v>
          </cell>
          <cell r="AP99">
            <v>24209.2566286971</v>
          </cell>
          <cell r="AQ99">
            <v>21958.5531609457</v>
          </cell>
          <cell r="AR99">
            <v>19709.8494364344</v>
          </cell>
          <cell r="AS99">
            <v>18051.0699677964</v>
          </cell>
          <cell r="AT99">
            <v>16982.2147550316</v>
          </cell>
          <cell r="AU99">
            <v>15913.3595422668</v>
          </cell>
          <cell r="AV99">
            <v>14844.504329502</v>
          </cell>
          <cell r="AW99">
            <v>13775.6491167372</v>
          </cell>
          <cell r="AX99">
            <v>12706.7939039725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</row>
        <row r="100">
          <cell r="A100">
            <v>-3465.38764926245</v>
          </cell>
          <cell r="B100">
            <v>-13995.3540472416</v>
          </cell>
          <cell r="C100">
            <v>-12200.2927815893</v>
          </cell>
          <cell r="D100">
            <v>-9461.16549838033</v>
          </cell>
          <cell r="E100">
            <v>-7616.38441704624</v>
          </cell>
          <cell r="F100">
            <v>-6058.25383875466</v>
          </cell>
          <cell r="G100">
            <v>-4433.72945687289</v>
          </cell>
          <cell r="H100">
            <v>-2727.45299044361</v>
          </cell>
          <cell r="I100">
            <v>-853.275162180227</v>
          </cell>
          <cell r="J100">
            <v>1208.65519143735</v>
          </cell>
          <cell r="K100">
            <v>3470.05407513411</v>
          </cell>
          <cell r="L100">
            <v>5954.04321906253</v>
          </cell>
          <cell r="M100">
            <v>8681.42874436164</v>
          </cell>
          <cell r="N100">
            <v>11683.5607287539</v>
          </cell>
          <cell r="O100">
            <v>15438.1236756649</v>
          </cell>
          <cell r="P100">
            <v>20128.8319213445</v>
          </cell>
          <cell r="Q100">
            <v>25353.5122494872</v>
          </cell>
          <cell r="R100">
            <v>30983.7980896956</v>
          </cell>
          <cell r="S100">
            <v>37051.1776519817</v>
          </cell>
          <cell r="T100">
            <v>43589.5836579341</v>
          </cell>
          <cell r="U100">
            <v>50635.5831145043</v>
          </cell>
          <cell r="V100">
            <v>58228.5818204263</v>
          </cell>
          <cell r="W100">
            <v>66411.0447489995</v>
          </cell>
          <cell r="X100">
            <v>75228.733539761</v>
          </cell>
          <cell r="Y100">
            <v>84730.962427253</v>
          </cell>
          <cell r="Z100">
            <v>94970.8740382058</v>
          </cell>
          <cell r="AA100">
            <v>106005.736599573</v>
          </cell>
          <cell r="AB100">
            <v>117897.264219598</v>
          </cell>
          <cell r="AC100">
            <v>130711.962033134</v>
          </cell>
          <cell r="AD100">
            <v>144521.498141489</v>
          </cell>
          <cell r="AE100">
            <v>55529.4693285611</v>
          </cell>
          <cell r="AF100">
            <v>51048.8242131742</v>
          </cell>
          <cell r="AG100">
            <v>48085.1858939007</v>
          </cell>
          <cell r="AH100">
            <v>45302.8429625646</v>
          </cell>
          <cell r="AI100">
            <v>42684.7323238306</v>
          </cell>
          <cell r="AJ100">
            <v>40215.9237692803</v>
          </cell>
          <cell r="AK100">
            <v>37817.500482988</v>
          </cell>
          <cell r="AL100">
            <v>35419.0771966958</v>
          </cell>
          <cell r="AM100">
            <v>33018.5210234866</v>
          </cell>
          <cell r="AN100">
            <v>30620.0977371943</v>
          </cell>
          <cell r="AO100">
            <v>28219.5415639851</v>
          </cell>
          <cell r="AP100">
            <v>25821.1182776928</v>
          </cell>
          <cell r="AQ100">
            <v>23420.5621044836</v>
          </cell>
          <cell r="AR100">
            <v>21022.1388181914</v>
          </cell>
          <cell r="AS100">
            <v>19252.9171723875</v>
          </cell>
          <cell r="AT100">
            <v>18112.8971670722</v>
          </cell>
          <cell r="AU100">
            <v>16972.8771617568</v>
          </cell>
          <cell r="AV100">
            <v>15832.8571564415</v>
          </cell>
          <cell r="AW100">
            <v>14692.8371511261</v>
          </cell>
          <cell r="AX100">
            <v>13552.8171458107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</row>
        <row r="101">
          <cell r="A101">
            <v>-3423.05319572521</v>
          </cell>
          <cell r="B101">
            <v>-13824.2099624048</v>
          </cell>
          <cell r="C101">
            <v>-12006.3723963575</v>
          </cell>
          <cell r="D101">
            <v>-9360.37528901122</v>
          </cell>
          <cell r="E101">
            <v>-7570.12286183823</v>
          </cell>
          <cell r="F101">
            <v>-6035.23211077749</v>
          </cell>
          <cell r="G101">
            <v>-4433.38652971596</v>
          </cell>
          <cell r="H101">
            <v>-2749.39149361247</v>
          </cell>
          <cell r="I101">
            <v>-898.06166100223</v>
          </cell>
          <cell r="J101">
            <v>1140.27044256769</v>
          </cell>
          <cell r="K101">
            <v>3377.28693703386</v>
          </cell>
          <cell r="L101">
            <v>5835.94750980238</v>
          </cell>
          <cell r="M101">
            <v>8536.93752437318</v>
          </cell>
          <cell r="N101">
            <v>11511.3249146742</v>
          </cell>
          <cell r="O101">
            <v>15231.0507550071</v>
          </cell>
          <cell r="P101">
            <v>19877.2946166198</v>
          </cell>
          <cell r="Q101">
            <v>25052.1976857072</v>
          </cell>
          <cell r="R101">
            <v>30628.8419288759</v>
          </cell>
          <cell r="S101">
            <v>36638.4155575373</v>
          </cell>
          <cell r="T101">
            <v>43114.5280050083</v>
          </cell>
          <cell r="U101">
            <v>50093.3978922604</v>
          </cell>
          <cell r="V101">
            <v>57614.0555859379</v>
          </cell>
          <cell r="W101">
            <v>65718.5614814822</v>
          </cell>
          <cell r="X101">
            <v>74452.2412321417</v>
          </cell>
          <cell r="Y101">
            <v>83863.9392394211</v>
          </cell>
          <cell r="Z101">
            <v>94006.2918226538</v>
          </cell>
          <cell r="AA101">
            <v>104936.021595437</v>
          </cell>
          <cell r="AB101">
            <v>116714.254695275</v>
          </cell>
          <cell r="AC101">
            <v>129406.862640586</v>
          </cell>
          <cell r="AD101">
            <v>143084.830726953</v>
          </cell>
          <cell r="AE101">
            <v>54848.0703505628</v>
          </cell>
          <cell r="AF101">
            <v>50422.4069780111</v>
          </cell>
          <cell r="AG101">
            <v>47495.1352969628</v>
          </cell>
          <cell r="AH101">
            <v>44746.9343383986</v>
          </cell>
          <cell r="AI101">
            <v>42160.9503872612</v>
          </cell>
          <cell r="AJ101">
            <v>39722.4364428752</v>
          </cell>
          <cell r="AK101">
            <v>37353.4440731008</v>
          </cell>
          <cell r="AL101">
            <v>34984.4517033263</v>
          </cell>
          <cell r="AM101">
            <v>32613.3526191696</v>
          </cell>
          <cell r="AN101">
            <v>30244.3602493952</v>
          </cell>
          <cell r="AO101">
            <v>27873.2611652385</v>
          </cell>
          <cell r="AP101">
            <v>25504.2687954641</v>
          </cell>
          <cell r="AQ101">
            <v>23133.1697113074</v>
          </cell>
          <cell r="AR101">
            <v>20764.1773415329</v>
          </cell>
          <cell r="AS101">
            <v>19016.6657144972</v>
          </cell>
          <cell r="AT101">
            <v>17890.6348302001</v>
          </cell>
          <cell r="AU101">
            <v>16764.6039459031</v>
          </cell>
          <cell r="AV101">
            <v>15638.573061606</v>
          </cell>
          <cell r="AW101">
            <v>14512.542177309</v>
          </cell>
          <cell r="AX101">
            <v>13386.5112930119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</row>
        <row r="102">
          <cell r="A102">
            <v>-3547.64267570941</v>
          </cell>
          <cell r="B102">
            <v>-14356.9711985814</v>
          </cell>
          <cell r="C102">
            <v>-12640.002992315</v>
          </cell>
          <cell r="D102">
            <v>-9988.35632302435</v>
          </cell>
          <cell r="E102">
            <v>-8159.17562114779</v>
          </cell>
          <cell r="F102">
            <v>-6592.31316307573</v>
          </cell>
          <cell r="G102">
            <v>-4962.8632692733</v>
          </cell>
          <cell r="H102">
            <v>-3255.37030137109</v>
          </cell>
          <cell r="I102">
            <v>-1382.08687873925</v>
          </cell>
          <cell r="J102">
            <v>676.939158258498</v>
          </cell>
          <cell r="K102">
            <v>2933.22159596655</v>
          </cell>
          <cell r="L102">
            <v>5409.90223872889</v>
          </cell>
          <cell r="M102">
            <v>8127.70671612672</v>
          </cell>
          <cell r="N102">
            <v>11118.1865687711</v>
          </cell>
          <cell r="O102">
            <v>14869.5560970273</v>
          </cell>
          <cell r="P102">
            <v>19569.9481301921</v>
          </cell>
          <cell r="Q102">
            <v>24808.5923311999</v>
          </cell>
          <cell r="R102">
            <v>30453.926096014</v>
          </cell>
          <cell r="S102">
            <v>36537.5217924003</v>
          </cell>
          <cell r="T102">
            <v>43093.4028330864</v>
          </cell>
          <cell r="U102">
            <v>50158.233956752</v>
          </cell>
          <cell r="V102">
            <v>57771.5262810266</v>
          </cell>
          <cell r="W102">
            <v>65975.8582742854</v>
          </cell>
          <cell r="X102">
            <v>74817.1138820585</v>
          </cell>
          <cell r="Y102">
            <v>84344.7391398136</v>
          </cell>
          <cell r="Z102">
            <v>94612.0187072545</v>
          </cell>
          <cell r="AA102">
            <v>105676.373870697</v>
          </cell>
          <cell r="AB102">
            <v>117599.683680144</v>
          </cell>
          <cell r="AC102">
            <v>130448.631017064</v>
          </cell>
          <cell r="AD102">
            <v>144295.075528314</v>
          </cell>
          <cell r="AE102">
            <v>56821.3549545092</v>
          </cell>
          <cell r="AF102">
            <v>52236.4682339073</v>
          </cell>
          <cell r="AG102">
            <v>49203.8812682399</v>
          </cell>
          <cell r="AH102">
            <v>46356.8075032958</v>
          </cell>
          <cell r="AI102">
            <v>43677.7868731244</v>
          </cell>
          <cell r="AJ102">
            <v>41151.5418200193</v>
          </cell>
          <cell r="AK102">
            <v>38697.3195389596</v>
          </cell>
          <cell r="AL102">
            <v>36243.0972578999</v>
          </cell>
          <cell r="AM102">
            <v>33786.6924685965</v>
          </cell>
          <cell r="AN102">
            <v>31332.4701875368</v>
          </cell>
          <cell r="AO102">
            <v>28876.0653982333</v>
          </cell>
          <cell r="AP102">
            <v>26421.8431171737</v>
          </cell>
          <cell r="AQ102">
            <v>23965.4383278702</v>
          </cell>
          <cell r="AR102">
            <v>21511.2160468105</v>
          </cell>
          <cell r="AS102">
            <v>19700.8336976727</v>
          </cell>
          <cell r="AT102">
            <v>18534.2912804566</v>
          </cell>
          <cell r="AU102">
            <v>17367.7488632405</v>
          </cell>
          <cell r="AV102">
            <v>16201.2064460245</v>
          </cell>
          <cell r="AW102">
            <v>15034.6640288084</v>
          </cell>
          <cell r="AX102">
            <v>13868.1216115923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</row>
        <row r="103">
          <cell r="A103">
            <v>-2856.05622861763</v>
          </cell>
          <cell r="B103">
            <v>-11430.4924110934</v>
          </cell>
          <cell r="C103">
            <v>-9693.54764161067</v>
          </cell>
          <cell r="D103">
            <v>-7298.99588792487</v>
          </cell>
          <cell r="E103">
            <v>-5742.90735030741</v>
          </cell>
          <cell r="F103">
            <v>-4419.77616719319</v>
          </cell>
          <cell r="G103">
            <v>-3014.95850172222</v>
          </cell>
          <cell r="H103">
            <v>-1514.84690844596</v>
          </cell>
          <cell r="I103">
            <v>153.654042342367</v>
          </cell>
          <cell r="J103">
            <v>2008.4525078032</v>
          </cell>
          <cell r="K103">
            <v>4061.49693051898</v>
          </cell>
          <cell r="L103">
            <v>6334.37965980953</v>
          </cell>
          <cell r="M103">
            <v>8847.02246120446</v>
          </cell>
          <cell r="N103">
            <v>11627.6670192326</v>
          </cell>
          <cell r="O103">
            <v>15073.5226811063</v>
          </cell>
          <cell r="P103">
            <v>19333.3991810921</v>
          </cell>
          <cell r="Q103">
            <v>24067.4140521283</v>
          </cell>
          <cell r="R103">
            <v>29168.9428006262</v>
          </cell>
          <cell r="S103">
            <v>34666.5164840087</v>
          </cell>
          <cell r="T103">
            <v>40590.8810998347</v>
          </cell>
          <cell r="U103">
            <v>46975.169537358</v>
          </cell>
          <cell r="V103">
            <v>53855.0868781328</v>
          </cell>
          <cell r="W103">
            <v>61269.1100819865</v>
          </cell>
          <cell r="X103">
            <v>69258.7031751344</v>
          </cell>
          <cell r="Y103">
            <v>77868.5491439055</v>
          </cell>
          <cell r="Z103">
            <v>87146.7998309825</v>
          </cell>
          <cell r="AA103">
            <v>97145.3452317349</v>
          </cell>
          <cell r="AB103">
            <v>107920.103696728</v>
          </cell>
          <cell r="AC103">
            <v>119531.334663404</v>
          </cell>
          <cell r="AD103">
            <v>132043.975665941</v>
          </cell>
          <cell r="AE103">
            <v>45867.8560690321</v>
          </cell>
          <cell r="AF103">
            <v>42166.80169675</v>
          </cell>
          <cell r="AG103">
            <v>39718.8089910249</v>
          </cell>
          <cell r="AH103">
            <v>37420.5679551868</v>
          </cell>
          <cell r="AI103">
            <v>35257.9843144228</v>
          </cell>
          <cell r="AJ103">
            <v>33218.7255782716</v>
          </cell>
          <cell r="AK103">
            <v>31237.6057257235</v>
          </cell>
          <cell r="AL103">
            <v>29256.4858731755</v>
          </cell>
          <cell r="AM103">
            <v>27273.6042362759</v>
          </cell>
          <cell r="AN103">
            <v>25292.4843837278</v>
          </cell>
          <cell r="AO103">
            <v>23309.6027468282</v>
          </cell>
          <cell r="AP103">
            <v>21328.4828942802</v>
          </cell>
          <cell r="AQ103">
            <v>19345.6012573805</v>
          </cell>
          <cell r="AR103">
            <v>17364.4814048325</v>
          </cell>
          <cell r="AS103">
            <v>15903.0879360099</v>
          </cell>
          <cell r="AT103">
            <v>14961.4208509126</v>
          </cell>
          <cell r="AU103">
            <v>14019.7537658154</v>
          </cell>
          <cell r="AV103">
            <v>13078.0866807182</v>
          </cell>
          <cell r="AW103">
            <v>12136.4195956209</v>
          </cell>
          <cell r="AX103">
            <v>11194.7525105237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</row>
        <row r="104">
          <cell r="A104">
            <v>-3012.66385855037</v>
          </cell>
          <cell r="B104">
            <v>-12020.5275999769</v>
          </cell>
          <cell r="C104">
            <v>-10194.1358014237</v>
          </cell>
          <cell r="D104">
            <v>-7855.69821731742</v>
          </cell>
          <cell r="E104">
            <v>-6286.16658727621</v>
          </cell>
          <cell r="F104">
            <v>-4904.53067956474</v>
          </cell>
          <cell r="G104">
            <v>-3445.5413811314</v>
          </cell>
          <cell r="H104">
            <v>-1895.15011814578</v>
          </cell>
          <cell r="I104">
            <v>-176.830854145065</v>
          </cell>
          <cell r="J104">
            <v>1727.81296998397</v>
          </cell>
          <cell r="K104">
            <v>3830.64049214711</v>
          </cell>
          <cell r="L104">
            <v>6153.61884290229</v>
          </cell>
          <cell r="M104">
            <v>8716.87154592643</v>
          </cell>
          <cell r="N104">
            <v>11549.4281023208</v>
          </cell>
          <cell r="O104">
            <v>15069.7571336062</v>
          </cell>
          <cell r="P104">
            <v>19435.8650544643</v>
          </cell>
          <cell r="Q104">
            <v>24291.3413938067</v>
          </cell>
          <cell r="R104">
            <v>29523.7609800562</v>
          </cell>
          <cell r="S104">
            <v>35162.3868970914</v>
          </cell>
          <cell r="T104">
            <v>41238.753998043</v>
          </cell>
          <cell r="U104">
            <v>47786.8452686449</v>
          </cell>
          <cell r="V104">
            <v>54843.28188213</v>
          </cell>
          <cell r="W104">
            <v>62447.5280085829</v>
          </cell>
          <cell r="X104">
            <v>70642.1115241732</v>
          </cell>
          <cell r="Y104">
            <v>79472.8618546215</v>
          </cell>
          <cell r="Z104">
            <v>88989.1662830712</v>
          </cell>
          <cell r="AA104">
            <v>99244.2461558067</v>
          </cell>
          <cell r="AB104">
            <v>110295.454530539</v>
          </cell>
          <cell r="AC104">
            <v>122204.596931901</v>
          </cell>
          <cell r="AD104">
            <v>135038.277008027</v>
          </cell>
          <cell r="AE104">
            <v>48424.6826402587</v>
          </cell>
          <cell r="AF104">
            <v>44517.3192103575</v>
          </cell>
          <cell r="AG104">
            <v>41932.8672642715</v>
          </cell>
          <cell r="AH104">
            <v>39506.5146433034</v>
          </cell>
          <cell r="AI104">
            <v>37223.3814109718</v>
          </cell>
          <cell r="AJ104">
            <v>35070.447622855</v>
          </cell>
          <cell r="AK104">
            <v>32978.8935727252</v>
          </cell>
          <cell r="AL104">
            <v>30887.3395225954</v>
          </cell>
          <cell r="AM104">
            <v>28793.9254804054</v>
          </cell>
          <cell r="AN104">
            <v>26702.3714302756</v>
          </cell>
          <cell r="AO104">
            <v>24608.9573880856</v>
          </cell>
          <cell r="AP104">
            <v>22517.4033379558</v>
          </cell>
          <cell r="AQ104">
            <v>20423.9892957658</v>
          </cell>
          <cell r="AR104">
            <v>18332.4352456361</v>
          </cell>
          <cell r="AS104">
            <v>16789.5788532689</v>
          </cell>
          <cell r="AT104">
            <v>15795.4201186644</v>
          </cell>
          <cell r="AU104">
            <v>14801.2613840599</v>
          </cell>
          <cell r="AV104">
            <v>13807.1026494554</v>
          </cell>
          <cell r="AW104">
            <v>12812.9439148509</v>
          </cell>
          <cell r="AX104">
            <v>11818.7851802464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</row>
        <row r="105">
          <cell r="A105">
            <v>-3351.51675947616</v>
          </cell>
          <cell r="B105">
            <v>-13483.7871114991</v>
          </cell>
          <cell r="C105">
            <v>-11744.7268059311</v>
          </cell>
          <cell r="D105">
            <v>-9126.54560520265</v>
          </cell>
          <cell r="E105">
            <v>-7351.94956691605</v>
          </cell>
          <cell r="F105">
            <v>-5842.82214274331</v>
          </cell>
          <cell r="G105">
            <v>-4264.97586284276</v>
          </cell>
          <cell r="H105">
            <v>-2603.4089213414</v>
          </cell>
          <cell r="I105">
            <v>-774.397154624578</v>
          </cell>
          <cell r="J105">
            <v>1241.51311921023</v>
          </cell>
          <cell r="K105">
            <v>3456.03473153733</v>
          </cell>
          <cell r="L105">
            <v>5891.96069426472</v>
          </cell>
          <cell r="M105">
            <v>8569.88247949433</v>
          </cell>
          <cell r="N105">
            <v>11520.5249214441</v>
          </cell>
          <cell r="O105">
            <v>15206.802830001</v>
          </cell>
          <cell r="P105">
            <v>19805.9848163283</v>
          </cell>
          <cell r="Q105">
            <v>24927.2107945233</v>
          </cell>
          <cell r="R105">
            <v>30446.0108547345</v>
          </cell>
          <cell r="S105">
            <v>36393.2497061868</v>
          </cell>
          <cell r="T105">
            <v>42802.1881656948</v>
          </cell>
          <cell r="U105">
            <v>49708.6691737228</v>
          </cell>
          <cell r="V105">
            <v>57151.3182513539</v>
          </cell>
          <cell r="W105">
            <v>65171.7595192548</v>
          </cell>
          <cell r="X105">
            <v>73814.8484867551</v>
          </cell>
          <cell r="Y105">
            <v>83128.9229129463</v>
          </cell>
          <cell r="Z105">
            <v>93166.0731427813</v>
          </cell>
          <cell r="AA105">
            <v>103982.433430067</v>
          </cell>
          <cell r="AB105">
            <v>115638.495876617</v>
          </cell>
          <cell r="AC105">
            <v>128199.448743322</v>
          </cell>
          <cell r="AD105">
            <v>141735.541025176</v>
          </cell>
          <cell r="AE105">
            <v>53763.6548328679</v>
          </cell>
          <cell r="AF105">
            <v>49425.4924062312</v>
          </cell>
          <cell r="AG105">
            <v>46556.0965777909</v>
          </cell>
          <cell r="AH105">
            <v>43862.2310178316</v>
          </cell>
          <cell r="AI105">
            <v>41327.3752304964</v>
          </cell>
          <cell r="AJ105">
            <v>38937.0737819104</v>
          </cell>
          <cell r="AK105">
            <v>36614.9193787346</v>
          </cell>
          <cell r="AL105">
            <v>34292.7649755589</v>
          </cell>
          <cell r="AM105">
            <v>31968.545510401</v>
          </cell>
          <cell r="AN105">
            <v>29646.3911072253</v>
          </cell>
          <cell r="AO105">
            <v>27322.1716420674</v>
          </cell>
          <cell r="AP105">
            <v>25000.0172388917</v>
          </cell>
          <cell r="AQ105">
            <v>22675.7977737338</v>
          </cell>
          <cell r="AR105">
            <v>20353.643370558</v>
          </cell>
          <cell r="AS105">
            <v>18640.6822521108</v>
          </cell>
          <cell r="AT105">
            <v>17536.914418392</v>
          </cell>
          <cell r="AU105">
            <v>16433.1465846732</v>
          </cell>
          <cell r="AV105">
            <v>15329.3787509544</v>
          </cell>
          <cell r="AW105">
            <v>14225.6109172357</v>
          </cell>
          <cell r="AX105">
            <v>13121.8430835169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</row>
        <row r="106">
          <cell r="A106">
            <v>-3637.11100894916</v>
          </cell>
          <cell r="B106">
            <v>-14813.0771863111</v>
          </cell>
          <cell r="C106">
            <v>-13071.140139058</v>
          </cell>
          <cell r="D106">
            <v>-10309.6997440976</v>
          </cell>
          <cell r="E106">
            <v>-8425.43244951619</v>
          </cell>
          <cell r="F106">
            <v>-6826.99841754606</v>
          </cell>
          <cell r="G106">
            <v>-5168.13112157798</v>
          </cell>
          <cell r="H106">
            <v>-3433.13870898902</v>
          </cell>
          <cell r="I106">
            <v>-1532.48579834107</v>
          </cell>
          <cell r="J106">
            <v>554.041694171104</v>
          </cell>
          <cell r="K106">
            <v>2837.92037085233</v>
          </cell>
          <cell r="L106">
            <v>5342.49637358077</v>
          </cell>
          <cell r="M106">
            <v>8088.61065499218</v>
          </cell>
          <cell r="N106">
            <v>11108.2350056159</v>
          </cell>
          <cell r="O106">
            <v>14900.6273558415</v>
          </cell>
          <cell r="P106">
            <v>19658.7059312354</v>
          </cell>
          <cell r="Q106">
            <v>24963.1384721778</v>
          </cell>
          <cell r="R106">
            <v>30679.3678967301</v>
          </cell>
          <cell r="S106">
            <v>36839.3630671676</v>
          </cell>
          <cell r="T106">
            <v>43477.5746716268</v>
          </cell>
          <cell r="U106">
            <v>50631.1278946965</v>
          </cell>
          <cell r="V106">
            <v>58340.030045528</v>
          </cell>
          <cell r="W106">
            <v>66647.3943046555</v>
          </cell>
          <cell r="X106">
            <v>75599.6808408626</v>
          </cell>
          <cell r="Y106">
            <v>85246.9566465793</v>
          </cell>
          <cell r="Z106">
            <v>95643.1755449747</v>
          </cell>
          <cell r="AA106">
            <v>106846.479934729</v>
          </cell>
          <cell r="AB106">
            <v>118919.525960034</v>
          </cell>
          <cell r="AC106">
            <v>131929.833924393</v>
          </cell>
          <cell r="AD106">
            <v>145950.165907942</v>
          </cell>
          <cell r="AE106">
            <v>58148.0736778546</v>
          </cell>
          <cell r="AF106">
            <v>53456.1346868254</v>
          </cell>
          <cell r="AG106">
            <v>50352.7400131978</v>
          </cell>
          <cell r="AH106">
            <v>47439.1900779173</v>
          </cell>
          <cell r="AI106">
            <v>44697.6171409042</v>
          </cell>
          <cell r="AJ106">
            <v>42112.3869295888</v>
          </cell>
          <cell r="AK106">
            <v>39600.8611461022</v>
          </cell>
          <cell r="AL106">
            <v>37089.3353626157</v>
          </cell>
          <cell r="AM106">
            <v>34575.5761116192</v>
          </cell>
          <cell r="AN106">
            <v>32064.0503281327</v>
          </cell>
          <cell r="AO106">
            <v>29550.2910771362</v>
          </cell>
          <cell r="AP106">
            <v>27038.7652936497</v>
          </cell>
          <cell r="AQ106">
            <v>24525.0060426532</v>
          </cell>
          <cell r="AR106">
            <v>22013.4802591667</v>
          </cell>
          <cell r="AS106">
            <v>20160.8273911202</v>
          </cell>
          <cell r="AT106">
            <v>18967.0474385139</v>
          </cell>
          <cell r="AU106">
            <v>17773.2674859075</v>
          </cell>
          <cell r="AV106">
            <v>16579.4875333011</v>
          </cell>
          <cell r="AW106">
            <v>15385.7075806948</v>
          </cell>
          <cell r="AX106">
            <v>14191.9276280884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</row>
        <row r="107">
          <cell r="A107">
            <v>-3351.15097885255</v>
          </cell>
          <cell r="B107">
            <v>-13523.0837391123</v>
          </cell>
          <cell r="C107">
            <v>-11770.1530767513</v>
          </cell>
          <cell r="D107">
            <v>-9134.36128508657</v>
          </cell>
          <cell r="E107">
            <v>-7359.54271962019</v>
          </cell>
          <cell r="F107">
            <v>-5853.10811655111</v>
          </cell>
          <cell r="G107">
            <v>-4277.97829691445</v>
          </cell>
          <cell r="H107">
            <v>-2619.16953353198</v>
          </cell>
          <cell r="I107">
            <v>-793.038884284659</v>
          </cell>
          <cell r="J107">
            <v>1219.84683691125</v>
          </cell>
          <cell r="K107">
            <v>3431.1912357598</v>
          </cell>
          <cell r="L107">
            <v>5863.76754198464</v>
          </cell>
          <cell r="M107">
            <v>8538.15013232066</v>
          </cell>
          <cell r="N107">
            <v>11485.0335020324</v>
          </cell>
          <cell r="O107">
            <v>15166.8733645726</v>
          </cell>
          <cell r="P107">
            <v>19760.7300794069</v>
          </cell>
          <cell r="Q107">
            <v>24876.0714853954</v>
          </cell>
          <cell r="R107">
            <v>30388.5301387667</v>
          </cell>
          <cell r="S107">
            <v>36328.9352834856</v>
          </cell>
          <cell r="T107">
            <v>42730.5095178467</v>
          </cell>
          <cell r="U107">
            <v>49629.0545967911</v>
          </cell>
          <cell r="V107">
            <v>57063.1516585395</v>
          </cell>
          <cell r="W107">
            <v>65074.3769953393</v>
          </cell>
          <cell r="X107">
            <v>73707.5345750562</v>
          </cell>
          <cell r="Y107">
            <v>83010.9066140201</v>
          </cell>
          <cell r="Z107">
            <v>93036.5236024933</v>
          </cell>
          <cell r="AA107">
            <v>103840.455292917</v>
          </cell>
          <cell r="AB107">
            <v>115483.124278331</v>
          </cell>
          <cell r="AC107">
            <v>128029.643914703</v>
          </cell>
          <cell r="AD107">
            <v>141550.182477045</v>
          </cell>
          <cell r="AE107">
            <v>53710.2388330598</v>
          </cell>
          <cell r="AF107">
            <v>49376.3865167397</v>
          </cell>
          <cell r="AG107">
            <v>46509.8415295879</v>
          </cell>
          <cell r="AH107">
            <v>43818.6524156902</v>
          </cell>
          <cell r="AI107">
            <v>41286.3150928581</v>
          </cell>
          <cell r="AJ107">
            <v>38898.3884891764</v>
          </cell>
          <cell r="AK107">
            <v>36578.5412245228</v>
          </cell>
          <cell r="AL107">
            <v>34258.6939598691</v>
          </cell>
          <cell r="AM107">
            <v>31936.7836849419</v>
          </cell>
          <cell r="AN107">
            <v>29616.9364202883</v>
          </cell>
          <cell r="AO107">
            <v>27295.026145361</v>
          </cell>
          <cell r="AP107">
            <v>24975.1788807074</v>
          </cell>
          <cell r="AQ107">
            <v>22653.2686057802</v>
          </cell>
          <cell r="AR107">
            <v>20333.4213411266</v>
          </cell>
          <cell r="AS107">
            <v>18622.1621071784</v>
          </cell>
          <cell r="AT107">
            <v>17519.4909039357</v>
          </cell>
          <cell r="AU107">
            <v>16416.819700693</v>
          </cell>
          <cell r="AV107">
            <v>15314.1484974502</v>
          </cell>
          <cell r="AW107">
            <v>14211.4772942075</v>
          </cell>
          <cell r="AX107">
            <v>13108.8060909648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</row>
        <row r="108">
          <cell r="A108">
            <v>-3167.82817802014</v>
          </cell>
          <cell r="B108">
            <v>-12721.9026070451</v>
          </cell>
          <cell r="C108">
            <v>-10908.4561919783</v>
          </cell>
          <cell r="D108">
            <v>-8253.29546001966</v>
          </cell>
          <cell r="E108">
            <v>-6512.7586997916</v>
          </cell>
          <cell r="F108">
            <v>-5053.90221613231</v>
          </cell>
          <cell r="G108">
            <v>-3520.0552183654</v>
          </cell>
          <cell r="H108">
            <v>-1896.62036700349</v>
          </cell>
          <cell r="I108">
            <v>-103.697263614282</v>
          </cell>
          <cell r="J108">
            <v>1877.72544278217</v>
          </cell>
          <cell r="K108">
            <v>4059.5896673041</v>
          </cell>
          <cell r="L108">
            <v>6464.39531066149</v>
          </cell>
          <cell r="M108">
            <v>9112.64968863652</v>
          </cell>
          <cell r="N108">
            <v>12034.3330405806</v>
          </cell>
          <cell r="O108">
            <v>15668.1592696377</v>
          </cell>
          <cell r="P108">
            <v>20181.0379871242</v>
          </cell>
          <cell r="Q108">
            <v>25201.2553596654</v>
          </cell>
          <cell r="R108">
            <v>30611.205253659</v>
          </cell>
          <cell r="S108">
            <v>36441.1436176044</v>
          </cell>
          <cell r="T108">
            <v>42723.6752479132</v>
          </cell>
          <cell r="U108">
            <v>49493.9361360781</v>
          </cell>
          <cell r="V108">
            <v>56789.7899719246</v>
          </cell>
          <cell r="W108">
            <v>64652.0399019216</v>
          </cell>
          <cell r="X108">
            <v>73124.6567268398</v>
          </cell>
          <cell r="Y108">
            <v>82255.0248149879</v>
          </cell>
          <cell r="Z108">
            <v>92094.2071063311</v>
          </cell>
          <cell r="AA108">
            <v>102697.23068957</v>
          </cell>
          <cell r="AB108">
            <v>114123.394549307</v>
          </cell>
          <cell r="AC108">
            <v>126436.60120443</v>
          </cell>
          <cell r="AD108">
            <v>139705.714092442</v>
          </cell>
          <cell r="AE108">
            <v>50832.491062909</v>
          </cell>
          <cell r="AF108">
            <v>46730.8427752884</v>
          </cell>
          <cell r="AG108">
            <v>44017.8847693909</v>
          </cell>
          <cell r="AH108">
            <v>41470.8872219401</v>
          </cell>
          <cell r="AI108">
            <v>39074.2303250822</v>
          </cell>
          <cell r="AJ108">
            <v>36814.2467469452</v>
          </cell>
          <cell r="AK108">
            <v>34618.6948762051</v>
          </cell>
          <cell r="AL108">
            <v>32423.1430054651</v>
          </cell>
          <cell r="AM108">
            <v>30225.6386587433</v>
          </cell>
          <cell r="AN108">
            <v>28030.0867880032</v>
          </cell>
          <cell r="AO108">
            <v>25832.5824412814</v>
          </cell>
          <cell r="AP108">
            <v>23637.0305705414</v>
          </cell>
          <cell r="AQ108">
            <v>21439.5262238196</v>
          </cell>
          <cell r="AR108">
            <v>19243.9743530795</v>
          </cell>
          <cell r="AS108">
            <v>17624.4028969487</v>
          </cell>
          <cell r="AT108">
            <v>16580.8118554272</v>
          </cell>
          <cell r="AU108">
            <v>15537.2208139057</v>
          </cell>
          <cell r="AV108">
            <v>14493.6297723842</v>
          </cell>
          <cell r="AW108">
            <v>13450.0387308626</v>
          </cell>
          <cell r="AX108">
            <v>12406.4476893411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</row>
        <row r="109">
          <cell r="A109">
            <v>-3208.1186858858</v>
          </cell>
          <cell r="B109">
            <v>-12951.9814559704</v>
          </cell>
          <cell r="C109">
            <v>-11245.6476553278</v>
          </cell>
          <cell r="D109">
            <v>-8514.71618549283</v>
          </cell>
          <cell r="E109">
            <v>-6730.72226589803</v>
          </cell>
          <cell r="F109">
            <v>-5266.05665741762</v>
          </cell>
          <cell r="G109">
            <v>-3727.95324296967</v>
          </cell>
          <cell r="H109">
            <v>-2101.75968504352</v>
          </cell>
          <cell r="I109">
            <v>-306.849119830324</v>
          </cell>
          <cell r="J109">
            <v>1675.84828176529</v>
          </cell>
          <cell r="K109">
            <v>3858.19846474865</v>
          </cell>
          <cell r="L109">
            <v>6262.72580307472</v>
          </cell>
          <cell r="M109">
            <v>8909.91835378606</v>
          </cell>
          <cell r="N109">
            <v>11829.8643795747</v>
          </cell>
          <cell r="O109">
            <v>15466.0021906142</v>
          </cell>
          <cell r="P109">
            <v>19987.2366114664</v>
          </cell>
          <cell r="Q109">
            <v>25018.034908075</v>
          </cell>
          <cell r="R109">
            <v>30439.3871507698</v>
          </cell>
          <cell r="S109">
            <v>36281.6130573791</v>
          </cell>
          <cell r="T109">
            <v>42577.3861442224</v>
          </cell>
          <cell r="U109">
            <v>49361.9164576052</v>
          </cell>
          <cell r="V109">
            <v>56673.1474912334</v>
          </cell>
          <cell r="W109">
            <v>64551.9683908391</v>
          </cell>
          <cell r="X109">
            <v>73042.4426328023</v>
          </cell>
          <cell r="Y109">
            <v>82192.0544556893</v>
          </cell>
          <cell r="Z109">
            <v>92051.974422911</v>
          </cell>
          <cell r="AA109">
            <v>102677.345601701</v>
          </cell>
          <cell r="AB109">
            <v>114127.591958909</v>
          </cell>
          <cell r="AC109">
            <v>126466.75069837</v>
          </cell>
          <cell r="AD109">
            <v>139763.830398473</v>
          </cell>
          <cell r="AE109">
            <v>51409.7413748481</v>
          </cell>
          <cell r="AF109">
            <v>47261.5150481823</v>
          </cell>
          <cell r="AG109">
            <v>44517.7488756489</v>
          </cell>
          <cell r="AH109">
            <v>41941.8277972432</v>
          </cell>
          <cell r="AI109">
            <v>39517.9546276355</v>
          </cell>
          <cell r="AJ109">
            <v>37232.3068296623</v>
          </cell>
          <cell r="AK109">
            <v>35011.822421174</v>
          </cell>
          <cell r="AL109">
            <v>32791.3380126857</v>
          </cell>
          <cell r="AM109">
            <v>30568.8789560312</v>
          </cell>
          <cell r="AN109">
            <v>28348.3945475429</v>
          </cell>
          <cell r="AO109">
            <v>26125.9354908884</v>
          </cell>
          <cell r="AP109">
            <v>23905.4510824001</v>
          </cell>
          <cell r="AQ109">
            <v>21682.9920257456</v>
          </cell>
          <cell r="AR109">
            <v>19462.5076172572</v>
          </cell>
          <cell r="AS109">
            <v>17824.5444178003</v>
          </cell>
          <cell r="AT109">
            <v>16769.1024273746</v>
          </cell>
          <cell r="AU109">
            <v>15713.660436949</v>
          </cell>
          <cell r="AV109">
            <v>14658.2184465234</v>
          </cell>
          <cell r="AW109">
            <v>13602.7764560978</v>
          </cell>
          <cell r="AX109">
            <v>12547.3344656721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</row>
        <row r="110">
          <cell r="A110">
            <v>-3484.66081356432</v>
          </cell>
          <cell r="B110">
            <v>-13949.5959638785</v>
          </cell>
          <cell r="C110">
            <v>-12088.5146593685</v>
          </cell>
          <cell r="D110">
            <v>-9451.39049345675</v>
          </cell>
          <cell r="E110">
            <v>-7634.15244307334</v>
          </cell>
          <cell r="F110">
            <v>-6059.83436160882</v>
          </cell>
          <cell r="G110">
            <v>-4419.41433326608</v>
          </cell>
          <cell r="H110">
            <v>-2697.42107073347</v>
          </cell>
          <cell r="I110">
            <v>-807.067878222291</v>
          </cell>
          <cell r="J110">
            <v>1271.62347503796</v>
          </cell>
          <cell r="K110">
            <v>3550.39850963418</v>
          </cell>
          <cell r="L110">
            <v>6052.49294797444</v>
          </cell>
          <cell r="M110">
            <v>8798.80048666302</v>
          </cell>
          <cell r="N110">
            <v>11820.8651021626</v>
          </cell>
          <cell r="O110">
            <v>15600.1415087654</v>
          </cell>
          <cell r="P110">
            <v>20322.0142520576</v>
          </cell>
          <cell r="Q110">
            <v>25581.4968812975</v>
          </cell>
          <cell r="R110">
            <v>31249.2868156834</v>
          </cell>
          <cell r="S110">
            <v>37357.0820124458</v>
          </cell>
          <cell r="T110">
            <v>43939.0412236133</v>
          </cell>
          <cell r="U110">
            <v>51031.9750339081</v>
          </cell>
          <cell r="V110">
            <v>58675.5517294099</v>
          </cell>
          <cell r="W110">
            <v>66912.5191483389</v>
          </cell>
          <cell r="X110">
            <v>75788.9437546918</v>
          </cell>
          <cell r="Y110">
            <v>85354.4682717854</v>
          </cell>
          <cell r="Z110">
            <v>95662.5893165622</v>
          </cell>
          <cell r="AA110">
            <v>106770.956587367</v>
          </cell>
          <cell r="AB110">
            <v>118741.695278453</v>
          </cell>
          <cell r="AC110">
            <v>131641.753524353</v>
          </cell>
          <cell r="AD110">
            <v>145543.276817277</v>
          </cell>
          <cell r="AE110">
            <v>55975.5932675623</v>
          </cell>
          <cell r="AF110">
            <v>51458.9506345994</v>
          </cell>
          <cell r="AG110">
            <v>48471.5024353333</v>
          </cell>
          <cell r="AH110">
            <v>45666.8061517468</v>
          </cell>
          <cell r="AI110">
            <v>43027.6616035406</v>
          </cell>
          <cell r="AJ110">
            <v>40539.018632953</v>
          </cell>
          <cell r="AK110">
            <v>38121.3264060997</v>
          </cell>
          <cell r="AL110">
            <v>35703.6341792465</v>
          </cell>
          <cell r="AM110">
            <v>33283.7919298559</v>
          </cell>
          <cell r="AN110">
            <v>30866.0997030027</v>
          </cell>
          <cell r="AO110">
            <v>28446.257453612</v>
          </cell>
          <cell r="AP110">
            <v>26028.5652267588</v>
          </cell>
          <cell r="AQ110">
            <v>23608.7229773682</v>
          </cell>
          <cell r="AR110">
            <v>21191.0307505149</v>
          </cell>
          <cell r="AS110">
            <v>19407.5951721968</v>
          </cell>
          <cell r="AT110">
            <v>18258.4162424137</v>
          </cell>
          <cell r="AU110">
            <v>17109.2373126307</v>
          </cell>
          <cell r="AV110">
            <v>15960.0583828476</v>
          </cell>
          <cell r="AW110">
            <v>14810.8794530646</v>
          </cell>
          <cell r="AX110">
            <v>13661.7005232815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</row>
        <row r="111">
          <cell r="A111">
            <v>-3711.34562388042</v>
          </cell>
          <cell r="B111">
            <v>-15208.2399905796</v>
          </cell>
          <cell r="C111">
            <v>-13323.997441661</v>
          </cell>
          <cell r="D111">
            <v>-10530.0944446661</v>
          </cell>
          <cell r="E111">
            <v>-8639.9250210735</v>
          </cell>
          <cell r="F111">
            <v>-7015.87963950002</v>
          </cell>
          <cell r="G111">
            <v>-5333.13823255465</v>
          </cell>
          <cell r="H111">
            <v>-3575.81742929</v>
          </cell>
          <cell r="I111">
            <v>-1652.93492064859</v>
          </cell>
          <cell r="J111">
            <v>455.93576287494</v>
          </cell>
          <cell r="K111">
            <v>2762.24167260856</v>
          </cell>
          <cell r="L111">
            <v>5289.49482864066</v>
          </cell>
          <cell r="M111">
            <v>8058.63009456697</v>
          </cell>
          <cell r="N111">
            <v>11101.9599018118</v>
          </cell>
          <cell r="O111">
            <v>14927.6770580779</v>
          </cell>
          <cell r="P111">
            <v>19732.5718870342</v>
          </cell>
          <cell r="Q111">
            <v>25090.3864689437</v>
          </cell>
          <cell r="R111">
            <v>30864.1421210356</v>
          </cell>
          <cell r="S111">
            <v>37086.1294295591</v>
          </cell>
          <cell r="T111">
            <v>43791.1457828925</v>
          </cell>
          <cell r="U111">
            <v>51016.6899811073</v>
          </cell>
          <cell r="V111">
            <v>58803.1719535786</v>
          </cell>
          <cell r="W111">
            <v>67194.1387575185</v>
          </cell>
          <cell r="X111">
            <v>76236.518121363</v>
          </cell>
          <cell r="Y111">
            <v>85980.8808950649</v>
          </cell>
          <cell r="Z111">
            <v>96481.7238750852</v>
          </cell>
          <cell r="AA111">
            <v>107797.774585824</v>
          </cell>
          <cell r="AB111">
            <v>119992.319722023</v>
          </cell>
          <cell r="AC111">
            <v>133133.559089013</v>
          </cell>
          <cell r="AD111">
            <v>147294.987020252</v>
          </cell>
          <cell r="AE111">
            <v>59221.372936772</v>
          </cell>
          <cell r="AF111">
            <v>54442.8299651904</v>
          </cell>
          <cell r="AG111">
            <v>51282.1527197997</v>
          </cell>
          <cell r="AH111">
            <v>48314.8243738417</v>
          </cell>
          <cell r="AI111">
            <v>45522.6473838403</v>
          </cell>
          <cell r="AJ111">
            <v>42889.698899254</v>
          </cell>
          <cell r="AK111">
            <v>40331.8152815062</v>
          </cell>
          <cell r="AL111">
            <v>37773.9316637585</v>
          </cell>
          <cell r="AM111">
            <v>35213.7733530762</v>
          </cell>
          <cell r="AN111">
            <v>32655.8897353284</v>
          </cell>
          <cell r="AO111">
            <v>30095.7314246462</v>
          </cell>
          <cell r="AP111">
            <v>27537.8478068984</v>
          </cell>
          <cell r="AQ111">
            <v>24977.6894962161</v>
          </cell>
          <cell r="AR111">
            <v>22419.8058784684</v>
          </cell>
          <cell r="AS111">
            <v>20532.9566763985</v>
          </cell>
          <cell r="AT111">
            <v>19317.1418900066</v>
          </cell>
          <cell r="AU111">
            <v>18101.3271036147</v>
          </cell>
          <cell r="AV111">
            <v>16885.5123172227</v>
          </cell>
          <cell r="AW111">
            <v>15669.6975308308</v>
          </cell>
          <cell r="AX111">
            <v>14453.8827444389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</row>
        <row r="112">
          <cell r="A112">
            <v>-3185.07555266386</v>
          </cell>
          <cell r="B112">
            <v>-12780.5699723568</v>
          </cell>
          <cell r="C112">
            <v>-11076.6429637799</v>
          </cell>
          <cell r="D112">
            <v>-8412.94286704807</v>
          </cell>
          <cell r="E112">
            <v>-6652.58098719205</v>
          </cell>
          <cell r="F112">
            <v>-5192.88919281672</v>
          </cell>
          <cell r="G112">
            <v>-3659.17252675651</v>
          </cell>
          <cell r="H112">
            <v>-2036.81833575716</v>
          </cell>
          <cell r="I112">
            <v>-245.566580898428</v>
          </cell>
          <cell r="J112">
            <v>1733.60910015905</v>
          </cell>
          <cell r="K112">
            <v>3912.59531811467</v>
          </cell>
          <cell r="L112">
            <v>6313.88706676478</v>
          </cell>
          <cell r="M112">
            <v>8957.96290568283</v>
          </cell>
          <cell r="N112">
            <v>11874.8383153304</v>
          </cell>
          <cell r="O112">
            <v>15505.6350557675</v>
          </cell>
          <cell r="P112">
            <v>20018.2652791394</v>
          </cell>
          <cell r="Q112">
            <v>25039.0256792783</v>
          </cell>
          <cell r="R112">
            <v>30449.5607575134</v>
          </cell>
          <cell r="S112">
            <v>36280.1297350737</v>
          </cell>
          <cell r="T112">
            <v>42563.3409351713</v>
          </cell>
          <cell r="U112">
            <v>49334.3341498939</v>
          </cell>
          <cell r="V112">
            <v>56630.9771647118</v>
          </cell>
          <cell r="W112">
            <v>64494.0775396948</v>
          </cell>
          <cell r="X112">
            <v>72967.6108318535</v>
          </cell>
          <cell r="Y112">
            <v>82098.9665349757</v>
          </cell>
          <cell r="Z112">
            <v>91939.2131124101</v>
          </cell>
          <cell r="AA112">
            <v>102543.383605035</v>
          </cell>
          <cell r="AB112">
            <v>113970.783411715</v>
          </cell>
          <cell r="AC112">
            <v>126285.321963554</v>
          </cell>
          <cell r="AD112">
            <v>139555.870146885</v>
          </cell>
          <cell r="AE112">
            <v>51129.3692452369</v>
          </cell>
          <cell r="AF112">
            <v>47003.7660055234</v>
          </cell>
          <cell r="AG112">
            <v>44274.963447752</v>
          </cell>
          <cell r="AH112">
            <v>41713.0906111609</v>
          </cell>
          <cell r="AI112">
            <v>39302.4364631685</v>
          </cell>
          <cell r="AJ112">
            <v>37029.2538502657</v>
          </cell>
          <cell r="AK112">
            <v>34820.8792467624</v>
          </cell>
          <cell r="AL112">
            <v>32612.504643259</v>
          </cell>
          <cell r="AM112">
            <v>30402.166160683</v>
          </cell>
          <cell r="AN112">
            <v>28193.7915571796</v>
          </cell>
          <cell r="AO112">
            <v>25983.4530746036</v>
          </cell>
          <cell r="AP112">
            <v>23775.0784711002</v>
          </cell>
          <cell r="AQ112">
            <v>21564.7399885242</v>
          </cell>
          <cell r="AR112">
            <v>19356.3653850208</v>
          </cell>
          <cell r="AS112">
            <v>17727.3351079668</v>
          </cell>
          <cell r="AT112">
            <v>16677.6491573621</v>
          </cell>
          <cell r="AU112">
            <v>15627.9632067574</v>
          </cell>
          <cell r="AV112">
            <v>14578.2772561527</v>
          </cell>
          <cell r="AW112">
            <v>13528.5913055479</v>
          </cell>
          <cell r="AX112">
            <v>12478.9053549432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</row>
        <row r="113">
          <cell r="A113">
            <v>-3645.34864499768</v>
          </cell>
          <cell r="B113">
            <v>-14807.1148520981</v>
          </cell>
          <cell r="C113">
            <v>-13064.7499257337</v>
          </cell>
          <cell r="D113">
            <v>-10258.7956214559</v>
          </cell>
          <cell r="E113">
            <v>-8346.4713178638</v>
          </cell>
          <cell r="F113">
            <v>-6734.92517557468</v>
          </cell>
          <cell r="G113">
            <v>-5062.54332442014</v>
          </cell>
          <cell r="H113">
            <v>-3313.54874778966</v>
          </cell>
          <cell r="I113">
            <v>-1398.1093422282</v>
          </cell>
          <cell r="J113">
            <v>704.086220455019</v>
          </cell>
          <cell r="K113">
            <v>3004.57664262008</v>
          </cell>
          <cell r="L113">
            <v>5526.80765253234</v>
          </cell>
          <cell r="M113">
            <v>8291.71350337918</v>
          </cell>
          <cell r="N113">
            <v>11331.4060865515</v>
          </cell>
          <cell r="O113">
            <v>15146.7097718265</v>
          </cell>
          <cell r="P113">
            <v>19931.2798285346</v>
          </cell>
          <cell r="Q113">
            <v>25264.7447289342</v>
          </cell>
          <cell r="R113">
            <v>31012.2603704592</v>
          </cell>
          <cell r="S113">
            <v>37205.9705882015</v>
          </cell>
          <cell r="T113">
            <v>43880.5146267082</v>
          </cell>
          <cell r="U113">
            <v>51073.2208651033</v>
          </cell>
          <cell r="V113">
            <v>58824.315581593</v>
          </cell>
          <cell r="W113">
            <v>67177.147924903</v>
          </cell>
          <cell r="X113">
            <v>76178.4323508328</v>
          </cell>
          <cell r="Y113">
            <v>85878.50987979</v>
          </cell>
          <cell r="Z113">
            <v>96331.6296364251</v>
          </cell>
          <cell r="AA113">
            <v>107596.252245921</v>
          </cell>
          <cell r="AB113">
            <v>119735.376783725</v>
          </cell>
          <cell r="AC113">
            <v>132816.893107235</v>
          </cell>
          <cell r="AD113">
            <v>146913.961539917</v>
          </cell>
          <cell r="AE113">
            <v>58325.3906028694</v>
          </cell>
          <cell r="AF113">
            <v>53619.1439978192</v>
          </cell>
          <cell r="AG113">
            <v>50506.2858223792</v>
          </cell>
          <cell r="AH113">
            <v>47583.851298449</v>
          </cell>
          <cell r="AI113">
            <v>44833.9182000042</v>
          </cell>
          <cell r="AJ113">
            <v>42240.8045792732</v>
          </cell>
          <cell r="AK113">
            <v>39721.6201408931</v>
          </cell>
          <cell r="AL113">
            <v>37202.4357025131</v>
          </cell>
          <cell r="AM113">
            <v>34681.0109858799</v>
          </cell>
          <cell r="AN113">
            <v>32161.8265474999</v>
          </cell>
          <cell r="AO113">
            <v>29640.4018308667</v>
          </cell>
          <cell r="AP113">
            <v>27121.2173924867</v>
          </cell>
          <cell r="AQ113">
            <v>24599.7926758535</v>
          </cell>
          <cell r="AR113">
            <v>22080.6082374735</v>
          </cell>
          <cell r="AS113">
            <v>20222.305883745</v>
          </cell>
          <cell r="AT113">
            <v>19024.8856146681</v>
          </cell>
          <cell r="AU113">
            <v>17827.4653455911</v>
          </cell>
          <cell r="AV113">
            <v>16630.0450765142</v>
          </cell>
          <cell r="AW113">
            <v>15432.6248074373</v>
          </cell>
          <cell r="AX113">
            <v>14235.2045383604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</row>
        <row r="114">
          <cell r="A114">
            <v>-3358.38167006973</v>
          </cell>
          <cell r="B114">
            <v>-13716.4363070427</v>
          </cell>
          <cell r="C114">
            <v>-12088.2803320362</v>
          </cell>
          <cell r="D114">
            <v>-9369.97129965918</v>
          </cell>
          <cell r="E114">
            <v>-7570.51855204163</v>
          </cell>
          <cell r="F114">
            <v>-6082.94914383575</v>
          </cell>
          <cell r="G114">
            <v>-4527.92987802914</v>
          </cell>
          <cell r="H114">
            <v>-2890.5929111338</v>
          </cell>
          <cell r="I114">
            <v>-1087.49316981701</v>
          </cell>
          <cell r="J114">
            <v>900.668546915885</v>
          </cell>
          <cell r="K114">
            <v>3085.46666280081</v>
          </cell>
          <cell r="L114">
            <v>5489.52356357151</v>
          </cell>
          <cell r="M114">
            <v>8133.25606350884</v>
          </cell>
          <cell r="N114">
            <v>11047.1747757347</v>
          </cell>
          <cell r="O114">
            <v>14693.0331599279</v>
          </cell>
          <cell r="P114">
            <v>19247.4734897502</v>
          </cell>
          <cell r="Q114">
            <v>24320.1660465638</v>
          </cell>
          <cell r="R114">
            <v>29786.6649097605</v>
          </cell>
          <cell r="S114">
            <v>35677.5422863508</v>
          </cell>
          <cell r="T114">
            <v>42025.7437832279</v>
          </cell>
          <cell r="U114">
            <v>48866.7726603693</v>
          </cell>
          <cell r="V114">
            <v>56238.8883880924</v>
          </cell>
          <cell r="W114">
            <v>64183.320618826</v>
          </cell>
          <cell r="X114">
            <v>72744.4997700671</v>
          </cell>
          <cell r="Y114">
            <v>81970.3055080911</v>
          </cell>
          <cell r="Z114">
            <v>91912.3345220987</v>
          </cell>
          <cell r="AA114">
            <v>102626.189086366</v>
          </cell>
          <cell r="AB114">
            <v>114171.788024223</v>
          </cell>
          <cell r="AC114">
            <v>126613.701812975</v>
          </cell>
          <cell r="AD114">
            <v>140021.51370389</v>
          </cell>
          <cell r="AE114">
            <v>53647.0899727013</v>
          </cell>
          <cell r="AF114">
            <v>49318.333106349</v>
          </cell>
          <cell r="AG114">
            <v>46455.1584086065</v>
          </cell>
          <cell r="AH114">
            <v>43767.1334125613</v>
          </cell>
          <cell r="AI114">
            <v>41237.7734404067</v>
          </cell>
          <cell r="AJ114">
            <v>38852.6543990616</v>
          </cell>
          <cell r="AK114">
            <v>36535.5346536697</v>
          </cell>
          <cell r="AL114">
            <v>34218.4149082778</v>
          </cell>
          <cell r="AM114">
            <v>31899.23457816</v>
          </cell>
          <cell r="AN114">
            <v>29582.1148327681</v>
          </cell>
          <cell r="AO114">
            <v>27262.9345026504</v>
          </cell>
          <cell r="AP114">
            <v>24945.8147572584</v>
          </cell>
          <cell r="AQ114">
            <v>22626.6344271407</v>
          </cell>
          <cell r="AR114">
            <v>20309.5146817488</v>
          </cell>
          <cell r="AS114">
            <v>18600.267430483</v>
          </cell>
          <cell r="AT114">
            <v>17498.8926733435</v>
          </cell>
          <cell r="AU114">
            <v>16397.5179162039</v>
          </cell>
          <cell r="AV114">
            <v>15296.1431590644</v>
          </cell>
          <cell r="AW114">
            <v>14194.7684019248</v>
          </cell>
          <cell r="AX114">
            <v>13093.3936447852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</row>
        <row r="115">
          <cell r="A115">
            <v>-2931.36963443995</v>
          </cell>
          <cell r="B115">
            <v>-11828.1243007554</v>
          </cell>
          <cell r="C115">
            <v>-10236.3327424212</v>
          </cell>
          <cell r="D115">
            <v>-7677.15423110393</v>
          </cell>
          <cell r="E115">
            <v>-6029.49820406659</v>
          </cell>
          <cell r="F115">
            <v>-4684.80650820747</v>
          </cell>
          <cell r="G115">
            <v>-3260.61635673464</v>
          </cell>
          <cell r="H115">
            <v>-1743.15183978975</v>
          </cell>
          <cell r="I115">
            <v>-57.8500541052905</v>
          </cell>
          <cell r="J115">
            <v>1813.38240412526</v>
          </cell>
          <cell r="K115">
            <v>3882.42572519479</v>
          </cell>
          <cell r="L115">
            <v>6171.00366524406</v>
          </cell>
          <cell r="M115">
            <v>8699.09164892232</v>
          </cell>
          <cell r="N115">
            <v>11495.2373856954</v>
          </cell>
          <cell r="O115">
            <v>14965.8612797811</v>
          </cell>
          <cell r="P115">
            <v>19263.7321649015</v>
          </cell>
          <cell r="Q115">
            <v>24041.7295966197</v>
          </cell>
          <cell r="R115">
            <v>29190.6553862897</v>
          </cell>
          <cell r="S115">
            <v>34739.3056663286</v>
          </cell>
          <cell r="T115">
            <v>40718.7120877502</v>
          </cell>
          <cell r="U115">
            <v>47162.3153692831</v>
          </cell>
          <cell r="V115">
            <v>54106.1523195587</v>
          </cell>
          <cell r="W115">
            <v>61589.0573783167</v>
          </cell>
          <cell r="X115">
            <v>69652.8798037791</v>
          </cell>
          <cell r="Y115">
            <v>78342.7177208436</v>
          </cell>
          <cell r="Z115">
            <v>87707.1703390474</v>
          </cell>
          <cell r="AA115">
            <v>97798.6097508665</v>
          </cell>
          <cell r="AB115">
            <v>108673.473830423</v>
          </cell>
          <cell r="AC115">
            <v>120392.581870682</v>
          </cell>
          <cell r="AD115">
            <v>133021.474724381</v>
          </cell>
          <cell r="AE115">
            <v>46980.4257798773</v>
          </cell>
          <cell r="AF115">
            <v>43189.5987139119</v>
          </cell>
          <cell r="AG115">
            <v>40682.2275508057</v>
          </cell>
          <cell r="AH115">
            <v>38328.2404308069</v>
          </cell>
          <cell r="AI115">
            <v>36113.2012086819</v>
          </cell>
          <cell r="AJ115">
            <v>34024.4782573512</v>
          </cell>
          <cell r="AK115">
            <v>31995.3044051093</v>
          </cell>
          <cell r="AL115">
            <v>29966.1305528674</v>
          </cell>
          <cell r="AM115">
            <v>27935.1521824714</v>
          </cell>
          <cell r="AN115">
            <v>25905.9783302295</v>
          </cell>
          <cell r="AO115">
            <v>23874.9999598334</v>
          </cell>
          <cell r="AP115">
            <v>21845.8261075915</v>
          </cell>
          <cell r="AQ115">
            <v>19814.8477371954</v>
          </cell>
          <cell r="AR115">
            <v>17785.6738849535</v>
          </cell>
          <cell r="AS115">
            <v>16288.8328882022</v>
          </cell>
          <cell r="AT115">
            <v>15324.3247469413</v>
          </cell>
          <cell r="AU115">
            <v>14359.8166056804</v>
          </cell>
          <cell r="AV115">
            <v>13395.3084644195</v>
          </cell>
          <cell r="AW115">
            <v>12430.8003231586</v>
          </cell>
          <cell r="AX115">
            <v>11466.2921818978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</row>
        <row r="116">
          <cell r="A116">
            <v>-3119.51966051708</v>
          </cell>
          <cell r="B116">
            <v>-12590.3210435897</v>
          </cell>
          <cell r="C116">
            <v>-10954.3126946615</v>
          </cell>
          <cell r="D116">
            <v>-8654.42816678677</v>
          </cell>
          <cell r="E116">
            <v>-7079.01297260266</v>
          </cell>
          <cell r="F116">
            <v>-5697.10631947187</v>
          </cell>
          <cell r="G116">
            <v>-4243.2748691281</v>
          </cell>
          <cell r="H116">
            <v>-2703.41405420138</v>
          </cell>
          <cell r="I116">
            <v>-999.122857388231</v>
          </cell>
          <cell r="J116">
            <v>888.045643817255</v>
          </cell>
          <cell r="K116">
            <v>2969.62684171914</v>
          </cell>
          <cell r="L116">
            <v>5267.52821399444</v>
          </cell>
          <cell r="M116">
            <v>7801.68489104357</v>
          </cell>
          <cell r="N116">
            <v>10601.2736026575</v>
          </cell>
          <cell r="O116">
            <v>14097.4544331621</v>
          </cell>
          <cell r="P116">
            <v>18453.4901528345</v>
          </cell>
          <cell r="Q116">
            <v>23302.400239556</v>
          </cell>
          <cell r="R116">
            <v>28527.7438179289</v>
          </cell>
          <cell r="S116">
            <v>34158.7443982066</v>
          </cell>
          <cell r="T116">
            <v>40226.894187691</v>
          </cell>
          <cell r="U116">
            <v>46766.1302155808</v>
          </cell>
          <cell r="V116">
            <v>53813.0241308486</v>
          </cell>
          <cell r="W116">
            <v>61406.9867346215</v>
          </cell>
          <cell r="X116">
            <v>69590.4883909407</v>
          </cell>
          <cell r="Y116">
            <v>78409.2965485826</v>
          </cell>
          <cell r="Z116">
            <v>87912.7317023151</v>
          </cell>
          <cell r="AA116">
            <v>98153.9432250916</v>
          </cell>
          <cell r="AB116">
            <v>109190.206613816</v>
          </cell>
          <cell r="AC116">
            <v>121083.243811066</v>
          </cell>
          <cell r="AD116">
            <v>133899.56839423</v>
          </cell>
          <cell r="AE116">
            <v>49994.6846082297</v>
          </cell>
          <cell r="AF116">
            <v>45960.638504534</v>
          </cell>
          <cell r="AG116">
            <v>43292.3946899162</v>
          </cell>
          <cell r="AH116">
            <v>40787.3760213416</v>
          </cell>
          <cell r="AI116">
            <v>38430.2201321238</v>
          </cell>
          <cell r="AJ116">
            <v>36207.4849514122</v>
          </cell>
          <cell r="AK116">
            <v>34048.119533282</v>
          </cell>
          <cell r="AL116">
            <v>31888.7541151518</v>
          </cell>
          <cell r="AM116">
            <v>29727.4684011858</v>
          </cell>
          <cell r="AN116">
            <v>27568.1029830556</v>
          </cell>
          <cell r="AO116">
            <v>25406.8172690896</v>
          </cell>
          <cell r="AP116">
            <v>23247.4518509594</v>
          </cell>
          <cell r="AQ116">
            <v>21086.1661369934</v>
          </cell>
          <cell r="AR116">
            <v>18926.8007188632</v>
          </cell>
          <cell r="AS116">
            <v>17333.9225722946</v>
          </cell>
          <cell r="AT116">
            <v>16307.5316972876</v>
          </cell>
          <cell r="AU116">
            <v>15281.1408222807</v>
          </cell>
          <cell r="AV116">
            <v>14254.7499472737</v>
          </cell>
          <cell r="AW116">
            <v>13228.3590722668</v>
          </cell>
          <cell r="AX116">
            <v>12201.9681972598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</row>
        <row r="117">
          <cell r="A117">
            <v>-3374.85887288815</v>
          </cell>
          <cell r="B117">
            <v>-13529.9121694738</v>
          </cell>
          <cell r="C117">
            <v>-11939.4916493132</v>
          </cell>
          <cell r="D117">
            <v>-9438.25581118341</v>
          </cell>
          <cell r="E117">
            <v>-7689.13669811942</v>
          </cell>
          <cell r="F117">
            <v>-6188.8832407238</v>
          </cell>
          <cell r="G117">
            <v>-4622.12508767108</v>
          </cell>
          <cell r="H117">
            <v>-2973.89869997538</v>
          </cell>
          <cell r="I117">
            <v>-1160.01326561945</v>
          </cell>
          <cell r="J117">
            <v>838.936354783483</v>
          </cell>
          <cell r="K117">
            <v>3034.50488076143</v>
          </cell>
          <cell r="L117">
            <v>5449.39588701383</v>
          </cell>
          <cell r="M117">
            <v>8104.06972914802</v>
          </cell>
          <cell r="N117">
            <v>11029.2079740911</v>
          </cell>
          <cell r="O117">
            <v>14691.1865178456</v>
          </cell>
          <cell r="P117">
            <v>19268.6470344036</v>
          </cell>
          <cell r="Q117">
            <v>24367.6653510865</v>
          </cell>
          <cell r="R117">
            <v>29862.5337113081</v>
          </cell>
          <cell r="S117">
            <v>35783.9829827054</v>
          </cell>
          <cell r="T117">
            <v>42165.1297500354</v>
          </cell>
          <cell r="U117">
            <v>49041.6615245949</v>
          </cell>
          <cell r="V117">
            <v>56452.0363319296</v>
          </cell>
          <cell r="W117">
            <v>64437.6977940549</v>
          </cell>
          <cell r="X117">
            <v>73043.3069090695</v>
          </cell>
          <cell r="Y117">
            <v>82316.9918244218</v>
          </cell>
          <cell r="Z117">
            <v>92310.6170007249</v>
          </cell>
          <cell r="AA117">
            <v>103080.073271457</v>
          </cell>
          <cell r="AB117">
            <v>114685.590420753</v>
          </cell>
          <cell r="AC117">
            <v>127192.074027417</v>
          </cell>
          <cell r="AD117">
            <v>140669.468459017</v>
          </cell>
          <cell r="AE117">
            <v>54203.0708760653</v>
          </cell>
          <cell r="AF117">
            <v>49829.452188611</v>
          </cell>
          <cell r="AG117">
            <v>46936.6044842665</v>
          </cell>
          <cell r="AH117">
            <v>44220.7216758716</v>
          </cell>
          <cell r="AI117">
            <v>41665.1482438076</v>
          </cell>
          <cell r="AJ117">
            <v>39255.3106084082</v>
          </cell>
          <cell r="AK117">
            <v>36914.1769914363</v>
          </cell>
          <cell r="AL117">
            <v>34573.0433744643</v>
          </cell>
          <cell r="AM117">
            <v>32229.8278175401</v>
          </cell>
          <cell r="AN117">
            <v>29888.6942005681</v>
          </cell>
          <cell r="AO117">
            <v>27545.4786436438</v>
          </cell>
          <cell r="AP117">
            <v>25204.3450266719</v>
          </cell>
          <cell r="AQ117">
            <v>22861.1294697476</v>
          </cell>
          <cell r="AR117">
            <v>20519.9958527757</v>
          </cell>
          <cell r="AS117">
            <v>18793.0345217469</v>
          </cell>
          <cell r="AT117">
            <v>17680.2454766613</v>
          </cell>
          <cell r="AU117">
            <v>16567.4564315757</v>
          </cell>
          <cell r="AV117">
            <v>15454.6673864901</v>
          </cell>
          <cell r="AW117">
            <v>14341.8783414045</v>
          </cell>
          <cell r="AX117">
            <v>13229.0892963188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</row>
        <row r="118">
          <cell r="A118">
            <v>-3632.66889469886</v>
          </cell>
          <cell r="B118">
            <v>-14730.8329646529</v>
          </cell>
          <cell r="C118">
            <v>-12818.7168113239</v>
          </cell>
          <cell r="D118">
            <v>-10018.0754497866</v>
          </cell>
          <cell r="E118">
            <v>-8122.82325221981</v>
          </cell>
          <cell r="F118">
            <v>-6501.24999136229</v>
          </cell>
          <cell r="G118">
            <v>-4817.41598114425</v>
          </cell>
          <cell r="H118">
            <v>-3055.49022346763</v>
          </cell>
          <cell r="I118">
            <v>-1125.79775398856</v>
          </cell>
          <cell r="J118">
            <v>992.037183370573</v>
          </cell>
          <cell r="K118">
            <v>3309.66757337928</v>
          </cell>
          <cell r="L118">
            <v>5850.62798141985</v>
          </cell>
          <cell r="M118">
            <v>8635.96312032172</v>
          </cell>
          <cell r="N118">
            <v>11697.8623587113</v>
          </cell>
          <cell r="O118">
            <v>15535.746511831</v>
          </cell>
          <cell r="P118">
            <v>20342.7574304732</v>
          </cell>
          <cell r="Q118">
            <v>25699.8965682892</v>
          </cell>
          <cell r="R118">
            <v>31472.9243398073</v>
          </cell>
          <cell r="S118">
            <v>37694.1272604964</v>
          </cell>
          <cell r="T118">
            <v>44398.2983319293</v>
          </cell>
          <cell r="U118">
            <v>51622.931626813</v>
          </cell>
          <cell r="V118">
            <v>59408.4319801603</v>
          </cell>
          <cell r="W118">
            <v>67798.3409593325</v>
          </cell>
          <cell r="X118">
            <v>76839.5803767233</v>
          </cell>
          <cell r="Y118">
            <v>86582.7147069658</v>
          </cell>
          <cell r="Z118">
            <v>97082.2338762683</v>
          </cell>
          <cell r="AA118">
            <v>108396.858005423</v>
          </cell>
          <cell r="AB118">
            <v>120589.865810802</v>
          </cell>
          <cell r="AC118">
            <v>133729.448499985</v>
          </cell>
          <cell r="AD118">
            <v>147889.091141213</v>
          </cell>
          <cell r="AE118">
            <v>58139.1062000522</v>
          </cell>
          <cell r="AF118">
            <v>53447.8907903231</v>
          </cell>
          <cell r="AG118">
            <v>50344.9747159179</v>
          </cell>
          <cell r="AH118">
            <v>47431.8741023899</v>
          </cell>
          <cell r="AI118">
            <v>44690.7239651861</v>
          </cell>
          <cell r="AJ118">
            <v>42105.8924428223</v>
          </cell>
          <cell r="AK118">
            <v>39594.7539817402</v>
          </cell>
          <cell r="AL118">
            <v>37083.6155206582</v>
          </cell>
          <cell r="AM118">
            <v>34570.243936507</v>
          </cell>
          <cell r="AN118">
            <v>32059.105475425</v>
          </cell>
          <cell r="AO118">
            <v>29545.7338912738</v>
          </cell>
          <cell r="AP118">
            <v>27034.5954301918</v>
          </cell>
          <cell r="AQ118">
            <v>24521.2238460406</v>
          </cell>
          <cell r="AR118">
            <v>22010.0853849586</v>
          </cell>
          <cell r="AS118">
            <v>20157.718229274</v>
          </cell>
          <cell r="AT118">
            <v>18964.1223789869</v>
          </cell>
          <cell r="AU118">
            <v>17770.5265286999</v>
          </cell>
          <cell r="AV118">
            <v>16576.9306784128</v>
          </cell>
          <cell r="AW118">
            <v>15383.3348281257</v>
          </cell>
          <cell r="AX118">
            <v>14189.7389778386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</row>
        <row r="119">
          <cell r="A119">
            <v>-3215.51701645392</v>
          </cell>
          <cell r="B119">
            <v>-12950.0908175426</v>
          </cell>
          <cell r="C119">
            <v>-11341.9202668779</v>
          </cell>
          <cell r="D119">
            <v>-9074.00009646784</v>
          </cell>
          <cell r="E119">
            <v>-7481.49401422416</v>
          </cell>
          <cell r="F119">
            <v>-6068.81375264611</v>
          </cell>
          <cell r="G119">
            <v>-4587.28670590765</v>
          </cell>
          <cell r="H119">
            <v>-3022.56830390087</v>
          </cell>
          <cell r="I119">
            <v>-1294.17844854921</v>
          </cell>
          <cell r="J119">
            <v>616.593787552457</v>
          </cell>
          <cell r="K119">
            <v>2721.18906875376</v>
          </cell>
          <cell r="L119">
            <v>5041.70294206063</v>
          </cell>
          <cell r="M119">
            <v>7598.14870105959</v>
          </cell>
          <cell r="N119">
            <v>10420.1386747199</v>
          </cell>
          <cell r="O119">
            <v>13951.8752641084</v>
          </cell>
          <cell r="P119">
            <v>18362.2287472212</v>
          </cell>
          <cell r="Q119">
            <v>23273.975024557</v>
          </cell>
          <cell r="R119">
            <v>28567.0329303238</v>
          </cell>
          <cell r="S119">
            <v>34271.0046772107</v>
          </cell>
          <cell r="T119">
            <v>40417.7905746098</v>
          </cell>
          <cell r="U119">
            <v>47041.7674358357</v>
          </cell>
          <cell r="V119">
            <v>54179.9808355606</v>
          </cell>
          <cell r="W119">
            <v>61872.3522926952</v>
          </cell>
          <cell r="X119">
            <v>70161.9025374131</v>
          </cell>
          <cell r="Y119">
            <v>79094.9921109761</v>
          </cell>
          <cell r="Z119">
            <v>88721.5806439484</v>
          </cell>
          <cell r="AA119">
            <v>99095.5062628529</v>
          </cell>
          <cell r="AB119">
            <v>110274.786687892</v>
          </cell>
          <cell r="AC119">
            <v>122321.943705668</v>
          </cell>
          <cell r="AD119">
            <v>135304.35283156</v>
          </cell>
          <cell r="AE119">
            <v>51569.709520606</v>
          </cell>
          <cell r="AF119">
            <v>47408.5754442431</v>
          </cell>
          <cell r="AG119">
            <v>44656.2716837881</v>
          </cell>
          <cell r="AH119">
            <v>42072.3352894615</v>
          </cell>
          <cell r="AI119">
            <v>39640.9199209217</v>
          </cell>
          <cell r="AJ119">
            <v>37348.16003037</v>
          </cell>
          <cell r="AK119">
            <v>35120.7662937269</v>
          </cell>
          <cell r="AL119">
            <v>32893.3725570839</v>
          </cell>
          <cell r="AM119">
            <v>30663.9980278981</v>
          </cell>
          <cell r="AN119">
            <v>28436.604291255</v>
          </cell>
          <cell r="AO119">
            <v>26207.2297620693</v>
          </cell>
          <cell r="AP119">
            <v>23979.8360254262</v>
          </cell>
          <cell r="AQ119">
            <v>21750.4614962405</v>
          </cell>
          <cell r="AR119">
            <v>19523.0677595974</v>
          </cell>
          <cell r="AS119">
            <v>17880.0078230469</v>
          </cell>
          <cell r="AT119">
            <v>16821.2816865888</v>
          </cell>
          <cell r="AU119">
            <v>15762.5555501308</v>
          </cell>
          <cell r="AV119">
            <v>14703.8294136728</v>
          </cell>
          <cell r="AW119">
            <v>13645.1032772147</v>
          </cell>
          <cell r="AX119">
            <v>12586.3771407567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</row>
        <row r="120">
          <cell r="A120">
            <v>-3239.56778113189</v>
          </cell>
          <cell r="B120">
            <v>-13127.717522521</v>
          </cell>
          <cell r="C120">
            <v>-11412.6348452509</v>
          </cell>
          <cell r="D120">
            <v>-9043.05045983781</v>
          </cell>
          <cell r="E120">
            <v>-7421.01953261926</v>
          </cell>
          <cell r="F120">
            <v>-5992.3348792846</v>
          </cell>
          <cell r="G120">
            <v>-4494.55792861654</v>
          </cell>
          <cell r="H120">
            <v>-2913.23770998063</v>
          </cell>
          <cell r="I120">
            <v>-1167.4474948798</v>
          </cell>
          <cell r="J120">
            <v>761.644524010766</v>
          </cell>
          <cell r="K120">
            <v>2885.54012053485</v>
          </cell>
          <cell r="L120">
            <v>5226.45360618339</v>
          </cell>
          <cell r="M120">
            <v>7804.50355449092</v>
          </cell>
          <cell r="N120">
            <v>10649.4798216855</v>
          </cell>
          <cell r="O120">
            <v>14208.0688653173</v>
          </cell>
          <cell r="P120">
            <v>18650.2774422191</v>
          </cell>
          <cell r="Q120">
            <v>23597.1362304398</v>
          </cell>
          <cell r="R120">
            <v>28928.0325225638</v>
          </cell>
          <cell r="S120">
            <v>34672.7801480774</v>
          </cell>
          <cell r="T120">
            <v>40863.5074615316</v>
          </cell>
          <cell r="U120">
            <v>47534.8370251383</v>
          </cell>
          <cell r="V120">
            <v>54724.0792405929</v>
          </cell>
          <cell r="W120">
            <v>62471.4410130386</v>
          </cell>
          <cell r="X120">
            <v>70820.2506141572</v>
          </cell>
          <cell r="Y120">
            <v>79817.2000019648</v>
          </cell>
          <cell r="Z120">
            <v>89512.6059525242</v>
          </cell>
          <cell r="AA120">
            <v>99960.6914639897</v>
          </cell>
          <cell r="AB120">
            <v>111219.88900678</v>
          </cell>
          <cell r="AC120">
            <v>123353.167315851</v>
          </cell>
          <cell r="AD120">
            <v>136428.383552699</v>
          </cell>
          <cell r="AE120">
            <v>51856.9251908937</v>
          </cell>
          <cell r="AF120">
            <v>47672.6158257031</v>
          </cell>
          <cell r="AG120">
            <v>44904.9832069563</v>
          </cell>
          <cell r="AH120">
            <v>42306.6556704189</v>
          </cell>
          <cell r="AI120">
            <v>39861.6986201184</v>
          </cell>
          <cell r="AJ120">
            <v>37556.1692845786</v>
          </cell>
          <cell r="AK120">
            <v>35316.370157426</v>
          </cell>
          <cell r="AL120">
            <v>33076.5710302735</v>
          </cell>
          <cell r="AM120">
            <v>30834.7800786243</v>
          </cell>
          <cell r="AN120">
            <v>28594.9809514718</v>
          </cell>
          <cell r="AO120">
            <v>26353.1899998226</v>
          </cell>
          <cell r="AP120">
            <v>24113.39087267</v>
          </cell>
          <cell r="AQ120">
            <v>21871.5999210209</v>
          </cell>
          <cell r="AR120">
            <v>19631.8007938683</v>
          </cell>
          <cell r="AS120">
            <v>17979.5898932075</v>
          </cell>
          <cell r="AT120">
            <v>16914.9672190385</v>
          </cell>
          <cell r="AU120">
            <v>15850.3445448694</v>
          </cell>
          <cell r="AV120">
            <v>14785.7218707004</v>
          </cell>
          <cell r="AW120">
            <v>13721.0991965313</v>
          </cell>
          <cell r="AX120">
            <v>12656.4765223623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</row>
        <row r="121">
          <cell r="A121">
            <v>-3348.7172011845</v>
          </cell>
          <cell r="B121">
            <v>-13629.9856148954</v>
          </cell>
          <cell r="C121">
            <v>-11954.4419308736</v>
          </cell>
          <cell r="D121">
            <v>-9428.50484127725</v>
          </cell>
          <cell r="E121">
            <v>-7714.53751703311</v>
          </cell>
          <cell r="F121">
            <v>-6242.27524069399</v>
          </cell>
          <cell r="G121">
            <v>-4703.38767914219</v>
          </cell>
          <cell r="H121">
            <v>-3083.1028708592</v>
          </cell>
          <cell r="I121">
            <v>-1298.20019476962</v>
          </cell>
          <cell r="J121">
            <v>670.509181803404</v>
          </cell>
          <cell r="K121">
            <v>2834.50597874683</v>
          </cell>
          <cell r="L121">
            <v>5216.29229772453</v>
          </cell>
          <cell r="M121">
            <v>7836.16361524836</v>
          </cell>
          <cell r="N121">
            <v>10724.4764079903</v>
          </cell>
          <cell r="O121">
            <v>14341.9814720922</v>
          </cell>
          <cell r="P121">
            <v>18864.8026361337</v>
          </cell>
          <cell r="Q121">
            <v>23903.1351344199</v>
          </cell>
          <cell r="R121">
            <v>29332.6064784488</v>
          </cell>
          <cell r="S121">
            <v>35183.5817933291</v>
          </cell>
          <cell r="T121">
            <v>41488.7835277459</v>
          </cell>
          <cell r="U121">
            <v>48283.4744591171</v>
          </cell>
          <cell r="V121">
            <v>55605.6549059141</v>
          </cell>
          <cell r="W121">
            <v>63496.2752500888</v>
          </cell>
          <cell r="X121">
            <v>71999.464958168</v>
          </cell>
          <cell r="Y121">
            <v>81162.7793818513</v>
          </cell>
          <cell r="Z121">
            <v>91037.46571838</v>
          </cell>
          <cell r="AA121">
            <v>101678.749618102</v>
          </cell>
          <cell r="AB121">
            <v>113146.144042123</v>
          </cell>
          <cell r="AC121">
            <v>125503.782097389</v>
          </cell>
          <cell r="AD121">
            <v>138820.775710607</v>
          </cell>
          <cell r="AE121">
            <v>53542.292794561</v>
          </cell>
          <cell r="AF121">
            <v>49221.9919601143</v>
          </cell>
          <cell r="AG121">
            <v>46364.4103454075</v>
          </cell>
          <cell r="AH121">
            <v>43681.6362853311</v>
          </cell>
          <cell r="AI121">
            <v>41157.2173041551</v>
          </cell>
          <cell r="AJ121">
            <v>38776.7574856158</v>
          </cell>
          <cell r="AK121">
            <v>36464.1641294624</v>
          </cell>
          <cell r="AL121">
            <v>34151.570773309</v>
          </cell>
          <cell r="AM121">
            <v>31836.9208576894</v>
          </cell>
          <cell r="AN121">
            <v>29524.327501536</v>
          </cell>
          <cell r="AO121">
            <v>27209.6775859163</v>
          </cell>
          <cell r="AP121">
            <v>24897.0842297629</v>
          </cell>
          <cell r="AQ121">
            <v>22582.4343141433</v>
          </cell>
          <cell r="AR121">
            <v>20269.8409579899</v>
          </cell>
          <cell r="AS121">
            <v>18563.932644377</v>
          </cell>
          <cell r="AT121">
            <v>17464.7093733047</v>
          </cell>
          <cell r="AU121">
            <v>16365.4861022323</v>
          </cell>
          <cell r="AV121">
            <v>15266.26283116</v>
          </cell>
          <cell r="AW121">
            <v>14167.0395600876</v>
          </cell>
          <cell r="AX121">
            <v>13067.8162890153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</row>
        <row r="122">
          <cell r="A122">
            <v>-3744.16751948773</v>
          </cell>
          <cell r="B122">
            <v>-15141.0160678066</v>
          </cell>
          <cell r="C122">
            <v>-13344.6550714343</v>
          </cell>
          <cell r="D122">
            <v>-10663.4411329276</v>
          </cell>
          <cell r="E122">
            <v>-8776.43865765554</v>
          </cell>
          <cell r="F122">
            <v>-7133.01919343712</v>
          </cell>
          <cell r="G122">
            <v>-5432.04169848198</v>
          </cell>
          <cell r="H122">
            <v>-3657.47968229448</v>
          </cell>
          <cell r="I122">
            <v>-1717.31684022155</v>
          </cell>
          <cell r="J122">
            <v>409.032392733037</v>
          </cell>
          <cell r="K122">
            <v>2733.00324509314</v>
          </cell>
          <cell r="L122">
            <v>5278.23521744747</v>
          </cell>
          <cell r="M122">
            <v>8065.74038041251</v>
          </cell>
          <cell r="N122">
            <v>11128.084171504</v>
          </cell>
          <cell r="O122">
            <v>14979.808140559</v>
          </cell>
          <cell r="P122">
            <v>19820.4618949574</v>
          </cell>
          <cell r="Q122">
            <v>25218.8902900464</v>
          </cell>
          <cell r="R122">
            <v>31036.4127111844</v>
          </cell>
          <cell r="S122">
            <v>37305.5645167785</v>
          </cell>
          <cell r="T122">
            <v>44061.4068696638</v>
          </cell>
          <cell r="U122">
            <v>51341.7228218652</v>
          </cell>
          <cell r="V122">
            <v>59187.2286219291</v>
          </cell>
          <cell r="W122">
            <v>67641.8014265919</v>
          </cell>
          <cell r="X122">
            <v>76752.7246902983</v>
          </cell>
          <cell r="Y122">
            <v>86570.9526049441</v>
          </cell>
          <cell r="Z122">
            <v>97151.3950687647</v>
          </cell>
          <cell r="AA122">
            <v>108553.224778098</v>
          </cell>
          <cell r="AB122">
            <v>120840.208159482</v>
          </cell>
          <cell r="AC122">
            <v>134081.061992862</v>
          </cell>
          <cell r="AD122">
            <v>148349.837720401</v>
          </cell>
          <cell r="AE122">
            <v>59982.5338132609</v>
          </cell>
          <cell r="AF122">
            <v>55142.5731511358</v>
          </cell>
          <cell r="AG122">
            <v>51941.2723311285</v>
          </cell>
          <cell r="AH122">
            <v>48935.8054866414</v>
          </cell>
          <cell r="AI122">
            <v>46107.7411846843</v>
          </cell>
          <cell r="AJ122">
            <v>43440.951921391</v>
          </cell>
          <cell r="AK122">
            <v>40850.1923191821</v>
          </cell>
          <cell r="AL122">
            <v>38259.4327169731</v>
          </cell>
          <cell r="AM122">
            <v>35666.3691856403</v>
          </cell>
          <cell r="AN122">
            <v>33075.6095834313</v>
          </cell>
          <cell r="AO122">
            <v>30482.5460520986</v>
          </cell>
          <cell r="AP122">
            <v>27891.7864498896</v>
          </cell>
          <cell r="AQ122">
            <v>25298.7229185568</v>
          </cell>
          <cell r="AR122">
            <v>22707.9633163479</v>
          </cell>
          <cell r="AS122">
            <v>20796.8628056503</v>
          </cell>
          <cell r="AT122">
            <v>19565.421386464</v>
          </cell>
          <cell r="AU122">
            <v>18333.9799672778</v>
          </cell>
          <cell r="AV122">
            <v>17102.5385480915</v>
          </cell>
          <cell r="AW122">
            <v>15871.0971289053</v>
          </cell>
          <cell r="AX122">
            <v>14639.655709719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</row>
        <row r="123">
          <cell r="A123">
            <v>-3317.73404098204</v>
          </cell>
          <cell r="B123">
            <v>-13357.6662204313</v>
          </cell>
          <cell r="C123">
            <v>-11506.4705057841</v>
          </cell>
          <cell r="D123">
            <v>-8793.78800644063</v>
          </cell>
          <cell r="E123">
            <v>-6997.27572151693</v>
          </cell>
          <cell r="F123">
            <v>-5482.71912326346</v>
          </cell>
          <cell r="G123">
            <v>-3897.07360802857</v>
          </cell>
          <cell r="H123">
            <v>-2225.3240870592</v>
          </cell>
          <cell r="I123">
            <v>-384.380931159851</v>
          </cell>
          <cell r="J123">
            <v>1645.23020927131</v>
          </cell>
          <cell r="K123">
            <v>3875.37960339116</v>
          </cell>
          <cell r="L123">
            <v>6328.926506666</v>
          </cell>
          <cell r="M123">
            <v>9026.57815435605</v>
          </cell>
          <cell r="N123">
            <v>11999.0588952683</v>
          </cell>
          <cell r="O123">
            <v>15704.8017475016</v>
          </cell>
          <cell r="P123">
            <v>20319.2564141182</v>
          </cell>
          <cell r="Q123">
            <v>25455.4075427934</v>
          </cell>
          <cell r="R123">
            <v>30990.2914317051</v>
          </cell>
          <cell r="S123">
            <v>36954.8627412793</v>
          </cell>
          <cell r="T123">
            <v>43382.479222678</v>
          </cell>
          <cell r="U123">
            <v>50309.0882759774</v>
          </cell>
          <cell r="V123">
            <v>57773.4279913441</v>
          </cell>
          <cell r="W123">
            <v>65817.2437975591</v>
          </cell>
          <cell r="X123">
            <v>74485.5219295298</v>
          </cell>
          <cell r="Y123">
            <v>83826.7410204923</v>
          </cell>
          <cell r="Z123">
            <v>93893.1432259698</v>
          </cell>
          <cell r="AA123">
            <v>104741.026395789</v>
          </cell>
          <cell r="AB123">
            <v>116431.058928167</v>
          </cell>
          <cell r="AC123">
            <v>129028.619066746</v>
          </cell>
          <cell r="AD123">
            <v>142604.160538127</v>
          </cell>
          <cell r="AE123">
            <v>53202.2800231869</v>
          </cell>
          <cell r="AF123">
            <v>48909.4146492559</v>
          </cell>
          <cell r="AG123">
            <v>46069.9797031644</v>
          </cell>
          <cell r="AH123">
            <v>43404.2422210066</v>
          </cell>
          <cell r="AI123">
            <v>40895.854206177</v>
          </cell>
          <cell r="AJ123">
            <v>38530.5111616458</v>
          </cell>
          <cell r="AK123">
            <v>36232.6036031123</v>
          </cell>
          <cell r="AL123">
            <v>33934.6960445788</v>
          </cell>
          <cell r="AM123">
            <v>31634.7449864696</v>
          </cell>
          <cell r="AN123">
            <v>29336.8374279361</v>
          </cell>
          <cell r="AO123">
            <v>27036.886369827</v>
          </cell>
          <cell r="AP123">
            <v>24738.9788112935</v>
          </cell>
          <cell r="AQ123">
            <v>22439.0277531843</v>
          </cell>
          <cell r="AR123">
            <v>20141.1201946508</v>
          </cell>
          <cell r="AS123">
            <v>18446.0450109461</v>
          </cell>
          <cell r="AT123">
            <v>17353.80220207</v>
          </cell>
          <cell r="AU123">
            <v>16261.559393194</v>
          </cell>
          <cell r="AV123">
            <v>15169.316584318</v>
          </cell>
          <cell r="AW123">
            <v>14077.0737754419</v>
          </cell>
          <cell r="AX123">
            <v>12984.8309665659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</row>
        <row r="124">
          <cell r="A124">
            <v>-3536.65465379762</v>
          </cell>
          <cell r="B124">
            <v>-14316.2175585379</v>
          </cell>
          <cell r="C124">
            <v>-12375.4716430844</v>
          </cell>
          <cell r="D124">
            <v>-9560.47204956899</v>
          </cell>
          <cell r="E124">
            <v>-7681.78613721259</v>
          </cell>
          <cell r="F124">
            <v>-6085.53929899464</v>
          </cell>
          <cell r="G124">
            <v>-4423.74714026688</v>
          </cell>
          <cell r="H124">
            <v>-2680.78367858931</v>
          </cell>
          <cell r="I124">
            <v>-768.943295776575</v>
          </cell>
          <cell r="J124">
            <v>1331.92580758584</v>
          </cell>
          <cell r="K124">
            <v>3633.59949620583</v>
          </cell>
          <cell r="L124">
            <v>6159.46608433586</v>
          </cell>
          <cell r="M124">
            <v>8930.53225980311</v>
          </cell>
          <cell r="N124">
            <v>11978.6089491974</v>
          </cell>
          <cell r="O124">
            <v>15790.6337298878</v>
          </cell>
          <cell r="P124">
            <v>20554.4091831325</v>
          </cell>
          <cell r="Q124">
            <v>25860.8249815818</v>
          </cell>
          <cell r="R124">
            <v>31579.1916290753</v>
          </cell>
          <cell r="S124">
            <v>37741.4899406254</v>
          </cell>
          <cell r="T124">
            <v>44382.1834850273</v>
          </cell>
          <cell r="U124">
            <v>51538.4113274875</v>
          </cell>
          <cell r="V124">
            <v>59250.1957353637</v>
          </cell>
          <cell r="W124">
            <v>67560.6660086408</v>
          </cell>
          <cell r="X124">
            <v>76516.2996869482</v>
          </cell>
          <cell r="Y124">
            <v>86167.1824821053</v>
          </cell>
          <cell r="Z124">
            <v>96567.2883899054</v>
          </cell>
          <cell r="AA124">
            <v>107774.781547706</v>
          </cell>
          <cell r="AB124">
            <v>119852.341526008</v>
          </cell>
          <cell r="AC124">
            <v>132867.513873265</v>
          </cell>
          <cell r="AD124">
            <v>146893.087874398</v>
          </cell>
          <cell r="AE124">
            <v>56626.401864278</v>
          </cell>
          <cell r="AF124">
            <v>52057.2458110504</v>
          </cell>
          <cell r="AG124">
            <v>49035.0635990328</v>
          </cell>
          <cell r="AH124">
            <v>46197.7580951419</v>
          </cell>
          <cell r="AI124">
            <v>43527.9291386126</v>
          </cell>
          <cell r="AJ124">
            <v>41010.3515887759</v>
          </cell>
          <cell r="AK124">
            <v>38564.5497020942</v>
          </cell>
          <cell r="AL124">
            <v>36118.7478154125</v>
          </cell>
          <cell r="AM124">
            <v>33670.7709086352</v>
          </cell>
          <cell r="AN124">
            <v>31224.9690219535</v>
          </cell>
          <cell r="AO124">
            <v>28776.9921151761</v>
          </cell>
          <cell r="AP124">
            <v>26331.1902284944</v>
          </cell>
          <cell r="AQ124">
            <v>23883.2133217171</v>
          </cell>
          <cell r="AR124">
            <v>21437.4114350354</v>
          </cell>
          <cell r="AS124">
            <v>19633.2404765577</v>
          </cell>
          <cell r="AT124">
            <v>18470.7004462841</v>
          </cell>
          <cell r="AU124">
            <v>17308.1604160105</v>
          </cell>
          <cell r="AV124">
            <v>16145.6203857369</v>
          </cell>
          <cell r="AW124">
            <v>14983.0803554632</v>
          </cell>
          <cell r="AX124">
            <v>13820.5403251896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</row>
        <row r="125">
          <cell r="A125">
            <v>-2968.90751547552</v>
          </cell>
          <cell r="B125">
            <v>-11989.8298285403</v>
          </cell>
          <cell r="C125">
            <v>-10240.3860949956</v>
          </cell>
          <cell r="D125">
            <v>-7576.1303929165</v>
          </cell>
          <cell r="E125">
            <v>-5887.66103021549</v>
          </cell>
          <cell r="F125">
            <v>-4509.08196011477</v>
          </cell>
          <cell r="G125">
            <v>-3050.3902235768</v>
          </cell>
          <cell r="H125">
            <v>-1497.58556178548</v>
          </cell>
          <cell r="I125">
            <v>224.808177014763</v>
          </cell>
          <cell r="J125">
            <v>2135.13950601333</v>
          </cell>
          <cell r="K125">
            <v>4245.42364901443</v>
          </cell>
          <cell r="L125">
            <v>6577.63690275505</v>
          </cell>
          <cell r="M125">
            <v>9151.98091289001</v>
          </cell>
          <cell r="N125">
            <v>11997.3767762627</v>
          </cell>
          <cell r="O125">
            <v>15525.2848635523</v>
          </cell>
          <cell r="P125">
            <v>19890.7893952907</v>
          </cell>
          <cell r="Q125">
            <v>24743.2577203569</v>
          </cell>
          <cell r="R125">
            <v>29972.4357723645</v>
          </cell>
          <cell r="S125">
            <v>35607.5685064305</v>
          </cell>
          <cell r="T125">
            <v>41680.1712395406</v>
          </cell>
          <cell r="U125">
            <v>48224.2059046423</v>
          </cell>
          <cell r="V125">
            <v>55276.2709877998</v>
          </cell>
          <cell r="W125">
            <v>62875.8062106646</v>
          </cell>
          <cell r="X125">
            <v>71065.3131029784</v>
          </cell>
          <cell r="Y125">
            <v>79890.5926986919</v>
          </cell>
          <cell r="Z125">
            <v>89401.0016850517</v>
          </cell>
          <cell r="AA125">
            <v>99649.7284372064</v>
          </cell>
          <cell r="AB125">
            <v>110694.090482096</v>
          </cell>
          <cell r="AC125">
            <v>122595.855055238</v>
          </cell>
          <cell r="AD125">
            <v>135421.584543165</v>
          </cell>
          <cell r="AE125">
            <v>47561.3834357003</v>
          </cell>
          <cell r="AF125">
            <v>43723.6791869653</v>
          </cell>
          <cell r="AG125">
            <v>41185.3019942411</v>
          </cell>
          <cell r="AH125">
            <v>38802.2055842269</v>
          </cell>
          <cell r="AI125">
            <v>36559.7752950207</v>
          </cell>
          <cell r="AJ125">
            <v>34445.223297458</v>
          </cell>
          <cell r="AK125">
            <v>32390.9567802416</v>
          </cell>
          <cell r="AL125">
            <v>30336.6902630252</v>
          </cell>
          <cell r="AM125">
            <v>28280.596913071</v>
          </cell>
          <cell r="AN125">
            <v>26226.3303958546</v>
          </cell>
          <cell r="AO125">
            <v>24170.2370459004</v>
          </cell>
          <cell r="AP125">
            <v>22115.970528684</v>
          </cell>
          <cell r="AQ125">
            <v>20059.8771787298</v>
          </cell>
          <cell r="AR125">
            <v>18005.6106615134</v>
          </cell>
          <cell r="AS125">
            <v>16490.2598019377</v>
          </cell>
          <cell r="AT125">
            <v>15513.8246000027</v>
          </cell>
          <cell r="AU125">
            <v>14537.3893980678</v>
          </cell>
          <cell r="AV125">
            <v>13560.9541961329</v>
          </cell>
          <cell r="AW125">
            <v>12584.518994198</v>
          </cell>
          <cell r="AX125">
            <v>11608.083792263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</row>
        <row r="126">
          <cell r="A126">
            <v>-3372.60502553359</v>
          </cell>
          <cell r="B126">
            <v>-13609.9980000704</v>
          </cell>
          <cell r="C126">
            <v>-11878.5465138105</v>
          </cell>
          <cell r="D126">
            <v>-9344.95104650422</v>
          </cell>
          <cell r="E126">
            <v>-7608.47160078741</v>
          </cell>
          <cell r="F126">
            <v>-6107.76911941807</v>
          </cell>
          <cell r="G126">
            <v>-4540.01464374292</v>
          </cell>
          <cell r="H126">
            <v>-2890.24704035667</v>
          </cell>
          <cell r="I126">
            <v>-1074.4487244435</v>
          </cell>
          <cell r="J126">
            <v>926.784028452911</v>
          </cell>
          <cell r="K126">
            <v>3125.03995907868</v>
          </cell>
          <cell r="L126">
            <v>5543.03210791744</v>
          </cell>
          <cell r="M126">
            <v>8201.24270150953</v>
          </cell>
          <cell r="N126">
            <v>11130.3439410296</v>
          </cell>
          <cell r="O126">
            <v>14795.5231407979</v>
          </cell>
          <cell r="P126">
            <v>19374.9329082755</v>
          </cell>
          <cell r="Q126">
            <v>24475.6486019564</v>
          </cell>
          <cell r="R126">
            <v>29972.3461109634</v>
          </cell>
          <cell r="S126">
            <v>35895.7665327202</v>
          </cell>
          <cell r="T126">
            <v>42279.0374759347</v>
          </cell>
          <cell r="U126">
            <v>49157.8583316733</v>
          </cell>
          <cell r="V126">
            <v>56570.6999275078</v>
          </cell>
          <cell r="W126">
            <v>64559.0196813351</v>
          </cell>
          <cell r="X126">
            <v>73167.493458145</v>
          </cell>
          <cell r="Y126">
            <v>82444.2654264325</v>
          </cell>
          <cell r="Z126">
            <v>92441.217311613</v>
          </cell>
          <cell r="AA126">
            <v>103214.258552279</v>
          </cell>
          <cell r="AB126">
            <v>114823.63898204</v>
          </cell>
          <cell r="AC126">
            <v>127334.285785673</v>
          </cell>
          <cell r="AD126">
            <v>140816.166614041</v>
          </cell>
          <cell r="AE126">
            <v>54055.4399271925</v>
          </cell>
          <cell r="AF126">
            <v>49693.7335071873</v>
          </cell>
          <cell r="AG126">
            <v>46808.764947781</v>
          </cell>
          <cell r="AH126">
            <v>44100.2792914211</v>
          </cell>
          <cell r="AI126">
            <v>41551.6663825267</v>
          </cell>
          <cell r="AJ126">
            <v>39148.3923349644</v>
          </cell>
          <cell r="AK126">
            <v>36813.6351791731</v>
          </cell>
          <cell r="AL126">
            <v>34478.8780233818</v>
          </cell>
          <cell r="AM126">
            <v>32142.0445981429</v>
          </cell>
          <cell r="AN126">
            <v>29807.2874423516</v>
          </cell>
          <cell r="AO126">
            <v>27470.4540171127</v>
          </cell>
          <cell r="AP126">
            <v>25135.6968613214</v>
          </cell>
          <cell r="AQ126">
            <v>22798.8634360825</v>
          </cell>
          <cell r="AR126">
            <v>20464.1062802912</v>
          </cell>
          <cell r="AS126">
            <v>18741.8486115429</v>
          </cell>
          <cell r="AT126">
            <v>17632.0904298377</v>
          </cell>
          <cell r="AU126">
            <v>16522.3322481324</v>
          </cell>
          <cell r="AV126">
            <v>15412.5740664271</v>
          </cell>
          <cell r="AW126">
            <v>14302.8158847219</v>
          </cell>
          <cell r="AX126">
            <v>13193.0577030166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</row>
        <row r="127">
          <cell r="A127">
            <v>-3368.59581262489</v>
          </cell>
          <cell r="B127">
            <v>-13618.0546909286</v>
          </cell>
          <cell r="C127">
            <v>-12003.5684835679</v>
          </cell>
          <cell r="D127">
            <v>-9335.45766223801</v>
          </cell>
          <cell r="E127">
            <v>-7533.00656195678</v>
          </cell>
          <cell r="F127">
            <v>-6029.74414210235</v>
          </cell>
          <cell r="G127">
            <v>-4458.94021827368</v>
          </cell>
          <cell r="H127">
            <v>-2805.62112935916</v>
          </cell>
          <cell r="I127">
            <v>-985.852614056176</v>
          </cell>
          <cell r="J127">
            <v>1019.78438270845</v>
          </cell>
          <cell r="K127">
            <v>3222.91529240664</v>
          </cell>
          <cell r="L127">
            <v>5646.27726241433</v>
          </cell>
          <cell r="M127">
            <v>8310.3851197502</v>
          </cell>
          <cell r="N127">
            <v>11245.927508773</v>
          </cell>
          <cell r="O127">
            <v>14917.4407505937</v>
          </cell>
          <cell r="P127">
            <v>19502.8252073544</v>
          </cell>
          <cell r="Q127">
            <v>24609.7506325499</v>
          </cell>
          <cell r="R127">
            <v>30113.1399506673</v>
          </cell>
          <cell r="S127">
            <v>36043.7716840667</v>
          </cell>
          <cell r="T127">
            <v>42434.8137717879</v>
          </cell>
          <cell r="U127">
            <v>49322.0090661772</v>
          </cell>
          <cell r="V127">
            <v>56743.875230099</v>
          </cell>
          <cell r="W127">
            <v>64741.9201526876</v>
          </cell>
          <cell r="X127">
            <v>73360.8740883841</v>
          </cell>
          <cell r="Y127">
            <v>82648.939817529</v>
          </cell>
          <cell r="Z127">
            <v>92658.0622275732</v>
          </cell>
          <cell r="AA127">
            <v>103444.218822577</v>
          </cell>
          <cell r="AB127">
            <v>115067.732785719</v>
          </cell>
          <cell r="AC127">
            <v>127593.61034566</v>
          </cell>
          <cell r="AD127">
            <v>141091.904333531</v>
          </cell>
          <cell r="AE127">
            <v>53971.6693224269</v>
          </cell>
          <cell r="AF127">
            <v>49616.722310635</v>
          </cell>
          <cell r="AG127">
            <v>46736.2246344789</v>
          </cell>
          <cell r="AH127">
            <v>44031.9363629102</v>
          </cell>
          <cell r="AI127">
            <v>41487.2730813794</v>
          </cell>
          <cell r="AJ127">
            <v>39087.7234271558</v>
          </cell>
          <cell r="AK127">
            <v>36756.5844829485</v>
          </cell>
          <cell r="AL127">
            <v>34425.4455387411</v>
          </cell>
          <cell r="AM127">
            <v>32092.2335427151</v>
          </cell>
          <cell r="AN127">
            <v>29761.0945985078</v>
          </cell>
          <cell r="AO127">
            <v>27427.8826024818</v>
          </cell>
          <cell r="AP127">
            <v>25096.7436582745</v>
          </cell>
          <cell r="AQ127">
            <v>22763.5316622485</v>
          </cell>
          <cell r="AR127">
            <v>20432.3927180411</v>
          </cell>
          <cell r="AS127">
            <v>18712.8040603428</v>
          </cell>
          <cell r="AT127">
            <v>17604.7656891533</v>
          </cell>
          <cell r="AU127">
            <v>16496.7273179639</v>
          </cell>
          <cell r="AV127">
            <v>15388.6889467745</v>
          </cell>
          <cell r="AW127">
            <v>14280.6505755851</v>
          </cell>
          <cell r="AX127">
            <v>13172.6122043956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</row>
        <row r="128">
          <cell r="A128">
            <v>-2911.36144617663</v>
          </cell>
          <cell r="B128">
            <v>-11561.4513374605</v>
          </cell>
          <cell r="C128">
            <v>-9620.82763615001</v>
          </cell>
          <cell r="D128">
            <v>-7000.77900757156</v>
          </cell>
          <cell r="E128">
            <v>-5333.74625664258</v>
          </cell>
          <cell r="F128">
            <v>-3940.22430639358</v>
          </cell>
          <cell r="G128">
            <v>-2462.95621499561</v>
          </cell>
          <cell r="H128">
            <v>-887.876338816266</v>
          </cell>
          <cell r="I128">
            <v>859.738322346027</v>
          </cell>
          <cell r="J128">
            <v>2798.31886695424</v>
          </cell>
          <cell r="K128">
            <v>4940.14108712429</v>
          </cell>
          <cell r="L128">
            <v>7307.33080528107</v>
          </cell>
          <cell r="M128">
            <v>9920.30713046772</v>
          </cell>
          <cell r="N128">
            <v>12808.0665380683</v>
          </cell>
          <cell r="O128">
            <v>16376.4623546103</v>
          </cell>
          <cell r="P128">
            <v>20778.3582313567</v>
          </cell>
          <cell r="Q128">
            <v>25668.0969125232</v>
          </cell>
          <cell r="R128">
            <v>30937.4387152356</v>
          </cell>
          <cell r="S128">
            <v>36615.8532163533</v>
          </cell>
          <cell r="T128">
            <v>42735.0977925745</v>
          </cell>
          <cell r="U128">
            <v>49329.3952282834</v>
          </cell>
          <cell r="V128">
            <v>56435.625111556</v>
          </cell>
          <cell r="W128">
            <v>64093.5300887355</v>
          </cell>
          <cell r="X128">
            <v>72345.938131086</v>
          </cell>
          <cell r="Y128">
            <v>81239.0020565845</v>
          </cell>
          <cell r="Z128">
            <v>90822.4576464124</v>
          </cell>
          <cell r="AA128">
            <v>101149.9017997</v>
          </cell>
          <cell r="AB128">
            <v>112279.092282148</v>
          </cell>
          <cell r="AC128">
            <v>124272.270744912</v>
          </cell>
          <cell r="AD128">
            <v>137196.510820284</v>
          </cell>
          <cell r="AE128">
            <v>46848.8053139369</v>
          </cell>
          <cell r="AF128">
            <v>43068.5986375579</v>
          </cell>
          <cell r="AG128">
            <v>40568.2521311102</v>
          </cell>
          <cell r="AH128">
            <v>38220.8599466917</v>
          </cell>
          <cell r="AI128">
            <v>36012.0263834055</v>
          </cell>
          <cell r="AJ128">
            <v>33929.1552029669</v>
          </cell>
          <cell r="AK128">
            <v>31905.6662887279</v>
          </cell>
          <cell r="AL128">
            <v>29882.1773744888</v>
          </cell>
          <cell r="AM128">
            <v>27856.8889976377</v>
          </cell>
          <cell r="AN128">
            <v>25833.4000833987</v>
          </cell>
          <cell r="AO128">
            <v>23808.1117065475</v>
          </cell>
          <cell r="AP128">
            <v>21784.6227923085</v>
          </cell>
          <cell r="AQ128">
            <v>19759.3344154574</v>
          </cell>
          <cell r="AR128">
            <v>17735.8455012183</v>
          </cell>
          <cell r="AS128">
            <v>16243.1980575513</v>
          </cell>
          <cell r="AT128">
            <v>15281.3920844561</v>
          </cell>
          <cell r="AU128">
            <v>14319.586111361</v>
          </cell>
          <cell r="AV128">
            <v>13357.7801382659</v>
          </cell>
          <cell r="AW128">
            <v>12395.9741651708</v>
          </cell>
          <cell r="AX128">
            <v>11434.1681920757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</row>
        <row r="129">
          <cell r="A129">
            <v>-3424.19752201319</v>
          </cell>
          <cell r="B129">
            <v>-13975.4637046367</v>
          </cell>
          <cell r="C129">
            <v>-12358.7980501774</v>
          </cell>
          <cell r="D129">
            <v>-9737.11915026485</v>
          </cell>
          <cell r="E129">
            <v>-7961.97886136871</v>
          </cell>
          <cell r="F129">
            <v>-6462.8680235926</v>
          </cell>
          <cell r="G129">
            <v>-4899.10763330794</v>
          </cell>
          <cell r="H129">
            <v>-3255.7234170432</v>
          </cell>
          <cell r="I129">
            <v>-1447.92479697607</v>
          </cell>
          <cell r="J129">
            <v>543.701079784208</v>
          </cell>
          <cell r="K129">
            <v>2730.59471397165</v>
          </cell>
          <cell r="L129">
            <v>5135.43034415427</v>
          </cell>
          <cell r="M129">
            <v>7778.59648352081</v>
          </cell>
          <cell r="N129">
            <v>10690.810808552</v>
          </cell>
          <cell r="O129">
            <v>14342.5505143406</v>
          </cell>
          <cell r="P129">
            <v>18914.147584956</v>
          </cell>
          <cell r="Q129">
            <v>24008.2371355252</v>
          </cell>
          <cell r="R129">
            <v>29497.7940967103</v>
          </cell>
          <cell r="S129">
            <v>35413.5196313606</v>
          </cell>
          <cell r="T129">
            <v>41788.4983133846</v>
          </cell>
          <cell r="U129">
            <v>48658.383158146</v>
          </cell>
          <cell r="V129">
            <v>56061.5950172479</v>
          </cell>
          <cell r="W129">
            <v>64039.5374528536</v>
          </cell>
          <cell r="X129">
            <v>72636.8282932592</v>
          </cell>
          <cell r="Y129">
            <v>81901.5491647267</v>
          </cell>
          <cell r="Z129">
            <v>91885.5143951219</v>
          </cell>
          <cell r="AA129">
            <v>102644.560793241</v>
          </cell>
          <cell r="AB129">
            <v>114238.859924458</v>
          </cell>
          <cell r="AC129">
            <v>126733.254629147</v>
          </cell>
          <cell r="AD129">
            <v>140197.621665893</v>
          </cell>
          <cell r="AE129">
            <v>54711.9716960179</v>
          </cell>
          <cell r="AF129">
            <v>50297.2900558521</v>
          </cell>
          <cell r="AG129">
            <v>47377.2820348512</v>
          </cell>
          <cell r="AH129">
            <v>44635.900394642</v>
          </cell>
          <cell r="AI129">
            <v>42056.3332405618</v>
          </cell>
          <cell r="AJ129">
            <v>39623.8701647807</v>
          </cell>
          <cell r="AK129">
            <v>37260.7561544835</v>
          </cell>
          <cell r="AL129">
            <v>34897.6421441863</v>
          </cell>
          <cell r="AM129">
            <v>32532.4266470562</v>
          </cell>
          <cell r="AN129">
            <v>30169.3126367589</v>
          </cell>
          <cell r="AO129">
            <v>27804.0971396289</v>
          </cell>
          <cell r="AP129">
            <v>25440.9831293316</v>
          </cell>
          <cell r="AQ129">
            <v>23075.7676322015</v>
          </cell>
          <cell r="AR129">
            <v>20712.6536219043</v>
          </cell>
          <cell r="AS129">
            <v>18969.4782272961</v>
          </cell>
          <cell r="AT129">
            <v>17846.2414483768</v>
          </cell>
          <cell r="AU129">
            <v>16723.0046694576</v>
          </cell>
          <cell r="AV129">
            <v>15599.7678905383</v>
          </cell>
          <cell r="AW129">
            <v>14476.5311116191</v>
          </cell>
          <cell r="AX129">
            <v>13353.2943326998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</row>
        <row r="130">
          <cell r="A130">
            <v>-3364.44372390808</v>
          </cell>
          <cell r="B130">
            <v>-13541.3829358399</v>
          </cell>
          <cell r="C130">
            <v>-11746.301421196</v>
          </cell>
          <cell r="D130">
            <v>-9164.30172699599</v>
          </cell>
          <cell r="E130">
            <v>-7408.48144634959</v>
          </cell>
          <cell r="F130">
            <v>-5895.96638998333</v>
          </cell>
          <cell r="G130">
            <v>-4315.15497858469</v>
          </cell>
          <cell r="H130">
            <v>-2651.01815161123</v>
          </cell>
          <cell r="I130">
            <v>-819.574116419516</v>
          </cell>
          <cell r="J130">
            <v>1198.66061529951</v>
          </cell>
          <cell r="K130">
            <v>3415.38344534952</v>
          </cell>
          <cell r="L130">
            <v>5853.40713914674</v>
          </cell>
          <cell r="M130">
            <v>8533.32884444683</v>
          </cell>
          <cell r="N130">
            <v>11485.9235683757</v>
          </cell>
          <cell r="O130">
            <v>15175.7366549889</v>
          </cell>
          <cell r="P130">
            <v>19780.7346565043</v>
          </cell>
          <cell r="Q130">
            <v>24908.7675225897</v>
          </cell>
          <cell r="R130">
            <v>30434.9029070884</v>
          </cell>
          <cell r="S130">
            <v>36390.046543116</v>
          </cell>
          <cell r="T130">
            <v>42807.5034561695</v>
          </cell>
          <cell r="U130">
            <v>49723.1642274298</v>
          </cell>
          <cell r="V130">
            <v>57175.7057171698</v>
          </cell>
          <cell r="W130">
            <v>65206.8073708408</v>
          </cell>
          <cell r="X130">
            <v>73861.3843175631</v>
          </cell>
          <cell r="Y130">
            <v>83187.838564659</v>
          </cell>
          <cell r="Z130">
            <v>93238.3296930688</v>
          </cell>
          <cell r="AA130">
            <v>104069.066567557</v>
          </cell>
          <cell r="AB130">
            <v>115740.621693137</v>
          </cell>
          <cell r="AC130">
            <v>128318.269975807</v>
          </cell>
          <cell r="AD130">
            <v>141872.353782158</v>
          </cell>
          <cell r="AE130">
            <v>53961.1409640871</v>
          </cell>
          <cell r="AF130">
            <v>49607.0434802654</v>
          </cell>
          <cell r="AG130">
            <v>46727.1077083845</v>
          </cell>
          <cell r="AH130">
            <v>44023.3469675802</v>
          </cell>
          <cell r="AI130">
            <v>41479.1800784571</v>
          </cell>
          <cell r="AJ130">
            <v>39080.0985090442</v>
          </cell>
          <cell r="AK130">
            <v>36749.4143046374</v>
          </cell>
          <cell r="AL130">
            <v>34418.7301002307</v>
          </cell>
          <cell r="AM130">
            <v>32085.9732483995</v>
          </cell>
          <cell r="AN130">
            <v>29755.2890439927</v>
          </cell>
          <cell r="AO130">
            <v>27422.5321921616</v>
          </cell>
          <cell r="AP130">
            <v>25091.8479877548</v>
          </cell>
          <cell r="AQ130">
            <v>22759.0911359236</v>
          </cell>
          <cell r="AR130">
            <v>20428.4069315169</v>
          </cell>
          <cell r="AS130">
            <v>18709.1537173171</v>
          </cell>
          <cell r="AT130">
            <v>17601.3314933244</v>
          </cell>
          <cell r="AU130">
            <v>16493.5092693317</v>
          </cell>
          <cell r="AV130">
            <v>15385.687045339</v>
          </cell>
          <cell r="AW130">
            <v>14277.8648213463</v>
          </cell>
          <cell r="AX130">
            <v>13170.0425973536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</row>
        <row r="131">
          <cell r="A131">
            <v>-3464.21715937703</v>
          </cell>
          <cell r="B131">
            <v>-14210.6220523384</v>
          </cell>
          <cell r="C131">
            <v>-12503.331302974</v>
          </cell>
          <cell r="D131">
            <v>-9983.93010286061</v>
          </cell>
          <cell r="E131">
            <v>-8263.88081430774</v>
          </cell>
          <cell r="F131">
            <v>-6766.4759047738</v>
          </cell>
          <cell r="G131">
            <v>-5206.46952794689</v>
          </cell>
          <cell r="H131">
            <v>-3568.87858239776</v>
          </cell>
          <cell r="I131">
            <v>-1768.26509399129</v>
          </cell>
          <cell r="J131">
            <v>214.788888199294</v>
          </cell>
          <cell r="K131">
            <v>2391.59647740501</v>
          </cell>
          <cell r="L131">
            <v>4784.79630406882</v>
          </cell>
          <cell r="M131">
            <v>7414.69488192801</v>
          </cell>
          <cell r="N131">
            <v>10312.0446412786</v>
          </cell>
          <cell r="O131">
            <v>13951.7657648174</v>
          </cell>
          <cell r="P131">
            <v>18516.0182105251</v>
          </cell>
          <cell r="Q131">
            <v>23603.7002308406</v>
          </cell>
          <cell r="R131">
            <v>29086.3522285463</v>
          </cell>
          <cell r="S131">
            <v>34994.6367494571</v>
          </cell>
          <cell r="T131">
            <v>41361.596752507</v>
          </cell>
          <cell r="U131">
            <v>48222.8404074061</v>
          </cell>
          <cell r="V131">
            <v>55616.7402386195</v>
          </cell>
          <cell r="W131">
            <v>63584.6477294111</v>
          </cell>
          <cell r="X131">
            <v>72171.1245861573</v>
          </cell>
          <cell r="Y131">
            <v>81424.1919563099</v>
          </cell>
          <cell r="Z131">
            <v>91395.5989937972</v>
          </cell>
          <cell r="AA131">
            <v>102141.112273856</v>
          </cell>
          <cell r="AB131">
            <v>113720.827675888</v>
          </cell>
          <cell r="AC131">
            <v>126199.506478592</v>
          </cell>
          <cell r="AD131">
            <v>139646.937547041</v>
          </cell>
          <cell r="AE131">
            <v>55263.8593349889</v>
          </cell>
          <cell r="AF131">
            <v>50804.6461571784</v>
          </cell>
          <cell r="AG131">
            <v>47855.1835893474</v>
          </cell>
          <cell r="AH131">
            <v>45086.1492326662</v>
          </cell>
          <cell r="AI131">
            <v>42480.5616084384</v>
          </cell>
          <cell r="AJ131">
            <v>40023.5619228047</v>
          </cell>
          <cell r="AK131">
            <v>37636.6108367937</v>
          </cell>
          <cell r="AL131">
            <v>35249.6597507828</v>
          </cell>
          <cell r="AM131">
            <v>32860.5859799349</v>
          </cell>
          <cell r="AN131">
            <v>30473.634893924</v>
          </cell>
          <cell r="AO131">
            <v>28084.561123076</v>
          </cell>
          <cell r="AP131">
            <v>25697.6100370651</v>
          </cell>
          <cell r="AQ131">
            <v>23308.5362662171</v>
          </cell>
          <cell r="AR131">
            <v>20921.5851802062</v>
          </cell>
          <cell r="AS131">
            <v>19160.8261211271</v>
          </cell>
          <cell r="AT131">
            <v>18026.2590889798</v>
          </cell>
          <cell r="AU131">
            <v>16891.6920568324</v>
          </cell>
          <cell r="AV131">
            <v>15757.1250246851</v>
          </cell>
          <cell r="AW131">
            <v>14622.5579925378</v>
          </cell>
          <cell r="AX131">
            <v>13487.9909603905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</row>
        <row r="132">
          <cell r="A132">
            <v>-3187.9344467533</v>
          </cell>
          <cell r="B132">
            <v>-12896.3685485725</v>
          </cell>
          <cell r="C132">
            <v>-11121.5468626683</v>
          </cell>
          <cell r="D132">
            <v>-8666.28157726103</v>
          </cell>
          <cell r="E132">
            <v>-7020.98606839915</v>
          </cell>
          <cell r="F132">
            <v>-5593.0055310277</v>
          </cell>
          <cell r="G132">
            <v>-4093.18771096685</v>
          </cell>
          <cell r="H132">
            <v>-2507.11380863697</v>
          </cell>
          <cell r="I132">
            <v>-754.824005460601</v>
          </cell>
          <cell r="J132">
            <v>1182.4836779783</v>
          </cell>
          <cell r="K132">
            <v>3316.47307289235</v>
          </cell>
          <cell r="L132">
            <v>5669.38454405849</v>
          </cell>
          <cell r="M132">
            <v>8261.42850001723</v>
          </cell>
          <cell r="N132">
            <v>11122.3138275973</v>
          </cell>
          <cell r="O132">
            <v>14692.201209081</v>
          </cell>
          <cell r="P132">
            <v>19138.3908426582</v>
          </cell>
          <cell r="Q132">
            <v>24087.3369203706</v>
          </cell>
          <cell r="R132">
            <v>29420.4825436941</v>
          </cell>
          <cell r="S132">
            <v>35167.6541218339</v>
          </cell>
          <cell r="T132">
            <v>41360.9935656562</v>
          </cell>
          <cell r="U132">
            <v>48035.1380461</v>
          </cell>
          <cell r="V132">
            <v>55227.4137077012</v>
          </cell>
          <cell r="W132">
            <v>62978.0444206015</v>
          </cell>
          <cell r="X132">
            <v>71330.3767385176</v>
          </cell>
          <cell r="Y132">
            <v>80331.1223207828</v>
          </cell>
          <cell r="Z132">
            <v>90030.6191742412</v>
          </cell>
          <cell r="AA132">
            <v>100483.11317603</v>
          </cell>
          <cell r="AB132">
            <v>111747.061451704</v>
          </cell>
          <cell r="AC132">
            <v>123885.459305398</v>
          </cell>
          <cell r="AD132">
            <v>136966.192530424</v>
          </cell>
          <cell r="AE132">
            <v>51050.3627665173</v>
          </cell>
          <cell r="AF132">
            <v>46931.1345200684</v>
          </cell>
          <cell r="AG132">
            <v>44206.5485815199</v>
          </cell>
          <cell r="AH132">
            <v>41648.6344198496</v>
          </cell>
          <cell r="AI132">
            <v>39241.7052795867</v>
          </cell>
          <cell r="AJ132">
            <v>36972.0352496941</v>
          </cell>
          <cell r="AK132">
            <v>34767.073086119</v>
          </cell>
          <cell r="AL132">
            <v>32562.1109225438</v>
          </cell>
          <cell r="AM132">
            <v>30355.1879145348</v>
          </cell>
          <cell r="AN132">
            <v>28150.2257509597</v>
          </cell>
          <cell r="AO132">
            <v>25943.3027429507</v>
          </cell>
          <cell r="AP132">
            <v>23738.3405793755</v>
          </cell>
          <cell r="AQ132">
            <v>21531.4175713665</v>
          </cell>
          <cell r="AR132">
            <v>19326.4554077914</v>
          </cell>
          <cell r="AS132">
            <v>17699.9423522055</v>
          </cell>
          <cell r="AT132">
            <v>16651.8784046089</v>
          </cell>
          <cell r="AU132">
            <v>15603.8144570123</v>
          </cell>
          <cell r="AV132">
            <v>14555.7505094157</v>
          </cell>
          <cell r="AW132">
            <v>13507.6865618191</v>
          </cell>
          <cell r="AX132">
            <v>12459.6226142225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</row>
        <row r="133">
          <cell r="A133">
            <v>-3144.81298273334</v>
          </cell>
          <cell r="B133">
            <v>-12648.0965401237</v>
          </cell>
          <cell r="C133">
            <v>-10916.9121454424</v>
          </cell>
          <cell r="D133">
            <v>-8429.25129573995</v>
          </cell>
          <cell r="E133">
            <v>-6765.07853862652</v>
          </cell>
          <cell r="F133">
            <v>-5341.03198927314</v>
          </cell>
          <cell r="G133">
            <v>-3843.35550735639</v>
          </cell>
          <cell r="H133">
            <v>-2257.67493158113</v>
          </cell>
          <cell r="I133">
            <v>-504.777168567508</v>
          </cell>
          <cell r="J133">
            <v>1434.09356755695</v>
          </cell>
          <cell r="K133">
            <v>3570.69686245965</v>
          </cell>
          <cell r="L133">
            <v>5927.26491944884</v>
          </cell>
          <cell r="M133">
            <v>8524.04713308731</v>
          </cell>
          <cell r="N133">
            <v>11390.659560452</v>
          </cell>
          <cell r="O133">
            <v>14962.3378214988</v>
          </cell>
          <cell r="P133">
            <v>19404.3164827187</v>
          </cell>
          <cell r="Q133">
            <v>24347.073881141</v>
          </cell>
          <cell r="R133">
            <v>29673.5503819177</v>
          </cell>
          <cell r="S133">
            <v>35413.5350961953</v>
          </cell>
          <cell r="T133">
            <v>41599.1297412361</v>
          </cell>
          <cell r="U133">
            <v>48264.9281740414</v>
          </cell>
          <cell r="V133">
            <v>55448.2098626357</v>
          </cell>
          <cell r="W133">
            <v>63189.1483770307</v>
          </cell>
          <cell r="X133">
            <v>71531.0360658828</v>
          </cell>
          <cell r="Y133">
            <v>80520.5261753857</v>
          </cell>
          <cell r="Z133">
            <v>90207.8937644799</v>
          </cell>
          <cell r="AA133">
            <v>100647.316875589</v>
          </cell>
          <cell r="AB133">
            <v>111897.179533372</v>
          </cell>
          <cell r="AC133">
            <v>124020.398266051</v>
          </cell>
          <cell r="AD133">
            <v>137084.773975449</v>
          </cell>
          <cell r="AE133">
            <v>50445.9250023017</v>
          </cell>
          <cell r="AF133">
            <v>46375.4685368285</v>
          </cell>
          <cell r="AG133">
            <v>43683.1417741969</v>
          </cell>
          <cell r="AH133">
            <v>41155.5133898091</v>
          </cell>
          <cell r="AI133">
            <v>38777.0823598303</v>
          </cell>
          <cell r="AJ133">
            <v>36534.2852884052</v>
          </cell>
          <cell r="AK133">
            <v>34355.4299402983</v>
          </cell>
          <cell r="AL133">
            <v>32176.5745921914</v>
          </cell>
          <cell r="AM133">
            <v>29995.7816161051</v>
          </cell>
          <cell r="AN133">
            <v>27816.9262679982</v>
          </cell>
          <cell r="AO133">
            <v>25636.133291912</v>
          </cell>
          <cell r="AP133">
            <v>23457.2779438051</v>
          </cell>
          <cell r="AQ133">
            <v>21276.4849677188</v>
          </cell>
          <cell r="AR133">
            <v>19097.6296196119</v>
          </cell>
          <cell r="AS133">
            <v>17490.3745254098</v>
          </cell>
          <cell r="AT133">
            <v>16454.7196851125</v>
          </cell>
          <cell r="AU133">
            <v>15419.0648448153</v>
          </cell>
          <cell r="AV133">
            <v>14383.410004518</v>
          </cell>
          <cell r="AW133">
            <v>13347.7551642208</v>
          </cell>
          <cell r="AX133">
            <v>12312.1003239235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</row>
        <row r="134">
          <cell r="A134">
            <v>-3134.0853680029</v>
          </cell>
          <cell r="B134">
            <v>-12669.9866454922</v>
          </cell>
          <cell r="C134">
            <v>-11135.4706027406</v>
          </cell>
          <cell r="D134">
            <v>-8669.67353684263</v>
          </cell>
          <cell r="E134">
            <v>-7010.35737521113</v>
          </cell>
          <cell r="F134">
            <v>-5614.55844821987</v>
          </cell>
          <cell r="G134">
            <v>-4146.5110097097</v>
          </cell>
          <cell r="H134">
            <v>-2592.0192368839</v>
          </cell>
          <cell r="I134">
            <v>-872.332442349721</v>
          </cell>
          <cell r="J134">
            <v>1031.10023996473</v>
          </cell>
          <cell r="K134">
            <v>3129.87385919369</v>
          </cell>
          <cell r="L134">
            <v>5446.00023936118</v>
          </cell>
          <cell r="M134">
            <v>7999.50976856647</v>
          </cell>
          <cell r="N134">
            <v>10819.7303391676</v>
          </cell>
          <cell r="O134">
            <v>14339.7207443848</v>
          </cell>
          <cell r="P134">
            <v>18723.6236307351</v>
          </cell>
          <cell r="Q134">
            <v>23603.1581621305</v>
          </cell>
          <cell r="R134">
            <v>28861.5036404058</v>
          </cell>
          <cell r="S134">
            <v>34528.0681438425</v>
          </cell>
          <cell r="T134">
            <v>40634.5427762664</v>
          </cell>
          <cell r="U134">
            <v>47215.0789042537</v>
          </cell>
          <cell r="V134">
            <v>54306.4791537227</v>
          </cell>
          <cell r="W134">
            <v>61948.4032340862</v>
          </cell>
          <cell r="X134">
            <v>70183.5897410689</v>
          </cell>
          <cell r="Y134">
            <v>79058.0951786527</v>
          </cell>
          <cell r="Z134">
            <v>88621.551536918</v>
          </cell>
          <cell r="AA134">
            <v>98927.4438663217</v>
          </cell>
          <cell r="AB134">
            <v>110033.409400787</v>
          </cell>
          <cell r="AC134">
            <v>122001.559902499</v>
          </cell>
          <cell r="AD134">
            <v>134898.829031159</v>
          </cell>
          <cell r="AE134">
            <v>50212.1321080596</v>
          </cell>
          <cell r="AF134">
            <v>46160.5402743263</v>
          </cell>
          <cell r="AG134">
            <v>43480.6911670465</v>
          </cell>
          <cell r="AH134">
            <v>40964.7771392797</v>
          </cell>
          <cell r="AI134">
            <v>38597.3690070718</v>
          </cell>
          <cell r="AJ134">
            <v>36364.9662344627</v>
          </cell>
          <cell r="AK134">
            <v>34196.2088456646</v>
          </cell>
          <cell r="AL134">
            <v>32027.4514568665</v>
          </cell>
          <cell r="AM134">
            <v>29856.7654200742</v>
          </cell>
          <cell r="AN134">
            <v>27688.0080312761</v>
          </cell>
          <cell r="AO134">
            <v>25517.3219944837</v>
          </cell>
          <cell r="AP134">
            <v>23348.5646056856</v>
          </cell>
          <cell r="AQ134">
            <v>21177.8785688932</v>
          </cell>
          <cell r="AR134">
            <v>19009.1211800951</v>
          </cell>
          <cell r="AS134">
            <v>17409.3149496068</v>
          </cell>
          <cell r="AT134">
            <v>16378.4598774284</v>
          </cell>
          <cell r="AU134">
            <v>15347.6048052499</v>
          </cell>
          <cell r="AV134">
            <v>14316.7497330714</v>
          </cell>
          <cell r="AW134">
            <v>13285.894660893</v>
          </cell>
          <cell r="AX134">
            <v>12255.0395887145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</row>
        <row r="135">
          <cell r="A135">
            <v>-3015.9921079254</v>
          </cell>
          <cell r="B135">
            <v>-12256.2342139455</v>
          </cell>
          <cell r="C135">
            <v>-10762.6732285178</v>
          </cell>
          <cell r="D135">
            <v>-8545.50832555761</v>
          </cell>
          <cell r="E135">
            <v>-7033.72433110453</v>
          </cell>
          <cell r="F135">
            <v>-5717.17811197681</v>
          </cell>
          <cell r="G135">
            <v>-4327.7096941771</v>
          </cell>
          <cell r="H135">
            <v>-2851.66899130702</v>
          </cell>
          <cell r="I135">
            <v>-1213.16647001472</v>
          </cell>
          <cell r="J135">
            <v>605.733341650399</v>
          </cell>
          <cell r="K135">
            <v>2616.43583715146</v>
          </cell>
          <cell r="L135">
            <v>4840.38617184712</v>
          </cell>
          <cell r="M135">
            <v>7297.15953482914</v>
          </cell>
          <cell r="N135">
            <v>10015.1545550308</v>
          </cell>
          <cell r="O135">
            <v>13410.7298081688</v>
          </cell>
          <cell r="P135">
            <v>17640.5787572997</v>
          </cell>
          <cell r="Q135">
            <v>22348.7286698105</v>
          </cell>
          <cell r="R135">
            <v>27422.3844958332</v>
          </cell>
          <cell r="S135">
            <v>32889.9214093311</v>
          </cell>
          <cell r="T135">
            <v>38781.9174227652</v>
          </cell>
          <cell r="U135">
            <v>45131.3243991715</v>
          </cell>
          <cell r="V135">
            <v>51973.6523403508</v>
          </cell>
          <cell r="W135">
            <v>59347.1679818292</v>
          </cell>
          <cell r="X135">
            <v>67293.1088052611</v>
          </cell>
          <cell r="Y135">
            <v>75855.9136651722</v>
          </cell>
          <cell r="Z135">
            <v>85083.4713198553</v>
          </cell>
          <cell r="AA135">
            <v>95027.3882563652</v>
          </cell>
          <cell r="AB135">
            <v>105743.277307465</v>
          </cell>
          <cell r="AC135">
            <v>117291.068674654</v>
          </cell>
          <cell r="AD135">
            <v>129735.345096726</v>
          </cell>
          <cell r="AE135">
            <v>48245.5198087713</v>
          </cell>
          <cell r="AF135">
            <v>44352.6129381615</v>
          </cell>
          <cell r="AG135">
            <v>41777.7230109315</v>
          </cell>
          <cell r="AH135">
            <v>39360.3474690491</v>
          </cell>
          <cell r="AI135">
            <v>37085.6614291876</v>
          </cell>
          <cell r="AJ135">
            <v>34940.6931184359</v>
          </cell>
          <cell r="AK135">
            <v>32856.8774514074</v>
          </cell>
          <cell r="AL135">
            <v>30773.061784379</v>
          </cell>
          <cell r="AM135">
            <v>28687.3930069346</v>
          </cell>
          <cell r="AN135">
            <v>26603.5773399062</v>
          </cell>
          <cell r="AO135">
            <v>24517.9085624618</v>
          </cell>
          <cell r="AP135">
            <v>22434.0928954334</v>
          </cell>
          <cell r="AQ135">
            <v>20348.424117989</v>
          </cell>
          <cell r="AR135">
            <v>18264.6084509606</v>
          </cell>
          <cell r="AS135">
            <v>16727.4603566093</v>
          </cell>
          <cell r="AT135">
            <v>15736.9798349352</v>
          </cell>
          <cell r="AU135">
            <v>14746.4993132612</v>
          </cell>
          <cell r="AV135">
            <v>13756.0187915871</v>
          </cell>
          <cell r="AW135">
            <v>12765.538269913</v>
          </cell>
          <cell r="AX135">
            <v>11775.0577482389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</row>
        <row r="136">
          <cell r="A136">
            <v>-3468.65958003613</v>
          </cell>
          <cell r="B136">
            <v>-14064.9920937467</v>
          </cell>
          <cell r="C136">
            <v>-12135.7890099976</v>
          </cell>
          <cell r="D136">
            <v>-9514.98031714415</v>
          </cell>
          <cell r="E136">
            <v>-7743.14967455685</v>
          </cell>
          <cell r="F136">
            <v>-6195.70741310833</v>
          </cell>
          <cell r="G136">
            <v>-4582.62642848445</v>
          </cell>
          <cell r="H136">
            <v>-2888.61360126726</v>
          </cell>
          <cell r="I136">
            <v>-1027.6147421722</v>
          </cell>
          <cell r="J136">
            <v>1020.14584166564</v>
          </cell>
          <cell r="K136">
            <v>3266.30800569712</v>
          </cell>
          <cell r="L136">
            <v>5733.90745558693</v>
          </cell>
          <cell r="M136">
            <v>8443.65931047484</v>
          </cell>
          <cell r="N136">
            <v>11426.8107815772</v>
          </cell>
          <cell r="O136">
            <v>15160.7637706663</v>
          </cell>
          <cell r="P136">
            <v>19829.0434659713</v>
          </cell>
          <cell r="Q136">
            <v>25029.4952960493</v>
          </cell>
          <cell r="R136">
            <v>30633.6717169219</v>
          </cell>
          <cell r="S136">
            <v>36672.9149177946</v>
          </cell>
          <cell r="T136">
            <v>43181.0002634746</v>
          </cell>
          <cell r="U136">
            <v>50194.3251881166</v>
          </cell>
          <cell r="V136">
            <v>57752.1127532803</v>
          </cell>
          <cell r="W136">
            <v>65896.6310087295</v>
          </cell>
          <cell r="X136">
            <v>74673.4293827796</v>
          </cell>
          <cell r="Y136">
            <v>84131.5934242425</v>
          </cell>
          <cell r="Z136">
            <v>94324.0193206509</v>
          </cell>
          <cell r="AA136">
            <v>105307.709728045</v>
          </cell>
          <cell r="AB136">
            <v>117144.092566795</v>
          </cell>
          <cell r="AC136">
            <v>129899.364566372</v>
          </cell>
          <cell r="AD136">
            <v>143644.861480392</v>
          </cell>
          <cell r="AE136">
            <v>55507.9540464309</v>
          </cell>
          <cell r="AF136">
            <v>51029.0449884014</v>
          </cell>
          <cell r="AG136">
            <v>48066.5549515687</v>
          </cell>
          <cell r="AH136">
            <v>45285.2900585045</v>
          </cell>
          <cell r="AI136">
            <v>42668.1938250893</v>
          </cell>
          <cell r="AJ136">
            <v>40200.3418277188</v>
          </cell>
          <cell r="AK136">
            <v>37802.8478273407</v>
          </cell>
          <cell r="AL136">
            <v>35405.3538269627</v>
          </cell>
          <cell r="AM136">
            <v>33005.7277660697</v>
          </cell>
          <cell r="AN136">
            <v>30608.2337656917</v>
          </cell>
          <cell r="AO136">
            <v>28208.6077047987</v>
          </cell>
          <cell r="AP136">
            <v>25811.1137044207</v>
          </cell>
          <cell r="AQ136">
            <v>23411.4876435277</v>
          </cell>
          <cell r="AR136">
            <v>21013.9936431497</v>
          </cell>
          <cell r="AS136">
            <v>19245.4574946741</v>
          </cell>
          <cell r="AT136">
            <v>18105.8791981008</v>
          </cell>
          <cell r="AU136">
            <v>16966.3009015276</v>
          </cell>
          <cell r="AV136">
            <v>15826.7226049544</v>
          </cell>
          <cell r="AW136">
            <v>14687.1443083811</v>
          </cell>
          <cell r="AX136">
            <v>13547.5660118079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</row>
        <row r="137">
          <cell r="A137">
            <v>-3733.15370532897</v>
          </cell>
          <cell r="B137">
            <v>-15138.9924325766</v>
          </cell>
          <cell r="C137">
            <v>-13210.214662706</v>
          </cell>
          <cell r="D137">
            <v>-10437.1516892881</v>
          </cell>
          <cell r="E137">
            <v>-8530.4018978491</v>
          </cell>
          <cell r="F137">
            <v>-6877.09501456543</v>
          </cell>
          <cell r="G137">
            <v>-5164.65037641482</v>
          </cell>
          <cell r="H137">
            <v>-3376.99000456688</v>
          </cell>
          <cell r="I137">
            <v>-1422.31253885174</v>
          </cell>
          <cell r="J137">
            <v>720.029563668699</v>
          </cell>
          <cell r="K137">
            <v>3061.59465589433</v>
          </cell>
          <cell r="L137">
            <v>5626.11181884903</v>
          </cell>
          <cell r="M137">
            <v>8434.70815356736</v>
          </cell>
          <cell r="N137">
            <v>11520.0208618513</v>
          </cell>
          <cell r="O137">
            <v>15394.8011057383</v>
          </cell>
          <cell r="P137">
            <v>20257.9239741395</v>
          </cell>
          <cell r="Q137">
            <v>25679.9268100873</v>
          </cell>
          <cell r="R137">
            <v>31522.8538171946</v>
          </cell>
          <cell r="S137">
            <v>37819.3824327897</v>
          </cell>
          <cell r="T137">
            <v>44604.7269285848</v>
          </cell>
          <cell r="U137">
            <v>51916.8353517219</v>
          </cell>
          <cell r="V137">
            <v>59796.6017548642</v>
          </cell>
          <cell r="W137">
            <v>68288.094902261</v>
          </cell>
          <cell r="X137">
            <v>77438.8047308583</v>
          </cell>
          <cell r="Y137">
            <v>87299.907944827</v>
          </cell>
          <cell r="Z137">
            <v>97926.5542288838</v>
          </cell>
          <cell r="AA137">
            <v>109378.174681096</v>
          </cell>
          <cell r="AB137">
            <v>121718.814190126</v>
          </cell>
          <cell r="AC137">
            <v>135017.489615787</v>
          </cell>
          <cell r="AD137">
            <v>149348.575776085</v>
          </cell>
          <cell r="AE137">
            <v>59748.5614935745</v>
          </cell>
          <cell r="AF137">
            <v>54927.4799409388</v>
          </cell>
          <cell r="AG137">
            <v>51738.6663523179</v>
          </cell>
          <cell r="AH137">
            <v>48744.9228546893</v>
          </cell>
          <cell r="AI137">
            <v>45927.8899100772</v>
          </cell>
          <cell r="AJ137">
            <v>43271.5029227529</v>
          </cell>
          <cell r="AK137">
            <v>40690.8490295786</v>
          </cell>
          <cell r="AL137">
            <v>38110.1951364043</v>
          </cell>
          <cell r="AM137">
            <v>35527.246300983</v>
          </cell>
          <cell r="AN137">
            <v>32946.5924078087</v>
          </cell>
          <cell r="AO137">
            <v>30363.6435723874</v>
          </cell>
          <cell r="AP137">
            <v>27782.9896792131</v>
          </cell>
          <cell r="AQ137">
            <v>25200.0408437918</v>
          </cell>
          <cell r="AR137">
            <v>22619.3869506175</v>
          </cell>
          <cell r="AS137">
            <v>20715.7410202988</v>
          </cell>
          <cell r="AT137">
            <v>19489.1030528357</v>
          </cell>
          <cell r="AU137">
            <v>18262.4650853726</v>
          </cell>
          <cell r="AV137">
            <v>17035.8271179095</v>
          </cell>
          <cell r="AW137">
            <v>15809.1891504464</v>
          </cell>
          <cell r="AX137">
            <v>14582.5511829833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</row>
        <row r="138">
          <cell r="A138">
            <v>-3465.51801383012</v>
          </cell>
          <cell r="B138">
            <v>-13970.3954604225</v>
          </cell>
          <cell r="C138">
            <v>-12083.0566016082</v>
          </cell>
          <cell r="D138">
            <v>-9356.46346897907</v>
          </cell>
          <cell r="E138">
            <v>-7521.64741500961</v>
          </cell>
          <cell r="F138">
            <v>-5955.17647957754</v>
          </cell>
          <cell r="G138">
            <v>-4321.75114521325</v>
          </cell>
          <cell r="H138">
            <v>-2605.96199838377</v>
          </cell>
          <cell r="I138">
            <v>-721.575727165284</v>
          </cell>
          <cell r="J138">
            <v>1351.31797805295</v>
          </cell>
          <cell r="K138">
            <v>3624.49283264383</v>
          </cell>
          <cell r="L138">
            <v>6121.13736903463</v>
          </cell>
          <cell r="M138">
            <v>8862.12771788143</v>
          </cell>
          <cell r="N138">
            <v>11878.8949857664</v>
          </cell>
          <cell r="O138">
            <v>15649.4108176644</v>
          </cell>
          <cell r="P138">
            <v>20357.5647289592</v>
          </cell>
          <cell r="Q138">
            <v>25601.1134407497</v>
          </cell>
          <cell r="R138">
            <v>31251.7324662648</v>
          </cell>
          <cell r="S138">
            <v>37341.0237318759</v>
          </cell>
          <cell r="T138">
            <v>43903.0425036277</v>
          </cell>
          <cell r="U138">
            <v>50974.4878463728</v>
          </cell>
          <cell r="V138">
            <v>58594.9078687435</v>
          </cell>
          <cell r="W138">
            <v>66806.9209018253</v>
          </cell>
          <cell r="X138">
            <v>75656.4538485049</v>
          </cell>
          <cell r="Y138">
            <v>85192.9990364971</v>
          </cell>
          <cell r="Z138">
            <v>95469.8910115413</v>
          </cell>
          <cell r="AA138">
            <v>106544.604818771</v>
          </cell>
          <cell r="AB138">
            <v>118479.077440442</v>
          </cell>
          <cell r="AC138">
            <v>131340.05418771</v>
          </cell>
          <cell r="AD138">
            <v>145199.461983695</v>
          </cell>
          <cell r="AE138">
            <v>55554.50133668</v>
          </cell>
          <cell r="AF138">
            <v>51071.8364010739</v>
          </cell>
          <cell r="AG138">
            <v>48106.8621097596</v>
          </cell>
          <cell r="AH138">
            <v>45323.2649321343</v>
          </cell>
          <cell r="AI138">
            <v>42703.9740810273</v>
          </cell>
          <cell r="AJ138">
            <v>40234.0526176643</v>
          </cell>
          <cell r="AK138">
            <v>37834.5481513806</v>
          </cell>
          <cell r="AL138">
            <v>35435.0436850968</v>
          </cell>
          <cell r="AM138">
            <v>33033.4053704167</v>
          </cell>
          <cell r="AN138">
            <v>30633.900904133</v>
          </cell>
          <cell r="AO138">
            <v>28232.2625894529</v>
          </cell>
          <cell r="AP138">
            <v>25832.7581231691</v>
          </cell>
          <cell r="AQ138">
            <v>23431.1198084891</v>
          </cell>
          <cell r="AR138">
            <v>21031.6153422053</v>
          </cell>
          <cell r="AS138">
            <v>19261.5961528424</v>
          </cell>
          <cell r="AT138">
            <v>18121.0622404004</v>
          </cell>
          <cell r="AU138">
            <v>16980.5283279583</v>
          </cell>
          <cell r="AV138">
            <v>15839.9944155163</v>
          </cell>
          <cell r="AW138">
            <v>14699.4605030743</v>
          </cell>
          <cell r="AX138">
            <v>13558.9265906322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</row>
        <row r="139">
          <cell r="A139">
            <v>-3400.7734179517</v>
          </cell>
          <cell r="B139">
            <v>-13827.7596443658</v>
          </cell>
          <cell r="C139">
            <v>-12187.5532980225</v>
          </cell>
          <cell r="D139">
            <v>-9685.07469403526</v>
          </cell>
          <cell r="E139">
            <v>-7963.16708826701</v>
          </cell>
          <cell r="F139">
            <v>-6476.64395894686</v>
          </cell>
          <cell r="G139">
            <v>-4925.34700853745</v>
          </cell>
          <cell r="H139">
            <v>-3294.38881512823</v>
          </cell>
          <cell r="I139">
            <v>-1499.43917324264</v>
          </cell>
          <cell r="J139">
            <v>478.816873384973</v>
          </cell>
          <cell r="K139">
            <v>2651.79073471926</v>
          </cell>
          <cell r="L139">
            <v>5042.06684131764</v>
          </cell>
          <cell r="M139">
            <v>7669.96201153453</v>
          </cell>
          <cell r="N139">
            <v>10566.0458685404</v>
          </cell>
          <cell r="O139">
            <v>14198.1029081151</v>
          </cell>
          <cell r="P139">
            <v>18745.2653153224</v>
          </cell>
          <cell r="Q139">
            <v>23812.1566023466</v>
          </cell>
          <cell r="R139">
            <v>29272.4038281035</v>
          </cell>
          <cell r="S139">
            <v>35156.5442363922</v>
          </cell>
          <cell r="T139">
            <v>41497.4857566102</v>
          </cell>
          <cell r="U139">
            <v>48330.6910462369</v>
          </cell>
          <cell r="V139">
            <v>55694.375821014</v>
          </cell>
          <cell r="W139">
            <v>63629.7225820137</v>
          </cell>
          <cell r="X139">
            <v>72181.1109348935</v>
          </cell>
          <cell r="Y139">
            <v>81396.3657894346</v>
          </cell>
          <cell r="Z139">
            <v>91327.0248274544</v>
          </cell>
          <cell r="AA139">
            <v>102028.626734949</v>
          </cell>
          <cell r="AB139">
            <v>113561.021810445</v>
          </cell>
          <cell r="AC139">
            <v>125988.706686686</v>
          </cell>
          <cell r="AD139">
            <v>139381.185037633</v>
          </cell>
          <cell r="AE139">
            <v>54394.6401647931</v>
          </cell>
          <cell r="AF139">
            <v>50005.563847216</v>
          </cell>
          <cell r="AG139">
            <v>47102.4919845689</v>
          </cell>
          <cell r="AH139">
            <v>44377.0104628639</v>
          </cell>
          <cell r="AI139">
            <v>41812.404897071</v>
          </cell>
          <cell r="AJ139">
            <v>39394.0502002892</v>
          </cell>
          <cell r="AK139">
            <v>37044.6423417554</v>
          </cell>
          <cell r="AL139">
            <v>34695.2344832217</v>
          </cell>
          <cell r="AM139">
            <v>32343.7373265592</v>
          </cell>
          <cell r="AN139">
            <v>29994.3294680255</v>
          </cell>
          <cell r="AO139">
            <v>27642.8323113631</v>
          </cell>
          <cell r="AP139">
            <v>25293.4244528293</v>
          </cell>
          <cell r="AQ139">
            <v>22941.9272961669</v>
          </cell>
          <cell r="AR139">
            <v>20592.5194376332</v>
          </cell>
          <cell r="AS139">
            <v>18859.4545270747</v>
          </cell>
          <cell r="AT139">
            <v>17742.7325644915</v>
          </cell>
          <cell r="AU139">
            <v>16626.0106019083</v>
          </cell>
          <cell r="AV139">
            <v>15509.2886393251</v>
          </cell>
          <cell r="AW139">
            <v>14392.5666767419</v>
          </cell>
          <cell r="AX139">
            <v>13275.8447141587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</row>
        <row r="140">
          <cell r="A140">
            <v>-3216.49171660875</v>
          </cell>
          <cell r="B140">
            <v>-13020.5870776888</v>
          </cell>
          <cell r="C140">
            <v>-11095.8590913382</v>
          </cell>
          <cell r="D140">
            <v>-8489.32894395746</v>
          </cell>
          <cell r="E140">
            <v>-6783.96366116755</v>
          </cell>
          <cell r="F140">
            <v>-5320.30168473738</v>
          </cell>
          <cell r="G140">
            <v>-3783.55569680983</v>
          </cell>
          <cell r="H140">
            <v>-2159.07665658492</v>
          </cell>
          <cell r="I140">
            <v>-366.149388962144</v>
          </cell>
          <cell r="J140">
            <v>1614.29136449183</v>
          </cell>
          <cell r="K140">
            <v>3794.0874865499</v>
          </cell>
          <cell r="L140">
            <v>6195.75206262765</v>
          </cell>
          <cell r="M140">
            <v>8839.75470198474</v>
          </cell>
          <cell r="N140">
            <v>11756.1815182256</v>
          </cell>
          <cell r="O140">
            <v>15389.1029633849</v>
          </cell>
          <cell r="P140">
            <v>19907.6788074111</v>
          </cell>
          <cell r="Q140">
            <v>24935.8292035962</v>
          </cell>
          <cell r="R140">
            <v>30354.3279824761</v>
          </cell>
          <cell r="S140">
            <v>36193.4789034586</v>
          </cell>
          <cell r="T140">
            <v>42485.9382855496</v>
          </cell>
          <cell r="U140">
            <v>49266.8976426683</v>
          </cell>
          <cell r="V140">
            <v>56574.2804974172</v>
          </cell>
          <cell r="W140">
            <v>64448.9544740162</v>
          </cell>
          <cell r="X140">
            <v>72934.9598565627</v>
          </cell>
          <cell r="Y140">
            <v>82079.7558908624</v>
          </cell>
          <cell r="Z140">
            <v>91934.4862073133</v>
          </cell>
          <cell r="AA140">
            <v>102554.264849256</v>
          </cell>
          <cell r="AB140">
            <v>113998.484506447</v>
          </cell>
          <cell r="AC140">
            <v>126331.148677507</v>
          </cell>
          <cell r="AD140">
            <v>139621.229618984</v>
          </cell>
          <cell r="AE140">
            <v>51489.2207911424</v>
          </cell>
          <cell r="AF140">
            <v>47334.5813101155</v>
          </cell>
          <cell r="AG140">
            <v>44586.5732774208</v>
          </cell>
          <cell r="AH140">
            <v>42006.6698272261</v>
          </cell>
          <cell r="AI140">
            <v>39579.0493517666</v>
          </cell>
          <cell r="AJ140">
            <v>37289.8679442482</v>
          </cell>
          <cell r="AK140">
            <v>35065.9506687593</v>
          </cell>
          <cell r="AL140">
            <v>32842.0333932703</v>
          </cell>
          <cell r="AM140">
            <v>30616.1384168108</v>
          </cell>
          <cell r="AN140">
            <v>28392.2211413219</v>
          </cell>
          <cell r="AO140">
            <v>26166.3261648623</v>
          </cell>
          <cell r="AP140">
            <v>23942.4088893734</v>
          </cell>
          <cell r="AQ140">
            <v>21716.5139129139</v>
          </cell>
          <cell r="AR140">
            <v>19492.5966374249</v>
          </cell>
          <cell r="AS140">
            <v>17852.1011482594</v>
          </cell>
          <cell r="AT140">
            <v>16795.0274454172</v>
          </cell>
          <cell r="AU140">
            <v>15737.9537425751</v>
          </cell>
          <cell r="AV140">
            <v>14680.8800397329</v>
          </cell>
          <cell r="AW140">
            <v>13623.8063368908</v>
          </cell>
          <cell r="AX140">
            <v>12566.7326340486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</row>
        <row r="141">
          <cell r="A141">
            <v>-2879.58038994517</v>
          </cell>
          <cell r="B141">
            <v>-11593.873011385</v>
          </cell>
          <cell r="C141">
            <v>-9969.91242598184</v>
          </cell>
          <cell r="D141">
            <v>-7450.7710287292</v>
          </cell>
          <cell r="E141">
            <v>-5833.29798289821</v>
          </cell>
          <cell r="F141">
            <v>-4505.07676785649</v>
          </cell>
          <cell r="G141">
            <v>-3095.84118550968</v>
          </cell>
          <cell r="H141">
            <v>-1591.94246733122</v>
          </cell>
          <cell r="I141">
            <v>80.1147317840896</v>
          </cell>
          <cell r="J141">
            <v>1938.28368581595</v>
          </cell>
          <cell r="K141">
            <v>3994.48742442439</v>
          </cell>
          <cell r="L141">
            <v>6270.3475539602</v>
          </cell>
          <cell r="M141">
            <v>8785.7930623499</v>
          </cell>
          <cell r="N141">
            <v>11569.142010659</v>
          </cell>
          <cell r="O141">
            <v>15020.1405117907</v>
          </cell>
          <cell r="P141">
            <v>19288.6829306905</v>
          </cell>
          <cell r="Q141">
            <v>24032.876228936</v>
          </cell>
          <cell r="R141">
            <v>29145.3735823998</v>
          </cell>
          <cell r="S141">
            <v>34654.7673920575</v>
          </cell>
          <cell r="T141">
            <v>40591.8697612802</v>
          </cell>
          <cell r="U141">
            <v>46989.8848171</v>
          </cell>
          <cell r="V141">
            <v>53884.5944092231</v>
          </cell>
          <cell r="W141">
            <v>61314.5582253403</v>
          </cell>
          <cell r="X141">
            <v>69321.329441909</v>
          </cell>
          <cell r="Y141">
            <v>77949.6871164655</v>
          </cell>
          <cell r="Z141">
            <v>87247.8866211572</v>
          </cell>
          <cell r="AA141">
            <v>97267.92951808</v>
          </cell>
          <cell r="AB141">
            <v>108065.85438574</v>
          </cell>
          <cell r="AC141">
            <v>119702.050223128</v>
          </cell>
          <cell r="AD141">
            <v>132241.594184171</v>
          </cell>
          <cell r="AE141">
            <v>46175.3296937454</v>
          </cell>
          <cell r="AF141">
            <v>42449.465428422</v>
          </cell>
          <cell r="AG141">
            <v>39985.0626862355</v>
          </cell>
          <cell r="AH141">
            <v>37671.4154691995</v>
          </cell>
          <cell r="AI141">
            <v>35494.335022006</v>
          </cell>
          <cell r="AJ141">
            <v>33441.40618376</v>
          </cell>
          <cell r="AK141">
            <v>31447.0059611607</v>
          </cell>
          <cell r="AL141">
            <v>29452.6057385614</v>
          </cell>
          <cell r="AM141">
            <v>27456.4319215486</v>
          </cell>
          <cell r="AN141">
            <v>25462.0316989493</v>
          </cell>
          <cell r="AO141">
            <v>23465.8578819365</v>
          </cell>
          <cell r="AP141">
            <v>21471.4576593372</v>
          </cell>
          <cell r="AQ141">
            <v>19475.2838423244</v>
          </cell>
          <cell r="AR141">
            <v>17480.8836197251</v>
          </cell>
          <cell r="AS141">
            <v>16009.6937491192</v>
          </cell>
          <cell r="AT141">
            <v>15061.7142305066</v>
          </cell>
          <cell r="AU141">
            <v>14113.734711894</v>
          </cell>
          <cell r="AV141">
            <v>13165.7551932814</v>
          </cell>
          <cell r="AW141">
            <v>12217.7756746688</v>
          </cell>
          <cell r="AX141">
            <v>11269.7961560562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</row>
        <row r="142">
          <cell r="A142">
            <v>-3704.26743501318</v>
          </cell>
          <cell r="B142">
            <v>-15035.5966292972</v>
          </cell>
          <cell r="C142">
            <v>-13271.3102222143</v>
          </cell>
          <cell r="D142">
            <v>-10545.1927773104</v>
          </cell>
          <cell r="E142">
            <v>-8654.03273060396</v>
          </cell>
          <cell r="F142">
            <v>-7028.75674494101</v>
          </cell>
          <cell r="G142">
            <v>-5344.89422200668</v>
          </cell>
          <cell r="H142">
            <v>-3586.55232904601</v>
          </cell>
          <cell r="I142">
            <v>-1662.67029098659</v>
          </cell>
          <cell r="J142">
            <v>447.188798011153</v>
          </cell>
          <cell r="K142">
            <v>2754.46901413819</v>
          </cell>
          <cell r="L142">
            <v>5282.69005251879</v>
          </cell>
          <cell r="M142">
            <v>8052.79037842463</v>
          </cell>
          <cell r="N142">
            <v>11097.0994814297</v>
          </cell>
          <cell r="O142">
            <v>14924.3000557263</v>
          </cell>
          <cell r="P142">
            <v>19731.3935545791</v>
          </cell>
          <cell r="Q142">
            <v>25091.738811711</v>
          </cell>
          <cell r="R142">
            <v>30868.2216019196</v>
          </cell>
          <cell r="S142">
            <v>37093.1477633793</v>
          </cell>
          <cell r="T142">
            <v>43801.33112044</v>
          </cell>
          <cell r="U142">
            <v>51030.2881851121</v>
          </cell>
          <cell r="V142">
            <v>58820.4479737334</v>
          </cell>
          <cell r="W142">
            <v>67215.378112249</v>
          </cell>
          <cell r="X142">
            <v>76262.0284946325</v>
          </cell>
          <cell r="Y142">
            <v>86010.9938571422</v>
          </cell>
          <cell r="Z142">
            <v>96516.796736901</v>
          </cell>
          <cell r="AA142">
            <v>107838.192397285</v>
          </cell>
          <cell r="AB142">
            <v>120038.497425461</v>
          </cell>
          <cell r="AC142">
            <v>133185.943839811</v>
          </cell>
          <cell r="AD142">
            <v>147354.060687628</v>
          </cell>
          <cell r="AE142">
            <v>59280.4389126052</v>
          </cell>
          <cell r="AF142">
            <v>54497.1299369665</v>
          </cell>
          <cell r="AG142">
            <v>51333.3003079594</v>
          </cell>
          <cell r="AH142">
            <v>48363.0124199361</v>
          </cell>
          <cell r="AI142">
            <v>45568.0505796275</v>
          </cell>
          <cell r="AJ142">
            <v>42932.4760554233</v>
          </cell>
          <cell r="AK142">
            <v>40372.0412659539</v>
          </cell>
          <cell r="AL142">
            <v>37811.6064764845</v>
          </cell>
          <cell r="AM142">
            <v>35248.8947253566</v>
          </cell>
          <cell r="AN142">
            <v>32688.4599358872</v>
          </cell>
          <cell r="AO142">
            <v>30125.7481847592</v>
          </cell>
          <cell r="AP142">
            <v>27565.3133952899</v>
          </cell>
          <cell r="AQ142">
            <v>25002.6016441619</v>
          </cell>
          <cell r="AR142">
            <v>22442.1668546925</v>
          </cell>
          <cell r="AS142">
            <v>20553.43575452</v>
          </cell>
          <cell r="AT142">
            <v>19336.4083436442</v>
          </cell>
          <cell r="AU142">
            <v>18119.3809327684</v>
          </cell>
          <cell r="AV142">
            <v>16902.3535218926</v>
          </cell>
          <cell r="AW142">
            <v>15685.3261110168</v>
          </cell>
          <cell r="AX142">
            <v>14468.298700141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</row>
        <row r="143">
          <cell r="A143">
            <v>-3694.38092711169</v>
          </cell>
          <cell r="B143">
            <v>-14973.7841858986</v>
          </cell>
          <cell r="C143">
            <v>-13235.540573996</v>
          </cell>
          <cell r="D143">
            <v>-10529.0461860845</v>
          </cell>
          <cell r="E143">
            <v>-8643.4556852658</v>
          </cell>
          <cell r="F143">
            <v>-7022.55663995022</v>
          </cell>
          <cell r="G143">
            <v>-5342.95263712335</v>
          </cell>
          <cell r="H143">
            <v>-3588.78179390501</v>
          </cell>
          <cell r="I143">
            <v>-1669.16926614354</v>
          </cell>
          <cell r="J143">
            <v>436.287142920673</v>
          </cell>
          <cell r="K143">
            <v>2739.02589036693</v>
          </cell>
          <cell r="L143">
            <v>5262.53629732903</v>
          </cell>
          <cell r="M143">
            <v>8027.73453242368</v>
          </cell>
          <cell r="N143">
            <v>11066.8966081699</v>
          </cell>
          <cell r="O143">
            <v>14887.5938087182</v>
          </cell>
          <cell r="P143">
            <v>19686.3378966712</v>
          </cell>
          <cell r="Q143">
            <v>25037.325023561</v>
          </cell>
          <cell r="R143">
            <v>30803.7231875563</v>
          </cell>
          <cell r="S143">
            <v>37017.7818270613</v>
          </cell>
          <cell r="T143">
            <v>43714.2539881947</v>
          </cell>
          <cell r="U143">
            <v>50930.590686364</v>
          </cell>
          <cell r="V143">
            <v>58707.1503566322</v>
          </cell>
          <cell r="W143">
            <v>67087.4245642624</v>
          </cell>
          <cell r="X143">
            <v>76118.2812377572</v>
          </cell>
          <cell r="Y143">
            <v>85850.2267847117</v>
          </cell>
          <cell r="Z143">
            <v>96337.6885564016</v>
          </cell>
          <cell r="AA143">
            <v>107639.319240831</v>
          </cell>
          <cell r="AB143">
            <v>119818.324886604</v>
          </cell>
          <cell r="AC143">
            <v>132942.818392141</v>
          </cell>
          <cell r="AD143">
            <v>147086.200437181</v>
          </cell>
          <cell r="AE143">
            <v>59148.4302367906</v>
          </cell>
          <cell r="AF143">
            <v>54375.7729751991</v>
          </cell>
          <cell r="AG143">
            <v>51218.988721825</v>
          </cell>
          <cell r="AH143">
            <v>48255.3152209094</v>
          </cell>
          <cell r="AI143">
            <v>45466.5773428093</v>
          </cell>
          <cell r="AJ143">
            <v>42836.8718490868</v>
          </cell>
          <cell r="AK143">
            <v>40282.1387651424</v>
          </cell>
          <cell r="AL143">
            <v>37727.4056811979</v>
          </cell>
          <cell r="AM143">
            <v>35170.4007060481</v>
          </cell>
          <cell r="AN143">
            <v>32615.6676221037</v>
          </cell>
          <cell r="AO143">
            <v>30058.6626469538</v>
          </cell>
          <cell r="AP143">
            <v>27503.9295630094</v>
          </cell>
          <cell r="AQ143">
            <v>24946.9245878595</v>
          </cell>
          <cell r="AR143">
            <v>22392.1915039151</v>
          </cell>
          <cell r="AS143">
            <v>20507.6663255622</v>
          </cell>
          <cell r="AT143">
            <v>19293.3490528009</v>
          </cell>
          <cell r="AU143">
            <v>18079.0317800396</v>
          </cell>
          <cell r="AV143">
            <v>16864.7145072783</v>
          </cell>
          <cell r="AW143">
            <v>15650.397234517</v>
          </cell>
          <cell r="AX143">
            <v>14436.0799617557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</row>
        <row r="144">
          <cell r="A144">
            <v>-2969.86437817797</v>
          </cell>
          <cell r="B144">
            <v>-11899.7532466741</v>
          </cell>
          <cell r="C144">
            <v>-10338.7828563029</v>
          </cell>
          <cell r="D144">
            <v>-7817.98682895359</v>
          </cell>
          <cell r="E144">
            <v>-6161.89805041902</v>
          </cell>
          <cell r="F144">
            <v>-4799.29267058971</v>
          </cell>
          <cell r="G144">
            <v>-3358.28331680075</v>
          </cell>
          <cell r="H144">
            <v>-1824.96132621449</v>
          </cell>
          <cell r="I144">
            <v>-123.793212549712</v>
          </cell>
          <cell r="J144">
            <v>1763.46190696221</v>
          </cell>
          <cell r="K144">
            <v>3848.67076414994</v>
          </cell>
          <cell r="L144">
            <v>6153.67450656062</v>
          </cell>
          <cell r="M144">
            <v>8698.51846648194</v>
          </cell>
          <cell r="N144">
            <v>11511.985410233</v>
          </cell>
          <cell r="O144">
            <v>15006.4643377034</v>
          </cell>
          <cell r="P144">
            <v>19337.31612028</v>
          </cell>
          <cell r="Q144">
            <v>24152.8102289599</v>
          </cell>
          <cell r="R144">
            <v>29342.1436600727</v>
          </cell>
          <cell r="S144">
            <v>34934.3385317731</v>
          </cell>
          <cell r="T144">
            <v>40960.6700246731</v>
          </cell>
          <cell r="U144">
            <v>47454.8412929348</v>
          </cell>
          <cell r="V144">
            <v>54453.1719541679</v>
          </cell>
          <cell r="W144">
            <v>61994.8012122863</v>
          </cell>
          <cell r="X144">
            <v>70121.9067493212</v>
          </cell>
          <cell r="Y144">
            <v>78879.9406103732</v>
          </cell>
          <cell r="Z144">
            <v>88317.8834009279</v>
          </cell>
          <cell r="AA144">
            <v>98488.5182181679</v>
          </cell>
          <cell r="AB144">
            <v>109448.725848286</v>
          </cell>
          <cell r="AC144">
            <v>121259.802880731</v>
          </cell>
          <cell r="AD144">
            <v>133987.804518495</v>
          </cell>
          <cell r="AE144">
            <v>47696.3882613534</v>
          </cell>
          <cell r="AF144">
            <v>43847.7905407389</v>
          </cell>
          <cell r="AG144">
            <v>41302.208066217</v>
          </cell>
          <cell r="AH144">
            <v>38912.3471449101</v>
          </cell>
          <cell r="AI144">
            <v>36663.5516306333</v>
          </cell>
          <cell r="AJ144">
            <v>34542.9973954748</v>
          </cell>
          <cell r="AK144">
            <v>32482.8997633293</v>
          </cell>
          <cell r="AL144">
            <v>30422.8021311837</v>
          </cell>
          <cell r="AM144">
            <v>28360.8724807651</v>
          </cell>
          <cell r="AN144">
            <v>26300.7748486195</v>
          </cell>
          <cell r="AO144">
            <v>24238.8451982009</v>
          </cell>
          <cell r="AP144">
            <v>22178.7475660553</v>
          </cell>
          <cell r="AQ144">
            <v>20116.8179156366</v>
          </cell>
          <cell r="AR144">
            <v>18056.7202834911</v>
          </cell>
          <cell r="AS144">
            <v>16537.0680419155</v>
          </cell>
          <cell r="AT144">
            <v>15557.8611909099</v>
          </cell>
          <cell r="AU144">
            <v>14578.6543399044</v>
          </cell>
          <cell r="AV144">
            <v>13599.4474888988</v>
          </cell>
          <cell r="AW144">
            <v>12620.2406378932</v>
          </cell>
          <cell r="AX144">
            <v>11641.0337868876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</row>
        <row r="145">
          <cell r="A145">
            <v>-3581.24776643361</v>
          </cell>
          <cell r="B145">
            <v>-14675.6860337974</v>
          </cell>
          <cell r="C145">
            <v>-13170.6378143058</v>
          </cell>
          <cell r="D145">
            <v>-10543.5530354255</v>
          </cell>
          <cell r="E145">
            <v>-8725.94742513639</v>
          </cell>
          <cell r="F145">
            <v>-7189.53263621371</v>
          </cell>
          <cell r="G145">
            <v>-5594.08878925586</v>
          </cell>
          <cell r="H145">
            <v>-3924.33183151138</v>
          </cell>
          <cell r="I145">
            <v>-2092.30148912681</v>
          </cell>
          <cell r="J145">
            <v>-78.2480775109006</v>
          </cell>
          <cell r="K145">
            <v>2129.04112792931</v>
          </cell>
          <cell r="L145">
            <v>4552.44690073542</v>
          </cell>
          <cell r="M145">
            <v>7212.38636833609</v>
          </cell>
          <cell r="N145">
            <v>10140.1553994517</v>
          </cell>
          <cell r="O145">
            <v>13826.4401741258</v>
          </cell>
          <cell r="P145">
            <v>18460.1914121829</v>
          </cell>
          <cell r="Q145">
            <v>23627.9612948201</v>
          </cell>
          <cell r="R145">
            <v>29196.9185837363</v>
          </cell>
          <cell r="S145">
            <v>35198.2084999093</v>
          </cell>
          <cell r="T145">
            <v>41665.3941487632</v>
          </cell>
          <cell r="U145">
            <v>48634.6442268222</v>
          </cell>
          <cell r="V145">
            <v>56144.9353005185</v>
          </cell>
          <cell r="W145">
            <v>64238.269788431</v>
          </cell>
          <cell r="X145">
            <v>72959.9108660513</v>
          </cell>
          <cell r="Y145">
            <v>82358.6356068169</v>
          </cell>
          <cell r="Z145">
            <v>92487.0077751405</v>
          </cell>
          <cell r="AA145">
            <v>103401.671797072</v>
          </cell>
          <cell r="AB145">
            <v>115163.669552667</v>
          </cell>
          <cell r="AC145">
            <v>127838.781761767</v>
          </cell>
          <cell r="AD145">
            <v>141497.895872451</v>
          </cell>
          <cell r="AE145">
            <v>57165.5256083084</v>
          </cell>
          <cell r="AF145">
            <v>52552.8679297368</v>
          </cell>
          <cell r="AG145">
            <v>49501.9123869823</v>
          </cell>
          <cell r="AH145">
            <v>46637.59371051</v>
          </cell>
          <cell r="AI145">
            <v>43942.3460776112</v>
          </cell>
          <cell r="AJ145">
            <v>41400.7993934154</v>
          </cell>
          <cell r="AK145">
            <v>38931.7117278939</v>
          </cell>
          <cell r="AL145">
            <v>36462.6240623724</v>
          </cell>
          <cell r="AM145">
            <v>33991.3406690123</v>
          </cell>
          <cell r="AN145">
            <v>31522.2530034908</v>
          </cell>
          <cell r="AO145">
            <v>29050.9696101307</v>
          </cell>
          <cell r="AP145">
            <v>26581.8819446092</v>
          </cell>
          <cell r="AQ145">
            <v>24110.5985512491</v>
          </cell>
          <cell r="AR145">
            <v>21641.5108857276</v>
          </cell>
          <cell r="AS145">
            <v>19820.1629325976</v>
          </cell>
          <cell r="AT145">
            <v>18646.554691859</v>
          </cell>
          <cell r="AU145">
            <v>17472.9464511204</v>
          </cell>
          <cell r="AV145">
            <v>16299.3382103818</v>
          </cell>
          <cell r="AW145">
            <v>15125.7299696433</v>
          </cell>
          <cell r="AX145">
            <v>13952.1217289047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</row>
        <row r="146">
          <cell r="A146">
            <v>-3360.65534041197</v>
          </cell>
          <cell r="B146">
            <v>-13671.4671995879</v>
          </cell>
          <cell r="C146">
            <v>-12052.283337125</v>
          </cell>
          <cell r="D146">
            <v>-9482.82209283462</v>
          </cell>
          <cell r="E146">
            <v>-7740.19477304016</v>
          </cell>
          <cell r="F146">
            <v>-6261.91787604582</v>
          </cell>
          <cell r="G146">
            <v>-4717.25453907998</v>
          </cell>
          <cell r="H146">
            <v>-3091.38951122212</v>
          </cell>
          <cell r="I146">
            <v>-1300.82050838281</v>
          </cell>
          <cell r="J146">
            <v>673.689674955588</v>
          </cell>
          <cell r="K146">
            <v>2843.62492984658</v>
          </cell>
          <cell r="L146">
            <v>5231.52823277666</v>
          </cell>
          <cell r="M146">
            <v>7857.72303496969</v>
          </cell>
          <cell r="N146">
            <v>10752.6413198849</v>
          </cell>
          <cell r="O146">
            <v>14378.7383679151</v>
          </cell>
          <cell r="P146">
            <v>18912.8842974729</v>
          </cell>
          <cell r="Q146">
            <v>23963.9760528813</v>
          </cell>
          <cell r="R146">
            <v>29407.1971883224</v>
          </cell>
          <cell r="S146">
            <v>35272.9897266558</v>
          </cell>
          <cell r="T146">
            <v>41594.1589840904</v>
          </cell>
          <cell r="U146">
            <v>48406.0570387885</v>
          </cell>
          <cell r="V146">
            <v>55746.7804426151</v>
          </cell>
          <cell r="W146">
            <v>63657.3832817641</v>
          </cell>
          <cell r="X146">
            <v>72182.1067778341</v>
          </cell>
          <cell r="Y146">
            <v>81368.6267134331</v>
          </cell>
          <cell r="Z146">
            <v>91268.3200660754</v>
          </cell>
          <cell r="AA146">
            <v>101936.552341561</v>
          </cell>
          <cell r="AB146">
            <v>113432.987213793</v>
          </cell>
          <cell r="AC146">
            <v>125821.920202734</v>
          </cell>
          <cell r="AD146">
            <v>139172.638256661</v>
          </cell>
          <cell r="AE146">
            <v>53745.6227700334</v>
          </cell>
          <cell r="AF146">
            <v>49408.9153415308</v>
          </cell>
          <cell r="AG146">
            <v>46540.4818942016</v>
          </cell>
          <cell r="AH146">
            <v>43847.5198433731</v>
          </cell>
          <cell r="AI146">
            <v>41313.5142340806</v>
          </cell>
          <cell r="AJ146">
            <v>38924.0144807299</v>
          </cell>
          <cell r="AK146">
            <v>36602.6389166089</v>
          </cell>
          <cell r="AL146">
            <v>34281.2633524879</v>
          </cell>
          <cell r="AM146">
            <v>31957.8234189963</v>
          </cell>
          <cell r="AN146">
            <v>29636.4478548753</v>
          </cell>
          <cell r="AO146">
            <v>27313.0079213837</v>
          </cell>
          <cell r="AP146">
            <v>24991.6323572627</v>
          </cell>
          <cell r="AQ146">
            <v>22668.1924237711</v>
          </cell>
          <cell r="AR146">
            <v>20346.8168596501</v>
          </cell>
          <cell r="AS146">
            <v>18634.4302598552</v>
          </cell>
          <cell r="AT146">
            <v>17531.0326243864</v>
          </cell>
          <cell r="AU146">
            <v>16427.6349889176</v>
          </cell>
          <cell r="AV146">
            <v>15324.2373534488</v>
          </cell>
          <cell r="AW146">
            <v>14220.83971798</v>
          </cell>
          <cell r="AX146">
            <v>13117.4420825113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</row>
        <row r="147">
          <cell r="A147">
            <v>-3334.0336560923</v>
          </cell>
          <cell r="B147">
            <v>-13625.5012573352</v>
          </cell>
          <cell r="C147">
            <v>-11893.7562104402</v>
          </cell>
          <cell r="D147">
            <v>-9241.86941089945</v>
          </cell>
          <cell r="E147">
            <v>-7488.8650455297</v>
          </cell>
          <cell r="F147">
            <v>-6010.96710542044</v>
          </cell>
          <cell r="G147">
            <v>-4464.95879562344</v>
          </cell>
          <cell r="H147">
            <v>-2836.04463939982</v>
          </cell>
          <cell r="I147">
            <v>-1041.32750132817</v>
          </cell>
          <cell r="J147">
            <v>938.41157766282</v>
          </cell>
          <cell r="K147">
            <v>3114.75844881026</v>
          </cell>
          <cell r="L147">
            <v>5510.27290914945</v>
          </cell>
          <cell r="M147">
            <v>8145.33646702302</v>
          </cell>
          <cell r="N147">
            <v>11050.3309821119</v>
          </cell>
          <cell r="O147">
            <v>14683.6254362383</v>
          </cell>
          <cell r="P147">
            <v>19220.3955777702</v>
          </cell>
          <cell r="Q147">
            <v>24272.9356942865</v>
          </cell>
          <cell r="R147">
            <v>29717.7176308722</v>
          </cell>
          <cell r="S147">
            <v>35585.1921393995</v>
          </cell>
          <cell r="T147">
            <v>41908.1739427453</v>
          </cell>
          <cell r="U147">
            <v>48722.0252560042</v>
          </cell>
          <cell r="V147">
            <v>56064.85355493</v>
          </cell>
          <cell r="W147">
            <v>63977.724697655</v>
          </cell>
          <cell r="X147">
            <v>72504.8925916027</v>
          </cell>
          <cell r="Y147">
            <v>81694.0466900391</v>
          </cell>
          <cell r="Z147">
            <v>91596.5787024257</v>
          </cell>
          <cell r="AA147">
            <v>102267.870010189</v>
          </cell>
          <cell r="AB147">
            <v>113767.601395323</v>
          </cell>
          <cell r="AC147">
            <v>126160.086814032</v>
          </cell>
          <cell r="AD147">
            <v>139514.633082081</v>
          </cell>
          <cell r="AE147">
            <v>53240.4929580946</v>
          </cell>
          <cell r="AF147">
            <v>48944.5442015525</v>
          </cell>
          <cell r="AG147">
            <v>46103.0698101078</v>
          </cell>
          <cell r="AH147">
            <v>43435.4176420974</v>
          </cell>
          <cell r="AI147">
            <v>40925.2279588451</v>
          </cell>
          <cell r="AJ147">
            <v>38558.1859890092</v>
          </cell>
          <cell r="AK147">
            <v>36258.6279412125</v>
          </cell>
          <cell r="AL147">
            <v>33959.0698934157</v>
          </cell>
          <cell r="AM147">
            <v>31657.4668782845</v>
          </cell>
          <cell r="AN147">
            <v>29357.9088304878</v>
          </cell>
          <cell r="AO147">
            <v>27056.3058153565</v>
          </cell>
          <cell r="AP147">
            <v>24756.7477675598</v>
          </cell>
          <cell r="AQ147">
            <v>22455.1447524285</v>
          </cell>
          <cell r="AR147">
            <v>20155.5867046318</v>
          </cell>
          <cell r="AS147">
            <v>18459.2940205186</v>
          </cell>
          <cell r="AT147">
            <v>17366.2667000889</v>
          </cell>
          <cell r="AU147">
            <v>16273.2393796592</v>
          </cell>
          <cell r="AV147">
            <v>15180.2120592296</v>
          </cell>
          <cell r="AW147">
            <v>14087.1847387999</v>
          </cell>
          <cell r="AX147">
            <v>12994.1574183702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</row>
        <row r="148">
          <cell r="A148">
            <v>-3305.0981294709</v>
          </cell>
          <cell r="B148">
            <v>-13292.2910707542</v>
          </cell>
          <cell r="C148">
            <v>-11562.6656887823</v>
          </cell>
          <cell r="D148">
            <v>-8962.59656709503</v>
          </cell>
          <cell r="E148">
            <v>-7206.50245799158</v>
          </cell>
          <cell r="F148">
            <v>-5715.22663693355</v>
          </cell>
          <cell r="G148">
            <v>-4154.0488441519</v>
          </cell>
          <cell r="H148">
            <v>-2508.10048868541</v>
          </cell>
          <cell r="I148">
            <v>-694.656396831857</v>
          </cell>
          <cell r="J148">
            <v>1305.5893234034</v>
          </cell>
          <cell r="K148">
            <v>3504.36844068996</v>
          </cell>
          <cell r="L148">
            <v>5924.35803141168</v>
          </cell>
          <cell r="M148">
            <v>8586.08313773627</v>
          </cell>
          <cell r="N148">
            <v>11520.0318979228</v>
          </cell>
          <cell r="O148">
            <v>15182.9560057423</v>
          </cell>
          <cell r="P148">
            <v>19749.4519182462</v>
          </cell>
          <cell r="Q148">
            <v>24833.4329835977</v>
          </cell>
          <cell r="R148">
            <v>30312.0967115874</v>
          </cell>
          <cell r="S148">
            <v>36216.0833430391</v>
          </cell>
          <cell r="T148">
            <v>42578.4118003017</v>
          </cell>
          <cell r="U148">
            <v>49434.6643504773</v>
          </cell>
          <cell r="V148">
            <v>56823.1856045364</v>
          </cell>
          <cell r="W148">
            <v>64785.296965251</v>
          </cell>
          <cell r="X148">
            <v>73365.5277232791</v>
          </cell>
          <cell r="Y148">
            <v>82611.8640938373</v>
          </cell>
          <cell r="Z148">
            <v>92576.0175867388</v>
          </cell>
          <cell r="AA148">
            <v>103313.714210695</v>
          </cell>
          <cell r="AB148">
            <v>114885.006129296</v>
          </cell>
          <cell r="AC148">
            <v>127354.60751166</v>
          </cell>
          <cell r="AD148">
            <v>140792.256456036</v>
          </cell>
          <cell r="AE148">
            <v>53023.5457763615</v>
          </cell>
          <cell r="AF148">
            <v>48745.1023794398</v>
          </cell>
          <cell r="AG148">
            <v>45915.2065784052</v>
          </cell>
          <cell r="AH148">
            <v>43258.4247007986</v>
          </cell>
          <cell r="AI148">
            <v>40758.4636714737</v>
          </cell>
          <cell r="AJ148">
            <v>38401.0670496778</v>
          </cell>
          <cell r="AK148">
            <v>36110.8793628597</v>
          </cell>
          <cell r="AL148">
            <v>33820.6916760417</v>
          </cell>
          <cell r="AM148">
            <v>31528.4673548304</v>
          </cell>
          <cell r="AN148">
            <v>29238.2796680124</v>
          </cell>
          <cell r="AO148">
            <v>26946.0553468011</v>
          </cell>
          <cell r="AP148">
            <v>24655.8676599831</v>
          </cell>
          <cell r="AQ148">
            <v>22363.6433387718</v>
          </cell>
          <cell r="AR148">
            <v>20073.4556519537</v>
          </cell>
          <cell r="AS148">
            <v>18384.0751111504</v>
          </cell>
          <cell r="AT148">
            <v>17295.5017163617</v>
          </cell>
          <cell r="AU148">
            <v>16206.928321573</v>
          </cell>
          <cell r="AV148">
            <v>15118.3549267843</v>
          </cell>
          <cell r="AW148">
            <v>14029.7815319956</v>
          </cell>
          <cell r="AX148">
            <v>12941.2081372069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</row>
        <row r="149">
          <cell r="A149">
            <v>-2992.82881714798</v>
          </cell>
          <cell r="B149">
            <v>-12001.5622003211</v>
          </cell>
          <cell r="C149">
            <v>-10498.3690533771</v>
          </cell>
          <cell r="D149">
            <v>-8262.6616791771</v>
          </cell>
          <cell r="E149">
            <v>-6724.43922495313</v>
          </cell>
          <cell r="F149">
            <v>-5391.28579084849</v>
          </cell>
          <cell r="G149">
            <v>-3983.26828191262</v>
          </cell>
          <cell r="H149">
            <v>-2486.64303310911</v>
          </cell>
          <cell r="I149">
            <v>-825.636978819485</v>
          </cell>
          <cell r="J149">
            <v>1017.79578080602</v>
          </cell>
          <cell r="K149">
            <v>3055.22490934384</v>
          </cell>
          <cell r="L149">
            <v>5308.23794891096</v>
          </cell>
          <cell r="M149">
            <v>7796.5783918536</v>
          </cell>
          <cell r="N149">
            <v>10548.784292517</v>
          </cell>
          <cell r="O149">
            <v>13979.863617832</v>
          </cell>
          <cell r="P149">
            <v>18246.0627479582</v>
          </cell>
          <cell r="Q149">
            <v>22992.8713081276</v>
          </cell>
          <cell r="R149">
            <v>28108.1869530951</v>
          </cell>
          <cell r="S149">
            <v>33620.6178455503</v>
          </cell>
          <cell r="T149">
            <v>39560.9930742011</v>
          </cell>
          <cell r="U149">
            <v>45962.5350700321</v>
          </cell>
          <cell r="V149">
            <v>52861.0454076854</v>
          </cell>
          <cell r="W149">
            <v>60295.105031086</v>
          </cell>
          <cell r="X149">
            <v>68306.2900231019</v>
          </cell>
          <cell r="Y149">
            <v>76939.4041259643</v>
          </cell>
          <cell r="Z149">
            <v>86242.7293128526</v>
          </cell>
          <cell r="AA149">
            <v>96268.2958120016</v>
          </cell>
          <cell r="AB149">
            <v>107072.173093484</v>
          </cell>
          <cell r="AC149">
            <v>118714.783446049</v>
          </cell>
          <cell r="AD149">
            <v>131261.239897751</v>
          </cell>
          <cell r="AE149">
            <v>48057.5052042683</v>
          </cell>
          <cell r="AF149">
            <v>44179.7691380885</v>
          </cell>
          <cell r="AG149">
            <v>41614.9136537088</v>
          </cell>
          <cell r="AH149">
            <v>39206.9587151953</v>
          </cell>
          <cell r="AI149">
            <v>36941.1372123488</v>
          </cell>
          <cell r="AJ149">
            <v>34804.527923745</v>
          </cell>
          <cell r="AK149">
            <v>32728.8329647128</v>
          </cell>
          <cell r="AL149">
            <v>30653.1380056805</v>
          </cell>
          <cell r="AM149">
            <v>28575.5971578734</v>
          </cell>
          <cell r="AN149">
            <v>26499.9021988412</v>
          </cell>
          <cell r="AO149">
            <v>24422.361351034</v>
          </cell>
          <cell r="AP149">
            <v>22346.6663920018</v>
          </cell>
          <cell r="AQ149">
            <v>20269.1255441947</v>
          </cell>
          <cell r="AR149">
            <v>18193.4305851624</v>
          </cell>
          <cell r="AS149">
            <v>16662.2728147245</v>
          </cell>
          <cell r="AT149">
            <v>15675.6522328809</v>
          </cell>
          <cell r="AU149">
            <v>14689.0316510372</v>
          </cell>
          <cell r="AV149">
            <v>13702.4110691936</v>
          </cell>
          <cell r="AW149">
            <v>12715.79048735</v>
          </cell>
          <cell r="AX149">
            <v>11729.1699055063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</row>
        <row r="150">
          <cell r="A150">
            <v>-3082.05304612617</v>
          </cell>
          <cell r="B150">
            <v>-12434.8272128469</v>
          </cell>
          <cell r="C150">
            <v>-10787.3993543567</v>
          </cell>
          <cell r="D150">
            <v>-8266.32679453028</v>
          </cell>
          <cell r="E150">
            <v>-6601.91455086335</v>
          </cell>
          <cell r="F150">
            <v>-5206.46504361771</v>
          </cell>
          <cell r="G150">
            <v>-3735.96822185229</v>
          </cell>
          <cell r="H150">
            <v>-2176.25855830354</v>
          </cell>
          <cell r="I150">
            <v>-449.559005778365</v>
          </cell>
          <cell r="J150">
            <v>1462.65372262195</v>
          </cell>
          <cell r="K150">
            <v>3572.14097976954</v>
          </cell>
          <cell r="L150">
            <v>5900.94382416037</v>
          </cell>
          <cell r="M150">
            <v>8469.18850558731</v>
          </cell>
          <cell r="N150">
            <v>11306.1245971727</v>
          </cell>
          <cell r="O150">
            <v>14838.2275312509</v>
          </cell>
          <cell r="P150">
            <v>19226.9119482237</v>
          </cell>
          <cell r="Q150">
            <v>24109.3757069218</v>
          </cell>
          <cell r="R150">
            <v>29370.8778160279</v>
          </cell>
          <cell r="S150">
            <v>35040.8440077505</v>
          </cell>
          <cell r="T150">
            <v>41150.9844103624</v>
          </cell>
          <cell r="U150">
            <v>47735.4708918042</v>
          </cell>
          <cell r="V150">
            <v>54831.1281709328</v>
          </cell>
          <cell r="W150">
            <v>62477.6397652318</v>
          </cell>
          <cell r="X150">
            <v>70717.769926779</v>
          </cell>
          <cell r="Y150">
            <v>79597.6028076791</v>
          </cell>
          <cell r="Z150">
            <v>89166.8001925306</v>
          </cell>
          <cell r="AA150">
            <v>99478.8792393344</v>
          </cell>
          <cell r="AB150">
            <v>110591.51178215</v>
          </cell>
          <cell r="AC150">
            <v>122566.846869397</v>
          </cell>
          <cell r="AD150">
            <v>135471.858341639</v>
          </cell>
          <cell r="AE150">
            <v>49397.9980896259</v>
          </cell>
          <cell r="AF150">
            <v>45412.098322773</v>
          </cell>
          <cell r="AG150">
            <v>42775.6999958307</v>
          </cell>
          <cell r="AH150">
            <v>40300.5787229513</v>
          </cell>
          <cell r="AI150">
            <v>37971.5554872819</v>
          </cell>
          <cell r="AJ150">
            <v>35775.3486490761</v>
          </cell>
          <cell r="AK150">
            <v>33641.7552553888</v>
          </cell>
          <cell r="AL150">
            <v>31508.1618617014</v>
          </cell>
          <cell r="AM150">
            <v>29372.6710909075</v>
          </cell>
          <cell r="AN150">
            <v>27239.0776972202</v>
          </cell>
          <cell r="AO150">
            <v>25103.5869264263</v>
          </cell>
          <cell r="AP150">
            <v>22969.993532739</v>
          </cell>
          <cell r="AQ150">
            <v>20834.502761945</v>
          </cell>
          <cell r="AR150">
            <v>18700.9093682577</v>
          </cell>
          <cell r="AS150">
            <v>17127.042221024</v>
          </cell>
          <cell r="AT150">
            <v>16112.901320244</v>
          </cell>
          <cell r="AU150">
            <v>15098.760419464</v>
          </cell>
          <cell r="AV150">
            <v>14084.619518684</v>
          </cell>
          <cell r="AW150">
            <v>13070.478617904</v>
          </cell>
          <cell r="AX150">
            <v>12056.3377171239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</row>
        <row r="151">
          <cell r="A151">
            <v>-3620.85035476626</v>
          </cell>
          <cell r="B151">
            <v>-14662.5834114046</v>
          </cell>
          <cell r="C151">
            <v>-12692.973884955</v>
          </cell>
          <cell r="D151">
            <v>-9832.61911280659</v>
          </cell>
          <cell r="E151">
            <v>-7915.68985289848</v>
          </cell>
          <cell r="F151">
            <v>-6284.72606474975</v>
          </cell>
          <cell r="G151">
            <v>-4590.18280701715</v>
          </cell>
          <cell r="H151">
            <v>-2816.17836913847</v>
          </cell>
          <cell r="I151">
            <v>-873.179501815214</v>
          </cell>
          <cell r="J151">
            <v>1259.25002954434</v>
          </cell>
          <cell r="K151">
            <v>3592.86928920757</v>
          </cell>
          <cell r="L151">
            <v>6151.29585979054</v>
          </cell>
          <cell r="M151">
            <v>8955.67734622834</v>
          </cell>
          <cell r="N151">
            <v>12038.2760963332</v>
          </cell>
          <cell r="O151">
            <v>15897.2353800402</v>
          </cell>
          <cell r="P151">
            <v>20725.2315031011</v>
          </cell>
          <cell r="Q151">
            <v>26104.5209845949</v>
          </cell>
          <cell r="R151">
            <v>31901.4186885359</v>
          </cell>
          <cell r="S151">
            <v>38148.3446265364</v>
          </cell>
          <cell r="T151">
            <v>44880.235659965</v>
          </cell>
          <cell r="U151">
            <v>52134.7408895343</v>
          </cell>
          <cell r="V151">
            <v>59952.4322134896</v>
          </cell>
          <cell r="W151">
            <v>68377.0312319779</v>
          </cell>
          <cell r="X151">
            <v>77455.6537665914</v>
          </cell>
          <cell r="Y151">
            <v>87239.0733625999</v>
          </cell>
          <cell r="Z151">
            <v>97782.0052475456</v>
          </cell>
          <cell r="AA151">
            <v>109143.412334282</v>
          </cell>
          <cell r="AB151">
            <v>121386.834979823</v>
          </cell>
          <cell r="AC151">
            <v>134580.746344229</v>
          </cell>
          <cell r="AD151">
            <v>148798.935336931</v>
          </cell>
          <cell r="AE151">
            <v>57969.2143709364</v>
          </cell>
          <cell r="AF151">
            <v>53291.7074479527</v>
          </cell>
          <cell r="AG151">
            <v>50197.8585939079</v>
          </cell>
          <cell r="AH151">
            <v>47293.2705294021</v>
          </cell>
          <cell r="AI151">
            <v>44560.1304742433</v>
          </cell>
          <cell r="AJ151">
            <v>41982.8522457637</v>
          </cell>
          <cell r="AK151">
            <v>39479.0517355757</v>
          </cell>
          <cell r="AL151">
            <v>36975.2512253876</v>
          </cell>
          <cell r="AM151">
            <v>34469.2241176756</v>
          </cell>
          <cell r="AN151">
            <v>31965.4236074875</v>
          </cell>
          <cell r="AO151">
            <v>29459.3964997755</v>
          </cell>
          <cell r="AP151">
            <v>26955.5959895874</v>
          </cell>
          <cell r="AQ151">
            <v>24449.5688818754</v>
          </cell>
          <cell r="AR151">
            <v>21945.7683716873</v>
          </cell>
          <cell r="AS151">
            <v>20098.8141310757</v>
          </cell>
          <cell r="AT151">
            <v>18908.7061600403</v>
          </cell>
          <cell r="AU151">
            <v>17718.598189005</v>
          </cell>
          <cell r="AV151">
            <v>16528.4902179697</v>
          </cell>
          <cell r="AW151">
            <v>15338.3822469344</v>
          </cell>
          <cell r="AX151">
            <v>14148.274275899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</row>
        <row r="152">
          <cell r="A152">
            <v>-3508.44612302271</v>
          </cell>
          <cell r="B152">
            <v>-14071.0749794447</v>
          </cell>
          <cell r="C152">
            <v>-12176.4972134905</v>
          </cell>
          <cell r="D152">
            <v>-9188.30988210989</v>
          </cell>
          <cell r="E152">
            <v>-7214.87219644914</v>
          </cell>
          <cell r="F152">
            <v>-5594.14814833877</v>
          </cell>
          <cell r="G152">
            <v>-3904.94096840825</v>
          </cell>
          <cell r="H152">
            <v>-2131.48750471523</v>
          </cell>
          <cell r="I152">
            <v>-186.279820194915</v>
          </cell>
          <cell r="J152">
            <v>1950.99596989167</v>
          </cell>
          <cell r="K152">
            <v>4292.36237178498</v>
          </cell>
          <cell r="L152">
            <v>6861.41842136326</v>
          </cell>
          <cell r="M152">
            <v>9679.42151682174</v>
          </cell>
          <cell r="N152">
            <v>12778.3860728653</v>
          </cell>
          <cell r="O152">
            <v>16643.0827621417</v>
          </cell>
          <cell r="P152">
            <v>21460.5822413069</v>
          </cell>
          <cell r="Q152">
            <v>26824.0764082237</v>
          </cell>
          <cell r="R152">
            <v>32603.9525662674</v>
          </cell>
          <cell r="S152">
            <v>38832.535531526</v>
          </cell>
          <cell r="T152">
            <v>45544.6595795681</v>
          </cell>
          <cell r="U152">
            <v>52777.8632613037</v>
          </cell>
          <cell r="V152">
            <v>60572.5993429075</v>
          </cell>
          <cell r="W152">
            <v>68972.461043923</v>
          </cell>
          <cell r="X152">
            <v>78024.4258388196</v>
          </cell>
          <cell r="Y152">
            <v>87779.1181854974</v>
          </cell>
          <cell r="Z152">
            <v>98291.0926500887</v>
          </cell>
          <cell r="AA152">
            <v>109619.139011475</v>
          </cell>
          <cell r="AB152">
            <v>121826.611051856</v>
          </cell>
          <cell r="AC152">
            <v>134981.780872195</v>
          </cell>
          <cell r="AD152">
            <v>149158.220714079</v>
          </cell>
          <cell r="AE152">
            <v>56327.4804802681</v>
          </cell>
          <cell r="AF152">
            <v>51782.4442440555</v>
          </cell>
          <cell r="AG152">
            <v>48776.2156307093</v>
          </cell>
          <cell r="AH152">
            <v>45953.8877920091</v>
          </cell>
          <cell r="AI152">
            <v>43298.152419753</v>
          </cell>
          <cell r="AJ152">
            <v>40793.8647442641</v>
          </cell>
          <cell r="AK152">
            <v>38360.9738401085</v>
          </cell>
          <cell r="AL152">
            <v>35928.0829359528</v>
          </cell>
          <cell r="AM152">
            <v>33493.0284932718</v>
          </cell>
          <cell r="AN152">
            <v>31060.1375891161</v>
          </cell>
          <cell r="AO152">
            <v>28625.0831464352</v>
          </cell>
          <cell r="AP152">
            <v>26192.1922422795</v>
          </cell>
          <cell r="AQ152">
            <v>23757.1377995986</v>
          </cell>
          <cell r="AR152">
            <v>21324.2468954429</v>
          </cell>
          <cell r="AS152">
            <v>19529.5998562351</v>
          </cell>
          <cell r="AT152">
            <v>18373.1966819752</v>
          </cell>
          <cell r="AU152">
            <v>17216.7935077153</v>
          </cell>
          <cell r="AV152">
            <v>16060.3903334554</v>
          </cell>
          <cell r="AW152">
            <v>14903.9871591955</v>
          </cell>
          <cell r="AX152">
            <v>13747.5839849356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</row>
        <row r="153">
          <cell r="A153">
            <v>-3529.95054510265</v>
          </cell>
          <cell r="B153">
            <v>-14282.3873540349</v>
          </cell>
          <cell r="C153">
            <v>-12511.4942551428</v>
          </cell>
          <cell r="D153">
            <v>-9899.38366424512</v>
          </cell>
          <cell r="E153">
            <v>-8096.80386315451</v>
          </cell>
          <cell r="F153">
            <v>-6536.291868455</v>
          </cell>
          <cell r="G153">
            <v>-4912.69880918849</v>
          </cell>
          <cell r="H153">
            <v>-3210.61716208847</v>
          </cell>
          <cell r="I153">
            <v>-1342.67993075158</v>
          </cell>
          <cell r="J153">
            <v>711.011823175366</v>
          </cell>
          <cell r="K153">
            <v>2961.9829719372</v>
          </cell>
          <cell r="L153">
            <v>5433.33490313693</v>
          </cell>
          <cell r="M153">
            <v>8145.7721614965</v>
          </cell>
          <cell r="N153">
            <v>11130.7601549147</v>
          </cell>
          <cell r="O153">
            <v>14874.1513471895</v>
          </cell>
          <cell r="P153">
            <v>19563.0578534255</v>
          </cell>
          <cell r="Q153">
            <v>24788.5485716851</v>
          </cell>
          <cell r="R153">
            <v>30419.7077147012</v>
          </cell>
          <cell r="S153">
            <v>36488.0283765615</v>
          </cell>
          <cell r="T153">
            <v>43027.4485420939</v>
          </cell>
          <cell r="U153">
            <v>50074.540890088</v>
          </cell>
          <cell r="V153">
            <v>57668.7173314354</v>
          </cell>
          <cell r="W153">
            <v>65852.4494260958</v>
          </cell>
          <cell r="X153">
            <v>74671.5059116061</v>
          </cell>
          <cell r="Y153">
            <v>84175.2086715448</v>
          </cell>
          <cell r="Z153">
            <v>94416.7085754928</v>
          </cell>
          <cell r="AA153">
            <v>105453.282733168</v>
          </cell>
          <cell r="AB153">
            <v>117346.654825171</v>
          </cell>
          <cell r="AC153">
            <v>130163.340301838</v>
          </cell>
          <cell r="AD153">
            <v>143975.018380778</v>
          </cell>
          <cell r="AE153">
            <v>56537.1119963332</v>
          </cell>
          <cell r="AF153">
            <v>51975.1606979051</v>
          </cell>
          <cell r="AG153">
            <v>48957.7439352491</v>
          </cell>
          <cell r="AH153">
            <v>46124.9123626945</v>
          </cell>
          <cell r="AI153">
            <v>43459.2932564668</v>
          </cell>
          <cell r="AJ153">
            <v>40945.6854832637</v>
          </cell>
          <cell r="AK153">
            <v>38503.7401956292</v>
          </cell>
          <cell r="AL153">
            <v>36061.7949079948</v>
          </cell>
          <cell r="AM153">
            <v>33617.6780298886</v>
          </cell>
          <cell r="AN153">
            <v>31175.7327422542</v>
          </cell>
          <cell r="AO153">
            <v>28731.615864148</v>
          </cell>
          <cell r="AP153">
            <v>26289.6705765136</v>
          </cell>
          <cell r="AQ153">
            <v>23845.5536984074</v>
          </cell>
          <cell r="AR153">
            <v>21403.6084107729</v>
          </cell>
          <cell r="AS153">
            <v>19602.2823123134</v>
          </cell>
          <cell r="AT153">
            <v>18441.5754030286</v>
          </cell>
          <cell r="AU153">
            <v>17280.8684937439</v>
          </cell>
          <cell r="AV153">
            <v>16120.1615844592</v>
          </cell>
          <cell r="AW153">
            <v>14959.4546751745</v>
          </cell>
          <cell r="AX153">
            <v>13798.7477658898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</row>
        <row r="154">
          <cell r="A154">
            <v>-3518.14522873887</v>
          </cell>
          <cell r="B154">
            <v>-14308.6994630036</v>
          </cell>
          <cell r="C154">
            <v>-12770.3338291706</v>
          </cell>
          <cell r="D154">
            <v>-10294.2020295706</v>
          </cell>
          <cell r="E154">
            <v>-8545.93176293625</v>
          </cell>
          <cell r="F154">
            <v>-7030.49212475104</v>
          </cell>
          <cell r="G154">
            <v>-5454.57089282872</v>
          </cell>
          <cell r="H154">
            <v>-3803.04116086144</v>
          </cell>
          <cell r="I154">
            <v>-1989.13789238619</v>
          </cell>
          <cell r="J154">
            <v>6.71439300620051</v>
          </cell>
          <cell r="K154">
            <v>2195.75440148608</v>
          </cell>
          <cell r="L154">
            <v>4600.72739380716</v>
          </cell>
          <cell r="M154">
            <v>7241.97462857026</v>
          </cell>
          <cell r="N154">
            <v>10150.5122064172</v>
          </cell>
          <cell r="O154">
            <v>13809.639507514</v>
          </cell>
          <cell r="P154">
            <v>18405.1073835466</v>
          </cell>
          <cell r="Q154">
            <v>23529.1977515174</v>
          </cell>
          <cell r="R154">
            <v>29051.0845715269</v>
          </cell>
          <cell r="S154">
            <v>35001.6498159626</v>
          </cell>
          <cell r="T154">
            <v>41414.1729049861</v>
          </cell>
          <cell r="U154">
            <v>48324.5168266349</v>
          </cell>
          <cell r="V154">
            <v>55771.3287059103</v>
          </cell>
          <cell r="W154">
            <v>63796.2559445657</v>
          </cell>
          <cell r="X154">
            <v>72444.1791403885</v>
          </cell>
          <cell r="Y154">
            <v>81763.4630886104</v>
          </cell>
          <cell r="Z154">
            <v>91806.2272692099</v>
          </cell>
          <cell r="AA154">
            <v>102628.637332848</v>
          </cell>
          <cell r="AB154">
            <v>114291.219215611</v>
          </cell>
          <cell r="AC154">
            <v>126859.197639305</v>
          </cell>
          <cell r="AD154">
            <v>140402.860890397</v>
          </cell>
          <cell r="AE154">
            <v>56277.9385593578</v>
          </cell>
          <cell r="AF154">
            <v>51736.8998359725</v>
          </cell>
          <cell r="AG154">
            <v>48733.3153021933</v>
          </cell>
          <cell r="AH154">
            <v>45913.4697961197</v>
          </cell>
          <cell r="AI154">
            <v>43260.0702327911</v>
          </cell>
          <cell r="AJ154">
            <v>40757.985162867</v>
          </cell>
          <cell r="AK154">
            <v>38327.2340684051</v>
          </cell>
          <cell r="AL154">
            <v>35896.4829739432</v>
          </cell>
          <cell r="AM154">
            <v>33463.5702438612</v>
          </cell>
          <cell r="AN154">
            <v>31032.8191493993</v>
          </cell>
          <cell r="AO154">
            <v>28599.9064193173</v>
          </cell>
          <cell r="AP154">
            <v>26169.1553248554</v>
          </cell>
          <cell r="AQ154">
            <v>23736.2425947734</v>
          </cell>
          <cell r="AR154">
            <v>21305.4915003114</v>
          </cell>
          <cell r="AS154">
            <v>19512.4229137687</v>
          </cell>
          <cell r="AT154">
            <v>18357.0368351451</v>
          </cell>
          <cell r="AU154">
            <v>17201.6507565214</v>
          </cell>
          <cell r="AV154">
            <v>16046.2646778978</v>
          </cell>
          <cell r="AW154">
            <v>14890.8785992742</v>
          </cell>
          <cell r="AX154">
            <v>13735.4925206506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</row>
        <row r="155">
          <cell r="A155">
            <v>-3549.600826125</v>
          </cell>
          <cell r="B155">
            <v>-14474.7733375503</v>
          </cell>
          <cell r="C155">
            <v>-12746.9917403046</v>
          </cell>
          <cell r="D155">
            <v>-10138.8114775974</v>
          </cell>
          <cell r="E155">
            <v>-8346.56284695404</v>
          </cell>
          <cell r="F155">
            <v>-6797.9989644865</v>
          </cell>
          <cell r="G155">
            <v>-5187.93753937214</v>
          </cell>
          <cell r="H155">
            <v>-3501.03651404923</v>
          </cell>
          <cell r="I155">
            <v>-1649.78101546003</v>
          </cell>
          <cell r="J155">
            <v>385.65010517782</v>
          </cell>
          <cell r="K155">
            <v>2616.65239016081</v>
          </cell>
          <cell r="L155">
            <v>5066.22267047053</v>
          </cell>
          <cell r="M155">
            <v>7754.93787840663</v>
          </cell>
          <cell r="N155">
            <v>10714.1680611435</v>
          </cell>
          <cell r="O155">
            <v>14431.1714672445</v>
          </cell>
          <cell r="P155">
            <v>19093.5615871945</v>
          </cell>
          <cell r="Q155">
            <v>24290.9935066924</v>
          </cell>
          <cell r="R155">
            <v>29891.9155734783</v>
          </cell>
          <cell r="S155">
            <v>35927.6517762988</v>
          </cell>
          <cell r="T155">
            <v>42431.9578665536</v>
          </cell>
          <cell r="U155">
            <v>49441.21014235</v>
          </cell>
          <cell r="V155">
            <v>56994.608888354</v>
          </cell>
          <cell r="W155">
            <v>65134.3976092062</v>
          </cell>
          <cell r="X155">
            <v>73906.0992825972</v>
          </cell>
          <cell r="Y155">
            <v>83358.7709532833</v>
          </cell>
          <cell r="Z155">
            <v>93545.2780918975</v>
          </cell>
          <cell r="AA155">
            <v>104522.590252948</v>
          </cell>
          <cell r="AB155">
            <v>116352.099685514</v>
          </cell>
          <cell r="AC155">
            <v>129099.964678523</v>
          </cell>
          <cell r="AD155">
            <v>142837.479560805</v>
          </cell>
          <cell r="AE155">
            <v>56726.0899924538</v>
          </cell>
          <cell r="AF155">
            <v>52148.8901540077</v>
          </cell>
          <cell r="AG155">
            <v>49121.387531761</v>
          </cell>
          <cell r="AH155">
            <v>46279.0870844261</v>
          </cell>
          <cell r="AI155">
            <v>43604.5580190702</v>
          </cell>
          <cell r="AJ155">
            <v>41082.548391877</v>
          </cell>
          <cell r="AK155">
            <v>38632.4407855319</v>
          </cell>
          <cell r="AL155">
            <v>36182.3331791868</v>
          </cell>
          <cell r="AM155">
            <v>33730.0467237252</v>
          </cell>
          <cell r="AN155">
            <v>31279.9391173801</v>
          </cell>
          <cell r="AO155">
            <v>28827.6526619184</v>
          </cell>
          <cell r="AP155">
            <v>26377.5450555733</v>
          </cell>
          <cell r="AQ155">
            <v>23925.2586001117</v>
          </cell>
          <cell r="AR155">
            <v>21475.1509937666</v>
          </cell>
          <cell r="AS155">
            <v>19667.8038768215</v>
          </cell>
          <cell r="AT155">
            <v>18503.2172492765</v>
          </cell>
          <cell r="AU155">
            <v>17338.6306217314</v>
          </cell>
          <cell r="AV155">
            <v>16174.0439941863</v>
          </cell>
          <cell r="AW155">
            <v>15009.4573666412</v>
          </cell>
          <cell r="AX155">
            <v>13844.8707390962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</row>
        <row r="156">
          <cell r="A156">
            <v>-3270.95542680559</v>
          </cell>
          <cell r="B156">
            <v>-13231.6107668042</v>
          </cell>
          <cell r="C156">
            <v>-11566.1152445629</v>
          </cell>
          <cell r="D156">
            <v>-9144.17147998249</v>
          </cell>
          <cell r="E156">
            <v>-7482.66640124399</v>
          </cell>
          <cell r="F156">
            <v>-6037.75376774606</v>
          </cell>
          <cell r="G156">
            <v>-4524.34139878072</v>
          </cell>
          <cell r="H156">
            <v>-2927.86204242568</v>
          </cell>
          <cell r="I156">
            <v>-1166.64684578031</v>
          </cell>
          <cell r="J156">
            <v>778.266051423453</v>
          </cell>
          <cell r="K156">
            <v>2918.39007962861</v>
          </cell>
          <cell r="L156">
            <v>5276.05042288129</v>
          </cell>
          <cell r="M156">
            <v>7871.44294847227</v>
          </cell>
          <cell r="N156">
            <v>10734.5598597905</v>
          </cell>
          <cell r="O156">
            <v>14316.5657060831</v>
          </cell>
          <cell r="P156">
            <v>18789.4308040392</v>
          </cell>
          <cell r="Q156">
            <v>23770.7835554234</v>
          </cell>
          <cell r="R156">
            <v>29138.8516667162</v>
          </cell>
          <cell r="S156">
            <v>34923.6568563249</v>
          </cell>
          <cell r="T156">
            <v>41157.5515066787</v>
          </cell>
          <cell r="U156">
            <v>47875.3995997342</v>
          </cell>
          <cell r="V156">
            <v>55114.7716989736</v>
          </cell>
          <cell r="W156">
            <v>62916.1550683628</v>
          </cell>
          <cell r="X156">
            <v>71323.1801033899</v>
          </cell>
          <cell r="Y156">
            <v>80382.8643405339</v>
          </cell>
          <cell r="Z156">
            <v>90145.8754098225</v>
          </cell>
          <cell r="AA156">
            <v>100666.81440108</v>
          </cell>
          <cell r="AB156">
            <v>112004.521228635</v>
          </cell>
          <cell r="AC156">
            <v>124222.40370228</v>
          </cell>
          <cell r="AD156">
            <v>137388.792144872</v>
          </cell>
          <cell r="AE156">
            <v>52390.5858459771</v>
          </cell>
          <cell r="AF156">
            <v>48163.2156693581</v>
          </cell>
          <cell r="AG156">
            <v>45367.1012879361</v>
          </cell>
          <cell r="AH156">
            <v>42742.0343107133</v>
          </cell>
          <cell r="AI156">
            <v>40271.916158471</v>
          </cell>
          <cell r="AJ156">
            <v>37942.6605743928</v>
          </cell>
          <cell r="AK156">
            <v>35679.811629592</v>
          </cell>
          <cell r="AL156">
            <v>33416.9626847911</v>
          </cell>
          <cell r="AM156">
            <v>31152.1014175879</v>
          </cell>
          <cell r="AN156">
            <v>28889.2524727871</v>
          </cell>
          <cell r="AO156">
            <v>26624.3912055839</v>
          </cell>
          <cell r="AP156">
            <v>24361.542260783</v>
          </cell>
          <cell r="AQ156">
            <v>22096.6809935798</v>
          </cell>
          <cell r="AR156">
            <v>19833.8320487789</v>
          </cell>
          <cell r="AS156">
            <v>18164.6182126696</v>
          </cell>
          <cell r="AT156">
            <v>17089.0394852516</v>
          </cell>
          <cell r="AU156">
            <v>16013.4607578337</v>
          </cell>
          <cell r="AV156">
            <v>14937.8820304158</v>
          </cell>
          <cell r="AW156">
            <v>13862.3033029979</v>
          </cell>
          <cell r="AX156">
            <v>12786.72457558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</row>
        <row r="157">
          <cell r="A157">
            <v>-3385.52565517379</v>
          </cell>
          <cell r="B157">
            <v>-13642.3945114369</v>
          </cell>
          <cell r="C157">
            <v>-11850.2941996253</v>
          </cell>
          <cell r="D157">
            <v>-9177.99223541442</v>
          </cell>
          <cell r="E157">
            <v>-7378.56248652867</v>
          </cell>
          <cell r="F157">
            <v>-5851.09021365951</v>
          </cell>
          <cell r="G157">
            <v>-4255.27416210169</v>
          </cell>
          <cell r="H157">
            <v>-2575.98401686619</v>
          </cell>
          <cell r="I157">
            <v>-728.758009935184</v>
          </cell>
          <cell r="J157">
            <v>1306.00193660085</v>
          </cell>
          <cell r="K157">
            <v>3540.03945386096</v>
          </cell>
          <cell r="L157">
            <v>5996.27623493777</v>
          </cell>
          <cell r="M157">
            <v>8695.40144721399</v>
          </cell>
          <cell r="N157">
            <v>11668.3608416619</v>
          </cell>
          <cell r="O157">
            <v>15382.4451060896</v>
          </cell>
          <cell r="P157">
            <v>20016.8583815547</v>
          </cell>
          <cell r="Q157">
            <v>25177.4664249956</v>
          </cell>
          <cell r="R157">
            <v>30738.7058825262</v>
          </cell>
          <cell r="S157">
            <v>36731.6788120056</v>
          </cell>
          <cell r="T157">
            <v>43189.9018048743</v>
          </cell>
          <cell r="U157">
            <v>50149.4934326712</v>
          </cell>
          <cell r="V157">
            <v>57649.3762455107</v>
          </cell>
          <cell r="W157">
            <v>65731.4944522265</v>
          </cell>
          <cell r="X157">
            <v>74441.0484995913</v>
          </cell>
          <cell r="Y157">
            <v>83826.7478625301</v>
          </cell>
          <cell r="Z157">
            <v>93941.0834590954</v>
          </cell>
          <cell r="AA157">
            <v>104840.621213724</v>
          </cell>
          <cell r="AB157">
            <v>116586.318410574</v>
          </cell>
          <cell r="AC157">
            <v>129243.864606191</v>
          </cell>
          <cell r="AD157">
            <v>142884.049008114</v>
          </cell>
          <cell r="AE157">
            <v>54282.00419403</v>
          </cell>
          <cell r="AF157">
            <v>49902.0164166158</v>
          </cell>
          <cell r="AG157">
            <v>47004.9559976781</v>
          </cell>
          <cell r="AH157">
            <v>44285.1181801333</v>
          </cell>
          <cell r="AI157">
            <v>41725.8231897326</v>
          </cell>
          <cell r="AJ157">
            <v>39312.4762240084</v>
          </cell>
          <cell r="AK157">
            <v>36967.9333270603</v>
          </cell>
          <cell r="AL157">
            <v>34623.3904301122</v>
          </cell>
          <cell r="AM157">
            <v>32276.762561383</v>
          </cell>
          <cell r="AN157">
            <v>29932.2196644348</v>
          </cell>
          <cell r="AO157">
            <v>27585.5917957056</v>
          </cell>
          <cell r="AP157">
            <v>25241.0488987575</v>
          </cell>
          <cell r="AQ157">
            <v>22894.4210300283</v>
          </cell>
          <cell r="AR157">
            <v>20549.8781330802</v>
          </cell>
          <cell r="AS157">
            <v>18820.4019115544</v>
          </cell>
          <cell r="AT157">
            <v>17705.992365451</v>
          </cell>
          <cell r="AU157">
            <v>16591.5828193475</v>
          </cell>
          <cell r="AV157">
            <v>15477.1732732441</v>
          </cell>
          <cell r="AW157">
            <v>14362.7637271407</v>
          </cell>
          <cell r="AX157">
            <v>13248.3541810372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</row>
        <row r="158">
          <cell r="A158">
            <v>-2935.54639546557</v>
          </cell>
          <cell r="B158">
            <v>-11886.2436878755</v>
          </cell>
          <cell r="C158">
            <v>-10230.5193902849</v>
          </cell>
          <cell r="D158">
            <v>-7915.41493498752</v>
          </cell>
          <cell r="E158">
            <v>-6388.05455892831</v>
          </cell>
          <cell r="F158">
            <v>-5070.62319329668</v>
          </cell>
          <cell r="G158">
            <v>-3675.86037825963</v>
          </cell>
          <cell r="H158">
            <v>-2190.15399116402</v>
          </cell>
          <cell r="I158">
            <v>-539.100743519166</v>
          </cell>
          <cell r="J158">
            <v>1295.20242726293</v>
          </cell>
          <cell r="K158">
            <v>3324.42707560252</v>
          </cell>
          <cell r="L158">
            <v>5570.07481645672</v>
          </cell>
          <cell r="M158">
            <v>8051.88053288993</v>
          </cell>
          <cell r="N158">
            <v>10798.1359784354</v>
          </cell>
          <cell r="O158">
            <v>14215.1023653541</v>
          </cell>
          <cell r="P158">
            <v>18455.2986140471</v>
          </cell>
          <cell r="Q158">
            <v>23171.1838818774</v>
          </cell>
          <cell r="R158">
            <v>28253.1755789562</v>
          </cell>
          <cell r="S158">
            <v>33729.695498844</v>
          </cell>
          <cell r="T158">
            <v>39631.3718927995</v>
          </cell>
          <cell r="U158">
            <v>45991.2107628252</v>
          </cell>
          <cell r="V158">
            <v>52844.7804526365</v>
          </cell>
          <cell r="W158">
            <v>60230.4105689088</v>
          </cell>
          <cell r="X158">
            <v>68189.4063452966</v>
          </cell>
          <cell r="Y158">
            <v>76766.2796480897</v>
          </cell>
          <cell r="Z158">
            <v>86008.9979154374</v>
          </cell>
          <cell r="AA158">
            <v>95969.2524223735</v>
          </cell>
          <cell r="AB158">
            <v>106702.74737195</v>
          </cell>
          <cell r="AC158">
            <v>118269.511429271</v>
          </cell>
          <cell r="AD158">
            <v>130734.233440716</v>
          </cell>
          <cell r="AE158">
            <v>46995.0367471709</v>
          </cell>
          <cell r="AF158">
            <v>43203.0307295601</v>
          </cell>
          <cell r="AG158">
            <v>40694.8797710933</v>
          </cell>
          <cell r="AH158">
            <v>38340.1605583506</v>
          </cell>
          <cell r="AI158">
            <v>36124.4324564402</v>
          </cell>
          <cell r="AJ158">
            <v>34035.0599098319</v>
          </cell>
          <cell r="AK158">
            <v>32005.2549821518</v>
          </cell>
          <cell r="AL158">
            <v>29975.4500544717</v>
          </cell>
          <cell r="AM158">
            <v>27943.8400474301</v>
          </cell>
          <cell r="AN158">
            <v>25914.03511975</v>
          </cell>
          <cell r="AO158">
            <v>23882.4251127084</v>
          </cell>
          <cell r="AP158">
            <v>21852.6201850282</v>
          </cell>
          <cell r="AQ158">
            <v>19821.0101779866</v>
          </cell>
          <cell r="AR158">
            <v>17791.2052503065</v>
          </cell>
          <cell r="AS158">
            <v>16293.8987342567</v>
          </cell>
          <cell r="AT158">
            <v>15329.0906298373</v>
          </cell>
          <cell r="AU158">
            <v>14364.2825254179</v>
          </cell>
          <cell r="AV158">
            <v>13399.4744209985</v>
          </cell>
          <cell r="AW158">
            <v>12434.6663165791</v>
          </cell>
          <cell r="AX158">
            <v>11469.8582121596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</row>
        <row r="159">
          <cell r="A159">
            <v>-2854.01220781488</v>
          </cell>
          <cell r="B159">
            <v>-11476.2800538352</v>
          </cell>
          <cell r="C159">
            <v>-10014.2302091393</v>
          </cell>
          <cell r="D159">
            <v>-7734.20449840515</v>
          </cell>
          <cell r="E159">
            <v>-6213.41624201373</v>
          </cell>
          <cell r="F159">
            <v>-4929.83162951682</v>
          </cell>
          <cell r="G159">
            <v>-3567.36444498928</v>
          </cell>
          <cell r="H159">
            <v>-2112.64823842777</v>
          </cell>
          <cell r="I159">
            <v>-492.935922920349</v>
          </cell>
          <cell r="J159">
            <v>1309.40150876273</v>
          </cell>
          <cell r="K159">
            <v>3306.03014291392</v>
          </cell>
          <cell r="L159">
            <v>5518.22392492909</v>
          </cell>
          <cell r="M159">
            <v>7965.56756015897</v>
          </cell>
          <cell r="N159">
            <v>10675.9223978478</v>
          </cell>
          <cell r="O159">
            <v>14045.4757439132</v>
          </cell>
          <cell r="P159">
            <v>18222.3472509099</v>
          </cell>
          <cell r="Q159">
            <v>22866.7037890972</v>
          </cell>
          <cell r="R159">
            <v>27871.6137953581</v>
          </cell>
          <cell r="S159">
            <v>33265.0679724454</v>
          </cell>
          <cell r="T159">
            <v>39077.230014111</v>
          </cell>
          <cell r="U159">
            <v>45340.6053000435</v>
          </cell>
          <cell r="V159">
            <v>52090.2226870336</v>
          </cell>
          <cell r="W159">
            <v>59363.8304130595</v>
          </cell>
          <cell r="X159">
            <v>67202.1072099161</v>
          </cell>
          <cell r="Y159">
            <v>75648.8898050656</v>
          </cell>
          <cell r="Z159">
            <v>84751.4180850483</v>
          </cell>
          <cell r="AA159">
            <v>94560.5992915667</v>
          </cell>
          <cell r="AB159">
            <v>105131.292727797</v>
          </cell>
          <cell r="AC159">
            <v>116522.616567192</v>
          </cell>
          <cell r="AD159">
            <v>128798.27848065</v>
          </cell>
          <cell r="AE159">
            <v>45791.1674733919</v>
          </cell>
          <cell r="AF159">
            <v>42096.3010655476</v>
          </cell>
          <cell r="AG159">
            <v>39652.4012723506</v>
          </cell>
          <cell r="AH159">
            <v>37358.0027722791</v>
          </cell>
          <cell r="AI159">
            <v>35199.0348553918</v>
          </cell>
          <cell r="AJ159">
            <v>33163.1856504903</v>
          </cell>
          <cell r="AK159">
            <v>31185.3781240963</v>
          </cell>
          <cell r="AL159">
            <v>29207.5705977023</v>
          </cell>
          <cell r="AM159">
            <v>27228.0042325656</v>
          </cell>
          <cell r="AN159">
            <v>25250.1967061716</v>
          </cell>
          <cell r="AO159">
            <v>23270.630341035</v>
          </cell>
          <cell r="AP159">
            <v>21292.822814641</v>
          </cell>
          <cell r="AQ159">
            <v>19313.2564495043</v>
          </cell>
          <cell r="AR159">
            <v>17335.4489231103</v>
          </cell>
          <cell r="AS159">
            <v>15876.498825799</v>
          </cell>
          <cell r="AT159">
            <v>14936.4061575703</v>
          </cell>
          <cell r="AU159">
            <v>13996.3134893415</v>
          </cell>
          <cell r="AV159">
            <v>13056.2208211128</v>
          </cell>
          <cell r="AW159">
            <v>12116.1281528841</v>
          </cell>
          <cell r="AX159">
            <v>11176.0354846553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</row>
        <row r="160">
          <cell r="A160">
            <v>-3292.65187442722</v>
          </cell>
          <cell r="B160">
            <v>-13303.9027162554</v>
          </cell>
          <cell r="C160">
            <v>-11319.4097064436</v>
          </cell>
          <cell r="D160">
            <v>-8596.76893106575</v>
          </cell>
          <cell r="E160">
            <v>-6821.61335901723</v>
          </cell>
          <cell r="F160">
            <v>-5311.77054911832</v>
          </cell>
          <cell r="G160">
            <v>-3729.58711810085</v>
          </cell>
          <cell r="H160">
            <v>-2060.09252297528</v>
          </cell>
          <cell r="I160">
            <v>-220.78379133396</v>
          </cell>
          <cell r="J160">
            <v>1807.76604785182</v>
          </cell>
          <cell r="K160">
            <v>4037.48841710761</v>
          </cell>
          <cell r="L160">
            <v>6491.2226197388</v>
          </cell>
          <cell r="M160">
            <v>9189.69123019324</v>
          </cell>
          <cell r="N160">
            <v>12163.5311608112</v>
          </cell>
          <cell r="O160">
            <v>15867.3610023862</v>
          </cell>
          <cell r="P160">
            <v>20475.019388575</v>
          </cell>
          <cell r="Q160">
            <v>25602.5738215769</v>
          </cell>
          <cell r="R160">
            <v>31128.1936309885</v>
          </cell>
          <cell r="S160">
            <v>37082.7816664951</v>
          </cell>
          <cell r="T160">
            <v>43499.6398463151</v>
          </cell>
          <cell r="U160">
            <v>50414.6554031251</v>
          </cell>
          <cell r="V160">
            <v>57866.5015887401</v>
          </cell>
          <cell r="W160">
            <v>65896.8539600198</v>
          </cell>
          <cell r="X160">
            <v>74550.6234556116</v>
          </cell>
          <cell r="Y160">
            <v>83876.2075670473</v>
          </cell>
          <cell r="Z160">
            <v>93925.7610089044</v>
          </cell>
          <cell r="AA160">
            <v>104755.487401795</v>
          </cell>
          <cell r="AB160">
            <v>116425.953599466</v>
          </cell>
          <cell r="AC160">
            <v>129002.428417923</v>
          </cell>
          <cell r="AD160">
            <v>142555.247660985</v>
          </cell>
          <cell r="AE160">
            <v>52736.2449897464</v>
          </cell>
          <cell r="AF160">
            <v>48480.9837496462</v>
          </cell>
          <cell r="AG160">
            <v>45666.4213496087</v>
          </cell>
          <cell r="AH160">
            <v>43024.034879026</v>
          </cell>
          <cell r="AI160">
            <v>40537.6195445376</v>
          </cell>
          <cell r="AJ160">
            <v>38192.9961519531</v>
          </cell>
          <cell r="AK160">
            <v>35915.2175319805</v>
          </cell>
          <cell r="AL160">
            <v>33637.4389120079</v>
          </cell>
          <cell r="AM160">
            <v>31357.6346928652</v>
          </cell>
          <cell r="AN160">
            <v>29079.8560728925</v>
          </cell>
          <cell r="AO160">
            <v>26800.0518537499</v>
          </cell>
          <cell r="AP160">
            <v>24522.2732337772</v>
          </cell>
          <cell r="AQ160">
            <v>22242.4690146346</v>
          </cell>
          <cell r="AR160">
            <v>19964.6903946619</v>
          </cell>
          <cell r="AS160">
            <v>18284.4635298559</v>
          </cell>
          <cell r="AT160">
            <v>17201.7884202164</v>
          </cell>
          <cell r="AU160">
            <v>16119.1133105769</v>
          </cell>
          <cell r="AV160">
            <v>15036.4382009374</v>
          </cell>
          <cell r="AW160">
            <v>13953.7630912979</v>
          </cell>
          <cell r="AX160">
            <v>12871.0879816584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</row>
        <row r="161">
          <cell r="A161">
            <v>-2967.40085136007</v>
          </cell>
          <cell r="B161">
            <v>-11853.2771536689</v>
          </cell>
          <cell r="C161">
            <v>-10061.1595534565</v>
          </cell>
          <cell r="D161">
            <v>-7754.82429567214</v>
          </cell>
          <cell r="E161">
            <v>-6210.5452493812</v>
          </cell>
          <cell r="F161">
            <v>-4852.27020298369</v>
          </cell>
          <cell r="G161">
            <v>-3415.87854636684</v>
          </cell>
          <cell r="H161">
            <v>-1887.48820174486</v>
          </cell>
          <cell r="I161">
            <v>-191.610585196333</v>
          </cell>
          <cell r="J161">
            <v>1689.96444435918</v>
          </cell>
          <cell r="K161">
            <v>3769.07387635881</v>
          </cell>
          <cell r="L161">
            <v>6067.52421642895</v>
          </cell>
          <cell r="M161">
            <v>8605.32457722201</v>
          </cell>
          <cell r="N161">
            <v>11411.2155564876</v>
          </cell>
          <cell r="O161">
            <v>14897.4284575817</v>
          </cell>
          <cell r="P161">
            <v>19219.229632938</v>
          </cell>
          <cell r="Q161">
            <v>24024.9321063905</v>
          </cell>
          <cell r="R161">
            <v>29203.713752186</v>
          </cell>
          <cell r="S161">
            <v>34784.5376760525</v>
          </cell>
          <cell r="T161">
            <v>40798.6154648867</v>
          </cell>
          <cell r="U161">
            <v>47279.5817421903</v>
          </cell>
          <cell r="V161">
            <v>54263.6822746993</v>
          </cell>
          <cell r="W161">
            <v>61789.9766822188</v>
          </cell>
          <cell r="X161">
            <v>69900.5568843496</v>
          </cell>
          <cell r="Y161">
            <v>78640.7825058021</v>
          </cell>
          <cell r="Z161">
            <v>88059.5345568361</v>
          </cell>
          <cell r="AA161">
            <v>98209.4888075723</v>
          </cell>
          <cell r="AB161">
            <v>109147.410385063</v>
          </cell>
          <cell r="AC161">
            <v>120934.471240698</v>
          </cell>
          <cell r="AD161">
            <v>133636.59226343</v>
          </cell>
          <cell r="AE161">
            <v>47682.3260067877</v>
          </cell>
          <cell r="AF161">
            <v>43834.862962463</v>
          </cell>
          <cell r="AG161">
            <v>41290.0309982015</v>
          </cell>
          <cell r="AH161">
            <v>38900.8746760032</v>
          </cell>
          <cell r="AI161">
            <v>36652.7421707328</v>
          </cell>
          <cell r="AJ161">
            <v>34532.8131353968</v>
          </cell>
          <cell r="AK161">
            <v>32473.3228787442</v>
          </cell>
          <cell r="AL161">
            <v>30413.8326220916</v>
          </cell>
          <cell r="AM161">
            <v>28352.5108872972</v>
          </cell>
          <cell r="AN161">
            <v>26293.0206306446</v>
          </cell>
          <cell r="AO161">
            <v>24231.6988958501</v>
          </cell>
          <cell r="AP161">
            <v>22172.2086391975</v>
          </cell>
          <cell r="AQ161">
            <v>20110.886904403</v>
          </cell>
          <cell r="AR161">
            <v>18051.3966477504</v>
          </cell>
          <cell r="AS161">
            <v>16532.1924429645</v>
          </cell>
          <cell r="AT161">
            <v>15553.2742900451</v>
          </cell>
          <cell r="AU161">
            <v>14574.3561371258</v>
          </cell>
          <cell r="AV161">
            <v>13595.4379842064</v>
          </cell>
          <cell r="AW161">
            <v>12616.5198312871</v>
          </cell>
          <cell r="AX161">
            <v>11637.6016783677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</row>
        <row r="162">
          <cell r="A162">
            <v>-3550.20926390231</v>
          </cell>
          <cell r="B162">
            <v>-14462.6040382063</v>
          </cell>
          <cell r="C162">
            <v>-12843.4451780819</v>
          </cell>
          <cell r="D162">
            <v>-10282.0415924259</v>
          </cell>
          <cell r="E162">
            <v>-8498.49180275095</v>
          </cell>
          <cell r="F162">
            <v>-6960.39866846195</v>
          </cell>
          <cell r="G162">
            <v>-5361.73756501568</v>
          </cell>
          <cell r="H162">
            <v>-3687.22837602458</v>
          </cell>
          <cell r="I162">
            <v>-1849.38411818469</v>
          </cell>
          <cell r="J162">
            <v>171.544111523708</v>
          </cell>
          <cell r="K162">
            <v>2386.8659058283</v>
          </cell>
          <cell r="L162">
            <v>4819.49166735533</v>
          </cell>
          <cell r="M162">
            <v>7489.90253261937</v>
          </cell>
          <cell r="N162">
            <v>10429.372816596</v>
          </cell>
          <cell r="O162">
            <v>14125.325990615</v>
          </cell>
          <cell r="P162">
            <v>18765.3732742795</v>
          </cell>
          <cell r="Q162">
            <v>23938.8196489284</v>
          </cell>
          <cell r="R162">
            <v>29513.8941106837</v>
          </cell>
          <cell r="S162">
            <v>35521.7760917209</v>
          </cell>
          <cell r="T162">
            <v>41996.0655645663</v>
          </cell>
          <cell r="U162">
            <v>48972.9709549349</v>
          </cell>
          <cell r="V162">
            <v>56491.5116427305</v>
          </cell>
          <cell r="W162">
            <v>64593.7361837244</v>
          </cell>
          <cell r="X162">
            <v>73324.9574723508</v>
          </cell>
          <cell r="Y162">
            <v>82734.0061608004</v>
          </cell>
          <cell r="Z162">
            <v>92873.5037516972</v>
          </cell>
          <cell r="AA162">
            <v>103800.15689167</v>
          </cell>
          <cell r="AB162">
            <v>115575.074511697</v>
          </cell>
          <cell r="AC162">
            <v>128264.109587882</v>
          </cell>
          <cell r="AD162">
            <v>141938.227434007</v>
          </cell>
          <cell r="AE162">
            <v>56759.7111961484</v>
          </cell>
          <cell r="AF162">
            <v>52179.7984795868</v>
          </cell>
          <cell r="AG162">
            <v>49150.5014752072</v>
          </cell>
          <cell r="AH162">
            <v>46306.5164139263</v>
          </cell>
          <cell r="AI162">
            <v>43630.4021716879</v>
          </cell>
          <cell r="AJ162">
            <v>41106.8977649425</v>
          </cell>
          <cell r="AK162">
            <v>38655.3379949296</v>
          </cell>
          <cell r="AL162">
            <v>36203.7782249167</v>
          </cell>
          <cell r="AM162">
            <v>33750.0383143967</v>
          </cell>
          <cell r="AN162">
            <v>31298.4785443838</v>
          </cell>
          <cell r="AO162">
            <v>28844.7386338638</v>
          </cell>
          <cell r="AP162">
            <v>26393.1788638509</v>
          </cell>
          <cell r="AQ162">
            <v>23939.4389533309</v>
          </cell>
          <cell r="AR162">
            <v>21487.879183318</v>
          </cell>
          <cell r="AS162">
            <v>19679.4608628831</v>
          </cell>
          <cell r="AT162">
            <v>18514.1839920261</v>
          </cell>
          <cell r="AU162">
            <v>17348.9071211692</v>
          </cell>
          <cell r="AV162">
            <v>16183.6302503123</v>
          </cell>
          <cell r="AW162">
            <v>15018.3533794554</v>
          </cell>
          <cell r="AX162">
            <v>13853.0765085984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</row>
        <row r="163">
          <cell r="A163">
            <v>-3706.70513443691</v>
          </cell>
          <cell r="B163">
            <v>-14984.442878415</v>
          </cell>
          <cell r="C163">
            <v>-13223.4421793345</v>
          </cell>
          <cell r="D163">
            <v>-10629.9678121917</v>
          </cell>
          <cell r="E163">
            <v>-8787.7946957057</v>
          </cell>
          <cell r="F163">
            <v>-7168.62330547436</v>
          </cell>
          <cell r="G163">
            <v>-5491.71655199482</v>
          </cell>
          <cell r="H163">
            <v>-3741.21463052652</v>
          </cell>
          <cell r="I163">
            <v>-1825.96673658123</v>
          </cell>
          <cell r="J163">
            <v>274.424665547464</v>
          </cell>
          <cell r="K163">
            <v>2571.33505653256</v>
          </cell>
          <cell r="L163">
            <v>5088.23023287557</v>
          </cell>
          <cell r="M163">
            <v>7845.98198525764</v>
          </cell>
          <cell r="N163">
            <v>10876.8721989978</v>
          </cell>
          <cell r="O163">
            <v>14690.3998724985</v>
          </cell>
          <cell r="P163">
            <v>19483.8632204296</v>
          </cell>
          <cell r="Q163">
            <v>24829.8170181651</v>
          </cell>
          <cell r="R163">
            <v>30590.791102583</v>
          </cell>
          <cell r="S163">
            <v>36799.0045771165</v>
          </cell>
          <cell r="T163">
            <v>43489.1777979311</v>
          </cell>
          <cell r="U163">
            <v>50698.7265526746</v>
          </cell>
          <cell r="V163">
            <v>58467.9713138281</v>
          </cell>
          <cell r="W163">
            <v>66840.3627369385</v>
          </cell>
          <cell r="X163">
            <v>75862.7246648649</v>
          </cell>
          <cell r="Y163">
            <v>85585.5159970759</v>
          </cell>
          <cell r="Z163">
            <v>96063.1128885413</v>
          </cell>
          <cell r="AA163">
            <v>107354.112856457</v>
          </cell>
          <cell r="AB163">
            <v>119521.662495566</v>
          </cell>
          <cell r="AC163">
            <v>132633.810634868</v>
          </cell>
          <cell r="AD163">
            <v>146763.888910809</v>
          </cell>
          <cell r="AE163">
            <v>59389.1248950645</v>
          </cell>
          <cell r="AF163">
            <v>54597.0461018442</v>
          </cell>
          <cell r="AG163">
            <v>51427.415842176</v>
          </cell>
          <cell r="AH163">
            <v>48451.6821669213</v>
          </cell>
          <cell r="AI163">
            <v>45651.5959857826</v>
          </cell>
          <cell r="AJ163">
            <v>43011.1893447492</v>
          </cell>
          <cell r="AK163">
            <v>40446.0602011941</v>
          </cell>
          <cell r="AL163">
            <v>37880.9310576389</v>
          </cell>
          <cell r="AM163">
            <v>35313.5207777966</v>
          </cell>
          <cell r="AN163">
            <v>32748.3916342414</v>
          </cell>
          <cell r="AO163">
            <v>30180.9813543991</v>
          </cell>
          <cell r="AP163">
            <v>27615.8522108439</v>
          </cell>
          <cell r="AQ163">
            <v>25048.4419310016</v>
          </cell>
          <cell r="AR163">
            <v>22483.3127874464</v>
          </cell>
          <cell r="AS163">
            <v>20591.118848621</v>
          </cell>
          <cell r="AT163">
            <v>19371.8601145254</v>
          </cell>
          <cell r="AU163">
            <v>18152.6013804297</v>
          </cell>
          <cell r="AV163">
            <v>16933.342646334</v>
          </cell>
          <cell r="AW163">
            <v>15714.0839122383</v>
          </cell>
          <cell r="AX163">
            <v>14494.8251781426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</row>
        <row r="164">
          <cell r="A164">
            <v>-3086.81962060185</v>
          </cell>
          <cell r="B164">
            <v>-12438.3906822144</v>
          </cell>
          <cell r="C164">
            <v>-10647.0028711537</v>
          </cell>
          <cell r="D164">
            <v>-7829.88337889172</v>
          </cell>
          <cell r="E164">
            <v>-6042.3673469185</v>
          </cell>
          <cell r="F164">
            <v>-4600.09361524356</v>
          </cell>
          <cell r="G164">
            <v>-3079.43588392785</v>
          </cell>
          <cell r="H164">
            <v>-1465.94344786016</v>
          </cell>
          <cell r="I164">
            <v>318.567420260965</v>
          </cell>
          <cell r="J164">
            <v>2292.95037928393</v>
          </cell>
          <cell r="K164">
            <v>4469.30210271536</v>
          </cell>
          <cell r="L164">
            <v>6870.04083846713</v>
          </cell>
          <cell r="M164">
            <v>9515.69251216014</v>
          </cell>
          <cell r="N164">
            <v>12435.9565789041</v>
          </cell>
          <cell r="O164">
            <v>16058.4795297005</v>
          </cell>
          <cell r="P164">
            <v>20545.4769063875</v>
          </cell>
          <cell r="Q164">
            <v>25534.1207041943</v>
          </cell>
          <cell r="R164">
            <v>30910.0458847919</v>
          </cell>
          <cell r="S164">
            <v>36703.3181084149</v>
          </cell>
          <cell r="T164">
            <v>42946.3371106382</v>
          </cell>
          <cell r="U164">
            <v>49674.0179027116</v>
          </cell>
          <cell r="V164">
            <v>56923.9860389475</v>
          </cell>
          <cell r="W164">
            <v>64736.7880432227</v>
          </cell>
          <cell r="X164">
            <v>73156.1181714375</v>
          </cell>
          <cell r="Y164">
            <v>82229.0627781324</v>
          </cell>
          <cell r="Z164">
            <v>92006.363653922</v>
          </cell>
          <cell r="AA164">
            <v>102542.701806496</v>
          </cell>
          <cell r="AB164">
            <v>113897.003272281</v>
          </cell>
          <cell r="AC164">
            <v>126132.76866905</v>
          </cell>
          <cell r="AD164">
            <v>139318.428332562</v>
          </cell>
          <cell r="AE164">
            <v>49483.9657357447</v>
          </cell>
          <cell r="AF164">
            <v>45491.1292825103</v>
          </cell>
          <cell r="AG164">
            <v>42850.1428150125</v>
          </cell>
          <cell r="AH164">
            <v>40370.714073047</v>
          </cell>
          <cell r="AI164">
            <v>38037.6376236225</v>
          </cell>
          <cell r="AJ164">
            <v>35837.6087128718</v>
          </cell>
          <cell r="AK164">
            <v>33700.3022132101</v>
          </cell>
          <cell r="AL164">
            <v>31562.9957135484</v>
          </cell>
          <cell r="AM164">
            <v>29423.7885347627</v>
          </cell>
          <cell r="AN164">
            <v>27286.482035101</v>
          </cell>
          <cell r="AO164">
            <v>25147.2748563154</v>
          </cell>
          <cell r="AP164">
            <v>23009.9683566537</v>
          </cell>
          <cell r="AQ164">
            <v>20870.7611778681</v>
          </cell>
          <cell r="AR164">
            <v>18733.4546782064</v>
          </cell>
          <cell r="AS164">
            <v>17156.8485200981</v>
          </cell>
          <cell r="AT164">
            <v>16140.9427035433</v>
          </cell>
          <cell r="AU164">
            <v>15125.0368869884</v>
          </cell>
          <cell r="AV164">
            <v>14109.1310704336</v>
          </cell>
          <cell r="AW164">
            <v>13093.2252538788</v>
          </cell>
          <cell r="AX164">
            <v>12077.3194373239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</row>
        <row r="165">
          <cell r="A165">
            <v>-2901.2028759496</v>
          </cell>
          <cell r="B165">
            <v>-11611.3060332997</v>
          </cell>
          <cell r="C165">
            <v>-9769.44716813089</v>
          </cell>
          <cell r="D165">
            <v>-7148.77083065904</v>
          </cell>
          <cell r="E165">
            <v>-5489.20094291413</v>
          </cell>
          <cell r="F165">
            <v>-4118.00583022311</v>
          </cell>
          <cell r="G165">
            <v>-2663.89357302478</v>
          </cell>
          <cell r="H165">
            <v>-1112.94210817666</v>
          </cell>
          <cell r="I165">
            <v>609.115721031252</v>
          </cell>
          <cell r="J165">
            <v>2520.54670706734</v>
          </cell>
          <cell r="K165">
            <v>4633.51230796617</v>
          </cell>
          <cell r="L165">
            <v>6969.96714265683</v>
          </cell>
          <cell r="M165">
            <v>9550.16642008765</v>
          </cell>
          <cell r="N165">
            <v>12402.8718724549</v>
          </cell>
          <cell r="O165">
            <v>15931.6041999986</v>
          </cell>
          <cell r="P165">
            <v>20288.1105944881</v>
          </cell>
          <cell r="Q165">
            <v>25128.2245708633</v>
          </cell>
          <cell r="R165">
            <v>30344.0891739839</v>
          </cell>
          <cell r="S165">
            <v>35964.874901526</v>
          </cell>
          <cell r="T165">
            <v>42022.01683271</v>
          </cell>
          <cell r="U165">
            <v>48549.3904336517</v>
          </cell>
          <cell r="V165">
            <v>55583.5010109388</v>
          </cell>
          <cell r="W165">
            <v>63163.6878729813</v>
          </cell>
          <cell r="X165">
            <v>71332.3443409385</v>
          </cell>
          <cell r="Y165">
            <v>80135.1548396653</v>
          </cell>
          <cell r="Z165">
            <v>89621.3503946453</v>
          </cell>
          <cell r="AA165">
            <v>99843.983963815</v>
          </cell>
          <cell r="AB165">
            <v>110860.227144112</v>
          </cell>
          <cell r="AC165">
            <v>122731.689912126</v>
          </cell>
          <cell r="AD165">
            <v>135524.765187043</v>
          </cell>
          <cell r="AE165">
            <v>46588.2834692751</v>
          </cell>
          <cell r="AF165">
            <v>42829.0981702811</v>
          </cell>
          <cell r="AG165">
            <v>40342.6558579699</v>
          </cell>
          <cell r="AH165">
            <v>38008.3173029435</v>
          </cell>
          <cell r="AI165">
            <v>35811.7668574573</v>
          </cell>
          <cell r="AJ165">
            <v>33740.4783297349</v>
          </cell>
          <cell r="AK165">
            <v>31728.2418489583</v>
          </cell>
          <cell r="AL165">
            <v>29716.0053681817</v>
          </cell>
          <cell r="AM165">
            <v>27701.979431437</v>
          </cell>
          <cell r="AN165">
            <v>25689.7429506605</v>
          </cell>
          <cell r="AO165">
            <v>23675.7170139158</v>
          </cell>
          <cell r="AP165">
            <v>21663.4805331392</v>
          </cell>
          <cell r="AQ165">
            <v>19649.4545963946</v>
          </cell>
          <cell r="AR165">
            <v>17637.218115618</v>
          </cell>
          <cell r="AS165">
            <v>16152.8711454176</v>
          </cell>
          <cell r="AT165">
            <v>15196.4136857934</v>
          </cell>
          <cell r="AU165">
            <v>14239.9562261692</v>
          </cell>
          <cell r="AV165">
            <v>13283.498766545</v>
          </cell>
          <cell r="AW165">
            <v>12327.0413069207</v>
          </cell>
          <cell r="AX165">
            <v>11370.5838472965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</row>
        <row r="166">
          <cell r="A166">
            <v>-3708.7431308315</v>
          </cell>
          <cell r="B166">
            <v>-15118.982285916</v>
          </cell>
          <cell r="C166">
            <v>-13213.4613055624</v>
          </cell>
          <cell r="D166">
            <v>-10438.9966515065</v>
          </cell>
          <cell r="E166">
            <v>-8547.92435581331</v>
          </cell>
          <cell r="F166">
            <v>-6914.89123771167</v>
          </cell>
          <cell r="G166">
            <v>-5222.62703394429</v>
          </cell>
          <cell r="H166">
            <v>-3455.19258328897</v>
          </cell>
          <cell r="I166">
            <v>-1521.49128488194</v>
          </cell>
          <cell r="J166">
            <v>598.967681911227</v>
          </cell>
          <cell r="K166">
            <v>2917.68943072826</v>
          </cell>
          <cell r="L166">
            <v>5458.25718542686</v>
          </cell>
          <cell r="M166">
            <v>8241.67883620992</v>
          </cell>
          <cell r="N166">
            <v>11300.3559658908</v>
          </cell>
          <cell r="O166">
            <v>15142.9515821153</v>
          </cell>
          <cell r="P166">
            <v>19966.5113473952</v>
          </cell>
          <cell r="Q166">
            <v>25344.5678743204</v>
          </cell>
          <cell r="R166">
            <v>31140.1369062255</v>
          </cell>
          <cell r="S166">
            <v>37385.6310239268</v>
          </cell>
          <cell r="T166">
            <v>44115.9790811254</v>
          </cell>
          <cell r="U166">
            <v>51368.8215492099</v>
          </cell>
          <cell r="V166">
            <v>59184.7210271852</v>
          </cell>
          <cell r="W166">
            <v>67607.3890940332</v>
          </cell>
          <cell r="X166">
            <v>76683.9307722124</v>
          </cell>
          <cell r="Y166">
            <v>86465.1079694936</v>
          </cell>
          <cell r="Z166">
            <v>97005.6233724711</v>
          </cell>
          <cell r="AA166">
            <v>108364.426379464</v>
          </cell>
          <cell r="AB166">
            <v>120605.042783783</v>
          </cell>
          <cell r="AC166">
            <v>133795.930051169</v>
          </cell>
          <cell r="AD166">
            <v>148010.86017834</v>
          </cell>
          <cell r="AE166">
            <v>59268.2404130795</v>
          </cell>
          <cell r="AF166">
            <v>54485.9157282683</v>
          </cell>
          <cell r="AG166">
            <v>51322.73713989</v>
          </cell>
          <cell r="AH166">
            <v>48353.0604662244</v>
          </cell>
          <cell r="AI166">
            <v>45558.6737623573</v>
          </cell>
          <cell r="AJ166">
            <v>42923.6415764888</v>
          </cell>
          <cell r="AK166">
            <v>40363.7336633911</v>
          </cell>
          <cell r="AL166">
            <v>37803.8257502934</v>
          </cell>
          <cell r="AM166">
            <v>35241.6413440815</v>
          </cell>
          <cell r="AN166">
            <v>32681.7334309838</v>
          </cell>
          <cell r="AO166">
            <v>30119.5490247718</v>
          </cell>
          <cell r="AP166">
            <v>27559.6411116741</v>
          </cell>
          <cell r="AQ166">
            <v>24997.4567054622</v>
          </cell>
          <cell r="AR166">
            <v>22437.5487923645</v>
          </cell>
          <cell r="AS166">
            <v>20549.2063479754</v>
          </cell>
          <cell r="AT166">
            <v>19332.4293722948</v>
          </cell>
          <cell r="AU166">
            <v>18115.6523966143</v>
          </cell>
          <cell r="AV166">
            <v>16898.8754209338</v>
          </cell>
          <cell r="AW166">
            <v>15682.0984452533</v>
          </cell>
          <cell r="AX166">
            <v>14465.3214695728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</row>
        <row r="167">
          <cell r="A167">
            <v>-3044.00918372422</v>
          </cell>
          <cell r="B167">
            <v>-12103.1591594682</v>
          </cell>
          <cell r="C167">
            <v>-10311.3804679146</v>
          </cell>
          <cell r="D167">
            <v>-7659.77283584362</v>
          </cell>
          <cell r="E167">
            <v>-5932.17254427228</v>
          </cell>
          <cell r="F167">
            <v>-4501.1175518846</v>
          </cell>
          <cell r="G167">
            <v>-2990.80645444294</v>
          </cell>
          <cell r="H167">
            <v>-1386.87354765523</v>
          </cell>
          <cell r="I167">
            <v>388.192887782363</v>
          </cell>
          <cell r="J167">
            <v>2353.15248937737</v>
          </cell>
          <cell r="K167">
            <v>4520.12151858649</v>
          </cell>
          <cell r="L167">
            <v>6911.44682371855</v>
          </cell>
          <cell r="M167">
            <v>9547.61708394266</v>
          </cell>
          <cell r="N167">
            <v>12458.1795905842</v>
          </cell>
          <cell r="O167">
            <v>16066.6082707676</v>
          </cell>
          <cell r="P167">
            <v>20533.3154131963</v>
          </cell>
          <cell r="Q167">
            <v>25498.7223251511</v>
          </cell>
          <cell r="R167">
            <v>30849.6066800585</v>
          </cell>
          <cell r="S167">
            <v>36615.8940936155</v>
          </cell>
          <cell r="T167">
            <v>42829.8333848378</v>
          </cell>
          <cell r="U167">
            <v>49526.1769323712</v>
          </cell>
          <cell r="V167">
            <v>56742.3750323325</v>
          </cell>
          <cell r="W167">
            <v>64518.7853446537</v>
          </cell>
          <cell r="X167">
            <v>72898.8985992913</v>
          </cell>
          <cell r="Y167">
            <v>81929.5818245942</v>
          </cell>
          <cell r="Z167">
            <v>91661.3404581229</v>
          </cell>
          <cell r="AA167">
            <v>102148.600805812</v>
          </cell>
          <cell r="AB167">
            <v>113450.014429172</v>
          </cell>
          <cell r="AC167">
            <v>125628.786162861</v>
          </cell>
          <cell r="AD167">
            <v>138753.02759711</v>
          </cell>
          <cell r="AE167">
            <v>48981.8043963529</v>
          </cell>
          <cell r="AF167">
            <v>45029.4870905134</v>
          </cell>
          <cell r="AG167">
            <v>42415.3012498876</v>
          </cell>
          <cell r="AH167">
            <v>39961.0336533453</v>
          </cell>
          <cell r="AI167">
            <v>37651.6331720315</v>
          </cell>
          <cell r="AJ167">
            <v>35473.9300681981</v>
          </cell>
          <cell r="AK167">
            <v>33358.3128708913</v>
          </cell>
          <cell r="AL167">
            <v>31242.6956735845</v>
          </cell>
          <cell r="AM167">
            <v>29125.1970851708</v>
          </cell>
          <cell r="AN167">
            <v>27009.5798878639</v>
          </cell>
          <cell r="AO167">
            <v>24892.0812994502</v>
          </cell>
          <cell r="AP167">
            <v>22776.4641021434</v>
          </cell>
          <cell r="AQ167">
            <v>20658.9655137297</v>
          </cell>
          <cell r="AR167">
            <v>18543.3483164229</v>
          </cell>
          <cell r="AS167">
            <v>16982.7414956409</v>
          </cell>
          <cell r="AT167">
            <v>15977.1450513838</v>
          </cell>
          <cell r="AU167">
            <v>14971.5486071266</v>
          </cell>
          <cell r="AV167">
            <v>13965.9521628695</v>
          </cell>
          <cell r="AW167">
            <v>12960.3557186124</v>
          </cell>
          <cell r="AX167">
            <v>11954.7592743553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</row>
        <row r="168">
          <cell r="A168">
            <v>-3536.93632703163</v>
          </cell>
          <cell r="B168">
            <v>-14321.756709452</v>
          </cell>
          <cell r="C168">
            <v>-12566.7961361222</v>
          </cell>
          <cell r="D168">
            <v>-9972.72703653999</v>
          </cell>
          <cell r="E168">
            <v>-8176.72016459089</v>
          </cell>
          <cell r="F168">
            <v>-6618.45929699538</v>
          </cell>
          <cell r="G168">
            <v>-4997.64058430462</v>
          </cell>
          <cell r="H168">
            <v>-3298.86659439304</v>
          </cell>
          <cell r="I168">
            <v>-1434.66517382383</v>
          </cell>
          <cell r="J168">
            <v>614.849959513115</v>
          </cell>
          <cell r="K168">
            <v>2861.16586783522</v>
          </cell>
          <cell r="L168">
            <v>5327.36168708669</v>
          </cell>
          <cell r="M168">
            <v>8034.11004708498</v>
          </cell>
          <cell r="N168">
            <v>11012.8643586776</v>
          </cell>
          <cell r="O168">
            <v>14750.2655287276</v>
          </cell>
          <cell r="P168">
            <v>19433.7369091876</v>
          </cell>
          <cell r="Q168">
            <v>24653.6447339614</v>
          </cell>
          <cell r="R168">
            <v>30278.7875689612</v>
          </cell>
          <cell r="S168">
            <v>36340.6248611784</v>
          </cell>
          <cell r="T168">
            <v>42873.0583362329</v>
          </cell>
          <cell r="U168">
            <v>49912.62159881</v>
          </cell>
          <cell r="V168">
            <v>57498.6844522724</v>
          </cell>
          <cell r="W168">
            <v>65673.6730801343</v>
          </cell>
          <cell r="X168">
            <v>74483.3073207956</v>
          </cell>
          <cell r="Y168">
            <v>83976.8563625304</v>
          </cell>
          <cell r="Z168">
            <v>94207.4142887422</v>
          </cell>
          <cell r="AA168">
            <v>105232.197014513</v>
          </cell>
          <cell r="AB168">
            <v>117112.862275109</v>
          </cell>
          <cell r="AC168">
            <v>129915.854456023</v>
          </cell>
          <cell r="AD168">
            <v>143712.776193075</v>
          </cell>
          <cell r="AE168">
            <v>56637.5009245547</v>
          </cell>
          <cell r="AF168">
            <v>52067.4492937029</v>
          </cell>
          <cell r="AG168">
            <v>49044.6747187339</v>
          </cell>
          <cell r="AH168">
            <v>46206.8130886584</v>
          </cell>
          <cell r="AI168">
            <v>43536.4608321924</v>
          </cell>
          <cell r="AJ168">
            <v>41018.3898244622</v>
          </cell>
          <cell r="AK168">
            <v>38572.1085482789</v>
          </cell>
          <cell r="AL168">
            <v>36125.8272720957</v>
          </cell>
          <cell r="AM168">
            <v>33677.3705495019</v>
          </cell>
          <cell r="AN168">
            <v>31231.0892733186</v>
          </cell>
          <cell r="AO168">
            <v>28782.6325507248</v>
          </cell>
          <cell r="AP168">
            <v>26336.3512745415</v>
          </cell>
          <cell r="AQ168">
            <v>23887.8945519477</v>
          </cell>
          <cell r="AR168">
            <v>21441.6132757645</v>
          </cell>
          <cell r="AS168">
            <v>19637.0886906823</v>
          </cell>
          <cell r="AT168">
            <v>18474.3207967012</v>
          </cell>
          <cell r="AU168">
            <v>17311.5529027201</v>
          </cell>
          <cell r="AV168">
            <v>16148.785008739</v>
          </cell>
          <cell r="AW168">
            <v>14986.0171147578</v>
          </cell>
          <cell r="AX168">
            <v>13823.2492207767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</row>
        <row r="169">
          <cell r="A169">
            <v>-3564.44004549866</v>
          </cell>
          <cell r="B169">
            <v>-14525.5371178388</v>
          </cell>
          <cell r="C169">
            <v>-12765.868202751</v>
          </cell>
          <cell r="D169">
            <v>-9983.7348972533</v>
          </cell>
          <cell r="E169">
            <v>-8111.32066458204</v>
          </cell>
          <cell r="F169">
            <v>-6534.75741480891</v>
          </cell>
          <cell r="G169">
            <v>-4895.38127474398</v>
          </cell>
          <cell r="H169">
            <v>-3177.67287766213</v>
          </cell>
          <cell r="I169">
            <v>-1293.64046981671</v>
          </cell>
          <cell r="J169">
            <v>776.74069610561</v>
          </cell>
          <cell r="K169">
            <v>3045.02602870399</v>
          </cell>
          <cell r="L169">
            <v>5534.43018929454</v>
          </cell>
          <cell r="M169">
            <v>8265.7453039703</v>
          </cell>
          <cell r="N169">
            <v>11270.6284838563</v>
          </cell>
          <cell r="O169">
            <v>15038.6212484747</v>
          </cell>
          <cell r="P169">
            <v>19758.4714026971</v>
          </cell>
          <cell r="Q169">
            <v>25018.4994709563</v>
          </cell>
          <cell r="R169">
            <v>30686.8771882101</v>
          </cell>
          <cell r="S169">
            <v>36795.3057989519</v>
          </cell>
          <cell r="T169">
            <v>43377.9475976721</v>
          </cell>
          <cell r="U169">
            <v>50471.6169865653</v>
          </cell>
          <cell r="V169">
            <v>58115.9863655437</v>
          </cell>
          <cell r="W169">
            <v>66353.8080060277</v>
          </cell>
          <cell r="X169">
            <v>75231.153149375</v>
          </cell>
          <cell r="Y169">
            <v>84797.6696671422</v>
          </cell>
          <cell r="Z169">
            <v>95106.8597241829</v>
          </cell>
          <cell r="AA169">
            <v>106216.378997452</v>
          </cell>
          <cell r="AB169">
            <v>118188.359123947</v>
          </cell>
          <cell r="AC169">
            <v>131089.755181114</v>
          </cell>
          <cell r="AD169">
            <v>144992.72014307</v>
          </cell>
          <cell r="AE169">
            <v>56973.3659036679</v>
          </cell>
          <cell r="AF169">
            <v>52376.2134955839</v>
          </cell>
          <cell r="AG169">
            <v>49335.5136219539</v>
          </cell>
          <cell r="AH169">
            <v>46480.8232419945</v>
          </cell>
          <cell r="AI169">
            <v>43794.6355798308</v>
          </cell>
          <cell r="AJ169">
            <v>41261.6322065722</v>
          </cell>
          <cell r="AK169">
            <v>38800.8442837976</v>
          </cell>
          <cell r="AL169">
            <v>36340.056361023</v>
          </cell>
          <cell r="AM169">
            <v>33877.080091264</v>
          </cell>
          <cell r="AN169">
            <v>31416.2921684894</v>
          </cell>
          <cell r="AO169">
            <v>28953.3158987304</v>
          </cell>
          <cell r="AP169">
            <v>26492.5279759557</v>
          </cell>
          <cell r="AQ169">
            <v>24029.5517061967</v>
          </cell>
          <cell r="AR169">
            <v>21568.7637834221</v>
          </cell>
          <cell r="AS169">
            <v>19753.5382210336</v>
          </cell>
          <cell r="AT169">
            <v>18583.8750190313</v>
          </cell>
          <cell r="AU169">
            <v>17414.211817029</v>
          </cell>
          <cell r="AV169">
            <v>16244.5486150267</v>
          </cell>
          <cell r="AW169">
            <v>15074.8854130244</v>
          </cell>
          <cell r="AX169">
            <v>13905.2222110221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</row>
        <row r="170">
          <cell r="A170">
            <v>-3639.94805962057</v>
          </cell>
          <cell r="B170">
            <v>-14693.2898987465</v>
          </cell>
          <cell r="C170">
            <v>-12905.2687595539</v>
          </cell>
          <cell r="D170">
            <v>-10171.6709133083</v>
          </cell>
          <cell r="E170">
            <v>-8282.98496629259</v>
          </cell>
          <cell r="F170">
            <v>-6665.90803731593</v>
          </cell>
          <cell r="G170">
            <v>-4987.61911244608</v>
          </cell>
          <cell r="H170">
            <v>-3232.3073124996</v>
          </cell>
          <cell r="I170">
            <v>-1310.08636698152</v>
          </cell>
          <cell r="J170">
            <v>799.394233823651</v>
          </cell>
          <cell r="K170">
            <v>3107.71173344624</v>
          </cell>
          <cell r="L170">
            <v>5638.35621059785</v>
          </cell>
          <cell r="M170">
            <v>8412.30850305658</v>
          </cell>
          <cell r="N170">
            <v>11461.7341148957</v>
          </cell>
          <cell r="O170">
            <v>15287.6372672964</v>
          </cell>
          <cell r="P170">
            <v>20083.7850240584</v>
          </cell>
          <cell r="Q170">
            <v>25429.7681978385</v>
          </cell>
          <cell r="R170">
            <v>31190.7739388399</v>
          </cell>
          <cell r="S170">
            <v>37399.0215275397</v>
          </cell>
          <cell r="T170">
            <v>44089.231510892</v>
          </cell>
          <cell r="U170">
            <v>51298.8198821444</v>
          </cell>
          <cell r="V170">
            <v>59068.1073353395</v>
          </cell>
          <cell r="W170">
            <v>67440.5447647856</v>
          </cell>
          <cell r="X170">
            <v>76462.9562706391</v>
          </cell>
          <cell r="Y170">
            <v>86185.8010296404</v>
          </cell>
          <cell r="Z170">
            <v>96663.4554955567</v>
          </cell>
          <cell r="AA170">
            <v>107954.517507578</v>
          </cell>
          <cell r="AB170">
            <v>120122.134007436</v>
          </cell>
          <cell r="AC170">
            <v>133234.354198063</v>
          </cell>
          <cell r="AD170">
            <v>147364.51011886</v>
          </cell>
          <cell r="AE170">
            <v>58340.6833133654</v>
          </cell>
          <cell r="AF170">
            <v>53633.2027471516</v>
          </cell>
          <cell r="AG170">
            <v>50519.5283913414</v>
          </cell>
          <cell r="AH170">
            <v>47596.327615447</v>
          </cell>
          <cell r="AI170">
            <v>44845.6734942996</v>
          </cell>
          <cell r="AJ170">
            <v>42251.8799683768</v>
          </cell>
          <cell r="AK170">
            <v>39732.0350087743</v>
          </cell>
          <cell r="AL170">
            <v>37212.1900491717</v>
          </cell>
          <cell r="AM170">
            <v>34690.1042239231</v>
          </cell>
          <cell r="AN170">
            <v>32170.2592643206</v>
          </cell>
          <cell r="AO170">
            <v>29648.173439072</v>
          </cell>
          <cell r="AP170">
            <v>27128.3284794694</v>
          </cell>
          <cell r="AQ170">
            <v>24606.2426542208</v>
          </cell>
          <cell r="AR170">
            <v>22086.3976946183</v>
          </cell>
          <cell r="AS170">
            <v>20227.6081006053</v>
          </cell>
          <cell r="AT170">
            <v>19029.8738721819</v>
          </cell>
          <cell r="AU170">
            <v>17832.1396437585</v>
          </cell>
          <cell r="AV170">
            <v>16634.4054153351</v>
          </cell>
          <cell r="AW170">
            <v>15436.6711869117</v>
          </cell>
          <cell r="AX170">
            <v>14238.9369584883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</row>
        <row r="171">
          <cell r="A171">
            <v>-3133.92962096324</v>
          </cell>
          <cell r="B171">
            <v>-12442.5840174271</v>
          </cell>
          <cell r="C171">
            <v>-10471.7518511522</v>
          </cell>
          <cell r="D171">
            <v>-7931.20495769213</v>
          </cell>
          <cell r="E171">
            <v>-6242.79428380034</v>
          </cell>
          <cell r="F171">
            <v>-4778.42398420309</v>
          </cell>
          <cell r="G171">
            <v>-3237.27369798268</v>
          </cell>
          <cell r="H171">
            <v>-1604.72643552502</v>
          </cell>
          <cell r="I171">
            <v>198.686044246423</v>
          </cell>
          <cell r="J171">
            <v>2192.0015745684</v>
          </cell>
          <cell r="K171">
            <v>4387.28504526656</v>
          </cell>
          <cell r="L171">
            <v>6807.0966242592</v>
          </cell>
          <cell r="M171">
            <v>9472.03957821087</v>
          </cell>
          <cell r="N171">
            <v>12412.1100475535</v>
          </cell>
          <cell r="O171">
            <v>16062.9081291239</v>
          </cell>
          <cell r="P171">
            <v>20590.0914717439</v>
          </cell>
          <cell r="Q171">
            <v>25624.6527776807</v>
          </cell>
          <cell r="R171">
            <v>31050.0601618973</v>
          </cell>
          <cell r="S171">
            <v>36896.6560212034</v>
          </cell>
          <cell r="T171">
            <v>43197.1383115283</v>
          </cell>
          <cell r="U171">
            <v>49986.7434160976</v>
          </cell>
          <cell r="V171">
            <v>57303.4432101407</v>
          </cell>
          <cell r="W171">
            <v>65188.1574242448</v>
          </cell>
          <cell r="X171">
            <v>73684.9824940269</v>
          </cell>
          <cell r="Y171">
            <v>82841.4381760011</v>
          </cell>
          <cell r="Z171">
            <v>92708.733308877</v>
          </cell>
          <cell r="AA171">
            <v>103342.052206598</v>
          </cell>
          <cell r="AB171">
            <v>114800.863284813</v>
          </cell>
          <cell r="AC171">
            <v>127149.251646831</v>
          </cell>
          <cell r="AD171">
            <v>140456.277489075</v>
          </cell>
          <cell r="AE171">
            <v>50440.2735918905</v>
          </cell>
          <cell r="AF171">
            <v>46370.2731358977</v>
          </cell>
          <cell r="AG171">
            <v>43678.247992148</v>
          </cell>
          <cell r="AH171">
            <v>41150.9027756348</v>
          </cell>
          <cell r="AI171">
            <v>38772.7381990888</v>
          </cell>
          <cell r="AJ171">
            <v>36530.1923861493</v>
          </cell>
          <cell r="AK171">
            <v>34351.5811331957</v>
          </cell>
          <cell r="AL171">
            <v>32172.9698802422</v>
          </cell>
          <cell r="AM171">
            <v>29992.4212163799</v>
          </cell>
          <cell r="AN171">
            <v>27813.8099634263</v>
          </cell>
          <cell r="AO171">
            <v>25633.2612995641</v>
          </cell>
          <cell r="AP171">
            <v>23454.6500466105</v>
          </cell>
          <cell r="AQ171">
            <v>21274.1013827483</v>
          </cell>
          <cell r="AR171">
            <v>19095.4901297947</v>
          </cell>
          <cell r="AS171">
            <v>17488.4150948971</v>
          </cell>
          <cell r="AT171">
            <v>16452.8762780556</v>
          </cell>
          <cell r="AU171">
            <v>15417.3374612141</v>
          </cell>
          <cell r="AV171">
            <v>14381.7986443726</v>
          </cell>
          <cell r="AW171">
            <v>13346.2598275311</v>
          </cell>
          <cell r="AX171">
            <v>12310.7210106896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</row>
        <row r="172">
          <cell r="A172">
            <v>-3480.53207309878</v>
          </cell>
          <cell r="B172">
            <v>-14070.1824881516</v>
          </cell>
          <cell r="C172">
            <v>-12458.7497601034</v>
          </cell>
          <cell r="D172">
            <v>-9895.49387521748</v>
          </cell>
          <cell r="E172">
            <v>-8111.05797097759</v>
          </cell>
          <cell r="F172">
            <v>-6581.91313268559</v>
          </cell>
          <cell r="G172">
            <v>-4989.45484994661</v>
          </cell>
          <cell r="H172">
            <v>-3318.49125290437</v>
          </cell>
          <cell r="I172">
            <v>-1482.77597632646</v>
          </cell>
          <cell r="J172">
            <v>537.346658094012</v>
          </cell>
          <cell r="K172">
            <v>2753.3244115251</v>
          </cell>
          <cell r="L172">
            <v>5188.03400291688</v>
          </cell>
          <cell r="M172">
            <v>7861.99861619029</v>
          </cell>
          <cell r="N172">
            <v>10806.3167786928</v>
          </cell>
          <cell r="O172">
            <v>14500.3109942656</v>
          </cell>
          <cell r="P172">
            <v>19128.1781143033</v>
          </cell>
          <cell r="Q172">
            <v>24285.7919549834</v>
          </cell>
          <cell r="R172">
            <v>29843.8047620113</v>
          </cell>
          <cell r="S172">
            <v>35833.3005477238</v>
          </cell>
          <cell r="T172">
            <v>42287.7764571185</v>
          </cell>
          <cell r="U172">
            <v>49243.3301056131</v>
          </cell>
          <cell r="V172">
            <v>56738.8614603228</v>
          </cell>
          <cell r="W172">
            <v>64816.2903939055</v>
          </cell>
          <cell r="X172">
            <v>73520.7911276772</v>
          </cell>
          <cell r="Y172">
            <v>82901.0448751557</v>
          </cell>
          <cell r="Z172">
            <v>93009.5120989801</v>
          </cell>
          <cell r="AA172">
            <v>103902.725903841</v>
          </cell>
          <cell r="AB172">
            <v>115641.608206267</v>
          </cell>
          <cell r="AC172">
            <v>128291.810449496</v>
          </cell>
          <cell r="AD172">
            <v>141924.080768922</v>
          </cell>
          <cell r="AE172">
            <v>55768.6223680532</v>
          </cell>
          <cell r="AF172">
            <v>51268.6801134862</v>
          </cell>
          <cell r="AG172">
            <v>48292.2780649609</v>
          </cell>
          <cell r="AH172">
            <v>45497.9522031739</v>
          </cell>
          <cell r="AI172">
            <v>42868.565945844</v>
          </cell>
          <cell r="AJ172">
            <v>40389.1247834752</v>
          </cell>
          <cell r="AK172">
            <v>37980.3720230164</v>
          </cell>
          <cell r="AL172">
            <v>35571.6192625577</v>
          </cell>
          <cell r="AM172">
            <v>33160.7244293138</v>
          </cell>
          <cell r="AN172">
            <v>30751.9716688551</v>
          </cell>
          <cell r="AO172">
            <v>28341.0768356113</v>
          </cell>
          <cell r="AP172">
            <v>25932.3240751525</v>
          </cell>
          <cell r="AQ172">
            <v>23521.4292419087</v>
          </cell>
          <cell r="AR172">
            <v>21112.6764814499</v>
          </cell>
          <cell r="AS172">
            <v>19335.8351926125</v>
          </cell>
          <cell r="AT172">
            <v>18190.9053753964</v>
          </cell>
          <cell r="AU172">
            <v>17045.9755581803</v>
          </cell>
          <cell r="AV172">
            <v>15901.0457409641</v>
          </cell>
          <cell r="AW172">
            <v>14756.115923748</v>
          </cell>
          <cell r="AX172">
            <v>13611.1861065319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</row>
        <row r="173">
          <cell r="A173">
            <v>-3419.83514717878</v>
          </cell>
          <cell r="B173">
            <v>-13927.7327375512</v>
          </cell>
          <cell r="C173">
            <v>-12116.3100260178</v>
          </cell>
          <cell r="D173">
            <v>-9496.58426199869</v>
          </cell>
          <cell r="E173">
            <v>-7736.36377795459</v>
          </cell>
          <cell r="F173">
            <v>-6221.65303842692</v>
          </cell>
          <cell r="G173">
            <v>-4640.91286051465</v>
          </cell>
          <cell r="H173">
            <v>-2979.07663702863</v>
          </cell>
          <cell r="I173">
            <v>-1151.31050454141</v>
          </cell>
          <cell r="J173">
            <v>861.90607044816</v>
          </cell>
          <cell r="K173">
            <v>3072.14133955452</v>
          </cell>
          <cell r="L173">
            <v>5502.19824985307</v>
          </cell>
          <cell r="M173">
            <v>8172.60785983311</v>
          </cell>
          <cell r="N173">
            <v>11114.2306070314</v>
          </cell>
          <cell r="O173">
            <v>14797.3092734836</v>
          </cell>
          <cell r="P173">
            <v>19402.1840892141</v>
          </cell>
          <cell r="Q173">
            <v>24532.0019873882</v>
          </cell>
          <cell r="R173">
            <v>30060.0609806557</v>
          </cell>
          <cell r="S173">
            <v>36017.2775602</v>
          </cell>
          <cell r="T173">
            <v>42436.9683447626</v>
          </cell>
          <cell r="U173">
            <v>49355.0364087828</v>
          </cell>
          <cell r="V173">
            <v>56810.1720756759</v>
          </cell>
          <cell r="W173">
            <v>64844.0692992142</v>
          </cell>
          <cell r="X173">
            <v>73501.658843158</v>
          </cell>
          <cell r="Y173">
            <v>82831.3595632269</v>
          </cell>
          <cell r="Z173">
            <v>92885.3491967438</v>
          </cell>
          <cell r="AA173">
            <v>103719.856174382</v>
          </cell>
          <cell r="AB173">
            <v>115395.474086018</v>
          </cell>
          <cell r="AC173">
            <v>127977.500559385</v>
          </cell>
          <cell r="AD173">
            <v>141536.302446754</v>
          </cell>
          <cell r="AE173">
            <v>54663.3341943802</v>
          </cell>
          <cell r="AF173">
            <v>50252.5770899027</v>
          </cell>
          <cell r="AG173">
            <v>47335.1648791149</v>
          </cell>
          <cell r="AH173">
            <v>44596.2202549715</v>
          </cell>
          <cell r="AI173">
            <v>42018.9462681414</v>
          </cell>
          <cell r="AJ173">
            <v>39588.6455879598</v>
          </cell>
          <cell r="AK173">
            <v>37227.6323237695</v>
          </cell>
          <cell r="AL173">
            <v>34866.6190595793</v>
          </cell>
          <cell r="AM173">
            <v>32503.5061767226</v>
          </cell>
          <cell r="AN173">
            <v>30142.4929125324</v>
          </cell>
          <cell r="AO173">
            <v>27779.3800296757</v>
          </cell>
          <cell r="AP173">
            <v>25418.3667654855</v>
          </cell>
          <cell r="AQ173">
            <v>23055.2538826288</v>
          </cell>
          <cell r="AR173">
            <v>20694.2406184386</v>
          </cell>
          <cell r="AS173">
            <v>18952.6148608381</v>
          </cell>
          <cell r="AT173">
            <v>17830.3766098275</v>
          </cell>
          <cell r="AU173">
            <v>16708.1383588169</v>
          </cell>
          <cell r="AV173">
            <v>15585.9001078063</v>
          </cell>
          <cell r="AW173">
            <v>14463.6618567956</v>
          </cell>
          <cell r="AX173">
            <v>13341.423605785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</row>
        <row r="174">
          <cell r="A174">
            <v>-2903.55125276914</v>
          </cell>
          <cell r="B174">
            <v>-11623.4315028128</v>
          </cell>
          <cell r="C174">
            <v>-9854.14896007645</v>
          </cell>
          <cell r="D174">
            <v>-7295.03841633886</v>
          </cell>
          <cell r="E174">
            <v>-5656.26761707013</v>
          </cell>
          <cell r="F174">
            <v>-4296.49429070786</v>
          </cell>
          <cell r="G174">
            <v>-2854.82698321142</v>
          </cell>
          <cell r="H174">
            <v>-1317.41110725242</v>
          </cell>
          <cell r="I174">
            <v>389.993219045879</v>
          </cell>
          <cell r="J174">
            <v>2285.57406189893</v>
          </cell>
          <cell r="K174">
            <v>4381.39857562552</v>
          </cell>
          <cell r="L174">
            <v>6699.32699672672</v>
          </cell>
          <cell r="M174">
            <v>9259.50971682211</v>
          </cell>
          <cell r="N174">
            <v>12090.60428387</v>
          </cell>
          <cell r="O174">
            <v>15596.332952094</v>
          </cell>
          <cell r="P174">
            <v>19928.449264843</v>
          </cell>
          <cell r="Q174">
            <v>24742.3870642283</v>
          </cell>
          <cell r="R174">
            <v>29930.0433657112</v>
          </cell>
          <cell r="S174">
            <v>35520.43090785</v>
          </cell>
          <cell r="T174">
            <v>41544.8147634975</v>
          </cell>
          <cell r="U174">
            <v>48036.8871943651</v>
          </cell>
          <cell r="V174">
            <v>55032.9560800025</v>
          </cell>
          <cell r="W174">
            <v>62572.1479750078</v>
          </cell>
          <cell r="X174">
            <v>70696.6269300967</v>
          </cell>
          <cell r="Y174">
            <v>79451.8303008203</v>
          </cell>
          <cell r="Z174">
            <v>88886.7228627263</v>
          </cell>
          <cell r="AA174">
            <v>99054.0706541405</v>
          </cell>
          <cell r="AB174">
            <v>110010.736078075</v>
          </cell>
          <cell r="AC174">
            <v>121817.995913666</v>
          </cell>
          <cell r="AD174">
            <v>134541.884015662</v>
          </cell>
          <cell r="AE174">
            <v>46627.5969315868</v>
          </cell>
          <cell r="AF174">
            <v>42865.2394489756</v>
          </cell>
          <cell r="AG174">
            <v>40376.6989555585</v>
          </cell>
          <cell r="AH174">
            <v>38040.3905719835</v>
          </cell>
          <cell r="AI174">
            <v>35841.9865702654</v>
          </cell>
          <cell r="AJ174">
            <v>33768.9501884173</v>
          </cell>
          <cell r="AK174">
            <v>31755.0156845079</v>
          </cell>
          <cell r="AL174">
            <v>29741.0811805985</v>
          </cell>
          <cell r="AM174">
            <v>27725.3557106909</v>
          </cell>
          <cell r="AN174">
            <v>25711.4212067815</v>
          </cell>
          <cell r="AO174">
            <v>23695.695736874</v>
          </cell>
          <cell r="AP174">
            <v>21681.7612329646</v>
          </cell>
          <cell r="AQ174">
            <v>19666.035763057</v>
          </cell>
          <cell r="AR174">
            <v>17652.1012591476</v>
          </cell>
          <cell r="AS174">
            <v>16166.5017246902</v>
          </cell>
          <cell r="AT174">
            <v>15209.2371596847</v>
          </cell>
          <cell r="AU174">
            <v>14251.9725946792</v>
          </cell>
          <cell r="AV174">
            <v>13294.7080296737</v>
          </cell>
          <cell r="AW174">
            <v>12337.4434646683</v>
          </cell>
          <cell r="AX174">
            <v>11380.1788996628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</row>
        <row r="175">
          <cell r="A175">
            <v>-3716.97575621647</v>
          </cell>
          <cell r="B175">
            <v>-15053.5407671039</v>
          </cell>
          <cell r="C175">
            <v>-13242.3587097092</v>
          </cell>
          <cell r="D175">
            <v>-10476.2280740342</v>
          </cell>
          <cell r="E175">
            <v>-8562.98374093534</v>
          </cell>
          <cell r="F175">
            <v>-6921.21795511523</v>
          </cell>
          <cell r="G175">
            <v>-5220.41599262642</v>
          </cell>
          <cell r="H175">
            <v>-3444.5773550529</v>
          </cell>
          <cell r="I175">
            <v>-1502.24869684857</v>
          </cell>
          <cell r="J175">
            <v>627.129684731102</v>
          </cell>
          <cell r="K175">
            <v>2955.07658674307</v>
          </cell>
          <cell r="L175">
            <v>5505.23630322835</v>
          </cell>
          <cell r="M175">
            <v>8298.66265736707</v>
          </cell>
          <cell r="N175">
            <v>11367.8628289677</v>
          </cell>
          <cell r="O175">
            <v>15223.6209636195</v>
          </cell>
          <cell r="P175">
            <v>20063.9198634645</v>
          </cell>
          <cell r="Q175">
            <v>25460.7018048185</v>
          </cell>
          <cell r="R175">
            <v>31276.4499537391</v>
          </cell>
          <cell r="S175">
            <v>37543.6897457526</v>
          </cell>
          <cell r="T175">
            <v>44297.4716504741</v>
          </cell>
          <cell r="U175">
            <v>51575.5671965659</v>
          </cell>
          <cell r="V175">
            <v>59418.6802146233</v>
          </cell>
          <cell r="W175">
            <v>67870.6744793941</v>
          </cell>
          <cell r="X175">
            <v>76978.8190244553</v>
          </cell>
          <cell r="Y175">
            <v>86794.0525013059</v>
          </cell>
          <cell r="Z175">
            <v>97371.2680613431</v>
          </cell>
          <cell r="AA175">
            <v>108769.620353966</v>
          </cell>
          <cell r="AB175">
            <v>121052.856357743</v>
          </cell>
          <cell r="AC175">
            <v>134289.671894854</v>
          </cell>
          <cell r="AD175">
            <v>148554.095822689</v>
          </cell>
          <cell r="AE175">
            <v>59519.7031064179</v>
          </cell>
          <cell r="AF175">
            <v>54717.0880226126</v>
          </cell>
          <cell r="AG175">
            <v>51540.4887319864</v>
          </cell>
          <cell r="AH175">
            <v>48558.2123440471</v>
          </cell>
          <cell r="AI175">
            <v>45751.9696444243</v>
          </cell>
          <cell r="AJ175">
            <v>43105.7575705438</v>
          </cell>
          <cell r="AK175">
            <v>40534.9885059417</v>
          </cell>
          <cell r="AL175">
            <v>37964.2194413396</v>
          </cell>
          <cell r="AM175">
            <v>35391.1642249412</v>
          </cell>
          <cell r="AN175">
            <v>32820.3951603391</v>
          </cell>
          <cell r="AO175">
            <v>30247.3399439407</v>
          </cell>
          <cell r="AP175">
            <v>27676.5708793386</v>
          </cell>
          <cell r="AQ175">
            <v>25103.5156629402</v>
          </cell>
          <cell r="AR175">
            <v>22532.7465983381</v>
          </cell>
          <cell r="AS175">
            <v>20636.3923136497</v>
          </cell>
          <cell r="AT175">
            <v>19414.4528088749</v>
          </cell>
          <cell r="AU175">
            <v>18192.5133041001</v>
          </cell>
          <cell r="AV175">
            <v>16970.5737993254</v>
          </cell>
          <cell r="AW175">
            <v>15748.6342945506</v>
          </cell>
          <cell r="AX175">
            <v>14526.6947897758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</row>
        <row r="176">
          <cell r="A176">
            <v>-3299.81353845418</v>
          </cell>
          <cell r="B176">
            <v>-13493.1645380498</v>
          </cell>
          <cell r="C176">
            <v>-12041.5804522875</v>
          </cell>
          <cell r="D176">
            <v>-9485.53976361951</v>
          </cell>
          <cell r="E176">
            <v>-7759.77634934501</v>
          </cell>
          <cell r="F176">
            <v>-6324.0835264856</v>
          </cell>
          <cell r="G176">
            <v>-4821.6903598338</v>
          </cell>
          <cell r="H176">
            <v>-3238.07435398029</v>
          </cell>
          <cell r="I176">
            <v>-1491.25405304463</v>
          </cell>
          <cell r="J176">
            <v>437.677512487099</v>
          </cell>
          <cell r="K176">
            <v>2560.09945344244</v>
          </cell>
          <cell r="L176">
            <v>4898.24971810341</v>
          </cell>
          <cell r="M176">
            <v>7472.2054869971</v>
          </cell>
          <cell r="N176">
            <v>10311.9007081014</v>
          </cell>
          <cell r="O176">
            <v>13870.9292512815</v>
          </cell>
          <cell r="P176">
            <v>18322.204989388</v>
          </cell>
          <cell r="Q176">
            <v>23281.1449707222</v>
          </cell>
          <cell r="R176">
            <v>28625.0603503783</v>
          </cell>
          <cell r="S176">
            <v>34383.8377690239</v>
          </cell>
          <cell r="T176">
            <v>40589.6840449124</v>
          </cell>
          <cell r="U176">
            <v>47277.306295299</v>
          </cell>
          <cell r="V176">
            <v>54484.1060411506</v>
          </cell>
          <cell r="W176">
            <v>62250.3883807076</v>
          </cell>
          <cell r="X176">
            <v>70619.5874017341</v>
          </cell>
          <cell r="Y176">
            <v>79638.5090931063</v>
          </cell>
          <cell r="Z176">
            <v>89357.5931142588</v>
          </cell>
          <cell r="AA176">
            <v>99831.1948864734</v>
          </cell>
          <cell r="AB176">
            <v>111117.889583648</v>
          </cell>
          <cell r="AC176">
            <v>123280.799722659</v>
          </cell>
          <cell r="AD176">
            <v>136387.948185414</v>
          </cell>
          <cell r="AE176">
            <v>52702.7745237749</v>
          </cell>
          <cell r="AF176">
            <v>48450.2139988388</v>
          </cell>
          <cell r="AG176">
            <v>45637.4379359789</v>
          </cell>
          <cell r="AH176">
            <v>42996.728526523</v>
          </cell>
          <cell r="AI176">
            <v>40511.8912619154</v>
          </cell>
          <cell r="AJ176">
            <v>38168.7559471698</v>
          </cell>
          <cell r="AK176">
            <v>35892.4229802164</v>
          </cell>
          <cell r="AL176">
            <v>33616.090013263</v>
          </cell>
          <cell r="AM176">
            <v>31337.7327327401</v>
          </cell>
          <cell r="AN176">
            <v>29061.3997657866</v>
          </cell>
          <cell r="AO176">
            <v>26783.0424852637</v>
          </cell>
          <cell r="AP176">
            <v>24506.7095183103</v>
          </cell>
          <cell r="AQ176">
            <v>22228.3522377874</v>
          </cell>
          <cell r="AR176">
            <v>19952.019270834</v>
          </cell>
          <cell r="AS176">
            <v>18272.8588068707</v>
          </cell>
          <cell r="AT176">
            <v>17190.8708458976</v>
          </cell>
          <cell r="AU176">
            <v>16108.8828849245</v>
          </cell>
          <cell r="AV176">
            <v>15026.8949239514</v>
          </cell>
          <cell r="AW176">
            <v>13944.9069629783</v>
          </cell>
          <cell r="AX176">
            <v>12862.9190020052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</row>
        <row r="177">
          <cell r="A177">
            <v>-3454.99355577597</v>
          </cell>
          <cell r="B177">
            <v>-13971.2225031106</v>
          </cell>
          <cell r="C177">
            <v>-12237.5919695067</v>
          </cell>
          <cell r="D177">
            <v>-9472.26822155352</v>
          </cell>
          <cell r="E177">
            <v>-7615.63853197897</v>
          </cell>
          <cell r="F177">
            <v>-6064.65972729188</v>
          </cell>
          <cell r="G177">
            <v>-4447.20679084131</v>
          </cell>
          <cell r="H177">
            <v>-2747.97088385039</v>
          </cell>
          <cell r="I177">
            <v>-881.067634620993</v>
          </cell>
          <cell r="J177">
            <v>1173.29841339057</v>
          </cell>
          <cell r="K177">
            <v>3426.82731817093</v>
          </cell>
          <cell r="L177">
            <v>5902.58989534463</v>
          </cell>
          <cell r="M177">
            <v>8621.35187265019</v>
          </cell>
          <cell r="N177">
            <v>11614.3789523777</v>
          </cell>
          <cell r="O177">
            <v>15357.8031246955</v>
          </cell>
          <cell r="P177">
            <v>20034.6476794845</v>
          </cell>
          <cell r="Q177">
            <v>25243.8879857805</v>
          </cell>
          <cell r="R177">
            <v>30857.5351551197</v>
          </cell>
          <cell r="S177">
            <v>36906.9843432757</v>
          </cell>
          <cell r="T177">
            <v>43426.0679935556</v>
          </cell>
          <cell r="U177">
            <v>50451.2450497666</v>
          </cell>
          <cell r="V177">
            <v>58021.8048582751</v>
          </cell>
          <cell r="W177">
            <v>66180.0868995131</v>
          </cell>
          <cell r="X177">
            <v>74971.7175778128</v>
          </cell>
          <cell r="Y177">
            <v>84445.8653938514</v>
          </cell>
          <cell r="Z177">
            <v>94655.5159267953</v>
          </cell>
          <cell r="AA177">
            <v>105657.768164023</v>
          </cell>
          <cell r="AB177">
            <v>117514.153835697</v>
          </cell>
          <cell r="AC177">
            <v>130290.981540102</v>
          </cell>
          <cell r="AD177">
            <v>144059.707584336</v>
          </cell>
          <cell r="AE177">
            <v>55346.3742089526</v>
          </cell>
          <cell r="AF177">
            <v>50880.5029472193</v>
          </cell>
          <cell r="AG177">
            <v>47926.6365151817</v>
          </cell>
          <cell r="AH177">
            <v>45153.4676929802</v>
          </cell>
          <cell r="AI177">
            <v>42543.9896467478</v>
          </cell>
          <cell r="AJ177">
            <v>40083.3213968511</v>
          </cell>
          <cell r="AK177">
            <v>37692.8063366555</v>
          </cell>
          <cell r="AL177">
            <v>35302.2912764598</v>
          </cell>
          <cell r="AM177">
            <v>32909.6503620308</v>
          </cell>
          <cell r="AN177">
            <v>30519.1353018351</v>
          </cell>
          <cell r="AO177">
            <v>28126.4943874061</v>
          </cell>
          <cell r="AP177">
            <v>25735.9793272104</v>
          </cell>
          <cell r="AQ177">
            <v>23343.3384127814</v>
          </cell>
          <cell r="AR177">
            <v>20952.8233525857</v>
          </cell>
          <cell r="AS177">
            <v>19189.435291233</v>
          </cell>
          <cell r="AT177">
            <v>18053.1742287232</v>
          </cell>
          <cell r="AU177">
            <v>16916.9131662134</v>
          </cell>
          <cell r="AV177">
            <v>15780.6521037036</v>
          </cell>
          <cell r="AW177">
            <v>14644.3910411938</v>
          </cell>
          <cell r="AX177">
            <v>13508.129978684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</row>
        <row r="178">
          <cell r="A178">
            <v>-2926.94565307282</v>
          </cell>
          <cell r="B178">
            <v>-11695.8155018571</v>
          </cell>
          <cell r="C178">
            <v>-10046.8300167453</v>
          </cell>
          <cell r="D178">
            <v>-7589.31366100412</v>
          </cell>
          <cell r="E178">
            <v>-5975.72924028497</v>
          </cell>
          <cell r="F178">
            <v>-4624.66754237463</v>
          </cell>
          <cell r="G178">
            <v>-3193.80642859605</v>
          </cell>
          <cell r="H178">
            <v>-1669.32966740759</v>
          </cell>
          <cell r="I178">
            <v>23.4335488934504</v>
          </cell>
          <cell r="J178">
            <v>1902.62292861626</v>
          </cell>
          <cell r="K178">
            <v>3980.15513480604</v>
          </cell>
          <cell r="L178">
            <v>6277.80350056953</v>
          </cell>
          <cell r="M178">
            <v>8815.59246818813</v>
          </cell>
          <cell r="N178">
            <v>11622.1350102291</v>
          </cell>
          <cell r="O178">
            <v>15104.3670012398</v>
          </cell>
          <cell r="P178">
            <v>19415.3136872093</v>
          </cell>
          <cell r="Q178">
            <v>24207.5543252748</v>
          </cell>
          <cell r="R178">
            <v>29371.8290584168</v>
          </cell>
          <cell r="S178">
            <v>34937.0198602991</v>
          </cell>
          <cell r="T178">
            <v>40934.2508872613</v>
          </cell>
          <cell r="U178">
            <v>47397.0625447866</v>
          </cell>
          <cell r="V178">
            <v>54361.5990672026</v>
          </cell>
          <cell r="W178">
            <v>61866.8106596815</v>
          </cell>
          <cell r="X178">
            <v>69954.6713330489</v>
          </cell>
          <cell r="Y178">
            <v>78670.4136496754</v>
          </cell>
          <cell r="Z178">
            <v>88062.781693301</v>
          </cell>
          <cell r="AA178">
            <v>98184.3036775656</v>
          </cell>
          <cell r="AB178">
            <v>109091.585717847</v>
          </cell>
          <cell r="AC178">
            <v>120845.628409371</v>
          </cell>
          <cell r="AD178">
            <v>133512.167982103</v>
          </cell>
          <cell r="AE178">
            <v>47036.1891772009</v>
          </cell>
          <cell r="AF178">
            <v>43240.8625905872</v>
          </cell>
          <cell r="AG178">
            <v>40730.5153042959</v>
          </cell>
          <cell r="AH178">
            <v>38373.7341202398</v>
          </cell>
          <cell r="AI178">
            <v>36156.0657582086</v>
          </cell>
          <cell r="AJ178">
            <v>34064.863598018</v>
          </cell>
          <cell r="AK178">
            <v>32033.2812186953</v>
          </cell>
          <cell r="AL178">
            <v>30001.6988393726</v>
          </cell>
          <cell r="AM178">
            <v>27968.3098000235</v>
          </cell>
          <cell r="AN178">
            <v>25936.7274207008</v>
          </cell>
          <cell r="AO178">
            <v>23903.3383813517</v>
          </cell>
          <cell r="AP178">
            <v>21871.756002029</v>
          </cell>
          <cell r="AQ178">
            <v>19838.3669626799</v>
          </cell>
          <cell r="AR178">
            <v>17806.7845833572</v>
          </cell>
          <cell r="AS178">
            <v>16308.1669117919</v>
          </cell>
          <cell r="AT178">
            <v>15342.5139479839</v>
          </cell>
          <cell r="AU178">
            <v>14376.860984176</v>
          </cell>
          <cell r="AV178">
            <v>13411.2080203681</v>
          </cell>
          <cell r="AW178">
            <v>12445.5550565601</v>
          </cell>
          <cell r="AX178">
            <v>11479.9020927522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</row>
        <row r="179">
          <cell r="A179">
            <v>-3481.53607483934</v>
          </cell>
          <cell r="B179">
            <v>-14114.6560834528</v>
          </cell>
          <cell r="C179">
            <v>-12415.0888413322</v>
          </cell>
          <cell r="D179">
            <v>-9928.57341984542</v>
          </cell>
          <cell r="E179">
            <v>-8192.4324020204</v>
          </cell>
          <cell r="F179">
            <v>-6671.03659256282</v>
          </cell>
          <cell r="G179">
            <v>-5086.80270861629</v>
          </cell>
          <cell r="H179">
            <v>-3424.58684129188</v>
          </cell>
          <cell r="I179">
            <v>-1598.23633482253</v>
          </cell>
          <cell r="J179">
            <v>411.849131954007</v>
          </cell>
          <cell r="K179">
            <v>2617.06642006098</v>
          </cell>
          <cell r="L179">
            <v>5040.23069862458</v>
          </cell>
          <cell r="M179">
            <v>7701.80169771202</v>
          </cell>
          <cell r="N179">
            <v>10632.8014533673</v>
          </cell>
          <cell r="O179">
            <v>14312.1797933357</v>
          </cell>
          <cell r="P179">
            <v>18923.9269682148</v>
          </cell>
          <cell r="Q179">
            <v>24064.0701277137</v>
          </cell>
          <cell r="R179">
            <v>29603.2559591765</v>
          </cell>
          <cell r="S179">
            <v>35572.4631822823</v>
          </cell>
          <cell r="T179">
            <v>42005.075475228</v>
          </cell>
          <cell r="U179">
            <v>48937.0681779083</v>
          </cell>
          <cell r="V179">
            <v>56407.2094893488</v>
          </cell>
          <cell r="W179">
            <v>64457.2772846181</v>
          </cell>
          <cell r="X179">
            <v>73132.2927638014</v>
          </cell>
          <cell r="Y179">
            <v>82480.77223975</v>
          </cell>
          <cell r="Z179">
            <v>92554.9984727686</v>
          </cell>
          <cell r="AA179">
            <v>103411.31306972</v>
          </cell>
          <cell r="AB179">
            <v>115110.431582832</v>
          </cell>
          <cell r="AC179">
            <v>127717.783070441</v>
          </cell>
          <cell r="AD179">
            <v>141303.876018724</v>
          </cell>
          <cell r="AE179">
            <v>55732.2627729881</v>
          </cell>
          <cell r="AF179">
            <v>51235.2543559671</v>
          </cell>
          <cell r="AG179">
            <v>48260.7928390282</v>
          </cell>
          <cell r="AH179">
            <v>45468.2888002037</v>
          </cell>
          <cell r="AI179">
            <v>42840.6168297887</v>
          </cell>
          <cell r="AJ179">
            <v>40362.7921942914</v>
          </cell>
          <cell r="AK179">
            <v>37955.6098738268</v>
          </cell>
          <cell r="AL179">
            <v>35548.4275533622</v>
          </cell>
          <cell r="AM179">
            <v>33139.1045566844</v>
          </cell>
          <cell r="AN179">
            <v>30731.9222362198</v>
          </cell>
          <cell r="AO179">
            <v>28322.5992395421</v>
          </cell>
          <cell r="AP179">
            <v>25915.4169190774</v>
          </cell>
          <cell r="AQ179">
            <v>23506.0939223997</v>
          </cell>
          <cell r="AR179">
            <v>21098.9116019351</v>
          </cell>
          <cell r="AS179">
            <v>19323.228764338</v>
          </cell>
          <cell r="AT179">
            <v>18179.0454096086</v>
          </cell>
          <cell r="AU179">
            <v>17034.8620548791</v>
          </cell>
          <cell r="AV179">
            <v>15890.6787001497</v>
          </cell>
          <cell r="AW179">
            <v>14746.4953454202</v>
          </cell>
          <cell r="AX179">
            <v>13602.3119906908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</row>
        <row r="180">
          <cell r="A180">
            <v>-3337.43914377667</v>
          </cell>
          <cell r="B180">
            <v>-13443.4491486881</v>
          </cell>
          <cell r="C180">
            <v>-11732.2996176116</v>
          </cell>
          <cell r="D180">
            <v>-9145.98223241719</v>
          </cell>
          <cell r="E180">
            <v>-7389.27922444434</v>
          </cell>
          <cell r="F180">
            <v>-5892.62561322857</v>
          </cell>
          <cell r="G180">
            <v>-4327.37740507135</v>
          </cell>
          <cell r="H180">
            <v>-2678.61639188259</v>
          </cell>
          <cell r="I180">
            <v>-862.989575816458</v>
          </cell>
          <cell r="J180">
            <v>1138.86191457284</v>
          </cell>
          <cell r="K180">
            <v>3338.60729291317</v>
          </cell>
          <cell r="L180">
            <v>5758.94776765947</v>
          </cell>
          <cell r="M180">
            <v>8420.39510439918</v>
          </cell>
          <cell r="N180">
            <v>11353.533991562</v>
          </cell>
          <cell r="O180">
            <v>15019.1869491108</v>
          </cell>
          <cell r="P180">
            <v>19593.6721398913</v>
          </cell>
          <cell r="Q180">
            <v>24687.6198765208</v>
          </cell>
          <cell r="R180">
            <v>30177.0240143817</v>
          </cell>
          <cell r="S180">
            <v>36092.5848616358</v>
          </cell>
          <cell r="T180">
            <v>42467.3860711532</v>
          </cell>
          <cell r="U180">
            <v>49337.0796657561</v>
          </cell>
          <cell r="V180">
            <v>56740.0854274526</v>
          </cell>
          <cell r="W180">
            <v>64717.8057657757</v>
          </cell>
          <cell r="X180">
            <v>73314.8572669095</v>
          </cell>
          <cell r="Y180">
            <v>82579.3202185754</v>
          </cell>
          <cell r="Z180">
            <v>92563.0075061845</v>
          </cell>
          <cell r="AA180">
            <v>103321.754384097</v>
          </cell>
          <cell r="AB180">
            <v>114915.730742575</v>
          </cell>
          <cell r="AC180">
            <v>127409.777616838</v>
          </cell>
          <cell r="AD180">
            <v>140873.769820178</v>
          </cell>
          <cell r="AE180">
            <v>53520.4699390775</v>
          </cell>
          <cell r="AF180">
            <v>49201.9299799283</v>
          </cell>
          <cell r="AG180">
            <v>46345.5130630213</v>
          </cell>
          <cell r="AH180">
            <v>43663.8324523948</v>
          </cell>
          <cell r="AI180">
            <v>41140.4423780461</v>
          </cell>
          <cell r="AJ180">
            <v>38760.9527912226</v>
          </cell>
          <cell r="AK180">
            <v>36449.302005661</v>
          </cell>
          <cell r="AL180">
            <v>34137.6512200993</v>
          </cell>
          <cell r="AM180">
            <v>31823.9447132873</v>
          </cell>
          <cell r="AN180">
            <v>29512.2939277257</v>
          </cell>
          <cell r="AO180">
            <v>27198.5874209137</v>
          </cell>
          <cell r="AP180">
            <v>24886.936635352</v>
          </cell>
          <cell r="AQ180">
            <v>22573.23012854</v>
          </cell>
          <cell r="AR180">
            <v>20261.5793429784</v>
          </cell>
          <cell r="AS180">
            <v>18556.3663262729</v>
          </cell>
          <cell r="AT180">
            <v>17457.5910784237</v>
          </cell>
          <cell r="AU180">
            <v>16358.8158305744</v>
          </cell>
          <cell r="AV180">
            <v>15260.0405827251</v>
          </cell>
          <cell r="AW180">
            <v>14161.2653348759</v>
          </cell>
          <cell r="AX180">
            <v>13062.4900870266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</row>
        <row r="181">
          <cell r="A181">
            <v>-2854.54011683181</v>
          </cell>
          <cell r="B181">
            <v>-11404.4674530103</v>
          </cell>
          <cell r="C181">
            <v>-9807.39781654377</v>
          </cell>
          <cell r="D181">
            <v>-7537.84849826078</v>
          </cell>
          <cell r="E181">
            <v>-6022.36331393111</v>
          </cell>
          <cell r="F181">
            <v>-4720.63775185763</v>
          </cell>
          <cell r="G181">
            <v>-3338.91298094938</v>
          </cell>
          <cell r="H181">
            <v>-1863.71030922465</v>
          </cell>
          <cell r="I181">
            <v>-222.064564942706</v>
          </cell>
          <cell r="J181">
            <v>1603.78282008043</v>
          </cell>
          <cell r="K181">
            <v>3625.61731766445</v>
          </cell>
          <cell r="L181">
            <v>5864.85700785293</v>
          </cell>
          <cell r="M181">
            <v>8341.23527719646</v>
          </cell>
          <cell r="N181">
            <v>11082.792445754</v>
          </cell>
          <cell r="O181">
            <v>14486.5795066409</v>
          </cell>
          <cell r="P181">
            <v>18701.1961464074</v>
          </cell>
          <cell r="Q181">
            <v>23386.4575802664</v>
          </cell>
          <cell r="R181">
            <v>28435.4480355559</v>
          </cell>
          <cell r="S181">
            <v>33876.4047414887</v>
          </cell>
          <cell r="T181">
            <v>39739.7570567663</v>
          </cell>
          <cell r="U181">
            <v>46058.2966502874</v>
          </cell>
          <cell r="V181">
            <v>52867.3608934283</v>
          </cell>
          <cell r="W181">
            <v>60205.0304895419</v>
          </cell>
          <cell r="X181">
            <v>68112.3424459487</v>
          </cell>
          <cell r="Y181">
            <v>76633.5195794967</v>
          </cell>
          <cell r="Z181">
            <v>85816.2178392345</v>
          </cell>
          <cell r="AA181">
            <v>95711.7928293866</v>
          </cell>
          <cell r="AB181">
            <v>106375.587023199</v>
          </cell>
          <cell r="AC181">
            <v>117867.239273943</v>
          </cell>
          <cell r="AD181">
            <v>130251.018354062</v>
          </cell>
          <cell r="AE181">
            <v>45875.2023372914</v>
          </cell>
          <cell r="AF181">
            <v>42173.5551982965</v>
          </cell>
          <cell r="AG181">
            <v>39725.170418194</v>
          </cell>
          <cell r="AH181">
            <v>37426.5612924424</v>
          </cell>
          <cell r="AI181">
            <v>35263.6312888675</v>
          </cell>
          <cell r="AJ181">
            <v>33224.0459418168</v>
          </cell>
          <cell r="AK181">
            <v>31242.6087899847</v>
          </cell>
          <cell r="AL181">
            <v>29261.1716381527</v>
          </cell>
          <cell r="AM181">
            <v>27277.9724197989</v>
          </cell>
          <cell r="AN181">
            <v>25296.5352679668</v>
          </cell>
          <cell r="AO181">
            <v>23313.336049613</v>
          </cell>
          <cell r="AP181">
            <v>21331.8988977809</v>
          </cell>
          <cell r="AQ181">
            <v>19348.6996794271</v>
          </cell>
          <cell r="AR181">
            <v>17367.262527595</v>
          </cell>
          <cell r="AS181">
            <v>15905.6349996867</v>
          </cell>
          <cell r="AT181">
            <v>14963.8170957021</v>
          </cell>
          <cell r="AU181">
            <v>14021.9991917175</v>
          </cell>
          <cell r="AV181">
            <v>13080.1812877329</v>
          </cell>
          <cell r="AW181">
            <v>12138.3633837483</v>
          </cell>
          <cell r="AX181">
            <v>11196.5454797637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</row>
        <row r="182">
          <cell r="A182">
            <v>-3632.58918948588</v>
          </cell>
          <cell r="B182">
            <v>-14717.6660578797</v>
          </cell>
          <cell r="C182">
            <v>-12839.1440402214</v>
          </cell>
          <cell r="D182">
            <v>-10104.492322482</v>
          </cell>
          <cell r="E182">
            <v>-8233.76375426259</v>
          </cell>
          <cell r="F182">
            <v>-6620.19564526519</v>
          </cell>
          <cell r="G182">
            <v>-4945.0417946458</v>
          </cell>
          <cell r="H182">
            <v>-3192.51891576876</v>
          </cell>
          <cell r="I182">
            <v>-1272.98562935872</v>
          </cell>
          <cell r="J182">
            <v>833.878269660411</v>
          </cell>
          <cell r="K182">
            <v>3139.66218813692</v>
          </cell>
          <cell r="L182">
            <v>5667.83501969921</v>
          </cell>
          <cell r="M182">
            <v>8439.36948767541</v>
          </cell>
          <cell r="N182">
            <v>11486.3808239323</v>
          </cell>
          <cell r="O182">
            <v>15308.3330968034</v>
          </cell>
          <cell r="P182">
            <v>20098.3320307645</v>
          </cell>
          <cell r="Q182">
            <v>25437.1806313198</v>
          </cell>
          <cell r="R182">
            <v>31190.4979236352</v>
          </cell>
          <cell r="S182">
            <v>37390.4601893963</v>
          </cell>
          <cell r="T182">
            <v>44071.7416386578</v>
          </cell>
          <cell r="U182">
            <v>51271.7083305139</v>
          </cell>
          <cell r="V182">
            <v>59030.6271483358</v>
          </cell>
          <cell r="W182">
            <v>67391.8909982981</v>
          </cell>
          <cell r="X182">
            <v>76402.2614906539</v>
          </cell>
          <cell r="Y182">
            <v>86112.130460987</v>
          </cell>
          <cell r="Z182">
            <v>96575.8017940386</v>
          </cell>
          <cell r="AA182">
            <v>107851.79512625</v>
          </cell>
          <cell r="AB182">
            <v>120003.173125525</v>
          </cell>
          <cell r="AC182">
            <v>133097.894178565</v>
          </cell>
          <cell r="AD182">
            <v>147209.192458248</v>
          </cell>
          <cell r="AE182">
            <v>58154.5327818696</v>
          </cell>
          <cell r="AF182">
            <v>53462.072608967</v>
          </cell>
          <cell r="AG182">
            <v>50358.3332094056</v>
          </cell>
          <cell r="AH182">
            <v>47444.459636197</v>
          </cell>
          <cell r="AI182">
            <v>44702.5821645082</v>
          </cell>
          <cell r="AJ182">
            <v>42117.0647851099</v>
          </cell>
          <cell r="AK182">
            <v>39605.2600206487</v>
          </cell>
          <cell r="AL182">
            <v>37093.4552561875</v>
          </cell>
          <cell r="AM182">
            <v>34579.4167761221</v>
          </cell>
          <cell r="AN182">
            <v>32067.6120116608</v>
          </cell>
          <cell r="AO182">
            <v>29553.5735315955</v>
          </cell>
          <cell r="AP182">
            <v>27041.7687671342</v>
          </cell>
          <cell r="AQ182">
            <v>24527.7302870688</v>
          </cell>
          <cell r="AR182">
            <v>22015.9255226076</v>
          </cell>
          <cell r="AS182">
            <v>20163.0668613711</v>
          </cell>
          <cell r="AT182">
            <v>18969.1543033593</v>
          </cell>
          <cell r="AU182">
            <v>17775.2417453475</v>
          </cell>
          <cell r="AV182">
            <v>16581.3291873357</v>
          </cell>
          <cell r="AW182">
            <v>15387.416629324</v>
          </cell>
          <cell r="AX182">
            <v>14193.5040713122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</row>
        <row r="183">
          <cell r="A183">
            <v>-3311.38788908345</v>
          </cell>
          <cell r="B183">
            <v>-13505.4832155806</v>
          </cell>
          <cell r="C183">
            <v>-11860.3218627647</v>
          </cell>
          <cell r="D183">
            <v>-9184.85504243051</v>
          </cell>
          <cell r="E183">
            <v>-7414.85250785774</v>
          </cell>
          <cell r="F183">
            <v>-5944.00614888924</v>
          </cell>
          <cell r="G183">
            <v>-4404.4687546681</v>
          </cell>
          <cell r="H183">
            <v>-2781.49860024573</v>
          </cell>
          <cell r="I183">
            <v>-992.632114901609</v>
          </cell>
          <cell r="J183">
            <v>981.290273908769</v>
          </cell>
          <cell r="K183">
            <v>3151.8686724352</v>
          </cell>
          <cell r="L183">
            <v>5541.61836810316</v>
          </cell>
          <cell r="M183">
            <v>8170.89859553909</v>
          </cell>
          <cell r="N183">
            <v>11069.9947084979</v>
          </cell>
          <cell r="O183">
            <v>14694.5773350206</v>
          </cell>
          <cell r="P183">
            <v>19218.6574517197</v>
          </cell>
          <cell r="Q183">
            <v>24256.6347703373</v>
          </cell>
          <cell r="R183">
            <v>29685.7233611769</v>
          </cell>
          <cell r="S183">
            <v>35536.286208743</v>
          </cell>
          <cell r="T183">
            <v>41841.0434549362</v>
          </cell>
          <cell r="U183">
            <v>48635.2553913078</v>
          </cell>
          <cell r="V183">
            <v>55956.9196574786</v>
          </cell>
          <cell r="W183">
            <v>63846.9837485836</v>
          </cell>
          <cell r="X183">
            <v>72349.5740202217</v>
          </cell>
          <cell r="Y183">
            <v>81512.242471655</v>
          </cell>
          <cell r="Z183">
            <v>91386.2326874293</v>
          </cell>
          <cell r="AA183">
            <v>102026.766424733</v>
          </cell>
          <cell r="AB183">
            <v>113493.352449279</v>
          </cell>
          <cell r="AC183">
            <v>125850.119346917</v>
          </cell>
          <cell r="AD183">
            <v>139166.174172276</v>
          </cell>
          <cell r="AE183">
            <v>52915.4943648812</v>
          </cell>
          <cell r="AF183">
            <v>48645.7695823262</v>
          </cell>
          <cell r="AG183">
            <v>45821.6405445505</v>
          </cell>
          <cell r="AH183">
            <v>43170.2726585521</v>
          </cell>
          <cell r="AI183">
            <v>40675.4060512224</v>
          </cell>
          <cell r="AJ183">
            <v>38322.8133335916</v>
          </cell>
          <cell r="AK183">
            <v>36037.2925925331</v>
          </cell>
          <cell r="AL183">
            <v>33751.7718514746</v>
          </cell>
          <cell r="AM183">
            <v>31464.2186262775</v>
          </cell>
          <cell r="AN183">
            <v>29178.697885219</v>
          </cell>
          <cell r="AO183">
            <v>26891.1446600219</v>
          </cell>
          <cell r="AP183">
            <v>24605.6239189634</v>
          </cell>
          <cell r="AQ183">
            <v>22318.0706937663</v>
          </cell>
          <cell r="AR183">
            <v>20032.5499527078</v>
          </cell>
          <cell r="AS183">
            <v>18346.612032523</v>
          </cell>
          <cell r="AT183">
            <v>17260.256933212</v>
          </cell>
          <cell r="AU183">
            <v>16173.901833901</v>
          </cell>
          <cell r="AV183">
            <v>15087.54673459</v>
          </cell>
          <cell r="AW183">
            <v>14001.191635279</v>
          </cell>
          <cell r="AX183">
            <v>12914.836535968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</row>
        <row r="184">
          <cell r="A184">
            <v>-3069.58163742016</v>
          </cell>
          <cell r="B184">
            <v>-12481.9658580932</v>
          </cell>
          <cell r="C184">
            <v>-10861.2092005731</v>
          </cell>
          <cell r="D184">
            <v>-8377.54506608084</v>
          </cell>
          <cell r="E184">
            <v>-6745.74252659752</v>
          </cell>
          <cell r="F184">
            <v>-5373.67427273669</v>
          </cell>
          <cell r="G184">
            <v>-3927.29704448943</v>
          </cell>
          <cell r="H184">
            <v>-2392.59697074053</v>
          </cell>
          <cell r="I184">
            <v>-692.318994845407</v>
          </cell>
          <cell r="J184">
            <v>1191.88695002723</v>
          </cell>
          <cell r="K184">
            <v>3271.67024318039</v>
          </cell>
          <cell r="L184">
            <v>5568.89412760976</v>
          </cell>
          <cell r="M184">
            <v>8103.51775652288</v>
          </cell>
          <cell r="N184">
            <v>10904.5414277392</v>
          </cell>
          <cell r="O184">
            <v>14395.6955471296</v>
          </cell>
          <cell r="P184">
            <v>18737.1004361966</v>
          </cell>
          <cell r="Q184">
            <v>23567.7669776858</v>
          </cell>
          <cell r="R184">
            <v>28773.4507169976</v>
          </cell>
          <cell r="S184">
            <v>34383.2652138148</v>
          </cell>
          <cell r="T184">
            <v>40428.5841891202</v>
          </cell>
          <cell r="U184">
            <v>46943.2169873921</v>
          </cell>
          <cell r="V184">
            <v>53963.5976603866</v>
          </cell>
          <cell r="W184">
            <v>61528.9887299844</v>
          </cell>
          <cell r="X184">
            <v>69681.7007696771</v>
          </cell>
          <cell r="Y184">
            <v>78467.3290327361</v>
          </cell>
          <cell r="Z184">
            <v>87935.0084504394</v>
          </cell>
          <cell r="AA184">
            <v>98137.6884264747</v>
          </cell>
          <cell r="AB184">
            <v>109132.428964346</v>
          </cell>
          <cell r="AC184">
            <v>120980.71978392</v>
          </cell>
          <cell r="AD184">
            <v>133748.824211819</v>
          </cell>
          <cell r="AE184">
            <v>49087.7760823012</v>
          </cell>
          <cell r="AF184">
            <v>45126.9079741084</v>
          </cell>
          <cell r="AG184">
            <v>42507.0663663191</v>
          </cell>
          <cell r="AH184">
            <v>40047.4889842722</v>
          </cell>
          <cell r="AI184">
            <v>37733.0921361329</v>
          </cell>
          <cell r="AJ184">
            <v>35550.6775915462</v>
          </cell>
          <cell r="AK184">
            <v>33430.483275777</v>
          </cell>
          <cell r="AL184">
            <v>31310.2889600079</v>
          </cell>
          <cell r="AM184">
            <v>29188.2091827594</v>
          </cell>
          <cell r="AN184">
            <v>27068.0148669903</v>
          </cell>
          <cell r="AO184">
            <v>24945.9350897418</v>
          </cell>
          <cell r="AP184">
            <v>22825.7407739727</v>
          </cell>
          <cell r="AQ184">
            <v>20703.6609967242</v>
          </cell>
          <cell r="AR184">
            <v>18583.466680955</v>
          </cell>
          <cell r="AS184">
            <v>17019.4835015856</v>
          </cell>
          <cell r="AT184">
            <v>16011.711458616</v>
          </cell>
          <cell r="AU184">
            <v>15003.9394156464</v>
          </cell>
          <cell r="AV184">
            <v>13996.1673726767</v>
          </cell>
          <cell r="AW184">
            <v>12988.3953297071</v>
          </cell>
          <cell r="AX184">
            <v>11980.6232867374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</row>
        <row r="185">
          <cell r="A185">
            <v>-3244.4751169197</v>
          </cell>
          <cell r="B185">
            <v>-13005.5438491546</v>
          </cell>
          <cell r="C185">
            <v>-11258.6409687304</v>
          </cell>
          <cell r="D185">
            <v>-8520.28070691551</v>
          </cell>
          <cell r="E185">
            <v>-6712.89227090265</v>
          </cell>
          <cell r="F185">
            <v>-5219.75864328201</v>
          </cell>
          <cell r="G185">
            <v>-3653.36462472192</v>
          </cell>
          <cell r="H185">
            <v>-1998.86249030327</v>
          </cell>
          <cell r="I185">
            <v>-174.619831008366</v>
          </cell>
          <cell r="J185">
            <v>1838.65366094832</v>
          </cell>
          <cell r="K185">
            <v>4052.89591649848</v>
          </cell>
          <cell r="L185">
            <v>6490.83559312916</v>
          </cell>
          <cell r="M185">
            <v>9173.12651846722</v>
          </cell>
          <cell r="N185">
            <v>12130.1890375034</v>
          </cell>
          <cell r="O185">
            <v>15811.3099130767</v>
          </cell>
          <cell r="P185">
            <v>20388.0075064526</v>
          </cell>
          <cell r="Q185">
            <v>25480.4532350889</v>
          </cell>
          <cell r="R185">
            <v>30968.2387601726</v>
          </cell>
          <cell r="S185">
            <v>36882.055337533</v>
          </cell>
          <cell r="T185">
            <v>43254.9768649518</v>
          </cell>
          <cell r="U185">
            <v>50122.6448528496</v>
          </cell>
          <cell r="V185">
            <v>57523.4677547283</v>
          </cell>
          <cell r="W185">
            <v>65498.8357721531</v>
          </cell>
          <cell r="X185">
            <v>74093.3523356038</v>
          </cell>
          <cell r="Y185">
            <v>83355.0835557863</v>
          </cell>
          <cell r="Z185">
            <v>93335.8270404976</v>
          </cell>
          <cell r="AA185">
            <v>104091.401580442</v>
          </cell>
          <cell r="AB185">
            <v>115681.959324113</v>
          </cell>
          <cell r="AC185">
            <v>128172.322187615</v>
          </cell>
          <cell r="AD185">
            <v>141632.344380867</v>
          </cell>
          <cell r="AE185">
            <v>52097.5552735313</v>
          </cell>
          <cell r="AF185">
            <v>47893.8295872877</v>
          </cell>
          <cell r="AG185">
            <v>45113.3544086839</v>
          </cell>
          <cell r="AH185">
            <v>42502.9699334149</v>
          </cell>
          <cell r="AI185">
            <v>40046.6676246963</v>
          </cell>
          <cell r="AJ185">
            <v>37730.4400128416</v>
          </cell>
          <cell r="AK185">
            <v>35480.2476152228</v>
          </cell>
          <cell r="AL185">
            <v>33230.0552176039</v>
          </cell>
          <cell r="AM185">
            <v>30977.861752887</v>
          </cell>
          <cell r="AN185">
            <v>28727.6693552682</v>
          </cell>
          <cell r="AO185">
            <v>26475.4758905513</v>
          </cell>
          <cell r="AP185">
            <v>24225.2834929325</v>
          </cell>
          <cell r="AQ185">
            <v>21973.0900282156</v>
          </cell>
          <cell r="AR185">
            <v>19722.8976305967</v>
          </cell>
          <cell r="AS185">
            <v>18063.0200269045</v>
          </cell>
          <cell r="AT185">
            <v>16993.4572171389</v>
          </cell>
          <cell r="AU185">
            <v>15923.8944073733</v>
          </cell>
          <cell r="AV185">
            <v>14854.3315976077</v>
          </cell>
          <cell r="AW185">
            <v>13784.7687878421</v>
          </cell>
          <cell r="AX185">
            <v>12715.2059780765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</row>
        <row r="186">
          <cell r="A186">
            <v>-2879.60099792951</v>
          </cell>
          <cell r="B186">
            <v>-11682.0731446812</v>
          </cell>
          <cell r="C186">
            <v>-10147.4561979409</v>
          </cell>
          <cell r="D186">
            <v>-7768.47537694895</v>
          </cell>
          <cell r="E186">
            <v>-6219.27686079711</v>
          </cell>
          <cell r="F186">
            <v>-4924.76468252339</v>
          </cell>
          <cell r="G186">
            <v>-3551.52497698308</v>
          </cell>
          <cell r="H186">
            <v>-2086.1154266257</v>
          </cell>
          <cell r="I186">
            <v>-455.373076443615</v>
          </cell>
          <cell r="J186">
            <v>1358.41648570889</v>
          </cell>
          <cell r="K186">
            <v>3366.9417805913</v>
          </cell>
          <cell r="L186">
            <v>5591.55418185858</v>
          </cell>
          <cell r="M186">
            <v>8051.89898311409</v>
          </cell>
          <cell r="N186">
            <v>10775.9673128736</v>
          </cell>
          <cell r="O186">
            <v>14162.3938656193</v>
          </cell>
          <cell r="P186">
            <v>18360.385323388</v>
          </cell>
          <cell r="Q186">
            <v>23028.2908914602</v>
          </cell>
          <cell r="R186">
            <v>28058.5780999965</v>
          </cell>
          <cell r="S186">
            <v>33479.3795775236</v>
          </cell>
          <cell r="T186">
            <v>39321.0119616338</v>
          </cell>
          <cell r="U186">
            <v>45616.145449284</v>
          </cell>
          <cell r="V186">
            <v>52399.9865097261</v>
          </cell>
          <cell r="W186">
            <v>59710.4747819165</v>
          </cell>
          <cell r="X186">
            <v>67588.4952575836</v>
          </cell>
          <cell r="Y186">
            <v>76078.1069366178</v>
          </cell>
          <cell r="Z186">
            <v>85226.789233574</v>
          </cell>
          <cell r="AA186">
            <v>95085.7075133511</v>
          </cell>
          <cell r="AB186">
            <v>105709.999241096</v>
          </cell>
          <cell r="AC186">
            <v>117159.082346671</v>
          </cell>
          <cell r="AD186">
            <v>129496.987528251</v>
          </cell>
          <cell r="AE186">
            <v>46080.2355154883</v>
          </cell>
          <cell r="AF186">
            <v>42362.0443518613</v>
          </cell>
          <cell r="AG186">
            <v>39902.7168382702</v>
          </cell>
          <cell r="AH186">
            <v>37593.8343816018</v>
          </cell>
          <cell r="AI186">
            <v>35421.2374470869</v>
          </cell>
          <cell r="AJ186">
            <v>33372.5364418026</v>
          </cell>
          <cell r="AK186">
            <v>31382.2435174411</v>
          </cell>
          <cell r="AL186">
            <v>29391.9505930797</v>
          </cell>
          <cell r="AM186">
            <v>27399.8877268721</v>
          </cell>
          <cell r="AN186">
            <v>25409.5948025107</v>
          </cell>
          <cell r="AO186">
            <v>23417.5319363032</v>
          </cell>
          <cell r="AP186">
            <v>21427.2390119417</v>
          </cell>
          <cell r="AQ186">
            <v>19435.1761457342</v>
          </cell>
          <cell r="AR186">
            <v>17444.8832213728</v>
          </cell>
          <cell r="AS186">
            <v>15976.7231416256</v>
          </cell>
          <cell r="AT186">
            <v>15030.6959064926</v>
          </cell>
          <cell r="AU186">
            <v>14084.6686713596</v>
          </cell>
          <cell r="AV186">
            <v>13138.6414362266</v>
          </cell>
          <cell r="AW186">
            <v>12192.6142010937</v>
          </cell>
          <cell r="AX186">
            <v>11246.5869659607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</row>
        <row r="187">
          <cell r="A187">
            <v>-2894.25677174412</v>
          </cell>
          <cell r="B187">
            <v>-11642.4022833735</v>
          </cell>
          <cell r="C187">
            <v>-10063.5923513044</v>
          </cell>
          <cell r="D187">
            <v>-7693.47414404454</v>
          </cell>
          <cell r="E187">
            <v>-6133.18307002332</v>
          </cell>
          <cell r="F187">
            <v>-4818.38291043797</v>
          </cell>
          <cell r="G187">
            <v>-3424.47944451453</v>
          </cell>
          <cell r="H187">
            <v>-1937.89611994369</v>
          </cell>
          <cell r="I187">
            <v>-284.92600020453</v>
          </cell>
          <cell r="J187">
            <v>1552.29798623458</v>
          </cell>
          <cell r="K187">
            <v>3585.54568487222</v>
          </cell>
          <cell r="L187">
            <v>5836.31975397465</v>
          </cell>
          <cell r="M187">
            <v>8324.40120513583</v>
          </cell>
          <cell r="N187">
            <v>11078.0044956789</v>
          </cell>
          <cell r="O187">
            <v>14498.762927792</v>
          </cell>
          <cell r="P187">
            <v>18737.2616110065</v>
          </cell>
          <cell r="Q187">
            <v>23449.7626670673</v>
          </cell>
          <cell r="R187">
            <v>28528.1074272219</v>
          </cell>
          <cell r="S187">
            <v>34000.6972889942</v>
          </cell>
          <cell r="T187">
            <v>39898.1385242091</v>
          </cell>
          <cell r="U187">
            <v>46253.4134491144</v>
          </cell>
          <cell r="V187">
            <v>53102.0648828846</v>
          </cell>
          <cell r="W187">
            <v>60482.3949261176</v>
          </cell>
          <cell r="X187">
            <v>68435.6791710219</v>
          </cell>
          <cell r="Y187">
            <v>77006.3975412988</v>
          </cell>
          <cell r="Z187">
            <v>86242.4830527235</v>
          </cell>
          <cell r="AA187">
            <v>96195.5898856566</v>
          </cell>
          <cell r="AB187">
            <v>106921.382268722</v>
          </cell>
          <cell r="AC187">
            <v>118479.845789275</v>
          </cell>
          <cell r="AD187">
            <v>130935.622871711</v>
          </cell>
          <cell r="AE187">
            <v>46425.726687704</v>
          </cell>
          <cell r="AF187">
            <v>42679.6580141365</v>
          </cell>
          <cell r="AG187">
            <v>40201.8914466641</v>
          </cell>
          <cell r="AH187">
            <v>37875.697912968</v>
          </cell>
          <cell r="AI187">
            <v>35686.8117157517</v>
          </cell>
          <cell r="AJ187">
            <v>33622.7503698805</v>
          </cell>
          <cell r="AK187">
            <v>31617.5350253579</v>
          </cell>
          <cell r="AL187">
            <v>29612.3196808353</v>
          </cell>
          <cell r="AM187">
            <v>27605.3211241505</v>
          </cell>
          <cell r="AN187">
            <v>25600.1057796279</v>
          </cell>
          <cell r="AO187">
            <v>23593.1072229432</v>
          </cell>
          <cell r="AP187">
            <v>21587.8918784205</v>
          </cell>
          <cell r="AQ187">
            <v>19580.8933217358</v>
          </cell>
          <cell r="AR187">
            <v>17575.6779772132</v>
          </cell>
          <cell r="AS187">
            <v>16096.5102205026</v>
          </cell>
          <cell r="AT187">
            <v>15143.390051604</v>
          </cell>
          <cell r="AU187">
            <v>14190.2698827054</v>
          </cell>
          <cell r="AV187">
            <v>13237.1497138069</v>
          </cell>
          <cell r="AW187">
            <v>12284.0295449083</v>
          </cell>
          <cell r="AX187">
            <v>11330.9093760098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</row>
        <row r="188">
          <cell r="A188">
            <v>-3535.93898613911</v>
          </cell>
          <cell r="B188">
            <v>-14358.5709968335</v>
          </cell>
          <cell r="C188">
            <v>-12562.0761638095</v>
          </cell>
          <cell r="D188">
            <v>-9734.43489569377</v>
          </cell>
          <cell r="E188">
            <v>-7844.24932577601</v>
          </cell>
          <cell r="F188">
            <v>-6262.72408404642</v>
          </cell>
          <cell r="G188">
            <v>-4616.61047372757</v>
          </cell>
          <cell r="H188">
            <v>-2890.37309145386</v>
          </cell>
          <cell r="I188">
            <v>-996.465839907697</v>
          </cell>
          <cell r="J188">
            <v>1085.15839177282</v>
          </cell>
          <cell r="K188">
            <v>3366.17554932941</v>
          </cell>
          <cell r="L188">
            <v>5869.85640358704</v>
          </cell>
          <cell r="M188">
            <v>8617.08520797125</v>
          </cell>
          <cell r="N188">
            <v>11639.529000413</v>
          </cell>
          <cell r="O188">
            <v>15423.5427187375</v>
          </cell>
          <cell r="P188">
            <v>20156.5883500478</v>
          </cell>
          <cell r="Q188">
            <v>25429.7424014594</v>
          </cell>
          <cell r="R188">
            <v>31112.2651060503</v>
          </cell>
          <cell r="S188">
            <v>37235.936816257</v>
          </cell>
          <cell r="T188">
            <v>43835.0050758682</v>
          </cell>
          <cell r="U188">
            <v>50946.3761545013</v>
          </cell>
          <cell r="V188">
            <v>58609.8214513983</v>
          </cell>
          <cell r="W188">
            <v>66868.1999228844</v>
          </cell>
          <cell r="X188">
            <v>75767.6977774487</v>
          </cell>
          <cell r="Y188">
            <v>85358.0867789766</v>
          </cell>
          <cell r="Z188">
            <v>95693.0026027333</v>
          </cell>
          <cell r="AA188">
            <v>106830.244800847</v>
          </cell>
          <cell r="AB188">
            <v>118832.100054889</v>
          </cell>
          <cell r="AC188">
            <v>131765.690523396</v>
          </cell>
          <cell r="AD188">
            <v>145703.349232513</v>
          </cell>
          <cell r="AE188">
            <v>56572.8382640248</v>
          </cell>
          <cell r="AF188">
            <v>52008.0042309198</v>
          </cell>
          <cell r="AG188">
            <v>48988.6807377077</v>
          </cell>
          <cell r="AH188">
            <v>46154.059075502</v>
          </cell>
          <cell r="AI188">
            <v>43486.7555425608</v>
          </cell>
          <cell r="AJ188">
            <v>40971.55939986</v>
          </cell>
          <cell r="AK188">
            <v>38528.0710268441</v>
          </cell>
          <cell r="AL188">
            <v>36084.5826538282</v>
          </cell>
          <cell r="AM188">
            <v>33638.9213180945</v>
          </cell>
          <cell r="AN188">
            <v>31195.4329450786</v>
          </cell>
          <cell r="AO188">
            <v>28749.7716093449</v>
          </cell>
          <cell r="AP188">
            <v>26306.283236329</v>
          </cell>
          <cell r="AQ188">
            <v>23860.6219005953</v>
          </cell>
          <cell r="AR188">
            <v>21417.1335275794</v>
          </cell>
          <cell r="AS188">
            <v>19614.6691562912</v>
          </cell>
          <cell r="AT188">
            <v>18453.2287867308</v>
          </cell>
          <cell r="AU188">
            <v>17291.7884171704</v>
          </cell>
          <cell r="AV188">
            <v>16130.3480476099</v>
          </cell>
          <cell r="AW188">
            <v>14968.9076780495</v>
          </cell>
          <cell r="AX188">
            <v>13807.4673084891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</row>
        <row r="189">
          <cell r="A189">
            <v>-2862.56206731045</v>
          </cell>
          <cell r="B189">
            <v>-11654.5279237027</v>
          </cell>
          <cell r="C189">
            <v>-10013.2475165954</v>
          </cell>
          <cell r="D189">
            <v>-7536.50154841838</v>
          </cell>
          <cell r="E189">
            <v>-5963.939913769</v>
          </cell>
          <cell r="F189">
            <v>-4662.5050361136</v>
          </cell>
          <cell r="G189">
            <v>-3280.66807886402</v>
          </cell>
          <cell r="H189">
            <v>-1804.95634582908</v>
          </cell>
          <cell r="I189">
            <v>-162.552790880881</v>
          </cell>
          <cell r="J189">
            <v>1664.29533588356</v>
          </cell>
          <cell r="K189">
            <v>3687.3967472826</v>
          </cell>
          <cell r="L189">
            <v>5928.17198948544</v>
          </cell>
          <cell r="M189">
            <v>8406.36679552393</v>
          </cell>
          <cell r="N189">
            <v>11150.007447503</v>
          </cell>
          <cell r="O189">
            <v>14555.1514066569</v>
          </cell>
          <cell r="P189">
            <v>18769.9850546972</v>
          </cell>
          <cell r="Q189">
            <v>23455.1455998951</v>
          </cell>
          <cell r="R189">
            <v>28504.0273342744</v>
          </cell>
          <cell r="S189">
            <v>33944.8668790104</v>
          </cell>
          <cell r="T189">
            <v>39808.0929375629</v>
          </cell>
          <cell r="U189">
            <v>46126.4964727212</v>
          </cell>
          <cell r="V189">
            <v>52935.4140949349</v>
          </cell>
          <cell r="W189">
            <v>60272.9256875577</v>
          </cell>
          <cell r="X189">
            <v>68180.0673742521</v>
          </cell>
          <cell r="Y189">
            <v>76701.0610196074</v>
          </cell>
          <cell r="Z189">
            <v>85883.5615464873</v>
          </cell>
          <cell r="AA189">
            <v>95778.9234532658</v>
          </cell>
          <cell r="AB189">
            <v>106442.488021489</v>
          </cell>
          <cell r="AC189">
            <v>117933.892820211</v>
          </cell>
          <cell r="AD189">
            <v>130317.405237966</v>
          </cell>
          <cell r="AE189">
            <v>45752.6362814276</v>
          </cell>
          <cell r="AF189">
            <v>42060.8789361974</v>
          </cell>
          <cell r="AG189">
            <v>39619.0355739077</v>
          </cell>
          <cell r="AH189">
            <v>37326.5677061813</v>
          </cell>
          <cell r="AI189">
            <v>35169.4164629418</v>
          </cell>
          <cell r="AJ189">
            <v>33135.2803328723</v>
          </cell>
          <cell r="AK189">
            <v>31159.1370418685</v>
          </cell>
          <cell r="AL189">
            <v>29182.9937508647</v>
          </cell>
          <cell r="AM189">
            <v>27205.0931011013</v>
          </cell>
          <cell r="AN189">
            <v>25228.9498100975</v>
          </cell>
          <cell r="AO189">
            <v>23251.0491603341</v>
          </cell>
          <cell r="AP189">
            <v>21274.9058693303</v>
          </cell>
          <cell r="AQ189">
            <v>19297.005219567</v>
          </cell>
          <cell r="AR189">
            <v>17320.8619285632</v>
          </cell>
          <cell r="AS189">
            <v>15863.1394716324</v>
          </cell>
          <cell r="AT189">
            <v>14923.8378487747</v>
          </cell>
          <cell r="AU189">
            <v>13984.536225917</v>
          </cell>
          <cell r="AV189">
            <v>13045.2346030593</v>
          </cell>
          <cell r="AW189">
            <v>12105.9329802016</v>
          </cell>
          <cell r="AX189">
            <v>11166.6313573439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</row>
        <row r="190">
          <cell r="A190">
            <v>-3449.43306055241</v>
          </cell>
          <cell r="B190">
            <v>-14017.0697147969</v>
          </cell>
          <cell r="C190">
            <v>-12294.3384029495</v>
          </cell>
          <cell r="D190">
            <v>-9696.19129098533</v>
          </cell>
          <cell r="E190">
            <v>-7925.37018125678</v>
          </cell>
          <cell r="F190">
            <v>-6405.02772660221</v>
          </cell>
          <cell r="G190">
            <v>-4820.00851092536</v>
          </cell>
          <cell r="H190">
            <v>-3155.19413099613</v>
          </cell>
          <cell r="I190">
            <v>-1325.09890199683</v>
          </cell>
          <cell r="J190">
            <v>689.853044462651</v>
          </cell>
          <cell r="K190">
            <v>2901.16543337857</v>
          </cell>
          <cell r="L190">
            <v>5331.66666981063</v>
          </cell>
          <cell r="M190">
            <v>8001.87448385464</v>
          </cell>
          <cell r="N190">
            <v>10942.7499859345</v>
          </cell>
          <cell r="O190">
            <v>14628.7607470001</v>
          </cell>
          <cell r="P190">
            <v>19242.0341605901</v>
          </cell>
          <cell r="Q190">
            <v>24382.3109818022</v>
          </cell>
          <cell r="R190">
            <v>29921.6408514844</v>
          </cell>
          <cell r="S190">
            <v>35891.0032948709</v>
          </cell>
          <cell r="T190">
            <v>42323.7828582511</v>
          </cell>
          <cell r="U190">
            <v>49255.9558170044</v>
          </cell>
          <cell r="V190">
            <v>56726.2913782653</v>
          </cell>
          <cell r="W190">
            <v>64776.5685034735</v>
          </cell>
          <cell r="X190">
            <v>73451.8095634229</v>
          </cell>
          <cell r="Y190">
            <v>82800.5321325587</v>
          </cell>
          <cell r="Z190">
            <v>92875.0203307205</v>
          </cell>
          <cell r="AA190">
            <v>103731.61722985</v>
          </cell>
          <cell r="AB190">
            <v>115431.039960991</v>
          </cell>
          <cell r="AC190">
            <v>128038.719283866</v>
          </cell>
          <cell r="AD190">
            <v>141625.16551812</v>
          </cell>
          <cell r="AE190">
            <v>55178.9889306114</v>
          </cell>
          <cell r="AF190">
            <v>50726.6239032949</v>
          </cell>
          <cell r="AG190">
            <v>47781.6909156242</v>
          </cell>
          <cell r="AH190">
            <v>45016.9090499637</v>
          </cell>
          <cell r="AI190">
            <v>42415.3229065946</v>
          </cell>
          <cell r="AJ190">
            <v>39962.0965107634</v>
          </cell>
          <cell r="AK190">
            <v>37578.8111387713</v>
          </cell>
          <cell r="AL190">
            <v>35195.5257667792</v>
          </cell>
          <cell r="AM190">
            <v>32810.1209698223</v>
          </cell>
          <cell r="AN190">
            <v>30426.8355978302</v>
          </cell>
          <cell r="AO190">
            <v>28041.4308008733</v>
          </cell>
          <cell r="AP190">
            <v>25658.1454288812</v>
          </cell>
          <cell r="AQ190">
            <v>23272.7406319243</v>
          </cell>
          <cell r="AR190">
            <v>20889.4552599323</v>
          </cell>
          <cell r="AS190">
            <v>19131.4002525635</v>
          </cell>
          <cell r="AT190">
            <v>17998.5756098181</v>
          </cell>
          <cell r="AU190">
            <v>16865.7509670726</v>
          </cell>
          <cell r="AV190">
            <v>15732.9263243272</v>
          </cell>
          <cell r="AW190">
            <v>14600.1016815817</v>
          </cell>
          <cell r="AX190">
            <v>13467.2770388363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</row>
        <row r="191">
          <cell r="A191">
            <v>-3685.44213715326</v>
          </cell>
          <cell r="B191">
            <v>-15113.3832534003</v>
          </cell>
          <cell r="C191">
            <v>-13288.3724449598</v>
          </cell>
          <cell r="D191">
            <v>-10483.1643501106</v>
          </cell>
          <cell r="E191">
            <v>-8590.72312539319</v>
          </cell>
          <cell r="F191">
            <v>-6979.51653497479</v>
          </cell>
          <cell r="G191">
            <v>-5309.14217112057</v>
          </cell>
          <cell r="H191">
            <v>-3563.80868834656</v>
          </cell>
          <cell r="I191">
            <v>-1653.12192165899</v>
          </cell>
          <cell r="J191">
            <v>443.241680699353</v>
          </cell>
          <cell r="K191">
            <v>2736.72012378898</v>
          </cell>
          <cell r="L191">
            <v>5250.73774409793</v>
          </cell>
          <cell r="M191">
            <v>8006.16835712906</v>
          </cell>
          <cell r="N191">
            <v>11035.1642289447</v>
          </cell>
          <cell r="O191">
            <v>14842.3684685015</v>
          </cell>
          <cell r="P191">
            <v>19623.0150901893</v>
          </cell>
          <cell r="Q191">
            <v>24953.5435980382</v>
          </cell>
          <cell r="R191">
            <v>30697.8948872276</v>
          </cell>
          <cell r="S191">
            <v>36888.1950957387</v>
          </cell>
          <cell r="T191">
            <v>43559.0643971356</v>
          </cell>
          <cell r="U191">
            <v>50747.8106190289</v>
          </cell>
          <cell r="V191">
            <v>58494.6378926442</v>
          </cell>
          <cell r="W191">
            <v>66842.871500399</v>
          </cell>
          <cell r="X191">
            <v>75839.2001789811</v>
          </cell>
          <cell r="Y191">
            <v>85533.9372330445</v>
          </cell>
          <cell r="Z191">
            <v>95981.3019198407</v>
          </cell>
          <cell r="AA191">
            <v>107239.72267847</v>
          </cell>
          <cell r="AB191">
            <v>119372.163899605</v>
          </cell>
          <cell r="AC191">
            <v>132446.478063206</v>
          </cell>
          <cell r="AD191">
            <v>146535.785213587</v>
          </cell>
          <cell r="AE191">
            <v>58798.3189706739</v>
          </cell>
          <cell r="AF191">
            <v>54053.9120120897</v>
          </cell>
          <cell r="AG191">
            <v>50915.8133895494</v>
          </cell>
          <cell r="AH191">
            <v>47969.6824587005</v>
          </cell>
          <cell r="AI191">
            <v>45197.4516720897</v>
          </cell>
          <cell r="AJ191">
            <v>42583.3119256954</v>
          </cell>
          <cell r="AK191">
            <v>40043.7008125459</v>
          </cell>
          <cell r="AL191">
            <v>37504.0896993965</v>
          </cell>
          <cell r="AM191">
            <v>34962.2201428154</v>
          </cell>
          <cell r="AN191">
            <v>32422.6090296659</v>
          </cell>
          <cell r="AO191">
            <v>29880.7394730848</v>
          </cell>
          <cell r="AP191">
            <v>27341.1283599353</v>
          </cell>
          <cell r="AQ191">
            <v>24799.2588033542</v>
          </cell>
          <cell r="AR191">
            <v>22259.6476902048</v>
          </cell>
          <cell r="AS191">
            <v>20386.2773893961</v>
          </cell>
          <cell r="AT191">
            <v>19179.1479009281</v>
          </cell>
          <cell r="AU191">
            <v>17972.0184124602</v>
          </cell>
          <cell r="AV191">
            <v>16764.8889239923</v>
          </cell>
          <cell r="AW191">
            <v>15557.7594355243</v>
          </cell>
          <cell r="AX191">
            <v>14350.6299470564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</row>
        <row r="192">
          <cell r="A192">
            <v>-3719.86578416013</v>
          </cell>
          <cell r="B192">
            <v>-15048.9389378214</v>
          </cell>
          <cell r="C192">
            <v>-13234.5353962972</v>
          </cell>
          <cell r="D192">
            <v>-10556.6350056672</v>
          </cell>
          <cell r="E192">
            <v>-8679.90026238731</v>
          </cell>
          <cell r="F192">
            <v>-7044.67206907028</v>
          </cell>
          <cell r="G192">
            <v>-5351.13903905581</v>
          </cell>
          <cell r="H192">
            <v>-3583.3378422432</v>
          </cell>
          <cell r="I192">
            <v>-1649.78066155811</v>
          </cell>
          <cell r="J192">
            <v>470.04844034585</v>
          </cell>
          <cell r="K192">
            <v>2787.60557268134</v>
          </cell>
          <cell r="L192">
            <v>5326.47935322093</v>
          </cell>
          <cell r="M192">
            <v>8107.65850954464</v>
          </cell>
          <cell r="N192">
            <v>11163.5944566029</v>
          </cell>
          <cell r="O192">
            <v>15005.5259546696</v>
          </cell>
          <cell r="P192">
            <v>19831.5798976595</v>
          </cell>
          <cell r="Q192">
            <v>25213.187107717</v>
          </cell>
          <cell r="R192">
            <v>31012.5824715137</v>
          </cell>
          <cell r="S192">
            <v>37262.1999691956</v>
          </cell>
          <cell r="T192">
            <v>43996.9915150786</v>
          </cell>
          <cell r="U192">
            <v>51254.6224314221</v>
          </cell>
          <cell r="V192">
            <v>59075.6820973392</v>
          </cell>
          <cell r="W192">
            <v>67503.9109509296</v>
          </cell>
          <cell r="X192">
            <v>76586.4451141776</v>
          </cell>
          <cell r="Y192">
            <v>86374.0800087172</v>
          </cell>
          <cell r="Z192">
            <v>96921.554436774</v>
          </cell>
          <cell r="AA192">
            <v>108287.856716048</v>
          </cell>
          <cell r="AB192">
            <v>120536.554580646</v>
          </cell>
          <cell r="AC192">
            <v>133736.150693075</v>
          </cell>
          <cell r="AD192">
            <v>147960.465755561</v>
          </cell>
          <cell r="AE192">
            <v>59584.1813882789</v>
          </cell>
          <cell r="AF192">
            <v>54776.3635841493</v>
          </cell>
          <cell r="AG192">
            <v>51596.3230521571</v>
          </cell>
          <cell r="AH192">
            <v>48610.8159347704</v>
          </cell>
          <cell r="AI192">
            <v>45801.5332047323</v>
          </cell>
          <cell r="AJ192">
            <v>43152.4544631928</v>
          </cell>
          <cell r="AK192">
            <v>40578.9004590884</v>
          </cell>
          <cell r="AL192">
            <v>38005.346454984</v>
          </cell>
          <cell r="AM192">
            <v>35429.5038224725</v>
          </cell>
          <cell r="AN192">
            <v>32855.9498183681</v>
          </cell>
          <cell r="AO192">
            <v>30280.1071858565</v>
          </cell>
          <cell r="AP192">
            <v>27706.5531817521</v>
          </cell>
          <cell r="AQ192">
            <v>25130.7105492406</v>
          </cell>
          <cell r="AR192">
            <v>22557.1565451362</v>
          </cell>
          <cell r="AS192">
            <v>20658.7479211333</v>
          </cell>
          <cell r="AT192">
            <v>19435.484677232</v>
          </cell>
          <cell r="AU192">
            <v>18212.2214333306</v>
          </cell>
          <cell r="AV192">
            <v>16988.9581894292</v>
          </cell>
          <cell r="AW192">
            <v>15765.6949455279</v>
          </cell>
          <cell r="AX192">
            <v>14542.4317016265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</row>
        <row r="193">
          <cell r="A193">
            <v>-3540.95416912369</v>
          </cell>
          <cell r="B193">
            <v>-14427.2480273697</v>
          </cell>
          <cell r="C193">
            <v>-12617.3398514424</v>
          </cell>
          <cell r="D193">
            <v>-10034.3319556501</v>
          </cell>
          <cell r="E193">
            <v>-8261.02481354024</v>
          </cell>
          <cell r="F193">
            <v>-6710.93948218919</v>
          </cell>
          <cell r="G193">
            <v>-5098.78724219195</v>
          </cell>
          <cell r="H193">
            <v>-3409.22136788536</v>
          </cell>
          <cell r="I193">
            <v>-1554.87221595485</v>
          </cell>
          <cell r="J193">
            <v>484.087997444407</v>
          </cell>
          <cell r="K193">
            <v>2719.09326639842</v>
          </cell>
          <cell r="L193">
            <v>5173.15790960543</v>
          </cell>
          <cell r="M193">
            <v>7866.88798150424</v>
          </cell>
          <cell r="N193">
            <v>10831.6559102013</v>
          </cell>
          <cell r="O193">
            <v>14553.6847384498</v>
          </cell>
          <cell r="P193">
            <v>19220.1696297497</v>
          </cell>
          <cell r="Q193">
            <v>24421.6591529517</v>
          </cell>
          <cell r="R193">
            <v>30026.9538257622</v>
          </cell>
          <cell r="S193">
            <v>36067.4020913769</v>
          </cell>
          <cell r="T193">
            <v>42576.7860541066</v>
          </cell>
          <cell r="U193">
            <v>49591.5104108148</v>
          </cell>
          <cell r="V193">
            <v>57150.806049593</v>
          </cell>
          <cell r="W193">
            <v>65296.9494543306</v>
          </cell>
          <cell r="X193">
            <v>74075.4991422319</v>
          </cell>
          <cell r="Y193">
            <v>83535.5504565918</v>
          </cell>
          <cell r="Z193">
            <v>93730.0101397968</v>
          </cell>
          <cell r="AA193">
            <v>104715.892222142</v>
          </cell>
          <cell r="AB193">
            <v>116554.636881266</v>
          </cell>
          <cell r="AC193">
            <v>129312.45405547</v>
          </cell>
          <cell r="AD193">
            <v>143060.693732638</v>
          </cell>
          <cell r="AE193">
            <v>56596.0868921846</v>
          </cell>
          <cell r="AF193">
            <v>52029.3769388976</v>
          </cell>
          <cell r="AG193">
            <v>49008.812653614</v>
          </cell>
          <cell r="AH193">
            <v>46173.0261026202</v>
          </cell>
          <cell r="AI193">
            <v>43504.6264403362</v>
          </cell>
          <cell r="AJ193">
            <v>40988.3966768792</v>
          </cell>
          <cell r="AK193">
            <v>38543.9041514407</v>
          </cell>
          <cell r="AL193">
            <v>36099.4116260021</v>
          </cell>
          <cell r="AM193">
            <v>33652.7452448661</v>
          </cell>
          <cell r="AN193">
            <v>31208.2527194275</v>
          </cell>
          <cell r="AO193">
            <v>28761.5863382914</v>
          </cell>
          <cell r="AP193">
            <v>26317.0938128529</v>
          </cell>
          <cell r="AQ193">
            <v>23870.4274317168</v>
          </cell>
          <cell r="AR193">
            <v>21425.9349062783</v>
          </cell>
          <cell r="AS193">
            <v>19622.7298116107</v>
          </cell>
          <cell r="AT193">
            <v>18460.8121477142</v>
          </cell>
          <cell r="AU193">
            <v>17298.8944838176</v>
          </cell>
          <cell r="AV193">
            <v>16136.9768199211</v>
          </cell>
          <cell r="AW193">
            <v>14975.0591560245</v>
          </cell>
          <cell r="AX193">
            <v>13813.141492128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</row>
        <row r="194">
          <cell r="A194">
            <v>-3390.86836614498</v>
          </cell>
          <cell r="B194">
            <v>-13691.7961207606</v>
          </cell>
          <cell r="C194">
            <v>-11878.598401776</v>
          </cell>
          <cell r="D194">
            <v>-9278.9092870867</v>
          </cell>
          <cell r="E194">
            <v>-7516.81370798892</v>
          </cell>
          <cell r="F194">
            <v>-5998.01748114747</v>
          </cell>
          <cell r="G194">
            <v>-4411.73232427124</v>
          </cell>
          <cell r="H194">
            <v>-2742.87840276452</v>
          </cell>
          <cell r="I194">
            <v>-906.987976154944</v>
          </cell>
          <cell r="J194">
            <v>1115.47792321309</v>
          </cell>
          <cell r="K194">
            <v>3336.18665090902</v>
          </cell>
          <cell r="L194">
            <v>5777.98732534419</v>
          </cell>
          <cell r="M194">
            <v>8461.48677602943</v>
          </cell>
          <cell r="N194">
            <v>11417.5536764405</v>
          </cell>
          <cell r="O194">
            <v>15113.8126104931</v>
          </cell>
          <cell r="P194">
            <v>19729.5473966785</v>
          </cell>
          <cell r="Q194">
            <v>24870.1695458291</v>
          </cell>
          <cell r="R194">
            <v>30409.871552155</v>
          </cell>
          <cell r="S194">
            <v>36379.6350221201</v>
          </cell>
          <cell r="T194">
            <v>42812.8467448143</v>
          </cell>
          <cell r="U194">
            <v>49745.4854125324</v>
          </cell>
          <cell r="V194">
            <v>57216.3228369553</v>
          </cell>
          <cell r="W194">
            <v>65267.140786267</v>
          </cell>
          <cell r="X194">
            <v>73942.9646559005</v>
          </cell>
          <cell r="Y194">
            <v>83292.3152797508</v>
          </cell>
          <cell r="Z194">
            <v>93367.4802901468</v>
          </cell>
          <cell r="AA194">
            <v>104224.806544203</v>
          </cell>
          <cell r="AB194">
            <v>115925.01525199</v>
          </cell>
          <cell r="AC194">
            <v>128533.54156892</v>
          </cell>
          <cell r="AD194">
            <v>142120.900551578</v>
          </cell>
          <cell r="AE194">
            <v>54334.237023186</v>
          </cell>
          <cell r="AF194">
            <v>49950.0346049037</v>
          </cell>
          <cell r="AG194">
            <v>47050.1864911459</v>
          </cell>
          <cell r="AH194">
            <v>44327.7315111332</v>
          </cell>
          <cell r="AI194">
            <v>41765.9738405132</v>
          </cell>
          <cell r="AJ194">
            <v>39350.3046329775</v>
          </cell>
          <cell r="AK194">
            <v>37003.5057008957</v>
          </cell>
          <cell r="AL194">
            <v>34656.706768814</v>
          </cell>
          <cell r="AM194">
            <v>32307.8208586882</v>
          </cell>
          <cell r="AN194">
            <v>29961.0219266064</v>
          </cell>
          <cell r="AO194">
            <v>27612.1360164806</v>
          </cell>
          <cell r="AP194">
            <v>25265.3370843989</v>
          </cell>
          <cell r="AQ194">
            <v>22916.4511742731</v>
          </cell>
          <cell r="AR194">
            <v>20569.6522421913</v>
          </cell>
          <cell r="AS194">
            <v>18838.5118331074</v>
          </cell>
          <cell r="AT194">
            <v>17723.0299470214</v>
          </cell>
          <cell r="AU194">
            <v>16607.5480609354</v>
          </cell>
          <cell r="AV194">
            <v>15492.0661748494</v>
          </cell>
          <cell r="AW194">
            <v>14376.5842887634</v>
          </cell>
          <cell r="AX194">
            <v>13261.1024026774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</row>
        <row r="195">
          <cell r="A195">
            <v>-2980.32639925882</v>
          </cell>
          <cell r="B195">
            <v>-12013.527551866</v>
          </cell>
          <cell r="C195">
            <v>-10347.844130032</v>
          </cell>
          <cell r="D195">
            <v>-7796.42400030419</v>
          </cell>
          <cell r="E195">
            <v>-6144.48426524612</v>
          </cell>
          <cell r="F195">
            <v>-4777.40891803518</v>
          </cell>
          <cell r="G195">
            <v>-3331.85744380995</v>
          </cell>
          <cell r="H195">
            <v>-1793.89149819541</v>
          </cell>
          <cell r="I195">
            <v>-87.8540840878017</v>
          </cell>
          <cell r="J195">
            <v>1804.52941073392</v>
          </cell>
          <cell r="K195">
            <v>3895.14299991708</v>
          </cell>
          <cell r="L195">
            <v>6205.8610421505</v>
          </cell>
          <cell r="M195">
            <v>8756.75839942474</v>
          </cell>
          <cell r="N195">
            <v>11576.6673256613</v>
          </cell>
          <cell r="O195">
            <v>15078.6622673508</v>
          </cell>
          <cell r="P195">
            <v>19418.418056791</v>
          </cell>
          <cell r="Q195">
            <v>24243.7236813491</v>
          </cell>
          <cell r="R195">
            <v>29443.6303218162</v>
          </cell>
          <cell r="S195">
            <v>35047.2192285915</v>
          </cell>
          <cell r="T195">
            <v>41085.8293051205</v>
          </cell>
          <cell r="U195">
            <v>47593.2323753688</v>
          </cell>
          <cell r="V195">
            <v>54605.8220577641</v>
          </cell>
          <cell r="W195">
            <v>62162.8173019148</v>
          </cell>
          <cell r="X195">
            <v>70306.4817264115</v>
          </cell>
          <cell r="Y195">
            <v>79082.3599843934</v>
          </cell>
          <cell r="Z195">
            <v>88539.5324787865</v>
          </cell>
          <cell r="AA195">
            <v>98730.8898517492</v>
          </cell>
          <cell r="AB195">
            <v>109713.428783446</v>
          </cell>
          <cell r="AC195">
            <v>121548.570754447</v>
          </cell>
          <cell r="AD195">
            <v>134302.505554487</v>
          </cell>
          <cell r="AE195">
            <v>47775.5744622868</v>
          </cell>
          <cell r="AF195">
            <v>43920.5872467121</v>
          </cell>
          <cell r="AG195">
            <v>41370.7785610939</v>
          </cell>
          <cell r="AH195">
            <v>38976.9499597589</v>
          </cell>
          <cell r="AI195">
            <v>36724.4209641863</v>
          </cell>
          <cell r="AJ195">
            <v>34600.3461556705</v>
          </cell>
          <cell r="AK195">
            <v>32536.8283210528</v>
          </cell>
          <cell r="AL195">
            <v>30473.3104864352</v>
          </cell>
          <cell r="AM195">
            <v>28407.9575920024</v>
          </cell>
          <cell r="AN195">
            <v>26344.4397573848</v>
          </cell>
          <cell r="AO195">
            <v>24279.0868629521</v>
          </cell>
          <cell r="AP195">
            <v>22215.5690283344</v>
          </cell>
          <cell r="AQ195">
            <v>20150.2161339017</v>
          </cell>
          <cell r="AR195">
            <v>18086.698299284</v>
          </cell>
          <cell r="AS195">
            <v>16564.5231101198</v>
          </cell>
          <cell r="AT195">
            <v>15583.6905664091</v>
          </cell>
          <cell r="AU195">
            <v>14602.8580226984</v>
          </cell>
          <cell r="AV195">
            <v>13622.0254789876</v>
          </cell>
          <cell r="AW195">
            <v>12641.1929352769</v>
          </cell>
          <cell r="AX195">
            <v>11660.3603915661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</row>
        <row r="196">
          <cell r="A196">
            <v>-3156.85709038107</v>
          </cell>
          <cell r="B196">
            <v>-12788.7429789277</v>
          </cell>
          <cell r="C196">
            <v>-11082.6427516267</v>
          </cell>
          <cell r="D196">
            <v>-8532.33821528103</v>
          </cell>
          <cell r="E196">
            <v>-6849.03011253581</v>
          </cell>
          <cell r="F196">
            <v>-5427.95833004436</v>
          </cell>
          <cell r="G196">
            <v>-3933.79983795785</v>
          </cell>
          <cell r="H196">
            <v>-2352.19528822277</v>
          </cell>
          <cell r="I196">
            <v>-603.843564702459</v>
          </cell>
          <cell r="J196">
            <v>1329.99307581746</v>
          </cell>
          <cell r="K196">
            <v>3461.03311369048</v>
          </cell>
          <cell r="L196">
            <v>5811.48102957551</v>
          </cell>
          <cell r="M196">
            <v>8401.54923125148</v>
          </cell>
          <cell r="N196">
            <v>11260.8339881783</v>
          </cell>
          <cell r="O196">
            <v>14825.2677752242</v>
          </cell>
          <cell r="P196">
            <v>19260.3535918417</v>
          </cell>
          <cell r="Q196">
            <v>24195.9287484951</v>
          </cell>
          <cell r="R196">
            <v>29514.6654314086</v>
          </cell>
          <cell r="S196">
            <v>35246.3094656477</v>
          </cell>
          <cell r="T196">
            <v>41422.9159219824</v>
          </cell>
          <cell r="U196">
            <v>48079.0283896334</v>
          </cell>
          <cell r="V196">
            <v>55251.872166426</v>
          </cell>
          <cell r="W196">
            <v>62981.5624467994</v>
          </cell>
          <cell r="X196">
            <v>71311.3286719904</v>
          </cell>
          <cell r="Y196">
            <v>80287.7562971062</v>
          </cell>
          <cell r="Z196">
            <v>89961.0473272027</v>
          </cell>
          <cell r="AA196">
            <v>100385.301079456</v>
          </cell>
          <cell r="AB196">
            <v>111618.816741632</v>
          </cell>
          <cell r="AC196">
            <v>123724.419418953</v>
          </cell>
          <cell r="AD196">
            <v>136769.811492832</v>
          </cell>
          <cell r="AE196">
            <v>50535.8922537633</v>
          </cell>
          <cell r="AF196">
            <v>46458.1763757532</v>
          </cell>
          <cell r="AG196">
            <v>43761.0480114291</v>
          </cell>
          <cell r="AH196">
            <v>41228.9117549298</v>
          </cell>
          <cell r="AI196">
            <v>38846.2389372833</v>
          </cell>
          <cell r="AJ196">
            <v>36599.4419731396</v>
          </cell>
          <cell r="AK196">
            <v>34416.7007685043</v>
          </cell>
          <cell r="AL196">
            <v>32233.959563869</v>
          </cell>
          <cell r="AM196">
            <v>30049.2772756122</v>
          </cell>
          <cell r="AN196">
            <v>27866.5360709769</v>
          </cell>
          <cell r="AO196">
            <v>25681.8537827201</v>
          </cell>
          <cell r="AP196">
            <v>23499.1125780848</v>
          </cell>
          <cell r="AQ196">
            <v>21314.430289828</v>
          </cell>
          <cell r="AR196">
            <v>19131.6890851927</v>
          </cell>
          <cell r="AS196">
            <v>17521.5675488901</v>
          </cell>
          <cell r="AT196">
            <v>16484.0656809204</v>
          </cell>
          <cell r="AU196">
            <v>15446.5638129506</v>
          </cell>
          <cell r="AV196">
            <v>14409.0619449809</v>
          </cell>
          <cell r="AW196">
            <v>13371.5600770111</v>
          </cell>
          <cell r="AX196">
            <v>12334.0582090413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</row>
        <row r="197">
          <cell r="A197">
            <v>-3487.50508011205</v>
          </cell>
          <cell r="B197">
            <v>-13989.1618792269</v>
          </cell>
          <cell r="C197">
            <v>-12114.9337047395</v>
          </cell>
          <cell r="D197">
            <v>-9675.20940522222</v>
          </cell>
          <cell r="E197">
            <v>-7951.09893450235</v>
          </cell>
          <cell r="F197">
            <v>-6400.91834762885</v>
          </cell>
          <cell r="G197">
            <v>-4786.55091477054</v>
          </cell>
          <cell r="H197">
            <v>-3092.67040953272</v>
          </cell>
          <cell r="I197">
            <v>-1232.63272470396</v>
          </cell>
          <cell r="J197">
            <v>813.371801438559</v>
          </cell>
          <cell r="K197">
            <v>3056.90417300988</v>
          </cell>
          <cell r="L197">
            <v>5521.00346040998</v>
          </cell>
          <cell r="M197">
            <v>8226.35050232792</v>
          </cell>
          <cell r="N197">
            <v>11204.2625433858</v>
          </cell>
          <cell r="O197">
            <v>14936.0448166413</v>
          </cell>
          <cell r="P197">
            <v>19606.8570536341</v>
          </cell>
          <cell r="Q197">
            <v>24811.3476688566</v>
          </cell>
          <cell r="R197">
            <v>30419.8764162607</v>
          </cell>
          <cell r="S197">
            <v>36463.8098260845</v>
          </cell>
          <cell r="T197">
            <v>42976.9494938257</v>
          </cell>
          <cell r="U197">
            <v>49995.7211206859</v>
          </cell>
          <cell r="V197">
            <v>57559.3782297162</v>
          </cell>
          <cell r="W197">
            <v>65710.2216969764</v>
          </cell>
          <cell r="X197">
            <v>74493.8363254688</v>
          </cell>
          <cell r="Y197">
            <v>83959.3457849208</v>
          </cell>
          <cell r="Z197">
            <v>94159.6873432065</v>
          </cell>
          <cell r="AA197">
            <v>105151.907925881</v>
          </cell>
          <cell r="AB197">
            <v>116997.483159587</v>
          </cell>
          <cell r="AC197">
            <v>129762.661183631</v>
          </cell>
          <cell r="AD197">
            <v>143518.833152541</v>
          </cell>
          <cell r="AE197">
            <v>55987.4755591545</v>
          </cell>
          <cell r="AF197">
            <v>51469.8741500241</v>
          </cell>
          <cell r="AG197">
            <v>48481.7917863205</v>
          </cell>
          <cell r="AH197">
            <v>45676.5001321962</v>
          </cell>
          <cell r="AI197">
            <v>43036.7953561613</v>
          </cell>
          <cell r="AJ197">
            <v>40547.6241056624</v>
          </cell>
          <cell r="AK197">
            <v>38129.4186600589</v>
          </cell>
          <cell r="AL197">
            <v>35711.2132144555</v>
          </cell>
          <cell r="AM197">
            <v>33290.8572899158</v>
          </cell>
          <cell r="AN197">
            <v>30872.6518443124</v>
          </cell>
          <cell r="AO197">
            <v>28452.2959197727</v>
          </cell>
          <cell r="AP197">
            <v>26034.0904741692</v>
          </cell>
          <cell r="AQ197">
            <v>23613.7345496296</v>
          </cell>
          <cell r="AR197">
            <v>21195.5291040261</v>
          </cell>
          <cell r="AS197">
            <v>19411.7149446097</v>
          </cell>
          <cell r="AT197">
            <v>18262.2920713802</v>
          </cell>
          <cell r="AU197">
            <v>17112.8691981508</v>
          </cell>
          <cell r="AV197">
            <v>15963.4463249213</v>
          </cell>
          <cell r="AW197">
            <v>14814.0234516919</v>
          </cell>
          <cell r="AX197">
            <v>13664.6005784625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</row>
        <row r="198">
          <cell r="A198">
            <v>-3426.27502219305</v>
          </cell>
          <cell r="B198">
            <v>-13788.6722235525</v>
          </cell>
          <cell r="C198">
            <v>-11883.213359534</v>
          </cell>
          <cell r="D198">
            <v>-9199.65216134394</v>
          </cell>
          <cell r="E198">
            <v>-7392.16845858589</v>
          </cell>
          <cell r="F198">
            <v>-5839.46286614799</v>
          </cell>
          <cell r="G198">
            <v>-4218.77201496074</v>
          </cell>
          <cell r="H198">
            <v>-2514.7903959867</v>
          </cell>
          <cell r="I198">
            <v>-642.095770391537</v>
          </cell>
          <cell r="J198">
            <v>1419.10715639794</v>
          </cell>
          <cell r="K198">
            <v>3680.61379005958</v>
          </cell>
          <cell r="L198">
            <v>6165.52461099495</v>
          </cell>
          <cell r="M198">
            <v>8894.66867608994</v>
          </cell>
          <cell r="N198">
            <v>11899.291428558</v>
          </cell>
          <cell r="O198">
            <v>15652.3360906264</v>
          </cell>
          <cell r="P198">
            <v>20335.5173919451</v>
          </cell>
          <cell r="Q198">
            <v>25550.5028711</v>
          </cell>
          <cell r="R198">
            <v>31170.3412259981</v>
          </cell>
          <cell r="S198">
            <v>37226.4622375377</v>
          </cell>
          <cell r="T198">
            <v>43752.7356621898</v>
          </cell>
          <cell r="U198">
            <v>50785.6606536427</v>
          </cell>
          <cell r="V198">
            <v>58364.5698897416</v>
          </cell>
          <cell r="W198">
            <v>66531.8495463329</v>
          </cell>
          <cell r="X198">
            <v>75333.1763482493</v>
          </cell>
          <cell r="Y198">
            <v>84817.7730231796</v>
          </cell>
          <cell r="Z198">
            <v>95038.683587086</v>
          </cell>
          <cell r="AA198">
            <v>106053.070000744</v>
          </cell>
          <cell r="AB198">
            <v>117922.531856498</v>
          </cell>
          <cell r="AC198">
            <v>130713.450883137</v>
          </cell>
          <cell r="AD198">
            <v>144497.362195571</v>
          </cell>
          <cell r="AE198">
            <v>54949.6476852987</v>
          </cell>
          <cell r="AF198">
            <v>50515.7880883958</v>
          </cell>
          <cell r="AG198">
            <v>47583.0951691252</v>
          </cell>
          <cell r="AH198">
            <v>44829.8046070999</v>
          </cell>
          <cell r="AI198">
            <v>42239.0314745792</v>
          </cell>
          <cell r="AJ198">
            <v>39796.00145979</v>
          </cell>
          <cell r="AK198">
            <v>37422.6217719314</v>
          </cell>
          <cell r="AL198">
            <v>35049.2420840727</v>
          </cell>
          <cell r="AM198">
            <v>32673.7517802465</v>
          </cell>
          <cell r="AN198">
            <v>30300.3720923878</v>
          </cell>
          <cell r="AO198">
            <v>27924.8817885616</v>
          </cell>
          <cell r="AP198">
            <v>25551.5021007029</v>
          </cell>
          <cell r="AQ198">
            <v>23176.0117968767</v>
          </cell>
          <cell r="AR198">
            <v>20802.632109018</v>
          </cell>
          <cell r="AS198">
            <v>19051.8841315991</v>
          </cell>
          <cell r="AT198">
            <v>17923.7678646199</v>
          </cell>
          <cell r="AU198">
            <v>16795.6515976408</v>
          </cell>
          <cell r="AV198">
            <v>15667.5353306616</v>
          </cell>
          <cell r="AW198">
            <v>14539.4190636824</v>
          </cell>
          <cell r="AX198">
            <v>13411.3027967032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</row>
        <row r="199">
          <cell r="A199">
            <v>-3521.52372597572</v>
          </cell>
          <cell r="B199">
            <v>-14080.3265177247</v>
          </cell>
          <cell r="C199">
            <v>-12391.7483326563</v>
          </cell>
          <cell r="D199">
            <v>-9796.22602578355</v>
          </cell>
          <cell r="E199">
            <v>-7969.78338540406</v>
          </cell>
          <cell r="F199">
            <v>-6396.94834940658</v>
          </cell>
          <cell r="G199">
            <v>-4760.29261622178</v>
          </cell>
          <cell r="H199">
            <v>-3044.33222880465</v>
          </cell>
          <cell r="I199">
            <v>-1161.54555307091</v>
          </cell>
          <cell r="J199">
            <v>908.054527359992</v>
          </cell>
          <cell r="K199">
            <v>3176.07285321275</v>
          </cell>
          <cell r="L199">
            <v>5665.70850748816</v>
          </cell>
          <cell r="M199">
            <v>8397.7663718538</v>
          </cell>
          <cell r="N199">
            <v>11403.8339295803</v>
          </cell>
          <cell r="O199">
            <v>15170.3943302803</v>
          </cell>
          <cell r="P199">
            <v>19884.903985351</v>
          </cell>
          <cell r="Q199">
            <v>25138.1562611921</v>
          </cell>
          <cell r="R199">
            <v>30799.232163653</v>
          </cell>
          <cell r="S199">
            <v>36899.7921007433</v>
          </cell>
          <cell r="T199">
            <v>43473.9543602269</v>
          </cell>
          <cell r="U199">
            <v>50558.4859212154</v>
          </cell>
          <cell r="V199">
            <v>58193.0080789611</v>
          </cell>
          <cell r="W199">
            <v>66420.2180328364</v>
          </cell>
          <cell r="X199">
            <v>75286.1276767654</v>
          </cell>
          <cell r="Y199">
            <v>84840.3209275753</v>
          </cell>
          <cell r="Z199">
            <v>95136.2310304183</v>
          </cell>
          <cell r="AA199">
            <v>106231.439392133</v>
          </cell>
          <cell r="AB199">
            <v>118187.997613817</v>
          </cell>
          <cell r="AC199">
            <v>131072.774523624</v>
          </cell>
          <cell r="AD199">
            <v>144957.830150619</v>
          </cell>
          <cell r="AE199">
            <v>56599.6391386596</v>
          </cell>
          <cell r="AF199">
            <v>52032.6425563807</v>
          </cell>
          <cell r="AG199">
            <v>49011.8886857489</v>
          </cell>
          <cell r="AH199">
            <v>46175.924146959</v>
          </cell>
          <cell r="AI199">
            <v>43507.3570028964</v>
          </cell>
          <cell r="AJ199">
            <v>40990.9693085859</v>
          </cell>
          <cell r="AK199">
            <v>38546.3233548728</v>
          </cell>
          <cell r="AL199">
            <v>36101.6774011597</v>
          </cell>
          <cell r="AM199">
            <v>33654.8574553074</v>
          </cell>
          <cell r="AN199">
            <v>31210.2115015943</v>
          </cell>
          <cell r="AO199">
            <v>28763.3915557419</v>
          </cell>
          <cell r="AP199">
            <v>26318.7456020288</v>
          </cell>
          <cell r="AQ199">
            <v>23871.9256561764</v>
          </cell>
          <cell r="AR199">
            <v>21427.2797024634</v>
          </cell>
          <cell r="AS199">
            <v>19623.9614298485</v>
          </cell>
          <cell r="AT199">
            <v>18461.9708383318</v>
          </cell>
          <cell r="AU199">
            <v>17299.9802468151</v>
          </cell>
          <cell r="AV199">
            <v>16137.9896552984</v>
          </cell>
          <cell r="AW199">
            <v>14975.9990637818</v>
          </cell>
          <cell r="AX199">
            <v>13814.0084722651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</row>
        <row r="200">
          <cell r="A200">
            <v>-3292.42145472601</v>
          </cell>
          <cell r="B200">
            <v>-13385.546676789</v>
          </cell>
          <cell r="C200">
            <v>-11767.4090073604</v>
          </cell>
          <cell r="D200">
            <v>-9262.19092072447</v>
          </cell>
          <cell r="E200">
            <v>-7564.06548849563</v>
          </cell>
          <cell r="F200">
            <v>-6114.79449245708</v>
          </cell>
          <cell r="G200">
            <v>-4597.62664763251</v>
          </cell>
          <cell r="H200">
            <v>-2997.95904585304</v>
          </cell>
          <cell r="I200">
            <v>-1233.77099163286</v>
          </cell>
          <cell r="J200">
            <v>713.938250335657</v>
          </cell>
          <cell r="K200">
            <v>2856.65871343252</v>
          </cell>
          <cell r="L200">
            <v>5216.74032234371</v>
          </cell>
          <cell r="M200">
            <v>7814.38416994671</v>
          </cell>
          <cell r="N200">
            <v>10679.6485843866</v>
          </cell>
          <cell r="O200">
            <v>14265.9339946345</v>
          </cell>
          <cell r="P200">
            <v>18746.1658363487</v>
          </cell>
          <cell r="Q200">
            <v>23736.197818335</v>
          </cell>
          <cell r="R200">
            <v>29113.6189514577</v>
          </cell>
          <cell r="S200">
            <v>34908.503262288</v>
          </cell>
          <cell r="T200">
            <v>41153.2595022381</v>
          </cell>
          <cell r="U200">
            <v>47882.8123983179</v>
          </cell>
          <cell r="V200">
            <v>55134.7979748595</v>
          </cell>
          <cell r="W200">
            <v>62949.7740385745</v>
          </cell>
          <cell r="X200">
            <v>71371.4470041134</v>
          </cell>
          <cell r="Y200">
            <v>80446.9163286827</v>
          </cell>
          <cell r="Z200">
            <v>90226.9379227565</v>
          </cell>
          <cell r="AA200">
            <v>100766.208010046</v>
          </cell>
          <cell r="AB200">
            <v>112123.669024258</v>
          </cell>
          <cell r="AC200">
            <v>124362.839253409</v>
          </cell>
          <cell r="AD200">
            <v>137552.168075291</v>
          </cell>
          <cell r="AE200">
            <v>52661.7510189075</v>
          </cell>
          <cell r="AF200">
            <v>48412.5006600674</v>
          </cell>
          <cell r="AG200">
            <v>45601.9140442252</v>
          </cell>
          <cell r="AH200">
            <v>42963.2601461972</v>
          </cell>
          <cell r="AI200">
            <v>40480.3570631301</v>
          </cell>
          <cell r="AJ200">
            <v>38139.0456300275</v>
          </cell>
          <cell r="AK200">
            <v>35864.484546194</v>
          </cell>
          <cell r="AL200">
            <v>33589.9234623604</v>
          </cell>
          <cell r="AM200">
            <v>31313.3396406702</v>
          </cell>
          <cell r="AN200">
            <v>29038.7785568367</v>
          </cell>
          <cell r="AO200">
            <v>26762.1947351465</v>
          </cell>
          <cell r="AP200">
            <v>24487.6336513129</v>
          </cell>
          <cell r="AQ200">
            <v>22211.0498296228</v>
          </cell>
          <cell r="AR200">
            <v>19936.4887457892</v>
          </cell>
          <cell r="AS200">
            <v>18258.6353296634</v>
          </cell>
          <cell r="AT200">
            <v>17177.4895812452</v>
          </cell>
          <cell r="AU200">
            <v>16096.343832827</v>
          </cell>
          <cell r="AV200">
            <v>15015.1980844088</v>
          </cell>
          <cell r="AW200">
            <v>13934.0523359907</v>
          </cell>
          <cell r="AX200">
            <v>12852.9065875725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</row>
        <row r="201">
          <cell r="A201">
            <v>-3622.87218908697</v>
          </cell>
          <cell r="B201">
            <v>-14727.3092252637</v>
          </cell>
          <cell r="C201">
            <v>-12802.9230454728</v>
          </cell>
          <cell r="D201">
            <v>-10007.1058663995</v>
          </cell>
          <cell r="E201">
            <v>-8123.20448615987</v>
          </cell>
          <cell r="F201">
            <v>-6509.51241470496</v>
          </cell>
          <cell r="G201">
            <v>-4833.47930687222</v>
          </cell>
          <cell r="H201">
            <v>-3079.32856726032</v>
          </cell>
          <cell r="I201">
            <v>-1157.67432479313</v>
          </cell>
          <cell r="J201">
            <v>951.797861257843</v>
          </cell>
          <cell r="K201">
            <v>3260.72291026435</v>
          </cell>
          <cell r="L201">
            <v>5792.57918680716</v>
          </cell>
          <cell r="M201">
            <v>8568.36660232697</v>
          </cell>
          <cell r="N201">
            <v>11620.1817630807</v>
          </cell>
          <cell r="O201">
            <v>15445.7538003905</v>
          </cell>
          <cell r="P201">
            <v>20237.4709756614</v>
          </cell>
          <cell r="Q201">
            <v>25577.5844978586</v>
          </cell>
          <cell r="R201">
            <v>31332.2649109701</v>
          </cell>
          <cell r="S201">
            <v>37533.6961201373</v>
          </cell>
          <cell r="T201">
            <v>44216.5605506991</v>
          </cell>
          <cell r="U201">
            <v>51418.2331148079</v>
          </cell>
          <cell r="V201">
            <v>59178.9902361786</v>
          </cell>
          <cell r="W201">
            <v>67542.2351019718</v>
          </cell>
          <cell r="X201">
            <v>76554.7404015659</v>
          </cell>
          <cell r="Y201">
            <v>86266.9099097711</v>
          </cell>
          <cell r="Z201">
            <v>96733.0603774287</v>
          </cell>
          <cell r="AA201">
            <v>108011.725305909</v>
          </cell>
          <cell r="AB201">
            <v>120165.982304413</v>
          </cell>
          <cell r="AC201">
            <v>133263.805860875</v>
          </cell>
          <cell r="AD201">
            <v>147378.447499384</v>
          </cell>
          <cell r="AE201">
            <v>57939.7091839654</v>
          </cell>
          <cell r="AF201">
            <v>53264.5830197658</v>
          </cell>
          <cell r="AG201">
            <v>50172.3088737775</v>
          </cell>
          <cell r="AH201">
            <v>47269.1991873185</v>
          </cell>
          <cell r="AI201">
            <v>44537.4502465507</v>
          </cell>
          <cell r="AJ201">
            <v>41961.4838018658</v>
          </cell>
          <cell r="AK201">
            <v>39458.9576767629</v>
          </cell>
          <cell r="AL201">
            <v>36956.43155166</v>
          </cell>
          <cell r="AM201">
            <v>34451.6799623273</v>
          </cell>
          <cell r="AN201">
            <v>31949.1538372244</v>
          </cell>
          <cell r="AO201">
            <v>29444.4022478918</v>
          </cell>
          <cell r="AP201">
            <v>26941.8761227888</v>
          </cell>
          <cell r="AQ201">
            <v>24437.1245334562</v>
          </cell>
          <cell r="AR201">
            <v>21934.5984083533</v>
          </cell>
          <cell r="AS201">
            <v>20088.5842310284</v>
          </cell>
          <cell r="AT201">
            <v>18899.0820014816</v>
          </cell>
          <cell r="AU201">
            <v>17709.5797719348</v>
          </cell>
          <cell r="AV201">
            <v>16520.077542388</v>
          </cell>
          <cell r="AW201">
            <v>15330.5753128412</v>
          </cell>
          <cell r="AX201">
            <v>14141.0730832943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</row>
        <row r="202">
          <cell r="A202">
            <v>-3180.78403381996</v>
          </cell>
          <cell r="B202">
            <v>-12857.5019767614</v>
          </cell>
          <cell r="C202">
            <v>-11280.9813609098</v>
          </cell>
          <cell r="D202">
            <v>-8804.72970391006</v>
          </cell>
          <cell r="E202">
            <v>-7132.41672782743</v>
          </cell>
          <cell r="F202">
            <v>-5716.63024543392</v>
          </cell>
          <cell r="G202">
            <v>-4229.64078269037</v>
          </cell>
          <cell r="H202">
            <v>-2657.10614723635</v>
          </cell>
          <cell r="I202">
            <v>-919.253084146772</v>
          </cell>
          <cell r="J202">
            <v>1002.63226298876</v>
          </cell>
          <cell r="K202">
            <v>3120.1404279551</v>
          </cell>
          <cell r="L202">
            <v>5455.41621035281</v>
          </cell>
          <cell r="M202">
            <v>8028.57414811471</v>
          </cell>
          <cell r="N202">
            <v>10869.1997397474</v>
          </cell>
          <cell r="O202">
            <v>14416.6023611454</v>
          </cell>
          <cell r="P202">
            <v>18837.6474433704</v>
          </cell>
          <cell r="Q202">
            <v>23759.2511657051</v>
          </cell>
          <cell r="R202">
            <v>29062.9317755441</v>
          </cell>
          <cell r="S202">
            <v>34778.3508946273</v>
          </cell>
          <cell r="T202">
            <v>40937.4728534763</v>
          </cell>
          <cell r="U202">
            <v>47574.7434566621</v>
          </cell>
          <cell r="V202">
            <v>54727.2826260839</v>
          </cell>
          <cell r="W202">
            <v>62435.0919996474</v>
          </cell>
          <cell r="X202">
            <v>70741.2786463676</v>
          </cell>
          <cell r="Y202">
            <v>79692.2961490559</v>
          </cell>
          <cell r="Z202">
            <v>89338.2044028837</v>
          </cell>
          <cell r="AA202">
            <v>99732.949582783</v>
          </cell>
          <cell r="AB202">
            <v>110934.665845444</v>
          </cell>
          <cell r="AC202">
            <v>123006.000453223</v>
          </cell>
          <cell r="AD202">
            <v>136014.464138265</v>
          </cell>
          <cell r="AE202">
            <v>50960.3754195191</v>
          </cell>
          <cell r="AF202">
            <v>46848.4082071058</v>
          </cell>
          <cell r="AG202">
            <v>44128.6249427596</v>
          </cell>
          <cell r="AH202">
            <v>41575.2196601018</v>
          </cell>
          <cell r="AI202">
            <v>39172.5332549735</v>
          </cell>
          <cell r="AJ202">
            <v>36906.8640112357</v>
          </cell>
          <cell r="AK202">
            <v>34705.7885721534</v>
          </cell>
          <cell r="AL202">
            <v>32504.713133071</v>
          </cell>
          <cell r="AM202">
            <v>30301.6803059688</v>
          </cell>
          <cell r="AN202">
            <v>28100.6048668865</v>
          </cell>
          <cell r="AO202">
            <v>25897.5720397843</v>
          </cell>
          <cell r="AP202">
            <v>23696.496600702</v>
          </cell>
          <cell r="AQ202">
            <v>21493.4637735998</v>
          </cell>
          <cell r="AR202">
            <v>19292.3883345175</v>
          </cell>
          <cell r="AS202">
            <v>17668.7423612949</v>
          </cell>
          <cell r="AT202">
            <v>16622.5258539322</v>
          </cell>
          <cell r="AU202">
            <v>15576.3093465695</v>
          </cell>
          <cell r="AV202">
            <v>14530.0928392068</v>
          </cell>
          <cell r="AW202">
            <v>13483.876331844</v>
          </cell>
          <cell r="AX202">
            <v>12437.6598244813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</row>
        <row r="203">
          <cell r="A203">
            <v>-2964.73883937734</v>
          </cell>
          <cell r="B203">
            <v>-11942.3277356978</v>
          </cell>
          <cell r="C203">
            <v>-10242.1933357475</v>
          </cell>
          <cell r="D203">
            <v>-7803.78612317944</v>
          </cell>
          <cell r="E203">
            <v>-6208.23379244592</v>
          </cell>
          <cell r="F203">
            <v>-4855.69851290859</v>
          </cell>
          <cell r="G203">
            <v>-3424.97043295461</v>
          </cell>
          <cell r="H203">
            <v>-1902.20727231399</v>
          </cell>
          <cell r="I203">
            <v>-212.137080270922</v>
          </cell>
          <cell r="J203">
            <v>1663.40547150601</v>
          </cell>
          <cell r="K203">
            <v>3736.24527488857</v>
          </cell>
          <cell r="L203">
            <v>6028.14810629946</v>
          </cell>
          <cell r="M203">
            <v>8559.09107035672</v>
          </cell>
          <cell r="N203">
            <v>11357.7467368199</v>
          </cell>
          <cell r="O203">
            <v>14835.0731232895</v>
          </cell>
          <cell r="P203">
            <v>19145.7706726976</v>
          </cell>
          <cell r="Q203">
            <v>23939.0969658744</v>
          </cell>
          <cell r="R203">
            <v>29104.5416363555</v>
          </cell>
          <cell r="S203">
            <v>34670.993200853</v>
          </cell>
          <cell r="T203">
            <v>40669.5828667086</v>
          </cell>
          <cell r="U203">
            <v>47133.8586377956</v>
          </cell>
          <cell r="V203">
            <v>54099.9729367141</v>
          </cell>
          <cell r="W203">
            <v>61606.8847925858</v>
          </cell>
          <cell r="X203">
            <v>69696.5777252119</v>
          </cell>
          <cell r="Y203">
            <v>78414.2945441452</v>
          </cell>
          <cell r="Z203">
            <v>87808.7903758231</v>
          </cell>
          <cell r="AA203">
            <v>97932.6053338563</v>
          </cell>
          <cell r="AB203">
            <v>108842.358357419</v>
          </cell>
          <cell r="AC203">
            <v>120599.063861079</v>
          </cell>
          <cell r="AD203">
            <v>133268.472966972</v>
          </cell>
          <cell r="AE203">
            <v>47532.0032593605</v>
          </cell>
          <cell r="AF203">
            <v>43696.6696823643</v>
          </cell>
          <cell r="AG203">
            <v>41159.8605258105</v>
          </cell>
          <cell r="AH203">
            <v>38778.2362300979</v>
          </cell>
          <cell r="AI203">
            <v>36537.1911612652</v>
          </cell>
          <cell r="AJ203">
            <v>34423.9453895959</v>
          </cell>
          <cell r="AK203">
            <v>32370.9478580179</v>
          </cell>
          <cell r="AL203">
            <v>30317.9503264399</v>
          </cell>
          <cell r="AM203">
            <v>28263.1270906168</v>
          </cell>
          <cell r="AN203">
            <v>26210.1295590388</v>
          </cell>
          <cell r="AO203">
            <v>24155.3063232156</v>
          </cell>
          <cell r="AP203">
            <v>22102.3087916376</v>
          </cell>
          <cell r="AQ203">
            <v>20047.4855558145</v>
          </cell>
          <cell r="AR203">
            <v>17994.4880242365</v>
          </cell>
          <cell r="AS203">
            <v>16480.0732449902</v>
          </cell>
          <cell r="AT203">
            <v>15504.2412180755</v>
          </cell>
          <cell r="AU203">
            <v>14528.4091911609</v>
          </cell>
          <cell r="AV203">
            <v>13552.5771642462</v>
          </cell>
          <cell r="AW203">
            <v>12576.7451373315</v>
          </cell>
          <cell r="AX203">
            <v>11600.9131104168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</row>
        <row r="204">
          <cell r="A204">
            <v>-3242.62343477107</v>
          </cell>
          <cell r="B204">
            <v>-13195.8583265381</v>
          </cell>
          <cell r="C204">
            <v>-11532.521116054</v>
          </cell>
          <cell r="D204">
            <v>-9164.34722459809</v>
          </cell>
          <cell r="E204">
            <v>-7546.12825335123</v>
          </cell>
          <cell r="F204">
            <v>-6127.60330844893</v>
          </cell>
          <cell r="G204">
            <v>-4640.7353703346</v>
          </cell>
          <cell r="H204">
            <v>-3071.13509234474</v>
          </cell>
          <cell r="I204">
            <v>-1337.95528040928</v>
          </cell>
          <cell r="J204">
            <v>577.564415426474</v>
          </cell>
          <cell r="K204">
            <v>2686.85149866109</v>
          </cell>
          <cell r="L204">
            <v>5012.03815248861</v>
          </cell>
          <cell r="M204">
            <v>7573.15534407426</v>
          </cell>
          <cell r="N204">
            <v>10399.8959886083</v>
          </cell>
          <cell r="O204">
            <v>13938.7514192183</v>
          </cell>
          <cell r="P204">
            <v>18359.579030154</v>
          </cell>
          <cell r="Q204">
            <v>23283.3659755429</v>
          </cell>
          <cell r="R204">
            <v>28589.3992977158</v>
          </cell>
          <cell r="S204">
            <v>34307.3537763057</v>
          </cell>
          <cell r="T204">
            <v>40469.207921209</v>
          </cell>
          <cell r="U204">
            <v>47109.4228171529</v>
          </cell>
          <cell r="V204">
            <v>54265.1348524315</v>
          </cell>
          <cell r="W204">
            <v>61976.3634096741</v>
          </cell>
          <cell r="X204">
            <v>70286.2346801883</v>
          </cell>
          <cell r="Y204">
            <v>79241.2228535916</v>
          </cell>
          <cell r="Z204">
            <v>88891.4100316212</v>
          </cell>
          <cell r="AA204">
            <v>99290.7663197284</v>
          </cell>
          <cell r="AB204">
            <v>110497.451662911</v>
          </cell>
          <cell r="AC204">
            <v>122574.141113847</v>
          </cell>
          <cell r="AD204">
            <v>135588.375352436</v>
          </cell>
          <cell r="AE204">
            <v>51845.5683862808</v>
          </cell>
          <cell r="AF204">
            <v>47662.175395976</v>
          </cell>
          <cell r="AG204">
            <v>44895.1488961376</v>
          </cell>
          <cell r="AH204">
            <v>42297.3904002451</v>
          </cell>
          <cell r="AI204">
            <v>39852.9688020448</v>
          </cell>
          <cell r="AJ204">
            <v>37547.9443835648</v>
          </cell>
          <cell r="AK204">
            <v>35308.6357783814</v>
          </cell>
          <cell r="AL204">
            <v>33069.327173198</v>
          </cell>
          <cell r="AM204">
            <v>30828.0271797329</v>
          </cell>
          <cell r="AN204">
            <v>28588.7185745495</v>
          </cell>
          <cell r="AO204">
            <v>26347.4185810843</v>
          </cell>
          <cell r="AP204">
            <v>24108.1099759009</v>
          </cell>
          <cell r="AQ204">
            <v>21866.8099824358</v>
          </cell>
          <cell r="AR204">
            <v>19627.5013772524</v>
          </cell>
          <cell r="AS204">
            <v>17975.6523151755</v>
          </cell>
          <cell r="AT204">
            <v>16911.2627962052</v>
          </cell>
          <cell r="AU204">
            <v>15846.8732772349</v>
          </cell>
          <cell r="AV204">
            <v>14782.4837582645</v>
          </cell>
          <cell r="AW204">
            <v>13718.0942392942</v>
          </cell>
          <cell r="AX204">
            <v>12653.7047203238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</row>
        <row r="205">
          <cell r="A205">
            <v>-3479.54176055923</v>
          </cell>
          <cell r="B205">
            <v>-14265.1321437089</v>
          </cell>
          <cell r="C205">
            <v>-12638.7274881153</v>
          </cell>
          <cell r="D205">
            <v>-9862.58906348868</v>
          </cell>
          <cell r="E205">
            <v>-8015.3008203479</v>
          </cell>
          <cell r="F205">
            <v>-6488.32438382886</v>
          </cell>
          <cell r="G205">
            <v>-4897.35639300856</v>
          </cell>
          <cell r="H205">
            <v>-3227.22649022164</v>
          </cell>
          <cell r="I205">
            <v>-1391.99334733058</v>
          </cell>
          <cell r="J205">
            <v>627.97600929326</v>
          </cell>
          <cell r="K205">
            <v>2844.16358842561</v>
          </cell>
          <cell r="L205">
            <v>5279.43809199991</v>
          </cell>
          <cell r="M205">
            <v>7954.33334154476</v>
          </cell>
          <cell r="N205">
            <v>10899.9049264618</v>
          </cell>
          <cell r="O205">
            <v>14593.4824501534</v>
          </cell>
          <cell r="P205">
            <v>19218.4230255148</v>
          </cell>
          <cell r="Q205">
            <v>24372.2171211618</v>
          </cell>
          <cell r="R205">
            <v>29926.1136464227</v>
          </cell>
          <cell r="S205">
            <v>35911.1735927171</v>
          </cell>
          <cell r="T205">
            <v>42360.8692969514</v>
          </cell>
          <cell r="U205">
            <v>49311.2716405361</v>
          </cell>
          <cell r="V205">
            <v>56801.2517811482</v>
          </cell>
          <cell r="W205">
            <v>64872.6985454561</v>
          </cell>
          <cell r="X205">
            <v>73570.7526986054</v>
          </cell>
          <cell r="Y205">
            <v>82944.0594006541</v>
          </cell>
          <cell r="Z205">
            <v>93045.0402618574</v>
          </cell>
          <cell r="AA205">
            <v>103930.186518311</v>
          </cell>
          <cell r="AB205">
            <v>115660.374967581</v>
          </cell>
          <cell r="AC205">
            <v>128301.208431239</v>
          </cell>
          <cell r="AD205">
            <v>141923.382648387</v>
          </cell>
          <cell r="AE205">
            <v>55524.7654113999</v>
          </cell>
          <cell r="AF205">
            <v>51044.4998527367</v>
          </cell>
          <cell r="AG205">
            <v>48081.1125841094</v>
          </cell>
          <cell r="AH205">
            <v>45299.0053458354</v>
          </cell>
          <cell r="AI205">
            <v>42681.1164879992</v>
          </cell>
          <cell r="AJ205">
            <v>40212.5170669246</v>
          </cell>
          <cell r="AK205">
            <v>37814.296951752</v>
          </cell>
          <cell r="AL205">
            <v>35416.0768365794</v>
          </cell>
          <cell r="AM205">
            <v>33015.7240151672</v>
          </cell>
          <cell r="AN205">
            <v>30617.5038999946</v>
          </cell>
          <cell r="AO205">
            <v>28217.1510785825</v>
          </cell>
          <cell r="AP205">
            <v>25818.9309634099</v>
          </cell>
          <cell r="AQ205">
            <v>23418.5781419978</v>
          </cell>
          <cell r="AR205">
            <v>21020.3580268251</v>
          </cell>
          <cell r="AS205">
            <v>19251.2862522908</v>
          </cell>
          <cell r="AT205">
            <v>18111.3628183947</v>
          </cell>
          <cell r="AU205">
            <v>16971.4393844987</v>
          </cell>
          <cell r="AV205">
            <v>15831.5159506027</v>
          </cell>
          <cell r="AW205">
            <v>14691.5925167066</v>
          </cell>
          <cell r="AX205">
            <v>13551.6690828106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</row>
        <row r="206">
          <cell r="A206">
            <v>-3671.42764610291</v>
          </cell>
          <cell r="B206">
            <v>-14922.1292786225</v>
          </cell>
          <cell r="C206">
            <v>-13015.9434813296</v>
          </cell>
          <cell r="D206">
            <v>-10366.4866339724</v>
          </cell>
          <cell r="E206">
            <v>-8533.80880715899</v>
          </cell>
          <cell r="F206">
            <v>-6921.21165558426</v>
          </cell>
          <cell r="G206">
            <v>-5249.07187071008</v>
          </cell>
          <cell r="H206">
            <v>-3501.59238888156</v>
          </cell>
          <cell r="I206">
            <v>-1588.46175910266</v>
          </cell>
          <cell r="J206">
            <v>510.6509289279</v>
          </cell>
          <cell r="K206">
            <v>2807.21012439843</v>
          </cell>
          <cell r="L206">
            <v>5324.65449536197</v>
          </cell>
          <cell r="M206">
            <v>8083.87938001879</v>
          </cell>
          <cell r="N206">
            <v>11117.0430838377</v>
          </cell>
          <cell r="O206">
            <v>14928.1814018153</v>
          </cell>
          <cell r="P206">
            <v>19712.2862939526</v>
          </cell>
          <cell r="Q206">
            <v>25046.3315382409</v>
          </cell>
          <cell r="R206">
            <v>30794.4725772589</v>
          </cell>
          <cell r="S206">
            <v>36988.8567437269</v>
          </cell>
          <cell r="T206">
            <v>43664.1270513504</v>
          </cell>
          <cell r="U206">
            <v>50857.6159410213</v>
          </cell>
          <cell r="V206">
            <v>58609.5540680392</v>
          </cell>
          <cell r="W206">
            <v>66963.2952980287</v>
          </cell>
          <cell r="X206">
            <v>75965.5591698731</v>
          </cell>
          <cell r="Y206">
            <v>85666.6921816766</v>
          </cell>
          <cell r="Z206">
            <v>96120.9493610345</v>
          </cell>
          <cell r="AA206">
            <v>107386.797694335</v>
          </cell>
          <cell r="AB206">
            <v>119527.243112068</v>
          </cell>
          <cell r="AC206">
            <v>132610.182858849</v>
          </cell>
          <cell r="AD206">
            <v>146708.78521885</v>
          </cell>
          <cell r="AE206">
            <v>58721.4246006947</v>
          </cell>
          <cell r="AF206">
            <v>53983.222210377</v>
          </cell>
          <cell r="AG206">
            <v>50849.2274826544</v>
          </cell>
          <cell r="AH206">
            <v>47906.9493980393</v>
          </cell>
          <cell r="AI206">
            <v>45138.3440371806</v>
          </cell>
          <cell r="AJ206">
            <v>42527.6229706457</v>
          </cell>
          <cell r="AK206">
            <v>39991.333071435</v>
          </cell>
          <cell r="AL206">
            <v>37455.0431722242</v>
          </cell>
          <cell r="AM206">
            <v>34916.4977830946</v>
          </cell>
          <cell r="AN206">
            <v>32380.2078838838</v>
          </cell>
          <cell r="AO206">
            <v>29841.6624947542</v>
          </cell>
          <cell r="AP206">
            <v>27305.3725955434</v>
          </cell>
          <cell r="AQ206">
            <v>24766.8272064137</v>
          </cell>
          <cell r="AR206">
            <v>22230.537307203</v>
          </cell>
          <cell r="AS206">
            <v>20359.6169340715</v>
          </cell>
          <cell r="AT206">
            <v>19154.0660870192</v>
          </cell>
          <cell r="AU206">
            <v>17948.515239967</v>
          </cell>
          <cell r="AV206">
            <v>16742.9643929147</v>
          </cell>
          <cell r="AW206">
            <v>15537.4135458624</v>
          </cell>
          <cell r="AX206">
            <v>14331.8626988102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</row>
        <row r="207">
          <cell r="A207">
            <v>-3705.63892670975</v>
          </cell>
          <cell r="B207">
            <v>-15069.8971366544</v>
          </cell>
          <cell r="C207">
            <v>-13366.9541951046</v>
          </cell>
          <cell r="D207">
            <v>-10703.2339222405</v>
          </cell>
          <cell r="E207">
            <v>-8838.55202822715</v>
          </cell>
          <cell r="F207">
            <v>-7227.87764324988</v>
          </cell>
          <cell r="G207">
            <v>-5559.72587330455</v>
          </cell>
          <cell r="H207">
            <v>-3818.29213033861</v>
          </cell>
          <cell r="I207">
            <v>-1912.61886211972</v>
          </cell>
          <cell r="J207">
            <v>177.628424989342</v>
          </cell>
          <cell r="K207">
            <v>2463.78513753519</v>
          </cell>
          <cell r="L207">
            <v>4969.25256929603</v>
          </cell>
          <cell r="M207">
            <v>7714.84214825855</v>
          </cell>
          <cell r="N207">
            <v>10732.7448957773</v>
          </cell>
          <cell r="O207">
            <v>14531.4381558338</v>
          </cell>
          <cell r="P207">
            <v>19307.7398030841</v>
          </cell>
          <cell r="Q207">
            <v>24634.8835524508</v>
          </cell>
          <cell r="R207">
            <v>30375.5873155606</v>
          </cell>
          <cell r="S207">
            <v>36561.9568310631</v>
          </cell>
          <cell r="T207">
            <v>43228.5902895379</v>
          </cell>
          <cell r="U207">
            <v>50412.7718290145</v>
          </cell>
          <cell r="V207">
            <v>58154.6800520543</v>
          </cell>
          <cell r="W207">
            <v>66497.6127305536</v>
          </cell>
          <cell r="X207">
            <v>75488.2289549656</v>
          </cell>
          <cell r="Y207">
            <v>85176.8100821959</v>
          </cell>
          <cell r="Z207">
            <v>95617.5409415606</v>
          </cell>
          <cell r="AA207">
            <v>106868.812871494</v>
          </cell>
          <cell r="AB207">
            <v>118993.550281784</v>
          </cell>
          <cell r="AC207">
            <v>132059.562567682</v>
          </cell>
          <cell r="AD207">
            <v>146139.923344019</v>
          </cell>
          <cell r="AE207">
            <v>59273.4071352557</v>
          </cell>
          <cell r="AF207">
            <v>54490.6655502155</v>
          </cell>
          <cell r="AG207">
            <v>51327.211211033</v>
          </cell>
          <cell r="AH207">
            <v>48357.275655136</v>
          </cell>
          <cell r="AI207">
            <v>45562.6453499801</v>
          </cell>
          <cell r="AJ207">
            <v>42927.3834545887</v>
          </cell>
          <cell r="AK207">
            <v>40367.2523809434</v>
          </cell>
          <cell r="AL207">
            <v>37807.1213072982</v>
          </cell>
          <cell r="AM207">
            <v>35244.7135420848</v>
          </cell>
          <cell r="AN207">
            <v>32684.5824684396</v>
          </cell>
          <cell r="AO207">
            <v>30122.1747032263</v>
          </cell>
          <cell r="AP207">
            <v>27562.043629581</v>
          </cell>
          <cell r="AQ207">
            <v>24999.6358643677</v>
          </cell>
          <cell r="AR207">
            <v>22439.5047907225</v>
          </cell>
          <cell r="AS207">
            <v>20550.9977296564</v>
          </cell>
          <cell r="AT207">
            <v>19334.1146811696</v>
          </cell>
          <cell r="AU207">
            <v>18117.2316326828</v>
          </cell>
          <cell r="AV207">
            <v>16900.348584196</v>
          </cell>
          <cell r="AW207">
            <v>15683.4655357092</v>
          </cell>
          <cell r="AX207">
            <v>14466.5824872224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</row>
        <row r="208">
          <cell r="A208">
            <v>-3687.3250868377</v>
          </cell>
          <cell r="B208">
            <v>-15091.6174563026</v>
          </cell>
          <cell r="C208">
            <v>-13346.7248672908</v>
          </cell>
          <cell r="D208">
            <v>-10593.0817750152</v>
          </cell>
          <cell r="E208">
            <v>-8711.4484563099</v>
          </cell>
          <cell r="F208">
            <v>-7106.89577554323</v>
          </cell>
          <cell r="G208">
            <v>-5443.93150297912</v>
          </cell>
          <cell r="H208">
            <v>-3706.80200474462</v>
          </cell>
          <cell r="I208">
            <v>-1805.07396473993</v>
          </cell>
          <cell r="J208">
            <v>281.53172992996</v>
          </cell>
          <cell r="K208">
            <v>2564.38857393949</v>
          </cell>
          <cell r="L208">
            <v>5066.86410264645</v>
          </cell>
          <cell r="M208">
            <v>7809.76546367122</v>
          </cell>
          <cell r="N208">
            <v>10825.1884800935</v>
          </cell>
          <cell r="O208">
            <v>14618.2665078316</v>
          </cell>
          <cell r="P208">
            <v>19384.3916204184</v>
          </cell>
          <cell r="Q208">
            <v>24699.4598162354</v>
          </cell>
          <cell r="R208">
            <v>30427.1505691907</v>
          </cell>
          <cell r="S208">
            <v>36599.4968407416</v>
          </cell>
          <cell r="T208">
            <v>43251.0183943923</v>
          </cell>
          <cell r="U208">
            <v>50418.9148525997</v>
          </cell>
          <cell r="V208">
            <v>58143.2737411888</v>
          </cell>
          <cell r="W208">
            <v>66467.2946847958</v>
          </cell>
          <cell r="X208">
            <v>75437.5310071869</v>
          </cell>
          <cell r="Y208">
            <v>85104.150087638</v>
          </cell>
          <cell r="Z208">
            <v>95521.2139294559</v>
          </cell>
          <cell r="AA208">
            <v>106746.981509763</v>
          </cell>
          <cell r="AB208">
            <v>118844.234601484</v>
          </cell>
          <cell r="AC208">
            <v>131880.628889733</v>
          </cell>
          <cell r="AD208">
            <v>145929.072346292</v>
          </cell>
          <cell r="AE208">
            <v>58867.3525022937</v>
          </cell>
          <cell r="AF208">
            <v>54117.3752625599</v>
          </cell>
          <cell r="AG208">
            <v>50975.5922824686</v>
          </cell>
          <cell r="AH208">
            <v>48026.0023781944</v>
          </cell>
          <cell r="AI208">
            <v>45250.5167896604</v>
          </cell>
          <cell r="AJ208">
            <v>42633.3078517994</v>
          </cell>
          <cell r="AK208">
            <v>40090.7150492555</v>
          </cell>
          <cell r="AL208">
            <v>37548.1222467117</v>
          </cell>
          <cell r="AM208">
            <v>35003.2683491583</v>
          </cell>
          <cell r="AN208">
            <v>32460.6755466145</v>
          </cell>
          <cell r="AO208">
            <v>29915.8216490611</v>
          </cell>
          <cell r="AP208">
            <v>27373.2288465172</v>
          </cell>
          <cell r="AQ208">
            <v>24828.3749489638</v>
          </cell>
          <cell r="AR208">
            <v>22285.78214642</v>
          </cell>
          <cell r="AS208">
            <v>20410.212371712</v>
          </cell>
          <cell r="AT208">
            <v>19201.66562484</v>
          </cell>
          <cell r="AU208">
            <v>17993.1188779679</v>
          </cell>
          <cell r="AV208">
            <v>16784.5721310958</v>
          </cell>
          <cell r="AW208">
            <v>15576.0253842237</v>
          </cell>
          <cell r="AX208">
            <v>14367.4786373516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</row>
        <row r="209">
          <cell r="A209">
            <v>-3754.90968682003</v>
          </cell>
          <cell r="B209">
            <v>-15132.0723592082</v>
          </cell>
          <cell r="C209">
            <v>-13097.2457813686</v>
          </cell>
          <cell r="D209">
            <v>-10246.7886531759</v>
          </cell>
          <cell r="E209">
            <v>-8294.75419382803</v>
          </cell>
          <cell r="F209">
            <v>-6605.39427316877</v>
          </cell>
          <cell r="G209">
            <v>-4855.66318499153</v>
          </cell>
          <cell r="H209">
            <v>-3029.25004908545</v>
          </cell>
          <cell r="I209">
            <v>-1033.58124199319</v>
          </cell>
          <cell r="J209">
            <v>1152.25703402595</v>
          </cell>
          <cell r="K209">
            <v>3540.00146545841</v>
          </cell>
          <cell r="L209">
            <v>6153.65639566305</v>
          </cell>
          <cell r="M209">
            <v>9014.60990515927</v>
          </cell>
          <cell r="N209">
            <v>12155.8810492868</v>
          </cell>
          <cell r="O209">
            <v>16094.2327135885</v>
          </cell>
          <cell r="P209">
            <v>21030.4442779489</v>
          </cell>
          <cell r="Q209">
            <v>26532.4416294927</v>
          </cell>
          <cell r="R209">
            <v>32461.5733343359</v>
          </cell>
          <cell r="S209">
            <v>38850.9989423857</v>
          </cell>
          <cell r="T209">
            <v>45736.4522655858</v>
          </cell>
          <cell r="U209">
            <v>53156.4412245677</v>
          </cell>
          <cell r="V209">
            <v>61152.4632099185</v>
          </cell>
          <cell r="W209">
            <v>69769.237162502</v>
          </cell>
          <cell r="X209">
            <v>79054.9536707795</v>
          </cell>
          <cell r="Y209">
            <v>89061.544483835</v>
          </cell>
          <cell r="Z209">
            <v>99844.9729473968</v>
          </cell>
          <cell r="AA209">
            <v>111465.546987163</v>
          </cell>
          <cell r="AB209">
            <v>123988.256389835</v>
          </cell>
          <cell r="AC209">
            <v>137483.136268156</v>
          </cell>
          <cell r="AD209">
            <v>152025.65874268</v>
          </cell>
          <cell r="AE209">
            <v>60199.5668108496</v>
          </cell>
          <cell r="AF209">
            <v>55342.0938646656</v>
          </cell>
          <cell r="AG209">
            <v>52129.2098742088</v>
          </cell>
          <cell r="AH209">
            <v>49112.8684394544</v>
          </cell>
          <cell r="AI209">
            <v>46274.5714375128</v>
          </cell>
          <cell r="AJ209">
            <v>43598.1330108555</v>
          </cell>
          <cell r="AK209">
            <v>40997.9993411179</v>
          </cell>
          <cell r="AL209">
            <v>38397.8656713804</v>
          </cell>
          <cell r="AM209">
            <v>35795.4197362816</v>
          </cell>
          <cell r="AN209">
            <v>33195.2860665441</v>
          </cell>
          <cell r="AO209">
            <v>30592.8401314454</v>
          </cell>
          <cell r="AP209">
            <v>27992.7064617078</v>
          </cell>
          <cell r="AQ209">
            <v>25390.2605266091</v>
          </cell>
          <cell r="AR209">
            <v>22790.1268568716</v>
          </cell>
          <cell r="AS209">
            <v>20872.1114686894</v>
          </cell>
          <cell r="AT209">
            <v>19636.2143620627</v>
          </cell>
          <cell r="AU209">
            <v>18400.3172554359</v>
          </cell>
          <cell r="AV209">
            <v>17164.4201488092</v>
          </cell>
          <cell r="AW209">
            <v>15928.5230421825</v>
          </cell>
          <cell r="AX209">
            <v>14692.6259355557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</row>
        <row r="210">
          <cell r="A210">
            <v>-3604.2721706825</v>
          </cell>
          <cell r="B210">
            <v>-14541.4030103737</v>
          </cell>
          <cell r="C210">
            <v>-12614.277589644</v>
          </cell>
          <cell r="D210">
            <v>-10027.4396096731</v>
          </cell>
          <cell r="E210">
            <v>-8224.89969794688</v>
          </cell>
          <cell r="F210">
            <v>-6625.90619703158</v>
          </cell>
          <cell r="G210">
            <v>-4965.11299574986</v>
          </cell>
          <cell r="H210">
            <v>-3226.83806708539</v>
          </cell>
          <cell r="I210">
            <v>-1321.99715856846</v>
          </cell>
          <cell r="J210">
            <v>769.615962572475</v>
          </cell>
          <cell r="K210">
            <v>3059.56120981385</v>
          </cell>
          <cell r="L210">
            <v>5571.2042884358</v>
          </cell>
          <cell r="M210">
            <v>8325.43736329235</v>
          </cell>
          <cell r="N210">
            <v>11354.2023832373</v>
          </cell>
          <cell r="O210">
            <v>15153.6825291013</v>
          </cell>
          <cell r="P210">
            <v>19915.5267929006</v>
          </cell>
          <cell r="Q210">
            <v>25222.9763930863</v>
          </cell>
          <cell r="R210">
            <v>30942.4570990318</v>
          </cell>
          <cell r="S210">
            <v>37105.9559562868</v>
          </cell>
          <cell r="T210">
            <v>43747.9432478766</v>
          </cell>
          <cell r="U210">
            <v>50905.5652744813</v>
          </cell>
          <cell r="V210">
            <v>58618.8521006404</v>
          </cell>
          <cell r="W210">
            <v>66930.9414288362</v>
          </cell>
          <cell r="X210">
            <v>75888.3198535034</v>
          </cell>
          <cell r="Y210">
            <v>85541.0828442144</v>
          </cell>
          <cell r="Z210">
            <v>95943.2149120356</v>
          </cell>
          <cell r="AA210">
            <v>107152.891525925</v>
          </cell>
          <cell r="AB210">
            <v>119232.804467687</v>
          </cell>
          <cell r="AC210">
            <v>132250.512445073</v>
          </cell>
          <cell r="AD210">
            <v>146278.818923891</v>
          </cell>
          <cell r="AE210">
            <v>57766.9240144551</v>
          </cell>
          <cell r="AF210">
            <v>53105.7397991907</v>
          </cell>
          <cell r="AG210">
            <v>50022.687292731</v>
          </cell>
          <cell r="AH210">
            <v>47128.2351281399</v>
          </cell>
          <cell r="AI210">
            <v>44404.6326850063</v>
          </cell>
          <cell r="AJ210">
            <v>41836.3481704703</v>
          </cell>
          <cell r="AK210">
            <v>39341.2849651304</v>
          </cell>
          <cell r="AL210">
            <v>36846.2217597904</v>
          </cell>
          <cell r="AM210">
            <v>34348.9397268991</v>
          </cell>
          <cell r="AN210">
            <v>31853.8765215592</v>
          </cell>
          <cell r="AO210">
            <v>29356.5944886678</v>
          </cell>
          <cell r="AP210">
            <v>26861.5312833279</v>
          </cell>
          <cell r="AQ210">
            <v>24364.2492504365</v>
          </cell>
          <cell r="AR210">
            <v>21869.1860450966</v>
          </cell>
          <cell r="AS210">
            <v>20028.6769674183</v>
          </cell>
          <cell r="AT210">
            <v>18842.7220174015</v>
          </cell>
          <cell r="AU210">
            <v>17656.7670673847</v>
          </cell>
          <cell r="AV210">
            <v>16470.812117368</v>
          </cell>
          <cell r="AW210">
            <v>15284.8571673512</v>
          </cell>
          <cell r="AX210">
            <v>14098.9022173344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</row>
        <row r="211">
          <cell r="A211">
            <v>-2981.36413826852</v>
          </cell>
          <cell r="B211">
            <v>-12088.3824389096</v>
          </cell>
          <cell r="C211">
            <v>-10627.0602649396</v>
          </cell>
          <cell r="D211">
            <v>-8269.29657053749</v>
          </cell>
          <cell r="E211">
            <v>-6696.21695491359</v>
          </cell>
          <cell r="F211">
            <v>-5373.99296974874</v>
          </cell>
          <cell r="G211">
            <v>-3976.59681599846</v>
          </cell>
          <cell r="H211">
            <v>-2490.36223569897</v>
          </cell>
          <cell r="I211">
            <v>-839.984702104692</v>
          </cell>
          <cell r="J211">
            <v>992.494904030724</v>
          </cell>
          <cell r="K211">
            <v>3018.63295589749</v>
          </cell>
          <cell r="L211">
            <v>5259.94129082238</v>
          </cell>
          <cell r="M211">
            <v>7736.10815903021</v>
          </cell>
          <cell r="N211">
            <v>10475.5377508815</v>
          </cell>
          <cell r="O211">
            <v>13890.4339306437</v>
          </cell>
          <cell r="P211">
            <v>18135.8083492687</v>
          </cell>
          <cell r="Q211">
            <v>22859.2655015346</v>
          </cell>
          <cell r="R211">
            <v>27949.4169081161</v>
          </cell>
          <cell r="S211">
            <v>33434.7299969611</v>
          </cell>
          <cell r="T211">
            <v>39345.8821964321</v>
          </cell>
          <cell r="U211">
            <v>45715.9325033816</v>
          </cell>
          <cell r="V211">
            <v>52580.5063705032</v>
          </cell>
          <cell r="W211">
            <v>59977.9949469686</v>
          </cell>
          <cell r="X211">
            <v>67949.7697866329</v>
          </cell>
          <cell r="Y211">
            <v>76540.4142245954</v>
          </cell>
          <cell r="Z211">
            <v>85797.9727161251</v>
          </cell>
          <cell r="AA211">
            <v>95774.219532414</v>
          </cell>
          <cell r="AB211">
            <v>106524.948315881</v>
          </cell>
          <cell r="AC211">
            <v>118110.284114404</v>
          </cell>
          <cell r="AD211">
            <v>130595.019639587</v>
          </cell>
          <cell r="AE211">
            <v>47724.3025092732</v>
          </cell>
          <cell r="AF211">
            <v>43873.4524019512</v>
          </cell>
          <cell r="AG211">
            <v>41326.3801286649</v>
          </cell>
          <cell r="AH211">
            <v>38935.1205444261</v>
          </cell>
          <cell r="AI211">
            <v>36685.0089255595</v>
          </cell>
          <cell r="AJ211">
            <v>34563.2136388497</v>
          </cell>
          <cell r="AK211">
            <v>32501.9103372994</v>
          </cell>
          <cell r="AL211">
            <v>30440.6070357491</v>
          </cell>
          <cell r="AM211">
            <v>28377.4706437394</v>
          </cell>
          <cell r="AN211">
            <v>26316.1673421892</v>
          </cell>
          <cell r="AO211">
            <v>24253.0309501795</v>
          </cell>
          <cell r="AP211">
            <v>22191.7276486292</v>
          </cell>
          <cell r="AQ211">
            <v>20128.5912566196</v>
          </cell>
          <cell r="AR211">
            <v>18067.2879550693</v>
          </cell>
          <cell r="AS211">
            <v>16546.7463390365</v>
          </cell>
          <cell r="AT211">
            <v>15566.9664085211</v>
          </cell>
          <cell r="AU211">
            <v>14587.1864780057</v>
          </cell>
          <cell r="AV211">
            <v>13607.4065474903</v>
          </cell>
          <cell r="AW211">
            <v>12627.6266169749</v>
          </cell>
          <cell r="AX211">
            <v>11647.8466864596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</row>
        <row r="212">
          <cell r="A212">
            <v>-2950.8007501871</v>
          </cell>
          <cell r="B212">
            <v>-11837.0851220653</v>
          </cell>
          <cell r="C212">
            <v>-10258.5795693188</v>
          </cell>
          <cell r="D212">
            <v>-7818.27508504503</v>
          </cell>
          <cell r="E212">
            <v>-6206.87730035728</v>
          </cell>
          <cell r="F212">
            <v>-4860.52034046556</v>
          </cell>
          <cell r="G212">
            <v>-3435.89631235624</v>
          </cell>
          <cell r="H212">
            <v>-1919.20569679825</v>
          </cell>
          <cell r="I212">
            <v>-235.407066553589</v>
          </cell>
          <cell r="J212">
            <v>1633.61673886871</v>
          </cell>
          <cell r="K212">
            <v>3699.6771265106</v>
          </cell>
          <cell r="L212">
            <v>5984.49594374197</v>
          </cell>
          <cell r="M212">
            <v>8508.01557046708</v>
          </cell>
          <cell r="N212">
            <v>11298.8355562846</v>
          </cell>
          <cell r="O212">
            <v>14766.5613767269</v>
          </cell>
          <cell r="P212">
            <v>19065.291791284</v>
          </cell>
          <cell r="Q212">
            <v>23845.2860832604</v>
          </cell>
          <cell r="R212">
            <v>28996.3637546399</v>
          </cell>
          <cell r="S212">
            <v>34547.3329725579</v>
          </cell>
          <cell r="T212">
            <v>40529.2383570326</v>
          </cell>
          <cell r="U212">
            <v>46975.534602615</v>
          </cell>
          <cell r="V212">
            <v>53922.2735787377</v>
          </cell>
          <cell r="W212">
            <v>61408.3059551514</v>
          </cell>
          <cell r="X212">
            <v>69475.4984800665</v>
          </cell>
          <cell r="Y212">
            <v>78168.9681261626</v>
          </cell>
          <cell r="Z212">
            <v>87537.3344139613</v>
          </cell>
          <cell r="AA212">
            <v>97632.991323717</v>
          </cell>
          <cell r="AB212">
            <v>108512.400316536</v>
          </cell>
          <cell r="AC212">
            <v>120236.406103485</v>
          </cell>
          <cell r="AD212">
            <v>132870.576928678</v>
          </cell>
          <cell r="AE212">
            <v>47372.4258884133</v>
          </cell>
          <cell r="AF212">
            <v>43549.9685296902</v>
          </cell>
          <cell r="AG212">
            <v>41021.6761051914</v>
          </cell>
          <cell r="AH212">
            <v>38648.0475453543</v>
          </cell>
          <cell r="AI212">
            <v>36414.526251152</v>
          </cell>
          <cell r="AJ212">
            <v>34308.3751984359</v>
          </cell>
          <cell r="AK212">
            <v>32262.2701167061</v>
          </cell>
          <cell r="AL212">
            <v>30216.1650349764</v>
          </cell>
          <cell r="AM212">
            <v>28168.2403783683</v>
          </cell>
          <cell r="AN212">
            <v>26122.1352966385</v>
          </cell>
          <cell r="AO212">
            <v>24074.2106400304</v>
          </cell>
          <cell r="AP212">
            <v>22028.1055583006</v>
          </cell>
          <cell r="AQ212">
            <v>19980.1809016925</v>
          </cell>
          <cell r="AR212">
            <v>17934.0758199627</v>
          </cell>
          <cell r="AS212">
            <v>16424.7453273533</v>
          </cell>
          <cell r="AT212">
            <v>15452.1894238641</v>
          </cell>
          <cell r="AU212">
            <v>14479.633520375</v>
          </cell>
          <cell r="AV212">
            <v>13507.0776168859</v>
          </cell>
          <cell r="AW212">
            <v>12534.5217133967</v>
          </cell>
          <cell r="AX212">
            <v>11561.9658099076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</row>
        <row r="213">
          <cell r="A213">
            <v>-3122.60697521288</v>
          </cell>
          <cell r="B213">
            <v>-12485.6287439508</v>
          </cell>
          <cell r="C213">
            <v>-10802.7036169024</v>
          </cell>
          <cell r="D213">
            <v>-8352.74823708693</v>
          </cell>
          <cell r="E213">
            <v>-6695.50224413125</v>
          </cell>
          <cell r="F213">
            <v>-5276.69039433585</v>
          </cell>
          <cell r="G213">
            <v>-3783.71741561933</v>
          </cell>
          <cell r="H213">
            <v>-2202.25004796907</v>
          </cell>
          <cell r="I213">
            <v>-453.431474750977</v>
          </cell>
          <cell r="J213">
            <v>1481.44911400815</v>
          </cell>
          <cell r="K213">
            <v>3614.16787281156</v>
          </cell>
          <cell r="L213">
            <v>5966.92510014785</v>
          </cell>
          <cell r="M213">
            <v>8559.9571613321</v>
          </cell>
          <cell r="N213">
            <v>11422.8058143061</v>
          </cell>
          <cell r="O213">
            <v>14988.4704028574</v>
          </cell>
          <cell r="P213">
            <v>19421.2242951825</v>
          </cell>
          <cell r="Q213">
            <v>24353.3030727469</v>
          </cell>
          <cell r="R213">
            <v>29668.2719435763</v>
          </cell>
          <cell r="S213">
            <v>35395.855660687</v>
          </cell>
          <cell r="T213">
            <v>41568.0865869226</v>
          </cell>
          <cell r="U213">
            <v>48219.4838407013</v>
          </cell>
          <cell r="V213">
            <v>55387.2463493147</v>
          </cell>
          <cell r="W213">
            <v>63111.4608894546</v>
          </cell>
          <cell r="X213">
            <v>71435.3262784671</v>
          </cell>
          <cell r="Y213">
            <v>80405.3949701564</v>
          </cell>
          <cell r="Z213">
            <v>90071.8334062987</v>
          </cell>
          <cell r="AA213">
            <v>100488.702579921</v>
          </cell>
          <cell r="AB213">
            <v>111714.260379434</v>
          </cell>
          <cell r="AC213">
            <v>123811.287404532</v>
          </cell>
          <cell r="AD213">
            <v>136847.43807602</v>
          </cell>
          <cell r="AE213">
            <v>50175.8136791678</v>
          </cell>
          <cell r="AF213">
            <v>46127.1523613026</v>
          </cell>
          <cell r="AG213">
            <v>43449.2415885479</v>
          </cell>
          <cell r="AH213">
            <v>40935.1473210836</v>
          </cell>
          <cell r="AI213">
            <v>38569.4515348824</v>
          </cell>
          <cell r="AJ213">
            <v>36338.6634589204</v>
          </cell>
          <cell r="AK213">
            <v>34171.4747320712</v>
          </cell>
          <cell r="AL213">
            <v>32004.2860052219</v>
          </cell>
          <cell r="AM213">
            <v>29835.1700253693</v>
          </cell>
          <cell r="AN213">
            <v>27667.98129852</v>
          </cell>
          <cell r="AO213">
            <v>25498.8653186674</v>
          </cell>
          <cell r="AP213">
            <v>23331.6765918181</v>
          </cell>
          <cell r="AQ213">
            <v>21162.5606119655</v>
          </cell>
          <cell r="AR213">
            <v>18995.3718851162</v>
          </cell>
          <cell r="AS213">
            <v>17396.7227942749</v>
          </cell>
          <cell r="AT213">
            <v>16366.6133394416</v>
          </cell>
          <cell r="AU213">
            <v>15336.5038846083</v>
          </cell>
          <cell r="AV213">
            <v>14306.394429775</v>
          </cell>
          <cell r="AW213">
            <v>13276.2849749417</v>
          </cell>
          <cell r="AX213">
            <v>12246.1755201083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</row>
        <row r="214">
          <cell r="A214">
            <v>-3046.08411881751</v>
          </cell>
          <cell r="B214">
            <v>-12048.7335738936</v>
          </cell>
          <cell r="C214">
            <v>-10210.6258614432</v>
          </cell>
          <cell r="D214">
            <v>-7519.86525228435</v>
          </cell>
          <cell r="E214">
            <v>-5768.68019867373</v>
          </cell>
          <cell r="F214">
            <v>-4320.90620717734</v>
          </cell>
          <cell r="G214">
            <v>-2792.93312488291</v>
          </cell>
          <cell r="H214">
            <v>-1170.29094430584</v>
          </cell>
          <cell r="I214">
            <v>624.762648687438</v>
          </cell>
          <cell r="J214">
            <v>2611.10746311384</v>
          </cell>
          <cell r="K214">
            <v>4800.96463938659</v>
          </cell>
          <cell r="L214">
            <v>7216.81288516295</v>
          </cell>
          <cell r="M214">
            <v>9879.2748918361</v>
          </cell>
          <cell r="N214">
            <v>12818.0651795965</v>
          </cell>
          <cell r="O214">
            <v>16457.6541952302</v>
          </cell>
          <cell r="P214">
            <v>20958.9796587966</v>
          </cell>
          <cell r="Q214">
            <v>25961.9716877574</v>
          </cell>
          <cell r="R214">
            <v>31353.3589899824</v>
          </cell>
          <cell r="S214">
            <v>37163.2936999186</v>
          </cell>
          <cell r="T214">
            <v>43424.268740571</v>
          </cell>
          <cell r="U214">
            <v>50171.2995450019</v>
          </cell>
          <cell r="V214">
            <v>57442.1198853425</v>
          </cell>
          <cell r="W214">
            <v>65277.3929045191</v>
          </cell>
          <cell r="X214">
            <v>73720.9385309208</v>
          </cell>
          <cell r="Y214">
            <v>82819.9785478596</v>
          </cell>
          <cell r="Z214">
            <v>92625.4006884084</v>
          </cell>
          <cell r="AA214">
            <v>103192.043232608</v>
          </cell>
          <cell r="AB214">
            <v>114579.001698697</v>
          </cell>
          <cell r="AC214">
            <v>126849.959343574</v>
          </cell>
          <cell r="AD214">
            <v>140073.543320876</v>
          </cell>
          <cell r="AE214">
            <v>49084.0644917868</v>
          </cell>
          <cell r="AF214">
            <v>45123.4958699767</v>
          </cell>
          <cell r="AG214">
            <v>42503.8523518146</v>
          </cell>
          <cell r="AH214">
            <v>40044.4609416085</v>
          </cell>
          <cell r="AI214">
            <v>37730.2390880213</v>
          </cell>
          <cell r="AJ214">
            <v>35547.9895586333</v>
          </cell>
          <cell r="AK214">
            <v>33427.9555535105</v>
          </cell>
          <cell r="AL214">
            <v>31307.9215483877</v>
          </cell>
          <cell r="AM214">
            <v>29186.0022243477</v>
          </cell>
          <cell r="AN214">
            <v>27065.9682192249</v>
          </cell>
          <cell r="AO214">
            <v>24944.048895185</v>
          </cell>
          <cell r="AP214">
            <v>22824.0148900622</v>
          </cell>
          <cell r="AQ214">
            <v>20702.0955660222</v>
          </cell>
          <cell r="AR214">
            <v>18582.0615608994</v>
          </cell>
          <cell r="AS214">
            <v>17018.1966363298</v>
          </cell>
          <cell r="AT214">
            <v>16010.5007923135</v>
          </cell>
          <cell r="AU214">
            <v>15002.8049482971</v>
          </cell>
          <cell r="AV214">
            <v>13995.1091042807</v>
          </cell>
          <cell r="AW214">
            <v>12987.4132602643</v>
          </cell>
          <cell r="AX214">
            <v>11979.7174162479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</row>
        <row r="215">
          <cell r="A215">
            <v>-2888.16686941945</v>
          </cell>
          <cell r="B215">
            <v>-11622.6762676329</v>
          </cell>
          <cell r="C215">
            <v>-9999.27223948012</v>
          </cell>
          <cell r="D215">
            <v>-7656.28128932942</v>
          </cell>
          <cell r="E215">
            <v>-6114.46677191893</v>
          </cell>
          <cell r="F215">
            <v>-4802.40515083976</v>
          </cell>
          <cell r="G215">
            <v>-3411.08333625931</v>
          </cell>
          <cell r="H215">
            <v>-1926.94496631155</v>
          </cell>
          <cell r="I215">
            <v>-276.42789607804</v>
          </cell>
          <cell r="J215">
            <v>1558.31249302798</v>
          </cell>
          <cell r="K215">
            <v>3589.04748038707</v>
          </cell>
          <cell r="L215">
            <v>5837.261659769</v>
          </cell>
          <cell r="M215">
            <v>8322.7249905695</v>
          </cell>
          <cell r="N215">
            <v>11073.6162729138</v>
          </cell>
          <cell r="O215">
            <v>14490.6806518628</v>
          </cell>
          <cell r="P215">
            <v>18724.1170366612</v>
          </cell>
          <cell r="Q215">
            <v>23430.8720740675</v>
          </cell>
          <cell r="R215">
            <v>28503.0247372063</v>
          </cell>
          <cell r="S215">
            <v>33968.9417933791</v>
          </cell>
          <cell r="T215">
            <v>39859.1921957541</v>
          </cell>
          <cell r="U215">
            <v>46206.7180447783</v>
          </cell>
          <cell r="V215">
            <v>53047.018821768</v>
          </cell>
          <cell r="W215">
            <v>60418.3499250324</v>
          </cell>
          <cell r="X215">
            <v>68361.9366188716</v>
          </cell>
          <cell r="Y215">
            <v>76922.2045919916</v>
          </cell>
          <cell r="Z215">
            <v>86147.0284147689</v>
          </cell>
          <cell r="AA215">
            <v>96087.9992848976</v>
          </cell>
          <cell r="AB215">
            <v>106800.713558826</v>
          </cell>
          <cell r="AC215">
            <v>118345.083682642</v>
          </cell>
          <cell r="AD215">
            <v>130785.673261326</v>
          </cell>
          <cell r="AE215">
            <v>46319.2795981675</v>
          </cell>
          <cell r="AF215">
            <v>42581.8000870312</v>
          </cell>
          <cell r="AG215">
            <v>40109.7146592732</v>
          </cell>
          <cell r="AH215">
            <v>37788.8547315113</v>
          </cell>
          <cell r="AI215">
            <v>35604.9873155106</v>
          </cell>
          <cell r="AJ215">
            <v>33545.6585465654</v>
          </cell>
          <cell r="AK215">
            <v>31545.0408540893</v>
          </cell>
          <cell r="AL215">
            <v>29544.4231616132</v>
          </cell>
          <cell r="AM215">
            <v>27542.0263456078</v>
          </cell>
          <cell r="AN215">
            <v>25541.4086531317</v>
          </cell>
          <cell r="AO215">
            <v>23539.0118371262</v>
          </cell>
          <cell r="AP215">
            <v>21538.3941446501</v>
          </cell>
          <cell r="AQ215">
            <v>19535.9973286447</v>
          </cell>
          <cell r="AR215">
            <v>17535.3796361686</v>
          </cell>
          <cell r="AS215">
            <v>16059.6033848553</v>
          </cell>
          <cell r="AT215">
            <v>15108.668574705</v>
          </cell>
          <cell r="AU215">
            <v>14157.7337645546</v>
          </cell>
          <cell r="AV215">
            <v>13206.7989544042</v>
          </cell>
          <cell r="AW215">
            <v>12255.8641442538</v>
          </cell>
          <cell r="AX215">
            <v>11304.9293341034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</row>
        <row r="216">
          <cell r="A216">
            <v>-3559.88297282134</v>
          </cell>
          <cell r="B216">
            <v>-14519.0473904117</v>
          </cell>
          <cell r="C216">
            <v>-12804.2891520168</v>
          </cell>
          <cell r="D216">
            <v>-10033.3007027937</v>
          </cell>
          <cell r="E216">
            <v>-8164.82631198601</v>
          </cell>
          <cell r="F216">
            <v>-6595.71809704955</v>
          </cell>
          <cell r="G216">
            <v>-4964.08473750856</v>
          </cell>
          <cell r="H216">
            <v>-3254.45469970198</v>
          </cell>
          <cell r="I216">
            <v>-1378.98467773257</v>
          </cell>
          <cell r="J216">
            <v>682.295310476018</v>
          </cell>
          <cell r="K216">
            <v>2940.90184283749</v>
          </cell>
          <cell r="L216">
            <v>5419.99229085691</v>
          </cell>
          <cell r="M216">
            <v>8140.3036706722</v>
          </cell>
          <cell r="N216">
            <v>11133.415001992</v>
          </cell>
          <cell r="O216">
            <v>14888.1144016007</v>
          </cell>
          <cell r="P216">
            <v>19592.7874292999</v>
          </cell>
          <cell r="Q216">
            <v>24836.2311594662</v>
          </cell>
          <cell r="R216">
            <v>30486.7370533606</v>
          </cell>
          <cell r="S216">
            <v>36575.9064046494</v>
          </cell>
          <cell r="T216">
            <v>43137.7937975532</v>
          </cell>
          <cell r="U216">
            <v>50209.0975621688</v>
          </cell>
          <cell r="V216">
            <v>57829.3650153318</v>
          </cell>
          <cell r="W216">
            <v>66041.213634862</v>
          </cell>
          <cell r="X216">
            <v>74890.5694041386</v>
          </cell>
          <cell r="Y216">
            <v>84426.9236599858</v>
          </cell>
          <cell r="Z216">
            <v>94703.6098803262</v>
          </cell>
          <cell r="AA216">
            <v>105778.10195958</v>
          </cell>
          <cell r="AB216">
            <v>117712.335639956</v>
          </cell>
          <cell r="AC216">
            <v>130573.054896295</v>
          </cell>
          <cell r="AD216">
            <v>144432.185211662</v>
          </cell>
          <cell r="AE216">
            <v>56889.5281583293</v>
          </cell>
          <cell r="AF216">
            <v>52299.1405759978</v>
          </cell>
          <cell r="AG216">
            <v>49262.9151689473</v>
          </cell>
          <cell r="AH216">
            <v>46412.4255379045</v>
          </cell>
          <cell r="AI216">
            <v>43730.1906686569</v>
          </cell>
          <cell r="AJ216">
            <v>41200.9146737686</v>
          </cell>
          <cell r="AK216">
            <v>38743.7478625069</v>
          </cell>
          <cell r="AL216">
            <v>36286.5810512451</v>
          </cell>
          <cell r="AM216">
            <v>33827.2291132068</v>
          </cell>
          <cell r="AN216">
            <v>31370.0623019451</v>
          </cell>
          <cell r="AO216">
            <v>28910.7103639068</v>
          </cell>
          <cell r="AP216">
            <v>26453.5435526451</v>
          </cell>
          <cell r="AQ216">
            <v>23994.1916146068</v>
          </cell>
          <cell r="AR216">
            <v>21537.024803345</v>
          </cell>
          <cell r="AS216">
            <v>19724.4703911689</v>
          </cell>
          <cell r="AT216">
            <v>18556.5283780784</v>
          </cell>
          <cell r="AU216">
            <v>17388.5863649879</v>
          </cell>
          <cell r="AV216">
            <v>16220.6443518974</v>
          </cell>
          <cell r="AW216">
            <v>15052.7023388069</v>
          </cell>
          <cell r="AX216">
            <v>13884.7603257164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</row>
        <row r="217">
          <cell r="A217">
            <v>-3034.07520268924</v>
          </cell>
          <cell r="B217">
            <v>-12135.943467423</v>
          </cell>
          <cell r="C217">
            <v>-10562.5738423416</v>
          </cell>
          <cell r="D217">
            <v>-8315.53644380504</v>
          </cell>
          <cell r="E217">
            <v>-6763.04910917301</v>
          </cell>
          <cell r="F217">
            <v>-5405.54839252652</v>
          </cell>
          <cell r="G217">
            <v>-3973.70391263845</v>
          </cell>
          <cell r="H217">
            <v>-2453.60122263935</v>
          </cell>
          <cell r="I217">
            <v>-768.480571119282</v>
          </cell>
          <cell r="J217">
            <v>1099.89578434354</v>
          </cell>
          <cell r="K217">
            <v>3163.13703909584</v>
          </cell>
          <cell r="L217">
            <v>5443.00126543569</v>
          </cell>
          <cell r="M217">
            <v>7959.3608289384</v>
          </cell>
          <cell r="N217">
            <v>10741.0475822233</v>
          </cell>
          <cell r="O217">
            <v>14208.9295673351</v>
          </cell>
          <cell r="P217">
            <v>18521.8436985027</v>
          </cell>
          <cell r="Q217">
            <v>23320.8904674046</v>
          </cell>
          <cell r="R217">
            <v>28492.499709008</v>
          </cell>
          <cell r="S217">
            <v>34065.5944163049</v>
          </cell>
          <cell r="T217">
            <v>40071.3429494</v>
          </cell>
          <cell r="U217">
            <v>46543.3333491951</v>
          </cell>
          <cell r="V217">
            <v>53517.7611834975</v>
          </cell>
          <cell r="W217">
            <v>61033.6319761107</v>
          </cell>
          <cell r="X217">
            <v>69132.9793510205</v>
          </cell>
          <cell r="Y217">
            <v>77861.1001116824</v>
          </cell>
          <cell r="Z217">
            <v>87266.8075701238</v>
          </cell>
          <cell r="AA217">
            <v>97402.7045426435</v>
          </cell>
          <cell r="AB217">
            <v>108325.477538877</v>
          </cell>
          <cell r="AC217">
            <v>120096.213789522</v>
          </cell>
          <cell r="AD217">
            <v>132780.742885754</v>
          </cell>
          <cell r="AE217">
            <v>48751.9432744183</v>
          </cell>
          <cell r="AF217">
            <v>44818.1733475771</v>
          </cell>
          <cell r="AG217">
            <v>42216.2553214526</v>
          </cell>
          <cell r="AH217">
            <v>39773.5050773276</v>
          </cell>
          <cell r="AI217">
            <v>37474.9421180727</v>
          </cell>
          <cell r="AJ217">
            <v>35307.4585086997</v>
          </cell>
          <cell r="AK217">
            <v>33201.7694499853</v>
          </cell>
          <cell r="AL217">
            <v>31096.080391271</v>
          </cell>
          <cell r="AM217">
            <v>28988.5187704155</v>
          </cell>
          <cell r="AN217">
            <v>26882.8297117011</v>
          </cell>
          <cell r="AO217">
            <v>24775.2680908456</v>
          </cell>
          <cell r="AP217">
            <v>22669.5790321313</v>
          </cell>
          <cell r="AQ217">
            <v>20562.0174112758</v>
          </cell>
          <cell r="AR217">
            <v>18456.3283525614</v>
          </cell>
          <cell r="AS217">
            <v>16903.0451254923</v>
          </cell>
          <cell r="AT217">
            <v>15902.1677300685</v>
          </cell>
          <cell r="AU217">
            <v>14901.2903346447</v>
          </cell>
          <cell r="AV217">
            <v>13900.4129392209</v>
          </cell>
          <cell r="AW217">
            <v>12899.5355437971</v>
          </cell>
          <cell r="AX217">
            <v>11898.6581483733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</row>
        <row r="218">
          <cell r="A218">
            <v>-3613.86302538061</v>
          </cell>
          <cell r="B218">
            <v>-14756.4605065182</v>
          </cell>
          <cell r="C218">
            <v>-13022.1750817242</v>
          </cell>
          <cell r="D218">
            <v>-10277.0500119122</v>
          </cell>
          <cell r="E218">
            <v>-8411.10707739316</v>
          </cell>
          <cell r="F218">
            <v>-6827.92134652815</v>
          </cell>
          <cell r="G218">
            <v>-5184.04393304492</v>
          </cell>
          <cell r="H218">
            <v>-3463.88926938604</v>
          </cell>
          <cell r="I218">
            <v>-1578.51673629328</v>
          </cell>
          <cell r="J218">
            <v>492.168202044607</v>
          </cell>
          <cell r="K218">
            <v>2759.61335791725</v>
          </cell>
          <cell r="L218">
            <v>5247.05730747282</v>
          </cell>
          <cell r="M218">
            <v>7975.2579312839</v>
          </cell>
          <cell r="N218">
            <v>10976.0048093344</v>
          </cell>
          <cell r="O218">
            <v>14745.0428381007</v>
          </cell>
          <cell r="P218">
            <v>19473.7328499129</v>
          </cell>
          <cell r="Q218">
            <v>24745.3605734006</v>
          </cell>
          <cell r="R218">
            <v>30426.2384572641</v>
          </cell>
          <cell r="S218">
            <v>36548.1376550357</v>
          </cell>
          <cell r="T218">
            <v>43145.295797465</v>
          </cell>
          <cell r="U218">
            <v>50254.6084715553</v>
          </cell>
          <cell r="V218">
            <v>57915.8355646153</v>
          </cell>
          <cell r="W218">
            <v>66171.8236273358</v>
          </cell>
          <cell r="X218">
            <v>75068.7454994896</v>
          </cell>
          <cell r="Y218">
            <v>84656.3585383979</v>
          </cell>
          <cell r="Z218">
            <v>94988.2828943425</v>
          </cell>
          <cell r="AA218">
            <v>106122.301389223</v>
          </cell>
          <cell r="AB218">
            <v>118120.682675572</v>
          </cell>
          <cell r="AC218">
            <v>131050.529483246</v>
          </cell>
          <cell r="AD218">
            <v>144984.15390141</v>
          </cell>
          <cell r="AE218">
            <v>57732.5887903388</v>
          </cell>
          <cell r="AF218">
            <v>53074.1750671408</v>
          </cell>
          <cell r="AG218">
            <v>49992.9550504766</v>
          </cell>
          <cell r="AH218">
            <v>47100.2232763245</v>
          </cell>
          <cell r="AI218">
            <v>44378.239674801</v>
          </cell>
          <cell r="AJ218">
            <v>41811.4816847582</v>
          </cell>
          <cell r="AK218">
            <v>39317.9014829847</v>
          </cell>
          <cell r="AL218">
            <v>36824.3212812113</v>
          </cell>
          <cell r="AM218">
            <v>34328.5235707024</v>
          </cell>
          <cell r="AN218">
            <v>31834.943368929</v>
          </cell>
          <cell r="AO218">
            <v>29339.1456584201</v>
          </cell>
          <cell r="AP218">
            <v>26845.5654566467</v>
          </cell>
          <cell r="AQ218">
            <v>24349.7677461378</v>
          </cell>
          <cell r="AR218">
            <v>21856.1875443644</v>
          </cell>
          <cell r="AS218">
            <v>20016.7724195449</v>
          </cell>
          <cell r="AT218">
            <v>18831.5223716792</v>
          </cell>
          <cell r="AU218">
            <v>17646.2723238135</v>
          </cell>
          <cell r="AV218">
            <v>16461.0222759479</v>
          </cell>
          <cell r="AW218">
            <v>15275.7722280822</v>
          </cell>
          <cell r="AX218">
            <v>14090.5221802166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</row>
        <row r="219">
          <cell r="A219">
            <v>-3551.98204981886</v>
          </cell>
          <cell r="B219">
            <v>-14297.3019337948</v>
          </cell>
          <cell r="C219">
            <v>-12276.3969035345</v>
          </cell>
          <cell r="D219">
            <v>-9532.60373977323</v>
          </cell>
          <cell r="E219">
            <v>-7676.58871476558</v>
          </cell>
          <cell r="F219">
            <v>-6066.82725968156</v>
          </cell>
          <cell r="G219">
            <v>-4391.62706564688</v>
          </cell>
          <cell r="H219">
            <v>-2635.26917097477</v>
          </cell>
          <cell r="I219">
            <v>-709.562910203022</v>
          </cell>
          <cell r="J219">
            <v>1405.74838273088</v>
          </cell>
          <cell r="K219">
            <v>3722.47340983564</v>
          </cell>
          <cell r="L219">
            <v>6264.09721108543</v>
          </cell>
          <cell r="M219">
            <v>9051.70438791937</v>
          </cell>
          <cell r="N219">
            <v>12117.264109819</v>
          </cell>
          <cell r="O219">
            <v>15950.5424450694</v>
          </cell>
          <cell r="P219">
            <v>20740.6042510078</v>
          </cell>
          <cell r="Q219">
            <v>26076.2564556311</v>
          </cell>
          <cell r="R219">
            <v>31826.1292074913</v>
          </cell>
          <cell r="S219">
            <v>38022.3795241698</v>
          </cell>
          <cell r="T219">
            <v>44699.6608560945</v>
          </cell>
          <cell r="U219">
            <v>51895.3168911095</v>
          </cell>
          <cell r="V219">
            <v>59649.5904045967</v>
          </cell>
          <cell r="W219">
            <v>68005.8483231765</v>
          </cell>
          <cell r="X219">
            <v>77010.8242606868</v>
          </cell>
          <cell r="Y219">
            <v>86714.8798828621</v>
          </cell>
          <cell r="Z219">
            <v>97172.2865624303</v>
          </cell>
          <cell r="AA219">
            <v>108441.528899828</v>
          </cell>
          <cell r="AB219">
            <v>120585.631807016</v>
          </cell>
          <cell r="AC219">
            <v>133672.512983664</v>
          </cell>
          <cell r="AD219">
            <v>147775.362756976</v>
          </cell>
          <cell r="AE219">
            <v>56959.3686416291</v>
          </cell>
          <cell r="AF219">
            <v>52363.3456656204</v>
          </cell>
          <cell r="AG219">
            <v>49323.3928335639</v>
          </cell>
          <cell r="AH219">
            <v>46469.403796217</v>
          </cell>
          <cell r="AI219">
            <v>43783.8760787836</v>
          </cell>
          <cell r="AJ219">
            <v>41251.4950158169</v>
          </cell>
          <cell r="AK219">
            <v>38791.3116613845</v>
          </cell>
          <cell r="AL219">
            <v>36331.1283069521</v>
          </cell>
          <cell r="AM219">
            <v>33868.7571431702</v>
          </cell>
          <cell r="AN219">
            <v>31408.5737887378</v>
          </cell>
          <cell r="AO219">
            <v>28946.2026249559</v>
          </cell>
          <cell r="AP219">
            <v>26486.0192705235</v>
          </cell>
          <cell r="AQ219">
            <v>24023.6481067416</v>
          </cell>
          <cell r="AR219">
            <v>21563.4647523092</v>
          </cell>
          <cell r="AS219">
            <v>19748.6851559867</v>
          </cell>
          <cell r="AT219">
            <v>18579.3093177741</v>
          </cell>
          <cell r="AU219">
            <v>17409.9334795614</v>
          </cell>
          <cell r="AV219">
            <v>16240.5576413488</v>
          </cell>
          <cell r="AW219">
            <v>15071.1818031361</v>
          </cell>
          <cell r="AX219">
            <v>13901.8059649235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</row>
        <row r="220">
          <cell r="A220">
            <v>-3547.5568293123</v>
          </cell>
          <cell r="B220">
            <v>-14336.7257305363</v>
          </cell>
          <cell r="C220">
            <v>-12644.4772357765</v>
          </cell>
          <cell r="D220">
            <v>-10167.1582447425</v>
          </cell>
          <cell r="E220">
            <v>-8410.68587922717</v>
          </cell>
          <cell r="F220">
            <v>-6862.46704601432</v>
          </cell>
          <cell r="G220">
            <v>-5253.18585886305</v>
          </cell>
          <cell r="H220">
            <v>-3567.49826581101</v>
          </cell>
          <cell r="I220">
            <v>-1717.751252855</v>
          </cell>
          <cell r="J220">
            <v>315.877546118529</v>
          </cell>
          <cell r="K220">
            <v>2544.75665597603</v>
          </cell>
          <cell r="L220">
            <v>4991.87546783601</v>
          </cell>
          <cell r="M220">
            <v>7677.79359562618</v>
          </cell>
          <cell r="N220">
            <v>10633.8886717159</v>
          </cell>
          <cell r="O220">
            <v>14348.3663447924</v>
          </cell>
          <cell r="P220">
            <v>19009.2300195376</v>
          </cell>
          <cell r="Q220">
            <v>24205.3383316882</v>
          </cell>
          <cell r="R220">
            <v>29804.8340360485</v>
          </cell>
          <cell r="S220">
            <v>35839.0331442214</v>
          </cell>
          <cell r="T220">
            <v>42341.6828111765</v>
          </cell>
          <cell r="U220">
            <v>49349.1500712275</v>
          </cell>
          <cell r="V220">
            <v>56900.6252260749</v>
          </cell>
          <cell r="W220">
            <v>65038.3410223899</v>
          </cell>
          <cell r="X220">
            <v>73807.8088447246</v>
          </cell>
          <cell r="Y220">
            <v>83258.0732446914</v>
          </cell>
          <cell r="Z220">
            <v>93441.9862299043</v>
          </cell>
          <cell r="AA220">
            <v>104416.502846683</v>
          </cell>
          <cell r="AB220">
            <v>116242.999709611</v>
          </cell>
          <cell r="AC220">
            <v>128987.618259371</v>
          </cell>
          <cell r="AD220">
            <v>142721.634668577</v>
          </cell>
          <cell r="AE220">
            <v>56843.7481586325</v>
          </cell>
          <cell r="AF220">
            <v>52257.0545415865</v>
          </cell>
          <cell r="AG220">
            <v>49223.2724382988</v>
          </cell>
          <cell r="AH220">
            <v>46375.0766461868</v>
          </cell>
          <cell r="AI220">
            <v>43695.0002183163</v>
          </cell>
          <cell r="AJ220">
            <v>41167.75957612</v>
          </cell>
          <cell r="AK220">
            <v>38712.5700900272</v>
          </cell>
          <cell r="AL220">
            <v>36257.3806039343</v>
          </cell>
          <cell r="AM220">
            <v>33800.0077494747</v>
          </cell>
          <cell r="AN220">
            <v>31344.8182633819</v>
          </cell>
          <cell r="AO220">
            <v>28887.4454089222</v>
          </cell>
          <cell r="AP220">
            <v>26432.2559228294</v>
          </cell>
          <cell r="AQ220">
            <v>23974.8830683698</v>
          </cell>
          <cell r="AR220">
            <v>21519.693582277</v>
          </cell>
          <cell r="AS220">
            <v>19708.5977643822</v>
          </cell>
          <cell r="AT220">
            <v>18541.5956146854</v>
          </cell>
          <cell r="AU220">
            <v>17374.5934649887</v>
          </cell>
          <cell r="AV220">
            <v>16207.591315292</v>
          </cell>
          <cell r="AW220">
            <v>15040.5891655953</v>
          </cell>
          <cell r="AX220">
            <v>13873.5870158986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</row>
        <row r="221">
          <cell r="A221">
            <v>-3272.59673031599</v>
          </cell>
          <cell r="B221">
            <v>-13275.5565148431</v>
          </cell>
          <cell r="C221">
            <v>-11373.6484265895</v>
          </cell>
          <cell r="D221">
            <v>-8576.41209706408</v>
          </cell>
          <cell r="E221">
            <v>-6773.6999072304</v>
          </cell>
          <cell r="F221">
            <v>-5274.96080215493</v>
          </cell>
          <cell r="G221">
            <v>-3703.43639519172</v>
          </cell>
          <cell r="H221">
            <v>-2044.23609808247</v>
          </cell>
          <cell r="I221">
            <v>-215.378208794479</v>
          </cell>
          <cell r="J221">
            <v>1802.47490838634</v>
          </cell>
          <cell r="K221">
            <v>4021.24904546153</v>
          </cell>
          <cell r="L221">
            <v>6463.70808844948</v>
          </cell>
          <cell r="M221">
            <v>9150.52309821506</v>
          </cell>
          <cell r="N221">
            <v>12112.191493197</v>
          </cell>
          <cell r="O221">
            <v>15800.176466064</v>
          </cell>
          <cell r="P221">
            <v>20386.9353014684</v>
          </cell>
          <cell r="Q221">
            <v>25490.9395634318</v>
          </cell>
          <cell r="R221">
            <v>30991.1809408236</v>
          </cell>
          <cell r="S221">
            <v>36918.4203506778</v>
          </cell>
          <cell r="T221">
            <v>43305.8067599609</v>
          </cell>
          <cell r="U221">
            <v>50189.0625760943</v>
          </cell>
          <cell r="V221">
            <v>57606.6834298251</v>
          </cell>
          <cell r="W221">
            <v>65600.1534677597</v>
          </cell>
          <cell r="X221">
            <v>74214.1773586169</v>
          </cell>
          <cell r="Y221">
            <v>83496.9303107293</v>
          </cell>
          <cell r="Z221">
            <v>93500.3274990526</v>
          </cell>
          <cell r="AA221">
            <v>104280.314408495</v>
          </cell>
          <cell r="AB221">
            <v>115897.179717351</v>
          </cell>
          <cell r="AC221">
            <v>128415.892470694</v>
          </cell>
          <cell r="AD221">
            <v>141906.465429411</v>
          </cell>
          <cell r="AE221">
            <v>52359.795039273</v>
          </cell>
          <cell r="AF221">
            <v>48134.9093574516</v>
          </cell>
          <cell r="AG221">
            <v>45340.4382983183</v>
          </cell>
          <cell r="AH221">
            <v>42716.914116019</v>
          </cell>
          <cell r="AI221">
            <v>40248.247692734</v>
          </cell>
          <cell r="AJ221">
            <v>37920.3610503711</v>
          </cell>
          <cell r="AK221">
            <v>35658.8420190143</v>
          </cell>
          <cell r="AL221">
            <v>33397.3229876576</v>
          </cell>
          <cell r="AM221">
            <v>31133.7928165733</v>
          </cell>
          <cell r="AN221">
            <v>28872.2737852166</v>
          </cell>
          <cell r="AO221">
            <v>26608.7436141323</v>
          </cell>
          <cell r="AP221">
            <v>24347.2245827755</v>
          </cell>
          <cell r="AQ221">
            <v>22083.6944116913</v>
          </cell>
          <cell r="AR221">
            <v>19822.1753803345</v>
          </cell>
          <cell r="AS221">
            <v>18153.942568578</v>
          </cell>
          <cell r="AT221">
            <v>17078.9959764217</v>
          </cell>
          <cell r="AU221">
            <v>16004.0493842655</v>
          </cell>
          <cell r="AV221">
            <v>14929.1027921092</v>
          </cell>
          <cell r="AW221">
            <v>13854.1561999529</v>
          </cell>
          <cell r="AX221">
            <v>12779.2096077966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</row>
        <row r="222">
          <cell r="A222">
            <v>-3635.52356823806</v>
          </cell>
          <cell r="B222">
            <v>-14674.3519582675</v>
          </cell>
          <cell r="C222">
            <v>-12778.7025306895</v>
          </cell>
          <cell r="D222">
            <v>-9905.55651619172</v>
          </cell>
          <cell r="E222">
            <v>-7965.12041817595</v>
          </cell>
          <cell r="F222">
            <v>-6326.37913000371</v>
          </cell>
          <cell r="G222">
            <v>-4624.47844949955</v>
          </cell>
          <cell r="H222">
            <v>-2843.47957909263</v>
          </cell>
          <cell r="I222">
            <v>-893.446818807673</v>
          </cell>
          <cell r="J222">
            <v>1246.11960606224</v>
          </cell>
          <cell r="K222">
            <v>3586.97621108402</v>
          </cell>
          <cell r="L222">
            <v>6152.79217163645</v>
          </cell>
          <cell r="M222">
            <v>8964.74737321595</v>
          </cell>
          <cell r="N222">
            <v>12055.20475417</v>
          </cell>
          <cell r="O222">
            <v>15924.7706281672</v>
          </cell>
          <cell r="P222">
            <v>20767.1935493698</v>
          </cell>
          <cell r="Q222">
            <v>26162.8354191139</v>
          </cell>
          <cell r="R222">
            <v>31977.3549897026</v>
          </cell>
          <cell r="S222">
            <v>38243.2708256553</v>
          </cell>
          <cell r="T222">
            <v>44995.6259921662</v>
          </cell>
          <cell r="U222">
            <v>52272.1840386523</v>
          </cell>
          <cell r="V222">
            <v>60113.6401970137</v>
          </cell>
          <cell r="W222">
            <v>68563.8489757645</v>
          </cell>
          <cell r="X222">
            <v>77670.0694228857</v>
          </cell>
          <cell r="Y222">
            <v>87483.2294290729</v>
          </cell>
          <cell r="Z222">
            <v>98058.2105495305</v>
          </cell>
          <cell r="AA222">
            <v>109454.154937223</v>
          </cell>
          <cell r="AB222">
            <v>121734.79610415</v>
          </cell>
          <cell r="AC222">
            <v>134968.815360485</v>
          </cell>
          <cell r="AD222">
            <v>149230.225924999</v>
          </cell>
          <cell r="AE222">
            <v>58264.1839365638</v>
          </cell>
          <cell r="AF222">
            <v>53562.8760668144</v>
          </cell>
          <cell r="AG222">
            <v>50453.2845248189</v>
          </cell>
          <cell r="AH222">
            <v>47533.9168037486</v>
          </cell>
          <cell r="AI222">
            <v>44786.8694851636</v>
          </cell>
          <cell r="AJ222">
            <v>42196.4770779288</v>
          </cell>
          <cell r="AK222">
            <v>39679.9362717591</v>
          </cell>
          <cell r="AL222">
            <v>37163.3954655894</v>
          </cell>
          <cell r="AM222">
            <v>34644.6167321148</v>
          </cell>
          <cell r="AN222">
            <v>32128.0759259451</v>
          </cell>
          <cell r="AO222">
            <v>29609.2971924704</v>
          </cell>
          <cell r="AP222">
            <v>27092.7563863008</v>
          </cell>
          <cell r="AQ222">
            <v>24573.9776528261</v>
          </cell>
          <cell r="AR222">
            <v>22057.4368466564</v>
          </cell>
          <cell r="AS222">
            <v>20201.0845954627</v>
          </cell>
          <cell r="AT222">
            <v>19004.9208992451</v>
          </cell>
          <cell r="AU222">
            <v>17808.7572030274</v>
          </cell>
          <cell r="AV222">
            <v>16612.5935068098</v>
          </cell>
          <cell r="AW222">
            <v>15416.4298105921</v>
          </cell>
          <cell r="AX222">
            <v>14220.2661143745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</row>
        <row r="223">
          <cell r="A223">
            <v>-2988.65505423622</v>
          </cell>
          <cell r="B223">
            <v>-11984.2576520249</v>
          </cell>
          <cell r="C223">
            <v>-10332.4130243809</v>
          </cell>
          <cell r="D223">
            <v>-7819.90978492395</v>
          </cell>
          <cell r="E223">
            <v>-6172.26612448261</v>
          </cell>
          <cell r="F223">
            <v>-4799.21547079044</v>
          </cell>
          <cell r="G223">
            <v>-3347.94166126904</v>
          </cell>
          <cell r="H223">
            <v>-1804.4631886149</v>
          </cell>
          <cell r="I223">
            <v>-92.8378415630316</v>
          </cell>
          <cell r="J223">
            <v>1805.25718828282</v>
          </cell>
          <cell r="K223">
            <v>3901.7081272029</v>
          </cell>
          <cell r="L223">
            <v>6218.42976348309</v>
          </cell>
          <cell r="M223">
            <v>8775.52420183985</v>
          </cell>
          <cell r="N223">
            <v>11601.89912589</v>
          </cell>
          <cell r="O223">
            <v>15112.3588505788</v>
          </cell>
          <cell r="P223">
            <v>19463.3347422555</v>
          </cell>
          <cell r="Q223">
            <v>24301.2955485579</v>
          </cell>
          <cell r="R223">
            <v>29514.8398254172</v>
          </cell>
          <cell r="S223">
            <v>35133.12509374</v>
          </cell>
          <cell r="T223">
            <v>41187.5724485573</v>
          </cell>
          <cell r="U223">
            <v>47712.042286166</v>
          </cell>
          <cell r="V223">
            <v>54743.023673426</v>
          </cell>
          <cell r="W223">
            <v>62319.8384182875</v>
          </cell>
          <cell r="X223">
            <v>70484.8609828432</v>
          </cell>
          <cell r="Y223">
            <v>79283.7554688035</v>
          </cell>
          <cell r="Z223">
            <v>88765.7310007689</v>
          </cell>
          <cell r="AA223">
            <v>98983.81693557</v>
          </cell>
          <cell r="AB223">
            <v>109995.159436824</v>
          </cell>
          <cell r="AC223">
            <v>121861.341073344</v>
          </cell>
          <cell r="AD223">
            <v>134648.725228805</v>
          </cell>
          <cell r="AE223">
            <v>47982.0947596612</v>
          </cell>
          <cell r="AF223">
            <v>44110.4435245515</v>
          </cell>
          <cell r="AG223">
            <v>41549.6127370763</v>
          </cell>
          <cell r="AH223">
            <v>39145.4362916771</v>
          </cell>
          <cell r="AI223">
            <v>36883.1702502763</v>
          </cell>
          <cell r="AJ223">
            <v>34749.9136670558</v>
          </cell>
          <cell r="AK223">
            <v>32677.475828406</v>
          </cell>
          <cell r="AL223">
            <v>30605.0379897562</v>
          </cell>
          <cell r="AM223">
            <v>28530.7571588466</v>
          </cell>
          <cell r="AN223">
            <v>26458.3193201968</v>
          </cell>
          <cell r="AO223">
            <v>24384.0384892873</v>
          </cell>
          <cell r="AP223">
            <v>22311.6006506375</v>
          </cell>
          <cell r="AQ223">
            <v>20237.319819728</v>
          </cell>
          <cell r="AR223">
            <v>18164.8819810781</v>
          </cell>
          <cell r="AS223">
            <v>16636.1268590453</v>
          </cell>
          <cell r="AT223">
            <v>15651.0544536295</v>
          </cell>
          <cell r="AU223">
            <v>14665.9820482136</v>
          </cell>
          <cell r="AV223">
            <v>13680.9096427978</v>
          </cell>
          <cell r="AW223">
            <v>12695.8372373819</v>
          </cell>
          <cell r="AX223">
            <v>11710.7648319661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</row>
        <row r="224">
          <cell r="A224">
            <v>-3472.67149752311</v>
          </cell>
          <cell r="B224">
            <v>-14158.4243829013</v>
          </cell>
          <cell r="C224">
            <v>-12505.060680154</v>
          </cell>
          <cell r="D224">
            <v>-9898.9636961351</v>
          </cell>
          <cell r="E224">
            <v>-8119.72801042626</v>
          </cell>
          <cell r="F224">
            <v>-6601.73928596581</v>
          </cell>
          <cell r="G224">
            <v>-5020.37910713435</v>
          </cell>
          <cell r="H224">
            <v>-3360.5320580745</v>
          </cell>
          <cell r="I224">
            <v>-1536.34187054391</v>
          </cell>
          <cell r="J224">
            <v>471.760834481781</v>
          </cell>
          <cell r="K224">
            <v>2675.19491971695</v>
          </cell>
          <cell r="L224">
            <v>5096.75691829791</v>
          </cell>
          <cell r="M224">
            <v>7756.90464846595</v>
          </cell>
          <cell r="N224">
            <v>10686.6068060991</v>
          </cell>
          <cell r="O224">
            <v>14362.9208029948</v>
          </cell>
          <cell r="P224">
            <v>18969.0303929187</v>
          </cell>
          <cell r="Q224">
            <v>24102.4705162407</v>
          </cell>
          <cell r="R224">
            <v>29634.4329374081</v>
          </cell>
          <cell r="S224">
            <v>35595.8559781045</v>
          </cell>
          <cell r="T224">
            <v>42020.0797823304</v>
          </cell>
          <cell r="U224">
            <v>48943.0327761111</v>
          </cell>
          <cell r="V224">
            <v>56403.4326025572</v>
          </cell>
          <cell r="W224">
            <v>64443.0026560353</v>
          </cell>
          <cell r="X224">
            <v>73106.7054264501</v>
          </cell>
          <cell r="Y224">
            <v>82442.9939586483</v>
          </cell>
          <cell r="Z224">
            <v>92504.0828332708</v>
          </cell>
          <cell r="AA224">
            <v>103346.240184552</v>
          </cell>
          <cell r="AB224">
            <v>115030.102388219</v>
          </cell>
          <cell r="AC224">
            <v>127621.013179432</v>
          </cell>
          <cell r="AD224">
            <v>141189.389097332</v>
          </cell>
          <cell r="AE224">
            <v>55502.3979131706</v>
          </cell>
          <cell r="AF224">
            <v>51023.9371767558</v>
          </cell>
          <cell r="AG224">
            <v>48061.743673811</v>
          </cell>
          <cell r="AH224">
            <v>45280.7571746931</v>
          </cell>
          <cell r="AI224">
            <v>42663.9229025712</v>
          </cell>
          <cell r="AJ224">
            <v>40196.3179277184</v>
          </cell>
          <cell r="AK224">
            <v>37799.0639072925</v>
          </cell>
          <cell r="AL224">
            <v>35401.8098868667</v>
          </cell>
          <cell r="AM224">
            <v>33002.424019337</v>
          </cell>
          <cell r="AN224">
            <v>30605.1699989111</v>
          </cell>
          <cell r="AO224">
            <v>28205.7841313814</v>
          </cell>
          <cell r="AP224">
            <v>25808.5301109555</v>
          </cell>
          <cell r="AQ224">
            <v>23409.1442434258</v>
          </cell>
          <cell r="AR224">
            <v>21011.8902229999</v>
          </cell>
          <cell r="AS224">
            <v>19243.5310982083</v>
          </cell>
          <cell r="AT224">
            <v>18104.0668690509</v>
          </cell>
          <cell r="AU224">
            <v>16964.6026398935</v>
          </cell>
          <cell r="AV224">
            <v>15825.1384107361</v>
          </cell>
          <cell r="AW224">
            <v>14685.6741815787</v>
          </cell>
          <cell r="AX224">
            <v>13546.2099524213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</row>
        <row r="225">
          <cell r="A225">
            <v>-3147.22153057357</v>
          </cell>
          <cell r="B225">
            <v>-12762.0073213357</v>
          </cell>
          <cell r="C225">
            <v>-11142.0441015175</v>
          </cell>
          <cell r="D225">
            <v>-8707.21417377139</v>
          </cell>
          <cell r="E225">
            <v>-7072.14215831768</v>
          </cell>
          <cell r="F225">
            <v>-5674.82187867627</v>
          </cell>
          <cell r="G225">
            <v>-4205.69190589942</v>
          </cell>
          <cell r="H225">
            <v>-2650.54169274825</v>
          </cell>
          <cell r="I225">
            <v>-930.419236509559</v>
          </cell>
          <cell r="J225">
            <v>973.241929933089</v>
          </cell>
          <cell r="K225">
            <v>3072.01503614646</v>
          </cell>
          <cell r="L225">
            <v>5387.91795021861</v>
          </cell>
          <cell r="M225">
            <v>7940.97489012877</v>
          </cell>
          <cell r="N225">
            <v>10760.5428927655</v>
          </cell>
          <cell r="O225">
            <v>14280.9929525892</v>
          </cell>
          <cell r="P225">
            <v>18667.0212635508</v>
          </cell>
          <cell r="Q225">
            <v>23549.284423099</v>
          </cell>
          <cell r="R225">
            <v>28810.570360022</v>
          </cell>
          <cell r="S225">
            <v>34480.3035975529</v>
          </cell>
          <cell r="T225">
            <v>40590.1929611339</v>
          </cell>
          <cell r="U225">
            <v>47174.4089147324</v>
          </cell>
          <cell r="V225">
            <v>54269.7746642382</v>
          </cell>
          <cell r="W225">
            <v>61915.9720967121</v>
          </cell>
          <cell r="X225">
            <v>70155.7637072353</v>
          </cell>
          <cell r="Y225">
            <v>79035.2317545156</v>
          </cell>
          <cell r="Z225">
            <v>88604.0359827653</v>
          </cell>
          <cell r="AA225">
            <v>98915.6913511985</v>
          </cell>
          <cell r="AB225">
            <v>110027.867324391</v>
          </cell>
          <cell r="AC225">
            <v>122002.710397328</v>
          </cell>
          <cell r="AD225">
            <v>134907.19165891</v>
          </cell>
          <cell r="AE225">
            <v>50372.578985464</v>
          </cell>
          <cell r="AF225">
            <v>46308.0407734164</v>
          </cell>
          <cell r="AG225">
            <v>43619.6285280438</v>
          </cell>
          <cell r="AH225">
            <v>41095.6751971718</v>
          </cell>
          <cell r="AI225">
            <v>38720.7022947299</v>
          </cell>
          <cell r="AJ225">
            <v>36481.1661454062</v>
          </cell>
          <cell r="AK225">
            <v>34305.4787511239</v>
          </cell>
          <cell r="AL225">
            <v>32129.7913568416</v>
          </cell>
          <cell r="AM225">
            <v>29952.1691518005</v>
          </cell>
          <cell r="AN225">
            <v>27776.4817575183</v>
          </cell>
          <cell r="AO225">
            <v>25598.8595524772</v>
          </cell>
          <cell r="AP225">
            <v>23423.1721581949</v>
          </cell>
          <cell r="AQ225">
            <v>21245.5499531538</v>
          </cell>
          <cell r="AR225">
            <v>19069.8625588716</v>
          </cell>
          <cell r="AS225">
            <v>17464.9443384446</v>
          </cell>
          <cell r="AT225">
            <v>16430.7952918731</v>
          </cell>
          <cell r="AU225">
            <v>15396.6462453015</v>
          </cell>
          <cell r="AV225">
            <v>14362.4971987299</v>
          </cell>
          <cell r="AW225">
            <v>13328.3481521583</v>
          </cell>
          <cell r="AX225">
            <v>12294.1991055868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</row>
        <row r="226">
          <cell r="A226">
            <v>-3260.51222775368</v>
          </cell>
          <cell r="B226">
            <v>-13190.9155262156</v>
          </cell>
          <cell r="C226">
            <v>-11401.3883757058</v>
          </cell>
          <cell r="D226">
            <v>-8708.49056291525</v>
          </cell>
          <cell r="E226">
            <v>-6939.85666757591</v>
          </cell>
          <cell r="F226">
            <v>-5459.76020964442</v>
          </cell>
          <cell r="G226">
            <v>-3907.81943584146</v>
          </cell>
          <cell r="H226">
            <v>-2269.26116422772</v>
          </cell>
          <cell r="I226">
            <v>-462.398801117018</v>
          </cell>
          <cell r="J226">
            <v>1531.97030829265</v>
          </cell>
          <cell r="K226">
            <v>3725.66161565871</v>
          </cell>
          <cell r="L226">
            <v>6141.29323038245</v>
          </cell>
          <cell r="M226">
            <v>8799.3906499608</v>
          </cell>
          <cell r="N226">
            <v>11730.2618895919</v>
          </cell>
          <cell r="O226">
            <v>15384.0016863504</v>
          </cell>
          <cell r="P226">
            <v>19932.3749199278</v>
          </cell>
          <cell r="Q226">
            <v>24994.6152445742</v>
          </cell>
          <cell r="R226">
            <v>30449.8504416567</v>
          </cell>
          <cell r="S226">
            <v>36328.5897244595</v>
          </cell>
          <cell r="T226">
            <v>42663.7108157834</v>
          </cell>
          <cell r="U226">
            <v>49490.6438214944</v>
          </cell>
          <cell r="V226">
            <v>56847.5693786547</v>
          </cell>
          <cell r="W226">
            <v>64775.6321864077</v>
          </cell>
          <cell r="X226">
            <v>73319.1711138204</v>
          </cell>
          <cell r="Y226">
            <v>82525.9671715959</v>
          </cell>
          <cell r="Z226">
            <v>92447.510734474</v>
          </cell>
          <cell r="AA226">
            <v>103139.289508802</v>
          </cell>
          <cell r="AB226">
            <v>114661.098855774</v>
          </cell>
          <cell r="AC226">
            <v>127077.376205876</v>
          </cell>
          <cell r="AD226">
            <v>140457.561434783</v>
          </cell>
          <cell r="AE226">
            <v>52213.9354723912</v>
          </cell>
          <cell r="AF226">
            <v>48000.8191260917</v>
          </cell>
          <cell r="AG226">
            <v>45214.1326722656</v>
          </cell>
          <cell r="AH226">
            <v>42597.9168856666</v>
          </cell>
          <cell r="AI226">
            <v>40136.1274682027</v>
          </cell>
          <cell r="AJ226">
            <v>37814.7256590434</v>
          </cell>
          <cell r="AK226">
            <v>35559.5065795135</v>
          </cell>
          <cell r="AL226">
            <v>33304.2874999835</v>
          </cell>
          <cell r="AM226">
            <v>31047.062883192</v>
          </cell>
          <cell r="AN226">
            <v>28791.8438036621</v>
          </cell>
          <cell r="AO226">
            <v>26534.6191868706</v>
          </cell>
          <cell r="AP226">
            <v>24279.4001073406</v>
          </cell>
          <cell r="AQ226">
            <v>22022.1754905492</v>
          </cell>
          <cell r="AR226">
            <v>19766.9564110192</v>
          </cell>
          <cell r="AS226">
            <v>18103.3708236301</v>
          </cell>
          <cell r="AT226">
            <v>17031.4187283819</v>
          </cell>
          <cell r="AU226">
            <v>15959.4666331337</v>
          </cell>
          <cell r="AV226">
            <v>14887.5145378855</v>
          </cell>
          <cell r="AW226">
            <v>13815.5624426373</v>
          </cell>
          <cell r="AX226">
            <v>12743.6103473892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</row>
        <row r="227">
          <cell r="A227">
            <v>-3365.42300840846</v>
          </cell>
          <cell r="B227">
            <v>-13662.3255048006</v>
          </cell>
          <cell r="C227">
            <v>-11900.4476485713</v>
          </cell>
          <cell r="D227">
            <v>-9382.52436059624</v>
          </cell>
          <cell r="E227">
            <v>-7670.23023743481</v>
          </cell>
          <cell r="F227">
            <v>-6182.61213260349</v>
          </cell>
          <cell r="G227">
            <v>-4628.22704690563</v>
          </cell>
          <cell r="H227">
            <v>-2992.19999371957</v>
          </cell>
          <cell r="I227">
            <v>-1190.84955533851</v>
          </cell>
          <cell r="J227">
            <v>795.129917136319</v>
          </cell>
          <cell r="K227">
            <v>2977.27216511988</v>
          </cell>
          <cell r="L227">
            <v>5378.19217653909</v>
          </cell>
          <cell r="M227">
            <v>8018.28315563653</v>
          </cell>
          <cell r="N227">
            <v>10928.0744041514</v>
          </cell>
          <cell r="O227">
            <v>14570.9186684785</v>
          </cell>
          <cell r="P227">
            <v>19124.1206887546</v>
          </cell>
          <cell r="Q227">
            <v>24196.0190804349</v>
          </cell>
          <cell r="R227">
            <v>29661.6621253951</v>
          </cell>
          <cell r="S227">
            <v>35551.617244355</v>
          </cell>
          <cell r="T227">
            <v>41898.824886345</v>
          </cell>
          <cell r="U227">
            <v>48738.7827530616</v>
          </cell>
          <cell r="V227">
            <v>56109.7443250372</v>
          </cell>
          <cell r="W227">
            <v>64052.9327999131</v>
          </cell>
          <cell r="X227">
            <v>72612.771639297</v>
          </cell>
          <cell r="Y227">
            <v>81837.1330135709</v>
          </cell>
          <cell r="Z227">
            <v>91777.605534117</v>
          </cell>
          <cell r="AA227">
            <v>102489.78277029</v>
          </cell>
          <cell r="AB227">
            <v>114033.574164714</v>
          </cell>
          <cell r="AC227">
            <v>126473.540085738</v>
          </cell>
          <cell r="AD227">
            <v>139879.252890892</v>
          </cell>
          <cell r="AE227">
            <v>53844.9119622364</v>
          </cell>
          <cell r="AF227">
            <v>49500.1929384595</v>
          </cell>
          <cell r="AG227">
            <v>46626.4603723334</v>
          </cell>
          <cell r="AH227">
            <v>43928.5233670272</v>
          </cell>
          <cell r="AI227">
            <v>41389.8364579931</v>
          </cell>
          <cell r="AJ227">
            <v>38995.9223637519</v>
          </cell>
          <cell r="AK227">
            <v>36670.2583107702</v>
          </cell>
          <cell r="AL227">
            <v>34344.5942577885</v>
          </cell>
          <cell r="AM227">
            <v>32016.8620217383</v>
          </cell>
          <cell r="AN227">
            <v>29691.1979687565</v>
          </cell>
          <cell r="AO227">
            <v>27363.4657327064</v>
          </cell>
          <cell r="AP227">
            <v>25037.8016797246</v>
          </cell>
          <cell r="AQ227">
            <v>22710.0694436745</v>
          </cell>
          <cell r="AR227">
            <v>20384.4053906927</v>
          </cell>
          <cell r="AS227">
            <v>18668.8553429095</v>
          </cell>
          <cell r="AT227">
            <v>17563.4193003248</v>
          </cell>
          <cell r="AU227">
            <v>16457.9832577401</v>
          </cell>
          <cell r="AV227">
            <v>15352.5472151554</v>
          </cell>
          <cell r="AW227">
            <v>14247.1111725707</v>
          </cell>
          <cell r="AX227">
            <v>13141.675129986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</row>
        <row r="228">
          <cell r="A228">
            <v>-3005.88250804784</v>
          </cell>
          <cell r="B228">
            <v>-12104.8248201342</v>
          </cell>
          <cell r="C228">
            <v>-10407.9086550678</v>
          </cell>
          <cell r="D228">
            <v>-7828.35660697668</v>
          </cell>
          <cell r="E228">
            <v>-6158.26970834709</v>
          </cell>
          <cell r="F228">
            <v>-4775.64859719685</v>
          </cell>
          <cell r="G228">
            <v>-3314.80921148968</v>
          </cell>
          <cell r="H228">
            <v>-1761.70490431867</v>
          </cell>
          <cell r="I228">
            <v>-40.074241270899</v>
          </cell>
          <cell r="J228">
            <v>1868.4792201313</v>
          </cell>
          <cell r="K228">
            <v>3975.86918040315</v>
          </cell>
          <cell r="L228">
            <v>6304.07972599259</v>
          </cell>
          <cell r="M228">
            <v>8873.27060780478</v>
          </cell>
          <cell r="N228">
            <v>11712.4596959963</v>
          </cell>
          <cell r="O228">
            <v>15238.2899469592</v>
          </cell>
          <cell r="P228">
            <v>19608.0185622794</v>
          </cell>
          <cell r="Q228">
            <v>24466.7763488753</v>
          </cell>
          <cell r="R228">
            <v>29702.7321296567</v>
          </cell>
          <cell r="S228">
            <v>35345.1687651953</v>
          </cell>
          <cell r="T228">
            <v>41425.6424206312</v>
          </cell>
          <cell r="U228">
            <v>47978.1590482143</v>
          </cell>
          <cell r="V228">
            <v>55039.364570644</v>
          </cell>
          <cell r="W228">
            <v>62648.7498288365</v>
          </cell>
          <cell r="X228">
            <v>70848.8714403192</v>
          </cell>
          <cell r="Y228">
            <v>79685.5898034369</v>
          </cell>
          <cell r="Z228">
            <v>89208.325578442</v>
          </cell>
          <cell r="AA228">
            <v>99470.33607988</v>
          </cell>
          <cell r="AB228">
            <v>110529.013126033</v>
          </cell>
          <cell r="AC228">
            <v>122446.204011187</v>
          </cell>
          <cell r="AD228">
            <v>135288.55739582</v>
          </cell>
          <cell r="AE228">
            <v>48197.5491482661</v>
          </cell>
          <cell r="AF228">
            <v>44308.5130062671</v>
          </cell>
          <cell r="AG228">
            <v>41736.1832995721</v>
          </cell>
          <cell r="AH228">
            <v>39321.2113612138</v>
          </cell>
          <cell r="AI228">
            <v>37048.7870482899</v>
          </cell>
          <cell r="AJ228">
            <v>34905.9514857611</v>
          </cell>
          <cell r="AK228">
            <v>32824.2077627041</v>
          </cell>
          <cell r="AL228">
            <v>30742.4640396471</v>
          </cell>
          <cell r="AM228">
            <v>28658.8690487273</v>
          </cell>
          <cell r="AN228">
            <v>26577.1253256703</v>
          </cell>
          <cell r="AO228">
            <v>24493.5303347505</v>
          </cell>
          <cell r="AP228">
            <v>22411.7866116935</v>
          </cell>
          <cell r="AQ228">
            <v>20328.1916207737</v>
          </cell>
          <cell r="AR228">
            <v>18246.4478977168</v>
          </cell>
          <cell r="AS228">
            <v>16710.8281941813</v>
          </cell>
          <cell r="AT228">
            <v>15721.3325101674</v>
          </cell>
          <cell r="AU228">
            <v>14731.8368261535</v>
          </cell>
          <cell r="AV228">
            <v>13742.3411421396</v>
          </cell>
          <cell r="AW228">
            <v>12752.8454581257</v>
          </cell>
          <cell r="AX228">
            <v>11763.3497741118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</row>
        <row r="229">
          <cell r="A229">
            <v>-2998.22734405577</v>
          </cell>
          <cell r="B229">
            <v>-11942.6684172889</v>
          </cell>
          <cell r="C229">
            <v>-9912.68257003633</v>
          </cell>
          <cell r="D229">
            <v>-7004.03183411559</v>
          </cell>
          <cell r="E229">
            <v>-5198.42677002127</v>
          </cell>
          <cell r="F229">
            <v>-3741.04402898939</v>
          </cell>
          <cell r="G229">
            <v>-2199.66080542641</v>
          </cell>
          <cell r="H229">
            <v>-559.779660728077</v>
          </cell>
          <cell r="I229">
            <v>1255.35386366484</v>
          </cell>
          <cell r="J229">
            <v>3264.65965256387</v>
          </cell>
          <cell r="K229">
            <v>5480.61397756516</v>
          </cell>
          <cell r="L229">
            <v>7925.80832341112</v>
          </cell>
          <cell r="M229">
            <v>10621.0564982932</v>
          </cell>
          <cell r="N229">
            <v>13596.0826025178</v>
          </cell>
          <cell r="O229">
            <v>17268.340626701</v>
          </cell>
          <cell r="P229">
            <v>21795.928191049</v>
          </cell>
          <cell r="Q229">
            <v>26824.8170260971</v>
          </cell>
          <cell r="R229">
            <v>32244.1115707682</v>
          </cell>
          <cell r="S229">
            <v>38084.1200349083</v>
          </cell>
          <cell r="T229">
            <v>44377.5035334609</v>
          </cell>
          <cell r="U229">
            <v>51159.4587486037</v>
          </cell>
          <cell r="V229">
            <v>58467.9147724233</v>
          </cell>
          <cell r="W229">
            <v>66343.7452309971</v>
          </cell>
          <cell r="X229">
            <v>74830.9968762194</v>
          </cell>
          <cell r="Y229">
            <v>83977.1359238054</v>
          </cell>
          <cell r="Z229">
            <v>93833.3135151542</v>
          </cell>
          <cell r="AA229">
            <v>104454.651787706</v>
          </cell>
          <cell r="AB229">
            <v>115900.552153685</v>
          </cell>
          <cell r="AC229">
            <v>128235.027511322</v>
          </cell>
          <cell r="AD229">
            <v>141527.060246498</v>
          </cell>
          <cell r="AE229">
            <v>48203.8099113123</v>
          </cell>
          <cell r="AF229">
            <v>44314.2685914735</v>
          </cell>
          <cell r="AG229">
            <v>41741.6047444113</v>
          </cell>
          <cell r="AH229">
            <v>39326.319106138</v>
          </cell>
          <cell r="AI229">
            <v>37053.5996099442</v>
          </cell>
          <cell r="AJ229">
            <v>34910.4856974589</v>
          </cell>
          <cell r="AK229">
            <v>32828.4715601505</v>
          </cell>
          <cell r="AL229">
            <v>30746.4574228421</v>
          </cell>
          <cell r="AM229">
            <v>28662.591777195</v>
          </cell>
          <cell r="AN229">
            <v>26580.5776398866</v>
          </cell>
          <cell r="AO229">
            <v>24496.7119942395</v>
          </cell>
          <cell r="AP229">
            <v>22414.697856931</v>
          </cell>
          <cell r="AQ229">
            <v>20330.8322112839</v>
          </cell>
          <cell r="AR229">
            <v>18248.8180739755</v>
          </cell>
          <cell r="AS229">
            <v>16712.9988965817</v>
          </cell>
          <cell r="AT229">
            <v>15723.3746791025</v>
          </cell>
          <cell r="AU229">
            <v>14733.7504616232</v>
          </cell>
          <cell r="AV229">
            <v>13744.126244144</v>
          </cell>
          <cell r="AW229">
            <v>12754.5020266647</v>
          </cell>
          <cell r="AX229">
            <v>11764.8778091855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</row>
        <row r="230">
          <cell r="A230">
            <v>-3430.97088456326</v>
          </cell>
          <cell r="B230">
            <v>-13932.6401786741</v>
          </cell>
          <cell r="C230">
            <v>-12232.6599776413</v>
          </cell>
          <cell r="D230">
            <v>-9435.23270358542</v>
          </cell>
          <cell r="E230">
            <v>-7576.38883850983</v>
          </cell>
          <cell r="F230">
            <v>-6040.09123660359</v>
          </cell>
          <cell r="G230">
            <v>-4436.89648267134</v>
          </cell>
          <cell r="H230">
            <v>-2751.59980799339</v>
          </cell>
          <cell r="I230">
            <v>-898.949366222073</v>
          </cell>
          <cell r="J230">
            <v>1140.73364785841</v>
          </cell>
          <cell r="K230">
            <v>3379.13198768165</v>
          </cell>
          <cell r="L230">
            <v>5839.2148809328</v>
          </cell>
          <cell r="M230">
            <v>8541.67417115272</v>
          </cell>
          <cell r="N230">
            <v>11517.5955017701</v>
          </cell>
          <cell r="O230">
            <v>15239.3228510605</v>
          </cell>
          <cell r="P230">
            <v>19888.2120969555</v>
          </cell>
          <cell r="Q230">
            <v>25066.0972355553</v>
          </cell>
          <cell r="R230">
            <v>30645.9550540426</v>
          </cell>
          <cell r="S230">
            <v>36658.9917362262</v>
          </cell>
          <cell r="T230">
            <v>43138.8360830644</v>
          </cell>
          <cell r="U230">
            <v>50121.7275867301</v>
          </cell>
          <cell r="V230">
            <v>57646.7191053552</v>
          </cell>
          <cell r="W230">
            <v>65755.8952719406</v>
          </cell>
          <cell r="X230">
            <v>74494.6078589195</v>
          </cell>
          <cell r="Y230">
            <v>83911.7294146814</v>
          </cell>
          <cell r="Z230">
            <v>94059.9265905602</v>
          </cell>
          <cell r="AA230">
            <v>104995.954686906</v>
          </cell>
          <cell r="AB230">
            <v>116780.975065533</v>
          </cell>
          <cell r="AC230">
            <v>129480.897203725</v>
          </cell>
          <cell r="AD230">
            <v>143166.747302774</v>
          </cell>
          <cell r="AE230">
            <v>54896.1519746083</v>
          </cell>
          <cell r="AF230">
            <v>50466.6089198531</v>
          </cell>
          <cell r="AG230">
            <v>47536.7710960847</v>
          </cell>
          <cell r="AH230">
            <v>44786.1609740905</v>
          </cell>
          <cell r="AI230">
            <v>42197.910064292</v>
          </cell>
          <cell r="AJ230">
            <v>39757.2584383075</v>
          </cell>
          <cell r="AK230">
            <v>37386.1893318354</v>
          </cell>
          <cell r="AL230">
            <v>35015.1202253633</v>
          </cell>
          <cell r="AM230">
            <v>32641.9425576939</v>
          </cell>
          <cell r="AN230">
            <v>30270.8734512218</v>
          </cell>
          <cell r="AO230">
            <v>27897.6957835524</v>
          </cell>
          <cell r="AP230">
            <v>25526.6266770803</v>
          </cell>
          <cell r="AQ230">
            <v>23153.4490094109</v>
          </cell>
          <cell r="AR230">
            <v>20782.3799029388</v>
          </cell>
          <cell r="AS230">
            <v>19033.3363496834</v>
          </cell>
          <cell r="AT230">
            <v>17906.3183496447</v>
          </cell>
          <cell r="AU230">
            <v>16779.300349606</v>
          </cell>
          <cell r="AV230">
            <v>15652.2823495673</v>
          </cell>
          <cell r="AW230">
            <v>14525.2643495286</v>
          </cell>
          <cell r="AX230">
            <v>13398.2463494899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</row>
        <row r="231">
          <cell r="A231">
            <v>-3685.18505977402</v>
          </cell>
          <cell r="B231">
            <v>-14940.2888188649</v>
          </cell>
          <cell r="C231">
            <v>-13185.5410225298</v>
          </cell>
          <cell r="D231">
            <v>-10302.7638002873</v>
          </cell>
          <cell r="E231">
            <v>-8342.70652522336</v>
          </cell>
          <cell r="F231">
            <v>-6704.45460564081</v>
          </cell>
          <cell r="G231">
            <v>-5005.62211006988</v>
          </cell>
          <cell r="H231">
            <v>-3230.247844646</v>
          </cell>
          <cell r="I231">
            <v>-1287.52591708581</v>
          </cell>
          <cell r="J231">
            <v>843.062620201465</v>
          </cell>
          <cell r="K231">
            <v>3173.11869673</v>
          </cell>
          <cell r="L231">
            <v>5726.27867188007</v>
          </cell>
          <cell r="M231">
            <v>8523.62920283844</v>
          </cell>
          <cell r="N231">
            <v>11597.5960613315</v>
          </cell>
          <cell r="O231">
            <v>15454.6965629077</v>
          </cell>
          <cell r="P231">
            <v>20291.1232355711</v>
          </cell>
          <cell r="Q231">
            <v>25682.3025320468</v>
          </cell>
          <cell r="R231">
            <v>31492.0130882066</v>
          </cell>
          <cell r="S231">
            <v>37752.7465734425</v>
          </cell>
          <cell r="T231">
            <v>44499.5170698822</v>
          </cell>
          <cell r="U231">
            <v>51770.0568938457</v>
          </cell>
          <cell r="V231">
            <v>59605.0276194297</v>
          </cell>
          <cell r="W231">
            <v>68048.2474844018</v>
          </cell>
          <cell r="X231">
            <v>77146.9364502045</v>
          </cell>
          <cell r="Y231">
            <v>86951.980286605</v>
          </cell>
          <cell r="Z231">
            <v>97518.2151579226</v>
          </cell>
          <cell r="AA231">
            <v>108904.734302424</v>
          </cell>
          <cell r="AB231">
            <v>121175.218520037</v>
          </cell>
          <cell r="AC231">
            <v>134398.292316685</v>
          </cell>
          <cell r="AD231">
            <v>148647.907697031</v>
          </cell>
          <cell r="AE231">
            <v>58996.1811371505</v>
          </cell>
          <cell r="AF231">
            <v>54235.8087792844</v>
          </cell>
          <cell r="AG231">
            <v>51087.1501440951</v>
          </cell>
          <cell r="AH231">
            <v>48131.1051908914</v>
          </cell>
          <cell r="AI231">
            <v>45349.5455731334</v>
          </cell>
          <cell r="AJ231">
            <v>42726.608987599</v>
          </cell>
          <cell r="AK231">
            <v>40178.4518315413</v>
          </cell>
          <cell r="AL231">
            <v>37630.2946754836</v>
          </cell>
          <cell r="AM231">
            <v>35079.8714761084</v>
          </cell>
          <cell r="AN231">
            <v>32531.7143200507</v>
          </cell>
          <cell r="AO231">
            <v>29981.2911206756</v>
          </cell>
          <cell r="AP231">
            <v>27433.1339646179</v>
          </cell>
          <cell r="AQ231">
            <v>24882.7107652427</v>
          </cell>
          <cell r="AR231">
            <v>22334.553609185</v>
          </cell>
          <cell r="AS231">
            <v>20454.8792317833</v>
          </cell>
          <cell r="AT231">
            <v>19243.6876330376</v>
          </cell>
          <cell r="AU231">
            <v>18032.4960342919</v>
          </cell>
          <cell r="AV231">
            <v>16821.3044355462</v>
          </cell>
          <cell r="AW231">
            <v>15610.1128368005</v>
          </cell>
          <cell r="AX231">
            <v>14398.9212380548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</row>
        <row r="232">
          <cell r="A232">
            <v>-2880.8426211869</v>
          </cell>
          <cell r="B232">
            <v>-11619.671924497</v>
          </cell>
          <cell r="C232">
            <v>-9976.89699510842</v>
          </cell>
          <cell r="D232">
            <v>-7548.08023991971</v>
          </cell>
          <cell r="E232">
            <v>-5975.60120549285</v>
          </cell>
          <cell r="F232">
            <v>-4658.62589423072</v>
          </cell>
          <cell r="G232">
            <v>-3261.49176340012</v>
          </cell>
          <cell r="H232">
            <v>-1770.61799609553</v>
          </cell>
          <cell r="I232">
            <v>-112.588301668374</v>
          </cell>
          <cell r="J232">
            <v>1730.47172927008</v>
          </cell>
          <cell r="K232">
            <v>3770.4013533034</v>
          </cell>
          <cell r="L232">
            <v>6028.73097135798</v>
          </cell>
          <cell r="M232">
            <v>8525.29168398937</v>
          </cell>
          <cell r="N232">
            <v>11288.294940849</v>
          </cell>
          <cell r="O232">
            <v>14717.331718791</v>
          </cell>
          <cell r="P232">
            <v>18962.156244479</v>
          </cell>
          <cell r="Q232">
            <v>23680.7765976354</v>
          </cell>
          <cell r="R232">
            <v>28765.7157118223</v>
          </cell>
          <cell r="S232">
            <v>34245.4118644682</v>
          </cell>
          <cell r="T232">
            <v>40150.5110703854</v>
          </cell>
          <cell r="U232">
            <v>46514.0384741606</v>
          </cell>
          <cell r="V232">
            <v>53371.5830481824</v>
          </cell>
          <cell r="W232">
            <v>60761.4966292566</v>
          </cell>
          <cell r="X232">
            <v>68725.1084069511</v>
          </cell>
          <cell r="Y232">
            <v>77306.9560632285</v>
          </cell>
          <cell r="Z232">
            <v>86555.0348560492</v>
          </cell>
          <cell r="AA232">
            <v>96521.0660399819</v>
          </cell>
          <cell r="AB232">
            <v>107260.786125004</v>
          </cell>
          <cell r="AC232">
            <v>118834.258591212</v>
          </cell>
          <cell r="AD232">
            <v>131306.20980276</v>
          </cell>
          <cell r="AE232">
            <v>46170.2877560903</v>
          </cell>
          <cell r="AF232">
            <v>42444.8303221953</v>
          </cell>
          <cell r="AG232">
            <v>39980.6966709945</v>
          </cell>
          <cell r="AH232">
            <v>37667.3020837741</v>
          </cell>
          <cell r="AI232">
            <v>35490.4593545126</v>
          </cell>
          <cell r="AJ232">
            <v>33437.7546779408</v>
          </cell>
          <cell r="AK232">
            <v>31443.5722262085</v>
          </cell>
          <cell r="AL232">
            <v>29449.3897744763</v>
          </cell>
          <cell r="AM232">
            <v>27453.4339219913</v>
          </cell>
          <cell r="AN232">
            <v>25459.251470259</v>
          </cell>
          <cell r="AO232">
            <v>23463.295617774</v>
          </cell>
          <cell r="AP232">
            <v>21469.1131660417</v>
          </cell>
          <cell r="AQ232">
            <v>19473.1573135567</v>
          </cell>
          <cell r="AR232">
            <v>17478.9748618245</v>
          </cell>
          <cell r="AS232">
            <v>16007.9456321421</v>
          </cell>
          <cell r="AT232">
            <v>15060.0696245095</v>
          </cell>
          <cell r="AU232">
            <v>14112.193616877</v>
          </cell>
          <cell r="AV232">
            <v>13164.3176092445</v>
          </cell>
          <cell r="AW232">
            <v>12216.4416016119</v>
          </cell>
          <cell r="AX232">
            <v>11268.5655939794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</row>
        <row r="233">
          <cell r="A233">
            <v>-2907.73391059195</v>
          </cell>
          <cell r="B233">
            <v>-11741.8481035904</v>
          </cell>
          <cell r="C233">
            <v>-10101.9211837416</v>
          </cell>
          <cell r="D233">
            <v>-7520.25492647316</v>
          </cell>
          <cell r="E233">
            <v>-5874.35160817506</v>
          </cell>
          <cell r="F233">
            <v>-4533.09605527955</v>
          </cell>
          <cell r="G233">
            <v>-3111.24417826622</v>
          </cell>
          <cell r="H233">
            <v>-1595.05438891158</v>
          </cell>
          <cell r="I233">
            <v>89.5448298961117</v>
          </cell>
          <cell r="J233">
            <v>1960.61069586573</v>
          </cell>
          <cell r="K233">
            <v>4030.07906282387</v>
          </cell>
          <cell r="L233">
            <v>6319.66124732993</v>
          </cell>
          <cell r="M233">
            <v>8849.35034668922</v>
          </cell>
          <cell r="N233">
            <v>11647.6254103223</v>
          </cell>
          <cell r="O233">
            <v>15117.694540598</v>
          </cell>
          <cell r="P233">
            <v>19410.9734182064</v>
          </cell>
          <cell r="Q233">
            <v>24182.9486345534</v>
          </cell>
          <cell r="R233">
            <v>29325.3846886221</v>
          </cell>
          <cell r="S233">
            <v>34867.041418019</v>
          </cell>
          <cell r="T233">
            <v>40838.911361287</v>
          </cell>
          <cell r="U233">
            <v>47274.3930882812</v>
          </cell>
          <cell r="V233">
            <v>54209.4779866323</v>
          </cell>
          <cell r="W233">
            <v>61682.9515489297</v>
          </cell>
          <cell r="X233">
            <v>69736.6102863501</v>
          </cell>
          <cell r="Y233">
            <v>78415.495481856</v>
          </cell>
          <cell r="Z233">
            <v>87768.1450902621</v>
          </cell>
          <cell r="AA233">
            <v>97846.8651939587</v>
          </cell>
          <cell r="AB233">
            <v>108708.022532448</v>
          </cell>
          <cell r="AC233">
            <v>120412.359741708</v>
          </cell>
          <cell r="AD233">
            <v>133025.33506641</v>
          </cell>
          <cell r="AE233">
            <v>46587.2850941828</v>
          </cell>
          <cell r="AF233">
            <v>42828.1803535757</v>
          </cell>
          <cell r="AG233">
            <v>40341.7913250924</v>
          </cell>
          <cell r="AH233">
            <v>38007.5027943488</v>
          </cell>
          <cell r="AI233">
            <v>35810.9994203812</v>
          </cell>
          <cell r="AJ233">
            <v>33739.7552798463</v>
          </cell>
          <cell r="AK233">
            <v>31727.5619207869</v>
          </cell>
          <cell r="AL233">
            <v>29715.3685617275</v>
          </cell>
          <cell r="AM233">
            <v>27701.3857850476</v>
          </cell>
          <cell r="AN233">
            <v>25689.1924259881</v>
          </cell>
          <cell r="AO233">
            <v>23675.2096493082</v>
          </cell>
          <cell r="AP233">
            <v>21663.0162902488</v>
          </cell>
          <cell r="AQ233">
            <v>19649.0335135689</v>
          </cell>
          <cell r="AR233">
            <v>17636.8401545095</v>
          </cell>
          <cell r="AS233">
            <v>16152.524993488</v>
          </cell>
          <cell r="AT233">
            <v>15196.0880305044</v>
          </cell>
          <cell r="AU233">
            <v>14239.6510675208</v>
          </cell>
          <cell r="AV233">
            <v>13283.2141045372</v>
          </cell>
          <cell r="AW233">
            <v>12326.7771415537</v>
          </cell>
          <cell r="AX233">
            <v>11370.3401785701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</row>
        <row r="234">
          <cell r="A234">
            <v>-3094.37588860622</v>
          </cell>
          <cell r="B234">
            <v>-12373.4763576473</v>
          </cell>
          <cell r="C234">
            <v>-10693.0568664848</v>
          </cell>
          <cell r="D234">
            <v>-8431.5126329817</v>
          </cell>
          <cell r="E234">
            <v>-6865.85014689294</v>
          </cell>
          <cell r="F234">
            <v>-5478.21689873461</v>
          </cell>
          <cell r="G234">
            <v>-4017.26033352871</v>
          </cell>
          <cell r="H234">
            <v>-2468.85088672737</v>
          </cell>
          <cell r="I234">
            <v>-754.878254309167</v>
          </cell>
          <cell r="J234">
            <v>1143.1360817291</v>
          </cell>
          <cell r="K234">
            <v>3236.82773386357</v>
          </cell>
          <cell r="L234">
            <v>5548.16155157384</v>
          </cell>
          <cell r="M234">
            <v>8097.1562162141</v>
          </cell>
          <cell r="N234">
            <v>10913.0171843312</v>
          </cell>
          <cell r="O234">
            <v>14424.741641767</v>
          </cell>
          <cell r="P234">
            <v>18794.7355280479</v>
          </cell>
          <cell r="Q234">
            <v>23657.9368008988</v>
          </cell>
          <cell r="R234">
            <v>28898.6810273211</v>
          </cell>
          <cell r="S234">
            <v>34546.2778479803</v>
          </cell>
          <cell r="T234">
            <v>40632.3122871184</v>
          </cell>
          <cell r="U234">
            <v>47190.821396494</v>
          </cell>
          <cell r="V234">
            <v>54258.4846126513</v>
          </cell>
          <cell r="W234">
            <v>61874.8288921182</v>
          </cell>
          <cell r="X234">
            <v>70082.4497717823</v>
          </cell>
          <cell r="Y234">
            <v>78927.2495907598</v>
          </cell>
          <cell r="Z234">
            <v>88458.6942060458</v>
          </cell>
          <cell r="AA234">
            <v>98730.0896376688</v>
          </cell>
          <cell r="AB234">
            <v>109798.880190527</v>
          </cell>
          <cell r="AC234">
            <v>121726.969720196</v>
          </cell>
          <cell r="AD234">
            <v>134581.067839441</v>
          </cell>
          <cell r="AE234">
            <v>49719.8572710433</v>
          </cell>
          <cell r="AF234">
            <v>45707.9868477715</v>
          </cell>
          <cell r="AG234">
            <v>43054.4107192944</v>
          </cell>
          <cell r="AH234">
            <v>40563.1624668287</v>
          </cell>
          <cell r="AI234">
            <v>38218.9641726321</v>
          </cell>
          <cell r="AJ234">
            <v>36008.4476586801</v>
          </cell>
          <cell r="AK234">
            <v>33860.952555415</v>
          </cell>
          <cell r="AL234">
            <v>31713.4574521498</v>
          </cell>
          <cell r="AM234">
            <v>29564.0526091668</v>
          </cell>
          <cell r="AN234">
            <v>27416.5575059016</v>
          </cell>
          <cell r="AO234">
            <v>25267.1526629187</v>
          </cell>
          <cell r="AP234">
            <v>23119.6575596535</v>
          </cell>
          <cell r="AQ234">
            <v>20970.2527166706</v>
          </cell>
          <cell r="AR234">
            <v>18822.7576134054</v>
          </cell>
          <cell r="AS234">
            <v>17238.6357268855</v>
          </cell>
          <cell r="AT234">
            <v>16217.887057111</v>
          </cell>
          <cell r="AU234">
            <v>15197.1383873365</v>
          </cell>
          <cell r="AV234">
            <v>14176.389717562</v>
          </cell>
          <cell r="AW234">
            <v>13155.6410477875</v>
          </cell>
          <cell r="AX234">
            <v>12134.8923780129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</row>
        <row r="235">
          <cell r="A235">
            <v>-3047.53459719289</v>
          </cell>
          <cell r="B235">
            <v>-12241.9675105093</v>
          </cell>
          <cell r="C235">
            <v>-10475.7078956019</v>
          </cell>
          <cell r="D235">
            <v>-8133.78501029793</v>
          </cell>
          <cell r="E235">
            <v>-6560.81893196587</v>
          </cell>
          <cell r="F235">
            <v>-5181.93357805144</v>
          </cell>
          <cell r="G235">
            <v>-3727.54545173855</v>
          </cell>
          <cell r="H235">
            <v>-2183.60622578288</v>
          </cell>
          <cell r="I235">
            <v>-473.045004094177</v>
          </cell>
          <cell r="J235">
            <v>1422.53008172074</v>
          </cell>
          <cell r="K235">
            <v>3514.85955629774</v>
          </cell>
          <cell r="L235">
            <v>5825.86961331621</v>
          </cell>
          <cell r="M235">
            <v>8375.60237857304</v>
          </cell>
          <cell r="N235">
            <v>11193.104851913</v>
          </cell>
          <cell r="O235">
            <v>14700.6294175267</v>
          </cell>
          <cell r="P235">
            <v>19057.7304801295</v>
          </cell>
          <cell r="Q235">
            <v>23904.7888319261</v>
          </cell>
          <cell r="R235">
            <v>29128.1369203794</v>
          </cell>
          <cell r="S235">
            <v>34756.9870956691</v>
          </cell>
          <cell r="T235">
            <v>40822.8195386377</v>
          </cell>
          <cell r="U235">
            <v>47359.5583183792</v>
          </cell>
          <cell r="V235">
            <v>54403.761117635</v>
          </cell>
          <cell r="W235">
            <v>61994.8236870659</v>
          </cell>
          <cell r="X235">
            <v>70175.2001718405</v>
          </cell>
          <cell r="Y235">
            <v>78990.640542749</v>
          </cell>
          <cell r="Z235">
            <v>88490.4464597114</v>
          </cell>
          <cell r="AA235">
            <v>98727.7469986355</v>
          </cell>
          <cell r="AB235">
            <v>109759.795783667</v>
          </cell>
          <cell r="AC235">
            <v>121648.291186586</v>
          </cell>
          <cell r="AD235">
            <v>134459.721384122</v>
          </cell>
          <cell r="AE235">
            <v>48896.3176228608</v>
          </cell>
          <cell r="AF235">
            <v>44950.898202031</v>
          </cell>
          <cell r="AG235">
            <v>42341.2748375242</v>
          </cell>
          <cell r="AH235">
            <v>39891.2906156084</v>
          </cell>
          <cell r="AI235">
            <v>37585.9206758045</v>
          </cell>
          <cell r="AJ235">
            <v>35412.0182651931</v>
          </cell>
          <cell r="AK235">
            <v>33300.0934040583</v>
          </cell>
          <cell r="AL235">
            <v>31188.1685429235</v>
          </cell>
          <cell r="AM235">
            <v>29074.3655742287</v>
          </cell>
          <cell r="AN235">
            <v>26962.4407130939</v>
          </cell>
          <cell r="AO235">
            <v>24848.6377443991</v>
          </cell>
          <cell r="AP235">
            <v>22736.7128832643</v>
          </cell>
          <cell r="AQ235">
            <v>20622.9099145696</v>
          </cell>
          <cell r="AR235">
            <v>18510.9850534347</v>
          </cell>
          <cell r="AS235">
            <v>16953.1019224686</v>
          </cell>
          <cell r="AT235">
            <v>15949.2605216713</v>
          </cell>
          <cell r="AU235">
            <v>14945.419120874</v>
          </cell>
          <cell r="AV235">
            <v>13941.5777200767</v>
          </cell>
          <cell r="AW235">
            <v>12937.7363192793</v>
          </cell>
          <cell r="AX235">
            <v>11933.894918482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</row>
        <row r="236">
          <cell r="A236">
            <v>-3739.2366331918</v>
          </cell>
          <cell r="B236">
            <v>-14996.2573761619</v>
          </cell>
          <cell r="C236">
            <v>-13012.5504239271</v>
          </cell>
          <cell r="D236">
            <v>-10147.2410847725</v>
          </cell>
          <cell r="E236">
            <v>-8176.7298096986</v>
          </cell>
          <cell r="F236">
            <v>-6484.70979390358</v>
          </cell>
          <cell r="G236">
            <v>-4731.53890479705</v>
          </cell>
          <cell r="H236">
            <v>-2900.89594808192</v>
          </cell>
          <cell r="I236">
            <v>-900.387051206919</v>
          </cell>
          <cell r="J236">
            <v>1290.91510334151</v>
          </cell>
          <cell r="K236">
            <v>3684.80153179952</v>
          </cell>
          <cell r="L236">
            <v>6305.30470396041</v>
          </cell>
          <cell r="M236">
            <v>9173.85606425662</v>
          </cell>
          <cell r="N236">
            <v>12323.4845590173</v>
          </cell>
          <cell r="O236">
            <v>16269.6455196582</v>
          </cell>
          <cell r="P236">
            <v>21212.5949269933</v>
          </cell>
          <cell r="Q236">
            <v>26721.4021942673</v>
          </cell>
          <cell r="R236">
            <v>32657.8724862968</v>
          </cell>
          <cell r="S236">
            <v>39055.2063951282</v>
          </cell>
          <cell r="T236">
            <v>45949.181961052</v>
          </cell>
          <cell r="U236">
            <v>53378.3547666084</v>
          </cell>
          <cell r="V236">
            <v>61384.2735644107</v>
          </cell>
          <cell r="W236">
            <v>70011.7126447167</v>
          </cell>
          <cell r="X236">
            <v>79308.9222422989</v>
          </cell>
          <cell r="Y236">
            <v>89327.8983830508</v>
          </cell>
          <cell r="Z236">
            <v>100124.673679486</v>
          </cell>
          <cell r="AA236">
            <v>111759.630701447</v>
          </cell>
          <cell r="AB236">
            <v>124297.839674602</v>
          </cell>
          <cell r="AC236">
            <v>137809.422395343</v>
          </cell>
          <cell r="AD236">
            <v>152369.944397353</v>
          </cell>
          <cell r="AE236">
            <v>60034.4324233994</v>
          </cell>
          <cell r="AF236">
            <v>55190.2840883715</v>
          </cell>
          <cell r="AG236">
            <v>51986.2134109969</v>
          </cell>
          <cell r="AH236">
            <v>48978.1461503198</v>
          </cell>
          <cell r="AI236">
            <v>46147.6349259451</v>
          </cell>
          <cell r="AJ236">
            <v>43478.5382800272</v>
          </cell>
          <cell r="AK236">
            <v>40885.537078239</v>
          </cell>
          <cell r="AL236">
            <v>38292.5358764508</v>
          </cell>
          <cell r="AM236">
            <v>35697.2287521132</v>
          </cell>
          <cell r="AN236">
            <v>33104.227550325</v>
          </cell>
          <cell r="AO236">
            <v>30508.9204259874</v>
          </cell>
          <cell r="AP236">
            <v>27915.9192241991</v>
          </cell>
          <cell r="AQ236">
            <v>25320.6120998615</v>
          </cell>
          <cell r="AR236">
            <v>22727.6108980733</v>
          </cell>
          <cell r="AS236">
            <v>20814.856848353</v>
          </cell>
          <cell r="AT236">
            <v>19582.3499507006</v>
          </cell>
          <cell r="AU236">
            <v>18349.8430530482</v>
          </cell>
          <cell r="AV236">
            <v>17117.3361553958</v>
          </cell>
          <cell r="AW236">
            <v>15884.8292577434</v>
          </cell>
          <cell r="AX236">
            <v>14652.322360091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</row>
        <row r="237">
          <cell r="A237">
            <v>-3205.65817650758</v>
          </cell>
          <cell r="B237">
            <v>-12914.4852592018</v>
          </cell>
          <cell r="C237">
            <v>-11144.9926454078</v>
          </cell>
          <cell r="D237">
            <v>-8275.02895502911</v>
          </cell>
          <cell r="E237">
            <v>-6430.89697041878</v>
          </cell>
          <cell r="F237">
            <v>-4943.4141986021</v>
          </cell>
          <cell r="G237">
            <v>-3380.68179919096</v>
          </cell>
          <cell r="H237">
            <v>-1727.91032339116</v>
          </cell>
          <cell r="I237">
            <v>95.6613736350504</v>
          </cell>
          <cell r="J237">
            <v>2109.26245609045</v>
          </cell>
          <cell r="K237">
            <v>4324.93338065426</v>
          </cell>
          <cell r="L237">
            <v>6765.38443311128</v>
          </cell>
          <cell r="M237">
            <v>9451.30493672309</v>
          </cell>
          <cell r="N237">
            <v>12412.9974444682</v>
          </cell>
          <cell r="O237">
            <v>16094.0381307398</v>
          </cell>
          <cell r="P237">
            <v>20663.5429123552</v>
          </cell>
          <cell r="Q237">
            <v>25746.3270837532</v>
          </cell>
          <cell r="R237">
            <v>31223.7009998012</v>
          </cell>
          <cell r="S237">
            <v>37126.2976878582</v>
          </cell>
          <cell r="T237">
            <v>43487.1282968082</v>
          </cell>
          <cell r="U237">
            <v>50341.7667168139</v>
          </cell>
          <cell r="V237">
            <v>57728.548531583</v>
          </cell>
          <cell r="W237">
            <v>65688.7854158151</v>
          </cell>
          <cell r="X237">
            <v>74266.9961768798</v>
          </cell>
          <cell r="Y237">
            <v>83511.1557328606</v>
          </cell>
          <cell r="Z237">
            <v>93472.9634194122</v>
          </cell>
          <cell r="AA237">
            <v>104208.132125975</v>
          </cell>
          <cell r="AB237">
            <v>115776.699878385</v>
          </cell>
          <cell r="AC237">
            <v>128243.365610458</v>
          </cell>
          <cell r="AD237">
            <v>141677.851002381</v>
          </cell>
          <cell r="AE237">
            <v>51398.0833703607</v>
          </cell>
          <cell r="AF237">
            <v>47250.797722248</v>
          </cell>
          <cell r="AG237">
            <v>44507.653743826</v>
          </cell>
          <cell r="AH237">
            <v>41932.3167978957</v>
          </cell>
          <cell r="AI237">
            <v>39508.9932813991</v>
          </cell>
          <cell r="AJ237">
            <v>37223.8637916604</v>
          </cell>
          <cell r="AK237">
            <v>35003.8829145361</v>
          </cell>
          <cell r="AL237">
            <v>32783.9020374118</v>
          </cell>
          <cell r="AM237">
            <v>30561.9469599053</v>
          </cell>
          <cell r="AN237">
            <v>28341.966082781</v>
          </cell>
          <cell r="AO237">
            <v>26120.0110052744</v>
          </cell>
          <cell r="AP237">
            <v>23900.0301281502</v>
          </cell>
          <cell r="AQ237">
            <v>21678.0750506436</v>
          </cell>
          <cell r="AR237">
            <v>19458.0941735193</v>
          </cell>
          <cell r="AS237">
            <v>17820.5024091605</v>
          </cell>
          <cell r="AT237">
            <v>16765.2997575669</v>
          </cell>
          <cell r="AU237">
            <v>15710.0971059734</v>
          </cell>
          <cell r="AV237">
            <v>14654.8944543799</v>
          </cell>
          <cell r="AW237">
            <v>13599.6918027864</v>
          </cell>
          <cell r="AX237">
            <v>12544.4891511929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</row>
        <row r="238">
          <cell r="A238">
            <v>-3153.80448260265</v>
          </cell>
          <cell r="B238">
            <v>-12668.9792789822</v>
          </cell>
          <cell r="C238">
            <v>-10847.3855250153</v>
          </cell>
          <cell r="D238">
            <v>-8241.28701921996</v>
          </cell>
          <cell r="E238">
            <v>-6527.59977934473</v>
          </cell>
          <cell r="F238">
            <v>-5078.95783458649</v>
          </cell>
          <cell r="G238">
            <v>-3555.3195002186</v>
          </cell>
          <cell r="H238">
            <v>-1942.15696682284</v>
          </cell>
          <cell r="I238">
            <v>-159.910771320767</v>
          </cell>
          <cell r="J238">
            <v>1810.35184177111</v>
          </cell>
          <cell r="K238">
            <v>3980.54350414805</v>
          </cell>
          <cell r="L238">
            <v>6373.09016222251</v>
          </cell>
          <cell r="M238">
            <v>9008.43762936569</v>
          </cell>
          <cell r="N238">
            <v>11916.4485252809</v>
          </cell>
          <cell r="O238">
            <v>15533.8728230287</v>
          </cell>
          <cell r="P238">
            <v>20026.7380791153</v>
          </cell>
          <cell r="Q238">
            <v>25024.7597344794</v>
          </cell>
          <cell r="R238">
            <v>30410.7908000882</v>
          </cell>
          <cell r="S238">
            <v>36214.9534548395</v>
          </cell>
          <cell r="T238">
            <v>42469.7083406622</v>
          </cell>
          <cell r="U238">
            <v>49210.0361034788</v>
          </cell>
          <cell r="V238">
            <v>56473.6330276643</v>
          </cell>
          <cell r="W238">
            <v>64301.121858117</v>
          </cell>
          <cell r="X238">
            <v>72736.2789889943</v>
          </cell>
          <cell r="Y238">
            <v>81826.2792897005</v>
          </cell>
          <cell r="Z238">
            <v>91621.9599373525</v>
          </cell>
          <cell r="AA238">
            <v>102178.104731246</v>
          </cell>
          <cell r="AB238">
            <v>113553.750479389</v>
          </cell>
          <cell r="AC238">
            <v>125812.517170626</v>
          </cell>
          <cell r="AD238">
            <v>139022.963778874</v>
          </cell>
          <cell r="AE238">
            <v>50602.3450351602</v>
          </cell>
          <cell r="AF238">
            <v>46519.2671154456</v>
          </cell>
          <cell r="AG238">
            <v>43818.5921296294</v>
          </cell>
          <cell r="AH238">
            <v>41283.1262100011</v>
          </cell>
          <cell r="AI238">
            <v>38897.3202679785</v>
          </cell>
          <cell r="AJ238">
            <v>36647.568851052</v>
          </cell>
          <cell r="AK238">
            <v>34461.9574245279</v>
          </cell>
          <cell r="AL238">
            <v>32276.3459980037</v>
          </cell>
          <cell r="AM238">
            <v>30088.7909354068</v>
          </cell>
          <cell r="AN238">
            <v>27903.1795088827</v>
          </cell>
          <cell r="AO238">
            <v>25715.6244462857</v>
          </cell>
          <cell r="AP238">
            <v>23530.0130197616</v>
          </cell>
          <cell r="AQ238">
            <v>21342.4579571646</v>
          </cell>
          <cell r="AR238">
            <v>19156.8465306405</v>
          </cell>
          <cell r="AS238">
            <v>17544.6077455925</v>
          </cell>
          <cell r="AT238">
            <v>16505.7416020207</v>
          </cell>
          <cell r="AU238">
            <v>15466.8754584488</v>
          </cell>
          <cell r="AV238">
            <v>14428.009314877</v>
          </cell>
          <cell r="AW238">
            <v>13389.1431713052</v>
          </cell>
          <cell r="AX238">
            <v>12350.2770277333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</row>
        <row r="239">
          <cell r="A239">
            <v>-3668.24218542407</v>
          </cell>
          <cell r="B239">
            <v>-14927.8723880484</v>
          </cell>
          <cell r="C239">
            <v>-13089.3126918356</v>
          </cell>
          <cell r="D239">
            <v>-10338.9038154202</v>
          </cell>
          <cell r="E239">
            <v>-8458.64412823433</v>
          </cell>
          <cell r="F239">
            <v>-6842.87067242734</v>
          </cell>
          <cell r="G239">
            <v>-5167.07361218778</v>
          </cell>
          <cell r="H239">
            <v>-3415.43907893251</v>
          </cell>
          <cell r="I239">
            <v>-1497.71555933039</v>
          </cell>
          <cell r="J239">
            <v>606.44800293431</v>
          </cell>
          <cell r="K239">
            <v>2908.55402554215</v>
          </cell>
          <cell r="L239">
            <v>5432.06965310011</v>
          </cell>
          <cell r="M239">
            <v>8197.92624898329</v>
          </cell>
          <cell r="N239">
            <v>11238.305876514</v>
          </cell>
          <cell r="O239">
            <v>15056.7309003196</v>
          </cell>
          <cell r="P239">
            <v>19848.0021493517</v>
          </cell>
          <cell r="Q239">
            <v>25189.5856728705</v>
          </cell>
          <cell r="R239">
            <v>30945.8502073266</v>
          </cell>
          <cell r="S239">
            <v>37148.9885172953</v>
          </cell>
          <cell r="T239">
            <v>43833.6925753302</v>
          </cell>
          <cell r="U239">
            <v>51037.3475819739</v>
          </cell>
          <cell r="V239">
            <v>58800.2410480456</v>
          </cell>
          <cell r="W239">
            <v>67165.7881085309</v>
          </cell>
          <cell r="X239">
            <v>76180.7743281741</v>
          </cell>
          <cell r="Y239">
            <v>85895.6173566996</v>
          </cell>
          <cell r="Z239">
            <v>96364.6488970079</v>
          </cell>
          <cell r="AA239">
            <v>107646.418563296</v>
          </cell>
          <cell r="AB239">
            <v>119804.021328473</v>
          </cell>
          <cell r="AC239">
            <v>132905.450392171</v>
          </cell>
          <cell r="AD239">
            <v>147023.977442811</v>
          </cell>
          <cell r="AE239">
            <v>58653.8992306253</v>
          </cell>
          <cell r="AF239">
            <v>53921.1454286557</v>
          </cell>
          <cell r="AG239">
            <v>50790.7545670727</v>
          </cell>
          <cell r="AH239">
            <v>47851.8598883927</v>
          </cell>
          <cell r="AI239">
            <v>45086.4382224603</v>
          </cell>
          <cell r="AJ239">
            <v>42478.7192953893</v>
          </cell>
          <cell r="AK239">
            <v>39945.34594521</v>
          </cell>
          <cell r="AL239">
            <v>37411.9725950308</v>
          </cell>
          <cell r="AM239">
            <v>34876.3463485821</v>
          </cell>
          <cell r="AN239">
            <v>32342.9729984029</v>
          </cell>
          <cell r="AO239">
            <v>29807.3467519542</v>
          </cell>
          <cell r="AP239">
            <v>27273.9734017749</v>
          </cell>
          <cell r="AQ239">
            <v>24738.3471553262</v>
          </cell>
          <cell r="AR239">
            <v>22204.973805147</v>
          </cell>
          <cell r="AS239">
            <v>20336.204854455</v>
          </cell>
          <cell r="AT239">
            <v>19132.0403032502</v>
          </cell>
          <cell r="AU239">
            <v>17927.8757520455</v>
          </cell>
          <cell r="AV239">
            <v>16723.7112008408</v>
          </cell>
          <cell r="AW239">
            <v>15519.546649636</v>
          </cell>
          <cell r="AX239">
            <v>14315.3820984313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</row>
        <row r="240">
          <cell r="A240">
            <v>-2939.18906842306</v>
          </cell>
          <cell r="B240">
            <v>-11767.5539158291</v>
          </cell>
          <cell r="C240">
            <v>-10105.2359953557</v>
          </cell>
          <cell r="D240">
            <v>-7785.28425984102</v>
          </cell>
          <cell r="E240">
            <v>-6234.77235210037</v>
          </cell>
          <cell r="F240">
            <v>-4897.14119450477</v>
          </cell>
          <cell r="G240">
            <v>-3481.34208525949</v>
          </cell>
          <cell r="H240">
            <v>-1973.63386262513</v>
          </cell>
          <cell r="I240">
            <v>-299.230549376115</v>
          </cell>
          <cell r="J240">
            <v>1559.91880070207</v>
          </cell>
          <cell r="K240">
            <v>3615.59435377259</v>
          </cell>
          <cell r="L240">
            <v>5889.45359956479</v>
          </cell>
          <cell r="M240">
            <v>8401.38273406267</v>
          </cell>
          <cell r="N240">
            <v>11179.8835944432</v>
          </cell>
          <cell r="O240">
            <v>14633.1264291597</v>
          </cell>
          <cell r="P240">
            <v>18914.5568856968</v>
          </cell>
          <cell r="Q240">
            <v>23675.4531670194</v>
          </cell>
          <cell r="R240">
            <v>28805.9501995451</v>
          </cell>
          <cell r="S240">
            <v>34334.741050129</v>
          </cell>
          <cell r="T240">
            <v>40292.7463029751</v>
          </cell>
          <cell r="U240">
            <v>46713.2869875976</v>
          </cell>
          <cell r="V240">
            <v>53632.2709316281</v>
          </cell>
          <cell r="W240">
            <v>61088.3935806769</v>
          </cell>
          <cell r="X240">
            <v>69123.3544083607</v>
          </cell>
          <cell r="Y240">
            <v>77782.090126804</v>
          </cell>
          <cell r="Z240">
            <v>87113.0260018776</v>
          </cell>
          <cell r="AA240">
            <v>97168.3466786922</v>
          </cell>
          <cell r="AB240">
            <v>108004.288031979</v>
          </cell>
          <cell r="AC240">
            <v>119681.451673572</v>
          </cell>
          <cell r="AD240">
            <v>132265.14387593</v>
          </cell>
          <cell r="AE240">
            <v>47205.8238201898</v>
          </cell>
          <cell r="AF240">
            <v>43396.8094990506</v>
          </cell>
          <cell r="AG240">
            <v>40877.408718564</v>
          </cell>
          <cell r="AH240">
            <v>38512.1278719767</v>
          </cell>
          <cell r="AI240">
            <v>36286.4615537453</v>
          </cell>
          <cell r="AJ240">
            <v>34187.7175340192</v>
          </cell>
          <cell r="AK240">
            <v>32148.80831216</v>
          </cell>
          <cell r="AL240">
            <v>30109.8990903007</v>
          </cell>
          <cell r="AM240">
            <v>28069.1766927485</v>
          </cell>
          <cell r="AN240">
            <v>26030.2674708893</v>
          </cell>
          <cell r="AO240">
            <v>23989.5450733371</v>
          </cell>
          <cell r="AP240">
            <v>21950.6358514778</v>
          </cell>
          <cell r="AQ240">
            <v>19909.9134539256</v>
          </cell>
          <cell r="AR240">
            <v>17871.0042320664</v>
          </cell>
          <cell r="AS240">
            <v>16366.9818396225</v>
          </cell>
          <cell r="AT240">
            <v>15397.846276594</v>
          </cell>
          <cell r="AU240">
            <v>14428.7107135655</v>
          </cell>
          <cell r="AV240">
            <v>13459.575150537</v>
          </cell>
          <cell r="AW240">
            <v>12490.4395875085</v>
          </cell>
          <cell r="AX240">
            <v>11521.30402448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</row>
        <row r="241">
          <cell r="A241">
            <v>-3121.43144473381</v>
          </cell>
          <cell r="B241">
            <v>-12561.20766044</v>
          </cell>
          <cell r="C241">
            <v>-10892.2994901089</v>
          </cell>
          <cell r="D241">
            <v>-8429.09772272516</v>
          </cell>
          <cell r="E241">
            <v>-6777.39173630113</v>
          </cell>
          <cell r="F241">
            <v>-5369.26251943997</v>
          </cell>
          <cell r="G241">
            <v>-3887.42021213119</v>
          </cell>
          <cell r="H241">
            <v>-2317.59974009575</v>
          </cell>
          <cell r="I241">
            <v>-581.144727172007</v>
          </cell>
          <cell r="J241">
            <v>1340.57747885394</v>
          </cell>
          <cell r="K241">
            <v>3459.28525522161</v>
          </cell>
          <cell r="L241">
            <v>5797.09640206607</v>
          </cell>
          <cell r="M241">
            <v>8374.16706509983</v>
          </cell>
          <cell r="N241">
            <v>11219.9280499468</v>
          </cell>
          <cell r="O241">
            <v>14766.3822769765</v>
          </cell>
          <cell r="P241">
            <v>19177.3184677563</v>
          </cell>
          <cell r="Q241">
            <v>24085.5857774242</v>
          </cell>
          <cell r="R241">
            <v>29374.8946342218</v>
          </cell>
          <cell r="S241">
            <v>35074.8262837247</v>
          </cell>
          <cell r="T241">
            <v>41217.2584404803</v>
          </cell>
          <cell r="U241">
            <v>47836.5435688618</v>
          </cell>
          <cell r="V241">
            <v>54969.7010043285</v>
          </cell>
          <cell r="W241">
            <v>62656.6239895597</v>
          </cell>
          <cell r="X241">
            <v>70940.3027833406</v>
          </cell>
          <cell r="Y241">
            <v>79867.0650899712</v>
          </cell>
          <cell r="Z241">
            <v>89486.8351538356</v>
          </cell>
          <cell r="AA241">
            <v>99853.4129681551</v>
          </cell>
          <cell r="AB241">
            <v>111024.775159444</v>
          </cell>
          <cell r="AC241">
            <v>123063.399230404</v>
          </cell>
          <cell r="AD241">
            <v>136036.612974643</v>
          </cell>
          <cell r="AE241">
            <v>50065.9685007949</v>
          </cell>
          <cell r="AF241">
            <v>46026.17053545</v>
          </cell>
          <cell r="AG241">
            <v>43354.1222602799</v>
          </cell>
          <cell r="AH241">
            <v>40845.5318623697</v>
          </cell>
          <cell r="AI241">
            <v>38485.0150709183</v>
          </cell>
          <cell r="AJ241">
            <v>36259.110648975</v>
          </cell>
          <cell r="AK241">
            <v>34096.6663440855</v>
          </cell>
          <cell r="AL241">
            <v>31934.222039196</v>
          </cell>
          <cell r="AM241">
            <v>29769.8547004564</v>
          </cell>
          <cell r="AN241">
            <v>27607.4103955669</v>
          </cell>
          <cell r="AO241">
            <v>25443.0430568273</v>
          </cell>
          <cell r="AP241">
            <v>23280.5987519378</v>
          </cell>
          <cell r="AQ241">
            <v>21116.2314131982</v>
          </cell>
          <cell r="AR241">
            <v>18953.7871083088</v>
          </cell>
          <cell r="AS241">
            <v>17358.6377892034</v>
          </cell>
          <cell r="AT241">
            <v>16330.783455882</v>
          </cell>
          <cell r="AU241">
            <v>15302.9291225607</v>
          </cell>
          <cell r="AV241">
            <v>14275.0747892394</v>
          </cell>
          <cell r="AW241">
            <v>13247.2204559181</v>
          </cell>
          <cell r="AX241">
            <v>12219.3661225967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</row>
        <row r="242">
          <cell r="A242">
            <v>-3216.52969430361</v>
          </cell>
          <cell r="B242">
            <v>-12905.9636547991</v>
          </cell>
          <cell r="C242">
            <v>-11157.4527644399</v>
          </cell>
          <cell r="D242">
            <v>-8612.36814782152</v>
          </cell>
          <cell r="E242">
            <v>-6900.80544010268</v>
          </cell>
          <cell r="F242">
            <v>-5440.55980083251</v>
          </cell>
          <cell r="G242">
            <v>-3907.99380854016</v>
          </cell>
          <cell r="H242">
            <v>-2288.47403996774</v>
          </cell>
          <cell r="I242">
            <v>-501.136177046844</v>
          </cell>
          <cell r="J242">
            <v>1473.06556114404</v>
          </cell>
          <cell r="K242">
            <v>3645.91749293781</v>
          </cell>
          <cell r="L242">
            <v>6039.89927924742</v>
          </cell>
          <cell r="M242">
            <v>8675.43315854863</v>
          </cell>
          <cell r="N242">
            <v>11582.5862309193</v>
          </cell>
          <cell r="O242">
            <v>15206.5547500514</v>
          </cell>
          <cell r="P242">
            <v>19716.9415311224</v>
          </cell>
          <cell r="Q242">
            <v>24736.6593096076</v>
          </cell>
          <cell r="R242">
            <v>30146.0708247605</v>
          </cell>
          <cell r="S242">
            <v>35975.4290141163</v>
          </cell>
          <cell r="T242">
            <v>42257.3354293746</v>
          </cell>
          <cell r="U242">
            <v>49026.9225654198</v>
          </cell>
          <cell r="V242">
            <v>56322.0503440185</v>
          </cell>
          <cell r="W242">
            <v>64183.5178510566</v>
          </cell>
          <cell r="X242">
            <v>72655.2915114884</v>
          </cell>
          <cell r="Y242">
            <v>81784.7509780994</v>
          </cell>
          <cell r="Z242">
            <v>91622.9541092542</v>
          </cell>
          <cell r="AA242">
            <v>102224.922517554</v>
          </cell>
          <cell r="AB242">
            <v>113649.94928638</v>
          </cell>
          <cell r="AC242">
            <v>125961.930575269</v>
          </cell>
          <cell r="AD242">
            <v>139229.722968682</v>
          </cell>
          <cell r="AE242">
            <v>51632.8183029462</v>
          </cell>
          <cell r="AF242">
            <v>47466.5920104906</v>
          </cell>
          <cell r="AG242">
            <v>44710.9200996123</v>
          </cell>
          <cell r="AH242">
            <v>42123.8215955704</v>
          </cell>
          <cell r="AI242">
            <v>39689.4307659567</v>
          </cell>
          <cell r="AJ242">
            <v>37393.8650949141</v>
          </cell>
          <cell r="AK242">
            <v>35163.7455700551</v>
          </cell>
          <cell r="AL242">
            <v>32933.6260451961</v>
          </cell>
          <cell r="AM242">
            <v>30701.5233037861</v>
          </cell>
          <cell r="AN242">
            <v>28471.403778927</v>
          </cell>
          <cell r="AO242">
            <v>26239.301037517</v>
          </cell>
          <cell r="AP242">
            <v>24009.181512658</v>
          </cell>
          <cell r="AQ242">
            <v>21777.0787712479</v>
          </cell>
          <cell r="AR242">
            <v>19546.9592463889</v>
          </cell>
          <cell r="AS242">
            <v>17901.8886040797</v>
          </cell>
          <cell r="AT242">
            <v>16841.8668443202</v>
          </cell>
          <cell r="AU242">
            <v>15781.8450845607</v>
          </cell>
          <cell r="AV242">
            <v>14721.8233248012</v>
          </cell>
          <cell r="AW242">
            <v>13661.8015650417</v>
          </cell>
          <cell r="AX242">
            <v>12601.7798052822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</row>
        <row r="243">
          <cell r="A243">
            <v>-3552.51540606769</v>
          </cell>
          <cell r="B243">
            <v>-14437.4568420219</v>
          </cell>
          <cell r="C243">
            <v>-12672.0300950467</v>
          </cell>
          <cell r="D243">
            <v>-9881.5265837896</v>
          </cell>
          <cell r="E243">
            <v>-8002.75905911756</v>
          </cell>
          <cell r="F243">
            <v>-6423.5211760425</v>
          </cell>
          <cell r="G243">
            <v>-4780.75560714784</v>
          </cell>
          <cell r="H243">
            <v>-3058.93192524199</v>
          </cell>
          <cell r="I243">
            <v>-1170.21533318172</v>
          </cell>
          <cell r="J243">
            <v>905.433125215747</v>
          </cell>
          <cell r="K243">
            <v>3179.61935002513</v>
          </cell>
          <cell r="L243">
            <v>5675.58549761421</v>
          </cell>
          <cell r="M243">
            <v>8414.16487362136</v>
          </cell>
          <cell r="N243">
            <v>11427.0263705457</v>
          </cell>
          <cell r="O243">
            <v>15202.5578645978</v>
          </cell>
          <cell r="P243">
            <v>19929.0475819711</v>
          </cell>
          <cell r="Q243">
            <v>25195.8316173391</v>
          </cell>
          <cell r="R243">
            <v>30871.4897849862</v>
          </cell>
          <cell r="S243">
            <v>36987.7640464061</v>
          </cell>
          <cell r="T243">
            <v>43578.8605740563</v>
          </cell>
          <cell r="U243">
            <v>50681.641054459</v>
          </cell>
          <cell r="V243">
            <v>58335.8288426592</v>
          </cell>
          <cell r="W243">
            <v>66584.2311209895</v>
          </cell>
          <cell r="X243">
            <v>75472.9783045966</v>
          </cell>
          <cell r="Y243">
            <v>85051.7820326413</v>
          </cell>
          <cell r="Z243">
            <v>95374.2131880259</v>
          </cell>
          <cell r="AA243">
            <v>106498.001500516</v>
          </cell>
          <cell r="AB243">
            <v>118485.358408828</v>
          </cell>
          <cell r="AC243">
            <v>131403.324987348</v>
          </cell>
          <cell r="AD243">
            <v>145324.146883293</v>
          </cell>
          <cell r="AE243">
            <v>56827.2569443922</v>
          </cell>
          <cell r="AF243">
            <v>52241.8939951777</v>
          </cell>
          <cell r="AG243">
            <v>49208.9920370642</v>
          </cell>
          <cell r="AH243">
            <v>46361.6225487855</v>
          </cell>
          <cell r="AI243">
            <v>43682.3236508279</v>
          </cell>
          <cell r="AJ243">
            <v>41155.8161986167</v>
          </cell>
          <cell r="AK243">
            <v>38701.3389994002</v>
          </cell>
          <cell r="AL243">
            <v>36246.8618001837</v>
          </cell>
          <cell r="AM243">
            <v>33790.201866028</v>
          </cell>
          <cell r="AN243">
            <v>31335.7246668115</v>
          </cell>
          <cell r="AO243">
            <v>28879.0647326558</v>
          </cell>
          <cell r="AP243">
            <v>26424.5875334393</v>
          </cell>
          <cell r="AQ243">
            <v>23967.9275992835</v>
          </cell>
          <cell r="AR243">
            <v>21513.450400067</v>
          </cell>
          <cell r="AS243">
            <v>19702.8800079246</v>
          </cell>
          <cell r="AT243">
            <v>18536.2164228562</v>
          </cell>
          <cell r="AU243">
            <v>17369.5528377879</v>
          </cell>
          <cell r="AV243">
            <v>16202.8892527195</v>
          </cell>
          <cell r="AW243">
            <v>15036.2256676511</v>
          </cell>
          <cell r="AX243">
            <v>13869.5620825827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</row>
        <row r="244">
          <cell r="A244">
            <v>-3083.86342518645</v>
          </cell>
          <cell r="B244">
            <v>-12377.3404613396</v>
          </cell>
          <cell r="C244">
            <v>-10665.3651377832</v>
          </cell>
          <cell r="D244">
            <v>-8163.16593382826</v>
          </cell>
          <cell r="E244">
            <v>-6502.53620736243</v>
          </cell>
          <cell r="F244">
            <v>-5095.47933611253</v>
          </cell>
          <cell r="G244">
            <v>-3612.81715559611</v>
          </cell>
          <cell r="H244">
            <v>-2040.31076035725</v>
          </cell>
          <cell r="I244">
            <v>-299.989776213871</v>
          </cell>
          <cell r="J244">
            <v>1626.75337413626</v>
          </cell>
          <cell r="K244">
            <v>3751.74707706548</v>
          </cell>
          <cell r="L244">
            <v>6097.12283861779</v>
          </cell>
          <cell r="M244">
            <v>8683.09656371439</v>
          </cell>
          <cell r="N244">
            <v>11539.0364928268</v>
          </cell>
          <cell r="O244">
            <v>15092.3350207137</v>
          </cell>
          <cell r="P244">
            <v>19504.8647777551</v>
          </cell>
          <cell r="Q244">
            <v>24413.2950230535</v>
          </cell>
          <cell r="R244">
            <v>29702.7794645978</v>
          </cell>
          <cell r="S244">
            <v>35402.9003299479</v>
          </cell>
          <cell r="T244">
            <v>41545.5363918685</v>
          </cell>
          <cell r="U244">
            <v>48165.0412551028</v>
          </cell>
          <cell r="V244">
            <v>55298.4354840101</v>
          </cell>
          <cell r="W244">
            <v>62985.6136455721</v>
          </cell>
          <cell r="X244">
            <v>71269.5674256854</v>
          </cell>
          <cell r="Y244">
            <v>80196.6260665522</v>
          </cell>
          <cell r="Z244">
            <v>89816.7154698497</v>
          </cell>
          <cell r="AA244">
            <v>100183.637414752</v>
          </cell>
          <cell r="AB244">
            <v>111355.370452376</v>
          </cell>
          <cell r="AC244">
            <v>123394.394159435</v>
          </cell>
          <cell r="AD244">
            <v>136368.038564563</v>
          </cell>
          <cell r="AE244">
            <v>49496.8475753755</v>
          </cell>
          <cell r="AF244">
            <v>45502.9716929422</v>
          </cell>
          <cell r="AG244">
            <v>42861.2977145783</v>
          </cell>
          <cell r="AH244">
            <v>40381.2235190208</v>
          </cell>
          <cell r="AI244">
            <v>38047.5397149468</v>
          </cell>
          <cell r="AJ244">
            <v>35846.9380849487</v>
          </cell>
          <cell r="AK244">
            <v>33709.0751941579</v>
          </cell>
          <cell r="AL244">
            <v>31571.212303367</v>
          </cell>
          <cell r="AM244">
            <v>29431.4482386608</v>
          </cell>
          <cell r="AN244">
            <v>27293.5853478699</v>
          </cell>
          <cell r="AO244">
            <v>25153.8212831637</v>
          </cell>
          <cell r="AP244">
            <v>23015.9583923728</v>
          </cell>
          <cell r="AQ244">
            <v>20876.1943276666</v>
          </cell>
          <cell r="AR244">
            <v>18738.3314368757</v>
          </cell>
          <cell r="AS244">
            <v>17161.3148511191</v>
          </cell>
          <cell r="AT244">
            <v>16145.1445703966</v>
          </cell>
          <cell r="AU244">
            <v>15128.9742896742</v>
          </cell>
          <cell r="AV244">
            <v>14112.8040089517</v>
          </cell>
          <cell r="AW244">
            <v>13096.6337282292</v>
          </cell>
          <cell r="AX244">
            <v>12080.4634475068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</row>
        <row r="245">
          <cell r="A245">
            <v>-2980.85845397283</v>
          </cell>
          <cell r="B245">
            <v>-12073.7180585089</v>
          </cell>
          <cell r="C245">
            <v>-10415.9476118962</v>
          </cell>
          <cell r="D245">
            <v>-7998.33417097904</v>
          </cell>
          <cell r="E245">
            <v>-6414.39539454882</v>
          </cell>
          <cell r="F245">
            <v>-5070.55341416371</v>
          </cell>
          <cell r="G245">
            <v>-3649.83803679834</v>
          </cell>
          <cell r="H245">
            <v>-2138.45294582057</v>
          </cell>
          <cell r="I245">
            <v>-460.961106777087</v>
          </cell>
          <cell r="J245">
            <v>1400.74769746223</v>
          </cell>
          <cell r="K245">
            <v>3458.39426124294</v>
          </cell>
          <cell r="L245">
            <v>5733.66638855389</v>
          </cell>
          <cell r="M245">
            <v>8246.44248008688</v>
          </cell>
          <cell r="N245">
            <v>11025.330162436</v>
          </cell>
          <cell r="O245">
            <v>14482.6997102191</v>
          </cell>
          <cell r="P245">
            <v>18773.7775910651</v>
          </cell>
          <cell r="Q245">
            <v>23546.4682129472</v>
          </cell>
          <cell r="R245">
            <v>28689.6752113418</v>
          </cell>
          <cell r="S245">
            <v>34232.1627354762</v>
          </cell>
          <cell r="T245">
            <v>40204.9279702364</v>
          </cell>
          <cell r="U245">
            <v>46641.374492528</v>
          </cell>
          <cell r="V245">
            <v>53577.4990857429</v>
          </cell>
          <cell r="W245">
            <v>61052.0930571183</v>
          </cell>
          <cell r="X245">
            <v>69106.9591838853</v>
          </cell>
          <cell r="Y245">
            <v>77787.1455015105</v>
          </cell>
          <cell r="Z245">
            <v>87141.1972415276</v>
          </cell>
          <cell r="AA245">
            <v>97221.4283279559</v>
          </cell>
          <cell r="AB245">
            <v>108084.213950693</v>
          </cell>
          <cell r="AC245">
            <v>119790.305852139</v>
          </cell>
          <cell r="AD245">
            <v>132405.172090342</v>
          </cell>
          <cell r="AE245">
            <v>47717.6857782425</v>
          </cell>
          <cell r="AF245">
            <v>43867.369571639</v>
          </cell>
          <cell r="AG245">
            <v>41320.650436927</v>
          </cell>
          <cell r="AH245">
            <v>38929.7223886281</v>
          </cell>
          <cell r="AI245">
            <v>36679.9227362564</v>
          </cell>
          <cell r="AJ245">
            <v>34558.4216256366</v>
          </cell>
          <cell r="AK245">
            <v>32497.4041132714</v>
          </cell>
          <cell r="AL245">
            <v>30436.3866009061</v>
          </cell>
          <cell r="AM245">
            <v>28373.5362522301</v>
          </cell>
          <cell r="AN245">
            <v>26312.5187398648</v>
          </cell>
          <cell r="AO245">
            <v>24249.6683911888</v>
          </cell>
          <cell r="AP245">
            <v>22188.6508788235</v>
          </cell>
          <cell r="AQ245">
            <v>20125.8005301475</v>
          </cell>
          <cell r="AR245">
            <v>18064.7830177822</v>
          </cell>
          <cell r="AS245">
            <v>16544.4522170859</v>
          </cell>
          <cell r="AT245">
            <v>15564.8081280586</v>
          </cell>
          <cell r="AU245">
            <v>14585.1640390313</v>
          </cell>
          <cell r="AV245">
            <v>13605.519950004</v>
          </cell>
          <cell r="AW245">
            <v>12625.8758609767</v>
          </cell>
          <cell r="AX245">
            <v>11646.2317719494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</row>
        <row r="246">
          <cell r="A246">
            <v>-2853.32196330013</v>
          </cell>
          <cell r="B246">
            <v>-11521.5267566499</v>
          </cell>
          <cell r="C246">
            <v>-9766.1861783239</v>
          </cell>
          <cell r="D246">
            <v>-7337.88729269187</v>
          </cell>
          <cell r="E246">
            <v>-5784.85878908631</v>
          </cell>
          <cell r="F246">
            <v>-4471.35825806811</v>
          </cell>
          <cell r="G246">
            <v>-3076.35703700651</v>
          </cell>
          <cell r="H246">
            <v>-1586.31132741776</v>
          </cell>
          <cell r="I246">
            <v>71.6186211991262</v>
          </cell>
          <cell r="J246">
            <v>1915.26856490274</v>
          </cell>
          <cell r="K246">
            <v>3956.54789859214</v>
          </cell>
          <cell r="L246">
            <v>6216.97707305976</v>
          </cell>
          <cell r="M246">
            <v>8716.41316943503</v>
          </cell>
          <cell r="N246">
            <v>11482.9920553833</v>
          </cell>
          <cell r="O246">
            <v>14912.516902276</v>
          </cell>
          <cell r="P246">
            <v>19153.1502525399</v>
          </cell>
          <cell r="Q246">
            <v>23865.9859936235</v>
          </cell>
          <cell r="R246">
            <v>28944.6914212689</v>
          </cell>
          <cell r="S246">
            <v>34417.6699500868</v>
          </cell>
          <cell r="T246">
            <v>40315.53002558</v>
          </cell>
          <cell r="U246">
            <v>46671.256306423</v>
          </cell>
          <cell r="V246">
            <v>53520.3941360655</v>
          </cell>
          <cell r="W246">
            <v>60901.2483353462</v>
          </cell>
          <cell r="X246">
            <v>68855.0974278945</v>
          </cell>
          <cell r="Y246">
            <v>77426.4244964061</v>
          </cell>
          <cell r="Z246">
            <v>86663.1659608912</v>
          </cell>
          <cell r="AA246">
            <v>96616.9796702256</v>
          </cell>
          <cell r="AB246">
            <v>107343.533806344</v>
          </cell>
          <cell r="AC246">
            <v>118902.81821682</v>
          </cell>
          <cell r="AD246">
            <v>131359.479916997</v>
          </cell>
          <cell r="AE246">
            <v>45705.9873617467</v>
          </cell>
          <cell r="AF246">
            <v>42017.994094521</v>
          </cell>
          <cell r="AG246">
            <v>39578.6404107316</v>
          </cell>
          <cell r="AH246">
            <v>37288.5099197801</v>
          </cell>
          <cell r="AI246">
            <v>35133.5580858701</v>
          </cell>
          <cell r="AJ246">
            <v>33101.4959401796</v>
          </cell>
          <cell r="AK246">
            <v>31127.3675046498</v>
          </cell>
          <cell r="AL246">
            <v>29153.23906912</v>
          </cell>
          <cell r="AM246">
            <v>27177.3550666156</v>
          </cell>
          <cell r="AN246">
            <v>25203.2266310858</v>
          </cell>
          <cell r="AO246">
            <v>23227.3426285814</v>
          </cell>
          <cell r="AP246">
            <v>21253.2141930515</v>
          </cell>
          <cell r="AQ246">
            <v>19277.3301905472</v>
          </cell>
          <cell r="AR246">
            <v>17303.2017550173</v>
          </cell>
          <cell r="AS246">
            <v>15846.9655769841</v>
          </cell>
          <cell r="AT246">
            <v>14908.6216564474</v>
          </cell>
          <cell r="AU246">
            <v>13970.2777359108</v>
          </cell>
          <cell r="AV246">
            <v>13031.9338153741</v>
          </cell>
          <cell r="AW246">
            <v>12093.5898948374</v>
          </cell>
          <cell r="AX246">
            <v>11155.2459743008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</row>
        <row r="247">
          <cell r="A247">
            <v>-2918.68329387916</v>
          </cell>
          <cell r="B247">
            <v>-11728.245688206</v>
          </cell>
          <cell r="C247">
            <v>-10075.4574005478</v>
          </cell>
          <cell r="D247">
            <v>-7719.87180278546</v>
          </cell>
          <cell r="E247">
            <v>-6164.53452984002</v>
          </cell>
          <cell r="F247">
            <v>-4836.34558402182</v>
          </cell>
          <cell r="G247">
            <v>-3429.40870764843</v>
          </cell>
          <cell r="H247">
            <v>-1930.05274315703</v>
          </cell>
          <cell r="I247">
            <v>-264.004362495451</v>
          </cell>
          <cell r="J247">
            <v>1586.70961771778</v>
          </cell>
          <cell r="K247">
            <v>3633.87664185247</v>
          </cell>
          <cell r="L247">
            <v>5899.09235821867</v>
          </cell>
          <cell r="M247">
            <v>8402.20622276698</v>
          </cell>
          <cell r="N247">
            <v>11171.596093551</v>
          </cell>
          <cell r="O247">
            <v>14612.2790237794</v>
          </cell>
          <cell r="P247">
            <v>18876.3314388857</v>
          </cell>
          <cell r="Q247">
            <v>23617.4674759313</v>
          </cell>
          <cell r="R247">
            <v>28726.6702250627</v>
          </cell>
          <cell r="S247">
            <v>34232.5136616916</v>
          </cell>
          <cell r="T247">
            <v>40165.7900332003</v>
          </cell>
          <cell r="U247">
            <v>46559.6820691604</v>
          </cell>
          <cell r="V247">
            <v>53449.9485606769</v>
          </cell>
          <cell r="W247">
            <v>60875.1243467405</v>
          </cell>
          <cell r="X247">
            <v>68876.735826039</v>
          </cell>
          <cell r="Y247">
            <v>77499.5331995117</v>
          </cell>
          <cell r="Z247">
            <v>86791.7407424961</v>
          </cell>
          <cell r="AA247">
            <v>96805.326506152</v>
          </cell>
          <cell r="AB247">
            <v>107596.292956508</v>
          </cell>
          <cell r="AC247">
            <v>119224.990176574</v>
          </cell>
          <cell r="AD247">
            <v>131756.453383143</v>
          </cell>
          <cell r="AE247">
            <v>46827.5553861616</v>
          </cell>
          <cell r="AF247">
            <v>43049.0633558299</v>
          </cell>
          <cell r="AG247">
            <v>40549.850969715</v>
          </cell>
          <cell r="AH247">
            <v>38203.5235278026</v>
          </cell>
          <cell r="AI247">
            <v>35995.6918588737</v>
          </cell>
          <cell r="AJ247">
            <v>33913.7654381115</v>
          </cell>
          <cell r="AK247">
            <v>31891.1943486279</v>
          </cell>
          <cell r="AL247">
            <v>29868.6232591444</v>
          </cell>
          <cell r="AM247">
            <v>27844.2535232584</v>
          </cell>
          <cell r="AN247">
            <v>25821.6824337749</v>
          </cell>
          <cell r="AO247">
            <v>23797.312697889</v>
          </cell>
          <cell r="AP247">
            <v>21774.7416084054</v>
          </cell>
          <cell r="AQ247">
            <v>19750.3718725195</v>
          </cell>
          <cell r="AR247">
            <v>17727.8007830359</v>
          </cell>
          <cell r="AS247">
            <v>16235.8303822552</v>
          </cell>
          <cell r="AT247">
            <v>15274.4606701773</v>
          </cell>
          <cell r="AU247">
            <v>14313.0909580994</v>
          </cell>
          <cell r="AV247">
            <v>13351.7212460215</v>
          </cell>
          <cell r="AW247">
            <v>12390.3515339436</v>
          </cell>
          <cell r="AX247">
            <v>11428.9818218657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</row>
        <row r="248">
          <cell r="A248">
            <v>-3137.21764942143</v>
          </cell>
          <cell r="B248">
            <v>-12639.8127069803</v>
          </cell>
          <cell r="C248">
            <v>-10736.6971166045</v>
          </cell>
          <cell r="D248">
            <v>-8028.09674624434</v>
          </cell>
          <cell r="E248">
            <v>-6286.00707459115</v>
          </cell>
          <cell r="F248">
            <v>-4831.0010827099</v>
          </cell>
          <cell r="G248">
            <v>-3299.41232988871</v>
          </cell>
          <cell r="H248">
            <v>-1676.68554795623</v>
          </cell>
          <cell r="I248">
            <v>116.404592244808</v>
          </cell>
          <cell r="J248">
            <v>2098.825672554</v>
          </cell>
          <cell r="K248">
            <v>4282.60362433103</v>
          </cell>
          <cell r="L248">
            <v>6690.22851729655</v>
          </cell>
          <cell r="M248">
            <v>9342.24014252771</v>
          </cell>
          <cell r="N248">
            <v>12268.5321899879</v>
          </cell>
          <cell r="O248">
            <v>15903.376054594</v>
          </cell>
          <cell r="P248">
            <v>20411.8160669323</v>
          </cell>
          <cell r="Q248">
            <v>25425.7621298186</v>
          </cell>
          <cell r="R248">
            <v>30828.9538560906</v>
          </cell>
          <cell r="S248">
            <v>36651.6093981905</v>
          </cell>
          <cell r="T248">
            <v>42926.2928222672</v>
          </cell>
          <cell r="U248">
            <v>49688.0962275537</v>
          </cell>
          <cell r="V248">
            <v>56974.8360041462</v>
          </cell>
          <cell r="W248">
            <v>64827.2643267832</v>
          </cell>
          <cell r="X248">
            <v>73289.2970674371</v>
          </cell>
          <cell r="Y248">
            <v>82408.2594013529</v>
          </cell>
          <cell r="Z248">
            <v>92235.1504801207</v>
          </cell>
          <cell r="AA248">
            <v>102824.928652008</v>
          </cell>
          <cell r="AB248">
            <v>114236.818824689</v>
          </cell>
          <cell r="AC248">
            <v>126534.643689333</v>
          </cell>
          <cell r="AD248">
            <v>139787.180658497</v>
          </cell>
          <cell r="AE248">
            <v>50287.6556995827</v>
          </cell>
          <cell r="AF248">
            <v>46229.9699050112</v>
          </cell>
          <cell r="AG248">
            <v>43546.0900621139</v>
          </cell>
          <cell r="AH248">
            <v>41026.3918719273</v>
          </cell>
          <cell r="AI248">
            <v>38655.4229436081</v>
          </cell>
          <cell r="AJ248">
            <v>36419.6624351684</v>
          </cell>
          <cell r="AK248">
            <v>34247.6430389576</v>
          </cell>
          <cell r="AL248">
            <v>32075.6236427468</v>
          </cell>
          <cell r="AM248">
            <v>29901.6726976806</v>
          </cell>
          <cell r="AN248">
            <v>27729.6533014698</v>
          </cell>
          <cell r="AO248">
            <v>25555.7023564035</v>
          </cell>
          <cell r="AP248">
            <v>23383.6829601927</v>
          </cell>
          <cell r="AQ248">
            <v>21209.7320151265</v>
          </cell>
          <cell r="AR248">
            <v>19037.7126189157</v>
          </cell>
          <cell r="AS248">
            <v>17435.5001350541</v>
          </cell>
          <cell r="AT248">
            <v>16403.0945635417</v>
          </cell>
          <cell r="AU248">
            <v>15370.6889920292</v>
          </cell>
          <cell r="AV248">
            <v>14338.2834205168</v>
          </cell>
          <cell r="AW248">
            <v>13305.8778490044</v>
          </cell>
          <cell r="AX248">
            <v>12273.4722774919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</row>
        <row r="249">
          <cell r="A249">
            <v>-2970.17957113563</v>
          </cell>
          <cell r="B249">
            <v>-11917.0481818637</v>
          </cell>
          <cell r="C249">
            <v>-10084.8065439262</v>
          </cell>
          <cell r="D249">
            <v>-7477.88290832636</v>
          </cell>
          <cell r="E249">
            <v>-5810.15889682774</v>
          </cell>
          <cell r="F249">
            <v>-4421.47362169791</v>
          </cell>
          <cell r="G249">
            <v>-2952.25160301687</v>
          </cell>
          <cell r="H249">
            <v>-1388.4280776324</v>
          </cell>
          <cell r="I249">
            <v>345.662657313756</v>
          </cell>
          <cell r="J249">
            <v>2268.44305352082</v>
          </cell>
          <cell r="K249">
            <v>4391.98300725667</v>
          </cell>
          <cell r="L249">
            <v>6738.33686448915</v>
          </cell>
          <cell r="M249">
            <v>9327.78216938697</v>
          </cell>
          <cell r="N249">
            <v>12189.3449785022</v>
          </cell>
          <cell r="O249">
            <v>15735.4278201292</v>
          </cell>
          <cell r="P249">
            <v>20121.5732034324</v>
          </cell>
          <cell r="Q249">
            <v>24996.5684278312</v>
          </cell>
          <cell r="R249">
            <v>30250.0222009108</v>
          </cell>
          <cell r="S249">
            <v>35911.3152433646</v>
          </cell>
          <cell r="T249">
            <v>42012.1091775896</v>
          </cell>
          <cell r="U249">
            <v>48586.5236000136</v>
          </cell>
          <cell r="V249">
            <v>55671.3269000069</v>
          </cell>
          <cell r="W249">
            <v>63306.1418925625</v>
          </cell>
          <cell r="X249">
            <v>71533.6674147751</v>
          </cell>
          <cell r="Y249">
            <v>80399.9171254314</v>
          </cell>
          <cell r="Z249">
            <v>89954.4768432326</v>
          </cell>
          <cell r="AA249">
            <v>100250.781862852</v>
          </cell>
          <cell r="AB249">
            <v>111346.415799758</v>
          </cell>
          <cell r="AC249">
            <v>123303.432635142</v>
          </cell>
          <cell r="AD249">
            <v>136188.703762022</v>
          </cell>
          <cell r="AE249">
            <v>47665.2396424542</v>
          </cell>
          <cell r="AF249">
            <v>43819.1552883244</v>
          </cell>
          <cell r="AG249">
            <v>41275.2352327248</v>
          </cell>
          <cell r="AH249">
            <v>38886.9350347719</v>
          </cell>
          <cell r="AI249">
            <v>36639.6081196283</v>
          </cell>
          <cell r="AJ249">
            <v>34520.4387343114</v>
          </cell>
          <cell r="AK249">
            <v>32461.6864701985</v>
          </cell>
          <cell r="AL249">
            <v>30402.9342060856</v>
          </cell>
          <cell r="AM249">
            <v>28342.351120118</v>
          </cell>
          <cell r="AN249">
            <v>26283.5988560051</v>
          </cell>
          <cell r="AO249">
            <v>24223.0157700375</v>
          </cell>
          <cell r="AP249">
            <v>22164.2635059246</v>
          </cell>
          <cell r="AQ249">
            <v>20103.680419957</v>
          </cell>
          <cell r="AR249">
            <v>18044.928155844</v>
          </cell>
          <cell r="AS249">
            <v>16526.2683388578</v>
          </cell>
          <cell r="AT249">
            <v>15547.7009689982</v>
          </cell>
          <cell r="AU249">
            <v>14569.1335991386</v>
          </cell>
          <cell r="AV249">
            <v>13590.566229279</v>
          </cell>
          <cell r="AW249">
            <v>12611.9988594195</v>
          </cell>
          <cell r="AX249">
            <v>11633.4314895599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</row>
        <row r="250">
          <cell r="A250">
            <v>-3553.09450833049</v>
          </cell>
          <cell r="B250">
            <v>-14405.204582387</v>
          </cell>
          <cell r="C250">
            <v>-12700.489341924</v>
          </cell>
          <cell r="D250">
            <v>-9856.58637661552</v>
          </cell>
          <cell r="E250">
            <v>-7942.94122770648</v>
          </cell>
          <cell r="F250">
            <v>-6356.96561198409</v>
          </cell>
          <cell r="G250">
            <v>-4707.12382337811</v>
          </cell>
          <cell r="H250">
            <v>-2977.84298633538</v>
          </cell>
          <cell r="I250">
            <v>-1081.18109734992</v>
          </cell>
          <cell r="J250">
            <v>1002.94959811485</v>
          </cell>
          <cell r="K250">
            <v>3286.19478317523</v>
          </cell>
          <cell r="L250">
            <v>5791.84928190422</v>
          </cell>
          <cell r="M250">
            <v>8540.79895273962</v>
          </cell>
          <cell r="N250">
            <v>11564.7811838164</v>
          </cell>
          <cell r="O250">
            <v>15352.6821557735</v>
          </cell>
          <cell r="P250">
            <v>20093.0418821791</v>
          </cell>
          <cell r="Q250">
            <v>25374.9179236968</v>
          </cell>
          <cell r="R250">
            <v>31066.8397291529</v>
          </cell>
          <cell r="S250">
            <v>37200.6402168519</v>
          </cell>
          <cell r="T250">
            <v>43810.6235772753</v>
          </cell>
          <cell r="U250">
            <v>50933.7571243635</v>
          </cell>
          <cell r="V250">
            <v>58609.8780407108</v>
          </cell>
          <cell r="W250">
            <v>66881.9161729272</v>
          </cell>
          <cell r="X250">
            <v>75796.1341231837</v>
          </cell>
          <cell r="Y250">
            <v>85402.3859796878</v>
          </cell>
          <cell r="Z250">
            <v>95754.3961330778</v>
          </cell>
          <cell r="AA250">
            <v>106910.059738059</v>
          </cell>
          <cell r="AB250">
            <v>118931.766500659</v>
          </cell>
          <cell r="AC250">
            <v>131886.749601925</v>
          </cell>
          <cell r="AD250">
            <v>145847.461709478</v>
          </cell>
          <cell r="AE250">
            <v>56880.4335642451</v>
          </cell>
          <cell r="AF250">
            <v>52290.779820163</v>
          </cell>
          <cell r="AG250">
            <v>49255.0397966008</v>
          </cell>
          <cell r="AH250">
            <v>46405.0058565607</v>
          </cell>
          <cell r="AI250">
            <v>43723.1997804174</v>
          </cell>
          <cell r="AJ250">
            <v>41194.3281259981</v>
          </cell>
          <cell r="AK250">
            <v>38737.5541275346</v>
          </cell>
          <cell r="AL250">
            <v>36280.7801290711</v>
          </cell>
          <cell r="AM250">
            <v>33821.8213531544</v>
          </cell>
          <cell r="AN250">
            <v>31365.0473546909</v>
          </cell>
          <cell r="AO250">
            <v>28906.0885787741</v>
          </cell>
          <cell r="AP250">
            <v>26449.3145803106</v>
          </cell>
          <cell r="AQ250">
            <v>23990.3558043939</v>
          </cell>
          <cell r="AR250">
            <v>21533.5818059304</v>
          </cell>
          <cell r="AS250">
            <v>19721.3171561616</v>
          </cell>
          <cell r="AT250">
            <v>18553.5618550877</v>
          </cell>
          <cell r="AU250">
            <v>17385.8065540137</v>
          </cell>
          <cell r="AV250">
            <v>16218.0512529398</v>
          </cell>
          <cell r="AW250">
            <v>15050.2959518658</v>
          </cell>
          <cell r="AX250">
            <v>13882.5406507919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</row>
        <row r="251">
          <cell r="A251">
            <v>-3206.09948715062</v>
          </cell>
          <cell r="B251">
            <v>-12877.5546758516</v>
          </cell>
          <cell r="C251">
            <v>-11096.4271295894</v>
          </cell>
          <cell r="D251">
            <v>-8486.93134393596</v>
          </cell>
          <cell r="E251">
            <v>-6754.28598845146</v>
          </cell>
          <cell r="F251">
            <v>-5289.9545633435</v>
          </cell>
          <cell r="G251">
            <v>-3752.34307266799</v>
          </cell>
          <cell r="H251">
            <v>-2126.79987825707</v>
          </cell>
          <cell r="I251">
            <v>-332.654983523014</v>
          </cell>
          <cell r="J251">
            <v>1649.16027390634</v>
          </cell>
          <cell r="K251">
            <v>3830.50143949016</v>
          </cell>
          <cell r="L251">
            <v>6233.88867511683</v>
          </cell>
          <cell r="M251">
            <v>8879.80249722851</v>
          </cell>
          <cell r="N251">
            <v>11798.3315131263</v>
          </cell>
          <cell r="O251">
            <v>15433.2175056329</v>
          </cell>
          <cell r="P251">
            <v>19953.4886875586</v>
          </cell>
          <cell r="Q251">
            <v>24983.3526673014</v>
          </cell>
          <cell r="R251">
            <v>30403.698059684</v>
          </cell>
          <cell r="S251">
            <v>36244.8389515745</v>
          </cell>
          <cell r="T251">
            <v>42539.4427911868</v>
          </cell>
          <cell r="U251">
            <v>49322.7130856372</v>
          </cell>
          <cell r="V251">
            <v>56632.5862817887</v>
          </cell>
          <cell r="W251">
            <v>64509.9439314655</v>
          </cell>
          <cell r="X251">
            <v>72998.8413276051</v>
          </cell>
          <cell r="Y251">
            <v>82146.7538900293</v>
          </cell>
          <cell r="Z251">
            <v>92004.8426787823</v>
          </cell>
          <cell r="AA251">
            <v>102628.24051996</v>
          </cell>
          <cell r="AB251">
            <v>114076.360344229</v>
          </cell>
          <cell r="AC251">
            <v>126413.227462472</v>
          </cell>
          <cell r="AD251">
            <v>139707.837636845</v>
          </cell>
          <cell r="AE251">
            <v>51447.711297907</v>
          </cell>
          <cell r="AF251">
            <v>47296.4211971345</v>
          </cell>
          <cell r="AG251">
            <v>44550.628548924</v>
          </cell>
          <cell r="AH251">
            <v>41972.8049609445</v>
          </cell>
          <cell r="AI251">
            <v>39547.1415804683</v>
          </cell>
          <cell r="AJ251">
            <v>37259.8056613588</v>
          </cell>
          <cell r="AK251">
            <v>35037.6812597507</v>
          </cell>
          <cell r="AL251">
            <v>32815.5568581426</v>
          </cell>
          <cell r="AM251">
            <v>30591.4563499436</v>
          </cell>
          <cell r="AN251">
            <v>28369.3319483355</v>
          </cell>
          <cell r="AO251">
            <v>26145.2314401365</v>
          </cell>
          <cell r="AP251">
            <v>23923.1070385284</v>
          </cell>
          <cell r="AQ251">
            <v>21699.0065303294</v>
          </cell>
          <cell r="AR251">
            <v>19476.8821287214</v>
          </cell>
          <cell r="AS251">
            <v>17837.7091714443</v>
          </cell>
          <cell r="AT251">
            <v>16781.4876584983</v>
          </cell>
          <cell r="AU251">
            <v>15725.2661455522</v>
          </cell>
          <cell r="AV251">
            <v>14669.0446326062</v>
          </cell>
          <cell r="AW251">
            <v>13612.8231196602</v>
          </cell>
          <cell r="AX251">
            <v>12556.6016067142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</row>
        <row r="252">
          <cell r="A252">
            <v>-3051.57537150397</v>
          </cell>
          <cell r="B252">
            <v>-12331.5202806523</v>
          </cell>
          <cell r="C252">
            <v>-10603.9941931115</v>
          </cell>
          <cell r="D252">
            <v>-8153.11962896474</v>
          </cell>
          <cell r="E252">
            <v>-6538.20798102561</v>
          </cell>
          <cell r="F252">
            <v>-5158.19528985851</v>
          </cell>
          <cell r="G252">
            <v>-3702.53694862011</v>
          </cell>
          <cell r="H252">
            <v>-2157.17838803801</v>
          </cell>
          <cell r="I252">
            <v>-445.060419322313</v>
          </cell>
          <cell r="J252">
            <v>1452.21622367505</v>
          </cell>
          <cell r="K252">
            <v>3546.40387773302</v>
          </cell>
          <cell r="L252">
            <v>5859.43852759748</v>
          </cell>
          <cell r="M252">
            <v>8411.37411099535</v>
          </cell>
          <cell r="N252">
            <v>11231.2667987253</v>
          </cell>
          <cell r="O252">
            <v>14741.2515441696</v>
          </cell>
          <cell r="P252">
            <v>19100.8417426764</v>
          </cell>
          <cell r="Q252">
            <v>23950.5389103022</v>
          </cell>
          <cell r="R252">
            <v>29176.7306727154</v>
          </cell>
          <cell r="S252">
            <v>34808.6452837648</v>
          </cell>
          <cell r="T252">
            <v>40877.7800626052</v>
          </cell>
          <cell r="U252">
            <v>47418.0775471345</v>
          </cell>
          <cell r="V252">
            <v>54466.1153226794</v>
          </cell>
          <cell r="W252">
            <v>62061.3105875752</v>
          </cell>
          <cell r="X252">
            <v>70246.140599704</v>
          </cell>
          <cell r="Y252">
            <v>79066.3802368691</v>
          </cell>
          <cell r="Z252">
            <v>88571.3579996003</v>
          </cell>
          <cell r="AA252">
            <v>98814.231888121</v>
          </cell>
          <cell r="AB252">
            <v>109852.286696362</v>
          </cell>
          <cell r="AC252">
            <v>121747.254385682</v>
          </cell>
          <cell r="AD252">
            <v>134565.659330033</v>
          </cell>
          <cell r="AE252">
            <v>48880.3688538586</v>
          </cell>
          <cell r="AF252">
            <v>44936.2363312252</v>
          </cell>
          <cell r="AG252">
            <v>42327.4641612919</v>
          </cell>
          <cell r="AH252">
            <v>39878.2790636111</v>
          </cell>
          <cell r="AI252">
            <v>37573.6610784414</v>
          </cell>
          <cell r="AJ252">
            <v>35400.4677410091</v>
          </cell>
          <cell r="AK252">
            <v>33289.2317375101</v>
          </cell>
          <cell r="AL252">
            <v>31177.9957340112</v>
          </cell>
          <cell r="AM252">
            <v>29064.8822355445</v>
          </cell>
          <cell r="AN252">
            <v>26953.6462320455</v>
          </cell>
          <cell r="AO252">
            <v>24840.5327335789</v>
          </cell>
          <cell r="AP252">
            <v>22729.2967300799</v>
          </cell>
          <cell r="AQ252">
            <v>20616.1832316133</v>
          </cell>
          <cell r="AR252">
            <v>18504.9472281143</v>
          </cell>
          <cell r="AS252">
            <v>16947.5722400799</v>
          </cell>
          <cell r="AT252">
            <v>15944.0582675102</v>
          </cell>
          <cell r="AU252">
            <v>14940.5442949405</v>
          </cell>
          <cell r="AV252">
            <v>13937.0303223708</v>
          </cell>
          <cell r="AW252">
            <v>12933.5163498011</v>
          </cell>
          <cell r="AX252">
            <v>11930.0023772313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</row>
        <row r="253">
          <cell r="A253">
            <v>-2928.49303441829</v>
          </cell>
          <cell r="B253">
            <v>-11735.0140097096</v>
          </cell>
          <cell r="C253">
            <v>-10118.0110046137</v>
          </cell>
          <cell r="D253">
            <v>-7680.25857207049</v>
          </cell>
          <cell r="E253">
            <v>-6077.33209930727</v>
          </cell>
          <cell r="F253">
            <v>-4734.5836844348</v>
          </cell>
          <cell r="G253">
            <v>-3312.64371944644</v>
          </cell>
          <cell r="H253">
            <v>-1797.7464496999</v>
          </cell>
          <cell r="I253">
            <v>-115.287955323626</v>
          </cell>
          <cell r="J253">
            <v>1752.81295450312</v>
          </cell>
          <cell r="K253">
            <v>3818.41248481543</v>
          </cell>
          <cell r="L253">
            <v>6103.21682611917</v>
          </cell>
          <cell r="M253">
            <v>8627.17892002948</v>
          </cell>
          <cell r="N253">
            <v>11418.8322765047</v>
          </cell>
          <cell r="O253">
            <v>14884.9408607344</v>
          </cell>
          <cell r="P253">
            <v>19178.4026308324</v>
          </cell>
          <cell r="Q253">
            <v>23951.7714351063</v>
          </cell>
          <cell r="R253">
            <v>29095.7092649544</v>
          </cell>
          <cell r="S253">
            <v>34638.9843568874</v>
          </cell>
          <cell r="T253">
            <v>40612.5983003811</v>
          </cell>
          <cell r="U253">
            <v>47049.9594188708</v>
          </cell>
          <cell r="V253">
            <v>53987.0696107636</v>
          </cell>
          <cell r="W253">
            <v>61462.7256954037</v>
          </cell>
          <cell r="X253">
            <v>69518.7363900483</v>
          </cell>
          <cell r="Y253">
            <v>78200.1561313302</v>
          </cell>
          <cell r="Z253">
            <v>87555.5370488878</v>
          </cell>
          <cell r="AA253">
            <v>97637.2005003636</v>
          </cell>
          <cell r="AB253">
            <v>108501.529686369</v>
          </cell>
          <cell r="AC253">
            <v>120209.284981912</v>
          </cell>
          <cell r="AD253">
            <v>132825.943747818</v>
          </cell>
          <cell r="AE253">
            <v>47025.3810287883</v>
          </cell>
          <cell r="AF253">
            <v>43230.9265462659</v>
          </cell>
          <cell r="AG253">
            <v>40721.1560967999</v>
          </cell>
          <cell r="AH253">
            <v>38364.9164625858</v>
          </cell>
          <cell r="AI253">
            <v>36147.7576845409</v>
          </cell>
          <cell r="AJ253">
            <v>34057.0360484682</v>
          </cell>
          <cell r="AK253">
            <v>32025.9204936108</v>
          </cell>
          <cell r="AL253">
            <v>29994.8049387535</v>
          </cell>
          <cell r="AM253">
            <v>27961.8831390109</v>
          </cell>
          <cell r="AN253">
            <v>25930.7675841536</v>
          </cell>
          <cell r="AO253">
            <v>23897.8457844109</v>
          </cell>
          <cell r="AP253">
            <v>21866.7302295536</v>
          </cell>
          <cell r="AQ253">
            <v>19833.808429811</v>
          </cell>
          <cell r="AR253">
            <v>17802.6928749536</v>
          </cell>
          <cell r="AS253">
            <v>16304.4195612645</v>
          </cell>
          <cell r="AT253">
            <v>15338.9884887434</v>
          </cell>
          <cell r="AU253">
            <v>14373.5574162224</v>
          </cell>
          <cell r="AV253">
            <v>13408.1263437014</v>
          </cell>
          <cell r="AW253">
            <v>12442.6952711804</v>
          </cell>
          <cell r="AX253">
            <v>11477.2641986594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</row>
        <row r="254">
          <cell r="A254">
            <v>-2984.16149797276</v>
          </cell>
          <cell r="B254">
            <v>-12046.7369464944</v>
          </cell>
          <cell r="C254">
            <v>-10453.0636627786</v>
          </cell>
          <cell r="D254">
            <v>-8161.75634145376</v>
          </cell>
          <cell r="E254">
            <v>-6621.4555859833</v>
          </cell>
          <cell r="F254">
            <v>-5289.63203516165</v>
          </cell>
          <cell r="G254">
            <v>-3882.22566578631</v>
          </cell>
          <cell r="H254">
            <v>-2385.5090273893</v>
          </cell>
          <cell r="I254">
            <v>-724.000236904754</v>
          </cell>
          <cell r="J254">
            <v>1120.32998711241</v>
          </cell>
          <cell r="K254">
            <v>3159.09041774253</v>
          </cell>
          <cell r="L254">
            <v>5413.86711771618</v>
          </cell>
          <cell r="M254">
            <v>7904.42070504206</v>
          </cell>
          <cell r="N254">
            <v>10659.2548600677</v>
          </cell>
          <cell r="O254">
            <v>14091.4501359761</v>
          </cell>
          <cell r="P254">
            <v>18356.4459471896</v>
          </cell>
          <cell r="Q254">
            <v>23101.3110142406</v>
          </cell>
          <cell r="R254">
            <v>28214.532287668</v>
          </cell>
          <cell r="S254">
            <v>33724.7062170775</v>
          </cell>
          <cell r="T254">
            <v>39662.6492687757</v>
          </cell>
          <cell r="U254">
            <v>46061.5702714364</v>
          </cell>
          <cell r="V254">
            <v>52957.256141408</v>
          </cell>
          <cell r="W254">
            <v>60388.2720263604</v>
          </cell>
          <cell r="X254">
            <v>68396.176986602</v>
          </cell>
          <cell r="Y254">
            <v>77025.7564202993</v>
          </cell>
          <cell r="Z254">
            <v>86325.2725324691</v>
          </cell>
          <cell r="AA254">
            <v>96346.7342485302</v>
          </cell>
          <cell r="AB254">
            <v>107146.188081945</v>
          </cell>
          <cell r="AC254">
            <v>118784.031582674</v>
          </cell>
          <cell r="AD254">
            <v>131325.351119445</v>
          </cell>
          <cell r="AE254">
            <v>47820.6957537494</v>
          </cell>
          <cell r="AF254">
            <v>43962.0677237273</v>
          </cell>
          <cell r="AG254">
            <v>41409.850889967</v>
          </cell>
          <cell r="AH254">
            <v>39013.7614547384</v>
          </cell>
          <cell r="AI254">
            <v>36759.1050746501</v>
          </cell>
          <cell r="AJ254">
            <v>34633.024199235</v>
          </cell>
          <cell r="AK254">
            <v>32567.5574903087</v>
          </cell>
          <cell r="AL254">
            <v>30502.0907813823</v>
          </cell>
          <cell r="AM254">
            <v>28434.787279532</v>
          </cell>
          <cell r="AN254">
            <v>26369.3205706056</v>
          </cell>
          <cell r="AO254">
            <v>24302.0170687554</v>
          </cell>
          <cell r="AP254">
            <v>22236.550359829</v>
          </cell>
          <cell r="AQ254">
            <v>20169.2468579787</v>
          </cell>
          <cell r="AR254">
            <v>18103.7801490523</v>
          </cell>
          <cell r="AS254">
            <v>16580.1673526769</v>
          </cell>
          <cell r="AT254">
            <v>15598.4084688524</v>
          </cell>
          <cell r="AU254">
            <v>14616.649585028</v>
          </cell>
          <cell r="AV254">
            <v>13634.8907012035</v>
          </cell>
          <cell r="AW254">
            <v>12653.131817379</v>
          </cell>
          <cell r="AX254">
            <v>11671.3729335545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</row>
        <row r="255">
          <cell r="A255">
            <v>-3744.37036688971</v>
          </cell>
          <cell r="B255">
            <v>-15189.6016549169</v>
          </cell>
          <cell r="C255">
            <v>-13159.5675632885</v>
          </cell>
          <cell r="D255">
            <v>-10106.4309131613</v>
          </cell>
          <cell r="E255">
            <v>-8081.46683620242</v>
          </cell>
          <cell r="F255">
            <v>-6386.68109551286</v>
          </cell>
          <cell r="G255">
            <v>-4630.12165163978</v>
          </cell>
          <cell r="H255">
            <v>-2795.45471289455</v>
          </cell>
          <cell r="I255">
            <v>-790.408729119561</v>
          </cell>
          <cell r="J255">
            <v>1405.95934444018</v>
          </cell>
          <cell r="K255">
            <v>3805.48578190105</v>
          </cell>
          <cell r="L255">
            <v>6432.23016439921</v>
          </cell>
          <cell r="M255">
            <v>9307.66244694052</v>
          </cell>
          <cell r="N255">
            <v>12464.826846202</v>
          </cell>
          <cell r="O255">
            <v>16418.2565722937</v>
          </cell>
          <cell r="P255">
            <v>21367.8444971094</v>
          </cell>
          <cell r="Q255">
            <v>26883.4845294866</v>
          </cell>
          <cell r="R255">
            <v>32827.3180319316</v>
          </cell>
          <cell r="S255">
            <v>39232.586776339</v>
          </cell>
          <cell r="T255">
            <v>46135.1131797459</v>
          </cell>
          <cell r="U255">
            <v>53573.5006465218</v>
          </cell>
          <cell r="V255">
            <v>61589.3494636415</v>
          </cell>
          <cell r="W255">
            <v>70227.4894564714</v>
          </cell>
          <cell r="X255">
            <v>79536.2307062268</v>
          </cell>
          <cell r="Y255">
            <v>89567.633731279</v>
          </cell>
          <cell r="Z255">
            <v>100377.800643338</v>
          </cell>
          <cell r="AA255">
            <v>112027.188906848</v>
          </cell>
          <cell r="AB255">
            <v>124580.949456337</v>
          </cell>
          <cell r="AC255">
            <v>138109.291062699</v>
          </cell>
          <cell r="AD255">
            <v>152687.872986176</v>
          </cell>
          <cell r="AE255">
            <v>59916.855550874</v>
          </cell>
          <cell r="AF255">
            <v>55082.1944349018</v>
          </cell>
          <cell r="AG255">
            <v>51884.3988998811</v>
          </cell>
          <cell r="AH255">
            <v>48882.2229107056</v>
          </cell>
          <cell r="AI255">
            <v>46057.2552160018</v>
          </cell>
          <cell r="AJ255">
            <v>43393.3859708176</v>
          </cell>
          <cell r="AK255">
            <v>40805.4631375498</v>
          </cell>
          <cell r="AL255">
            <v>38217.540304282</v>
          </cell>
          <cell r="AM255">
            <v>35627.3160645925</v>
          </cell>
          <cell r="AN255">
            <v>33039.3932313247</v>
          </cell>
          <cell r="AO255">
            <v>30449.1689916352</v>
          </cell>
          <cell r="AP255">
            <v>27861.2461583674</v>
          </cell>
          <cell r="AQ255">
            <v>25271.0219186779</v>
          </cell>
          <cell r="AR255">
            <v>22683.0990854101</v>
          </cell>
          <cell r="AS255">
            <v>20774.0911465465</v>
          </cell>
          <cell r="AT255">
            <v>19543.9981020871</v>
          </cell>
          <cell r="AU255">
            <v>18313.9050576276</v>
          </cell>
          <cell r="AV255">
            <v>17083.8120131682</v>
          </cell>
          <cell r="AW255">
            <v>15853.7189687087</v>
          </cell>
          <cell r="AX255">
            <v>14623.6259242493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</row>
        <row r="256">
          <cell r="A256">
            <v>-3321.91595646011</v>
          </cell>
          <cell r="B256">
            <v>-13512.8398143835</v>
          </cell>
          <cell r="C256">
            <v>-11836.9793260258</v>
          </cell>
          <cell r="D256">
            <v>-9184.66551559979</v>
          </cell>
          <cell r="E256">
            <v>-7419.65989614222</v>
          </cell>
          <cell r="F256">
            <v>-5941.03012012132</v>
          </cell>
          <cell r="G256">
            <v>-4393.82407516739</v>
          </cell>
          <cell r="H256">
            <v>-2763.24595466449</v>
          </cell>
          <cell r="I256">
            <v>-966.53448694249</v>
          </cell>
          <cell r="J256">
            <v>1015.5307707422</v>
          </cell>
          <cell r="K256">
            <v>3194.56564514281</v>
          </cell>
          <cell r="L256">
            <v>5593.14052462408</v>
          </cell>
          <cell r="M256">
            <v>8231.65764758448</v>
          </cell>
          <cell r="N256">
            <v>11140.4949211371</v>
          </cell>
          <cell r="O256">
            <v>14777.076270229</v>
          </cell>
          <cell r="P256">
            <v>19316.1911099565</v>
          </cell>
          <cell r="Q256">
            <v>24370.936072294</v>
          </cell>
          <cell r="R256">
            <v>29818.0940226121</v>
          </cell>
          <cell r="S256">
            <v>35688.1290009928</v>
          </cell>
          <cell r="T256">
            <v>42013.870050121</v>
          </cell>
          <cell r="U256">
            <v>48830.6948165832</v>
          </cell>
          <cell r="V256">
            <v>56176.7274056121</v>
          </cell>
          <cell r="W256">
            <v>64093.0515958083</v>
          </cell>
          <cell r="X256">
            <v>72623.9406062764</v>
          </cell>
          <cell r="Y256">
            <v>81817.1047011794</v>
          </cell>
          <cell r="Z256">
            <v>91723.9580164797</v>
          </cell>
          <cell r="AA256">
            <v>102399.906101132</v>
          </cell>
          <cell r="AB256">
            <v>113904.655780848</v>
          </cell>
          <cell r="AC256">
            <v>126302.549077389</v>
          </cell>
          <cell r="AD256">
            <v>139662.92305088</v>
          </cell>
          <cell r="AE256">
            <v>53122.6379418608</v>
          </cell>
          <cell r="AF256">
            <v>48836.198847651</v>
          </cell>
          <cell r="AG256">
            <v>46001.014443243</v>
          </cell>
          <cell r="AH256">
            <v>43339.2674833196</v>
          </cell>
          <cell r="AI256">
            <v>40834.6344436938</v>
          </cell>
          <cell r="AJ256">
            <v>38472.8322407023</v>
          </cell>
          <cell r="AK256">
            <v>36178.3645749812</v>
          </cell>
          <cell r="AL256">
            <v>33883.8969092602</v>
          </cell>
          <cell r="AM256">
            <v>31587.3888030157</v>
          </cell>
          <cell r="AN256">
            <v>29292.9211372947</v>
          </cell>
          <cell r="AO256">
            <v>26996.4130310503</v>
          </cell>
          <cell r="AP256">
            <v>24701.9453653292</v>
          </cell>
          <cell r="AQ256">
            <v>22405.4372590848</v>
          </cell>
          <cell r="AR256">
            <v>20110.9695933638</v>
          </cell>
          <cell r="AS256">
            <v>18418.43188203</v>
          </cell>
          <cell r="AT256">
            <v>17327.8241250836</v>
          </cell>
          <cell r="AU256">
            <v>16237.2163681372</v>
          </cell>
          <cell r="AV256">
            <v>15146.6086111908</v>
          </cell>
          <cell r="AW256">
            <v>14056.0008542444</v>
          </cell>
          <cell r="AX256">
            <v>12965.393097298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</row>
        <row r="257">
          <cell r="A257">
            <v>-3723.27366207673</v>
          </cell>
          <cell r="B257">
            <v>-15125.3575497904</v>
          </cell>
          <cell r="C257">
            <v>-13292.1777017124</v>
          </cell>
          <cell r="D257">
            <v>-10547.409450016</v>
          </cell>
          <cell r="E257">
            <v>-8651.27760253933</v>
          </cell>
          <cell r="F257">
            <v>-7014.53687917647</v>
          </cell>
          <cell r="G257">
            <v>-5319.31135259585</v>
          </cell>
          <cell r="H257">
            <v>-3549.62920085717</v>
          </cell>
          <cell r="I257">
            <v>-1614.01428232485</v>
          </cell>
          <cell r="J257">
            <v>508.059370121808</v>
          </cell>
          <cell r="K257">
            <v>2828.06301260741</v>
          </cell>
          <cell r="L257">
            <v>5369.59826628142</v>
          </cell>
          <cell r="M257">
            <v>8153.66929598288</v>
          </cell>
          <cell r="N257">
            <v>11212.7401325865</v>
          </cell>
          <cell r="O257">
            <v>15057.9192934306</v>
          </cell>
          <cell r="P257">
            <v>19887.2899585906</v>
          </cell>
          <cell r="Q257">
            <v>25272.4221648339</v>
          </cell>
          <cell r="R257">
            <v>31075.6161794313</v>
          </cell>
          <cell r="S257">
            <v>37329.3272270476</v>
          </cell>
          <cell r="T257">
            <v>44068.530115785</v>
          </cell>
          <cell r="U257">
            <v>51330.9148389932</v>
          </cell>
          <cell r="V257">
            <v>59157.0973621563</v>
          </cell>
          <cell r="W257">
            <v>67590.8467737143</v>
          </cell>
          <cell r="X257">
            <v>76679.3300701921</v>
          </cell>
          <cell r="Y257">
            <v>86473.3759446349</v>
          </cell>
          <cell r="Z257">
            <v>97027.7590536259</v>
          </cell>
          <cell r="AA257">
            <v>108401.50635269</v>
          </cell>
          <cell r="AB257">
            <v>120658.227213312</v>
          </cell>
          <cell r="AC257">
            <v>133866.469167798</v>
          </cell>
          <cell r="AD257">
            <v>148100.101271529</v>
          </cell>
          <cell r="AE257">
            <v>59566.1625670182</v>
          </cell>
          <cell r="AF257">
            <v>54759.7986925667</v>
          </cell>
          <cell r="AG257">
            <v>51580.7198349756</v>
          </cell>
          <cell r="AH257">
            <v>48596.1155632413</v>
          </cell>
          <cell r="AI257">
            <v>45787.6823869304</v>
          </cell>
          <cell r="AJ257">
            <v>43139.4047519135</v>
          </cell>
          <cell r="AK257">
            <v>40566.6290149351</v>
          </cell>
          <cell r="AL257">
            <v>37993.8532779567</v>
          </cell>
          <cell r="AM257">
            <v>35418.7896046741</v>
          </cell>
          <cell r="AN257">
            <v>32846.0138676957</v>
          </cell>
          <cell r="AO257">
            <v>30270.9501944131</v>
          </cell>
          <cell r="AP257">
            <v>27698.1744574347</v>
          </cell>
          <cell r="AQ257">
            <v>25123.1107841521</v>
          </cell>
          <cell r="AR257">
            <v>22550.3350471737</v>
          </cell>
          <cell r="AS257">
            <v>20652.5005199341</v>
          </cell>
          <cell r="AT257">
            <v>19429.6072024332</v>
          </cell>
          <cell r="AU257">
            <v>18206.7138849323</v>
          </cell>
          <cell r="AV257">
            <v>16983.8205674314</v>
          </cell>
          <cell r="AW257">
            <v>15760.9272499306</v>
          </cell>
          <cell r="AX257">
            <v>14538.0339324297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</row>
        <row r="258">
          <cell r="A258">
            <v>-3304.13832890215</v>
          </cell>
          <cell r="B258">
            <v>-13335.0491817796</v>
          </cell>
          <cell r="C258">
            <v>-11542.1018398356</v>
          </cell>
          <cell r="D258">
            <v>-8827.67471052422</v>
          </cell>
          <cell r="E258">
            <v>-7033.59621063434</v>
          </cell>
          <cell r="F258">
            <v>-5531.75634336443</v>
          </cell>
          <cell r="G258">
            <v>-3958.94235671987</v>
          </cell>
          <cell r="H258">
            <v>-2300.2245062512</v>
          </cell>
          <cell r="I258">
            <v>-472.895640627067</v>
          </cell>
          <cell r="J258">
            <v>1542.42182726701</v>
          </cell>
          <cell r="K258">
            <v>3757.55440968806</v>
          </cell>
          <cell r="L258">
            <v>6195.26790569723</v>
          </cell>
          <cell r="M258">
            <v>8876.18870771394</v>
          </cell>
          <cell r="N258">
            <v>11830.8979741135</v>
          </cell>
          <cell r="O258">
            <v>15515.6680239024</v>
          </cell>
          <cell r="P258">
            <v>20104.9681493419</v>
          </cell>
          <cell r="Q258">
            <v>25213.3254723778</v>
          </cell>
          <cell r="R258">
            <v>30718.2578502862</v>
          </cell>
          <cell r="S258">
            <v>36650.5524352183</v>
          </cell>
          <cell r="T258">
            <v>43043.3864659583</v>
          </cell>
          <cell r="U258">
            <v>49932.5128165599</v>
          </cell>
          <cell r="V258">
            <v>57356.4599496063</v>
          </cell>
          <cell r="W258">
            <v>65356.7473923608</v>
          </cell>
          <cell r="X258">
            <v>73978.1179408916</v>
          </cell>
          <cell r="Y258">
            <v>83268.7878908058</v>
          </cell>
          <cell r="Z258">
            <v>93280.7166940455</v>
          </cell>
          <cell r="AA258">
            <v>104069.897549842</v>
          </cell>
          <cell r="AB258">
            <v>115696.670555002</v>
          </cell>
          <cell r="AC258">
            <v>128226.060164862</v>
          </cell>
          <cell r="AD258">
            <v>141728.138852215</v>
          </cell>
          <cell r="AE258">
            <v>52950.9364333529</v>
          </cell>
          <cell r="AF258">
            <v>48678.3518480138</v>
          </cell>
          <cell r="AG258">
            <v>45852.3312475508</v>
          </cell>
          <cell r="AH258">
            <v>43199.1875119021</v>
          </cell>
          <cell r="AI258">
            <v>40702.6498773207</v>
          </cell>
          <cell r="AJ258">
            <v>38348.4814255276</v>
          </cell>
          <cell r="AK258">
            <v>36061.4298741918</v>
          </cell>
          <cell r="AL258">
            <v>33774.3783228561</v>
          </cell>
          <cell r="AM258">
            <v>31485.2929260519</v>
          </cell>
          <cell r="AN258">
            <v>29198.2413747162</v>
          </cell>
          <cell r="AO258">
            <v>26909.1559779121</v>
          </cell>
          <cell r="AP258">
            <v>24622.1044265763</v>
          </cell>
          <cell r="AQ258">
            <v>22333.0190297722</v>
          </cell>
          <cell r="AR258">
            <v>20045.9674784365</v>
          </cell>
          <cell r="AS258">
            <v>18358.9003402802</v>
          </cell>
          <cell r="AT258">
            <v>17271.8176153035</v>
          </cell>
          <cell r="AU258">
            <v>16184.7348903268</v>
          </cell>
          <cell r="AV258">
            <v>15097.65216535</v>
          </cell>
          <cell r="AW258">
            <v>14010.5694403733</v>
          </cell>
          <cell r="AX258">
            <v>12923.4867153965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</row>
        <row r="259">
          <cell r="A259">
            <v>-3120.33816867953</v>
          </cell>
          <cell r="B259">
            <v>-12532.9866224381</v>
          </cell>
          <cell r="C259">
            <v>-10842.1937829289</v>
          </cell>
          <cell r="D259">
            <v>-8321.26645300034</v>
          </cell>
          <cell r="E259">
            <v>-6642.30441598013</v>
          </cell>
          <cell r="F259">
            <v>-5223.3551323884</v>
          </cell>
          <cell r="G259">
            <v>-3729.88211270307</v>
          </cell>
          <cell r="H259">
            <v>-2147.55477932685</v>
          </cell>
          <cell r="I259">
            <v>-397.636396383749</v>
          </cell>
          <cell r="J259">
            <v>1538.58167787395</v>
          </cell>
          <cell r="K259">
            <v>3672.89767398551</v>
          </cell>
          <cell r="L259">
            <v>6027.51700198529</v>
          </cell>
          <cell r="M259">
            <v>8622.68955058363</v>
          </cell>
          <cell r="N259">
            <v>11487.9490318747</v>
          </cell>
          <cell r="O259">
            <v>15055.4767463597</v>
          </cell>
          <cell r="P259">
            <v>19489.2083030604</v>
          </cell>
          <cell r="Q259">
            <v>24422.0637308789</v>
          </cell>
          <cell r="R259">
            <v>29737.8695453401</v>
          </cell>
          <cell r="S259">
            <v>35466.3551801918</v>
          </cell>
          <cell r="T259">
            <v>41639.5580423866</v>
          </cell>
          <cell r="U259">
            <v>48292.0026860391</v>
          </cell>
          <cell r="V259">
            <v>55460.8938961241</v>
          </cell>
          <cell r="W259">
            <v>63186.3247617643</v>
          </cell>
          <cell r="X259">
            <v>71511.5009027867</v>
          </cell>
          <cell r="Y259">
            <v>80482.9821035708</v>
          </cell>
          <cell r="Z259">
            <v>90150.9427055598</v>
          </cell>
          <cell r="AA259">
            <v>100569.452214719</v>
          </cell>
          <cell r="AB259">
            <v>111796.77769328</v>
          </cell>
          <cell r="AC259">
            <v>123895.709626945</v>
          </cell>
          <cell r="AD259">
            <v>136933.913090002</v>
          </cell>
          <cell r="AE259">
            <v>50074.4224118609</v>
          </cell>
          <cell r="AF259">
            <v>46033.942304659</v>
          </cell>
          <cell r="AG259">
            <v>43361.4428396057</v>
          </cell>
          <cell r="AH259">
            <v>40852.4288525637</v>
          </cell>
          <cell r="AI259">
            <v>38491.5134750144</v>
          </cell>
          <cell r="AJ259">
            <v>36265.2331970038</v>
          </cell>
          <cell r="AK259">
            <v>34102.423751633</v>
          </cell>
          <cell r="AL259">
            <v>31939.6143062621</v>
          </cell>
          <cell r="AM259">
            <v>29774.8815023264</v>
          </cell>
          <cell r="AN259">
            <v>27612.0720569556</v>
          </cell>
          <cell r="AO259">
            <v>25447.3392530199</v>
          </cell>
          <cell r="AP259">
            <v>23284.529807649</v>
          </cell>
          <cell r="AQ259">
            <v>21119.7970037133</v>
          </cell>
          <cell r="AR259">
            <v>18956.9875583425</v>
          </cell>
          <cell r="AS259">
            <v>17361.5688895993</v>
          </cell>
          <cell r="AT259">
            <v>16333.5409974838</v>
          </cell>
          <cell r="AU259">
            <v>15305.5131053683</v>
          </cell>
          <cell r="AV259">
            <v>14277.4852132528</v>
          </cell>
          <cell r="AW259">
            <v>13249.4573211373</v>
          </cell>
          <cell r="AX259">
            <v>12221.4294290218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</row>
        <row r="260">
          <cell r="A260">
            <v>-3689.1643499047</v>
          </cell>
          <cell r="B260">
            <v>-15026.210242072</v>
          </cell>
          <cell r="C260">
            <v>-13283.0635858389</v>
          </cell>
          <cell r="D260">
            <v>-10520.0257111876</v>
          </cell>
          <cell r="E260">
            <v>-8622.28803190685</v>
          </cell>
          <cell r="F260">
            <v>-7006.36128589501</v>
          </cell>
          <cell r="G260">
            <v>-5331.53242451556</v>
          </cell>
          <cell r="H260">
            <v>-3581.97534937362</v>
          </cell>
          <cell r="I260">
            <v>-1667.04796596762</v>
          </cell>
          <cell r="J260">
            <v>433.611935167337</v>
          </cell>
          <cell r="K260">
            <v>2731.44017180541</v>
          </cell>
          <cell r="L260">
            <v>5249.89227042057</v>
          </cell>
          <cell r="M260">
            <v>8009.861262516</v>
          </cell>
          <cell r="N260">
            <v>11043.5607468518</v>
          </cell>
          <cell r="O260">
            <v>14857.1535961231</v>
          </cell>
          <cell r="P260">
            <v>19646.5348989272</v>
          </cell>
          <cell r="Q260">
            <v>24986.9735315134</v>
          </cell>
          <cell r="R260">
            <v>30742.0042941785</v>
          </cell>
          <cell r="S260">
            <v>36943.8130514456</v>
          </cell>
          <cell r="T260">
            <v>43627.0843401474</v>
          </cell>
          <cell r="U260">
            <v>50829.195347851</v>
          </cell>
          <cell r="V260">
            <v>58590.4249503323</v>
          </cell>
          <cell r="W260">
            <v>66954.1789771725</v>
          </cell>
          <cell r="X260">
            <v>75967.232965309</v>
          </cell>
          <cell r="Y260">
            <v>85679.9937581741</v>
          </cell>
          <cell r="Z260">
            <v>96146.7814134564</v>
          </cell>
          <cell r="AA260">
            <v>107426.132996092</v>
          </cell>
          <cell r="AB260">
            <v>119581.129955499</v>
          </cell>
          <cell r="AC260">
            <v>132679.750917952</v>
          </cell>
          <cell r="AD260">
            <v>146795.25186715</v>
          </cell>
          <cell r="AE260">
            <v>58980.422201724</v>
          </cell>
          <cell r="AF260">
            <v>54221.321424478</v>
          </cell>
          <cell r="AG260">
            <v>51073.5038523398</v>
          </cell>
          <cell r="AH260">
            <v>48118.2485116268</v>
          </cell>
          <cell r="AI260">
            <v>45337.4318982051</v>
          </cell>
          <cell r="AJ260">
            <v>42715.1959459571</v>
          </cell>
          <cell r="AK260">
            <v>40167.7194482624</v>
          </cell>
          <cell r="AL260">
            <v>37620.2429505678</v>
          </cell>
          <cell r="AM260">
            <v>35070.5010148564</v>
          </cell>
          <cell r="AN260">
            <v>32523.0245171617</v>
          </cell>
          <cell r="AO260">
            <v>29973.2825814503</v>
          </cell>
          <cell r="AP260">
            <v>27425.8060837557</v>
          </cell>
          <cell r="AQ260">
            <v>24876.0641480443</v>
          </cell>
          <cell r="AR260">
            <v>22328.5876503496</v>
          </cell>
          <cell r="AS260">
            <v>20449.4153676016</v>
          </cell>
          <cell r="AT260">
            <v>19238.5472998002</v>
          </cell>
          <cell r="AU260">
            <v>18027.6792319988</v>
          </cell>
          <cell r="AV260">
            <v>16816.8111641974</v>
          </cell>
          <cell r="AW260">
            <v>15605.9430963961</v>
          </cell>
          <cell r="AX260">
            <v>14395.0750285947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</row>
        <row r="261">
          <cell r="A261">
            <v>-3106.4898623134</v>
          </cell>
          <cell r="B261">
            <v>-12597.966113684</v>
          </cell>
          <cell r="C261">
            <v>-11028.2308206496</v>
          </cell>
          <cell r="D261">
            <v>-8654.86408525701</v>
          </cell>
          <cell r="E261">
            <v>-7053.24576681529</v>
          </cell>
          <cell r="F261">
            <v>-5680.10721758324</v>
          </cell>
          <cell r="G261">
            <v>-4234.77531177561</v>
          </cell>
          <cell r="H261">
            <v>-2703.20779491437</v>
          </cell>
          <cell r="I261">
            <v>-1007.38688634982</v>
          </cell>
          <cell r="J261">
            <v>871.064526791113</v>
          </cell>
          <cell r="K261">
            <v>2943.67245353643</v>
          </cell>
          <cell r="L261">
            <v>5232.28388052317</v>
          </cell>
          <cell r="M261">
            <v>7756.79036924184</v>
          </cell>
          <cell r="N261">
            <v>10546.2606897566</v>
          </cell>
          <cell r="O261">
            <v>14029.5555374223</v>
          </cell>
          <cell r="P261">
            <v>18368.9265040831</v>
          </cell>
          <cell r="Q261">
            <v>23199.1312180155</v>
          </cell>
          <cell r="R261">
            <v>28404.3172768972</v>
          </cell>
          <cell r="S261">
            <v>34013.5954570591</v>
          </cell>
          <cell r="T261">
            <v>40058.3364800534</v>
          </cell>
          <cell r="U261">
            <v>46572.3464580743</v>
          </cell>
          <cell r="V261">
            <v>53592.0559596632</v>
          </cell>
          <cell r="W261">
            <v>61156.7237530747</v>
          </cell>
          <cell r="X261">
            <v>69308.6563667713</v>
          </cell>
          <cell r="Y261">
            <v>78093.4446949684</v>
          </cell>
          <cell r="Z261">
            <v>87560.2189714836</v>
          </cell>
          <cell r="AA261">
            <v>97761.923537868</v>
          </cell>
          <cell r="AB261">
            <v>108755.612942502</v>
          </cell>
          <cell r="AC261">
            <v>120602.771026634</v>
          </cell>
          <cell r="AD261">
            <v>133369.654781896</v>
          </cell>
          <cell r="AE261">
            <v>49721.2111195043</v>
          </cell>
          <cell r="AF261">
            <v>45709.2314548771</v>
          </cell>
          <cell r="AG261">
            <v>43055.583070763</v>
          </cell>
          <cell r="AH261">
            <v>40564.2669827725</v>
          </cell>
          <cell r="AI261">
            <v>38220.0048571526</v>
          </cell>
          <cell r="AJ261">
            <v>36009.4281518698</v>
          </cell>
          <cell r="AK261">
            <v>33861.8745733173</v>
          </cell>
          <cell r="AL261">
            <v>31714.3209947648</v>
          </cell>
          <cell r="AM261">
            <v>29564.8576244932</v>
          </cell>
          <cell r="AN261">
            <v>27417.3040459406</v>
          </cell>
          <cell r="AO261">
            <v>25267.840675669</v>
          </cell>
          <cell r="AP261">
            <v>23120.2870971165</v>
          </cell>
          <cell r="AQ261">
            <v>20970.8237268449</v>
          </cell>
          <cell r="AR261">
            <v>18823.2701482924</v>
          </cell>
          <cell r="AS261">
            <v>17239.1051268744</v>
          </cell>
          <cell r="AT261">
            <v>16218.328662591</v>
          </cell>
          <cell r="AU261">
            <v>15197.5521983075</v>
          </cell>
          <cell r="AV261">
            <v>14176.7757340241</v>
          </cell>
          <cell r="AW261">
            <v>13155.9992697407</v>
          </cell>
          <cell r="AX261">
            <v>12135.2228054573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</row>
        <row r="262">
          <cell r="A262">
            <v>-3762.7120770911</v>
          </cell>
          <cell r="B262">
            <v>-15203.9502785227</v>
          </cell>
          <cell r="C262">
            <v>-13285.75326017</v>
          </cell>
          <cell r="D262">
            <v>-10401.7199552883</v>
          </cell>
          <cell r="E262">
            <v>-8428.38031113617</v>
          </cell>
          <cell r="F262">
            <v>-6745.96794547282</v>
          </cell>
          <cell r="G262">
            <v>-5004.02579023797</v>
          </cell>
          <cell r="H262">
            <v>-3186.28182411886</v>
          </cell>
          <cell r="I262">
            <v>-1200.10373067533</v>
          </cell>
          <cell r="J262">
            <v>975.376348757113</v>
          </cell>
          <cell r="K262">
            <v>3351.82464515912</v>
          </cell>
          <cell r="L262">
            <v>5953.1856058367</v>
          </cell>
          <cell r="M262">
            <v>8800.77588714392</v>
          </cell>
          <cell r="N262">
            <v>11927.5569863611</v>
          </cell>
          <cell r="O262">
            <v>15850.9243390928</v>
          </cell>
          <cell r="P262">
            <v>20771.8723187162</v>
          </cell>
          <cell r="Q262">
            <v>26257.658770969</v>
          </cell>
          <cell r="R262">
            <v>32169.3210822794</v>
          </cell>
          <cell r="S262">
            <v>38539.9211023761</v>
          </cell>
          <cell r="T262">
            <v>45405.0873583052</v>
          </cell>
          <cell r="U262">
            <v>52803.2143122607</v>
          </cell>
          <cell r="V262">
            <v>60775.6770883186</v>
          </cell>
          <cell r="W262">
            <v>69367.0628689649</v>
          </cell>
          <cell r="X262">
            <v>78625.4202555375</v>
          </cell>
          <cell r="Y262">
            <v>88602.5279871677</v>
          </cell>
          <cell r="Z262">
            <v>99354.1845210711</v>
          </cell>
          <cell r="AA262">
            <v>110940.520093709</v>
          </cell>
          <cell r="AB262">
            <v>123426.333008068</v>
          </cell>
          <cell r="AC262">
            <v>136881.4520278</v>
          </cell>
          <cell r="AD262">
            <v>151381.12690495</v>
          </cell>
          <cell r="AE262">
            <v>60286.5773828199</v>
          </cell>
          <cell r="AF262">
            <v>55422.0835970889</v>
          </cell>
          <cell r="AG262">
            <v>52204.5558045502</v>
          </cell>
          <cell r="AH262">
            <v>49183.8546441799</v>
          </cell>
          <cell r="AI262">
            <v>46341.4552564796</v>
          </cell>
          <cell r="AJ262">
            <v>43661.1483893885</v>
          </cell>
          <cell r="AK262">
            <v>41057.2565677275</v>
          </cell>
          <cell r="AL262">
            <v>38453.3647460665</v>
          </cell>
          <cell r="AM262">
            <v>35847.1573169682</v>
          </cell>
          <cell r="AN262">
            <v>33243.2654953072</v>
          </cell>
          <cell r="AO262">
            <v>30637.0580662089</v>
          </cell>
          <cell r="AP262">
            <v>28033.1662445479</v>
          </cell>
          <cell r="AQ262">
            <v>25426.9588154496</v>
          </cell>
          <cell r="AR262">
            <v>22823.0669937886</v>
          </cell>
          <cell r="AS262">
            <v>20902.2793661234</v>
          </cell>
          <cell r="AT262">
            <v>19664.5959324541</v>
          </cell>
          <cell r="AU262">
            <v>18426.9124987848</v>
          </cell>
          <cell r="AV262">
            <v>17189.2290651155</v>
          </cell>
          <cell r="AW262">
            <v>15951.5456314462</v>
          </cell>
          <cell r="AX262">
            <v>14713.8621977769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</row>
        <row r="263">
          <cell r="A263">
            <v>-3233.14942620086</v>
          </cell>
          <cell r="B263">
            <v>-12971.6474719064</v>
          </cell>
          <cell r="C263">
            <v>-11063.0638062903</v>
          </cell>
          <cell r="D263">
            <v>-8580.58252915292</v>
          </cell>
          <cell r="E263">
            <v>-6907.01441152904</v>
          </cell>
          <cell r="F263">
            <v>-5437.11090738848</v>
          </cell>
          <cell r="G263">
            <v>-3895.03112392684</v>
          </cell>
          <cell r="H263">
            <v>-2266.074515311</v>
          </cell>
          <cell r="I263">
            <v>-469.006794860285</v>
          </cell>
          <cell r="J263">
            <v>1515.2933625029</v>
          </cell>
          <cell r="K263">
            <v>3698.63168176089</v>
          </cell>
          <cell r="L263">
            <v>6103.55617555523</v>
          </cell>
          <cell r="M263">
            <v>8750.5423841398</v>
          </cell>
          <cell r="N263">
            <v>11669.7722944887</v>
          </cell>
          <cell r="O263">
            <v>15308.6215816921</v>
          </cell>
          <cell r="P263">
            <v>19837.6605761039</v>
          </cell>
          <cell r="Q263">
            <v>24878.1818806121</v>
          </cell>
          <cell r="R263">
            <v>30310.0119535785</v>
          </cell>
          <cell r="S263">
            <v>36163.5291116537</v>
          </cell>
          <cell r="T263">
            <v>42471.4700191585</v>
          </cell>
          <cell r="U263">
            <v>49269.1127727432</v>
          </cell>
          <cell r="V263">
            <v>56594.4741993836</v>
          </cell>
          <cell r="W263">
            <v>64488.5224711338</v>
          </cell>
          <cell r="X263">
            <v>72995.4062257148</v>
          </cell>
          <cell r="Y263">
            <v>82162.7014743303</v>
          </cell>
          <cell r="Z263">
            <v>92041.6776775763</v>
          </cell>
          <cell r="AA263">
            <v>102687.584477517</v>
          </cell>
          <cell r="AB263">
            <v>114159.960689516</v>
          </cell>
          <cell r="AC263">
            <v>126522.967281907</v>
          </cell>
          <cell r="AD263">
            <v>139845.74620574</v>
          </cell>
          <cell r="AE263">
            <v>51890.3281417973</v>
          </cell>
          <cell r="AF263">
            <v>47703.3235091997</v>
          </cell>
          <cell r="AG263">
            <v>44933.9081565916</v>
          </cell>
          <cell r="AH263">
            <v>42333.9069418171</v>
          </cell>
          <cell r="AI263">
            <v>39887.375004845</v>
          </cell>
          <cell r="AJ263">
            <v>37580.3605931477</v>
          </cell>
          <cell r="AK263">
            <v>35339.11872908</v>
          </cell>
          <cell r="AL263">
            <v>33097.8768650123</v>
          </cell>
          <cell r="AM263">
            <v>30854.6418934407</v>
          </cell>
          <cell r="AN263">
            <v>28613.400029373</v>
          </cell>
          <cell r="AO263">
            <v>26370.1650578014</v>
          </cell>
          <cell r="AP263">
            <v>24128.9231937337</v>
          </cell>
          <cell r="AQ263">
            <v>21885.6882221621</v>
          </cell>
          <cell r="AR263">
            <v>19644.4463580944</v>
          </cell>
          <cell r="AS263">
            <v>17991.171207685</v>
          </cell>
          <cell r="AT263">
            <v>16925.8627709339</v>
          </cell>
          <cell r="AU263">
            <v>15860.5543341828</v>
          </cell>
          <cell r="AV263">
            <v>14795.2458974317</v>
          </cell>
          <cell r="AW263">
            <v>13729.9374606806</v>
          </cell>
          <cell r="AX263">
            <v>12664.6290239295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</row>
        <row r="264">
          <cell r="A264">
            <v>-3134.86846501096</v>
          </cell>
          <cell r="B264">
            <v>-12744.9735035612</v>
          </cell>
          <cell r="C264">
            <v>-11011.0417136716</v>
          </cell>
          <cell r="D264">
            <v>-8399.5762959502</v>
          </cell>
          <cell r="E264">
            <v>-6704.01156864289</v>
          </cell>
          <cell r="F264">
            <v>-5287.67775523994</v>
          </cell>
          <cell r="G264">
            <v>-3797.21498093312</v>
          </cell>
          <cell r="H264">
            <v>-2218.30651852534</v>
          </cell>
          <cell r="I264">
            <v>-472.166714710735</v>
          </cell>
          <cell r="J264">
            <v>1459.89647207657</v>
          </cell>
          <cell r="K264">
            <v>3589.65008393781</v>
          </cell>
          <cell r="L264">
            <v>5939.27609683955</v>
          </cell>
          <cell r="M264">
            <v>8528.99477973326</v>
          </cell>
          <cell r="N264">
            <v>11388.3202479766</v>
          </cell>
          <cell r="O264">
            <v>14949.8536158394</v>
          </cell>
          <cell r="P264">
            <v>19377.6866497589</v>
          </cell>
          <cell r="Q264">
            <v>24304.3364942609</v>
          </cell>
          <cell r="R264">
            <v>29613.4549698452</v>
          </cell>
          <cell r="S264">
            <v>35334.7341103237</v>
          </cell>
          <cell r="T264">
            <v>41500.1710192583</v>
          </cell>
          <cell r="U264">
            <v>48144.2468185165</v>
          </cell>
          <cell r="V264">
            <v>55304.1194890675</v>
          </cell>
          <cell r="W264">
            <v>63019.8316825117</v>
          </cell>
          <cell r="X264">
            <v>71334.5346655581</v>
          </cell>
          <cell r="Y264">
            <v>80294.7296498944</v>
          </cell>
          <cell r="Z264">
            <v>89950.5278571215</v>
          </cell>
          <cell r="AA264">
            <v>100355.930773205</v>
          </cell>
          <cell r="AB264">
            <v>111569.132159808</v>
          </cell>
          <cell r="AC264">
            <v>123652.843511549</v>
          </cell>
          <cell r="AD264">
            <v>136674.644779352</v>
          </cell>
          <cell r="AE264">
            <v>50129.6585627859</v>
          </cell>
          <cell r="AF264">
            <v>46084.721478184</v>
          </cell>
          <cell r="AG264">
            <v>43409.2740293759</v>
          </cell>
          <cell r="AH264">
            <v>40897.4923963265</v>
          </cell>
          <cell r="AI264">
            <v>38533.9727375527</v>
          </cell>
          <cell r="AJ264">
            <v>36305.2366917566</v>
          </cell>
          <cell r="AK264">
            <v>34140.0414920786</v>
          </cell>
          <cell r="AL264">
            <v>31974.8462924006</v>
          </cell>
          <cell r="AM264">
            <v>29807.7256125372</v>
          </cell>
          <cell r="AN264">
            <v>27642.5304128592</v>
          </cell>
          <cell r="AO264">
            <v>25475.4097329958</v>
          </cell>
          <cell r="AP264">
            <v>23310.2145333178</v>
          </cell>
          <cell r="AQ264">
            <v>21143.0938534545</v>
          </cell>
          <cell r="AR264">
            <v>18977.8986537765</v>
          </cell>
          <cell r="AS264">
            <v>17380.7201087905</v>
          </cell>
          <cell r="AT264">
            <v>16351.5582184965</v>
          </cell>
          <cell r="AU264">
            <v>15322.3963282025</v>
          </cell>
          <cell r="AV264">
            <v>14293.2344379085</v>
          </cell>
          <cell r="AW264">
            <v>13264.0725476145</v>
          </cell>
          <cell r="AX264">
            <v>12234.9106573205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</row>
        <row r="265">
          <cell r="A265">
            <v>-3148.91853009641</v>
          </cell>
          <cell r="B265">
            <v>-12700.9267623776</v>
          </cell>
          <cell r="C265">
            <v>-10919.1003701008</v>
          </cell>
          <cell r="D265">
            <v>-8378.84005785877</v>
          </cell>
          <cell r="E265">
            <v>-6700.2670718617</v>
          </cell>
          <cell r="F265">
            <v>-5270.35340032294</v>
          </cell>
          <cell r="G265">
            <v>-3766.42797857663</v>
          </cell>
          <cell r="H265">
            <v>-2174.08055042847</v>
          </cell>
          <cell r="I265">
            <v>-414.034597000953</v>
          </cell>
          <cell r="J265">
            <v>1532.50738611805</v>
          </cell>
          <cell r="K265">
            <v>3677.34483218118</v>
          </cell>
          <cell r="L265">
            <v>6042.7567950147</v>
          </cell>
          <cell r="M265">
            <v>8649.04147924277</v>
          </cell>
          <cell r="N265">
            <v>11525.8722755431</v>
          </cell>
          <cell r="O265">
            <v>15108.7159940947</v>
          </cell>
          <cell r="P265">
            <v>19562.9425214227</v>
          </cell>
          <cell r="Q265">
            <v>24518.9565788138</v>
          </cell>
          <cell r="R265">
            <v>29859.7188874473</v>
          </cell>
          <cell r="S265">
            <v>35615.0984539723</v>
          </cell>
          <cell r="T265">
            <v>41817.2830936495</v>
          </cell>
          <cell r="U265">
            <v>48500.9594454898</v>
          </cell>
          <cell r="V265">
            <v>55703.5069624361</v>
          </cell>
          <cell r="W265">
            <v>63465.2069615069</v>
          </cell>
          <cell r="X265">
            <v>71829.4679030465</v>
          </cell>
          <cell r="Y265">
            <v>80843.0681589878</v>
          </cell>
          <cell r="Z265">
            <v>90556.4176278472</v>
          </cell>
          <cell r="AA265">
            <v>101023.839659571</v>
          </cell>
          <cell r="AB265">
            <v>112303.87486694</v>
          </cell>
          <cell r="AC265">
            <v>124459.608522645</v>
          </cell>
          <cell r="AD265">
            <v>137559.023373044</v>
          </cell>
          <cell r="AE265">
            <v>50467.1466875101</v>
          </cell>
          <cell r="AF265">
            <v>46394.9778548683</v>
          </cell>
          <cell r="AG265">
            <v>43701.5184792252</v>
          </cell>
          <cell r="AH265">
            <v>41172.8267674448</v>
          </cell>
          <cell r="AI265">
            <v>38793.395174693</v>
          </cell>
          <cell r="AJ265">
            <v>36549.6545992399</v>
          </cell>
          <cell r="AK265">
            <v>34369.8826462276</v>
          </cell>
          <cell r="AL265">
            <v>32190.1106932154</v>
          </cell>
          <cell r="AM265">
            <v>30008.4002970988</v>
          </cell>
          <cell r="AN265">
            <v>27828.6283440866</v>
          </cell>
          <cell r="AO265">
            <v>25646.91794797</v>
          </cell>
          <cell r="AP265">
            <v>23467.1459949578</v>
          </cell>
          <cell r="AQ265">
            <v>21285.4355988412</v>
          </cell>
          <cell r="AR265">
            <v>19105.663645829</v>
          </cell>
          <cell r="AS265">
            <v>17497.7324085755</v>
          </cell>
          <cell r="AT265">
            <v>16461.641887081</v>
          </cell>
          <cell r="AU265">
            <v>15425.5513655864</v>
          </cell>
          <cell r="AV265">
            <v>14389.4608440918</v>
          </cell>
          <cell r="AW265">
            <v>13353.3703225972</v>
          </cell>
          <cell r="AX265">
            <v>12317.2798011026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</row>
        <row r="266">
          <cell r="A266">
            <v>-3167.03038144657</v>
          </cell>
          <cell r="B266">
            <v>-12786.1102057082</v>
          </cell>
          <cell r="C266">
            <v>-11026.0604453033</v>
          </cell>
          <cell r="D266">
            <v>-8525.45179466089</v>
          </cell>
          <cell r="E266">
            <v>-6859.88303867548</v>
          </cell>
          <cell r="F266">
            <v>-5431.40114745104</v>
          </cell>
          <cell r="G266">
            <v>-3929.9847583061</v>
          </cell>
          <cell r="H266">
            <v>-2341.22260694598</v>
          </cell>
          <cell r="I266">
            <v>-585.515391278196</v>
          </cell>
          <cell r="J266">
            <v>1355.93296464604</v>
          </cell>
          <cell r="K266">
            <v>3494.85334008166</v>
          </cell>
          <cell r="L266">
            <v>5853.50218639243</v>
          </cell>
          <cell r="M266">
            <v>8452.13134911723</v>
          </cell>
          <cell r="N266">
            <v>11320.4263522354</v>
          </cell>
          <cell r="O266">
            <v>14896.0888788179</v>
          </cell>
          <cell r="P266">
            <v>19345.4044346127</v>
          </cell>
          <cell r="Q266">
            <v>24296.8864181775</v>
          </cell>
          <cell r="R266">
            <v>29632.7648163151</v>
          </cell>
          <cell r="S266">
            <v>35382.88132168</v>
          </cell>
          <cell r="T266">
            <v>41579.3943150813</v>
          </cell>
          <cell r="U266">
            <v>48256.9587160054</v>
          </cell>
          <cell r="V266">
            <v>55452.9197954018</v>
          </cell>
          <cell r="W266">
            <v>63207.5220346587</v>
          </cell>
          <cell r="X266">
            <v>71564.1341988438</v>
          </cell>
          <cell r="Y266">
            <v>80569.4918829665</v>
          </cell>
          <cell r="Z266">
            <v>90273.9588877358</v>
          </cell>
          <cell r="AA266">
            <v>100731.808886598</v>
          </cell>
          <cell r="AB266">
            <v>112001.528959318</v>
          </cell>
          <cell r="AC266">
            <v>124146.146689664</v>
          </cell>
          <cell r="AD266">
            <v>137233.582656529</v>
          </cell>
          <cell r="AE266">
            <v>50745.4743930314</v>
          </cell>
          <cell r="AF266">
            <v>46650.8474369949</v>
          </cell>
          <cell r="AG266">
            <v>43942.5335586279</v>
          </cell>
          <cell r="AH266">
            <v>41399.896042333</v>
          </cell>
          <cell r="AI266">
            <v>39007.3418187387</v>
          </cell>
          <cell r="AJ266">
            <v>36751.2269521449</v>
          </cell>
          <cell r="AK266">
            <v>34559.4334967085</v>
          </cell>
          <cell r="AL266">
            <v>32367.6400412722</v>
          </cell>
          <cell r="AM266">
            <v>30173.8974521644</v>
          </cell>
          <cell r="AN266">
            <v>27982.103996728</v>
          </cell>
          <cell r="AO266">
            <v>25788.3614076202</v>
          </cell>
          <cell r="AP266">
            <v>23596.5679521838</v>
          </cell>
          <cell r="AQ266">
            <v>21402.825363076</v>
          </cell>
          <cell r="AR266">
            <v>19211.0319076396</v>
          </cell>
          <cell r="AS266">
            <v>17594.232885277</v>
          </cell>
          <cell r="AT266">
            <v>16552.428295988</v>
          </cell>
          <cell r="AU266">
            <v>15510.6237066991</v>
          </cell>
          <cell r="AV266">
            <v>14468.8191174101</v>
          </cell>
          <cell r="AW266">
            <v>13427.0145281212</v>
          </cell>
          <cell r="AX266">
            <v>12385.2099388323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</row>
        <row r="267">
          <cell r="A267">
            <v>-3279.41345679938</v>
          </cell>
          <cell r="B267">
            <v>-13337.9956314842</v>
          </cell>
          <cell r="C267">
            <v>-11444.3482709311</v>
          </cell>
          <cell r="D267">
            <v>-8682.34292373009</v>
          </cell>
          <cell r="E267">
            <v>-6898.30703670136</v>
          </cell>
          <cell r="F267">
            <v>-5406.48903862929</v>
          </cell>
          <cell r="G267">
            <v>-3842.66567447831</v>
          </cell>
          <cell r="H267">
            <v>-2191.98564791632</v>
          </cell>
          <cell r="I267">
            <v>-372.428806203327</v>
          </cell>
          <cell r="J267">
            <v>1635.29620420452</v>
          </cell>
          <cell r="K267">
            <v>3843.04846965613</v>
          </cell>
          <cell r="L267">
            <v>6273.53286914795</v>
          </cell>
          <cell r="M267">
            <v>8947.35134995037</v>
          </cell>
          <cell r="N267">
            <v>11894.9424454546</v>
          </cell>
          <cell r="O267">
            <v>15568.2638880963</v>
          </cell>
          <cell r="P267">
            <v>20139.9309954257</v>
          </cell>
          <cell r="Q267">
            <v>25227.8628278833</v>
          </cell>
          <cell r="R267">
            <v>30710.7840312969</v>
          </cell>
          <cell r="S267">
            <v>36619.3586570544</v>
          </cell>
          <cell r="T267">
            <v>42986.6312865441</v>
          </cell>
          <cell r="U267">
            <v>49848.211837886</v>
          </cell>
          <cell r="V267">
            <v>57242.4747196886</v>
          </cell>
          <cell r="W267">
            <v>65210.7734456302</v>
          </cell>
          <cell r="X267">
            <v>73797.6719101278</v>
          </cell>
          <cell r="Y267">
            <v>83051.1936185373</v>
          </cell>
          <cell r="Z267">
            <v>93023.0902657413</v>
          </cell>
          <cell r="AA267">
            <v>103769.131165192</v>
          </cell>
          <cell r="AB267">
            <v>115349.415147079</v>
          </cell>
          <cell r="AC267">
            <v>127828.706669972</v>
          </cell>
          <cell r="AD267">
            <v>141276.798025669</v>
          </cell>
          <cell r="AE267">
            <v>52429.6960070293</v>
          </cell>
          <cell r="AF267">
            <v>48199.1700510701</v>
          </cell>
          <cell r="AG267">
            <v>45400.9683388422</v>
          </cell>
          <cell r="AH267">
            <v>42773.9417196227</v>
          </cell>
          <cell r="AI267">
            <v>40301.9795964228</v>
          </cell>
          <cell r="AJ267">
            <v>37970.985196877</v>
          </cell>
          <cell r="AK267">
            <v>35706.447009911</v>
          </cell>
          <cell r="AL267">
            <v>33441.908822945</v>
          </cell>
          <cell r="AM267">
            <v>31175.3568113554</v>
          </cell>
          <cell r="AN267">
            <v>28910.8186243894</v>
          </cell>
          <cell r="AO267">
            <v>26644.2666127997</v>
          </cell>
          <cell r="AP267">
            <v>24379.7284258337</v>
          </cell>
          <cell r="AQ267">
            <v>22113.1764142441</v>
          </cell>
          <cell r="AR267">
            <v>19848.6382272781</v>
          </cell>
          <cell r="AS267">
            <v>18178.1783042829</v>
          </cell>
          <cell r="AT267">
            <v>17101.7966452586</v>
          </cell>
          <cell r="AU267">
            <v>16025.4149862343</v>
          </cell>
          <cell r="AV267">
            <v>14949.03332721</v>
          </cell>
          <cell r="AW267">
            <v>13872.6516681857</v>
          </cell>
          <cell r="AX267">
            <v>12796.2700091614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</row>
        <row r="268">
          <cell r="A268">
            <v>-2851.99272180508</v>
          </cell>
          <cell r="B268">
            <v>-11310.6600992481</v>
          </cell>
          <cell r="C268">
            <v>-9555.715989798</v>
          </cell>
          <cell r="D268">
            <v>-7054.88948538198</v>
          </cell>
          <cell r="E268">
            <v>-5437.90945714336</v>
          </cell>
          <cell r="F268">
            <v>-4089.03874394672</v>
          </cell>
          <cell r="G268">
            <v>-2656.66506678128</v>
          </cell>
          <cell r="H268">
            <v>-1127.0240397028</v>
          </cell>
          <cell r="I268">
            <v>573.209409591249</v>
          </cell>
          <cell r="J268">
            <v>2462.12520304548</v>
          </cell>
          <cell r="K268">
            <v>4551.8550519407</v>
          </cell>
          <cell r="L268">
            <v>6864.19844762844</v>
          </cell>
          <cell r="M268">
            <v>9419.29623958624</v>
          </cell>
          <cell r="N268">
            <v>12245.6378851268</v>
          </cell>
          <cell r="O268">
            <v>15741.1177095185</v>
          </cell>
          <cell r="P268">
            <v>20055.0027814163</v>
          </cell>
          <cell r="Q268">
            <v>24847.3620512938</v>
          </cell>
          <cell r="R268">
            <v>30011.7646259437</v>
          </cell>
          <cell r="S268">
            <v>35577.0931940024</v>
          </cell>
          <cell r="T268">
            <v>41574.4726822872</v>
          </cell>
          <cell r="U268">
            <v>48037.4443265734</v>
          </cell>
          <cell r="V268">
            <v>55002.1532559383</v>
          </cell>
          <cell r="W268">
            <v>62507.5506397657</v>
          </cell>
          <cell r="X268">
            <v>70595.6115279468</v>
          </cell>
          <cell r="Y268">
            <v>79311.5696025832</v>
          </cell>
          <cell r="Z268">
            <v>88704.1701540738</v>
          </cell>
          <cell r="AA268">
            <v>98825.9426963933</v>
          </cell>
          <cell r="AB268">
            <v>109733.494746203</v>
          </cell>
          <cell r="AC268">
            <v>121487.828408796</v>
          </cell>
          <cell r="AD268">
            <v>134154.681541437</v>
          </cell>
          <cell r="AE268">
            <v>45920.2157600961</v>
          </cell>
          <cell r="AF268">
            <v>42214.9365105218</v>
          </cell>
          <cell r="AG268">
            <v>39764.1493392868</v>
          </cell>
          <cell r="AH268">
            <v>37463.2847844762</v>
          </cell>
          <cell r="AI268">
            <v>35298.2324821911</v>
          </cell>
          <cell r="AJ268">
            <v>33256.6458640202</v>
          </cell>
          <cell r="AK268">
            <v>31273.2644969317</v>
          </cell>
          <cell r="AL268">
            <v>29289.8831298432</v>
          </cell>
          <cell r="AM268">
            <v>27304.7379672674</v>
          </cell>
          <cell r="AN268">
            <v>25321.3566001789</v>
          </cell>
          <cell r="AO268">
            <v>23336.2114376031</v>
          </cell>
          <cell r="AP268">
            <v>21352.8300705146</v>
          </cell>
          <cell r="AQ268">
            <v>19367.6849079387</v>
          </cell>
          <cell r="AR268">
            <v>17384.3035408502</v>
          </cell>
          <cell r="AS268">
            <v>15921.2418425286</v>
          </cell>
          <cell r="AT268">
            <v>14978.4998129738</v>
          </cell>
          <cell r="AU268">
            <v>14035.757783419</v>
          </cell>
          <cell r="AV268">
            <v>13093.0157538643</v>
          </cell>
          <cell r="AW268">
            <v>12150.2737243095</v>
          </cell>
          <cell r="AX268">
            <v>11207.5316947547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</row>
        <row r="269">
          <cell r="A269">
            <v>-3173.61008081596</v>
          </cell>
          <cell r="B269">
            <v>-12739.1341577927</v>
          </cell>
          <cell r="C269">
            <v>-10983.5979913594</v>
          </cell>
          <cell r="D269">
            <v>-8456.64570962074</v>
          </cell>
          <cell r="E269">
            <v>-6765.81620371352</v>
          </cell>
          <cell r="F269">
            <v>-5322.54030566932</v>
          </cell>
          <cell r="G269">
            <v>-3805.84178136053</v>
          </cell>
          <cell r="H269">
            <v>-2201.21361825786</v>
          </cell>
          <cell r="I269">
            <v>-428.733439774045</v>
          </cell>
          <cell r="J269">
            <v>1530.50424506559</v>
          </cell>
          <cell r="K269">
            <v>3688.30241744323</v>
          </cell>
          <cell r="L269">
            <v>6067.03027570433</v>
          </cell>
          <cell r="M269">
            <v>8687.04612598016</v>
          </cell>
          <cell r="N269">
            <v>11578.1926596642</v>
          </cell>
          <cell r="O269">
            <v>15179.8596189462</v>
          </cell>
          <cell r="P269">
            <v>19659.1312590588</v>
          </cell>
          <cell r="Q269">
            <v>24643.4144889616</v>
          </cell>
          <cell r="R269">
            <v>30014.6405794362</v>
          </cell>
          <cell r="S269">
            <v>35802.8489103577</v>
          </cell>
          <cell r="T269">
            <v>42040.4108967288</v>
          </cell>
          <cell r="U269">
            <v>48762.2110306275</v>
          </cell>
          <cell r="V269">
            <v>56005.8419779115</v>
          </cell>
          <cell r="W269">
            <v>63811.8148207872</v>
          </cell>
          <cell r="X269">
            <v>72223.7856220549</v>
          </cell>
          <cell r="Y269">
            <v>81288.799578126</v>
          </cell>
          <cell r="Z269">
            <v>91057.5541262731</v>
          </cell>
          <cell r="AA269">
            <v>101584.682477579</v>
          </cell>
          <cell r="AB269">
            <v>112929.059161289</v>
          </cell>
          <cell r="AC269">
            <v>125154.129289356</v>
          </cell>
          <cell r="AD269">
            <v>138328.263382662</v>
          </cell>
          <cell r="AE269">
            <v>50935.7228665732</v>
          </cell>
          <cell r="AF269">
            <v>46825.7448563308</v>
          </cell>
          <cell r="AG269">
            <v>44107.2773122942</v>
          </cell>
          <cell r="AH269">
            <v>41555.1072630586</v>
          </cell>
          <cell r="AI269">
            <v>39153.5831797014</v>
          </cell>
          <cell r="AJ269">
            <v>36889.0099744156</v>
          </cell>
          <cell r="AK269">
            <v>34688.9993259349</v>
          </cell>
          <cell r="AL269">
            <v>32488.9886774541</v>
          </cell>
          <cell r="AM269">
            <v>30287.0215878581</v>
          </cell>
          <cell r="AN269">
            <v>28087.0109393773</v>
          </cell>
          <cell r="AO269">
            <v>25885.0438497813</v>
          </cell>
          <cell r="AP269">
            <v>23685.0332013006</v>
          </cell>
          <cell r="AQ269">
            <v>21483.0661117045</v>
          </cell>
          <cell r="AR269">
            <v>19283.0554632238</v>
          </cell>
          <cell r="AS269">
            <v>17660.194943758</v>
          </cell>
          <cell r="AT269">
            <v>16614.4845533073</v>
          </cell>
          <cell r="AU269">
            <v>15568.7741628565</v>
          </cell>
          <cell r="AV269">
            <v>14523.0637724058</v>
          </cell>
          <cell r="AW269">
            <v>13477.353381955</v>
          </cell>
          <cell r="AX269">
            <v>12431.6429915043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</row>
        <row r="270">
          <cell r="A270">
            <v>-3360.84157192959</v>
          </cell>
          <cell r="B270">
            <v>-13712.8156284699</v>
          </cell>
          <cell r="C270">
            <v>-12078.4897990214</v>
          </cell>
          <cell r="D270">
            <v>-9610.62069820703</v>
          </cell>
          <cell r="E270">
            <v>-7921.0514727929</v>
          </cell>
          <cell r="F270">
            <v>-6458.58263788285</v>
          </cell>
          <cell r="G270">
            <v>-4930.79876096599</v>
          </cell>
          <cell r="H270">
            <v>-3322.98141786214</v>
          </cell>
          <cell r="I270">
            <v>-1551.78455488417</v>
          </cell>
          <cell r="J270">
            <v>401.917008585863</v>
          </cell>
          <cell r="K270">
            <v>2549.49725076401</v>
          </cell>
          <cell r="L270">
            <v>4913.37243252534</v>
          </cell>
          <cell r="M270">
            <v>7513.73300093026</v>
          </cell>
          <cell r="N270">
            <v>10380.8575950485</v>
          </cell>
          <cell r="O270">
            <v>13976.6778907867</v>
          </cell>
          <cell r="P270">
            <v>18477.7405206004</v>
          </cell>
          <cell r="Q270">
            <v>23493.0580286378</v>
          </cell>
          <cell r="R270">
            <v>28897.7276689123</v>
          </cell>
          <cell r="S270">
            <v>34721.9758593196</v>
          </cell>
          <cell r="T270">
            <v>40998.3755731308</v>
          </cell>
          <cell r="U270">
            <v>47762.0285081843</v>
          </cell>
          <cell r="V270">
            <v>55050.7613983463</v>
          </cell>
          <cell r="W270">
            <v>62905.337565139</v>
          </cell>
          <cell r="X270">
            <v>71369.6848926724</v>
          </cell>
          <cell r="Y270">
            <v>80491.1415008624</v>
          </cell>
          <cell r="Z270">
            <v>90320.7204908988</v>
          </cell>
          <cell r="AA270">
            <v>100913.395243592</v>
          </cell>
          <cell r="AB270">
            <v>112328.406866174</v>
          </cell>
          <cell r="AC270">
            <v>124629.595506989</v>
          </cell>
          <cell r="AD270">
            <v>137885.757391008</v>
          </cell>
          <cell r="AE270">
            <v>53700.7310651314</v>
          </cell>
          <cell r="AF270">
            <v>49367.6459258515</v>
          </cell>
          <cell r="AG270">
            <v>46501.6083735033</v>
          </cell>
          <cell r="AH270">
            <v>43810.8956529732</v>
          </cell>
          <cell r="AI270">
            <v>41279.0066036193</v>
          </cell>
          <cell r="AJ270">
            <v>38891.5027098803</v>
          </cell>
          <cell r="AK270">
            <v>36572.0661037882</v>
          </cell>
          <cell r="AL270">
            <v>34252.6294976962</v>
          </cell>
          <cell r="AM270">
            <v>31931.1302465239</v>
          </cell>
          <cell r="AN270">
            <v>29611.6936404319</v>
          </cell>
          <cell r="AO270">
            <v>27290.1943892596</v>
          </cell>
          <cell r="AP270">
            <v>24970.7577831676</v>
          </cell>
          <cell r="AQ270">
            <v>22649.2585319953</v>
          </cell>
          <cell r="AR270">
            <v>20329.8219259033</v>
          </cell>
          <cell r="AS270">
            <v>18618.8656184737</v>
          </cell>
          <cell r="AT270">
            <v>17516.3896097065</v>
          </cell>
          <cell r="AU270">
            <v>16413.9136009394</v>
          </cell>
          <cell r="AV270">
            <v>15311.4375921722</v>
          </cell>
          <cell r="AW270">
            <v>14208.9615834051</v>
          </cell>
          <cell r="AX270">
            <v>13106.4855746379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</row>
        <row r="271">
          <cell r="A271">
            <v>-3218.46421949462</v>
          </cell>
          <cell r="B271">
            <v>-12892.8025092286</v>
          </cell>
          <cell r="C271">
            <v>-10947.3781397562</v>
          </cell>
          <cell r="D271">
            <v>-8278.55324343737</v>
          </cell>
          <cell r="E271">
            <v>-6525.67026317341</v>
          </cell>
          <cell r="F271">
            <v>-5034.6347822759</v>
          </cell>
          <cell r="G271">
            <v>-3469.03561115334</v>
          </cell>
          <cell r="H271">
            <v>-1814.05229574186</v>
          </cell>
          <cell r="I271">
            <v>11.4299674377076</v>
          </cell>
          <cell r="J271">
            <v>2026.67376131739</v>
          </cell>
          <cell r="K271">
            <v>4243.68884321217</v>
          </cell>
          <cell r="L271">
            <v>6685.20345864362</v>
          </cell>
          <cell r="M271">
            <v>9371.90438214098</v>
          </cell>
          <cell r="N271">
            <v>12334.1532314848</v>
          </cell>
          <cell r="O271">
            <v>16017.8016109975</v>
          </cell>
          <cell r="P271">
            <v>20592.9314929865</v>
          </cell>
          <cell r="Q271">
            <v>25682.5341776673</v>
          </cell>
          <cell r="R271">
            <v>31167.2559459044</v>
          </cell>
          <cell r="S271">
            <v>37077.7709190121</v>
          </cell>
          <cell r="T271">
            <v>43447.1345300596</v>
          </cell>
          <cell r="U271">
            <v>50310.9683912917</v>
          </cell>
          <cell r="V271">
            <v>57707.6595132872</v>
          </cell>
          <cell r="W271">
            <v>65678.5749900186</v>
          </cell>
          <cell r="X271">
            <v>74268.2933504704</v>
          </cell>
          <cell r="Y271">
            <v>83524.8538706856</v>
          </cell>
          <cell r="Z271">
            <v>93500.0252405532</v>
          </cell>
          <cell r="AA271">
            <v>104249.595087898</v>
          </cell>
          <cell r="AB271">
            <v>115833.681979076</v>
          </cell>
          <cell r="AC271">
            <v>128317.071640991</v>
          </cell>
          <cell r="AD271">
            <v>141769.579284893</v>
          </cell>
          <cell r="AE271">
            <v>51675.1561223337</v>
          </cell>
          <cell r="AF271">
            <v>47505.5136124007</v>
          </cell>
          <cell r="AG271">
            <v>44747.5821088158</v>
          </cell>
          <cell r="AH271">
            <v>42158.362238697</v>
          </cell>
          <cell r="AI271">
            <v>39721.9752600709</v>
          </cell>
          <cell r="AJ271">
            <v>37424.527273711</v>
          </cell>
          <cell r="AK271">
            <v>35192.5790979908</v>
          </cell>
          <cell r="AL271">
            <v>32960.6309222705</v>
          </cell>
          <cell r="AM271">
            <v>30726.6979038036</v>
          </cell>
          <cell r="AN271">
            <v>28494.7497280834</v>
          </cell>
          <cell r="AO271">
            <v>26260.8167096165</v>
          </cell>
          <cell r="AP271">
            <v>24028.8685338963</v>
          </cell>
          <cell r="AQ271">
            <v>21794.9355154294</v>
          </cell>
          <cell r="AR271">
            <v>19562.9873397092</v>
          </cell>
          <cell r="AS271">
            <v>17916.5677742533</v>
          </cell>
          <cell r="AT271">
            <v>16855.6768190618</v>
          </cell>
          <cell r="AU271">
            <v>15794.7858638703</v>
          </cell>
          <cell r="AV271">
            <v>14733.8949086788</v>
          </cell>
          <cell r="AW271">
            <v>13673.0039534873</v>
          </cell>
          <cell r="AX271">
            <v>12612.1129982958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</row>
        <row r="272">
          <cell r="A272">
            <v>-2842.18930584267</v>
          </cell>
          <cell r="B272">
            <v>-11488.2872123108</v>
          </cell>
          <cell r="C272">
            <v>-10001.4737365666</v>
          </cell>
          <cell r="D272">
            <v>-7714.55289705617</v>
          </cell>
          <cell r="E272">
            <v>-6205.18886224855</v>
          </cell>
          <cell r="F272">
            <v>-4931.19840508139</v>
          </cell>
          <cell r="G272">
            <v>-3578.16815956564</v>
          </cell>
          <cell r="H272">
            <v>-2132.79849607191</v>
          </cell>
          <cell r="I272">
            <v>-522.714700012021</v>
          </cell>
          <cell r="J272">
            <v>1269.63706468359</v>
          </cell>
          <cell r="K272">
            <v>3255.90444818295</v>
          </cell>
          <cell r="L272">
            <v>5457.2936550023</v>
          </cell>
          <cell r="M272">
            <v>7893.33693365612</v>
          </cell>
          <cell r="N272">
            <v>10591.7811302274</v>
          </cell>
          <cell r="O272">
            <v>13946.6156923583</v>
          </cell>
          <cell r="P272">
            <v>18104.9855542121</v>
          </cell>
          <cell r="Q272">
            <v>22728.6943742392</v>
          </cell>
          <cell r="R272">
            <v>27711.3537263185</v>
          </cell>
          <cell r="S272">
            <v>33080.8298731141</v>
          </cell>
          <cell r="T272">
            <v>38867.1524076809</v>
          </cell>
          <cell r="U272">
            <v>45102.6821984254</v>
          </cell>
          <cell r="V272">
            <v>51822.2923720696</v>
          </cell>
          <cell r="W272">
            <v>59063.5633467931</v>
          </cell>
          <cell r="X272">
            <v>66866.9930063053</v>
          </cell>
          <cell r="Y272">
            <v>75276.2231902755</v>
          </cell>
          <cell r="Z272">
            <v>84338.283767806</v>
          </cell>
          <cell r="AA272">
            <v>94103.8556589609</v>
          </cell>
          <cell r="AB272">
            <v>104627.554275342</v>
          </cell>
          <cell r="AC272">
            <v>115968.234964889</v>
          </cell>
          <cell r="AD272">
            <v>128189.322169163</v>
          </cell>
          <cell r="AE272">
            <v>45531.2962181979</v>
          </cell>
          <cell r="AF272">
            <v>41857.3986919996</v>
          </cell>
          <cell r="AG272">
            <v>39427.3683706215</v>
          </cell>
          <cell r="AH272">
            <v>37145.9909017013</v>
          </cell>
          <cell r="AI272">
            <v>34999.2754285372</v>
          </cell>
          <cell r="AJ272">
            <v>32974.979951515</v>
          </cell>
          <cell r="AK272">
            <v>31008.3967583882</v>
          </cell>
          <cell r="AL272">
            <v>29041.8135652614</v>
          </cell>
          <cell r="AM272">
            <v>27073.4815150469</v>
          </cell>
          <cell r="AN272">
            <v>25106.8983219201</v>
          </cell>
          <cell r="AO272">
            <v>23138.5662717056</v>
          </cell>
          <cell r="AP272">
            <v>21171.9830785788</v>
          </cell>
          <cell r="AQ272">
            <v>19203.6510283643</v>
          </cell>
          <cell r="AR272">
            <v>17237.0678352375</v>
          </cell>
          <cell r="AS272">
            <v>15786.3974829943</v>
          </cell>
          <cell r="AT272">
            <v>14851.6399716347</v>
          </cell>
          <cell r="AU272">
            <v>13916.8824602751</v>
          </cell>
          <cell r="AV272">
            <v>12982.1249489155</v>
          </cell>
          <cell r="AW272">
            <v>12047.3674375559</v>
          </cell>
          <cell r="AX272">
            <v>11112.6099261963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</row>
        <row r="273">
          <cell r="A273">
            <v>-3466.99602893001</v>
          </cell>
          <cell r="B273">
            <v>-14174.4471727996</v>
          </cell>
          <cell r="C273">
            <v>-12539.3239691248</v>
          </cell>
          <cell r="D273">
            <v>-10001.6678137736</v>
          </cell>
          <cell r="E273">
            <v>-8258.88597973945</v>
          </cell>
          <cell r="F273">
            <v>-6757.0063605311</v>
          </cell>
          <cell r="G273">
            <v>-5192.53815840138</v>
          </cell>
          <cell r="H273">
            <v>-3550.46770985184</v>
          </cell>
          <cell r="I273">
            <v>-1745.20414223731</v>
          </cell>
          <cell r="J273">
            <v>242.705017603579</v>
          </cell>
          <cell r="K273">
            <v>2424.58509478851</v>
          </cell>
          <cell r="L273">
            <v>4823.10700008772</v>
          </cell>
          <cell r="M273">
            <v>7458.60382883991</v>
          </cell>
          <cell r="N273">
            <v>10361.8798110034</v>
          </cell>
          <cell r="O273">
            <v>14008.7394798369</v>
          </cell>
          <cell r="P273">
            <v>18581.7391365959</v>
          </cell>
          <cell r="Q273">
            <v>23679.1309035799</v>
          </cell>
          <cell r="R273">
            <v>29172.2464408221</v>
          </cell>
          <cell r="S273">
            <v>35091.8068130369</v>
          </cell>
          <cell r="T273">
            <v>41470.9180410319</v>
          </cell>
          <cell r="U273">
            <v>48345.2562520478</v>
          </cell>
          <cell r="V273">
            <v>55753.2672038001</v>
          </cell>
          <cell r="W273">
            <v>63736.3812980909</v>
          </cell>
          <cell r="X273">
            <v>72339.2452864858</v>
          </cell>
          <cell r="Y273">
            <v>81609.9719639047</v>
          </cell>
          <cell r="Z273">
            <v>91600.4092465756</v>
          </cell>
          <cell r="AA273">
            <v>102366.430139208</v>
          </cell>
          <cell r="AB273">
            <v>113968.245213075</v>
          </cell>
          <cell r="AC273">
            <v>126470.739342572</v>
          </cell>
          <cell r="AD273">
            <v>139943.834583525</v>
          </cell>
          <cell r="AE273">
            <v>55367.6503937653</v>
          </cell>
          <cell r="AF273">
            <v>50900.0623673176</v>
          </cell>
          <cell r="AG273">
            <v>47945.0604135946</v>
          </cell>
          <cell r="AH273">
            <v>45170.8255332597</v>
          </cell>
          <cell r="AI273">
            <v>42560.3443546999</v>
          </cell>
          <cell r="AJ273">
            <v>40098.7301777538</v>
          </cell>
          <cell r="AK273">
            <v>37707.2961587114</v>
          </cell>
          <cell r="AL273">
            <v>35315.8621396689</v>
          </cell>
          <cell r="AM273">
            <v>32922.3014491748</v>
          </cell>
          <cell r="AN273">
            <v>30530.8674301323</v>
          </cell>
          <cell r="AO273">
            <v>28137.3067396382</v>
          </cell>
          <cell r="AP273">
            <v>25745.8727205958</v>
          </cell>
          <cell r="AQ273">
            <v>23352.3120301017</v>
          </cell>
          <cell r="AR273">
            <v>20960.8780110592</v>
          </cell>
          <cell r="AS273">
            <v>19196.8120702459</v>
          </cell>
          <cell r="AT273">
            <v>18060.1142076619</v>
          </cell>
          <cell r="AU273">
            <v>16923.4163450779</v>
          </cell>
          <cell r="AV273">
            <v>15786.7184824939</v>
          </cell>
          <cell r="AW273">
            <v>14650.0206199099</v>
          </cell>
          <cell r="AX273">
            <v>13513.3227573259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</row>
        <row r="274">
          <cell r="A274">
            <v>-2978.6196459601</v>
          </cell>
          <cell r="B274">
            <v>-11762.9574775183</v>
          </cell>
          <cell r="C274">
            <v>-10006.3554378149</v>
          </cell>
          <cell r="D274">
            <v>-7591.00721332559</v>
          </cell>
          <cell r="E274">
            <v>-5970.8841874361</v>
          </cell>
          <cell r="F274">
            <v>-4580.68641757742</v>
          </cell>
          <cell r="G274">
            <v>-3111.06771645467</v>
          </cell>
          <cell r="H274">
            <v>-1547.94190346509</v>
          </cell>
          <cell r="I274">
            <v>184.790452164596</v>
          </cell>
          <cell r="J274">
            <v>2105.57335620325</v>
          </cell>
          <cell r="K274">
            <v>4226.41438773791</v>
          </cell>
          <cell r="L274">
            <v>6569.36618868755</v>
          </cell>
          <cell r="M274">
            <v>9154.67638129353</v>
          </cell>
          <cell r="N274">
            <v>12011.4180372243</v>
          </cell>
          <cell r="O274">
            <v>15554.8804865084</v>
          </cell>
          <cell r="P274">
            <v>19941.8116431251</v>
          </cell>
          <cell r="Q274">
            <v>24818.6239770117</v>
          </cell>
          <cell r="R274">
            <v>30074.0359265111</v>
          </cell>
          <cell r="S274">
            <v>35737.4391637092</v>
          </cell>
          <cell r="T274">
            <v>41840.5071125806</v>
          </cell>
          <cell r="U274">
            <v>48417.3720873178</v>
          </cell>
          <cell r="V274">
            <v>55504.816182369</v>
          </cell>
          <cell r="W274">
            <v>63142.4769817659</v>
          </cell>
          <cell r="X274">
            <v>71373.0692382007</v>
          </cell>
          <cell r="Y274">
            <v>80242.623761627</v>
          </cell>
          <cell r="Z274">
            <v>89800.7448534022</v>
          </cell>
          <cell r="AA274">
            <v>100100.887725713</v>
          </cell>
          <cell r="AB274">
            <v>111200.657457789</v>
          </cell>
          <cell r="AC274">
            <v>123162.13116087</v>
          </cell>
          <cell r="AD274">
            <v>136052.205153669</v>
          </cell>
          <cell r="AE274">
            <v>48020.5264631737</v>
          </cell>
          <cell r="AF274">
            <v>44145.7741931234</v>
          </cell>
          <cell r="AG274">
            <v>41582.8922844943</v>
          </cell>
          <cell r="AH274">
            <v>39176.7901916885</v>
          </cell>
          <cell r="AI274">
            <v>36912.7121673343</v>
          </cell>
          <cell r="AJ274">
            <v>34777.7469324817</v>
          </cell>
          <cell r="AK274">
            <v>32703.6491555369</v>
          </cell>
          <cell r="AL274">
            <v>30629.5513785922</v>
          </cell>
          <cell r="AM274">
            <v>28553.609133226</v>
          </cell>
          <cell r="AN274">
            <v>26479.5113562812</v>
          </cell>
          <cell r="AO274">
            <v>24403.569110915</v>
          </cell>
          <cell r="AP274">
            <v>22329.4713339703</v>
          </cell>
          <cell r="AQ274">
            <v>20253.5290886041</v>
          </cell>
          <cell r="AR274">
            <v>18179.4313116593</v>
          </cell>
          <cell r="AS274">
            <v>16649.4517190425</v>
          </cell>
          <cell r="AT274">
            <v>15663.5903107535</v>
          </cell>
          <cell r="AU274">
            <v>14677.7289024646</v>
          </cell>
          <cell r="AV274">
            <v>13691.8674941756</v>
          </cell>
          <cell r="AW274">
            <v>12706.0060858867</v>
          </cell>
          <cell r="AX274">
            <v>11720.1446775977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</row>
        <row r="275">
          <cell r="A275">
            <v>-3351.2638748573</v>
          </cell>
          <cell r="B275">
            <v>-13589.9516747306</v>
          </cell>
          <cell r="C275">
            <v>-11758.1703352896</v>
          </cell>
          <cell r="D275">
            <v>-8999.16399571483</v>
          </cell>
          <cell r="E275">
            <v>-7186.58754013059</v>
          </cell>
          <cell r="F275">
            <v>-5669.83817733173</v>
          </cell>
          <cell r="G275">
            <v>-4083.31849340764</v>
          </cell>
          <cell r="H275">
            <v>-2411.98533264349</v>
          </cell>
          <cell r="I275">
            <v>-572.223062943905</v>
          </cell>
          <cell r="J275">
            <v>1455.47125374335</v>
          </cell>
          <cell r="K275">
            <v>3682.89542024286</v>
          </cell>
          <cell r="L275">
            <v>6132.90961602974</v>
          </cell>
          <cell r="M275">
            <v>8826.18816560787</v>
          </cell>
          <cell r="N275">
            <v>11793.5156391513</v>
          </cell>
          <cell r="O275">
            <v>15496.813894607</v>
          </cell>
          <cell r="P275">
            <v>20112.9918878374</v>
          </cell>
          <cell r="Q275">
            <v>25252.1715717526</v>
          </cell>
          <cell r="R275">
            <v>30790.3191305181</v>
          </cell>
          <cell r="S275">
            <v>36758.4074771189</v>
          </cell>
          <cell r="T275">
            <v>43189.8140322686</v>
          </cell>
          <cell r="U275">
            <v>50120.5073925944</v>
          </cell>
          <cell r="V275">
            <v>57589.2484903565</v>
          </cell>
          <cell r="W275">
            <v>65637.8073697206</v>
          </cell>
          <cell r="X275">
            <v>74311.1967919357</v>
          </cell>
          <cell r="Y275">
            <v>83657.9239758876</v>
          </cell>
          <cell r="Z275">
            <v>93730.261881928</v>
          </cell>
          <cell r="AA275">
            <v>104584.54155617</v>
          </cell>
          <cell r="AB275">
            <v>116281.467170234</v>
          </cell>
          <cell r="AC275">
            <v>128886.455518344</v>
          </cell>
          <cell r="AD275">
            <v>142470.001870467</v>
          </cell>
          <cell r="AE275">
            <v>53631.2022039693</v>
          </cell>
          <cell r="AF275">
            <v>49303.7273137321</v>
          </cell>
          <cell r="AG275">
            <v>46441.400554945</v>
          </cell>
          <cell r="AH275">
            <v>43754.1716266736</v>
          </cell>
          <cell r="AI275">
            <v>41225.5607331046</v>
          </cell>
          <cell r="AJ275">
            <v>38841.1480529014</v>
          </cell>
          <cell r="AK275">
            <v>36524.7145304278</v>
          </cell>
          <cell r="AL275">
            <v>34208.2810079541</v>
          </cell>
          <cell r="AM275">
            <v>31889.7875110039</v>
          </cell>
          <cell r="AN275">
            <v>29573.3539885302</v>
          </cell>
          <cell r="AO275">
            <v>27254.86049158</v>
          </cell>
          <cell r="AP275">
            <v>24938.4269691063</v>
          </cell>
          <cell r="AQ275">
            <v>22619.9334721561</v>
          </cell>
          <cell r="AR275">
            <v>20303.4999496824</v>
          </cell>
          <cell r="AS275">
            <v>18594.7588978219</v>
          </cell>
          <cell r="AT275">
            <v>17493.7103165744</v>
          </cell>
          <cell r="AU275">
            <v>16392.6617353269</v>
          </cell>
          <cell r="AV275">
            <v>15291.6131540794</v>
          </cell>
          <cell r="AW275">
            <v>14190.5645728319</v>
          </cell>
          <cell r="AX275">
            <v>13089.5159915844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</row>
        <row r="276">
          <cell r="A276">
            <v>-3117.57546123554</v>
          </cell>
          <cell r="B276">
            <v>-12203.3629579778</v>
          </cell>
          <cell r="C276">
            <v>-10260.3074296859</v>
          </cell>
          <cell r="D276">
            <v>-7654.2071002549</v>
          </cell>
          <cell r="E276">
            <v>-5911.33870809414</v>
          </cell>
          <cell r="F276">
            <v>-4423.68610875636</v>
          </cell>
          <cell r="G276">
            <v>-2857.23013567354</v>
          </cell>
          <cell r="H276">
            <v>-1197.2156348875</v>
          </cell>
          <cell r="I276">
            <v>635.902626346879</v>
          </cell>
          <cell r="J276">
            <v>2661.32351132495</v>
          </cell>
          <cell r="K276">
            <v>4891.30041877767</v>
          </cell>
          <cell r="L276">
            <v>7348.58520040612</v>
          </cell>
          <cell r="M276">
            <v>10053.9926049651</v>
          </cell>
          <cell r="N276">
            <v>13037.7327955605</v>
          </cell>
          <cell r="O276">
            <v>16735.1399386151</v>
          </cell>
          <cell r="P276">
            <v>21311.9187355012</v>
          </cell>
          <cell r="Q276">
            <v>26399.7558275809</v>
          </cell>
          <cell r="R276">
            <v>31882.5749356749</v>
          </cell>
          <cell r="S276">
            <v>37791.0395401877</v>
          </cell>
          <cell r="T276">
            <v>44158.1936071977</v>
          </cell>
          <cell r="U276">
            <v>51019.6463917465</v>
          </cell>
          <cell r="V276">
            <v>58413.7715878877</v>
          </cell>
          <cell r="W276">
            <v>66381.9219392723</v>
          </cell>
          <cell r="X276">
            <v>74968.6605105104</v>
          </cell>
          <cell r="Y276">
            <v>84222.0099127311</v>
          </cell>
          <cell r="Z276">
            <v>94193.720877169</v>
          </cell>
          <cell r="AA276">
            <v>104939.561678817</v>
          </cell>
          <cell r="AB276">
            <v>116519.630028791</v>
          </cell>
          <cell r="AC276">
            <v>128998.689179703</v>
          </cell>
          <cell r="AD276">
            <v>142446.530123779</v>
          </cell>
          <cell r="AE276">
            <v>50378.0677944369</v>
          </cell>
          <cell r="AF276">
            <v>46313.0866931377</v>
          </cell>
          <cell r="AG276">
            <v>43624.3815070113</v>
          </cell>
          <cell r="AH276">
            <v>41100.1531555236</v>
          </cell>
          <cell r="AI276">
            <v>38724.9214660026</v>
          </cell>
          <cell r="AJ276">
            <v>36485.1412873606</v>
          </cell>
          <cell r="AK276">
            <v>34309.2168209901</v>
          </cell>
          <cell r="AL276">
            <v>32133.2923546195</v>
          </cell>
          <cell r="AM276">
            <v>29955.432866665</v>
          </cell>
          <cell r="AN276">
            <v>27779.5084002945</v>
          </cell>
          <cell r="AO276">
            <v>25601.6489123399</v>
          </cell>
          <cell r="AP276">
            <v>23425.7244459694</v>
          </cell>
          <cell r="AQ276">
            <v>21247.8649580149</v>
          </cell>
          <cell r="AR276">
            <v>19071.9404916444</v>
          </cell>
          <cell r="AS276">
            <v>17466.8473925492</v>
          </cell>
          <cell r="AT276">
            <v>16432.5856607294</v>
          </cell>
          <cell r="AU276">
            <v>15398.3239289096</v>
          </cell>
          <cell r="AV276">
            <v>14364.0621970898</v>
          </cell>
          <cell r="AW276">
            <v>13329.80046527</v>
          </cell>
          <cell r="AX276">
            <v>12295.5387334502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</row>
        <row r="277">
          <cell r="A277">
            <v>-3089.18012187559</v>
          </cell>
          <cell r="B277">
            <v>-12437.041794266</v>
          </cell>
          <cell r="C277">
            <v>-10681.6639177116</v>
          </cell>
          <cell r="D277">
            <v>-8126.08678469363</v>
          </cell>
          <cell r="E277">
            <v>-6450.05124404069</v>
          </cell>
          <cell r="F277">
            <v>-5037.38848335421</v>
          </cell>
          <cell r="G277">
            <v>-3548.82020295327</v>
          </cell>
          <cell r="H277">
            <v>-1970.07236512702</v>
          </cell>
          <cell r="I277">
            <v>-223.09178658078</v>
          </cell>
          <cell r="J277">
            <v>1710.76954562409</v>
          </cell>
          <cell r="K277">
            <v>3843.3742289252</v>
          </cell>
          <cell r="L277">
            <v>6196.89780058069</v>
          </cell>
          <cell r="M277">
            <v>8791.6005407388</v>
          </cell>
          <cell r="N277">
            <v>11656.9071858469</v>
          </cell>
          <cell r="O277">
            <v>15220.5814557081</v>
          </cell>
          <cell r="P277">
            <v>19644.6875561555</v>
          </cell>
          <cell r="Q277">
            <v>24565.6990591718</v>
          </cell>
          <cell r="R277">
            <v>29868.7414741677</v>
          </cell>
          <cell r="S277">
            <v>35583.4728536834</v>
          </cell>
          <cell r="T277">
            <v>41741.853681955</v>
          </cell>
          <cell r="U277">
            <v>48378.3256186705</v>
          </cell>
          <cell r="V277">
            <v>55530.0041190684</v>
          </cell>
          <cell r="W277">
            <v>63236.8860076349</v>
          </cell>
          <cell r="X277">
            <v>71542.0731662874</v>
          </cell>
          <cell r="Y277">
            <v>80492.0135880517</v>
          </cell>
          <cell r="Z277">
            <v>90136.7611443644</v>
          </cell>
          <cell r="AA277">
            <v>100530.255518784</v>
          </cell>
          <cell r="AB277">
            <v>111730.623872685</v>
          </cell>
          <cell r="AC277">
            <v>123800.505930045</v>
          </cell>
          <cell r="AD277">
            <v>136807.404299403</v>
          </cell>
          <cell r="AE277">
            <v>49535.7372225355</v>
          </cell>
          <cell r="AF277">
            <v>45538.7233539177</v>
          </cell>
          <cell r="AG277">
            <v>42894.9738136955</v>
          </cell>
          <cell r="AH277">
            <v>40412.9510251443</v>
          </cell>
          <cell r="AI277">
            <v>38077.4336469304</v>
          </cell>
          <cell r="AJ277">
            <v>35875.1030053867</v>
          </cell>
          <cell r="AK277">
            <v>33735.5603968447</v>
          </cell>
          <cell r="AL277">
            <v>31596.0177883026</v>
          </cell>
          <cell r="AM277">
            <v>29454.5725120939</v>
          </cell>
          <cell r="AN277">
            <v>27315.0299035518</v>
          </cell>
          <cell r="AO277">
            <v>25173.5846273431</v>
          </cell>
          <cell r="AP277">
            <v>23034.0420188011</v>
          </cell>
          <cell r="AQ277">
            <v>20892.5967425923</v>
          </cell>
          <cell r="AR277">
            <v>18753.0541340503</v>
          </cell>
          <cell r="AS277">
            <v>17174.7984871899</v>
          </cell>
          <cell r="AT277">
            <v>16157.8298020113</v>
          </cell>
          <cell r="AU277">
            <v>15140.8611168326</v>
          </cell>
          <cell r="AV277">
            <v>14123.892431654</v>
          </cell>
          <cell r="AW277">
            <v>13106.9237464753</v>
          </cell>
          <cell r="AX277">
            <v>12089.9550612967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</row>
        <row r="278">
          <cell r="A278">
            <v>-3773.63575441779</v>
          </cell>
          <cell r="B278">
            <v>-15367.3028283256</v>
          </cell>
          <cell r="C278">
            <v>-13676.5506629226</v>
          </cell>
          <cell r="D278">
            <v>-10902.9703542481</v>
          </cell>
          <cell r="E278">
            <v>-8974.16717387579</v>
          </cell>
          <cell r="F278">
            <v>-7332.01061698586</v>
          </cell>
          <cell r="G278">
            <v>-5633.63587638419</v>
          </cell>
          <cell r="H278">
            <v>-3863.01168545497</v>
          </cell>
          <cell r="I278">
            <v>-1927.70309016684</v>
          </cell>
          <cell r="J278">
            <v>192.877680037213</v>
          </cell>
          <cell r="K278">
            <v>2510.08209123554</v>
          </cell>
          <cell r="L278">
            <v>5047.52528484784</v>
          </cell>
          <cell r="M278">
            <v>7826.16480042437</v>
          </cell>
          <cell r="N278">
            <v>10878.5871219791</v>
          </cell>
          <cell r="O278">
            <v>14722.2123324485</v>
          </cell>
          <cell r="P278">
            <v>19557.7732869492</v>
          </cell>
          <cell r="Q278">
            <v>24951.6905948816</v>
          </cell>
          <cell r="R278">
            <v>30764.3517214434</v>
          </cell>
          <cell r="S278">
            <v>37028.2648375295</v>
          </cell>
          <cell r="T278">
            <v>43778.4618078257</v>
          </cell>
          <cell r="U278">
            <v>51052.6941117162</v>
          </cell>
          <cell r="V278">
            <v>58891.6439740402</v>
          </cell>
          <cell r="W278">
            <v>67339.1518864784</v>
          </cell>
          <cell r="X278">
            <v>76442.4617920162</v>
          </cell>
          <cell r="Y278">
            <v>86252.4853037126</v>
          </cell>
          <cell r="Z278">
            <v>96824.0864354608</v>
          </cell>
          <cell r="AA278">
            <v>108216.388437136</v>
          </cell>
          <cell r="AB278">
            <v>120493.104450154</v>
          </cell>
          <cell r="AC278">
            <v>133722.89383268</v>
          </cell>
          <cell r="AD278">
            <v>147979.746147289</v>
          </cell>
          <cell r="AE278">
            <v>60340.2904842565</v>
          </cell>
          <cell r="AF278">
            <v>55471.4626152271</v>
          </cell>
          <cell r="AG278">
            <v>52251.0681249226</v>
          </cell>
          <cell r="AH278">
            <v>49227.6756320056</v>
          </cell>
          <cell r="AI278">
            <v>46382.7437720161</v>
          </cell>
          <cell r="AJ278">
            <v>43700.0488510516</v>
          </cell>
          <cell r="AK278">
            <v>41093.8370584847</v>
          </cell>
          <cell r="AL278">
            <v>38487.6252659177</v>
          </cell>
          <cell r="AM278">
            <v>35879.0958027932</v>
          </cell>
          <cell r="AN278">
            <v>33272.8840102263</v>
          </cell>
          <cell r="AO278">
            <v>30664.3545471018</v>
          </cell>
          <cell r="AP278">
            <v>28058.1427545349</v>
          </cell>
          <cell r="AQ278">
            <v>25449.6132914104</v>
          </cell>
          <cell r="AR278">
            <v>22843.4014988434</v>
          </cell>
          <cell r="AS278">
            <v>20920.9025207391</v>
          </cell>
          <cell r="AT278">
            <v>19682.1163570973</v>
          </cell>
          <cell r="AU278">
            <v>18443.3301934555</v>
          </cell>
          <cell r="AV278">
            <v>17204.5440298137</v>
          </cell>
          <cell r="AW278">
            <v>15965.7578661719</v>
          </cell>
          <cell r="AX278">
            <v>14726.9717025301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</row>
        <row r="279">
          <cell r="A279">
            <v>-2960.58275665743</v>
          </cell>
          <cell r="B279">
            <v>-11806.0822938975</v>
          </cell>
          <cell r="C279">
            <v>-10017.8928511506</v>
          </cell>
          <cell r="D279">
            <v>-7580.2025391196</v>
          </cell>
          <cell r="E279">
            <v>-5975.49838647157</v>
          </cell>
          <cell r="F279">
            <v>-4602.37014927266</v>
          </cell>
          <cell r="G279">
            <v>-3149.67301671014</v>
          </cell>
          <cell r="H279">
            <v>-1603.438378044</v>
          </cell>
          <cell r="I279">
            <v>111.815974415301</v>
          </cell>
          <cell r="J279">
            <v>2014.40147671719</v>
          </cell>
          <cell r="K279">
            <v>4116.28503096167</v>
          </cell>
          <cell r="L279">
            <v>6439.39726188071</v>
          </cell>
          <cell r="M279">
            <v>9003.88785074576</v>
          </cell>
          <cell r="N279">
            <v>11838.6296474299</v>
          </cell>
          <cell r="O279">
            <v>15355.3084013766</v>
          </cell>
          <cell r="P279">
            <v>19709.0648519991</v>
          </cell>
          <cell r="Q279">
            <v>24548.9679596084</v>
          </cell>
          <cell r="R279">
            <v>29764.6053236727</v>
          </cell>
          <cell r="S279">
            <v>35385.146171</v>
          </cell>
          <cell r="T279">
            <v>41442.0242112817</v>
          </cell>
          <cell r="U279">
            <v>47969.1134347845</v>
          </cell>
          <cell r="V279">
            <v>55002.9175576731</v>
          </cell>
          <cell r="W279">
            <v>62582.7741744657</v>
          </cell>
          <cell r="X279">
            <v>70751.0747593761</v>
          </cell>
          <cell r="Y279">
            <v>79553.5017469302</v>
          </cell>
          <cell r="Z279">
            <v>89039.2840177687</v>
          </cell>
          <cell r="AA279">
            <v>99261.4722184747</v>
          </cell>
          <cell r="AB279">
            <v>110277.235455197</v>
          </cell>
          <cell r="AC279">
            <v>122148.181020369</v>
          </cell>
          <cell r="AD279">
            <v>134940.698940644</v>
          </cell>
          <cell r="AE279">
            <v>47596.130123703</v>
          </cell>
          <cell r="AF279">
            <v>43755.6221820865</v>
          </cell>
          <cell r="AG279">
            <v>41215.3905395129</v>
          </cell>
          <cell r="AH279">
            <v>38830.5531223737</v>
          </cell>
          <cell r="AI279">
            <v>36586.4845918044</v>
          </cell>
          <cell r="AJ279">
            <v>34470.3877762987</v>
          </cell>
          <cell r="AK279">
            <v>32414.6204836088</v>
          </cell>
          <cell r="AL279">
            <v>30358.8531909188</v>
          </cell>
          <cell r="AM279">
            <v>28301.2577308708</v>
          </cell>
          <cell r="AN279">
            <v>26245.4904381808</v>
          </cell>
          <cell r="AO279">
            <v>24187.8949781328</v>
          </cell>
          <cell r="AP279">
            <v>22132.1276854428</v>
          </cell>
          <cell r="AQ279">
            <v>20074.5322253948</v>
          </cell>
          <cell r="AR279">
            <v>18018.7649327048</v>
          </cell>
          <cell r="AS279">
            <v>16502.30701064</v>
          </cell>
          <cell r="AT279">
            <v>15525.1584592004</v>
          </cell>
          <cell r="AU279">
            <v>14548.0099077608</v>
          </cell>
          <cell r="AV279">
            <v>13570.8613563212</v>
          </cell>
          <cell r="AW279">
            <v>12593.7128048816</v>
          </cell>
          <cell r="AX279">
            <v>11616.5642534419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</row>
        <row r="280">
          <cell r="A280">
            <v>-2873.2924401505</v>
          </cell>
          <cell r="B280">
            <v>-11498.8053055861</v>
          </cell>
          <cell r="C280">
            <v>-9640.99377629888</v>
          </cell>
          <cell r="D280">
            <v>-7243.62992852083</v>
          </cell>
          <cell r="E280">
            <v>-5692.5901402107</v>
          </cell>
          <cell r="F280">
            <v>-4354.91592512003</v>
          </cell>
          <cell r="G280">
            <v>-2935.36385464773</v>
          </cell>
          <cell r="H280">
            <v>-1420.2294818099</v>
          </cell>
          <cell r="I280">
            <v>263.999375504066</v>
          </cell>
          <cell r="J280">
            <v>2135.34099896654</v>
          </cell>
          <cell r="K280">
            <v>4205.79746438547</v>
          </cell>
          <cell r="L280">
            <v>6497.06868114928</v>
          </cell>
          <cell r="M280">
            <v>9029.17097121647</v>
          </cell>
          <cell r="N280">
            <v>11830.5081784974</v>
          </cell>
          <cell r="O280">
            <v>15300.6207469282</v>
          </cell>
          <cell r="P280">
            <v>19589.3816970727</v>
          </cell>
          <cell r="Q280">
            <v>24355.2611501039</v>
          </cell>
          <cell r="R280">
            <v>29491.1282109085</v>
          </cell>
          <cell r="S280">
            <v>35025.7059790224</v>
          </cell>
          <cell r="T280">
            <v>40989.9474028458</v>
          </cell>
          <cell r="U280">
            <v>47417.2083886054</v>
          </cell>
          <cell r="V280">
            <v>54343.4343482154</v>
          </cell>
          <cell r="W280">
            <v>61807.3612293341</v>
          </cell>
          <cell r="X280">
            <v>69850.7321519055</v>
          </cell>
          <cell r="Y280">
            <v>78518.530862759</v>
          </cell>
          <cell r="Z280">
            <v>87859.2333138971</v>
          </cell>
          <cell r="AA280">
            <v>97925.0787714579</v>
          </cell>
          <cell r="AB280">
            <v>108772.361971572</v>
          </cell>
          <cell r="AC280">
            <v>120461.747957039</v>
          </cell>
          <cell r="AD280">
            <v>133058.611355589</v>
          </cell>
          <cell r="AE280">
            <v>46137.9848662386</v>
          </cell>
          <cell r="AF280">
            <v>42415.1339363742</v>
          </cell>
          <cell r="AG280">
            <v>39952.7243081714</v>
          </cell>
          <cell r="AH280">
            <v>37640.9482798591</v>
          </cell>
          <cell r="AI280">
            <v>35465.6285714477</v>
          </cell>
          <cell r="AJ280">
            <v>33414.3600629461</v>
          </cell>
          <cell r="AK280">
            <v>31421.572834402</v>
          </cell>
          <cell r="AL280">
            <v>29428.7856058579</v>
          </cell>
          <cell r="AM280">
            <v>27434.2262173151</v>
          </cell>
          <cell r="AN280">
            <v>25441.438988771</v>
          </cell>
          <cell r="AO280">
            <v>23446.8796002282</v>
          </cell>
          <cell r="AP280">
            <v>21454.0923716841</v>
          </cell>
          <cell r="AQ280">
            <v>19459.5329831413</v>
          </cell>
          <cell r="AR280">
            <v>17466.7457545972</v>
          </cell>
          <cell r="AS280">
            <v>15996.7457256732</v>
          </cell>
          <cell r="AT280">
            <v>15049.5328963693</v>
          </cell>
          <cell r="AU280">
            <v>14102.3200670655</v>
          </cell>
          <cell r="AV280">
            <v>13155.1072377616</v>
          </cell>
          <cell r="AW280">
            <v>12207.8944084577</v>
          </cell>
          <cell r="AX280">
            <v>11260.6815791538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</row>
        <row r="281">
          <cell r="A281">
            <v>-2993.17282676151</v>
          </cell>
          <cell r="B281">
            <v>-11872.5408146095</v>
          </cell>
          <cell r="C281">
            <v>-10024.9156735582</v>
          </cell>
          <cell r="D281">
            <v>-7488.21158502235</v>
          </cell>
          <cell r="E281">
            <v>-5826.15297270159</v>
          </cell>
          <cell r="F281">
            <v>-4418.03110572098</v>
          </cell>
          <cell r="G281">
            <v>-2929.68638666554</v>
          </cell>
          <cell r="H281">
            <v>-1346.9187284151</v>
          </cell>
          <cell r="I281">
            <v>406.690368425805</v>
          </cell>
          <cell r="J281">
            <v>2349.71560218651</v>
          </cell>
          <cell r="K281">
            <v>4494.26449405481</v>
          </cell>
          <cell r="L281">
            <v>6862.52867710186</v>
          </cell>
          <cell r="M281">
            <v>9474.89212802892</v>
          </cell>
          <cell r="N281">
            <v>12360.612750492</v>
          </cell>
          <cell r="O281">
            <v>15936.5349333494</v>
          </cell>
          <cell r="P281">
            <v>20360.1714029979</v>
          </cell>
          <cell r="Q281">
            <v>25277.0024686421</v>
          </cell>
          <cell r="R281">
            <v>30575.5399080484</v>
          </cell>
          <cell r="S281">
            <v>36285.4165790117</v>
          </cell>
          <cell r="T281">
            <v>42438.5658150893</v>
          </cell>
          <cell r="U281">
            <v>49069.4000175127</v>
          </cell>
          <cell r="V281">
            <v>56215.0031116537</v>
          </cell>
          <cell r="W281">
            <v>63915.3379443865</v>
          </cell>
          <cell r="X281">
            <v>72213.469782246</v>
          </cell>
          <cell r="Y281">
            <v>81155.8071603285</v>
          </cell>
          <cell r="Z281">
            <v>90792.3614289189</v>
          </cell>
          <cell r="AA281">
            <v>101177.026449397</v>
          </cell>
          <cell r="AB281">
            <v>112367.880003665</v>
          </cell>
          <cell r="AC281">
            <v>124427.508602767</v>
          </cell>
          <cell r="AD281">
            <v>137423.357511256</v>
          </cell>
          <cell r="AE281">
            <v>48190.3791823051</v>
          </cell>
          <cell r="AF281">
            <v>44301.9215812745</v>
          </cell>
          <cell r="AG281">
            <v>41729.9745396063</v>
          </cell>
          <cell r="AH281">
            <v>39315.3618574115</v>
          </cell>
          <cell r="AI281">
            <v>37043.2755949749</v>
          </cell>
          <cell r="AJ281">
            <v>34900.7588050457</v>
          </cell>
          <cell r="AK281">
            <v>32819.3247664415</v>
          </cell>
          <cell r="AL281">
            <v>30737.8907278373</v>
          </cell>
          <cell r="AM281">
            <v>28654.6056967687</v>
          </cell>
          <cell r="AN281">
            <v>26573.1716581645</v>
          </cell>
          <cell r="AO281">
            <v>24489.8866270959</v>
          </cell>
          <cell r="AP281">
            <v>22408.4525884917</v>
          </cell>
          <cell r="AQ281">
            <v>20325.1675574231</v>
          </cell>
          <cell r="AR281">
            <v>18243.7335188189</v>
          </cell>
          <cell r="AS281">
            <v>16708.3422572105</v>
          </cell>
          <cell r="AT281">
            <v>15718.9937725977</v>
          </cell>
          <cell r="AU281">
            <v>14729.645287985</v>
          </cell>
          <cell r="AV281">
            <v>13740.2968033723</v>
          </cell>
          <cell r="AW281">
            <v>12750.9483187596</v>
          </cell>
          <cell r="AX281">
            <v>11761.5998341468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</row>
        <row r="282">
          <cell r="A282">
            <v>-3319.87298169323</v>
          </cell>
          <cell r="B282">
            <v>-13363.4009547925</v>
          </cell>
          <cell r="C282">
            <v>-11563.0022404435</v>
          </cell>
          <cell r="D282">
            <v>-9239.42126496363</v>
          </cell>
          <cell r="E282">
            <v>-7611.41872809514</v>
          </cell>
          <cell r="F282">
            <v>-6142.98099023836</v>
          </cell>
          <cell r="G282">
            <v>-4607.17205927639</v>
          </cell>
          <cell r="H282">
            <v>-2989.25342596259</v>
          </cell>
          <cell r="I282">
            <v>-1206.38776105935</v>
          </cell>
          <cell r="J282">
            <v>760.577725813894</v>
          </cell>
          <cell r="K282">
            <v>2923.15725041606</v>
          </cell>
          <cell r="L282">
            <v>5303.83366549626</v>
          </cell>
          <cell r="M282">
            <v>7922.90545340167</v>
          </cell>
          <cell r="N282">
            <v>10810.6653079947</v>
          </cell>
          <cell r="O282">
            <v>14425.3970619077</v>
          </cell>
          <cell r="P282">
            <v>18942.1773545446</v>
          </cell>
          <cell r="Q282">
            <v>23973.1795007654</v>
          </cell>
          <cell r="R282">
            <v>29394.7514184476</v>
          </cell>
          <cell r="S282">
            <v>35237.2140539843</v>
          </cell>
          <cell r="T282">
            <v>41533.242247637</v>
          </cell>
          <cell r="U282">
            <v>48318.0474724337</v>
          </cell>
          <cell r="V282">
            <v>55629.5747595634</v>
          </cell>
          <cell r="W282">
            <v>63508.7149115997</v>
          </cell>
          <cell r="X282">
            <v>71999.5331903895</v>
          </cell>
          <cell r="Y282">
            <v>81149.5157585761</v>
          </cell>
          <cell r="Z282">
            <v>91009.8352530184</v>
          </cell>
          <cell r="AA282">
            <v>101635.636975365</v>
          </cell>
          <cell r="AB282">
            <v>113086.347300346</v>
          </cell>
          <cell r="AC282">
            <v>125426.006026604</v>
          </cell>
          <cell r="AD282">
            <v>138723.624528777</v>
          </cell>
          <cell r="AE282">
            <v>53241.8632772645</v>
          </cell>
          <cell r="AF282">
            <v>48945.8039503537</v>
          </cell>
          <cell r="AG282">
            <v>46104.2564242213</v>
          </cell>
          <cell r="AH282">
            <v>43436.5355954096</v>
          </cell>
          <cell r="AI282">
            <v>40926.2813041709</v>
          </cell>
          <cell r="AJ282">
            <v>38559.1784107258</v>
          </cell>
          <cell r="AK282">
            <v>36259.5611762406</v>
          </cell>
          <cell r="AL282">
            <v>33959.9439417553</v>
          </cell>
          <cell r="AM282">
            <v>31658.2816873015</v>
          </cell>
          <cell r="AN282">
            <v>29358.6644528162</v>
          </cell>
          <cell r="AO282">
            <v>27057.0021983625</v>
          </cell>
          <cell r="AP282">
            <v>24757.3849638772</v>
          </cell>
          <cell r="AQ282">
            <v>22455.7227094234</v>
          </cell>
          <cell r="AR282">
            <v>20156.1054749381</v>
          </cell>
          <cell r="AS282">
            <v>18459.7691311544</v>
          </cell>
          <cell r="AT282">
            <v>17366.7136780721</v>
          </cell>
          <cell r="AU282">
            <v>16273.6582249899</v>
          </cell>
          <cell r="AV282">
            <v>15180.6027719077</v>
          </cell>
          <cell r="AW282">
            <v>14087.5473188254</v>
          </cell>
          <cell r="AX282">
            <v>12994.4918657432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</row>
        <row r="283">
          <cell r="A283">
            <v>-3293.1000682366</v>
          </cell>
          <cell r="B283">
            <v>-13350.4558235488</v>
          </cell>
          <cell r="C283">
            <v>-11556.5593584069</v>
          </cell>
          <cell r="D283">
            <v>-8879.22538438308</v>
          </cell>
          <cell r="E283">
            <v>-7113.93666364553</v>
          </cell>
          <cell r="F283">
            <v>-5628.02476597931</v>
          </cell>
          <cell r="G283">
            <v>-4071.52101524273</v>
          </cell>
          <cell r="H283">
            <v>-2429.60018357728</v>
          </cell>
          <cell r="I283">
            <v>-619.952207223962</v>
          </cell>
          <cell r="J283">
            <v>1376.68142493103</v>
          </cell>
          <cell r="K283">
            <v>3572.05816196019</v>
          </cell>
          <cell r="L283">
            <v>5988.82404007484</v>
          </cell>
          <cell r="M283">
            <v>8647.49584632473</v>
          </cell>
          <cell r="N283">
            <v>11578.4817211256</v>
          </cell>
          <cell r="O283">
            <v>15235.9029322929</v>
          </cell>
          <cell r="P283">
            <v>19793.2306801718</v>
          </cell>
          <cell r="Q283">
            <v>24866.4613728935</v>
          </cell>
          <cell r="R283">
            <v>30333.5401488874</v>
          </cell>
          <cell r="S283">
            <v>36225.0424584124</v>
          </cell>
          <cell r="T283">
            <v>42573.917403392</v>
          </cell>
          <cell r="U283">
            <v>49415.6720101624</v>
          </cell>
          <cell r="V283">
            <v>56788.5698077915</v>
          </cell>
          <cell r="W283">
            <v>64733.8448225506</v>
          </cell>
          <cell r="X283">
            <v>73295.9321853312</v>
          </cell>
          <cell r="Y283">
            <v>82522.7166417169</v>
          </cell>
          <cell r="Z283">
            <v>92465.8003545362</v>
          </cell>
          <cell r="AA283">
            <v>103180.791496625</v>
          </cell>
          <cell r="AB283">
            <v>114727.615247793</v>
          </cell>
          <cell r="AC283">
            <v>127170.848935297</v>
          </cell>
          <cell r="AD283">
            <v>140580.083192135</v>
          </cell>
          <cell r="AE283">
            <v>52704.8280629289</v>
          </cell>
          <cell r="AF283">
            <v>48452.1018389452</v>
          </cell>
          <cell r="AG283">
            <v>45639.2161775712</v>
          </cell>
          <cell r="AH283">
            <v>42998.4038740985</v>
          </cell>
          <cell r="AI283">
            <v>40513.4697889599</v>
          </cell>
          <cell r="AJ283">
            <v>38170.2431750341</v>
          </cell>
          <cell r="AK283">
            <v>35893.8215118229</v>
          </cell>
          <cell r="AL283">
            <v>33617.3998486117</v>
          </cell>
          <cell r="AM283">
            <v>31338.9537929545</v>
          </cell>
          <cell r="AN283">
            <v>29062.5321297433</v>
          </cell>
          <cell r="AO283">
            <v>26784.0860740862</v>
          </cell>
          <cell r="AP283">
            <v>24507.664410875</v>
          </cell>
          <cell r="AQ283">
            <v>22229.2183552179</v>
          </cell>
          <cell r="AR283">
            <v>19952.7966920066</v>
          </cell>
          <cell r="AS283">
            <v>18273.5708003351</v>
          </cell>
          <cell r="AT283">
            <v>17191.5406802031</v>
          </cell>
          <cell r="AU283">
            <v>16109.5105600712</v>
          </cell>
          <cell r="AV283">
            <v>15027.4804399393</v>
          </cell>
          <cell r="AW283">
            <v>13945.4503198073</v>
          </cell>
          <cell r="AX283">
            <v>12863.4201996754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</row>
        <row r="284">
          <cell r="A284">
            <v>-2873.41009200864</v>
          </cell>
          <cell r="B284">
            <v>-11500.6226798739</v>
          </cell>
          <cell r="C284">
            <v>-9668.51145406263</v>
          </cell>
          <cell r="D284">
            <v>-7046.13764705389</v>
          </cell>
          <cell r="E284">
            <v>-5392.278823142</v>
          </cell>
          <cell r="F284">
            <v>-4031.17496144099</v>
          </cell>
          <cell r="G284">
            <v>-2586.38453892603</v>
          </cell>
          <cell r="H284">
            <v>-1044.06180060307</v>
          </cell>
          <cell r="I284">
            <v>669.461109847901</v>
          </cell>
          <cell r="J284">
            <v>2572.36654652465</v>
          </cell>
          <cell r="K284">
            <v>4676.83268756886</v>
          </cell>
          <cell r="L284">
            <v>7004.74975726946</v>
          </cell>
          <cell r="M284">
            <v>9576.33893485567</v>
          </cell>
          <cell r="N284">
            <v>12420.2254805973</v>
          </cell>
          <cell r="O284">
            <v>15936.2118990037</v>
          </cell>
          <cell r="P284">
            <v>20274.437856955</v>
          </cell>
          <cell r="Q284">
            <v>25093.630439649</v>
          </cell>
          <cell r="R284">
            <v>30286.9494669252</v>
          </cell>
          <cell r="S284">
            <v>35883.4393469773</v>
          </cell>
          <cell r="T284">
            <v>41914.3992808892</v>
          </cell>
          <cell r="U284">
            <v>48413.5583080674</v>
          </cell>
          <cell r="V284">
            <v>55417.263940904</v>
          </cell>
          <cell r="W284">
            <v>62964.6854436403</v>
          </cell>
          <cell r="X284">
            <v>71098.032892296</v>
          </cell>
          <cell r="Y284">
            <v>79862.7932407898</v>
          </cell>
          <cell r="Z284">
            <v>89307.9847134875</v>
          </cell>
          <cell r="AA284">
            <v>99486.4309469036</v>
          </cell>
          <cell r="AB284">
            <v>110455.056413736</v>
          </cell>
          <cell r="AC284">
            <v>122275.204781437</v>
          </cell>
          <cell r="AD284">
            <v>135012.981985787</v>
          </cell>
          <cell r="AE284">
            <v>46140.9231177552</v>
          </cell>
          <cell r="AF284">
            <v>42417.8351018451</v>
          </cell>
          <cell r="AG284">
            <v>39955.2686575428</v>
          </cell>
          <cell r="AH284">
            <v>37643.3454060815</v>
          </cell>
          <cell r="AI284">
            <v>35467.8871646056</v>
          </cell>
          <cell r="AJ284">
            <v>33416.4880231163</v>
          </cell>
          <cell r="AK284">
            <v>31423.5738859066</v>
          </cell>
          <cell r="AL284">
            <v>29430.6597486968</v>
          </cell>
          <cell r="AM284">
            <v>27435.9733386301</v>
          </cell>
          <cell r="AN284">
            <v>25443.0592014203</v>
          </cell>
          <cell r="AO284">
            <v>23448.3727913536</v>
          </cell>
          <cell r="AP284">
            <v>21455.4586541438</v>
          </cell>
          <cell r="AQ284">
            <v>19460.7722440771</v>
          </cell>
          <cell r="AR284">
            <v>17467.8581068673</v>
          </cell>
          <cell r="AS284">
            <v>15997.7644624587</v>
          </cell>
          <cell r="AT284">
            <v>15050.4913108512</v>
          </cell>
          <cell r="AU284">
            <v>14103.2181592436</v>
          </cell>
          <cell r="AV284">
            <v>13155.9450076361</v>
          </cell>
          <cell r="AW284">
            <v>12208.6718560286</v>
          </cell>
          <cell r="AX284">
            <v>11261.3987044211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</row>
        <row r="285">
          <cell r="A285">
            <v>-3216.9433588186</v>
          </cell>
          <cell r="B285">
            <v>-12859.3772131458</v>
          </cell>
          <cell r="C285">
            <v>-11014.0164074015</v>
          </cell>
          <cell r="D285">
            <v>-8340.07852775389</v>
          </cell>
          <cell r="E285">
            <v>-6572.03646973394</v>
          </cell>
          <cell r="F285">
            <v>-5084.06702863341</v>
          </cell>
          <cell r="G285">
            <v>-3521.8189494562</v>
          </cell>
          <cell r="H285">
            <v>-1870.48978749362</v>
          </cell>
          <cell r="I285">
            <v>-48.968487268151</v>
          </cell>
          <cell r="J285">
            <v>1961.98649351052</v>
          </cell>
          <cell r="K285">
            <v>4174.3589759567</v>
          </cell>
          <cell r="L285">
            <v>6610.85175177623</v>
          </cell>
          <cell r="M285">
            <v>9292.12309463289</v>
          </cell>
          <cell r="N285">
            <v>12248.506931311</v>
          </cell>
          <cell r="O285">
            <v>15925.9331774374</v>
          </cell>
          <cell r="P285">
            <v>20494.4955323514</v>
          </cell>
          <cell r="Q285">
            <v>25577.0578380851</v>
          </cell>
          <cell r="R285">
            <v>31054.1926644605</v>
          </cell>
          <cell r="S285">
            <v>36956.5317016923</v>
          </cell>
          <cell r="T285">
            <v>43317.0846577139</v>
          </cell>
          <cell r="U285">
            <v>50171.4238698728</v>
          </cell>
          <cell r="V285">
            <v>57557.8832485124</v>
          </cell>
          <cell r="W285">
            <v>65517.7726650602</v>
          </cell>
          <cell r="X285">
            <v>74095.6089836213</v>
          </cell>
          <cell r="Y285">
            <v>83339.365028154</v>
          </cell>
          <cell r="Z285">
            <v>93300.7378776148</v>
          </cell>
          <cell r="AA285">
            <v>104035.437989553</v>
          </cell>
          <cell r="AB285">
            <v>115603.500769121</v>
          </cell>
          <cell r="AC285">
            <v>128069.622325997</v>
          </cell>
          <cell r="AD285">
            <v>141503.521296989</v>
          </cell>
          <cell r="AE285">
            <v>51688.7044780637</v>
          </cell>
          <cell r="AF285">
            <v>47517.968758081</v>
          </cell>
          <cell r="AG285">
            <v>44759.3141712992</v>
          </cell>
          <cell r="AH285">
            <v>42169.4154513327</v>
          </cell>
          <cell r="AI285">
            <v>39732.3896930694</v>
          </cell>
          <cell r="AJ285">
            <v>37434.3393545362</v>
          </cell>
          <cell r="AK285">
            <v>35201.8059995901</v>
          </cell>
          <cell r="AL285">
            <v>32969.2726446441</v>
          </cell>
          <cell r="AM285">
            <v>30734.753926559</v>
          </cell>
          <cell r="AN285">
            <v>28502.2205716129</v>
          </cell>
          <cell r="AO285">
            <v>26267.7018535278</v>
          </cell>
          <cell r="AP285">
            <v>24035.1684985818</v>
          </cell>
          <cell r="AQ285">
            <v>21800.6497804967</v>
          </cell>
          <cell r="AR285">
            <v>19568.1164255506</v>
          </cell>
          <cell r="AS285">
            <v>17921.2651966102</v>
          </cell>
          <cell r="AT285">
            <v>16860.0960936756</v>
          </cell>
          <cell r="AU285">
            <v>15798.9269907409</v>
          </cell>
          <cell r="AV285">
            <v>14737.7578878063</v>
          </cell>
          <cell r="AW285">
            <v>13676.5887848716</v>
          </cell>
          <cell r="AX285">
            <v>12615.419681937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</row>
        <row r="286">
          <cell r="A286">
            <v>-3382.31937838756</v>
          </cell>
          <cell r="B286">
            <v>-13622.5759584367</v>
          </cell>
          <cell r="C286">
            <v>-11818.9932589407</v>
          </cell>
          <cell r="D286">
            <v>-9044.85146551095</v>
          </cell>
          <cell r="E286">
            <v>-7200.64993418327</v>
          </cell>
          <cell r="F286">
            <v>-5661.09820390011</v>
          </cell>
          <cell r="G286">
            <v>-4052.11222665249</v>
          </cell>
          <cell r="H286">
            <v>-2358.49041005322</v>
          </cell>
          <cell r="I286">
            <v>-495.745024946578</v>
          </cell>
          <cell r="J286">
            <v>1555.80519129276</v>
          </cell>
          <cell r="K286">
            <v>3808.00410515941</v>
          </cell>
          <cell r="L286">
            <v>6283.87332198789</v>
          </cell>
          <cell r="M286">
            <v>9004.21315563332</v>
          </cell>
          <cell r="N286">
            <v>12000.079317524</v>
          </cell>
          <cell r="O286">
            <v>15738.5297991816</v>
          </cell>
          <cell r="P286">
            <v>20398.7539357426</v>
          </cell>
          <cell r="Q286">
            <v>25587.0564498767</v>
          </cell>
          <cell r="R286">
            <v>31178.1403718343</v>
          </cell>
          <cell r="S286">
            <v>37203.2746690756</v>
          </cell>
          <cell r="T286">
            <v>43696.1558002685</v>
          </cell>
          <cell r="U286">
            <v>50693.0961677391</v>
          </cell>
          <cell r="V286">
            <v>58233.2271999771</v>
          </cell>
          <cell r="W286">
            <v>66358.7181999627</v>
          </cell>
          <cell r="X286">
            <v>75115.0121832586</v>
          </cell>
          <cell r="Y286">
            <v>84551.0800248251</v>
          </cell>
          <cell r="Z286">
            <v>94719.6943359141</v>
          </cell>
          <cell r="AA286">
            <v>105677.724602738</v>
          </cell>
          <cell r="AB286">
            <v>117486.455237518</v>
          </cell>
          <cell r="AC286">
            <v>130211.928320667</v>
          </cell>
          <cell r="AD286">
            <v>143925.312950933</v>
          </cell>
          <cell r="AE286">
            <v>54238.0097223383</v>
          </cell>
          <cell r="AF286">
            <v>49861.5718368477</v>
          </cell>
          <cell r="AG286">
            <v>46966.8594270612</v>
          </cell>
          <cell r="AH286">
            <v>44249.2259833166</v>
          </cell>
          <cell r="AI286">
            <v>41692.0052499865</v>
          </cell>
          <cell r="AJ286">
            <v>39280.6142533969</v>
          </cell>
          <cell r="AK286">
            <v>36937.9715612706</v>
          </cell>
          <cell r="AL286">
            <v>34595.3288691444</v>
          </cell>
          <cell r="AM286">
            <v>32250.6028950647</v>
          </cell>
          <cell r="AN286">
            <v>29907.9602029384</v>
          </cell>
          <cell r="AO286">
            <v>27563.2342288587</v>
          </cell>
          <cell r="AP286">
            <v>25220.5915367324</v>
          </cell>
          <cell r="AQ286">
            <v>22875.8655626527</v>
          </cell>
          <cell r="AR286">
            <v>20533.2228705265</v>
          </cell>
          <cell r="AS286">
            <v>18805.1483546635</v>
          </cell>
          <cell r="AT286">
            <v>17691.6420150639</v>
          </cell>
          <cell r="AU286">
            <v>16578.1356754643</v>
          </cell>
          <cell r="AV286">
            <v>15464.6293358647</v>
          </cell>
          <cell r="AW286">
            <v>14351.1229962651</v>
          </cell>
          <cell r="AX286">
            <v>13237.6166566655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</row>
        <row r="287">
          <cell r="A287">
            <v>-3772.07140451764</v>
          </cell>
          <cell r="B287">
            <v>-15373.5677887762</v>
          </cell>
          <cell r="C287">
            <v>-13660.1976780682</v>
          </cell>
          <cell r="D287">
            <v>-10991.970578933</v>
          </cell>
          <cell r="E287">
            <v>-9114.69567398387</v>
          </cell>
          <cell r="F287">
            <v>-7485.08059777819</v>
          </cell>
          <cell r="G287">
            <v>-5800.07711336455</v>
          </cell>
          <cell r="H287">
            <v>-4043.73097435568</v>
          </cell>
          <cell r="I287">
            <v>-2123.7381268992</v>
          </cell>
          <cell r="J287">
            <v>-19.5998563994151</v>
          </cell>
          <cell r="K287">
            <v>2279.94931209656</v>
          </cell>
          <cell r="L287">
            <v>4798.42421853388</v>
          </cell>
          <cell r="M287">
            <v>7556.67759041289</v>
          </cell>
          <cell r="N287">
            <v>10587.1737174601</v>
          </cell>
          <cell r="O287">
            <v>14406.8701763354</v>
          </cell>
          <cell r="P287">
            <v>19216.2236812254</v>
          </cell>
          <cell r="Q287">
            <v>24581.7858008898</v>
          </cell>
          <cell r="R287">
            <v>30363.8904522272</v>
          </cell>
          <cell r="S287">
            <v>36594.8749145055</v>
          </cell>
          <cell r="T287">
            <v>43309.586894022</v>
          </cell>
          <cell r="U287">
            <v>50545.5794150781</v>
          </cell>
          <cell r="V287">
            <v>58343.3208408465</v>
          </cell>
          <cell r="W287">
            <v>66746.4211987047</v>
          </cell>
          <cell r="X287">
            <v>75801.8760757915</v>
          </cell>
          <cell r="Y287">
            <v>85560.32944881</v>
          </cell>
          <cell r="Z287">
            <v>96076.3569179913</v>
          </cell>
          <cell r="AA287">
            <v>107408.770929246</v>
          </cell>
          <cell r="AB287">
            <v>119620.949691508</v>
          </cell>
          <cell r="AC287">
            <v>132781.191628778</v>
          </cell>
          <cell r="AD287">
            <v>146963.097349213</v>
          </cell>
          <cell r="AE287">
            <v>60298.8474815276</v>
          </cell>
          <cell r="AF287">
            <v>55433.3636276669</v>
          </cell>
          <cell r="AG287">
            <v>52215.1809732116</v>
          </cell>
          <cell r="AH287">
            <v>49193.8650109564</v>
          </cell>
          <cell r="AI287">
            <v>46350.8871110472</v>
          </cell>
          <cell r="AJ287">
            <v>43670.0347223615</v>
          </cell>
          <cell r="AK287">
            <v>41065.6129318242</v>
          </cell>
          <cell r="AL287">
            <v>38461.1911412868</v>
          </cell>
          <cell r="AM287">
            <v>35854.4532720176</v>
          </cell>
          <cell r="AN287">
            <v>33250.0314814802</v>
          </cell>
          <cell r="AO287">
            <v>30643.2936122111</v>
          </cell>
          <cell r="AP287">
            <v>28038.8718216737</v>
          </cell>
          <cell r="AQ287">
            <v>25432.1339524045</v>
          </cell>
          <cell r="AR287">
            <v>22827.7121618671</v>
          </cell>
          <cell r="AS287">
            <v>20906.5335972006</v>
          </cell>
          <cell r="AT287">
            <v>19668.5982584048</v>
          </cell>
          <cell r="AU287">
            <v>18430.662919609</v>
          </cell>
          <cell r="AV287">
            <v>17192.7275808133</v>
          </cell>
          <cell r="AW287">
            <v>15954.7922420175</v>
          </cell>
          <cell r="AX287">
            <v>14716.8569032218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</row>
        <row r="288">
          <cell r="A288">
            <v>-3287.72042858412</v>
          </cell>
          <cell r="B288">
            <v>-13267.879286303</v>
          </cell>
          <cell r="C288">
            <v>-11488.6071070453</v>
          </cell>
          <cell r="D288">
            <v>-8869.98123204833</v>
          </cell>
          <cell r="E288">
            <v>-7121.59751157342</v>
          </cell>
          <cell r="F288">
            <v>-5636.90853258559</v>
          </cell>
          <cell r="G288">
            <v>-4081.66726368255</v>
          </cell>
          <cell r="H288">
            <v>-2441.0563997042</v>
          </cell>
          <cell r="I288">
            <v>-632.792853773484</v>
          </cell>
          <cell r="J288">
            <v>1362.3728336366</v>
          </cell>
          <cell r="K288">
            <v>3556.19219848017</v>
          </cell>
          <cell r="L288">
            <v>5971.30196588506</v>
          </cell>
          <cell r="M288">
            <v>8628.21015008782</v>
          </cell>
          <cell r="N288">
            <v>11557.311878662</v>
          </cell>
          <cell r="O288">
            <v>15212.5870466468</v>
          </cell>
          <cell r="P288">
            <v>19767.4400685526</v>
          </cell>
          <cell r="Q288">
            <v>24837.9603454164</v>
          </cell>
          <cell r="R288">
            <v>30302.1182889253</v>
          </cell>
          <cell r="S288">
            <v>36190.4730141487</v>
          </cell>
          <cell r="T288">
            <v>42535.9560196774</v>
          </cell>
          <cell r="U288">
            <v>49374.055361922</v>
          </cell>
          <cell r="V288">
            <v>56743.0141273408</v>
          </cell>
          <cell r="W288">
            <v>64684.0443125819</v>
          </cell>
          <cell r="X288">
            <v>73241.5573086975</v>
          </cell>
          <cell r="Y288">
            <v>82463.4122784458</v>
          </cell>
          <cell r="Z288">
            <v>92401.1838157691</v>
          </cell>
          <cell r="AA288">
            <v>103110.450384372</v>
          </cell>
          <cell r="AB288">
            <v>114651.105148538</v>
          </cell>
          <cell r="AC288">
            <v>127087.690934546</v>
          </cell>
          <cell r="AD288">
            <v>140489.761196018</v>
          </cell>
          <cell r="AE288">
            <v>52688.8747858562</v>
          </cell>
          <cell r="AF288">
            <v>48437.4358238229</v>
          </cell>
          <cell r="AG288">
            <v>45625.4015976206</v>
          </cell>
          <cell r="AH288">
            <v>42985.3886442629</v>
          </cell>
          <cell r="AI288">
            <v>40501.2067263056</v>
          </cell>
          <cell r="AJ288">
            <v>38158.6893859851</v>
          </cell>
          <cell r="AK288">
            <v>35882.9567751219</v>
          </cell>
          <cell r="AL288">
            <v>33607.2241642587</v>
          </cell>
          <cell r="AM288">
            <v>31329.4677737149</v>
          </cell>
          <cell r="AN288">
            <v>29053.7351628517</v>
          </cell>
          <cell r="AO288">
            <v>26775.9787723079</v>
          </cell>
          <cell r="AP288">
            <v>24500.2461614447</v>
          </cell>
          <cell r="AQ288">
            <v>22222.489770901</v>
          </cell>
          <cell r="AR288">
            <v>19946.7571600377</v>
          </cell>
          <cell r="AS288">
            <v>18268.0395549293</v>
          </cell>
          <cell r="AT288">
            <v>17186.3369555757</v>
          </cell>
          <cell r="AU288">
            <v>16104.6343562221</v>
          </cell>
          <cell r="AV288">
            <v>15022.9317568684</v>
          </cell>
          <cell r="AW288">
            <v>13941.2291575148</v>
          </cell>
          <cell r="AX288">
            <v>12859.5265581612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</row>
        <row r="289">
          <cell r="A289">
            <v>-3709.49647971486</v>
          </cell>
          <cell r="B289">
            <v>-15098.0044343471</v>
          </cell>
          <cell r="C289">
            <v>-13216.7950941252</v>
          </cell>
          <cell r="D289">
            <v>-10512.2351878987</v>
          </cell>
          <cell r="E289">
            <v>-8646.33394586031</v>
          </cell>
          <cell r="F289">
            <v>-7019.32781544651</v>
          </cell>
          <cell r="G289">
            <v>-5333.70066009673</v>
          </cell>
          <cell r="H289">
            <v>-3573.54822396507</v>
          </cell>
          <cell r="I289">
            <v>-1647.76418084463</v>
          </cell>
          <cell r="J289">
            <v>464.101372074636</v>
          </cell>
          <cell r="K289">
            <v>2773.49959225679</v>
          </cell>
          <cell r="L289">
            <v>5303.96310398224</v>
          </cell>
          <cell r="M289">
            <v>8076.44203192205</v>
          </cell>
          <cell r="N289">
            <v>11123.2848461583</v>
          </cell>
          <cell r="O289">
            <v>14953.4242753451</v>
          </cell>
          <cell r="P289">
            <v>19763.9769704931</v>
          </cell>
          <cell r="Q289">
            <v>25128.1285172517</v>
          </cell>
          <cell r="R289">
            <v>30908.7130892427</v>
          </cell>
          <cell r="S289">
            <v>37138.0594644644</v>
          </cell>
          <cell r="T289">
            <v>43851.006187969</v>
          </cell>
          <cell r="U289">
            <v>51085.0964116013</v>
          </cell>
          <cell r="V289">
            <v>58880.7878596532</v>
          </cell>
          <cell r="W289">
            <v>67281.679094697</v>
          </cell>
          <cell r="X289">
            <v>76334.7533490242</v>
          </cell>
          <cell r="Y289">
            <v>86090.6412853514</v>
          </cell>
          <cell r="Z289">
            <v>96603.904156324</v>
          </cell>
          <cell r="AA289">
            <v>107933.338946427</v>
          </cell>
          <cell r="AB289">
            <v>120142.307202855</v>
          </cell>
          <cell r="AC289">
            <v>133299.089394381</v>
          </cell>
          <cell r="AD289">
            <v>147477.266780018</v>
          </cell>
          <cell r="AE289">
            <v>59309.1987770351</v>
          </cell>
          <cell r="AF289">
            <v>54523.5691823155</v>
          </cell>
          <cell r="AG289">
            <v>51358.2046235259</v>
          </cell>
          <cell r="AH289">
            <v>48386.4757023634</v>
          </cell>
          <cell r="AI289">
            <v>45590.1578882279</v>
          </cell>
          <cell r="AJ289">
            <v>42953.3047168442</v>
          </cell>
          <cell r="AK289">
            <v>40391.6277341864</v>
          </cell>
          <cell r="AL289">
            <v>37829.9507515286</v>
          </cell>
          <cell r="AM289">
            <v>35265.9957025457</v>
          </cell>
          <cell r="AN289">
            <v>32704.3187198879</v>
          </cell>
          <cell r="AO289">
            <v>30140.363670905</v>
          </cell>
          <cell r="AP289">
            <v>27578.6866882472</v>
          </cell>
          <cell r="AQ289">
            <v>25014.7316392643</v>
          </cell>
          <cell r="AR289">
            <v>22453.0546566065</v>
          </cell>
          <cell r="AS289">
            <v>20563.4072398313</v>
          </cell>
          <cell r="AT289">
            <v>19345.7893889388</v>
          </cell>
          <cell r="AU289">
            <v>18128.1715380463</v>
          </cell>
          <cell r="AV289">
            <v>16910.5536871538</v>
          </cell>
          <cell r="AW289">
            <v>15692.9358362612</v>
          </cell>
          <cell r="AX289">
            <v>14475.3179853687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</row>
        <row r="290">
          <cell r="A290">
            <v>-3758.20576837481</v>
          </cell>
          <cell r="B290">
            <v>-15241.8823245414</v>
          </cell>
          <cell r="C290">
            <v>-13509.1136399249</v>
          </cell>
          <cell r="D290">
            <v>-10803.067500814</v>
          </cell>
          <cell r="E290">
            <v>-8902.45612670648</v>
          </cell>
          <cell r="F290">
            <v>-7261.76399206503</v>
          </cell>
          <cell r="G290">
            <v>-5564.34752497874</v>
          </cell>
          <cell r="H290">
            <v>-3794.19046772104</v>
          </cell>
          <cell r="I290">
            <v>-1859.08043644272</v>
          </cell>
          <cell r="J290">
            <v>261.554577295426</v>
          </cell>
          <cell r="K290">
            <v>2579.09204943664</v>
          </cell>
          <cell r="L290">
            <v>5117.14225409379</v>
          </cell>
          <cell r="M290">
            <v>7896.67160177636</v>
          </cell>
          <cell r="N290">
            <v>10950.2362991998</v>
          </cell>
          <cell r="O290">
            <v>14793.7983278049</v>
          </cell>
          <cell r="P290">
            <v>19627.4769738253</v>
          </cell>
          <cell r="Q290">
            <v>25018.8781438971</v>
          </cell>
          <cell r="R290">
            <v>30828.827798277</v>
          </cell>
          <cell r="S290">
            <v>37089.8189435491</v>
          </cell>
          <cell r="T290">
            <v>43836.8671028433</v>
          </cell>
          <cell r="U290">
            <v>51107.7061453504</v>
          </cell>
          <cell r="V290">
            <v>58942.9993185911</v>
          </cell>
          <cell r="W290">
            <v>67386.5666636695</v>
          </cell>
          <cell r="X290">
            <v>76485.6300853621</v>
          </cell>
          <cell r="Y290">
            <v>86291.0774476365</v>
          </cell>
          <cell r="Z290">
            <v>96857.7471715903</v>
          </cell>
          <cell r="AA290">
            <v>108244.734927468</v>
          </cell>
          <cell r="AB290">
            <v>120515.724135976</v>
          </cell>
          <cell r="AC290">
            <v>133739.342127275</v>
          </cell>
          <cell r="AD290">
            <v>147989.543949518</v>
          </cell>
          <cell r="AE290">
            <v>60161.7193970788</v>
          </cell>
          <cell r="AF290">
            <v>55307.3003397882</v>
          </cell>
          <cell r="AG290">
            <v>52096.4362866205</v>
          </cell>
          <cell r="AH290">
            <v>49081.9912230263</v>
          </cell>
          <cell r="AI290">
            <v>46245.4786558693</v>
          </cell>
          <cell r="AJ290">
            <v>43570.7229036552</v>
          </cell>
          <cell r="AK290">
            <v>40972.2239356285</v>
          </cell>
          <cell r="AL290">
            <v>38373.7249676018</v>
          </cell>
          <cell r="AM290">
            <v>35772.9151879331</v>
          </cell>
          <cell r="AN290">
            <v>33174.4162199064</v>
          </cell>
          <cell r="AO290">
            <v>30573.6064402377</v>
          </cell>
          <cell r="AP290">
            <v>27975.107472211</v>
          </cell>
          <cell r="AQ290">
            <v>25374.2976925423</v>
          </cell>
          <cell r="AR290">
            <v>22775.7987245156</v>
          </cell>
          <cell r="AS290">
            <v>20858.9891908912</v>
          </cell>
          <cell r="AT290">
            <v>19623.8690916692</v>
          </cell>
          <cell r="AU290">
            <v>18388.7489924472</v>
          </cell>
          <cell r="AV290">
            <v>17153.6288932251</v>
          </cell>
          <cell r="AW290">
            <v>15918.5087940031</v>
          </cell>
          <cell r="AX290">
            <v>14683.3886947811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</row>
        <row r="291">
          <cell r="A291">
            <v>-3385.05674135127</v>
          </cell>
          <cell r="B291">
            <v>-13722.6628257252</v>
          </cell>
          <cell r="C291">
            <v>-12144.081394858</v>
          </cell>
          <cell r="D291">
            <v>-9676.65964676254</v>
          </cell>
          <cell r="E291">
            <v>-7962.44968745176</v>
          </cell>
          <cell r="F291">
            <v>-6483.77340496806</v>
          </cell>
          <cell r="G291">
            <v>-4940.2358572294</v>
          </cell>
          <cell r="H291">
            <v>-3317.00386284519</v>
          </cell>
          <cell r="I291">
            <v>-1530.03763029165</v>
          </cell>
          <cell r="J291">
            <v>439.916681764835</v>
          </cell>
          <cell r="K291">
            <v>2604.25294539389</v>
          </cell>
          <cell r="L291">
            <v>4985.49972045335</v>
          </cell>
          <cell r="M291">
            <v>7603.92948191653</v>
          </cell>
          <cell r="N291">
            <v>10490.0192955082</v>
          </cell>
          <cell r="O291">
            <v>14109.8518655894</v>
          </cell>
          <cell r="P291">
            <v>18641.8018349323</v>
          </cell>
          <cell r="Q291">
            <v>23691.7515901445</v>
          </cell>
          <cell r="R291">
            <v>29133.7420689462</v>
          </cell>
          <cell r="S291">
            <v>34998.2084115671</v>
          </cell>
          <cell r="T291">
            <v>41317.9485172693</v>
          </cell>
          <cell r="U291">
            <v>48128.3064714718</v>
          </cell>
          <cell r="V291">
            <v>55467.370212799</v>
          </cell>
          <cell r="W291">
            <v>63376.1845455354</v>
          </cell>
          <cell r="X291">
            <v>71898.980688792</v>
          </cell>
          <cell r="Y291">
            <v>81083.4236461697</v>
          </cell>
          <cell r="Z291">
            <v>90980.8787793736</v>
          </cell>
          <cell r="AA291">
            <v>101646.699076629</v>
          </cell>
          <cell r="AB291">
            <v>113140.534722492</v>
          </cell>
          <cell r="AC291">
            <v>125526.666700367</v>
          </cell>
          <cell r="AD291">
            <v>138874.366293459</v>
          </cell>
          <cell r="AE291">
            <v>54193.9493042177</v>
          </cell>
          <cell r="AF291">
            <v>49821.0666318351</v>
          </cell>
          <cell r="AG291">
            <v>46928.7057507968</v>
          </cell>
          <cell r="AH291">
            <v>44213.2799851445</v>
          </cell>
          <cell r="AI291">
            <v>41658.1366181358</v>
          </cell>
          <cell r="AJ291">
            <v>39248.7045226214</v>
          </cell>
          <cell r="AK291">
            <v>36907.9648836686</v>
          </cell>
          <cell r="AL291">
            <v>34567.2252447157</v>
          </cell>
          <cell r="AM291">
            <v>32224.4040161701</v>
          </cell>
          <cell r="AN291">
            <v>29883.6643772173</v>
          </cell>
          <cell r="AO291">
            <v>27540.8431486716</v>
          </cell>
          <cell r="AP291">
            <v>25200.1035097188</v>
          </cell>
          <cell r="AQ291">
            <v>22857.2822811732</v>
          </cell>
          <cell r="AR291">
            <v>20516.5426422203</v>
          </cell>
          <cell r="AS291">
            <v>18789.8719331361</v>
          </cell>
          <cell r="AT291">
            <v>17677.2701539205</v>
          </cell>
          <cell r="AU291">
            <v>16564.6683747049</v>
          </cell>
          <cell r="AV291">
            <v>15452.0665954894</v>
          </cell>
          <cell r="AW291">
            <v>14339.4648162738</v>
          </cell>
          <cell r="AX291">
            <v>13226.8630370582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</row>
        <row r="292">
          <cell r="A292">
            <v>-3117.35392325968</v>
          </cell>
          <cell r="B292">
            <v>-12529.8977974407</v>
          </cell>
          <cell r="C292">
            <v>-10635.9983992459</v>
          </cell>
          <cell r="D292">
            <v>-7807.47625191033</v>
          </cell>
          <cell r="E292">
            <v>-6011.3835434485</v>
          </cell>
          <cell r="F292">
            <v>-4546.23508038626</v>
          </cell>
          <cell r="G292">
            <v>-3002.73118492491</v>
          </cell>
          <cell r="H292">
            <v>-1366.26529060718</v>
          </cell>
          <cell r="I292">
            <v>442.115127053977</v>
          </cell>
          <cell r="J292">
            <v>2441.43987296673</v>
          </cell>
          <cell r="K292">
            <v>4643.870277569</v>
          </cell>
          <cell r="L292">
            <v>7071.9900292491</v>
          </cell>
          <cell r="M292">
            <v>9746.46224447975</v>
          </cell>
          <cell r="N292">
            <v>12697.2501882661</v>
          </cell>
          <cell r="O292">
            <v>16356.4343119115</v>
          </cell>
          <cell r="P292">
            <v>20888.2203107196</v>
          </cell>
          <cell r="Q292">
            <v>25926.5495248168</v>
          </cell>
          <cell r="R292">
            <v>31356.0173296967</v>
          </cell>
          <cell r="S292">
            <v>37206.9888306746</v>
          </cell>
          <cell r="T292">
            <v>43512.1864551059</v>
          </cell>
          <cell r="U292">
            <v>50306.8729574227</v>
          </cell>
          <cell r="V292">
            <v>57629.0486313264</v>
          </cell>
          <cell r="W292">
            <v>65519.6638320755</v>
          </cell>
          <cell r="X292">
            <v>74022.8479974318</v>
          </cell>
          <cell r="Y292">
            <v>83186.1564480961</v>
          </cell>
          <cell r="Z292">
            <v>93060.836347905</v>
          </cell>
          <cell r="AA292">
            <v>103702.113311207</v>
          </cell>
          <cell r="AB292">
            <v>115169.500260318</v>
          </cell>
          <cell r="AC292">
            <v>127527.130260376</v>
          </cell>
          <cell r="AD292">
            <v>140844.115193039</v>
          </cell>
          <cell r="AE292">
            <v>50003.8007322367</v>
          </cell>
          <cell r="AF292">
            <v>45969.0190530528</v>
          </cell>
          <cell r="AG292">
            <v>43300.288705883</v>
          </cell>
          <cell r="AH292">
            <v>40794.8132675337</v>
          </cell>
          <cell r="AI292">
            <v>38437.2275701162</v>
          </cell>
          <cell r="AJ292">
            <v>36214.0870917273</v>
          </cell>
          <cell r="AK292">
            <v>34054.3279308806</v>
          </cell>
          <cell r="AL292">
            <v>31894.5687700339</v>
          </cell>
          <cell r="AM292">
            <v>29732.8889632011</v>
          </cell>
          <cell r="AN292">
            <v>27573.1298023544</v>
          </cell>
          <cell r="AO292">
            <v>25411.4499955216</v>
          </cell>
          <cell r="AP292">
            <v>23251.6908346749</v>
          </cell>
          <cell r="AQ292">
            <v>21090.0110278421</v>
          </cell>
          <cell r="AR292">
            <v>18930.2518669954</v>
          </cell>
          <cell r="AS292">
            <v>17337.0832720557</v>
          </cell>
          <cell r="AT292">
            <v>16310.5052430228</v>
          </cell>
          <cell r="AU292">
            <v>15283.92721399</v>
          </cell>
          <cell r="AV292">
            <v>14257.3491849572</v>
          </cell>
          <cell r="AW292">
            <v>13230.7711559244</v>
          </cell>
          <cell r="AX292">
            <v>12204.1931268916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</row>
        <row r="293">
          <cell r="A293">
            <v>-3593.24846789807</v>
          </cell>
          <cell r="B293">
            <v>-14531.5577572191</v>
          </cell>
          <cell r="C293">
            <v>-12732.0630315529</v>
          </cell>
          <cell r="D293">
            <v>-9854.90528879475</v>
          </cell>
          <cell r="E293">
            <v>-7919.1274712284</v>
          </cell>
          <cell r="F293">
            <v>-6304.54777505542</v>
          </cell>
          <cell r="G293">
            <v>-4626.23980301889</v>
          </cell>
          <cell r="H293">
            <v>-2868.43476097863</v>
          </cell>
          <cell r="I293">
            <v>-942.194169463385</v>
          </cell>
          <cell r="J293">
            <v>1172.79089950717</v>
          </cell>
          <cell r="K293">
            <v>3488.24087217782</v>
          </cell>
          <cell r="L293">
            <v>6027.65629067145</v>
          </cell>
          <cell r="M293">
            <v>8812.09098931899</v>
          </cell>
          <cell r="N293">
            <v>11873.6149541106</v>
          </cell>
          <cell r="O293">
            <v>15706.8967838634</v>
          </cell>
          <cell r="P293">
            <v>20503.0636076063</v>
          </cell>
          <cell r="Q293">
            <v>25846.9349231159</v>
          </cell>
          <cell r="R293">
            <v>31605.6648568006</v>
          </cell>
          <cell r="S293">
            <v>37811.4599613474</v>
          </cell>
          <cell r="T293">
            <v>44499.027067828</v>
          </cell>
          <cell r="U293">
            <v>51705.7673888089</v>
          </cell>
          <cell r="V293">
            <v>59471.9856901881</v>
          </cell>
          <cell r="W293">
            <v>67841.1157015865</v>
          </cell>
          <cell r="X293">
            <v>76859.9630259339</v>
          </cell>
          <cell r="Y293">
            <v>86578.966906756</v>
          </cell>
          <cell r="Z293">
            <v>97052.4823171383</v>
          </cell>
          <cell r="AA293">
            <v>108339.083947987</v>
          </cell>
          <cell r="AB293">
            <v>120501.893795692</v>
          </cell>
          <cell r="AC293">
            <v>133608.934181265</v>
          </cell>
          <cell r="AD293">
            <v>147733.508175281</v>
          </cell>
          <cell r="AE293">
            <v>57559.9056318212</v>
          </cell>
          <cell r="AF293">
            <v>52915.4256263424</v>
          </cell>
          <cell r="AG293">
            <v>49843.421804824</v>
          </cell>
          <cell r="AH293">
            <v>46959.3424412077</v>
          </cell>
          <cell r="AI293">
            <v>44245.5005276908</v>
          </cell>
          <cell r="AJ293">
            <v>41686.4199324463</v>
          </cell>
          <cell r="AK293">
            <v>39200.2982443872</v>
          </cell>
          <cell r="AL293">
            <v>36714.1765563281</v>
          </cell>
          <cell r="AM293">
            <v>34225.8439922938</v>
          </cell>
          <cell r="AN293">
            <v>31739.7223042347</v>
          </cell>
          <cell r="AO293">
            <v>29251.3897402003</v>
          </cell>
          <cell r="AP293">
            <v>26765.2680521413</v>
          </cell>
          <cell r="AQ293">
            <v>24276.9354881069</v>
          </cell>
          <cell r="AR293">
            <v>21790.8138000478</v>
          </cell>
          <cell r="AS293">
            <v>19956.9005247076</v>
          </cell>
          <cell r="AT293">
            <v>18775.1956620864</v>
          </cell>
          <cell r="AU293">
            <v>17593.4907994651</v>
          </cell>
          <cell r="AV293">
            <v>16411.7859368438</v>
          </cell>
          <cell r="AW293">
            <v>15230.0810742225</v>
          </cell>
          <cell r="AX293">
            <v>14048.3762116012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</row>
        <row r="294">
          <cell r="A294">
            <v>-3123.26800834219</v>
          </cell>
          <cell r="B294">
            <v>-12656.0786789437</v>
          </cell>
          <cell r="C294">
            <v>-10920.3978351321</v>
          </cell>
          <cell r="D294">
            <v>-8300.73637589528</v>
          </cell>
          <cell r="E294">
            <v>-6598.12258043121</v>
          </cell>
          <cell r="F294">
            <v>-5179.01035632285</v>
          </cell>
          <cell r="G294">
            <v>-3685.07375705872</v>
          </cell>
          <cell r="H294">
            <v>-2101.98409582591</v>
          </cell>
          <cell r="I294">
            <v>-351.102570591933</v>
          </cell>
          <cell r="J294">
            <v>1586.2780394358</v>
          </cell>
          <cell r="K294">
            <v>3721.97441026805</v>
          </cell>
          <cell r="L294">
            <v>6078.19654498084</v>
          </cell>
          <cell r="M294">
            <v>8675.20584056605</v>
          </cell>
          <cell r="N294">
            <v>11542.5299016828</v>
          </cell>
          <cell r="O294">
            <v>15111.6811401505</v>
          </cell>
          <cell r="P294">
            <v>19546.319331075</v>
          </cell>
          <cell r="Q294">
            <v>24479.9251806995</v>
          </cell>
          <cell r="R294">
            <v>29796.5396741617</v>
          </cell>
          <cell r="S294">
            <v>35525.8967678669</v>
          </cell>
          <cell r="T294">
            <v>41700.0387425307</v>
          </cell>
          <cell r="U294">
            <v>48353.4954043938</v>
          </cell>
          <cell r="V294">
            <v>55523.4771982931</v>
          </cell>
          <cell r="W294">
            <v>63250.0833126034</v>
          </cell>
          <cell r="X294">
            <v>71576.5259399044</v>
          </cell>
          <cell r="Y294">
            <v>80549.3719475885</v>
          </cell>
          <cell r="Z294">
            <v>90218.8033099841</v>
          </cell>
          <cell r="AA294">
            <v>100638.897758502</v>
          </cell>
          <cell r="AB294">
            <v>111867.931219385</v>
          </cell>
          <cell r="AC294">
            <v>123968.703730476</v>
          </cell>
          <cell r="AD294">
            <v>137008.89065977</v>
          </cell>
          <cell r="AE294">
            <v>49991.4542719027</v>
          </cell>
          <cell r="AF294">
            <v>45957.66882243</v>
          </cell>
          <cell r="AG294">
            <v>43289.5974126387</v>
          </cell>
          <cell r="AH294">
            <v>40784.7406023271</v>
          </cell>
          <cell r="AI294">
            <v>38427.7370174263</v>
          </cell>
          <cell r="AJ294">
            <v>36205.1454556265</v>
          </cell>
          <cell r="AK294">
            <v>34045.9195618599</v>
          </cell>
          <cell r="AL294">
            <v>31886.6936680933</v>
          </cell>
          <cell r="AM294">
            <v>29725.5476025681</v>
          </cell>
          <cell r="AN294">
            <v>27566.3217088015</v>
          </cell>
          <cell r="AO294">
            <v>25405.1756432763</v>
          </cell>
          <cell r="AP294">
            <v>23245.9497495097</v>
          </cell>
          <cell r="AQ294">
            <v>21084.8036839846</v>
          </cell>
          <cell r="AR294">
            <v>18925.577790218</v>
          </cell>
          <cell r="AS294">
            <v>17332.8025652336</v>
          </cell>
          <cell r="AT294">
            <v>16306.4780090314</v>
          </cell>
          <cell r="AU294">
            <v>15280.1534528293</v>
          </cell>
          <cell r="AV294">
            <v>14253.8288966271</v>
          </cell>
          <cell r="AW294">
            <v>13227.5043404249</v>
          </cell>
          <cell r="AX294">
            <v>12201.1797842228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</row>
        <row r="295">
          <cell r="A295">
            <v>-3336.3739913715</v>
          </cell>
          <cell r="B295">
            <v>-13570.5308207624</v>
          </cell>
          <cell r="C295">
            <v>-11835.9758330259</v>
          </cell>
          <cell r="D295">
            <v>-9196.77771423051</v>
          </cell>
          <cell r="E295">
            <v>-7439.13513053111</v>
          </cell>
          <cell r="F295">
            <v>-5953.00206360827</v>
          </cell>
          <cell r="G295">
            <v>-4398.50492523134</v>
          </cell>
          <cell r="H295">
            <v>-2760.79476040999</v>
          </cell>
          <cell r="I295">
            <v>-956.788400537822</v>
          </cell>
          <cell r="J295">
            <v>1032.79417988371</v>
          </cell>
          <cell r="K295">
            <v>3219.5778907923</v>
          </cell>
          <cell r="L295">
            <v>5626.18508567162</v>
          </cell>
          <cell r="M295">
            <v>8273.05590379834</v>
          </cell>
          <cell r="N295">
            <v>11190.6601708367</v>
          </cell>
          <cell r="O295">
            <v>14838.348480194</v>
          </cell>
          <cell r="P295">
            <v>19391.7585740357</v>
          </cell>
          <cell r="Q295">
            <v>24462.5338543779</v>
          </cell>
          <cell r="R295">
            <v>29926.966597948</v>
          </cell>
          <cell r="S295">
            <v>35815.6174566754</v>
          </cell>
          <cell r="T295">
            <v>42161.4195853216</v>
          </cell>
          <cell r="U295">
            <v>48999.8628250408</v>
          </cell>
          <cell r="V295">
            <v>56369.1921855888</v>
          </cell>
          <cell r="W295">
            <v>64310.6217362222</v>
          </cell>
          <cell r="X295">
            <v>72868.5651015033</v>
          </cell>
          <cell r="Y295">
            <v>82090.8838510939</v>
          </cell>
          <cell r="Z295">
            <v>92029.1551726939</v>
          </cell>
          <cell r="AA295">
            <v>102738.960325126</v>
          </cell>
          <cell r="AB295">
            <v>114280.195484783</v>
          </cell>
          <cell r="AC295">
            <v>126717.406723893</v>
          </cell>
          <cell r="AD295">
            <v>140120.150994017</v>
          </cell>
          <cell r="AE295">
            <v>53351.5857131733</v>
          </cell>
          <cell r="AF295">
            <v>49046.6729377702</v>
          </cell>
          <cell r="AG295">
            <v>46199.269464886</v>
          </cell>
          <cell r="AH295">
            <v>43526.0509166174</v>
          </cell>
          <cell r="AI295">
            <v>41010.6234177066</v>
          </cell>
          <cell r="AJ295">
            <v>38638.6423273028</v>
          </cell>
          <cell r="AK295">
            <v>36334.2859723379</v>
          </cell>
          <cell r="AL295">
            <v>34029.9296173732</v>
          </cell>
          <cell r="AM295">
            <v>31723.5240280011</v>
          </cell>
          <cell r="AN295">
            <v>29419.1676730363</v>
          </cell>
          <cell r="AO295">
            <v>27112.7620836642</v>
          </cell>
          <cell r="AP295">
            <v>24808.4057286994</v>
          </cell>
          <cell r="AQ295">
            <v>22502.0001393274</v>
          </cell>
          <cell r="AR295">
            <v>20197.6437843626</v>
          </cell>
          <cell r="AS295">
            <v>18497.8115795345</v>
          </cell>
          <cell r="AT295">
            <v>17402.503524843</v>
          </cell>
          <cell r="AU295">
            <v>16307.1954701516</v>
          </cell>
          <cell r="AV295">
            <v>15211.8874154601</v>
          </cell>
          <cell r="AW295">
            <v>14116.5793607687</v>
          </cell>
          <cell r="AX295">
            <v>13021.2713060772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</row>
        <row r="296">
          <cell r="A296">
            <v>-3136.55068538542</v>
          </cell>
          <cell r="B296">
            <v>-12535.6339433974</v>
          </cell>
          <cell r="C296">
            <v>-10832.9934543301</v>
          </cell>
          <cell r="D296">
            <v>-8446.26561685556</v>
          </cell>
          <cell r="E296">
            <v>-6814.54691311163</v>
          </cell>
          <cell r="F296">
            <v>-5395.93853555873</v>
          </cell>
          <cell r="G296">
            <v>-3903.98155632741</v>
          </cell>
          <cell r="H296">
            <v>-2324.33599402109</v>
          </cell>
          <cell r="I296">
            <v>-577.872489111585</v>
          </cell>
          <cell r="J296">
            <v>1354.1254303645</v>
          </cell>
          <cell r="K296">
            <v>3483.38475425009</v>
          </cell>
          <cell r="L296">
            <v>5832.09508431115</v>
          </cell>
          <cell r="M296">
            <v>8420.46311398197</v>
          </cell>
          <cell r="N296">
            <v>11278.0498318547</v>
          </cell>
          <cell r="O296">
            <v>14839.7075963768</v>
          </cell>
          <cell r="P296">
            <v>19270.4755887214</v>
          </cell>
          <cell r="Q296">
            <v>24201.0411820622</v>
          </cell>
          <cell r="R296">
            <v>29514.3793962442</v>
          </cell>
          <cell r="S296">
            <v>35240.2058645941</v>
          </cell>
          <cell r="T296">
            <v>41410.5431222808</v>
          </cell>
          <cell r="U296">
            <v>48059.8996970999</v>
          </cell>
          <cell r="V296">
            <v>55225.4631035426</v>
          </cell>
          <cell r="W296">
            <v>62947.3078194952</v>
          </cell>
          <cell r="X296">
            <v>71268.6194087098</v>
          </cell>
          <cell r="Y296">
            <v>80235.936042486</v>
          </cell>
          <cell r="Z296">
            <v>89899.408771307</v>
          </cell>
          <cell r="AA296">
            <v>100313.082002041</v>
          </cell>
          <cell r="AB296">
            <v>111535.195749314</v>
          </cell>
          <cell r="AC296">
            <v>123628.511351446</v>
          </cell>
          <cell r="AD296">
            <v>136660.662472557</v>
          </cell>
          <cell r="AE296">
            <v>50405.3473512566</v>
          </cell>
          <cell r="AF296">
            <v>46338.1650761574</v>
          </cell>
          <cell r="AG296">
            <v>43648.0039650798</v>
          </cell>
          <cell r="AH296">
            <v>41122.4087523019</v>
          </cell>
          <cell r="AI296">
            <v>38745.8908826897</v>
          </cell>
          <cell r="AJ296">
            <v>36504.8978705008</v>
          </cell>
          <cell r="AK296">
            <v>34327.7951482401</v>
          </cell>
          <cell r="AL296">
            <v>32150.6924259793</v>
          </cell>
          <cell r="AM296">
            <v>29971.6536343268</v>
          </cell>
          <cell r="AN296">
            <v>27794.5509120661</v>
          </cell>
          <cell r="AO296">
            <v>25615.5121204136</v>
          </cell>
          <cell r="AP296">
            <v>23438.4093981529</v>
          </cell>
          <cell r="AQ296">
            <v>21259.3706065004</v>
          </cell>
          <cell r="AR296">
            <v>19082.2678842396</v>
          </cell>
          <cell r="AS296">
            <v>17476.3056325486</v>
          </cell>
          <cell r="AT296">
            <v>16441.4838514273</v>
          </cell>
          <cell r="AU296">
            <v>15406.662070306</v>
          </cell>
          <cell r="AV296">
            <v>14371.8402891847</v>
          </cell>
          <cell r="AW296">
            <v>13337.0185080634</v>
          </cell>
          <cell r="AX296">
            <v>12302.1967269421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</row>
        <row r="297">
          <cell r="A297">
            <v>-3020.09865633049</v>
          </cell>
          <cell r="B297">
            <v>-12071.7293499654</v>
          </cell>
          <cell r="C297">
            <v>-10342.9263119669</v>
          </cell>
          <cell r="D297">
            <v>-7752.77992059918</v>
          </cell>
          <cell r="E297">
            <v>-6063.18832822208</v>
          </cell>
          <cell r="F297">
            <v>-4660.20046955083</v>
          </cell>
          <cell r="G297">
            <v>-3178.55788027875</v>
          </cell>
          <cell r="H297">
            <v>-1604.07974830698</v>
          </cell>
          <cell r="I297">
            <v>140.021098934001</v>
          </cell>
          <cell r="J297">
            <v>2072.29382931252</v>
          </cell>
          <cell r="K297">
            <v>4204.73732398003</v>
          </cell>
          <cell r="L297">
            <v>6559.48821347275</v>
          </cell>
          <cell r="M297">
            <v>9156.84456653741</v>
          </cell>
          <cell r="N297">
            <v>12026.0468771045</v>
          </cell>
          <cell r="O297">
            <v>15586.6104696191</v>
          </cell>
          <cell r="P297">
            <v>19997.1192389991</v>
          </cell>
          <cell r="Q297">
            <v>24900.7236996078</v>
          </cell>
          <cell r="R297">
            <v>30185.0077182556</v>
          </cell>
          <cell r="S297">
            <v>35879.5244383643</v>
          </cell>
          <cell r="T297">
            <v>42016.1212906843</v>
          </cell>
          <cell r="U297">
            <v>48629.1181047816</v>
          </cell>
          <cell r="V297">
            <v>55755.4990477839</v>
          </cell>
          <cell r="W297">
            <v>63435.1194638295</v>
          </cell>
          <cell r="X297">
            <v>71710.9287710007</v>
          </cell>
          <cell r="Y297">
            <v>80629.2106623244</v>
          </cell>
          <cell r="Z297">
            <v>90239.8419542023</v>
          </cell>
          <cell r="AA297">
            <v>100596.571529916</v>
          </cell>
          <cell r="AB297">
            <v>111757.320938241</v>
          </cell>
          <cell r="AC297">
            <v>123784.508328315</v>
          </cell>
          <cell r="AD297">
            <v>136745.39753241</v>
          </cell>
          <cell r="AE297">
            <v>48527.3212793591</v>
          </cell>
          <cell r="AF297">
            <v>44611.6759889882</v>
          </cell>
          <cell r="AG297">
            <v>42021.7461622821</v>
          </cell>
          <cell r="AH297">
            <v>39590.250760455</v>
          </cell>
          <cell r="AI297">
            <v>37302.278308224</v>
          </cell>
          <cell r="AJ297">
            <v>35144.7812647168</v>
          </cell>
          <cell r="AK297">
            <v>33048.7940567508</v>
          </cell>
          <cell r="AL297">
            <v>30952.8068487849</v>
          </cell>
          <cell r="AM297">
            <v>28854.9557064086</v>
          </cell>
          <cell r="AN297">
            <v>26758.9684984426</v>
          </cell>
          <cell r="AO297">
            <v>24661.1173560664</v>
          </cell>
          <cell r="AP297">
            <v>22565.1301481004</v>
          </cell>
          <cell r="AQ297">
            <v>20467.2790057241</v>
          </cell>
          <cell r="AR297">
            <v>18371.2917977582</v>
          </cell>
          <cell r="AS297">
            <v>16825.1652408426</v>
          </cell>
          <cell r="AT297">
            <v>15828.8993349773</v>
          </cell>
          <cell r="AU297">
            <v>14832.6334291121</v>
          </cell>
          <cell r="AV297">
            <v>13836.3675232468</v>
          </cell>
          <cell r="AW297">
            <v>12840.1016173816</v>
          </cell>
          <cell r="AX297">
            <v>11843.8357115164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</row>
        <row r="298">
          <cell r="A298">
            <v>-3206.97531719301</v>
          </cell>
          <cell r="B298">
            <v>-13130.6208470325</v>
          </cell>
          <cell r="C298">
            <v>-11651.5697270733</v>
          </cell>
          <cell r="D298">
            <v>-9326.02647710494</v>
          </cell>
          <cell r="E298">
            <v>-7731.54074934886</v>
          </cell>
          <cell r="F298">
            <v>-6353.01630835314</v>
          </cell>
          <cell r="G298">
            <v>-4906.99698813883</v>
          </cell>
          <cell r="H298">
            <v>-3379.35703455264</v>
          </cell>
          <cell r="I298">
            <v>-1690.28493335579</v>
          </cell>
          <cell r="J298">
            <v>178.679630303401</v>
          </cell>
          <cell r="K298">
            <v>2238.7974076976</v>
          </cell>
          <cell r="L298">
            <v>4511.90108701986</v>
          </cell>
          <cell r="M298">
            <v>7017.75029596089</v>
          </cell>
          <cell r="N298">
            <v>9785.60047298239</v>
          </cell>
          <cell r="O298">
            <v>13256.2804251121</v>
          </cell>
          <cell r="P298">
            <v>17597.0331441973</v>
          </cell>
          <cell r="Q298">
            <v>22432.7527362225</v>
          </cell>
          <cell r="R298">
            <v>27643.8818075157</v>
          </cell>
          <cell r="S298">
            <v>33259.5643715875</v>
          </cell>
          <cell r="T298">
            <v>39311.2069674588</v>
          </cell>
          <cell r="U298">
            <v>45832.6543053953</v>
          </cell>
          <cell r="V298">
            <v>52860.3785484786</v>
          </cell>
          <cell r="W298">
            <v>60433.6832885959</v>
          </cell>
          <cell r="X298">
            <v>68594.9233576173</v>
          </cell>
          <cell r="Y298">
            <v>77389.7417030847</v>
          </cell>
          <cell r="Z298">
            <v>86867.3246531775</v>
          </cell>
          <cell r="AA298">
            <v>97080.6769985596</v>
          </cell>
          <cell r="AB298">
            <v>108086.918429546</v>
          </cell>
          <cell r="AC298">
            <v>119947.602986457</v>
          </cell>
          <cell r="AD298">
            <v>132729.063309732</v>
          </cell>
          <cell r="AE298">
            <v>51195.2736530711</v>
          </cell>
          <cell r="AF298">
            <v>47064.3526196416</v>
          </cell>
          <cell r="AG298">
            <v>44332.0327073767</v>
          </cell>
          <cell r="AH298">
            <v>41766.857684298</v>
          </cell>
          <cell r="AI298">
            <v>39353.0962667175</v>
          </cell>
          <cell r="AJ298">
            <v>37076.9835814079</v>
          </cell>
          <cell r="AK298">
            <v>34865.7624413118</v>
          </cell>
          <cell r="AL298">
            <v>32654.5413012157</v>
          </cell>
          <cell r="AM298">
            <v>30441.3537506586</v>
          </cell>
          <cell r="AN298">
            <v>28230.1326105626</v>
          </cell>
          <cell r="AO298">
            <v>26016.9450600055</v>
          </cell>
          <cell r="AP298">
            <v>23805.7239199094</v>
          </cell>
          <cell r="AQ298">
            <v>21592.5363693523</v>
          </cell>
          <cell r="AR298">
            <v>19381.3152292562</v>
          </cell>
          <cell r="AS298">
            <v>17750.1851751594</v>
          </cell>
          <cell r="AT298">
            <v>16699.1462070618</v>
          </cell>
          <cell r="AU298">
            <v>15648.1072389643</v>
          </cell>
          <cell r="AV298">
            <v>14597.0682708667</v>
          </cell>
          <cell r="AW298">
            <v>13546.0293027692</v>
          </cell>
          <cell r="AX298">
            <v>12494.9903346716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</row>
        <row r="299">
          <cell r="A299">
            <v>-3231.45415082906</v>
          </cell>
          <cell r="B299">
            <v>-13039.3974082636</v>
          </cell>
          <cell r="C299">
            <v>-11270.0743729647</v>
          </cell>
          <cell r="D299">
            <v>-8691.89614265299</v>
          </cell>
          <cell r="E299">
            <v>-6974.91148806807</v>
          </cell>
          <cell r="F299">
            <v>-5514.3313892981</v>
          </cell>
          <cell r="G299">
            <v>-3981.94159095274</v>
          </cell>
          <cell r="H299">
            <v>-2363.10130108865</v>
          </cell>
          <cell r="I299">
            <v>-576.759574897006</v>
          </cell>
          <cell r="J299">
            <v>1396.13648203872</v>
          </cell>
          <cell r="K299">
            <v>3567.34363061097</v>
          </cell>
          <cell r="L299">
            <v>5959.33815948868</v>
          </cell>
          <cell r="M299">
            <v>8592.52645216788</v>
          </cell>
          <cell r="N299">
            <v>11496.9930114322</v>
          </cell>
          <cell r="O299">
            <v>15119.1869386641</v>
          </cell>
          <cell r="P299">
            <v>19629.2320114656</v>
          </cell>
          <cell r="Q299">
            <v>24649.0037776374</v>
          </cell>
          <cell r="R299">
            <v>30058.4734716811</v>
          </cell>
          <cell r="S299">
            <v>35887.8943565065</v>
          </cell>
          <cell r="T299">
            <v>42169.8683344464</v>
          </cell>
          <cell r="U299">
            <v>48939.5282782398</v>
          </cell>
          <cell r="V299">
            <v>56234.7345168415</v>
          </cell>
          <cell r="W299">
            <v>64096.2865749365</v>
          </cell>
          <cell r="X299">
            <v>72568.1513503434</v>
          </cell>
          <cell r="Y299">
            <v>81697.7090054219</v>
          </cell>
          <cell r="Z299">
            <v>91536.0179476702</v>
          </cell>
          <cell r="AA299">
            <v>102138.100381454</v>
          </cell>
          <cell r="AB299">
            <v>113563.250027858</v>
          </cell>
          <cell r="AC299">
            <v>125875.363733631</v>
          </cell>
          <cell r="AD299">
            <v>139143.298823795</v>
          </cell>
          <cell r="AE299">
            <v>51787.4149838163</v>
          </cell>
          <cell r="AF299">
            <v>47608.7143624797</v>
          </cell>
          <cell r="AG299">
            <v>44844.7915417152</v>
          </cell>
          <cell r="AH299">
            <v>42249.9468627606</v>
          </cell>
          <cell r="AI299">
            <v>39808.2670887396</v>
          </cell>
          <cell r="AJ299">
            <v>37505.8281373857</v>
          </cell>
          <cell r="AK299">
            <v>35269.0312881462</v>
          </cell>
          <cell r="AL299">
            <v>33032.2344389067</v>
          </cell>
          <cell r="AM299">
            <v>30793.4484350577</v>
          </cell>
          <cell r="AN299">
            <v>28556.6515858182</v>
          </cell>
          <cell r="AO299">
            <v>26317.8655819692</v>
          </cell>
          <cell r="AP299">
            <v>24081.0687327297</v>
          </cell>
          <cell r="AQ299">
            <v>21842.2827288806</v>
          </cell>
          <cell r="AR299">
            <v>19605.4858796411</v>
          </cell>
          <cell r="AS299">
            <v>17955.4896402125</v>
          </cell>
          <cell r="AT299">
            <v>16892.2940105948</v>
          </cell>
          <cell r="AU299">
            <v>15829.098380977</v>
          </cell>
          <cell r="AV299">
            <v>14765.9027513593</v>
          </cell>
          <cell r="AW299">
            <v>13702.7071217415</v>
          </cell>
          <cell r="AX299">
            <v>12639.5114921238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</row>
        <row r="300">
          <cell r="A300">
            <v>-3191.07959333604</v>
          </cell>
          <cell r="B300">
            <v>-12836.2887199978</v>
          </cell>
          <cell r="C300">
            <v>-11142.4953997274</v>
          </cell>
          <cell r="D300">
            <v>-8675.67737928234</v>
          </cell>
          <cell r="E300">
            <v>-7005.82535538067</v>
          </cell>
          <cell r="F300">
            <v>-5571.18260811242</v>
          </cell>
          <cell r="G300">
            <v>-4064.66890216983</v>
          </cell>
          <cell r="H300">
            <v>-2471.82046266136</v>
          </cell>
          <cell r="I300">
            <v>-712.467996236375</v>
          </cell>
          <cell r="J300">
            <v>1232.24140512215</v>
          </cell>
          <cell r="K300">
            <v>3373.9929144048</v>
          </cell>
          <cell r="L300">
            <v>5735.07555718364</v>
          </cell>
          <cell r="M300">
            <v>8335.74116858318</v>
          </cell>
          <cell r="N300">
            <v>11205.7743545335</v>
          </cell>
          <cell r="O300">
            <v>14786.5293949924</v>
          </cell>
          <cell r="P300">
            <v>19245.8456315376</v>
          </cell>
          <cell r="Q300">
            <v>24209.3178159669</v>
          </cell>
          <cell r="R300">
            <v>29558.117245423</v>
          </cell>
          <cell r="S300">
            <v>35322.1578753475</v>
          </cell>
          <cell r="T300">
            <v>41533.6759592847</v>
          </cell>
          <cell r="U300">
            <v>48227.4103349193</v>
          </cell>
          <cell r="V300">
            <v>55440.7967061863</v>
          </cell>
          <cell r="W300">
            <v>63214.1770080074</v>
          </cell>
          <cell r="X300">
            <v>71591.0250245552</v>
          </cell>
          <cell r="Y300">
            <v>80618.1895228495</v>
          </cell>
          <cell r="Z300">
            <v>90346.1562614475</v>
          </cell>
          <cell r="AA300">
            <v>100829.330339548</v>
          </cell>
          <cell r="AB300">
            <v>112126.340465591</v>
          </cell>
          <cell r="AC300">
            <v>124300.366847022</v>
          </cell>
          <cell r="AD300">
            <v>137419.494534986</v>
          </cell>
          <cell r="AE300">
            <v>51189.6646029773</v>
          </cell>
          <cell r="AF300">
            <v>47059.1961609953</v>
          </cell>
          <cell r="AG300">
            <v>44327.1756068189</v>
          </cell>
          <cell r="AH300">
            <v>41762.2816291215</v>
          </cell>
          <cell r="AI300">
            <v>39348.7846677639</v>
          </cell>
          <cell r="AJ300">
            <v>37072.9213576244</v>
          </cell>
          <cell r="AK300">
            <v>34861.9424830591</v>
          </cell>
          <cell r="AL300">
            <v>32650.9636084937</v>
          </cell>
          <cell r="AM300">
            <v>30438.018538911</v>
          </cell>
          <cell r="AN300">
            <v>28227.0396643457</v>
          </cell>
          <cell r="AO300">
            <v>26014.0945947629</v>
          </cell>
          <cell r="AP300">
            <v>23803.1157201976</v>
          </cell>
          <cell r="AQ300">
            <v>21590.1706506149</v>
          </cell>
          <cell r="AR300">
            <v>19379.1917760495</v>
          </cell>
          <cell r="AS300">
            <v>17748.2404316173</v>
          </cell>
          <cell r="AT300">
            <v>16697.3166173182</v>
          </cell>
          <cell r="AU300">
            <v>15646.392803019</v>
          </cell>
          <cell r="AV300">
            <v>14595.4689887199</v>
          </cell>
          <cell r="AW300">
            <v>13544.5451744208</v>
          </cell>
          <cell r="AX300">
            <v>12493.6213601217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</row>
        <row r="301">
          <cell r="A301">
            <v>-3332.42834203679</v>
          </cell>
          <cell r="B301">
            <v>-13476.7664266647</v>
          </cell>
          <cell r="C301">
            <v>-11577.6195914456</v>
          </cell>
          <cell r="D301">
            <v>-8931.24332867997</v>
          </cell>
          <cell r="E301">
            <v>-7174.2187639234</v>
          </cell>
          <cell r="F301">
            <v>-5666.93913316101</v>
          </cell>
          <cell r="G301">
            <v>-4089.70493253265</v>
          </cell>
          <cell r="H301">
            <v>-2427.53925012363</v>
          </cell>
          <cell r="I301">
            <v>-597.203989819667</v>
          </cell>
          <cell r="J301">
            <v>1420.72933158197</v>
          </cell>
          <cell r="K301">
            <v>3638.04205780825</v>
          </cell>
          <cell r="L301">
            <v>6077.52783592392</v>
          </cell>
          <cell r="M301">
            <v>8759.81023153764</v>
          </cell>
          <cell r="N301">
            <v>11715.5600248458</v>
          </cell>
          <cell r="O301">
            <v>15404.4620300515</v>
          </cell>
          <cell r="P301">
            <v>20002.4351008764</v>
          </cell>
          <cell r="Q301">
            <v>25121.2731551579</v>
          </cell>
          <cell r="R301">
            <v>30637.4999107165</v>
          </cell>
          <cell r="S301">
            <v>36581.9656851882</v>
          </cell>
          <cell r="T301">
            <v>42987.9157865428</v>
          </cell>
          <cell r="U301">
            <v>49891.1764424077</v>
          </cell>
          <cell r="V301">
            <v>57330.3551635679</v>
          </cell>
          <cell r="W301">
            <v>65347.0566622063</v>
          </cell>
          <cell r="X301">
            <v>73986.115532437</v>
          </cell>
          <cell r="Y301">
            <v>83295.846994434</v>
          </cell>
          <cell r="Z301">
            <v>93328.3171044776</v>
          </cell>
          <cell r="AA301">
            <v>104139.633942109</v>
          </cell>
          <cell r="AB301">
            <v>115790.261402902</v>
          </cell>
          <cell r="AC301">
            <v>128345.35735178</v>
          </cell>
          <cell r="AD301">
            <v>141875.138028056</v>
          </cell>
          <cell r="AE301">
            <v>53366.3258529375</v>
          </cell>
          <cell r="AF301">
            <v>49060.2237030269</v>
          </cell>
          <cell r="AG301">
            <v>46212.0335407764</v>
          </cell>
          <cell r="AH301">
            <v>43538.0764274868</v>
          </cell>
          <cell r="AI301">
            <v>41021.9539585502</v>
          </cell>
          <cell r="AJ301">
            <v>38649.3175299343</v>
          </cell>
          <cell r="AK301">
            <v>36344.3245203268</v>
          </cell>
          <cell r="AL301">
            <v>34039.3315107193</v>
          </cell>
          <cell r="AM301">
            <v>31732.2887005358</v>
          </cell>
          <cell r="AN301">
            <v>29427.2956909283</v>
          </cell>
          <cell r="AO301">
            <v>27120.2528807449</v>
          </cell>
          <cell r="AP301">
            <v>24815.2598711374</v>
          </cell>
          <cell r="AQ301">
            <v>22508.2170609539</v>
          </cell>
          <cell r="AR301">
            <v>20203.2240513464</v>
          </cell>
          <cell r="AS301">
            <v>18502.9222116622</v>
          </cell>
          <cell r="AT301">
            <v>17407.3115419014</v>
          </cell>
          <cell r="AU301">
            <v>16311.7008721406</v>
          </cell>
          <cell r="AV301">
            <v>15216.0902023798</v>
          </cell>
          <cell r="AW301">
            <v>14120.479532619</v>
          </cell>
          <cell r="AX301">
            <v>13024.8688628582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</row>
        <row r="302">
          <cell r="A302">
            <v>-2971.46565506534</v>
          </cell>
          <cell r="B302">
            <v>-11900.8893811053</v>
          </cell>
          <cell r="C302">
            <v>-10157.1865912907</v>
          </cell>
          <cell r="D302">
            <v>-7785.11591654705</v>
          </cell>
          <cell r="E302">
            <v>-6210.84067737404</v>
          </cell>
          <cell r="F302">
            <v>-4851.28725128327</v>
          </cell>
          <cell r="G302">
            <v>-3413.63268295417</v>
          </cell>
          <cell r="H302">
            <v>-1883.9860457442</v>
          </cell>
          <cell r="I302">
            <v>-186.811022540565</v>
          </cell>
          <cell r="J302">
            <v>1696.11249522669</v>
          </cell>
          <cell r="K302">
            <v>3776.62428115748</v>
          </cell>
          <cell r="L302">
            <v>6076.5399292604</v>
          </cell>
          <cell r="M302">
            <v>8615.87573367721</v>
          </cell>
          <cell r="N302">
            <v>11423.3874037175</v>
          </cell>
          <cell r="O302">
            <v>14911.5863374193</v>
          </cell>
          <cell r="P302">
            <v>19235.8634811454</v>
          </cell>
          <cell r="Q302">
            <v>24044.3243967929</v>
          </cell>
          <cell r="R302">
            <v>29226.0786298197</v>
          </cell>
          <cell r="S302">
            <v>34810.1059105897</v>
          </cell>
          <cell r="T302">
            <v>40827.6357412488</v>
          </cell>
          <cell r="U302">
            <v>47312.3220513556</v>
          </cell>
          <cell r="V302">
            <v>54300.4314124822</v>
          </cell>
          <cell r="W302">
            <v>61831.0458644032</v>
          </cell>
          <cell r="X302">
            <v>69946.2814872096</v>
          </cell>
          <cell r="Y302">
            <v>78691.5239417435</v>
          </cell>
          <cell r="Z302">
            <v>88115.682295649</v>
          </cell>
          <cell r="AA302">
            <v>98271.462554599</v>
          </cell>
          <cell r="AB302">
            <v>109215.662428462</v>
          </cell>
          <cell r="AC302">
            <v>121009.488980933</v>
          </cell>
          <cell r="AD302">
            <v>133718.900939129</v>
          </cell>
          <cell r="AE302">
            <v>47715.3738517516</v>
          </cell>
          <cell r="AF302">
            <v>43865.2441933407</v>
          </cell>
          <cell r="AG302">
            <v>41318.6484474171</v>
          </cell>
          <cell r="AH302">
            <v>38927.8362398134</v>
          </cell>
          <cell r="AI302">
            <v>36678.1455904524</v>
          </cell>
          <cell r="AJ302">
            <v>34556.7472667666</v>
          </cell>
          <cell r="AK302">
            <v>32495.8296108991</v>
          </cell>
          <cell r="AL302">
            <v>30434.9119550317</v>
          </cell>
          <cell r="AM302">
            <v>28372.1615516546</v>
          </cell>
          <cell r="AN302">
            <v>26311.2438957871</v>
          </cell>
          <cell r="AO302">
            <v>24248.49349241</v>
          </cell>
          <cell r="AP302">
            <v>22187.5758365425</v>
          </cell>
          <cell r="AQ302">
            <v>20124.8254331654</v>
          </cell>
          <cell r="AR302">
            <v>18063.9077772979</v>
          </cell>
          <cell r="AS302">
            <v>16543.6506367759</v>
          </cell>
          <cell r="AT302">
            <v>15564.0540115995</v>
          </cell>
          <cell r="AU302">
            <v>14584.457386423</v>
          </cell>
          <cell r="AV302">
            <v>13604.8607612466</v>
          </cell>
          <cell r="AW302">
            <v>12625.2641360701</v>
          </cell>
          <cell r="AX302">
            <v>11645.6675108936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</row>
        <row r="303">
          <cell r="A303">
            <v>-3462.9246268326</v>
          </cell>
          <cell r="B303">
            <v>-13963.9482154601</v>
          </cell>
          <cell r="C303">
            <v>-12067.1154861028</v>
          </cell>
          <cell r="D303">
            <v>-9288.15697597884</v>
          </cell>
          <cell r="E303">
            <v>-7432.05532134381</v>
          </cell>
          <cell r="F303">
            <v>-5860.4674059001</v>
          </cell>
          <cell r="G303">
            <v>-4221.36580059079</v>
          </cell>
          <cell r="H303">
            <v>-2499.31186923418</v>
          </cell>
          <cell r="I303">
            <v>-608.094767711277</v>
          </cell>
          <cell r="J303">
            <v>1472.2301855819</v>
          </cell>
          <cell r="K303">
            <v>3753.48498694542</v>
          </cell>
          <cell r="L303">
            <v>6258.90159765454</v>
          </cell>
          <cell r="M303">
            <v>9009.40663915178</v>
          </cell>
          <cell r="N303">
            <v>12036.4752137843</v>
          </cell>
          <cell r="O303">
            <v>15817.7537096654</v>
          </cell>
          <cell r="P303">
            <v>20537.0315182247</v>
          </cell>
          <cell r="Q303">
            <v>25792.4402024534</v>
          </cell>
          <cell r="R303">
            <v>31455.8399208892</v>
          </cell>
          <cell r="S303">
            <v>37558.9040778277</v>
          </cell>
          <cell r="T303">
            <v>44135.7649662544</v>
          </cell>
          <cell r="U303">
            <v>51223.2046577643</v>
          </cell>
          <cell r="V303">
            <v>58860.8607117614</v>
          </cell>
          <cell r="W303">
            <v>67091.4478543989</v>
          </cell>
          <cell r="X303">
            <v>75960.9968670303</v>
          </cell>
          <cell r="Y303">
            <v>85519.1120201933</v>
          </cell>
          <cell r="Z303">
            <v>95819.2484928617</v>
          </cell>
          <cell r="AA303">
            <v>106919.011328475</v>
          </cell>
          <cell r="AB303">
            <v>118880.477599703</v>
          </cell>
          <cell r="AC303">
            <v>131770.543583694</v>
          </cell>
          <cell r="AD303">
            <v>145661.298889449</v>
          </cell>
          <cell r="AE303">
            <v>55507.8166774686</v>
          </cell>
          <cell r="AF303">
            <v>51028.918703672</v>
          </cell>
          <cell r="AG303">
            <v>48066.4359982963</v>
          </cell>
          <cell r="AH303">
            <v>45285.1779882001</v>
          </cell>
          <cell r="AI303">
            <v>42668.0882314746</v>
          </cell>
          <cell r="AJ303">
            <v>40200.2423414498</v>
          </cell>
          <cell r="AK303">
            <v>37802.7542742983</v>
          </cell>
          <cell r="AL303">
            <v>35405.2662071467</v>
          </cell>
          <cell r="AM303">
            <v>33005.6460847566</v>
          </cell>
          <cell r="AN303">
            <v>30608.158017605</v>
          </cell>
          <cell r="AO303">
            <v>28208.5378952149</v>
          </cell>
          <cell r="AP303">
            <v>25811.0498280634</v>
          </cell>
          <cell r="AQ303">
            <v>23411.4297056732</v>
          </cell>
          <cell r="AR303">
            <v>21013.9416385217</v>
          </cell>
          <cell r="AS303">
            <v>19245.4098667517</v>
          </cell>
          <cell r="AT303">
            <v>18105.8343903633</v>
          </cell>
          <cell r="AU303">
            <v>16966.2589139748</v>
          </cell>
          <cell r="AV303">
            <v>15826.6834375864</v>
          </cell>
          <cell r="AW303">
            <v>14687.107961198</v>
          </cell>
          <cell r="AX303">
            <v>13547.5324848095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</row>
        <row r="304">
          <cell r="A304">
            <v>-3167.27139955589</v>
          </cell>
          <cell r="B304">
            <v>-12886.2761592426</v>
          </cell>
          <cell r="C304">
            <v>-11371.4723935061</v>
          </cell>
          <cell r="D304">
            <v>-8931.54211516928</v>
          </cell>
          <cell r="E304">
            <v>-7286.26202140505</v>
          </cell>
          <cell r="F304">
            <v>-5894.56170535471</v>
          </cell>
          <cell r="G304">
            <v>-4432.45788694096</v>
          </cell>
          <cell r="H304">
            <v>-2885.76421435725</v>
          </cell>
          <cell r="I304">
            <v>-1175.2317968354</v>
          </cell>
          <cell r="J304">
            <v>717.67512539573</v>
          </cell>
          <cell r="K304">
            <v>2804.42941251013</v>
          </cell>
          <cell r="L304">
            <v>5106.99224644624</v>
          </cell>
          <cell r="M304">
            <v>7645.30466988888</v>
          </cell>
          <cell r="N304">
            <v>10448.6964228392</v>
          </cell>
          <cell r="O304">
            <v>13953.7396180287</v>
          </cell>
          <cell r="P304">
            <v>18326.0038236934</v>
          </cell>
          <cell r="Q304">
            <v>23194.1974729565</v>
          </cell>
          <cell r="R304">
            <v>28440.3216469464</v>
          </cell>
          <cell r="S304">
            <v>34093.7160744845</v>
          </cell>
          <cell r="T304">
            <v>40185.9982037907</v>
          </cell>
          <cell r="U304">
            <v>46751.2400277589</v>
          </cell>
          <cell r="V304">
            <v>53826.1586366401</v>
          </cell>
          <cell r="W304">
            <v>61450.3215638237</v>
          </cell>
          <cell r="X304">
            <v>69666.3680731463</v>
          </cell>
          <cell r="Y304">
            <v>78520.2476253097</v>
          </cell>
          <cell r="Z304">
            <v>88061.4768570658</v>
          </cell>
          <cell r="AA304">
            <v>98343.4165103644</v>
          </cell>
          <cell r="AB304">
            <v>109423.569860229</v>
          </cell>
          <cell r="AC304">
            <v>121363.904310368</v>
          </cell>
          <cell r="AD304">
            <v>134231.19795508</v>
          </cell>
          <cell r="AE304">
            <v>50652.0011416799</v>
          </cell>
          <cell r="AF304">
            <v>46564.9164955583</v>
          </cell>
          <cell r="AG304">
            <v>43861.5913360262</v>
          </cell>
          <cell r="AH304">
            <v>41323.6373624215</v>
          </cell>
          <cell r="AI304">
            <v>38935.4902278335</v>
          </cell>
          <cell r="AJ304">
            <v>36683.531128715</v>
          </cell>
          <cell r="AK304">
            <v>34495.7749606037</v>
          </cell>
          <cell r="AL304">
            <v>32308.0187924924</v>
          </cell>
          <cell r="AM304">
            <v>30118.3170810172</v>
          </cell>
          <cell r="AN304">
            <v>27930.5609129059</v>
          </cell>
          <cell r="AO304">
            <v>25740.8592014307</v>
          </cell>
          <cell r="AP304">
            <v>23553.1030333194</v>
          </cell>
          <cell r="AQ304">
            <v>21363.4013218442</v>
          </cell>
          <cell r="AR304">
            <v>19175.6451537329</v>
          </cell>
          <cell r="AS304">
            <v>17561.8242779579</v>
          </cell>
          <cell r="AT304">
            <v>16521.9386945192</v>
          </cell>
          <cell r="AU304">
            <v>15482.0531110805</v>
          </cell>
          <cell r="AV304">
            <v>14442.1675276418</v>
          </cell>
          <cell r="AW304">
            <v>13402.2819442031</v>
          </cell>
          <cell r="AX304">
            <v>12362.3963607644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</row>
        <row r="305">
          <cell r="A305">
            <v>-3168.49779741761</v>
          </cell>
          <cell r="B305">
            <v>-12506.6096511208</v>
          </cell>
          <cell r="C305">
            <v>-10556.3487565771</v>
          </cell>
          <cell r="D305">
            <v>-7780.72936241211</v>
          </cell>
          <cell r="E305">
            <v>-5964.74270109127</v>
          </cell>
          <cell r="F305">
            <v>-4453.43471171023</v>
          </cell>
          <cell r="G305">
            <v>-2863.93762435427</v>
          </cell>
          <cell r="H305">
            <v>-1181.32927162842</v>
          </cell>
          <cell r="I305">
            <v>674.931606968571</v>
          </cell>
          <cell r="J305">
            <v>2724.23123280627</v>
          </cell>
          <cell r="K305">
            <v>4978.85491170249</v>
          </cell>
          <cell r="L305">
            <v>7461.71894515115</v>
          </cell>
          <cell r="M305">
            <v>10193.7594860411</v>
          </cell>
          <cell r="N305">
            <v>13205.4750337354</v>
          </cell>
          <cell r="O305">
            <v>16938.1465108597</v>
          </cell>
          <cell r="P305">
            <v>21560.100370413</v>
          </cell>
          <cell r="Q305">
            <v>26698.5478536591</v>
          </cell>
          <cell r="R305">
            <v>32235.9063691147</v>
          </cell>
          <cell r="S305">
            <v>38203.1444169227</v>
          </cell>
          <cell r="T305">
            <v>44633.6346623747</v>
          </cell>
          <cell r="U305">
            <v>51563.3405774994</v>
          </cell>
          <cell r="V305">
            <v>59031.0175721233</v>
          </cell>
          <cell r="W305">
            <v>67078.4297392572</v>
          </cell>
          <cell r="X305">
            <v>75750.5834269914</v>
          </cell>
          <cell r="Y305">
            <v>85095.9789431832</v>
          </cell>
          <cell r="Z305">
            <v>95166.8818006346</v>
          </cell>
          <cell r="AA305">
            <v>106019.615019736</v>
          </cell>
          <cell r="AB305">
            <v>117714.874123328</v>
          </cell>
          <cell r="AC305">
            <v>130318.066585427</v>
          </cell>
          <cell r="AD305">
            <v>143899.677632241</v>
          </cell>
          <cell r="AE305">
            <v>51084.1018795723</v>
          </cell>
          <cell r="AF305">
            <v>46962.1512409606</v>
          </cell>
          <cell r="AG305">
            <v>44235.7646273918</v>
          </cell>
          <cell r="AH305">
            <v>41676.1599438445</v>
          </cell>
          <cell r="AI305">
            <v>39267.6400674932</v>
          </cell>
          <cell r="AJ305">
            <v>36996.4700158654</v>
          </cell>
          <cell r="AK305">
            <v>34790.0505958931</v>
          </cell>
          <cell r="AL305">
            <v>32583.6311759208</v>
          </cell>
          <cell r="AM305">
            <v>30375.2496155953</v>
          </cell>
          <cell r="AN305">
            <v>28168.830195623</v>
          </cell>
          <cell r="AO305">
            <v>25960.4486352975</v>
          </cell>
          <cell r="AP305">
            <v>23754.0292153252</v>
          </cell>
          <cell r="AQ305">
            <v>21545.6476549998</v>
          </cell>
          <cell r="AR305">
            <v>19339.2282350274</v>
          </cell>
          <cell r="AS305">
            <v>17711.6402192475</v>
          </cell>
          <cell r="AT305">
            <v>16662.8836076599</v>
          </cell>
          <cell r="AU305">
            <v>15614.1269960723</v>
          </cell>
          <cell r="AV305">
            <v>14565.3703844846</v>
          </cell>
          <cell r="AW305">
            <v>13516.613772897</v>
          </cell>
          <cell r="AX305">
            <v>12467.8571613094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</row>
        <row r="306">
          <cell r="A306">
            <v>-3791.98626842113</v>
          </cell>
          <cell r="B306">
            <v>-15484.1385514302</v>
          </cell>
          <cell r="C306">
            <v>-13578.3739538213</v>
          </cell>
          <cell r="D306">
            <v>-10580.7697554422</v>
          </cell>
          <cell r="E306">
            <v>-8573.07096695993</v>
          </cell>
          <cell r="F306">
            <v>-6890.63487077859</v>
          </cell>
          <cell r="G306">
            <v>-5149.65940715836</v>
          </cell>
          <cell r="H306">
            <v>-3333.86251357927</v>
          </cell>
          <cell r="I306">
            <v>-1350.2706434791</v>
          </cell>
          <cell r="J306">
            <v>821.993053024866</v>
          </cell>
          <cell r="K306">
            <v>3194.53566654236</v>
          </cell>
          <cell r="L306">
            <v>5791.29057499307</v>
          </cell>
          <cell r="M306">
            <v>8633.53990818483</v>
          </cell>
          <cell r="N306">
            <v>11754.2717294538</v>
          </cell>
          <cell r="O306">
            <v>15673.1920735925</v>
          </cell>
          <cell r="P306">
            <v>20592.252110009</v>
          </cell>
          <cell r="Q306">
            <v>26076.7847894767</v>
          </cell>
          <cell r="R306">
            <v>31987.0959943623</v>
          </cell>
          <cell r="S306">
            <v>38356.240018131</v>
          </cell>
          <cell r="T306">
            <v>45219.8372449533</v>
          </cell>
          <cell r="U306">
            <v>52616.2733619948</v>
          </cell>
          <cell r="V306">
            <v>60586.9140370748</v>
          </cell>
          <cell r="W306">
            <v>69176.3362623089</v>
          </cell>
          <cell r="X306">
            <v>78432.5776575597</v>
          </cell>
          <cell r="Y306">
            <v>88407.4051279626</v>
          </cell>
          <cell r="Z306">
            <v>99156.6043780334</v>
          </cell>
          <cell r="AA306">
            <v>110740.291901509</v>
          </cell>
          <cell r="AB306">
            <v>123223.251191767</v>
          </cell>
          <cell r="AC306">
            <v>136675.295053143</v>
          </cell>
          <cell r="AD306">
            <v>151171.656039402</v>
          </cell>
          <cell r="AE306">
            <v>60572.4430555846</v>
          </cell>
          <cell r="AF306">
            <v>55684.882911651</v>
          </cell>
          <cell r="AG306">
            <v>52452.0983109308</v>
          </cell>
          <cell r="AH306">
            <v>49417.0736509206</v>
          </cell>
          <cell r="AI306">
            <v>46561.1962313183</v>
          </cell>
          <cell r="AJ306">
            <v>43868.1799393595</v>
          </cell>
          <cell r="AK306">
            <v>41251.941036147</v>
          </cell>
          <cell r="AL306">
            <v>38635.7021329345</v>
          </cell>
          <cell r="AM306">
            <v>36017.1366421842</v>
          </cell>
          <cell r="AN306">
            <v>33400.8977389717</v>
          </cell>
          <cell r="AO306">
            <v>30782.3322482215</v>
          </cell>
          <cell r="AP306">
            <v>28166.093345009</v>
          </cell>
          <cell r="AQ306">
            <v>25547.5278542587</v>
          </cell>
          <cell r="AR306">
            <v>22931.2889510462</v>
          </cell>
          <cell r="AS306">
            <v>21001.3933714744</v>
          </cell>
          <cell r="AT306">
            <v>19757.8411155432</v>
          </cell>
          <cell r="AU306">
            <v>18514.2888596121</v>
          </cell>
          <cell r="AV306">
            <v>17270.7366036809</v>
          </cell>
          <cell r="AW306">
            <v>16027.1843477497</v>
          </cell>
          <cell r="AX306">
            <v>14783.6320918186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</row>
        <row r="307">
          <cell r="A307">
            <v>-3570.6173841138</v>
          </cell>
          <cell r="B307">
            <v>-14616.9895560892</v>
          </cell>
          <cell r="C307">
            <v>-12876.7350436198</v>
          </cell>
          <cell r="D307">
            <v>-10063.4937392149</v>
          </cell>
          <cell r="E307">
            <v>-8184.12018351844</v>
          </cell>
          <cell r="F307">
            <v>-6612.24519590427</v>
          </cell>
          <cell r="G307">
            <v>-4978.00620037352</v>
          </cell>
          <cell r="H307">
            <v>-3265.91123840414</v>
          </cell>
          <cell r="I307">
            <v>-1387.96981498357</v>
          </cell>
          <cell r="J307">
            <v>675.810759806987</v>
          </cell>
          <cell r="K307">
            <v>2936.94545786873</v>
          </cell>
          <cell r="L307">
            <v>5418.60987157341</v>
          </cell>
          <cell r="M307">
            <v>8141.55209107014</v>
          </cell>
          <cell r="N307">
            <v>11137.3872307625</v>
          </cell>
          <cell r="O307">
            <v>14895.8068497416</v>
          </cell>
          <cell r="P307">
            <v>19605.5892270534</v>
          </cell>
          <cell r="Q307">
            <v>24854.8347480318</v>
          </cell>
          <cell r="R307">
            <v>30511.592840837</v>
          </cell>
          <cell r="S307">
            <v>36607.4997654866</v>
          </cell>
          <cell r="T307">
            <v>43176.6477870813</v>
          </cell>
          <cell r="U307">
            <v>50255.7758418622</v>
          </cell>
          <cell r="V307">
            <v>57884.4750051705</v>
          </cell>
          <cell r="W307">
            <v>66105.4099104172</v>
          </cell>
          <cell r="X307">
            <v>74964.5573573844</v>
          </cell>
          <cell r="Y307">
            <v>84511.4634443085</v>
          </cell>
          <cell r="Z307">
            <v>94799.5206617951</v>
          </cell>
          <cell r="AA307">
            <v>105886.266498255</v>
          </cell>
          <cell r="AB307">
            <v>117833.705226855</v>
          </cell>
          <cell r="AC307">
            <v>130708.654673629</v>
          </cell>
          <cell r="AD307">
            <v>144583.119906097</v>
          </cell>
          <cell r="AE307">
            <v>56997.8309830625</v>
          </cell>
          <cell r="AF307">
            <v>52398.7044999547</v>
          </cell>
          <cell r="AG307">
            <v>49356.6989115816</v>
          </cell>
          <cell r="AH307">
            <v>46500.7826916936</v>
          </cell>
          <cell r="AI307">
            <v>43813.4415467861</v>
          </cell>
          <cell r="AJ307">
            <v>41279.3504700428</v>
          </cell>
          <cell r="AK307">
            <v>38817.5058540055</v>
          </cell>
          <cell r="AL307">
            <v>36355.6612379681</v>
          </cell>
          <cell r="AM307">
            <v>33891.6273352428</v>
          </cell>
          <cell r="AN307">
            <v>31429.7827192054</v>
          </cell>
          <cell r="AO307">
            <v>28965.74881648</v>
          </cell>
          <cell r="AP307">
            <v>26503.9042004427</v>
          </cell>
          <cell r="AQ307">
            <v>24039.8702977173</v>
          </cell>
          <cell r="AR307">
            <v>21578.0256816799</v>
          </cell>
          <cell r="AS307">
            <v>19762.0206386201</v>
          </cell>
          <cell r="AT307">
            <v>18591.8551685379</v>
          </cell>
          <cell r="AU307">
            <v>17421.6896984556</v>
          </cell>
          <cell r="AV307">
            <v>16251.5242283733</v>
          </cell>
          <cell r="AW307">
            <v>15081.358758291</v>
          </cell>
          <cell r="AX307">
            <v>13911.1932882088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</row>
        <row r="308">
          <cell r="A308">
            <v>-3207.78767951859</v>
          </cell>
          <cell r="B308">
            <v>-12950.5208604579</v>
          </cell>
          <cell r="C308">
            <v>-11179.1635615101</v>
          </cell>
          <cell r="D308">
            <v>-8597.17838741026</v>
          </cell>
          <cell r="E308">
            <v>-6885.76546567229</v>
          </cell>
          <cell r="F308">
            <v>-5433.53416827147</v>
          </cell>
          <cell r="G308">
            <v>-3908.79529718269</v>
          </cell>
          <cell r="H308">
            <v>-2296.97180414657</v>
          </cell>
          <cell r="I308">
            <v>-517.529639164072</v>
          </cell>
          <cell r="J308">
            <v>1448.51368841985</v>
          </cell>
          <cell r="K308">
            <v>3612.93243792119</v>
          </cell>
          <cell r="L308">
            <v>5998.15031824824</v>
          </cell>
          <cell r="M308">
            <v>8624.54770531903</v>
          </cell>
          <cell r="N308">
            <v>11522.0945668209</v>
          </cell>
          <cell r="O308">
            <v>15134.0210688744</v>
          </cell>
          <cell r="P308">
            <v>19629.0619297169</v>
          </cell>
          <cell r="Q308">
            <v>24631.6055938896</v>
          </cell>
          <cell r="R308">
            <v>30022.5097236029</v>
          </cell>
          <cell r="S308">
            <v>35831.9237510896</v>
          </cell>
          <cell r="T308">
            <v>42092.3376873607</v>
          </cell>
          <cell r="U308">
            <v>48838.763827419</v>
          </cell>
          <cell r="V308">
            <v>56108.9325617203</v>
          </cell>
          <cell r="W308">
            <v>63943.5033889872</v>
          </cell>
          <cell r="X308">
            <v>72386.2923104965</v>
          </cell>
          <cell r="Y308">
            <v>81484.5168775755</v>
          </cell>
          <cell r="Z308">
            <v>91289.0602627725</v>
          </cell>
          <cell r="AA308">
            <v>101854.755831559</v>
          </cell>
          <cell r="AB308">
            <v>113240.693806072</v>
          </cell>
          <cell r="AC308">
            <v>125510.551735961</v>
          </cell>
          <cell r="AD308">
            <v>138732.95062454</v>
          </cell>
          <cell r="AE308">
            <v>51399.6362946484</v>
          </cell>
          <cell r="AF308">
            <v>47252.2253418513</v>
          </cell>
          <cell r="AG308">
            <v>44508.998483006</v>
          </cell>
          <cell r="AH308">
            <v>41933.5837267172</v>
          </cell>
          <cell r="AI308">
            <v>39510.1869927444</v>
          </cell>
          <cell r="AJ308">
            <v>37224.988460877</v>
          </cell>
          <cell r="AK308">
            <v>35004.9405100022</v>
          </cell>
          <cell r="AL308">
            <v>32784.8925591274</v>
          </cell>
          <cell r="AM308">
            <v>30562.8703482225</v>
          </cell>
          <cell r="AN308">
            <v>28342.8223973477</v>
          </cell>
          <cell r="AO308">
            <v>26120.8001864428</v>
          </cell>
          <cell r="AP308">
            <v>23900.752235568</v>
          </cell>
          <cell r="AQ308">
            <v>21678.7300246631</v>
          </cell>
          <cell r="AR308">
            <v>19458.6820737882</v>
          </cell>
          <cell r="AS308">
            <v>17821.0408317863</v>
          </cell>
          <cell r="AT308">
            <v>16765.8062986571</v>
          </cell>
          <cell r="AU308">
            <v>15710.571765528</v>
          </cell>
          <cell r="AV308">
            <v>14655.3372323989</v>
          </cell>
          <cell r="AW308">
            <v>13600.1026992698</v>
          </cell>
          <cell r="AX308">
            <v>12544.8681661406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</row>
        <row r="309">
          <cell r="A309">
            <v>-2954.95000001816</v>
          </cell>
          <cell r="B309">
            <v>-11937.6642248851</v>
          </cell>
          <cell r="C309">
            <v>-10275.939143784</v>
          </cell>
          <cell r="D309">
            <v>-8029.11603037925</v>
          </cell>
          <cell r="E309">
            <v>-6523.71510961746</v>
          </cell>
          <cell r="F309">
            <v>-5203.35958324174</v>
          </cell>
          <cell r="G309">
            <v>-3806.63174050226</v>
          </cell>
          <cell r="H309">
            <v>-2319.89000315663</v>
          </cell>
          <cell r="I309">
            <v>-668.304372228886</v>
          </cell>
          <cell r="J309">
            <v>1166.05923024879</v>
          </cell>
          <cell r="K309">
            <v>3194.82350364331</v>
          </cell>
          <cell r="L309">
            <v>5439.50036700349</v>
          </cell>
          <cell r="M309">
            <v>7919.80879421025</v>
          </cell>
          <cell r="N309">
            <v>10664.0996281533</v>
          </cell>
          <cell r="O309">
            <v>14081.4256034154</v>
          </cell>
          <cell r="P309">
            <v>18325.4811261725</v>
          </cell>
          <cell r="Q309">
            <v>23046.458558219</v>
          </cell>
          <cell r="R309">
            <v>28133.937737456</v>
          </cell>
          <cell r="S309">
            <v>33616.3711470031</v>
          </cell>
          <cell r="T309">
            <v>39524.4201101885</v>
          </cell>
          <cell r="U309">
            <v>45891.1262685546</v>
          </cell>
          <cell r="V309">
            <v>52752.0963721474</v>
          </cell>
          <cell r="W309">
            <v>60145.7014155557</v>
          </cell>
          <cell r="X309">
            <v>68113.2912333987</v>
          </cell>
          <cell r="Y309">
            <v>76699.4257554198</v>
          </cell>
          <cell r="Z309">
            <v>85952.1242145128</v>
          </cell>
          <cell r="AA309">
            <v>95923.1337014163</v>
          </cell>
          <cell r="AB309">
            <v>106668.218568006</v>
          </cell>
          <cell r="AC309">
            <v>118247.472297718</v>
          </cell>
          <cell r="AD309">
            <v>130725.653587281</v>
          </cell>
          <cell r="AE309">
            <v>47336.7578016814</v>
          </cell>
          <cell r="AF309">
            <v>43517.1784830426</v>
          </cell>
          <cell r="AG309">
            <v>40990.7896839501</v>
          </cell>
          <cell r="AH309">
            <v>38618.9482985664</v>
          </cell>
          <cell r="AI309">
            <v>36387.1086879542</v>
          </cell>
          <cell r="AJ309">
            <v>34282.5434180434</v>
          </cell>
          <cell r="AK309">
            <v>32237.9789087489</v>
          </cell>
          <cell r="AL309">
            <v>30193.4143994545</v>
          </cell>
          <cell r="AM309">
            <v>28147.0316852929</v>
          </cell>
          <cell r="AN309">
            <v>26102.4671759984</v>
          </cell>
          <cell r="AO309">
            <v>24056.0844618368</v>
          </cell>
          <cell r="AP309">
            <v>22011.5199525424</v>
          </cell>
          <cell r="AQ309">
            <v>19965.1372383808</v>
          </cell>
          <cell r="AR309">
            <v>17920.5727290864</v>
          </cell>
          <cell r="AS309">
            <v>16412.3786556049</v>
          </cell>
          <cell r="AT309">
            <v>15440.5550179364</v>
          </cell>
          <cell r="AU309">
            <v>14468.7313802678</v>
          </cell>
          <cell r="AV309">
            <v>13496.9077425993</v>
          </cell>
          <cell r="AW309">
            <v>12525.0841049308</v>
          </cell>
          <cell r="AX309">
            <v>11553.2604672623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</row>
        <row r="310">
          <cell r="A310">
            <v>-3748.95106048816</v>
          </cell>
          <cell r="B310">
            <v>-15113.3456931214</v>
          </cell>
          <cell r="C310">
            <v>-13282.3955793725</v>
          </cell>
          <cell r="D310">
            <v>-10713.7204018646</v>
          </cell>
          <cell r="E310">
            <v>-8871.69871169002</v>
          </cell>
          <cell r="F310">
            <v>-7230.6403076995</v>
          </cell>
          <cell r="G310">
            <v>-5532.65093921014</v>
          </cell>
          <cell r="H310">
            <v>-3761.71391863988</v>
          </cell>
          <cell r="I310">
            <v>-1825.67573608664</v>
          </cell>
          <cell r="J310">
            <v>296.036595493561</v>
          </cell>
          <cell r="K310">
            <v>2614.81396750985</v>
          </cell>
          <cell r="L310">
            <v>5154.2716535802</v>
          </cell>
          <cell r="M310">
            <v>7935.38551011357</v>
          </cell>
          <cell r="N310">
            <v>10990.7104702462</v>
          </cell>
          <cell r="O310">
            <v>14835.7973310876</v>
          </cell>
          <cell r="P310">
            <v>19670.5976123363</v>
          </cell>
          <cell r="Q310">
            <v>25063.0672831298</v>
          </cell>
          <cell r="R310">
            <v>30874.1683887193</v>
          </cell>
          <cell r="S310">
            <v>37136.4003753509</v>
          </cell>
          <cell r="T310">
            <v>43884.7857057441</v>
          </cell>
          <cell r="U310">
            <v>51157.0657274176</v>
          </cell>
          <cell r="V310">
            <v>58993.9117467824</v>
          </cell>
          <cell r="W310">
            <v>67439.1524894651</v>
          </cell>
          <cell r="X310">
            <v>76540.019218967</v>
          </cell>
          <cell r="Y310">
            <v>86347.4098845226</v>
          </cell>
          <cell r="Z310">
            <v>96916.1737754417</v>
          </cell>
          <cell r="AA310">
            <v>108305.418273909</v>
          </cell>
          <cell r="AB310">
            <v>120578.839421798</v>
          </cell>
          <cell r="AC310">
            <v>133805.078150253</v>
          </cell>
          <cell r="AD310">
            <v>148058.104164288</v>
          </cell>
          <cell r="AE310">
            <v>60110.3816884167</v>
          </cell>
          <cell r="AF310">
            <v>55260.1050451692</v>
          </cell>
          <cell r="AG310">
            <v>52051.9809137485</v>
          </cell>
          <cell r="AH310">
            <v>49040.1081619832</v>
          </cell>
          <cell r="AI310">
            <v>46206.0160717881</v>
          </cell>
          <cell r="AJ310">
            <v>43533.5427648387</v>
          </cell>
          <cell r="AK310">
            <v>40937.2611699907</v>
          </cell>
          <cell r="AL310">
            <v>38340.9795751428</v>
          </cell>
          <cell r="AM310">
            <v>35742.3891405342</v>
          </cell>
          <cell r="AN310">
            <v>33146.1075456863</v>
          </cell>
          <cell r="AO310">
            <v>30547.5171110777</v>
          </cell>
          <cell r="AP310">
            <v>27951.2355162298</v>
          </cell>
          <cell r="AQ310">
            <v>25352.6450816212</v>
          </cell>
          <cell r="AR310">
            <v>22756.3634867733</v>
          </cell>
          <cell r="AS310">
            <v>20841.1896213177</v>
          </cell>
          <cell r="AT310">
            <v>19607.1234852545</v>
          </cell>
          <cell r="AU310">
            <v>18373.0573491913</v>
          </cell>
          <cell r="AV310">
            <v>17138.9912131282</v>
          </cell>
          <cell r="AW310">
            <v>15904.925077065</v>
          </cell>
          <cell r="AX310">
            <v>14670.8589410018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</row>
        <row r="311">
          <cell r="A311">
            <v>-3541.89437736383</v>
          </cell>
          <cell r="B311">
            <v>-14407.6590645084</v>
          </cell>
          <cell r="C311">
            <v>-12737.8777200052</v>
          </cell>
          <cell r="D311">
            <v>-9984.06695473178</v>
          </cell>
          <cell r="E311">
            <v>-8117.82175503319</v>
          </cell>
          <cell r="F311">
            <v>-6554.57463440314</v>
          </cell>
          <cell r="G311">
            <v>-4928.41905114623</v>
          </cell>
          <cell r="H311">
            <v>-3223.92715800193</v>
          </cell>
          <cell r="I311">
            <v>-1353.58187847394</v>
          </cell>
          <cell r="J311">
            <v>702.538292261388</v>
          </cell>
          <cell r="K311">
            <v>2955.95584320863</v>
          </cell>
          <cell r="L311">
            <v>5429.79002337388</v>
          </cell>
          <cell r="M311">
            <v>8144.75585896266</v>
          </cell>
          <cell r="N311">
            <v>11132.3547930151</v>
          </cell>
          <cell r="O311">
            <v>14879.3633846996</v>
          </cell>
          <cell r="P311">
            <v>19573.2948055485</v>
          </cell>
          <cell r="Q311">
            <v>24804.5034127534</v>
          </cell>
          <cell r="R311">
            <v>30441.8243392936</v>
          </cell>
          <cell r="S311">
            <v>36516.7851399467</v>
          </cell>
          <cell r="T311">
            <v>43063.360935503</v>
          </cell>
          <cell r="U311">
            <v>50118.1644236763</v>
          </cell>
          <cell r="V311">
            <v>57720.650641055</v>
          </cell>
          <cell r="W311">
            <v>65913.3376212561</v>
          </cell>
          <cell r="X311">
            <v>74742.0441833441</v>
          </cell>
          <cell r="Y311">
            <v>84256.1461803843</v>
          </cell>
          <cell r="Z311">
            <v>94508.8526412361</v>
          </cell>
          <cell r="AA311">
            <v>105557.503349952</v>
          </cell>
          <cell r="AB311">
            <v>117463.889527038</v>
          </cell>
          <cell r="AC311">
            <v>130294.599406034</v>
          </cell>
          <cell r="AD311">
            <v>144121.390638105</v>
          </cell>
          <cell r="AE311">
            <v>56648.0100988643</v>
          </cell>
          <cell r="AF311">
            <v>52077.110487992</v>
          </cell>
          <cell r="AG311">
            <v>49053.7750326101</v>
          </cell>
          <cell r="AH311">
            <v>46215.3868329994</v>
          </cell>
          <cell r="AI311">
            <v>43544.5390886168</v>
          </cell>
          <cell r="AJ311">
            <v>41026.0008489871</v>
          </cell>
          <cell r="AK311">
            <v>38579.2656615979</v>
          </cell>
          <cell r="AL311">
            <v>36132.5304742088</v>
          </cell>
          <cell r="AM311">
            <v>33683.6194367518</v>
          </cell>
          <cell r="AN311">
            <v>31236.8842493626</v>
          </cell>
          <cell r="AO311">
            <v>28787.9732119056</v>
          </cell>
          <cell r="AP311">
            <v>26341.2380245165</v>
          </cell>
          <cell r="AQ311">
            <v>23892.3269870594</v>
          </cell>
          <cell r="AR311">
            <v>21445.5917996703</v>
          </cell>
          <cell r="AS311">
            <v>19640.7323823109</v>
          </cell>
          <cell r="AT311">
            <v>18477.7487349812</v>
          </cell>
          <cell r="AU311">
            <v>17314.7650876515</v>
          </cell>
          <cell r="AV311">
            <v>16151.7814403218</v>
          </cell>
          <cell r="AW311">
            <v>14988.7977929921</v>
          </cell>
          <cell r="AX311">
            <v>13825.8141456624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</row>
        <row r="312">
          <cell r="A312">
            <v>-3082.65818249103</v>
          </cell>
          <cell r="B312">
            <v>-12457.0158291929</v>
          </cell>
          <cell r="C312">
            <v>-10816.5894212239</v>
          </cell>
          <cell r="D312">
            <v>-8396.73303330178</v>
          </cell>
          <cell r="E312">
            <v>-6779.87629612098</v>
          </cell>
          <cell r="F312">
            <v>-5398.74671984598</v>
          </cell>
          <cell r="G312">
            <v>-3943.63706821848</v>
          </cell>
          <cell r="H312">
            <v>-2400.46856107435</v>
          </cell>
          <cell r="I312">
            <v>-691.572435344529</v>
          </cell>
          <cell r="J312">
            <v>1201.4739767539</v>
          </cell>
          <cell r="K312">
            <v>3290.32668127858</v>
          </cell>
          <cell r="L312">
            <v>5596.91085225229</v>
          </cell>
          <cell r="M312">
            <v>8141.22887098329</v>
          </cell>
          <cell r="N312">
            <v>10952.3939687928</v>
          </cell>
          <cell r="O312">
            <v>14456.6324174144</v>
          </cell>
          <cell r="P312">
            <v>18815.1590414765</v>
          </cell>
          <cell r="Q312">
            <v>23665.0888017711</v>
          </cell>
          <cell r="R312">
            <v>28891.5312136266</v>
          </cell>
          <cell r="S312">
            <v>34523.7159326858</v>
          </cell>
          <cell r="T312">
            <v>40593.1417887228</v>
          </cell>
          <cell r="U312">
            <v>47133.752947528</v>
          </cell>
          <cell r="V312">
            <v>54182.128748698</v>
          </cell>
          <cell r="W312">
            <v>61777.6882810268</v>
          </cell>
          <cell r="X312">
            <v>69962.9108396159</v>
          </cell>
          <cell r="Y312">
            <v>78783.5734976433</v>
          </cell>
          <cell r="Z312">
            <v>88289.0071214457</v>
          </cell>
          <cell r="AA312">
            <v>98532.3722607173</v>
          </cell>
          <cell r="AB312">
            <v>109570.956456782</v>
          </cell>
          <cell r="AC312">
            <v>121466.494631678</v>
          </cell>
          <cell r="AD312">
            <v>134285.514349882</v>
          </cell>
          <cell r="AE312">
            <v>49385.1910641802</v>
          </cell>
          <cell r="AF312">
            <v>45400.324689807</v>
          </cell>
          <cell r="AG312">
            <v>42764.6098808567</v>
          </cell>
          <cell r="AH312">
            <v>40290.1303129522</v>
          </cell>
          <cell r="AI312">
            <v>37961.7109045834</v>
          </cell>
          <cell r="AJ312">
            <v>35766.0734594288</v>
          </cell>
          <cell r="AK312">
            <v>33633.0332255039</v>
          </cell>
          <cell r="AL312">
            <v>31499.9929915789</v>
          </cell>
          <cell r="AM312">
            <v>29365.0558724651</v>
          </cell>
          <cell r="AN312">
            <v>27232.0156385402</v>
          </cell>
          <cell r="AO312">
            <v>25097.0785194264</v>
          </cell>
          <cell r="AP312">
            <v>22964.0382855015</v>
          </cell>
          <cell r="AQ312">
            <v>20829.1011663877</v>
          </cell>
          <cell r="AR312">
            <v>18696.0609324628</v>
          </cell>
          <cell r="AS312">
            <v>17122.6018292265</v>
          </cell>
          <cell r="AT312">
            <v>16108.7238566788</v>
          </cell>
          <cell r="AU312">
            <v>15094.8458841312</v>
          </cell>
          <cell r="AV312">
            <v>14080.9679115836</v>
          </cell>
          <cell r="AW312">
            <v>13067.089939036</v>
          </cell>
          <cell r="AX312">
            <v>12053.2119664884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</row>
        <row r="313">
          <cell r="A313">
            <v>-3486.58359994571</v>
          </cell>
          <cell r="B313">
            <v>-14011.9023288074</v>
          </cell>
          <cell r="C313">
            <v>-12078.0253976604</v>
          </cell>
          <cell r="D313">
            <v>-9180.57204032152</v>
          </cell>
          <cell r="E313">
            <v>-7261.3802411846</v>
          </cell>
          <cell r="F313">
            <v>-5659.51900383254</v>
          </cell>
          <cell r="G313">
            <v>-3989.29450382815</v>
          </cell>
          <cell r="H313">
            <v>-2235.0706838626</v>
          </cell>
          <cell r="I313">
            <v>-309.9242667871</v>
          </cell>
          <cell r="J313">
            <v>1806.31465535222</v>
          </cell>
          <cell r="K313">
            <v>4125.60669755131</v>
          </cell>
          <cell r="L313">
            <v>6671.41284335423</v>
          </cell>
          <cell r="M313">
            <v>9464.87234088033</v>
          </cell>
          <cell r="N313">
            <v>12537.7858712456</v>
          </cell>
          <cell r="O313">
            <v>16371.6017527811</v>
          </cell>
          <cell r="P313">
            <v>21151.8877966166</v>
          </cell>
          <cell r="Q313">
            <v>26474.2216692184</v>
          </cell>
          <cell r="R313">
            <v>32209.7421523299</v>
          </cell>
          <cell r="S313">
            <v>38390.5259963372</v>
          </cell>
          <cell r="T313">
            <v>45051.1401531222</v>
          </cell>
          <cell r="U313">
            <v>52228.8350968757</v>
          </cell>
          <cell r="V313">
            <v>59963.7531529085</v>
          </cell>
          <cell r="W313">
            <v>68299.1529995696</v>
          </cell>
          <cell r="X313">
            <v>77281.6515988311</v>
          </cell>
          <cell r="Y313">
            <v>86961.4849085741</v>
          </cell>
          <cell r="Z313">
            <v>97392.7888346455</v>
          </cell>
          <cell r="AA313">
            <v>108633.901993955</v>
          </cell>
          <cell r="AB313">
            <v>120747.691981856</v>
          </cell>
          <cell r="AC313">
            <v>133801.906968515</v>
          </cell>
          <cell r="AD313">
            <v>147869.554590613</v>
          </cell>
          <cell r="AE313">
            <v>55940.1377950003</v>
          </cell>
          <cell r="AF313">
            <v>51426.3560463906</v>
          </cell>
          <cell r="AG313">
            <v>48440.8001251957</v>
          </cell>
          <cell r="AH313">
            <v>45637.8803628807</v>
          </cell>
          <cell r="AI313">
            <v>43000.4074739042</v>
          </cell>
          <cell r="AJ313">
            <v>40513.340833417</v>
          </cell>
          <cell r="AK313">
            <v>38097.1799957891</v>
          </cell>
          <cell r="AL313">
            <v>35681.0191581612</v>
          </cell>
          <cell r="AM313">
            <v>33262.7096598407</v>
          </cell>
          <cell r="AN313">
            <v>30846.5488222128</v>
          </cell>
          <cell r="AO313">
            <v>28428.2393238922</v>
          </cell>
          <cell r="AP313">
            <v>26012.0784862643</v>
          </cell>
          <cell r="AQ313">
            <v>23593.7689879438</v>
          </cell>
          <cell r="AR313">
            <v>21177.6081503159</v>
          </cell>
          <cell r="AS313">
            <v>19395.3022170363</v>
          </cell>
          <cell r="AT313">
            <v>18246.8511881049</v>
          </cell>
          <cell r="AU313">
            <v>17098.4001591735</v>
          </cell>
          <cell r="AV313">
            <v>15949.9491302422</v>
          </cell>
          <cell r="AW313">
            <v>14801.4981013108</v>
          </cell>
          <cell r="AX313">
            <v>13653.0470723795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</row>
        <row r="314">
          <cell r="A314">
            <v>-2842.58069297879</v>
          </cell>
          <cell r="B314">
            <v>-11457.7701733986</v>
          </cell>
          <cell r="C314">
            <v>-9934.51197222544</v>
          </cell>
          <cell r="D314">
            <v>-7549.42576758664</v>
          </cell>
          <cell r="E314">
            <v>-5994.36379627556</v>
          </cell>
          <cell r="F314">
            <v>-4702.39346790544</v>
          </cell>
          <cell r="G314">
            <v>-3330.12971195798</v>
          </cell>
          <cell r="H314">
            <v>-1864.16311900461</v>
          </cell>
          <cell r="I314">
            <v>-231.953326694886</v>
          </cell>
          <cell r="J314">
            <v>1584.18060491575</v>
          </cell>
          <cell r="K314">
            <v>3596.01343444964</v>
          </cell>
          <cell r="L314">
            <v>5824.89588878137</v>
          </cell>
          <cell r="M314">
            <v>8290.51272031323</v>
          </cell>
          <cell r="N314">
            <v>11020.7842565349</v>
          </cell>
          <cell r="O314">
            <v>14410.2138855642</v>
          </cell>
          <cell r="P314">
            <v>18606.2806859199</v>
          </cell>
          <cell r="Q314">
            <v>23270.7248300907</v>
          </cell>
          <cell r="R314">
            <v>28297.2818953922</v>
          </cell>
          <cell r="S314">
            <v>33714.0636489713</v>
          </cell>
          <cell r="T314">
            <v>39551.3642475166</v>
          </cell>
          <cell r="U314">
            <v>45841.8296618308</v>
          </cell>
          <cell r="V314">
            <v>52620.6402542722</v>
          </cell>
          <cell r="W314">
            <v>59925.7075301576</v>
          </cell>
          <cell r="X314">
            <v>67797.8861634882</v>
          </cell>
          <cell r="Y314">
            <v>76281.2024827831</v>
          </cell>
          <cell r="Z314">
            <v>85423.1006948627</v>
          </cell>
          <cell r="AA314">
            <v>95274.7082236232</v>
          </cell>
          <cell r="AB314">
            <v>105891.121647751</v>
          </cell>
          <cell r="AC314">
            <v>117331.714836524</v>
          </cell>
          <cell r="AD314">
            <v>129660.471006996</v>
          </cell>
          <cell r="AE314">
            <v>45572.2588711798</v>
          </cell>
          <cell r="AF314">
            <v>41895.0560889938</v>
          </cell>
          <cell r="AG314">
            <v>39462.8395682965</v>
          </cell>
          <cell r="AH314">
            <v>37179.4096369749</v>
          </cell>
          <cell r="AI314">
            <v>35030.7628513228</v>
          </cell>
          <cell r="AJ314">
            <v>33004.6461980977</v>
          </cell>
          <cell r="AK314">
            <v>31036.2937501596</v>
          </cell>
          <cell r="AL314">
            <v>29067.9413022215</v>
          </cell>
          <cell r="AM314">
            <v>27097.8384238201</v>
          </cell>
          <cell r="AN314">
            <v>25129.485975882</v>
          </cell>
          <cell r="AO314">
            <v>23159.3830974807</v>
          </cell>
          <cell r="AP314">
            <v>21191.0306495426</v>
          </cell>
          <cell r="AQ314">
            <v>19220.9277711412</v>
          </cell>
          <cell r="AR314">
            <v>17252.5753232031</v>
          </cell>
          <cell r="AS314">
            <v>15800.5998619214</v>
          </cell>
          <cell r="AT314">
            <v>14865.001387296</v>
          </cell>
          <cell r="AU314">
            <v>13929.4029126707</v>
          </cell>
          <cell r="AV314">
            <v>12993.8044380454</v>
          </cell>
          <cell r="AW314">
            <v>12058.2059634201</v>
          </cell>
          <cell r="AX314">
            <v>11122.6074887947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</row>
        <row r="315">
          <cell r="A315">
            <v>-3376.61705164726</v>
          </cell>
          <cell r="B315">
            <v>-13698.4130938071</v>
          </cell>
          <cell r="C315">
            <v>-11896.3274252734</v>
          </cell>
          <cell r="D315">
            <v>-9092.96611417556</v>
          </cell>
          <cell r="E315">
            <v>-7252.3160158341</v>
          </cell>
          <cell r="F315">
            <v>-5724.8289983288</v>
          </cell>
          <cell r="G315">
            <v>-4128.13440518153</v>
          </cell>
          <cell r="H315">
            <v>-2447.11043780116</v>
          </cell>
          <cell r="I315">
            <v>-597.591756190563</v>
          </cell>
          <cell r="J315">
            <v>1440.01214838631</v>
          </cell>
          <cell r="K315">
            <v>3677.49658916327</v>
          </cell>
          <cell r="L315">
            <v>6137.79317023084</v>
          </cell>
          <cell r="M315">
            <v>8841.62138541665</v>
          </cell>
          <cell r="N315">
            <v>11819.9042236613</v>
          </cell>
          <cell r="O315">
            <v>15537.9239497626</v>
          </cell>
          <cell r="P315">
            <v>20174.0532756381</v>
          </cell>
          <cell r="Q315">
            <v>25335.8318363574</v>
          </cell>
          <cell r="R315">
            <v>30898.3326814646</v>
          </cell>
          <cell r="S315">
            <v>36892.6649233164</v>
          </cell>
          <cell r="T315">
            <v>43352.3527555097</v>
          </cell>
          <cell r="U315">
            <v>50313.5229419148</v>
          </cell>
          <cell r="V315">
            <v>57815.1068609697</v>
          </cell>
          <cell r="W315">
            <v>65899.0582351974</v>
          </cell>
          <cell r="X315">
            <v>74610.5877636322</v>
          </cell>
          <cell r="Y315">
            <v>83998.4159693704</v>
          </cell>
          <cell r="Z315">
            <v>94115.045676334</v>
          </cell>
          <cell r="AA315">
            <v>105017.055639113</v>
          </cell>
          <cell r="AB315">
            <v>116765.416968058</v>
          </cell>
          <cell r="AC315">
            <v>129425.834119267</v>
          </cell>
          <cell r="AD315">
            <v>143069.112356527</v>
          </cell>
          <cell r="AE315">
            <v>54033.4790244162</v>
          </cell>
          <cell r="AF315">
            <v>49673.5446186755</v>
          </cell>
          <cell r="AG315">
            <v>46789.748124729</v>
          </cell>
          <cell r="AH315">
            <v>44082.3628347753</v>
          </cell>
          <cell r="AI315">
            <v>41534.7853413799</v>
          </cell>
          <cell r="AJ315">
            <v>39132.4876630374</v>
          </cell>
          <cell r="AK315">
            <v>36798.6790403627</v>
          </cell>
          <cell r="AL315">
            <v>34464.870417688</v>
          </cell>
          <cell r="AM315">
            <v>32128.986369084</v>
          </cell>
          <cell r="AN315">
            <v>29795.1777464093</v>
          </cell>
          <cell r="AO315">
            <v>27459.2936978053</v>
          </cell>
          <cell r="AP315">
            <v>25125.4850751306</v>
          </cell>
          <cell r="AQ315">
            <v>22789.6010265266</v>
          </cell>
          <cell r="AR315">
            <v>20455.7924038519</v>
          </cell>
          <cell r="AS315">
            <v>18734.2344303289</v>
          </cell>
          <cell r="AT315">
            <v>17624.9271059577</v>
          </cell>
          <cell r="AU315">
            <v>16515.6197815864</v>
          </cell>
          <cell r="AV315">
            <v>15406.3124572151</v>
          </cell>
          <cell r="AW315">
            <v>14297.0051328439</v>
          </cell>
          <cell r="AX315">
            <v>13187.6978084726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</row>
        <row r="316">
          <cell r="A316">
            <v>-3649.90104631248</v>
          </cell>
          <cell r="B316">
            <v>-14817.1271120577</v>
          </cell>
          <cell r="C316">
            <v>-12875.131090151</v>
          </cell>
          <cell r="D316">
            <v>-9922.66883922047</v>
          </cell>
          <cell r="E316">
            <v>-7960.36343974784</v>
          </cell>
          <cell r="F316">
            <v>-6316.09233452675</v>
          </cell>
          <cell r="G316">
            <v>-4608.6874469171</v>
          </cell>
          <cell r="H316">
            <v>-2822.17211430568</v>
          </cell>
          <cell r="I316">
            <v>-866.418355795138</v>
          </cell>
          <cell r="J316">
            <v>1279.11635183408</v>
          </cell>
          <cell r="K316">
            <v>3626.20303638137</v>
          </cell>
          <cell r="L316">
            <v>6198.5506550896</v>
          </cell>
          <cell r="M316">
            <v>9017.37160371152</v>
          </cell>
          <cell r="N316">
            <v>12115.0930914585</v>
          </cell>
          <cell r="O316">
            <v>15993.4368627839</v>
          </cell>
          <cell r="P316">
            <v>20846.6506089881</v>
          </cell>
          <cell r="Q316">
            <v>26254.2789524214</v>
          </cell>
          <cell r="R316">
            <v>32081.7155378029</v>
          </cell>
          <cell r="S316">
            <v>38361.5511699763</v>
          </cell>
          <cell r="T316">
            <v>45128.9067626639</v>
          </cell>
          <cell r="U316">
            <v>52421.6297573949</v>
          </cell>
          <cell r="V316">
            <v>60280.5057909439</v>
          </cell>
          <cell r="W316">
            <v>68749.4867950646</v>
          </cell>
          <cell r="X316">
            <v>77875.9368041977</v>
          </cell>
          <cell r="Y316">
            <v>87710.8968458694</v>
          </cell>
          <cell r="Z316">
            <v>98309.3703952212</v>
          </cell>
          <cell r="AA316">
            <v>109730.630990116</v>
          </cell>
          <cell r="AB316">
            <v>122038.553727205</v>
          </cell>
          <cell r="AC316">
            <v>135301.972492893</v>
          </cell>
          <cell r="AD316">
            <v>149595.064927077</v>
          </cell>
          <cell r="AE316">
            <v>58395.2391696059</v>
          </cell>
          <cell r="AF316">
            <v>53683.35651863</v>
          </cell>
          <cell r="AG316">
            <v>50566.7704867666</v>
          </cell>
          <cell r="AH316">
            <v>47640.8361515061</v>
          </cell>
          <cell r="AI316">
            <v>44887.6098237564</v>
          </cell>
          <cell r="AJ316">
            <v>42291.390775562</v>
          </cell>
          <cell r="AK316">
            <v>39769.1894448723</v>
          </cell>
          <cell r="AL316">
            <v>37246.9881141826</v>
          </cell>
          <cell r="AM316">
            <v>34722.5438223564</v>
          </cell>
          <cell r="AN316">
            <v>32200.3424916667</v>
          </cell>
          <cell r="AO316">
            <v>29675.8981998405</v>
          </cell>
          <cell r="AP316">
            <v>27153.6968691508</v>
          </cell>
          <cell r="AQ316">
            <v>24629.2525773246</v>
          </cell>
          <cell r="AR316">
            <v>22107.0512466349</v>
          </cell>
          <cell r="AS316">
            <v>20246.5234512141</v>
          </cell>
          <cell r="AT316">
            <v>19047.669191062</v>
          </cell>
          <cell r="AU316">
            <v>17848.81493091</v>
          </cell>
          <cell r="AV316">
            <v>16649.960670758</v>
          </cell>
          <cell r="AW316">
            <v>15451.106410606</v>
          </cell>
          <cell r="AX316">
            <v>14252.252150454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</row>
        <row r="317">
          <cell r="A317">
            <v>-3669.71791942945</v>
          </cell>
          <cell r="B317">
            <v>-14865.2680006669</v>
          </cell>
          <cell r="C317">
            <v>-12975.5867391237</v>
          </cell>
          <cell r="D317">
            <v>-10268.2257936625</v>
          </cell>
          <cell r="E317">
            <v>-8400.85504734184</v>
          </cell>
          <cell r="F317">
            <v>-6776.71288501453</v>
          </cell>
          <cell r="G317">
            <v>-5092.23966960593</v>
          </cell>
          <cell r="H317">
            <v>-3331.56768191891</v>
          </cell>
          <cell r="I317">
            <v>-1404.27341798198</v>
          </cell>
          <cell r="J317">
            <v>710.055794068912</v>
          </cell>
          <cell r="K317">
            <v>3022.96503124501</v>
          </cell>
          <cell r="L317">
            <v>5557.98557263487</v>
          </cell>
          <cell r="M317">
            <v>8336.11010094887</v>
          </cell>
          <cell r="N317">
            <v>11389.6087547715</v>
          </cell>
          <cell r="O317">
            <v>15222.8858719462</v>
          </cell>
          <cell r="P317">
            <v>20031.1639245266</v>
          </cell>
          <cell r="Q317">
            <v>25391.34381291</v>
          </cell>
          <cell r="R317">
            <v>31167.6483963644</v>
          </cell>
          <cell r="S317">
            <v>37392.3825164163</v>
          </cell>
          <cell r="T317">
            <v>44100.3589233957</v>
          </cell>
          <cell r="U317">
            <v>51329.0929719138</v>
          </cell>
          <cell r="V317">
            <v>59119.0124310575</v>
          </cell>
          <cell r="W317">
            <v>67513.6835826936</v>
          </cell>
          <cell r="X317">
            <v>76560.054872373</v>
          </cell>
          <cell r="Y317">
            <v>86308.7194754869</v>
          </cell>
          <cell r="Z317">
            <v>96814.1982471163</v>
          </cell>
          <cell r="AA317">
            <v>108135.244638014</v>
          </cell>
          <cell r="AB317">
            <v>120335.173282007</v>
          </cell>
          <cell r="AC317">
            <v>133482.214092491</v>
          </cell>
          <cell r="AD317">
            <v>147649.89384836</v>
          </cell>
          <cell r="AE317">
            <v>58752.4953953178</v>
          </cell>
          <cell r="AF317">
            <v>54011.7859181173</v>
          </cell>
          <cell r="AG317">
            <v>50876.1329249967</v>
          </cell>
          <cell r="AH317">
            <v>47932.2980164676</v>
          </cell>
          <cell r="AI317">
            <v>45162.2277257447</v>
          </cell>
          <cell r="AJ317">
            <v>42550.1252693913</v>
          </cell>
          <cell r="AK317">
            <v>40012.4933635262</v>
          </cell>
          <cell r="AL317">
            <v>37474.8614576612</v>
          </cell>
          <cell r="AM317">
            <v>34934.9728684481</v>
          </cell>
          <cell r="AN317">
            <v>32397.340962583</v>
          </cell>
          <cell r="AO317">
            <v>29857.4523733699</v>
          </cell>
          <cell r="AP317">
            <v>27319.8204675048</v>
          </cell>
          <cell r="AQ317">
            <v>24779.9318782917</v>
          </cell>
          <cell r="AR317">
            <v>22242.2999724266</v>
          </cell>
          <cell r="AS317">
            <v>20370.3896542612</v>
          </cell>
          <cell r="AT317">
            <v>19164.2009237953</v>
          </cell>
          <cell r="AU317">
            <v>17958.0121933294</v>
          </cell>
          <cell r="AV317">
            <v>16751.8234628636</v>
          </cell>
          <cell r="AW317">
            <v>15545.6347323977</v>
          </cell>
          <cell r="AX317">
            <v>14339.4460019318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</row>
        <row r="318">
          <cell r="A318">
            <v>-3728.79597897472</v>
          </cell>
          <cell r="B318">
            <v>-15043.1555611179</v>
          </cell>
          <cell r="C318">
            <v>-13080.2247805412</v>
          </cell>
          <cell r="D318">
            <v>-10185.6289600224</v>
          </cell>
          <cell r="E318">
            <v>-8216.59275167995</v>
          </cell>
          <cell r="F318">
            <v>-6538.22397064928</v>
          </cell>
          <cell r="G318">
            <v>-4798.83352695018</v>
          </cell>
          <cell r="H318">
            <v>-2982.19178259202</v>
          </cell>
          <cell r="I318">
            <v>-996.313395214502</v>
          </cell>
          <cell r="J318">
            <v>1179.62513266359</v>
          </cell>
          <cell r="K318">
            <v>3557.36748753595</v>
          </cell>
          <cell r="L318">
            <v>6160.84574719871</v>
          </cell>
          <cell r="M318">
            <v>9011.4043631872</v>
          </cell>
          <cell r="N318">
            <v>12141.9187275574</v>
          </cell>
          <cell r="O318">
            <v>16065.5386078081</v>
          </cell>
          <cell r="P318">
            <v>20981.4732891099</v>
          </cell>
          <cell r="Q318">
            <v>26460.4364130161</v>
          </cell>
          <cell r="R318">
            <v>32364.7456832676</v>
          </cell>
          <cell r="S318">
            <v>38727.4218266184</v>
          </cell>
          <cell r="T318">
            <v>45584.0490546568</v>
          </cell>
          <cell r="U318">
            <v>52972.9740737949</v>
          </cell>
          <cell r="V318">
            <v>60935.520544921</v>
          </cell>
          <cell r="W318">
            <v>69516.2201921125</v>
          </cell>
          <cell r="X318">
            <v>78763.0618529185</v>
          </cell>
          <cell r="Y318">
            <v>88727.759863063</v>
          </cell>
          <cell r="Z318">
            <v>99466.0432765505</v>
          </cell>
          <cell r="AA318">
            <v>111037.96753868</v>
          </cell>
          <cell r="AB318">
            <v>123508.250355043</v>
          </cell>
          <cell r="AC318">
            <v>136946.633634911</v>
          </cell>
          <cell r="AD318">
            <v>151428.273533217</v>
          </cell>
          <cell r="AE318">
            <v>59766.3404967917</v>
          </cell>
          <cell r="AF318">
            <v>54943.8243652759</v>
          </cell>
          <cell r="AG318">
            <v>51754.0619014748</v>
          </cell>
          <cell r="AH318">
            <v>48759.4275744447</v>
          </cell>
          <cell r="AI318">
            <v>45941.5563830777</v>
          </cell>
          <cell r="AJ318">
            <v>43284.3789514044</v>
          </cell>
          <cell r="AK318">
            <v>40702.9571493011</v>
          </cell>
          <cell r="AL318">
            <v>38121.5353471977</v>
          </cell>
          <cell r="AM318">
            <v>35537.8179199558</v>
          </cell>
          <cell r="AN318">
            <v>32956.3961178525</v>
          </cell>
          <cell r="AO318">
            <v>30372.6786906106</v>
          </cell>
          <cell r="AP318">
            <v>27791.2568885072</v>
          </cell>
          <cell r="AQ318">
            <v>25207.5394612653</v>
          </cell>
          <cell r="AR318">
            <v>22626.117659162</v>
          </cell>
          <cell r="AS318">
            <v>20721.9052729107</v>
          </cell>
          <cell r="AT318">
            <v>19494.9023025116</v>
          </cell>
          <cell r="AU318">
            <v>18267.8993321124</v>
          </cell>
          <cell r="AV318">
            <v>17040.8963617133</v>
          </cell>
          <cell r="AW318">
            <v>15813.8933913142</v>
          </cell>
          <cell r="AX318">
            <v>14586.890420915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</row>
        <row r="319">
          <cell r="A319">
            <v>-3171.81398149031</v>
          </cell>
          <cell r="B319">
            <v>-12812.9965821933</v>
          </cell>
          <cell r="C319">
            <v>-11047.9913238528</v>
          </cell>
          <cell r="D319">
            <v>-8509.4715022731</v>
          </cell>
          <cell r="E319">
            <v>-6827.33541285797</v>
          </cell>
          <cell r="F319">
            <v>-5393.65097627597</v>
          </cell>
          <cell r="G319">
            <v>-3886.8640275636</v>
          </cell>
          <cell r="H319">
            <v>-2292.52959470414</v>
          </cell>
          <cell r="I319">
            <v>-530.933508870309</v>
          </cell>
          <cell r="J319">
            <v>1416.7588158105</v>
          </cell>
          <cell r="K319">
            <v>3562.30339653757</v>
          </cell>
          <cell r="L319">
            <v>5927.99629256801</v>
          </cell>
          <cell r="M319">
            <v>8534.12666043162</v>
          </cell>
          <cell r="N319">
            <v>11410.4353912364</v>
          </cell>
          <cell r="O319">
            <v>14995.2262847373</v>
          </cell>
          <cell r="P319">
            <v>19455.0692521138</v>
          </cell>
          <cell r="Q319">
            <v>24418.0815077877</v>
          </cell>
          <cell r="R319">
            <v>29766.3853030239</v>
          </cell>
          <cell r="S319">
            <v>35529.8918213558</v>
          </cell>
          <cell r="T319">
            <v>41740.8343292296</v>
          </cell>
          <cell r="U319">
            <v>48433.9484453349</v>
          </cell>
          <cell r="V319">
            <v>55646.6664047135</v>
          </cell>
          <cell r="W319">
            <v>63419.3264040942</v>
          </cell>
          <cell r="X319">
            <v>71795.3981992512</v>
          </cell>
          <cell r="Y319">
            <v>80821.7262160708</v>
          </cell>
          <cell r="Z319">
            <v>90548.7915349631</v>
          </cell>
          <cell r="AA319">
            <v>101030.994213803</v>
          </cell>
          <cell r="AB319">
            <v>112326.957528338</v>
          </cell>
          <cell r="AC319">
            <v>124499.855831562</v>
          </cell>
          <cell r="AD319">
            <v>137617.767865675</v>
          </cell>
          <cell r="AE319">
            <v>50813.4280227296</v>
          </cell>
          <cell r="AF319">
            <v>46713.3179222895</v>
          </cell>
          <cell r="AG319">
            <v>44001.3773213311</v>
          </cell>
          <cell r="AH319">
            <v>41455.3349408526</v>
          </cell>
          <cell r="AI319">
            <v>39059.5768306913</v>
          </cell>
          <cell r="AJ319">
            <v>36800.4407844547</v>
          </cell>
          <cell r="AK319">
            <v>34605.7122826397</v>
          </cell>
          <cell r="AL319">
            <v>32410.9837808248</v>
          </cell>
          <cell r="AM319">
            <v>30214.3035352395</v>
          </cell>
          <cell r="AN319">
            <v>28019.5750334246</v>
          </cell>
          <cell r="AO319">
            <v>25822.8947878393</v>
          </cell>
          <cell r="AP319">
            <v>23628.1662860244</v>
          </cell>
          <cell r="AQ319">
            <v>21431.4860404391</v>
          </cell>
          <cell r="AR319">
            <v>19236.7575386241</v>
          </cell>
          <cell r="AS319">
            <v>17617.7934490634</v>
          </cell>
          <cell r="AT319">
            <v>16574.5937717567</v>
          </cell>
          <cell r="AU319">
            <v>15531.3940944501</v>
          </cell>
          <cell r="AV319">
            <v>14488.1944171434</v>
          </cell>
          <cell r="AW319">
            <v>13444.9947398368</v>
          </cell>
          <cell r="AX319">
            <v>12401.7950625302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</row>
        <row r="320">
          <cell r="A320">
            <v>-2903.37968053166</v>
          </cell>
          <cell r="B320">
            <v>-11683.155822249</v>
          </cell>
          <cell r="C320">
            <v>-9953.96694095759</v>
          </cell>
          <cell r="D320">
            <v>-7489.09058117968</v>
          </cell>
          <cell r="E320">
            <v>-5898.25601183628</v>
          </cell>
          <cell r="F320">
            <v>-4560.00930592873</v>
          </cell>
          <cell r="G320">
            <v>-3141.29821505925</v>
          </cell>
          <cell r="H320">
            <v>-1628.40029873404</v>
          </cell>
          <cell r="I320">
            <v>52.7014795053049</v>
          </cell>
          <cell r="J320">
            <v>1920.04237472557</v>
          </cell>
          <cell r="K320">
            <v>3985.54162385227</v>
          </cell>
          <cell r="L320">
            <v>6270.88724192612</v>
          </cell>
          <cell r="M320">
            <v>8796.04953064843</v>
          </cell>
          <cell r="N320">
            <v>11589.4764413845</v>
          </cell>
          <cell r="O320">
            <v>15054.108803993</v>
          </cell>
          <cell r="P320">
            <v>19341.2313333945</v>
          </cell>
          <cell r="Q320">
            <v>24106.4922912509</v>
          </cell>
          <cell r="R320">
            <v>29241.6928414929</v>
          </cell>
          <cell r="S320">
            <v>34775.5523560971</v>
          </cell>
          <cell r="T320">
            <v>40739.0197665242</v>
          </cell>
          <cell r="U320">
            <v>47165.4466502159</v>
          </cell>
          <cell r="V320">
            <v>54090.773754247</v>
          </cell>
          <cell r="W320">
            <v>61553.731999292</v>
          </cell>
          <cell r="X320">
            <v>69596.059088054</v>
          </cell>
          <cell r="Y320">
            <v>78262.7329295667</v>
          </cell>
          <cell r="Z320">
            <v>87602.2231848337</v>
          </cell>
          <cell r="AA320">
            <v>97666.7623406077</v>
          </cell>
          <cell r="AB320">
            <v>108512.637827333</v>
          </cell>
          <cell r="AC320">
            <v>120200.506814961</v>
          </cell>
          <cell r="AD320">
            <v>132795.735447188</v>
          </cell>
          <cell r="AE320">
            <v>46558.0016223139</v>
          </cell>
          <cell r="AF320">
            <v>42801.2597504102</v>
          </cell>
          <cell r="AG320">
            <v>40316.4335969264</v>
          </cell>
          <cell r="AH320">
            <v>37983.6123350393</v>
          </cell>
          <cell r="AI320">
            <v>35788.4896220102</v>
          </cell>
          <cell r="AJ320">
            <v>33718.5474079431</v>
          </cell>
          <cell r="AK320">
            <v>31707.6188576722</v>
          </cell>
          <cell r="AL320">
            <v>29696.6903074014</v>
          </cell>
          <cell r="AM320">
            <v>27683.9734642883</v>
          </cell>
          <cell r="AN320">
            <v>25673.0449140175</v>
          </cell>
          <cell r="AO320">
            <v>23660.3280709043</v>
          </cell>
          <cell r="AP320">
            <v>21649.3995206335</v>
          </cell>
          <cell r="AQ320">
            <v>19636.6826775204</v>
          </cell>
          <cell r="AR320">
            <v>17625.7541272495</v>
          </cell>
          <cell r="AS320">
            <v>16142.3719654611</v>
          </cell>
          <cell r="AT320">
            <v>15186.536192155</v>
          </cell>
          <cell r="AU320">
            <v>14230.7004188489</v>
          </cell>
          <cell r="AV320">
            <v>13274.8646455428</v>
          </cell>
          <cell r="AW320">
            <v>12319.0288722367</v>
          </cell>
          <cell r="AX320">
            <v>11363.1930989306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</row>
        <row r="321">
          <cell r="A321">
            <v>-3255.66549572252</v>
          </cell>
          <cell r="B321">
            <v>-13115.0832125442</v>
          </cell>
          <cell r="C321">
            <v>-11498.0353940018</v>
          </cell>
          <cell r="D321">
            <v>-8975.06221280808</v>
          </cell>
          <cell r="E321">
            <v>-7259.41132644304</v>
          </cell>
          <cell r="F321">
            <v>-5804.22084168814</v>
          </cell>
          <cell r="G321">
            <v>-4279.11090761189</v>
          </cell>
          <cell r="H321">
            <v>-2669.45853237792</v>
          </cell>
          <cell r="I321">
            <v>-893.74185199849</v>
          </cell>
          <cell r="J321">
            <v>1067.0673970293</v>
          </cell>
          <cell r="K321">
            <v>3224.59733655353</v>
          </cell>
          <cell r="L321">
            <v>5601.26374424655</v>
          </cell>
          <cell r="M321">
            <v>8217.3742753078</v>
          </cell>
          <cell r="N321">
            <v>11103.0016351097</v>
          </cell>
          <cell r="O321">
            <v>14707.9670928451</v>
          </cell>
          <cell r="P321">
            <v>19203.7541939676</v>
          </cell>
          <cell r="Q321">
            <v>24209.3191829001</v>
          </cell>
          <cell r="R321">
            <v>29603.4791906662</v>
          </cell>
          <cell r="S321">
            <v>35416.4018584805</v>
          </cell>
          <cell r="T321">
            <v>41680.5968199463</v>
          </cell>
          <cell r="U321">
            <v>48431.0975160115</v>
          </cell>
          <cell r="V321">
            <v>55705.6571246918</v>
          </cell>
          <cell r="W321">
            <v>63544.9597013269</v>
          </cell>
          <cell r="X321">
            <v>71992.8477102051</v>
          </cell>
          <cell r="Y321">
            <v>81096.5672200571</v>
          </cell>
          <cell r="Z321">
            <v>90907.0321347152</v>
          </cell>
          <cell r="AA321">
            <v>101479.108936684</v>
          </cell>
          <cell r="AB321">
            <v>112871.923536095</v>
          </cell>
          <cell r="AC321">
            <v>125149.191941144</v>
          </cell>
          <cell r="AD321">
            <v>138379.576599329</v>
          </cell>
          <cell r="AE321">
            <v>52211.4437812908</v>
          </cell>
          <cell r="AF321">
            <v>47998.5284883004</v>
          </cell>
          <cell r="AG321">
            <v>45211.9750173988</v>
          </cell>
          <cell r="AH321">
            <v>42595.8840787266</v>
          </cell>
          <cell r="AI321">
            <v>40134.2121398386</v>
          </cell>
          <cell r="AJ321">
            <v>37812.9211098453</v>
          </cell>
          <cell r="AK321">
            <v>35557.8096511882</v>
          </cell>
          <cell r="AL321">
            <v>33302.6981925311</v>
          </cell>
          <cell r="AM321">
            <v>31045.5812923183</v>
          </cell>
          <cell r="AN321">
            <v>28790.4698336612</v>
          </cell>
          <cell r="AO321">
            <v>26533.3529334484</v>
          </cell>
          <cell r="AP321">
            <v>24278.2414747913</v>
          </cell>
          <cell r="AQ321">
            <v>22021.1245745785</v>
          </cell>
          <cell r="AR321">
            <v>19766.0131159213</v>
          </cell>
          <cell r="AS321">
            <v>18102.5069161778</v>
          </cell>
          <cell r="AT321">
            <v>17030.6059753479</v>
          </cell>
          <cell r="AU321">
            <v>15958.705034518</v>
          </cell>
          <cell r="AV321">
            <v>14886.8040936881</v>
          </cell>
          <cell r="AW321">
            <v>13814.9031528582</v>
          </cell>
          <cell r="AX321">
            <v>12743.0022120283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</row>
        <row r="322">
          <cell r="A322">
            <v>-3207.23363932994</v>
          </cell>
          <cell r="B322">
            <v>-12911.1074374256</v>
          </cell>
          <cell r="C322">
            <v>-11113.0746987622</v>
          </cell>
          <cell r="D322">
            <v>-8581.45561481642</v>
          </cell>
          <cell r="E322">
            <v>-6889.37517849298</v>
          </cell>
          <cell r="F322">
            <v>-5436.17653370301</v>
          </cell>
          <cell r="G322">
            <v>-3910.50519260189</v>
          </cell>
          <cell r="H322">
            <v>-2297.77717986113</v>
          </cell>
          <cell r="I322">
            <v>-517.414360572427</v>
          </cell>
          <cell r="J322">
            <v>1449.57350439603</v>
          </cell>
          <cell r="K322">
            <v>3614.96139581984</v>
          </cell>
          <cell r="L322">
            <v>6001.17963675559</v>
          </cell>
          <cell r="M322">
            <v>8628.61322617255</v>
          </cell>
          <cell r="N322">
            <v>11527.2441818236</v>
          </cell>
          <cell r="O322">
            <v>15140.5685717226</v>
          </cell>
          <cell r="P322">
            <v>19637.4377324904</v>
          </cell>
          <cell r="Q322">
            <v>24642.0381631668</v>
          </cell>
          <cell r="R322">
            <v>30035.1587315127</v>
          </cell>
          <cell r="S322">
            <v>35846.9612655232</v>
          </cell>
          <cell r="T322">
            <v>42109.9491342869</v>
          </cell>
          <cell r="U322">
            <v>48859.1490279066</v>
          </cell>
          <cell r="V322">
            <v>56132.3068494669</v>
          </cell>
          <cell r="W322">
            <v>63970.0988146049</v>
          </cell>
          <cell r="X322">
            <v>72416.3589392895</v>
          </cell>
          <cell r="Y322">
            <v>81518.3241880673</v>
          </cell>
          <cell r="Z322">
            <v>91326.898653805</v>
          </cell>
          <cell r="AA322">
            <v>101896.938246391</v>
          </cell>
          <cell r="AB322">
            <v>113287.55748256</v>
          </cell>
          <cell r="AC322">
            <v>125562.460092613</v>
          </cell>
          <cell r="AD322">
            <v>138790.295292989</v>
          </cell>
          <cell r="AE322">
            <v>51431.3194802612</v>
          </cell>
          <cell r="AF322">
            <v>47281.3520270587</v>
          </cell>
          <cell r="AG322">
            <v>44536.4342191714</v>
          </cell>
          <cell r="AH322">
            <v>41959.4319546893</v>
          </cell>
          <cell r="AI322">
            <v>39534.5414177624</v>
          </cell>
          <cell r="AJ322">
            <v>37247.9342695221</v>
          </cell>
          <cell r="AK322">
            <v>35026.5178616626</v>
          </cell>
          <cell r="AL322">
            <v>32805.1014538031</v>
          </cell>
          <cell r="AM322">
            <v>30581.7095689624</v>
          </cell>
          <cell r="AN322">
            <v>28360.2931611029</v>
          </cell>
          <cell r="AO322">
            <v>26136.9012762622</v>
          </cell>
          <cell r="AP322">
            <v>23915.4848684027</v>
          </cell>
          <cell r="AQ322">
            <v>21692.092983562</v>
          </cell>
          <cell r="AR322">
            <v>19470.6765757025</v>
          </cell>
          <cell r="AS322">
            <v>17832.0258773078</v>
          </cell>
          <cell r="AT322">
            <v>16776.1408883781</v>
          </cell>
          <cell r="AU322">
            <v>15720.2558994483</v>
          </cell>
          <cell r="AV322">
            <v>14664.3709105185</v>
          </cell>
          <cell r="AW322">
            <v>13608.4859215888</v>
          </cell>
          <cell r="AX322">
            <v>12552.600932659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</row>
        <row r="323">
          <cell r="A323">
            <v>-3012.84622705218</v>
          </cell>
          <cell r="B323">
            <v>-12204.9251193612</v>
          </cell>
          <cell r="C323">
            <v>-10692.8160190621</v>
          </cell>
          <cell r="D323">
            <v>-8278.55690387107</v>
          </cell>
          <cell r="E323">
            <v>-6675.09299227988</v>
          </cell>
          <cell r="F323">
            <v>-5330.97314829736</v>
          </cell>
          <cell r="G323">
            <v>-3911.76688158737</v>
          </cell>
          <cell r="H323">
            <v>-2403.65816000364</v>
          </cell>
          <cell r="I323">
            <v>-730.586484060109</v>
          </cell>
          <cell r="J323">
            <v>1125.57639319097</v>
          </cell>
          <cell r="K323">
            <v>3176.4452437013</v>
          </cell>
          <cell r="L323">
            <v>5443.68960276588</v>
          </cell>
          <cell r="M323">
            <v>7947.12699634737</v>
          </cell>
          <cell r="N323">
            <v>10715.4156859507</v>
          </cell>
          <cell r="O323">
            <v>14165.1397340982</v>
          </cell>
          <cell r="P323">
            <v>18453.272079314</v>
          </cell>
          <cell r="Q323">
            <v>23224.2115010355</v>
          </cell>
          <cell r="R323">
            <v>28365.53134905</v>
          </cell>
          <cell r="S323">
            <v>33905.9852184158</v>
          </cell>
          <cell r="T323">
            <v>39876.5589205025</v>
          </cell>
          <cell r="U323">
            <v>46310.6437757436</v>
          </cell>
          <cell r="V323">
            <v>53244.2233595573</v>
          </cell>
          <cell r="W323">
            <v>60716.0747458376</v>
          </cell>
          <cell r="X323">
            <v>68767.9853735008</v>
          </cell>
          <cell r="Y323">
            <v>77444.986748946</v>
          </cell>
          <cell r="Z323">
            <v>86795.6062914444</v>
          </cell>
          <cell r="AA323">
            <v>96872.1387299409</v>
          </cell>
          <cell r="AB323">
            <v>107730.938569095</v>
          </cell>
          <cell r="AC323">
            <v>119432.73526022</v>
          </cell>
          <cell r="AD323">
            <v>132042.972839762</v>
          </cell>
          <cell r="AE323">
            <v>48238.7173565427</v>
          </cell>
          <cell r="AF323">
            <v>44346.359372402</v>
          </cell>
          <cell r="AG323">
            <v>41771.8324957888</v>
          </cell>
          <cell r="AH323">
            <v>39354.797795537</v>
          </cell>
          <cell r="AI323">
            <v>37080.4324785775</v>
          </cell>
          <cell r="AJ323">
            <v>34935.7666009745</v>
          </cell>
          <cell r="AK323">
            <v>32852.2447447824</v>
          </cell>
          <cell r="AL323">
            <v>30768.7228885904</v>
          </cell>
          <cell r="AM323">
            <v>28683.3481832647</v>
          </cell>
          <cell r="AN323">
            <v>26599.8263270726</v>
          </cell>
          <cell r="AO323">
            <v>24514.4516217469</v>
          </cell>
          <cell r="AP323">
            <v>22430.9297655548</v>
          </cell>
          <cell r="AQ323">
            <v>20345.5550602291</v>
          </cell>
          <cell r="AR323">
            <v>18262.0332040371</v>
          </cell>
          <cell r="AS323">
            <v>16725.1018422761</v>
          </cell>
          <cell r="AT323">
            <v>15734.7609749463</v>
          </cell>
          <cell r="AU323">
            <v>14744.4201076165</v>
          </cell>
          <cell r="AV323">
            <v>13754.0792402866</v>
          </cell>
          <cell r="AW323">
            <v>12763.7383729568</v>
          </cell>
          <cell r="AX323">
            <v>11773.397505627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</row>
        <row r="324">
          <cell r="A324">
            <v>-3112.83871049226</v>
          </cell>
          <cell r="B324">
            <v>-12467.5012338281</v>
          </cell>
          <cell r="C324">
            <v>-10579.8550913908</v>
          </cell>
          <cell r="D324">
            <v>-8028.23715767396</v>
          </cell>
          <cell r="E324">
            <v>-6349.79405474722</v>
          </cell>
          <cell r="F324">
            <v>-4911.80632702094</v>
          </cell>
          <cell r="G324">
            <v>-3397.49335508509</v>
          </cell>
          <cell r="H324">
            <v>-1792.41304712757</v>
          </cell>
          <cell r="I324">
            <v>-17.8162180470163</v>
          </cell>
          <cell r="J324">
            <v>1945.13614481697</v>
          </cell>
          <cell r="K324">
            <v>4108.40520420435</v>
          </cell>
          <cell r="L324">
            <v>6494.3547819401</v>
          </cell>
          <cell r="M324">
            <v>9123.41284392453</v>
          </cell>
          <cell r="N324">
            <v>12025.2842123701</v>
          </cell>
          <cell r="O324">
            <v>15631.5905993021</v>
          </cell>
          <cell r="P324">
            <v>20106.1644401725</v>
          </cell>
          <cell r="Q324">
            <v>25082.7783042922</v>
          </cell>
          <cell r="R324">
            <v>30445.7396361865</v>
          </cell>
          <cell r="S324">
            <v>36225.0415938402</v>
          </cell>
          <cell r="T324">
            <v>42453.0057820402</v>
          </cell>
          <cell r="U324">
            <v>49164.4630157526</v>
          </cell>
          <cell r="V324">
            <v>56396.9481166292</v>
          </cell>
          <cell r="W324">
            <v>64190.9098320743</v>
          </cell>
          <cell r="X324">
            <v>72589.9370508738</v>
          </cell>
          <cell r="Y324">
            <v>81641.0025805313</v>
          </cell>
          <cell r="Z324">
            <v>91394.7258496722</v>
          </cell>
          <cell r="AA324">
            <v>101905.656004719</v>
          </cell>
          <cell r="AB324">
            <v>113232.576984096</v>
          </cell>
          <cell r="AC324">
            <v>125438.83627614</v>
          </cell>
          <cell r="AD324">
            <v>138592.699199335</v>
          </cell>
          <cell r="AE324">
            <v>49981.22270429</v>
          </cell>
          <cell r="AF324">
            <v>45948.2628348922</v>
          </cell>
          <cell r="AG324">
            <v>43280.7374894918</v>
          </cell>
          <cell r="AH324">
            <v>40776.3933390374</v>
          </cell>
          <cell r="AI324">
            <v>38419.8721534166</v>
          </cell>
          <cell r="AJ324">
            <v>36197.7354812808</v>
          </cell>
          <cell r="AK324">
            <v>34038.9515083594</v>
          </cell>
          <cell r="AL324">
            <v>31880.167535438</v>
          </cell>
          <cell r="AM324">
            <v>29719.4637837525</v>
          </cell>
          <cell r="AN324">
            <v>27560.6798108311</v>
          </cell>
          <cell r="AO324">
            <v>25399.9760591456</v>
          </cell>
          <cell r="AP324">
            <v>23241.1920862241</v>
          </cell>
          <cell r="AQ324">
            <v>21080.4883345386</v>
          </cell>
          <cell r="AR324">
            <v>18921.7043616172</v>
          </cell>
          <cell r="AS324">
            <v>17329.255124097</v>
          </cell>
          <cell r="AT324">
            <v>16303.1406219779</v>
          </cell>
          <cell r="AU324">
            <v>15277.0261198588</v>
          </cell>
          <cell r="AV324">
            <v>14250.9116177397</v>
          </cell>
          <cell r="AW324">
            <v>13224.7971156207</v>
          </cell>
          <cell r="AX324">
            <v>12198.6826135016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</row>
        <row r="325">
          <cell r="A325">
            <v>-3201.75345970761</v>
          </cell>
          <cell r="B325">
            <v>-12805.6205114802</v>
          </cell>
          <cell r="C325">
            <v>-11018.8578037266</v>
          </cell>
          <cell r="D325">
            <v>-8634.78407241446</v>
          </cell>
          <cell r="E325">
            <v>-6996.20245371972</v>
          </cell>
          <cell r="F325">
            <v>-5550.99658953825</v>
          </cell>
          <cell r="G325">
            <v>-4033.96501855071</v>
          </cell>
          <cell r="H325">
            <v>-2430.57167224303</v>
          </cell>
          <cell r="I325">
            <v>-660.281221147907</v>
          </cell>
          <cell r="J325">
            <v>1295.84086879969</v>
          </cell>
          <cell r="K325">
            <v>3449.50771132636</v>
          </cell>
          <cell r="L325">
            <v>5823.08436539337</v>
          </cell>
          <cell r="M325">
            <v>8436.88489598925</v>
          </cell>
          <cell r="N325">
            <v>11320.8165825603</v>
          </cell>
          <cell r="O325">
            <v>14918.3558714491</v>
          </cell>
          <cell r="P325">
            <v>19398.2920250126</v>
          </cell>
          <cell r="Q325">
            <v>24384.6657374184</v>
          </cell>
          <cell r="R325">
            <v>29758.1445999856</v>
          </cell>
          <cell r="S325">
            <v>35548.7805915519</v>
          </cell>
          <cell r="T325">
            <v>41788.9587041728</v>
          </cell>
          <cell r="U325">
            <v>48513.5780610009</v>
          </cell>
          <cell r="V325">
            <v>55760.2470948171</v>
          </cell>
          <cell r="W325">
            <v>63569.493878778</v>
          </cell>
          <cell r="X325">
            <v>71984.9927856859</v>
          </cell>
          <cell r="Y325">
            <v>81053.8087434071</v>
          </cell>
          <cell r="Z325">
            <v>90826.6604524733</v>
          </cell>
          <cell r="AA325">
            <v>101358.204037949</v>
          </cell>
          <cell r="AB325">
            <v>112707.33872193</v>
          </cell>
          <cell r="AC325">
            <v>124937.536226197</v>
          </cell>
          <cell r="AD325">
            <v>138117.195747242</v>
          </cell>
          <cell r="AE325">
            <v>51438.9508592469</v>
          </cell>
          <cell r="AF325">
            <v>47288.3676338897</v>
          </cell>
          <cell r="AG325">
            <v>44543.0425351087</v>
          </cell>
          <cell r="AH325">
            <v>41965.6578950406</v>
          </cell>
          <cell r="AI325">
            <v>39540.4075528652</v>
          </cell>
          <cell r="AJ325">
            <v>37253.461117865</v>
          </cell>
          <cell r="AK325">
            <v>35031.7150962475</v>
          </cell>
          <cell r="AL325">
            <v>32809.96907463</v>
          </cell>
          <cell r="AM325">
            <v>30586.24728291</v>
          </cell>
          <cell r="AN325">
            <v>28364.5012612925</v>
          </cell>
          <cell r="AO325">
            <v>26140.7794695725</v>
          </cell>
          <cell r="AP325">
            <v>23919.033447955</v>
          </cell>
          <cell r="AQ325">
            <v>21695.311656235</v>
          </cell>
          <cell r="AR325">
            <v>19473.5656346175</v>
          </cell>
          <cell r="AS325">
            <v>17834.6717932386</v>
          </cell>
          <cell r="AT325">
            <v>16778.6301320982</v>
          </cell>
          <cell r="AU325">
            <v>15722.5884709579</v>
          </cell>
          <cell r="AV325">
            <v>14666.5468098176</v>
          </cell>
          <cell r="AW325">
            <v>13610.5051486772</v>
          </cell>
          <cell r="AX325">
            <v>12554.4634875369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</row>
        <row r="326">
          <cell r="A326">
            <v>-3723.28948810093</v>
          </cell>
          <cell r="B326">
            <v>-15087.8176006236</v>
          </cell>
          <cell r="C326">
            <v>-13053.3471216976</v>
          </cell>
          <cell r="D326">
            <v>-10281.4245135206</v>
          </cell>
          <cell r="E326">
            <v>-8385.49982818977</v>
          </cell>
          <cell r="F326">
            <v>-6726.9484501169</v>
          </cell>
          <cell r="G326">
            <v>-5008.32286051964</v>
          </cell>
          <cell r="H326">
            <v>-3213.51875302239</v>
          </cell>
          <cell r="I326">
            <v>-1250.88264941239</v>
          </cell>
          <cell r="J326">
            <v>900.264991262609</v>
          </cell>
          <cell r="K326">
            <v>3251.55372042477</v>
          </cell>
          <cell r="L326">
            <v>5826.76125285274</v>
          </cell>
          <cell r="M326">
            <v>8647.07915346476</v>
          </cell>
          <cell r="N326">
            <v>11745.1800734228</v>
          </cell>
          <cell r="O326">
            <v>15632.6360831071</v>
          </cell>
          <cell r="P326">
            <v>20507.8695029226</v>
          </cell>
          <cell r="Q326">
            <v>25942.5065883501</v>
          </cell>
          <cell r="R326">
            <v>31799.0486745586</v>
          </cell>
          <cell r="S326">
            <v>38110.2493432293</v>
          </cell>
          <cell r="T326">
            <v>44911.4049217107</v>
          </cell>
          <cell r="U326">
            <v>52240.5518829739</v>
          </cell>
          <cell r="V326">
            <v>60138.6795702378</v>
          </cell>
          <cell r="W326">
            <v>68649.9594359607</v>
          </cell>
          <cell r="X326">
            <v>77821.9920772507</v>
          </cell>
          <cell r="Y326">
            <v>87706.0734492762</v>
          </cell>
          <cell r="Z326">
            <v>98357.4817455166</v>
          </cell>
          <cell r="AA326">
            <v>109835.786549271</v>
          </cell>
          <cell r="AB326">
            <v>122205.181985402</v>
          </cell>
          <cell r="AC326">
            <v>135534.845735518</v>
          </cell>
          <cell r="AD326">
            <v>149899.325924433</v>
          </cell>
          <cell r="AE326">
            <v>59596.0694880747</v>
          </cell>
          <cell r="AF326">
            <v>54787.2924391167</v>
          </cell>
          <cell r="AG326">
            <v>51606.6174326999</v>
          </cell>
          <cell r="AH326">
            <v>48620.5146537513</v>
          </cell>
          <cell r="AI326">
            <v>45810.6714220385</v>
          </cell>
          <cell r="AJ326">
            <v>43161.0641423583</v>
          </cell>
          <cell r="AK326">
            <v>40586.9966686364</v>
          </cell>
          <cell r="AL326">
            <v>38012.9291949144</v>
          </cell>
          <cell r="AM326">
            <v>35436.5726361634</v>
          </cell>
          <cell r="AN326">
            <v>32862.5051624414</v>
          </cell>
          <cell r="AO326">
            <v>30286.1486036904</v>
          </cell>
          <cell r="AP326">
            <v>27712.0811299684</v>
          </cell>
          <cell r="AQ326">
            <v>25135.7245712174</v>
          </cell>
          <cell r="AR326">
            <v>22561.6570974954</v>
          </cell>
          <cell r="AS326">
            <v>20662.8697073394</v>
          </cell>
          <cell r="AT326">
            <v>19439.3624007492</v>
          </cell>
          <cell r="AU326">
            <v>18215.855094159</v>
          </cell>
          <cell r="AV326">
            <v>16992.3477875688</v>
          </cell>
          <cell r="AW326">
            <v>15768.8404809787</v>
          </cell>
          <cell r="AX326">
            <v>14545.3331743885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</row>
        <row r="327">
          <cell r="A327">
            <v>-3538.41978331878</v>
          </cell>
          <cell r="B327">
            <v>-14340.6467630076</v>
          </cell>
          <cell r="C327">
            <v>-12653.1968164206</v>
          </cell>
          <cell r="D327">
            <v>-9985.53437273208</v>
          </cell>
          <cell r="E327">
            <v>-8152.11917970223</v>
          </cell>
          <cell r="F327">
            <v>-6591.40267479899</v>
          </cell>
          <cell r="G327">
            <v>-4967.98579990619</v>
          </cell>
          <cell r="H327">
            <v>-3266.45584327295</v>
          </cell>
          <cell r="I327">
            <v>-1399.30816485091</v>
          </cell>
          <cell r="J327">
            <v>653.36113213636</v>
          </cell>
          <cell r="K327">
            <v>2903.05475465637</v>
          </cell>
          <cell r="L327">
            <v>5372.87125141488</v>
          </cell>
          <cell r="M327">
            <v>8083.50307633811</v>
          </cell>
          <cell r="N327">
            <v>11066.4280955845</v>
          </cell>
          <cell r="O327">
            <v>14808.424217355</v>
          </cell>
          <cell r="P327">
            <v>19496.9880903009</v>
          </cell>
          <cell r="Q327">
            <v>24722.421607092</v>
          </cell>
          <cell r="R327">
            <v>30353.5191079411</v>
          </cell>
          <cell r="S327">
            <v>36421.7733421928</v>
          </cell>
          <cell r="T327">
            <v>42961.1219231685</v>
          </cell>
          <cell r="U327">
            <v>50008.1371293109</v>
          </cell>
          <cell r="V327">
            <v>57602.230440084</v>
          </cell>
          <cell r="W327">
            <v>65785.8729505277</v>
          </cell>
          <cell r="X327">
            <v>74604.8328971658</v>
          </cell>
          <cell r="Y327">
            <v>84108.4316236687</v>
          </cell>
          <cell r="Z327">
            <v>94349.819417795</v>
          </cell>
          <cell r="AA327">
            <v>105386.272762272</v>
          </cell>
          <cell r="AB327">
            <v>117279.514662033</v>
          </cell>
          <cell r="AC327">
            <v>130096.059839297</v>
          </cell>
          <cell r="AD327">
            <v>143907.586727028</v>
          </cell>
          <cell r="AE327">
            <v>56651.3618916542</v>
          </cell>
          <cell r="AF327">
            <v>52080.1918262975</v>
          </cell>
          <cell r="AG327">
            <v>49056.6774838909</v>
          </cell>
          <cell r="AH327">
            <v>46218.1213403562</v>
          </cell>
          <cell r="AI327">
            <v>43547.1155652115</v>
          </cell>
          <cell r="AJ327">
            <v>41028.4283067848</v>
          </cell>
          <cell r="AK327">
            <v>38581.5483490967</v>
          </cell>
          <cell r="AL327">
            <v>36134.6683914086</v>
          </cell>
          <cell r="AM327">
            <v>33685.6124549102</v>
          </cell>
          <cell r="AN327">
            <v>31238.732497222</v>
          </cell>
          <cell r="AO327">
            <v>28789.6765607236</v>
          </cell>
          <cell r="AP327">
            <v>26342.7966030355</v>
          </cell>
          <cell r="AQ327">
            <v>23893.7406665371</v>
          </cell>
          <cell r="AR327">
            <v>21446.860708849</v>
          </cell>
          <cell r="AS327">
            <v>19641.8945001871</v>
          </cell>
          <cell r="AT327">
            <v>18478.8420405514</v>
          </cell>
          <cell r="AU327">
            <v>17315.7895809157</v>
          </cell>
          <cell r="AV327">
            <v>16152.7371212801</v>
          </cell>
          <cell r="AW327">
            <v>14989.6846616444</v>
          </cell>
          <cell r="AX327">
            <v>13826.6322020088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</row>
        <row r="328">
          <cell r="A328">
            <v>-3669.52837415919</v>
          </cell>
          <cell r="B328">
            <v>-14877.1182208212</v>
          </cell>
          <cell r="C328">
            <v>-13047.722343407</v>
          </cell>
          <cell r="D328">
            <v>-10292.6190083377</v>
          </cell>
          <cell r="E328">
            <v>-8400.44304922076</v>
          </cell>
          <cell r="F328">
            <v>-6776.79102700739</v>
          </cell>
          <cell r="G328">
            <v>-5092.79997686191</v>
          </cell>
          <cell r="H328">
            <v>-3332.60559269623</v>
          </cell>
          <cell r="I328">
            <v>-1405.80337449541</v>
          </cell>
          <cell r="J328">
            <v>708.015509814289</v>
          </cell>
          <cell r="K328">
            <v>3020.39519198855</v>
          </cell>
          <cell r="L328">
            <v>5554.86348976688</v>
          </cell>
          <cell r="M328">
            <v>8332.41040398576</v>
          </cell>
          <cell r="N328">
            <v>11385.3002250758</v>
          </cell>
          <cell r="O328">
            <v>15217.8251406158</v>
          </cell>
          <cell r="P328">
            <v>20025.1578817323</v>
          </cell>
          <cell r="Q328">
            <v>25384.2828575894</v>
          </cell>
          <cell r="R328">
            <v>31159.4506329166</v>
          </cell>
          <cell r="S328">
            <v>37382.9596914721</v>
          </cell>
          <cell r="T328">
            <v>44089.6159322472</v>
          </cell>
          <cell r="U328">
            <v>51316.9273266278</v>
          </cell>
          <cell r="V328">
            <v>59105.3136872958</v>
          </cell>
          <cell r="W328">
            <v>67498.3327220374</v>
          </cell>
          <cell r="X328">
            <v>76542.9236366941</v>
          </cell>
          <cell r="Y328">
            <v>86289.6696496452</v>
          </cell>
          <cell r="Z328">
            <v>96793.0808859714</v>
          </cell>
          <cell r="AA328">
            <v>108111.899233427</v>
          </cell>
          <cell r="AB328">
            <v>120309.426865175</v>
          </cell>
          <cell r="AC328">
            <v>133453.880266594</v>
          </cell>
          <cell r="AD328">
            <v>147618.771746107</v>
          </cell>
          <cell r="AE328">
            <v>58739.2356550211</v>
          </cell>
          <cell r="AF328">
            <v>53999.5960996353</v>
          </cell>
          <cell r="AG328">
            <v>50864.6507861472</v>
          </cell>
          <cell r="AH328">
            <v>47921.4802661874</v>
          </cell>
          <cell r="AI328">
            <v>45152.0351474238</v>
          </cell>
          <cell r="AJ328">
            <v>42540.5222115659</v>
          </cell>
          <cell r="AK328">
            <v>40003.4630190778</v>
          </cell>
          <cell r="AL328">
            <v>37466.4038265897</v>
          </cell>
          <cell r="AM328">
            <v>34927.0884600601</v>
          </cell>
          <cell r="AN328">
            <v>32390.029267572</v>
          </cell>
          <cell r="AO328">
            <v>29850.7139010424</v>
          </cell>
          <cell r="AP328">
            <v>27313.6547085543</v>
          </cell>
          <cell r="AQ328">
            <v>24774.3393420247</v>
          </cell>
          <cell r="AR328">
            <v>22237.2801495365</v>
          </cell>
          <cell r="AS328">
            <v>20365.7922992937</v>
          </cell>
          <cell r="AT328">
            <v>19159.8757912961</v>
          </cell>
          <cell r="AU328">
            <v>17953.9592832985</v>
          </cell>
          <cell r="AV328">
            <v>16748.042775301</v>
          </cell>
          <cell r="AW328">
            <v>15542.1262673034</v>
          </cell>
          <cell r="AX328">
            <v>14336.2097593058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</row>
        <row r="329">
          <cell r="A329">
            <v>-2901.93211045848</v>
          </cell>
          <cell r="B329">
            <v>-11700.3635932794</v>
          </cell>
          <cell r="C329">
            <v>-10020.9424799452</v>
          </cell>
          <cell r="D329">
            <v>-7692.5697677314</v>
          </cell>
          <cell r="E329">
            <v>-6162.25381825008</v>
          </cell>
          <cell r="F329">
            <v>-4846.34555836336</v>
          </cell>
          <cell r="G329">
            <v>-3451.54458941613</v>
          </cell>
          <cell r="H329">
            <v>-1964.26472186854</v>
          </cell>
          <cell r="I329">
            <v>-310.689863065755</v>
          </cell>
          <cell r="J329">
            <v>1527.05745214067</v>
          </cell>
          <cell r="K329">
            <v>3560.73769421267</v>
          </cell>
          <cell r="L329">
            <v>5811.85916111732</v>
          </cell>
          <cell r="M329">
            <v>8300.20218670932</v>
          </cell>
          <cell r="N329">
            <v>11053.9995618992</v>
          </cell>
          <cell r="O329">
            <v>14475.5865053517</v>
          </cell>
          <cell r="P329">
            <v>18715.8462141056</v>
          </cell>
          <cell r="Q329">
            <v>23430.4783976678</v>
          </cell>
          <cell r="R329">
            <v>28511.1197302902</v>
          </cell>
          <cell r="S329">
            <v>33986.1844534194</v>
          </cell>
          <cell r="T329">
            <v>39886.2926799101</v>
          </cell>
          <cell r="U329">
            <v>46244.4416415551</v>
          </cell>
          <cell r="V329">
            <v>53096.1902310063</v>
          </cell>
          <cell r="W329">
            <v>60479.8578701649</v>
          </cell>
          <cell r="X329">
            <v>68436.7388172405</v>
          </cell>
          <cell r="Y329">
            <v>77011.3331110255</v>
          </cell>
          <cell r="Z329">
            <v>86251.5954439732</v>
          </cell>
          <cell r="AA329">
            <v>96209.2033559391</v>
          </cell>
          <cell r="AB329">
            <v>106939.8462485</v>
          </cell>
          <cell r="AC329">
            <v>118503.536836207</v>
          </cell>
          <cell r="AD329">
            <v>130964.946776604</v>
          </cell>
          <cell r="AE329">
            <v>46511.181777516</v>
          </cell>
          <cell r="AF329">
            <v>42758.2177754791</v>
          </cell>
          <cell r="AG329">
            <v>40275.8904228631</v>
          </cell>
          <cell r="AH329">
            <v>37945.4151020734</v>
          </cell>
          <cell r="AI329">
            <v>35752.4998571734</v>
          </cell>
          <cell r="AJ329">
            <v>33684.6392267187</v>
          </cell>
          <cell r="AK329">
            <v>31675.7329145024</v>
          </cell>
          <cell r="AL329">
            <v>29666.8266022861</v>
          </cell>
          <cell r="AM329">
            <v>27656.1337955777</v>
          </cell>
          <cell r="AN329">
            <v>25647.2274833615</v>
          </cell>
          <cell r="AO329">
            <v>23636.5346766531</v>
          </cell>
          <cell r="AP329">
            <v>21627.6283644368</v>
          </cell>
          <cell r="AQ329">
            <v>19616.9355577284</v>
          </cell>
          <cell r="AR329">
            <v>17608.0292455121</v>
          </cell>
          <cell r="AS329">
            <v>16126.1388084578</v>
          </cell>
          <cell r="AT329">
            <v>15171.2642465654</v>
          </cell>
          <cell r="AU329">
            <v>14216.389684673</v>
          </cell>
          <cell r="AV329">
            <v>13261.5151227806</v>
          </cell>
          <cell r="AW329">
            <v>12306.6405608882</v>
          </cell>
          <cell r="AX329">
            <v>11351.7659989958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</row>
        <row r="330">
          <cell r="A330">
            <v>-3117.3351931052</v>
          </cell>
          <cell r="B330">
            <v>-12513.5372123676</v>
          </cell>
          <cell r="C330">
            <v>-10690.4357637323</v>
          </cell>
          <cell r="D330">
            <v>-8177.99732426392</v>
          </cell>
          <cell r="E330">
            <v>-6514.41866638092</v>
          </cell>
          <cell r="F330">
            <v>-5087.4605148399</v>
          </cell>
          <cell r="G330">
            <v>-3585.18769585654</v>
          </cell>
          <cell r="H330">
            <v>-1993.22305147609</v>
          </cell>
          <cell r="I330">
            <v>-232.835984457117</v>
          </cell>
          <cell r="J330">
            <v>1714.73669550744</v>
          </cell>
          <cell r="K330">
            <v>3861.3637377814</v>
          </cell>
          <cell r="L330">
            <v>6229.31756682233</v>
          </cell>
          <cell r="M330">
            <v>8838.9241412186</v>
          </cell>
          <cell r="N330">
            <v>11719.7882750837</v>
          </cell>
          <cell r="O330">
            <v>15303.7788123774</v>
          </cell>
          <cell r="P330">
            <v>19754.7560577249</v>
          </cell>
          <cell r="Q330">
            <v>24706.0628854541</v>
          </cell>
          <cell r="R330">
            <v>30041.7525299534</v>
          </cell>
          <cell r="S330">
            <v>35791.6656282445</v>
          </cell>
          <cell r="T330">
            <v>41987.9594235523</v>
          </cell>
          <cell r="U330">
            <v>48665.2876094653</v>
          </cell>
          <cell r="V330">
            <v>55860.9941358653</v>
          </cell>
          <cell r="W330">
            <v>63615.3220605151</v>
          </cell>
          <cell r="X330">
            <v>71971.6386143373</v>
          </cell>
          <cell r="Y330">
            <v>80976.6777390963</v>
          </cell>
          <cell r="Z330">
            <v>90680.8014539108</v>
          </cell>
          <cell r="AA330">
            <v>101138.281512327</v>
          </cell>
          <cell r="AB330">
            <v>112407.602925163</v>
          </cell>
          <cell r="AC330">
            <v>124551.791046621</v>
          </cell>
          <cell r="AD330">
            <v>137638.764052944</v>
          </cell>
          <cell r="AE330">
            <v>50025.6820159878</v>
          </cell>
          <cell r="AF330">
            <v>45989.1347469587</v>
          </cell>
          <cell r="AG330">
            <v>43319.2365836404</v>
          </cell>
          <cell r="AH330">
            <v>40812.6647682519</v>
          </cell>
          <cell r="AI330">
            <v>38454.0474092234</v>
          </cell>
          <cell r="AJ330">
            <v>36229.9341014314</v>
          </cell>
          <cell r="AK330">
            <v>34069.229846365</v>
          </cell>
          <cell r="AL330">
            <v>31908.5255912987</v>
          </cell>
          <cell r="AM330">
            <v>29745.8998497861</v>
          </cell>
          <cell r="AN330">
            <v>27585.1955947198</v>
          </cell>
          <cell r="AO330">
            <v>25422.5698532072</v>
          </cell>
          <cell r="AP330">
            <v>23261.8655981408</v>
          </cell>
          <cell r="AQ330">
            <v>21099.2398566283</v>
          </cell>
          <cell r="AR330">
            <v>18938.5356015619</v>
          </cell>
          <cell r="AS330">
            <v>17344.6698481346</v>
          </cell>
          <cell r="AT330">
            <v>16317.6425963464</v>
          </cell>
          <cell r="AU330">
            <v>15290.6153445582</v>
          </cell>
          <cell r="AV330">
            <v>14263.5880927699</v>
          </cell>
          <cell r="AW330">
            <v>13236.5608409817</v>
          </cell>
          <cell r="AX330">
            <v>12209.5335891935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</row>
        <row r="331">
          <cell r="A331">
            <v>-3755.7282161555</v>
          </cell>
          <cell r="B331">
            <v>-15286.9137516307</v>
          </cell>
          <cell r="C331">
            <v>-13509.3378919878</v>
          </cell>
          <cell r="D331">
            <v>-10883.93548352</v>
          </cell>
          <cell r="E331">
            <v>-9032.60514126783</v>
          </cell>
          <cell r="F331">
            <v>-7406.19480489637</v>
          </cell>
          <cell r="G331">
            <v>-5723.80057585141</v>
          </cell>
          <cell r="H331">
            <v>-3969.49594409573</v>
          </cell>
          <cell r="I331">
            <v>-2051.28787706082</v>
          </cell>
          <cell r="J331">
            <v>51.292401261566</v>
          </cell>
          <cell r="K331">
            <v>2349.536667288</v>
          </cell>
          <cell r="L331">
            <v>4866.9432961852</v>
          </cell>
          <cell r="M331">
            <v>7624.36650001767</v>
          </cell>
          <cell r="N331">
            <v>10654.2179065283</v>
          </cell>
          <cell r="O331">
            <v>14471.4567075532</v>
          </cell>
          <cell r="P331">
            <v>19275.6906129506</v>
          </cell>
          <cell r="Q331">
            <v>24635.0713890205</v>
          </cell>
          <cell r="R331">
            <v>30410.5148229959</v>
          </cell>
          <cell r="S331">
            <v>36634.3209402967</v>
          </cell>
          <cell r="T331">
            <v>43341.2973012596</v>
          </cell>
          <cell r="U331">
            <v>50568.95366759</v>
          </cell>
          <cell r="V331">
            <v>58357.711781277</v>
          </cell>
          <cell r="W331">
            <v>66751.1314291905</v>
          </cell>
          <cell r="X331">
            <v>75796.1540576608</v>
          </cell>
          <cell r="Y331">
            <v>85543.3652994908</v>
          </cell>
          <cell r="Z331">
            <v>96047.2778816228</v>
          </cell>
          <cell r="AA331">
            <v>107366.636495662</v>
          </cell>
          <cell r="AB331">
            <v>119564.746336293</v>
          </cell>
          <cell r="AC331">
            <v>132709.827144983</v>
          </cell>
          <cell r="AD331">
            <v>146875.394739025</v>
          </cell>
          <cell r="AE331">
            <v>60055.6161998334</v>
          </cell>
          <cell r="AF331">
            <v>55209.758556477</v>
          </cell>
          <cell r="AG331">
            <v>52004.5572893029</v>
          </cell>
          <cell r="AH331">
            <v>48995.4286006789</v>
          </cell>
          <cell r="AI331">
            <v>46163.9186008591</v>
          </cell>
          <cell r="AJ331">
            <v>43493.8801363157</v>
          </cell>
          <cell r="AK331">
            <v>40899.9639669741</v>
          </cell>
          <cell r="AL331">
            <v>38306.0477976326</v>
          </cell>
          <cell r="AM331">
            <v>35709.8248920727</v>
          </cell>
          <cell r="AN331">
            <v>33115.9087227312</v>
          </cell>
          <cell r="AO331">
            <v>30519.6858171713</v>
          </cell>
          <cell r="AP331">
            <v>27925.7696478297</v>
          </cell>
          <cell r="AQ331">
            <v>25329.5467422699</v>
          </cell>
          <cell r="AR331">
            <v>22735.6305729283</v>
          </cell>
          <cell r="AS331">
            <v>20822.2015879663</v>
          </cell>
          <cell r="AT331">
            <v>19589.2597873837</v>
          </cell>
          <cell r="AU331">
            <v>18356.3179868011</v>
          </cell>
          <cell r="AV331">
            <v>17123.3761862185</v>
          </cell>
          <cell r="AW331">
            <v>15890.4343856359</v>
          </cell>
          <cell r="AX331">
            <v>14657.4925850534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</row>
        <row r="332">
          <cell r="A332">
            <v>-3424.92946150686</v>
          </cell>
          <cell r="B332">
            <v>-13916.5363522518</v>
          </cell>
          <cell r="C332">
            <v>-12313.5161358234</v>
          </cell>
          <cell r="D332">
            <v>-9830.23729325494</v>
          </cell>
          <cell r="E332">
            <v>-8106.02346844492</v>
          </cell>
          <cell r="F332">
            <v>-6614.8275352273</v>
          </cell>
          <cell r="G332">
            <v>-5059.88455030979</v>
          </cell>
          <cell r="H332">
            <v>-3426.26506856662</v>
          </cell>
          <cell r="I332">
            <v>-1629.13090553209</v>
          </cell>
          <cell r="J332">
            <v>350.8779579344</v>
          </cell>
          <cell r="K332">
            <v>2525.12510652795</v>
          </cell>
          <cell r="L332">
            <v>4916.21717899104</v>
          </cell>
          <cell r="M332">
            <v>7544.4632807769</v>
          </cell>
          <cell r="N332">
            <v>10440.514028776</v>
          </cell>
          <cell r="O332">
            <v>14075.4367898302</v>
          </cell>
          <cell r="P332">
            <v>18629.7544664892</v>
          </cell>
          <cell r="Q332">
            <v>23705.4498201905</v>
          </cell>
          <cell r="R332">
            <v>29175.1845952011</v>
          </cell>
          <cell r="S332">
            <v>35069.549095849</v>
          </cell>
          <cell r="T332">
            <v>41421.5084312869</v>
          </cell>
          <cell r="U332">
            <v>48266.5868777627</v>
          </cell>
          <cell r="V332">
            <v>55643.0665534118</v>
          </cell>
          <cell r="W332">
            <v>63592.2015166903</v>
          </cell>
          <cell r="X332">
            <v>72158.4484858253</v>
          </cell>
          <cell r="Y332">
            <v>81389.715469617</v>
          </cell>
          <cell r="Z332">
            <v>91337.6297000942</v>
          </cell>
          <cell r="AA332">
            <v>102057.82636548</v>
          </cell>
          <cell r="AB332">
            <v>113610.259758248</v>
          </cell>
          <cell r="AC332">
            <v>126059.538578408</v>
          </cell>
          <cell r="AD332">
            <v>139475.287267259</v>
          </cell>
          <cell r="AE332">
            <v>54794.9561512342</v>
          </cell>
          <cell r="AF332">
            <v>50373.5785368692</v>
          </cell>
          <cell r="AG332">
            <v>47449.141589852</v>
          </cell>
          <cell r="AH332">
            <v>44703.6019554251</v>
          </cell>
          <cell r="AI332">
            <v>42120.1222394624</v>
          </cell>
          <cell r="AJ332">
            <v>39683.9697221035</v>
          </cell>
          <cell r="AK332">
            <v>37317.271455515</v>
          </cell>
          <cell r="AL332">
            <v>34950.5731889265</v>
          </cell>
          <cell r="AM332">
            <v>32581.7702480723</v>
          </cell>
          <cell r="AN332">
            <v>30215.0719814838</v>
          </cell>
          <cell r="AO332">
            <v>27846.2690406295</v>
          </cell>
          <cell r="AP332">
            <v>25479.570774041</v>
          </cell>
          <cell r="AQ332">
            <v>23110.7678331867</v>
          </cell>
          <cell r="AR332">
            <v>20744.0695665983</v>
          </cell>
          <cell r="AS332">
            <v>18998.2502084116</v>
          </cell>
          <cell r="AT332">
            <v>17873.3097586268</v>
          </cell>
          <cell r="AU332">
            <v>16748.3693088419</v>
          </cell>
          <cell r="AV332">
            <v>15623.4288590571</v>
          </cell>
          <cell r="AW332">
            <v>14498.4884092722</v>
          </cell>
          <cell r="AX332">
            <v>13373.5479594874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</row>
        <row r="333">
          <cell r="A333">
            <v>-3503.2488247972</v>
          </cell>
          <cell r="B333">
            <v>-14174.7214734595</v>
          </cell>
          <cell r="C333">
            <v>-12417.8621020403</v>
          </cell>
          <cell r="D333">
            <v>-9831.37426822721</v>
          </cell>
          <cell r="E333">
            <v>-8045.84814431648</v>
          </cell>
          <cell r="F333">
            <v>-6498.23628500896</v>
          </cell>
          <cell r="G333">
            <v>-4887.05896576851</v>
          </cell>
          <cell r="H333">
            <v>-3197.00123216976</v>
          </cell>
          <cell r="I333">
            <v>-1341.29061457919</v>
          </cell>
          <cell r="J333">
            <v>699.868323426237</v>
          </cell>
          <cell r="K333">
            <v>2937.99198592899</v>
          </cell>
          <cell r="L333">
            <v>5396.0937759404</v>
          </cell>
          <cell r="M333">
            <v>8094.81726221776</v>
          </cell>
          <cell r="N333">
            <v>11065.4666461068</v>
          </cell>
          <cell r="O333">
            <v>14790.3035326899</v>
          </cell>
          <cell r="P333">
            <v>19454.8662726454</v>
          </cell>
          <cell r="Q333">
            <v>24652.9542410544</v>
          </cell>
          <cell r="R333">
            <v>30254.5832875332</v>
          </cell>
          <cell r="S333">
            <v>36291.0813547177</v>
          </cell>
          <cell r="T333">
            <v>42796.208454847</v>
          </cell>
          <cell r="U333">
            <v>49806.3454776481</v>
          </cell>
          <cell r="V333">
            <v>57360.6976558662</v>
          </cell>
          <cell r="W333">
            <v>65501.5138263531</v>
          </cell>
          <cell r="X333">
            <v>74274.3227129641</v>
          </cell>
          <cell r="Y333">
            <v>83728.1875527099</v>
          </cell>
          <cell r="Z333">
            <v>93915.9804891988</v>
          </cell>
          <cell r="AA333">
            <v>104894.678267954</v>
          </cell>
          <cell r="AB333">
            <v>116725.68088733</v>
          </cell>
          <cell r="AC333">
            <v>129475.15498712</v>
          </cell>
          <cell r="AD333">
            <v>143214.403895324</v>
          </cell>
          <cell r="AE333">
            <v>56109.0424202767</v>
          </cell>
          <cell r="AF333">
            <v>51581.6318419058</v>
          </cell>
          <cell r="AG333">
            <v>48587.0613879623</v>
          </cell>
          <cell r="AH333">
            <v>45775.6785411646</v>
          </cell>
          <cell r="AI333">
            <v>43130.2421149579</v>
          </cell>
          <cell r="AJ333">
            <v>40635.6660711066</v>
          </cell>
          <cell r="AK333">
            <v>38212.2099217942</v>
          </cell>
          <cell r="AL333">
            <v>35788.7537724819</v>
          </cell>
          <cell r="AM333">
            <v>33363.1424748502</v>
          </cell>
          <cell r="AN333">
            <v>30939.6863255378</v>
          </cell>
          <cell r="AO333">
            <v>28514.0750279061</v>
          </cell>
          <cell r="AP333">
            <v>26090.6188785938</v>
          </cell>
          <cell r="AQ333">
            <v>23665.0075809621</v>
          </cell>
          <cell r="AR333">
            <v>21241.5514316497</v>
          </cell>
          <cell r="AS333">
            <v>19453.8640365494</v>
          </cell>
          <cell r="AT333">
            <v>18301.9453956611</v>
          </cell>
          <cell r="AU333">
            <v>17150.0267547728</v>
          </cell>
          <cell r="AV333">
            <v>15998.1081138846</v>
          </cell>
          <cell r="AW333">
            <v>14846.1894729963</v>
          </cell>
          <cell r="AX333">
            <v>13694.270832108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</row>
        <row r="334">
          <cell r="A334">
            <v>-2970.42324824982</v>
          </cell>
          <cell r="B334">
            <v>-11962.3048687542</v>
          </cell>
          <cell r="C334">
            <v>-10138.9002814762</v>
          </cell>
          <cell r="D334">
            <v>-7676.1775027499</v>
          </cell>
          <cell r="E334">
            <v>-6078.96432540068</v>
          </cell>
          <cell r="F334">
            <v>-4712.9873016678</v>
          </cell>
          <cell r="G334">
            <v>-3268.07422096242</v>
          </cell>
          <cell r="H334">
            <v>-1730.29879682707</v>
          </cell>
          <cell r="I334">
            <v>-24.1985682679388</v>
          </cell>
          <cell r="J334">
            <v>1868.48854094911</v>
          </cell>
          <cell r="K334">
            <v>3959.67085342941</v>
          </cell>
          <cell r="L334">
            <v>6271.2199889514</v>
          </cell>
          <cell r="M334">
            <v>8823.22027424451</v>
          </cell>
          <cell r="N334">
            <v>11644.4791229309</v>
          </cell>
          <cell r="O334">
            <v>15146.7903931775</v>
          </cell>
          <cell r="P334">
            <v>19485.2913136547</v>
          </cell>
          <cell r="Q334">
            <v>24308.8156780714</v>
          </cell>
          <cell r="R334">
            <v>29506.8027745431</v>
          </cell>
          <cell r="S334">
            <v>35108.323118134</v>
          </cell>
          <cell r="T334">
            <v>41144.7040435428</v>
          </cell>
          <cell r="U334">
            <v>47649.704907876</v>
          </cell>
          <cell r="V334">
            <v>54659.7058948681</v>
          </cell>
          <cell r="W334">
            <v>62213.9114764638</v>
          </cell>
          <cell r="X334">
            <v>70354.5696696514</v>
          </cell>
          <cell r="Y334">
            <v>79127.2083147749</v>
          </cell>
          <cell r="Z334">
            <v>88580.8896967441</v>
          </cell>
          <cell r="AA334">
            <v>98768.4849331524</v>
          </cell>
          <cell r="AB334">
            <v>109746.969663856</v>
          </cell>
          <cell r="AC334">
            <v>121577.742695706</v>
          </cell>
          <cell r="AD334">
            <v>134326.969384494</v>
          </cell>
          <cell r="AE334">
            <v>47618.5067228646</v>
          </cell>
          <cell r="AF334">
            <v>43776.19322465</v>
          </cell>
          <cell r="AG334">
            <v>41234.767330672</v>
          </cell>
          <cell r="AH334">
            <v>38848.8087183682</v>
          </cell>
          <cell r="AI334">
            <v>36603.6851729927</v>
          </cell>
          <cell r="AJ334">
            <v>34486.593506643</v>
          </cell>
          <cell r="AK334">
            <v>32429.8597261197</v>
          </cell>
          <cell r="AL334">
            <v>30373.1259455964</v>
          </cell>
          <cell r="AM334">
            <v>28314.5631382299</v>
          </cell>
          <cell r="AN334">
            <v>26257.8293577066</v>
          </cell>
          <cell r="AO334">
            <v>24199.26655034</v>
          </cell>
          <cell r="AP334">
            <v>22142.5327698167</v>
          </cell>
          <cell r="AQ334">
            <v>20083.9699624502</v>
          </cell>
          <cell r="AR334">
            <v>18027.2361819269</v>
          </cell>
          <cell r="AS334">
            <v>16510.0653201551</v>
          </cell>
          <cell r="AT334">
            <v>15532.4573771347</v>
          </cell>
          <cell r="AU334">
            <v>14554.8494341143</v>
          </cell>
          <cell r="AV334">
            <v>13577.2414910939</v>
          </cell>
          <cell r="AW334">
            <v>12599.6335480734</v>
          </cell>
          <cell r="AX334">
            <v>11622.025605053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</row>
        <row r="335">
          <cell r="A335">
            <v>-3463.16526352929</v>
          </cell>
          <cell r="B335">
            <v>-13908.0679076555</v>
          </cell>
          <cell r="C335">
            <v>-12081.8803323262</v>
          </cell>
          <cell r="D335">
            <v>-9378.26336291363</v>
          </cell>
          <cell r="E335">
            <v>-7540.63022183482</v>
          </cell>
          <cell r="F335">
            <v>-5974.58096218322</v>
          </cell>
          <cell r="G335">
            <v>-4341.70277480878</v>
          </cell>
          <cell r="H335">
            <v>-2626.58786247415</v>
          </cell>
          <cell r="I335">
            <v>-742.973775502097</v>
          </cell>
          <cell r="J335">
            <v>1329.04766923458</v>
          </cell>
          <cell r="K335">
            <v>3601.24146283782</v>
          </cell>
          <cell r="L335">
            <v>6096.7916579005</v>
          </cell>
          <cell r="M335">
            <v>8836.56744550796</v>
          </cell>
          <cell r="N335">
            <v>11851.9984140549</v>
          </cell>
          <cell r="O335">
            <v>15621.2678417559</v>
          </cell>
          <cell r="P335">
            <v>20328.3500182628</v>
          </cell>
          <cell r="Q335">
            <v>25570.8167600639</v>
          </cell>
          <cell r="R335">
            <v>31220.2698194472</v>
          </cell>
          <cell r="S335">
            <v>37308.3046019457</v>
          </cell>
          <cell r="T335">
            <v>43868.9693465354</v>
          </cell>
          <cell r="U335">
            <v>50938.9555454708</v>
          </cell>
          <cell r="V335">
            <v>58557.8031469058</v>
          </cell>
          <cell r="W335">
            <v>66768.1216879282</v>
          </cell>
          <cell r="X335">
            <v>75615.828594726</v>
          </cell>
          <cell r="Y335">
            <v>85150.4059826151</v>
          </cell>
          <cell r="Z335">
            <v>95425.17739212</v>
          </cell>
          <cell r="AA335">
            <v>106497.606008796</v>
          </cell>
          <cell r="AB335">
            <v>118429.616034633</v>
          </cell>
          <cell r="AC335">
            <v>131287.939008352</v>
          </cell>
          <cell r="AD335">
            <v>145144.487011451</v>
          </cell>
          <cell r="AE335">
            <v>55581.2178793069</v>
          </cell>
          <cell r="AF335">
            <v>51096.3971992345</v>
          </cell>
          <cell r="AG335">
            <v>48129.9970313461</v>
          </cell>
          <cell r="AH335">
            <v>45345.0612026509</v>
          </cell>
          <cell r="AI335">
            <v>42724.510716519</v>
          </cell>
          <cell r="AJ335">
            <v>40253.4014508992</v>
          </cell>
          <cell r="AK335">
            <v>37852.743046378</v>
          </cell>
          <cell r="AL335">
            <v>35452.0846418568</v>
          </cell>
          <cell r="AM335">
            <v>33049.2913627568</v>
          </cell>
          <cell r="AN335">
            <v>30648.6329582356</v>
          </cell>
          <cell r="AO335">
            <v>28245.8396791356</v>
          </cell>
          <cell r="AP335">
            <v>25845.1812746144</v>
          </cell>
          <cell r="AQ335">
            <v>23442.3879955144</v>
          </cell>
          <cell r="AR335">
            <v>21041.7295909931</v>
          </cell>
          <cell r="AS335">
            <v>19270.8591872014</v>
          </cell>
          <cell r="AT335">
            <v>18129.7767841393</v>
          </cell>
          <cell r="AU335">
            <v>16988.6943810771</v>
          </cell>
          <cell r="AV335">
            <v>15847.6119780149</v>
          </cell>
          <cell r="AW335">
            <v>14706.5295749528</v>
          </cell>
          <cell r="AX335">
            <v>13565.4471718906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</row>
        <row r="336">
          <cell r="A336">
            <v>-3511.6392831977</v>
          </cell>
          <cell r="B336">
            <v>-14179.3558028973</v>
          </cell>
          <cell r="C336">
            <v>-12385.590925699</v>
          </cell>
          <cell r="D336">
            <v>-9529.30872573687</v>
          </cell>
          <cell r="E336">
            <v>-7619.72928026954</v>
          </cell>
          <cell r="F336">
            <v>-6032.4701825083</v>
          </cell>
          <cell r="G336">
            <v>-4379.14655097298</v>
          </cell>
          <cell r="H336">
            <v>-2644.19871027609</v>
          </cell>
          <cell r="I336">
            <v>-740.397724888159</v>
          </cell>
          <cell r="J336">
            <v>1352.33447681009</v>
          </cell>
          <cell r="K336">
            <v>3645.77872357711</v>
          </cell>
          <cell r="L336">
            <v>6163.26409193778</v>
          </cell>
          <cell r="M336">
            <v>8925.76114812626</v>
          </cell>
          <cell r="N336">
            <v>11964.9636790438</v>
          </cell>
          <cell r="O336">
            <v>15764.8843233278</v>
          </cell>
          <cell r="P336">
            <v>20512.0540107395</v>
          </cell>
          <cell r="Q336">
            <v>25799.6173665902</v>
          </cell>
          <cell r="R336">
            <v>31497.6680073715</v>
          </cell>
          <cell r="S336">
            <v>37638.0731278099</v>
          </cell>
          <cell r="T336">
            <v>44255.1738557768</v>
          </cell>
          <cell r="U336">
            <v>51385.977310148</v>
          </cell>
          <cell r="V336">
            <v>59070.3635686135</v>
          </cell>
          <cell r="W336">
            <v>67351.3087029372</v>
          </cell>
          <cell r="X336">
            <v>76275.1251290228</v>
          </cell>
          <cell r="Y336">
            <v>85891.7206159794</v>
          </cell>
          <cell r="Z336">
            <v>96254.8774027357</v>
          </cell>
          <cell r="AA336">
            <v>107422.5529832</v>
          </cell>
          <cell r="AB336">
            <v>119457.204242158</v>
          </cell>
          <cell r="AC336">
            <v>132426.136754674</v>
          </cell>
          <cell r="AD336">
            <v>146401.881202525</v>
          </cell>
          <cell r="AE336">
            <v>56275.8041434411</v>
          </cell>
          <cell r="AF336">
            <v>51734.9376450089</v>
          </cell>
          <cell r="AG336">
            <v>48731.4670261812</v>
          </cell>
          <cell r="AH336">
            <v>45911.7284665111</v>
          </cell>
          <cell r="AI336">
            <v>43258.4295369017</v>
          </cell>
          <cell r="AJ336">
            <v>40756.4393618926</v>
          </cell>
          <cell r="AK336">
            <v>38325.7804569095</v>
          </cell>
          <cell r="AL336">
            <v>35895.1215519264</v>
          </cell>
          <cell r="AM336">
            <v>33462.3010933062</v>
          </cell>
          <cell r="AN336">
            <v>31031.6421883231</v>
          </cell>
          <cell r="AO336">
            <v>28598.8217297029</v>
          </cell>
          <cell r="AP336">
            <v>26168.1628247198</v>
          </cell>
          <cell r="AQ336">
            <v>23735.3423660995</v>
          </cell>
          <cell r="AR336">
            <v>21304.6834611164</v>
          </cell>
          <cell r="AS336">
            <v>19511.6828790925</v>
          </cell>
          <cell r="AT336">
            <v>18356.3406200276</v>
          </cell>
          <cell r="AU336">
            <v>17200.9983609628</v>
          </cell>
          <cell r="AV336">
            <v>16045.6561018979</v>
          </cell>
          <cell r="AW336">
            <v>14890.3138428331</v>
          </cell>
          <cell r="AX336">
            <v>13734.9715837682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</row>
        <row r="337">
          <cell r="A337">
            <v>-3363.77005379156</v>
          </cell>
          <cell r="B337">
            <v>-13584.6417740614</v>
          </cell>
          <cell r="C337">
            <v>-11772.4100819923</v>
          </cell>
          <cell r="D337">
            <v>-9063.16999471068</v>
          </cell>
          <cell r="E337">
            <v>-7259.25658847095</v>
          </cell>
          <cell r="F337">
            <v>-5737.68161771462</v>
          </cell>
          <cell r="G337">
            <v>-4146.88438415939</v>
          </cell>
          <cell r="H337">
            <v>-2471.78344493107</v>
          </cell>
          <cell r="I337">
            <v>-628.414668692509</v>
          </cell>
          <cell r="J337">
            <v>1402.7668628255</v>
          </cell>
          <cell r="K337">
            <v>3633.54018870622</v>
          </cell>
          <cell r="L337">
            <v>6086.79423732457</v>
          </cell>
          <cell r="M337">
            <v>8783.2133007712</v>
          </cell>
          <cell r="N337">
            <v>11753.6519915852</v>
          </cell>
          <cell r="O337">
            <v>15462.2295973974</v>
          </cell>
          <cell r="P337">
            <v>20086.7974277885</v>
          </cell>
          <cell r="Q337">
            <v>25235.7442617041</v>
          </cell>
          <cell r="R337">
            <v>30784.4172197081</v>
          </cell>
          <cell r="S337">
            <v>36763.8480796441</v>
          </cell>
          <cell r="T337">
            <v>43207.4776969169</v>
          </cell>
          <cell r="U337">
            <v>50151.3430274442</v>
          </cell>
          <cell r="V337">
            <v>57634.2786696866</v>
          </cell>
          <cell r="W337">
            <v>65698.1340529088</v>
          </cell>
          <cell r="X337">
            <v>74388.0074863296</v>
          </cell>
          <cell r="Y337">
            <v>83752.4983781169</v>
          </cell>
          <cell r="Z337">
            <v>93843.9790347972</v>
          </cell>
          <cell r="AA337">
            <v>104718.887561161</v>
          </cell>
          <cell r="AB337">
            <v>116438.043498748</v>
          </cell>
          <cell r="AC337">
            <v>129066.987968169</v>
          </cell>
          <cell r="AD337">
            <v>142676.35021756</v>
          </cell>
          <cell r="AE337">
            <v>53897.0218228182</v>
          </cell>
          <cell r="AF337">
            <v>49548.098080446</v>
          </cell>
          <cell r="AG337">
            <v>46671.5843824001</v>
          </cell>
          <cell r="AH337">
            <v>43971.0363760526</v>
          </cell>
          <cell r="AI337">
            <v>41429.8925845375</v>
          </cell>
          <cell r="AJ337">
            <v>39033.6617155974</v>
          </cell>
          <cell r="AK337">
            <v>36705.7469387284</v>
          </cell>
          <cell r="AL337">
            <v>34377.8321618595</v>
          </cell>
          <cell r="AM337">
            <v>32047.8472003823</v>
          </cell>
          <cell r="AN337">
            <v>29719.9324235133</v>
          </cell>
          <cell r="AO337">
            <v>27389.9474620361</v>
          </cell>
          <cell r="AP337">
            <v>25062.0326851671</v>
          </cell>
          <cell r="AQ337">
            <v>22732.0477236899</v>
          </cell>
          <cell r="AR337">
            <v>20404.1329468209</v>
          </cell>
          <cell r="AS337">
            <v>18686.9226293752</v>
          </cell>
          <cell r="AT337">
            <v>17580.4167713527</v>
          </cell>
          <cell r="AU337">
            <v>16473.9109133303</v>
          </cell>
          <cell r="AV337">
            <v>15367.4050553078</v>
          </cell>
          <cell r="AW337">
            <v>14260.8991972854</v>
          </cell>
          <cell r="AX337">
            <v>13154.3933392629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</row>
        <row r="338">
          <cell r="A338">
            <v>-3642.11387053198</v>
          </cell>
          <cell r="B338">
            <v>-14656.3472446591</v>
          </cell>
          <cell r="C338">
            <v>-13010.2827229069</v>
          </cell>
          <cell r="D338">
            <v>-10478.525206537</v>
          </cell>
          <cell r="E338">
            <v>-8659.70094461975</v>
          </cell>
          <cell r="F338">
            <v>-7068.09596716801</v>
          </cell>
          <cell r="G338">
            <v>-5417.58908368781</v>
          </cell>
          <cell r="H338">
            <v>-3692.51961171069</v>
          </cell>
          <cell r="I338">
            <v>-1803.05237471899</v>
          </cell>
          <cell r="J338">
            <v>270.987819843374</v>
          </cell>
          <cell r="K338">
            <v>2540.96621432368</v>
          </cell>
          <cell r="L338">
            <v>5030.1620819604</v>
          </cell>
          <cell r="M338">
            <v>7759.32151423281</v>
          </cell>
          <cell r="N338">
            <v>10760.3784235223</v>
          </cell>
          <cell r="O338">
            <v>14534.8524436416</v>
          </cell>
          <cell r="P338">
            <v>19276.5520967025</v>
          </cell>
          <cell r="Q338">
            <v>24564.1219446693</v>
          </cell>
          <cell r="R338">
            <v>30262.1795815666</v>
          </cell>
          <cell r="S338">
            <v>36402.5922412477</v>
          </cell>
          <cell r="T338">
            <v>43019.7010937483</v>
          </cell>
          <cell r="U338">
            <v>50150.5133033818</v>
          </cell>
          <cell r="V338">
            <v>57834.9089968034</v>
          </cell>
          <cell r="W338">
            <v>66115.8642985434</v>
          </cell>
          <cell r="X338">
            <v>75039.6916813682</v>
          </cell>
          <cell r="Y338">
            <v>84656.2989756642</v>
          </cell>
          <cell r="Z338">
            <v>95019.4684863944</v>
          </cell>
          <cell r="AA338">
            <v>106187.157778628</v>
          </cell>
          <cell r="AB338">
            <v>118221.823813835</v>
          </cell>
          <cell r="AC338">
            <v>131190.772249719</v>
          </cell>
          <cell r="AD338">
            <v>145166.53385711</v>
          </cell>
          <cell r="AE338">
            <v>58436.5138545502</v>
          </cell>
          <cell r="AF338">
            <v>53721.3007698834</v>
          </cell>
          <cell r="AG338">
            <v>50602.5118853835</v>
          </cell>
          <cell r="AH338">
            <v>47674.5094531415</v>
          </cell>
          <cell r="AI338">
            <v>44919.3371011804</v>
          </cell>
          <cell r="AJ338">
            <v>42321.28300402</v>
          </cell>
          <cell r="AK338">
            <v>39797.2989412657</v>
          </cell>
          <cell r="AL338">
            <v>37273.3148785113</v>
          </cell>
          <cell r="AM338">
            <v>34747.0862692598</v>
          </cell>
          <cell r="AN338">
            <v>32223.1022065055</v>
          </cell>
          <cell r="AO338">
            <v>29696.873597254</v>
          </cell>
          <cell r="AP338">
            <v>27172.8895344996</v>
          </cell>
          <cell r="AQ338">
            <v>24646.6609252481</v>
          </cell>
          <cell r="AR338">
            <v>22122.6768624938</v>
          </cell>
          <cell r="AS338">
            <v>20260.8340163997</v>
          </cell>
          <cell r="AT338">
            <v>19061.1323869658</v>
          </cell>
          <cell r="AU338">
            <v>17861.4307575318</v>
          </cell>
          <cell r="AV338">
            <v>16661.7291280979</v>
          </cell>
          <cell r="AW338">
            <v>15462.027498664</v>
          </cell>
          <cell r="AX338">
            <v>14262.3258692301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</row>
        <row r="339">
          <cell r="A339">
            <v>-3072.72662143235</v>
          </cell>
          <cell r="B339">
            <v>-12239.377979308</v>
          </cell>
          <cell r="C339">
            <v>-10433.6612526156</v>
          </cell>
          <cell r="D339">
            <v>-7933.11752366201</v>
          </cell>
          <cell r="E339">
            <v>-6270.15277434837</v>
          </cell>
          <cell r="F339">
            <v>-4848.15232112919</v>
          </cell>
          <cell r="G339">
            <v>-3349.11345110344</v>
          </cell>
          <cell r="H339">
            <v>-1758.70991978625</v>
          </cell>
          <cell r="I339">
            <v>1.03186194175233</v>
          </cell>
          <cell r="J339">
            <v>1948.82163196604</v>
          </cell>
          <cell r="K339">
            <v>4096.61680509522</v>
          </cell>
          <cell r="L339">
            <v>6466.67344384318</v>
          </cell>
          <cell r="M339">
            <v>9079.34789650589</v>
          </cell>
          <cell r="N339">
            <v>11964.1422042617</v>
          </cell>
          <cell r="O339">
            <v>15547.9651187769</v>
          </cell>
          <cell r="P339">
            <v>19992.589899903</v>
          </cell>
          <cell r="Q339">
            <v>24935.3919879921</v>
          </cell>
          <cell r="R339">
            <v>30261.9166478107</v>
          </cell>
          <cell r="S339">
            <v>36001.9532598417</v>
          </cell>
          <cell r="T339">
            <v>42187.6038315934</v>
          </cell>
          <cell r="U339">
            <v>48853.4625328456</v>
          </cell>
          <cell r="V339">
            <v>56036.809168683</v>
          </cell>
          <cell r="W339">
            <v>63777.8176723442</v>
          </cell>
          <cell r="X339">
            <v>72119.7807839113</v>
          </cell>
          <cell r="Y339">
            <v>81109.3521713905</v>
          </cell>
          <cell r="Z339">
            <v>90796.8073482815</v>
          </cell>
          <cell r="AA339">
            <v>101236.324846856</v>
          </cell>
          <cell r="AB339">
            <v>112486.289219647</v>
          </cell>
          <cell r="AC339">
            <v>124609.617563737</v>
          </cell>
          <cell r="AD339">
            <v>137674.111393962</v>
          </cell>
          <cell r="AE339">
            <v>49418.1982941142</v>
          </cell>
          <cell r="AF339">
            <v>45430.6685828613</v>
          </cell>
          <cell r="AG339">
            <v>42793.1921598953</v>
          </cell>
          <cell r="AH339">
            <v>40317.05874163</v>
          </cell>
          <cell r="AI339">
            <v>37987.0831040933</v>
          </cell>
          <cell r="AJ339">
            <v>35789.97817631</v>
          </cell>
          <cell r="AK339">
            <v>33655.5122974104</v>
          </cell>
          <cell r="AL339">
            <v>31521.0464185109</v>
          </cell>
          <cell r="AM339">
            <v>29384.6823866148</v>
          </cell>
          <cell r="AN339">
            <v>27250.2165077153</v>
          </cell>
          <cell r="AO339">
            <v>25113.8524758193</v>
          </cell>
          <cell r="AP339">
            <v>22979.3865969197</v>
          </cell>
          <cell r="AQ339">
            <v>20843.0225650237</v>
          </cell>
          <cell r="AR339">
            <v>18708.5566861241</v>
          </cell>
          <cell r="AS339">
            <v>17134.0459411853</v>
          </cell>
          <cell r="AT339">
            <v>16119.4903302071</v>
          </cell>
          <cell r="AU339">
            <v>15104.934719229</v>
          </cell>
          <cell r="AV339">
            <v>14090.3791082508</v>
          </cell>
          <cell r="AW339">
            <v>13075.8234972726</v>
          </cell>
          <cell r="AX339">
            <v>12061.2678862945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</row>
        <row r="340">
          <cell r="A340">
            <v>-3187.16802701404</v>
          </cell>
          <cell r="B340">
            <v>-12804.6590767128</v>
          </cell>
          <cell r="C340">
            <v>-10767.7754210487</v>
          </cell>
          <cell r="D340">
            <v>-7834.00267996897</v>
          </cell>
          <cell r="E340">
            <v>-5984.76117596499</v>
          </cell>
          <cell r="F340">
            <v>-4473.44557806702</v>
          </cell>
          <cell r="G340">
            <v>-2884.07795616825</v>
          </cell>
          <cell r="H340">
            <v>-1201.73472376511</v>
          </cell>
          <cell r="I340">
            <v>654.172749214454</v>
          </cell>
          <cell r="J340">
            <v>2703.03196177104</v>
          </cell>
          <cell r="K340">
            <v>4957.12004726749</v>
          </cell>
          <cell r="L340">
            <v>7439.35180653572</v>
          </cell>
          <cell r="M340">
            <v>10170.6586401298</v>
          </cell>
          <cell r="N340">
            <v>13181.5427738698</v>
          </cell>
          <cell r="O340">
            <v>16913.6057418805</v>
          </cell>
          <cell r="P340">
            <v>21535.306788309</v>
          </cell>
          <cell r="Q340">
            <v>26673.5901495856</v>
          </cell>
          <cell r="R340">
            <v>32210.7718018567</v>
          </cell>
          <cell r="S340">
            <v>38177.8192561316</v>
          </cell>
          <cell r="T340">
            <v>44608.1041117792</v>
          </cell>
          <cell r="U340">
            <v>51537.5886921551</v>
          </cell>
          <cell r="V340">
            <v>59005.0271692385</v>
          </cell>
          <cell r="W340">
            <v>67052.1823020954</v>
          </cell>
          <cell r="X340">
            <v>75724.0590013136</v>
          </cell>
          <cell r="Y340">
            <v>85069.1560256511</v>
          </cell>
          <cell r="Z340">
            <v>95139.7372185496</v>
          </cell>
          <cell r="AA340">
            <v>105992.123801444</v>
          </cell>
          <cell r="AB340">
            <v>117687.009358558</v>
          </cell>
          <cell r="AC340">
            <v>130289.799274795</v>
          </cell>
          <cell r="AD340">
            <v>143870.976525066</v>
          </cell>
          <cell r="AE340">
            <v>51123.7622725298</v>
          </cell>
          <cell r="AF340">
            <v>46998.6114566405</v>
          </cell>
          <cell r="AG340">
            <v>44270.1081460863</v>
          </cell>
          <cell r="AH340">
            <v>41708.5162507876</v>
          </cell>
          <cell r="AI340">
            <v>39298.1264610733</v>
          </cell>
          <cell r="AJ340">
            <v>37025.1931309811</v>
          </cell>
          <cell r="AK340">
            <v>34817.0607032822</v>
          </cell>
          <cell r="AL340">
            <v>32608.9282755834</v>
          </cell>
          <cell r="AM340">
            <v>30398.8321841756</v>
          </cell>
          <cell r="AN340">
            <v>28190.6997564767</v>
          </cell>
          <cell r="AO340">
            <v>25980.603665069</v>
          </cell>
          <cell r="AP340">
            <v>23772.4712373701</v>
          </cell>
          <cell r="AQ340">
            <v>21562.3751459623</v>
          </cell>
          <cell r="AR340">
            <v>19354.2427182634</v>
          </cell>
          <cell r="AS340">
            <v>17725.3910846865</v>
          </cell>
          <cell r="AT340">
            <v>16675.8202452314</v>
          </cell>
          <cell r="AU340">
            <v>15626.2494057764</v>
          </cell>
          <cell r="AV340">
            <v>14576.6785663214</v>
          </cell>
          <cell r="AW340">
            <v>13527.1077268663</v>
          </cell>
          <cell r="AX340">
            <v>12477.5368874113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</row>
        <row r="341">
          <cell r="A341">
            <v>-3080.27866047291</v>
          </cell>
          <cell r="B341">
            <v>-12522.7369278608</v>
          </cell>
          <cell r="C341">
            <v>-10990.2675757952</v>
          </cell>
          <cell r="D341">
            <v>-8457.61377373939</v>
          </cell>
          <cell r="E341">
            <v>-6792.80538494947</v>
          </cell>
          <cell r="F341">
            <v>-5417.27771968975</v>
          </cell>
          <cell r="G341">
            <v>-3967.79953565766</v>
          </cell>
          <cell r="H341">
            <v>-2430.32985775375</v>
          </cell>
          <cell r="I341">
            <v>-727.375633225248</v>
          </cell>
          <cell r="J341">
            <v>1159.44299348913</v>
          </cell>
          <cell r="K341">
            <v>3241.76400909963</v>
          </cell>
          <cell r="L341">
            <v>5541.47165718319</v>
          </cell>
          <cell r="M341">
            <v>8078.53344214338</v>
          </cell>
          <cell r="N341">
            <v>10881.9989599113</v>
          </cell>
          <cell r="O341">
            <v>14377.0937346525</v>
          </cell>
          <cell r="P341">
            <v>18724.5804484539</v>
          </cell>
          <cell r="Q341">
            <v>23562.2943152253</v>
          </cell>
          <cell r="R341">
            <v>28775.5724819959</v>
          </cell>
          <cell r="S341">
            <v>34393.5709814124</v>
          </cell>
          <cell r="T341">
            <v>40447.7093047079</v>
          </cell>
          <cell r="U341">
            <v>46971.8461198748</v>
          </cell>
          <cell r="V341">
            <v>54002.4686312953</v>
          </cell>
          <cell r="W341">
            <v>61578.8966398532</v>
          </cell>
          <cell r="X341">
            <v>69743.502444761</v>
          </cell>
          <cell r="Y341">
            <v>78541.9478169388</v>
          </cell>
          <cell r="Z341">
            <v>88023.4393692516</v>
          </cell>
          <cell r="AA341">
            <v>98241.0037518019</v>
          </cell>
          <cell r="AB341">
            <v>109251.784211348</v>
          </cell>
          <cell r="AC341">
            <v>121117.360173403</v>
          </cell>
          <cell r="AD341">
            <v>133904.091634315</v>
          </cell>
          <cell r="AE341">
            <v>49268.4165716709</v>
          </cell>
          <cell r="AF341">
            <v>45292.972672711</v>
          </cell>
          <cell r="AG341">
            <v>42663.4901826518</v>
          </cell>
          <cell r="AH341">
            <v>40194.8616824367</v>
          </cell>
          <cell r="AI341">
            <v>37871.9479730214</v>
          </cell>
          <cell r="AJ341">
            <v>35681.5022552423</v>
          </cell>
          <cell r="AK341">
            <v>33553.5057335204</v>
          </cell>
          <cell r="AL341">
            <v>31425.5092117984</v>
          </cell>
          <cell r="AM341">
            <v>29295.620290196</v>
          </cell>
          <cell r="AN341">
            <v>27167.623768474</v>
          </cell>
          <cell r="AO341">
            <v>25037.7348468715</v>
          </cell>
          <cell r="AP341">
            <v>22909.7383251496</v>
          </cell>
          <cell r="AQ341">
            <v>20779.8494035471</v>
          </cell>
          <cell r="AR341">
            <v>18651.8528818252</v>
          </cell>
          <cell r="AS341">
            <v>17082.114324856</v>
          </cell>
          <cell r="AT341">
            <v>16070.6337326396</v>
          </cell>
          <cell r="AU341">
            <v>15059.1531404232</v>
          </cell>
          <cell r="AV341">
            <v>14047.6725482068</v>
          </cell>
          <cell r="AW341">
            <v>13036.1919559904</v>
          </cell>
          <cell r="AX341">
            <v>12024.711363774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</row>
        <row r="342">
          <cell r="A342">
            <v>-3204.21083008804</v>
          </cell>
          <cell r="B342">
            <v>-13046.9931598179</v>
          </cell>
          <cell r="C342">
            <v>-11527.8142298828</v>
          </cell>
          <cell r="D342">
            <v>-9071.22389864555</v>
          </cell>
          <cell r="E342">
            <v>-7411.22068371073</v>
          </cell>
          <cell r="F342">
            <v>-6006.39627836846</v>
          </cell>
          <cell r="G342">
            <v>-4532.16155157243</v>
          </cell>
          <cell r="H342">
            <v>-2974.23098419683</v>
          </cell>
          <cell r="I342">
            <v>-1252.57884057386</v>
          </cell>
          <cell r="J342">
            <v>651.440388162716</v>
          </cell>
          <cell r="K342">
            <v>2749.27826397386</v>
          </cell>
          <cell r="L342">
            <v>5062.97980155329</v>
          </cell>
          <cell r="M342">
            <v>7612.53056237045</v>
          </cell>
          <cell r="N342">
            <v>10427.437575321</v>
          </cell>
          <cell r="O342">
            <v>13949.0912116723</v>
          </cell>
          <cell r="P342">
            <v>18345.1444846642</v>
          </cell>
          <cell r="Q342">
            <v>23240.5571260261</v>
          </cell>
          <cell r="R342">
            <v>28516.0133732095</v>
          </cell>
          <cell r="S342">
            <v>34201.0169990131</v>
          </cell>
          <cell r="T342">
            <v>40327.3622307938</v>
          </cell>
          <cell r="U342">
            <v>46929.3115644068</v>
          </cell>
          <cell r="V342">
            <v>54043.787382304</v>
          </cell>
          <cell r="W342">
            <v>61710.578447443</v>
          </cell>
          <cell r="X342">
            <v>69972.5624278548</v>
          </cell>
          <cell r="Y342">
            <v>78875.945696373</v>
          </cell>
          <cell r="Z342">
            <v>88470.5217466375</v>
          </cell>
          <cell r="AA342">
            <v>98809.9496706059</v>
          </cell>
          <cell r="AB342">
            <v>109952.054254997</v>
          </cell>
          <cell r="AC342">
            <v>121959.149374999</v>
          </cell>
          <cell r="AD342">
            <v>134898.386493879</v>
          </cell>
          <cell r="AE342">
            <v>51231.6577528202</v>
          </cell>
          <cell r="AF342">
            <v>47097.800904574</v>
          </cell>
          <cell r="AG342">
            <v>44363.5391528942</v>
          </cell>
          <cell r="AH342">
            <v>41796.5410790287</v>
          </cell>
          <cell r="AI342">
            <v>39381.0642191833</v>
          </cell>
          <cell r="AJ342">
            <v>37103.3339175378</v>
          </cell>
          <cell r="AK342">
            <v>34890.5412790438</v>
          </cell>
          <cell r="AL342">
            <v>32677.7486405497</v>
          </cell>
          <cell r="AM342">
            <v>30462.9881940814</v>
          </cell>
          <cell r="AN342">
            <v>28250.1955555874</v>
          </cell>
          <cell r="AO342">
            <v>26035.4351091191</v>
          </cell>
          <cell r="AP342">
            <v>23822.642470625</v>
          </cell>
          <cell r="AQ342">
            <v>21607.8820241567</v>
          </cell>
          <cell r="AR342">
            <v>19395.0893856627</v>
          </cell>
          <cell r="AS342">
            <v>17762.800099583</v>
          </cell>
          <cell r="AT342">
            <v>16711.0141659176</v>
          </cell>
          <cell r="AU342">
            <v>15659.2282322522</v>
          </cell>
          <cell r="AV342">
            <v>14607.4422985868</v>
          </cell>
          <cell r="AW342">
            <v>13555.6563649214</v>
          </cell>
          <cell r="AX342">
            <v>12503.870431256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</row>
        <row r="343">
          <cell r="A343">
            <v>-3273.06818105983</v>
          </cell>
          <cell r="B343">
            <v>-13103.558184346</v>
          </cell>
          <cell r="C343">
            <v>-11394.6977302449</v>
          </cell>
          <cell r="D343">
            <v>-8893.13422360505</v>
          </cell>
          <cell r="E343">
            <v>-7178.24220758658</v>
          </cell>
          <cell r="F343">
            <v>-5702.30579055095</v>
          </cell>
          <cell r="G343">
            <v>-4156.11266332395</v>
          </cell>
          <cell r="H343">
            <v>-2524.90210044646</v>
          </cell>
          <cell r="I343">
            <v>-726.579821669798</v>
          </cell>
          <cell r="J343">
            <v>1258.03895982174</v>
          </cell>
          <cell r="K343">
            <v>3440.66271654649</v>
          </cell>
          <cell r="L343">
            <v>5843.86139220541</v>
          </cell>
          <cell r="M343">
            <v>8488.07977822577</v>
          </cell>
          <cell r="N343">
            <v>11403.6201976246</v>
          </cell>
          <cell r="O343">
            <v>15043.4796479261</v>
          </cell>
          <cell r="P343">
            <v>19580.5965248049</v>
          </cell>
          <cell r="Q343">
            <v>24631.7016888264</v>
          </cell>
          <cell r="R343">
            <v>30074.937273826</v>
          </cell>
          <cell r="S343">
            <v>35940.7453834747</v>
          </cell>
          <cell r="T343">
            <v>42261.9314210663</v>
          </cell>
          <cell r="U343">
            <v>49073.8475586085</v>
          </cell>
          <cell r="V343">
            <v>56414.5904490974</v>
          </cell>
          <cell r="W343">
            <v>64325.2142877089</v>
          </cell>
          <cell r="X343">
            <v>72849.9604134844</v>
          </cell>
          <cell r="Y343">
            <v>82036.5047355916</v>
          </cell>
          <cell r="Z343">
            <v>91936.2243679303</v>
          </cell>
          <cell r="AA343">
            <v>102604.484963273</v>
          </cell>
          <cell r="AB343">
            <v>114100.950353906</v>
          </cell>
          <cell r="AC343">
            <v>126489.916230473</v>
          </cell>
          <cell r="AD343">
            <v>139840.669725175</v>
          </cell>
          <cell r="AE343">
            <v>52578.2741311848</v>
          </cell>
          <cell r="AF343">
            <v>48335.7594806766</v>
          </cell>
          <cell r="AG343">
            <v>45529.6280722444</v>
          </cell>
          <cell r="AH343">
            <v>42895.1568421095</v>
          </cell>
          <cell r="AI343">
            <v>40416.1895381968</v>
          </cell>
          <cell r="AJ343">
            <v>38078.5894399406</v>
          </cell>
          <cell r="AK343">
            <v>35807.6338814939</v>
          </cell>
          <cell r="AL343">
            <v>33536.6783230472</v>
          </cell>
          <cell r="AM343">
            <v>31263.703233091</v>
          </cell>
          <cell r="AN343">
            <v>28992.7476746443</v>
          </cell>
          <cell r="AO343">
            <v>26719.7725846882</v>
          </cell>
          <cell r="AP343">
            <v>24448.8170262415</v>
          </cell>
          <cell r="AQ343">
            <v>22175.8419362854</v>
          </cell>
          <cell r="AR343">
            <v>19904.8863778387</v>
          </cell>
          <cell r="AS343">
            <v>18229.6926146587</v>
          </cell>
          <cell r="AT343">
            <v>17150.2606467455</v>
          </cell>
          <cell r="AU343">
            <v>16070.8286788323</v>
          </cell>
          <cell r="AV343">
            <v>14991.3967109191</v>
          </cell>
          <cell r="AW343">
            <v>13911.9647430058</v>
          </cell>
          <cell r="AX343">
            <v>12832.5327750926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</row>
        <row r="344">
          <cell r="A344">
            <v>-3774.96610979322</v>
          </cell>
          <cell r="B344">
            <v>-15321.0079408375</v>
          </cell>
          <cell r="C344">
            <v>-13405.2186790427</v>
          </cell>
          <cell r="D344">
            <v>-10420.8693293863</v>
          </cell>
          <cell r="E344">
            <v>-8409.75113647677</v>
          </cell>
          <cell r="F344">
            <v>-6721.16980507458</v>
          </cell>
          <cell r="G344">
            <v>-4972.99608408767</v>
          </cell>
          <cell r="H344">
            <v>-3148.91662008727</v>
          </cell>
          <cell r="I344">
            <v>-1156.1159297734</v>
          </cell>
          <cell r="J344">
            <v>1026.32072414051</v>
          </cell>
          <cell r="K344">
            <v>3410.08121253151</v>
          </cell>
          <cell r="L344">
            <v>6019.15539743227</v>
          </cell>
          <cell r="M344">
            <v>8874.89939448459</v>
          </cell>
          <cell r="N344">
            <v>12010.3439800741</v>
          </cell>
          <cell r="O344">
            <v>15943.9166671458</v>
          </cell>
          <cell r="P344">
            <v>20877.0807703562</v>
          </cell>
          <cell r="Q344">
            <v>26376.3592800902</v>
          </cell>
          <cell r="R344">
            <v>32302.5610723681</v>
          </cell>
          <cell r="S344">
            <v>38688.8293111257</v>
          </cell>
          <cell r="T344">
            <v>45570.8801502498</v>
          </cell>
          <cell r="U344">
            <v>52987.2024814744</v>
          </cell>
          <cell r="V344">
            <v>60979.273189226</v>
          </cell>
          <cell r="W344">
            <v>69591.7891162614</v>
          </cell>
          <cell r="X344">
            <v>78872.9170374016</v>
          </cell>
          <cell r="Y344">
            <v>88874.5630393752</v>
          </cell>
          <cell r="Z344">
            <v>99652.6628133201</v>
          </cell>
          <cell r="AA344">
            <v>111267.494483446</v>
          </cell>
          <cell r="AB344">
            <v>123784.015721399</v>
          </cell>
          <cell r="AC344">
            <v>137272.227031691</v>
          </cell>
          <cell r="AD344">
            <v>151807.56323992</v>
          </cell>
          <cell r="AE344">
            <v>60406.5147177861</v>
          </cell>
          <cell r="AF344">
            <v>55532.3432484653</v>
          </cell>
          <cell r="AG344">
            <v>52308.414334394</v>
          </cell>
          <cell r="AH344">
            <v>49281.703629899</v>
          </cell>
          <cell r="AI344">
            <v>46433.6494211379</v>
          </cell>
          <cell r="AJ344">
            <v>43748.0102084985</v>
          </cell>
          <cell r="AK344">
            <v>41138.9380654594</v>
          </cell>
          <cell r="AL344">
            <v>38529.8659224203</v>
          </cell>
          <cell r="AM344">
            <v>35918.4735651508</v>
          </cell>
          <cell r="AN344">
            <v>33309.4014221116</v>
          </cell>
          <cell r="AO344">
            <v>30698.0090648422</v>
          </cell>
          <cell r="AP344">
            <v>28088.936921803</v>
          </cell>
          <cell r="AQ344">
            <v>25477.5445645336</v>
          </cell>
          <cell r="AR344">
            <v>22868.4724214944</v>
          </cell>
          <cell r="AS344">
            <v>20943.8634763968</v>
          </cell>
          <cell r="AT344">
            <v>19703.7177292406</v>
          </cell>
          <cell r="AU344">
            <v>18463.5719820845</v>
          </cell>
          <cell r="AV344">
            <v>17223.4262349283</v>
          </cell>
          <cell r="AW344">
            <v>15983.2804877722</v>
          </cell>
          <cell r="AX344">
            <v>14743.134740616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</row>
        <row r="345">
          <cell r="A345">
            <v>-3751.35666449566</v>
          </cell>
          <cell r="B345">
            <v>-15354.2535190509</v>
          </cell>
          <cell r="C345">
            <v>-13597.3233393995</v>
          </cell>
          <cell r="D345">
            <v>-10849.5714306677</v>
          </cell>
          <cell r="E345">
            <v>-8955.90682664506</v>
          </cell>
          <cell r="F345">
            <v>-7330.06461885023</v>
          </cell>
          <cell r="G345">
            <v>-5647.70766730162</v>
          </cell>
          <cell r="H345">
            <v>-3892.91862136381</v>
          </cell>
          <cell r="I345">
            <v>-1973.90577092131</v>
          </cell>
          <cell r="J345">
            <v>129.790570137758</v>
          </cell>
          <cell r="K345">
            <v>2429.49226519485</v>
          </cell>
          <cell r="L345">
            <v>4948.69959759171</v>
          </cell>
          <cell r="M345">
            <v>7708.28192975254</v>
          </cell>
          <cell r="N345">
            <v>10740.6302634055</v>
          </cell>
          <cell r="O345">
            <v>14559.3593009908</v>
          </cell>
          <cell r="P345">
            <v>19363.5162711374</v>
          </cell>
          <cell r="Q345">
            <v>24722.3617504219</v>
          </cell>
          <cell r="R345">
            <v>30497.2283311311</v>
          </cell>
          <cell r="S345">
            <v>36720.4128125476</v>
          </cell>
          <cell r="T345">
            <v>43426.719278417</v>
          </cell>
          <cell r="U345">
            <v>50653.6537439569</v>
          </cell>
          <cell r="V345">
            <v>58441.6339138189</v>
          </cell>
          <cell r="W345">
            <v>66834.2152241065</v>
          </cell>
          <cell r="X345">
            <v>75878.3344326222</v>
          </cell>
          <cell r="Y345">
            <v>85624.5721196587</v>
          </cell>
          <cell r="Z345">
            <v>96127.4355674083</v>
          </cell>
          <cell r="AA345">
            <v>107445.663600037</v>
          </cell>
          <cell r="AB345">
            <v>119642.555089283</v>
          </cell>
          <cell r="AC345">
            <v>132786.322962805</v>
          </cell>
          <cell r="AD345">
            <v>146950.475695109</v>
          </cell>
          <cell r="AE345">
            <v>59889.9745696641</v>
          </cell>
          <cell r="AF345">
            <v>55057.4824666252</v>
          </cell>
          <cell r="AG345">
            <v>51861.1215843562</v>
          </cell>
          <cell r="AH345">
            <v>48860.292485561</v>
          </cell>
          <cell r="AI345">
            <v>46036.5921788537</v>
          </cell>
          <cell r="AJ345">
            <v>43373.918046772</v>
          </cell>
          <cell r="AK345">
            <v>40787.1562541565</v>
          </cell>
          <cell r="AL345">
            <v>38200.394461541</v>
          </cell>
          <cell r="AM345">
            <v>35611.3322950024</v>
          </cell>
          <cell r="AN345">
            <v>33024.5705023869</v>
          </cell>
          <cell r="AO345">
            <v>30435.5083358482</v>
          </cell>
          <cell r="AP345">
            <v>27848.7465432327</v>
          </cell>
          <cell r="AQ345">
            <v>25259.684376694</v>
          </cell>
          <cell r="AR345">
            <v>22672.9225840785</v>
          </cell>
          <cell r="AS345">
            <v>20764.7710988132</v>
          </cell>
          <cell r="AT345">
            <v>19535.229920898</v>
          </cell>
          <cell r="AU345">
            <v>18305.6887429828</v>
          </cell>
          <cell r="AV345">
            <v>17076.1475650676</v>
          </cell>
          <cell r="AW345">
            <v>15846.6063871524</v>
          </cell>
          <cell r="AX345">
            <v>14617.0652092372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</row>
        <row r="346">
          <cell r="A346">
            <v>-3080.29934303993</v>
          </cell>
          <cell r="B346">
            <v>-12515.4200280341</v>
          </cell>
          <cell r="C346">
            <v>-11045.6851089782</v>
          </cell>
          <cell r="D346">
            <v>-8709.2595060892</v>
          </cell>
          <cell r="E346">
            <v>-7125.43192163672</v>
          </cell>
          <cell r="F346">
            <v>-5775.2441264462</v>
          </cell>
          <cell r="G346">
            <v>-4353.11557099028</v>
          </cell>
          <cell r="H346">
            <v>-2845.15757447904</v>
          </cell>
          <cell r="I346">
            <v>-1174.02703010737</v>
          </cell>
          <cell r="J346">
            <v>678.478945021836</v>
          </cell>
          <cell r="K346">
            <v>2723.80467398309</v>
          </cell>
          <cell r="L346">
            <v>4983.62796080518</v>
          </cell>
          <cell r="M346">
            <v>7477.69287467736</v>
          </cell>
          <cell r="N346">
            <v>10234.810965704</v>
          </cell>
          <cell r="O346">
            <v>13680.0491065661</v>
          </cell>
          <cell r="P346">
            <v>17973.9332527144</v>
          </cell>
          <cell r="Q346">
            <v>22753.9167312338</v>
          </cell>
          <cell r="R346">
            <v>27904.9827496796</v>
          </cell>
          <cell r="S346">
            <v>33455.9394100163</v>
          </cell>
          <cell r="T346">
            <v>39437.8312620321</v>
          </cell>
          <cell r="U346">
            <v>45884.1129245956</v>
          </cell>
          <cell r="V346">
            <v>52830.8361855819</v>
          </cell>
          <cell r="W346">
            <v>60316.8516268522</v>
          </cell>
          <cell r="X346">
            <v>68384.0259019047</v>
          </cell>
          <cell r="Y346">
            <v>77077.475881354</v>
          </cell>
          <cell r="Z346">
            <v>86445.8209757327</v>
          </cell>
          <cell r="AA346">
            <v>96541.4550467682</v>
          </cell>
          <cell r="AB346">
            <v>107420.839427838</v>
          </cell>
          <cell r="AC346">
            <v>119144.818692363</v>
          </cell>
          <cell r="AD346">
            <v>131778.960936128</v>
          </cell>
          <cell r="AE346">
            <v>49280.6774422593</v>
          </cell>
          <cell r="AF346">
            <v>45304.2442197821</v>
          </cell>
          <cell r="AG346">
            <v>42674.1073603162</v>
          </cell>
          <cell r="AH346">
            <v>40204.8645205976</v>
          </cell>
          <cell r="AI346">
            <v>37881.3727340618</v>
          </cell>
          <cell r="AJ346">
            <v>35690.3819049651</v>
          </cell>
          <cell r="AK346">
            <v>33561.8558129468</v>
          </cell>
          <cell r="AL346">
            <v>31433.3297209285</v>
          </cell>
          <cell r="AM346">
            <v>29302.9107580896</v>
          </cell>
          <cell r="AN346">
            <v>27174.3846660713</v>
          </cell>
          <cell r="AO346">
            <v>25043.9657032324</v>
          </cell>
          <cell r="AP346">
            <v>22915.4396112141</v>
          </cell>
          <cell r="AQ346">
            <v>20785.0206483752</v>
          </cell>
          <cell r="AR346">
            <v>18656.4945563569</v>
          </cell>
          <cell r="AS346">
            <v>17086.3653564029</v>
          </cell>
          <cell r="AT346">
            <v>16074.6330485134</v>
          </cell>
          <cell r="AU346">
            <v>15062.9007406238</v>
          </cell>
          <cell r="AV346">
            <v>14051.1684327342</v>
          </cell>
          <cell r="AW346">
            <v>13039.4361248446</v>
          </cell>
          <cell r="AX346">
            <v>12027.703816955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</row>
        <row r="347">
          <cell r="A347">
            <v>-2908.81972607746</v>
          </cell>
          <cell r="B347">
            <v>-11718.0432967966</v>
          </cell>
          <cell r="C347">
            <v>-10013.2369427397</v>
          </cell>
          <cell r="D347">
            <v>-7541.14882510159</v>
          </cell>
          <cell r="E347">
            <v>-5945.49291255518</v>
          </cell>
          <cell r="F347">
            <v>-4607.99084223427</v>
          </cell>
          <cell r="G347">
            <v>-3190.33981458619</v>
          </cell>
          <cell r="H347">
            <v>-1678.81930705524</v>
          </cell>
          <cell r="I347">
            <v>0.671433519691547</v>
          </cell>
          <cell r="J347">
            <v>1866.16474182776</v>
          </cell>
          <cell r="K347">
            <v>3929.55883760745</v>
          </cell>
          <cell r="L347">
            <v>6212.53275967763</v>
          </cell>
          <cell r="M347">
            <v>8735.04126964447</v>
          </cell>
          <cell r="N347">
            <v>11525.5321296146</v>
          </cell>
          <cell r="O347">
            <v>14987.5384290378</v>
          </cell>
          <cell r="P347">
            <v>19272.5850643377</v>
          </cell>
          <cell r="Q347">
            <v>24035.8116720725</v>
          </cell>
          <cell r="R347">
            <v>29168.819940306</v>
          </cell>
          <cell r="S347">
            <v>34700.316980352</v>
          </cell>
          <cell r="T347">
            <v>40661.2385111812</v>
          </cell>
          <cell r="U347">
            <v>47084.9218720256</v>
          </cell>
          <cell r="V347">
            <v>54007.2924664006</v>
          </cell>
          <cell r="W347">
            <v>61467.0646802614</v>
          </cell>
          <cell r="X347">
            <v>69505.9583979583</v>
          </cell>
          <cell r="Y347">
            <v>78168.9323268874</v>
          </cell>
          <cell r="Z347">
            <v>87504.4354357413</v>
          </cell>
          <cell r="AA347">
            <v>97564.677912564</v>
          </cell>
          <cell r="AB347">
            <v>108405.923157984</v>
          </cell>
          <cell r="AC347">
            <v>120088.802446642</v>
          </cell>
          <cell r="AD347">
            <v>132678.6540166</v>
          </cell>
          <cell r="AE347">
            <v>46632.2203606121</v>
          </cell>
          <cell r="AF347">
            <v>42869.4898158245</v>
          </cell>
          <cell r="AG347">
            <v>40380.7025674575</v>
          </cell>
          <cell r="AH347">
            <v>38044.1625237347</v>
          </cell>
          <cell r="AI347">
            <v>35845.540535984</v>
          </cell>
          <cell r="AJ347">
            <v>33772.2985991167</v>
          </cell>
          <cell r="AK347">
            <v>31758.1644005232</v>
          </cell>
          <cell r="AL347">
            <v>29744.0302019297</v>
          </cell>
          <cell r="AM347">
            <v>27728.1048597521</v>
          </cell>
          <cell r="AN347">
            <v>25713.9706611586</v>
          </cell>
          <cell r="AO347">
            <v>23698.045318981</v>
          </cell>
          <cell r="AP347">
            <v>21683.9111203875</v>
          </cell>
          <cell r="AQ347">
            <v>19667.9857782099</v>
          </cell>
          <cell r="AR347">
            <v>17653.8515796164</v>
          </cell>
          <cell r="AS347">
            <v>16168.104738318</v>
          </cell>
          <cell r="AT347">
            <v>15210.7452543146</v>
          </cell>
          <cell r="AU347">
            <v>14253.3857703112</v>
          </cell>
          <cell r="AV347">
            <v>13296.0262863079</v>
          </cell>
          <cell r="AW347">
            <v>12338.6668023045</v>
          </cell>
          <cell r="AX347">
            <v>11381.3073183011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</row>
        <row r="348">
          <cell r="A348">
            <v>-2849.24675122978</v>
          </cell>
          <cell r="B348">
            <v>-11371.2223832523</v>
          </cell>
          <cell r="C348">
            <v>-9757.03279634951</v>
          </cell>
          <cell r="D348">
            <v>-7471.33569337169</v>
          </cell>
          <cell r="E348">
            <v>-5949.68920456297</v>
          </cell>
          <cell r="F348">
            <v>-4645.17614516789</v>
          </cell>
          <cell r="G348">
            <v>-3260.19586015857</v>
          </cell>
          <cell r="H348">
            <v>-1781.25536776717</v>
          </cell>
          <cell r="I348">
            <v>-135.457881565124</v>
          </cell>
          <cell r="J348">
            <v>1694.97243818587</v>
          </cell>
          <cell r="K348">
            <v>3721.857129347</v>
          </cell>
          <cell r="L348">
            <v>5966.63978394322</v>
          </cell>
          <cell r="M348">
            <v>8449.08701136966</v>
          </cell>
          <cell r="N348">
            <v>11197.2587622984</v>
          </cell>
          <cell r="O348">
            <v>14607.6485275529</v>
          </cell>
          <cell r="P348">
            <v>18828.6439915378</v>
          </cell>
          <cell r="Q348">
            <v>23520.5814769905</v>
          </cell>
          <cell r="R348">
            <v>28576.7662631089</v>
          </cell>
          <cell r="S348">
            <v>34025.47581447</v>
          </cell>
          <cell r="T348">
            <v>39897.1828487149</v>
          </cell>
          <cell r="U348">
            <v>46224.7257597494</v>
          </cell>
          <cell r="V348">
            <v>53043.4922713406</v>
          </cell>
          <cell r="W348">
            <v>60391.6173482191</v>
          </cell>
          <cell r="X348">
            <v>68310.1964715349</v>
          </cell>
          <cell r="Y348">
            <v>76843.5154714407</v>
          </cell>
          <cell r="Z348">
            <v>86039.2982021768</v>
          </cell>
          <cell r="AA348">
            <v>95948.9734448153</v>
          </cell>
          <cell r="AB348">
            <v>106627.962530359</v>
          </cell>
          <cell r="AC348">
            <v>118135.989291769</v>
          </cell>
          <cell r="AD348">
            <v>130537.414078372</v>
          </cell>
          <cell r="AE348">
            <v>45802.7131788762</v>
          </cell>
          <cell r="AF348">
            <v>42106.9151538293</v>
          </cell>
          <cell r="AG348">
            <v>39662.3991599804</v>
          </cell>
          <cell r="AH348">
            <v>37367.4221542536</v>
          </cell>
          <cell r="AI348">
            <v>35207.9098789432</v>
          </cell>
          <cell r="AJ348">
            <v>33171.5473585569</v>
          </cell>
          <cell r="AK348">
            <v>31193.2411512062</v>
          </cell>
          <cell r="AL348">
            <v>29214.9349438555</v>
          </cell>
          <cell r="AM348">
            <v>27234.8694542916</v>
          </cell>
          <cell r="AN348">
            <v>25256.5632469409</v>
          </cell>
          <cell r="AO348">
            <v>23276.497757377</v>
          </cell>
          <cell r="AP348">
            <v>21298.1915500263</v>
          </cell>
          <cell r="AQ348">
            <v>19318.1260604624</v>
          </cell>
          <cell r="AR348">
            <v>17339.8198531117</v>
          </cell>
          <cell r="AS348">
            <v>15880.5018986551</v>
          </cell>
          <cell r="AT348">
            <v>14940.1721970928</v>
          </cell>
          <cell r="AU348">
            <v>13999.8424955305</v>
          </cell>
          <cell r="AV348">
            <v>13059.5127939682</v>
          </cell>
          <cell r="AW348">
            <v>12119.1830924058</v>
          </cell>
          <cell r="AX348">
            <v>11178.8533908435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</row>
        <row r="349">
          <cell r="A349">
            <v>-3501.27872634641</v>
          </cell>
          <cell r="B349">
            <v>-14255.3180711633</v>
          </cell>
          <cell r="C349">
            <v>-12643.0319811255</v>
          </cell>
          <cell r="D349">
            <v>-9977.97301574567</v>
          </cell>
          <cell r="E349">
            <v>-8158.44341304412</v>
          </cell>
          <cell r="F349">
            <v>-6624.416466531</v>
          </cell>
          <cell r="G349">
            <v>-5027.4517029595</v>
          </cell>
          <cell r="H349">
            <v>-3352.32030110205</v>
          </cell>
          <cell r="I349">
            <v>-1512.48479236842</v>
          </cell>
          <cell r="J349">
            <v>511.751382627144</v>
          </cell>
          <cell r="K349">
            <v>2731.8276934633</v>
          </cell>
          <cell r="L349">
            <v>5170.65197452823</v>
          </cell>
          <cell r="M349">
            <v>7848.76375463551</v>
          </cell>
          <cell r="N349">
            <v>10797.3276756327</v>
          </cell>
          <cell r="O349">
            <v>14497.4729756956</v>
          </cell>
          <cell r="P349">
            <v>19134.1774853528</v>
          </cell>
          <cell r="Q349">
            <v>24301.9085517521</v>
          </cell>
          <cell r="R349">
            <v>29870.824011025</v>
          </cell>
          <cell r="S349">
            <v>35872.0688502107</v>
          </cell>
          <cell r="T349">
            <v>42339.2059226338</v>
          </cell>
          <cell r="U349">
            <v>49308.4036531473</v>
          </cell>
          <cell r="V349">
            <v>56818.6383154221</v>
          </cell>
          <cell r="W349">
            <v>64911.9120125479</v>
          </cell>
          <cell r="X349">
            <v>73633.4875800347</v>
          </cell>
          <cell r="Y349">
            <v>83032.1417249448</v>
          </cell>
          <cell r="Z349">
            <v>93160.4378168732</v>
          </cell>
          <cell r="AA349">
            <v>104075.019856401</v>
          </cell>
          <cell r="AB349">
            <v>115836.929265086</v>
          </cell>
          <cell r="AC349">
            <v>128511.946268675</v>
          </cell>
          <cell r="AD349">
            <v>142170.957782798</v>
          </cell>
          <cell r="AE349">
            <v>55986.029281117</v>
          </cell>
          <cell r="AF349">
            <v>51468.5445714383</v>
          </cell>
          <cell r="AG349">
            <v>48480.539396389</v>
          </cell>
          <cell r="AH349">
            <v>45675.3202090381</v>
          </cell>
          <cell r="AI349">
            <v>43035.6836223082</v>
          </cell>
          <cell r="AJ349">
            <v>40546.5766725064</v>
          </cell>
          <cell r="AK349">
            <v>38128.4336943994</v>
          </cell>
          <cell r="AL349">
            <v>35710.2907162923</v>
          </cell>
          <cell r="AM349">
            <v>33289.9973148005</v>
          </cell>
          <cell r="AN349">
            <v>30871.8543366934</v>
          </cell>
          <cell r="AO349">
            <v>28451.5609352017</v>
          </cell>
          <cell r="AP349">
            <v>26033.4179570946</v>
          </cell>
          <cell r="AQ349">
            <v>23613.1245556028</v>
          </cell>
          <cell r="AR349">
            <v>21194.9815774958</v>
          </cell>
          <cell r="AS349">
            <v>19411.2134978716</v>
          </cell>
          <cell r="AT349">
            <v>18261.8203167302</v>
          </cell>
          <cell r="AU349">
            <v>17112.4271355889</v>
          </cell>
          <cell r="AV349">
            <v>15963.0339544476</v>
          </cell>
          <cell r="AW349">
            <v>14813.6407733062</v>
          </cell>
          <cell r="AX349">
            <v>13664.2475921649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</row>
        <row r="350">
          <cell r="A350">
            <v>-2981.12427642233</v>
          </cell>
          <cell r="B350">
            <v>-12026.9319652274</v>
          </cell>
          <cell r="C350">
            <v>-10484.9615281572</v>
          </cell>
          <cell r="D350">
            <v>-8291.21324436364</v>
          </cell>
          <cell r="E350">
            <v>-6789.5032760077</v>
          </cell>
          <cell r="F350">
            <v>-5472.18420015106</v>
          </cell>
          <cell r="G350">
            <v>-4080.27975823144</v>
          </cell>
          <cell r="H350">
            <v>-2600.15119815372</v>
          </cell>
          <cell r="I350">
            <v>-956.455032220825</v>
          </cell>
          <cell r="J350">
            <v>868.735362193939</v>
          </cell>
          <cell r="K350">
            <v>2886.92704792603</v>
          </cell>
          <cell r="L350">
            <v>5119.58965799391</v>
          </cell>
          <cell r="M350">
            <v>7586.36126994959</v>
          </cell>
          <cell r="N350">
            <v>10315.6052474903</v>
          </cell>
          <cell r="O350">
            <v>13719.9552592877</v>
          </cell>
          <cell r="P350">
            <v>17954.5677965488</v>
          </cell>
          <cell r="Q350">
            <v>22666.5896971987</v>
          </cell>
          <cell r="R350">
            <v>27744.4181038625</v>
          </cell>
          <cell r="S350">
            <v>33216.4515262807</v>
          </cell>
          <cell r="T350">
            <v>39113.2931243082</v>
          </cell>
          <cell r="U350">
            <v>45467.9218606329</v>
          </cell>
          <cell r="V350">
            <v>52315.8769405237</v>
          </cell>
          <cell r="W350">
            <v>59695.4565701158</v>
          </cell>
          <cell r="X350">
            <v>67647.9321448181</v>
          </cell>
          <cell r="Y350">
            <v>76217.7790657237</v>
          </cell>
          <cell r="Z350">
            <v>85452.9254748975</v>
          </cell>
          <cell r="AA350">
            <v>95405.0203006313</v>
          </cell>
          <cell r="AB350">
            <v>106129.722111748</v>
          </cell>
          <cell r="AC350">
            <v>117687.010396419</v>
          </cell>
          <cell r="AD350">
            <v>130141.521006356</v>
          </cell>
          <cell r="AE350">
            <v>47783.6561678354</v>
          </cell>
          <cell r="AF350">
            <v>43928.0168434808</v>
          </cell>
          <cell r="AG350">
            <v>41377.7768327926</v>
          </cell>
          <cell r="AH350">
            <v>38983.5432919439</v>
          </cell>
          <cell r="AI350">
            <v>36730.6332590675</v>
          </cell>
          <cell r="AJ350">
            <v>34606.1991425295</v>
          </cell>
          <cell r="AK350">
            <v>32542.332243694</v>
          </cell>
          <cell r="AL350">
            <v>30478.4653448584</v>
          </cell>
          <cell r="AM350">
            <v>28412.7630757895</v>
          </cell>
          <cell r="AN350">
            <v>26348.896176954</v>
          </cell>
          <cell r="AO350">
            <v>24283.1939078851</v>
          </cell>
          <cell r="AP350">
            <v>22219.3270090495</v>
          </cell>
          <cell r="AQ350">
            <v>20153.6247399806</v>
          </cell>
          <cell r="AR350">
            <v>18089.7578411451</v>
          </cell>
          <cell r="AS350">
            <v>16567.3251611645</v>
          </cell>
          <cell r="AT350">
            <v>15586.3267000388</v>
          </cell>
          <cell r="AU350">
            <v>14605.3282389131</v>
          </cell>
          <cell r="AV350">
            <v>13624.3297777875</v>
          </cell>
          <cell r="AW350">
            <v>12643.3313166618</v>
          </cell>
          <cell r="AX350">
            <v>11662.3328555362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</row>
        <row r="351">
          <cell r="A351">
            <v>-3409.54389599187</v>
          </cell>
          <cell r="B351">
            <v>-13709.9266403538</v>
          </cell>
          <cell r="C351">
            <v>-11737.7582949858</v>
          </cell>
          <cell r="D351">
            <v>-9059.21716261115</v>
          </cell>
          <cell r="E351">
            <v>-7262.55508090827</v>
          </cell>
          <cell r="F351">
            <v>-5710.0382265527</v>
          </cell>
          <cell r="G351">
            <v>-4088.64713521236</v>
          </cell>
          <cell r="H351">
            <v>-2383.08644937326</v>
          </cell>
          <cell r="I351">
            <v>-508.24576541327</v>
          </cell>
          <cell r="J351">
            <v>1555.6608534554</v>
          </cell>
          <cell r="K351">
            <v>3820.48141005869</v>
          </cell>
          <cell r="L351">
            <v>6309.32510704121</v>
          </cell>
          <cell r="M351">
            <v>9043.05097992907</v>
          </cell>
          <cell r="N351">
            <v>12052.8787014247</v>
          </cell>
          <cell r="O351">
            <v>15809.6455887115</v>
          </cell>
          <cell r="P351">
            <v>20494.1932092328</v>
          </cell>
          <cell r="Q351">
            <v>25709.9400813491</v>
          </cell>
          <cell r="R351">
            <v>31330.598938123</v>
          </cell>
          <cell r="S351">
            <v>37387.6041492314</v>
          </cell>
          <cell r="T351">
            <v>43914.8304161626</v>
          </cell>
          <cell r="U351">
            <v>50948.7822215171</v>
          </cell>
          <cell r="V351">
            <v>58528.7979857493</v>
          </cell>
          <cell r="W351">
            <v>66697.2700731285</v>
          </cell>
          <cell r="X351">
            <v>75499.8818773338</v>
          </cell>
          <cell r="Y351">
            <v>84985.8633126204</v>
          </cell>
          <cell r="Z351">
            <v>95208.2661394284</v>
          </cell>
          <cell r="AA351">
            <v>106224.260664235</v>
          </cell>
          <cell r="AB351">
            <v>118095.455472985</v>
          </cell>
          <cell r="AC351">
            <v>130888.241986266</v>
          </cell>
          <cell r="AD351">
            <v>144674.165763183</v>
          </cell>
          <cell r="AE351">
            <v>54689.3169390161</v>
          </cell>
          <cell r="AF351">
            <v>50276.4632998653</v>
          </cell>
          <cell r="AG351">
            <v>47357.6643757057</v>
          </cell>
          <cell r="AH351">
            <v>44617.4178679545</v>
          </cell>
          <cell r="AI351">
            <v>42038.9188433025</v>
          </cell>
          <cell r="AJ351">
            <v>39607.4629851045</v>
          </cell>
          <cell r="AK351">
            <v>37245.3274768062</v>
          </cell>
          <cell r="AL351">
            <v>34883.191968508</v>
          </cell>
          <cell r="AM351">
            <v>32518.955843546</v>
          </cell>
          <cell r="AN351">
            <v>30156.8203352478</v>
          </cell>
          <cell r="AO351">
            <v>27792.5842102858</v>
          </cell>
          <cell r="AP351">
            <v>25430.4487019875</v>
          </cell>
          <cell r="AQ351">
            <v>23066.2125770256</v>
          </cell>
          <cell r="AR351">
            <v>20704.0770687273</v>
          </cell>
          <cell r="AS351">
            <v>18961.6234761992</v>
          </cell>
          <cell r="AT351">
            <v>17838.8517994412</v>
          </cell>
          <cell r="AU351">
            <v>16716.0801226832</v>
          </cell>
          <cell r="AV351">
            <v>15593.3084459252</v>
          </cell>
          <cell r="AW351">
            <v>14470.5367691672</v>
          </cell>
          <cell r="AX351">
            <v>13347.7650924092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</row>
        <row r="352">
          <cell r="A352">
            <v>-3471.81577973392</v>
          </cell>
          <cell r="B352">
            <v>-14047.8250529259</v>
          </cell>
          <cell r="C352">
            <v>-12248.0521587936</v>
          </cell>
          <cell r="D352">
            <v>-9566.7490586449</v>
          </cell>
          <cell r="E352">
            <v>-7750.72428250736</v>
          </cell>
          <cell r="F352">
            <v>-6200.17512032463</v>
          </cell>
          <cell r="G352">
            <v>-4584.07174986558</v>
          </cell>
          <cell r="H352">
            <v>-2887.09907789053</v>
          </cell>
          <cell r="I352">
            <v>-1023.07077822977</v>
          </cell>
          <cell r="J352">
            <v>1027.81348372136</v>
          </cell>
          <cell r="K352">
            <v>3277.19752477758</v>
          </cell>
          <cell r="L352">
            <v>5748.13860591455</v>
          </cell>
          <cell r="M352">
            <v>8461.36765722485</v>
          </cell>
          <cell r="N352">
            <v>11448.1698618634</v>
          </cell>
          <cell r="O352">
            <v>15186.7371003434</v>
          </cell>
          <cell r="P352">
            <v>19860.942599707</v>
          </cell>
          <cell r="Q352">
            <v>25068.0365468232</v>
          </cell>
          <cell r="R352">
            <v>30679.3707295415</v>
          </cell>
          <cell r="S352">
            <v>36726.327367914</v>
          </cell>
          <cell r="T352">
            <v>43242.724965293</v>
          </cell>
          <cell r="U352">
            <v>50265.0074433358</v>
          </cell>
          <cell r="V352">
            <v>57832.4479600502</v>
          </cell>
          <cell r="W352">
            <v>65987.3685507656</v>
          </cell>
          <cell r="X352">
            <v>74775.3768204028</v>
          </cell>
          <cell r="Y352">
            <v>84245.6210107801</v>
          </cell>
          <cell r="Z352">
            <v>94451.0648694575</v>
          </cell>
          <cell r="AA352">
            <v>105448.783857363</v>
          </cell>
          <cell r="AB352">
            <v>117300.284351789</v>
          </cell>
          <cell r="AC352">
            <v>130071.84762994</v>
          </cell>
          <cell r="AD352">
            <v>143834.900556828</v>
          </cell>
          <cell r="AE352">
            <v>55601.7897099054</v>
          </cell>
          <cell r="AF352">
            <v>51115.309099108</v>
          </cell>
          <cell r="AG352">
            <v>48147.811001306</v>
          </cell>
          <cell r="AH352">
            <v>45361.8444066384</v>
          </cell>
          <cell r="AI352">
            <v>42740.3239971631</v>
          </cell>
          <cell r="AJ352">
            <v>40268.3001196808</v>
          </cell>
          <cell r="AK352">
            <v>37866.7531787096</v>
          </cell>
          <cell r="AL352">
            <v>35465.2062377383</v>
          </cell>
          <cell r="AM352">
            <v>33061.5236320243</v>
          </cell>
          <cell r="AN352">
            <v>30659.976691053</v>
          </cell>
          <cell r="AO352">
            <v>28256.294085339</v>
          </cell>
          <cell r="AP352">
            <v>25854.7471443677</v>
          </cell>
          <cell r="AQ352">
            <v>23451.0645386537</v>
          </cell>
          <cell r="AR352">
            <v>21049.5175976825</v>
          </cell>
          <cell r="AS352">
            <v>19277.9917558246</v>
          </cell>
          <cell r="AT352">
            <v>18136.4870130803</v>
          </cell>
          <cell r="AU352">
            <v>16994.9822703359</v>
          </cell>
          <cell r="AV352">
            <v>15853.4775275916</v>
          </cell>
          <cell r="AW352">
            <v>14711.9727848472</v>
          </cell>
          <cell r="AX352">
            <v>13570.4680421029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</row>
        <row r="353">
          <cell r="A353">
            <v>-3218.53314768078</v>
          </cell>
          <cell r="B353">
            <v>-12993.5580316324</v>
          </cell>
          <cell r="C353">
            <v>-11114.3022063834</v>
          </cell>
          <cell r="D353">
            <v>-8555.16194870893</v>
          </cell>
          <cell r="E353">
            <v>-6860.91158456621</v>
          </cell>
          <cell r="F353">
            <v>-5400.22952567273</v>
          </cell>
          <cell r="G353">
            <v>-3866.95869546205</v>
          </cell>
          <cell r="H353">
            <v>-2246.46538005197</v>
          </cell>
          <cell r="I353">
            <v>-457.963045846844</v>
          </cell>
          <cell r="J353">
            <v>1517.5950565676</v>
          </cell>
          <cell r="K353">
            <v>3692.01255820458</v>
          </cell>
          <cell r="L353">
            <v>6087.77532911291</v>
          </cell>
          <cell r="M353">
            <v>8725.31764029836</v>
          </cell>
          <cell r="N353">
            <v>11634.7044846976</v>
          </cell>
          <cell r="O353">
            <v>15260.5904642013</v>
          </cell>
          <cell r="P353">
            <v>19772.3570847287</v>
          </cell>
          <cell r="Q353">
            <v>24793.3772833958</v>
          </cell>
          <cell r="R353">
            <v>30204.1923289939</v>
          </cell>
          <cell r="S353">
            <v>36035.0630085112</v>
          </cell>
          <cell r="T353">
            <v>42318.5993324728</v>
          </cell>
          <cell r="U353">
            <v>49089.9429112697</v>
          </cell>
          <cell r="V353">
            <v>56386.9634898358</v>
          </cell>
          <cell r="W353">
            <v>64250.4707398218</v>
          </cell>
          <cell r="X353">
            <v>72724.4424937475</v>
          </cell>
          <cell r="Y353">
            <v>81856.2706975631</v>
          </cell>
          <cell r="Z353">
            <v>91697.0264571476</v>
          </cell>
          <cell r="AA353">
            <v>102301.745661056</v>
          </cell>
          <cell r="AB353">
            <v>113729.736776903</v>
          </cell>
          <cell r="AC353">
            <v>126044.912542776</v>
          </cell>
          <cell r="AD353">
            <v>139316.147408723</v>
          </cell>
          <cell r="AE353">
            <v>51565.2492794922</v>
          </cell>
          <cell r="AF353">
            <v>47404.4750977546</v>
          </cell>
          <cell r="AG353">
            <v>44652.409382821</v>
          </cell>
          <cell r="AH353">
            <v>42068.6964719975</v>
          </cell>
          <cell r="AI353">
            <v>39637.4913954856</v>
          </cell>
          <cell r="AJ353">
            <v>37344.9298047115</v>
          </cell>
          <cell r="AK353">
            <v>35117.7287143566</v>
          </cell>
          <cell r="AL353">
            <v>32890.5276240017</v>
          </cell>
          <cell r="AM353">
            <v>30661.345912422</v>
          </cell>
          <cell r="AN353">
            <v>28434.1448220671</v>
          </cell>
          <cell r="AO353">
            <v>26204.9631104874</v>
          </cell>
          <cell r="AP353">
            <v>23977.7620201325</v>
          </cell>
          <cell r="AQ353">
            <v>21748.5803085527</v>
          </cell>
          <cell r="AR353">
            <v>19521.3792181978</v>
          </cell>
          <cell r="AS353">
            <v>17878.4613891664</v>
          </cell>
          <cell r="AT353">
            <v>16819.8268214584</v>
          </cell>
          <cell r="AU353">
            <v>15761.1922537504</v>
          </cell>
          <cell r="AV353">
            <v>14702.5576860425</v>
          </cell>
          <cell r="AW353">
            <v>13643.9231183345</v>
          </cell>
          <cell r="AX353">
            <v>12585.2885506265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</row>
        <row r="354">
          <cell r="A354">
            <v>-3310.83874514555</v>
          </cell>
          <cell r="B354">
            <v>-13383.7986239129</v>
          </cell>
          <cell r="C354">
            <v>-11615.3835650248</v>
          </cell>
          <cell r="D354">
            <v>-8987.76441272665</v>
          </cell>
          <cell r="E354">
            <v>-7231.95316935672</v>
          </cell>
          <cell r="F354">
            <v>-5742.20217282845</v>
          </cell>
          <cell r="G354">
            <v>-4182.70733494555</v>
          </cell>
          <cell r="H354">
            <v>-2538.60885802743</v>
          </cell>
          <cell r="I354">
            <v>-727.177806710237</v>
          </cell>
          <cell r="J354">
            <v>1270.88139248044</v>
          </cell>
          <cell r="K354">
            <v>3467.28663103763</v>
          </cell>
          <cell r="L354">
            <v>5884.70214071641</v>
          </cell>
          <cell r="M354">
            <v>8543.63821653044</v>
          </cell>
          <cell r="N354">
            <v>11474.5696597385</v>
          </cell>
          <cell r="O354">
            <v>15134.3252170547</v>
          </cell>
          <cell r="P354">
            <v>19697.5229546264</v>
          </cell>
          <cell r="Q354">
            <v>24777.9810787309</v>
          </cell>
          <cell r="R354">
            <v>30252.8483703889</v>
          </cell>
          <cell r="S354">
            <v>36152.7438382902</v>
          </cell>
          <cell r="T354">
            <v>42510.6635243436</v>
          </cell>
          <cell r="U354">
            <v>49362.1650389432</v>
          </cell>
          <cell r="V354">
            <v>56745.5664221872</v>
          </cell>
          <cell r="W354">
            <v>64702.1604432097</v>
          </cell>
          <cell r="X354">
            <v>73276.4455361265</v>
          </cell>
          <cell r="Y354">
            <v>82516.3746641389</v>
          </cell>
          <cell r="Z354">
            <v>92473.6235036045</v>
          </cell>
          <cell r="AA354">
            <v>103203.879447934</v>
          </cell>
          <cell r="AB354">
            <v>114767.153047612</v>
          </cell>
          <cell r="AC354">
            <v>127228.113628116</v>
          </cell>
          <cell r="AD354">
            <v>140656.450962728</v>
          </cell>
          <cell r="AE354">
            <v>53034.9987554998</v>
          </cell>
          <cell r="AF354">
            <v>48755.6312234179</v>
          </cell>
          <cell r="AG354">
            <v>45925.1241705875</v>
          </cell>
          <cell r="AH354">
            <v>43267.7684334441</v>
          </cell>
          <cell r="AI354">
            <v>40767.26741757</v>
          </cell>
          <cell r="AJ354">
            <v>38409.3616028497</v>
          </cell>
          <cell r="AK354">
            <v>36118.6792401021</v>
          </cell>
          <cell r="AL354">
            <v>33827.9968773544</v>
          </cell>
          <cell r="AM354">
            <v>31535.2774403045</v>
          </cell>
          <cell r="AN354">
            <v>29244.5950775568</v>
          </cell>
          <cell r="AO354">
            <v>26951.875640507</v>
          </cell>
          <cell r="AP354">
            <v>24661.1932777593</v>
          </cell>
          <cell r="AQ354">
            <v>22368.4738407094</v>
          </cell>
          <cell r="AR354">
            <v>20077.7914779618</v>
          </cell>
          <cell r="AS354">
            <v>18388.0460343627</v>
          </cell>
          <cell r="AT354">
            <v>17299.2375099123</v>
          </cell>
          <cell r="AU354">
            <v>16210.4289854619</v>
          </cell>
          <cell r="AV354">
            <v>15121.6204610115</v>
          </cell>
          <cell r="AW354">
            <v>14032.8119365611</v>
          </cell>
          <cell r="AX354">
            <v>12944.0034121107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</row>
        <row r="355">
          <cell r="A355">
            <v>-3157.80833694867</v>
          </cell>
          <cell r="B355">
            <v>-12795.027923175</v>
          </cell>
          <cell r="C355">
            <v>-11079.8944083728</v>
          </cell>
          <cell r="D355">
            <v>-8511.88773100306</v>
          </cell>
          <cell r="E355">
            <v>-6821.60992583155</v>
          </cell>
          <cell r="F355">
            <v>-5397.93937584242</v>
          </cell>
          <cell r="G355">
            <v>-3901.02180397878</v>
          </cell>
          <cell r="H355">
            <v>-2316.48178653548</v>
          </cell>
          <cell r="I355">
            <v>-564.987085888718</v>
          </cell>
          <cell r="J355">
            <v>1372.21859822162</v>
          </cell>
          <cell r="K355">
            <v>3506.87086951386</v>
          </cell>
          <cell r="L355">
            <v>5861.19486050791</v>
          </cell>
          <cell r="M355">
            <v>8455.4242904204</v>
          </cell>
          <cell r="N355">
            <v>11319.1810577605</v>
          </cell>
          <cell r="O355">
            <v>14888.5205508121</v>
          </cell>
          <cell r="P355">
            <v>19329.0141991499</v>
          </cell>
          <cell r="Q355">
            <v>24270.4496149739</v>
          </cell>
          <cell r="R355">
            <v>29595.5015042076</v>
          </cell>
          <cell r="S355">
            <v>35333.9510106457</v>
          </cell>
          <cell r="T355">
            <v>41517.8912656728</v>
          </cell>
          <cell r="U355">
            <v>48181.906873868</v>
          </cell>
          <cell r="V355">
            <v>55363.2673325446</v>
          </cell>
          <cell r="W355">
            <v>63102.1354669502</v>
          </cell>
          <cell r="X355">
            <v>71441.7920468338</v>
          </cell>
          <cell r="Y355">
            <v>80428.8778405805</v>
          </cell>
          <cell r="Z355">
            <v>90113.6544606379</v>
          </cell>
          <cell r="AA355">
            <v>100550.285459051</v>
          </cell>
          <cell r="AB355">
            <v>111797.139245171</v>
          </cell>
          <cell r="AC355">
            <v>123917.115519662</v>
          </cell>
          <cell r="AD355">
            <v>136977.997050416</v>
          </cell>
          <cell r="AE355">
            <v>50547.8299564662</v>
          </cell>
          <cell r="AF355">
            <v>46469.1508311939</v>
          </cell>
          <cell r="AG355">
            <v>43771.3853451108</v>
          </cell>
          <cell r="AH355">
            <v>41238.6509416611</v>
          </cell>
          <cell r="AI355">
            <v>38855.4152836557</v>
          </cell>
          <cell r="AJ355">
            <v>36608.0875760543</v>
          </cell>
          <cell r="AK355">
            <v>34424.8307593576</v>
          </cell>
          <cell r="AL355">
            <v>32241.5739426609</v>
          </cell>
          <cell r="AM355">
            <v>30056.3755838156</v>
          </cell>
          <cell r="AN355">
            <v>27873.1187671189</v>
          </cell>
          <cell r="AO355">
            <v>25687.9204082736</v>
          </cell>
          <cell r="AP355">
            <v>23504.6635915769</v>
          </cell>
          <cell r="AQ355">
            <v>21319.4652327316</v>
          </cell>
          <cell r="AR355">
            <v>19136.2084160349</v>
          </cell>
          <cell r="AS355">
            <v>17525.7065331834</v>
          </cell>
          <cell r="AT355">
            <v>16487.9595841772</v>
          </cell>
          <cell r="AU355">
            <v>15450.2126351709</v>
          </cell>
          <cell r="AV355">
            <v>14412.4656861647</v>
          </cell>
          <cell r="AW355">
            <v>13374.7187371584</v>
          </cell>
          <cell r="AX355">
            <v>12336.9717881522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</row>
        <row r="356">
          <cell r="A356">
            <v>-3118.9189784291</v>
          </cell>
          <cell r="B356">
            <v>-12450.887493707</v>
          </cell>
          <cell r="C356">
            <v>-10662.6349025406</v>
          </cell>
          <cell r="D356">
            <v>-8226.77709732748</v>
          </cell>
          <cell r="E356">
            <v>-6583.22368615973</v>
          </cell>
          <cell r="F356">
            <v>-5157.41261261054</v>
          </cell>
          <cell r="G356">
            <v>-3656.74566502683</v>
          </cell>
          <cell r="H356">
            <v>-2066.84891037232</v>
          </cell>
          <cell r="I356">
            <v>-308.87210780324</v>
          </cell>
          <cell r="J356">
            <v>1635.94319317158</v>
          </cell>
          <cell r="K356">
            <v>3779.43498648909</v>
          </cell>
          <cell r="L356">
            <v>6143.86217682334</v>
          </cell>
          <cell r="M356">
            <v>8749.52773288709</v>
          </cell>
          <cell r="N356">
            <v>11626.0354575795</v>
          </cell>
          <cell r="O356">
            <v>15206.1034250468</v>
          </cell>
          <cell r="P356">
            <v>19653.9357961116</v>
          </cell>
          <cell r="Q356">
            <v>24602.1445268709</v>
          </cell>
          <cell r="R356">
            <v>29934.4955610811</v>
          </cell>
          <cell r="S356">
            <v>35680.8108640897</v>
          </cell>
          <cell r="T356">
            <v>41873.2275579171</v>
          </cell>
          <cell r="U356">
            <v>48546.3776528858</v>
          </cell>
          <cell r="V356">
            <v>55737.5817322833</v>
          </cell>
          <cell r="W356">
            <v>63487.0576732684</v>
          </cell>
          <cell r="X356">
            <v>71838.1455713246</v>
          </cell>
          <cell r="Y356">
            <v>80837.5501261819</v>
          </cell>
          <cell r="Z356">
            <v>90535.6018447896</v>
          </cell>
          <cell r="AA356">
            <v>100986.538522153</v>
          </cell>
          <cell r="AB356">
            <v>112248.80857426</v>
          </cell>
          <cell r="AC356">
            <v>124385.39791953</v>
          </cell>
          <cell r="AD356">
            <v>137464.182236922</v>
          </cell>
          <cell r="AE356">
            <v>50132.2027820929</v>
          </cell>
          <cell r="AF356">
            <v>46087.0604057072</v>
          </cell>
          <cell r="AG356">
            <v>43411.4771705154</v>
          </cell>
          <cell r="AH356">
            <v>40899.5680575767</v>
          </cell>
          <cell r="AI356">
            <v>38535.9284436202</v>
          </cell>
          <cell r="AJ356">
            <v>36307.0792832839</v>
          </cell>
          <cell r="AK356">
            <v>34141.7741939401</v>
          </cell>
          <cell r="AL356">
            <v>31976.4691045962</v>
          </cell>
          <cell r="AM356">
            <v>29809.2384373434</v>
          </cell>
          <cell r="AN356">
            <v>27643.9333479996</v>
          </cell>
          <cell r="AO356">
            <v>25476.7026807468</v>
          </cell>
          <cell r="AP356">
            <v>23311.3975914029</v>
          </cell>
          <cell r="AQ356">
            <v>21144.1669241502</v>
          </cell>
          <cell r="AR356">
            <v>18978.8618348063</v>
          </cell>
          <cell r="AS356">
            <v>17381.6022285762</v>
          </cell>
          <cell r="AT356">
            <v>16352.3881054598</v>
          </cell>
          <cell r="AU356">
            <v>15323.1739823435</v>
          </cell>
          <cell r="AV356">
            <v>14293.9598592271</v>
          </cell>
          <cell r="AW356">
            <v>13264.7457361107</v>
          </cell>
          <cell r="AX356">
            <v>12235.5316129944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</row>
        <row r="357">
          <cell r="A357">
            <v>-3431.23698689817</v>
          </cell>
          <cell r="B357">
            <v>-13920.8183744212</v>
          </cell>
          <cell r="C357">
            <v>-12136.0294196738</v>
          </cell>
          <cell r="D357">
            <v>-9480.84489222736</v>
          </cell>
          <cell r="E357">
            <v>-7691.24013068444</v>
          </cell>
          <cell r="F357">
            <v>-6163.35457928545</v>
          </cell>
          <cell r="G357">
            <v>-4569.2693667632</v>
          </cell>
          <cell r="H357">
            <v>-2893.82997899538</v>
          </cell>
          <cell r="I357">
            <v>-1051.82392724349</v>
          </cell>
          <cell r="J357">
            <v>976.36911388132</v>
          </cell>
          <cell r="K357">
            <v>3202.36579530304</v>
          </cell>
          <cell r="L357">
            <v>5649.06646912365</v>
          </cell>
          <cell r="M357">
            <v>8337.08774419888</v>
          </cell>
          <cell r="N357">
            <v>11297.4370448742</v>
          </cell>
          <cell r="O357">
            <v>15002.4762629483</v>
          </cell>
          <cell r="P357">
            <v>19633.5119124051</v>
          </cell>
          <cell r="Q357">
            <v>24792.1924011139</v>
          </cell>
          <cell r="R357">
            <v>30351.3546628291</v>
          </cell>
          <cell r="S357">
            <v>36342.0891383836</v>
          </cell>
          <cell r="T357">
            <v>42797.8999003318</v>
          </cell>
          <cell r="U357">
            <v>49754.8920294528</v>
          </cell>
          <cell r="V357">
            <v>57251.9735377784</v>
          </cell>
          <cell r="W357">
            <v>65331.0729674308</v>
          </cell>
          <cell r="X357">
            <v>74037.3738822234</v>
          </cell>
          <cell r="Y357">
            <v>83419.567563454</v>
          </cell>
          <cell r="Z357">
            <v>93530.1253231292</v>
          </cell>
          <cell r="AA357">
            <v>104425.591957572</v>
          </cell>
          <cell r="AB357">
            <v>116166.901982596</v>
          </cell>
          <cell r="AC357">
            <v>128819.720418837</v>
          </cell>
          <cell r="AD357">
            <v>142454.810033136</v>
          </cell>
          <cell r="AE357">
            <v>54908.9553328304</v>
          </cell>
          <cell r="AF357">
            <v>50478.379181502</v>
          </cell>
          <cell r="AG357">
            <v>47547.8580354634</v>
          </cell>
          <cell r="AH357">
            <v>44796.6063922432</v>
          </cell>
          <cell r="AI357">
            <v>42207.7518280467</v>
          </cell>
          <cell r="AJ357">
            <v>39766.5309720536</v>
          </cell>
          <cell r="AK357">
            <v>37394.9088642136</v>
          </cell>
          <cell r="AL357">
            <v>35023.2867563735</v>
          </cell>
          <cell r="AM357">
            <v>32649.5555955591</v>
          </cell>
          <cell r="AN357">
            <v>30277.933487719</v>
          </cell>
          <cell r="AO357">
            <v>27904.2023269046</v>
          </cell>
          <cell r="AP357">
            <v>25532.5802190645</v>
          </cell>
          <cell r="AQ357">
            <v>23158.8490582501</v>
          </cell>
          <cell r="AR357">
            <v>20787.22695041</v>
          </cell>
          <cell r="AS357">
            <v>19037.7754699985</v>
          </cell>
          <cell r="AT357">
            <v>17910.4946170154</v>
          </cell>
          <cell r="AU357">
            <v>16783.2137640324</v>
          </cell>
          <cell r="AV357">
            <v>15655.9329110494</v>
          </cell>
          <cell r="AW357">
            <v>14528.6520580664</v>
          </cell>
          <cell r="AX357">
            <v>13401.3712050834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</row>
        <row r="358">
          <cell r="A358">
            <v>-3479.30478249218</v>
          </cell>
          <cell r="B358">
            <v>-14006.6224713933</v>
          </cell>
          <cell r="C358">
            <v>-12168.0562602679</v>
          </cell>
          <cell r="D358">
            <v>-9502.13058947176</v>
          </cell>
          <cell r="E358">
            <v>-7683.51627821762</v>
          </cell>
          <cell r="F358">
            <v>-6119.89875007565</v>
          </cell>
          <cell r="G358">
            <v>-4490.40453974503</v>
          </cell>
          <cell r="H358">
            <v>-2779.63288977557</v>
          </cell>
          <cell r="I358">
            <v>-901.074714591005</v>
          </cell>
          <cell r="J358">
            <v>1165.167939689</v>
          </cell>
          <cell r="K358">
            <v>3430.79608221453</v>
          </cell>
          <cell r="L358">
            <v>5918.96533567393</v>
          </cell>
          <cell r="M358">
            <v>8650.49686704509</v>
          </cell>
          <cell r="N358">
            <v>11656.8175803229</v>
          </cell>
          <cell r="O358">
            <v>15417.8636452552</v>
          </cell>
          <cell r="P358">
            <v>20118.3186708932</v>
          </cell>
          <cell r="Q358">
            <v>25354.2444897665</v>
          </cell>
          <cell r="R358">
            <v>30996.6488373764</v>
          </cell>
          <cell r="S358">
            <v>37077.0876982877</v>
          </cell>
          <cell r="T358">
            <v>43629.5668301568</v>
          </cell>
          <cell r="U358">
            <v>50690.7319459829</v>
          </cell>
          <cell r="V358">
            <v>58300.073660702</v>
          </cell>
          <cell r="W358">
            <v>66500.1483483184</v>
          </cell>
          <cell r="X358">
            <v>75336.816144748</v>
          </cell>
          <cell r="Y358">
            <v>84859.4974274418</v>
          </cell>
          <cell r="Z358">
            <v>95121.4492061887</v>
          </cell>
          <cell r="AA358">
            <v>106180.062970855</v>
          </cell>
          <cell r="AB358">
            <v>118097.185661818</v>
          </cell>
          <cell r="AC358">
            <v>130939.465558166</v>
          </cell>
          <cell r="AD358">
            <v>144778.725018104</v>
          </cell>
          <cell r="AE358">
            <v>55801.1674430387</v>
          </cell>
          <cell r="AF358">
            <v>51298.5991426437</v>
          </cell>
          <cell r="AG358">
            <v>48320.4601455666</v>
          </cell>
          <cell r="AH358">
            <v>45524.5035900159</v>
          </cell>
          <cell r="AI358">
            <v>42893.5828932598</v>
          </cell>
          <cell r="AJ358">
            <v>40412.6947954077</v>
          </cell>
          <cell r="AK358">
            <v>38002.5363513247</v>
          </cell>
          <cell r="AL358">
            <v>35592.3779072417</v>
          </cell>
          <cell r="AM358">
            <v>33180.0761403173</v>
          </cell>
          <cell r="AN358">
            <v>30769.9176962343</v>
          </cell>
          <cell r="AO358">
            <v>28357.6159293098</v>
          </cell>
          <cell r="AP358">
            <v>25947.4574852268</v>
          </cell>
          <cell r="AQ358">
            <v>23535.1557183024</v>
          </cell>
          <cell r="AR358">
            <v>21124.9972742194</v>
          </cell>
          <cell r="AS358">
            <v>19347.1190683751</v>
          </cell>
          <cell r="AT358">
            <v>18201.5211007695</v>
          </cell>
          <cell r="AU358">
            <v>17055.9231331639</v>
          </cell>
          <cell r="AV358">
            <v>15910.3251655583</v>
          </cell>
          <cell r="AW358">
            <v>14764.7271979528</v>
          </cell>
          <cell r="AX358">
            <v>13619.1292303472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</row>
        <row r="359">
          <cell r="A359">
            <v>-3202.51809037408</v>
          </cell>
          <cell r="B359">
            <v>-12911.7562581</v>
          </cell>
          <cell r="C359">
            <v>-11219.8239226284</v>
          </cell>
          <cell r="D359">
            <v>-8677.54331389286</v>
          </cell>
          <cell r="E359">
            <v>-6975.36368924694</v>
          </cell>
          <cell r="F359">
            <v>-5532.42775268256</v>
          </cell>
          <cell r="G359">
            <v>-4017.49962625809</v>
          </cell>
          <cell r="H359">
            <v>-2416.06034049328</v>
          </cell>
          <cell r="I359">
            <v>-647.707107579724</v>
          </cell>
          <cell r="J359">
            <v>1306.47567157419</v>
          </cell>
          <cell r="K359">
            <v>3458.20447778207</v>
          </cell>
          <cell r="L359">
            <v>5829.82981027243</v>
          </cell>
          <cell r="M359">
            <v>8441.6578487141</v>
          </cell>
          <cell r="N359">
            <v>11323.5653494726</v>
          </cell>
          <cell r="O359">
            <v>14918.2077303058</v>
          </cell>
          <cell r="P359">
            <v>19394.0190089667</v>
          </cell>
          <cell r="Q359">
            <v>24375.6779747976</v>
          </cell>
          <cell r="R359">
            <v>29744.0760727604</v>
          </cell>
          <cell r="S359">
            <v>35529.2368667618</v>
          </cell>
          <cell r="T359">
            <v>41763.5147280015</v>
          </cell>
          <cell r="U359">
            <v>48481.7757815999</v>
          </cell>
          <cell r="V359">
            <v>55721.5929005823</v>
          </cell>
          <cell r="W359">
            <v>63523.4558377538</v>
          </cell>
          <cell r="X359">
            <v>71930.9976706565</v>
          </cell>
          <cell r="Y359">
            <v>80991.2388260381</v>
          </cell>
          <cell r="Z359">
            <v>90754.8500485744</v>
          </cell>
          <cell r="AA359">
            <v>101276.435784536</v>
          </cell>
          <cell r="AB359">
            <v>112614.839565267</v>
          </cell>
          <cell r="AC359">
            <v>124833.473098375</v>
          </cell>
          <cell r="AD359">
            <v>138000.670907128</v>
          </cell>
          <cell r="AE359">
            <v>51340.2199682539</v>
          </cell>
          <cell r="AF359">
            <v>47197.6032891255</v>
          </cell>
          <cell r="AG359">
            <v>44457.5475122988</v>
          </cell>
          <cell r="AH359">
            <v>41885.1098526355</v>
          </cell>
          <cell r="AI359">
            <v>39464.5144873436</v>
          </cell>
          <cell r="AJ359">
            <v>37181.9575714805</v>
          </cell>
          <cell r="AK359">
            <v>34964.4759246336</v>
          </cell>
          <cell r="AL359">
            <v>32746.9942777868</v>
          </cell>
          <cell r="AM359">
            <v>30527.540653091</v>
          </cell>
          <cell r="AN359">
            <v>28310.0590062442</v>
          </cell>
          <cell r="AO359">
            <v>26090.6053815484</v>
          </cell>
          <cell r="AP359">
            <v>23873.1237347015</v>
          </cell>
          <cell r="AQ359">
            <v>21653.6701100057</v>
          </cell>
          <cell r="AR359">
            <v>19436.1884631589</v>
          </cell>
          <cell r="AS359">
            <v>17800.4402817614</v>
          </cell>
          <cell r="AT359">
            <v>16746.4255658131</v>
          </cell>
          <cell r="AU359">
            <v>15692.4108498649</v>
          </cell>
          <cell r="AV359">
            <v>14638.3961339166</v>
          </cell>
          <cell r="AW359">
            <v>13584.3814179684</v>
          </cell>
          <cell r="AX359">
            <v>12530.3667020201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</row>
        <row r="360">
          <cell r="A360">
            <v>-3100.36989232128</v>
          </cell>
          <cell r="B360">
            <v>-12405.9469736674</v>
          </cell>
          <cell r="C360">
            <v>-10642.6356827626</v>
          </cell>
          <cell r="D360">
            <v>-8086.87310455755</v>
          </cell>
          <cell r="E360">
            <v>-6396.80203189482</v>
          </cell>
          <cell r="F360">
            <v>-4969.51288928289</v>
          </cell>
          <cell r="G360">
            <v>-3466.10766583144</v>
          </cell>
          <cell r="H360">
            <v>-1872.2149468199</v>
          </cell>
          <cell r="I360">
            <v>-109.368626641732</v>
          </cell>
          <cell r="J360">
            <v>1841.18990240352</v>
          </cell>
          <cell r="K360">
            <v>3991.37825989506</v>
          </cell>
          <cell r="L360">
            <v>6363.48036495203</v>
          </cell>
          <cell r="M360">
            <v>8977.85222936831</v>
          </cell>
          <cell r="N360">
            <v>11864.0811980736</v>
          </cell>
          <cell r="O360">
            <v>15452.2333245206</v>
          </cell>
          <cell r="P360">
            <v>19905.4247549362</v>
          </cell>
          <cell r="Q360">
            <v>24858.5073082155</v>
          </cell>
          <cell r="R360">
            <v>30196.1105324544</v>
          </cell>
          <cell r="S360">
            <v>35948.0857666533</v>
          </cell>
          <cell r="T360">
            <v>42146.6017868386</v>
          </cell>
          <cell r="U360">
            <v>48826.3247147215</v>
          </cell>
          <cell r="V360">
            <v>56024.6118931343</v>
          </cell>
          <cell r="W360">
            <v>63781.7208125192</v>
          </cell>
          <cell r="X360">
            <v>72141.0342569253</v>
          </cell>
          <cell r="Y360">
            <v>81149.3029286729</v>
          </cell>
          <cell r="Z360">
            <v>90856.9069086015</v>
          </cell>
          <cell r="AA360">
            <v>101318.137414157</v>
          </cell>
          <cell r="AB360">
            <v>112591.500431091</v>
          </cell>
          <cell r="AC360">
            <v>124740.043916877</v>
          </cell>
          <cell r="AD360">
            <v>137831.71040578</v>
          </cell>
          <cell r="AE360">
            <v>49802.2022020558</v>
          </cell>
          <cell r="AF360">
            <v>45783.687407473</v>
          </cell>
          <cell r="AG360">
            <v>43125.7164847381</v>
          </cell>
          <cell r="AH360">
            <v>40630.3422818625</v>
          </cell>
          <cell r="AI360">
            <v>38282.2615781537</v>
          </cell>
          <cell r="AJ360">
            <v>36068.0840555056</v>
          </cell>
          <cell r="AK360">
            <v>33917.0323182146</v>
          </cell>
          <cell r="AL360">
            <v>31765.9805809236</v>
          </cell>
          <cell r="AM360">
            <v>29613.0159410461</v>
          </cell>
          <cell r="AN360">
            <v>27461.9642037551</v>
          </cell>
          <cell r="AO360">
            <v>25308.9995638775</v>
          </cell>
          <cell r="AP360">
            <v>23157.9478265866</v>
          </cell>
          <cell r="AQ360">
            <v>21004.983186709</v>
          </cell>
          <cell r="AR360">
            <v>18853.931449418</v>
          </cell>
          <cell r="AS360">
            <v>17267.1859751684</v>
          </cell>
          <cell r="AT360">
            <v>16244.7467639602</v>
          </cell>
          <cell r="AU360">
            <v>15222.307552752</v>
          </cell>
          <cell r="AV360">
            <v>14199.8683415438</v>
          </cell>
          <cell r="AW360">
            <v>13177.4291303356</v>
          </cell>
          <cell r="AX360">
            <v>12154.9899191274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</row>
        <row r="361">
          <cell r="A361">
            <v>-2993.0761571915</v>
          </cell>
          <cell r="B361">
            <v>-12020.7802642336</v>
          </cell>
          <cell r="C361">
            <v>-10368.0926651792</v>
          </cell>
          <cell r="D361">
            <v>-7722.16741577127</v>
          </cell>
          <cell r="E361">
            <v>-6016.66160768829</v>
          </cell>
          <cell r="F361">
            <v>-4629.5594955595</v>
          </cell>
          <cell r="G361">
            <v>-3163.31716350164</v>
          </cell>
          <cell r="H361">
            <v>-1603.86668500673</v>
          </cell>
          <cell r="I361">
            <v>124.885147892068</v>
          </cell>
          <cell r="J361">
            <v>2041.36103397216</v>
          </cell>
          <cell r="K361">
            <v>4157.54278969327</v>
          </cell>
          <cell r="L361">
            <v>6495.45743779693</v>
          </cell>
          <cell r="M361">
            <v>9075.32407268211</v>
          </cell>
          <cell r="N361">
            <v>11926.1876191876</v>
          </cell>
          <cell r="O361">
            <v>15463.3999567138</v>
          </cell>
          <cell r="P361">
            <v>19843.7140005873</v>
          </cell>
          <cell r="Q361">
            <v>24713.4272957878</v>
          </cell>
          <cell r="R361">
            <v>29961.1890897784</v>
          </cell>
          <cell r="S361">
            <v>35616.3482700138</v>
          </cell>
          <cell r="T361">
            <v>41710.5321543555</v>
          </cell>
          <cell r="U361">
            <v>48277.8233715452</v>
          </cell>
          <cell r="V361">
            <v>55354.9504733696</v>
          </cell>
          <cell r="W361">
            <v>62981.4933445432</v>
          </cell>
          <cell r="X361">
            <v>71200.1045590929</v>
          </cell>
          <cell r="Y361">
            <v>80056.7479212154</v>
          </cell>
          <cell r="Z361">
            <v>89600.9555246805</v>
          </cell>
          <cell r="AA361">
            <v>99886.1047684241</v>
          </cell>
          <cell r="AB361">
            <v>110969.716877582</v>
          </cell>
          <cell r="AC361">
            <v>122913.778599485</v>
          </cell>
          <cell r="AD361">
            <v>135785.088873757</v>
          </cell>
          <cell r="AE361">
            <v>48032.1618354515</v>
          </cell>
          <cell r="AF361">
            <v>44156.4707130299</v>
          </cell>
          <cell r="AG361">
            <v>41592.9678181828</v>
          </cell>
          <cell r="AH361">
            <v>39186.2827269042</v>
          </cell>
          <cell r="AI361">
            <v>36921.6561165053</v>
          </cell>
          <cell r="AJ361">
            <v>34786.1735796334</v>
          </cell>
          <cell r="AK361">
            <v>32711.5732488527</v>
          </cell>
          <cell r="AL361">
            <v>30636.9729180721</v>
          </cell>
          <cell r="AM361">
            <v>28560.5276719554</v>
          </cell>
          <cell r="AN361">
            <v>26485.9273411747</v>
          </cell>
          <cell r="AO361">
            <v>24409.482095058</v>
          </cell>
          <cell r="AP361">
            <v>22334.8817642774</v>
          </cell>
          <cell r="AQ361">
            <v>20258.4365181606</v>
          </cell>
          <cell r="AR361">
            <v>18183.83618738</v>
          </cell>
          <cell r="AS361">
            <v>16653.4858807487</v>
          </cell>
          <cell r="AT361">
            <v>15667.3855982669</v>
          </cell>
          <cell r="AU361">
            <v>14681.2853157851</v>
          </cell>
          <cell r="AV361">
            <v>13695.1850333033</v>
          </cell>
          <cell r="AW361">
            <v>12709.0847508215</v>
          </cell>
          <cell r="AX361">
            <v>11722.9844683396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</row>
        <row r="362">
          <cell r="A362">
            <v>-3508.22125913719</v>
          </cell>
          <cell r="B362">
            <v>-14249.6645527961</v>
          </cell>
          <cell r="C362">
            <v>-12357.9038558565</v>
          </cell>
          <cell r="D362">
            <v>-9518.08336671424</v>
          </cell>
          <cell r="E362">
            <v>-7638.61285076545</v>
          </cell>
          <cell r="F362">
            <v>-6059.03386084922</v>
          </cell>
          <cell r="G362">
            <v>-4413.43878360006</v>
          </cell>
          <cell r="H362">
            <v>-2686.31969456295</v>
          </cell>
          <cell r="I362">
            <v>-790.685829447453</v>
          </cell>
          <cell r="J362">
            <v>1293.48225915103</v>
          </cell>
          <cell r="K362">
            <v>3577.94022205797</v>
          </cell>
          <cell r="L362">
            <v>6085.96093102768</v>
          </cell>
          <cell r="M362">
            <v>8838.46685934154</v>
          </cell>
          <cell r="N362">
            <v>11867.0647614423</v>
          </cell>
          <cell r="O362">
            <v>15654.4137233239</v>
          </cell>
          <cell r="P362">
            <v>20386.4324359829</v>
          </cell>
          <cell r="Q362">
            <v>25657.2376014529</v>
          </cell>
          <cell r="R362">
            <v>31337.2290699821</v>
          </cell>
          <cell r="S362">
            <v>37458.1730376934</v>
          </cell>
          <cell r="T362">
            <v>44054.3017930702</v>
          </cell>
          <cell r="U362">
            <v>51162.505166116</v>
          </cell>
          <cell r="V362">
            <v>58822.5368402085</v>
          </cell>
          <cell r="W362">
            <v>67077.2366804803</v>
          </cell>
          <cell r="X362">
            <v>75972.7703221288</v>
          </cell>
          <cell r="Y362">
            <v>85558.8873585897</v>
          </cell>
          <cell r="Z362">
            <v>95889.1995735291</v>
          </cell>
          <cell r="AA362">
            <v>107021.480772708</v>
          </cell>
          <cell r="AB362">
            <v>119017.989892576</v>
          </cell>
          <cell r="AC362">
            <v>131945.819192619</v>
          </cell>
          <cell r="AD362">
            <v>145877.269478792</v>
          </cell>
          <cell r="AE362">
            <v>56117.9917880719</v>
          </cell>
          <cell r="AF362">
            <v>51589.8590896883</v>
          </cell>
          <cell r="AG362">
            <v>48594.8110030634</v>
          </cell>
          <cell r="AH362">
            <v>45782.9797419278</v>
          </cell>
          <cell r="AI362">
            <v>43137.1213697649</v>
          </cell>
          <cell r="AJ362">
            <v>40642.1474421225</v>
          </cell>
          <cell r="AK362">
            <v>38218.3047526113</v>
          </cell>
          <cell r="AL362">
            <v>35794.4620631001</v>
          </cell>
          <cell r="AM362">
            <v>33368.4638815243</v>
          </cell>
          <cell r="AN362">
            <v>30944.621192013</v>
          </cell>
          <cell r="AO362">
            <v>28518.6230104372</v>
          </cell>
          <cell r="AP362">
            <v>26094.780320926</v>
          </cell>
          <cell r="AQ362">
            <v>23668.7821393502</v>
          </cell>
          <cell r="AR362">
            <v>21244.939449839</v>
          </cell>
          <cell r="AS362">
            <v>19456.9669193788</v>
          </cell>
          <cell r="AT362">
            <v>18304.8645479697</v>
          </cell>
          <cell r="AU362">
            <v>17152.7621765606</v>
          </cell>
          <cell r="AV362">
            <v>16000.6598051515</v>
          </cell>
          <cell r="AW362">
            <v>14848.5574337423</v>
          </cell>
          <cell r="AX362">
            <v>13696.4550623332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</row>
        <row r="363">
          <cell r="A363">
            <v>-3752.85841894237</v>
          </cell>
          <cell r="B363">
            <v>-15327.7289854412</v>
          </cell>
          <cell r="C363">
            <v>-13569.9576304161</v>
          </cell>
          <cell r="D363">
            <v>-10803.9500333481</v>
          </cell>
          <cell r="E363">
            <v>-8896.76529964766</v>
          </cell>
          <cell r="F363">
            <v>-7263.91265139432</v>
          </cell>
          <cell r="G363">
            <v>-5574.21426892437</v>
          </cell>
          <cell r="H363">
            <v>-3811.70842371024</v>
          </cell>
          <cell r="I363">
            <v>-1884.48457405538</v>
          </cell>
          <cell r="J363">
            <v>227.967928127942</v>
          </cell>
          <cell r="K363">
            <v>2537.01107228906</v>
          </cell>
          <cell r="L363">
            <v>5066.19970060065</v>
          </cell>
          <cell r="M363">
            <v>7836.45711334921</v>
          </cell>
          <cell r="N363">
            <v>10880.2461429599</v>
          </cell>
          <cell r="O363">
            <v>14711.7493189338</v>
          </cell>
          <cell r="P363">
            <v>19530.2962818333</v>
          </cell>
          <cell r="Q363">
            <v>24904.8166750138</v>
          </cell>
          <cell r="R363">
            <v>30696.5750539217</v>
          </cell>
          <cell r="S363">
            <v>36937.9626877303</v>
          </cell>
          <cell r="T363">
            <v>43663.8854640194</v>
          </cell>
          <cell r="U363">
            <v>50911.9591051368</v>
          </cell>
          <cell r="V363">
            <v>58722.719539714</v>
          </cell>
          <cell r="W363">
            <v>67139.8496058692</v>
          </cell>
          <cell r="X363">
            <v>76210.4233539694</v>
          </cell>
          <cell r="Y363">
            <v>85985.1693152499</v>
          </cell>
          <cell r="Z363">
            <v>96518.7542086621</v>
          </cell>
          <cell r="AA363">
            <v>107870.088672621</v>
          </cell>
          <cell r="AB363">
            <v>120102.6567315</v>
          </cell>
          <cell r="AC363">
            <v>133284.870839474</v>
          </cell>
          <cell r="AD363">
            <v>147490.454487326</v>
          </cell>
          <cell r="AE363">
            <v>59951.4101653978</v>
          </cell>
          <cell r="AF363">
            <v>55113.9608548569</v>
          </cell>
          <cell r="AG363">
            <v>51914.3211210541</v>
          </cell>
          <cell r="AH363">
            <v>48910.4137487297</v>
          </cell>
          <cell r="AI363">
            <v>46083.8168685682</v>
          </cell>
          <cell r="AJ363">
            <v>43418.4113449184</v>
          </cell>
          <cell r="AK363">
            <v>40828.9960321956</v>
          </cell>
          <cell r="AL363">
            <v>38239.5807194727</v>
          </cell>
          <cell r="AM363">
            <v>35647.8626730854</v>
          </cell>
          <cell r="AN363">
            <v>33058.4473603626</v>
          </cell>
          <cell r="AO363">
            <v>30466.7293139753</v>
          </cell>
          <cell r="AP363">
            <v>27877.3140012524</v>
          </cell>
          <cell r="AQ363">
            <v>25285.5959548651</v>
          </cell>
          <cell r="AR363">
            <v>22696.1806421423</v>
          </cell>
          <cell r="AS363">
            <v>20786.071760433</v>
          </cell>
          <cell r="AT363">
            <v>19555.2693097374</v>
          </cell>
          <cell r="AU363">
            <v>18324.4668590418</v>
          </cell>
          <cell r="AV363">
            <v>17093.6644083462</v>
          </cell>
          <cell r="AW363">
            <v>15862.8619576506</v>
          </cell>
          <cell r="AX363">
            <v>14632.059506955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</row>
        <row r="364">
          <cell r="A364">
            <v>-3632.88046059667</v>
          </cell>
          <cell r="B364">
            <v>-14665.0523237258</v>
          </cell>
          <cell r="C364">
            <v>-12912.8756256417</v>
          </cell>
          <cell r="D364">
            <v>-10236.8020166091</v>
          </cell>
          <cell r="E364">
            <v>-8372.47164073048</v>
          </cell>
          <cell r="F364">
            <v>-6766.73786755989</v>
          </cell>
          <cell r="G364">
            <v>-5100.28517982959</v>
          </cell>
          <cell r="H364">
            <v>-3357.37492714123</v>
          </cell>
          <cell r="I364">
            <v>-1448.32771264163</v>
          </cell>
          <cell r="J364">
            <v>647.124137237034</v>
          </cell>
          <cell r="K364">
            <v>2940.49547969295</v>
          </cell>
          <cell r="L364">
            <v>5455.18859728001</v>
          </cell>
          <cell r="M364">
            <v>8212.09854108869</v>
          </cell>
          <cell r="N364">
            <v>11243.2734628618</v>
          </cell>
          <cell r="O364">
            <v>15048.6999239233</v>
          </cell>
          <cell r="P364">
            <v>19821.647090654</v>
          </cell>
          <cell r="Q364">
            <v>25142.3236447894</v>
          </cell>
          <cell r="R364">
            <v>30876.0581474947</v>
          </cell>
          <cell r="S364">
            <v>37054.9173607955</v>
          </cell>
          <cell r="T364">
            <v>43713.4574727904</v>
          </cell>
          <cell r="U364">
            <v>50888.9173582665</v>
          </cell>
          <cell r="V364">
            <v>58621.4268426393</v>
          </cell>
          <cell r="W364">
            <v>66954.2311339629</v>
          </cell>
          <cell r="X364">
            <v>75933.9326781806</v>
          </cell>
          <cell r="Y364">
            <v>85610.7517902276</v>
          </cell>
          <cell r="Z364">
            <v>96038.8075186025</v>
          </cell>
          <cell r="AA364">
            <v>107276.420314187</v>
          </cell>
          <cell r="AB364">
            <v>119386.43819603</v>
          </cell>
          <cell r="AC364">
            <v>132436.588238233</v>
          </cell>
          <cell r="AD364">
            <v>146499.855343674</v>
          </cell>
          <cell r="AE364">
            <v>58229.0417960973</v>
          </cell>
          <cell r="AF364">
            <v>53530.5695280911</v>
          </cell>
          <cell r="AG364">
            <v>50422.8535414604</v>
          </cell>
          <cell r="AH364">
            <v>47505.2466419377</v>
          </cell>
          <cell r="AI364">
            <v>44759.8562095598</v>
          </cell>
          <cell r="AJ364">
            <v>42171.0262018592</v>
          </cell>
          <cell r="AK364">
            <v>39656.0032515063</v>
          </cell>
          <cell r="AL364">
            <v>37140.9803011535</v>
          </cell>
          <cell r="AM364">
            <v>34623.7207733052</v>
          </cell>
          <cell r="AN364">
            <v>32108.6978229524</v>
          </cell>
          <cell r="AO364">
            <v>29591.4382951041</v>
          </cell>
          <cell r="AP364">
            <v>27076.4153447513</v>
          </cell>
          <cell r="AQ364">
            <v>24559.155816903</v>
          </cell>
          <cell r="AR364">
            <v>22044.1328665502</v>
          </cell>
          <cell r="AS364">
            <v>20188.9002773368</v>
          </cell>
          <cell r="AT364">
            <v>18993.4580492629</v>
          </cell>
          <cell r="AU364">
            <v>17798.0158211891</v>
          </cell>
          <cell r="AV364">
            <v>16602.5735931152</v>
          </cell>
          <cell r="AW364">
            <v>15407.1313650413</v>
          </cell>
          <cell r="AX364">
            <v>14211.6891369674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</row>
        <row r="365">
          <cell r="A365">
            <v>-3552.10356330472</v>
          </cell>
          <cell r="B365">
            <v>-14414.2465663397</v>
          </cell>
          <cell r="C365">
            <v>-12535.0080159256</v>
          </cell>
          <cell r="D365">
            <v>-9874.02043773866</v>
          </cell>
          <cell r="E365">
            <v>-8060.25186185943</v>
          </cell>
          <cell r="F365">
            <v>-6485.08646818648</v>
          </cell>
          <cell r="G365">
            <v>-4846.74399828064</v>
          </cell>
          <cell r="H365">
            <v>-3129.71822544513</v>
          </cell>
          <cell r="I365">
            <v>-1246.18895988805</v>
          </cell>
          <cell r="J365">
            <v>823.854558044312</v>
          </cell>
          <cell r="K365">
            <v>3091.98545314798</v>
          </cell>
          <cell r="L365">
            <v>5581.41239052602</v>
          </cell>
          <cell r="M365">
            <v>8312.93179993678</v>
          </cell>
          <cell r="N365">
            <v>11318.175049442</v>
          </cell>
          <cell r="O365">
            <v>15085.5688082499</v>
          </cell>
          <cell r="P365">
            <v>19803.3898747531</v>
          </cell>
          <cell r="Q365">
            <v>25060.8593967034</v>
          </cell>
          <cell r="R365">
            <v>30726.479941049</v>
          </cell>
          <cell r="S365">
            <v>36831.9373323843</v>
          </cell>
          <cell r="T365">
            <v>43411.3772482137</v>
          </cell>
          <cell r="U365">
            <v>50501.5961837261</v>
          </cell>
          <cell r="V365">
            <v>58142.2472416605</v>
          </cell>
          <cell r="W365">
            <v>66376.0618981744</v>
          </cell>
          <cell r="X365">
            <v>75249.0889849724</v>
          </cell>
          <cell r="Y365">
            <v>84810.9522242385</v>
          </cell>
          <cell r="Z365">
            <v>95115.1277566747</v>
          </cell>
          <cell r="AA365">
            <v>106219.243214763</v>
          </cell>
          <cell r="AB365">
            <v>118185.400013859</v>
          </cell>
          <cell r="AC365">
            <v>131080.520663589</v>
          </cell>
          <cell r="AD365">
            <v>144976.723041919</v>
          </cell>
          <cell r="AE365">
            <v>56837.1822670485</v>
          </cell>
          <cell r="AF365">
            <v>52251.0184485115</v>
          </cell>
          <cell r="AG365">
            <v>49217.5867704688</v>
          </cell>
          <cell r="AH365">
            <v>46369.7199669508</v>
          </cell>
          <cell r="AI365">
            <v>43689.9531085903</v>
          </cell>
          <cell r="AJ365">
            <v>41163.0043821912</v>
          </cell>
          <cell r="AK365">
            <v>38708.0984894311</v>
          </cell>
          <cell r="AL365">
            <v>36253.1925966709</v>
          </cell>
          <cell r="AM365">
            <v>33796.1035877399</v>
          </cell>
          <cell r="AN365">
            <v>31341.1976949798</v>
          </cell>
          <cell r="AO365">
            <v>28884.1086860488</v>
          </cell>
          <cell r="AP365">
            <v>26429.2027932887</v>
          </cell>
          <cell r="AQ365">
            <v>23972.1137843576</v>
          </cell>
          <cell r="AR365">
            <v>21517.2078915975</v>
          </cell>
          <cell r="AS365">
            <v>19706.3212692462</v>
          </cell>
          <cell r="AT365">
            <v>18539.4539173037</v>
          </cell>
          <cell r="AU365">
            <v>17372.5865653612</v>
          </cell>
          <cell r="AV365">
            <v>16205.7192134187</v>
          </cell>
          <cell r="AW365">
            <v>15038.8518614762</v>
          </cell>
          <cell r="AX365">
            <v>13871.9845095337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</row>
        <row r="366">
          <cell r="A366">
            <v>-3146.48183117839</v>
          </cell>
          <cell r="B366">
            <v>-12747.7974908178</v>
          </cell>
          <cell r="C366">
            <v>-11132.0136980275</v>
          </cell>
          <cell r="D366">
            <v>-8562.22429950359</v>
          </cell>
          <cell r="E366">
            <v>-6864.84267412019</v>
          </cell>
          <cell r="F366">
            <v>-5451.35953744776</v>
          </cell>
          <cell r="G366">
            <v>-3964.81808356949</v>
          </cell>
          <cell r="H366">
            <v>-2390.91029335602</v>
          </cell>
          <cell r="I366">
            <v>-650.577080503078</v>
          </cell>
          <cell r="J366">
            <v>1274.8611989139</v>
          </cell>
          <cell r="K366">
            <v>3397.09931153466</v>
          </cell>
          <cell r="L366">
            <v>5738.2864236537</v>
          </cell>
          <cell r="M366">
            <v>8318.58810463345</v>
          </cell>
          <cell r="N366">
            <v>11167.5141108735</v>
          </cell>
          <cell r="O366">
            <v>14719.6141340982</v>
          </cell>
          <cell r="P366">
            <v>19139.7674503233</v>
          </cell>
          <cell r="Q366">
            <v>24058.8096594861</v>
          </cell>
          <cell r="R366">
            <v>29359.7298992286</v>
          </cell>
          <cell r="S366">
            <v>35072.1743535109</v>
          </cell>
          <cell r="T366">
            <v>41228.0907165998</v>
          </cell>
          <cell r="U366">
            <v>47861.9068652957</v>
          </cell>
          <cell r="V366">
            <v>55010.7234019479</v>
          </cell>
          <cell r="W366">
            <v>62714.5211450855</v>
          </cell>
          <cell r="X366">
            <v>71016.384728084</v>
          </cell>
          <cell r="Y366">
            <v>79962.7435563789</v>
          </cell>
          <cell r="Z366">
            <v>89603.6314708129</v>
          </cell>
          <cell r="AA366">
            <v>99992.9665693241</v>
          </cell>
          <cell r="AB366">
            <v>111188.852751919</v>
          </cell>
          <cell r="AC366">
            <v>123253.904675365</v>
          </cell>
          <cell r="AD366">
            <v>136255.597934961</v>
          </cell>
          <cell r="AE366">
            <v>50374.3480356944</v>
          </cell>
          <cell r="AF366">
            <v>46309.6670798682</v>
          </cell>
          <cell r="AG366">
            <v>43621.1604193118</v>
          </cell>
          <cell r="AH366">
            <v>41097.1184489397</v>
          </cell>
          <cell r="AI366">
            <v>38722.0621390876</v>
          </cell>
          <cell r="AJ366">
            <v>36482.447338799</v>
          </cell>
          <cell r="AK366">
            <v>34306.6835358761</v>
          </cell>
          <cell r="AL366">
            <v>32130.9197329532</v>
          </cell>
          <cell r="AM366">
            <v>29953.2210513222</v>
          </cell>
          <cell r="AN366">
            <v>27777.4572483993</v>
          </cell>
          <cell r="AO366">
            <v>25599.7585667683</v>
          </cell>
          <cell r="AP366">
            <v>23423.9947638454</v>
          </cell>
          <cell r="AQ366">
            <v>21246.2960822144</v>
          </cell>
          <cell r="AR366">
            <v>19070.5322792915</v>
          </cell>
          <cell r="AS366">
            <v>17465.5576952437</v>
          </cell>
          <cell r="AT366">
            <v>16431.3723300709</v>
          </cell>
          <cell r="AU366">
            <v>15397.1869648981</v>
          </cell>
          <cell r="AV366">
            <v>14363.0015997252</v>
          </cell>
          <cell r="AW366">
            <v>13328.8162345524</v>
          </cell>
          <cell r="AX366">
            <v>12294.6308693796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</row>
        <row r="367">
          <cell r="A367">
            <v>-3361.90172161012</v>
          </cell>
          <cell r="B367">
            <v>-13470.4111335406</v>
          </cell>
          <cell r="C367">
            <v>-11679.3461398431</v>
          </cell>
          <cell r="D367">
            <v>-8915.62409685628</v>
          </cell>
          <cell r="E367">
            <v>-7069.3884959398</v>
          </cell>
          <cell r="F367">
            <v>-5529.38121315222</v>
          </cell>
          <cell r="G367">
            <v>-3919.04620364574</v>
          </cell>
          <cell r="H367">
            <v>-2223.18768949043</v>
          </cell>
          <cell r="I367">
            <v>-357.609946678709</v>
          </cell>
          <cell r="J367">
            <v>1697.36384377374</v>
          </cell>
          <cell r="K367">
            <v>3953.63228385022</v>
          </cell>
          <cell r="L367">
            <v>6434.23042115631</v>
          </cell>
          <cell r="M367">
            <v>9159.99259805292</v>
          </cell>
          <cell r="N367">
            <v>12161.9560450728</v>
          </cell>
          <cell r="O367">
            <v>15905.1853811298</v>
          </cell>
          <cell r="P367">
            <v>20568.047718808</v>
          </cell>
          <cell r="Q367">
            <v>25758.5180606896</v>
          </cell>
          <cell r="R367">
            <v>31351.9381044966</v>
          </cell>
          <cell r="S367">
            <v>37379.5898827978</v>
          </cell>
          <cell r="T367">
            <v>43875.1839336476</v>
          </cell>
          <cell r="U367">
            <v>50875.0478317787</v>
          </cell>
          <cell r="V367">
            <v>58418.3293559601</v>
          </cell>
          <cell r="W367">
            <v>66547.2154287664</v>
          </cell>
          <cell r="X367">
            <v>75307.1680532093</v>
          </cell>
          <cell r="Y367">
            <v>84747.1785657435</v>
          </cell>
          <cell r="Z367">
            <v>94920.0416275939</v>
          </cell>
          <cell r="AA367">
            <v>105882.650486742</v>
          </cell>
          <cell r="AB367">
            <v>117696.315161869</v>
          </cell>
          <cell r="AC367">
            <v>130427.105327739</v>
          </cell>
          <cell r="AD367">
            <v>144146.219819676</v>
          </cell>
          <cell r="AE367">
            <v>53990.7919991499</v>
          </cell>
          <cell r="AF367">
            <v>49634.3019881345</v>
          </cell>
          <cell r="AG367">
            <v>46752.7837242042</v>
          </cell>
          <cell r="AH367">
            <v>44047.5372975324</v>
          </cell>
          <cell r="AI367">
            <v>41501.9724175536</v>
          </cell>
          <cell r="AJ367">
            <v>39101.5725800228</v>
          </cell>
          <cell r="AK367">
            <v>36769.6076910747</v>
          </cell>
          <cell r="AL367">
            <v>34437.6428021266</v>
          </cell>
          <cell r="AM367">
            <v>32103.6041268579</v>
          </cell>
          <cell r="AN367">
            <v>29771.6392379098</v>
          </cell>
          <cell r="AO367">
            <v>27437.600562641</v>
          </cell>
          <cell r="AP367">
            <v>25105.6356736929</v>
          </cell>
          <cell r="AQ367">
            <v>22771.5969984242</v>
          </cell>
          <cell r="AR367">
            <v>20439.6321094761</v>
          </cell>
          <cell r="AS367">
            <v>18719.4341851308</v>
          </cell>
          <cell r="AT367">
            <v>17611.0032253882</v>
          </cell>
          <cell r="AU367">
            <v>16502.5722656457</v>
          </cell>
          <cell r="AV367">
            <v>15394.1413059031</v>
          </cell>
          <cell r="AW367">
            <v>14285.7103461606</v>
          </cell>
          <cell r="AX367">
            <v>13177.279386418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</row>
        <row r="368">
          <cell r="A368">
            <v>-3644.38854986286</v>
          </cell>
          <cell r="B368">
            <v>-14882.7683081426</v>
          </cell>
          <cell r="C368">
            <v>-13031.9144056917</v>
          </cell>
          <cell r="D368">
            <v>-10107.0342110702</v>
          </cell>
          <cell r="E368">
            <v>-8163.85271548554</v>
          </cell>
          <cell r="F368">
            <v>-6542.59032480083</v>
          </cell>
          <cell r="G368">
            <v>-4859.34469499557</v>
          </cell>
          <cell r="H368">
            <v>-3098.28417400958</v>
          </cell>
          <cell r="I368">
            <v>-1169.64872210853</v>
          </cell>
          <cell r="J368">
            <v>946.937494550184</v>
          </cell>
          <cell r="K368">
            <v>3263.10996877004</v>
          </cell>
          <cell r="L368">
            <v>5802.39786341376</v>
          </cell>
          <cell r="M368">
            <v>8585.83429898506</v>
          </cell>
          <cell r="N368">
            <v>11645.6124363947</v>
          </cell>
          <cell r="O368">
            <v>15481.7398830974</v>
          </cell>
          <cell r="P368">
            <v>20287.5993356545</v>
          </cell>
          <cell r="Q368">
            <v>25643.6969785795</v>
          </cell>
          <cell r="R368">
            <v>31415.6024012514</v>
          </cell>
          <cell r="S368">
            <v>37635.5958422367</v>
          </cell>
          <cell r="T368">
            <v>44338.463538913</v>
          </cell>
          <cell r="U368">
            <v>51561.6922746705</v>
          </cell>
          <cell r="V368">
            <v>59345.6790293163</v>
          </cell>
          <cell r="W368">
            <v>67733.9569051862</v>
          </cell>
          <cell r="X368">
            <v>76773.4385924865</v>
          </cell>
          <cell r="Y368">
            <v>86514.6787354833</v>
          </cell>
          <cell r="Z368">
            <v>97012.1566668616</v>
          </cell>
          <cell r="AA368">
            <v>108324.581091487</v>
          </cell>
          <cell r="AB368">
            <v>120515.218423558</v>
          </cell>
          <cell r="AC368">
            <v>133652.246613429</v>
          </cell>
          <cell r="AD368">
            <v>147809.136442925</v>
          </cell>
          <cell r="AE368">
            <v>58212.102537593</v>
          </cell>
          <cell r="AF368">
            <v>53514.9970898859</v>
          </cell>
          <cell r="AG368">
            <v>50408.1851607982</v>
          </cell>
          <cell r="AH368">
            <v>47491.4270146803</v>
          </cell>
          <cell r="AI368">
            <v>44746.8352366646</v>
          </cell>
          <cell r="AJ368">
            <v>42158.7583387416</v>
          </cell>
          <cell r="AK368">
            <v>39644.4670271482</v>
          </cell>
          <cell r="AL368">
            <v>37130.1757155547</v>
          </cell>
          <cell r="AM368">
            <v>34613.6484771027</v>
          </cell>
          <cell r="AN368">
            <v>32099.3571655093</v>
          </cell>
          <cell r="AO368">
            <v>29582.8299270573</v>
          </cell>
          <cell r="AP368">
            <v>27068.5386154639</v>
          </cell>
          <cell r="AQ368">
            <v>24552.011377012</v>
          </cell>
          <cell r="AR368">
            <v>22037.7200654185</v>
          </cell>
          <cell r="AS368">
            <v>20183.0271770734</v>
          </cell>
          <cell r="AT368">
            <v>18987.9327119766</v>
          </cell>
          <cell r="AU368">
            <v>17792.8382468798</v>
          </cell>
          <cell r="AV368">
            <v>16597.743781783</v>
          </cell>
          <cell r="AW368">
            <v>15402.6493166862</v>
          </cell>
          <cell r="AX368">
            <v>14207.5548515894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</row>
        <row r="369">
          <cell r="A369">
            <v>-3645.17114088706</v>
          </cell>
          <cell r="B369">
            <v>-14803.3579190649</v>
          </cell>
          <cell r="C369">
            <v>-12947.7608510705</v>
          </cell>
          <cell r="D369">
            <v>-10031.2191723998</v>
          </cell>
          <cell r="E369">
            <v>-8079.21726862354</v>
          </cell>
          <cell r="F369">
            <v>-6447.1810736079</v>
          </cell>
          <cell r="G369">
            <v>-4752.69576835754</v>
          </cell>
          <cell r="H369">
            <v>-2979.86107288771</v>
          </cell>
          <cell r="I369">
            <v>-1038.71961165112</v>
          </cell>
          <cell r="J369">
            <v>1091.1831494013</v>
          </cell>
          <cell r="K369">
            <v>3421.54181091282</v>
          </cell>
          <cell r="L369">
            <v>5975.96889718666</v>
          </cell>
          <cell r="M369">
            <v>8775.57892334869</v>
          </cell>
          <cell r="N369">
            <v>11852.6765776563</v>
          </cell>
          <cell r="O369">
            <v>15708.2417772579</v>
          </cell>
          <cell r="P369">
            <v>20536.1324971614</v>
          </cell>
          <cell r="Q369">
            <v>25916.2632913541</v>
          </cell>
          <cell r="R369">
            <v>31714.0676212854</v>
          </cell>
          <cell r="S369">
            <v>37961.9705690079</v>
          </cell>
          <cell r="T369">
            <v>44694.9144599624</v>
          </cell>
          <cell r="U369">
            <v>51950.5542831235</v>
          </cell>
          <cell r="V369">
            <v>59769.46828212</v>
          </cell>
          <cell r="W369">
            <v>68195.3848950903</v>
          </cell>
          <cell r="X369">
            <v>77275.4273124697</v>
          </cell>
          <cell r="Y369">
            <v>87060.3770204333</v>
          </cell>
          <cell r="Z369">
            <v>97604.9578039016</v>
          </cell>
          <cell r="AA369">
            <v>108968.141797438</v>
          </cell>
          <cell r="AB369">
            <v>121213.479295672</v>
          </cell>
          <cell r="AC369">
            <v>134409.454167763</v>
          </cell>
          <cell r="AD369">
            <v>148629.866863613</v>
          </cell>
          <cell r="AE369">
            <v>58318.8493290245</v>
          </cell>
          <cell r="AF369">
            <v>53613.1305360901</v>
          </cell>
          <cell r="AG369">
            <v>50500.621472033</v>
          </cell>
          <cell r="AH369">
            <v>47578.5147032077</v>
          </cell>
          <cell r="AI369">
            <v>44828.8900135924</v>
          </cell>
          <cell r="AJ369">
            <v>42236.0672141681</v>
          </cell>
          <cell r="AK369">
            <v>39717.1653058338</v>
          </cell>
          <cell r="AL369">
            <v>37198.2633974995</v>
          </cell>
          <cell r="AM369">
            <v>34677.1214621625</v>
          </cell>
          <cell r="AN369">
            <v>32158.2195538282</v>
          </cell>
          <cell r="AO369">
            <v>29637.0776184912</v>
          </cell>
          <cell r="AP369">
            <v>27118.1757101569</v>
          </cell>
          <cell r="AQ369">
            <v>24597.0337748199</v>
          </cell>
          <cell r="AR369">
            <v>22078.1318664856</v>
          </cell>
          <cell r="AS369">
            <v>20220.037923956</v>
          </cell>
          <cell r="AT369">
            <v>19022.7519472311</v>
          </cell>
          <cell r="AU369">
            <v>17825.4659705062</v>
          </cell>
          <cell r="AV369">
            <v>16628.1799937814</v>
          </cell>
          <cell r="AW369">
            <v>15430.8940170565</v>
          </cell>
          <cell r="AX369">
            <v>14233.6080403316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</row>
        <row r="370">
          <cell r="A370">
            <v>-2906.53310807223</v>
          </cell>
          <cell r="B370">
            <v>-11604.4241637919</v>
          </cell>
          <cell r="C370">
            <v>-9751.01590954091</v>
          </cell>
          <cell r="D370">
            <v>-7274.53759910288</v>
          </cell>
          <cell r="E370">
            <v>-5674.76860098165</v>
          </cell>
          <cell r="F370">
            <v>-4313.38127929983</v>
          </cell>
          <cell r="G370">
            <v>-2870.24356199839</v>
          </cell>
          <cell r="H370">
            <v>-1331.4884522745</v>
          </cell>
          <cell r="I370">
            <v>377.226839059075</v>
          </cell>
          <cell r="J370">
            <v>2274.10406584425</v>
          </cell>
          <cell r="K370">
            <v>4371.20648116205</v>
          </cell>
          <cell r="L370">
            <v>6690.40438783609</v>
          </cell>
          <cell r="M370">
            <v>9251.85290171923</v>
          </cell>
          <cell r="N370">
            <v>12084.2319429849</v>
          </cell>
          <cell r="O370">
            <v>15591.9062441444</v>
          </cell>
          <cell r="P370">
            <v>19926.906242156</v>
          </cell>
          <cell r="Q370">
            <v>24744.1631590071</v>
          </cell>
          <cell r="R370">
            <v>29935.3962496706</v>
          </cell>
          <cell r="S370">
            <v>35529.6382564297</v>
          </cell>
          <cell r="T370">
            <v>41558.1758088031</v>
          </cell>
          <cell r="U370">
            <v>48054.7243986684</v>
          </cell>
          <cell r="V370">
            <v>55055.6169391594</v>
          </cell>
          <cell r="W370">
            <v>62600.0069618805</v>
          </cell>
          <cell r="X370">
            <v>70730.0875888489</v>
          </cell>
          <cell r="Y370">
            <v>79491.327503798</v>
          </cell>
          <cell r="Z370">
            <v>88932.7252425458</v>
          </cell>
          <cell r="AA370">
            <v>99107.083224586</v>
          </cell>
          <cell r="AB370">
            <v>110071.303058464</v>
          </cell>
          <cell r="AC370">
            <v>121886.703772474</v>
          </cell>
          <cell r="AD370">
            <v>134619.364750438</v>
          </cell>
          <cell r="AE370">
            <v>46705.0609153479</v>
          </cell>
          <cell r="AF370">
            <v>42936.4529026189</v>
          </cell>
          <cell r="AG370">
            <v>40443.7781137833</v>
          </cell>
          <cell r="AH370">
            <v>38103.5883430772</v>
          </cell>
          <cell r="AI370">
            <v>35901.5320593824</v>
          </cell>
          <cell r="AJ370">
            <v>33825.0516729708</v>
          </cell>
          <cell r="AK370">
            <v>31807.7713524212</v>
          </cell>
          <cell r="AL370">
            <v>29790.4910318716</v>
          </cell>
          <cell r="AM370">
            <v>27771.4167699322</v>
          </cell>
          <cell r="AN370">
            <v>25754.1364493826</v>
          </cell>
          <cell r="AO370">
            <v>23735.0621874432</v>
          </cell>
          <cell r="AP370">
            <v>21717.7818668936</v>
          </cell>
          <cell r="AQ370">
            <v>19698.7076049542</v>
          </cell>
          <cell r="AR370">
            <v>17681.4272844046</v>
          </cell>
          <cell r="AS370">
            <v>16193.3596738337</v>
          </cell>
          <cell r="AT370">
            <v>15234.5047732416</v>
          </cell>
          <cell r="AU370">
            <v>14275.6498726496</v>
          </cell>
          <cell r="AV370">
            <v>13316.7949720575</v>
          </cell>
          <cell r="AW370">
            <v>12357.9400714654</v>
          </cell>
          <cell r="AX370">
            <v>11399.0851708733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</row>
        <row r="371">
          <cell r="A371">
            <v>-3701.48234504465</v>
          </cell>
          <cell r="B371">
            <v>-14885.9998437088</v>
          </cell>
          <cell r="C371">
            <v>-12967.4156783891</v>
          </cell>
          <cell r="D371">
            <v>-10219.4734451161</v>
          </cell>
          <cell r="E371">
            <v>-8311.78489254519</v>
          </cell>
          <cell r="F371">
            <v>-6655.8675165409</v>
          </cell>
          <cell r="G371">
            <v>-4939.3437650401</v>
          </cell>
          <cell r="H371">
            <v>-3146.13255465247</v>
          </cell>
          <cell r="I371">
            <v>-1184.85072604915</v>
          </cell>
          <cell r="J371">
            <v>965.156274909394</v>
          </cell>
          <cell r="K371">
            <v>3315.54217153434</v>
          </cell>
          <cell r="L371">
            <v>5890.07163105978</v>
          </cell>
          <cell r="M371">
            <v>8709.93893436441</v>
          </cell>
          <cell r="N371">
            <v>11807.77231491</v>
          </cell>
          <cell r="O371">
            <v>15693.4018620192</v>
          </cell>
          <cell r="P371">
            <v>20564.5109006544</v>
          </cell>
          <cell r="Q371">
            <v>25994.1238066349</v>
          </cell>
          <cell r="R371">
            <v>31845.251673289</v>
          </cell>
          <cell r="S371">
            <v>38150.6178024703</v>
          </cell>
          <cell r="T371">
            <v>44945.4858909988</v>
          </cell>
          <cell r="U371">
            <v>52267.8572481237</v>
          </cell>
          <cell r="V371">
            <v>60158.6833234912</v>
          </cell>
          <cell r="W371">
            <v>68662.0947342104</v>
          </cell>
          <cell r="X371">
            <v>77825.6480718857</v>
          </cell>
          <cell r="Y371">
            <v>87700.5918699206</v>
          </cell>
          <cell r="Z371">
            <v>98342.1532185541</v>
          </cell>
          <cell r="AA371">
            <v>109809.846630568</v>
          </cell>
          <cell r="AB371">
            <v>122167.806885041</v>
          </cell>
          <cell r="AC371">
            <v>135485.147710628</v>
          </cell>
          <cell r="AD371">
            <v>149836.348314356</v>
          </cell>
          <cell r="AE371">
            <v>59383.8453156758</v>
          </cell>
          <cell r="AF371">
            <v>54592.1925290766</v>
          </cell>
          <cell r="AG371">
            <v>51422.8440434641</v>
          </cell>
          <cell r="AH371">
            <v>48447.3749052304</v>
          </cell>
          <cell r="AI371">
            <v>45647.537646387</v>
          </cell>
          <cell r="AJ371">
            <v>43007.3657324439</v>
          </cell>
          <cell r="AK371">
            <v>40442.4646239538</v>
          </cell>
          <cell r="AL371">
            <v>37877.5635154636</v>
          </cell>
          <cell r="AM371">
            <v>35310.3814734749</v>
          </cell>
          <cell r="AN371">
            <v>32745.4803649848</v>
          </cell>
          <cell r="AO371">
            <v>30178.2983229961</v>
          </cell>
          <cell r="AP371">
            <v>27613.3972145059</v>
          </cell>
          <cell r="AQ371">
            <v>25046.2151725172</v>
          </cell>
          <cell r="AR371">
            <v>22481.3140640271</v>
          </cell>
          <cell r="AS371">
            <v>20589.2883376166</v>
          </cell>
          <cell r="AT371">
            <v>19370.1379932858</v>
          </cell>
          <cell r="AU371">
            <v>18150.987648955</v>
          </cell>
          <cell r="AV371">
            <v>16931.8373046241</v>
          </cell>
          <cell r="AW371">
            <v>15712.6869602933</v>
          </cell>
          <cell r="AX371">
            <v>14493.5366159625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</row>
        <row r="372">
          <cell r="A372">
            <v>-3106.63463256977</v>
          </cell>
          <cell r="B372">
            <v>-12547.6840629503</v>
          </cell>
          <cell r="C372">
            <v>-10906.7546011686</v>
          </cell>
          <cell r="D372">
            <v>-8288.77106082443</v>
          </cell>
          <cell r="E372">
            <v>-6576.22536324413</v>
          </cell>
          <cell r="F372">
            <v>-5163.82099681775</v>
          </cell>
          <cell r="G372">
            <v>-3676.37184974575</v>
          </cell>
          <cell r="H372">
            <v>-2099.59705554072</v>
          </cell>
          <cell r="I372">
            <v>-355.156138220204</v>
          </cell>
          <cell r="J372">
            <v>1575.60458362225</v>
          </cell>
          <cell r="K372">
            <v>3704.49550123305</v>
          </cell>
          <cell r="L372">
            <v>6053.68050994095</v>
          </cell>
          <cell r="M372">
            <v>8643.38819855469</v>
          </cell>
          <cell r="N372">
            <v>11503.0631824878</v>
          </cell>
          <cell r="O372">
            <v>15062.4239649373</v>
          </cell>
          <cell r="P372">
            <v>19484.3423283547</v>
          </cell>
          <cell r="Q372">
            <v>24403.6577203252</v>
          </cell>
          <cell r="R372">
            <v>29704.8723507669</v>
          </cell>
          <cell r="S372">
            <v>35417.6340500633</v>
          </cell>
          <cell r="T372">
            <v>41573.8922867213</v>
          </cell>
          <cell r="U372">
            <v>48208.0768495199</v>
          </cell>
          <cell r="V372">
            <v>55357.2904012192</v>
          </cell>
          <cell r="W372">
            <v>63061.5159807136</v>
          </cell>
          <cell r="X372">
            <v>71363.8406141173</v>
          </cell>
          <cell r="Y372">
            <v>80310.6962853585</v>
          </cell>
          <cell r="Z372">
            <v>89952.119613948</v>
          </cell>
          <cell r="AA372">
            <v>100342.031692207</v>
          </cell>
          <cell r="AB372">
            <v>111538.539646987</v>
          </cell>
          <cell r="AC372">
            <v>123604.261612409</v>
          </cell>
          <cell r="AD372">
            <v>136606.676931081</v>
          </cell>
          <cell r="AE372">
            <v>49777.93208611</v>
          </cell>
          <cell r="AF372">
            <v>45761.3756350478</v>
          </cell>
          <cell r="AG372">
            <v>43104.7000217495</v>
          </cell>
          <cell r="AH372">
            <v>40610.5418900225</v>
          </cell>
          <cell r="AI372">
            <v>38263.6054768954</v>
          </cell>
          <cell r="AJ372">
            <v>36050.5069897683</v>
          </cell>
          <cell r="AK372">
            <v>33900.5035248982</v>
          </cell>
          <cell r="AL372">
            <v>31750.5000600281</v>
          </cell>
          <cell r="AM372">
            <v>29598.5846247867</v>
          </cell>
          <cell r="AN372">
            <v>27448.5811599166</v>
          </cell>
          <cell r="AO372">
            <v>25296.6657246751</v>
          </cell>
          <cell r="AP372">
            <v>23146.6622598051</v>
          </cell>
          <cell r="AQ372">
            <v>20994.7468245636</v>
          </cell>
          <cell r="AR372">
            <v>18844.7433596935</v>
          </cell>
          <cell r="AS372">
            <v>17258.7711543946</v>
          </cell>
          <cell r="AT372">
            <v>16236.8302086667</v>
          </cell>
          <cell r="AU372">
            <v>15214.8892629389</v>
          </cell>
          <cell r="AV372">
            <v>14192.9483172111</v>
          </cell>
          <cell r="AW372">
            <v>13171.0073714832</v>
          </cell>
          <cell r="AX372">
            <v>12149.0664257554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</row>
        <row r="373">
          <cell r="A373">
            <v>-3626.77406630416</v>
          </cell>
          <cell r="B373">
            <v>-14784.4071281815</v>
          </cell>
          <cell r="C373">
            <v>-13029.1370485114</v>
          </cell>
          <cell r="D373">
            <v>-10417.7429542546</v>
          </cell>
          <cell r="E373">
            <v>-8606.48268069746</v>
          </cell>
          <cell r="F373">
            <v>-7029.28665157806</v>
          </cell>
          <cell r="G373">
            <v>-5392.67296761829</v>
          </cell>
          <cell r="H373">
            <v>-3681.08408974091</v>
          </cell>
          <cell r="I373">
            <v>-1805.34020749483</v>
          </cell>
          <cell r="J373">
            <v>254.6184890886</v>
          </cell>
          <cell r="K373">
            <v>2510.14627115458</v>
          </cell>
          <cell r="L373">
            <v>4984.42384940422</v>
          </cell>
          <cell r="M373">
            <v>7698.12832184281</v>
          </cell>
          <cell r="N373">
            <v>10683.0142111177</v>
          </cell>
          <cell r="O373">
            <v>14436.6492140716</v>
          </cell>
          <cell r="P373">
            <v>19151.1084101858</v>
          </cell>
          <cell r="Q373">
            <v>24408.0371074188</v>
          </cell>
          <cell r="R373">
            <v>30073.0748414189</v>
          </cell>
          <cell r="S373">
            <v>36177.9041773268</v>
          </cell>
          <cell r="T373">
            <v>42756.6672801538</v>
          </cell>
          <cell r="U373">
            <v>49846.1568599114</v>
          </cell>
          <cell r="V373">
            <v>57486.0219403083</v>
          </cell>
          <cell r="W373">
            <v>65718.9896018058</v>
          </cell>
          <cell r="X373">
            <v>74591.1039391631</v>
          </cell>
          <cell r="Y373">
            <v>84151.9835698773</v>
          </cell>
          <cell r="Z373">
            <v>94455.0991336736</v>
          </cell>
          <cell r="AA373">
            <v>105558.072335001</v>
          </cell>
          <cell r="AB373">
            <v>117522.998200977</v>
          </cell>
          <cell r="AC373">
            <v>130416.792357048</v>
          </cell>
          <cell r="AD373">
            <v>144311.56526257</v>
          </cell>
          <cell r="AE373">
            <v>57965.6661661797</v>
          </cell>
          <cell r="AF373">
            <v>53288.4455460638</v>
          </cell>
          <cell r="AG373">
            <v>50194.7860616584</v>
          </cell>
          <cell r="AH373">
            <v>47290.3757824356</v>
          </cell>
          <cell r="AI373">
            <v>44557.403018496</v>
          </cell>
          <cell r="AJ373">
            <v>41980.2825411773</v>
          </cell>
          <cell r="AK373">
            <v>39476.6352846943</v>
          </cell>
          <cell r="AL373">
            <v>36972.9880282113</v>
          </cell>
          <cell r="AM373">
            <v>34467.1143104908</v>
          </cell>
          <cell r="AN373">
            <v>31963.4670540078</v>
          </cell>
          <cell r="AO373">
            <v>29457.5933362874</v>
          </cell>
          <cell r="AP373">
            <v>26953.9460798043</v>
          </cell>
          <cell r="AQ373">
            <v>24448.0723620839</v>
          </cell>
          <cell r="AR373">
            <v>21944.4251056009</v>
          </cell>
          <cell r="AS373">
            <v>20097.5839141635</v>
          </cell>
          <cell r="AT373">
            <v>18907.5487877718</v>
          </cell>
          <cell r="AU373">
            <v>17717.5136613802</v>
          </cell>
          <cell r="AV373">
            <v>16527.4785349885</v>
          </cell>
          <cell r="AW373">
            <v>15337.4434085968</v>
          </cell>
          <cell r="AX373">
            <v>14147.4082822052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</row>
        <row r="374">
          <cell r="A374">
            <v>-3528.93222372966</v>
          </cell>
          <cell r="B374">
            <v>-14300.1851253717</v>
          </cell>
          <cell r="C374">
            <v>-12686.2734861165</v>
          </cell>
          <cell r="D374">
            <v>-9928.28143927335</v>
          </cell>
          <cell r="E374">
            <v>-8049.90327835906</v>
          </cell>
          <cell r="F374">
            <v>-6486.94516439125</v>
          </cell>
          <cell r="G374">
            <v>-4860.6107563075</v>
          </cell>
          <cell r="H374">
            <v>-3155.47883923319</v>
          </cell>
          <cell r="I374">
            <v>-1284.20273589364</v>
          </cell>
          <cell r="J374">
            <v>773.132675398449</v>
          </cell>
          <cell r="K374">
            <v>3028.07701298323</v>
          </cell>
          <cell r="L374">
            <v>5503.75274145886</v>
          </cell>
          <cell r="M374">
            <v>8220.88951760988</v>
          </cell>
          <cell r="N374">
            <v>11210.9730412756</v>
          </cell>
          <cell r="O374">
            <v>14959.6354075156</v>
          </cell>
          <cell r="P374">
            <v>19653.9140052843</v>
          </cell>
          <cell r="Q374">
            <v>24885.1109876964</v>
          </cell>
          <cell r="R374">
            <v>30522.4193869811</v>
          </cell>
          <cell r="S374">
            <v>36597.3666878551</v>
          </cell>
          <cell r="T374">
            <v>43143.9279356095</v>
          </cell>
          <cell r="U374">
            <v>50198.7157465971</v>
          </cell>
          <cell r="V374">
            <v>57801.1850697296</v>
          </cell>
          <cell r="W374">
            <v>65993.8538441402</v>
          </cell>
          <cell r="X374">
            <v>74822.5407870748</v>
          </cell>
          <cell r="Y374">
            <v>84336.6216418758</v>
          </cell>
          <cell r="Z374">
            <v>94589.3053191615</v>
          </cell>
          <cell r="AA374">
            <v>105637.931475564</v>
          </cell>
          <cell r="AB374">
            <v>117544.291194276</v>
          </cell>
          <cell r="AC374">
            <v>130374.972560867</v>
          </cell>
          <cell r="AD374">
            <v>144201.73306704</v>
          </cell>
          <cell r="AE374">
            <v>56506.7667537477</v>
          </cell>
          <cell r="AF374">
            <v>51947.2639977712</v>
          </cell>
          <cell r="AG374">
            <v>48931.466777402</v>
          </cell>
          <cell r="AH374">
            <v>46100.1556744687</v>
          </cell>
          <cell r="AI374">
            <v>43435.9672896833</v>
          </cell>
          <cell r="AJ374">
            <v>40923.7086486688</v>
          </cell>
          <cell r="AK374">
            <v>38483.0740297176</v>
          </cell>
          <cell r="AL374">
            <v>36042.4394107664</v>
          </cell>
          <cell r="AM374">
            <v>33599.6343669042</v>
          </cell>
          <cell r="AN374">
            <v>31158.999747953</v>
          </cell>
          <cell r="AO374">
            <v>28716.1947040908</v>
          </cell>
          <cell r="AP374">
            <v>26275.5600851396</v>
          </cell>
          <cell r="AQ374">
            <v>23832.7550412773</v>
          </cell>
          <cell r="AR374">
            <v>21392.1204223261</v>
          </cell>
          <cell r="AS374">
            <v>19591.7611521233</v>
          </cell>
          <cell r="AT374">
            <v>18431.6772306689</v>
          </cell>
          <cell r="AU374">
            <v>17271.5933092144</v>
          </cell>
          <cell r="AV374">
            <v>16111.50938776</v>
          </cell>
          <cell r="AW374">
            <v>14951.4254663056</v>
          </cell>
          <cell r="AX374">
            <v>13791.3415448511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</row>
        <row r="375">
          <cell r="A375">
            <v>-3467.31688846575</v>
          </cell>
          <cell r="B375">
            <v>-14109.5382575517</v>
          </cell>
          <cell r="C375">
            <v>-12538.3704754156</v>
          </cell>
          <cell r="D375">
            <v>-10145.6896893598</v>
          </cell>
          <cell r="E375">
            <v>-8451.66858526446</v>
          </cell>
          <cell r="F375">
            <v>-6961.42071926644</v>
          </cell>
          <cell r="G375">
            <v>-5409.78120902804</v>
          </cell>
          <cell r="H375">
            <v>-3781.80356142854</v>
          </cell>
          <cell r="I375">
            <v>-1991.87141264735</v>
          </cell>
          <cell r="J375">
            <v>-20.6110847408957</v>
          </cell>
          <cell r="K375">
            <v>2143.19744593085</v>
          </cell>
          <cell r="L375">
            <v>4522.12721379725</v>
          </cell>
          <cell r="M375">
            <v>7136.39914537986</v>
          </cell>
          <cell r="N375">
            <v>10016.7154851404</v>
          </cell>
          <cell r="O375">
            <v>13639.4468446621</v>
          </cell>
          <cell r="P375">
            <v>18187.3053801402</v>
          </cell>
          <cell r="Q375">
            <v>23257.8355304065</v>
          </cell>
          <cell r="R375">
            <v>28722.0041138158</v>
          </cell>
          <cell r="S375">
            <v>34610.3703049426</v>
          </cell>
          <cell r="T375">
            <v>40955.8656665027</v>
          </cell>
          <cell r="U375">
            <v>47793.9783240095</v>
          </cell>
          <cell r="V375">
            <v>55162.9514383888</v>
          </cell>
          <cell r="W375">
            <v>63103.9970865377</v>
          </cell>
          <cell r="X375">
            <v>71661.5267459867</v>
          </cell>
          <cell r="Y375">
            <v>80883.3996726863</v>
          </cell>
          <cell r="Z375">
            <v>90821.1905610058</v>
          </cell>
          <cell r="AA375">
            <v>101530.477982873</v>
          </cell>
          <cell r="AB375">
            <v>113071.155219196</v>
          </cell>
          <cell r="AC375">
            <v>125507.765221934</v>
          </cell>
          <cell r="AD375">
            <v>138909.861580143</v>
          </cell>
          <cell r="AE375">
            <v>55452.3315086447</v>
          </cell>
          <cell r="AF375">
            <v>50977.9106053779</v>
          </cell>
          <cell r="AG375">
            <v>48018.3891739792</v>
          </cell>
          <cell r="AH375">
            <v>45239.9112871065</v>
          </cell>
          <cell r="AI375">
            <v>42625.4375523338</v>
          </cell>
          <cell r="AJ375">
            <v>40160.0585012884</v>
          </cell>
          <cell r="AK375">
            <v>37764.9669440002</v>
          </cell>
          <cell r="AL375">
            <v>35369.875386712</v>
          </cell>
          <cell r="AM375">
            <v>32972.6539053705</v>
          </cell>
          <cell r="AN375">
            <v>30577.5623480823</v>
          </cell>
          <cell r="AO375">
            <v>28180.3408667408</v>
          </cell>
          <cell r="AP375">
            <v>25785.2493094526</v>
          </cell>
          <cell r="AQ375">
            <v>23388.0278281111</v>
          </cell>
          <cell r="AR375">
            <v>20992.9362708229</v>
          </cell>
          <cell r="AS375">
            <v>19226.1723092425</v>
          </cell>
          <cell r="AT375">
            <v>18087.73594337</v>
          </cell>
          <cell r="AU375">
            <v>16949.2995774976</v>
          </cell>
          <cell r="AV375">
            <v>15810.8632116251</v>
          </cell>
          <cell r="AW375">
            <v>14672.4268457526</v>
          </cell>
          <cell r="AX375">
            <v>13533.9904798801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</row>
        <row r="376">
          <cell r="A376">
            <v>-2997.05898701053</v>
          </cell>
          <cell r="B376">
            <v>-12096.5905934508</v>
          </cell>
          <cell r="C376">
            <v>-10387.7314708323</v>
          </cell>
          <cell r="D376">
            <v>-7883.18209027985</v>
          </cell>
          <cell r="E376">
            <v>-6254.22990074644</v>
          </cell>
          <cell r="F376">
            <v>-4885.91494324941</v>
          </cell>
          <cell r="G376">
            <v>-3439.88792783425</v>
          </cell>
          <cell r="H376">
            <v>-1902.19445738852</v>
          </cell>
          <cell r="I376">
            <v>-196.87376757319</v>
          </cell>
          <cell r="J376">
            <v>1694.36508121688</v>
          </cell>
          <cell r="K376">
            <v>3783.36402159042</v>
          </cell>
          <cell r="L376">
            <v>6091.99772300184</v>
          </cell>
          <cell r="M376">
            <v>8640.32178979897</v>
          </cell>
          <cell r="N376">
            <v>11457.2030150649</v>
          </cell>
          <cell r="O376">
            <v>14957.7315575245</v>
          </cell>
          <cell r="P376">
            <v>19298.4251632786</v>
          </cell>
          <cell r="Q376">
            <v>24125.4183155868</v>
          </cell>
          <cell r="R376">
            <v>29327.143490969</v>
          </cell>
          <cell r="S376">
            <v>34932.692110251</v>
          </cell>
          <cell r="T376">
            <v>40973.4140368616</v>
          </cell>
          <cell r="U376">
            <v>47483.0929056016</v>
          </cell>
          <cell r="V376">
            <v>54498.1350626401</v>
          </cell>
          <cell r="W376">
            <v>62057.7731734141</v>
          </cell>
          <cell r="X376">
            <v>70204.2856371386</v>
          </cell>
          <cell r="Y376">
            <v>78983.2330350351</v>
          </cell>
          <cell r="Z376">
            <v>88443.7129346507</v>
          </cell>
          <cell r="AA376">
            <v>98638.6344752988</v>
          </cell>
          <cell r="AB376">
            <v>109625.014270281</v>
          </cell>
          <cell r="AC376">
            <v>121464.295280766</v>
          </cell>
          <cell r="AD376">
            <v>134222.690444683</v>
          </cell>
          <cell r="AE376">
            <v>48023.4228913845</v>
          </cell>
          <cell r="AF376">
            <v>44148.4369099901</v>
          </cell>
          <cell r="AG376">
            <v>41585.4004173944</v>
          </cell>
          <cell r="AH376">
            <v>39179.1531970255</v>
          </cell>
          <cell r="AI376">
            <v>36914.9386114975</v>
          </cell>
          <cell r="AJ376">
            <v>34779.8446030976</v>
          </cell>
          <cell r="AK376">
            <v>32705.6217239152</v>
          </cell>
          <cell r="AL376">
            <v>30631.3988447329</v>
          </cell>
          <cell r="AM376">
            <v>28555.3313858772</v>
          </cell>
          <cell r="AN376">
            <v>26481.1085066948</v>
          </cell>
          <cell r="AO376">
            <v>24405.0410478392</v>
          </cell>
          <cell r="AP376">
            <v>22330.8181686568</v>
          </cell>
          <cell r="AQ376">
            <v>20254.7507098011</v>
          </cell>
          <cell r="AR376">
            <v>18180.5278306187</v>
          </cell>
          <cell r="AS376">
            <v>16650.4559550475</v>
          </cell>
          <cell r="AT376">
            <v>15664.5350830874</v>
          </cell>
          <cell r="AU376">
            <v>14678.6142111272</v>
          </cell>
          <cell r="AV376">
            <v>13692.6933391671</v>
          </cell>
          <cell r="AW376">
            <v>12706.772467207</v>
          </cell>
          <cell r="AX376">
            <v>11720.8515952469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</row>
        <row r="377">
          <cell r="A377">
            <v>-3162.30664555853</v>
          </cell>
          <cell r="B377">
            <v>-12822.6518494582</v>
          </cell>
          <cell r="C377">
            <v>-11203.5546726515</v>
          </cell>
          <cell r="D377">
            <v>-8585.27687660792</v>
          </cell>
          <cell r="E377">
            <v>-6864.14535685795</v>
          </cell>
          <cell r="F377">
            <v>-5441.0980965598</v>
          </cell>
          <cell r="G377">
            <v>-3945.08834443874</v>
          </cell>
          <cell r="H377">
            <v>-2361.74207764029</v>
          </cell>
          <cell r="I377">
            <v>-611.649936193471</v>
          </cell>
          <cell r="J377">
            <v>1323.94211805522</v>
          </cell>
          <cell r="K377">
            <v>3456.75087080193</v>
          </cell>
          <cell r="L377">
            <v>5808.993708383</v>
          </cell>
          <cell r="M377">
            <v>8400.89062457044</v>
          </cell>
          <cell r="N377">
            <v>11262.0639037992</v>
          </cell>
          <cell r="O377">
            <v>14829.1124213918</v>
          </cell>
          <cell r="P377">
            <v>19267.8284146533</v>
          </cell>
          <cell r="Q377">
            <v>24207.53397371</v>
          </cell>
          <cell r="R377">
            <v>29530.7217128998</v>
          </cell>
          <cell r="S377">
            <v>35267.1623504815</v>
          </cell>
          <cell r="T377">
            <v>41448.937782942</v>
          </cell>
          <cell r="U377">
            <v>48110.6205077688</v>
          </cell>
          <cell r="V377">
            <v>55289.4669752782</v>
          </cell>
          <cell r="W377">
            <v>63025.6259508488</v>
          </cell>
          <cell r="X377">
            <v>71362.3630528563</v>
          </cell>
          <cell r="Y377">
            <v>80346.3027220721</v>
          </cell>
          <cell r="Z377">
            <v>90027.6889757749</v>
          </cell>
          <cell r="AA377">
            <v>100460.666404882</v>
          </cell>
          <cell r="AB377">
            <v>111703.582985616</v>
          </cell>
          <cell r="AC377">
            <v>123819.316399235</v>
          </cell>
          <cell r="AD377">
            <v>136875.625684799</v>
          </cell>
          <cell r="AE377">
            <v>50615.8612408578</v>
          </cell>
          <cell r="AF377">
            <v>46531.6927052636</v>
          </cell>
          <cell r="AG377">
            <v>43830.2963521153</v>
          </cell>
          <cell r="AH377">
            <v>41294.1531935393</v>
          </cell>
          <cell r="AI377">
            <v>38907.7099876934</v>
          </cell>
          <cell r="AJ377">
            <v>36657.3576479657</v>
          </cell>
          <cell r="AK377">
            <v>34471.1624308367</v>
          </cell>
          <cell r="AL377">
            <v>32284.9672137077</v>
          </cell>
          <cell r="AM377">
            <v>30096.8278413485</v>
          </cell>
          <cell r="AN377">
            <v>27910.6326242195</v>
          </cell>
          <cell r="AO377">
            <v>25722.4932518602</v>
          </cell>
          <cell r="AP377">
            <v>23536.2980347312</v>
          </cell>
          <cell r="AQ377">
            <v>21348.1586623719</v>
          </cell>
          <cell r="AR377">
            <v>19161.9634452429</v>
          </cell>
          <cell r="AS377">
            <v>17549.294021041</v>
          </cell>
          <cell r="AT377">
            <v>16510.1503897662</v>
          </cell>
          <cell r="AU377">
            <v>15471.0067584914</v>
          </cell>
          <cell r="AV377">
            <v>14431.8631272166</v>
          </cell>
          <cell r="AW377">
            <v>13392.7194959418</v>
          </cell>
          <cell r="AX377">
            <v>12353.575864667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</row>
        <row r="378">
          <cell r="A378">
            <v>-3660.14136989292</v>
          </cell>
          <cell r="B378">
            <v>-14872.3424495208</v>
          </cell>
          <cell r="C378">
            <v>-12979.4445917729</v>
          </cell>
          <cell r="D378">
            <v>-10171.4234161489</v>
          </cell>
          <cell r="E378">
            <v>-8268.83561414915</v>
          </cell>
          <cell r="F378">
            <v>-6642.55471132354</v>
          </cell>
          <cell r="G378">
            <v>-4955.06179252971</v>
          </cell>
          <cell r="H378">
            <v>-3190.48338041392</v>
          </cell>
          <cell r="I378">
            <v>-1258.62782592851</v>
          </cell>
          <cell r="J378">
            <v>860.926153107753</v>
          </cell>
          <cell r="K378">
            <v>3179.78250422028</v>
          </cell>
          <cell r="L378">
            <v>5721.4980041422</v>
          </cell>
          <cell r="M378">
            <v>8507.10909441165</v>
          </cell>
          <cell r="N378">
            <v>11568.8871210886</v>
          </cell>
          <cell r="O378">
            <v>15409.5935623761</v>
          </cell>
          <cell r="P378">
            <v>20223.7851487471</v>
          </cell>
          <cell r="Q378">
            <v>25589.77513305</v>
          </cell>
          <cell r="R378">
            <v>31372.3408652698</v>
          </cell>
          <cell r="S378">
            <v>37603.8222033376</v>
          </cell>
          <cell r="T378">
            <v>44319.0696324025</v>
          </cell>
          <cell r="U378">
            <v>51555.6391713469</v>
          </cell>
          <cell r="V378">
            <v>59354.002410402</v>
          </cell>
          <cell r="W378">
            <v>67757.7728545283</v>
          </cell>
          <cell r="X378">
            <v>76813.9498384215</v>
          </cell>
          <cell r="Y378">
            <v>86573.1813772747</v>
          </cell>
          <cell r="Z378">
            <v>97090.0474233266</v>
          </cell>
          <cell r="AA378">
            <v>108423.365112354</v>
          </cell>
          <cell r="AB378">
            <v>120636.517707242</v>
          </cell>
          <cell r="AC378">
            <v>133797.809078297</v>
          </cell>
          <cell r="AD378">
            <v>147980.845702788</v>
          </cell>
          <cell r="AE378">
            <v>58546.5290606656</v>
          </cell>
          <cell r="AF378">
            <v>53822.438904025</v>
          </cell>
          <cell r="AG378">
            <v>50697.7784474663</v>
          </cell>
          <cell r="AH378">
            <v>47764.2636263113</v>
          </cell>
          <cell r="AI378">
            <v>45003.9042631102</v>
          </cell>
          <cell r="AJ378">
            <v>42400.9589525946</v>
          </cell>
          <cell r="AK378">
            <v>39872.2231240593</v>
          </cell>
          <cell r="AL378">
            <v>37343.4872955239</v>
          </cell>
          <cell r="AM378">
            <v>34812.5026948073</v>
          </cell>
          <cell r="AN378">
            <v>32283.766866272</v>
          </cell>
          <cell r="AO378">
            <v>29752.7822655554</v>
          </cell>
          <cell r="AP378">
            <v>27224.04643702</v>
          </cell>
          <cell r="AQ378">
            <v>24693.0618363034</v>
          </cell>
          <cell r="AR378">
            <v>22164.3260077681</v>
          </cell>
          <cell r="AS378">
            <v>20298.9779726927</v>
          </cell>
          <cell r="AT378">
            <v>19097.0177310772</v>
          </cell>
          <cell r="AU378">
            <v>17895.0574894617</v>
          </cell>
          <cell r="AV378">
            <v>16693.0972478463</v>
          </cell>
          <cell r="AW378">
            <v>15491.1370062308</v>
          </cell>
          <cell r="AX378">
            <v>14289.1767646153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</row>
        <row r="379">
          <cell r="A379">
            <v>-3224.84013595101</v>
          </cell>
          <cell r="B379">
            <v>-13043.4669537093</v>
          </cell>
          <cell r="C379">
            <v>-11267.8541284219</v>
          </cell>
          <cell r="D379">
            <v>-8447.32755440191</v>
          </cell>
          <cell r="E379">
            <v>-6628.93377690811</v>
          </cell>
          <cell r="F379">
            <v>-5147.04373445361</v>
          </cell>
          <cell r="G379">
            <v>-3591.20047923176</v>
          </cell>
          <cell r="H379">
            <v>-1946.63966770817</v>
          </cell>
          <cell r="I379">
            <v>-132.340097199679</v>
          </cell>
          <cell r="J379">
            <v>1870.89592222528</v>
          </cell>
          <cell r="K379">
            <v>4075.01511946941</v>
          </cell>
          <cell r="L379">
            <v>6502.67253748806</v>
          </cell>
          <cell r="M379">
            <v>9174.47833150278</v>
          </cell>
          <cell r="N379">
            <v>12120.7051565195</v>
          </cell>
          <cell r="O379">
            <v>15786.8799060771</v>
          </cell>
          <cell r="P379">
            <v>20342.8883846891</v>
          </cell>
          <cell r="Q379">
            <v>25411.8069276064</v>
          </cell>
          <cell r="R379">
            <v>30874.2387904</v>
          </cell>
          <cell r="S379">
            <v>36760.7334347761</v>
          </cell>
          <cell r="T379">
            <v>43104.2119565473</v>
          </cell>
          <cell r="U379">
            <v>49940.151201751</v>
          </cell>
          <cell r="V379">
            <v>57306.7821761818</v>
          </cell>
          <cell r="W379">
            <v>65245.303857971</v>
          </cell>
          <cell r="X379">
            <v>73800.1136089924</v>
          </cell>
          <cell r="Y379">
            <v>83019.0554737045</v>
          </cell>
          <cell r="Z379">
            <v>92953.687754077</v>
          </cell>
          <cell r="AA379">
            <v>103659.571357054</v>
          </cell>
          <cell r="AB379">
            <v>115196.58052718</v>
          </cell>
          <cell r="AC379">
            <v>127629.237702209</v>
          </cell>
          <cell r="AD379">
            <v>141027.074364421</v>
          </cell>
          <cell r="AE379">
            <v>51646.4888146672</v>
          </cell>
          <cell r="AF379">
            <v>47479.1594554561</v>
          </cell>
          <cell r="AG379">
            <v>44722.7579418485</v>
          </cell>
          <cell r="AH379">
            <v>42134.9744672474</v>
          </cell>
          <cell r="AI379">
            <v>39699.9390985699</v>
          </cell>
          <cell r="AJ379">
            <v>37403.7656443684</v>
          </cell>
          <cell r="AK379">
            <v>35173.0556641342</v>
          </cell>
          <cell r="AL379">
            <v>32942.3456839</v>
          </cell>
          <cell r="AM379">
            <v>30709.6519620304</v>
          </cell>
          <cell r="AN379">
            <v>28478.9419817962</v>
          </cell>
          <cell r="AO379">
            <v>26246.2482599266</v>
          </cell>
          <cell r="AP379">
            <v>24015.5382796924</v>
          </cell>
          <cell r="AQ379">
            <v>21782.8445578228</v>
          </cell>
          <cell r="AR379">
            <v>19552.1345775885</v>
          </cell>
          <cell r="AS379">
            <v>17906.6283797889</v>
          </cell>
          <cell r="AT379">
            <v>16846.3259644237</v>
          </cell>
          <cell r="AU379">
            <v>15786.0235490586</v>
          </cell>
          <cell r="AV379">
            <v>14725.7211336935</v>
          </cell>
          <cell r="AW379">
            <v>13665.4187183284</v>
          </cell>
          <cell r="AX379">
            <v>12605.1163029633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</row>
        <row r="380">
          <cell r="A380">
            <v>-3724.21892129483</v>
          </cell>
          <cell r="B380">
            <v>-14956.6203357466</v>
          </cell>
          <cell r="C380">
            <v>-13008.200031643</v>
          </cell>
          <cell r="D380">
            <v>-10219.3037537978</v>
          </cell>
          <cell r="E380">
            <v>-8286.88839479195</v>
          </cell>
          <cell r="F380">
            <v>-6613.78043313477</v>
          </cell>
          <cell r="G380">
            <v>-4880.07653394861</v>
          </cell>
          <cell r="H380">
            <v>-3069.5785925425</v>
          </cell>
          <cell r="I380">
            <v>-1090.32948254179</v>
          </cell>
          <cell r="J380">
            <v>1078.45762758434</v>
          </cell>
          <cell r="K380">
            <v>3448.48571089581</v>
          </cell>
          <cell r="L380">
            <v>6043.64388997014</v>
          </cell>
          <cell r="M380">
            <v>8885.22993208865</v>
          </cell>
          <cell r="N380">
            <v>12006.0700336107</v>
          </cell>
          <cell r="O380">
            <v>15919.3007653432</v>
          </cell>
          <cell r="P380">
            <v>20824.0904387382</v>
          </cell>
          <cell r="Q380">
            <v>26291.056961908</v>
          </cell>
          <cell r="R380">
            <v>32182.4383041305</v>
          </cell>
          <cell r="S380">
            <v>38531.1828908016</v>
          </cell>
          <cell r="T380">
            <v>45372.7970192092</v>
          </cell>
          <cell r="U380">
            <v>52745.5434327752</v>
          </cell>
          <cell r="V380">
            <v>60690.6553111329</v>
          </cell>
          <cell r="W380">
            <v>69252.5668728093</v>
          </cell>
          <cell r="X380">
            <v>78479.1618801941</v>
          </cell>
          <cell r="Y380">
            <v>88422.0414365942</v>
          </cell>
          <cell r="Z380">
            <v>99136.8125730702</v>
          </cell>
          <cell r="AA380">
            <v>110683.399239018</v>
          </cell>
          <cell r="AB380">
            <v>123126.37743576</v>
          </cell>
          <cell r="AC380">
            <v>136535.336367424</v>
          </cell>
          <cell r="AD380">
            <v>150985.267628907</v>
          </cell>
          <cell r="AE380">
            <v>59771.3285778432</v>
          </cell>
          <cell r="AF380">
            <v>54948.4099605614</v>
          </cell>
          <cell r="AG380">
            <v>51758.3812801311</v>
          </cell>
          <cell r="AH380">
            <v>48763.4970218083</v>
          </cell>
          <cell r="AI380">
            <v>45945.3906517474</v>
          </cell>
          <cell r="AJ380">
            <v>43287.9914528338</v>
          </cell>
          <cell r="AK380">
            <v>40706.3542060325</v>
          </cell>
          <cell r="AL380">
            <v>38124.7169592311</v>
          </cell>
          <cell r="AM380">
            <v>35540.7838956991</v>
          </cell>
          <cell r="AN380">
            <v>32959.1466488977</v>
          </cell>
          <cell r="AO380">
            <v>30375.2135853657</v>
          </cell>
          <cell r="AP380">
            <v>27793.5763385644</v>
          </cell>
          <cell r="AQ380">
            <v>25209.6432750324</v>
          </cell>
          <cell r="AR380">
            <v>22628.006028231</v>
          </cell>
          <cell r="AS380">
            <v>20723.6347169788</v>
          </cell>
          <cell r="AT380">
            <v>19496.5293412757</v>
          </cell>
          <cell r="AU380">
            <v>18269.4239655725</v>
          </cell>
          <cell r="AV380">
            <v>17042.3185898694</v>
          </cell>
          <cell r="AW380">
            <v>15815.2132141663</v>
          </cell>
          <cell r="AX380">
            <v>14588.1078384632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</row>
        <row r="381">
          <cell r="A381">
            <v>-3661.08200451022</v>
          </cell>
          <cell r="B381">
            <v>-14773.9239916699</v>
          </cell>
          <cell r="C381">
            <v>-12902.1140794862</v>
          </cell>
          <cell r="D381">
            <v>-10198.4163989886</v>
          </cell>
          <cell r="E381">
            <v>-8324.54022845755</v>
          </cell>
          <cell r="F381">
            <v>-6697.34114826334</v>
          </cell>
          <cell r="G381">
            <v>-5009.32091728484</v>
          </cell>
          <cell r="H381">
            <v>-3244.59591441187</v>
          </cell>
          <cell r="I381">
            <v>-1312.80967166786</v>
          </cell>
          <cell r="J381">
            <v>806.469629650209</v>
          </cell>
          <cell r="K381">
            <v>3124.82523428195</v>
          </cell>
          <cell r="L381">
            <v>5665.81613630818</v>
          </cell>
          <cell r="M381">
            <v>8450.47064185429</v>
          </cell>
          <cell r="N381">
            <v>11511.0810321693</v>
          </cell>
          <cell r="O381">
            <v>15351.4941704071</v>
          </cell>
          <cell r="P381">
            <v>20166.722356466</v>
          </cell>
          <cell r="Q381">
            <v>25534.1930411934</v>
          </cell>
          <cell r="R381">
            <v>31318.3544244596</v>
          </cell>
          <cell r="S381">
            <v>37551.5552881115</v>
          </cell>
          <cell r="T381">
            <v>44268.6557340004</v>
          </cell>
          <cell r="U381">
            <v>51507.2221442806</v>
          </cell>
          <cell r="V381">
            <v>59307.7372769828</v>
          </cell>
          <cell r="W381">
            <v>67713.8266718525</v>
          </cell>
          <cell r="X381">
            <v>76772.502632662</v>
          </cell>
          <cell r="Y381">
            <v>86534.4271505038</v>
          </cell>
          <cell r="Z381">
            <v>97054.1952385021</v>
          </cell>
          <cell r="AA381">
            <v>108390.640262534</v>
          </cell>
          <cell r="AB381">
            <v>120607.162975571</v>
          </cell>
          <cell r="AC381">
            <v>133772.086095804</v>
          </cell>
          <cell r="AD381">
            <v>147959.036411601</v>
          </cell>
          <cell r="AE381">
            <v>58679.670576433</v>
          </cell>
          <cell r="AF381">
            <v>53944.8372974559</v>
          </cell>
          <cell r="AG381">
            <v>50813.0710049729</v>
          </cell>
          <cell r="AH381">
            <v>47872.8850349713</v>
          </cell>
          <cell r="AI381">
            <v>45106.2482982765</v>
          </cell>
          <cell r="AJ381">
            <v>42497.3835918605</v>
          </cell>
          <cell r="AK381">
            <v>39962.8971282903</v>
          </cell>
          <cell r="AL381">
            <v>37428.41066472</v>
          </cell>
          <cell r="AM381">
            <v>34891.6703150029</v>
          </cell>
          <cell r="AN381">
            <v>32357.1838514327</v>
          </cell>
          <cell r="AO381">
            <v>29820.4435017156</v>
          </cell>
          <cell r="AP381">
            <v>27285.9570381454</v>
          </cell>
          <cell r="AQ381">
            <v>24749.2166884283</v>
          </cell>
          <cell r="AR381">
            <v>22214.7302248581</v>
          </cell>
          <cell r="AS381">
            <v>20345.1401746058</v>
          </cell>
          <cell r="AT381">
            <v>19140.4465376717</v>
          </cell>
          <cell r="AU381">
            <v>17935.7529007375</v>
          </cell>
          <cell r="AV381">
            <v>16731.0592638033</v>
          </cell>
          <cell r="AW381">
            <v>15526.3656268692</v>
          </cell>
          <cell r="AX381">
            <v>14321.671989935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</row>
        <row r="382">
          <cell r="A382">
            <v>-3538.14722299476</v>
          </cell>
          <cell r="B382">
            <v>-14183.6074705462</v>
          </cell>
          <cell r="C382">
            <v>-12397.1286917567</v>
          </cell>
          <cell r="D382">
            <v>-9699.61958990985</v>
          </cell>
          <cell r="E382">
            <v>-7837.72970883997</v>
          </cell>
          <cell r="F382">
            <v>-6246.00591092144</v>
          </cell>
          <cell r="G382">
            <v>-4589.75639870205</v>
          </cell>
          <cell r="H382">
            <v>-2853.37578106073</v>
          </cell>
          <cell r="I382">
            <v>-948.958038772247</v>
          </cell>
          <cell r="J382">
            <v>1143.62291661154</v>
          </cell>
          <cell r="K382">
            <v>3436.06887354782</v>
          </cell>
          <cell r="L382">
            <v>5951.72379689553</v>
          </cell>
          <cell r="M382">
            <v>8711.53135838467</v>
          </cell>
          <cell r="N382">
            <v>11747.2775391295</v>
          </cell>
          <cell r="O382">
            <v>15547.4103574537</v>
          </cell>
          <cell r="P382">
            <v>20300.3272183312</v>
          </cell>
          <cell r="Q382">
            <v>25595.5674118368</v>
          </cell>
          <cell r="R382">
            <v>31301.8908631311</v>
          </cell>
          <cell r="S382">
            <v>37451.2110338625</v>
          </cell>
          <cell r="T382">
            <v>44077.9189106456</v>
          </cell>
          <cell r="U382">
            <v>51219.0753417631</v>
          </cell>
          <cell r="V382">
            <v>58914.6183054657</v>
          </cell>
          <cell r="W382">
            <v>67207.5862690488</v>
          </cell>
          <cell r="X382">
            <v>76144.3588878746</v>
          </cell>
          <cell r="Y382">
            <v>85774.9163904853</v>
          </cell>
          <cell r="Z382">
            <v>96153.1191004561</v>
          </cell>
          <cell r="AA382">
            <v>107337.008658257</v>
          </cell>
          <cell r="AB382">
            <v>119389.132627748</v>
          </cell>
          <cell r="AC382">
            <v>132376.894302726</v>
          </cell>
          <cell r="AD382">
            <v>146372.929669855</v>
          </cell>
          <cell r="AE382">
            <v>56818.9844725638</v>
          </cell>
          <cell r="AF382">
            <v>52234.2890249648</v>
          </cell>
          <cell r="AG382">
            <v>49201.8285732226</v>
          </cell>
          <cell r="AH382">
            <v>46354.8735829357</v>
          </cell>
          <cell r="AI382">
            <v>43675.9647165553</v>
          </cell>
          <cell r="AJ382">
            <v>41149.8250537263</v>
          </cell>
          <cell r="AK382">
            <v>38695.7051582857</v>
          </cell>
          <cell r="AL382">
            <v>36241.5852628452</v>
          </cell>
          <cell r="AM382">
            <v>33785.2829502111</v>
          </cell>
          <cell r="AN382">
            <v>31331.1630547706</v>
          </cell>
          <cell r="AO382">
            <v>28874.8607421364</v>
          </cell>
          <cell r="AP382">
            <v>26420.7408466959</v>
          </cell>
          <cell r="AQ382">
            <v>23964.4385340618</v>
          </cell>
          <cell r="AR382">
            <v>21510.3186386213</v>
          </cell>
          <cell r="AS382">
            <v>19700.0118152901</v>
          </cell>
          <cell r="AT382">
            <v>18533.5180640684</v>
          </cell>
          <cell r="AU382">
            <v>17367.0243128467</v>
          </cell>
          <cell r="AV382">
            <v>16200.5305616249</v>
          </cell>
          <cell r="AW382">
            <v>15034.0368104032</v>
          </cell>
          <cell r="AX382">
            <v>13867.5430591815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</row>
        <row r="383">
          <cell r="A383">
            <v>-2974.15096698362</v>
          </cell>
          <cell r="B383">
            <v>-11878.2348072612</v>
          </cell>
          <cell r="C383">
            <v>-10225.3033033062</v>
          </cell>
          <cell r="D383">
            <v>-7647.7566643868</v>
          </cell>
          <cell r="E383">
            <v>-5967.4758933053</v>
          </cell>
          <cell r="F383">
            <v>-4585.55078485291</v>
          </cell>
          <cell r="G383">
            <v>-3124.0944073728</v>
          </cell>
          <cell r="H383">
            <v>-1569.07794521801</v>
          </cell>
          <cell r="I383">
            <v>155.285620684676</v>
          </cell>
          <cell r="J383">
            <v>2067.37570331764</v>
          </cell>
          <cell r="K383">
            <v>4179.18247710967</v>
          </cell>
          <cell r="L383">
            <v>6512.69988740327</v>
          </cell>
          <cell r="M383">
            <v>9088.12944202181</v>
          </cell>
          <cell r="N383">
            <v>11934.4461507013</v>
          </cell>
          <cell r="O383">
            <v>15465.1029470356</v>
          </cell>
          <cell r="P383">
            <v>19836.0315992451</v>
          </cell>
          <cell r="Q383">
            <v>24695.0069765734</v>
          </cell>
          <cell r="R383">
            <v>29931.1972402213</v>
          </cell>
          <cell r="S383">
            <v>35573.8865621407</v>
          </cell>
          <cell r="T383">
            <v>41654.6325206579</v>
          </cell>
          <cell r="U383">
            <v>48207.4425909181</v>
          </cell>
          <cell r="V383">
            <v>55268.9643367425</v>
          </cell>
          <cell r="W383">
            <v>62878.6903675737</v>
          </cell>
          <cell r="X383">
            <v>71079.1792067606</v>
          </cell>
          <cell r="Y383">
            <v>79916.2933064235</v>
          </cell>
          <cell r="Z383">
            <v>89439.4555400305</v>
          </cell>
          <cell r="AA383">
            <v>99701.92560716</v>
          </cell>
          <cell r="AB383">
            <v>110761.097896283</v>
          </cell>
          <cell r="AC383">
            <v>122678.822471407</v>
          </cell>
          <cell r="AD383">
            <v>135521.750977749</v>
          </cell>
          <cell r="AE383">
            <v>47803.716530282</v>
          </cell>
          <cell r="AF383">
            <v>43946.4585453118</v>
          </cell>
          <cell r="AG383">
            <v>41395.1479020465</v>
          </cell>
          <cell r="AH383">
            <v>38999.9092226952</v>
          </cell>
          <cell r="AI383">
            <v>36746.0533812423</v>
          </cell>
          <cell r="AJ383">
            <v>34620.7273924244</v>
          </cell>
          <cell r="AK383">
            <v>32555.9940484201</v>
          </cell>
          <cell r="AL383">
            <v>30491.2607044158</v>
          </cell>
          <cell r="AM383">
            <v>28424.6912196596</v>
          </cell>
          <cell r="AN383">
            <v>26359.9578756553</v>
          </cell>
          <cell r="AO383">
            <v>24293.3883908991</v>
          </cell>
          <cell r="AP383">
            <v>22228.6550468948</v>
          </cell>
          <cell r="AQ383">
            <v>20162.0855621386</v>
          </cell>
          <cell r="AR383">
            <v>18097.3522181343</v>
          </cell>
          <cell r="AS383">
            <v>16574.2803959488</v>
          </cell>
          <cell r="AT383">
            <v>15592.8700955821</v>
          </cell>
          <cell r="AU383">
            <v>14611.4597952155</v>
          </cell>
          <cell r="AV383">
            <v>13630.0494948488</v>
          </cell>
          <cell r="AW383">
            <v>12648.6391944821</v>
          </cell>
          <cell r="AX383">
            <v>11667.2288941154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</row>
        <row r="384">
          <cell r="A384">
            <v>-3605.93424570762</v>
          </cell>
          <cell r="B384">
            <v>-14443.5962896679</v>
          </cell>
          <cell r="C384">
            <v>-12491.2044443272</v>
          </cell>
          <cell r="D384">
            <v>-9737.89414641972</v>
          </cell>
          <cell r="E384">
            <v>-7846.55061925653</v>
          </cell>
          <cell r="F384">
            <v>-6212.46393163096</v>
          </cell>
          <cell r="G384">
            <v>-4514.3574759527</v>
          </cell>
          <cell r="H384">
            <v>-2736.33269422529</v>
          </cell>
          <cell r="I384">
            <v>-788.904066152848</v>
          </cell>
          <cell r="J384">
            <v>1348.38473996242</v>
          </cell>
          <cell r="K384">
            <v>3687.32817045586</v>
          </cell>
          <cell r="L384">
            <v>6251.57143585571</v>
          </cell>
          <cell r="M384">
            <v>9062.29641988899</v>
          </cell>
          <cell r="N384">
            <v>12151.7896938399</v>
          </cell>
          <cell r="O384">
            <v>16017.7656017452</v>
          </cell>
          <cell r="P384">
            <v>20852.7439444292</v>
          </cell>
          <cell r="Q384">
            <v>26239.4020128824</v>
          </cell>
          <cell r="R384">
            <v>32044.2403463383</v>
          </cell>
          <cell r="S384">
            <v>38299.7233655596</v>
          </cell>
          <cell r="T384">
            <v>45040.8357886628</v>
          </cell>
          <cell r="U384">
            <v>52305.2782883522</v>
          </cell>
          <cell r="V384">
            <v>60133.6783385326</v>
          </cell>
          <cell r="W384">
            <v>68569.8174294932</v>
          </cell>
          <cell r="X384">
            <v>77660.8759223961</v>
          </cell>
          <cell r="Y384">
            <v>87457.6969124552</v>
          </cell>
          <cell r="Z384">
            <v>98015.0705764999</v>
          </cell>
          <cell r="AA384">
            <v>109392.040595179</v>
          </cell>
          <cell r="AB384">
            <v>121652.234363514</v>
          </cell>
          <cell r="AC384">
            <v>134864.218836565</v>
          </cell>
          <cell r="AD384">
            <v>149101.884000303</v>
          </cell>
          <cell r="AE384">
            <v>57912.2121374763</v>
          </cell>
          <cell r="AF384">
            <v>53239.3046962094</v>
          </cell>
          <cell r="AG384">
            <v>50148.4980827156</v>
          </cell>
          <cell r="AH384">
            <v>47246.7661550189</v>
          </cell>
          <cell r="AI384">
            <v>44516.3136485736</v>
          </cell>
          <cell r="AJ384">
            <v>41941.5697069023</v>
          </cell>
          <cell r="AK384">
            <v>39440.2312314816</v>
          </cell>
          <cell r="AL384">
            <v>36938.892756061</v>
          </cell>
          <cell r="AM384">
            <v>34435.3298725721</v>
          </cell>
          <cell r="AN384">
            <v>31933.9913971514</v>
          </cell>
          <cell r="AO384">
            <v>29430.4285136626</v>
          </cell>
          <cell r="AP384">
            <v>26929.0900382419</v>
          </cell>
          <cell r="AQ384">
            <v>24425.527154753</v>
          </cell>
          <cell r="AR384">
            <v>21924.1886793324</v>
          </cell>
          <cell r="AS384">
            <v>20079.0505840308</v>
          </cell>
          <cell r="AT384">
            <v>18890.1128688484</v>
          </cell>
          <cell r="AU384">
            <v>17701.1751536661</v>
          </cell>
          <cell r="AV384">
            <v>16512.2374384837</v>
          </cell>
          <cell r="AW384">
            <v>15323.2997233013</v>
          </cell>
          <cell r="AX384">
            <v>14134.3620081189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</row>
        <row r="385">
          <cell r="A385">
            <v>-3263.1543275918</v>
          </cell>
          <cell r="B385">
            <v>-13253.6817694046</v>
          </cell>
          <cell r="C385">
            <v>-11602.108785096</v>
          </cell>
          <cell r="D385">
            <v>-9108.39730810123</v>
          </cell>
          <cell r="E385">
            <v>-7423.81152950838</v>
          </cell>
          <cell r="F385">
            <v>-5981.62953061883</v>
          </cell>
          <cell r="G385">
            <v>-4470.51630889068</v>
          </cell>
          <cell r="H385">
            <v>-2875.92748832269</v>
          </cell>
          <cell r="I385">
            <v>-1116.43313506937</v>
          </cell>
          <cell r="J385">
            <v>826.90377669318</v>
          </cell>
          <cell r="K385">
            <v>2965.61455031578</v>
          </cell>
          <cell r="L385">
            <v>5322.0094793541</v>
          </cell>
          <cell r="M385">
            <v>7916.28303907998</v>
          </cell>
          <cell r="N385">
            <v>10778.3845766466</v>
          </cell>
          <cell r="O385">
            <v>14357.9526226</v>
          </cell>
          <cell r="P385">
            <v>18826.3072588093</v>
          </cell>
          <cell r="Q385">
            <v>23802.2930897828</v>
          </cell>
          <cell r="R385">
            <v>29164.5776326855</v>
          </cell>
          <cell r="S385">
            <v>34943.1502604593</v>
          </cell>
          <cell r="T385">
            <v>41170.3284990055</v>
          </cell>
          <cell r="U385">
            <v>47880.9387677497</v>
          </cell>
          <cell r="V385">
            <v>55112.5111515666</v>
          </cell>
          <cell r="W385">
            <v>62905.4892933546</v>
          </cell>
          <cell r="X385">
            <v>71303.4565811179</v>
          </cell>
          <cell r="Y385">
            <v>80353.3798945382</v>
          </cell>
          <cell r="Z385">
            <v>90105.872274227</v>
          </cell>
          <cell r="AA385">
            <v>100615.475982675</v>
          </cell>
          <cell r="AB385">
            <v>111940.967539956</v>
          </cell>
          <cell r="AC385">
            <v>124145.686440151</v>
          </cell>
          <cell r="AD385">
            <v>137297.889386876</v>
          </cell>
          <cell r="AE385">
            <v>52205.2047884094</v>
          </cell>
          <cell r="AF385">
            <v>47992.792916635</v>
          </cell>
          <cell r="AG385">
            <v>45206.572424215</v>
          </cell>
          <cell r="AH385">
            <v>42590.7940946484</v>
          </cell>
          <cell r="AI385">
            <v>40129.4163126078</v>
          </cell>
          <cell r="AJ385">
            <v>37808.4026646819</v>
          </cell>
          <cell r="AK385">
            <v>35553.5606799814</v>
          </cell>
          <cell r="AL385">
            <v>33298.7186952809</v>
          </cell>
          <cell r="AM385">
            <v>31041.8715086645</v>
          </cell>
          <cell r="AN385">
            <v>28787.029523964</v>
          </cell>
          <cell r="AO385">
            <v>26530.1823373475</v>
          </cell>
          <cell r="AP385">
            <v>24275.340352647</v>
          </cell>
          <cell r="AQ385">
            <v>22018.4931660306</v>
          </cell>
          <cell r="AR385">
            <v>19763.6511813301</v>
          </cell>
          <cell r="AS385">
            <v>18100.3437618268</v>
          </cell>
          <cell r="AT385">
            <v>17028.5709075208</v>
          </cell>
          <cell r="AU385">
            <v>15956.7980532147</v>
          </cell>
          <cell r="AV385">
            <v>14885.0251989087</v>
          </cell>
          <cell r="AW385">
            <v>13813.2523446027</v>
          </cell>
          <cell r="AX385">
            <v>12741.4794902966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</row>
        <row r="386">
          <cell r="A386">
            <v>-3146.41720008365</v>
          </cell>
          <cell r="B386">
            <v>-12633.8983996609</v>
          </cell>
          <cell r="C386">
            <v>-10829.3604776396</v>
          </cell>
          <cell r="D386">
            <v>-8298.29312219186</v>
          </cell>
          <cell r="E386">
            <v>-6617.71396906428</v>
          </cell>
          <cell r="F386">
            <v>-5180.46797632426</v>
          </cell>
          <cell r="G386">
            <v>-3668.72241430974</v>
          </cell>
          <cell r="H386">
            <v>-2068.02202416902</v>
          </cell>
          <cell r="I386">
            <v>-299.014683004316</v>
          </cell>
          <cell r="J386">
            <v>1657.1491558057</v>
          </cell>
          <cell r="K386">
            <v>3812.31936092621</v>
          </cell>
          <cell r="L386">
            <v>6188.83365757945</v>
          </cell>
          <cell r="M386">
            <v>8807.05162261204</v>
          </cell>
          <cell r="N386">
            <v>11696.7180155194</v>
          </cell>
          <cell r="O386">
            <v>15293.5637749633</v>
          </cell>
          <cell r="P386">
            <v>19763.1176345729</v>
          </cell>
          <cell r="Q386">
            <v>24735.7129786297</v>
          </cell>
          <cell r="R386">
            <v>30094.3438223049</v>
          </cell>
          <cell r="S386">
            <v>35868.9791046848</v>
          </cell>
          <cell r="T386">
            <v>42091.9143314815</v>
          </cell>
          <cell r="U386">
            <v>48797.9521924471</v>
          </cell>
          <cell r="V386">
            <v>56024.5972005864</v>
          </cell>
          <cell r="W386">
            <v>63812.2654417176</v>
          </cell>
          <cell r="X386">
            <v>72204.5106074363</v>
          </cell>
          <cell r="Y386">
            <v>81248.2675756067</v>
          </cell>
          <cell r="Z386">
            <v>90994.1149006385</v>
          </cell>
          <cell r="AA386">
            <v>101496.557681567</v>
          </cell>
          <cell r="AB386">
            <v>112814.332389915</v>
          </cell>
          <cell r="AC386">
            <v>125010.735362139</v>
          </cell>
          <cell r="AD386">
            <v>138153.976793793</v>
          </cell>
          <cell r="AE386">
            <v>50490.5998887988</v>
          </cell>
          <cell r="AF386">
            <v>46416.5386290716</v>
          </cell>
          <cell r="AG386">
            <v>43721.8275431764</v>
          </cell>
          <cell r="AH386">
            <v>41191.9606923283</v>
          </cell>
          <cell r="AI386">
            <v>38811.4233249932</v>
          </cell>
          <cell r="AJ386">
            <v>36566.6400335791</v>
          </cell>
          <cell r="AK386">
            <v>34385.8550922421</v>
          </cell>
          <cell r="AL386">
            <v>32205.0701509051</v>
          </cell>
          <cell r="AM386">
            <v>30022.3458656264</v>
          </cell>
          <cell r="AN386">
            <v>27841.5609242894</v>
          </cell>
          <cell r="AO386">
            <v>25658.8366390106</v>
          </cell>
          <cell r="AP386">
            <v>23478.0516976736</v>
          </cell>
          <cell r="AQ386">
            <v>21295.3274123949</v>
          </cell>
          <cell r="AR386">
            <v>19114.5424710579</v>
          </cell>
          <cell r="AS386">
            <v>17505.8639925308</v>
          </cell>
          <cell r="AT386">
            <v>16469.2919768138</v>
          </cell>
          <cell r="AU386">
            <v>15432.7199610968</v>
          </cell>
          <cell r="AV386">
            <v>14396.1479453797</v>
          </cell>
          <cell r="AW386">
            <v>13359.5759296627</v>
          </cell>
          <cell r="AX386">
            <v>12323.0039139456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</row>
        <row r="387">
          <cell r="A387">
            <v>-3137.8745799904</v>
          </cell>
          <cell r="B387">
            <v>-12669.945169911</v>
          </cell>
          <cell r="C387">
            <v>-10971.7502947551</v>
          </cell>
          <cell r="D387">
            <v>-8307.22131844684</v>
          </cell>
          <cell r="E387">
            <v>-6570.42668515358</v>
          </cell>
          <cell r="F387">
            <v>-5137.78977640714</v>
          </cell>
          <cell r="G387">
            <v>-3630.28121445477</v>
          </cell>
          <cell r="H387">
            <v>-2033.48079956747</v>
          </cell>
          <cell r="I387">
            <v>-268.317235322341</v>
          </cell>
          <cell r="J387">
            <v>1684.02027471923</v>
          </cell>
          <cell r="K387">
            <v>3835.39047108216</v>
          </cell>
          <cell r="L387">
            <v>6208.10190183769</v>
          </cell>
          <cell r="M387">
            <v>8822.49932429473</v>
          </cell>
          <cell r="N387">
            <v>11708.2646172026</v>
          </cell>
          <cell r="O387">
            <v>15299.3823635555</v>
          </cell>
          <cell r="P387">
            <v>19760.6271587522</v>
          </cell>
          <cell r="Q387">
            <v>24723.6940827967</v>
          </cell>
          <cell r="R387">
            <v>30072.0567904512</v>
          </cell>
          <cell r="S387">
            <v>35835.6267947256</v>
          </cell>
          <cell r="T387">
            <v>42046.6377171205</v>
          </cell>
          <cell r="U387">
            <v>48739.8255589441</v>
          </cell>
          <cell r="V387">
            <v>55952.6229675601</v>
          </cell>
          <cell r="W387">
            <v>63725.3685840289</v>
          </cell>
          <cell r="X387">
            <v>72101.532642951</v>
          </cell>
          <cell r="Y387">
            <v>81127.9600862117</v>
          </cell>
          <cell r="Z387">
            <v>90855.1325502782</v>
          </cell>
          <cell r="AA387">
            <v>101337.450692251</v>
          </cell>
          <cell r="AB387">
            <v>112633.538433621</v>
          </cell>
          <cell r="AC387">
            <v>124806.570823259</v>
          </cell>
          <cell r="AD387">
            <v>137924.627353263</v>
          </cell>
          <cell r="AE387">
            <v>50280.3201503562</v>
          </cell>
          <cell r="AF387">
            <v>46223.2262575841</v>
          </cell>
          <cell r="AG387">
            <v>43539.7379169835</v>
          </cell>
          <cell r="AH387">
            <v>41020.4072796258</v>
          </cell>
          <cell r="AI387">
            <v>38649.7842087352</v>
          </cell>
          <cell r="AJ387">
            <v>36414.3498346328</v>
          </cell>
          <cell r="AK387">
            <v>34242.6472747306</v>
          </cell>
          <cell r="AL387">
            <v>32070.9447148285</v>
          </cell>
          <cell r="AM387">
            <v>29897.3108878293</v>
          </cell>
          <cell r="AN387">
            <v>27725.6083279271</v>
          </cell>
          <cell r="AO387">
            <v>25551.974500928</v>
          </cell>
          <cell r="AP387">
            <v>23380.2719410258</v>
          </cell>
          <cell r="AQ387">
            <v>21206.6381140267</v>
          </cell>
          <cell r="AR387">
            <v>19034.9355541245</v>
          </cell>
          <cell r="AS387">
            <v>17432.95678783</v>
          </cell>
          <cell r="AT387">
            <v>16400.7018151432</v>
          </cell>
          <cell r="AU387">
            <v>15368.4468424564</v>
          </cell>
          <cell r="AV387">
            <v>14336.1918697696</v>
          </cell>
          <cell r="AW387">
            <v>13303.9368970827</v>
          </cell>
          <cell r="AX387">
            <v>12271.6819243959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</row>
        <row r="388">
          <cell r="A388">
            <v>-3598.38500402378</v>
          </cell>
          <cell r="B388">
            <v>-14651.9542329185</v>
          </cell>
          <cell r="C388">
            <v>-12925.9154870215</v>
          </cell>
          <cell r="D388">
            <v>-10338.6532574856</v>
          </cell>
          <cell r="E388">
            <v>-8540.05695678865</v>
          </cell>
          <cell r="F388">
            <v>-6974.77628312085</v>
          </cell>
          <cell r="G388">
            <v>-5349.49805030326</v>
          </cell>
          <cell r="H388">
            <v>-3648.75154311745</v>
          </cell>
          <cell r="I388">
            <v>-1783.95163290688</v>
          </cell>
          <cell r="J388">
            <v>264.864711241924</v>
          </cell>
          <cell r="K388">
            <v>2509.05185907614</v>
          </cell>
          <cell r="L388">
            <v>4971.7107570736</v>
          </cell>
          <cell r="M388">
            <v>7673.46681983657</v>
          </cell>
          <cell r="N388">
            <v>10645.9221525715</v>
          </cell>
          <cell r="O388">
            <v>14383.0192361878</v>
          </cell>
          <cell r="P388">
            <v>19075.2518083105</v>
          </cell>
          <cell r="Q388">
            <v>24307.0442620338</v>
          </cell>
          <cell r="R388">
            <v>29944.994360615</v>
          </cell>
          <cell r="S388">
            <v>36020.6331775697</v>
          </cell>
          <cell r="T388">
            <v>42567.9396255951</v>
          </cell>
          <cell r="U388">
            <v>49623.5304886876</v>
          </cell>
          <cell r="V388">
            <v>57226.8652069468</v>
          </cell>
          <cell r="W388">
            <v>65420.4665593568</v>
          </cell>
          <cell r="X388">
            <v>74250.1584787446</v>
          </cell>
          <cell r="Y388">
            <v>83765.3223289327</v>
          </cell>
          <cell r="Z388">
            <v>94019.1730773518</v>
          </cell>
          <cell r="AA388">
            <v>105069.056907653</v>
          </cell>
          <cell r="AB388">
            <v>116976.771936757</v>
          </cell>
          <cell r="AC388">
            <v>129808.913830007</v>
          </cell>
          <cell r="AD388">
            <v>143637.24824732</v>
          </cell>
          <cell r="AE388">
            <v>57532.1061135883</v>
          </cell>
          <cell r="AF388">
            <v>52889.8692373359</v>
          </cell>
          <cell r="AG388">
            <v>49819.3490913953</v>
          </cell>
          <cell r="AH388">
            <v>46936.6626420997</v>
          </cell>
          <cell r="AI388">
            <v>44224.1314238825</v>
          </cell>
          <cell r="AJ388">
            <v>41666.2867793728</v>
          </cell>
          <cell r="AK388">
            <v>39181.3658053253</v>
          </cell>
          <cell r="AL388">
            <v>36696.4448312778</v>
          </cell>
          <cell r="AM388">
            <v>34209.3140490345</v>
          </cell>
          <cell r="AN388">
            <v>31724.393074987</v>
          </cell>
          <cell r="AO388">
            <v>29237.2622927437</v>
          </cell>
          <cell r="AP388">
            <v>26752.3413186962</v>
          </cell>
          <cell r="AQ388">
            <v>24265.2105364529</v>
          </cell>
          <cell r="AR388">
            <v>21780.2895624054</v>
          </cell>
          <cell r="AS388">
            <v>19947.2620061257</v>
          </cell>
          <cell r="AT388">
            <v>18766.1278676137</v>
          </cell>
          <cell r="AU388">
            <v>17584.9937291017</v>
          </cell>
          <cell r="AV388">
            <v>16403.8595905897</v>
          </cell>
          <cell r="AW388">
            <v>15222.7254520778</v>
          </cell>
          <cell r="AX388">
            <v>14041.5913135658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</row>
        <row r="389">
          <cell r="A389">
            <v>-2892.79421418642</v>
          </cell>
          <cell r="B389">
            <v>-11668.8854955491</v>
          </cell>
          <cell r="C389">
            <v>-10120.4062837355</v>
          </cell>
          <cell r="D389">
            <v>-7912.44977615803</v>
          </cell>
          <cell r="E389">
            <v>-6427.36174362014</v>
          </cell>
          <cell r="F389">
            <v>-5137.72860560298</v>
          </cell>
          <cell r="G389">
            <v>-3770.74062463497</v>
          </cell>
          <cell r="H389">
            <v>-2312.97497364451</v>
          </cell>
          <cell r="I389">
            <v>-690.958743267506</v>
          </cell>
          <cell r="J389">
            <v>1112.99717051668</v>
          </cell>
          <cell r="K389">
            <v>3110.48507173598</v>
          </cell>
          <cell r="L389">
            <v>5322.80539739345</v>
          </cell>
          <cell r="M389">
            <v>7769.52591476452</v>
          </cell>
          <cell r="N389">
            <v>10478.6180863295</v>
          </cell>
          <cell r="O389">
            <v>13850.9811730523</v>
          </cell>
          <cell r="P389">
            <v>18036.7265012857</v>
          </cell>
          <cell r="Q389">
            <v>22692.21727349</v>
          </cell>
          <cell r="R389">
            <v>27709.1258932908</v>
          </cell>
          <cell r="S389">
            <v>33115.51016747</v>
          </cell>
          <cell r="T389">
            <v>38941.6061032681</v>
          </cell>
          <cell r="U389">
            <v>45219.9970077467</v>
          </cell>
          <cell r="V389">
            <v>51985.795714774</v>
          </cell>
          <cell r="W389">
            <v>59276.8409587646</v>
          </cell>
          <cell r="X389">
            <v>67133.9089934231</v>
          </cell>
          <cell r="Y389">
            <v>75600.9416390008</v>
          </cell>
          <cell r="Z389">
            <v>84725.2920334536</v>
          </cell>
          <cell r="AA389">
            <v>94557.9894619009</v>
          </cell>
          <cell r="AB389">
            <v>105154.024745483</v>
          </cell>
          <cell r="AC389">
            <v>116572.657785701</v>
          </cell>
          <cell r="AD389">
            <v>128877.748984214</v>
          </cell>
          <cell r="AE389">
            <v>46366.5757792579</v>
          </cell>
          <cell r="AF389">
            <v>42625.2799629175</v>
          </cell>
          <cell r="AG389">
            <v>40150.6703119618</v>
          </cell>
          <cell r="AH389">
            <v>37827.4405759391</v>
          </cell>
          <cell r="AI389">
            <v>35641.3432334438</v>
          </cell>
          <cell r="AJ389">
            <v>33579.9117032462</v>
          </cell>
          <cell r="AK389">
            <v>31577.251198846</v>
          </cell>
          <cell r="AL389">
            <v>29574.5906944459</v>
          </cell>
          <cell r="AM389">
            <v>27570.1492498701</v>
          </cell>
          <cell r="AN389">
            <v>25567.4887454699</v>
          </cell>
          <cell r="AO389">
            <v>23563.0473008941</v>
          </cell>
          <cell r="AP389">
            <v>21560.386796494</v>
          </cell>
          <cell r="AQ389">
            <v>19555.9453519182</v>
          </cell>
          <cell r="AR389">
            <v>17553.2848475181</v>
          </cell>
          <cell r="AS389">
            <v>16076.0016949439</v>
          </cell>
          <cell r="AT389">
            <v>15124.0958941957</v>
          </cell>
          <cell r="AU389">
            <v>14172.1900934476</v>
          </cell>
          <cell r="AV389">
            <v>13220.2842926994</v>
          </cell>
          <cell r="AW389">
            <v>12268.3784919513</v>
          </cell>
          <cell r="AX389">
            <v>11316.4726912031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</row>
        <row r="390">
          <cell r="A390">
            <v>-3707.68067437627</v>
          </cell>
          <cell r="B390">
            <v>-14934.8085058637</v>
          </cell>
          <cell r="C390">
            <v>-12948.2625698661</v>
          </cell>
          <cell r="D390">
            <v>-10021.4646653682</v>
          </cell>
          <cell r="E390">
            <v>-8041.98399995192</v>
          </cell>
          <cell r="F390">
            <v>-6362.42692634067</v>
          </cell>
          <cell r="G390">
            <v>-4620.6657754595</v>
          </cell>
          <cell r="H390">
            <v>-2800.47462246615</v>
          </cell>
          <cell r="I390">
            <v>-810.235135042801</v>
          </cell>
          <cell r="J390">
            <v>1370.87480518458</v>
          </cell>
          <cell r="K390">
            <v>3754.67301908731</v>
          </cell>
          <cell r="L390">
            <v>6365.11361605728</v>
          </cell>
          <cell r="M390">
            <v>9223.5896169827</v>
          </cell>
          <cell r="N390">
            <v>12362.9586888038</v>
          </cell>
          <cell r="O390">
            <v>16293.8443806147</v>
          </cell>
          <cell r="P390">
            <v>21214.4180917769</v>
          </cell>
          <cell r="Q390">
            <v>26697.5226191923</v>
          </cell>
          <cell r="R390">
            <v>32606.2948008702</v>
          </cell>
          <cell r="S390">
            <v>38973.78032306</v>
          </cell>
          <cell r="T390">
            <v>45835.5902945155</v>
          </cell>
          <cell r="U390">
            <v>53230.1004069114</v>
          </cell>
          <cell r="V390">
            <v>61198.6655565997</v>
          </cell>
          <cell r="W390">
            <v>69785.8511280119</v>
          </cell>
          <cell r="X390">
            <v>79039.6822321919</v>
          </cell>
          <cell r="Y390">
            <v>89011.9122943641</v>
          </cell>
          <cell r="Z390">
            <v>99758.312492653</v>
          </cell>
          <cell r="AA390">
            <v>111338.983666682</v>
          </cell>
          <cell r="AB390">
            <v>123818.692440448</v>
          </cell>
          <cell r="AC390">
            <v>137267.233439288</v>
          </cell>
          <cell r="AD390">
            <v>151759.81962669</v>
          </cell>
          <cell r="AE390">
            <v>59452.270406167</v>
          </cell>
          <cell r="AF390">
            <v>54655.0964332286</v>
          </cell>
          <cell r="AG390">
            <v>51482.0960629027</v>
          </cell>
          <cell r="AH390">
            <v>48503.1984376124</v>
          </cell>
          <cell r="AI390">
            <v>45700.1350637073</v>
          </cell>
          <cell r="AJ390">
            <v>43056.9210092433</v>
          </cell>
          <cell r="AK390">
            <v>40489.0644910871</v>
          </cell>
          <cell r="AL390">
            <v>37921.207972931</v>
          </cell>
          <cell r="AM390">
            <v>35351.0678930686</v>
          </cell>
          <cell r="AN390">
            <v>32783.2113749125</v>
          </cell>
          <cell r="AO390">
            <v>30213.0712950501</v>
          </cell>
          <cell r="AP390">
            <v>27645.2147768939</v>
          </cell>
          <cell r="AQ390">
            <v>25075.0746970315</v>
          </cell>
          <cell r="AR390">
            <v>22507.2181788754</v>
          </cell>
          <cell r="AS390">
            <v>20613.012364078</v>
          </cell>
          <cell r="AT390">
            <v>19392.4572526394</v>
          </cell>
          <cell r="AU390">
            <v>18171.9021412008</v>
          </cell>
          <cell r="AV390">
            <v>16951.3470297622</v>
          </cell>
          <cell r="AW390">
            <v>15730.7919183236</v>
          </cell>
          <cell r="AX390">
            <v>14510.236806885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</row>
        <row r="391">
          <cell r="A391">
            <v>-3198.88290894295</v>
          </cell>
          <cell r="B391">
            <v>-12895.6294429254</v>
          </cell>
          <cell r="C391">
            <v>-11213.2450232419</v>
          </cell>
          <cell r="D391">
            <v>-8726.89565230835</v>
          </cell>
          <cell r="E391">
            <v>-7049.58488995973</v>
          </cell>
          <cell r="F391">
            <v>-5614.62722266133</v>
          </cell>
          <cell r="G391">
            <v>-4108.10137202042</v>
          </cell>
          <cell r="H391">
            <v>-2515.53840101014</v>
          </cell>
          <cell r="I391">
            <v>-756.654492837306</v>
          </cell>
          <cell r="J391">
            <v>1187.40837491059</v>
          </cell>
          <cell r="K391">
            <v>3328.31818842334</v>
          </cell>
          <cell r="L391">
            <v>5688.36281886319</v>
          </cell>
          <cell r="M391">
            <v>8287.78540514425</v>
          </cell>
          <cell r="N391">
            <v>11156.3822125754</v>
          </cell>
          <cell r="O391">
            <v>14736.2726211654</v>
          </cell>
          <cell r="P391">
            <v>19195.6148654168</v>
          </cell>
          <cell r="Q391">
            <v>24159.3725434601</v>
          </cell>
          <cell r="R391">
            <v>29508.4796301415</v>
          </cell>
          <cell r="S391">
            <v>35272.8518015212</v>
          </cell>
          <cell r="T391">
            <v>41484.7271653385</v>
          </cell>
          <cell r="U391">
            <v>48178.8465574186</v>
          </cell>
          <cell r="V391">
            <v>55392.6478349585</v>
          </cell>
          <cell r="W391">
            <v>63166.4752533047</v>
          </cell>
          <cell r="X391">
            <v>71543.8050971955</v>
          </cell>
          <cell r="Y391">
            <v>80571.4888283416</v>
          </cell>
          <cell r="Z391">
            <v>90300.0151091868</v>
          </cell>
          <cell r="AA391">
            <v>100783.792168253</v>
          </cell>
          <cell r="AB391">
            <v>112081.452086242</v>
          </cell>
          <cell r="AC391">
            <v>124256.178704656</v>
          </cell>
          <cell r="AD391">
            <v>137376.060990819</v>
          </cell>
          <cell r="AE391">
            <v>51283.935782802</v>
          </cell>
          <cell r="AF391">
            <v>47145.8606464556</v>
          </cell>
          <cell r="AG391">
            <v>44408.8087875628</v>
          </cell>
          <cell r="AH391">
            <v>41839.1912864104</v>
          </cell>
          <cell r="AI391">
            <v>39421.2496152112</v>
          </cell>
          <cell r="AJ391">
            <v>37141.1950621512</v>
          </cell>
          <cell r="AK391">
            <v>34926.144436214</v>
          </cell>
          <cell r="AL391">
            <v>32711.0938102768</v>
          </cell>
          <cell r="AM391">
            <v>30494.0733683662</v>
          </cell>
          <cell r="AN391">
            <v>28279.022742429</v>
          </cell>
          <cell r="AO391">
            <v>26062.0023005184</v>
          </cell>
          <cell r="AP391">
            <v>23846.9516745812</v>
          </cell>
          <cell r="AQ391">
            <v>21629.9312326705</v>
          </cell>
          <cell r="AR391">
            <v>19414.8806067333</v>
          </cell>
          <cell r="AS391">
            <v>17780.9256929543</v>
          </cell>
          <cell r="AT391">
            <v>16728.0664913334</v>
          </cell>
          <cell r="AU391">
            <v>15675.2072897124</v>
          </cell>
          <cell r="AV391">
            <v>14622.3480880915</v>
          </cell>
          <cell r="AW391">
            <v>13569.4888864706</v>
          </cell>
          <cell r="AX391">
            <v>12516.6296848497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</row>
        <row r="392">
          <cell r="A392">
            <v>-3078.21512759167</v>
          </cell>
          <cell r="B392">
            <v>-12357.8201678483</v>
          </cell>
          <cell r="C392">
            <v>-10492.9635260176</v>
          </cell>
          <cell r="D392">
            <v>-7782.7267273872</v>
          </cell>
          <cell r="E392">
            <v>-6044.77802605408</v>
          </cell>
          <cell r="F392">
            <v>-4606.27595922071</v>
          </cell>
          <cell r="G392">
            <v>-3089.36671879602</v>
          </cell>
          <cell r="H392">
            <v>-1479.62548280848</v>
          </cell>
          <cell r="I392">
            <v>300.998367489201</v>
          </cell>
          <cell r="J392">
            <v>2271.32928315901</v>
          </cell>
          <cell r="K392">
            <v>4443.45438064144</v>
          </cell>
          <cell r="L392">
            <v>6839.76483901424</v>
          </cell>
          <cell r="M392">
            <v>9480.76460972074</v>
          </cell>
          <cell r="N392">
            <v>12396.109159819</v>
          </cell>
          <cell r="O392">
            <v>16012.6709033233</v>
          </cell>
          <cell r="P392">
            <v>20492.3194398208</v>
          </cell>
          <cell r="Q392">
            <v>25472.7952690717</v>
          </cell>
          <cell r="R392">
            <v>30839.9183804871</v>
          </cell>
          <cell r="S392">
            <v>36623.7052074219</v>
          </cell>
          <cell r="T392">
            <v>42856.502436961</v>
          </cell>
          <cell r="U392">
            <v>49573.1679135718</v>
          </cell>
          <cell r="V392">
            <v>56811.2655867785</v>
          </cell>
          <cell r="W392">
            <v>64611.2755931301</v>
          </cell>
          <cell r="X392">
            <v>73016.8206473777</v>
          </cell>
          <cell r="Y392">
            <v>82074.9100089881</v>
          </cell>
          <cell r="Z392">
            <v>91836.2023884102</v>
          </cell>
          <cell r="AA392">
            <v>102355.289263441</v>
          </cell>
          <cell r="AB392">
            <v>113691.000190172</v>
          </cell>
          <cell r="AC392">
            <v>125906.731816026</v>
          </cell>
          <cell r="AD392">
            <v>139070.802434923</v>
          </cell>
          <cell r="AE392">
            <v>49392.934261685</v>
          </cell>
          <cell r="AF392">
            <v>45407.4430925767</v>
          </cell>
          <cell r="AG392">
            <v>42771.3150249168</v>
          </cell>
          <cell r="AH392">
            <v>40296.447478681</v>
          </cell>
          <cell r="AI392">
            <v>37967.6629930297</v>
          </cell>
          <cell r="AJ392">
            <v>35771.6812897277</v>
          </cell>
          <cell r="AK392">
            <v>33638.3066123904</v>
          </cell>
          <cell r="AL392">
            <v>31504.9319350532</v>
          </cell>
          <cell r="AM392">
            <v>29369.6600751109</v>
          </cell>
          <cell r="AN392">
            <v>27236.2853977736</v>
          </cell>
          <cell r="AO392">
            <v>25101.0135378314</v>
          </cell>
          <cell r="AP392">
            <v>22967.6388604941</v>
          </cell>
          <cell r="AQ392">
            <v>20832.3670005518</v>
          </cell>
          <cell r="AR392">
            <v>18698.9923232146</v>
          </cell>
          <cell r="AS392">
            <v>17125.2865143497</v>
          </cell>
          <cell r="AT392">
            <v>16111.2495739573</v>
          </cell>
          <cell r="AU392">
            <v>15097.212633565</v>
          </cell>
          <cell r="AV392">
            <v>14083.1756931726</v>
          </cell>
          <cell r="AW392">
            <v>13069.1387527802</v>
          </cell>
          <cell r="AX392">
            <v>12055.1018123878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</row>
        <row r="393">
          <cell r="A393">
            <v>-3419.5137295779</v>
          </cell>
          <cell r="B393">
            <v>-13762.031019663</v>
          </cell>
          <cell r="C393">
            <v>-11988.9886388078</v>
          </cell>
          <cell r="D393">
            <v>-9381.03759703674</v>
          </cell>
          <cell r="E393">
            <v>-7597.2563769082</v>
          </cell>
          <cell r="F393">
            <v>-6064.43856127261</v>
          </cell>
          <cell r="G393">
            <v>-4464.82979692207</v>
          </cell>
          <cell r="H393">
            <v>-2783.24792255851</v>
          </cell>
          <cell r="I393">
            <v>-934.520044440771</v>
          </cell>
          <cell r="J393">
            <v>1101.00682989154</v>
          </cell>
          <cell r="K393">
            <v>3334.9990092055</v>
          </cell>
          <cell r="L393">
            <v>5790.39929904822</v>
          </cell>
          <cell r="M393">
            <v>8487.87480320558</v>
          </cell>
          <cell r="N393">
            <v>11458.4739681914</v>
          </cell>
          <cell r="O393">
            <v>15174.1236613473</v>
          </cell>
          <cell r="P393">
            <v>19815.983579835</v>
          </cell>
          <cell r="Q393">
            <v>24986.1646931125</v>
          </cell>
          <cell r="R393">
            <v>30557.72040277</v>
          </cell>
          <cell r="S393">
            <v>36561.8104618395</v>
          </cell>
          <cell r="T393">
            <v>43032.0136359601</v>
          </cell>
          <cell r="U393">
            <v>50004.5154976143</v>
          </cell>
          <cell r="V393">
            <v>57518.3107993172</v>
          </cell>
          <cell r="W393">
            <v>65615.4215575635</v>
          </cell>
          <cell r="X393">
            <v>74341.1320671975</v>
          </cell>
          <cell r="Y393">
            <v>83744.2421605599</v>
          </cell>
          <cell r="Z393">
            <v>93877.3401277995</v>
          </cell>
          <cell r="AA393">
            <v>104797.096824699</v>
          </cell>
          <cell r="AB393">
            <v>116564.582612854</v>
          </cell>
          <cell r="AC393">
            <v>129245.608904744</v>
          </cell>
          <cell r="AD393">
            <v>142911.096223836</v>
          </cell>
          <cell r="AE393">
            <v>54848.921358386</v>
          </cell>
          <cell r="AF393">
            <v>50423.1893184385</v>
          </cell>
          <cell r="AG393">
            <v>47495.8722186347</v>
          </cell>
          <cell r="AH393">
            <v>44747.6286197278</v>
          </cell>
          <cell r="AI393">
            <v>42161.6045451629</v>
          </cell>
          <cell r="AJ393">
            <v>39723.0527654542</v>
          </cell>
          <cell r="AK393">
            <v>37354.0236390349</v>
          </cell>
          <cell r="AL393">
            <v>34984.9945126157</v>
          </cell>
          <cell r="AM393">
            <v>32613.858639127</v>
          </cell>
          <cell r="AN393">
            <v>30244.8295127077</v>
          </cell>
          <cell r="AO393">
            <v>27873.6936392191</v>
          </cell>
          <cell r="AP393">
            <v>25504.6645127998</v>
          </cell>
          <cell r="AQ393">
            <v>23133.5286393112</v>
          </cell>
          <cell r="AR393">
            <v>20764.4995128919</v>
          </cell>
          <cell r="AS393">
            <v>19016.9607719384</v>
          </cell>
          <cell r="AT393">
            <v>17890.9124164508</v>
          </cell>
          <cell r="AU393">
            <v>16764.8640609631</v>
          </cell>
          <cell r="AV393">
            <v>15638.8157054754</v>
          </cell>
          <cell r="AW393">
            <v>14512.7673499878</v>
          </cell>
          <cell r="AX393">
            <v>13386.7189945001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</row>
        <row r="394">
          <cell r="A394">
            <v>-3240.39080442343</v>
          </cell>
          <cell r="B394">
            <v>-13066.4718301031</v>
          </cell>
          <cell r="C394">
            <v>-11390.5172555108</v>
          </cell>
          <cell r="D394">
            <v>-8805.20151512888</v>
          </cell>
          <cell r="E394">
            <v>-7072.90864084657</v>
          </cell>
          <cell r="F394">
            <v>-5613.63217365385</v>
          </cell>
          <cell r="G394">
            <v>-4083.20292636733</v>
          </cell>
          <cell r="H394">
            <v>-2466.98242034198</v>
          </cell>
          <cell r="I394">
            <v>-683.737158708309</v>
          </cell>
          <cell r="J394">
            <v>1285.58157145744</v>
          </cell>
          <cell r="K394">
            <v>3452.68747709028</v>
          </cell>
          <cell r="L394">
            <v>5840.03994384653</v>
          </cell>
          <cell r="M394">
            <v>8468.01448413558</v>
          </cell>
          <cell r="N394">
            <v>11366.6980489529</v>
          </cell>
          <cell r="O394">
            <v>14983.8203899175</v>
          </cell>
          <cell r="P394">
            <v>19490.0267009312</v>
          </cell>
          <cell r="Q394">
            <v>24506.0989416923</v>
          </cell>
          <cell r="R394">
            <v>29911.5819065533</v>
          </cell>
          <cell r="S394">
            <v>35736.7065620484</v>
          </cell>
          <cell r="T394">
            <v>42014.05078321</v>
          </cell>
          <cell r="U394">
            <v>48778.7215501742</v>
          </cell>
          <cell r="V394">
            <v>56068.5512891833</v>
          </cell>
          <cell r="W394">
            <v>63924.3094560495</v>
          </cell>
          <cell r="X394">
            <v>72389.9305453942</v>
          </cell>
          <cell r="Y394">
            <v>81512.759800835</v>
          </cell>
          <cell r="Z394">
            <v>91343.8180002957</v>
          </cell>
          <cell r="AA394">
            <v>101938.086797285</v>
          </cell>
          <cell r="AB394">
            <v>113354.816213965</v>
          </cell>
          <cell r="AC394">
            <v>125657.856005697</v>
          </cell>
          <cell r="AD394">
            <v>138916.01275029</v>
          </cell>
          <cell r="AE394">
            <v>51947.5133336722</v>
          </cell>
          <cell r="AF394">
            <v>47755.8944565349</v>
          </cell>
          <cell r="AG394">
            <v>44983.4270987845</v>
          </cell>
          <cell r="AH394">
            <v>42380.5605799415</v>
          </cell>
          <cell r="AI394">
            <v>39931.3324681088</v>
          </cell>
          <cell r="AJ394">
            <v>37621.7756353763</v>
          </cell>
          <cell r="AK394">
            <v>35378.0638342197</v>
          </cell>
          <cell r="AL394">
            <v>33134.352033063</v>
          </cell>
          <cell r="AM394">
            <v>30888.6449279193</v>
          </cell>
          <cell r="AN394">
            <v>28644.9331267626</v>
          </cell>
          <cell r="AO394">
            <v>26399.2260216188</v>
          </cell>
          <cell r="AP394">
            <v>24155.5142204622</v>
          </cell>
          <cell r="AQ394">
            <v>21909.8071153184</v>
          </cell>
          <cell r="AR394">
            <v>19666.0953141618</v>
          </cell>
          <cell r="AS394">
            <v>18010.9981892133</v>
          </cell>
          <cell r="AT394">
            <v>16944.515740473</v>
          </cell>
          <cell r="AU394">
            <v>15878.0332917327</v>
          </cell>
          <cell r="AV394">
            <v>14811.5508429925</v>
          </cell>
          <cell r="AW394">
            <v>13745.0683942522</v>
          </cell>
          <cell r="AX394">
            <v>12678.5859455119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</row>
        <row r="395">
          <cell r="A395">
            <v>-2889.583906231</v>
          </cell>
          <cell r="B395">
            <v>-11570.5165213057</v>
          </cell>
          <cell r="C395">
            <v>-9801.35769505857</v>
          </cell>
          <cell r="D395">
            <v>-7200.97342531553</v>
          </cell>
          <cell r="E395">
            <v>-5547.83806152162</v>
          </cell>
          <cell r="F395">
            <v>-4188.62847309288</v>
          </cell>
          <cell r="G395">
            <v>-2746.77694982563</v>
          </cell>
          <cell r="H395">
            <v>-1208.44019960677</v>
          </cell>
          <cell r="I395">
            <v>500.345856897743</v>
          </cell>
          <cell r="J395">
            <v>2397.75829887254</v>
          </cell>
          <cell r="K395">
            <v>4495.90735912532</v>
          </cell>
          <cell r="L395">
            <v>6816.65767827779</v>
          </cell>
          <cell r="M395">
            <v>9380.18242455087</v>
          </cell>
          <cell r="N395">
            <v>12215.1128068621</v>
          </cell>
          <cell r="O395">
            <v>15723.3219332853</v>
          </cell>
          <cell r="P395">
            <v>20055.7939572425</v>
          </cell>
          <cell r="Q395">
            <v>24869.4921406459</v>
          </cell>
          <cell r="R395">
            <v>30056.8902241354</v>
          </cell>
          <cell r="S395">
            <v>35646.999502147</v>
          </cell>
          <cell r="T395">
            <v>41671.0834912999</v>
          </cell>
          <cell r="U395">
            <v>48162.8327762577</v>
          </cell>
          <cell r="V395">
            <v>55158.5534293286</v>
          </cell>
          <cell r="W395">
            <v>62697.3700575681</v>
          </cell>
          <cell r="X395">
            <v>70821.444612957</v>
          </cell>
          <cell r="Y395">
            <v>79576.2121893808</v>
          </cell>
          <cell r="Z395">
            <v>89010.6351251429</v>
          </cell>
          <cell r="AA395">
            <v>99177.4768321152</v>
          </cell>
          <cell r="AB395">
            <v>110133.596882958</v>
          </cell>
          <cell r="AC395">
            <v>121940.269006726</v>
          </cell>
          <cell r="AD395">
            <v>134663.523771303</v>
          </cell>
          <cell r="AE395">
            <v>46399.5074813467</v>
          </cell>
          <cell r="AF395">
            <v>42655.5544224306</v>
          </cell>
          <cell r="AG395">
            <v>40179.187188422</v>
          </cell>
          <cell r="AH395">
            <v>37854.3073864139</v>
          </cell>
          <cell r="AI395">
            <v>35666.6573757474</v>
          </cell>
          <cell r="AJ395">
            <v>33603.761720846</v>
          </cell>
          <cell r="AK395">
            <v>31599.6788336624</v>
          </cell>
          <cell r="AL395">
            <v>29595.5959464788</v>
          </cell>
          <cell r="AM395">
            <v>27589.7308542129</v>
          </cell>
          <cell r="AN395">
            <v>25585.6479670293</v>
          </cell>
          <cell r="AO395">
            <v>23579.7828747634</v>
          </cell>
          <cell r="AP395">
            <v>21575.6999875798</v>
          </cell>
          <cell r="AQ395">
            <v>19569.8348953138</v>
          </cell>
          <cell r="AR395">
            <v>17565.7520081303</v>
          </cell>
          <cell r="AS395">
            <v>16087.4196202425</v>
          </cell>
          <cell r="AT395">
            <v>15134.8377316504</v>
          </cell>
          <cell r="AU395">
            <v>14182.2558430584</v>
          </cell>
          <cell r="AV395">
            <v>13229.6739544663</v>
          </cell>
          <cell r="AW395">
            <v>12277.0920658743</v>
          </cell>
          <cell r="AX395">
            <v>11324.5101772822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</row>
        <row r="396">
          <cell r="A396">
            <v>-2852.74275898759</v>
          </cell>
          <cell r="B396">
            <v>-11509.1533342432</v>
          </cell>
          <cell r="C396">
            <v>-9909.10848837327</v>
          </cell>
          <cell r="D396">
            <v>-7477.87617631777</v>
          </cell>
          <cell r="E396">
            <v>-5908.10390518437</v>
          </cell>
          <cell r="F396">
            <v>-4603.67442164933</v>
          </cell>
          <cell r="G396">
            <v>-3218.4922496015</v>
          </cell>
          <cell r="H396">
            <v>-1739.06782328516</v>
          </cell>
          <cell r="I396">
            <v>-92.6052528857888</v>
          </cell>
          <cell r="J396">
            <v>1738.668119803</v>
          </cell>
          <cell r="K396">
            <v>3766.59065565617</v>
          </cell>
          <cell r="L396">
            <v>6012.60858107693</v>
          </cell>
          <cell r="M396">
            <v>8496.49799324256</v>
          </cell>
          <cell r="N396">
            <v>11246.3103034251</v>
          </cell>
          <cell r="O396">
            <v>14657.8583823993</v>
          </cell>
          <cell r="P396">
            <v>18879.2475596643</v>
          </cell>
          <cell r="Q396">
            <v>23571.3796095601</v>
          </cell>
          <cell r="R396">
            <v>28627.774064665</v>
          </cell>
          <cell r="S396">
            <v>34076.7095621609</v>
          </cell>
          <cell r="T396">
            <v>39948.6600833263</v>
          </cell>
          <cell r="U396">
            <v>46276.4653838038</v>
          </cell>
          <cell r="V396">
            <v>53095.5146548123</v>
          </cell>
          <cell r="W396">
            <v>60443.9444424565</v>
          </cell>
          <cell r="X396">
            <v>68362.8519320266</v>
          </cell>
          <cell r="Y396">
            <v>76896.5247901125</v>
          </cell>
          <cell r="Z396">
            <v>86092.6888499588</v>
          </cell>
          <cell r="AA396">
            <v>96002.7750252774</v>
          </cell>
          <cell r="AB396">
            <v>106682.206945273</v>
          </cell>
          <cell r="AC396">
            <v>118190.710919524</v>
          </cell>
          <cell r="AD396">
            <v>130592.649966241</v>
          </cell>
          <cell r="AE396">
            <v>45718.6037410335</v>
          </cell>
          <cell r="AF396">
            <v>42029.5924644714</v>
          </cell>
          <cell r="AG396">
            <v>39589.5654375804</v>
          </cell>
          <cell r="AH396">
            <v>37298.8027941133</v>
          </cell>
          <cell r="AI396">
            <v>35143.2561215125</v>
          </cell>
          <cell r="AJ396">
            <v>33110.6330587903</v>
          </cell>
          <cell r="AK396">
            <v>31135.959697868</v>
          </cell>
          <cell r="AL396">
            <v>29161.2863369456</v>
          </cell>
          <cell r="AM396">
            <v>27184.8569244536</v>
          </cell>
          <cell r="AN396">
            <v>25210.1835635313</v>
          </cell>
          <cell r="AO396">
            <v>23233.7541510392</v>
          </cell>
          <cell r="AP396">
            <v>21259.0807901169</v>
          </cell>
          <cell r="AQ396">
            <v>19282.6513776248</v>
          </cell>
          <cell r="AR396">
            <v>17307.9780167025</v>
          </cell>
          <cell r="AS396">
            <v>15851.3398688396</v>
          </cell>
          <cell r="AT396">
            <v>14912.7369340362</v>
          </cell>
          <cell r="AU396">
            <v>13974.1339992328</v>
          </cell>
          <cell r="AV396">
            <v>13035.5310644293</v>
          </cell>
          <cell r="AW396">
            <v>12096.9281296259</v>
          </cell>
          <cell r="AX396">
            <v>11158.3251948225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</row>
        <row r="397">
          <cell r="A397">
            <v>-3188.49970611773</v>
          </cell>
          <cell r="B397">
            <v>-12796.9229933406</v>
          </cell>
          <cell r="C397">
            <v>-10870.8111092375</v>
          </cell>
          <cell r="D397">
            <v>-8237.79266190216</v>
          </cell>
          <cell r="E397">
            <v>-6510.74125325798</v>
          </cell>
          <cell r="F397">
            <v>-5038.57852755468</v>
          </cell>
          <cell r="G397">
            <v>-3491.55143934452</v>
          </cell>
          <cell r="H397">
            <v>-1854.97089188101</v>
          </cell>
          <cell r="I397">
            <v>-48.4516263690728</v>
          </cell>
          <cell r="J397">
            <v>1947.12114660537</v>
          </cell>
          <cell r="K397">
            <v>4143.7204049869</v>
          </cell>
          <cell r="L397">
            <v>6563.94104307074</v>
          </cell>
          <cell r="M397">
            <v>9228.36634636394</v>
          </cell>
          <cell r="N397">
            <v>12167.1329204055</v>
          </cell>
          <cell r="O397">
            <v>15821.7889407802</v>
          </cell>
          <cell r="P397">
            <v>20360.5072820445</v>
          </cell>
          <cell r="Q397">
            <v>25409.4823210928</v>
          </cell>
          <cell r="R397">
            <v>30850.4224139816</v>
          </cell>
          <cell r="S397">
            <v>36713.7568265014</v>
          </cell>
          <cell r="T397">
            <v>43032.277127427</v>
          </cell>
          <cell r="U397">
            <v>49841.3205802381</v>
          </cell>
          <cell r="V397">
            <v>57178.9677720145</v>
          </cell>
          <cell r="W397">
            <v>65086.2555847772</v>
          </cell>
          <cell r="X397">
            <v>73607.4067003473</v>
          </cell>
          <cell r="Y397">
            <v>82790.076922264</v>
          </cell>
          <cell r="Z397">
            <v>92685.621697946</v>
          </cell>
          <cell r="AA397">
            <v>103349.38333166</v>
          </cell>
          <cell r="AB397">
            <v>114841.000494581</v>
          </cell>
          <cell r="AC397">
            <v>127224.741762918</v>
          </cell>
          <cell r="AD397">
            <v>140569.865049476</v>
          </cell>
          <cell r="AE397">
            <v>51166.4354485514</v>
          </cell>
          <cell r="AF397">
            <v>47037.8413554255</v>
          </cell>
          <cell r="AG397">
            <v>44307.0605539968</v>
          </cell>
          <cell r="AH397">
            <v>41743.3304893423</v>
          </cell>
          <cell r="AI397">
            <v>39330.9287391774</v>
          </cell>
          <cell r="AJ397">
            <v>37056.098184003</v>
          </cell>
          <cell r="AK397">
            <v>34846.1226207527</v>
          </cell>
          <cell r="AL397">
            <v>32636.1470575024</v>
          </cell>
          <cell r="AM397">
            <v>30424.2061914666</v>
          </cell>
          <cell r="AN397">
            <v>28214.2306282163</v>
          </cell>
          <cell r="AO397">
            <v>26002.2897621804</v>
          </cell>
          <cell r="AP397">
            <v>23792.3141989301</v>
          </cell>
          <cell r="AQ397">
            <v>21580.3733328943</v>
          </cell>
          <cell r="AR397">
            <v>19370.397769644</v>
          </cell>
          <cell r="AS397">
            <v>17740.1865281395</v>
          </cell>
          <cell r="AT397">
            <v>16689.7396083807</v>
          </cell>
          <cell r="AU397">
            <v>15639.2926886219</v>
          </cell>
          <cell r="AV397">
            <v>14588.8457688632</v>
          </cell>
          <cell r="AW397">
            <v>13538.3988491044</v>
          </cell>
          <cell r="AX397">
            <v>12487.9519293457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</row>
        <row r="398">
          <cell r="A398">
            <v>-3728.70720072195</v>
          </cell>
          <cell r="B398">
            <v>-15148.1984210731</v>
          </cell>
          <cell r="C398">
            <v>-13451.5715283568</v>
          </cell>
          <cell r="D398">
            <v>-10721.1268498773</v>
          </cell>
          <cell r="E398">
            <v>-8817.81909136078</v>
          </cell>
          <cell r="F398">
            <v>-7190.2541304896</v>
          </cell>
          <cell r="G398">
            <v>-5505.24755986628</v>
          </cell>
          <cell r="H398">
            <v>-3746.87955782592</v>
          </cell>
          <cell r="I398">
            <v>-1823.61985003696</v>
          </cell>
          <cell r="J398">
            <v>284.996252994581</v>
          </cell>
          <cell r="K398">
            <v>2590.35102246206</v>
          </cell>
          <cell r="L398">
            <v>5115.967745848</v>
          </cell>
          <cell r="M398">
            <v>7882.75863818746</v>
          </cell>
          <cell r="N398">
            <v>10923.1099063628</v>
          </cell>
          <cell r="O398">
            <v>14748.8070898017</v>
          </cell>
          <cell r="P398">
            <v>19558.151734229</v>
          </cell>
          <cell r="Q398">
            <v>24921.9635721389</v>
          </cell>
          <cell r="R398">
            <v>30702.1820628005</v>
          </cell>
          <cell r="S398">
            <v>36931.1339368478</v>
          </cell>
          <cell r="T398">
            <v>43643.6555330265</v>
          </cell>
          <cell r="U398">
            <v>50877.2876255939</v>
          </cell>
          <cell r="V398">
            <v>58672.4853766757</v>
          </cell>
          <cell r="W398">
            <v>67072.8445877706</v>
          </cell>
          <cell r="X398">
            <v>76125.345515747</v>
          </cell>
          <cell r="Y398">
            <v>85880.6156169088</v>
          </cell>
          <cell r="Z398">
            <v>96393.2126885664</v>
          </cell>
          <cell r="AA398">
            <v>107721.929991623</v>
          </cell>
          <cell r="AB398">
            <v>119930.125060621</v>
          </cell>
          <cell r="AC398">
            <v>133086.074040167</v>
          </cell>
          <cell r="AD398">
            <v>147263.353529412</v>
          </cell>
          <cell r="AE398">
            <v>59661.4800431483</v>
          </cell>
          <cell r="AF398">
            <v>54847.4250492067</v>
          </cell>
          <cell r="AG398">
            <v>51663.2590454898</v>
          </cell>
          <cell r="AH398">
            <v>48673.8788248919</v>
          </cell>
          <cell r="AI398">
            <v>45860.9516078251</v>
          </cell>
          <cell r="AJ398">
            <v>43208.4362121504</v>
          </cell>
          <cell r="AK398">
            <v>40631.5435322747</v>
          </cell>
          <cell r="AL398">
            <v>38054.650852399</v>
          </cell>
          <cell r="AM398">
            <v>35475.4665750749</v>
          </cell>
          <cell r="AN398">
            <v>32898.5738951993</v>
          </cell>
          <cell r="AO398">
            <v>30319.3896178752</v>
          </cell>
          <cell r="AP398">
            <v>27742.4969379995</v>
          </cell>
          <cell r="AQ398">
            <v>25163.3126606754</v>
          </cell>
          <cell r="AR398">
            <v>22586.4199807997</v>
          </cell>
          <cell r="AS398">
            <v>20685.548548219</v>
          </cell>
          <cell r="AT398">
            <v>19460.6983629331</v>
          </cell>
          <cell r="AU398">
            <v>18235.8481776473</v>
          </cell>
          <cell r="AV398">
            <v>17010.9979923615</v>
          </cell>
          <cell r="AW398">
            <v>15786.1478070756</v>
          </cell>
          <cell r="AX398">
            <v>14561.2976217898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</row>
        <row r="399">
          <cell r="A399">
            <v>-3424.47381933769</v>
          </cell>
          <cell r="B399">
            <v>-13963.4400810775</v>
          </cell>
          <cell r="C399">
            <v>-12209.6635385742</v>
          </cell>
          <cell r="D399">
            <v>-9590.89899957958</v>
          </cell>
          <cell r="E399">
            <v>-7827.34236680895</v>
          </cell>
          <cell r="F399">
            <v>-6317.37492339326</v>
          </cell>
          <cell r="G399">
            <v>-4741.95075131678</v>
          </cell>
          <cell r="H399">
            <v>-3086.02979067068</v>
          </cell>
          <cell r="I399">
            <v>-1264.73869898037</v>
          </cell>
          <cell r="J399">
            <v>741.41167799688</v>
          </cell>
          <cell r="K399">
            <v>2943.9415928898</v>
          </cell>
          <cell r="L399">
            <v>5365.61311957069</v>
          </cell>
          <cell r="M399">
            <v>8026.90861351481</v>
          </cell>
          <cell r="N399">
            <v>10958.6491699641</v>
          </cell>
          <cell r="O399">
            <v>14631.5054187355</v>
          </cell>
          <cell r="P399">
            <v>19225.9627108997</v>
          </cell>
          <cell r="Q399">
            <v>24344.7152319455</v>
          </cell>
          <cell r="R399">
            <v>29860.849814101</v>
          </cell>
          <cell r="S399">
            <v>35805.2162595088</v>
          </cell>
          <cell r="T399">
            <v>42211.0593206261</v>
          </cell>
          <cell r="U399">
            <v>49114.204626442</v>
          </cell>
          <cell r="V399">
            <v>56553.259042629</v>
          </cell>
          <cell r="W399">
            <v>64569.8265861761</v>
          </cell>
          <cell r="X399">
            <v>73208.7411020337</v>
          </cell>
          <cell r="Y399">
            <v>82518.3170030525</v>
          </cell>
          <cell r="Z399">
            <v>92550.6194755148</v>
          </cell>
          <cell r="AA399">
            <v>103361.755661424</v>
          </cell>
          <cell r="AB399">
            <v>115012.188446032</v>
          </cell>
          <cell r="AC399">
            <v>127567.074605507</v>
          </cell>
          <cell r="AD399">
            <v>141096.629205883</v>
          </cell>
          <cell r="AE399">
            <v>54722.2423594831</v>
          </cell>
          <cell r="AF399">
            <v>50306.7319846176</v>
          </cell>
          <cell r="AG399">
            <v>47386.1758126587</v>
          </cell>
          <cell r="AH399">
            <v>44644.2795536672</v>
          </cell>
          <cell r="AI399">
            <v>42064.2281570107</v>
          </cell>
          <cell r="AJ399">
            <v>39631.3084533863</v>
          </cell>
          <cell r="AK399">
            <v>37267.7508336197</v>
          </cell>
          <cell r="AL399">
            <v>34904.1932138531</v>
          </cell>
          <cell r="AM399">
            <v>32538.5337127576</v>
          </cell>
          <cell r="AN399">
            <v>30174.976092991</v>
          </cell>
          <cell r="AO399">
            <v>27809.3165918954</v>
          </cell>
          <cell r="AP399">
            <v>25445.7589721289</v>
          </cell>
          <cell r="AQ399">
            <v>23080.0994710333</v>
          </cell>
          <cell r="AR399">
            <v>20716.5418512667</v>
          </cell>
          <cell r="AS399">
            <v>18973.0392235633</v>
          </cell>
          <cell r="AT399">
            <v>17849.5915879231</v>
          </cell>
          <cell r="AU399">
            <v>16726.143952283</v>
          </cell>
          <cell r="AV399">
            <v>15602.6963166428</v>
          </cell>
          <cell r="AW399">
            <v>14479.2486810026</v>
          </cell>
          <cell r="AX399">
            <v>13355.8010453624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</row>
        <row r="400">
          <cell r="A400">
            <v>-3616.64349755429</v>
          </cell>
          <cell r="B400">
            <v>-14762.6716595801</v>
          </cell>
          <cell r="C400">
            <v>-12852.0178110443</v>
          </cell>
          <cell r="D400">
            <v>-10102.3346404663</v>
          </cell>
          <cell r="E400">
            <v>-8248.79413642706</v>
          </cell>
          <cell r="F400">
            <v>-6651.48869288742</v>
          </cell>
          <cell r="G400">
            <v>-4992.52931227408</v>
          </cell>
          <cell r="H400">
            <v>-3256.2439944019</v>
          </cell>
          <cell r="I400">
            <v>-1353.55439215978</v>
          </cell>
          <cell r="J400">
            <v>735.734043555983</v>
          </cell>
          <cell r="K400">
            <v>3023.16761479623</v>
          </cell>
          <cell r="L400">
            <v>5532.09813969135</v>
          </cell>
          <cell r="M400">
            <v>8283.4024827306</v>
          </cell>
          <cell r="N400">
            <v>11309.0070503321</v>
          </cell>
          <cell r="O400">
            <v>15105.1121152977</v>
          </cell>
          <cell r="P400">
            <v>19863.3623518514</v>
          </cell>
          <cell r="Q400">
            <v>25166.9504892243</v>
          </cell>
          <cell r="R400">
            <v>30882.2699569635</v>
          </cell>
          <cell r="S400">
            <v>37041.2845282758</v>
          </cell>
          <cell r="T400">
            <v>43678.4394071511</v>
          </cell>
          <cell r="U400">
            <v>50830.8538682836</v>
          </cell>
          <cell r="V400">
            <v>58538.5288521292</v>
          </cell>
          <cell r="W400">
            <v>66844.5706761084</v>
          </cell>
          <cell r="X400">
            <v>75795.43211309</v>
          </cell>
          <cell r="Y400">
            <v>85441.1721854247</v>
          </cell>
          <cell r="Z400">
            <v>95835.7361274644</v>
          </cell>
          <cell r="AA400">
            <v>107037.2570823</v>
          </cell>
          <cell r="AB400">
            <v>119108.38122</v>
          </cell>
          <cell r="AC400">
            <v>132116.618095622</v>
          </cell>
          <cell r="AD400">
            <v>146134.718206435</v>
          </cell>
          <cell r="AE400">
            <v>57771.1633247862</v>
          </cell>
          <cell r="AF400">
            <v>53109.6370416909</v>
          </cell>
          <cell r="AG400">
            <v>50026.3582809072</v>
          </cell>
          <cell r="AH400">
            <v>47131.6937027045</v>
          </cell>
          <cell r="AI400">
            <v>44407.8913840162</v>
          </cell>
          <cell r="AJ400">
            <v>41839.4183921593</v>
          </cell>
          <cell r="AK400">
            <v>39344.1720829515</v>
          </cell>
          <cell r="AL400">
            <v>36848.9257737436</v>
          </cell>
          <cell r="AM400">
            <v>34351.4604741525</v>
          </cell>
          <cell r="AN400">
            <v>31856.2141649447</v>
          </cell>
          <cell r="AO400">
            <v>29358.7488653535</v>
          </cell>
          <cell r="AP400">
            <v>26863.5025561457</v>
          </cell>
          <cell r="AQ400">
            <v>24366.0372565546</v>
          </cell>
          <cell r="AR400">
            <v>21870.7909473467</v>
          </cell>
          <cell r="AS400">
            <v>20030.1468012139</v>
          </cell>
          <cell r="AT400">
            <v>18844.104818156</v>
          </cell>
          <cell r="AU400">
            <v>17658.0628350982</v>
          </cell>
          <cell r="AV400">
            <v>16472.0208520403</v>
          </cell>
          <cell r="AW400">
            <v>15285.9788689824</v>
          </cell>
          <cell r="AX400">
            <v>14099.9368859246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</row>
        <row r="401">
          <cell r="A401">
            <v>-2964.34717224734</v>
          </cell>
          <cell r="B401">
            <v>-11949.2994058665</v>
          </cell>
          <cell r="C401">
            <v>-10364.3844524367</v>
          </cell>
          <cell r="D401">
            <v>-7993.75367855501</v>
          </cell>
          <cell r="E401">
            <v>-6419.54361074822</v>
          </cell>
          <cell r="F401">
            <v>-5083.75197068302</v>
          </cell>
          <cell r="G401">
            <v>-3671.03748970767</v>
          </cell>
          <cell r="H401">
            <v>-2167.65909665082</v>
          </cell>
          <cell r="I401">
            <v>-498.463860861701</v>
          </cell>
          <cell r="J401">
            <v>1354.59609309514</v>
          </cell>
          <cell r="K401">
            <v>3403.22115956739</v>
          </cell>
          <cell r="L401">
            <v>5669.04136589729</v>
          </cell>
          <cell r="M401">
            <v>8171.88820984531</v>
          </cell>
          <cell r="N401">
            <v>10940.2754292636</v>
          </cell>
          <cell r="O401">
            <v>14384.9211331603</v>
          </cell>
          <cell r="P401">
            <v>18660.3134194224</v>
          </cell>
          <cell r="Q401">
            <v>23415.570089829</v>
          </cell>
          <cell r="R401">
            <v>28539.9896937867</v>
          </cell>
          <cell r="S401">
            <v>34062.2313092285</v>
          </cell>
          <cell r="T401">
            <v>40013.1788927879</v>
          </cell>
          <cell r="U401">
            <v>46426.1140029151</v>
          </cell>
          <cell r="V401">
            <v>53336.9019319364</v>
          </cell>
          <cell r="W401">
            <v>60784.1922880306</v>
          </cell>
          <cell r="X401">
            <v>68809.6351489039</v>
          </cell>
          <cell r="Y401">
            <v>77458.1139960373</v>
          </cell>
          <cell r="Z401">
            <v>86777.996732225</v>
          </cell>
          <cell r="AA401">
            <v>96821.4061862564</v>
          </cell>
          <cell r="AB401">
            <v>107644.51161758</v>
          </cell>
          <cell r="AC401">
            <v>119307.842851229</v>
          </cell>
          <cell r="AD401">
            <v>131876.628799865</v>
          </cell>
          <cell r="AE401">
            <v>47523.391332652</v>
          </cell>
          <cell r="AF401">
            <v>43688.752647716</v>
          </cell>
          <cell r="AG401">
            <v>41152.4031144271</v>
          </cell>
          <cell r="AH401">
            <v>38771.2103253307</v>
          </cell>
          <cell r="AI401">
            <v>36530.5712927379</v>
          </cell>
          <cell r="AJ401">
            <v>34417.7084024213</v>
          </cell>
          <cell r="AK401">
            <v>32365.0828363205</v>
          </cell>
          <cell r="AL401">
            <v>30312.4572702197</v>
          </cell>
          <cell r="AM401">
            <v>28258.0063306579</v>
          </cell>
          <cell r="AN401">
            <v>26205.3807645571</v>
          </cell>
          <cell r="AO401">
            <v>24150.9298249952</v>
          </cell>
          <cell r="AP401">
            <v>22098.3042588944</v>
          </cell>
          <cell r="AQ401">
            <v>20043.8533193326</v>
          </cell>
          <cell r="AR401">
            <v>17991.2277532318</v>
          </cell>
          <cell r="AS401">
            <v>16477.0873581518</v>
          </cell>
          <cell r="AT401">
            <v>15501.4321340924</v>
          </cell>
          <cell r="AU401">
            <v>14525.7769100331</v>
          </cell>
          <cell r="AV401">
            <v>13550.1216859737</v>
          </cell>
          <cell r="AW401">
            <v>12574.4664619144</v>
          </cell>
          <cell r="AX401">
            <v>11598.811237855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</row>
        <row r="402">
          <cell r="A402">
            <v>-3431.30028220543</v>
          </cell>
          <cell r="B402">
            <v>-13829.2536412632</v>
          </cell>
          <cell r="C402">
            <v>-12118.1343517752</v>
          </cell>
          <cell r="D402">
            <v>-9500.33132795505</v>
          </cell>
          <cell r="E402">
            <v>-7706.5709168748</v>
          </cell>
          <cell r="F402">
            <v>-6175.50725427114</v>
          </cell>
          <cell r="G402">
            <v>-4578.38227289175</v>
          </cell>
          <cell r="H402">
            <v>-2900.01846352578</v>
          </cell>
          <cell r="I402">
            <v>-1055.05033542683</v>
          </cell>
          <cell r="J402">
            <v>976.168104834054</v>
          </cell>
          <cell r="K402">
            <v>3205.25445824048</v>
          </cell>
          <cell r="L402">
            <v>5655.13053729646</v>
          </cell>
          <cell r="M402">
            <v>8346.42730776767</v>
          </cell>
          <cell r="N402">
            <v>11310.1924138144</v>
          </cell>
          <cell r="O402">
            <v>15019.7166522777</v>
          </cell>
          <cell r="P402">
            <v>19656.7125749798</v>
          </cell>
          <cell r="Q402">
            <v>24822.1190282727</v>
          </cell>
          <cell r="R402">
            <v>30388.5294086824</v>
          </cell>
          <cell r="S402">
            <v>36387.0746932226</v>
          </cell>
          <cell r="T402">
            <v>42851.3026375571</v>
          </cell>
          <cell r="U402">
            <v>49817.3653968082</v>
          </cell>
          <cell r="V402">
            <v>57324.2217118542</v>
          </cell>
          <cell r="W402">
            <v>65413.8547918759</v>
          </cell>
          <cell r="X402">
            <v>74131.5071116915</v>
          </cell>
          <cell r="Y402">
            <v>83525.9334370176</v>
          </cell>
          <cell r="Z402">
            <v>93649.6734927402</v>
          </cell>
          <cell r="AA402">
            <v>104559.345799131</v>
          </cell>
          <cell r="AB402">
            <v>116315.964319335</v>
          </cell>
          <cell r="AC402">
            <v>128985.279689022</v>
          </cell>
          <cell r="AD402">
            <v>142638.146936584</v>
          </cell>
          <cell r="AE402">
            <v>55019.8910332346</v>
          </cell>
          <cell r="AF402">
            <v>50580.3635357084</v>
          </cell>
          <cell r="AG402">
            <v>47643.9216903246</v>
          </cell>
          <cell r="AH402">
            <v>44887.1115361807</v>
          </cell>
          <cell r="AI402">
            <v>42293.0265611599</v>
          </cell>
          <cell r="AJ402">
            <v>39846.8735671602</v>
          </cell>
          <cell r="AK402">
            <v>37470.4599356418</v>
          </cell>
          <cell r="AL402">
            <v>35094.0463041234</v>
          </cell>
          <cell r="AM402">
            <v>32715.5193585905</v>
          </cell>
          <cell r="AN402">
            <v>30339.1057270721</v>
          </cell>
          <cell r="AO402">
            <v>27960.5787815392</v>
          </cell>
          <cell r="AP402">
            <v>25584.1651500208</v>
          </cell>
          <cell r="AQ402">
            <v>23205.6382044878</v>
          </cell>
          <cell r="AR402">
            <v>20829.2245729695</v>
          </cell>
          <cell r="AS402">
            <v>19076.2385757541</v>
          </cell>
          <cell r="AT402">
            <v>17946.6802128418</v>
          </cell>
          <cell r="AU402">
            <v>16817.1218499295</v>
          </cell>
          <cell r="AV402">
            <v>15687.5634870172</v>
          </cell>
          <cell r="AW402">
            <v>14558.0051241049</v>
          </cell>
          <cell r="AX402">
            <v>13428.4467611926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</row>
        <row r="403">
          <cell r="A403">
            <v>-2947.60081476143</v>
          </cell>
          <cell r="B403">
            <v>-11805.2627362319</v>
          </cell>
          <cell r="C403">
            <v>-9979.05041931713</v>
          </cell>
          <cell r="D403">
            <v>-7300.78028082877</v>
          </cell>
          <cell r="E403">
            <v>-5603.17698123618</v>
          </cell>
          <cell r="F403">
            <v>-4211.74265736502</v>
          </cell>
          <cell r="G403">
            <v>-2738.38404996451</v>
          </cell>
          <cell r="H403">
            <v>-1169.03154016263</v>
          </cell>
          <cell r="I403">
            <v>571.594841568116</v>
          </cell>
          <cell r="J403">
            <v>2501.9263446608</v>
          </cell>
          <cell r="K403">
            <v>4634.1237906294</v>
          </cell>
          <cell r="L403">
            <v>6990.2771954458</v>
          </cell>
          <cell r="M403">
            <v>9590.72928192461</v>
          </cell>
          <cell r="N403">
            <v>12464.500884107</v>
          </cell>
          <cell r="O403">
            <v>16021.288697597</v>
          </cell>
          <cell r="P403">
            <v>20415.5335166714</v>
          </cell>
          <cell r="Q403">
            <v>25298.3331292844</v>
          </cell>
          <cell r="R403">
            <v>30560.1971655179</v>
          </cell>
          <cell r="S403">
            <v>36230.5533817111</v>
          </cell>
          <cell r="T403">
            <v>42341.1140874069</v>
          </cell>
          <cell r="U403">
            <v>48926.0535011534</v>
          </cell>
          <cell r="V403">
            <v>56022.1988748985</v>
          </cell>
          <cell r="W403">
            <v>63669.2364558676</v>
          </cell>
          <cell r="X403">
            <v>71909.9334377971</v>
          </cell>
          <cell r="Y403">
            <v>80790.3771428188</v>
          </cell>
          <cell r="Z403">
            <v>90360.2327716562</v>
          </cell>
          <cell r="AA403">
            <v>100673.021163637</v>
          </cell>
          <cell r="AB403">
            <v>111786.41811994</v>
          </cell>
          <cell r="AC403">
            <v>123762.576964079</v>
          </cell>
          <cell r="AD403">
            <v>136668.476143602</v>
          </cell>
          <cell r="AE403">
            <v>47326.9812100209</v>
          </cell>
          <cell r="AF403">
            <v>43508.1907596749</v>
          </cell>
          <cell r="AG403">
            <v>40982.3237426564</v>
          </cell>
          <cell r="AH403">
            <v>38610.9722202415</v>
          </cell>
          <cell r="AI403">
            <v>36379.5935576439</v>
          </cell>
          <cell r="AJ403">
            <v>34275.4629494256</v>
          </cell>
          <cell r="AK403">
            <v>32231.3207097005</v>
          </cell>
          <cell r="AL403">
            <v>30187.1784699754</v>
          </cell>
          <cell r="AM403">
            <v>28141.2184009021</v>
          </cell>
          <cell r="AN403">
            <v>26097.076161177</v>
          </cell>
          <cell r="AO403">
            <v>24051.1160921036</v>
          </cell>
          <cell r="AP403">
            <v>22006.9738523785</v>
          </cell>
          <cell r="AQ403">
            <v>19961.0137833051</v>
          </cell>
          <cell r="AR403">
            <v>17916.87154358</v>
          </cell>
          <cell r="AS403">
            <v>16408.9889615966</v>
          </cell>
          <cell r="AT403">
            <v>15437.3660373549</v>
          </cell>
          <cell r="AU403">
            <v>14465.7431131131</v>
          </cell>
          <cell r="AV403">
            <v>13494.1201888714</v>
          </cell>
          <cell r="AW403">
            <v>12522.4972646297</v>
          </cell>
          <cell r="AX403">
            <v>11550.8743403879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</row>
        <row r="404">
          <cell r="A404">
            <v>-3323.39287032419</v>
          </cell>
          <cell r="B404">
            <v>-13459.1804014754</v>
          </cell>
          <cell r="C404">
            <v>-11596.2056761111</v>
          </cell>
          <cell r="D404">
            <v>-8892.96546907057</v>
          </cell>
          <cell r="E404">
            <v>-7112.46853438244</v>
          </cell>
          <cell r="F404">
            <v>-5606.85561207508</v>
          </cell>
          <cell r="G404">
            <v>-4030.84800909956</v>
          </cell>
          <cell r="H404">
            <v>-2369.48453947436</v>
          </cell>
          <cell r="I404">
            <v>-539.733689522956</v>
          </cell>
          <cell r="J404">
            <v>1477.81629372547</v>
          </cell>
          <cell r="K404">
            <v>3694.96822911863</v>
          </cell>
          <cell r="L404">
            <v>6134.50868098654</v>
          </cell>
          <cell r="M404">
            <v>8817.06655217559</v>
          </cell>
          <cell r="N404">
            <v>11773.2817724996</v>
          </cell>
          <cell r="O404">
            <v>15461.4961930831</v>
          </cell>
          <cell r="P404">
            <v>20057.0614030389</v>
          </cell>
          <cell r="Q404">
            <v>25172.8565709602</v>
          </cell>
          <cell r="R404">
            <v>30685.8042129823</v>
          </cell>
          <cell r="S404">
            <v>36626.7363078118</v>
          </cell>
          <cell r="T404">
            <v>43028.8784007902</v>
          </cell>
          <cell r="U404">
            <v>49928.0354226919</v>
          </cell>
          <cell r="V404">
            <v>57362.7919341198</v>
          </cell>
          <cell r="W404">
            <v>65374.7279153916</v>
          </cell>
          <cell r="X404">
            <v>74008.6513087576</v>
          </cell>
          <cell r="Y404">
            <v>83312.8486134746</v>
          </cell>
          <cell r="Z404">
            <v>93339.3549352261</v>
          </cell>
          <cell r="AA404">
            <v>104144.245000182</v>
          </cell>
          <cell r="AB404">
            <v>115787.946761233</v>
          </cell>
          <cell r="AC404">
            <v>128335.5793503</v>
          </cell>
          <cell r="AD404">
            <v>141857.317266746</v>
          </cell>
          <cell r="AE404">
            <v>53202.2556810195</v>
          </cell>
          <cell r="AF404">
            <v>48909.3922712459</v>
          </cell>
          <cell r="AG404">
            <v>46069.9586243093</v>
          </cell>
          <cell r="AH404">
            <v>43404.2223618328</v>
          </cell>
          <cell r="AI404">
            <v>40895.8354946909</v>
          </cell>
          <cell r="AJ404">
            <v>38530.4935323985</v>
          </cell>
          <cell r="AK404">
            <v>36232.5870252494</v>
          </cell>
          <cell r="AL404">
            <v>33934.6805181004</v>
          </cell>
          <cell r="AM404">
            <v>31634.7305123107</v>
          </cell>
          <cell r="AN404">
            <v>29336.8240051617</v>
          </cell>
          <cell r="AO404">
            <v>27036.8739993719</v>
          </cell>
          <cell r="AP404">
            <v>24738.9674922229</v>
          </cell>
          <cell r="AQ404">
            <v>22439.0174864332</v>
          </cell>
          <cell r="AR404">
            <v>20141.1109792841</v>
          </cell>
          <cell r="AS404">
            <v>18446.0365711439</v>
          </cell>
          <cell r="AT404">
            <v>17353.7942620126</v>
          </cell>
          <cell r="AU404">
            <v>16261.5519528813</v>
          </cell>
          <cell r="AV404">
            <v>15169.3096437499</v>
          </cell>
          <cell r="AW404">
            <v>14077.0673346186</v>
          </cell>
          <cell r="AX404">
            <v>12984.8250254873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</row>
        <row r="405">
          <cell r="A405">
            <v>-3325.37495678443</v>
          </cell>
          <cell r="B405">
            <v>-13497.4155085705</v>
          </cell>
          <cell r="C405">
            <v>-11709.0069295435</v>
          </cell>
          <cell r="D405">
            <v>-9011.17905249727</v>
          </cell>
          <cell r="E405">
            <v>-7230.54057443198</v>
          </cell>
          <cell r="F405">
            <v>-5734.00743433378</v>
          </cell>
          <cell r="G405">
            <v>-4167.79212192107</v>
          </cell>
          <cell r="H405">
            <v>-2516.98809740423</v>
          </cell>
          <cell r="I405">
            <v>-698.620197856231</v>
          </cell>
          <cell r="J405">
            <v>1306.65984900326</v>
          </cell>
          <cell r="K405">
            <v>3510.58592450246</v>
          </cell>
          <cell r="L405">
            <v>5935.87070813461</v>
          </cell>
          <cell r="M405">
            <v>8603.06330847082</v>
          </cell>
          <cell r="N405">
            <v>11542.7181562326</v>
          </cell>
          <cell r="O405">
            <v>15213.1024930185</v>
          </cell>
          <cell r="P405">
            <v>19789.4757304143</v>
          </cell>
          <cell r="Q405">
            <v>24884.5949996535</v>
          </cell>
          <cell r="R405">
            <v>30375.2616192452</v>
          </cell>
          <cell r="S405">
            <v>36292.1829579679</v>
          </cell>
          <cell r="T405">
            <v>42668.4502774422</v>
          </cell>
          <cell r="U405">
            <v>49539.7237999281</v>
          </cell>
          <cell r="V405">
            <v>56944.4321434152</v>
          </cell>
          <cell r="W405">
            <v>64923.9872393782</v>
          </cell>
          <cell r="X405">
            <v>73523.0159351556</v>
          </cell>
          <cell r="Y405">
            <v>82789.6095762238</v>
          </cell>
          <cell r="Z405">
            <v>92775.5929641909</v>
          </cell>
          <cell r="AA405">
            <v>103536.814194699</v>
          </cell>
          <cell r="AB405">
            <v>115133.456996196</v>
          </cell>
          <cell r="AC405">
            <v>127630.377316379</v>
          </cell>
          <cell r="AD405">
            <v>141097.466038714</v>
          </cell>
          <cell r="AE405">
            <v>53204.4513233165</v>
          </cell>
          <cell r="AF405">
            <v>48911.4107482637</v>
          </cell>
          <cell r="AG405">
            <v>46071.8599186901</v>
          </cell>
          <cell r="AH405">
            <v>43406.0136420194</v>
          </cell>
          <cell r="AI405">
            <v>40897.523254449</v>
          </cell>
          <cell r="AJ405">
            <v>38532.0836751516</v>
          </cell>
          <cell r="AK405">
            <v>36234.0823340401</v>
          </cell>
          <cell r="AL405">
            <v>33936.0809929285</v>
          </cell>
          <cell r="AM405">
            <v>31636.0360688416</v>
          </cell>
          <cell r="AN405">
            <v>29338.0347277301</v>
          </cell>
          <cell r="AO405">
            <v>27037.9898036432</v>
          </cell>
          <cell r="AP405">
            <v>24739.9884625316</v>
          </cell>
          <cell r="AQ405">
            <v>22439.9435384448</v>
          </cell>
          <cell r="AR405">
            <v>20141.9421973332</v>
          </cell>
          <cell r="AS405">
            <v>18446.7978339436</v>
          </cell>
          <cell r="AT405">
            <v>17354.5104482759</v>
          </cell>
          <cell r="AU405">
            <v>16262.2230626082</v>
          </cell>
          <cell r="AV405">
            <v>15169.9356769405</v>
          </cell>
          <cell r="AW405">
            <v>14077.6482912729</v>
          </cell>
          <cell r="AX405">
            <v>12985.3609056052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</row>
        <row r="406">
          <cell r="A406">
            <v>-3000.36081673657</v>
          </cell>
          <cell r="B406">
            <v>-12137.6154258307</v>
          </cell>
          <cell r="C406">
            <v>-10619.5831997286</v>
          </cell>
          <cell r="D406">
            <v>-8237.60339231646</v>
          </cell>
          <cell r="E406">
            <v>-6649.69740403756</v>
          </cell>
          <cell r="F406">
            <v>-5310.75886701108</v>
          </cell>
          <cell r="G406">
            <v>-3896.50561766887</v>
          </cell>
          <cell r="H406">
            <v>-2393.15914040966</v>
          </cell>
          <cell r="I406">
            <v>-724.90932128279</v>
          </cell>
          <cell r="J406">
            <v>1126.33021534682</v>
          </cell>
          <cell r="K406">
            <v>3172.17285685856</v>
          </cell>
          <cell r="L406">
            <v>5434.25318263358</v>
          </cell>
          <cell r="M406">
            <v>7932.36540863566</v>
          </cell>
          <cell r="N406">
            <v>10695.1021526276</v>
          </cell>
          <cell r="O406">
            <v>14137.5266739294</v>
          </cell>
          <cell r="P406">
            <v>18415.9472937714</v>
          </cell>
          <cell r="Q406">
            <v>23175.9249298311</v>
          </cell>
          <cell r="R406">
            <v>28305.4320002747</v>
          </cell>
          <cell r="S406">
            <v>33833.1560354472</v>
          </cell>
          <cell r="T406">
            <v>39790.0116532291</v>
          </cell>
          <cell r="U406">
            <v>46209.3134536295</v>
          </cell>
          <cell r="V406">
            <v>53126.9623356362</v>
          </cell>
          <cell r="W406">
            <v>60581.6462783265</v>
          </cell>
          <cell r="X406">
            <v>68615.0567091382</v>
          </cell>
          <cell r="Y406">
            <v>77272.121669371</v>
          </cell>
          <cell r="Z406">
            <v>86601.2570809321</v>
          </cell>
          <cell r="AA406">
            <v>96654.6375195725</v>
          </cell>
          <cell r="AB406">
            <v>107488.488008953</v>
          </cell>
          <cell r="AC406">
            <v>119163.398467442</v>
          </cell>
          <cell r="AD406">
            <v>131744.662566234</v>
          </cell>
          <cell r="AE406">
            <v>48057.0658864417</v>
          </cell>
          <cell r="AF406">
            <v>44179.3652685976</v>
          </cell>
          <cell r="AG406">
            <v>41614.533230852</v>
          </cell>
          <cell r="AH406">
            <v>39206.6003046657</v>
          </cell>
          <cell r="AI406">
            <v>36940.7995148332</v>
          </cell>
          <cell r="AJ406">
            <v>34804.2097580496</v>
          </cell>
          <cell r="AK406">
            <v>32728.533773989</v>
          </cell>
          <cell r="AL406">
            <v>30652.8577899284</v>
          </cell>
          <cell r="AM406">
            <v>28575.3359339671</v>
          </cell>
          <cell r="AN406">
            <v>26499.6599499065</v>
          </cell>
          <cell r="AO406">
            <v>24422.1380939452</v>
          </cell>
          <cell r="AP406">
            <v>22346.4621098846</v>
          </cell>
          <cell r="AQ406">
            <v>20268.9402539233</v>
          </cell>
          <cell r="AR406">
            <v>18193.2642698627</v>
          </cell>
          <cell r="AS406">
            <v>16662.120496508</v>
          </cell>
          <cell r="AT406">
            <v>15675.5089338594</v>
          </cell>
          <cell r="AU406">
            <v>14688.8973712107</v>
          </cell>
          <cell r="AV406">
            <v>13702.2858085621</v>
          </cell>
          <cell r="AW406">
            <v>12715.6742459134</v>
          </cell>
          <cell r="AX406">
            <v>11729.0626832648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</row>
        <row r="407">
          <cell r="A407">
            <v>-2886.25259361291</v>
          </cell>
          <cell r="B407">
            <v>-11530.5463554198</v>
          </cell>
          <cell r="C407">
            <v>-9830.03369659063</v>
          </cell>
          <cell r="D407">
            <v>-7408.68664657634</v>
          </cell>
          <cell r="E407">
            <v>-5826.20531609604</v>
          </cell>
          <cell r="F407">
            <v>-4489.36255044708</v>
          </cell>
          <cell r="G407">
            <v>-3071.5475629221</v>
          </cell>
          <cell r="H407">
            <v>-1559.05252740461</v>
          </cell>
          <cell r="I407">
            <v>121.918448871376</v>
          </cell>
          <cell r="J407">
            <v>1989.38530890794</v>
          </cell>
          <cell r="K407">
            <v>4055.2935758898</v>
          </cell>
          <cell r="L407">
            <v>6341.32685500243</v>
          </cell>
          <cell r="M407">
            <v>8867.46474338528</v>
          </cell>
          <cell r="N407">
            <v>11662.1255658103</v>
          </cell>
          <cell r="O407">
            <v>15126.7996676861</v>
          </cell>
          <cell r="P407">
            <v>19412.1617569123</v>
          </cell>
          <cell r="Q407">
            <v>24175.0402722948</v>
          </cell>
          <cell r="R407">
            <v>29307.673424862</v>
          </cell>
          <cell r="S407">
            <v>34838.7662280376</v>
          </cell>
          <cell r="T407">
            <v>40799.2521400376</v>
          </cell>
          <cell r="U407">
            <v>47222.4660638309</v>
          </cell>
          <cell r="V407">
            <v>54144.3307775366</v>
          </cell>
          <cell r="W407">
            <v>61603.5578378971</v>
          </cell>
          <cell r="X407">
            <v>69641.8640804106</v>
          </cell>
          <cell r="Y407">
            <v>78304.2049269311</v>
          </cell>
          <cell r="Z407">
            <v>87639.0258055437</v>
          </cell>
          <cell r="AA407">
            <v>97698.5330888185</v>
          </cell>
          <cell r="AB407">
            <v>108538.986065705</v>
          </cell>
          <cell r="AC407">
            <v>120221.011579964</v>
          </cell>
          <cell r="AD407">
            <v>132809.943094797</v>
          </cell>
          <cell r="AE407">
            <v>46380.2968901837</v>
          </cell>
          <cell r="AF407">
            <v>42637.8939242632</v>
          </cell>
          <cell r="AG407">
            <v>40162.5519700708</v>
          </cell>
          <cell r="AH407">
            <v>37838.6347281804</v>
          </cell>
          <cell r="AI407">
            <v>35651.8904609634</v>
          </cell>
          <cell r="AJ407">
            <v>33589.848897995</v>
          </cell>
          <cell r="AK407">
            <v>31586.5957527439</v>
          </cell>
          <cell r="AL407">
            <v>29583.3426074928</v>
          </cell>
          <cell r="AM407">
            <v>27578.3079950381</v>
          </cell>
          <cell r="AN407">
            <v>25575.054849787</v>
          </cell>
          <cell r="AO407">
            <v>23570.0202373323</v>
          </cell>
          <cell r="AP407">
            <v>21566.7670920812</v>
          </cell>
          <cell r="AQ407">
            <v>19561.7324796265</v>
          </cell>
          <cell r="AR407">
            <v>17558.4793343754</v>
          </cell>
          <cell r="AS407">
            <v>16080.7590141721</v>
          </cell>
          <cell r="AT407">
            <v>15128.5715190166</v>
          </cell>
          <cell r="AU407">
            <v>14176.3840238611</v>
          </cell>
          <cell r="AV407">
            <v>13224.1965287057</v>
          </cell>
          <cell r="AW407">
            <v>12272.0090335502</v>
          </cell>
          <cell r="AX407">
            <v>11319.8215383947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</row>
        <row r="408">
          <cell r="A408">
            <v>-2935.04676434206</v>
          </cell>
          <cell r="B408">
            <v>-11683.4376867065</v>
          </cell>
          <cell r="C408">
            <v>-9819.27675828569</v>
          </cell>
          <cell r="D408">
            <v>-7135.05750014876</v>
          </cell>
          <cell r="E408">
            <v>-5430.42340877802</v>
          </cell>
          <cell r="F408">
            <v>-4030.40773839746</v>
          </cell>
          <cell r="G408">
            <v>-2547.37582721166</v>
          </cell>
          <cell r="H408">
            <v>-967.210585271022</v>
          </cell>
          <cell r="I408">
            <v>785.277339860432</v>
          </cell>
          <cell r="J408">
            <v>2728.57547086359</v>
          </cell>
          <cell r="K408">
            <v>4874.93480483783</v>
          </cell>
          <cell r="L408">
            <v>7246.51993738149</v>
          </cell>
          <cell r="M408">
            <v>9863.76365711274</v>
          </cell>
          <cell r="N408">
            <v>12755.7564919328</v>
          </cell>
          <cell r="O408">
            <v>16331.2910840688</v>
          </cell>
          <cell r="P408">
            <v>20744.4918542501</v>
          </cell>
          <cell r="Q408">
            <v>25647.3840160263</v>
          </cell>
          <cell r="R408">
            <v>30930.900438232</v>
          </cell>
          <cell r="S408">
            <v>36624.5899713921</v>
          </cell>
          <cell r="T408">
            <v>42760.2954200908</v>
          </cell>
          <cell r="U408">
            <v>49372.3316285871</v>
          </cell>
          <cell r="V408">
            <v>56497.6773916792</v>
          </cell>
          <cell r="W408">
            <v>64176.1822641078</v>
          </cell>
          <cell r="X408">
            <v>72450.7894251118</v>
          </cell>
          <cell r="Y408">
            <v>81367.7758445372</v>
          </cell>
          <cell r="Z408">
            <v>90977.0110936666</v>
          </cell>
          <cell r="AA408">
            <v>101332.236248205</v>
          </cell>
          <cell r="AB408">
            <v>112491.364443229</v>
          </cell>
          <cell r="AC408">
            <v>124516.804761001</v>
          </cell>
          <cell r="AD408">
            <v>137475.811263029</v>
          </cell>
          <cell r="AE408">
            <v>47204.3207461171</v>
          </cell>
          <cell r="AF408">
            <v>43395.4277072733</v>
          </cell>
          <cell r="AG408">
            <v>40876.1071466766</v>
          </cell>
          <cell r="AH408">
            <v>38510.9016126679</v>
          </cell>
          <cell r="AI408">
            <v>36285.3061615683</v>
          </cell>
          <cell r="AJ408">
            <v>34186.6289676587</v>
          </cell>
          <cell r="AK408">
            <v>32147.7846664245</v>
          </cell>
          <cell r="AL408">
            <v>30108.9403651903</v>
          </cell>
          <cell r="AM408">
            <v>28068.2829459962</v>
          </cell>
          <cell r="AN408">
            <v>26029.438644762</v>
          </cell>
          <cell r="AO408">
            <v>23988.7812255679</v>
          </cell>
          <cell r="AP408">
            <v>21949.9369243337</v>
          </cell>
          <cell r="AQ408">
            <v>19909.2795051396</v>
          </cell>
          <cell r="AR408">
            <v>17870.4352039054</v>
          </cell>
          <cell r="AS408">
            <v>16366.4607008294</v>
          </cell>
          <cell r="AT408">
            <v>15397.3559959117</v>
          </cell>
          <cell r="AU408">
            <v>14428.2512909939</v>
          </cell>
          <cell r="AV408">
            <v>13459.1465860761</v>
          </cell>
          <cell r="AW408">
            <v>12490.0418811583</v>
          </cell>
          <cell r="AX408">
            <v>11520.9371762405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</row>
        <row r="409">
          <cell r="A409">
            <v>-3218.94836468731</v>
          </cell>
          <cell r="B409">
            <v>-13004.5354728875</v>
          </cell>
          <cell r="C409">
            <v>-11316.4612952862</v>
          </cell>
          <cell r="D409">
            <v>-8751.52004326298</v>
          </cell>
          <cell r="E409">
            <v>-7038.73971026173</v>
          </cell>
          <cell r="F409">
            <v>-5591.51383019783</v>
          </cell>
          <cell r="G409">
            <v>-4072.77458869491</v>
          </cell>
          <cell r="H409">
            <v>-2467.96906288486</v>
          </cell>
          <cell r="I409">
            <v>-696.387535665915</v>
          </cell>
          <cell r="J409">
            <v>1260.92283762905</v>
          </cell>
          <cell r="K409">
            <v>3415.66235867784</v>
          </cell>
          <cell r="L409">
            <v>5790.20717961031</v>
          </cell>
          <cell r="M409">
            <v>8404.87263503079</v>
          </cell>
          <cell r="N409">
            <v>11289.5975258374</v>
          </cell>
          <cell r="O409">
            <v>14888.9712329188</v>
          </cell>
          <cell r="P409">
            <v>19372.2574314612</v>
          </cell>
          <cell r="Q409">
            <v>24362.610410882</v>
          </cell>
          <cell r="R409">
            <v>29740.3774613042</v>
          </cell>
          <cell r="S409">
            <v>35535.634543893</v>
          </cell>
          <cell r="T409">
            <v>41780.7924948419</v>
          </cell>
          <cell r="U409">
            <v>48510.7782877895</v>
          </cell>
          <cell r="V409">
            <v>55763.2303681078</v>
          </cell>
          <cell r="W409">
            <v>63578.7091514999</v>
          </cell>
          <cell r="X409">
            <v>72000.923864151</v>
          </cell>
          <cell r="Y409">
            <v>81076.9769930687</v>
          </cell>
          <cell r="Z409">
            <v>90857.6277137396</v>
          </cell>
          <cell r="AA409">
            <v>101397.575768359</v>
          </cell>
          <cell r="AB409">
            <v>112755.767382267</v>
          </cell>
          <cell r="AC409">
            <v>124995.724929467</v>
          </cell>
          <cell r="AD409">
            <v>138185.902190943</v>
          </cell>
          <cell r="AE409">
            <v>51574.1144424664</v>
          </cell>
          <cell r="AF409">
            <v>47412.624935161</v>
          </cell>
          <cell r="AG409">
            <v>44660.0860816036</v>
          </cell>
          <cell r="AH409">
            <v>42075.9289755837</v>
          </cell>
          <cell r="AI409">
            <v>39644.3059232155</v>
          </cell>
          <cell r="AJ409">
            <v>37351.3501923486</v>
          </cell>
          <cell r="AK409">
            <v>35123.7661987611</v>
          </cell>
          <cell r="AL409">
            <v>32896.1822051735</v>
          </cell>
          <cell r="AM409">
            <v>30666.6172498502</v>
          </cell>
          <cell r="AN409">
            <v>28439.0332562626</v>
          </cell>
          <cell r="AO409">
            <v>26209.4683009393</v>
          </cell>
          <cell r="AP409">
            <v>23981.8843073518</v>
          </cell>
          <cell r="AQ409">
            <v>21752.3193520285</v>
          </cell>
          <cell r="AR409">
            <v>19524.7353584409</v>
          </cell>
          <cell r="AS409">
            <v>17881.5350768952</v>
          </cell>
          <cell r="AT409">
            <v>16822.7185073914</v>
          </cell>
          <cell r="AU409">
            <v>15763.9019378876</v>
          </cell>
          <cell r="AV409">
            <v>14705.0853683837</v>
          </cell>
          <cell r="AW409">
            <v>13646.2687988799</v>
          </cell>
          <cell r="AX409">
            <v>12587.4522293761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</row>
        <row r="410">
          <cell r="A410">
            <v>-3078.97066962916</v>
          </cell>
          <cell r="B410">
            <v>-12313.7086817048</v>
          </cell>
          <cell r="C410">
            <v>-10621.2316191952</v>
          </cell>
          <cell r="D410">
            <v>-8189.67714001494</v>
          </cell>
          <cell r="E410">
            <v>-6553.35615803243</v>
          </cell>
          <cell r="F410">
            <v>-5151.31926455893</v>
          </cell>
          <cell r="G410">
            <v>-3673.97204069692</v>
          </cell>
          <cell r="H410">
            <v>-2107.1067805105</v>
          </cell>
          <cell r="I410">
            <v>-372.818276807689</v>
          </cell>
          <cell r="J410">
            <v>1547.46507083226</v>
          </cell>
          <cell r="K410">
            <v>3665.53945033042</v>
          </cell>
          <cell r="L410">
            <v>6003.4966417803</v>
          </cell>
          <cell r="M410">
            <v>8581.51189761832</v>
          </cell>
          <cell r="N410">
            <v>11428.9035612372</v>
          </cell>
          <cell r="O410">
            <v>14972.7923887403</v>
          </cell>
          <cell r="P410">
            <v>19374.9046621281</v>
          </cell>
          <cell r="Q410">
            <v>24272.034147741</v>
          </cell>
          <cell r="R410">
            <v>29549.3405222565</v>
          </cell>
          <cell r="S410">
            <v>35236.3379055851</v>
          </cell>
          <cell r="T410">
            <v>41364.831675469</v>
          </cell>
          <cell r="U410">
            <v>47969.096343782</v>
          </cell>
          <cell r="V410">
            <v>55086.0672418292</v>
          </cell>
          <cell r="W410">
            <v>62755.5470866746</v>
          </cell>
          <cell r="X410">
            <v>71020.4285837492</v>
          </cell>
          <cell r="Y410">
            <v>79926.9343106788</v>
          </cell>
          <cell r="Z410">
            <v>89524.875223916</v>
          </cell>
          <cell r="AA410">
            <v>99867.9292339144</v>
          </cell>
          <cell r="AB410">
            <v>111013.941406817</v>
          </cell>
          <cell r="AC410">
            <v>123025.247471584</v>
          </cell>
          <cell r="AD410">
            <v>135969.022441813</v>
          </cell>
          <cell r="AE410">
            <v>49469.5549536305</v>
          </cell>
          <cell r="AF410">
            <v>45477.8812991996</v>
          </cell>
          <cell r="AG410">
            <v>42837.6639430691</v>
          </cell>
          <cell r="AH410">
            <v>40358.957263429</v>
          </cell>
          <cell r="AI410">
            <v>38026.560255433</v>
          </cell>
          <cell r="AJ410">
            <v>35827.1720398409</v>
          </cell>
          <cell r="AK410">
            <v>33690.4879692392</v>
          </cell>
          <cell r="AL410">
            <v>31553.8038986375</v>
          </cell>
          <cell r="AM410">
            <v>29415.21970243</v>
          </cell>
          <cell r="AN410">
            <v>27278.5356318283</v>
          </cell>
          <cell r="AO410">
            <v>25139.9514356208</v>
          </cell>
          <cell r="AP410">
            <v>23003.2673650191</v>
          </cell>
          <cell r="AQ410">
            <v>20864.6831688116</v>
          </cell>
          <cell r="AR410">
            <v>18727.9990982099</v>
          </cell>
          <cell r="AS410">
            <v>17151.8520813101</v>
          </cell>
          <cell r="AT410">
            <v>16136.242118112</v>
          </cell>
          <cell r="AU410">
            <v>15120.632154914</v>
          </cell>
          <cell r="AV410">
            <v>14105.022191716</v>
          </cell>
          <cell r="AW410">
            <v>13089.4122285179</v>
          </cell>
          <cell r="AX410">
            <v>12073.8022653199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</row>
        <row r="411">
          <cell r="A411">
            <v>-3277.51484673507</v>
          </cell>
          <cell r="B411">
            <v>-13166.3644127231</v>
          </cell>
          <cell r="C411">
            <v>-11448.5087245596</v>
          </cell>
          <cell r="D411">
            <v>-8902.96816017417</v>
          </cell>
          <cell r="E411">
            <v>-7175.01574708883</v>
          </cell>
          <cell r="F411">
            <v>-5698.05646746784</v>
          </cell>
          <cell r="G411">
            <v>-4150.82915644943</v>
          </cell>
          <cell r="H411">
            <v>-2518.56624478076</v>
          </cell>
          <cell r="I411">
            <v>-719.1434053939</v>
          </cell>
          <cell r="J411">
            <v>1266.6319129928</v>
          </cell>
          <cell r="K411">
            <v>3450.4718272538</v>
          </cell>
          <cell r="L411">
            <v>5854.95382189321</v>
          </cell>
          <cell r="M411">
            <v>8500.52926395782</v>
          </cell>
          <cell r="N411">
            <v>11417.5119384821</v>
          </cell>
          <cell r="O411">
            <v>15059.0677769782</v>
          </cell>
          <cell r="P411">
            <v>19598.2120215082</v>
          </cell>
          <cell r="Q411">
            <v>24651.5555148414</v>
          </cell>
          <cell r="R411">
            <v>30097.2031964742</v>
          </cell>
          <cell r="S411">
            <v>35965.6106600864</v>
          </cell>
          <cell r="T411">
            <v>42289.597846245</v>
          </cell>
          <cell r="U411">
            <v>49104.5325927973</v>
          </cell>
          <cell r="V411">
            <v>56448.5284347587</v>
          </cell>
          <cell r="W411">
            <v>64362.6577599195</v>
          </cell>
          <cell r="X411">
            <v>72891.1815122753</v>
          </cell>
          <cell r="Y411">
            <v>82081.7967279318</v>
          </cell>
          <cell r="Z411">
            <v>91985.9032878655</v>
          </cell>
          <cell r="AA411">
            <v>102658.891379394</v>
          </cell>
          <cell r="AB411">
            <v>114160.451274027</v>
          </cell>
          <cell r="AC411">
            <v>126554.907154179</v>
          </cell>
          <cell r="AD411">
            <v>139911.576855714</v>
          </cell>
          <cell r="AE411">
            <v>52597.8893958648</v>
          </cell>
          <cell r="AF411">
            <v>48353.7919994572</v>
          </cell>
          <cell r="AG411">
            <v>45546.6137135607</v>
          </cell>
          <cell r="AH411">
            <v>42911.1596468583</v>
          </cell>
          <cell r="AI411">
            <v>40431.2675198965</v>
          </cell>
          <cell r="AJ411">
            <v>38092.7953381533</v>
          </cell>
          <cell r="AK411">
            <v>35820.992559156</v>
          </cell>
          <cell r="AL411">
            <v>33549.1897801588</v>
          </cell>
          <cell r="AM411">
            <v>31275.3667162298</v>
          </cell>
          <cell r="AN411">
            <v>29003.5639372326</v>
          </cell>
          <cell r="AO411">
            <v>26729.7408733036</v>
          </cell>
          <cell r="AP411">
            <v>24457.9380943064</v>
          </cell>
          <cell r="AQ411">
            <v>22184.1150303774</v>
          </cell>
          <cell r="AR411">
            <v>19912.3122513802</v>
          </cell>
          <cell r="AS411">
            <v>18236.493527233</v>
          </cell>
          <cell r="AT411">
            <v>17156.6588579359</v>
          </cell>
          <cell r="AU411">
            <v>16076.8241886388</v>
          </cell>
          <cell r="AV411">
            <v>14996.9895193417</v>
          </cell>
          <cell r="AW411">
            <v>13917.1548500446</v>
          </cell>
          <cell r="AX411">
            <v>12837.3201807475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</row>
        <row r="412">
          <cell r="A412">
            <v>-3672.36022584003</v>
          </cell>
          <cell r="B412">
            <v>-14747.0724397457</v>
          </cell>
          <cell r="C412">
            <v>-12619.3921631671</v>
          </cell>
          <cell r="D412">
            <v>-9762.30443292174</v>
          </cell>
          <cell r="E412">
            <v>-7828.81762525348</v>
          </cell>
          <cell r="F412">
            <v>-6153.39283714209</v>
          </cell>
          <cell r="G412">
            <v>-4414.26172993939</v>
          </cell>
          <cell r="H412">
            <v>-2595.24146883215</v>
          </cell>
          <cell r="I412">
            <v>-605.367202747573</v>
          </cell>
          <cell r="J412">
            <v>1576.13805123371</v>
          </cell>
          <cell r="K412">
            <v>3961.16993201596</v>
          </cell>
          <cell r="L412">
            <v>6573.66965438447</v>
          </cell>
          <cell r="M412">
            <v>9435.05786150805</v>
          </cell>
          <cell r="N412">
            <v>12578.1048198103</v>
          </cell>
          <cell r="O412">
            <v>16509.1473325101</v>
          </cell>
          <cell r="P412">
            <v>21424.5541049944</v>
          </cell>
          <cell r="Q412">
            <v>26900.6561597321</v>
          </cell>
          <cell r="R412">
            <v>32801.8822485799</v>
          </cell>
          <cell r="S412">
            <v>39161.235855142</v>
          </cell>
          <cell r="T412">
            <v>46014.2826092259</v>
          </cell>
          <cell r="U412">
            <v>53399.3491929112</v>
          </cell>
          <cell r="V412">
            <v>61357.7376882129</v>
          </cell>
          <cell r="W412">
            <v>69933.9565651107</v>
          </cell>
          <cell r="X412">
            <v>79175.9696017803</v>
          </cell>
          <cell r="Y412">
            <v>89135.4641291479</v>
          </cell>
          <cell r="Z412">
            <v>99868.1400999675</v>
          </cell>
          <cell r="AA412">
            <v>111434.021599081</v>
          </cell>
          <cell r="AB412">
            <v>123897.792537033</v>
          </cell>
          <cell r="AC412">
            <v>137329.158404443</v>
          </cell>
          <cell r="AD412">
            <v>151803.236110327</v>
          </cell>
          <cell r="AE412">
            <v>58927.0625104012</v>
          </cell>
          <cell r="AF412">
            <v>54172.2672999682</v>
          </cell>
          <cell r="AG412">
            <v>51027.2975639037</v>
          </cell>
          <cell r="AH412">
            <v>48074.7158478763</v>
          </cell>
          <cell r="AI412">
            <v>45296.4150441177</v>
          </cell>
          <cell r="AJ412">
            <v>42676.5514333309</v>
          </cell>
          <cell r="AK412">
            <v>40131.3796420879</v>
          </cell>
          <cell r="AL412">
            <v>37586.2078508449</v>
          </cell>
          <cell r="AM412">
            <v>35038.7726711309</v>
          </cell>
          <cell r="AN412">
            <v>32493.6008798879</v>
          </cell>
          <cell r="AO412">
            <v>29946.1657001739</v>
          </cell>
          <cell r="AP412">
            <v>27400.9939089309</v>
          </cell>
          <cell r="AQ412">
            <v>24853.5587292169</v>
          </cell>
          <cell r="AR412">
            <v>22308.3869379739</v>
          </cell>
          <cell r="AS412">
            <v>20430.9147456831</v>
          </cell>
          <cell r="AT412">
            <v>19221.1421523446</v>
          </cell>
          <cell r="AU412">
            <v>18011.369559006</v>
          </cell>
          <cell r="AV412">
            <v>16801.5969656675</v>
          </cell>
          <cell r="AW412">
            <v>15591.824372329</v>
          </cell>
          <cell r="AX412">
            <v>14382.0517789904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</row>
        <row r="413">
          <cell r="A413">
            <v>-3780.86886750243</v>
          </cell>
          <cell r="B413">
            <v>-15602.3756499421</v>
          </cell>
          <cell r="C413">
            <v>-14016.2420064018</v>
          </cell>
          <cell r="D413">
            <v>-11349.3682179571</v>
          </cell>
          <cell r="E413">
            <v>-9488.86999547844</v>
          </cell>
          <cell r="F413">
            <v>-7891.11833403795</v>
          </cell>
          <cell r="G413">
            <v>-6240.20373403813</v>
          </cell>
          <cell r="H413">
            <v>-4520.36645975384</v>
          </cell>
          <cell r="I413">
            <v>-2639.59470532414</v>
          </cell>
          <cell r="J413">
            <v>-577.614972164128</v>
          </cell>
          <cell r="K413">
            <v>1676.6127291748</v>
          </cell>
          <cell r="L413">
            <v>4146.34707703967</v>
          </cell>
          <cell r="M413">
            <v>6852.17040266301</v>
          </cell>
          <cell r="N413">
            <v>9826.23965801091</v>
          </cell>
          <cell r="O413">
            <v>13584.6104908099</v>
          </cell>
          <cell r="P413">
            <v>18327.151123086</v>
          </cell>
          <cell r="Q413">
            <v>23620.5182473189</v>
          </cell>
          <cell r="R413">
            <v>29324.8232181051</v>
          </cell>
          <cell r="S413">
            <v>35471.9682084408</v>
          </cell>
          <cell r="T413">
            <v>42096.3320399211</v>
          </cell>
          <cell r="U413">
            <v>49234.962451407</v>
          </cell>
          <cell r="V413">
            <v>56927.7832940093</v>
          </cell>
          <cell r="W413">
            <v>65217.8178111566</v>
          </cell>
          <cell r="X413">
            <v>74151.4292524762</v>
          </cell>
          <cell r="Y413">
            <v>83778.5801671556</v>
          </cell>
          <cell r="Z413">
            <v>94153.1118269207</v>
          </cell>
          <cell r="AA413">
            <v>105333.045341348</v>
          </cell>
          <cell r="AB413">
            <v>117380.906149537</v>
          </cell>
          <cell r="AC413">
            <v>130364.073702922</v>
          </cell>
          <cell r="AD413">
            <v>144355.158294859</v>
          </cell>
          <cell r="AE413">
            <v>60227.3511161112</v>
          </cell>
          <cell r="AF413">
            <v>55367.6362682278</v>
          </cell>
          <cell r="AG413">
            <v>52153.2694141178</v>
          </cell>
          <cell r="AH413">
            <v>49135.5358272993</v>
          </cell>
          <cell r="AI413">
            <v>46295.9288473212</v>
          </cell>
          <cell r="AJ413">
            <v>43618.255146289</v>
          </cell>
          <cell r="AK413">
            <v>41016.9214196171</v>
          </cell>
          <cell r="AL413">
            <v>38415.5876929451</v>
          </cell>
          <cell r="AM413">
            <v>35811.9406337168</v>
          </cell>
          <cell r="AN413">
            <v>33210.6069070448</v>
          </cell>
          <cell r="AO413">
            <v>30606.9598478165</v>
          </cell>
          <cell r="AP413">
            <v>28005.6261211445</v>
          </cell>
          <cell r="AQ413">
            <v>25401.9790619162</v>
          </cell>
          <cell r="AR413">
            <v>22800.6453352442</v>
          </cell>
          <cell r="AS413">
            <v>20881.7447127014</v>
          </cell>
          <cell r="AT413">
            <v>19645.2771942876</v>
          </cell>
          <cell r="AU413">
            <v>18408.8096758738</v>
          </cell>
          <cell r="AV413">
            <v>17172.3421574601</v>
          </cell>
          <cell r="AW413">
            <v>15935.8746390463</v>
          </cell>
          <cell r="AX413">
            <v>14699.4071206325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</row>
        <row r="414">
          <cell r="A414">
            <v>-2902.4955992842</v>
          </cell>
          <cell r="B414">
            <v>-11696.6163054004</v>
          </cell>
          <cell r="C414">
            <v>-10094.807677869</v>
          </cell>
          <cell r="D414">
            <v>-7696.02946383377</v>
          </cell>
          <cell r="E414">
            <v>-6126.12588931208</v>
          </cell>
          <cell r="F414">
            <v>-4806.56953463646</v>
          </cell>
          <cell r="G414">
            <v>-3407.91160530527</v>
          </cell>
          <cell r="H414">
            <v>-1916.54318374408</v>
          </cell>
          <cell r="I414">
            <v>-258.598928878755</v>
          </cell>
          <cell r="J414">
            <v>1583.82481830763</v>
          </cell>
          <cell r="K414">
            <v>3622.51159858056</v>
          </cell>
          <cell r="L414">
            <v>5878.99851693795</v>
          </cell>
          <cell r="M414">
            <v>8373.09525748712</v>
          </cell>
          <cell r="N414">
            <v>11133.0710181234</v>
          </cell>
          <cell r="O414">
            <v>14561.4712276943</v>
          </cell>
          <cell r="P414">
            <v>18809.2907388844</v>
          </cell>
          <cell r="Q414">
            <v>23532.128108723</v>
          </cell>
          <cell r="R414">
            <v>28621.6116175565</v>
          </cell>
          <cell r="S414">
            <v>34106.2049580157</v>
          </cell>
          <cell r="T414">
            <v>40016.5815331632</v>
          </cell>
          <cell r="U414">
            <v>46385.7960020572</v>
          </cell>
          <cell r="V414">
            <v>53249.469142843</v>
          </cell>
          <cell r="W414">
            <v>60645.9870672462</v>
          </cell>
          <cell r="X414">
            <v>68616.715900606</v>
          </cell>
          <cell r="Y414">
            <v>77206.2331280763</v>
          </cell>
          <cell r="Z414">
            <v>86462.5769008338</v>
          </cell>
          <cell r="AA414">
            <v>96437.5146965754</v>
          </cell>
          <cell r="AB414">
            <v>107186.832836828</v>
          </cell>
          <cell r="AC414">
            <v>118770.648480238</v>
          </cell>
          <cell r="AD414">
            <v>131253.745836715</v>
          </cell>
          <cell r="AE414">
            <v>46532.6002845158</v>
          </cell>
          <cell r="AF414">
            <v>42777.9080338583</v>
          </cell>
          <cell r="AG414">
            <v>40294.4375637436</v>
          </cell>
          <cell r="AH414">
            <v>37962.8890536677</v>
          </cell>
          <cell r="AI414">
            <v>35768.9639662153</v>
          </cell>
          <cell r="AJ414">
            <v>33700.1510811479</v>
          </cell>
          <cell r="AK414">
            <v>31690.3196629191</v>
          </cell>
          <cell r="AL414">
            <v>29680.4882446904</v>
          </cell>
          <cell r="AM414">
            <v>27668.8695092847</v>
          </cell>
          <cell r="AN414">
            <v>25659.0380910559</v>
          </cell>
          <cell r="AO414">
            <v>23647.4193556502</v>
          </cell>
          <cell r="AP414">
            <v>21637.5879374214</v>
          </cell>
          <cell r="AQ414">
            <v>19625.9692020157</v>
          </cell>
          <cell r="AR414">
            <v>17616.1377837869</v>
          </cell>
          <cell r="AS414">
            <v>16133.564932752</v>
          </cell>
          <cell r="AT414">
            <v>15178.2506489109</v>
          </cell>
          <cell r="AU414">
            <v>14222.9363650698</v>
          </cell>
          <cell r="AV414">
            <v>13267.6220812286</v>
          </cell>
          <cell r="AW414">
            <v>12312.3077973875</v>
          </cell>
          <cell r="AX414">
            <v>11356.9935135464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</row>
        <row r="415">
          <cell r="A415">
            <v>-3529.76915146863</v>
          </cell>
          <cell r="B415">
            <v>-14237.2719139965</v>
          </cell>
          <cell r="C415">
            <v>-12369.8257025742</v>
          </cell>
          <cell r="D415">
            <v>-9678.76528399657</v>
          </cell>
          <cell r="E415">
            <v>-7842.75926821387</v>
          </cell>
          <cell r="F415">
            <v>-6260.88212350299</v>
          </cell>
          <cell r="G415">
            <v>-4614.41011456577</v>
          </cell>
          <cell r="H415">
            <v>-2887.80550945869</v>
          </cell>
          <cell r="I415">
            <v>-993.512767592788</v>
          </cell>
          <cell r="J415">
            <v>1088.51787002989</v>
          </cell>
          <cell r="K415">
            <v>3369.9637584215</v>
          </cell>
          <cell r="L415">
            <v>5874.09829224365</v>
          </cell>
          <cell r="M415">
            <v>8621.8080782195</v>
          </cell>
          <cell r="N415">
            <v>11644.7640286003</v>
          </cell>
          <cell r="O415">
            <v>15429.3731453872</v>
          </cell>
          <cell r="P415">
            <v>20163.1213466394</v>
          </cell>
          <cell r="Q415">
            <v>25437.0488947351</v>
          </cell>
          <cell r="R415">
            <v>31120.4051445678</v>
          </cell>
          <cell r="S415">
            <v>37244.9751102997</v>
          </cell>
          <cell r="T415">
            <v>43845.0113593469</v>
          </cell>
          <cell r="U415">
            <v>50957.4255749517</v>
          </cell>
          <cell r="V415">
            <v>58621.9949902544</v>
          </cell>
          <cell r="W415">
            <v>66881.5848483795</v>
          </cell>
          <cell r="X415">
            <v>75782.3881326757</v>
          </cell>
          <cell r="Y415">
            <v>85374.1839078382</v>
          </cell>
          <cell r="Z415">
            <v>95710.6157167228</v>
          </cell>
          <cell r="AA415">
            <v>106849.491589829</v>
          </cell>
          <cell r="AB415">
            <v>118853.1073453</v>
          </cell>
          <cell r="AC415">
            <v>131788.594987537</v>
          </cell>
          <cell r="AD415">
            <v>145728.29815291</v>
          </cell>
          <cell r="AE415">
            <v>56578.8373964671</v>
          </cell>
          <cell r="AF415">
            <v>52013.5192963649</v>
          </cell>
          <cell r="AG415">
            <v>48993.8756261549</v>
          </cell>
          <cell r="AH415">
            <v>46158.9533732187</v>
          </cell>
          <cell r="AI415">
            <v>43491.3669924012</v>
          </cell>
          <cell r="AJ415">
            <v>40975.9041316916</v>
          </cell>
          <cell r="AK415">
            <v>38532.1566447471</v>
          </cell>
          <cell r="AL415">
            <v>36088.4091578027</v>
          </cell>
          <cell r="AM415">
            <v>33642.4884777138</v>
          </cell>
          <cell r="AN415">
            <v>31198.7409907693</v>
          </cell>
          <cell r="AO415">
            <v>28752.8203106805</v>
          </cell>
          <cell r="AP415">
            <v>26309.072823736</v>
          </cell>
          <cell r="AQ415">
            <v>23863.1521436471</v>
          </cell>
          <cell r="AR415">
            <v>21419.4046567027</v>
          </cell>
          <cell r="AS415">
            <v>19616.7491473557</v>
          </cell>
          <cell r="AT415">
            <v>18455.1856156062</v>
          </cell>
          <cell r="AU415">
            <v>17293.6220838568</v>
          </cell>
          <cell r="AV415">
            <v>16132.0585521073</v>
          </cell>
          <cell r="AW415">
            <v>14970.4950203578</v>
          </cell>
          <cell r="AX415">
            <v>13808.9314886083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</row>
        <row r="416">
          <cell r="A416">
            <v>-3576.18083790672</v>
          </cell>
          <cell r="B416">
            <v>-14619.2684438265</v>
          </cell>
          <cell r="C416">
            <v>-12806.4005693405</v>
          </cell>
          <cell r="D416">
            <v>-10204.3884979347</v>
          </cell>
          <cell r="E416">
            <v>-8421.53508798181</v>
          </cell>
          <cell r="F416">
            <v>-6863.88739204913</v>
          </cell>
          <cell r="G416">
            <v>-5245.35076207592</v>
          </cell>
          <cell r="H416">
            <v>-3550.51528828296</v>
          </cell>
          <cell r="I416">
            <v>-1691.3554989715</v>
          </cell>
          <cell r="J416">
            <v>352.025016251707</v>
          </cell>
          <cell r="K416">
            <v>2591.01177014744</v>
          </cell>
          <cell r="L416">
            <v>5048.66051298777</v>
          </cell>
          <cell r="M416">
            <v>7745.58174976151</v>
          </cell>
          <cell r="N416">
            <v>10713.2661453547</v>
          </cell>
          <cell r="O416">
            <v>14442.1233755247</v>
          </cell>
          <cell r="P416">
            <v>19121.1330016447</v>
          </cell>
          <cell r="Q416">
            <v>24337.5083775172</v>
          </cell>
          <cell r="R416">
            <v>29958.8445304274</v>
          </cell>
          <cell r="S416">
            <v>36016.5796179313</v>
          </cell>
          <cell r="T416">
            <v>42544.5924234595</v>
          </cell>
          <cell r="U416">
            <v>49579.3918284463</v>
          </cell>
          <cell r="V416">
            <v>57160.320993673</v>
          </cell>
          <cell r="W416">
            <v>65329.7773917398</v>
          </cell>
          <cell r="X416">
            <v>74133.4499212295</v>
          </cell>
          <cell r="Y416">
            <v>83620.5744286609</v>
          </cell>
          <cell r="Z416">
            <v>93844.209067275</v>
          </cell>
          <cell r="AA416">
            <v>104861.531032639</v>
          </cell>
          <cell r="AB416">
            <v>116734.156334608</v>
          </cell>
          <cell r="AC416">
            <v>129528.484394013</v>
          </cell>
          <cell r="AD416">
            <v>143316.069391286</v>
          </cell>
          <cell r="AE416">
            <v>57104.5907192982</v>
          </cell>
          <cell r="AF416">
            <v>52496.8498464534</v>
          </cell>
          <cell r="AG416">
            <v>49449.1464322395</v>
          </cell>
          <cell r="AH416">
            <v>46587.8809410356</v>
          </cell>
          <cell r="AI416">
            <v>43895.5062742053</v>
          </cell>
          <cell r="AJ416">
            <v>41356.668720442</v>
          </cell>
          <cell r="AK416">
            <v>38890.2129485532</v>
          </cell>
          <cell r="AL416">
            <v>36423.7571766643</v>
          </cell>
          <cell r="AM416">
            <v>33955.108017446</v>
          </cell>
          <cell r="AN416">
            <v>31488.6522455571</v>
          </cell>
          <cell r="AO416">
            <v>29020.0030863387</v>
          </cell>
          <cell r="AP416">
            <v>26553.5473144499</v>
          </cell>
          <cell r="AQ416">
            <v>24084.8981552315</v>
          </cell>
          <cell r="AR416">
            <v>21618.4423833426</v>
          </cell>
          <cell r="AS416">
            <v>19799.0358736646</v>
          </cell>
          <cell r="AT416">
            <v>18626.6786261974</v>
          </cell>
          <cell r="AU416">
            <v>17454.3213787302</v>
          </cell>
          <cell r="AV416">
            <v>16281.964131263</v>
          </cell>
          <cell r="AW416">
            <v>15109.6068837958</v>
          </cell>
          <cell r="AX416">
            <v>13937.2496363286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</row>
        <row r="417">
          <cell r="A417">
            <v>-3195.74392062954</v>
          </cell>
          <cell r="B417">
            <v>-12873.8859452735</v>
          </cell>
          <cell r="C417">
            <v>-11109.3070211338</v>
          </cell>
          <cell r="D417">
            <v>-8586.34014131751</v>
          </cell>
          <cell r="E417">
            <v>-6899.4693678056</v>
          </cell>
          <cell r="F417">
            <v>-5454.64524057422</v>
          </cell>
          <cell r="G417">
            <v>-3937.32941049265</v>
          </cell>
          <cell r="H417">
            <v>-2332.99504887441</v>
          </cell>
          <cell r="I417">
            <v>-561.348418333545</v>
          </cell>
          <cell r="J417">
            <v>1396.5361565605</v>
          </cell>
          <cell r="K417">
            <v>3552.41049647245</v>
          </cell>
          <cell r="L417">
            <v>5928.64445315351</v>
          </cell>
          <cell r="M417">
            <v>8545.57309875526</v>
          </cell>
          <cell r="N417">
            <v>11433.081642397</v>
          </cell>
          <cell r="O417">
            <v>15033.0229611908</v>
          </cell>
          <cell r="P417">
            <v>19513.5115495659</v>
          </cell>
          <cell r="Q417">
            <v>24499.933245108</v>
          </cell>
          <cell r="R417">
            <v>29873.4638158673</v>
          </cell>
          <cell r="S417">
            <v>35664.1555298668</v>
          </cell>
          <cell r="T417">
            <v>41904.3936907983</v>
          </cell>
          <cell r="U417">
            <v>48629.0777576434</v>
          </cell>
          <cell r="V417">
            <v>55875.8165250835</v>
          </cell>
          <cell r="W417">
            <v>63685.1384562707</v>
          </cell>
          <cell r="X417">
            <v>72100.7183442794</v>
          </cell>
          <cell r="Y417">
            <v>81169.6215698747</v>
          </cell>
          <cell r="Z417">
            <v>90942.5673216468</v>
          </cell>
          <cell r="AA417">
            <v>101474.212250608</v>
          </cell>
          <cell r="AB417">
            <v>112823.456145633</v>
          </cell>
          <cell r="AC417">
            <v>125053.77133928</v>
          </cell>
          <cell r="AD417">
            <v>138233.557686239</v>
          </cell>
          <cell r="AE417">
            <v>51238.5434842315</v>
          </cell>
          <cell r="AF417">
            <v>47104.1310297606</v>
          </cell>
          <cell r="AG417">
            <v>44369.5017828082</v>
          </cell>
          <cell r="AH417">
            <v>41802.1586945504</v>
          </cell>
          <cell r="AI417">
            <v>39386.3571853452</v>
          </cell>
          <cell r="AJ417">
            <v>37108.320748006</v>
          </cell>
          <cell r="AK417">
            <v>34895.2307016895</v>
          </cell>
          <cell r="AL417">
            <v>32682.1406553729</v>
          </cell>
          <cell r="AM417">
            <v>30467.0825366011</v>
          </cell>
          <cell r="AN417">
            <v>28253.9924902845</v>
          </cell>
          <cell r="AO417">
            <v>26038.9343715127</v>
          </cell>
          <cell r="AP417">
            <v>23825.8443251961</v>
          </cell>
          <cell r="AQ417">
            <v>21610.7862064243</v>
          </cell>
          <cell r="AR417">
            <v>19397.6961601077</v>
          </cell>
          <cell r="AS417">
            <v>17765.1874880838</v>
          </cell>
          <cell r="AT417">
            <v>16713.2601903525</v>
          </cell>
          <cell r="AU417">
            <v>15661.3328926213</v>
          </cell>
          <cell r="AV417">
            <v>14609.40559489</v>
          </cell>
          <cell r="AW417">
            <v>13557.4782971587</v>
          </cell>
          <cell r="AX417">
            <v>12505.5509994274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</row>
        <row r="418">
          <cell r="A418">
            <v>-3241.57481672516</v>
          </cell>
          <cell r="B418">
            <v>-13078.5575107462</v>
          </cell>
          <cell r="C418">
            <v>-11369.7662358664</v>
          </cell>
          <cell r="D418">
            <v>-8844.60391340202</v>
          </cell>
          <cell r="E418">
            <v>-7143.0186618982</v>
          </cell>
          <cell r="F418">
            <v>-5688.8615304206</v>
          </cell>
          <cell r="G418">
            <v>-4163.97756186085</v>
          </cell>
          <cell r="H418">
            <v>-2553.75884643696</v>
          </cell>
          <cell r="I418">
            <v>-776.995333983813</v>
          </cell>
          <cell r="J418">
            <v>1185.32611232807</v>
          </cell>
          <cell r="K418">
            <v>3344.878883451</v>
          </cell>
          <cell r="L418">
            <v>5724.08043262955</v>
          </cell>
          <cell r="M418">
            <v>8343.2604351237</v>
          </cell>
          <cell r="N418">
            <v>11232.4582790294</v>
          </cell>
          <cell r="O418">
            <v>14839.4180398673</v>
          </cell>
          <cell r="P418">
            <v>19334.756286916</v>
          </cell>
          <cell r="Q418">
            <v>24339.139184449</v>
          </cell>
          <cell r="R418">
            <v>29732.0253319881</v>
          </cell>
          <cell r="S418">
            <v>35543.5752464953</v>
          </cell>
          <cell r="T418">
            <v>41806.2908842473</v>
          </cell>
          <cell r="U418">
            <v>48555.1974128542</v>
          </cell>
          <cell r="V418">
            <v>55828.0390947134</v>
          </cell>
          <cell r="W418">
            <v>63665.4903774037</v>
          </cell>
          <cell r="X418">
            <v>72111.3833715768</v>
          </cell>
          <cell r="Y418">
            <v>81212.9529885475</v>
          </cell>
          <cell r="Z418">
            <v>91021.1011085527</v>
          </cell>
          <cell r="AA418">
            <v>101590.681257079</v>
          </cell>
          <cell r="AB418">
            <v>112980.805381352</v>
          </cell>
          <cell r="AC418">
            <v>125255.174442685</v>
          </cell>
          <cell r="AD418">
            <v>138482.434673568</v>
          </cell>
          <cell r="AE418">
            <v>51955.7285360475</v>
          </cell>
          <cell r="AF418">
            <v>47763.4467783381</v>
          </cell>
          <cell r="AG418">
            <v>44990.5409707185</v>
          </cell>
          <cell r="AH418">
            <v>42387.2628234099</v>
          </cell>
          <cell r="AI418">
            <v>39937.6473801476</v>
          </cell>
          <cell r="AJ418">
            <v>37627.7253042002</v>
          </cell>
          <cell r="AK418">
            <v>35383.6586728441</v>
          </cell>
          <cell r="AL418">
            <v>33139.592041488</v>
          </cell>
          <cell r="AM418">
            <v>30893.5297905988</v>
          </cell>
          <cell r="AN418">
            <v>28649.4631592427</v>
          </cell>
          <cell r="AO418">
            <v>26403.4009083535</v>
          </cell>
          <cell r="AP418">
            <v>24159.3342769974</v>
          </cell>
          <cell r="AQ418">
            <v>21913.2720261082</v>
          </cell>
          <cell r="AR418">
            <v>19669.2053947521</v>
          </cell>
          <cell r="AS418">
            <v>18013.8465256516</v>
          </cell>
          <cell r="AT418">
            <v>16947.1954188065</v>
          </cell>
          <cell r="AU418">
            <v>15880.5443119614</v>
          </cell>
          <cell r="AV418">
            <v>14813.8932051164</v>
          </cell>
          <cell r="AW418">
            <v>13747.2420982713</v>
          </cell>
          <cell r="AX418">
            <v>12680.5909914263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</row>
        <row r="419">
          <cell r="A419">
            <v>-2906.30970486837</v>
          </cell>
          <cell r="B419">
            <v>-11663.1272028408</v>
          </cell>
          <cell r="C419">
            <v>-10040.1461015089</v>
          </cell>
          <cell r="D419">
            <v>-7527.36592156271</v>
          </cell>
          <cell r="E419">
            <v>-5899.82438866804</v>
          </cell>
          <cell r="F419">
            <v>-4558.1229090624</v>
          </cell>
          <cell r="G419">
            <v>-3136.00411549548</v>
          </cell>
          <cell r="H419">
            <v>-1619.72160120279</v>
          </cell>
          <cell r="I419">
            <v>64.8724787151736</v>
          </cell>
          <cell r="J419">
            <v>1935.84036296105</v>
          </cell>
          <cell r="K419">
            <v>4005.10849754546</v>
          </cell>
          <cell r="L419">
            <v>6294.38939871733</v>
          </cell>
          <cell r="M419">
            <v>8823.67259143183</v>
          </cell>
          <cell r="N419">
            <v>11621.4470053724</v>
          </cell>
          <cell r="O419">
            <v>15091.4226848911</v>
          </cell>
          <cell r="P419">
            <v>19385.2261350019</v>
          </cell>
          <cell r="Q419">
            <v>24157.9347356597</v>
          </cell>
          <cell r="R419">
            <v>29301.1611085691</v>
          </cell>
          <cell r="S419">
            <v>34843.6695113123</v>
          </cell>
          <cell r="T419">
            <v>40816.4572455419</v>
          </cell>
          <cell r="U419">
            <v>47252.9280139951</v>
          </cell>
          <cell r="V419">
            <v>54189.0787356643</v>
          </cell>
          <cell r="W419">
            <v>61663.7008639138</v>
          </cell>
          <cell r="X419">
            <v>69718.597333446</v>
          </cell>
          <cell r="Y419">
            <v>78398.8163494243</v>
          </cell>
          <cell r="Z419">
            <v>87752.9033262526</v>
          </cell>
          <cell r="AA419">
            <v>97833.1723850173</v>
          </cell>
          <cell r="AB419">
            <v>108695.998927982</v>
          </cell>
          <cell r="AC419">
            <v>120402.134926399</v>
          </cell>
          <cell r="AD419">
            <v>133017.048684936</v>
          </cell>
          <cell r="AE419">
            <v>46648.8302685322</v>
          </cell>
          <cell r="AF419">
            <v>42884.7594785795</v>
          </cell>
          <cell r="AG419">
            <v>40395.0857502913</v>
          </cell>
          <cell r="AH419">
            <v>38057.7134555053</v>
          </cell>
          <cell r="AI419">
            <v>35858.3083416566</v>
          </cell>
          <cell r="AJ419">
            <v>33784.3279377509</v>
          </cell>
          <cell r="AK419">
            <v>31769.4763256755</v>
          </cell>
          <cell r="AL419">
            <v>29754.6247136001</v>
          </cell>
          <cell r="AM419">
            <v>27737.981319954</v>
          </cell>
          <cell r="AN419">
            <v>25723.1297078786</v>
          </cell>
          <cell r="AO419">
            <v>23706.4863142326</v>
          </cell>
          <cell r="AP419">
            <v>21691.6347021572</v>
          </cell>
          <cell r="AQ419">
            <v>19674.9913085111</v>
          </cell>
          <cell r="AR419">
            <v>17660.1396964357</v>
          </cell>
          <cell r="AS419">
            <v>16173.8636476915</v>
          </cell>
          <cell r="AT419">
            <v>15216.1631622786</v>
          </cell>
          <cell r="AU419">
            <v>14258.4626768656</v>
          </cell>
          <cell r="AV419">
            <v>13300.7621914526</v>
          </cell>
          <cell r="AW419">
            <v>12343.0617060397</v>
          </cell>
          <cell r="AX419">
            <v>11385.3612206267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</row>
        <row r="420">
          <cell r="A420">
            <v>-3792.65448187479</v>
          </cell>
          <cell r="B420">
            <v>-15444.3757371913</v>
          </cell>
          <cell r="C420">
            <v>-13520.5064777284</v>
          </cell>
          <cell r="D420">
            <v>-10803.7573596658</v>
          </cell>
          <cell r="E420">
            <v>-8916.61310018307</v>
          </cell>
          <cell r="F420">
            <v>-7258.6006111472</v>
          </cell>
          <cell r="G420">
            <v>-5544.14285014718</v>
          </cell>
          <cell r="H420">
            <v>-3757.10297596392</v>
          </cell>
          <cell r="I420">
            <v>-1804.59799705045</v>
          </cell>
          <cell r="J420">
            <v>334.079759371979</v>
          </cell>
          <cell r="K420">
            <v>2670.34133674608</v>
          </cell>
          <cell r="L420">
            <v>5227.91935603203</v>
          </cell>
          <cell r="M420">
            <v>8027.87509492105</v>
          </cell>
          <cell r="N420">
            <v>11102.9713465595</v>
          </cell>
          <cell r="O420">
            <v>14973.1268028388</v>
          </cell>
          <cell r="P420">
            <v>19840.2158206489</v>
          </cell>
          <cell r="Q420">
            <v>25268.898648749</v>
          </cell>
          <cell r="R420">
            <v>31119.0242331596</v>
          </cell>
          <cell r="S420">
            <v>37423.3102703222</v>
          </cell>
          <cell r="T420">
            <v>44217.0144164814</v>
          </cell>
          <cell r="U420">
            <v>51538.131471366</v>
          </cell>
          <cell r="V420">
            <v>59427.6058697505</v>
          </cell>
          <cell r="W420">
            <v>67929.5606692898</v>
          </cell>
          <cell r="X420">
            <v>77091.5443152737</v>
          </cell>
          <cell r="Y420">
            <v>86964.7965623718</v>
          </cell>
          <cell r="Z420">
            <v>97604.5350405733</v>
          </cell>
          <cell r="AA420">
            <v>109070.264067986</v>
          </cell>
          <cell r="AB420">
            <v>121426.107437576</v>
          </cell>
          <cell r="AC420">
            <v>134741.167039005</v>
          </cell>
          <cell r="AD420">
            <v>149089.909321216</v>
          </cell>
          <cell r="AE420">
            <v>60629.4936059504</v>
          </cell>
          <cell r="AF420">
            <v>55737.3300816331</v>
          </cell>
          <cell r="AG420">
            <v>52501.500661662</v>
          </cell>
          <cell r="AH420">
            <v>49463.6174438904</v>
          </cell>
          <cell r="AI420">
            <v>46605.0501975229</v>
          </cell>
          <cell r="AJ420">
            <v>43909.4974706136</v>
          </cell>
          <cell r="AK420">
            <v>41290.7944457348</v>
          </cell>
          <cell r="AL420">
            <v>38672.0914208559</v>
          </cell>
          <cell r="AM420">
            <v>36051.0596171277</v>
          </cell>
          <cell r="AN420">
            <v>33432.3565922488</v>
          </cell>
          <cell r="AO420">
            <v>30811.3247885206</v>
          </cell>
          <cell r="AP420">
            <v>28192.6217636417</v>
          </cell>
          <cell r="AQ420">
            <v>25571.5899599135</v>
          </cell>
          <cell r="AR420">
            <v>22952.8869350346</v>
          </cell>
          <cell r="AS420">
            <v>21021.1736707301</v>
          </cell>
          <cell r="AT420">
            <v>19776.450167</v>
          </cell>
          <cell r="AU420">
            <v>18531.7266632698</v>
          </cell>
          <cell r="AV420">
            <v>17287.0031595397</v>
          </cell>
          <cell r="AW420">
            <v>16042.2796558095</v>
          </cell>
          <cell r="AX420">
            <v>14797.5561520793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</row>
        <row r="421">
          <cell r="A421">
            <v>-3041.46054059613</v>
          </cell>
          <cell r="B421">
            <v>-12236.2212925284</v>
          </cell>
          <cell r="C421">
            <v>-10607.9572985147</v>
          </cell>
          <cell r="D421">
            <v>-8043.30683240046</v>
          </cell>
          <cell r="E421">
            <v>-6362.68369360716</v>
          </cell>
          <cell r="F421">
            <v>-4972.70546786057</v>
          </cell>
          <cell r="G421">
            <v>-3505.98523289326</v>
          </cell>
          <cell r="H421">
            <v>-1948.41157807991</v>
          </cell>
          <cell r="I421">
            <v>-222.971517800795</v>
          </cell>
          <cell r="J421">
            <v>1688.80109170678</v>
          </cell>
          <cell r="K421">
            <v>3798.75304179951</v>
          </cell>
          <cell r="L421">
            <v>6128.90497751017</v>
          </cell>
          <cell r="M421">
            <v>8699.40941861615</v>
          </cell>
          <cell r="N421">
            <v>11539.4080306023</v>
          </cell>
          <cell r="O421">
            <v>15070.3857456671</v>
          </cell>
          <cell r="P421">
            <v>19451.6541033267</v>
          </cell>
          <cell r="Q421">
            <v>24324.4584472605</v>
          </cell>
          <cell r="R421">
            <v>29575.5512561308</v>
          </cell>
          <cell r="S421">
            <v>35234.3000465879</v>
          </cell>
          <cell r="T421">
            <v>41332.3522119217</v>
          </cell>
          <cell r="U421">
            <v>47903.8120148099</v>
          </cell>
          <cell r="V421">
            <v>54985.4313204743</v>
          </cell>
          <cell r="W421">
            <v>62616.8151369464</v>
          </cell>
          <cell r="X421">
            <v>70840.6431119591</v>
          </cell>
          <cell r="Y421">
            <v>79702.908225217</v>
          </cell>
          <cell r="Z421">
            <v>89253.1740109682</v>
          </cell>
          <cell r="AA421">
            <v>99544.8517494331</v>
          </cell>
          <cell r="AB421">
            <v>110635.499177324</v>
          </cell>
          <cell r="AC421">
            <v>122587.142388038</v>
          </cell>
          <cell r="AD421">
            <v>135466.622721799</v>
          </cell>
          <cell r="AE421">
            <v>48787.398301826</v>
          </cell>
          <cell r="AF421">
            <v>44850.7675265508</v>
          </cell>
          <cell r="AG421">
            <v>42246.9572461133</v>
          </cell>
          <cell r="AH421">
            <v>39802.4305030215</v>
          </cell>
          <cell r="AI421">
            <v>37502.1959055252</v>
          </cell>
          <cell r="AJ421">
            <v>35333.1359858431</v>
          </cell>
          <cell r="AK421">
            <v>33225.9155571304</v>
          </cell>
          <cell r="AL421">
            <v>31118.6951284178</v>
          </cell>
          <cell r="AM421">
            <v>29009.6007757364</v>
          </cell>
          <cell r="AN421">
            <v>26902.3803470237</v>
          </cell>
          <cell r="AO421">
            <v>24793.2859943423</v>
          </cell>
          <cell r="AP421">
            <v>22686.0655656297</v>
          </cell>
          <cell r="AQ421">
            <v>20576.9712129483</v>
          </cell>
          <cell r="AR421">
            <v>18469.7507842356</v>
          </cell>
          <cell r="AS421">
            <v>16915.3379263111</v>
          </cell>
          <cell r="AT421">
            <v>15913.7326391746</v>
          </cell>
          <cell r="AU421">
            <v>14912.1273520381</v>
          </cell>
          <cell r="AV421">
            <v>13910.5220649016</v>
          </cell>
          <cell r="AW421">
            <v>12908.9167777651</v>
          </cell>
          <cell r="AX421">
            <v>11907.3114906286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</row>
        <row r="422">
          <cell r="A422">
            <v>-3034.22273525758</v>
          </cell>
          <cell r="B422">
            <v>-12154.0377673553</v>
          </cell>
          <cell r="C422">
            <v>-10541.5313643784</v>
          </cell>
          <cell r="D422">
            <v>-8173.24762247762</v>
          </cell>
          <cell r="E422">
            <v>-6572.71683241271</v>
          </cell>
          <cell r="F422">
            <v>-5201.22077769389</v>
          </cell>
          <cell r="G422">
            <v>-3754.22565023671</v>
          </cell>
          <cell r="H422">
            <v>-2217.73334223688</v>
          </cell>
          <cell r="I422">
            <v>-514.916860922685</v>
          </cell>
          <cell r="J422">
            <v>1372.55887604124</v>
          </cell>
          <cell r="K422">
            <v>3456.41273410212</v>
          </cell>
          <cell r="L422">
            <v>5758.51731743021</v>
          </cell>
          <cell r="M422">
            <v>8298.8699820724</v>
          </cell>
          <cell r="N422">
            <v>11106.432851702</v>
          </cell>
          <cell r="O422">
            <v>14602.05609459</v>
          </cell>
          <cell r="P422">
            <v>18944.6636920143</v>
          </cell>
          <cell r="Q422">
            <v>23775.6549628849</v>
          </cell>
          <cell r="R422">
            <v>28981.6886411641</v>
          </cell>
          <cell r="S422">
            <v>34591.8802436201</v>
          </cell>
          <cell r="T422">
            <v>40637.605600255</v>
          </cell>
          <cell r="U422">
            <v>47152.6763282952</v>
          </cell>
          <cell r="V422">
            <v>54173.528928684</v>
          </cell>
          <cell r="W422">
            <v>61739.4285626262</v>
          </cell>
          <cell r="X422">
            <v>69892.6886478351</v>
          </cell>
          <cell r="Y422">
            <v>78678.907502608</v>
          </cell>
          <cell r="Z422">
            <v>88147.2233611948</v>
          </cell>
          <cell r="AA422">
            <v>98350.5891866735</v>
          </cell>
          <cell r="AB422">
            <v>109346.068818263</v>
          </cell>
          <cell r="AC422">
            <v>121195.156109321</v>
          </cell>
          <cell r="AD422">
            <v>133964.118840856</v>
          </cell>
          <cell r="AE422">
            <v>48732.1180594281</v>
          </cell>
          <cell r="AF422">
            <v>44799.9478192718</v>
          </cell>
          <cell r="AG422">
            <v>42199.0878757752</v>
          </cell>
          <cell r="AH422">
            <v>39757.3309879249</v>
          </cell>
          <cell r="AI422">
            <v>37459.7027504837</v>
          </cell>
          <cell r="AJ422">
            <v>35293.1005588688</v>
          </cell>
          <cell r="AK422">
            <v>33188.2677888578</v>
          </cell>
          <cell r="AL422">
            <v>31083.4350188468</v>
          </cell>
          <cell r="AM422">
            <v>28976.7304481811</v>
          </cell>
          <cell r="AN422">
            <v>26871.8976781701</v>
          </cell>
          <cell r="AO422">
            <v>24765.1931075044</v>
          </cell>
          <cell r="AP422">
            <v>22660.3603374934</v>
          </cell>
          <cell r="AQ422">
            <v>20553.6557668277</v>
          </cell>
          <cell r="AR422">
            <v>18448.8229968167</v>
          </cell>
          <cell r="AS422">
            <v>16896.1714199312</v>
          </cell>
          <cell r="AT422">
            <v>15895.7010361711</v>
          </cell>
          <cell r="AU422">
            <v>14895.2306524111</v>
          </cell>
          <cell r="AV422">
            <v>13894.760268651</v>
          </cell>
          <cell r="AW422">
            <v>12894.289884891</v>
          </cell>
          <cell r="AX422">
            <v>11893.8195011309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</row>
        <row r="423">
          <cell r="A423">
            <v>-2947.14603479673</v>
          </cell>
          <cell r="B423">
            <v>-11794.1018954511</v>
          </cell>
          <cell r="C423">
            <v>-9895.71662289097</v>
          </cell>
          <cell r="D423">
            <v>-7293.74161881418</v>
          </cell>
          <cell r="E423">
            <v>-5635.46673246589</v>
          </cell>
          <cell r="F423">
            <v>-4246.60846912451</v>
          </cell>
          <cell r="G423">
            <v>-2776.01979762967</v>
          </cell>
          <cell r="H423">
            <v>-1209.64668552186</v>
          </cell>
          <cell r="I423">
            <v>527.772005461429</v>
          </cell>
          <cell r="J423">
            <v>2454.64944081735</v>
          </cell>
          <cell r="K423">
            <v>4583.12737811076</v>
          </cell>
          <cell r="L423">
            <v>6935.27496505828</v>
          </cell>
          <cell r="M423">
            <v>9531.41257533191</v>
          </cell>
          <cell r="N423">
            <v>12400.5365660598</v>
          </cell>
          <cell r="O423">
            <v>15952.3032021233</v>
          </cell>
          <cell r="P423">
            <v>20341.1191504877</v>
          </cell>
          <cell r="Q423">
            <v>25218.0636268543</v>
          </cell>
          <cell r="R423">
            <v>30473.6179773977</v>
          </cell>
          <cell r="S423">
            <v>36137.1746706029</v>
          </cell>
          <cell r="T423">
            <v>42240.4079886701</v>
          </cell>
          <cell r="U423">
            <v>48817.4511706436</v>
          </cell>
          <cell r="V423">
            <v>55905.0873076221</v>
          </cell>
          <cell r="W423">
            <v>63542.95505766</v>
          </cell>
          <cell r="X423">
            <v>71773.7703308521</v>
          </cell>
          <cell r="Y423">
            <v>80643.565184406</v>
          </cell>
          <cell r="Z423">
            <v>90201.945263761</v>
          </cell>
          <cell r="AA423">
            <v>100502.36722953</v>
          </cell>
          <cell r="AB423">
            <v>111602.437721815</v>
          </cell>
          <cell r="AC423">
            <v>123564.235533902</v>
          </cell>
          <cell r="AD423">
            <v>136454.658797131</v>
          </cell>
          <cell r="AE423">
            <v>47325.2206954474</v>
          </cell>
          <cell r="AF423">
            <v>43506.5723001421</v>
          </cell>
          <cell r="AG423">
            <v>40980.7992427547</v>
          </cell>
          <cell r="AH423">
            <v>38609.5359321548</v>
          </cell>
          <cell r="AI423">
            <v>36378.2402745272</v>
          </cell>
          <cell r="AJ423">
            <v>34274.1879377834</v>
          </cell>
          <cell r="AK423">
            <v>32230.1217380277</v>
          </cell>
          <cell r="AL423">
            <v>30186.055538272</v>
          </cell>
          <cell r="AM423">
            <v>28140.1715767894</v>
          </cell>
          <cell r="AN423">
            <v>26096.1053770337</v>
          </cell>
          <cell r="AO423">
            <v>24050.2214155511</v>
          </cell>
          <cell r="AP423">
            <v>22006.1552157954</v>
          </cell>
          <cell r="AQ423">
            <v>19960.2712543128</v>
          </cell>
          <cell r="AR423">
            <v>17916.2050545571</v>
          </cell>
          <cell r="AS423">
            <v>16408.3785642405</v>
          </cell>
          <cell r="AT423">
            <v>15436.7917833629</v>
          </cell>
          <cell r="AU423">
            <v>14465.2050024854</v>
          </cell>
          <cell r="AV423">
            <v>13493.6182216079</v>
          </cell>
          <cell r="AW423">
            <v>12522.0314407303</v>
          </cell>
          <cell r="AX423">
            <v>11550.4446598528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</row>
        <row r="424">
          <cell r="A424">
            <v>-3774.04268077277</v>
          </cell>
          <cell r="B424">
            <v>-15336.3379946482</v>
          </cell>
          <cell r="C424">
            <v>-13411.1404929838</v>
          </cell>
          <cell r="D424">
            <v>-10572.6716251152</v>
          </cell>
          <cell r="E424">
            <v>-8630.86001419607</v>
          </cell>
          <cell r="F424">
            <v>-6960.93381787359</v>
          </cell>
          <cell r="G424">
            <v>-5232.73214462134</v>
          </cell>
          <cell r="H424">
            <v>-3430.05538226196</v>
          </cell>
          <cell r="I424">
            <v>-1460.25435104609</v>
          </cell>
          <cell r="J424">
            <v>697.453952842026</v>
          </cell>
          <cell r="K424">
            <v>3054.62455013363</v>
          </cell>
          <cell r="L424">
            <v>5635.09716895822</v>
          </cell>
          <cell r="M424">
            <v>8460.06912676707</v>
          </cell>
          <cell r="N424">
            <v>11562.3916329847</v>
          </cell>
          <cell r="O424">
            <v>15459.9966566472</v>
          </cell>
          <cell r="P424">
            <v>20354.0164266491</v>
          </cell>
          <cell r="Q424">
            <v>25811.0083902859</v>
          </cell>
          <cell r="R424">
            <v>31691.6408219964</v>
          </cell>
          <cell r="S424">
            <v>38028.8020322976</v>
          </cell>
          <cell r="T424">
            <v>44857.9335367241</v>
          </cell>
          <cell r="U424">
            <v>52217.2282677688</v>
          </cell>
          <cell r="V424">
            <v>60147.8441745321</v>
          </cell>
          <cell r="W424">
            <v>68694.1344046663</v>
          </cell>
          <cell r="X424">
            <v>77903.8953559438</v>
          </cell>
          <cell r="Y424">
            <v>87828.6339847117</v>
          </cell>
          <cell r="Z424">
            <v>98523.8558661975</v>
          </cell>
          <cell r="AA424">
            <v>110049.375617685</v>
          </cell>
          <cell r="AB424">
            <v>122469.651420647</v>
          </cell>
          <cell r="AC424">
            <v>135854.145512702</v>
          </cell>
          <cell r="AD424">
            <v>150277.712665496</v>
          </cell>
          <cell r="AE424">
            <v>60368.678157301</v>
          </cell>
          <cell r="AF424">
            <v>55497.5597011275</v>
          </cell>
          <cell r="AG424">
            <v>52275.6501450993</v>
          </cell>
          <cell r="AH424">
            <v>49250.8352679531</v>
          </cell>
          <cell r="AI424">
            <v>46404.5649822645</v>
          </cell>
          <cell r="AJ424">
            <v>43720.6079615374</v>
          </cell>
          <cell r="AK424">
            <v>41113.1700514351</v>
          </cell>
          <cell r="AL424">
            <v>38505.7321413328</v>
          </cell>
          <cell r="AM424">
            <v>35895.9754703024</v>
          </cell>
          <cell r="AN424">
            <v>33288.5375602001</v>
          </cell>
          <cell r="AO424">
            <v>30678.7808891697</v>
          </cell>
          <cell r="AP424">
            <v>28071.3429790674</v>
          </cell>
          <cell r="AQ424">
            <v>25461.586308037</v>
          </cell>
          <cell r="AR424">
            <v>22854.1483979347</v>
          </cell>
          <cell r="AS424">
            <v>20930.7449615988</v>
          </cell>
          <cell r="AT424">
            <v>19691.3759990294</v>
          </cell>
          <cell r="AU424">
            <v>18452.0070364601</v>
          </cell>
          <cell r="AV424">
            <v>17212.6380738907</v>
          </cell>
          <cell r="AW424">
            <v>15973.2691113213</v>
          </cell>
          <cell r="AX424">
            <v>14733.9001487519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</row>
        <row r="425">
          <cell r="A425">
            <v>-3394.44460419315</v>
          </cell>
          <cell r="B425">
            <v>-13768.2512000464</v>
          </cell>
          <cell r="C425">
            <v>-11995.0374675761</v>
          </cell>
          <cell r="D425">
            <v>-9377.00856774844</v>
          </cell>
          <cell r="E425">
            <v>-7611.77869409222</v>
          </cell>
          <cell r="F425">
            <v>-6100.78103427767</v>
          </cell>
          <cell r="G425">
            <v>-4522.86229860901</v>
          </cell>
          <cell r="H425">
            <v>-2862.99002781593</v>
          </cell>
          <cell r="I425">
            <v>-1036.76004449165</v>
          </cell>
          <cell r="J425">
            <v>975.311703506218</v>
          </cell>
          <cell r="K425">
            <v>3184.83599900752</v>
          </cell>
          <cell r="L425">
            <v>5614.59900191308</v>
          </cell>
          <cell r="M425">
            <v>8285.14055118276</v>
          </cell>
          <cell r="N425">
            <v>11227.2547145352</v>
          </cell>
          <cell r="O425">
            <v>14908.3992789341</v>
          </cell>
          <cell r="P425">
            <v>19507.7363659191</v>
          </cell>
          <cell r="Q425">
            <v>24630.6582598371</v>
          </cell>
          <cell r="R425">
            <v>30151.2858941165</v>
          </cell>
          <cell r="S425">
            <v>36100.4941989614</v>
          </cell>
          <cell r="T425">
            <v>42511.5550056472</v>
          </cell>
          <cell r="U425">
            <v>49420.3231241801</v>
          </cell>
          <cell r="V425">
            <v>56865.4368666484</v>
          </cell>
          <cell r="W425">
            <v>64888.5341377232</v>
          </cell>
          <cell r="X425">
            <v>73534.4853008263</v>
          </cell>
          <cell r="Y425">
            <v>82851.6441223034</v>
          </cell>
          <cell r="Z425">
            <v>92892.1181970462</v>
          </cell>
          <cell r="AA425">
            <v>103712.060367958</v>
          </cell>
          <cell r="AB425">
            <v>115371.982769069</v>
          </cell>
          <cell r="AC425">
            <v>127937.095248639</v>
          </cell>
          <cell r="AD425">
            <v>141477.670064915</v>
          </cell>
          <cell r="AE425">
            <v>54323.4136547362</v>
          </cell>
          <cell r="AF425">
            <v>49940.0845686423</v>
          </cell>
          <cell r="AG425">
            <v>47040.8141040116</v>
          </cell>
          <cell r="AH425">
            <v>44318.9014364514</v>
          </cell>
          <cell r="AI425">
            <v>41757.6540674142</v>
          </cell>
          <cell r="AJ425">
            <v>39342.4660606704</v>
          </cell>
          <cell r="AK425">
            <v>36996.1346104364</v>
          </cell>
          <cell r="AL425">
            <v>34649.8031602024</v>
          </cell>
          <cell r="AM425">
            <v>32301.3851476499</v>
          </cell>
          <cell r="AN425">
            <v>29955.0536974159</v>
          </cell>
          <cell r="AO425">
            <v>27606.6356848634</v>
          </cell>
          <cell r="AP425">
            <v>25260.3042346294</v>
          </cell>
          <cell r="AQ425">
            <v>22911.886222077</v>
          </cell>
          <cell r="AR425">
            <v>20565.554771843</v>
          </cell>
          <cell r="AS425">
            <v>18834.7592055601</v>
          </cell>
          <cell r="AT425">
            <v>17719.4995232284</v>
          </cell>
          <cell r="AU425">
            <v>16604.2398408966</v>
          </cell>
          <cell r="AV425">
            <v>15488.9801585649</v>
          </cell>
          <cell r="AW425">
            <v>14373.7204762332</v>
          </cell>
          <cell r="AX425">
            <v>13258.4607939014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</row>
        <row r="426">
          <cell r="A426">
            <v>-3178.56971804819</v>
          </cell>
          <cell r="B426">
            <v>-12857.8391089117</v>
          </cell>
          <cell r="C426">
            <v>-11039.0732331815</v>
          </cell>
          <cell r="D426">
            <v>-8365.68287454447</v>
          </cell>
          <cell r="E426">
            <v>-6629.04729081564</v>
          </cell>
          <cell r="F426">
            <v>-5176.6113201866</v>
          </cell>
          <cell r="G426">
            <v>-3649.91310972288</v>
          </cell>
          <cell r="H426">
            <v>-2034.3917225491</v>
          </cell>
          <cell r="I426">
            <v>-250.109457826088</v>
          </cell>
          <cell r="J426">
            <v>1721.90214302773</v>
          </cell>
          <cell r="K426">
            <v>3893.52283023313</v>
          </cell>
          <cell r="L426">
            <v>6287.19771145911</v>
          </cell>
          <cell r="M426">
            <v>8923.36982150373</v>
          </cell>
          <cell r="N426">
            <v>11831.9648998475</v>
          </cell>
          <cell r="O426">
            <v>15452.1666800858</v>
          </cell>
          <cell r="P426">
            <v>19951.0359552249</v>
          </cell>
          <cell r="Q426">
            <v>24956.337133997</v>
          </cell>
          <cell r="R426">
            <v>30350.2128513344</v>
          </cell>
          <cell r="S426">
            <v>36162.8291585151</v>
          </cell>
          <cell r="T426">
            <v>42426.6939757751</v>
          </cell>
          <cell r="U426">
            <v>49176.8388976819</v>
          </cell>
          <cell r="V426">
            <v>56451.0151125312</v>
          </cell>
          <cell r="W426">
            <v>64289.9045314759</v>
          </cell>
          <cell r="X426">
            <v>72737.3473081584</v>
          </cell>
          <cell r="Y426">
            <v>81840.5870212823</v>
          </cell>
          <cell r="Z426">
            <v>91650.5348913454</v>
          </cell>
          <cell r="AA426">
            <v>102222.054509204</v>
          </cell>
          <cell r="AB426">
            <v>113614.268668854</v>
          </cell>
          <cell r="AC426">
            <v>125890.890020442</v>
          </cell>
          <cell r="AD426">
            <v>139120.577392726</v>
          </cell>
          <cell r="AE426">
            <v>50898.704676329</v>
          </cell>
          <cell r="AF426">
            <v>46791.7136453484</v>
          </cell>
          <cell r="AG426">
            <v>44075.2217824851</v>
          </cell>
          <cell r="AH426">
            <v>41524.9065555844</v>
          </cell>
          <cell r="AI426">
            <v>39125.1278106732</v>
          </cell>
          <cell r="AJ426">
            <v>36862.2004130253</v>
          </cell>
          <cell r="AK426">
            <v>34663.7886505158</v>
          </cell>
          <cell r="AL426">
            <v>32465.3768880062</v>
          </cell>
          <cell r="AM426">
            <v>30265.0101062501</v>
          </cell>
          <cell r="AN426">
            <v>28066.5983437405</v>
          </cell>
          <cell r="AO426">
            <v>25866.2315619844</v>
          </cell>
          <cell r="AP426">
            <v>23667.8197994748</v>
          </cell>
          <cell r="AQ426">
            <v>21467.4530177187</v>
          </cell>
          <cell r="AR426">
            <v>19269.0412552091</v>
          </cell>
          <cell r="AS426">
            <v>17647.3601704519</v>
          </cell>
          <cell r="AT426">
            <v>16602.4097634468</v>
          </cell>
          <cell r="AU426">
            <v>15557.4593564418</v>
          </cell>
          <cell r="AV426">
            <v>14512.5089494368</v>
          </cell>
          <cell r="AW426">
            <v>13467.5585424317</v>
          </cell>
          <cell r="AX426">
            <v>12422.6081354267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</row>
        <row r="427">
          <cell r="A427">
            <v>-2857.1664790173</v>
          </cell>
          <cell r="B427">
            <v>-11553.2291277251</v>
          </cell>
          <cell r="C427">
            <v>-10074.0056038532</v>
          </cell>
          <cell r="D427">
            <v>-7542.46146584713</v>
          </cell>
          <cell r="E427">
            <v>-5919.8193005055</v>
          </cell>
          <cell r="F427">
            <v>-4614.34985030343</v>
          </cell>
          <cell r="G427">
            <v>-3228.21882302097</v>
          </cell>
          <cell r="H427">
            <v>-1747.92867097811</v>
          </cell>
          <cell r="I427">
            <v>-100.617680349384</v>
          </cell>
          <cell r="J427">
            <v>1731.49561408577</v>
          </cell>
          <cell r="K427">
            <v>3760.24714357362</v>
          </cell>
          <cell r="L427">
            <v>6007.0896366507</v>
          </cell>
          <cell r="M427">
            <v>8491.80228376985</v>
          </cell>
          <cell r="N427">
            <v>11242.4508742349</v>
          </cell>
          <cell r="O427">
            <v>14655.2589794671</v>
          </cell>
          <cell r="P427">
            <v>18878.5089872003</v>
          </cell>
          <cell r="Q427">
            <v>23572.7815416277</v>
          </cell>
          <cell r="R427">
            <v>28631.4826741939</v>
          </cell>
          <cell r="S427">
            <v>34082.9039225171</v>
          </cell>
          <cell r="T427">
            <v>39957.5331698067</v>
          </cell>
          <cell r="U427">
            <v>46288.225152879</v>
          </cell>
          <cell r="V427">
            <v>53110.3852071543</v>
          </cell>
          <cell r="W427">
            <v>60462.1672762548</v>
          </cell>
          <cell r="X427">
            <v>68384.6872936027</v>
          </cell>
          <cell r="Y427">
            <v>76922.2531293862</v>
          </cell>
          <cell r="Z427">
            <v>86122.612388906</v>
          </cell>
          <cell r="AA427">
            <v>96037.2194481514</v>
          </cell>
          <cell r="AB427">
            <v>106721.523220042</v>
          </cell>
          <cell r="AC427">
            <v>118235.277260713</v>
          </cell>
          <cell r="AD427">
            <v>130642.873950149</v>
          </cell>
          <cell r="AE427">
            <v>45768.1118019537</v>
          </cell>
          <cell r="AF427">
            <v>42075.1057447099</v>
          </cell>
          <cell r="AG427">
            <v>39632.4364453782</v>
          </cell>
          <cell r="AH427">
            <v>37339.193165863</v>
          </cell>
          <cell r="AI427">
            <v>35181.31228077</v>
          </cell>
          <cell r="AJ427">
            <v>33146.4881178789</v>
          </cell>
          <cell r="AK427">
            <v>31169.6764097401</v>
          </cell>
          <cell r="AL427">
            <v>29192.8647016013</v>
          </cell>
          <cell r="AM427">
            <v>27214.2950402881</v>
          </cell>
          <cell r="AN427">
            <v>25237.4833321493</v>
          </cell>
          <cell r="AO427">
            <v>23258.9136708362</v>
          </cell>
          <cell r="AP427">
            <v>21282.1019626974</v>
          </cell>
          <cell r="AQ427">
            <v>19303.5323013843</v>
          </cell>
          <cell r="AR427">
            <v>17326.7205932455</v>
          </cell>
          <cell r="AS427">
            <v>15868.505071529</v>
          </cell>
          <cell r="AT427">
            <v>14928.8857362349</v>
          </cell>
          <cell r="AU427">
            <v>13989.2664009408</v>
          </cell>
          <cell r="AV427">
            <v>13049.6470656467</v>
          </cell>
          <cell r="AW427">
            <v>12110.0277303526</v>
          </cell>
          <cell r="AX427">
            <v>11170.4083950585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</row>
        <row r="428">
          <cell r="A428">
            <v>-3544.21656723479</v>
          </cell>
          <cell r="B428">
            <v>-14303.9874628543</v>
          </cell>
          <cell r="C428">
            <v>-12435.5785119453</v>
          </cell>
          <cell r="D428">
            <v>-9556.97584176632</v>
          </cell>
          <cell r="E428">
            <v>-7634.74489551006</v>
          </cell>
          <cell r="F428">
            <v>-6027.93657291209</v>
          </cell>
          <cell r="G428">
            <v>-4355.37209673917</v>
          </cell>
          <cell r="H428">
            <v>-2601.35575656958</v>
          </cell>
          <cell r="I428">
            <v>-677.903977622425</v>
          </cell>
          <cell r="J428">
            <v>1435.21437541006</v>
          </cell>
          <cell r="K428">
            <v>3749.81841245388</v>
          </cell>
          <cell r="L428">
            <v>6289.3753759002</v>
          </cell>
          <cell r="M428">
            <v>9074.96313787749</v>
          </cell>
          <cell r="N428">
            <v>12138.5084813211</v>
          </cell>
          <cell r="O428">
            <v>15968.4745780262</v>
          </cell>
          <cell r="P428">
            <v>20753.3669258812</v>
          </cell>
          <cell r="Q428">
            <v>26083.0182183479</v>
          </cell>
          <cell r="R428">
            <v>31826.4241916453</v>
          </cell>
          <cell r="S428">
            <v>38015.7056969349</v>
          </cell>
          <cell r="T428">
            <v>44685.4772105317</v>
          </cell>
          <cell r="U428">
            <v>51873.040420505</v>
          </cell>
          <cell r="V428">
            <v>59618.5928419105</v>
          </cell>
          <cell r="W428">
            <v>67965.4526273653</v>
          </cell>
          <cell r="X428">
            <v>76960.3008302519</v>
          </cell>
          <cell r="Y428">
            <v>86653.4424754439</v>
          </cell>
          <cell r="Z428">
            <v>97099.0878976319</v>
          </cell>
          <cell r="AA428">
            <v>108355.655920673</v>
          </cell>
          <cell r="AB428">
            <v>120486.100573542</v>
          </cell>
          <cell r="AC428">
            <v>133558.263170093</v>
          </cell>
          <cell r="AD428">
            <v>147645.251721682</v>
          </cell>
          <cell r="AE428">
            <v>56801.8750096685</v>
          </cell>
          <cell r="AF428">
            <v>52218.5601160759</v>
          </cell>
          <cell r="AG428">
            <v>49187.0128057786</v>
          </cell>
          <cell r="AH428">
            <v>46340.9150971067</v>
          </cell>
          <cell r="AI428">
            <v>43662.8129099071</v>
          </cell>
          <cell r="AJ428">
            <v>41137.433924046</v>
          </cell>
          <cell r="AK428">
            <v>38684.0530188159</v>
          </cell>
          <cell r="AL428">
            <v>36230.6721135858</v>
          </cell>
          <cell r="AM428">
            <v>33775.1094483365</v>
          </cell>
          <cell r="AN428">
            <v>31321.7285431064</v>
          </cell>
          <cell r="AO428">
            <v>28866.1658778572</v>
          </cell>
          <cell r="AP428">
            <v>26412.7849726271</v>
          </cell>
          <cell r="AQ428">
            <v>23957.2223073779</v>
          </cell>
          <cell r="AR428">
            <v>21503.8414021478</v>
          </cell>
          <cell r="AS428">
            <v>19694.0797025585</v>
          </cell>
          <cell r="AT428">
            <v>18527.93720861</v>
          </cell>
          <cell r="AU428">
            <v>17361.7947146615</v>
          </cell>
          <cell r="AV428">
            <v>16195.652220713</v>
          </cell>
          <cell r="AW428">
            <v>15029.5097267645</v>
          </cell>
          <cell r="AX428">
            <v>13863.367232816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</row>
        <row r="429">
          <cell r="A429">
            <v>-3400.99601724927</v>
          </cell>
          <cell r="B429">
            <v>-13681.9389731606</v>
          </cell>
          <cell r="C429">
            <v>-11757.7865152806</v>
          </cell>
          <cell r="D429">
            <v>-9001.04570100141</v>
          </cell>
          <cell r="E429">
            <v>-7168.25597677567</v>
          </cell>
          <cell r="F429">
            <v>-5613.97852366818</v>
          </cell>
          <cell r="G429">
            <v>-3990.20002770408</v>
          </cell>
          <cell r="H429">
            <v>-2281.6194097369</v>
          </cell>
          <cell r="I429">
            <v>-403.283305051912</v>
          </cell>
          <cell r="J429">
            <v>1664.60218624372</v>
          </cell>
          <cell r="K429">
            <v>3933.92764645198</v>
          </cell>
          <cell r="L429">
            <v>6427.82215091079</v>
          </cell>
          <cell r="M429">
            <v>9167.17731273114</v>
          </cell>
          <cell r="N429">
            <v>12183.2164108073</v>
          </cell>
          <cell r="O429">
            <v>15945.6534758845</v>
          </cell>
          <cell r="P429">
            <v>20634.8768954572</v>
          </cell>
          <cell r="Q429">
            <v>25855.2769186791</v>
          </cell>
          <cell r="R429">
            <v>31480.9501627718</v>
          </cell>
          <cell r="S429">
            <v>37543.3590411182</v>
          </cell>
          <cell r="T429">
            <v>44076.4084760185</v>
          </cell>
          <cell r="U429">
            <v>51116.6355170051</v>
          </cell>
          <cell r="V429">
            <v>58703.4136797199</v>
          </cell>
          <cell r="W429">
            <v>66879.1731481505</v>
          </cell>
          <cell r="X429">
            <v>75689.6380717371</v>
          </cell>
          <cell r="Y429">
            <v>85184.0822844717</v>
          </cell>
          <cell r="Z429">
            <v>95415.6048761346</v>
          </cell>
          <cell r="AA429">
            <v>106441.427156842</v>
          </cell>
          <cell r="AB429">
            <v>118323.212675726</v>
          </cell>
          <cell r="AC429">
            <v>131127.412083491</v>
          </cell>
          <cell r="AD429">
            <v>144925.634767551</v>
          </cell>
          <cell r="AE429">
            <v>54548.1144491713</v>
          </cell>
          <cell r="AF429">
            <v>50146.6543683249</v>
          </cell>
          <cell r="AG429">
            <v>47235.3914987097</v>
          </cell>
          <cell r="AH429">
            <v>44502.2200405539</v>
          </cell>
          <cell r="AI429">
            <v>41930.3784492495</v>
          </cell>
          <cell r="AJ429">
            <v>39505.2003732645</v>
          </cell>
          <cell r="AK429">
            <v>37149.1636687874</v>
          </cell>
          <cell r="AL429">
            <v>34793.1269643102</v>
          </cell>
          <cell r="AM429">
            <v>32434.995066757</v>
          </cell>
          <cell r="AN429">
            <v>30078.9583622799</v>
          </cell>
          <cell r="AO429">
            <v>27720.8264647267</v>
          </cell>
          <cell r="AP429">
            <v>25364.7897602496</v>
          </cell>
          <cell r="AQ429">
            <v>23006.6578626964</v>
          </cell>
          <cell r="AR429">
            <v>20650.6211582193</v>
          </cell>
          <cell r="AS429">
            <v>18912.6664111599</v>
          </cell>
          <cell r="AT429">
            <v>17792.7936215184</v>
          </cell>
          <cell r="AU429">
            <v>16672.920831877</v>
          </cell>
          <cell r="AV429">
            <v>15553.0480422355</v>
          </cell>
          <cell r="AW429">
            <v>14433.175252594</v>
          </cell>
          <cell r="AX429">
            <v>13313.3024629525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</row>
        <row r="430">
          <cell r="A430">
            <v>-3096.84626786167</v>
          </cell>
          <cell r="B430">
            <v>-12383.4119228628</v>
          </cell>
          <cell r="C430">
            <v>-10660.5504596212</v>
          </cell>
          <cell r="D430">
            <v>-7950.99299333193</v>
          </cell>
          <cell r="E430">
            <v>-6188.07261683896</v>
          </cell>
          <cell r="F430">
            <v>-4746.30256717734</v>
          </cell>
          <cell r="G430">
            <v>-3227.14033596143</v>
          </cell>
          <cell r="H430">
            <v>-1616.12875000314</v>
          </cell>
          <cell r="I430">
            <v>165.240128548907</v>
          </cell>
          <cell r="J430">
            <v>2135.82490671341</v>
          </cell>
          <cell r="K430">
            <v>4307.66150403125</v>
          </cell>
          <cell r="L430">
            <v>6703.15326122032</v>
          </cell>
          <cell r="M430">
            <v>9342.78834228448</v>
          </cell>
          <cell r="N430">
            <v>12256.2867403864</v>
          </cell>
          <cell r="O430">
            <v>15873.5080977649</v>
          </cell>
          <cell r="P430">
            <v>20357.5808468393</v>
          </cell>
          <cell r="Q430">
            <v>25343.8225893228</v>
          </cell>
          <cell r="R430">
            <v>30717.1592367997</v>
          </cell>
          <cell r="S430">
            <v>36507.6419727486</v>
          </cell>
          <cell r="T430">
            <v>42747.6549321202</v>
          </cell>
          <cell r="U430">
            <v>49472.0963144231</v>
          </cell>
          <cell r="V430">
            <v>56718.5735570891</v>
          </cell>
          <cell r="W430">
            <v>64527.6136606544</v>
          </cell>
          <cell r="X430">
            <v>72942.8898420305</v>
          </cell>
          <cell r="Y430">
            <v>82011.465783458</v>
          </cell>
          <cell r="Z430">
            <v>91784.0588431418</v>
          </cell>
          <cell r="AA430">
            <v>102315.323699611</v>
          </cell>
          <cell r="AB430">
            <v>113664.15801613</v>
          </cell>
          <cell r="AC430">
            <v>125894.031834626</v>
          </cell>
          <cell r="AD430">
            <v>139073.342541333</v>
          </cell>
          <cell r="AE430">
            <v>49758.4377267494</v>
          </cell>
          <cell r="AF430">
            <v>45743.4542657969</v>
          </cell>
          <cell r="AG430">
            <v>43087.8190771795</v>
          </cell>
          <cell r="AH430">
            <v>40594.6377239743</v>
          </cell>
          <cell r="AI430">
            <v>38248.6204334366</v>
          </cell>
          <cell r="AJ430">
            <v>36036.3886544148</v>
          </cell>
          <cell r="AK430">
            <v>33887.2271879648</v>
          </cell>
          <cell r="AL430">
            <v>31738.0657215149</v>
          </cell>
          <cell r="AM430">
            <v>29586.9930334718</v>
          </cell>
          <cell r="AN430">
            <v>27437.8315670218</v>
          </cell>
          <cell r="AO430">
            <v>25286.7588789787</v>
          </cell>
          <cell r="AP430">
            <v>23137.5974125288</v>
          </cell>
          <cell r="AQ430">
            <v>20986.5247244857</v>
          </cell>
          <cell r="AR430">
            <v>18837.3632580357</v>
          </cell>
          <cell r="AS430">
            <v>17252.0121615456</v>
          </cell>
          <cell r="AT430">
            <v>16230.4714350155</v>
          </cell>
          <cell r="AU430">
            <v>15208.9307084853</v>
          </cell>
          <cell r="AV430">
            <v>14187.3899819551</v>
          </cell>
          <cell r="AW430">
            <v>13165.849255425</v>
          </cell>
          <cell r="AX430">
            <v>12144.3085288948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</row>
        <row r="431">
          <cell r="A431">
            <v>-3393.88298726857</v>
          </cell>
          <cell r="B431">
            <v>-13728.4661089072</v>
          </cell>
          <cell r="C431">
            <v>-11941.8771470303</v>
          </cell>
          <cell r="D431">
            <v>-9243.97689492055</v>
          </cell>
          <cell r="E431">
            <v>-7438.55569729503</v>
          </cell>
          <cell r="F431">
            <v>-5912.7973458199</v>
          </cell>
          <cell r="G431">
            <v>-4319.08774436994</v>
          </cell>
          <cell r="H431">
            <v>-2642.30431912236</v>
          </cell>
          <cell r="I431">
            <v>-797.907243667822</v>
          </cell>
          <cell r="J431">
            <v>1233.69187207226</v>
          </cell>
          <cell r="K431">
            <v>3464.20822067276</v>
          </cell>
          <cell r="L431">
            <v>5916.54661984676</v>
          </cell>
          <cell r="M431">
            <v>8611.37214229401</v>
          </cell>
          <cell r="N431">
            <v>11579.6212501117</v>
          </cell>
          <cell r="O431">
            <v>15289.1713458892</v>
          </cell>
          <cell r="P431">
            <v>19919.4579139365</v>
          </cell>
          <cell r="Q431">
            <v>25075.8230418788</v>
          </cell>
          <cell r="R431">
            <v>30632.4901953539</v>
          </cell>
          <cell r="S431">
            <v>36620.5358609311</v>
          </cell>
          <cell r="T431">
            <v>43073.4490735958</v>
          </cell>
          <cell r="U431">
            <v>50027.318709152</v>
          </cell>
          <cell r="V431">
            <v>57521.0353166225</v>
          </cell>
          <cell r="W431">
            <v>65596.5086194215</v>
          </cell>
          <cell r="X431">
            <v>74298.9019017093</v>
          </cell>
          <cell r="Y431">
            <v>83676.8845907684</v>
          </cell>
          <cell r="Z431">
            <v>93782.904448006</v>
          </cell>
          <cell r="AA431">
            <v>104673.480890852</v>
          </cell>
          <cell r="AB431">
            <v>116409.521085996</v>
          </cell>
          <cell r="AC431">
            <v>129056.660581767</v>
          </cell>
          <cell r="AD431">
            <v>142685.630384691</v>
          </cell>
          <cell r="AE431">
            <v>54356.7567429861</v>
          </cell>
          <cell r="AF431">
            <v>49970.7372197729</v>
          </cell>
          <cell r="AG431">
            <v>47069.6872161835</v>
          </cell>
          <cell r="AH431">
            <v>44346.1038698465</v>
          </cell>
          <cell r="AI431">
            <v>41783.2844365498</v>
          </cell>
          <cell r="AJ431">
            <v>39366.614015108</v>
          </cell>
          <cell r="AK431">
            <v>37018.8424135406</v>
          </cell>
          <cell r="AL431">
            <v>34671.0708119732</v>
          </cell>
          <cell r="AM431">
            <v>32321.2113673794</v>
          </cell>
          <cell r="AN431">
            <v>29973.439765812</v>
          </cell>
          <cell r="AO431">
            <v>27623.5803212181</v>
          </cell>
          <cell r="AP431">
            <v>25275.8087196507</v>
          </cell>
          <cell r="AQ431">
            <v>22925.9492750568</v>
          </cell>
          <cell r="AR431">
            <v>20578.1776734894</v>
          </cell>
          <cell r="AS431">
            <v>18846.319764739</v>
          </cell>
          <cell r="AT431">
            <v>17730.3755488055</v>
          </cell>
          <cell r="AU431">
            <v>16614.431332872</v>
          </cell>
          <cell r="AV431">
            <v>15498.4871169385</v>
          </cell>
          <cell r="AW431">
            <v>14382.542901005</v>
          </cell>
          <cell r="AX431">
            <v>13266.5986850715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</row>
        <row r="432">
          <cell r="A432">
            <v>-3133.01278774402</v>
          </cell>
          <cell r="B432">
            <v>-12665.5049241193</v>
          </cell>
          <cell r="C432">
            <v>-10961.6496685671</v>
          </cell>
          <cell r="D432">
            <v>-8510.7151025078</v>
          </cell>
          <cell r="E432">
            <v>-6873.59482417858</v>
          </cell>
          <cell r="F432">
            <v>-5468.29953179071</v>
          </cell>
          <cell r="G432">
            <v>-3989.91969504628</v>
          </cell>
          <cell r="H432">
            <v>-2424.20324387767</v>
          </cell>
          <cell r="I432">
            <v>-692.37177770931</v>
          </cell>
          <cell r="J432">
            <v>1224.19115485998</v>
          </cell>
          <cell r="K432">
            <v>3337.15813360137</v>
          </cell>
          <cell r="L432">
            <v>5668.61928821048</v>
          </cell>
          <cell r="M432">
            <v>8238.69164172173</v>
          </cell>
          <cell r="N432">
            <v>11076.7900968905</v>
          </cell>
          <cell r="O432">
            <v>14615.8399835958</v>
          </cell>
          <cell r="P432">
            <v>19019.9927913069</v>
          </cell>
          <cell r="Q432">
            <v>23921.2715558015</v>
          </cell>
          <cell r="R432">
            <v>29203.0493285017</v>
          </cell>
          <cell r="S432">
            <v>34894.8652362766</v>
          </cell>
          <cell r="T432">
            <v>41028.5516051822</v>
          </cell>
          <cell r="U432">
            <v>47638.4119874737</v>
          </cell>
          <cell r="V432">
            <v>54761.413009318</v>
          </cell>
          <cell r="W432">
            <v>62437.3911121423</v>
          </cell>
          <cell r="X432">
            <v>70709.2753438508</v>
          </cell>
          <cell r="Y432">
            <v>79623.327445903</v>
          </cell>
          <cell r="Z432">
            <v>89229.4005789757</v>
          </cell>
          <cell r="AA432">
            <v>99581.2181341699</v>
          </cell>
          <cell r="AB432">
            <v>110736.674189057</v>
          </cell>
          <cell r="AC432">
            <v>122758.15728891</v>
          </cell>
          <cell r="AD432">
            <v>135712.899363908</v>
          </cell>
          <cell r="AE432">
            <v>50183.6668651129</v>
          </cell>
          <cell r="AF432">
            <v>46134.3718776004</v>
          </cell>
          <cell r="AG432">
            <v>43456.0419759925</v>
          </cell>
          <cell r="AH432">
            <v>40941.5542191492</v>
          </cell>
          <cell r="AI432">
            <v>38575.4881699162</v>
          </cell>
          <cell r="AJ432">
            <v>36344.3509457834</v>
          </cell>
          <cell r="AK432">
            <v>34176.8230249121</v>
          </cell>
          <cell r="AL432">
            <v>32009.2951040409</v>
          </cell>
          <cell r="AM432">
            <v>29839.8396285253</v>
          </cell>
          <cell r="AN432">
            <v>27672.311707654</v>
          </cell>
          <cell r="AO432">
            <v>25502.8562321385</v>
          </cell>
          <cell r="AP432">
            <v>23335.3283112672</v>
          </cell>
          <cell r="AQ432">
            <v>21165.8728357517</v>
          </cell>
          <cell r="AR432">
            <v>18998.3449148804</v>
          </cell>
          <cell r="AS432">
            <v>17399.4456140744</v>
          </cell>
          <cell r="AT432">
            <v>16369.1749333336</v>
          </cell>
          <cell r="AU432">
            <v>15338.9042525928</v>
          </cell>
          <cell r="AV432">
            <v>14308.6335718521</v>
          </cell>
          <cell r="AW432">
            <v>13278.3628911113</v>
          </cell>
          <cell r="AX432">
            <v>12248.0922103705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</row>
        <row r="433">
          <cell r="A433">
            <v>-3137.5894810811</v>
          </cell>
          <cell r="B433">
            <v>-12606.1154760383</v>
          </cell>
          <cell r="C433">
            <v>-10701.5504005502</v>
          </cell>
          <cell r="D433">
            <v>-8137.90264034579</v>
          </cell>
          <cell r="E433">
            <v>-6455.25667007034</v>
          </cell>
          <cell r="F433">
            <v>-5011.59378992532</v>
          </cell>
          <cell r="G433">
            <v>-3492.38707827968</v>
          </cell>
          <cell r="H433">
            <v>-1883.14805041986</v>
          </cell>
          <cell r="I433">
            <v>-104.670622270656</v>
          </cell>
          <cell r="J433">
            <v>1861.93480693394</v>
          </cell>
          <cell r="K433">
            <v>4028.59915056667</v>
          </cell>
          <cell r="L433">
            <v>6417.71848710002</v>
          </cell>
          <cell r="M433">
            <v>9049.72771367743</v>
          </cell>
          <cell r="N433">
            <v>11954.4176593035</v>
          </cell>
          <cell r="O433">
            <v>15566.3130033473</v>
          </cell>
          <cell r="P433">
            <v>20050.4863765042</v>
          </cell>
          <cell r="Q433">
            <v>25038.406498917</v>
          </cell>
          <cell r="R433">
            <v>30413.5518233189</v>
          </cell>
          <cell r="S433">
            <v>36205.983648483</v>
          </cell>
          <cell r="T433">
            <v>42448.097009931</v>
          </cell>
          <cell r="U433">
            <v>49174.8018539821</v>
          </cell>
          <cell r="V433">
            <v>56423.7182768144</v>
          </cell>
          <cell r="W433">
            <v>64235.3869204413</v>
          </cell>
          <cell r="X433">
            <v>72653.4957022751</v>
          </cell>
          <cell r="Y433">
            <v>81725.1241462954</v>
          </cell>
          <cell r="Z433">
            <v>91501.0066822814</v>
          </cell>
          <cell r="AA433">
            <v>102035.816385647</v>
          </cell>
          <cell r="AB433">
            <v>113388.470744739</v>
          </cell>
          <cell r="AC433">
            <v>125622.461165642</v>
          </cell>
          <cell r="AD433">
            <v>138806.208057299</v>
          </cell>
          <cell r="AE433">
            <v>50333.2708720698</v>
          </cell>
          <cell r="AF433">
            <v>46271.9044120379</v>
          </cell>
          <cell r="AG433">
            <v>43585.5900622966</v>
          </cell>
          <cell r="AH433">
            <v>41063.6062919619</v>
          </cell>
          <cell r="AI433">
            <v>38690.4866935603</v>
          </cell>
          <cell r="AJ433">
            <v>36452.6981605525</v>
          </cell>
          <cell r="AK433">
            <v>34278.7085583732</v>
          </cell>
          <cell r="AL433">
            <v>32104.7189561938</v>
          </cell>
          <cell r="AM433">
            <v>29928.7960530803</v>
          </cell>
          <cell r="AN433">
            <v>27754.8064509009</v>
          </cell>
          <cell r="AO433">
            <v>25578.8835477874</v>
          </cell>
          <cell r="AP433">
            <v>23404.893945608</v>
          </cell>
          <cell r="AQ433">
            <v>21228.9710424945</v>
          </cell>
          <cell r="AR433">
            <v>19054.9814403151</v>
          </cell>
          <cell r="AS433">
            <v>17451.3156137236</v>
          </cell>
          <cell r="AT433">
            <v>16417.97356272</v>
          </cell>
          <cell r="AU433">
            <v>15384.6315117165</v>
          </cell>
          <cell r="AV433">
            <v>14351.2894607129</v>
          </cell>
          <cell r="AW433">
            <v>13317.9474097093</v>
          </cell>
          <cell r="AX433">
            <v>12284.6053587057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</row>
        <row r="434">
          <cell r="A434">
            <v>-3442.03786645593</v>
          </cell>
          <cell r="B434">
            <v>-13966.7383449988</v>
          </cell>
          <cell r="C434">
            <v>-12184.1502814805</v>
          </cell>
          <cell r="D434">
            <v>-9577.43456098685</v>
          </cell>
          <cell r="E434">
            <v>-7806.91025519225</v>
          </cell>
          <cell r="F434">
            <v>-6281.28108209691</v>
          </cell>
          <cell r="G434">
            <v>-4690.22008896388</v>
          </cell>
          <cell r="H434">
            <v>-3018.58044833946</v>
          </cell>
          <cell r="I434">
            <v>-1180.96060367521</v>
          </cell>
          <cell r="J434">
            <v>842.249249443942</v>
          </cell>
          <cell r="K434">
            <v>3062.61331275914</v>
          </cell>
          <cell r="L434">
            <v>5503.00687218956</v>
          </cell>
          <cell r="M434">
            <v>8184.00602693877</v>
          </cell>
          <cell r="N434">
            <v>11136.6126379894</v>
          </cell>
          <cell r="O434">
            <v>14834.5456070211</v>
          </cell>
          <cell r="P434">
            <v>19459.6580478421</v>
          </cell>
          <cell r="Q434">
            <v>24612.421822195</v>
          </cell>
          <cell r="R434">
            <v>30165.2080396421</v>
          </cell>
          <cell r="S434">
            <v>36149.0714820417</v>
          </cell>
          <cell r="T434">
            <v>42597.4777946743</v>
          </cell>
          <cell r="U434">
            <v>49546.4906478362</v>
          </cell>
          <cell r="V434">
            <v>57034.9734282731</v>
          </cell>
          <cell r="W434">
            <v>65104.8065884439</v>
          </cell>
          <cell r="X434">
            <v>73801.1218691733</v>
          </cell>
          <cell r="Y434">
            <v>83172.5547056172</v>
          </cell>
          <cell r="Z434">
            <v>93271.5162281589</v>
          </cell>
          <cell r="AA434">
            <v>104154.486379443</v>
          </cell>
          <cell r="AB434">
            <v>115882.329786843</v>
          </cell>
          <cell r="AC434">
            <v>128520.636156937</v>
          </cell>
          <cell r="AD434">
            <v>142140.087095679</v>
          </cell>
          <cell r="AE434">
            <v>55079.7008972228</v>
          </cell>
          <cell r="AF434">
            <v>50635.3473716763</v>
          </cell>
          <cell r="AG434">
            <v>47695.713440956</v>
          </cell>
          <cell r="AH434">
            <v>44935.9064717101</v>
          </cell>
          <cell r="AI434">
            <v>42339.0015734467</v>
          </cell>
          <cell r="AJ434">
            <v>39890.1894669857</v>
          </cell>
          <cell r="AK434">
            <v>37511.1925338029</v>
          </cell>
          <cell r="AL434">
            <v>35132.1956006202</v>
          </cell>
          <cell r="AM434">
            <v>32751.0830561259</v>
          </cell>
          <cell r="AN434">
            <v>30372.0861229432</v>
          </cell>
          <cell r="AO434">
            <v>27990.973578449</v>
          </cell>
          <cell r="AP434">
            <v>25611.9766452662</v>
          </cell>
          <cell r="AQ434">
            <v>23230.864100772</v>
          </cell>
          <cell r="AR434">
            <v>20851.8671675892</v>
          </cell>
          <cell r="AS434">
            <v>19096.9755712879</v>
          </cell>
          <cell r="AT434">
            <v>17966.1893118679</v>
          </cell>
          <cell r="AU434">
            <v>16835.4030524479</v>
          </cell>
          <cell r="AV434">
            <v>15704.6167930279</v>
          </cell>
          <cell r="AW434">
            <v>14573.830533608</v>
          </cell>
          <cell r="AX434">
            <v>13443.044274188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</row>
        <row r="435">
          <cell r="A435">
            <v>-3166.25771174828</v>
          </cell>
          <cell r="B435">
            <v>-12739.3981556549</v>
          </cell>
          <cell r="C435">
            <v>-11013.698730548</v>
          </cell>
          <cell r="D435">
            <v>-8368.25604216716</v>
          </cell>
          <cell r="E435">
            <v>-6628.23314987927</v>
          </cell>
          <cell r="F435">
            <v>-5180.17846346178</v>
          </cell>
          <cell r="G435">
            <v>-3657.80988250361</v>
          </cell>
          <cell r="H435">
            <v>-2046.59678353804</v>
          </cell>
          <cell r="I435">
            <v>-266.764591124248</v>
          </cell>
          <cell r="J435">
            <v>1700.62100464586</v>
          </cell>
          <cell r="K435">
            <v>3867.43013091504</v>
          </cell>
          <cell r="L435">
            <v>6256.07673209049</v>
          </cell>
          <cell r="M435">
            <v>8886.9791829335</v>
          </cell>
          <cell r="N435">
            <v>11790.01146837</v>
          </cell>
          <cell r="O435">
            <v>15403.400537395</v>
          </cell>
          <cell r="P435">
            <v>19893.7814811626</v>
          </cell>
          <cell r="Q435">
            <v>24889.6270917786</v>
          </cell>
          <cell r="R435">
            <v>30273.3131806303</v>
          </cell>
          <cell r="S435">
            <v>36074.9488119845</v>
          </cell>
          <cell r="T435">
            <v>42326.9804950166</v>
          </cell>
          <cell r="U435">
            <v>49064.3736457326</v>
          </cell>
          <cell r="V435">
            <v>56324.8081362536</v>
          </cell>
          <cell r="W435">
            <v>64148.8890250976</v>
          </cell>
          <cell r="X435">
            <v>72580.3736470025</v>
          </cell>
          <cell r="Y435">
            <v>81666.4163323203</v>
          </cell>
          <cell r="Z435">
            <v>91457.8321246162</v>
          </cell>
          <cell r="AA435">
            <v>102009.380971348</v>
          </cell>
          <cell r="AB435">
            <v>113380.073977008</v>
          </cell>
          <cell r="AC435">
            <v>125633.503431491</v>
          </cell>
          <cell r="AD435">
            <v>138838.198459425</v>
          </cell>
          <cell r="AE435">
            <v>50785.833614637</v>
          </cell>
          <cell r="AF435">
            <v>46687.9500931888</v>
          </cell>
          <cell r="AG435">
            <v>43977.4822209671</v>
          </cell>
          <cell r="AH435">
            <v>41432.8224776222</v>
          </cell>
          <cell r="AI435">
            <v>39038.3653922009</v>
          </cell>
          <cell r="AJ435">
            <v>36780.4561776193</v>
          </cell>
          <cell r="AK435">
            <v>34586.9195307193</v>
          </cell>
          <cell r="AL435">
            <v>32393.3828838192</v>
          </cell>
          <cell r="AM435">
            <v>30197.8955530501</v>
          </cell>
          <cell r="AN435">
            <v>28004.35890615</v>
          </cell>
          <cell r="AO435">
            <v>25808.8715753808</v>
          </cell>
          <cell r="AP435">
            <v>23615.3349284808</v>
          </cell>
          <cell r="AQ435">
            <v>21419.8475977116</v>
          </cell>
          <cell r="AR435">
            <v>19226.3109508116</v>
          </cell>
          <cell r="AS435">
            <v>17608.2260453073</v>
          </cell>
          <cell r="AT435">
            <v>16565.5928811988</v>
          </cell>
          <cell r="AU435">
            <v>15522.9597170903</v>
          </cell>
          <cell r="AV435">
            <v>14480.3265529818</v>
          </cell>
          <cell r="AW435">
            <v>13437.6933888733</v>
          </cell>
          <cell r="AX435">
            <v>12395.0602247648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</row>
        <row r="436">
          <cell r="A436">
            <v>-3357.68556373712</v>
          </cell>
          <cell r="B436">
            <v>-13613.3150068441</v>
          </cell>
          <cell r="C436">
            <v>-11879.2021634308</v>
          </cell>
          <cell r="D436">
            <v>-9301.27406415324</v>
          </cell>
          <cell r="E436">
            <v>-7558.85466349042</v>
          </cell>
          <cell r="F436">
            <v>-6066.59885654263</v>
          </cell>
          <cell r="G436">
            <v>-4506.86266411164</v>
          </cell>
          <cell r="H436">
            <v>-2864.74667394611</v>
          </cell>
          <cell r="I436">
            <v>-1056.66081272625</v>
          </cell>
          <cell r="J436">
            <v>936.72988442447</v>
          </cell>
          <cell r="K436">
            <v>3127.0152625489</v>
          </cell>
          <cell r="L436">
            <v>5536.85201447219</v>
          </cell>
          <cell r="M436">
            <v>8186.68633458672</v>
          </cell>
          <cell r="N436">
            <v>11107.0819175441</v>
          </cell>
          <cell r="O436">
            <v>14760.6159113727</v>
          </cell>
          <cell r="P436">
            <v>19324.3032464794</v>
          </cell>
          <cell r="Q436">
            <v>24407.2229173897</v>
          </cell>
          <cell r="R436">
            <v>29884.7428521292</v>
          </cell>
          <cell r="S436">
            <v>35787.4968946883</v>
          </cell>
          <cell r="T436">
            <v>42148.4970739791</v>
          </cell>
          <cell r="U436">
            <v>49003.318228512</v>
          </cell>
          <cell r="V436">
            <v>56390.2969639646</v>
          </cell>
          <cell r="W436">
            <v>64350.7460563445</v>
          </cell>
          <cell r="X436">
            <v>72929.1854998271</v>
          </cell>
          <cell r="Y436">
            <v>82173.5914914362</v>
          </cell>
          <cell r="Z436">
            <v>92135.6647450541</v>
          </cell>
          <cell r="AA436">
            <v>102871.119635345</v>
          </cell>
          <cell r="AB436">
            <v>114439.99578867</v>
          </cell>
          <cell r="AC436">
            <v>126906.993863622</v>
          </cell>
          <cell r="AD436">
            <v>140341.837399065</v>
          </cell>
          <cell r="AE436">
            <v>53743.108743493</v>
          </cell>
          <cell r="AF436">
            <v>49406.604170535</v>
          </cell>
          <cell r="AG436">
            <v>46538.3048981849</v>
          </cell>
          <cell r="AH436">
            <v>43845.4688144161</v>
          </cell>
          <cell r="AI436">
            <v>41311.5817367737</v>
          </cell>
          <cell r="AJ436">
            <v>38922.19375561</v>
          </cell>
          <cell r="AK436">
            <v>36600.9267770719</v>
          </cell>
          <cell r="AL436">
            <v>34279.6597985339</v>
          </cell>
          <cell r="AM436">
            <v>31956.328547189</v>
          </cell>
          <cell r="AN436">
            <v>29635.0615686509</v>
          </cell>
          <cell r="AO436">
            <v>27311.730317306</v>
          </cell>
          <cell r="AP436">
            <v>24990.4633387679</v>
          </cell>
          <cell r="AQ436">
            <v>22667.132087423</v>
          </cell>
          <cell r="AR436">
            <v>20345.8651088849</v>
          </cell>
          <cell r="AS436">
            <v>18633.5586083639</v>
          </cell>
          <cell r="AT436">
            <v>17530.21258586</v>
          </cell>
          <cell r="AU436">
            <v>16426.8665633561</v>
          </cell>
          <cell r="AV436">
            <v>15323.5205408522</v>
          </cell>
          <cell r="AW436">
            <v>14220.1745183483</v>
          </cell>
          <cell r="AX436">
            <v>13116.8284958444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</row>
        <row r="437">
          <cell r="A437">
            <v>-3298.4625843625</v>
          </cell>
          <cell r="B437">
            <v>-13259.5309003005</v>
          </cell>
          <cell r="C437">
            <v>-11537.3131278954</v>
          </cell>
          <cell r="D437">
            <v>-8978.97039187714</v>
          </cell>
          <cell r="E437">
            <v>-7241.65137664659</v>
          </cell>
          <cell r="F437">
            <v>-5757.01736137496</v>
          </cell>
          <cell r="G437">
            <v>-4202.65205178167</v>
          </cell>
          <cell r="H437">
            <v>-2563.73032680675</v>
          </cell>
          <cell r="I437">
            <v>-757.688718336297</v>
          </cell>
          <cell r="J437">
            <v>1234.72911239892</v>
          </cell>
          <cell r="K437">
            <v>3425.22546129603</v>
          </cell>
          <cell r="L437">
            <v>5836.42733683027</v>
          </cell>
          <cell r="M437">
            <v>8488.8136820911</v>
          </cell>
          <cell r="N437">
            <v>11412.8007879121</v>
          </cell>
          <cell r="O437">
            <v>15064.2696359955</v>
          </cell>
          <cell r="P437">
            <v>19617.4113590495</v>
          </cell>
          <cell r="Q437">
            <v>24686.7301052725</v>
          </cell>
          <cell r="R437">
            <v>30149.5932401943</v>
          </cell>
          <cell r="S437">
            <v>36036.5526374749</v>
          </cell>
          <cell r="T437">
            <v>42380.5319921264</v>
          </cell>
          <cell r="U437">
            <v>49217.0109511685</v>
          </cell>
          <cell r="V437">
            <v>56584.2235388255</v>
          </cell>
          <cell r="W437">
            <v>64523.3719859872</v>
          </cell>
          <cell r="X437">
            <v>73078.857159806</v>
          </cell>
          <cell r="Y437">
            <v>82298.5268821425</v>
          </cell>
          <cell r="Z437">
            <v>92233.9435256182</v>
          </cell>
          <cell r="AA437">
            <v>102940.672383844</v>
          </cell>
          <cell r="AB437">
            <v>114478.592428581</v>
          </cell>
          <cell r="AC437">
            <v>126912.231191785</v>
          </cell>
          <cell r="AD437">
            <v>140311.125645412</v>
          </cell>
          <cell r="AE437">
            <v>52924.1696094886</v>
          </cell>
          <cell r="AF437">
            <v>48653.7448257837</v>
          </cell>
          <cell r="AG437">
            <v>45829.1527854321</v>
          </cell>
          <cell r="AH437">
            <v>43177.3502202299</v>
          </cell>
          <cell r="AI437">
            <v>40682.0745913397</v>
          </cell>
          <cell r="AJ437">
            <v>38329.0961772785</v>
          </cell>
          <cell r="AK437">
            <v>36043.2007359224</v>
          </cell>
          <cell r="AL437">
            <v>33757.3052945664</v>
          </cell>
          <cell r="AM437">
            <v>31469.3770358556</v>
          </cell>
          <cell r="AN437">
            <v>29183.4815944995</v>
          </cell>
          <cell r="AO437">
            <v>26895.5533357887</v>
          </cell>
          <cell r="AP437">
            <v>24609.6578944327</v>
          </cell>
          <cell r="AQ437">
            <v>22321.7296357219</v>
          </cell>
          <cell r="AR437">
            <v>20035.8341943658</v>
          </cell>
          <cell r="AS437">
            <v>18349.6198726464</v>
          </cell>
          <cell r="AT437">
            <v>17263.0866705636</v>
          </cell>
          <cell r="AU437">
            <v>16176.5534684808</v>
          </cell>
          <cell r="AV437">
            <v>15090.020266398</v>
          </cell>
          <cell r="AW437">
            <v>14003.4870643152</v>
          </cell>
          <cell r="AX437">
            <v>12916.9538622324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</row>
        <row r="438">
          <cell r="A438">
            <v>-3202.43860361133</v>
          </cell>
          <cell r="B438">
            <v>-12861.8542109298</v>
          </cell>
          <cell r="C438">
            <v>-10981.0929402425</v>
          </cell>
          <cell r="D438">
            <v>-8375.88714649163</v>
          </cell>
          <cell r="E438">
            <v>-6654.95499536781</v>
          </cell>
          <cell r="F438">
            <v>-5185.44927350271</v>
          </cell>
          <cell r="G438">
            <v>-3642.03815105737</v>
          </cell>
          <cell r="H438">
            <v>-2010.04103620369</v>
          </cell>
          <cell r="I438">
            <v>-208.831200065517</v>
          </cell>
          <cell r="J438">
            <v>1780.69424506003</v>
          </cell>
          <cell r="K438">
            <v>3970.443240082</v>
          </cell>
          <cell r="L438">
            <v>6382.98054069442</v>
          </cell>
          <cell r="M438">
            <v>9038.83981227288</v>
          </cell>
          <cell r="N438">
            <v>11968.1525637056</v>
          </cell>
          <cell r="O438">
            <v>15614.1924893743</v>
          </cell>
          <cell r="P438">
            <v>20145.8289297895</v>
          </cell>
          <cell r="Q438">
            <v>25187.7645167847</v>
          </cell>
          <cell r="R438">
            <v>30621.118666663</v>
          </cell>
          <cell r="S438">
            <v>36476.2782197015</v>
          </cell>
          <cell r="T438">
            <v>42785.9890255591</v>
          </cell>
          <cell r="U438">
            <v>49585.5390793055</v>
          </cell>
          <cell r="V438">
            <v>56912.9558747759</v>
          </cell>
          <cell r="W438">
            <v>64809.21907898</v>
          </cell>
          <cell r="X438">
            <v>73318.4897169777</v>
          </cell>
          <cell r="Y438">
            <v>82488.3571489724</v>
          </cell>
          <cell r="Z438">
            <v>92370.105220878</v>
          </cell>
          <cell r="AA438">
            <v>103018.999076846</v>
          </cell>
          <cell r="AB438">
            <v>114494.594237795</v>
          </cell>
          <cell r="AC438">
            <v>126861.069674509</v>
          </cell>
          <cell r="AD438">
            <v>140187.586738063</v>
          </cell>
          <cell r="AE438">
            <v>51383.2816367873</v>
          </cell>
          <cell r="AF438">
            <v>47237.1903331557</v>
          </cell>
          <cell r="AG438">
            <v>44494.8363313955</v>
          </cell>
          <cell r="AH438">
            <v>41920.2410366871</v>
          </cell>
          <cell r="AI438">
            <v>39497.6153942493</v>
          </cell>
          <cell r="AJ438">
            <v>37213.1439811482</v>
          </cell>
          <cell r="AK438">
            <v>34993.8024190203</v>
          </cell>
          <cell r="AL438">
            <v>32774.4608568923</v>
          </cell>
          <cell r="AM438">
            <v>30553.1456629167</v>
          </cell>
          <cell r="AN438">
            <v>28333.8041007888</v>
          </cell>
          <cell r="AO438">
            <v>26112.4889068131</v>
          </cell>
          <cell r="AP438">
            <v>23893.1473446852</v>
          </cell>
          <cell r="AQ438">
            <v>21671.8321507096</v>
          </cell>
          <cell r="AR438">
            <v>19452.4905885816</v>
          </cell>
          <cell r="AS438">
            <v>17815.370421516</v>
          </cell>
          <cell r="AT438">
            <v>16760.4716495128</v>
          </cell>
          <cell r="AU438">
            <v>15705.5728775095</v>
          </cell>
          <cell r="AV438">
            <v>14650.6741055063</v>
          </cell>
          <cell r="AW438">
            <v>13595.775333503</v>
          </cell>
          <cell r="AX438">
            <v>12540.8765614998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</row>
        <row r="439">
          <cell r="A439">
            <v>-3589.53865540962</v>
          </cell>
          <cell r="B439">
            <v>-14722.7405782631</v>
          </cell>
          <cell r="C439">
            <v>-12961.270854435</v>
          </cell>
          <cell r="D439">
            <v>-10268.7211664193</v>
          </cell>
          <cell r="E439">
            <v>-8444.9645772055</v>
          </cell>
          <cell r="F439">
            <v>-6882.7738759412</v>
          </cell>
          <cell r="G439">
            <v>-5259.90236168465</v>
          </cell>
          <cell r="H439">
            <v>-3560.90715053794</v>
          </cell>
          <cell r="I439">
            <v>-1697.54049658153</v>
          </cell>
          <cell r="J439">
            <v>350.130794383585</v>
          </cell>
          <cell r="K439">
            <v>2593.49297354582</v>
          </cell>
          <cell r="L439">
            <v>5055.6323504695</v>
          </cell>
          <cell r="M439">
            <v>7757.17959003723</v>
          </cell>
          <cell r="N439">
            <v>10729.6831252061</v>
          </cell>
          <cell r="O439">
            <v>14464.9046049603</v>
          </cell>
          <cell r="P439">
            <v>19152.4140003919</v>
          </cell>
          <cell r="Q439">
            <v>24378.3902600492</v>
          </cell>
          <cell r="R439">
            <v>30010.0726383036</v>
          </cell>
          <cell r="S439">
            <v>36078.9571555136</v>
          </cell>
          <cell r="T439">
            <v>42618.9849499517</v>
          </cell>
          <cell r="U439">
            <v>49666.7320986627</v>
          </cell>
          <cell r="V439">
            <v>57261.6141746083</v>
          </cell>
          <cell r="W439">
            <v>65446.1066841146</v>
          </cell>
          <cell r="X439">
            <v>74265.9826174517</v>
          </cell>
          <cell r="Y439">
            <v>83770.5684410814</v>
          </cell>
          <cell r="Z439">
            <v>94013.0199632497</v>
          </cell>
          <cell r="AA439">
            <v>105050.619615741</v>
          </cell>
          <cell r="AB439">
            <v>116945.096814387</v>
          </cell>
          <cell r="AC439">
            <v>129762.973189998</v>
          </cell>
          <cell r="AD439">
            <v>143575.934620464</v>
          </cell>
          <cell r="AE439">
            <v>57266.1558101573</v>
          </cell>
          <cell r="AF439">
            <v>52645.3783309136</v>
          </cell>
          <cell r="AG439">
            <v>49589.0520989398</v>
          </cell>
          <cell r="AH439">
            <v>46719.6912757628</v>
          </cell>
          <cell r="AI439">
            <v>44019.6991170252</v>
          </cell>
          <cell r="AJ439">
            <v>41473.6784714145</v>
          </cell>
          <cell r="AK439">
            <v>39000.2443962777</v>
          </cell>
          <cell r="AL439">
            <v>36526.810321141</v>
          </cell>
          <cell r="AM439">
            <v>34051.1766529596</v>
          </cell>
          <cell r="AN439">
            <v>31577.7425778229</v>
          </cell>
          <cell r="AO439">
            <v>29102.1089096415</v>
          </cell>
          <cell r="AP439">
            <v>26628.6748345047</v>
          </cell>
          <cell r="AQ439">
            <v>24153.0411663233</v>
          </cell>
          <cell r="AR439">
            <v>21679.6070911866</v>
          </cell>
          <cell r="AS439">
            <v>19855.052964227</v>
          </cell>
          <cell r="AT439">
            <v>18679.3787854444</v>
          </cell>
          <cell r="AU439">
            <v>17503.7046066619</v>
          </cell>
          <cell r="AV439">
            <v>16328.0304278794</v>
          </cell>
          <cell r="AW439">
            <v>15152.3562490969</v>
          </cell>
          <cell r="AX439">
            <v>13976.6820703143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</row>
        <row r="440">
          <cell r="A440">
            <v>-3419.89774596763</v>
          </cell>
          <cell r="B440">
            <v>-13849.2210143442</v>
          </cell>
          <cell r="C440">
            <v>-12047.1944085846</v>
          </cell>
          <cell r="D440">
            <v>-9315.49398799352</v>
          </cell>
          <cell r="E440">
            <v>-7492.11802687054</v>
          </cell>
          <cell r="F440">
            <v>-5954.81381623152</v>
          </cell>
          <cell r="G440">
            <v>-4350.04634444912</v>
          </cell>
          <cell r="H440">
            <v>-2662.6096437614</v>
          </cell>
          <cell r="I440">
            <v>-807.413060321611</v>
          </cell>
          <cell r="J440">
            <v>1235.22491632509</v>
          </cell>
          <cell r="K440">
            <v>3477.02380303267</v>
          </cell>
          <cell r="L440">
            <v>5940.96654738097</v>
          </cell>
          <cell r="M440">
            <v>8647.7708907894</v>
          </cell>
          <cell r="N440">
            <v>11628.5190235967</v>
          </cell>
          <cell r="O440">
            <v>15354.429003675</v>
          </cell>
          <cell r="P440">
            <v>20006.3973491324</v>
          </cell>
          <cell r="Q440">
            <v>25187.2166849614</v>
          </cell>
          <cell r="R440">
            <v>30770.2364900345</v>
          </cell>
          <cell r="S440">
            <v>36786.68063204</v>
          </cell>
          <cell r="T440">
            <v>43270.1969686615</v>
          </cell>
          <cell r="U440">
            <v>50257.0455282205</v>
          </cell>
          <cell r="V440">
            <v>57786.3012992716</v>
          </cell>
          <cell r="W440">
            <v>65900.0727632812</v>
          </cell>
          <cell r="X440">
            <v>74643.7373925656</v>
          </cell>
          <cell r="Y440">
            <v>84066.1954305471</v>
          </cell>
          <cell r="Z440">
            <v>94220.1433736289</v>
          </cell>
          <cell r="AA440">
            <v>105162.368684181</v>
          </cell>
          <cell r="AB440">
            <v>116954.067382859</v>
          </cell>
          <cell r="AC440">
            <v>129661.186296444</v>
          </cell>
          <cell r="AD440">
            <v>143354.791875262</v>
          </cell>
          <cell r="AE440">
            <v>54755.5725029288</v>
          </cell>
          <cell r="AF440">
            <v>50337.3727354538</v>
          </cell>
          <cell r="AG440">
            <v>47415.0377154076</v>
          </cell>
          <cell r="AH440">
            <v>44671.4714262476</v>
          </cell>
          <cell r="AI440">
            <v>42089.848575655</v>
          </cell>
          <cell r="AJ440">
            <v>39655.4470328512</v>
          </cell>
          <cell r="AK440">
            <v>37290.4498208619</v>
          </cell>
          <cell r="AL440">
            <v>34925.4526088727</v>
          </cell>
          <cell r="AM440">
            <v>32558.3522353436</v>
          </cell>
          <cell r="AN440">
            <v>30193.3550233543</v>
          </cell>
          <cell r="AO440">
            <v>27826.2546498252</v>
          </cell>
          <cell r="AP440">
            <v>25461.257437836</v>
          </cell>
          <cell r="AQ440">
            <v>23094.1570643069</v>
          </cell>
          <cell r="AR440">
            <v>20729.1598523176</v>
          </cell>
          <cell r="AS440">
            <v>18984.5952945804</v>
          </cell>
          <cell r="AT440">
            <v>17860.4633910953</v>
          </cell>
          <cell r="AU440">
            <v>16736.3314876102</v>
          </cell>
          <cell r="AV440">
            <v>15612.1995841251</v>
          </cell>
          <cell r="AW440">
            <v>14488.0676806399</v>
          </cell>
          <cell r="AX440">
            <v>13363.9357771548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</row>
        <row r="441">
          <cell r="A441">
            <v>-2839.39567605746</v>
          </cell>
          <cell r="B441">
            <v>-11360.3648071174</v>
          </cell>
          <cell r="C441">
            <v>-9623.05070222972</v>
          </cell>
          <cell r="D441">
            <v>-7269.66212405309</v>
          </cell>
          <cell r="E441">
            <v>-5735.84633283024</v>
          </cell>
          <cell r="F441">
            <v>-4422.57920977662</v>
          </cell>
          <cell r="G441">
            <v>-3027.47353099115</v>
          </cell>
          <cell r="H441">
            <v>-1536.99045578157</v>
          </cell>
          <cell r="I441">
            <v>121.585885675996</v>
          </cell>
          <cell r="J441">
            <v>1966.08644972887</v>
          </cell>
          <cell r="K441">
            <v>4008.4401523264</v>
          </cell>
          <cell r="L441">
            <v>6270.16958763638</v>
          </cell>
          <cell r="M441">
            <v>8771.14225377371</v>
          </cell>
          <cell r="N441">
            <v>11539.4823648268</v>
          </cell>
          <cell r="O441">
            <v>14970.1618518133</v>
          </cell>
          <cell r="P441">
            <v>19210.9975309808</v>
          </cell>
          <cell r="Q441">
            <v>23923.7712105384</v>
          </cell>
          <cell r="R441">
            <v>29002.4097586603</v>
          </cell>
          <cell r="S441">
            <v>34475.3162159234</v>
          </cell>
          <cell r="T441">
            <v>40373.0986247597</v>
          </cell>
          <cell r="U441">
            <v>46728.7412094813</v>
          </cell>
          <cell r="V441">
            <v>53577.788845455</v>
          </cell>
          <cell r="W441">
            <v>60958.545849098</v>
          </cell>
          <cell r="X441">
            <v>68912.2902004587</v>
          </cell>
          <cell r="Y441">
            <v>77483.504396452</v>
          </cell>
          <cell r="Z441">
            <v>86720.124225832</v>
          </cell>
          <cell r="AA441">
            <v>96673.8068572118</v>
          </cell>
          <cell r="AB441">
            <v>107400.219739454</v>
          </cell>
          <cell r="AC441">
            <v>118959.351930147</v>
          </cell>
          <cell r="AD441">
            <v>131415.849593324</v>
          </cell>
          <cell r="AE441">
            <v>45603.4299103104</v>
          </cell>
          <cell r="AF441">
            <v>41923.7119525624</v>
          </cell>
          <cell r="AG441">
            <v>39489.8318163627</v>
          </cell>
          <cell r="AH441">
            <v>37204.8400383057</v>
          </cell>
          <cell r="AI441">
            <v>35054.7235964485</v>
          </cell>
          <cell r="AJ441">
            <v>33027.2210965911</v>
          </cell>
          <cell r="AK441">
            <v>31057.522312248</v>
          </cell>
          <cell r="AL441">
            <v>29087.8235279048</v>
          </cell>
          <cell r="AM441">
            <v>27116.3731158188</v>
          </cell>
          <cell r="AN441">
            <v>25146.6743314757</v>
          </cell>
          <cell r="AO441">
            <v>23175.2239193897</v>
          </cell>
          <cell r="AP441">
            <v>21205.5251350466</v>
          </cell>
          <cell r="AQ441">
            <v>19234.0747229606</v>
          </cell>
          <cell r="AR441">
            <v>17264.3759386175</v>
          </cell>
          <cell r="AS441">
            <v>15811.4073384165</v>
          </cell>
          <cell r="AT441">
            <v>14875.1689223579</v>
          </cell>
          <cell r="AU441">
            <v>13938.9305062992</v>
          </cell>
          <cell r="AV441">
            <v>13002.6920902405</v>
          </cell>
          <cell r="AW441">
            <v>12066.4536741819</v>
          </cell>
          <cell r="AX441">
            <v>11130.2152581232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</row>
        <row r="442">
          <cell r="A442">
            <v>-3753.17785584923</v>
          </cell>
          <cell r="B442">
            <v>-15151.4833625452</v>
          </cell>
          <cell r="C442">
            <v>-13215.1221586328</v>
          </cell>
          <cell r="D442">
            <v>-10305.0583276538</v>
          </cell>
          <cell r="E442">
            <v>-8321.99051266865</v>
          </cell>
          <cell r="F442">
            <v>-6636.76121240217</v>
          </cell>
          <cell r="G442">
            <v>-4891.30368628165</v>
          </cell>
          <cell r="H442">
            <v>-3069.33372151433</v>
          </cell>
          <cell r="I442">
            <v>-1078.36561349825</v>
          </cell>
          <cell r="J442">
            <v>1102.48394500408</v>
          </cell>
          <cell r="K442">
            <v>3484.93111131178</v>
          </cell>
          <cell r="L442">
            <v>6092.94867330894</v>
          </cell>
          <cell r="M442">
            <v>8947.8947539074</v>
          </cell>
          <cell r="N442">
            <v>12082.7447024733</v>
          </cell>
          <cell r="O442">
            <v>16013.8055710799</v>
          </cell>
          <cell r="P442">
            <v>20941.6401338444</v>
          </cell>
          <cell r="Q442">
            <v>26434.4703140348</v>
          </cell>
          <cell r="R442">
            <v>32353.7231761882</v>
          </cell>
          <cell r="S442">
            <v>38732.5030213166</v>
          </cell>
          <cell r="T442">
            <v>45606.4841233528</v>
          </cell>
          <cell r="U442">
            <v>53014.1102428273</v>
          </cell>
          <cell r="V442">
            <v>60996.8096293105</v>
          </cell>
          <cell r="W442">
            <v>69599.2267150527</v>
          </cell>
          <cell r="X442">
            <v>78869.4717956047</v>
          </cell>
          <cell r="Y442">
            <v>88859.390093792</v>
          </cell>
          <cell r="Z442">
            <v>99624.8517118272</v>
          </cell>
          <cell r="AA442">
            <v>111226.064093155</v>
          </cell>
          <cell r="AB442">
            <v>123727.908741526</v>
          </cell>
          <cell r="AC442">
            <v>137200.304080445</v>
          </cell>
          <cell r="AD442">
            <v>151718.59648234</v>
          </cell>
          <cell r="AE442">
            <v>60148.3640687299</v>
          </cell>
          <cell r="AF442">
            <v>55295.0226462061</v>
          </cell>
          <cell r="AG442">
            <v>52084.8713742578</v>
          </cell>
          <cell r="AH442">
            <v>49071.0954887392</v>
          </cell>
          <cell r="AI442">
            <v>46235.2126003394</v>
          </cell>
          <cell r="AJ442">
            <v>43561.0506184112</v>
          </cell>
          <cell r="AK442">
            <v>40963.128492391</v>
          </cell>
          <cell r="AL442">
            <v>38365.2063663708</v>
          </cell>
          <cell r="AM442">
            <v>35764.9739416868</v>
          </cell>
          <cell r="AN442">
            <v>33167.0518156666</v>
          </cell>
          <cell r="AO442">
            <v>30566.8193909826</v>
          </cell>
          <cell r="AP442">
            <v>27968.8972649624</v>
          </cell>
          <cell r="AQ442">
            <v>25368.6648402783</v>
          </cell>
          <cell r="AR442">
            <v>22770.7427142581</v>
          </cell>
          <cell r="AS442">
            <v>20854.3586940826</v>
          </cell>
          <cell r="AT442">
            <v>19619.5127797515</v>
          </cell>
          <cell r="AU442">
            <v>18384.6668654205</v>
          </cell>
          <cell r="AV442">
            <v>17149.8209510895</v>
          </cell>
          <cell r="AW442">
            <v>15914.9750367585</v>
          </cell>
          <cell r="AX442">
            <v>14680.1291224274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</row>
        <row r="443">
          <cell r="A443">
            <v>-3574.24818302939</v>
          </cell>
          <cell r="B443">
            <v>-14545.411718105</v>
          </cell>
          <cell r="C443">
            <v>-12788.8860490287</v>
          </cell>
          <cell r="D443">
            <v>-10083.5375303432</v>
          </cell>
          <cell r="E443">
            <v>-8239.63137993412</v>
          </cell>
          <cell r="F443">
            <v>-6665.94184637501</v>
          </cell>
          <cell r="G443">
            <v>-5030.28727463792</v>
          </cell>
          <cell r="H443">
            <v>-3317.15938518706</v>
          </cell>
          <cell r="I443">
            <v>-1438.37033698616</v>
          </cell>
          <cell r="J443">
            <v>626.090060985073</v>
          </cell>
          <cell r="K443">
            <v>2887.71819390368</v>
          </cell>
          <cell r="L443">
            <v>5369.69827515337</v>
          </cell>
          <cell r="M443">
            <v>8092.77539091194</v>
          </cell>
          <cell r="N443">
            <v>11088.5961138561</v>
          </cell>
          <cell r="O443">
            <v>14848.1274010076</v>
          </cell>
          <cell r="P443">
            <v>19560.6878205416</v>
          </cell>
          <cell r="Q443">
            <v>24813.3518070156</v>
          </cell>
          <cell r="R443">
            <v>30473.7937496769</v>
          </cell>
          <cell r="S443">
            <v>36573.6705110208</v>
          </cell>
          <cell r="T443">
            <v>43147.0965580493</v>
          </cell>
          <cell r="U443">
            <v>50230.8347524966</v>
          </cell>
          <cell r="V443">
            <v>57864.5019525945</v>
          </cell>
          <cell r="W443">
            <v>66090.790576238</v>
          </cell>
          <cell r="X443">
            <v>74955.7073646748</v>
          </cell>
          <cell r="Y443">
            <v>84508.8306820405</v>
          </cell>
          <cell r="Z443">
            <v>94803.5877897254</v>
          </cell>
          <cell r="AA443">
            <v>105897.553646272</v>
          </cell>
          <cell r="AB443">
            <v>117852.772903881</v>
          </cell>
          <cell r="AC443">
            <v>130736.106902353</v>
          </cell>
          <cell r="AD443">
            <v>144619.607601056</v>
          </cell>
          <cell r="AE443">
            <v>57153.3551111075</v>
          </cell>
          <cell r="AF443">
            <v>52541.6794638698</v>
          </cell>
          <cell r="AG443">
            <v>49491.3734672447</v>
          </cell>
          <cell r="AH443">
            <v>46627.6646020541</v>
          </cell>
          <cell r="AI443">
            <v>43932.9907853394</v>
          </cell>
          <cell r="AJ443">
            <v>41391.985194512</v>
          </cell>
          <cell r="AK443">
            <v>38923.4231958885</v>
          </cell>
          <cell r="AL443">
            <v>36454.8611972651</v>
          </cell>
          <cell r="AM443">
            <v>33984.1039382718</v>
          </cell>
          <cell r="AN443">
            <v>31515.5419396484</v>
          </cell>
          <cell r="AO443">
            <v>29044.7846806551</v>
          </cell>
          <cell r="AP443">
            <v>26576.2226820317</v>
          </cell>
          <cell r="AQ443">
            <v>24105.4654230384</v>
          </cell>
          <cell r="AR443">
            <v>21636.903424415</v>
          </cell>
          <cell r="AS443">
            <v>19815.9432348877</v>
          </cell>
          <cell r="AT443">
            <v>18642.5848544567</v>
          </cell>
          <cell r="AU443">
            <v>17469.2264740257</v>
          </cell>
          <cell r="AV443">
            <v>16295.8680935946</v>
          </cell>
          <cell r="AW443">
            <v>15122.5097131636</v>
          </cell>
          <cell r="AX443">
            <v>13949.1513327325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</row>
        <row r="444">
          <cell r="A444">
            <v>-2975.16451298154</v>
          </cell>
          <cell r="B444">
            <v>-11920.6344683579</v>
          </cell>
          <cell r="C444">
            <v>-10195.4080253968</v>
          </cell>
          <cell r="D444">
            <v>-7705.0952274128</v>
          </cell>
          <cell r="E444">
            <v>-6076.04432424482</v>
          </cell>
          <cell r="F444">
            <v>-4703.83786518925</v>
          </cell>
          <cell r="G444">
            <v>-3252.74088895684</v>
          </cell>
          <cell r="H444">
            <v>-1708.78428697356</v>
          </cell>
          <cell r="I444">
            <v>3.71674641618485</v>
          </cell>
          <cell r="J444">
            <v>1903.07259282881</v>
          </cell>
          <cell r="K444">
            <v>4001.20692540942</v>
          </cell>
          <cell r="L444">
            <v>6320.03598947028</v>
          </cell>
          <cell r="M444">
            <v>8879.68015088377</v>
          </cell>
          <cell r="N444">
            <v>11709.0196685908</v>
          </cell>
          <cell r="O444">
            <v>15221.1438128802</v>
          </cell>
          <cell r="P444">
            <v>19571.7681879113</v>
          </cell>
          <cell r="Q444">
            <v>24408.7735271875</v>
          </cell>
          <cell r="R444">
            <v>29621.2881616322</v>
          </cell>
          <cell r="S444">
            <v>35238.4638537239</v>
          </cell>
          <cell r="T444">
            <v>41291.7154930237</v>
          </cell>
          <cell r="U444">
            <v>47814.8967886117</v>
          </cell>
          <cell r="V444">
            <v>54844.4896009853</v>
          </cell>
          <cell r="W444">
            <v>62419.8079722832</v>
          </cell>
          <cell r="X444">
            <v>70583.2179959067</v>
          </cell>
          <cell r="Y444">
            <v>79380.3747551914</v>
          </cell>
          <cell r="Z444">
            <v>88860.4776562434</v>
          </cell>
          <cell r="AA444">
            <v>99076.5455829266</v>
          </cell>
          <cell r="AB444">
            <v>110085.713412848</v>
          </cell>
          <cell r="AC444">
            <v>121949.551552648</v>
          </cell>
          <cell r="AD444">
            <v>134734.410279649</v>
          </cell>
          <cell r="AE444">
            <v>47770.9509484702</v>
          </cell>
          <cell r="AF444">
            <v>43916.3368019136</v>
          </cell>
          <cell r="AG444">
            <v>41366.7748757707</v>
          </cell>
          <cell r="AH444">
            <v>38973.177938832</v>
          </cell>
          <cell r="AI444">
            <v>36720.8669332899</v>
          </cell>
          <cell r="AJ444">
            <v>34596.9976835629</v>
          </cell>
          <cell r="AK444">
            <v>32533.6795472917</v>
          </cell>
          <cell r="AL444">
            <v>30470.3614110205</v>
          </cell>
          <cell r="AM444">
            <v>28405.2083925233</v>
          </cell>
          <cell r="AN444">
            <v>26341.8902562521</v>
          </cell>
          <cell r="AO444">
            <v>24276.7372377549</v>
          </cell>
          <cell r="AP444">
            <v>22213.4191014837</v>
          </cell>
          <cell r="AQ444">
            <v>20148.2660829865</v>
          </cell>
          <cell r="AR444">
            <v>18084.9479467153</v>
          </cell>
          <cell r="AS444">
            <v>16562.9200670936</v>
          </cell>
          <cell r="AT444">
            <v>15582.1824441215</v>
          </cell>
          <cell r="AU444">
            <v>14601.4448211495</v>
          </cell>
          <cell r="AV444">
            <v>13620.7071981774</v>
          </cell>
          <cell r="AW444">
            <v>12639.9695752053</v>
          </cell>
          <cell r="AX444">
            <v>11659.2319522332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</row>
        <row r="445">
          <cell r="A445">
            <v>-3523.87773216269</v>
          </cell>
          <cell r="B445">
            <v>-14358.0621325426</v>
          </cell>
          <cell r="C445">
            <v>-12594.4020252057</v>
          </cell>
          <cell r="D445">
            <v>-9867.05114483916</v>
          </cell>
          <cell r="E445">
            <v>-8029.3179496623</v>
          </cell>
          <cell r="F445">
            <v>-6471.88682432964</v>
          </cell>
          <cell r="G445">
            <v>-4850.88039775661</v>
          </cell>
          <cell r="H445">
            <v>-3150.91703057236</v>
          </cell>
          <cell r="I445">
            <v>-1284.90183525795</v>
          </cell>
          <cell r="J445">
            <v>767.036040927479</v>
          </cell>
          <cell r="K445">
            <v>3016.44207829319</v>
          </cell>
          <cell r="L445">
            <v>5486.40094813844</v>
          </cell>
          <cell r="M445">
            <v>8197.61588387839</v>
          </cell>
          <cell r="N445">
            <v>11181.5037437645</v>
          </cell>
          <cell r="O445">
            <v>14922.1779994485</v>
          </cell>
          <cell r="P445">
            <v>19606.0099917536</v>
          </cell>
          <cell r="Q445">
            <v>24825.4551825652</v>
          </cell>
          <cell r="R445">
            <v>30450.0994681262</v>
          </cell>
          <cell r="S445">
            <v>36511.399507216</v>
          </cell>
          <cell r="T445">
            <v>43043.2540207865</v>
          </cell>
          <cell r="U445">
            <v>50082.193375595</v>
          </cell>
          <cell r="V445">
            <v>57667.5838857073</v>
          </cell>
          <cell r="W445">
            <v>65841.8479744575</v>
          </cell>
          <cell r="X445">
            <v>74650.7014281529</v>
          </cell>
          <cell r="Y445">
            <v>84143.4090684005</v>
          </cell>
          <cell r="Z445">
            <v>94373.0602729409</v>
          </cell>
          <cell r="AA445">
            <v>105396.865885881</v>
          </cell>
          <cell r="AB445">
            <v>117276.478177836</v>
          </cell>
          <cell r="AC445">
            <v>130078.335645419</v>
          </cell>
          <cell r="AD445">
            <v>143874.034578394</v>
          </cell>
          <cell r="AE445">
            <v>56325.8200476854</v>
          </cell>
          <cell r="AF445">
            <v>51780.9177909477</v>
          </cell>
          <cell r="AG445">
            <v>48774.7777958017</v>
          </cell>
          <cell r="AH445">
            <v>45952.5331542384</v>
          </cell>
          <cell r="AI445">
            <v>43296.8760682735</v>
          </cell>
          <cell r="AJ445">
            <v>40792.6622146709</v>
          </cell>
          <cell r="AK445">
            <v>38359.8430277532</v>
          </cell>
          <cell r="AL445">
            <v>35927.0238408356</v>
          </cell>
          <cell r="AM445">
            <v>33492.04117917</v>
          </cell>
          <cell r="AN445">
            <v>31059.2219922523</v>
          </cell>
          <cell r="AO445">
            <v>28624.2393305867</v>
          </cell>
          <cell r="AP445">
            <v>26191.4201436691</v>
          </cell>
          <cell r="AQ445">
            <v>23756.4374820034</v>
          </cell>
          <cell r="AR445">
            <v>21323.6182950858</v>
          </cell>
          <cell r="AS445">
            <v>19529.0241588375</v>
          </cell>
          <cell r="AT445">
            <v>18372.6550732585</v>
          </cell>
          <cell r="AU445">
            <v>17216.2859876795</v>
          </cell>
          <cell r="AV445">
            <v>16059.9169021005</v>
          </cell>
          <cell r="AW445">
            <v>14903.5478165216</v>
          </cell>
          <cell r="AX445">
            <v>13747.1787309426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</row>
        <row r="446">
          <cell r="A446">
            <v>-3623.4309870567</v>
          </cell>
          <cell r="B446">
            <v>-14760.7505629938</v>
          </cell>
          <cell r="C446">
            <v>-13040.8117744942</v>
          </cell>
          <cell r="D446">
            <v>-10569.8624946134</v>
          </cell>
          <cell r="E446">
            <v>-8817.53323776023</v>
          </cell>
          <cell r="F446">
            <v>-7258.30524309435</v>
          </cell>
          <cell r="G446">
            <v>-5640.91490043842</v>
          </cell>
          <cell r="H446">
            <v>-3949.91435337481</v>
          </cell>
          <cell r="I446">
            <v>-2096.2884732545</v>
          </cell>
          <cell r="J446">
            <v>-60.1044481351355</v>
          </cell>
          <cell r="K446">
            <v>2169.86481932181</v>
          </cell>
          <cell r="L446">
            <v>4616.65558430803</v>
          </cell>
          <cell r="M446">
            <v>7300.7924540738</v>
          </cell>
          <cell r="N446">
            <v>10253.8566502494</v>
          </cell>
          <cell r="O446">
            <v>13972.908072017</v>
          </cell>
          <cell r="P446">
            <v>18649.6902776518</v>
          </cell>
          <cell r="Q446">
            <v>23865.9071825287</v>
          </cell>
          <cell r="R446">
            <v>29487.072561928</v>
          </cell>
          <cell r="S446">
            <v>35544.6236183296</v>
          </cell>
          <cell r="T446">
            <v>42072.4381059428</v>
          </cell>
          <cell r="U446">
            <v>49107.0237970795</v>
          </cell>
          <cell r="V446">
            <v>56687.7226572945</v>
          </cell>
          <cell r="W446">
            <v>64856.930871173</v>
          </cell>
          <cell r="X446">
            <v>73660.3359492909</v>
          </cell>
          <cell r="Y446">
            <v>83147.1722424055</v>
          </cell>
          <cell r="Z446">
            <v>93370.4962918761</v>
          </cell>
          <cell r="AA446">
            <v>104387.483556254</v>
          </cell>
          <cell r="AB446">
            <v>116259.74817353</v>
          </cell>
          <cell r="AC446">
            <v>129053.687547352</v>
          </cell>
          <cell r="AD446">
            <v>142840.85368437</v>
          </cell>
          <cell r="AE446">
            <v>57925.4486802881</v>
          </cell>
          <cell r="AF446">
            <v>53251.473189</v>
          </cell>
          <cell r="AG446">
            <v>50159.9601339363</v>
          </cell>
          <cell r="AH446">
            <v>47257.5649799964</v>
          </cell>
          <cell r="AI446">
            <v>44526.4883953098</v>
          </cell>
          <cell r="AJ446">
            <v>41951.15596449</v>
          </cell>
          <cell r="AK446">
            <v>39449.2457776358</v>
          </cell>
          <cell r="AL446">
            <v>36947.3355907817</v>
          </cell>
          <cell r="AM446">
            <v>34443.2004874437</v>
          </cell>
          <cell r="AN446">
            <v>31941.2903005896</v>
          </cell>
          <cell r="AO446">
            <v>29437.1551972516</v>
          </cell>
          <cell r="AP446">
            <v>26935.2450103975</v>
          </cell>
          <cell r="AQ446">
            <v>24431.1099070596</v>
          </cell>
          <cell r="AR446">
            <v>21929.1997202054</v>
          </cell>
          <cell r="AS446">
            <v>20083.6398960752</v>
          </cell>
          <cell r="AT446">
            <v>18894.4304346689</v>
          </cell>
          <cell r="AU446">
            <v>17705.2209732626</v>
          </cell>
          <cell r="AV446">
            <v>16516.0115118563</v>
          </cell>
          <cell r="AW446">
            <v>15326.8020504499</v>
          </cell>
          <cell r="AX446">
            <v>14137.5925890436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</row>
        <row r="447">
          <cell r="A447">
            <v>-3449.21065783382</v>
          </cell>
          <cell r="B447">
            <v>-13950.9507354376</v>
          </cell>
          <cell r="C447">
            <v>-12206.6751438816</v>
          </cell>
          <cell r="D447">
            <v>-9566.2308010653</v>
          </cell>
          <cell r="E447">
            <v>-7768.39336601309</v>
          </cell>
          <cell r="F447">
            <v>-6233.1153332959</v>
          </cell>
          <cell r="G447">
            <v>-4632.24338365168</v>
          </cell>
          <cell r="H447">
            <v>-2950.56668245807</v>
          </cell>
          <cell r="I447">
            <v>-1102.41924489339</v>
          </cell>
          <cell r="J447">
            <v>931.881485308932</v>
          </cell>
          <cell r="K447">
            <v>3163.93739384242</v>
          </cell>
          <cell r="L447">
            <v>5616.69552815234</v>
          </cell>
          <cell r="M447">
            <v>8310.7959523751</v>
          </cell>
          <cell r="N447">
            <v>11277.3471827897</v>
          </cell>
          <cell r="O447">
            <v>14991.5329449525</v>
          </cell>
          <cell r="P447">
            <v>19635.87794891</v>
          </cell>
          <cell r="Q447">
            <v>24809.8292010408</v>
          </cell>
          <cell r="R447">
            <v>30385.447735229</v>
          </cell>
          <cell r="S447">
            <v>36393.9160264561</v>
          </cell>
          <cell r="T447">
            <v>42868.8373262751</v>
          </cell>
          <cell r="U447">
            <v>49846.4235939875</v>
          </cell>
          <cell r="V447">
            <v>57365.6980174045</v>
          </cell>
          <cell r="W447">
            <v>65468.713255823</v>
          </cell>
          <cell r="X447">
            <v>74200.78662577</v>
          </cell>
          <cell r="Y447">
            <v>83610.7535448274</v>
          </cell>
          <cell r="Z447">
            <v>93751.2406509605</v>
          </cell>
          <cell r="AA447">
            <v>104678.960124809</v>
          </cell>
          <cell r="AB447">
            <v>116455.026860981</v>
          </cell>
          <cell r="AC447">
            <v>129145.300262185</v>
          </cell>
          <cell r="AD447">
            <v>142820.752567718</v>
          </cell>
          <cell r="AE447">
            <v>55248.8033405883</v>
          </cell>
          <cell r="AF447">
            <v>50790.8050234379</v>
          </cell>
          <cell r="AG447">
            <v>47842.1460023089</v>
          </cell>
          <cell r="AH447">
            <v>45073.8660367663</v>
          </cell>
          <cell r="AI447">
            <v>42468.9882745199</v>
          </cell>
          <cell r="AJ447">
            <v>40012.6579698152</v>
          </cell>
          <cell r="AK447">
            <v>37626.3571808088</v>
          </cell>
          <cell r="AL447">
            <v>35240.0563918025</v>
          </cell>
          <cell r="AM447">
            <v>32851.6334962598</v>
          </cell>
          <cell r="AN447">
            <v>30465.3327072535</v>
          </cell>
          <cell r="AO447">
            <v>28076.9098117108</v>
          </cell>
          <cell r="AP447">
            <v>25690.6090227044</v>
          </cell>
          <cell r="AQ447">
            <v>23302.1861271618</v>
          </cell>
          <cell r="AR447">
            <v>20915.8853381554</v>
          </cell>
          <cell r="AS447">
            <v>19155.6059773611</v>
          </cell>
          <cell r="AT447">
            <v>18021.3480447788</v>
          </cell>
          <cell r="AU447">
            <v>16887.0901121966</v>
          </cell>
          <cell r="AV447">
            <v>15752.8321796143</v>
          </cell>
          <cell r="AW447">
            <v>14618.574247032</v>
          </cell>
          <cell r="AX447">
            <v>13484.3163144497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</row>
        <row r="448">
          <cell r="A448">
            <v>-3094.05522320194</v>
          </cell>
          <cell r="B448">
            <v>-12497.5991072316</v>
          </cell>
          <cell r="C448">
            <v>-10795.869167111</v>
          </cell>
          <cell r="D448">
            <v>-8344.55361660965</v>
          </cell>
          <cell r="E448">
            <v>-6715.40012882452</v>
          </cell>
          <cell r="F448">
            <v>-5321.9713577683</v>
          </cell>
          <cell r="G448">
            <v>-3854.25064213633</v>
          </cell>
          <cell r="H448">
            <v>-2298.07866308084</v>
          </cell>
          <cell r="I448">
            <v>-575.485773822637</v>
          </cell>
          <cell r="J448">
            <v>1332.04249258217</v>
          </cell>
          <cell r="K448">
            <v>3436.21646902086</v>
          </cell>
          <cell r="L448">
            <v>5759.05399696603</v>
          </cell>
          <cell r="M448">
            <v>8320.6426766744</v>
          </cell>
          <cell r="N448">
            <v>11150.2288966317</v>
          </cell>
          <cell r="O448">
            <v>14675.6610525</v>
          </cell>
          <cell r="P448">
            <v>19058.9085801235</v>
          </cell>
          <cell r="Q448">
            <v>23935.9842791552</v>
          </cell>
          <cell r="R448">
            <v>29191.6800395202</v>
          </cell>
          <cell r="S448">
            <v>34855.389120559</v>
          </cell>
          <cell r="T448">
            <v>40958.7866567233</v>
          </cell>
          <cell r="U448">
            <v>47536.0068054716</v>
          </cell>
          <cell r="V448">
            <v>54623.8336476153</v>
          </cell>
          <cell r="W448">
            <v>62261.9069077563</v>
          </cell>
          <cell r="X448">
            <v>70492.9436453347</v>
          </cell>
          <cell r="Y448">
            <v>79362.9771561308</v>
          </cell>
          <cell r="Z448">
            <v>88921.6144203102</v>
          </cell>
          <cell r="AA448">
            <v>99222.31353683</v>
          </cell>
          <cell r="AB448">
            <v>110322.682695799</v>
          </cell>
          <cell r="AC448">
            <v>122284.80236084</v>
          </cell>
          <cell r="AD448">
            <v>135175.572463306</v>
          </cell>
          <cell r="AE448">
            <v>49570.4210448597</v>
          </cell>
          <cell r="AF448">
            <v>45570.6085559604</v>
          </cell>
          <cell r="AG448">
            <v>42925.0079210647</v>
          </cell>
          <cell r="AH448">
            <v>40441.2472753173</v>
          </cell>
          <cell r="AI448">
            <v>38104.0946197395</v>
          </cell>
          <cell r="AJ448">
            <v>35900.221955225</v>
          </cell>
          <cell r="AK448">
            <v>33759.1812864976</v>
          </cell>
          <cell r="AL448">
            <v>31618.1406177701</v>
          </cell>
          <cell r="AM448">
            <v>29475.1959491703</v>
          </cell>
          <cell r="AN448">
            <v>27334.1552804428</v>
          </cell>
          <cell r="AO448">
            <v>25191.210611843</v>
          </cell>
          <cell r="AP448">
            <v>23050.1699431155</v>
          </cell>
          <cell r="AQ448">
            <v>20907.2252745157</v>
          </cell>
          <cell r="AR448">
            <v>18766.1846057883</v>
          </cell>
          <cell r="AS448">
            <v>17186.823899399</v>
          </cell>
          <cell r="AT448">
            <v>16169.1431553481</v>
          </cell>
          <cell r="AU448">
            <v>15151.4624112971</v>
          </cell>
          <cell r="AV448">
            <v>14133.7816672461</v>
          </cell>
          <cell r="AW448">
            <v>13116.1009231952</v>
          </cell>
          <cell r="AX448">
            <v>12098.4201791442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</row>
        <row r="449">
          <cell r="A449">
            <v>-3685.674725219</v>
          </cell>
          <cell r="B449">
            <v>-15038.9504177064</v>
          </cell>
          <cell r="C449">
            <v>-13125.218781636</v>
          </cell>
          <cell r="D449">
            <v>-10243.4405451715</v>
          </cell>
          <cell r="E449">
            <v>-8313.02831356884</v>
          </cell>
          <cell r="F449">
            <v>-6676.94147174088</v>
          </cell>
          <cell r="G449">
            <v>-4980.0481820438</v>
          </cell>
          <cell r="H449">
            <v>-3206.40422896305</v>
          </cell>
          <cell r="I449">
            <v>-1265.35319700123</v>
          </cell>
          <cell r="J449">
            <v>863.605204486951</v>
          </cell>
          <cell r="K449">
            <v>3192.07912666666</v>
          </cell>
          <cell r="L449">
            <v>5743.69180306046</v>
          </cell>
          <cell r="M449">
            <v>8539.52471787122</v>
          </cell>
          <cell r="N449">
            <v>11611.9727488609</v>
          </cell>
          <cell r="O449">
            <v>15466.6139227403</v>
          </cell>
          <cell r="P449">
            <v>20299.2372684448</v>
          </cell>
          <cell r="Q449">
            <v>25686.0080049576</v>
          </cell>
          <cell r="R449">
            <v>31490.9677531876</v>
          </cell>
          <cell r="S449">
            <v>37746.5816129272</v>
          </cell>
          <cell r="T449">
            <v>44487.8350340383</v>
          </cell>
          <cell r="U449">
            <v>51752.4294777774</v>
          </cell>
          <cell r="V449">
            <v>59580.993267819</v>
          </cell>
          <cell r="W449">
            <v>68017.3088101918</v>
          </cell>
          <cell r="X449">
            <v>77108.5574528884</v>
          </cell>
          <cell r="Y449">
            <v>86905.583354564</v>
          </cell>
          <cell r="Z449">
            <v>97463.1778380465</v>
          </cell>
          <cell r="AA449">
            <v>108840.38581895</v>
          </cell>
          <cell r="AB449">
            <v>121100.836023136</v>
          </cell>
          <cell r="AC449">
            <v>134313.096839819</v>
          </cell>
          <cell r="AD449">
            <v>148551.059800464</v>
          </cell>
          <cell r="AE449">
            <v>58882.6856865007</v>
          </cell>
          <cell r="AF449">
            <v>54131.4712197998</v>
          </cell>
          <cell r="AG449">
            <v>50988.8698992341</v>
          </cell>
          <cell r="AH449">
            <v>48038.511715032</v>
          </cell>
          <cell r="AI449">
            <v>45262.3031955358</v>
          </cell>
          <cell r="AJ449">
            <v>42644.4125530448</v>
          </cell>
          <cell r="AK449">
            <v>40101.157481142</v>
          </cell>
          <cell r="AL449">
            <v>37557.9024092392</v>
          </cell>
          <cell r="AM449">
            <v>35012.3856533793</v>
          </cell>
          <cell r="AN449">
            <v>32469.1305814765</v>
          </cell>
          <cell r="AO449">
            <v>29923.6138256165</v>
          </cell>
          <cell r="AP449">
            <v>27380.3587537137</v>
          </cell>
          <cell r="AQ449">
            <v>24834.8419978537</v>
          </cell>
          <cell r="AR449">
            <v>22291.586925951</v>
          </cell>
          <cell r="AS449">
            <v>20415.5286214276</v>
          </cell>
          <cell r="AT449">
            <v>19206.6670842838</v>
          </cell>
          <cell r="AU449">
            <v>17997.8055471399</v>
          </cell>
          <cell r="AV449">
            <v>16788.9440099961</v>
          </cell>
          <cell r="AW449">
            <v>15580.0824728522</v>
          </cell>
          <cell r="AX449">
            <v>14371.2209357083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</row>
        <row r="450">
          <cell r="A450">
            <v>-2948.86329513124</v>
          </cell>
          <cell r="B450">
            <v>-11821.101515728</v>
          </cell>
          <cell r="C450">
            <v>-10163.9568448171</v>
          </cell>
          <cell r="D450">
            <v>-7703.62892610278</v>
          </cell>
          <cell r="E450">
            <v>-6089.60771321879</v>
          </cell>
          <cell r="F450">
            <v>-4735.20859007756</v>
          </cell>
          <cell r="G450">
            <v>-3301.82446796578</v>
          </cell>
          <cell r="H450">
            <v>-1775.60829263915</v>
          </cell>
          <cell r="I450">
            <v>-81.4985779051407</v>
          </cell>
          <cell r="J450">
            <v>1798.67729056821</v>
          </cell>
          <cell r="K450">
            <v>3876.79697113751</v>
          </cell>
          <cell r="L450">
            <v>6174.64873831329</v>
          </cell>
          <cell r="M450">
            <v>8712.24868762228</v>
          </cell>
          <cell r="N450">
            <v>11518.2697915452</v>
          </cell>
          <cell r="O450">
            <v>15002.1813984409</v>
          </cell>
          <cell r="P450">
            <v>19318.0801921482</v>
          </cell>
          <cell r="Q450">
            <v>24116.502045123</v>
          </cell>
          <cell r="R450">
            <v>29287.4378569518</v>
          </cell>
          <cell r="S450">
            <v>34859.8068543706</v>
          </cell>
          <cell r="T450">
            <v>40864.7733388438</v>
          </cell>
          <cell r="U450">
            <v>47335.9209775501</v>
          </cell>
          <cell r="V450">
            <v>54309.4406250301</v>
          </cell>
          <cell r="W450">
            <v>61824.3327259176</v>
          </cell>
          <cell r="X450">
            <v>69922.6254307197</v>
          </cell>
          <cell r="Y450">
            <v>78649.6096444924</v>
          </cell>
          <cell r="Z450">
            <v>88054.0923229559</v>
          </cell>
          <cell r="AA450">
            <v>98188.669432645</v>
          </cell>
          <cell r="AB450">
            <v>109110.020101666</v>
          </cell>
          <cell r="AC450">
            <v>120879.223606141</v>
          </cell>
          <cell r="AD450">
            <v>133562.100965135</v>
          </cell>
          <cell r="AE450">
            <v>47345.4612111302</v>
          </cell>
          <cell r="AF450">
            <v>43525.1796187347</v>
          </cell>
          <cell r="AG450">
            <v>40998.326313893</v>
          </cell>
          <cell r="AH450">
            <v>38626.0488380865</v>
          </cell>
          <cell r="AI450">
            <v>36393.7988779942</v>
          </cell>
          <cell r="AJ450">
            <v>34288.8466594602</v>
          </cell>
          <cell r="AK450">
            <v>32243.9062333752</v>
          </cell>
          <cell r="AL450">
            <v>30198.9658072902</v>
          </cell>
          <cell r="AM450">
            <v>28152.2068420401</v>
          </cell>
          <cell r="AN450">
            <v>26107.266415955</v>
          </cell>
          <cell r="AO450">
            <v>24060.5074507049</v>
          </cell>
          <cell r="AP450">
            <v>22015.5670246199</v>
          </cell>
          <cell r="AQ450">
            <v>19968.8080593698</v>
          </cell>
          <cell r="AR450">
            <v>17923.8676332847</v>
          </cell>
          <cell r="AS450">
            <v>16415.39626091</v>
          </cell>
          <cell r="AT450">
            <v>15443.3939422455</v>
          </cell>
          <cell r="AU450">
            <v>14471.391623581</v>
          </cell>
          <cell r="AV450">
            <v>13499.3893049165</v>
          </cell>
          <cell r="AW450">
            <v>12527.386986252</v>
          </cell>
          <cell r="AX450">
            <v>11555.3846675875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</row>
        <row r="451">
          <cell r="A451">
            <v>-2970.61039938737</v>
          </cell>
          <cell r="B451">
            <v>-11936.4814759611</v>
          </cell>
          <cell r="C451">
            <v>-10078.3912528424</v>
          </cell>
          <cell r="D451">
            <v>-7543.04972244598</v>
          </cell>
          <cell r="E451">
            <v>-5912.31629386878</v>
          </cell>
          <cell r="F451">
            <v>-4532.16608297461</v>
          </cell>
          <cell r="G451">
            <v>-3072.08845645413</v>
          </cell>
          <cell r="H451">
            <v>-1518.07062185437</v>
          </cell>
          <cell r="I451">
            <v>205.479379809307</v>
          </cell>
          <cell r="J451">
            <v>2116.92379039725</v>
          </cell>
          <cell r="K451">
            <v>4228.27131731887</v>
          </cell>
          <cell r="L451">
            <v>6561.50754017908</v>
          </cell>
          <cell r="M451">
            <v>9136.83711147189</v>
          </cell>
          <cell r="N451">
            <v>11983.2041135501</v>
          </cell>
          <cell r="O451">
            <v>15512.8002254083</v>
          </cell>
          <cell r="P451">
            <v>19881.0230493921</v>
          </cell>
          <cell r="Q451">
            <v>24736.6624245394</v>
          </cell>
          <cell r="R451">
            <v>29969.2577034872</v>
          </cell>
          <cell r="S451">
            <v>35608.0729527014</v>
          </cell>
          <cell r="T451">
            <v>41684.6440841811</v>
          </cell>
          <cell r="U451">
            <v>48232.9552247311</v>
          </cell>
          <cell r="V451">
            <v>55289.6287772399</v>
          </cell>
          <cell r="W451">
            <v>62894.1302369086</v>
          </cell>
          <cell r="X451">
            <v>71088.9889078959</v>
          </cell>
          <cell r="Y451">
            <v>79920.0357547697</v>
          </cell>
          <cell r="Z451">
            <v>89436.6597189858</v>
          </cell>
          <cell r="AA451">
            <v>99692.0839338795</v>
          </cell>
          <cell r="AB451">
            <v>110743.663382946</v>
          </cell>
          <cell r="AC451">
            <v>122653.205666108</v>
          </cell>
          <cell r="AD451">
            <v>135487.316667898</v>
          </cell>
          <cell r="AE451">
            <v>47649.8924888815</v>
          </cell>
          <cell r="AF451">
            <v>43805.0464888999</v>
          </cell>
          <cell r="AG451">
            <v>41261.9455193274</v>
          </cell>
          <cell r="AH451">
            <v>38874.4143012473</v>
          </cell>
          <cell r="AI451">
            <v>36627.8109756955</v>
          </cell>
          <cell r="AJ451">
            <v>34509.3239160785</v>
          </cell>
          <cell r="AK451">
            <v>32451.234524688</v>
          </cell>
          <cell r="AL451">
            <v>30393.1451332975</v>
          </cell>
          <cell r="AM451">
            <v>28333.2255095364</v>
          </cell>
          <cell r="AN451">
            <v>26275.1361181459</v>
          </cell>
          <cell r="AO451">
            <v>24215.2164943849</v>
          </cell>
          <cell r="AP451">
            <v>22157.1271029944</v>
          </cell>
          <cell r="AQ451">
            <v>20097.2074792334</v>
          </cell>
          <cell r="AR451">
            <v>18039.1180878428</v>
          </cell>
          <cell r="AS451">
            <v>16520.9472457492</v>
          </cell>
          <cell r="AT451">
            <v>15542.6949529525</v>
          </cell>
          <cell r="AU451">
            <v>14564.4426601557</v>
          </cell>
          <cell r="AV451">
            <v>13586.190367359</v>
          </cell>
          <cell r="AW451">
            <v>12607.9380745623</v>
          </cell>
          <cell r="AX451">
            <v>11629.6857817655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</row>
        <row r="452">
          <cell r="A452">
            <v>-3111.50192670714</v>
          </cell>
          <cell r="B452">
            <v>-12661.149608189</v>
          </cell>
          <cell r="C452">
            <v>-11010.4708841221</v>
          </cell>
          <cell r="D452">
            <v>-8668.95783661552</v>
          </cell>
          <cell r="E452">
            <v>-7094.26657591209</v>
          </cell>
          <cell r="F452">
            <v>-5723.29828298719</v>
          </cell>
          <cell r="G452">
            <v>-4280.39452710348</v>
          </cell>
          <cell r="H452">
            <v>-2751.52524162183</v>
          </cell>
          <cell r="I452">
            <v>-1058.6560073693</v>
          </cell>
          <cell r="J452">
            <v>816.575894338777</v>
          </cell>
          <cell r="K452">
            <v>2885.67475878473</v>
          </cell>
          <cell r="L452">
            <v>5170.46891845241</v>
          </cell>
          <cell r="M452">
            <v>7690.82779626449</v>
          </cell>
          <cell r="N452">
            <v>10475.8020515002</v>
          </cell>
          <cell r="O452">
            <v>13954.4384866065</v>
          </cell>
          <cell r="P452">
            <v>18289.0510965952</v>
          </cell>
          <cell r="Q452">
            <v>23114.1984008679</v>
          </cell>
          <cell r="R452">
            <v>28313.9344302345</v>
          </cell>
          <cell r="S452">
            <v>33917.3394809261</v>
          </cell>
          <cell r="T452">
            <v>39955.751428146</v>
          </cell>
          <cell r="U452">
            <v>46462.9409877918</v>
          </cell>
          <cell r="V452">
            <v>53475.3005842018</v>
          </cell>
          <cell r="W452">
            <v>61032.0478801942</v>
          </cell>
          <cell r="X452">
            <v>69175.4451076727</v>
          </cell>
          <cell r="Y452">
            <v>77951.0354254373</v>
          </cell>
          <cell r="Z452">
            <v>87407.8976260658</v>
          </cell>
          <cell r="AA452">
            <v>97598.9206163525</v>
          </cell>
          <cell r="AB452">
            <v>108581.099206377</v>
          </cell>
          <cell r="AC452">
            <v>120415.852861446</v>
          </cell>
          <cell r="AD452">
            <v>133169.369199578</v>
          </cell>
          <cell r="AE452">
            <v>49746.9699091347</v>
          </cell>
          <cell r="AF452">
            <v>45732.9117806515</v>
          </cell>
          <cell r="AG452">
            <v>43077.8886357676</v>
          </cell>
          <cell r="AH452">
            <v>40585.2818855914</v>
          </cell>
          <cell r="AI452">
            <v>38239.8052812095</v>
          </cell>
          <cell r="AJ452">
            <v>36028.0833548222</v>
          </cell>
          <cell r="AK452">
            <v>33879.4172052038</v>
          </cell>
          <cell r="AL452">
            <v>31730.7510555855</v>
          </cell>
          <cell r="AM452">
            <v>29580.1741248529</v>
          </cell>
          <cell r="AN452">
            <v>27431.5079752346</v>
          </cell>
          <cell r="AO452">
            <v>25280.931044502</v>
          </cell>
          <cell r="AP452">
            <v>23132.2648948836</v>
          </cell>
          <cell r="AQ452">
            <v>20981.6879641511</v>
          </cell>
          <cell r="AR452">
            <v>18833.0218145327</v>
          </cell>
          <cell r="AS452">
            <v>17248.0360936063</v>
          </cell>
          <cell r="AT452">
            <v>16226.7308013718</v>
          </cell>
          <cell r="AU452">
            <v>15205.4255091372</v>
          </cell>
          <cell r="AV452">
            <v>14184.1202169027</v>
          </cell>
          <cell r="AW452">
            <v>13162.8149246681</v>
          </cell>
          <cell r="AX452">
            <v>12141.5096324336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</row>
        <row r="453">
          <cell r="A453">
            <v>-3781.40039735024</v>
          </cell>
          <cell r="B453">
            <v>-15229.5203313478</v>
          </cell>
          <cell r="C453">
            <v>-13230.1179304892</v>
          </cell>
          <cell r="D453">
            <v>-10448.6353368293</v>
          </cell>
          <cell r="E453">
            <v>-8516.00989551085</v>
          </cell>
          <cell r="F453">
            <v>-6826.56549826868</v>
          </cell>
          <cell r="G453">
            <v>-5078.2649579613</v>
          </cell>
          <cell r="H453">
            <v>-3254.7817069291</v>
          </cell>
          <cell r="I453">
            <v>-1263.01855187668</v>
          </cell>
          <cell r="J453">
            <v>917.952429029724</v>
          </cell>
          <cell r="K453">
            <v>3299.77759647232</v>
          </cell>
          <cell r="L453">
            <v>5906.44471035901</v>
          </cell>
          <cell r="M453">
            <v>8759.28932784248</v>
          </cell>
          <cell r="N453">
            <v>11891.3716957209</v>
          </cell>
          <cell r="O453">
            <v>15822.998364762</v>
          </cell>
          <cell r="P453">
            <v>20756.4164357532</v>
          </cell>
          <cell r="Q453">
            <v>26256.6006438201</v>
          </cell>
          <cell r="R453">
            <v>32183.7784461462</v>
          </cell>
          <cell r="S453">
            <v>38571.0984651486</v>
          </cell>
          <cell r="T453">
            <v>45454.2827369513</v>
          </cell>
          <cell r="U453">
            <v>52871.826492179</v>
          </cell>
          <cell r="V453">
            <v>60865.2134462534</v>
          </cell>
          <cell r="W453">
            <v>69479.1478032344</v>
          </cell>
          <cell r="X453">
            <v>78761.8042707231</v>
          </cell>
          <cell r="Y453">
            <v>88765.0974840707</v>
          </cell>
          <cell r="Z453">
            <v>99544.9723466894</v>
          </cell>
          <cell r="AA453">
            <v>111161.716910236</v>
          </cell>
          <cell r="AB453">
            <v>123680.299544497</v>
          </cell>
          <cell r="AC453">
            <v>137170.73228265</v>
          </cell>
          <cell r="AD453">
            <v>151708.462373958</v>
          </cell>
          <cell r="AE453">
            <v>60637.9260153574</v>
          </cell>
          <cell r="AF453">
            <v>55745.0820841412</v>
          </cell>
          <cell r="AG453">
            <v>52508.8026218423</v>
          </cell>
          <cell r="AH453">
            <v>49470.4968922946</v>
          </cell>
          <cell r="AI453">
            <v>46611.5320735922</v>
          </cell>
          <cell r="AJ453">
            <v>43915.6044465672</v>
          </cell>
          <cell r="AK453">
            <v>41296.5372099045</v>
          </cell>
          <cell r="AL453">
            <v>38677.4699732418</v>
          </cell>
          <cell r="AM453">
            <v>36056.0736338408</v>
          </cell>
          <cell r="AN453">
            <v>33437.0063971781</v>
          </cell>
          <cell r="AO453">
            <v>30815.6100577771</v>
          </cell>
          <cell r="AP453">
            <v>28196.5428211144</v>
          </cell>
          <cell r="AQ453">
            <v>25575.1464817134</v>
          </cell>
          <cell r="AR453">
            <v>22956.0792450507</v>
          </cell>
          <cell r="AS453">
            <v>21024.0973161717</v>
          </cell>
          <cell r="AT453">
            <v>19779.2006950764</v>
          </cell>
          <cell r="AU453">
            <v>18534.3040739811</v>
          </cell>
          <cell r="AV453">
            <v>17289.4074528859</v>
          </cell>
          <cell r="AW453">
            <v>16044.5108317906</v>
          </cell>
          <cell r="AX453">
            <v>14799.6142106953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</row>
        <row r="454">
          <cell r="A454">
            <v>-3277.96233565342</v>
          </cell>
          <cell r="B454">
            <v>-13058.6586950813</v>
          </cell>
          <cell r="C454">
            <v>-11247.5800077618</v>
          </cell>
          <cell r="D454">
            <v>-8556.89531140877</v>
          </cell>
          <cell r="E454">
            <v>-6755.35777813702</v>
          </cell>
          <cell r="F454">
            <v>-5240.82387340474</v>
          </cell>
          <cell r="G454">
            <v>-3653.54527760054</v>
          </cell>
          <cell r="H454">
            <v>-1978.52357324643</v>
          </cell>
          <cell r="I454">
            <v>-133.239031615512</v>
          </cell>
          <cell r="J454">
            <v>1901.76779605548</v>
          </cell>
          <cell r="K454">
            <v>4138.466098241</v>
          </cell>
          <cell r="L454">
            <v>6599.73375909438</v>
          </cell>
          <cell r="M454">
            <v>9306.33583745317</v>
          </cell>
          <cell r="N454">
            <v>12288.9524646085</v>
          </cell>
          <cell r="O454">
            <v>16002.1570724851</v>
          </cell>
          <cell r="P454">
            <v>20619.8012624649</v>
          </cell>
          <cell r="Q454">
            <v>25758.0853383105</v>
          </cell>
          <cell r="R454">
            <v>31295.2677606245</v>
          </cell>
          <cell r="S454">
            <v>37262.3160447226</v>
          </cell>
          <cell r="T454">
            <v>43692.6017946148</v>
          </cell>
          <cell r="U454">
            <v>50622.0873386579</v>
          </cell>
          <cell r="V454">
            <v>58089.5268542204</v>
          </cell>
          <cell r="W454">
            <v>66136.6831061762</v>
          </cell>
          <cell r="X454">
            <v>74808.5610113719</v>
          </cell>
          <cell r="Y454">
            <v>84153.6593353101</v>
          </cell>
          <cell r="Z454">
            <v>94224.2419287007</v>
          </cell>
          <cell r="AA454">
            <v>105076.630020811</v>
          </cell>
          <cell r="AB454">
            <v>116771.517204305</v>
          </cell>
          <cell r="AC454">
            <v>129374.308873182</v>
          </cell>
          <cell r="AD454">
            <v>142955.488012156</v>
          </cell>
          <cell r="AE454">
            <v>52724.753465899</v>
          </cell>
          <cell r="AF454">
            <v>48470.4194711123</v>
          </cell>
          <cell r="AG454">
            <v>45656.4703800229</v>
          </cell>
          <cell r="AH454">
            <v>43014.6597002866</v>
          </cell>
          <cell r="AI454">
            <v>40528.7861696585</v>
          </cell>
          <cell r="AJ454">
            <v>38184.6736836741</v>
          </cell>
          <cell r="AK454">
            <v>35907.3914044503</v>
          </cell>
          <cell r="AL454">
            <v>33630.1091252265</v>
          </cell>
          <cell r="AM454">
            <v>31350.8016882221</v>
          </cell>
          <cell r="AN454">
            <v>29073.5194089984</v>
          </cell>
          <cell r="AO454">
            <v>26794.211971994</v>
          </cell>
          <cell r="AP454">
            <v>24516.9296927702</v>
          </cell>
          <cell r="AQ454">
            <v>22237.6222557658</v>
          </cell>
          <cell r="AR454">
            <v>19960.3399765421</v>
          </cell>
          <cell r="AS454">
            <v>18280.4792426028</v>
          </cell>
          <cell r="AT454">
            <v>17198.0400539479</v>
          </cell>
          <cell r="AU454">
            <v>16115.6008652929</v>
          </cell>
          <cell r="AV454">
            <v>15033.161676638</v>
          </cell>
          <cell r="AW454">
            <v>13950.7224879831</v>
          </cell>
          <cell r="AX454">
            <v>12868.2832993282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</row>
        <row r="455">
          <cell r="A455">
            <v>-3559.81481985172</v>
          </cell>
          <cell r="B455">
            <v>-14520.6790352577</v>
          </cell>
          <cell r="C455">
            <v>-12807.8377042649</v>
          </cell>
          <cell r="D455">
            <v>-10257.3139328851</v>
          </cell>
          <cell r="E455">
            <v>-8487.62069265108</v>
          </cell>
          <cell r="F455">
            <v>-6943.72908933955</v>
          </cell>
          <cell r="G455">
            <v>-5339.25611124926</v>
          </cell>
          <cell r="H455">
            <v>-3658.8823389797</v>
          </cell>
          <cell r="I455">
            <v>-1814.93300551743</v>
          </cell>
          <cell r="J455">
            <v>212.385259429199</v>
          </cell>
          <cell r="K455">
            <v>2434.39967266078</v>
          </cell>
          <cell r="L455">
            <v>4874.06280831817</v>
          </cell>
          <cell r="M455">
            <v>7551.89130189986</v>
          </cell>
          <cell r="N455">
            <v>10499.2257928872</v>
          </cell>
          <cell r="O455">
            <v>14204.5656341583</v>
          </cell>
          <cell r="P455">
            <v>18856.0066216267</v>
          </cell>
          <cell r="Q455">
            <v>24042.0748635726</v>
          </cell>
          <cell r="R455">
            <v>29630.7510609855</v>
          </cell>
          <cell r="S455">
            <v>35653.2907157684</v>
          </cell>
          <cell r="T455">
            <v>42143.3757756656</v>
          </cell>
          <cell r="U455">
            <v>49137.3030055593</v>
          </cell>
          <cell r="V455">
            <v>56674.1869825196</v>
          </cell>
          <cell r="W455">
            <v>64796.1788498877</v>
          </cell>
          <cell r="X455">
            <v>73548.7020538072</v>
          </cell>
          <cell r="Y455">
            <v>82980.7063805945</v>
          </cell>
          <cell r="Z455">
            <v>93144.9417156917</v>
          </cell>
          <cell r="AA455">
            <v>104098.253055237</v>
          </cell>
          <cell r="AB455">
            <v>115901.89842015</v>
          </cell>
          <cell r="AC455">
            <v>128621.891450716</v>
          </cell>
          <cell r="AD455">
            <v>142329.370597676</v>
          </cell>
          <cell r="AE455">
            <v>56885.5348063446</v>
          </cell>
          <cell r="AF455">
            <v>52295.469445588</v>
          </cell>
          <cell r="AG455">
            <v>49259.4571659293</v>
          </cell>
          <cell r="AH455">
            <v>46409.167624583</v>
          </cell>
          <cell r="AI455">
            <v>43727.1210344139</v>
          </cell>
          <cell r="AJ455">
            <v>41198.0225816787</v>
          </cell>
          <cell r="AK455">
            <v>38741.0282508765</v>
          </cell>
          <cell r="AL455">
            <v>36284.0339200744</v>
          </cell>
          <cell r="AM455">
            <v>33824.8546158803</v>
          </cell>
          <cell r="AN455">
            <v>31367.8602850782</v>
          </cell>
          <cell r="AO455">
            <v>28908.6809808841</v>
          </cell>
          <cell r="AP455">
            <v>26451.686650082</v>
          </cell>
          <cell r="AQ455">
            <v>23992.5073458879</v>
          </cell>
          <cell r="AR455">
            <v>21535.5130150857</v>
          </cell>
          <cell r="AS455">
            <v>19723.0858348975</v>
          </cell>
          <cell r="AT455">
            <v>18555.2258053233</v>
          </cell>
          <cell r="AU455">
            <v>17387.365775749</v>
          </cell>
          <cell r="AV455">
            <v>16219.5057461748</v>
          </cell>
          <cell r="AW455">
            <v>15051.6457166005</v>
          </cell>
          <cell r="AX455">
            <v>13883.7856870263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</row>
        <row r="456">
          <cell r="A456">
            <v>-3657.72028751253</v>
          </cell>
          <cell r="B456">
            <v>-14816.6546664829</v>
          </cell>
          <cell r="C456">
            <v>-13106.9007388194</v>
          </cell>
          <cell r="D456">
            <v>-10363.628443688</v>
          </cell>
          <cell r="E456">
            <v>-8466.9831245958</v>
          </cell>
          <cell r="F456">
            <v>-6855.07196638163</v>
          </cell>
          <cell r="G456">
            <v>-5183.15364619326</v>
          </cell>
          <cell r="H456">
            <v>-3435.44039981403</v>
          </cell>
          <cell r="I456">
            <v>-1521.8032120918</v>
          </cell>
          <cell r="J456">
            <v>578.079420940749</v>
          </cell>
          <cell r="K456">
            <v>2875.69772861179</v>
          </cell>
          <cell r="L456">
            <v>5394.49068026348</v>
          </cell>
          <cell r="M456">
            <v>8155.36573078304</v>
          </cell>
          <cell r="N456">
            <v>11190.4609649098</v>
          </cell>
          <cell r="O456">
            <v>15002.5996075052</v>
          </cell>
          <cell r="P456">
            <v>19786.2669590674</v>
          </cell>
          <cell r="Q456">
            <v>25119.4332909585</v>
          </cell>
          <cell r="R456">
            <v>30866.6271853258</v>
          </cell>
          <cell r="S456">
            <v>37059.9906778423</v>
          </cell>
          <cell r="T456">
            <v>43734.1610739429</v>
          </cell>
          <cell r="U456">
            <v>50926.4646631008</v>
          </cell>
          <cell r="V456">
            <v>58677.1254716465</v>
          </cell>
          <cell r="W456">
            <v>67029.4902216113</v>
          </cell>
          <cell r="X456">
            <v>76030.2707537093</v>
          </cell>
          <cell r="Y456">
            <v>85729.8052702468</v>
          </cell>
          <cell r="Z456">
            <v>96182.3398589969</v>
          </cell>
          <cell r="AA456">
            <v>107446.331872504</v>
          </cell>
          <cell r="AB456">
            <v>119584.776859514</v>
          </cell>
          <cell r="AC456">
            <v>132665.560876936</v>
          </cell>
          <cell r="AD456">
            <v>146761.840152705</v>
          </cell>
          <cell r="AE456">
            <v>58572.2539691079</v>
          </cell>
          <cell r="AF456">
            <v>53846.0880824676</v>
          </cell>
          <cell r="AG456">
            <v>50720.0546733966</v>
          </cell>
          <cell r="AH456">
            <v>47785.2508876967</v>
          </cell>
          <cell r="AI456">
            <v>45023.6786431682</v>
          </cell>
          <cell r="AJ456">
            <v>42419.5896178864</v>
          </cell>
          <cell r="AK456">
            <v>39889.7426816781</v>
          </cell>
          <cell r="AL456">
            <v>37359.8957454698</v>
          </cell>
          <cell r="AM456">
            <v>34827.7990489865</v>
          </cell>
          <cell r="AN456">
            <v>32297.9521127782</v>
          </cell>
          <cell r="AO456">
            <v>29765.8554162949</v>
          </cell>
          <cell r="AP456">
            <v>27236.0084800866</v>
          </cell>
          <cell r="AQ456">
            <v>24703.9117836034</v>
          </cell>
          <cell r="AR456">
            <v>22174.064847395</v>
          </cell>
          <cell r="AS456">
            <v>20307.897192298</v>
          </cell>
          <cell r="AT456">
            <v>19105.4088183122</v>
          </cell>
          <cell r="AU456">
            <v>17902.9204443264</v>
          </cell>
          <cell r="AV456">
            <v>16700.4320703406</v>
          </cell>
          <cell r="AW456">
            <v>15497.9436963549</v>
          </cell>
          <cell r="AX456">
            <v>14295.4553223691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</row>
        <row r="457">
          <cell r="A457">
            <v>-3733.20935758396</v>
          </cell>
          <cell r="B457">
            <v>-15246.2419997541</v>
          </cell>
          <cell r="C457">
            <v>-13414.002815952</v>
          </cell>
          <cell r="D457">
            <v>-10488.2269789703</v>
          </cell>
          <cell r="E457">
            <v>-8520.97995467614</v>
          </cell>
          <cell r="F457">
            <v>-6871.45315543155</v>
          </cell>
          <cell r="G457">
            <v>-5162.68436373369</v>
          </cell>
          <cell r="H457">
            <v>-3378.62234979113</v>
          </cell>
          <cell r="I457">
            <v>-1427.62700574365</v>
          </cell>
          <cell r="J457">
            <v>710.919217847871</v>
          </cell>
          <cell r="K457">
            <v>3048.56993852131</v>
          </cell>
          <cell r="L457">
            <v>5609.0280275329</v>
          </cell>
          <cell r="M457">
            <v>8413.4013985249</v>
          </cell>
          <cell r="N457">
            <v>11494.2810163987</v>
          </cell>
          <cell r="O457">
            <v>15363.4536126672</v>
          </cell>
          <cell r="P457">
            <v>20219.3694668609</v>
          </cell>
          <cell r="Q457">
            <v>25633.2928735579</v>
          </cell>
          <cell r="R457">
            <v>31467.5132243243</v>
          </cell>
          <cell r="S457">
            <v>37754.6592632194</v>
          </cell>
          <cell r="T457">
            <v>44529.8927885014</v>
          </cell>
          <cell r="U457">
            <v>51831.1053002075</v>
          </cell>
          <cell r="V457">
            <v>59699.1299139975</v>
          </cell>
          <cell r="W457">
            <v>68177.9697264192</v>
          </cell>
          <cell r="X457">
            <v>77315.0439087632</v>
          </cell>
          <cell r="Y457">
            <v>87161.4529058229</v>
          </cell>
          <cell r="Z457">
            <v>97772.2642227238</v>
          </cell>
          <cell r="AA457">
            <v>109206.820398127</v>
          </cell>
          <cell r="AB457">
            <v>121529.070886191</v>
          </cell>
          <cell r="AC457">
            <v>134807.929703399</v>
          </cell>
          <cell r="AD457">
            <v>149117.66084043</v>
          </cell>
          <cell r="AE457">
            <v>59633.9877520376</v>
          </cell>
          <cell r="AF457">
            <v>54822.1510973196</v>
          </cell>
          <cell r="AG457">
            <v>51639.4523723001</v>
          </cell>
          <cell r="AH457">
            <v>48651.4496721928</v>
          </cell>
          <cell r="AI457">
            <v>45839.8186652413</v>
          </cell>
          <cell r="AJ457">
            <v>43188.5255611587</v>
          </cell>
          <cell r="AK457">
            <v>40612.8203255715</v>
          </cell>
          <cell r="AL457">
            <v>38037.1150899843</v>
          </cell>
          <cell r="AM457">
            <v>35459.1193129275</v>
          </cell>
          <cell r="AN457">
            <v>32883.4140773403</v>
          </cell>
          <cell r="AO457">
            <v>30305.4183002835</v>
          </cell>
          <cell r="AP457">
            <v>27729.7130646962</v>
          </cell>
          <cell r="AQ457">
            <v>25151.7172876394</v>
          </cell>
          <cell r="AR457">
            <v>22576.0120520522</v>
          </cell>
          <cell r="AS457">
            <v>20676.0165499839</v>
          </cell>
          <cell r="AT457">
            <v>19451.7307814346</v>
          </cell>
          <cell r="AU457">
            <v>18227.4450128853</v>
          </cell>
          <cell r="AV457">
            <v>17003.1592443359</v>
          </cell>
          <cell r="AW457">
            <v>15778.8734757866</v>
          </cell>
          <cell r="AX457">
            <v>14554.5877072373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</row>
        <row r="458">
          <cell r="A458">
            <v>-3062.10648344986</v>
          </cell>
          <cell r="B458">
            <v>-12310.9383405024</v>
          </cell>
          <cell r="C458">
            <v>-10507.8245027612</v>
          </cell>
          <cell r="D458">
            <v>-8003.26764262032</v>
          </cell>
          <cell r="E458">
            <v>-6358.70241239272</v>
          </cell>
          <cell r="F458">
            <v>-4955.44261925363</v>
          </cell>
          <cell r="G458">
            <v>-3475.55326970292</v>
          </cell>
          <cell r="H458">
            <v>-1904.83150032449</v>
          </cell>
          <cell r="I458">
            <v>-165.784992588436</v>
          </cell>
          <cell r="J458">
            <v>1760.15552413372</v>
          </cell>
          <cell r="K458">
            <v>3884.86865137674</v>
          </cell>
          <cell r="L458">
            <v>6230.47000443274</v>
          </cell>
          <cell r="M458">
            <v>8817.18840326811</v>
          </cell>
          <cell r="N458">
            <v>11674.3212321376</v>
          </cell>
          <cell r="O458">
            <v>15226.1510887346</v>
          </cell>
          <cell r="P458">
            <v>19633.2374532313</v>
          </cell>
          <cell r="Q458">
            <v>24534.7638828246</v>
          </cell>
          <cell r="R458">
            <v>29816.8085475087</v>
          </cell>
          <cell r="S458">
            <v>35508.9120667859</v>
          </cell>
          <cell r="T458">
            <v>41642.9083752221</v>
          </cell>
          <cell r="U458">
            <v>48253.1027584555</v>
          </cell>
          <cell r="V458">
            <v>55376.4637106029</v>
          </cell>
          <cell r="W458">
            <v>63052.8296860551</v>
          </cell>
          <cell r="X458">
            <v>71325.1319019516</v>
          </cell>
          <cell r="Y458">
            <v>80239.6344373906</v>
          </cell>
          <cell r="Z458">
            <v>89846.1929721644</v>
          </cell>
          <cell r="AA458">
            <v>100198.533612055</v>
          </cell>
          <cell r="AB458">
            <v>111354.553360064</v>
          </cell>
          <cell r="AC458">
            <v>123376.643913999</v>
          </cell>
          <cell r="AD458">
            <v>136332.04060132</v>
          </cell>
          <cell r="AE458">
            <v>49116.8442832062</v>
          </cell>
          <cell r="AF458">
            <v>45153.6306764165</v>
          </cell>
          <cell r="AG458">
            <v>42532.2376827574</v>
          </cell>
          <cell r="AH458">
            <v>40071.2038181563</v>
          </cell>
          <cell r="AI458">
            <v>37755.436458702</v>
          </cell>
          <cell r="AJ458">
            <v>35571.7295584719</v>
          </cell>
          <cell r="AK458">
            <v>33450.279731876</v>
          </cell>
          <cell r="AL458">
            <v>31328.8299052802</v>
          </cell>
          <cell r="AM458">
            <v>29205.4935006955</v>
          </cell>
          <cell r="AN458">
            <v>27084.0436740997</v>
          </cell>
          <cell r="AO458">
            <v>24960.707269515</v>
          </cell>
          <cell r="AP458">
            <v>22839.2574429191</v>
          </cell>
          <cell r="AQ458">
            <v>20715.9210383344</v>
          </cell>
          <cell r="AR458">
            <v>18594.4712117386</v>
          </cell>
          <cell r="AS458">
            <v>17029.5618918736</v>
          </cell>
          <cell r="AT458">
            <v>16021.1930787393</v>
          </cell>
          <cell r="AU458">
            <v>15012.8242656051</v>
          </cell>
          <cell r="AV458">
            <v>14004.4554524709</v>
          </cell>
          <cell r="AW458">
            <v>12996.0866393367</v>
          </cell>
          <cell r="AX458">
            <v>11987.7178262024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</row>
        <row r="459">
          <cell r="A459">
            <v>-3273.63592270766</v>
          </cell>
          <cell r="B459">
            <v>-13248.7513146985</v>
          </cell>
          <cell r="C459">
            <v>-11451.3448058606</v>
          </cell>
          <cell r="D459">
            <v>-8840.8039988739</v>
          </cell>
          <cell r="E459">
            <v>-7107.12163715127</v>
          </cell>
          <cell r="F459">
            <v>-5631.96447544898</v>
          </cell>
          <cell r="G459">
            <v>-4086.05570240062</v>
          </cell>
          <cell r="H459">
            <v>-2454.64482925791</v>
          </cell>
          <cell r="I459">
            <v>-655.833546108353</v>
          </cell>
          <cell r="J459">
            <v>1329.55254027444</v>
          </cell>
          <cell r="K459">
            <v>3513.24922769625</v>
          </cell>
          <cell r="L459">
            <v>5917.8264300417</v>
          </cell>
          <cell r="M459">
            <v>8563.74155520487</v>
          </cell>
          <cell r="N459">
            <v>11481.2748266815</v>
          </cell>
          <cell r="O459">
            <v>15122.1221471175</v>
          </cell>
          <cell r="P459">
            <v>19658.6779721014</v>
          </cell>
          <cell r="Q459">
            <v>24708.7415294068</v>
          </cell>
          <cell r="R459">
            <v>30150.8546450539</v>
          </cell>
          <cell r="S459">
            <v>36015.4531451373</v>
          </cell>
          <cell r="T459">
            <v>42335.3356680292</v>
          </cell>
          <cell r="U459">
            <v>49145.8470956381</v>
          </cell>
          <cell r="V459">
            <v>56485.076224911</v>
          </cell>
          <cell r="W459">
            <v>64394.0687850891</v>
          </cell>
          <cell r="X459">
            <v>72917.0569920469</v>
          </cell>
          <cell r="Y459">
            <v>82101.7069235301</v>
          </cell>
          <cell r="Z459">
            <v>91999.3850987771</v>
          </cell>
          <cell r="AA459">
            <v>102665.445753409</v>
          </cell>
          <cell r="AB459">
            <v>114159.540416216</v>
          </cell>
          <cell r="AC459">
            <v>126545.951519194</v>
          </cell>
          <cell r="AD459">
            <v>139893.951906596</v>
          </cell>
          <cell r="AE459">
            <v>52418.2675113772</v>
          </cell>
          <cell r="AF459">
            <v>48188.6637150179</v>
          </cell>
          <cell r="AG459">
            <v>45391.0719478886</v>
          </cell>
          <cell r="AH459">
            <v>42764.6179614438</v>
          </cell>
          <cell r="AI459">
            <v>40293.1946704426</v>
          </cell>
          <cell r="AJ459">
            <v>37962.7083752992</v>
          </cell>
          <cell r="AK459">
            <v>35698.6638067746</v>
          </cell>
          <cell r="AL459">
            <v>33434.6192382499</v>
          </cell>
          <cell r="AM459">
            <v>31168.5612840702</v>
          </cell>
          <cell r="AN459">
            <v>28904.5167155455</v>
          </cell>
          <cell r="AO459">
            <v>26638.4587613657</v>
          </cell>
          <cell r="AP459">
            <v>24374.4141928411</v>
          </cell>
          <cell r="AQ459">
            <v>22108.3562386613</v>
          </cell>
          <cell r="AR459">
            <v>19844.3116701367</v>
          </cell>
          <cell r="AS459">
            <v>18174.2158698701</v>
          </cell>
          <cell r="AT459">
            <v>17098.0688378615</v>
          </cell>
          <cell r="AU459">
            <v>16021.9218058529</v>
          </cell>
          <cell r="AV459">
            <v>14945.7747738443</v>
          </cell>
          <cell r="AW459">
            <v>13869.6277418358</v>
          </cell>
          <cell r="AX459">
            <v>12793.4807098272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</row>
        <row r="460">
          <cell r="A460">
            <v>-3757.71451063569</v>
          </cell>
          <cell r="B460">
            <v>-15311.942973685</v>
          </cell>
          <cell r="C460">
            <v>-13462.8159122181</v>
          </cell>
          <cell r="D460">
            <v>-10739.6245483156</v>
          </cell>
          <cell r="E460">
            <v>-8853.12753713333</v>
          </cell>
          <cell r="F460">
            <v>-7212.4690488181</v>
          </cell>
          <cell r="G460">
            <v>-5514.74830008384</v>
          </cell>
          <cell r="H460">
            <v>-3743.95263299129</v>
          </cell>
          <cell r="I460">
            <v>-1807.98693773911</v>
          </cell>
          <cell r="J460">
            <v>313.717529885324</v>
          </cell>
          <cell r="K460">
            <v>2632.55835015248</v>
          </cell>
          <cell r="L460">
            <v>5172.1493888562</v>
          </cell>
          <cell r="M460">
            <v>7953.46868247201</v>
          </cell>
          <cell r="N460">
            <v>11009.0630796747</v>
          </cell>
          <cell r="O460">
            <v>14854.1013167788</v>
          </cell>
          <cell r="P460">
            <v>19688.3740330202</v>
          </cell>
          <cell r="Q460">
            <v>25080.1474478336</v>
          </cell>
          <cell r="R460">
            <v>30890.4982452818</v>
          </cell>
          <cell r="S460">
            <v>37151.9216754011</v>
          </cell>
          <cell r="T460">
            <v>43899.4356789386</v>
          </cell>
          <cell r="U460">
            <v>51170.7767303883</v>
          </cell>
          <cell r="V460">
            <v>59006.6108848305</v>
          </cell>
          <cell r="W460">
            <v>67450.7612088869</v>
          </cell>
          <cell r="X460">
            <v>76550.4528677307</v>
          </cell>
          <cell r="Y460">
            <v>86356.5772388391</v>
          </cell>
          <cell r="Z460">
            <v>96923.9765295821</v>
          </cell>
          <cell r="AA460">
            <v>108311.750490415</v>
          </cell>
          <cell r="AB460">
            <v>120583.586939012</v>
          </cell>
          <cell r="AC460">
            <v>133808.11794385</v>
          </cell>
          <cell r="AD460">
            <v>148059.303659246</v>
          </cell>
          <cell r="AE460">
            <v>60063.6117715591</v>
          </cell>
          <cell r="AF460">
            <v>55217.1089695179</v>
          </cell>
          <cell r="AG460">
            <v>52011.4809742833</v>
          </cell>
          <cell r="AH460">
            <v>49001.9516619411</v>
          </cell>
          <cell r="AI460">
            <v>46170.0646858661</v>
          </cell>
          <cell r="AJ460">
            <v>43499.6707427613</v>
          </cell>
          <cell r="AK460">
            <v>40905.4092294853</v>
          </cell>
          <cell r="AL460">
            <v>38311.1477162093</v>
          </cell>
          <cell r="AM460">
            <v>35714.5791596051</v>
          </cell>
          <cell r="AN460">
            <v>33120.3176463291</v>
          </cell>
          <cell r="AO460">
            <v>30523.749089725</v>
          </cell>
          <cell r="AP460">
            <v>27929.487576449</v>
          </cell>
          <cell r="AQ460">
            <v>25332.9190198448</v>
          </cell>
          <cell r="AR460">
            <v>22738.6575065688</v>
          </cell>
          <cell r="AS460">
            <v>20824.9737750958</v>
          </cell>
          <cell r="AT460">
            <v>19591.8678254256</v>
          </cell>
          <cell r="AU460">
            <v>18358.7618757555</v>
          </cell>
          <cell r="AV460">
            <v>17125.6559260854</v>
          </cell>
          <cell r="AW460">
            <v>15892.5499764153</v>
          </cell>
          <cell r="AX460">
            <v>14659.4440267452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</row>
        <row r="461">
          <cell r="A461">
            <v>-3516.29870435861</v>
          </cell>
          <cell r="B461">
            <v>-14345.3328051515</v>
          </cell>
          <cell r="C461">
            <v>-12484.5744384657</v>
          </cell>
          <cell r="D461">
            <v>-9592.31462647125</v>
          </cell>
          <cell r="E461">
            <v>-7694.27272026358</v>
          </cell>
          <cell r="F461">
            <v>-6116.66039531801</v>
          </cell>
          <cell r="G461">
            <v>-4473.39219866258</v>
          </cell>
          <cell r="H461">
            <v>-2748.96998831091</v>
          </cell>
          <cell r="I461">
            <v>-856.344434687261</v>
          </cell>
          <cell r="J461">
            <v>1224.49199095595</v>
          </cell>
          <cell r="K461">
            <v>3505.26769936894</v>
          </cell>
          <cell r="L461">
            <v>6009.2372221428</v>
          </cell>
          <cell r="M461">
            <v>8757.29854212683</v>
          </cell>
          <cell r="N461">
            <v>11781.0453605954</v>
          </cell>
          <cell r="O461">
            <v>15563.5999854895</v>
          </cell>
          <cell r="P461">
            <v>20291.0596164765</v>
          </cell>
          <cell r="Q461">
            <v>25557.1150628134</v>
          </cell>
          <cell r="R461">
            <v>31231.9880791694</v>
          </cell>
          <cell r="S461">
            <v>37347.4162359631</v>
          </cell>
          <cell r="T461">
            <v>43937.600973686</v>
          </cell>
          <cell r="U461">
            <v>51039.3988795397</v>
          </cell>
          <cell r="V461">
            <v>58692.5278133751</v>
          </cell>
          <cell r="W461">
            <v>66939.7890357245</v>
          </cell>
          <cell r="X461">
            <v>75827.3065802094</v>
          </cell>
          <cell r="Y461">
            <v>85404.7852090512</v>
          </cell>
          <cell r="Z461">
            <v>95725.7883943382</v>
          </cell>
          <cell r="AA461">
            <v>106848.0378797</v>
          </cell>
          <cell r="AB461">
            <v>118833.736497736</v>
          </cell>
          <cell r="AC461">
            <v>131749.916048596</v>
          </cell>
          <cell r="AD461">
            <v>145668.812185279</v>
          </cell>
          <cell r="AE461">
            <v>56177.7823832385</v>
          </cell>
          <cell r="AF461">
            <v>51644.8252116262</v>
          </cell>
          <cell r="AG461">
            <v>48646.5860680524</v>
          </cell>
          <cell r="AH461">
            <v>45831.7589572926</v>
          </cell>
          <cell r="AI461">
            <v>43183.081570376</v>
          </cell>
          <cell r="AJ461">
            <v>40685.4493869531</v>
          </cell>
          <cell r="AK461">
            <v>38259.0242280345</v>
          </cell>
          <cell r="AL461">
            <v>35832.5990691159</v>
          </cell>
          <cell r="AM461">
            <v>33404.016121576</v>
          </cell>
          <cell r="AN461">
            <v>30977.5909626574</v>
          </cell>
          <cell r="AO461">
            <v>28549.0080151175</v>
          </cell>
          <cell r="AP461">
            <v>26122.5828561989</v>
          </cell>
          <cell r="AQ461">
            <v>23693.9999086589</v>
          </cell>
          <cell r="AR461">
            <v>21267.5747497403</v>
          </cell>
          <cell r="AS461">
            <v>19477.6972341171</v>
          </cell>
          <cell r="AT461">
            <v>18324.3673617892</v>
          </cell>
          <cell r="AU461">
            <v>17171.0374894613</v>
          </cell>
          <cell r="AV461">
            <v>16017.7076171334</v>
          </cell>
          <cell r="AW461">
            <v>14864.3777448055</v>
          </cell>
          <cell r="AX461">
            <v>13711.0478724776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</row>
        <row r="462">
          <cell r="A462">
            <v>-3514.11535249926</v>
          </cell>
          <cell r="B462">
            <v>-14189.4779342673</v>
          </cell>
          <cell r="C462">
            <v>-12322.9722960747</v>
          </cell>
          <cell r="D462">
            <v>-9586.86580051496</v>
          </cell>
          <cell r="E462">
            <v>-7737.01168906174</v>
          </cell>
          <cell r="F462">
            <v>-6157.50787497847</v>
          </cell>
          <cell r="G462">
            <v>-4512.66056307482</v>
          </cell>
          <cell r="H462">
            <v>-2786.95563086627</v>
          </cell>
          <cell r="I462">
            <v>-893.173615822257</v>
          </cell>
          <cell r="J462">
            <v>1188.71033337246</v>
          </cell>
          <cell r="K462">
            <v>3470.41144082923</v>
          </cell>
          <cell r="L462">
            <v>5975.19439959824</v>
          </cell>
          <cell r="M462">
            <v>8723.95768469024</v>
          </cell>
          <cell r="N462">
            <v>11748.3250415755</v>
          </cell>
          <cell r="O462">
            <v>15532.5072396935</v>
          </cell>
          <cell r="P462">
            <v>20263.0648916503</v>
          </cell>
          <cell r="Q462">
            <v>25532.8201873435</v>
          </cell>
          <cell r="R462">
            <v>31211.6802819767</v>
          </cell>
          <cell r="S462">
            <v>37331.4050442961</v>
          </cell>
          <cell r="T462">
            <v>43926.219944198</v>
          </cell>
          <cell r="U462">
            <v>51033.0074637537</v>
          </cell>
          <cell r="V462">
            <v>58691.5133679701</v>
          </cell>
          <cell r="W462">
            <v>66944.5689888852</v>
          </cell>
          <cell r="X462">
            <v>75838.3307661552</v>
          </cell>
          <cell r="Y462">
            <v>85422.5383838011</v>
          </cell>
          <cell r="Z462">
            <v>95750.7929467806</v>
          </cell>
          <cell r="AA462">
            <v>106880.856753131</v>
          </cell>
          <cell r="AB462">
            <v>118874.976338202</v>
          </cell>
          <cell r="AC462">
            <v>131800.230597651</v>
          </cell>
          <cell r="AD462">
            <v>145728.905936137</v>
          </cell>
          <cell r="AE462">
            <v>56310.0796179588</v>
          </cell>
          <cell r="AF462">
            <v>51766.4474486255</v>
          </cell>
          <cell r="AG462">
            <v>48761.1475288712</v>
          </cell>
          <cell r="AH462">
            <v>45939.6915725577</v>
          </cell>
          <cell r="AI462">
            <v>43284.7766184198</v>
          </cell>
          <cell r="AJ462">
            <v>40781.2625753507</v>
          </cell>
          <cell r="AK462">
            <v>38349.1232474998</v>
          </cell>
          <cell r="AL462">
            <v>35916.9839196489</v>
          </cell>
          <cell r="AM462">
            <v>33482.6817216399</v>
          </cell>
          <cell r="AN462">
            <v>31050.542393789</v>
          </cell>
          <cell r="AO462">
            <v>28616.2401957799</v>
          </cell>
          <cell r="AP462">
            <v>26184.100867929</v>
          </cell>
          <cell r="AQ462">
            <v>23749.79866992</v>
          </cell>
          <cell r="AR462">
            <v>21317.6593420691</v>
          </cell>
          <cell r="AS462">
            <v>19523.5667108653</v>
          </cell>
          <cell r="AT462">
            <v>18367.5207763086</v>
          </cell>
          <cell r="AU462">
            <v>17211.4748417519</v>
          </cell>
          <cell r="AV462">
            <v>16055.4289071952</v>
          </cell>
          <cell r="AW462">
            <v>14899.3829726385</v>
          </cell>
          <cell r="AX462">
            <v>13743.3370380818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</row>
        <row r="463">
          <cell r="A463">
            <v>-3616.67708101665</v>
          </cell>
          <cell r="B463">
            <v>-14628.5043324737</v>
          </cell>
          <cell r="C463">
            <v>-12774.9558240403</v>
          </cell>
          <cell r="D463">
            <v>-10109.384764254</v>
          </cell>
          <cell r="E463">
            <v>-8267.52579572396</v>
          </cell>
          <cell r="F463">
            <v>-6665.46070341674</v>
          </cell>
          <cell r="G463">
            <v>-5001.91992476802</v>
          </cell>
          <cell r="H463">
            <v>-3261.19730999844</v>
          </cell>
          <cell r="I463">
            <v>-1353.99531707643</v>
          </cell>
          <cell r="J463">
            <v>739.918787091823</v>
          </cell>
          <cell r="K463">
            <v>3032.09445721725</v>
          </cell>
          <cell r="L463">
            <v>5545.91597968732</v>
          </cell>
          <cell r="M463">
            <v>8302.2827332875</v>
          </cell>
          <cell r="N463">
            <v>11333.1805908515</v>
          </cell>
          <cell r="O463">
            <v>15136.1336127584</v>
          </cell>
          <cell r="P463">
            <v>19903.3666758312</v>
          </cell>
          <cell r="Q463">
            <v>25217.065985788</v>
          </cell>
          <cell r="R463">
            <v>30943.2815827162</v>
          </cell>
          <cell r="S463">
            <v>37114.0381780439</v>
          </cell>
          <cell r="T463">
            <v>43763.8466447749</v>
          </cell>
          <cell r="U463">
            <v>50929.897024673</v>
          </cell>
          <cell r="V463">
            <v>58652.2665190959</v>
          </cell>
          <cell r="W463">
            <v>66974.1436266974</v>
          </cell>
          <cell r="X463">
            <v>75942.0696815225</v>
          </cell>
          <cell r="Y463">
            <v>85606.1991423323</v>
          </cell>
          <cell r="Z463">
            <v>96020.5800888659</v>
          </cell>
          <cell r="AA463">
            <v>107243.456493756</v>
          </cell>
          <cell r="AB463">
            <v>119337.593960597</v>
          </cell>
          <cell r="AC463">
            <v>132370.630749911</v>
          </cell>
          <cell r="AD463">
            <v>146415.456056166</v>
          </cell>
          <cell r="AE463">
            <v>57928.9682891809</v>
          </cell>
          <cell r="AF463">
            <v>53254.708802411</v>
          </cell>
          <cell r="AG463">
            <v>50163.0079038849</v>
          </cell>
          <cell r="AH463">
            <v>47260.4363974777</v>
          </cell>
          <cell r="AI463">
            <v>44529.1938698135</v>
          </cell>
          <cell r="AJ463">
            <v>41953.7049591884</v>
          </cell>
          <cell r="AK463">
            <v>39451.642753739</v>
          </cell>
          <cell r="AL463">
            <v>36949.5805482895</v>
          </cell>
          <cell r="AM463">
            <v>34445.293291168</v>
          </cell>
          <cell r="AN463">
            <v>31943.2310857186</v>
          </cell>
          <cell r="AO463">
            <v>29438.9438285971</v>
          </cell>
          <cell r="AP463">
            <v>26936.8816231476</v>
          </cell>
          <cell r="AQ463">
            <v>24432.5943660262</v>
          </cell>
          <cell r="AR463">
            <v>21930.5321605767</v>
          </cell>
          <cell r="AS463">
            <v>20084.8601983635</v>
          </cell>
          <cell r="AT463">
            <v>18895.5784793866</v>
          </cell>
          <cell r="AU463">
            <v>17706.2967604097</v>
          </cell>
          <cell r="AV463">
            <v>16517.0150414329</v>
          </cell>
          <cell r="AW463">
            <v>15327.733322456</v>
          </cell>
          <cell r="AX463">
            <v>14138.4516034791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</row>
        <row r="464">
          <cell r="A464">
            <v>-3493.63634703299</v>
          </cell>
          <cell r="B464">
            <v>-14017.0751590243</v>
          </cell>
          <cell r="C464">
            <v>-12155.88172215</v>
          </cell>
          <cell r="D464">
            <v>-9476.87572340083</v>
          </cell>
          <cell r="E464">
            <v>-7643.44636313665</v>
          </cell>
          <cell r="F464">
            <v>-6065.57713358794</v>
          </cell>
          <cell r="G464">
            <v>-4421.7069106424</v>
          </cell>
          <cell r="H464">
            <v>-2696.33924775628</v>
          </cell>
          <cell r="I464">
            <v>-802.534921728376</v>
          </cell>
          <cell r="J464">
            <v>1279.71250213181</v>
          </cell>
          <cell r="K464">
            <v>3562.15281190833</v>
          </cell>
          <cell r="L464">
            <v>6068.04631803746</v>
          </cell>
          <cell r="M464">
            <v>8818.30463642834</v>
          </cell>
          <cell r="N464">
            <v>11844.5152605754</v>
          </cell>
          <cell r="O464">
            <v>15629.0459782174</v>
          </cell>
          <cell r="P464">
            <v>20357.6833361335</v>
          </cell>
          <cell r="Q464">
            <v>25624.7520822829</v>
          </cell>
          <cell r="R464">
            <v>31300.7170635493</v>
          </cell>
          <cell r="S464">
            <v>37417.3219573271</v>
          </cell>
          <cell r="T464">
            <v>44008.7747851845</v>
          </cell>
          <cell r="U464">
            <v>51111.9392263053</v>
          </cell>
          <cell r="V464">
            <v>58766.5407830922</v>
          </cell>
          <cell r="W464">
            <v>67015.3889519398</v>
          </cell>
          <cell r="X464">
            <v>75904.6166417038</v>
          </cell>
          <cell r="Y464">
            <v>85483.9381788473</v>
          </cell>
          <cell r="Z464">
            <v>95806.9273421967</v>
          </cell>
          <cell r="AA464">
            <v>106931.31698226</v>
          </cell>
          <cell r="AB464">
            <v>118919.321900768</v>
          </cell>
          <cell r="AC464">
            <v>131837.986796199</v>
          </cell>
          <cell r="AD464">
            <v>145759.561221212</v>
          </cell>
          <cell r="AE464">
            <v>56084.1006088969</v>
          </cell>
          <cell r="AF464">
            <v>51558.7025728153</v>
          </cell>
          <cell r="AG464">
            <v>48565.4632770632</v>
          </cell>
          <cell r="AH464">
            <v>45755.330157184</v>
          </cell>
          <cell r="AI464">
            <v>43111.0696907426</v>
          </cell>
          <cell r="AJ464">
            <v>40617.6025456084</v>
          </cell>
          <cell r="AK464">
            <v>38195.223680519</v>
          </cell>
          <cell r="AL464">
            <v>35772.8448154296</v>
          </cell>
          <cell r="AM464">
            <v>33348.3117600358</v>
          </cell>
          <cell r="AN464">
            <v>30925.9328949464</v>
          </cell>
          <cell r="AO464">
            <v>28501.3998395526</v>
          </cell>
          <cell r="AP464">
            <v>26079.0209744631</v>
          </cell>
          <cell r="AQ464">
            <v>23654.4879190693</v>
          </cell>
          <cell r="AR464">
            <v>21232.1090539799</v>
          </cell>
          <cell r="AS464">
            <v>19445.2163286849</v>
          </cell>
          <cell r="AT464">
            <v>18293.8097431842</v>
          </cell>
          <cell r="AU464">
            <v>17142.4031576836</v>
          </cell>
          <cell r="AV464">
            <v>15990.9965721829</v>
          </cell>
          <cell r="AW464">
            <v>14839.5899866823</v>
          </cell>
          <cell r="AX464">
            <v>13688.1834011816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</row>
        <row r="465">
          <cell r="A465">
            <v>-2964.62052921604</v>
          </cell>
          <cell r="B465">
            <v>-11937.9719497407</v>
          </cell>
          <cell r="C465">
            <v>-10281.9816395736</v>
          </cell>
          <cell r="D465">
            <v>-7817.89967686839</v>
          </cell>
          <cell r="E465">
            <v>-6206.30272370644</v>
          </cell>
          <cell r="F465">
            <v>-4853.39703565651</v>
          </cell>
          <cell r="G465">
            <v>-3422.28922819253</v>
          </cell>
          <cell r="H465">
            <v>-1899.13459477021</v>
          </cell>
          <cell r="I465">
            <v>-208.652097881417</v>
          </cell>
          <cell r="J465">
            <v>1667.3263561262</v>
          </cell>
          <cell r="K465">
            <v>3740.62729086911</v>
          </cell>
          <cell r="L465">
            <v>6033.01927275469</v>
          </cell>
          <cell r="M465">
            <v>8564.48197032651</v>
          </cell>
          <cell r="N465">
            <v>11363.6919655186</v>
          </cell>
          <cell r="O465">
            <v>14841.6562995214</v>
          </cell>
          <cell r="P465">
            <v>19153.0982122686</v>
          </cell>
          <cell r="Q465">
            <v>23947.2419489472</v>
          </cell>
          <cell r="R465">
            <v>29113.5675231935</v>
          </cell>
          <cell r="S465">
            <v>34680.968378305</v>
          </cell>
          <cell r="T465">
            <v>40680.5810306719</v>
          </cell>
          <cell r="U465">
            <v>47145.9592053717</v>
          </cell>
          <cell r="V465">
            <v>54113.2614903605</v>
          </cell>
          <cell r="W465">
            <v>61621.4535587485</v>
          </cell>
          <cell r="X465">
            <v>69712.5260901157</v>
          </cell>
          <cell r="Y465">
            <v>78431.7296096256</v>
          </cell>
          <cell r="Z465">
            <v>87827.8275583097</v>
          </cell>
          <cell r="AA465">
            <v>97953.3690098561</v>
          </cell>
          <cell r="AB465">
            <v>108864.98255911</v>
          </cell>
          <cell r="AC465">
            <v>120623.693025906</v>
          </cell>
          <cell r="AD465">
            <v>133295.262745435</v>
          </cell>
          <cell r="AE465">
            <v>47537.6028834888</v>
          </cell>
          <cell r="AF465">
            <v>43701.8174756215</v>
          </cell>
          <cell r="AG465">
            <v>41164.7094640481</v>
          </cell>
          <cell r="AH465">
            <v>38782.8045952489</v>
          </cell>
          <cell r="AI465">
            <v>36541.4955146098</v>
          </cell>
          <cell r="AJ465">
            <v>34428.0007868435</v>
          </cell>
          <cell r="AK465">
            <v>32374.7613968602</v>
          </cell>
          <cell r="AL465">
            <v>30321.5220068768</v>
          </cell>
          <cell r="AM465">
            <v>28266.4566975667</v>
          </cell>
          <cell r="AN465">
            <v>26213.2173075834</v>
          </cell>
          <cell r="AO465">
            <v>24158.1519982732</v>
          </cell>
          <cell r="AP465">
            <v>22104.9126082899</v>
          </cell>
          <cell r="AQ465">
            <v>20049.8472989798</v>
          </cell>
          <cell r="AR465">
            <v>17996.6079089964</v>
          </cell>
          <cell r="AS465">
            <v>16482.0147204057</v>
          </cell>
          <cell r="AT465">
            <v>15506.0677332077</v>
          </cell>
          <cell r="AU465">
            <v>14530.1207460097</v>
          </cell>
          <cell r="AV465">
            <v>13554.1737588116</v>
          </cell>
          <cell r="AW465">
            <v>12578.2267716136</v>
          </cell>
          <cell r="AX465">
            <v>11602.2797844156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</row>
        <row r="466">
          <cell r="A466">
            <v>-3543.03762012799</v>
          </cell>
          <cell r="B466">
            <v>-14352.1217463087</v>
          </cell>
          <cell r="C466">
            <v>-12464.2284366572</v>
          </cell>
          <cell r="D466">
            <v>-9820.54401759586</v>
          </cell>
          <cell r="E466">
            <v>-8013.66976998999</v>
          </cell>
          <cell r="F466">
            <v>-6439.49519291848</v>
          </cell>
          <cell r="G466">
            <v>-4801.81433924515</v>
          </cell>
          <cell r="H466">
            <v>-3085.13100493772</v>
          </cell>
          <cell r="I466">
            <v>-1201.77103292894</v>
          </cell>
          <cell r="J466">
            <v>868.265789806678</v>
          </cell>
          <cell r="K466">
            <v>3136.56939367455</v>
          </cell>
          <cell r="L466">
            <v>5626.34500014093</v>
          </cell>
          <cell r="M466">
            <v>8358.39457696065</v>
          </cell>
          <cell r="N466">
            <v>11364.3293587227</v>
          </cell>
          <cell r="O466">
            <v>15131.6203392158</v>
          </cell>
          <cell r="P466">
            <v>19848.1419595279</v>
          </cell>
          <cell r="Q466">
            <v>25103.8916113526</v>
          </cell>
          <cell r="R466">
            <v>30767.6587675853</v>
          </cell>
          <cell r="S466">
            <v>36871.1188874716</v>
          </cell>
          <cell r="T466">
            <v>43448.4064784789</v>
          </cell>
          <cell r="U466">
            <v>50536.3059985996</v>
          </cell>
          <cell r="V466">
            <v>58174.4575788976</v>
          </cell>
          <cell r="W466">
            <v>66405.5787168305</v>
          </cell>
          <cell r="X466">
            <v>75275.7031801999</v>
          </cell>
          <cell r="Y466">
            <v>84834.4384578372</v>
          </cell>
          <cell r="Z466">
            <v>95135.2431968543</v>
          </cell>
          <cell r="AA466">
            <v>106235.72617807</v>
          </cell>
          <cell r="AB466">
            <v>118197.968501674</v>
          </cell>
          <cell r="AC466">
            <v>131088.870785006</v>
          </cell>
          <cell r="AD466">
            <v>144980.527314191</v>
          </cell>
          <cell r="AE466">
            <v>56720.1814171136</v>
          </cell>
          <cell r="AF466">
            <v>52143.4583386574</v>
          </cell>
          <cell r="AG466">
            <v>49116.2710603263</v>
          </cell>
          <cell r="AH466">
            <v>46274.2666662948</v>
          </cell>
          <cell r="AI466">
            <v>43600.0161792171</v>
          </cell>
          <cell r="AJ466">
            <v>41078.2692439157</v>
          </cell>
          <cell r="AK466">
            <v>38628.4168401659</v>
          </cell>
          <cell r="AL466">
            <v>36178.564436416</v>
          </cell>
          <cell r="AM466">
            <v>33726.533410498</v>
          </cell>
          <cell r="AN466">
            <v>31276.6810067481</v>
          </cell>
          <cell r="AO466">
            <v>28824.6499808301</v>
          </cell>
          <cell r="AP466">
            <v>26374.7975770802</v>
          </cell>
          <cell r="AQ466">
            <v>23922.7665511622</v>
          </cell>
          <cell r="AR466">
            <v>21472.9141474124</v>
          </cell>
          <cell r="AS466">
            <v>19665.7552832908</v>
          </cell>
          <cell r="AT466">
            <v>18501.2899587974</v>
          </cell>
          <cell r="AU466">
            <v>17336.8246343041</v>
          </cell>
          <cell r="AV466">
            <v>16172.3593098107</v>
          </cell>
          <cell r="AW466">
            <v>15007.8939853174</v>
          </cell>
          <cell r="AX466">
            <v>13843.428660824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</row>
        <row r="467">
          <cell r="A467">
            <v>-3454.69337981984</v>
          </cell>
          <cell r="B467">
            <v>-14076.5405494744</v>
          </cell>
          <cell r="C467">
            <v>-12461.706282079</v>
          </cell>
          <cell r="D467">
            <v>-9889.9163454874</v>
          </cell>
          <cell r="E467">
            <v>-8125.71349849307</v>
          </cell>
          <cell r="F467">
            <v>-6619.04078552635</v>
          </cell>
          <cell r="G467">
            <v>-5048.91855503473</v>
          </cell>
          <cell r="H467">
            <v>-3400.30913269901</v>
          </cell>
          <cell r="I467">
            <v>-1587.7585456266</v>
          </cell>
          <cell r="J467">
            <v>408.214878062049</v>
          </cell>
          <cell r="K467">
            <v>2599.00183754679</v>
          </cell>
          <cell r="L467">
            <v>5007.31774903634</v>
          </cell>
          <cell r="M467">
            <v>7653.55480108542</v>
          </cell>
          <cell r="N467">
            <v>10568.5494869729</v>
          </cell>
          <cell r="O467">
            <v>14227.0169060605</v>
          </cell>
          <cell r="P467">
            <v>18811.0946643517</v>
          </cell>
          <cell r="Q467">
            <v>23920.0399286702</v>
          </cell>
          <cell r="R467">
            <v>29425.6058912709</v>
          </cell>
          <cell r="S467">
            <v>35358.5832477216</v>
          </cell>
          <cell r="T467">
            <v>41752.1530553076</v>
          </cell>
          <cell r="U467">
            <v>48642.0723030239</v>
          </cell>
          <cell r="V467">
            <v>56066.8738878487</v>
          </cell>
          <cell r="W467">
            <v>64068.0821156937</v>
          </cell>
          <cell r="X467">
            <v>72690.4449322546</v>
          </cell>
          <cell r="Y467">
            <v>81982.1841825447</v>
          </cell>
          <cell r="Z467">
            <v>91995.2652987273</v>
          </cell>
          <cell r="AA467">
            <v>102785.687924516</v>
          </cell>
          <cell r="AB467">
            <v>114413.799101499</v>
          </cell>
          <cell r="AC467">
            <v>126944.630768938</v>
          </cell>
          <cell r="AD467">
            <v>140448.263464548</v>
          </cell>
          <cell r="AE467">
            <v>55226.8200458444</v>
          </cell>
          <cell r="AF467">
            <v>50770.5955497553</v>
          </cell>
          <cell r="AG467">
            <v>47823.1097891575</v>
          </cell>
          <cell r="AH467">
            <v>45055.9313119865</v>
          </cell>
          <cell r="AI467">
            <v>42452.0900209784</v>
          </cell>
          <cell r="AJ467">
            <v>39996.7370810276</v>
          </cell>
          <cell r="AK467">
            <v>37611.3857922894</v>
          </cell>
          <cell r="AL467">
            <v>35226.0345035513</v>
          </cell>
          <cell r="AM467">
            <v>32838.5619526553</v>
          </cell>
          <cell r="AN467">
            <v>30453.2106639172</v>
          </cell>
          <cell r="AO467">
            <v>28065.7381130211</v>
          </cell>
          <cell r="AP467">
            <v>25680.386824283</v>
          </cell>
          <cell r="AQ467">
            <v>23292.9142733869</v>
          </cell>
          <cell r="AR467">
            <v>20907.5629846488</v>
          </cell>
          <cell r="AS467">
            <v>19147.9840325092</v>
          </cell>
          <cell r="AT467">
            <v>18014.177416968</v>
          </cell>
          <cell r="AU467">
            <v>16880.3708014268</v>
          </cell>
          <cell r="AV467">
            <v>15746.5641858856</v>
          </cell>
          <cell r="AW467">
            <v>14612.7575703444</v>
          </cell>
          <cell r="AX467">
            <v>13478.9509548033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</row>
        <row r="468">
          <cell r="A468">
            <v>-3168.76832062707</v>
          </cell>
          <cell r="B468">
            <v>-12772.993304243</v>
          </cell>
          <cell r="C468">
            <v>-11161.0174242001</v>
          </cell>
          <cell r="D468">
            <v>-8611.17845918212</v>
          </cell>
          <cell r="E468">
            <v>-6906.64763128357</v>
          </cell>
          <cell r="F468">
            <v>-5479.39116581788</v>
          </cell>
          <cell r="G468">
            <v>-3979.50734083628</v>
          </cell>
          <cell r="H468">
            <v>-2392.59016263617</v>
          </cell>
          <cell r="I468">
            <v>-638.975414213435</v>
          </cell>
          <cell r="J468">
            <v>1300.12628931175</v>
          </cell>
          <cell r="K468">
            <v>3436.42391067216</v>
          </cell>
          <cell r="L468">
            <v>5792.16153498446</v>
          </cell>
          <cell r="M468">
            <v>8387.57285330826</v>
          </cell>
          <cell r="N468">
            <v>11252.3374513856</v>
          </cell>
          <cell r="O468">
            <v>14824.6381747959</v>
          </cell>
          <cell r="P468">
            <v>19270.9514690132</v>
          </cell>
          <cell r="Q468">
            <v>24219.364928352</v>
          </cell>
          <cell r="R468">
            <v>29551.9365847535</v>
          </cell>
          <cell r="S468">
            <v>35298.4896374275</v>
          </cell>
          <cell r="T468">
            <v>41491.1625380445</v>
          </cell>
          <cell r="U468">
            <v>48164.5887298017</v>
          </cell>
          <cell r="V468">
            <v>55356.0903400989</v>
          </cell>
          <cell r="W468">
            <v>63105.8869100809</v>
          </cell>
          <cell r="X468">
            <v>71457.320328396</v>
          </cell>
          <cell r="Y468">
            <v>80457.0972271481</v>
          </cell>
          <cell r="Z468">
            <v>90155.5501956749</v>
          </cell>
          <cell r="AA468">
            <v>100606.919273031</v>
          </cell>
          <cell r="AB468">
            <v>111869.655293467</v>
          </cell>
          <cell r="AC468">
            <v>124006.746781398</v>
          </cell>
          <cell r="AD468">
            <v>137086.07222409</v>
          </cell>
          <cell r="AE468">
            <v>50806.551936328</v>
          </cell>
          <cell r="AF468">
            <v>46706.9966638617</v>
          </cell>
          <cell r="AG468">
            <v>43995.4230434163</v>
          </cell>
          <cell r="AH468">
            <v>41449.7251940602</v>
          </cell>
          <cell r="AI468">
            <v>39054.2912785145</v>
          </cell>
          <cell r="AJ468">
            <v>36795.4609391599</v>
          </cell>
          <cell r="AK468">
            <v>34601.0294285812</v>
          </cell>
          <cell r="AL468">
            <v>32406.5979180025</v>
          </cell>
          <cell r="AM468">
            <v>30210.214927764</v>
          </cell>
          <cell r="AN468">
            <v>28015.7834171853</v>
          </cell>
          <cell r="AO468">
            <v>25819.4004269467</v>
          </cell>
          <cell r="AP468">
            <v>23624.9689163681</v>
          </cell>
          <cell r="AQ468">
            <v>21428.5859261295</v>
          </cell>
          <cell r="AR468">
            <v>19234.1544155508</v>
          </cell>
          <cell r="AS468">
            <v>17615.4094046351</v>
          </cell>
          <cell r="AT468">
            <v>16572.3508933823</v>
          </cell>
          <cell r="AU468">
            <v>15529.2923821294</v>
          </cell>
          <cell r="AV468">
            <v>14486.2338708766</v>
          </cell>
          <cell r="AW468">
            <v>13443.1753596238</v>
          </cell>
          <cell r="AX468">
            <v>12400.116848371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</row>
        <row r="469">
          <cell r="A469">
            <v>-3590.6763127389</v>
          </cell>
          <cell r="B469">
            <v>-14620.9954942414</v>
          </cell>
          <cell r="C469">
            <v>-12939.1271378257</v>
          </cell>
          <cell r="D469">
            <v>-10177.631489013</v>
          </cell>
          <cell r="E469">
            <v>-8299.08780638198</v>
          </cell>
          <cell r="F469">
            <v>-6719.8385524348</v>
          </cell>
          <cell r="G469">
            <v>-5079.0896212423</v>
          </cell>
          <cell r="H469">
            <v>-3361.29027817539</v>
          </cell>
          <cell r="I469">
            <v>-1477.90825128531</v>
          </cell>
          <cell r="J469">
            <v>591.113540013117</v>
          </cell>
          <cell r="K469">
            <v>2857.25979077974</v>
          </cell>
          <cell r="L469">
            <v>5343.74972175982</v>
          </cell>
          <cell r="M469">
            <v>8071.34571647612</v>
          </cell>
          <cell r="N469">
            <v>11071.7706366063</v>
          </cell>
          <cell r="O469">
            <v>14838.1364820072</v>
          </cell>
          <cell r="P469">
            <v>19560.6874405201</v>
          </cell>
          <cell r="Q469">
            <v>24824.8233191192</v>
          </cell>
          <cell r="R469">
            <v>30497.6277467052</v>
          </cell>
          <cell r="S469">
            <v>36610.8267248068</v>
          </cell>
          <cell r="T469">
            <v>43198.6092269024</v>
          </cell>
          <cell r="U469">
            <v>50297.818405334</v>
          </cell>
          <cell r="V469">
            <v>57948.1576421098</v>
          </cell>
          <cell r="W469">
            <v>66192.4125959668</v>
          </cell>
          <cell r="X469">
            <v>75076.6904875234</v>
          </cell>
          <cell r="Y469">
            <v>84650.6779607607</v>
          </cell>
          <cell r="Z469">
            <v>94967.9189629604</v>
          </cell>
          <cell r="AA469">
            <v>106086.114197185</v>
          </cell>
          <cell r="AB469">
            <v>118067.443822031</v>
          </cell>
          <cell r="AC469">
            <v>130978.915203404</v>
          </cell>
          <cell r="AD469">
            <v>144892.737663169</v>
          </cell>
          <cell r="AE469">
            <v>57411.7688816813</v>
          </cell>
          <cell r="AF469">
            <v>52779.2419565028</v>
          </cell>
          <cell r="AG469">
            <v>49715.1442748146</v>
          </cell>
          <cell r="AH469">
            <v>46838.4874067598</v>
          </cell>
          <cell r="AI469">
            <v>44131.6298639963</v>
          </cell>
          <cell r="AJ469">
            <v>41579.135344225</v>
          </cell>
          <cell r="AK469">
            <v>39099.4119638643</v>
          </cell>
          <cell r="AL469">
            <v>36619.6885835036</v>
          </cell>
          <cell r="AM469">
            <v>34137.7600171002</v>
          </cell>
          <cell r="AN469">
            <v>31658.0366367395</v>
          </cell>
          <cell r="AO469">
            <v>29176.1080703361</v>
          </cell>
          <cell r="AP469">
            <v>26696.3846899754</v>
          </cell>
          <cell r="AQ469">
            <v>24214.456123572</v>
          </cell>
          <cell r="AR469">
            <v>21734.7327432113</v>
          </cell>
          <cell r="AS469">
            <v>19905.5392454605</v>
          </cell>
          <cell r="AT469">
            <v>18726.8756303196</v>
          </cell>
          <cell r="AU469">
            <v>17548.2120151786</v>
          </cell>
          <cell r="AV469">
            <v>16369.5484000377</v>
          </cell>
          <cell r="AW469">
            <v>15190.8847848968</v>
          </cell>
          <cell r="AX469">
            <v>14012.2211697559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</row>
        <row r="470">
          <cell r="A470">
            <v>-3758.41980587442</v>
          </cell>
          <cell r="B470">
            <v>-15342.4403019367</v>
          </cell>
          <cell r="C470">
            <v>-13545.4196435799</v>
          </cell>
          <cell r="D470">
            <v>-10844.7785683982</v>
          </cell>
          <cell r="E470">
            <v>-8967.76366504056</v>
          </cell>
          <cell r="F470">
            <v>-7336.67097652521</v>
          </cell>
          <cell r="G470">
            <v>-5649.19991067516</v>
          </cell>
          <cell r="H470">
            <v>-3889.39604680914</v>
          </cell>
          <cell r="I470">
            <v>-1965.24659131916</v>
          </cell>
          <cell r="J470">
            <v>143.749727562831</v>
          </cell>
          <cell r="K470">
            <v>2448.9218538118</v>
          </cell>
          <cell r="L470">
            <v>4973.80657129367</v>
          </cell>
          <cell r="M470">
            <v>7739.30018811144</v>
          </cell>
          <cell r="N470">
            <v>10777.8577048858</v>
          </cell>
          <cell r="O470">
            <v>14604.4138034515</v>
          </cell>
          <cell r="P470">
            <v>19418.5976514377</v>
          </cell>
          <cell r="Q470">
            <v>24788.6764330476</v>
          </cell>
          <cell r="R470">
            <v>30575.6483865356</v>
          </cell>
          <cell r="S470">
            <v>36811.8780122797</v>
          </cell>
          <cell r="T470">
            <v>43532.2423509333</v>
          </cell>
          <cell r="U470">
            <v>50774.326038456</v>
          </cell>
          <cell r="V470">
            <v>58578.631503774</v>
          </cell>
          <cell r="W470">
            <v>66988.8054846309</v>
          </cell>
          <cell r="X470">
            <v>76051.8831284531</v>
          </cell>
          <cell r="Y470">
            <v>85818.5510433992</v>
          </cell>
          <cell r="Z470">
            <v>96343.4307707463</v>
          </cell>
          <cell r="AA470">
            <v>107685.384263975</v>
          </cell>
          <cell r="AB470">
            <v>119907.843082986</v>
          </cell>
          <cell r="AC470">
            <v>133079.163144529</v>
          </cell>
          <cell r="AD470">
            <v>147273.007012814</v>
          </cell>
          <cell r="AE470">
            <v>60046.6906089302</v>
          </cell>
          <cell r="AF470">
            <v>55201.553167041</v>
          </cell>
          <cell r="AG470">
            <v>51996.8282635625</v>
          </cell>
          <cell r="AH470">
            <v>48988.1467979187</v>
          </cell>
          <cell r="AI470">
            <v>46157.057623019</v>
          </cell>
          <cell r="AJ470">
            <v>43487.4159851596</v>
          </cell>
          <cell r="AK470">
            <v>40893.8853290478</v>
          </cell>
          <cell r="AL470">
            <v>38300.3546729359</v>
          </cell>
          <cell r="AM470">
            <v>35704.5176234378</v>
          </cell>
          <cell r="AN470">
            <v>33110.9869673259</v>
          </cell>
          <cell r="AO470">
            <v>30515.1499178278</v>
          </cell>
          <cell r="AP470">
            <v>27921.6192617159</v>
          </cell>
          <cell r="AQ470">
            <v>25325.7822122178</v>
          </cell>
          <cell r="AR470">
            <v>22732.2515561059</v>
          </cell>
          <cell r="AS470">
            <v>20819.1069489493</v>
          </cell>
          <cell r="AT470">
            <v>19586.348390748</v>
          </cell>
          <cell r="AU470">
            <v>18353.5898325467</v>
          </cell>
          <cell r="AV470">
            <v>17120.8312743453</v>
          </cell>
          <cell r="AW470">
            <v>15888.072716144</v>
          </cell>
          <cell r="AX470">
            <v>14655.3141579426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</row>
        <row r="471">
          <cell r="A471">
            <v>-3348.92368633957</v>
          </cell>
          <cell r="B471">
            <v>-13463.5879016338</v>
          </cell>
          <cell r="C471">
            <v>-11717.2252661204</v>
          </cell>
          <cell r="D471">
            <v>-9039.58496988721</v>
          </cell>
          <cell r="E471">
            <v>-7238.20280559005</v>
          </cell>
          <cell r="F471">
            <v>-5721.45615064669</v>
          </cell>
          <cell r="G471">
            <v>-4135.29236875406</v>
          </cell>
          <cell r="H471">
            <v>-2464.66479937747</v>
          </cell>
          <cell r="I471">
            <v>-625.836495068181</v>
          </cell>
          <cell r="J471">
            <v>1400.69860268889</v>
          </cell>
          <cell r="K471">
            <v>3626.71717427844</v>
          </cell>
          <cell r="L471">
            <v>6075.07537077693</v>
          </cell>
          <cell r="M471">
            <v>8766.43513670315</v>
          </cell>
          <cell r="N471">
            <v>11731.5903874898</v>
          </cell>
          <cell r="O471">
            <v>15433.2848305025</v>
          </cell>
          <cell r="P471">
            <v>20048.7676659834</v>
          </cell>
          <cell r="Q471">
            <v>25187.4759611118</v>
          </cell>
          <cell r="R471">
            <v>30725.1155359541</v>
          </cell>
          <cell r="S471">
            <v>36692.6564625193</v>
          </cell>
          <cell r="T471">
            <v>43123.4730999935</v>
          </cell>
          <cell r="U471">
            <v>50053.5307458015</v>
          </cell>
          <cell r="V471">
            <v>57521.5867768755</v>
          </cell>
          <cell r="W471">
            <v>65569.4074060443</v>
          </cell>
          <cell r="X471">
            <v>74242.0012657827</v>
          </cell>
          <cell r="Y471">
            <v>83587.8711256755</v>
          </cell>
          <cell r="Z471">
            <v>93659.2851513619</v>
          </cell>
          <cell r="AA471">
            <v>104512.569222018</v>
          </cell>
          <cell r="AB471">
            <v>116208.421941201</v>
          </cell>
          <cell r="AC471">
            <v>128812.254102812</v>
          </cell>
          <cell r="AD471">
            <v>142394.554510674</v>
          </cell>
          <cell r="AE471">
            <v>53732.8948548651</v>
          </cell>
          <cell r="AF471">
            <v>49397.2144354735</v>
          </cell>
          <cell r="AG471">
            <v>46529.4602839772</v>
          </cell>
          <cell r="AH471">
            <v>43837.1359742478</v>
          </cell>
          <cell r="AI471">
            <v>41303.7304623543</v>
          </cell>
          <cell r="AJ471">
            <v>38914.796584857</v>
          </cell>
          <cell r="AK471">
            <v>36593.9707635752</v>
          </cell>
          <cell r="AL471">
            <v>34273.1449422933</v>
          </cell>
          <cell r="AM471">
            <v>31950.2552405201</v>
          </cell>
          <cell r="AN471">
            <v>29629.4294192382</v>
          </cell>
          <cell r="AO471">
            <v>27306.539717465</v>
          </cell>
          <cell r="AP471">
            <v>24985.7138961832</v>
          </cell>
          <cell r="AQ471">
            <v>22662.8241944099</v>
          </cell>
          <cell r="AR471">
            <v>20341.9983731281</v>
          </cell>
          <cell r="AS471">
            <v>18630.017296802</v>
          </cell>
          <cell r="AT471">
            <v>17526.8809654316</v>
          </cell>
          <cell r="AU471">
            <v>16423.7446340612</v>
          </cell>
          <cell r="AV471">
            <v>15320.6083026908</v>
          </cell>
          <cell r="AW471">
            <v>14217.4719713204</v>
          </cell>
          <cell r="AX471">
            <v>13114.3356399501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</row>
        <row r="472">
          <cell r="A472">
            <v>-3594.26008815639</v>
          </cell>
          <cell r="B472">
            <v>-14681.8282734308</v>
          </cell>
          <cell r="C472">
            <v>-13153.1279698848</v>
          </cell>
          <cell r="D472">
            <v>-10593.3885784442</v>
          </cell>
          <cell r="E472">
            <v>-8797.54001078725</v>
          </cell>
          <cell r="F472">
            <v>-7256.43693141305</v>
          </cell>
          <cell r="G472">
            <v>-5656.84404135799</v>
          </cell>
          <cell r="H472">
            <v>-3983.44002253218</v>
          </cell>
          <cell r="I472">
            <v>-2147.92368663886</v>
          </cell>
          <cell r="J472">
            <v>-130.50450311737</v>
          </cell>
          <cell r="K472">
            <v>2080.01161723078</v>
          </cell>
          <cell r="L472">
            <v>4506.53330176288</v>
          </cell>
          <cell r="M472">
            <v>7169.48712436141</v>
          </cell>
          <cell r="N472">
            <v>10100.2371830991</v>
          </cell>
          <cell r="O472">
            <v>13791.6203546404</v>
          </cell>
          <cell r="P472">
            <v>18433.5094371931</v>
          </cell>
          <cell r="Q472">
            <v>23610.7595938656</v>
          </cell>
          <cell r="R472">
            <v>29189.9331351284</v>
          </cell>
          <cell r="S472">
            <v>35202.2324178682</v>
          </cell>
          <cell r="T472">
            <v>41681.2821190274</v>
          </cell>
          <cell r="U472">
            <v>48663.3172866049</v>
          </cell>
          <cell r="V472">
            <v>56187.3859895457</v>
          </cell>
          <cell r="W472">
            <v>64295.5676998671</v>
          </cell>
          <cell r="X472">
            <v>73033.2086283577</v>
          </cell>
          <cell r="Y472">
            <v>82449.1753299977</v>
          </cell>
          <cell r="Z472">
            <v>92596.1279974279</v>
          </cell>
          <cell r="AA472">
            <v>103530.8149709</v>
          </cell>
          <cell r="AB472">
            <v>115314.3901118</v>
          </cell>
          <cell r="AC472">
            <v>128012.754814703</v>
          </cell>
          <cell r="AD472">
            <v>141696.926570714</v>
          </cell>
          <cell r="AE472">
            <v>57425.7356612498</v>
          </cell>
          <cell r="AF472">
            <v>52792.0817636114</v>
          </cell>
          <cell r="AG472">
            <v>49727.2386672159</v>
          </cell>
          <cell r="AH472">
            <v>46849.881983894</v>
          </cell>
          <cell r="AI472">
            <v>44142.3659335917</v>
          </cell>
          <cell r="AJ472">
            <v>41589.2504587619</v>
          </cell>
          <cell r="AK472">
            <v>39108.9238266548</v>
          </cell>
          <cell r="AL472">
            <v>36628.5971945476</v>
          </cell>
          <cell r="AM472">
            <v>34146.0648399337</v>
          </cell>
          <cell r="AN472">
            <v>31665.7382078266</v>
          </cell>
          <cell r="AO472">
            <v>29183.2058532127</v>
          </cell>
          <cell r="AP472">
            <v>26702.8792211056</v>
          </cell>
          <cell r="AQ472">
            <v>24220.3468664917</v>
          </cell>
          <cell r="AR472">
            <v>21740.0202343846</v>
          </cell>
          <cell r="AS472">
            <v>19910.3817417683</v>
          </cell>
          <cell r="AT472">
            <v>18731.4313886428</v>
          </cell>
          <cell r="AU472">
            <v>17552.4810355174</v>
          </cell>
          <cell r="AV472">
            <v>16373.5306823919</v>
          </cell>
          <cell r="AW472">
            <v>15194.5803292665</v>
          </cell>
          <cell r="AX472">
            <v>14015.629976141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</row>
        <row r="473">
          <cell r="A473">
            <v>-3552.31261828722</v>
          </cell>
          <cell r="B473">
            <v>-14373.8328593022</v>
          </cell>
          <cell r="C473">
            <v>-12496.3492860531</v>
          </cell>
          <cell r="D473">
            <v>-9676.51756547904</v>
          </cell>
          <cell r="E473">
            <v>-7785.08043785083</v>
          </cell>
          <cell r="F473">
            <v>-6186.53206984331</v>
          </cell>
          <cell r="G473">
            <v>-4523.16947099752</v>
          </cell>
          <cell r="H473">
            <v>-2779.34371275551</v>
          </cell>
          <cell r="I473">
            <v>-867.021511666752</v>
          </cell>
          <cell r="J473">
            <v>1233.97313122922</v>
          </cell>
          <cell r="K473">
            <v>3535.37905203804</v>
          </cell>
          <cell r="L473">
            <v>6060.59294543408</v>
          </cell>
          <cell r="M473">
            <v>8830.60981132185</v>
          </cell>
          <cell r="N473">
            <v>11877.2864516412</v>
          </cell>
          <cell r="O473">
            <v>15689.7021187463</v>
          </cell>
          <cell r="P473">
            <v>20456.5616267348</v>
          </cell>
          <cell r="Q473">
            <v>25767.0167258076</v>
          </cell>
          <cell r="R473">
            <v>31489.7362553295</v>
          </cell>
          <cell r="S473">
            <v>37656.7253744525</v>
          </cell>
          <cell r="T473">
            <v>44302.4738860098</v>
          </cell>
          <cell r="U473">
            <v>51464.149125863</v>
          </cell>
          <cell r="V473">
            <v>59181.8038267488</v>
          </cell>
          <cell r="W473">
            <v>67498.6001191379</v>
          </cell>
          <cell r="X473">
            <v>76461.0509218613</v>
          </cell>
          <cell r="Y473">
            <v>86119.2800725195</v>
          </cell>
          <cell r="Z473">
            <v>96527.3026524903</v>
          </cell>
          <cell r="AA473">
            <v>107743.327074296</v>
          </cell>
          <cell r="AB473">
            <v>119830.0806208</v>
          </cell>
          <cell r="AC473">
            <v>132855.160256851</v>
          </cell>
          <cell r="AD473">
            <v>146891.410675356</v>
          </cell>
          <cell r="AE473">
            <v>56888.4994774152</v>
          </cell>
          <cell r="AF473">
            <v>52298.1948988323</v>
          </cell>
          <cell r="AG473">
            <v>49262.024393048</v>
          </cell>
          <cell r="AH473">
            <v>46411.5863047824</v>
          </cell>
          <cell r="AI473">
            <v>43729.3999359163</v>
          </cell>
          <cell r="AJ473">
            <v>41200.1696755952</v>
          </cell>
          <cell r="AK473">
            <v>38743.0472950166</v>
          </cell>
          <cell r="AL473">
            <v>36285.924914438</v>
          </cell>
          <cell r="AM473">
            <v>33826.6174465945</v>
          </cell>
          <cell r="AN473">
            <v>31369.495066016</v>
          </cell>
          <cell r="AO473">
            <v>28910.1875981725</v>
          </cell>
          <cell r="AP473">
            <v>26453.0652175939</v>
          </cell>
          <cell r="AQ473">
            <v>23993.7577497504</v>
          </cell>
          <cell r="AR473">
            <v>21536.6353691718</v>
          </cell>
          <cell r="AS473">
            <v>19724.1137317469</v>
          </cell>
          <cell r="AT473">
            <v>18556.1928374755</v>
          </cell>
          <cell r="AU473">
            <v>17388.2719432042</v>
          </cell>
          <cell r="AV473">
            <v>16220.3510489329</v>
          </cell>
          <cell r="AW473">
            <v>15052.4301546615</v>
          </cell>
          <cell r="AX473">
            <v>13884.5092603902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</row>
        <row r="474">
          <cell r="A474">
            <v>-3419.94879242403</v>
          </cell>
          <cell r="B474">
            <v>-13762.0603875019</v>
          </cell>
          <cell r="C474">
            <v>-11966.3474078156</v>
          </cell>
          <cell r="D474">
            <v>-9285.03341900231</v>
          </cell>
          <cell r="E474">
            <v>-7470.09662178821</v>
          </cell>
          <cell r="F474">
            <v>-5927.10293622116</v>
          </cell>
          <cell r="G474">
            <v>-4316.55513180865</v>
          </cell>
          <cell r="H474">
            <v>-2623.20945168186</v>
          </cell>
          <cell r="I474">
            <v>-761.817697670953</v>
          </cell>
          <cell r="J474">
            <v>1287.34458100284</v>
          </cell>
          <cell r="K474">
            <v>3536.0188392749</v>
          </cell>
          <cell r="L474">
            <v>6007.23028548575</v>
          </cell>
          <cell r="M474">
            <v>8721.73421280758</v>
          </cell>
          <cell r="N474">
            <v>11710.6758265368</v>
          </cell>
          <cell r="O474">
            <v>15446.1479189452</v>
          </cell>
          <cell r="P474">
            <v>20109.4475696727</v>
          </cell>
          <cell r="Q474">
            <v>25302.7539313348</v>
          </cell>
          <cell r="R474">
            <v>30899.2301625084</v>
          </cell>
          <cell r="S474">
            <v>36930.175387944</v>
          </cell>
          <cell r="T474">
            <v>43429.3185647885</v>
          </cell>
          <cell r="U474">
            <v>50433.0071167888</v>
          </cell>
          <cell r="V474">
            <v>57980.4102126591</v>
          </cell>
          <cell r="W474">
            <v>66113.7378254759</v>
          </cell>
          <cell r="X474">
            <v>74878.4767982232</v>
          </cell>
          <cell r="Y474">
            <v>84323.6452357196</v>
          </cell>
          <cell r="Z474">
            <v>94502.0666456517</v>
          </cell>
          <cell r="AA474">
            <v>105470.665361889</v>
          </cell>
          <cell r="AB474">
            <v>117290.784902276</v>
          </cell>
          <cell r="AC474">
            <v>130028.531041373</v>
          </cell>
          <cell r="AD474">
            <v>143755.141516816</v>
          </cell>
          <cell r="AE474">
            <v>54856.6449055084</v>
          </cell>
          <cell r="AF474">
            <v>50430.2896564054</v>
          </cell>
          <cell r="AG474">
            <v>47502.5603466437</v>
          </cell>
          <cell r="AH474">
            <v>44753.9297540017</v>
          </cell>
          <cell r="AI474">
            <v>42167.541528633</v>
          </cell>
          <cell r="AJ474">
            <v>39728.6463644217</v>
          </cell>
          <cell r="AK474">
            <v>37359.2836433275</v>
          </cell>
          <cell r="AL474">
            <v>34989.9209222332</v>
          </cell>
          <cell r="AM474">
            <v>32618.4511574082</v>
          </cell>
          <cell r="AN474">
            <v>30249.088436314</v>
          </cell>
          <cell r="AO474">
            <v>27877.6186714889</v>
          </cell>
          <cell r="AP474">
            <v>25508.2559503947</v>
          </cell>
          <cell r="AQ474">
            <v>23136.7861855696</v>
          </cell>
          <cell r="AR474">
            <v>20767.4234644754</v>
          </cell>
          <cell r="AS474">
            <v>19019.6386439733</v>
          </cell>
          <cell r="AT474">
            <v>17893.4317240632</v>
          </cell>
          <cell r="AU474">
            <v>16767.2248041531</v>
          </cell>
          <cell r="AV474">
            <v>15641.017884243</v>
          </cell>
          <cell r="AW474">
            <v>14514.8109643329</v>
          </cell>
          <cell r="AX474">
            <v>13388.6040444228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</row>
        <row r="475">
          <cell r="A475">
            <v>-2868.23040210161</v>
          </cell>
          <cell r="B475">
            <v>-11521.4666174167</v>
          </cell>
          <cell r="C475">
            <v>-9844.61843551471</v>
          </cell>
          <cell r="D475">
            <v>-7494.95268232241</v>
          </cell>
          <cell r="E475">
            <v>-5956.87573784963</v>
          </cell>
          <cell r="F475">
            <v>-4644.39144151815</v>
          </cell>
          <cell r="G475">
            <v>-3251.57294280286</v>
          </cell>
          <cell r="H475">
            <v>-1764.87171874265</v>
          </cell>
          <cell r="I475">
            <v>-111.080774605353</v>
          </cell>
          <cell r="J475">
            <v>1727.63820613632</v>
          </cell>
          <cell r="K475">
            <v>3763.12193532367</v>
          </cell>
          <cell r="L475">
            <v>6016.87025976503</v>
          </cell>
          <cell r="M475">
            <v>8508.69328819882</v>
          </cell>
          <cell r="N475">
            <v>11266.7461691931</v>
          </cell>
          <cell r="O475">
            <v>14689.3540595322</v>
          </cell>
          <cell r="P475">
            <v>18925.7167962801</v>
          </cell>
          <cell r="Q475">
            <v>23634.8061294653</v>
          </cell>
          <cell r="R475">
            <v>28709.4743058309</v>
          </cell>
          <cell r="S475">
            <v>34178.1021610596</v>
          </cell>
          <cell r="T475">
            <v>40071.2738088663</v>
          </cell>
          <cell r="U475">
            <v>46421.9476871969</v>
          </cell>
          <cell r="V475">
            <v>53265.6408831894</v>
          </cell>
          <cell r="W475">
            <v>60640.6277677601</v>
          </cell>
          <cell r="X475">
            <v>68588.1540507092</v>
          </cell>
          <cell r="Y475">
            <v>77152.6674534802</v>
          </cell>
          <cell r="Z475">
            <v>86382.0662896456</v>
          </cell>
          <cell r="AA475">
            <v>96327.9673433413</v>
          </cell>
          <cell r="AB475">
            <v>107045.9945438</v>
          </cell>
          <cell r="AC475">
            <v>118596.090050441</v>
          </cell>
          <cell r="AD475">
            <v>131042.849488297</v>
          </cell>
          <cell r="AE475">
            <v>46019.3171537146</v>
          </cell>
          <cell r="AF475">
            <v>42306.0414622399</v>
          </cell>
          <cell r="AG475">
            <v>39849.9651951217</v>
          </cell>
          <cell r="AH475">
            <v>37544.1350956129</v>
          </cell>
          <cell r="AI475">
            <v>35374.4103479383</v>
          </cell>
          <cell r="AJ475">
            <v>33328.4177382949</v>
          </cell>
          <cell r="AK475">
            <v>31340.7559937234</v>
          </cell>
          <cell r="AL475">
            <v>29353.0942491519</v>
          </cell>
          <cell r="AM475">
            <v>27363.6649026085</v>
          </cell>
          <cell r="AN475">
            <v>25376.003158037</v>
          </cell>
          <cell r="AO475">
            <v>23386.5738114936</v>
          </cell>
          <cell r="AP475">
            <v>21398.912066922</v>
          </cell>
          <cell r="AQ475">
            <v>19409.4827203786</v>
          </cell>
          <cell r="AR475">
            <v>17421.8209758071</v>
          </cell>
          <cell r="AS475">
            <v>15955.6018129385</v>
          </cell>
          <cell r="AT475">
            <v>15010.8252317727</v>
          </cell>
          <cell r="AU475">
            <v>14066.0486506069</v>
          </cell>
          <cell r="AV475">
            <v>13121.2720694412</v>
          </cell>
          <cell r="AW475">
            <v>12176.4954882754</v>
          </cell>
          <cell r="AX475">
            <v>11231.7189071097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</row>
        <row r="476">
          <cell r="A476">
            <v>-3287.31074853589</v>
          </cell>
          <cell r="B476">
            <v>-13290.82582877</v>
          </cell>
          <cell r="C476">
            <v>-11734.9331980287</v>
          </cell>
          <cell r="D476">
            <v>-9310.81017728259</v>
          </cell>
          <cell r="E476">
            <v>-7633.18865573919</v>
          </cell>
          <cell r="F476">
            <v>-6189.02319233839</v>
          </cell>
          <cell r="G476">
            <v>-4677.38021493533</v>
          </cell>
          <cell r="H476">
            <v>-3083.68735626561</v>
          </cell>
          <cell r="I476">
            <v>-1325.94918104451</v>
          </cell>
          <cell r="J476">
            <v>614.799517304979</v>
          </cell>
          <cell r="K476">
            <v>2750.00889127779</v>
          </cell>
          <cell r="L476">
            <v>5101.98710817773</v>
          </cell>
          <cell r="M476">
            <v>7690.88973844228</v>
          </cell>
          <cell r="N476">
            <v>10546.7275306161</v>
          </cell>
          <cell r="O476">
            <v>14122.902486583</v>
          </cell>
          <cell r="P476">
            <v>18592.3062313745</v>
          </cell>
          <cell r="Q476">
            <v>23570.6875835502</v>
          </cell>
          <cell r="R476">
            <v>28935.5536181915</v>
          </cell>
          <cell r="S476">
            <v>34716.9081456166</v>
          </cell>
          <cell r="T476">
            <v>40947.0842499137</v>
          </cell>
          <cell r="U476">
            <v>47660.9251165182</v>
          </cell>
          <cell r="V476">
            <v>54895.978897903</v>
          </cell>
          <cell r="W476">
            <v>62692.7087071998</v>
          </cell>
          <cell r="X476">
            <v>71094.7189141706</v>
          </cell>
          <cell r="Y476">
            <v>80148.9990091234</v>
          </cell>
          <cell r="Z476">
            <v>89906.1863986179</v>
          </cell>
          <cell r="AA476">
            <v>100420.849602684</v>
          </cell>
          <cell r="AB476">
            <v>111751.793437378</v>
          </cell>
          <cell r="AC476">
            <v>123962.387889451</v>
          </cell>
          <cell r="AD476">
            <v>137120.922522415</v>
          </cell>
          <cell r="AE476">
            <v>52668.3711415901</v>
          </cell>
          <cell r="AF476">
            <v>48418.5866083607</v>
          </cell>
          <cell r="AG476">
            <v>45607.6466729299</v>
          </cell>
          <cell r="AH476">
            <v>42968.6610690208</v>
          </cell>
          <cell r="AI476">
            <v>40485.4458595488</v>
          </cell>
          <cell r="AJ476">
            <v>38143.8400995653</v>
          </cell>
          <cell r="AK476">
            <v>35868.9930800548</v>
          </cell>
          <cell r="AL476">
            <v>33594.1460605444</v>
          </cell>
          <cell r="AM476">
            <v>31317.2760488984</v>
          </cell>
          <cell r="AN476">
            <v>29042.429029388</v>
          </cell>
          <cell r="AO476">
            <v>26765.559017742</v>
          </cell>
          <cell r="AP476">
            <v>24490.7119982315</v>
          </cell>
          <cell r="AQ476">
            <v>22213.8419865855</v>
          </cell>
          <cell r="AR476">
            <v>19938.9949670751</v>
          </cell>
          <cell r="AS476">
            <v>18260.9306275515</v>
          </cell>
          <cell r="AT476">
            <v>17179.6489680146</v>
          </cell>
          <cell r="AU476">
            <v>16098.3673084778</v>
          </cell>
          <cell r="AV476">
            <v>15017.0856489409</v>
          </cell>
          <cell r="AW476">
            <v>13935.8039894041</v>
          </cell>
          <cell r="AX476">
            <v>12854.5223298672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</row>
        <row r="477">
          <cell r="A477">
            <v>-3621.10387663354</v>
          </cell>
          <cell r="B477">
            <v>-14620.919173638</v>
          </cell>
          <cell r="C477">
            <v>-12856.171328317</v>
          </cell>
          <cell r="D477">
            <v>-10288.3975741738</v>
          </cell>
          <cell r="E477">
            <v>-8477.20183642767</v>
          </cell>
          <cell r="F477">
            <v>-6887.24802617065</v>
          </cell>
          <cell r="G477">
            <v>-5237.126032597</v>
          </cell>
          <cell r="H477">
            <v>-3511.19903477408</v>
          </cell>
          <cell r="I477">
            <v>-1620.12190530229</v>
          </cell>
          <cell r="J477">
            <v>456.256589777343</v>
          </cell>
          <cell r="K477">
            <v>2729.3726027417</v>
          </cell>
          <cell r="L477">
            <v>5222.50781375711</v>
          </cell>
          <cell r="M477">
            <v>7956.44266553673</v>
          </cell>
          <cell r="N477">
            <v>10963.0584662008</v>
          </cell>
          <cell r="O477">
            <v>14740.6112331914</v>
          </cell>
          <cell r="P477">
            <v>19481.5471387268</v>
          </cell>
          <cell r="Q477">
            <v>24767.1967530577</v>
          </cell>
          <cell r="R477">
            <v>30463.1850835915</v>
          </cell>
          <cell r="S477">
            <v>36601.3677912782</v>
          </cell>
          <cell r="T477">
            <v>43216.0735748158</v>
          </cell>
          <cell r="U477">
            <v>50344.2961589975</v>
          </cell>
          <cell r="V477">
            <v>58025.9011876134</v>
          </cell>
          <cell r="W477">
            <v>66303.8491779862</v>
          </cell>
          <cell r="X477">
            <v>75224.4357840468</v>
          </cell>
          <cell r="Y477">
            <v>84837.5507116562</v>
          </cell>
          <cell r="Z477">
            <v>95196.9567341976</v>
          </cell>
          <cell r="AA477">
            <v>106360.590368874</v>
          </cell>
          <cell r="AB477">
            <v>118390.885895286</v>
          </cell>
          <cell r="AC477">
            <v>131355.12452842</v>
          </cell>
          <cell r="AD477">
            <v>145325.810698834</v>
          </cell>
          <cell r="AE477">
            <v>58034.7774514162</v>
          </cell>
          <cell r="AF477">
            <v>53351.9802762502</v>
          </cell>
          <cell r="AG477">
            <v>50254.6322845405</v>
          </cell>
          <cell r="AH477">
            <v>47346.759135993</v>
          </cell>
          <cell r="AI477">
            <v>44610.5279041926</v>
          </cell>
          <cell r="AJ477">
            <v>42030.3347785258</v>
          </cell>
          <cell r="AK477">
            <v>39523.702474322</v>
          </cell>
          <cell r="AL477">
            <v>37017.0701701181</v>
          </cell>
          <cell r="AM477">
            <v>34508.2087501124</v>
          </cell>
          <cell r="AN477">
            <v>32001.5764459086</v>
          </cell>
          <cell r="AO477">
            <v>29492.7150259029</v>
          </cell>
          <cell r="AP477">
            <v>26986.082721699</v>
          </cell>
          <cell r="AQ477">
            <v>24477.2213016933</v>
          </cell>
          <cell r="AR477">
            <v>21970.5889974895</v>
          </cell>
          <cell r="AS477">
            <v>20121.5458548488</v>
          </cell>
          <cell r="AT477">
            <v>18930.0918737712</v>
          </cell>
          <cell r="AU477">
            <v>17738.6378926936</v>
          </cell>
          <cell r="AV477">
            <v>16547.1839116161</v>
          </cell>
          <cell r="AW477">
            <v>15355.7299305385</v>
          </cell>
          <cell r="AX477">
            <v>14164.2759494609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</row>
        <row r="478">
          <cell r="A478">
            <v>-3619.79246749622</v>
          </cell>
          <cell r="B478">
            <v>-14723.2261171665</v>
          </cell>
          <cell r="C478">
            <v>-13009.5092612317</v>
          </cell>
          <cell r="D478">
            <v>-10058.6495387497</v>
          </cell>
          <cell r="E478">
            <v>-8088.43104836622</v>
          </cell>
          <cell r="F478">
            <v>-6473.78329480958</v>
          </cell>
          <cell r="G478">
            <v>-4796.56658923065</v>
          </cell>
          <cell r="H478">
            <v>-3041.0001099505</v>
          </cell>
          <cell r="I478">
            <v>-1117.74461919352</v>
          </cell>
          <cell r="J478">
            <v>993.519645284058</v>
          </cell>
          <cell r="K478">
            <v>3304.44400070999</v>
          </cell>
          <cell r="L478">
            <v>5838.5163239964</v>
          </cell>
          <cell r="M478">
            <v>8616.75027828041</v>
          </cell>
          <cell r="N478">
            <v>11671.2474092581</v>
          </cell>
          <cell r="O478">
            <v>15499.3886437396</v>
          </cell>
          <cell r="P478">
            <v>20293.4245300207</v>
          </cell>
          <cell r="Q478">
            <v>25635.9158175714</v>
          </cell>
          <cell r="R478">
            <v>31393.1585881403</v>
          </cell>
          <cell r="S478">
            <v>37597.3510772336</v>
          </cell>
          <cell r="T478">
            <v>44283.1911530583</v>
          </cell>
          <cell r="U478">
            <v>51488.070369505</v>
          </cell>
          <cell r="V478">
            <v>59252.2830839684</v>
          </cell>
          <cell r="W478">
            <v>67619.2518095265</v>
          </cell>
          <cell r="X478">
            <v>76635.7700617968</v>
          </cell>
          <cell r="Y478">
            <v>86352.2640586237</v>
          </cell>
          <cell r="Z478">
            <v>96823.0747361933</v>
          </cell>
          <cell r="AA478">
            <v>108106.761658792</v>
          </cell>
          <cell r="AB478">
            <v>120266.43052187</v>
          </cell>
          <cell r="AC478">
            <v>133370.086080017</v>
          </cell>
          <cell r="AD478">
            <v>147491.012473658</v>
          </cell>
          <cell r="AE478">
            <v>57895.422309496</v>
          </cell>
          <cell r="AF478">
            <v>53223.869631054</v>
          </cell>
          <cell r="AG478">
            <v>50133.9590999139</v>
          </cell>
          <cell r="AH478">
            <v>47233.068438301</v>
          </cell>
          <cell r="AI478">
            <v>44503.407540848</v>
          </cell>
          <cell r="AJ478">
            <v>41929.4100653585</v>
          </cell>
          <cell r="AK478">
            <v>39428.796774509</v>
          </cell>
          <cell r="AL478">
            <v>36928.1834836594</v>
          </cell>
          <cell r="AM478">
            <v>34425.346429639</v>
          </cell>
          <cell r="AN478">
            <v>31924.7331387895</v>
          </cell>
          <cell r="AO478">
            <v>29421.8960847691</v>
          </cell>
          <cell r="AP478">
            <v>26921.2827939195</v>
          </cell>
          <cell r="AQ478">
            <v>24418.4457398991</v>
          </cell>
          <cell r="AR478">
            <v>21917.8324490496</v>
          </cell>
          <cell r="AS478">
            <v>20073.2292936178</v>
          </cell>
          <cell r="AT478">
            <v>18884.6362736039</v>
          </cell>
          <cell r="AU478">
            <v>17696.0432535899</v>
          </cell>
          <cell r="AV478">
            <v>16507.450233576</v>
          </cell>
          <cell r="AW478">
            <v>15318.857213562</v>
          </cell>
          <cell r="AX478">
            <v>14130.2641935481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</row>
        <row r="479">
          <cell r="A479">
            <v>-3024.28462754182</v>
          </cell>
          <cell r="B479">
            <v>-12125.3664956824</v>
          </cell>
          <cell r="C479">
            <v>-10598.3907419576</v>
          </cell>
          <cell r="D479">
            <v>-8263.4828966286</v>
          </cell>
          <cell r="E479">
            <v>-6674.47675275585</v>
          </cell>
          <cell r="F479">
            <v>-5317.45963868863</v>
          </cell>
          <cell r="G479">
            <v>-3885.48754083102</v>
          </cell>
          <cell r="H479">
            <v>-2364.65539854818</v>
          </cell>
          <cell r="I479">
            <v>-678.429604131728</v>
          </cell>
          <cell r="J479">
            <v>1191.41843009387</v>
          </cell>
          <cell r="K479">
            <v>3256.53303630065</v>
          </cell>
          <cell r="L479">
            <v>5538.67571968881</v>
          </cell>
          <cell r="M479">
            <v>8057.7373201798</v>
          </cell>
          <cell r="N479">
            <v>10842.5279027951</v>
          </cell>
          <cell r="O479">
            <v>14312.4000288396</v>
          </cell>
          <cell r="P479">
            <v>18625.5599079022</v>
          </cell>
          <cell r="Q479">
            <v>23424.361040467</v>
          </cell>
          <cell r="R479">
            <v>28595.705576346</v>
          </cell>
          <cell r="S479">
            <v>34168.5150281253</v>
          </cell>
          <cell r="T479">
            <v>40173.9561605757</v>
          </cell>
          <cell r="U479">
            <v>46645.6152954151</v>
          </cell>
          <cell r="V479">
            <v>53619.6861478025</v>
          </cell>
          <cell r="W479">
            <v>61135.1722450667</v>
          </cell>
          <cell r="X479">
            <v>69234.105059728</v>
          </cell>
          <cell r="Y479">
            <v>77961.7790767518</v>
          </cell>
          <cell r="Z479">
            <v>87367.0051096854</v>
          </cell>
          <cell r="AA479">
            <v>97502.3832823841</v>
          </cell>
          <cell r="AB479">
            <v>108424.597203018</v>
          </cell>
          <cell r="AC479">
            <v>120194.730975572</v>
          </cell>
          <cell r="AD479">
            <v>132878.610821773</v>
          </cell>
          <cell r="AE479">
            <v>48565.0381286688</v>
          </cell>
          <cell r="AF479">
            <v>44646.3494845856</v>
          </cell>
          <cell r="AG479">
            <v>42054.4066888875</v>
          </cell>
          <cell r="AH479">
            <v>39621.0214579239</v>
          </cell>
          <cell r="AI479">
            <v>37331.2707267785</v>
          </cell>
          <cell r="AJ479">
            <v>35172.0968136496</v>
          </cell>
          <cell r="AK479">
            <v>33074.4805433</v>
          </cell>
          <cell r="AL479">
            <v>30976.8642729503</v>
          </cell>
          <cell r="AM479">
            <v>28877.3826194861</v>
          </cell>
          <cell r="AN479">
            <v>26779.7663491365</v>
          </cell>
          <cell r="AO479">
            <v>24680.2846956723</v>
          </cell>
          <cell r="AP479">
            <v>22582.6684253227</v>
          </cell>
          <cell r="AQ479">
            <v>20483.1867718585</v>
          </cell>
          <cell r="AR479">
            <v>18385.5705015088</v>
          </cell>
          <cell r="AS479">
            <v>16838.2422499432</v>
          </cell>
          <cell r="AT479">
            <v>15841.2020171617</v>
          </cell>
          <cell r="AU479">
            <v>14844.1617843801</v>
          </cell>
          <cell r="AV479">
            <v>13847.1215515985</v>
          </cell>
          <cell r="AW479">
            <v>12850.081318817</v>
          </cell>
          <cell r="AX479">
            <v>11853.0410860354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</row>
        <row r="480">
          <cell r="A480">
            <v>-3493.87043250422</v>
          </cell>
          <cell r="B480">
            <v>-14203.6314410515</v>
          </cell>
          <cell r="C480">
            <v>-12581.1683989531</v>
          </cell>
          <cell r="D480">
            <v>-9945.77908063611</v>
          </cell>
          <cell r="E480">
            <v>-8138.96975379947</v>
          </cell>
          <cell r="F480">
            <v>-6607.16476924187</v>
          </cell>
          <cell r="G480">
            <v>-5012.26533101245</v>
          </cell>
          <cell r="H480">
            <v>-3339.05929247015</v>
          </cell>
          <cell r="I480">
            <v>-1501.13675062917</v>
          </cell>
          <cell r="J480">
            <v>521.180375321436</v>
          </cell>
          <cell r="K480">
            <v>2739.33447256856</v>
          </cell>
          <cell r="L480">
            <v>5176.21905159932</v>
          </cell>
          <cell r="M480">
            <v>7852.36570100138</v>
          </cell>
          <cell r="N480">
            <v>10798.9093525277</v>
          </cell>
          <cell r="O480">
            <v>14496.1902999447</v>
          </cell>
          <cell r="P480">
            <v>19128.8447364526</v>
          </cell>
          <cell r="Q480">
            <v>24291.9523423815</v>
          </cell>
          <cell r="R480">
            <v>29855.8854099319</v>
          </cell>
          <cell r="S480">
            <v>35851.7610613773</v>
          </cell>
          <cell r="T480">
            <v>42313.112122062</v>
          </cell>
          <cell r="U480">
            <v>49276.0746577088</v>
          </cell>
          <cell r="V480">
            <v>56779.5900707351</v>
          </cell>
          <cell r="W480">
            <v>64865.6228858309</v>
          </cell>
          <cell r="X480">
            <v>73579.3954427977</v>
          </cell>
          <cell r="Y480">
            <v>82969.6408092023</v>
          </cell>
          <cell r="Z480">
            <v>93088.8753272966</v>
          </cell>
          <cell r="AA480">
            <v>103993.692319464</v>
          </cell>
          <cell r="AB480">
            <v>115745.078594783</v>
          </cell>
          <cell r="AC480">
            <v>128408.755526816</v>
          </cell>
          <cell r="AD480">
            <v>142055.546610156</v>
          </cell>
          <cell r="AE480">
            <v>55891.2078693871</v>
          </cell>
          <cell r="AF480">
            <v>51381.3742520102</v>
          </cell>
          <cell r="AG480">
            <v>48398.4297478566</v>
          </cell>
          <cell r="AH480">
            <v>45597.9616537155</v>
          </cell>
          <cell r="AI480">
            <v>42962.7957192326</v>
          </cell>
          <cell r="AJ480">
            <v>40477.9044753481</v>
          </cell>
          <cell r="AK480">
            <v>38063.8570141744</v>
          </cell>
          <cell r="AL480">
            <v>35649.8095530006</v>
          </cell>
          <cell r="AM480">
            <v>33233.6153105326</v>
          </cell>
          <cell r="AN480">
            <v>30819.5678493588</v>
          </cell>
          <cell r="AO480">
            <v>28403.3736068907</v>
          </cell>
          <cell r="AP480">
            <v>25989.326145717</v>
          </cell>
          <cell r="AQ480">
            <v>23573.1319032489</v>
          </cell>
          <cell r="AR480">
            <v>21159.0844420751</v>
          </cell>
          <cell r="AS480">
            <v>19378.337462709</v>
          </cell>
          <cell r="AT480">
            <v>18230.8909651505</v>
          </cell>
          <cell r="AU480">
            <v>17083.444467592</v>
          </cell>
          <cell r="AV480">
            <v>15935.9979700334</v>
          </cell>
          <cell r="AW480">
            <v>14788.5514724749</v>
          </cell>
          <cell r="AX480">
            <v>13641.1049749164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</row>
        <row r="481">
          <cell r="A481">
            <v>-3413.22197248879</v>
          </cell>
          <cell r="B481">
            <v>-13787.4378490101</v>
          </cell>
          <cell r="C481">
            <v>-12164.573402707</v>
          </cell>
          <cell r="D481">
            <v>-9690.40482618499</v>
          </cell>
          <cell r="E481">
            <v>-7962.39156454496</v>
          </cell>
          <cell r="F481">
            <v>-6463.8122941461</v>
          </cell>
          <cell r="G481">
            <v>-4900.58070438842</v>
          </cell>
          <cell r="H481">
            <v>-3257.72616471426</v>
          </cell>
          <cell r="I481">
            <v>-1450.47668563161</v>
          </cell>
          <cell r="J481">
            <v>540.576473730577</v>
          </cell>
          <cell r="K481">
            <v>2726.87243731729</v>
          </cell>
          <cell r="L481">
            <v>5131.08162302829</v>
          </cell>
          <cell r="M481">
            <v>7773.58942960101</v>
          </cell>
          <cell r="N481">
            <v>10685.1073472222</v>
          </cell>
          <cell r="O481">
            <v>14336.0046372095</v>
          </cell>
          <cell r="P481">
            <v>18906.5650087896</v>
          </cell>
          <cell r="Q481">
            <v>23999.5027318746</v>
          </cell>
          <cell r="R481">
            <v>29487.8184462146</v>
          </cell>
          <cell r="S481">
            <v>35402.2063728012</v>
          </cell>
          <cell r="T481">
            <v>41775.7436047714</v>
          </cell>
          <cell r="U481">
            <v>48644.0750959652</v>
          </cell>
          <cell r="V481">
            <v>56045.6130106251</v>
          </cell>
          <cell r="W481">
            <v>64021.7515491314</v>
          </cell>
          <cell r="X481">
            <v>72617.0984512178</v>
          </cell>
          <cell r="Y481">
            <v>81879.7244713822</v>
          </cell>
          <cell r="Z481">
            <v>91861.4322217233</v>
          </cell>
          <cell r="AA481">
            <v>102618.045885745</v>
          </cell>
          <cell r="AB481">
            <v>114209.723423395</v>
          </cell>
          <cell r="AC481">
            <v>126701.293013393</v>
          </cell>
          <cell r="AD481">
            <v>140162.615614455</v>
          </cell>
          <cell r="AE481">
            <v>54699.2858090678</v>
          </cell>
          <cell r="AF481">
            <v>50285.627786777</v>
          </cell>
          <cell r="AG481">
            <v>47366.2968185398</v>
          </cell>
          <cell r="AH481">
            <v>44625.5508135764</v>
          </cell>
          <cell r="AI481">
            <v>42046.5817753434</v>
          </cell>
          <cell r="AJ481">
            <v>39614.6827068651</v>
          </cell>
          <cell r="AK481">
            <v>37252.1166241284</v>
          </cell>
          <cell r="AL481">
            <v>34889.5505413918</v>
          </cell>
          <cell r="AM481">
            <v>32524.8834590872</v>
          </cell>
          <cell r="AN481">
            <v>30162.3173763505</v>
          </cell>
          <cell r="AO481">
            <v>27797.6502940459</v>
          </cell>
          <cell r="AP481">
            <v>25435.0842113092</v>
          </cell>
          <cell r="AQ481">
            <v>23070.4171290046</v>
          </cell>
          <cell r="AR481">
            <v>20707.8510462679</v>
          </cell>
          <cell r="AS481">
            <v>18965.0798360695</v>
          </cell>
          <cell r="AT481">
            <v>17842.1034984094</v>
          </cell>
          <cell r="AU481">
            <v>16719.1271607492</v>
          </cell>
          <cell r="AV481">
            <v>15596.150823089</v>
          </cell>
          <cell r="AW481">
            <v>14473.1744854289</v>
          </cell>
          <cell r="AX481">
            <v>13350.1981477687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</row>
        <row r="482">
          <cell r="A482">
            <v>-3580.38136786504</v>
          </cell>
          <cell r="B482">
            <v>-14554.8839595832</v>
          </cell>
          <cell r="C482">
            <v>-12692.8668699646</v>
          </cell>
          <cell r="D482">
            <v>-9892.55143751455</v>
          </cell>
          <cell r="E482">
            <v>-8011.74621954197</v>
          </cell>
          <cell r="F482">
            <v>-6416.06253397102</v>
          </cell>
          <cell r="G482">
            <v>-4757.08564537393</v>
          </cell>
          <cell r="H482">
            <v>-3019.17093577601</v>
          </cell>
          <cell r="I482">
            <v>-1113.85734065148</v>
          </cell>
          <cell r="J482">
            <v>979.022639309007</v>
          </cell>
          <cell r="K482">
            <v>3271.1085993426</v>
          </cell>
          <cell r="L482">
            <v>5785.7592110698</v>
          </cell>
          <cell r="M482">
            <v>8543.89892441689</v>
          </cell>
          <cell r="N482">
            <v>11577.391977846</v>
          </cell>
          <cell r="O482">
            <v>15378.3121875542</v>
          </cell>
          <cell r="P482">
            <v>20136.5848426788</v>
          </cell>
          <cell r="Q482">
            <v>25438.8082650096</v>
          </cell>
          <cell r="R482">
            <v>31152.6570713313</v>
          </cell>
          <cell r="S482">
            <v>37310.0868099581</v>
          </cell>
          <cell r="T482">
            <v>43945.533821468</v>
          </cell>
          <cell r="U482">
            <v>51096.1078290528</v>
          </cell>
          <cell r="V482">
            <v>58801.7994801589</v>
          </cell>
          <cell r="W482">
            <v>67105.7040001235</v>
          </cell>
          <cell r="X482">
            <v>76054.2622086253</v>
          </cell>
          <cell r="Y482">
            <v>85697.5202468675</v>
          </cell>
          <cell r="Z482">
            <v>96089.4094680579</v>
          </cell>
          <cell r="AA482">
            <v>107288.048056513</v>
          </cell>
          <cell r="AB482">
            <v>119356.06606224</v>
          </cell>
          <cell r="AC482">
            <v>132360.955668792</v>
          </cell>
          <cell r="AD482">
            <v>146375.448653337</v>
          </cell>
          <cell r="AE482">
            <v>57262.6287820263</v>
          </cell>
          <cell r="AF482">
            <v>52642.135896919</v>
          </cell>
          <cell r="AG482">
            <v>49585.9979043764</v>
          </cell>
          <cell r="AH482">
            <v>46716.8138054128</v>
          </cell>
          <cell r="AI482">
            <v>44016.9879394561</v>
          </cell>
          <cell r="AJ482">
            <v>41471.1241035056</v>
          </cell>
          <cell r="AK482">
            <v>38997.8423674152</v>
          </cell>
          <cell r="AL482">
            <v>36524.5606313248</v>
          </cell>
          <cell r="AM482">
            <v>34049.0794376629</v>
          </cell>
          <cell r="AN482">
            <v>31575.7977015725</v>
          </cell>
          <cell r="AO482">
            <v>29100.3165079106</v>
          </cell>
          <cell r="AP482">
            <v>26627.0347718202</v>
          </cell>
          <cell r="AQ482">
            <v>24151.5535781583</v>
          </cell>
          <cell r="AR482">
            <v>21678.2718420679</v>
          </cell>
          <cell r="AS482">
            <v>19853.8300895752</v>
          </cell>
          <cell r="AT482">
            <v>18678.2283206802</v>
          </cell>
          <cell r="AU482">
            <v>17502.6265517852</v>
          </cell>
          <cell r="AV482">
            <v>16327.0247828902</v>
          </cell>
          <cell r="AW482">
            <v>15151.4230139952</v>
          </cell>
          <cell r="AX482">
            <v>13975.8212451002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</row>
        <row r="483">
          <cell r="A483">
            <v>-3166.7849565046</v>
          </cell>
          <cell r="B483">
            <v>-12817.2346457671</v>
          </cell>
          <cell r="C483">
            <v>-11269.7603951841</v>
          </cell>
          <cell r="D483">
            <v>-8769.06059130846</v>
          </cell>
          <cell r="E483">
            <v>-7089.28436820433</v>
          </cell>
          <cell r="F483">
            <v>-5679.65296078481</v>
          </cell>
          <cell r="G483">
            <v>-4198.45866174624</v>
          </cell>
          <cell r="H483">
            <v>-2631.4047310691</v>
          </cell>
          <cell r="I483">
            <v>-899.045851710849</v>
          </cell>
          <cell r="J483">
            <v>1017.28130314182</v>
          </cell>
          <cell r="K483">
            <v>3129.17092616285</v>
          </cell>
          <cell r="L483">
            <v>5458.72729841659</v>
          </cell>
          <cell r="M483">
            <v>8026.0403725494</v>
          </cell>
          <cell r="N483">
            <v>10860.6153111125</v>
          </cell>
          <cell r="O483">
            <v>14399.7483025681</v>
          </cell>
          <cell r="P483">
            <v>18809.4297305905</v>
          </cell>
          <cell r="Q483">
            <v>23718.128451176</v>
          </cell>
          <cell r="R483">
            <v>29007.9022104419</v>
          </cell>
          <cell r="S483">
            <v>34708.334854</v>
          </cell>
          <cell r="T483">
            <v>40851.3068982813</v>
          </cell>
          <cell r="U483">
            <v>47471.1738270601</v>
          </cell>
          <cell r="V483">
            <v>54604.958229601</v>
          </cell>
          <cell r="W483">
            <v>62292.5568549898</v>
          </cell>
          <cell r="X483">
            <v>70576.9637406295</v>
          </cell>
          <cell r="Y483">
            <v>79504.5106627823</v>
          </cell>
          <cell r="Z483">
            <v>89125.1262539109</v>
          </cell>
          <cell r="AA483">
            <v>99492.6152359737</v>
          </cell>
          <cell r="AB483">
            <v>110664.959331325</v>
          </cell>
          <cell r="AC483">
            <v>122704.641534113</v>
          </cell>
          <cell r="AD483">
            <v>135678.995555704</v>
          </cell>
          <cell r="AE483">
            <v>50719.0256849048</v>
          </cell>
          <cell r="AF483">
            <v>46626.5328619027</v>
          </cell>
          <cell r="AG483">
            <v>43919.6305656352</v>
          </cell>
          <cell r="AH483">
            <v>41378.318280375</v>
          </cell>
          <cell r="AI483">
            <v>38987.0110639098</v>
          </cell>
          <cell r="AJ483">
            <v>36732.0720918036</v>
          </cell>
          <cell r="AK483">
            <v>34541.4210063237</v>
          </cell>
          <cell r="AL483">
            <v>32350.7699208439</v>
          </cell>
          <cell r="AM483">
            <v>30158.1707175875</v>
          </cell>
          <cell r="AN483">
            <v>27967.5196321077</v>
          </cell>
          <cell r="AO483">
            <v>25774.9204288513</v>
          </cell>
          <cell r="AP483">
            <v>23584.2693433714</v>
          </cell>
          <cell r="AQ483">
            <v>21391.670140115</v>
          </cell>
          <cell r="AR483">
            <v>19201.0190546352</v>
          </cell>
          <cell r="AS483">
            <v>17585.0627132397</v>
          </cell>
          <cell r="AT483">
            <v>16543.8011159286</v>
          </cell>
          <cell r="AU483">
            <v>15502.5395186175</v>
          </cell>
          <cell r="AV483">
            <v>14461.2779213064</v>
          </cell>
          <cell r="AW483">
            <v>13420.0163239953</v>
          </cell>
          <cell r="AX483">
            <v>12378.7547266842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</row>
        <row r="484">
          <cell r="A484">
            <v>-3537.60038807281</v>
          </cell>
          <cell r="B484">
            <v>-14127.7062440467</v>
          </cell>
          <cell r="C484">
            <v>-12180.0105063785</v>
          </cell>
          <cell r="D484">
            <v>-9474.85014365074</v>
          </cell>
          <cell r="E484">
            <v>-7615.92798850559</v>
          </cell>
          <cell r="F484">
            <v>-6005.33503487257</v>
          </cell>
          <cell r="G484">
            <v>-4328.8969640137</v>
          </cell>
          <cell r="H484">
            <v>-2570.89321279364</v>
          </cell>
          <cell r="I484">
            <v>-643.245213280593</v>
          </cell>
          <cell r="J484">
            <v>1474.30647997723</v>
          </cell>
          <cell r="K484">
            <v>3793.5972753776</v>
          </cell>
          <cell r="L484">
            <v>6338.12285087569</v>
          </cell>
          <cell r="M484">
            <v>9128.9870565061</v>
          </cell>
          <cell r="N484">
            <v>12198.1578353973</v>
          </cell>
          <cell r="O484">
            <v>16034.6138142188</v>
          </cell>
          <cell r="P484">
            <v>20827.0994457268</v>
          </cell>
          <cell r="Q484">
            <v>26165.0946865757</v>
          </cell>
          <cell r="R484">
            <v>31917.4923706527</v>
          </cell>
          <cell r="S484">
            <v>38116.4636365981</v>
          </cell>
          <cell r="T484">
            <v>44796.6771521527</v>
          </cell>
          <cell r="U484">
            <v>51995.4930038329</v>
          </cell>
          <cell r="V484">
            <v>59753.1716387651</v>
          </cell>
          <cell r="W484">
            <v>68113.0990272169</v>
          </cell>
          <cell r="X484">
            <v>77122.029305082</v>
          </cell>
          <cell r="Y484">
            <v>86830.3462533304</v>
          </cell>
          <cell r="Z484">
            <v>97292.3450767894</v>
          </cell>
          <cell r="AA484">
            <v>108566.536058142</v>
          </cell>
          <cell r="AB484">
            <v>120715.971785377</v>
          </cell>
          <cell r="AC484">
            <v>133808.599782751</v>
          </cell>
          <cell r="AD484">
            <v>147917.642517416</v>
          </cell>
          <cell r="AE484">
            <v>56860.8902803078</v>
          </cell>
          <cell r="AF484">
            <v>52272.8134740349</v>
          </cell>
          <cell r="AG484">
            <v>49238.1164862852</v>
          </cell>
          <cell r="AH484">
            <v>46389.0617761672</v>
          </cell>
          <cell r="AI484">
            <v>43708.1771293155</v>
          </cell>
          <cell r="AJ484">
            <v>41180.1743581605</v>
          </cell>
          <cell r="AK484">
            <v>38724.2444712625</v>
          </cell>
          <cell r="AL484">
            <v>36268.3145843644</v>
          </cell>
          <cell r="AM484">
            <v>33810.2006706708</v>
          </cell>
          <cell r="AN484">
            <v>31354.2707837727</v>
          </cell>
          <cell r="AO484">
            <v>28896.156870079</v>
          </cell>
          <cell r="AP484">
            <v>26440.226983181</v>
          </cell>
          <cell r="AQ484">
            <v>23982.1130694873</v>
          </cell>
          <cell r="AR484">
            <v>21526.1831825893</v>
          </cell>
          <cell r="AS484">
            <v>19714.5412004129</v>
          </cell>
          <cell r="AT484">
            <v>18547.1871229582</v>
          </cell>
          <cell r="AU484">
            <v>17379.8330455035</v>
          </cell>
          <cell r="AV484">
            <v>16212.4789680488</v>
          </cell>
          <cell r="AW484">
            <v>15045.124890594</v>
          </cell>
          <cell r="AX484">
            <v>13877.7708131393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</row>
        <row r="485">
          <cell r="A485">
            <v>-3515.81009987337</v>
          </cell>
          <cell r="B485">
            <v>-14086.3820875681</v>
          </cell>
          <cell r="C485">
            <v>-12324.8529941164</v>
          </cell>
          <cell r="D485">
            <v>-9673.1016064183</v>
          </cell>
          <cell r="E485">
            <v>-7834.05967233142</v>
          </cell>
          <cell r="F485">
            <v>-6255.79776374582</v>
          </cell>
          <cell r="G485">
            <v>-4612.8434305452</v>
          </cell>
          <cell r="H485">
            <v>-2889.68450204857</v>
          </cell>
          <cell r="I485">
            <v>-998.918925179235</v>
          </cell>
          <cell r="J485">
            <v>1079.47439252283</v>
          </cell>
          <cell r="K485">
            <v>3357.16814979366</v>
          </cell>
          <cell r="L485">
            <v>5857.41065033247</v>
          </cell>
          <cell r="M485">
            <v>8601.07007561304</v>
          </cell>
          <cell r="N485">
            <v>11619.7731739423</v>
          </cell>
          <cell r="O485">
            <v>15399.0095379943</v>
          </cell>
          <cell r="P485">
            <v>20125.8608569025</v>
          </cell>
          <cell r="Q485">
            <v>25392.0585071482</v>
          </cell>
          <cell r="R485">
            <v>31067.0847670719</v>
          </cell>
          <cell r="S485">
            <v>37182.6780641298</v>
          </cell>
          <cell r="T485">
            <v>43773.0407623848</v>
          </cell>
          <cell r="U485">
            <v>50875.0304443092</v>
          </cell>
          <cell r="V485">
            <v>58528.3660422901</v>
          </cell>
          <cell r="W485">
            <v>66775.8499726596</v>
          </cell>
          <cell r="X485">
            <v>75663.607514567</v>
          </cell>
          <cell r="Y485">
            <v>85241.344772455</v>
          </cell>
          <cell r="Z485">
            <v>95562.6266648331</v>
          </cell>
          <cell r="AA485">
            <v>106685.176494042</v>
          </cell>
          <cell r="AB485">
            <v>118671.198772398</v>
          </cell>
          <cell r="AC485">
            <v>131587.72711017</v>
          </cell>
          <cell r="AD485">
            <v>145506.999111</v>
          </cell>
          <cell r="AE485">
            <v>56469.8742242014</v>
          </cell>
          <cell r="AF485">
            <v>51913.3483079877</v>
          </cell>
          <cell r="AG485">
            <v>48899.5200622113</v>
          </cell>
          <cell r="AH485">
            <v>46070.0574852957</v>
          </cell>
          <cell r="AI485">
            <v>43407.6085142894</v>
          </cell>
          <cell r="AJ485">
            <v>40896.9900941097</v>
          </cell>
          <cell r="AK485">
            <v>38457.9489336054</v>
          </cell>
          <cell r="AL485">
            <v>36018.9077731011</v>
          </cell>
          <cell r="AM485">
            <v>33577.6976047279</v>
          </cell>
          <cell r="AN485">
            <v>31138.6564442236</v>
          </cell>
          <cell r="AO485">
            <v>28697.4462758504</v>
          </cell>
          <cell r="AP485">
            <v>26258.4051153461</v>
          </cell>
          <cell r="AQ485">
            <v>23817.1949469729</v>
          </cell>
          <cell r="AR485">
            <v>21378.1537864686</v>
          </cell>
          <cell r="AS485">
            <v>19578.969947305</v>
          </cell>
          <cell r="AT485">
            <v>18419.6434294822</v>
          </cell>
          <cell r="AU485">
            <v>17260.3169116593</v>
          </cell>
          <cell r="AV485">
            <v>16100.9903938364</v>
          </cell>
          <cell r="AW485">
            <v>14941.6638760136</v>
          </cell>
          <cell r="AX485">
            <v>13782.3373581907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</row>
        <row r="486">
          <cell r="A486">
            <v>-3162.96732119081</v>
          </cell>
          <cell r="B486">
            <v>-12702.0669243451</v>
          </cell>
          <cell r="C486">
            <v>-10901.5946892526</v>
          </cell>
          <cell r="D486">
            <v>-8359.88133158376</v>
          </cell>
          <cell r="E486">
            <v>-6670.143832264</v>
          </cell>
          <cell r="F486">
            <v>-5226.55232726782</v>
          </cell>
          <cell r="G486">
            <v>-3708.88679363485</v>
          </cell>
          <cell r="H486">
            <v>-2102.64457028799</v>
          </cell>
          <cell r="I486">
            <v>-328.116718676654</v>
          </cell>
          <cell r="J486">
            <v>1633.59888546095</v>
          </cell>
          <cell r="K486">
            <v>3794.34508096042</v>
          </cell>
          <cell r="L486">
            <v>6176.50074671134</v>
          </cell>
          <cell r="M486">
            <v>8800.44889794867</v>
          </cell>
          <cell r="N486">
            <v>11696.0185623774</v>
          </cell>
          <cell r="O486">
            <v>15301.1430354528</v>
          </cell>
          <cell r="P486">
            <v>19782.305703653</v>
          </cell>
          <cell r="Q486">
            <v>24768.1335070108</v>
          </cell>
          <cell r="R486">
            <v>30141.0240801919</v>
          </cell>
          <cell r="S486">
            <v>35931.0261119381</v>
          </cell>
          <cell r="T486">
            <v>42170.5210487905</v>
          </cell>
          <cell r="U486">
            <v>48894.4041931398</v>
          </cell>
          <cell r="V486">
            <v>56140.2798603892</v>
          </cell>
          <cell r="W486">
            <v>63948.6716866748</v>
          </cell>
          <cell r="X486">
            <v>72363.2492633211</v>
          </cell>
          <cell r="Y486">
            <v>81431.0723655182</v>
          </cell>
          <cell r="Z486">
            <v>91202.8541411057</v>
          </cell>
          <cell r="AA486">
            <v>101733.244731386</v>
          </cell>
          <cell r="AB486">
            <v>113081.136910159</v>
          </cell>
          <cell r="AC486">
            <v>125309.995450308</v>
          </cell>
          <cell r="AD486">
            <v>138488.212059972</v>
          </cell>
          <cell r="AE486">
            <v>50755.1162937212</v>
          </cell>
          <cell r="AF486">
            <v>46659.711337539</v>
          </cell>
          <cell r="AG486">
            <v>43950.8828656291</v>
          </cell>
          <cell r="AH486">
            <v>41407.7622351508</v>
          </cell>
          <cell r="AI486">
            <v>39014.7534139693</v>
          </cell>
          <cell r="AJ486">
            <v>36758.2098739668</v>
          </cell>
          <cell r="AK486">
            <v>34565.99996652</v>
          </cell>
          <cell r="AL486">
            <v>32373.7900590732</v>
          </cell>
          <cell r="AM486">
            <v>30179.6306476096</v>
          </cell>
          <cell r="AN486">
            <v>27987.4207401628</v>
          </cell>
          <cell r="AO486">
            <v>25793.2613286992</v>
          </cell>
          <cell r="AP486">
            <v>23601.0514212524</v>
          </cell>
          <cell r="AQ486">
            <v>21406.8920097888</v>
          </cell>
          <cell r="AR486">
            <v>19214.682102342</v>
          </cell>
          <cell r="AS486">
            <v>17597.5758798636</v>
          </cell>
          <cell r="AT486">
            <v>16555.5733423535</v>
          </cell>
          <cell r="AU486">
            <v>15513.5708048434</v>
          </cell>
          <cell r="AV486">
            <v>14471.5682673333</v>
          </cell>
          <cell r="AW486">
            <v>13429.5657298232</v>
          </cell>
          <cell r="AX486">
            <v>12387.5631923131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</row>
        <row r="487">
          <cell r="A487">
            <v>-3375.16245465601</v>
          </cell>
          <cell r="B487">
            <v>-13679.7611421982</v>
          </cell>
          <cell r="C487">
            <v>-11922.5730748794</v>
          </cell>
          <cell r="D487">
            <v>-9339.83806835964</v>
          </cell>
          <cell r="E487">
            <v>-7592.24135193436</v>
          </cell>
          <cell r="F487">
            <v>-6091.4019290596</v>
          </cell>
          <cell r="G487">
            <v>-4523.40088256552</v>
          </cell>
          <cell r="H487">
            <v>-2873.27724126685</v>
          </cell>
          <cell r="I487">
            <v>-1057.04656009618</v>
          </cell>
          <cell r="J487">
            <v>944.69496335949</v>
          </cell>
          <cell r="K487">
            <v>3143.5430209821</v>
          </cell>
          <cell r="L487">
            <v>5562.21288991922</v>
          </cell>
          <cell r="M487">
            <v>8221.19146159644</v>
          </cell>
          <cell r="N487">
            <v>11151.1496015918</v>
          </cell>
          <cell r="O487">
            <v>14817.0455127915</v>
          </cell>
          <cell r="P487">
            <v>19396.9378701262</v>
          </cell>
          <cell r="Q487">
            <v>24498.0957243259</v>
          </cell>
          <cell r="R487">
            <v>29995.2697199221</v>
          </cell>
          <cell r="S487">
            <v>35919.2036191602</v>
          </cell>
          <cell r="T487">
            <v>42303.0279024474</v>
          </cell>
          <cell r="U487">
            <v>49182.4450554864</v>
          </cell>
          <cell r="V487">
            <v>56595.9292407306</v>
          </cell>
          <cell r="W487">
            <v>64584.9414698534</v>
          </cell>
          <cell r="X487">
            <v>73194.1614806156</v>
          </cell>
          <cell r="Y487">
            <v>82471.7376149366</v>
          </cell>
          <cell r="Z487">
            <v>92469.5560956496</v>
          </cell>
          <cell r="AA487">
            <v>103243.531207911</v>
          </cell>
          <cell r="AB487">
            <v>114853.918008148</v>
          </cell>
          <cell r="AC487">
            <v>127365.649309411</v>
          </cell>
          <cell r="AD487">
            <v>140848.698827779</v>
          </cell>
          <cell r="AE487">
            <v>54026.9191176844</v>
          </cell>
          <cell r="AF487">
            <v>49667.514027538</v>
          </cell>
          <cell r="AG487">
            <v>46784.0676394216</v>
          </cell>
          <cell r="AH487">
            <v>44077.0110381867</v>
          </cell>
          <cell r="AI487">
            <v>41529.7428321266</v>
          </cell>
          <cell r="AJ487">
            <v>39127.7368034983</v>
          </cell>
          <cell r="AK487">
            <v>36794.2115156592</v>
          </cell>
          <cell r="AL487">
            <v>34460.68622782</v>
          </cell>
          <cell r="AM487">
            <v>32125.0857660176</v>
          </cell>
          <cell r="AN487">
            <v>29791.5604781785</v>
          </cell>
          <cell r="AO487">
            <v>27455.9600163761</v>
          </cell>
          <cell r="AP487">
            <v>25122.434728537</v>
          </cell>
          <cell r="AQ487">
            <v>22786.8342667346</v>
          </cell>
          <cell r="AR487">
            <v>20453.3089788954</v>
          </cell>
          <cell r="AS487">
            <v>18731.9600102329</v>
          </cell>
          <cell r="AT487">
            <v>17622.7873607468</v>
          </cell>
          <cell r="AU487">
            <v>16513.6147112607</v>
          </cell>
          <cell r="AV487">
            <v>15404.4420617747</v>
          </cell>
          <cell r="AW487">
            <v>14295.2694122886</v>
          </cell>
          <cell r="AX487">
            <v>13186.0967628026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</row>
        <row r="488">
          <cell r="A488">
            <v>-3172.25190312364</v>
          </cell>
          <cell r="B488">
            <v>-12933.5305479945</v>
          </cell>
          <cell r="C488">
            <v>-11359.5143877747</v>
          </cell>
          <cell r="D488">
            <v>-8895.11777804229</v>
          </cell>
          <cell r="E488">
            <v>-7247.16536614829</v>
          </cell>
          <cell r="F488">
            <v>-5850.65729094051</v>
          </cell>
          <cell r="G488">
            <v>-4383.52872924887</v>
          </cell>
          <cell r="H488">
            <v>-2831.56279506986</v>
          </cell>
          <cell r="I488">
            <v>-1115.42566247583</v>
          </cell>
          <cell r="J488">
            <v>783.453467041017</v>
          </cell>
          <cell r="K488">
            <v>2876.57437374504</v>
          </cell>
          <cell r="L488">
            <v>5185.93554240999</v>
          </cell>
          <cell r="M488">
            <v>7731.51465592943</v>
          </cell>
          <cell r="N488">
            <v>10542.6909815029</v>
          </cell>
          <cell r="O488">
            <v>14056.4493524573</v>
          </cell>
          <cell r="P488">
            <v>18438.5626637943</v>
          </cell>
          <cell r="Q488">
            <v>23317.4929751912</v>
          </cell>
          <cell r="R488">
            <v>28575.1873262993</v>
          </cell>
          <cell r="S488">
            <v>34241.0501538747</v>
          </cell>
          <cell r="T488">
            <v>40346.7686375165</v>
          </cell>
          <cell r="U488">
            <v>46926.4899149267</v>
          </cell>
          <cell r="V488">
            <v>54017.0120548506</v>
          </cell>
          <cell r="W488">
            <v>61657.989855743</v>
          </cell>
          <cell r="X488">
            <v>69892.15662112</v>
          </cell>
          <cell r="Y488">
            <v>78765.5631519071</v>
          </cell>
          <cell r="Z488">
            <v>88327.8352923851</v>
          </cell>
          <cell r="AA488">
            <v>98632.4514700971</v>
          </cell>
          <cell r="AB488">
            <v>109737.041781899</v>
          </cell>
          <cell r="AC488">
            <v>121703.710298837</v>
          </cell>
          <cell r="AD488">
            <v>134599.382392394</v>
          </cell>
          <cell r="AE488">
            <v>50697.0172283444</v>
          </cell>
          <cell r="AF488">
            <v>46606.3002566979</v>
          </cell>
          <cell r="AG488">
            <v>43900.5725638617</v>
          </cell>
          <cell r="AH488">
            <v>41360.3630277234</v>
          </cell>
          <cell r="AI488">
            <v>38970.0934688292</v>
          </cell>
          <cell r="AJ488">
            <v>36716.1329801568</v>
          </cell>
          <cell r="AK488">
            <v>34526.4324817319</v>
          </cell>
          <cell r="AL488">
            <v>32336.731983307</v>
          </cell>
          <cell r="AM488">
            <v>30145.0842124503</v>
          </cell>
          <cell r="AN488">
            <v>27955.3837140254</v>
          </cell>
          <cell r="AO488">
            <v>25763.7359431687</v>
          </cell>
          <cell r="AP488">
            <v>23574.0354447438</v>
          </cell>
          <cell r="AQ488">
            <v>21382.3876738871</v>
          </cell>
          <cell r="AR488">
            <v>19192.6871754622</v>
          </cell>
          <cell r="AS488">
            <v>17577.4320444008</v>
          </cell>
          <cell r="AT488">
            <v>16536.6222807028</v>
          </cell>
          <cell r="AU488">
            <v>15495.8125170049</v>
          </cell>
          <cell r="AV488">
            <v>14455.002753307</v>
          </cell>
          <cell r="AW488">
            <v>13414.1929896091</v>
          </cell>
          <cell r="AX488">
            <v>12373.3832259112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</row>
        <row r="489">
          <cell r="A489">
            <v>-3361.94198256265</v>
          </cell>
          <cell r="B489">
            <v>-13537.3141852894</v>
          </cell>
          <cell r="C489">
            <v>-11779.8937595176</v>
          </cell>
          <cell r="D489">
            <v>-9151.4155142126</v>
          </cell>
          <cell r="E489">
            <v>-7372.97187311467</v>
          </cell>
          <cell r="F489">
            <v>-5859.44733869443</v>
          </cell>
          <cell r="G489">
            <v>-4277.39406178261</v>
          </cell>
          <cell r="H489">
            <v>-2611.77843428828</v>
          </cell>
          <cell r="I489">
            <v>-778.66504905211</v>
          </cell>
          <cell r="J489">
            <v>1241.43527763455</v>
          </cell>
          <cell r="K489">
            <v>3460.23676883865</v>
          </cell>
          <cell r="L489">
            <v>5900.5621429025</v>
          </cell>
          <cell r="M489">
            <v>8583.02278080703</v>
          </cell>
          <cell r="N489">
            <v>11538.399129037</v>
          </cell>
          <cell r="O489">
            <v>15230.8881862975</v>
          </cell>
          <cell r="P489">
            <v>19838.3190965046</v>
          </cell>
          <cell r="Q489">
            <v>24968.8525585854</v>
          </cell>
          <cell r="R489">
            <v>30497.6826668454</v>
          </cell>
          <cell r="S489">
            <v>36455.730225043</v>
          </cell>
          <cell r="T489">
            <v>42876.3164992915</v>
          </cell>
          <cell r="U489">
            <v>49795.3495721892</v>
          </cell>
          <cell r="V489">
            <v>57251.5251641067</v>
          </cell>
          <cell r="W489">
            <v>65286.5430447517</v>
          </cell>
          <cell r="X489">
            <v>73945.3402453259</v>
          </cell>
          <cell r="Y489">
            <v>83276.342375548</v>
          </cell>
          <cell r="Z489">
            <v>93331.7344510704</v>
          </cell>
          <cell r="AA489">
            <v>104167.752745932</v>
          </cell>
          <cell r="AB489">
            <v>115844.999302275</v>
          </cell>
          <cell r="AC489">
            <v>128428.78085627</v>
          </cell>
          <cell r="AD489">
            <v>141989.474075737</v>
          </cell>
          <cell r="AE489">
            <v>53916.7689591585</v>
          </cell>
          <cell r="AF489">
            <v>49566.2518302284</v>
          </cell>
          <cell r="AG489">
            <v>46688.6842166552</v>
          </cell>
          <cell r="AH489">
            <v>43987.1467662183</v>
          </cell>
          <cell r="AI489">
            <v>41445.0719341519</v>
          </cell>
          <cell r="AJ489">
            <v>39047.9631187861</v>
          </cell>
          <cell r="AK489">
            <v>36719.195425579</v>
          </cell>
          <cell r="AL489">
            <v>34390.4277323719</v>
          </cell>
          <cell r="AM489">
            <v>32059.5890960691</v>
          </cell>
          <cell r="AN489">
            <v>29730.821402862</v>
          </cell>
          <cell r="AO489">
            <v>27399.9827665593</v>
          </cell>
          <cell r="AP489">
            <v>25071.2150733522</v>
          </cell>
          <cell r="AQ489">
            <v>22740.3764370494</v>
          </cell>
          <cell r="AR489">
            <v>20411.6087438423</v>
          </cell>
          <cell r="AS489">
            <v>18693.769263873</v>
          </cell>
          <cell r="AT489">
            <v>17586.8579971415</v>
          </cell>
          <cell r="AU489">
            <v>16479.94673041</v>
          </cell>
          <cell r="AV489">
            <v>15373.0354636784</v>
          </cell>
          <cell r="AW489">
            <v>14266.1241969469</v>
          </cell>
          <cell r="AX489">
            <v>13159.2129302154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</row>
        <row r="490">
          <cell r="A490">
            <v>-3770.81682956349</v>
          </cell>
          <cell r="B490">
            <v>-15214.1246737182</v>
          </cell>
          <cell r="C490">
            <v>-13344.4994176617</v>
          </cell>
          <cell r="D490">
            <v>-10788.9591271482</v>
          </cell>
          <cell r="E490">
            <v>-8952.64447566638</v>
          </cell>
          <cell r="F490">
            <v>-7304.7124497375</v>
          </cell>
          <cell r="G490">
            <v>-5600.4756997368</v>
          </cell>
          <cell r="H490">
            <v>-3823.86454200858</v>
          </cell>
          <cell r="I490">
            <v>-1882.28214091468</v>
          </cell>
          <cell r="J490">
            <v>244.90291406343</v>
          </cell>
          <cell r="K490">
            <v>2569.06401847527</v>
          </cell>
          <cell r="L490">
            <v>5113.85914866662</v>
          </cell>
          <cell r="M490">
            <v>7900.28376431894</v>
          </cell>
          <cell r="N490">
            <v>10960.9884679207</v>
          </cell>
          <cell r="O490">
            <v>14814.2945479273</v>
          </cell>
          <cell r="P490">
            <v>19661.3469610295</v>
          </cell>
          <cell r="Q490">
            <v>25067.9325310169</v>
          </cell>
          <cell r="R490">
            <v>30894.24538974</v>
          </cell>
          <cell r="S490">
            <v>37172.870057434</v>
          </cell>
          <cell r="T490">
            <v>43938.9206753228</v>
          </cell>
          <cell r="U490">
            <v>51230.2373866697</v>
          </cell>
          <cell r="V490">
            <v>59087.5979634008</v>
          </cell>
          <cell r="W490">
            <v>67554.9458618526</v>
          </cell>
          <cell r="X490">
            <v>76679.6359830792</v>
          </cell>
          <cell r="Y490">
            <v>86512.6995121727</v>
          </cell>
          <cell r="Z490">
            <v>97109.1293177461</v>
          </cell>
          <cell r="AA490">
            <v>108528.187507722</v>
          </cell>
          <cell r="AB490">
            <v>120833.736861473</v>
          </cell>
          <cell r="AC490">
            <v>134094.597991908</v>
          </cell>
          <cell r="AD490">
            <v>148384.934234967</v>
          </cell>
          <cell r="AE490">
            <v>60444.5299900555</v>
          </cell>
          <cell r="AF490">
            <v>55567.2910874229</v>
          </cell>
          <cell r="AG490">
            <v>52341.3332773621</v>
          </cell>
          <cell r="AH490">
            <v>49312.7177910394</v>
          </cell>
          <cell r="AI490">
            <v>46462.8712332794</v>
          </cell>
          <cell r="AJ490">
            <v>43775.5418833036</v>
          </cell>
          <cell r="AK490">
            <v>41164.8277884261</v>
          </cell>
          <cell r="AL490">
            <v>38554.1136935487</v>
          </cell>
          <cell r="AM490">
            <v>35941.0779242743</v>
          </cell>
          <cell r="AN490">
            <v>33330.3638293968</v>
          </cell>
          <cell r="AO490">
            <v>30717.3280601224</v>
          </cell>
          <cell r="AP490">
            <v>28106.6139652449</v>
          </cell>
          <cell r="AQ490">
            <v>25493.5781959705</v>
          </cell>
          <cell r="AR490">
            <v>22882.864101093</v>
          </cell>
          <cell r="AS490">
            <v>20957.0439533064</v>
          </cell>
          <cell r="AT490">
            <v>19716.1177526105</v>
          </cell>
          <cell r="AU490">
            <v>18475.1915519147</v>
          </cell>
          <cell r="AV490">
            <v>17234.2653512189</v>
          </cell>
          <cell r="AW490">
            <v>15993.339150523</v>
          </cell>
          <cell r="AX490">
            <v>14752.4129498272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</row>
        <row r="491">
          <cell r="A491">
            <v>-3197.05221608009</v>
          </cell>
          <cell r="B491">
            <v>-12821.2367587533</v>
          </cell>
          <cell r="C491">
            <v>-10982.2963943542</v>
          </cell>
          <cell r="D491">
            <v>-8498.33453153924</v>
          </cell>
          <cell r="E491">
            <v>-6826.33109128747</v>
          </cell>
          <cell r="F491">
            <v>-5372.59256268412</v>
          </cell>
          <cell r="G491">
            <v>-3845.95558199708</v>
          </cell>
          <cell r="H491">
            <v>-2231.83674908641</v>
          </cell>
          <cell r="I491">
            <v>-449.786362999169</v>
          </cell>
          <cell r="J491">
            <v>1519.18618011372</v>
          </cell>
          <cell r="K491">
            <v>3686.88287979874</v>
          </cell>
          <cell r="L491">
            <v>6075.74280380518</v>
          </cell>
          <cell r="M491">
            <v>8706.16911630733</v>
          </cell>
          <cell r="N491">
            <v>11608.1387408135</v>
          </cell>
          <cell r="O491">
            <v>15224.2595081007</v>
          </cell>
          <cell r="P491">
            <v>19723.0186503658</v>
          </cell>
          <cell r="Q491">
            <v>24729.3537700997</v>
          </cell>
          <cell r="R491">
            <v>30124.3436959227</v>
          </cell>
          <cell r="S491">
            <v>35938.1607104894</v>
          </cell>
          <cell r="T491">
            <v>42203.3194491703</v>
          </cell>
          <cell r="U491">
            <v>48954.8587429807</v>
          </cell>
          <cell r="V491">
            <v>56230.5375784481</v>
          </cell>
          <cell r="W491">
            <v>64071.0462703547</v>
          </cell>
          <cell r="X491">
            <v>72520.2340283672</v>
          </cell>
          <cell r="Y491">
            <v>81625.3541902568</v>
          </cell>
          <cell r="Z491">
            <v>91437.3284932103</v>
          </cell>
          <cell r="AA491">
            <v>102011.031861211</v>
          </cell>
          <cell r="AB491">
            <v>113405.599301202</v>
          </cell>
          <cell r="AC491">
            <v>125684.756624399</v>
          </cell>
          <cell r="AD491">
            <v>138917.176842359</v>
          </cell>
          <cell r="AE491">
            <v>51320.736462179</v>
          </cell>
          <cell r="AF491">
            <v>47179.691897414</v>
          </cell>
          <cell r="AG491">
            <v>44440.6759660224</v>
          </cell>
          <cell r="AH491">
            <v>41869.2145410694</v>
          </cell>
          <cell r="AI491">
            <v>39449.5377866549</v>
          </cell>
          <cell r="AJ491">
            <v>37167.8470963662</v>
          </cell>
          <cell r="AK491">
            <v>34951.2069791654</v>
          </cell>
          <cell r="AL491">
            <v>32734.5668619646</v>
          </cell>
          <cell r="AM491">
            <v>30515.9555152763</v>
          </cell>
          <cell r="AN491">
            <v>28299.3153980755</v>
          </cell>
          <cell r="AO491">
            <v>26080.7040513872</v>
          </cell>
          <cell r="AP491">
            <v>23864.0639341864</v>
          </cell>
          <cell r="AQ491">
            <v>21645.4525874981</v>
          </cell>
          <cell r="AR491">
            <v>19428.8124702973</v>
          </cell>
          <cell r="AS491">
            <v>17793.6850519127</v>
          </cell>
          <cell r="AT491">
            <v>16740.0703323441</v>
          </cell>
          <cell r="AU491">
            <v>15686.4556127756</v>
          </cell>
          <cell r="AV491">
            <v>14632.8408932071</v>
          </cell>
          <cell r="AW491">
            <v>13579.2261736385</v>
          </cell>
          <cell r="AX491">
            <v>12525.61145407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</row>
        <row r="492">
          <cell r="A492">
            <v>-3709.73984966581</v>
          </cell>
          <cell r="B492">
            <v>-15042.9910227371</v>
          </cell>
          <cell r="C492">
            <v>-13113.6896639159</v>
          </cell>
          <cell r="D492">
            <v>-10484.3851410038</v>
          </cell>
          <cell r="E492">
            <v>-8647.77006329836</v>
          </cell>
          <cell r="F492">
            <v>-7018.3355900475</v>
          </cell>
          <cell r="G492">
            <v>-5330.31546155314</v>
          </cell>
          <cell r="H492">
            <v>-3567.78855341883</v>
          </cell>
          <cell r="I492">
            <v>-1639.55580985409</v>
          </cell>
          <cell r="J492">
            <v>474.851658922613</v>
          </cell>
          <cell r="K492">
            <v>2786.88994107932</v>
          </cell>
          <cell r="L492">
            <v>5320.10885675045</v>
          </cell>
          <cell r="M492">
            <v>8095.47196259208</v>
          </cell>
          <cell r="N492">
            <v>11145.3565927645</v>
          </cell>
          <cell r="O492">
            <v>14979.2414702283</v>
          </cell>
          <cell r="P492">
            <v>19794.4856900059</v>
          </cell>
          <cell r="Q492">
            <v>25163.8691370545</v>
          </cell>
          <cell r="R492">
            <v>30950.0917753519</v>
          </cell>
          <cell r="S492">
            <v>37185.51391462</v>
          </cell>
          <cell r="T492">
            <v>43905.0080795238</v>
          </cell>
          <cell r="U492">
            <v>51146.154039447</v>
          </cell>
          <cell r="V492">
            <v>58949.4489789349</v>
          </cell>
          <cell r="W492">
            <v>67358.5339842154</v>
          </cell>
          <cell r="X492">
            <v>76420.4381124571</v>
          </cell>
          <cell r="Y492">
            <v>86185.8414087584</v>
          </cell>
          <cell r="Z492">
            <v>96709.3583418287</v>
          </cell>
          <cell r="AA492">
            <v>108049.843243519</v>
          </cell>
          <cell r="AB492">
            <v>120270.719460415</v>
          </cell>
          <cell r="AC492">
            <v>133440.334058326</v>
          </cell>
          <cell r="AD492">
            <v>147632.340063405</v>
          </cell>
          <cell r="AE492">
            <v>59373.6996981716</v>
          </cell>
          <cell r="AF492">
            <v>54582.8655563759</v>
          </cell>
          <cell r="AG492">
            <v>51414.0585479497</v>
          </cell>
          <cell r="AH492">
            <v>48439.097762983</v>
          </cell>
          <cell r="AI492">
            <v>45639.7388510327</v>
          </cell>
          <cell r="AJ492">
            <v>43000.0180054608</v>
          </cell>
          <cell r="AK492">
            <v>40435.5551054673</v>
          </cell>
          <cell r="AL492">
            <v>37871.0922054739</v>
          </cell>
          <cell r="AM492">
            <v>35304.348761675</v>
          </cell>
          <cell r="AN492">
            <v>32739.8858616816</v>
          </cell>
          <cell r="AO492">
            <v>30173.1424178827</v>
          </cell>
          <cell r="AP492">
            <v>27608.6795178892</v>
          </cell>
          <cell r="AQ492">
            <v>25041.9360740904</v>
          </cell>
          <cell r="AR492">
            <v>22477.4731740969</v>
          </cell>
          <cell r="AS492">
            <v>20585.7706966985</v>
          </cell>
          <cell r="AT492">
            <v>19366.828641895</v>
          </cell>
          <cell r="AU492">
            <v>18147.8865870915</v>
          </cell>
          <cell r="AV492">
            <v>16928.9445322881</v>
          </cell>
          <cell r="AW492">
            <v>15710.0024774846</v>
          </cell>
          <cell r="AX492">
            <v>14491.0604226811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</row>
        <row r="493">
          <cell r="A493">
            <v>-3521.11386458502</v>
          </cell>
          <cell r="B493">
            <v>-14406.3572439563</v>
          </cell>
          <cell r="C493">
            <v>-12764.3191174001</v>
          </cell>
          <cell r="D493">
            <v>-10023.44354122</v>
          </cell>
          <cell r="E493">
            <v>-8178.58324031927</v>
          </cell>
          <cell r="F493">
            <v>-6636.84443406699</v>
          </cell>
          <cell r="G493">
            <v>-5032.38675006335</v>
          </cell>
          <cell r="H493">
            <v>-3349.92673292903</v>
          </cell>
          <cell r="I493">
            <v>-1502.59577947561</v>
          </cell>
          <cell r="J493">
            <v>529.363916159301</v>
          </cell>
          <cell r="K493">
            <v>2757.40110880522</v>
          </cell>
          <cell r="L493">
            <v>5204.47703287034</v>
          </cell>
          <cell r="M493">
            <v>7891.17014205378</v>
          </cell>
          <cell r="N493">
            <v>10848.739574202</v>
          </cell>
          <cell r="O493">
            <v>14560.2967552154</v>
          </cell>
          <cell r="P493">
            <v>19211.6922366347</v>
          </cell>
          <cell r="Q493">
            <v>24395.8981039333</v>
          </cell>
          <cell r="R493">
            <v>29982.5673457149</v>
          </cell>
          <cell r="S493">
            <v>36002.9442396851</v>
          </cell>
          <cell r="T493">
            <v>42490.6986380271</v>
          </cell>
          <cell r="U493">
            <v>49482.1142710519</v>
          </cell>
          <cell r="V493">
            <v>57016.2916693512</v>
          </cell>
          <cell r="W493">
            <v>65135.3668393227</v>
          </cell>
          <cell r="X493">
            <v>73884.7469150467</v>
          </cell>
          <cell r="Y493">
            <v>83313.3641044283</v>
          </cell>
          <cell r="Z493">
            <v>93473.9493498403</v>
          </cell>
          <cell r="AA493">
            <v>104423.327233752</v>
          </cell>
          <cell r="AB493">
            <v>116222.733778648</v>
          </cell>
          <cell r="AC493">
            <v>128938.158918584</v>
          </cell>
          <cell r="AD493">
            <v>142640.715557692</v>
          </cell>
          <cell r="AE493">
            <v>56221.584081923</v>
          </cell>
          <cell r="AF493">
            <v>51685.0925731447</v>
          </cell>
          <cell r="AG493">
            <v>48684.5157088212</v>
          </cell>
          <cell r="AH493">
            <v>45867.4938832876</v>
          </cell>
          <cell r="AI493">
            <v>43216.7513281872</v>
          </cell>
          <cell r="AJ493">
            <v>40717.1717462078</v>
          </cell>
          <cell r="AK493">
            <v>38288.8547086998</v>
          </cell>
          <cell r="AL493">
            <v>35860.5376711918</v>
          </cell>
          <cell r="AM493">
            <v>33430.0611626392</v>
          </cell>
          <cell r="AN493">
            <v>31001.7441251311</v>
          </cell>
          <cell r="AO493">
            <v>28571.2676165786</v>
          </cell>
          <cell r="AP493">
            <v>26142.9505790705</v>
          </cell>
          <cell r="AQ493">
            <v>23712.474070518</v>
          </cell>
          <cell r="AR493">
            <v>21284.1570330099</v>
          </cell>
          <cell r="AS493">
            <v>19492.883953655</v>
          </cell>
          <cell r="AT493">
            <v>18338.6548324531</v>
          </cell>
          <cell r="AU493">
            <v>17184.4257112512</v>
          </cell>
          <cell r="AV493">
            <v>16030.1965900494</v>
          </cell>
          <cell r="AW493">
            <v>14875.9674688475</v>
          </cell>
          <cell r="AX493">
            <v>13721.7383476456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</row>
        <row r="494">
          <cell r="A494">
            <v>-3446.81859219554</v>
          </cell>
          <cell r="B494">
            <v>-14010.5818348745</v>
          </cell>
          <cell r="C494">
            <v>-12116.2295960104</v>
          </cell>
          <cell r="D494">
            <v>-9388.37166855469</v>
          </cell>
          <cell r="E494">
            <v>-7576.31429280593</v>
          </cell>
          <cell r="F494">
            <v>-6031.1439046407</v>
          </cell>
          <cell r="G494">
            <v>-4419.16918006594</v>
          </cell>
          <cell r="H494">
            <v>-2725.12407860679</v>
          </cell>
          <cell r="I494">
            <v>-863.430453204588</v>
          </cell>
          <cell r="J494">
            <v>1185.65955287667</v>
          </cell>
          <cell r="K494">
            <v>3433.84888633127</v>
          </cell>
          <cell r="L494">
            <v>5904.17001918111</v>
          </cell>
          <cell r="M494">
            <v>8617.36514822596</v>
          </cell>
          <cell r="N494">
            <v>11604.6244148875</v>
          </cell>
          <cell r="O494">
            <v>15340.2019769719</v>
          </cell>
          <cell r="P494">
            <v>20006.3044566817</v>
          </cell>
          <cell r="Q494">
            <v>25203.3541439818</v>
          </cell>
          <cell r="R494">
            <v>30803.8643048909</v>
          </cell>
          <cell r="S494">
            <v>36839.1566245109</v>
          </cell>
          <cell r="T494">
            <v>43342.9843717589</v>
          </cell>
          <cell r="U494">
            <v>50351.7211695377</v>
          </cell>
          <cell r="V494">
            <v>57904.5644196259</v>
          </cell>
          <cell r="W494">
            <v>66043.7545199707</v>
          </cell>
          <cell r="X494">
            <v>74814.8111003886</v>
          </cell>
          <cell r="Y494">
            <v>84266.7875978576</v>
          </cell>
          <cell r="Z494">
            <v>94452.5455951512</v>
          </cell>
          <cell r="AA494">
            <v>105429.050457093</v>
          </cell>
          <cell r="AB494">
            <v>117257.689917824</v>
          </cell>
          <cell r="AC494">
            <v>130004.617400822</v>
          </cell>
          <cell r="AD494">
            <v>143741.121991754</v>
          </cell>
          <cell r="AE494">
            <v>55121.3359734307</v>
          </cell>
          <cell r="AF494">
            <v>50673.6229344026</v>
          </cell>
          <cell r="AG494">
            <v>47731.7669167658</v>
          </cell>
          <cell r="AH494">
            <v>44969.8737928818</v>
          </cell>
          <cell r="AI494">
            <v>42371.0058786329</v>
          </cell>
          <cell r="AJ494">
            <v>39920.3427004156</v>
          </cell>
          <cell r="AK494">
            <v>37539.5474691848</v>
          </cell>
          <cell r="AL494">
            <v>35158.752237954</v>
          </cell>
          <cell r="AM494">
            <v>32775.8397962084</v>
          </cell>
          <cell r="AN494">
            <v>30395.0445649776</v>
          </cell>
          <cell r="AO494">
            <v>28012.132123232</v>
          </cell>
          <cell r="AP494">
            <v>25631.3368920012</v>
          </cell>
          <cell r="AQ494">
            <v>23248.4244502557</v>
          </cell>
          <cell r="AR494">
            <v>20867.6292190248</v>
          </cell>
          <cell r="AS494">
            <v>19111.4110896422</v>
          </cell>
          <cell r="AT494">
            <v>17979.7700621076</v>
          </cell>
          <cell r="AU494">
            <v>16848.1290345731</v>
          </cell>
          <cell r="AV494">
            <v>15716.4880070386</v>
          </cell>
          <cell r="AW494">
            <v>14584.846979504</v>
          </cell>
          <cell r="AX494">
            <v>13453.2059519695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</row>
        <row r="495">
          <cell r="A495">
            <v>-2974.42699719678</v>
          </cell>
          <cell r="B495">
            <v>-11833.4209518742</v>
          </cell>
          <cell r="C495">
            <v>-9918.00617169948</v>
          </cell>
          <cell r="D495">
            <v>-7314.35793021184</v>
          </cell>
          <cell r="E495">
            <v>-5638.92733675584</v>
          </cell>
          <cell r="F495">
            <v>-4229.94050989712</v>
          </cell>
          <cell r="G495">
            <v>-2739.45867340337</v>
          </cell>
          <cell r="H495">
            <v>-1153.28854758157</v>
          </cell>
          <cell r="I495">
            <v>604.579781030805</v>
          </cell>
          <cell r="J495">
            <v>2552.71634726753</v>
          </cell>
          <cell r="K495">
            <v>4703.30723362891</v>
          </cell>
          <cell r="L495">
            <v>7078.56478029755</v>
          </cell>
          <cell r="M495">
            <v>9698.92272147829</v>
          </cell>
          <cell r="N495">
            <v>12593.615135052</v>
          </cell>
          <cell r="O495">
            <v>16176.6895032073</v>
          </cell>
          <cell r="P495">
            <v>20604.5064135275</v>
          </cell>
          <cell r="Q495">
            <v>25524.8943300394</v>
          </cell>
          <cell r="R495">
            <v>30827.26474789</v>
          </cell>
          <cell r="S495">
            <v>36541.2719613757</v>
          </cell>
          <cell r="T495">
            <v>42698.8724047264</v>
          </cell>
          <cell r="U495">
            <v>49334.5033732114</v>
          </cell>
          <cell r="V495">
            <v>56485.2756188295</v>
          </cell>
          <cell r="W495">
            <v>64191.1808977025</v>
          </cell>
          <cell r="X495">
            <v>72495.3156299129</v>
          </cell>
          <cell r="Y495">
            <v>81444.1219226353</v>
          </cell>
          <cell r="Z495">
            <v>91087.647304521</v>
          </cell>
          <cell r="AA495">
            <v>101479.824623937</v>
          </cell>
          <cell r="AB495">
            <v>112678.773676431</v>
          </cell>
          <cell r="AC495">
            <v>124747.126248327</v>
          </cell>
          <cell r="AD495">
            <v>137752.37639429</v>
          </cell>
          <cell r="AE495">
            <v>47843.2231612935</v>
          </cell>
          <cell r="AF495">
            <v>43982.7774060203</v>
          </cell>
          <cell r="AG495">
            <v>41429.3582721293</v>
          </cell>
          <cell r="AH495">
            <v>39032.1400853765</v>
          </cell>
          <cell r="AI495">
            <v>36776.4215801488</v>
          </cell>
          <cell r="AJ495">
            <v>34649.3391490349</v>
          </cell>
          <cell r="AK495">
            <v>32582.8994385747</v>
          </cell>
          <cell r="AL495">
            <v>30516.4597281144</v>
          </cell>
          <cell r="AM495">
            <v>28448.1823594525</v>
          </cell>
          <cell r="AN495">
            <v>26381.7426489922</v>
          </cell>
          <cell r="AO495">
            <v>24313.4652803303</v>
          </cell>
          <cell r="AP495">
            <v>22247.02556987</v>
          </cell>
          <cell r="AQ495">
            <v>20178.7482012081</v>
          </cell>
          <cell r="AR495">
            <v>18112.3084907479</v>
          </cell>
          <cell r="AS495">
            <v>16587.9779497671</v>
          </cell>
          <cell r="AT495">
            <v>15605.7565782657</v>
          </cell>
          <cell r="AU495">
            <v>14623.5352067644</v>
          </cell>
          <cell r="AV495">
            <v>13641.313835263</v>
          </cell>
          <cell r="AW495">
            <v>12659.0924637616</v>
          </cell>
          <cell r="AX495">
            <v>11676.8710922603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</row>
        <row r="496">
          <cell r="A496">
            <v>-3283.6386906691</v>
          </cell>
          <cell r="B496">
            <v>-13188.9352764982</v>
          </cell>
          <cell r="C496">
            <v>-11385.3641348582</v>
          </cell>
          <cell r="D496">
            <v>-8672.3649549274</v>
          </cell>
          <cell r="E496">
            <v>-6875.32808957151</v>
          </cell>
          <cell r="F496">
            <v>-5371.33537377034</v>
          </cell>
          <cell r="G496">
            <v>-3795.3080944638</v>
          </cell>
          <cell r="H496">
            <v>-2132.31244348258</v>
          </cell>
          <cell r="I496">
            <v>-299.934350303258</v>
          </cell>
          <cell r="J496">
            <v>1721.21089469381</v>
          </cell>
          <cell r="K496">
            <v>3943.01944492232</v>
          </cell>
          <cell r="L496">
            <v>6388.28473644693</v>
          </cell>
          <cell r="M496">
            <v>9077.68328851791</v>
          </cell>
          <cell r="N496">
            <v>12041.7928644577</v>
          </cell>
          <cell r="O496">
            <v>15734.8277186694</v>
          </cell>
          <cell r="P496">
            <v>20330.4195936196</v>
          </cell>
          <cell r="Q496">
            <v>25444.8542319723</v>
          </cell>
          <cell r="R496">
            <v>30956.3357229795</v>
          </cell>
          <cell r="S496">
            <v>36895.6878456806</v>
          </cell>
          <cell r="T496">
            <v>43296.127309188</v>
          </cell>
          <cell r="U496">
            <v>50193.4495220682</v>
          </cell>
          <cell r="V496">
            <v>57626.2287834816</v>
          </cell>
          <cell r="W496">
            <v>65636.0340156818</v>
          </cell>
          <cell r="X496">
            <v>74267.6612443883</v>
          </cell>
          <cell r="Y496">
            <v>83569.3841272158</v>
          </cell>
          <cell r="Z496">
            <v>93593.2239312758</v>
          </cell>
          <cell r="AA496">
            <v>104395.240469841</v>
          </cell>
          <cell r="AB496">
            <v>116035.845625182</v>
          </cell>
          <cell r="AC496">
            <v>128580.141210988</v>
          </cell>
          <cell r="AD496">
            <v>142098.283063939</v>
          </cell>
          <cell r="AE496">
            <v>52693.5781165443</v>
          </cell>
          <cell r="AF496">
            <v>48441.7596451094</v>
          </cell>
          <cell r="AG496">
            <v>45629.4743995615</v>
          </cell>
          <cell r="AH496">
            <v>42989.2257825273</v>
          </cell>
          <cell r="AI496">
            <v>40504.8221113234</v>
          </cell>
          <cell r="AJ496">
            <v>38162.0956636013</v>
          </cell>
          <cell r="AK496">
            <v>35886.1599069493</v>
          </cell>
          <cell r="AL496">
            <v>33610.2241502974</v>
          </cell>
          <cell r="AM496">
            <v>31332.26443331</v>
          </cell>
          <cell r="AN496">
            <v>29056.328676658</v>
          </cell>
          <cell r="AO496">
            <v>26778.3689596706</v>
          </cell>
          <cell r="AP496">
            <v>24502.4332030186</v>
          </cell>
          <cell r="AQ496">
            <v>22224.4734860312</v>
          </cell>
          <cell r="AR496">
            <v>19948.5377293792</v>
          </cell>
          <cell r="AS496">
            <v>18269.6702716869</v>
          </cell>
          <cell r="AT496">
            <v>17187.8711129542</v>
          </cell>
          <cell r="AU496">
            <v>16106.0719542216</v>
          </cell>
          <cell r="AV496">
            <v>15024.2727954889</v>
          </cell>
          <cell r="AW496">
            <v>13942.4736367563</v>
          </cell>
          <cell r="AX496">
            <v>12860.6744780236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</row>
        <row r="497">
          <cell r="A497">
            <v>-3116.436699308</v>
          </cell>
          <cell r="B497">
            <v>-12588.6142075297</v>
          </cell>
          <cell r="C497">
            <v>-10783.8115448249</v>
          </cell>
          <cell r="D497">
            <v>-8245.56280676747</v>
          </cell>
          <cell r="E497">
            <v>-6581.19427964695</v>
          </cell>
          <cell r="F497">
            <v>-5163.48401276488</v>
          </cell>
          <cell r="G497">
            <v>-3670.81877793369</v>
          </cell>
          <cell r="H497">
            <v>-2088.8807260874</v>
          </cell>
          <cell r="I497">
            <v>-339.122461082433</v>
          </cell>
          <cell r="J497">
            <v>1597.15129624041</v>
          </cell>
          <cell r="K497">
            <v>3731.76096157151</v>
          </cell>
          <cell r="L497">
            <v>6086.90786075776</v>
          </cell>
          <cell r="M497">
            <v>8682.84949270997</v>
          </cell>
          <cell r="N497">
            <v>11549.0938731603</v>
          </cell>
          <cell r="O497">
            <v>15116.5816716724</v>
          </cell>
          <cell r="P497">
            <v>19548.7264871594</v>
          </cell>
          <cell r="Q497">
            <v>24479.4570048254</v>
          </cell>
          <cell r="R497">
            <v>29792.9729468366</v>
          </cell>
          <cell r="S497">
            <v>35518.9909404891</v>
          </cell>
          <cell r="T497">
            <v>41689.5345920852</v>
          </cell>
          <cell r="U497">
            <v>48339.1135837093</v>
          </cell>
          <cell r="V497">
            <v>55504.9166737516</v>
          </cell>
          <cell r="W497">
            <v>63227.0196805646</v>
          </cell>
          <cell r="X497">
            <v>71548.6096124303</v>
          </cell>
          <cell r="Y497">
            <v>80516.226197321</v>
          </cell>
          <cell r="Z497">
            <v>90180.0221632412</v>
          </cell>
          <cell r="AA497">
            <v>100594.04372481</v>
          </cell>
          <cell r="AB497">
            <v>111816.532844747</v>
          </cell>
          <cell r="AC497">
            <v>123910.252960697</v>
          </cell>
          <cell r="AD497">
            <v>136942.839999086</v>
          </cell>
          <cell r="AE497">
            <v>49922.4757557009</v>
          </cell>
          <cell r="AF497">
            <v>45894.2561482113</v>
          </cell>
          <cell r="AG497">
            <v>43229.8661597679</v>
          </cell>
          <cell r="AH497">
            <v>40728.4655662954</v>
          </cell>
          <cell r="AI497">
            <v>38374.7141894438</v>
          </cell>
          <cell r="AJ497">
            <v>36155.1893731565</v>
          </cell>
          <cell r="AK497">
            <v>33998.9427925639</v>
          </cell>
          <cell r="AL497">
            <v>31842.6962119712</v>
          </cell>
          <cell r="AM497">
            <v>29684.5321090848</v>
          </cell>
          <cell r="AN497">
            <v>27528.2855284921</v>
          </cell>
          <cell r="AO497">
            <v>25370.1214256057</v>
          </cell>
          <cell r="AP497">
            <v>23213.874845013</v>
          </cell>
          <cell r="AQ497">
            <v>21055.7107421266</v>
          </cell>
          <cell r="AR497">
            <v>18899.4641615339</v>
          </cell>
          <cell r="AS497">
            <v>17308.8866576053</v>
          </cell>
          <cell r="AT497">
            <v>16283.9782303408</v>
          </cell>
          <cell r="AU497">
            <v>15259.0698030762</v>
          </cell>
          <cell r="AV497">
            <v>14234.1613758117</v>
          </cell>
          <cell r="AW497">
            <v>13209.2529485472</v>
          </cell>
          <cell r="AX497">
            <v>12184.3445212826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</row>
        <row r="498">
          <cell r="A498">
            <v>-3729.53456143851</v>
          </cell>
          <cell r="B498">
            <v>-15141.9696939986</v>
          </cell>
          <cell r="C498">
            <v>-13394.3465246352</v>
          </cell>
          <cell r="D498">
            <v>-10826.80995007</v>
          </cell>
          <cell r="E498">
            <v>-8999.30480431695</v>
          </cell>
          <cell r="F498">
            <v>-7385.03382035254</v>
          </cell>
          <cell r="G498">
            <v>-5714.42337283087</v>
          </cell>
          <cell r="H498">
            <v>-3971.63306122389</v>
          </cell>
          <cell r="I498">
            <v>-2065.19485566865</v>
          </cell>
          <cell r="J498">
            <v>25.2635136012234</v>
          </cell>
          <cell r="K498">
            <v>2311.0198606827</v>
          </cell>
          <cell r="L498">
            <v>4815.48862709782</v>
          </cell>
          <cell r="M498">
            <v>7559.46313546503</v>
          </cell>
          <cell r="N498">
            <v>10575.2059756748</v>
          </cell>
          <cell r="O498">
            <v>14374.5306871877</v>
          </cell>
          <cell r="P498">
            <v>19155.6606752798</v>
          </cell>
          <cell r="Q498">
            <v>24489.1226362153</v>
          </cell>
          <cell r="R498">
            <v>30236.6351100779</v>
          </cell>
          <cell r="S498">
            <v>36430.341914244</v>
          </cell>
          <cell r="T498">
            <v>43104.8822741698</v>
          </cell>
          <cell r="U498">
            <v>50297.584548406</v>
          </cell>
          <cell r="V498">
            <v>58048.6749929889</v>
          </cell>
          <cell r="W498">
            <v>66401.5027327528</v>
          </cell>
          <cell r="X498">
            <v>75402.7821977514</v>
          </cell>
          <cell r="Y498">
            <v>85102.8543806473</v>
          </cell>
          <cell r="Z498">
            <v>95555.9683761925</v>
          </cell>
          <cell r="AA498">
            <v>106820.58477735</v>
          </cell>
          <cell r="AB498">
            <v>118959.702624846</v>
          </cell>
          <cell r="AC498">
            <v>132041.211738663</v>
          </cell>
          <cell r="AD498">
            <v>146138.272401944</v>
          </cell>
          <cell r="AE498">
            <v>59681.6755134561</v>
          </cell>
          <cell r="AF498">
            <v>54865.9909571131</v>
          </cell>
          <cell r="AG498">
            <v>51680.7471100384</v>
          </cell>
          <cell r="AH498">
            <v>48690.3549812638</v>
          </cell>
          <cell r="AI498">
            <v>45876.4755855376</v>
          </cell>
          <cell r="AJ498">
            <v>43223.0623107643</v>
          </cell>
          <cell r="AK498">
            <v>40645.2973501547</v>
          </cell>
          <cell r="AL498">
            <v>38067.5323895451</v>
          </cell>
          <cell r="AM498">
            <v>35487.4750557789</v>
          </cell>
          <cell r="AN498">
            <v>32909.7100951693</v>
          </cell>
          <cell r="AO498">
            <v>30329.6527614032</v>
          </cell>
          <cell r="AP498">
            <v>27751.8878007935</v>
          </cell>
          <cell r="AQ498">
            <v>25171.8304670274</v>
          </cell>
          <cell r="AR498">
            <v>22594.0655064178</v>
          </cell>
          <cell r="AS498">
            <v>20692.5506269673</v>
          </cell>
          <cell r="AT498">
            <v>19467.2858286761</v>
          </cell>
          <cell r="AU498">
            <v>18242.0210303848</v>
          </cell>
          <cell r="AV498">
            <v>17016.7562320936</v>
          </cell>
          <cell r="AW498">
            <v>15791.4914338023</v>
          </cell>
          <cell r="AX498">
            <v>14566.2266355111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</row>
        <row r="499">
          <cell r="A499">
            <v>-3298.36129810816</v>
          </cell>
          <cell r="B499">
            <v>-13261.0376110578</v>
          </cell>
          <cell r="C499">
            <v>-11459.2920930946</v>
          </cell>
          <cell r="D499">
            <v>-8830.62131135823</v>
          </cell>
          <cell r="E499">
            <v>-7069.3410920621</v>
          </cell>
          <cell r="F499">
            <v>-5571.68002967393</v>
          </cell>
          <cell r="G499">
            <v>-4003.24551005201</v>
          </cell>
          <cell r="H499">
            <v>-2349.13420809679</v>
          </cell>
          <cell r="I499">
            <v>-526.708649533066</v>
          </cell>
          <cell r="J499">
            <v>1483.37840510465</v>
          </cell>
          <cell r="K499">
            <v>3692.92934847793</v>
          </cell>
          <cell r="L499">
            <v>6124.67741986706</v>
          </cell>
          <cell r="M499">
            <v>8799.21674247587</v>
          </cell>
          <cell r="N499">
            <v>11747.0857469315</v>
          </cell>
          <cell r="O499">
            <v>15424.226113542</v>
          </cell>
          <cell r="P499">
            <v>20004.9420367857</v>
          </cell>
          <cell r="Q499">
            <v>25103.9513748826</v>
          </cell>
          <cell r="R499">
            <v>30598.8100594871</v>
          </cell>
          <cell r="S499">
            <v>36520.248904124</v>
          </cell>
          <cell r="T499">
            <v>42901.3844352372</v>
          </cell>
          <cell r="U499">
            <v>49777.9041012833</v>
          </cell>
          <cell r="V499">
            <v>57188.2658600892</v>
          </cell>
          <cell r="W499">
            <v>65173.9132606945</v>
          </cell>
          <cell r="X499">
            <v>73779.5072225567</v>
          </cell>
          <cell r="Y499">
            <v>83053.1758083779</v>
          </cell>
          <cell r="Z499">
            <v>93046.783387446</v>
          </cell>
          <cell r="AA499">
            <v>103816.220694824</v>
          </cell>
          <cell r="AB499">
            <v>115421.717408592</v>
          </cell>
          <cell r="AC499">
            <v>127928.178993264</v>
          </cell>
          <cell r="AD499">
            <v>141405.549693247</v>
          </cell>
          <cell r="AE499">
            <v>52915.2849586486</v>
          </cell>
          <cell r="AF499">
            <v>48645.5770729777</v>
          </cell>
          <cell r="AG499">
            <v>45821.4592113279</v>
          </cell>
          <cell r="AH499">
            <v>43170.1018177753</v>
          </cell>
          <cell r="AI499">
            <v>40675.2450835579</v>
          </cell>
          <cell r="AJ499">
            <v>38322.6616760088</v>
          </cell>
          <cell r="AK499">
            <v>36037.1499796034</v>
          </cell>
          <cell r="AL499">
            <v>33751.6382831979</v>
          </cell>
          <cell r="AM499">
            <v>31464.0941106972</v>
          </cell>
          <cell r="AN499">
            <v>29178.5824142918</v>
          </cell>
          <cell r="AO499">
            <v>26891.0382417911</v>
          </cell>
          <cell r="AP499">
            <v>24605.5265453856</v>
          </cell>
          <cell r="AQ499">
            <v>22317.9823728849</v>
          </cell>
          <cell r="AR499">
            <v>20032.4706764794</v>
          </cell>
          <cell r="AS499">
            <v>18346.5394281762</v>
          </cell>
          <cell r="AT499">
            <v>17260.1886279751</v>
          </cell>
          <cell r="AU499">
            <v>16173.8378277741</v>
          </cell>
          <cell r="AV499">
            <v>15087.487027573</v>
          </cell>
          <cell r="AW499">
            <v>14001.136227372</v>
          </cell>
          <cell r="AX499">
            <v>12914.7854271709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</row>
        <row r="500">
          <cell r="A500">
            <v>-2887.91089002058</v>
          </cell>
          <cell r="B500">
            <v>-11605.8840108107</v>
          </cell>
          <cell r="C500">
            <v>-10045.3714837521</v>
          </cell>
          <cell r="D500">
            <v>-7608.25296679914</v>
          </cell>
          <cell r="E500">
            <v>-6016.26942117821</v>
          </cell>
          <cell r="F500">
            <v>-4695.85560449551</v>
          </cell>
          <cell r="G500">
            <v>-3295.59744302232</v>
          </cell>
          <cell r="H500">
            <v>-1801.8875967797</v>
          </cell>
          <cell r="I500">
            <v>-141.087590418337</v>
          </cell>
          <cell r="J500">
            <v>1704.7062222644</v>
          </cell>
          <cell r="K500">
            <v>3747.32427385997</v>
          </cell>
          <cell r="L500">
            <v>6008.31831356334</v>
          </cell>
          <cell r="M500">
            <v>8507.52920638605</v>
          </cell>
          <cell r="N500">
            <v>11273.2162921015</v>
          </cell>
          <cell r="O500">
            <v>14706.3592706823</v>
          </cell>
          <cell r="P500">
            <v>18957.3105384604</v>
          </cell>
          <cell r="Q500">
            <v>23682.990739174</v>
          </cell>
          <cell r="R500">
            <v>28775.5377752316</v>
          </cell>
          <cell r="S500">
            <v>34263.4324724949</v>
          </cell>
          <cell r="T500">
            <v>40177.3666973549</v>
          </cell>
          <cell r="U500">
            <v>46550.4150055545</v>
          </cell>
          <cell r="V500">
            <v>53418.2196165545</v>
          </cell>
          <cell r="W500">
            <v>60819.1897479419</v>
          </cell>
          <cell r="X500">
            <v>68794.7164246848</v>
          </cell>
          <cell r="Y500">
            <v>77389.4039645889</v>
          </cell>
          <cell r="Z500">
            <v>86651.3194345713</v>
          </cell>
          <cell r="AA500">
            <v>96632.2614728734</v>
          </cell>
          <cell r="AB500">
            <v>107388.04998064</v>
          </cell>
          <cell r="AC500">
            <v>118978.838303011</v>
          </cell>
          <cell r="AD500">
            <v>131469.449645637</v>
          </cell>
          <cell r="AE500">
            <v>46337.7900464174</v>
          </cell>
          <cell r="AF500">
            <v>42598.816936467</v>
          </cell>
          <cell r="AG500">
            <v>40125.7435959052</v>
          </cell>
          <cell r="AH500">
            <v>37803.9561891764</v>
          </cell>
          <cell r="AI500">
            <v>35619.2160401552</v>
          </cell>
          <cell r="AJ500">
            <v>33559.0643072318</v>
          </cell>
          <cell r="AK500">
            <v>31557.6471133259</v>
          </cell>
          <cell r="AL500">
            <v>29556.2299194201</v>
          </cell>
          <cell r="AM500">
            <v>27553.0328909985</v>
          </cell>
          <cell r="AN500">
            <v>25551.6156970927</v>
          </cell>
          <cell r="AO500">
            <v>23548.4186686712</v>
          </cell>
          <cell r="AP500">
            <v>21547.0014747653</v>
          </cell>
          <cell r="AQ500">
            <v>19543.8044463438</v>
          </cell>
          <cell r="AR500">
            <v>17542.3872524379</v>
          </cell>
          <cell r="AS500">
            <v>16066.0212406585</v>
          </cell>
          <cell r="AT500">
            <v>15114.7064110056</v>
          </cell>
          <cell r="AU500">
            <v>14163.3915813526</v>
          </cell>
          <cell r="AV500">
            <v>13212.0767516997</v>
          </cell>
          <cell r="AW500">
            <v>12260.7619220467</v>
          </cell>
          <cell r="AX500">
            <v>11309.4470923938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</row>
        <row r="501">
          <cell r="A501">
            <v>-3044.47654099758</v>
          </cell>
          <cell r="B501">
            <v>-12187.015722743</v>
          </cell>
          <cell r="C501">
            <v>-10405.8263270622</v>
          </cell>
          <cell r="D501">
            <v>-7839.13457734723</v>
          </cell>
          <cell r="E501">
            <v>-6161.13825995327</v>
          </cell>
          <cell r="F501">
            <v>-4751.243053824</v>
          </cell>
          <cell r="G501">
            <v>-3263.43607816259</v>
          </cell>
          <cell r="H501">
            <v>-1683.48213109183</v>
          </cell>
          <cell r="I501">
            <v>65.8905256673696</v>
          </cell>
          <cell r="J501">
            <v>2003.29078089075</v>
          </cell>
          <cell r="K501">
            <v>4140.69313994533</v>
          </cell>
          <cell r="L501">
            <v>6500.27585570496</v>
          </cell>
          <cell r="M501">
            <v>9102.35271810424</v>
          </cell>
          <cell r="N501">
            <v>11976.2633768908</v>
          </cell>
          <cell r="O501">
            <v>15544.5718557714</v>
          </cell>
          <cell r="P501">
            <v>19967.1708981311</v>
          </cell>
          <cell r="Q501">
            <v>24884.8107320695</v>
          </cell>
          <cell r="R501">
            <v>30184.2197265545</v>
          </cell>
          <cell r="S501">
            <v>35895.0356136824</v>
          </cell>
          <cell r="T501">
            <v>42049.1969797163</v>
          </cell>
          <cell r="U501">
            <v>48681.1218863748</v>
          </cell>
          <cell r="V501">
            <v>55827.9003589552</v>
          </cell>
          <cell r="W501">
            <v>63529.5018178104</v>
          </cell>
          <cell r="X501">
            <v>71828.9986132699</v>
          </cell>
          <cell r="Y501">
            <v>80772.8069141582</v>
          </cell>
          <cell r="Z501">
            <v>90410.9462971145</v>
          </cell>
          <cell r="AA501">
            <v>100797.319488506</v>
          </cell>
          <cell r="AB501">
            <v>111990.013823435</v>
          </cell>
          <cell r="AC501">
            <v>124051.626107785</v>
          </cell>
          <cell r="AD501">
            <v>137049.612700162</v>
          </cell>
          <cell r="AE501">
            <v>48895.8504157643</v>
          </cell>
          <cell r="AF501">
            <v>44950.4686936415</v>
          </cell>
          <cell r="AG501">
            <v>42340.8702642345</v>
          </cell>
          <cell r="AH501">
            <v>39890.9094520573</v>
          </cell>
          <cell r="AI501">
            <v>37585.5615401943</v>
          </cell>
          <cell r="AJ501">
            <v>35411.6799013441</v>
          </cell>
          <cell r="AK501">
            <v>33299.7752197715</v>
          </cell>
          <cell r="AL501">
            <v>31187.8705381988</v>
          </cell>
          <cell r="AM501">
            <v>29074.0877670117</v>
          </cell>
          <cell r="AN501">
            <v>26962.1830854391</v>
          </cell>
          <cell r="AO501">
            <v>24848.4003142519</v>
          </cell>
          <cell r="AP501">
            <v>22736.4956326793</v>
          </cell>
          <cell r="AQ501">
            <v>20622.7128614922</v>
          </cell>
          <cell r="AR501">
            <v>18510.8081799195</v>
          </cell>
          <cell r="AS501">
            <v>16952.9399346154</v>
          </cell>
          <cell r="AT501">
            <v>15949.1081255797</v>
          </cell>
          <cell r="AU501">
            <v>14945.2763165441</v>
          </cell>
          <cell r="AV501">
            <v>13941.4445075084</v>
          </cell>
          <cell r="AW501">
            <v>12937.6126984728</v>
          </cell>
          <cell r="AX501">
            <v>11933.7808894371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</row>
        <row r="502">
          <cell r="A502">
            <v>-2905.28921478028</v>
          </cell>
          <cell r="B502">
            <v>-11583.8110748698</v>
          </cell>
          <cell r="C502">
            <v>-9856.77308394755</v>
          </cell>
          <cell r="D502">
            <v>-7494.08025972072</v>
          </cell>
          <cell r="E502">
            <v>-5931.71343543479</v>
          </cell>
          <cell r="F502">
            <v>-4590.04042282281</v>
          </cell>
          <cell r="G502">
            <v>-3168.16802555836</v>
          </cell>
          <cell r="H502">
            <v>-1652.34785656583</v>
          </cell>
          <cell r="I502">
            <v>31.6418944573721</v>
          </cell>
          <cell r="J502">
            <v>1901.86518556916</v>
          </cell>
          <cell r="K502">
            <v>3970.23535198453</v>
          </cell>
          <cell r="L502">
            <v>6258.46223015145</v>
          </cell>
          <cell r="M502">
            <v>8786.52754439513</v>
          </cell>
          <cell r="N502">
            <v>11582.9256825017</v>
          </cell>
          <cell r="O502">
            <v>15051.8686735356</v>
          </cell>
          <cell r="P502">
            <v>19345.1906624145</v>
          </cell>
          <cell r="Q502">
            <v>24117.5501576745</v>
          </cell>
          <cell r="R502">
            <v>29260.4003232268</v>
          </cell>
          <cell r="S502">
            <v>34802.503312658</v>
          </cell>
          <cell r="T502">
            <v>40774.8541602866</v>
          </cell>
          <cell r="U502">
            <v>47210.8541254966</v>
          </cell>
          <cell r="V502">
            <v>54146.4974942432</v>
          </cell>
          <cell r="W502">
            <v>61620.5728824441</v>
          </cell>
          <cell r="X502">
            <v>69674.880167077</v>
          </cell>
          <cell r="Y502">
            <v>78354.464258201</v>
          </cell>
          <cell r="Z502">
            <v>87707.8670193084</v>
          </cell>
          <cell r="AA502">
            <v>97787.3987449078</v>
          </cell>
          <cell r="AB502">
            <v>108649.430713617</v>
          </cell>
          <cell r="AC502">
            <v>120354.710452915</v>
          </cell>
          <cell r="AD502">
            <v>132968.701478711</v>
          </cell>
          <cell r="AE502">
            <v>46710.9777719712</v>
          </cell>
          <cell r="AF502">
            <v>42941.8923310397</v>
          </cell>
          <cell r="AG502">
            <v>40448.9017563119</v>
          </cell>
          <cell r="AH502">
            <v>38108.4155173628</v>
          </cell>
          <cell r="AI502">
            <v>35906.0802649428</v>
          </cell>
          <cell r="AJ502">
            <v>33829.3368184583</v>
          </cell>
          <cell r="AK502">
            <v>31811.8009376291</v>
          </cell>
          <cell r="AL502">
            <v>29794.2650567999</v>
          </cell>
          <cell r="AM502">
            <v>27774.9350073145</v>
          </cell>
          <cell r="AN502">
            <v>25757.3991264853</v>
          </cell>
          <cell r="AO502">
            <v>23738.0690769998</v>
          </cell>
          <cell r="AP502">
            <v>21720.5331961706</v>
          </cell>
          <cell r="AQ502">
            <v>19701.2031466852</v>
          </cell>
          <cell r="AR502">
            <v>17683.667265856</v>
          </cell>
          <cell r="AS502">
            <v>16195.4111386121</v>
          </cell>
          <cell r="AT502">
            <v>15236.4347649535</v>
          </cell>
          <cell r="AU502">
            <v>14277.458391295</v>
          </cell>
          <cell r="AV502">
            <v>13318.4820176364</v>
          </cell>
          <cell r="AW502">
            <v>12359.5056439778</v>
          </cell>
          <cell r="AX502">
            <v>11400.5292703193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</row>
        <row r="503">
          <cell r="A503">
            <v>-3554.25347233207</v>
          </cell>
          <cell r="B503">
            <v>-14418.2344854783</v>
          </cell>
          <cell r="C503">
            <v>-12630.7019973054</v>
          </cell>
          <cell r="D503">
            <v>-9847.0422972648</v>
          </cell>
          <cell r="E503">
            <v>-7968.82745606338</v>
          </cell>
          <cell r="F503">
            <v>-6384.73295846755</v>
          </cell>
          <cell r="G503">
            <v>-4736.92965119542</v>
          </cell>
          <cell r="H503">
            <v>-3009.85588286293</v>
          </cell>
          <cell r="I503">
            <v>-1115.5779737315</v>
          </cell>
          <cell r="J503">
            <v>965.978765723373</v>
          </cell>
          <cell r="K503">
            <v>3246.445153616</v>
          </cell>
          <cell r="L503">
            <v>5749.10059617</v>
          </cell>
          <cell r="M503">
            <v>8494.81407908252</v>
          </cell>
          <cell r="N503">
            <v>11515.3055358688</v>
          </cell>
          <cell r="O503">
            <v>15299.4683871632</v>
          </cell>
          <cell r="P503">
            <v>20035.8329466786</v>
          </cell>
          <cell r="Q503">
            <v>25313.4125785537</v>
          </cell>
          <cell r="R503">
            <v>31000.704432921</v>
          </cell>
          <cell r="S503">
            <v>37129.5155343955</v>
          </cell>
          <cell r="T503">
            <v>43734.1221695753</v>
          </cell>
          <cell r="U503">
            <v>50851.4615822657</v>
          </cell>
          <cell r="V503">
            <v>58521.3385505038</v>
          </cell>
          <cell r="W503">
            <v>66786.6480006922</v>
          </cell>
          <cell r="X503">
            <v>75693.6149038481</v>
          </cell>
          <cell r="Y503">
            <v>85292.0527956206</v>
          </cell>
          <cell r="Z503">
            <v>95635.6423658897</v>
          </cell>
          <cell r="AA503">
            <v>106782.231675999</v>
          </cell>
          <cell r="AB503">
            <v>118794.159682633</v>
          </cell>
          <cell r="AC503">
            <v>131738.604877693</v>
          </cell>
          <cell r="AD503">
            <v>145687.960993996</v>
          </cell>
          <cell r="AE503">
            <v>56883.6968419899</v>
          </cell>
          <cell r="AF503">
            <v>52293.7797856581</v>
          </cell>
          <cell r="AG503">
            <v>49257.8655991679</v>
          </cell>
          <cell r="AH503">
            <v>46407.6681503122</v>
          </cell>
          <cell r="AI503">
            <v>43725.7082167254</v>
          </cell>
          <cell r="AJ503">
            <v>41196.6914788378</v>
          </cell>
          <cell r="AK503">
            <v>38739.7765332082</v>
          </cell>
          <cell r="AL503">
            <v>36282.8615875787</v>
          </cell>
          <cell r="AM503">
            <v>33823.7617391534</v>
          </cell>
          <cell r="AN503">
            <v>31366.8467935239</v>
          </cell>
          <cell r="AO503">
            <v>28907.7469450987</v>
          </cell>
          <cell r="AP503">
            <v>26450.8319994691</v>
          </cell>
          <cell r="AQ503">
            <v>23991.7321510439</v>
          </cell>
          <cell r="AR503">
            <v>21534.8172054143</v>
          </cell>
          <cell r="AS503">
            <v>19722.4485845165</v>
          </cell>
          <cell r="AT503">
            <v>18554.6262883505</v>
          </cell>
          <cell r="AU503">
            <v>17386.8039921844</v>
          </cell>
          <cell r="AV503">
            <v>16218.9816960184</v>
          </cell>
          <cell r="AW503">
            <v>15051.1593998523</v>
          </cell>
          <cell r="AX503">
            <v>13883.3371036863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</row>
        <row r="504">
          <cell r="A504">
            <v>-3703.58938558975</v>
          </cell>
          <cell r="B504">
            <v>-15064.3769681607</v>
          </cell>
          <cell r="C504">
            <v>-13230.5015530896</v>
          </cell>
          <cell r="D504">
            <v>-10392.7379368672</v>
          </cell>
          <cell r="E504">
            <v>-8462.96137113878</v>
          </cell>
          <cell r="F504">
            <v>-6824.86854454917</v>
          </cell>
          <cell r="G504">
            <v>-5127.01641769935</v>
          </cell>
          <cell r="H504">
            <v>-3353.43668623791</v>
          </cell>
          <cell r="I504">
            <v>-1413.04643533485</v>
          </cell>
          <cell r="J504">
            <v>714.679363647121</v>
          </cell>
          <cell r="K504">
            <v>3041.29208131582</v>
          </cell>
          <cell r="L504">
            <v>5590.41760263303</v>
          </cell>
          <cell r="M504">
            <v>8383.11287476638</v>
          </cell>
          <cell r="N504">
            <v>11451.8236426884</v>
          </cell>
          <cell r="O504">
            <v>15304.9490795887</v>
          </cell>
          <cell r="P504">
            <v>20139.4597675939</v>
          </cell>
          <cell r="Q504">
            <v>25529.2108172077</v>
          </cell>
          <cell r="R504">
            <v>31337.38224799</v>
          </cell>
          <cell r="S504">
            <v>37596.4571215453</v>
          </cell>
          <cell r="T504">
            <v>44341.4402439691</v>
          </cell>
          <cell r="U504">
            <v>51610.0539354268</v>
          </cell>
          <cell r="V504">
            <v>59442.9489978329</v>
          </cell>
          <cell r="W504">
            <v>67883.9320605001</v>
          </cell>
          <cell r="X504">
            <v>76980.2105752219</v>
          </cell>
          <cell r="Y504">
            <v>86782.6568309598</v>
          </cell>
          <cell r="Z504">
            <v>97346.0924646773</v>
          </cell>
          <cell r="AA504">
            <v>108729.595059489</v>
          </cell>
          <cell r="AB504">
            <v>120996.828544819</v>
          </cell>
          <cell r="AC504">
            <v>134216.39924639</v>
          </cell>
          <cell r="AD504">
            <v>148462.239577285</v>
          </cell>
          <cell r="AE504">
            <v>59229.2277620155</v>
          </cell>
          <cell r="AF504">
            <v>54450.0509885123</v>
          </cell>
          <cell r="AG504">
            <v>51288.9545267783</v>
          </cell>
          <cell r="AH504">
            <v>48321.2326093031</v>
          </cell>
          <cell r="AI504">
            <v>45528.68527898</v>
          </cell>
          <cell r="AJ504">
            <v>42895.3875733406</v>
          </cell>
          <cell r="AK504">
            <v>40337.1646907664</v>
          </cell>
          <cell r="AL504">
            <v>37778.9418081922</v>
          </cell>
          <cell r="AM504">
            <v>35218.4439309796</v>
          </cell>
          <cell r="AN504">
            <v>32660.2210484054</v>
          </cell>
          <cell r="AO504">
            <v>30099.7231711929</v>
          </cell>
          <cell r="AP504">
            <v>27541.5002886187</v>
          </cell>
          <cell r="AQ504">
            <v>24981.0024114062</v>
          </cell>
          <cell r="AR504">
            <v>22422.779528832</v>
          </cell>
          <cell r="AS504">
            <v>20535.6800645678</v>
          </cell>
          <cell r="AT504">
            <v>19319.7040186136</v>
          </cell>
          <cell r="AU504">
            <v>18103.7279726595</v>
          </cell>
          <cell r="AV504">
            <v>16887.7519267053</v>
          </cell>
          <cell r="AW504">
            <v>15671.7758807511</v>
          </cell>
          <cell r="AX504">
            <v>14455.7998347969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</row>
        <row r="505">
          <cell r="A505">
            <v>-3358.82722365316</v>
          </cell>
          <cell r="B505">
            <v>-13496.7720556421</v>
          </cell>
          <cell r="C505">
            <v>-11686.7216151414</v>
          </cell>
          <cell r="D505">
            <v>-9074.76878277033</v>
          </cell>
          <cell r="E505">
            <v>-7304.94158484654</v>
          </cell>
          <cell r="F505">
            <v>-5786.98582456596</v>
          </cell>
          <cell r="G505">
            <v>-4200.08237349648</v>
          </cell>
          <cell r="H505">
            <v>-2529.17166490483</v>
          </cell>
          <cell r="I505">
            <v>-690.315271904782</v>
          </cell>
          <cell r="J505">
            <v>1336.00633639448</v>
          </cell>
          <cell r="K505">
            <v>3561.54528452477</v>
          </cell>
          <cell r="L505">
            <v>6009.16115737216</v>
          </cell>
          <cell r="M505">
            <v>8699.50677120569</v>
          </cell>
          <cell r="N505">
            <v>11663.4024080757</v>
          </cell>
          <cell r="O505">
            <v>15364.9156490679</v>
          </cell>
          <cell r="P505">
            <v>19981.8519668677</v>
          </cell>
          <cell r="Q505">
            <v>25122.5698009621</v>
          </cell>
          <cell r="R505">
            <v>30662.3749205029</v>
          </cell>
          <cell r="S505">
            <v>36632.2495086295</v>
          </cell>
          <cell r="T505">
            <v>43065.580975877</v>
          </cell>
          <cell r="U505">
            <v>49998.3486842292</v>
          </cell>
          <cell r="V505">
            <v>57469.3251670459</v>
          </cell>
          <cell r="W505">
            <v>65520.292970216</v>
          </cell>
          <cell r="X505">
            <v>74196.2783272524</v>
          </cell>
          <cell r="Y505">
            <v>83545.8029751924</v>
          </cell>
          <cell r="Z505">
            <v>93621.1555196205</v>
          </cell>
          <cell r="AA505">
            <v>104478.683866463</v>
          </cell>
          <cell r="AB505">
            <v>116179.110356025</v>
          </cell>
          <cell r="AC505">
            <v>128787.871361695</v>
          </cell>
          <cell r="AD505">
            <v>142375.483252589</v>
          </cell>
          <cell r="AE505">
            <v>53895.1789688323</v>
          </cell>
          <cell r="AF505">
            <v>49546.4039254267</v>
          </cell>
          <cell r="AG505">
            <v>46669.9885815117</v>
          </cell>
          <cell r="AH505">
            <v>43969.5329126531</v>
          </cell>
          <cell r="AI505">
            <v>41428.4760082573</v>
          </cell>
          <cell r="AJ505">
            <v>39032.327071555</v>
          </cell>
          <cell r="AK505">
            <v>36704.4918910511</v>
          </cell>
          <cell r="AL505">
            <v>34376.6567105472</v>
          </cell>
          <cell r="AM505">
            <v>32046.7514162191</v>
          </cell>
          <cell r="AN505">
            <v>29718.9162357152</v>
          </cell>
          <cell r="AO505">
            <v>27389.0109413871</v>
          </cell>
          <cell r="AP505">
            <v>25061.1757608832</v>
          </cell>
          <cell r="AQ505">
            <v>22731.2704665551</v>
          </cell>
          <cell r="AR505">
            <v>20403.4352860512</v>
          </cell>
          <cell r="AS505">
            <v>18686.2836836842</v>
          </cell>
          <cell r="AT505">
            <v>17579.8156594541</v>
          </cell>
          <cell r="AU505">
            <v>16473.3476352239</v>
          </cell>
          <cell r="AV505">
            <v>15366.8796109938</v>
          </cell>
          <cell r="AW505">
            <v>14260.4115867637</v>
          </cell>
          <cell r="AX505">
            <v>13153.9435625336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</row>
        <row r="506">
          <cell r="A506">
            <v>-3574.60602200297</v>
          </cell>
          <cell r="B506">
            <v>-14524.9855821066</v>
          </cell>
          <cell r="C506">
            <v>-12793.9787873464</v>
          </cell>
          <cell r="D506">
            <v>-10041.6597955991</v>
          </cell>
          <cell r="E506">
            <v>-8170.95637305933</v>
          </cell>
          <cell r="F506">
            <v>-6590.64872603078</v>
          </cell>
          <cell r="G506">
            <v>-4947.97568260147</v>
          </cell>
          <cell r="H506">
            <v>-3227.38794561859</v>
          </cell>
          <cell r="I506">
            <v>-1340.61570389889</v>
          </cell>
          <cell r="J506">
            <v>732.39856185931</v>
          </cell>
          <cell r="K506">
            <v>3003.19437160183</v>
          </cell>
          <cell r="L506">
            <v>5495.00844182314</v>
          </cell>
          <cell r="M506">
            <v>8228.63985466814</v>
          </cell>
          <cell r="N506">
            <v>11235.8006603499</v>
          </cell>
          <cell r="O506">
            <v>15007.7892226733</v>
          </cell>
          <cell r="P506">
            <v>19734.1059906936</v>
          </cell>
          <cell r="Q506">
            <v>25001.6835106513</v>
          </cell>
          <cell r="R506">
            <v>30678.1967631589</v>
          </cell>
          <cell r="S506">
            <v>36795.3924918994</v>
          </cell>
          <cell r="T506">
            <v>43387.4820227731</v>
          </cell>
          <cell r="U506">
            <v>50491.3325958201</v>
          </cell>
          <cell r="V506">
            <v>58146.6735507377</v>
          </cell>
          <cell r="W506">
            <v>66396.3185191145</v>
          </cell>
          <cell r="X506">
            <v>75286.404866026</v>
          </cell>
          <cell r="Y506">
            <v>84866.6517201026</v>
          </cell>
          <cell r="Z506">
            <v>95190.6380351436</v>
          </cell>
          <cell r="AA506">
            <v>106316.102238375</v>
          </cell>
          <cell r="AB506">
            <v>118305.265141183</v>
          </cell>
          <cell r="AC506">
            <v>131225.177918245</v>
          </cell>
          <cell r="AD506">
            <v>145148.097101183</v>
          </cell>
          <cell r="AE506">
            <v>57186.0316620605</v>
          </cell>
          <cell r="AF506">
            <v>52571.7193602646</v>
          </cell>
          <cell r="AG506">
            <v>49519.6693981431</v>
          </cell>
          <cell r="AH506">
            <v>46654.3232514934</v>
          </cell>
          <cell r="AI506">
            <v>43958.1087965064</v>
          </cell>
          <cell r="AJ506">
            <v>41415.6504248493</v>
          </cell>
          <cell r="AK506">
            <v>38945.6770639047</v>
          </cell>
          <cell r="AL506">
            <v>36475.7037029602</v>
          </cell>
          <cell r="AM506">
            <v>34003.5338265395</v>
          </cell>
          <cell r="AN506">
            <v>31533.5604655949</v>
          </cell>
          <cell r="AO506">
            <v>29061.3905891742</v>
          </cell>
          <cell r="AP506">
            <v>26591.4172282297</v>
          </cell>
          <cell r="AQ506">
            <v>24119.247351809</v>
          </cell>
          <cell r="AR506">
            <v>21649.2739908644</v>
          </cell>
          <cell r="AS506">
            <v>19827.2726953811</v>
          </cell>
          <cell r="AT506">
            <v>18653.243465359</v>
          </cell>
          <cell r="AU506">
            <v>17479.2142353369</v>
          </cell>
          <cell r="AV506">
            <v>16305.1850053148</v>
          </cell>
          <cell r="AW506">
            <v>15131.1557752927</v>
          </cell>
          <cell r="AX506">
            <v>13957.1265452706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</row>
        <row r="507">
          <cell r="A507">
            <v>-3526.46778170997</v>
          </cell>
          <cell r="B507">
            <v>-14285.5913144821</v>
          </cell>
          <cell r="C507">
            <v>-12556.0547358457</v>
          </cell>
          <cell r="D507">
            <v>-9909.71970163088</v>
          </cell>
          <cell r="E507">
            <v>-8091.65531273089</v>
          </cell>
          <cell r="F507">
            <v>-6533.60962241608</v>
          </cell>
          <cell r="G507">
            <v>-4912.42169298056</v>
          </cell>
          <cell r="H507">
            <v>-3212.70138530632</v>
          </cell>
          <cell r="I507">
            <v>-1347.18456216172</v>
          </cell>
          <cell r="J507">
            <v>704.008206428361</v>
          </cell>
          <cell r="K507">
            <v>2952.39829453089</v>
          </cell>
          <cell r="L507">
            <v>5421.06991168831</v>
          </cell>
          <cell r="M507">
            <v>8130.71484460811</v>
          </cell>
          <cell r="N507">
            <v>11112.7685155134</v>
          </cell>
          <cell r="O507">
            <v>14852.4700626996</v>
          </cell>
          <cell r="P507">
            <v>19536.6610245148</v>
          </cell>
          <cell r="Q507">
            <v>24756.8713353092</v>
          </cell>
          <cell r="R507">
            <v>30382.3401391056</v>
          </cell>
          <cell r="S507">
            <v>36444.5287059242</v>
          </cell>
          <cell r="T507">
            <v>42977.3407259403</v>
          </cell>
          <cell r="U507">
            <v>50017.3119209082</v>
          </cell>
          <cell r="V507">
            <v>57603.8143756131</v>
          </cell>
          <cell r="W507">
            <v>65779.2767321043</v>
          </cell>
          <cell r="X507">
            <v>74589.4214781796</v>
          </cell>
          <cell r="Y507">
            <v>84083.5206571904</v>
          </cell>
          <cell r="Z507">
            <v>94314.6714292648</v>
          </cell>
          <cell r="AA507">
            <v>105340.093025063</v>
          </cell>
          <cell r="AB507">
            <v>117221.446752827</v>
          </cell>
          <cell r="AC507">
            <v>130025.180848405</v>
          </cell>
          <cell r="AD507">
            <v>143822.902096884</v>
          </cell>
          <cell r="AE507">
            <v>56464.3278136761</v>
          </cell>
          <cell r="AF507">
            <v>51908.2494345545</v>
          </cell>
          <cell r="AG507">
            <v>48894.7172037583</v>
          </cell>
          <cell r="AH507">
            <v>46065.5325336246</v>
          </cell>
          <cell r="AI507">
            <v>43403.3450655027</v>
          </cell>
          <cell r="AJ507">
            <v>40892.9732355736</v>
          </cell>
          <cell r="AK507">
            <v>38454.1716350781</v>
          </cell>
          <cell r="AL507">
            <v>36015.3700345825</v>
          </cell>
          <cell r="AM507">
            <v>33574.3996392557</v>
          </cell>
          <cell r="AN507">
            <v>31135.5980387602</v>
          </cell>
          <cell r="AO507">
            <v>28694.6276434333</v>
          </cell>
          <cell r="AP507">
            <v>26255.8260429378</v>
          </cell>
          <cell r="AQ507">
            <v>23814.855647611</v>
          </cell>
          <cell r="AR507">
            <v>21376.0540471155</v>
          </cell>
          <cell r="AS507">
            <v>19577.0469218603</v>
          </cell>
          <cell r="AT507">
            <v>18417.8342718455</v>
          </cell>
          <cell r="AU507">
            <v>17258.6216218308</v>
          </cell>
          <cell r="AV507">
            <v>16099.408971816</v>
          </cell>
          <cell r="AW507">
            <v>14940.1963218012</v>
          </cell>
          <cell r="AX507">
            <v>13780.9836717865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</row>
        <row r="508">
          <cell r="A508">
            <v>-3434.18095064531</v>
          </cell>
          <cell r="B508">
            <v>-13825.011475347</v>
          </cell>
          <cell r="C508">
            <v>-12100.7572904158</v>
          </cell>
          <cell r="D508">
            <v>-9510.68688819958</v>
          </cell>
          <cell r="E508">
            <v>-7727.32712777771</v>
          </cell>
          <cell r="F508">
            <v>-6195.37677648437</v>
          </cell>
          <cell r="G508">
            <v>-4597.51647533736</v>
          </cell>
          <cell r="H508">
            <v>-2918.56117459102</v>
          </cell>
          <cell r="I508">
            <v>-1073.06393260326</v>
          </cell>
          <cell r="J508">
            <v>958.629408385808</v>
          </cell>
          <cell r="K508">
            <v>3188.12997273606</v>
          </cell>
          <cell r="L508">
            <v>5638.36428040978</v>
          </cell>
          <cell r="M508">
            <v>8329.96335514072</v>
          </cell>
          <cell r="N508">
            <v>11293.9890561588</v>
          </cell>
          <cell r="O508">
            <v>15004.2539174501</v>
          </cell>
          <cell r="P508">
            <v>19642.6924858677</v>
          </cell>
          <cell r="Q508">
            <v>24809.8268434486</v>
          </cell>
          <cell r="R508">
            <v>30378.0992698469</v>
          </cell>
          <cell r="S508">
            <v>36378.6511558447</v>
          </cell>
          <cell r="T508">
            <v>42845.0414793231</v>
          </cell>
          <cell r="U508">
            <v>49813.4344888306</v>
          </cell>
          <cell r="V508">
            <v>57322.8019575164</v>
          </cell>
          <cell r="W508">
            <v>65415.1411385611</v>
          </cell>
          <cell r="X508">
            <v>74135.7096410548</v>
          </cell>
          <cell r="Y508">
            <v>83533.2785398992</v>
          </cell>
          <cell r="Z508">
            <v>93660.4051352894</v>
          </cell>
          <cell r="AA508">
            <v>104573.726887224</v>
          </cell>
          <cell r="AB508">
            <v>116334.278168913</v>
          </cell>
          <cell r="AC508">
            <v>129007.831610579</v>
          </cell>
          <cell r="AD508">
            <v>142665.265942663</v>
          </cell>
          <cell r="AE508">
            <v>55083.3307913254</v>
          </cell>
          <cell r="AF508">
            <v>50638.6843714387</v>
          </cell>
          <cell r="AG508">
            <v>47698.8567112737</v>
          </cell>
          <cell r="AH508">
            <v>44938.8678636428</v>
          </cell>
          <cell r="AI508">
            <v>42341.7918226604</v>
          </cell>
          <cell r="AJ508">
            <v>39892.8183331766</v>
          </cell>
          <cell r="AK508">
            <v>37513.6646179708</v>
          </cell>
          <cell r="AL508">
            <v>35134.510902765</v>
          </cell>
          <cell r="AM508">
            <v>32753.2414368234</v>
          </cell>
          <cell r="AN508">
            <v>30374.0877216176</v>
          </cell>
          <cell r="AO508">
            <v>27992.818255676</v>
          </cell>
          <cell r="AP508">
            <v>25613.6645404702</v>
          </cell>
          <cell r="AQ508">
            <v>23232.3950745286</v>
          </cell>
          <cell r="AR508">
            <v>20853.2413593228</v>
          </cell>
          <cell r="AS508">
            <v>19098.2341111469</v>
          </cell>
          <cell r="AT508">
            <v>17967.373330001</v>
          </cell>
          <cell r="AU508">
            <v>16836.5125488551</v>
          </cell>
          <cell r="AV508">
            <v>15705.6517677092</v>
          </cell>
          <cell r="AW508">
            <v>14574.7909865633</v>
          </cell>
          <cell r="AX508">
            <v>13443.9302054174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</row>
        <row r="509">
          <cell r="A509">
            <v>-3681.62200332787</v>
          </cell>
          <cell r="B509">
            <v>-14918.3529242637</v>
          </cell>
          <cell r="C509">
            <v>-13131.0405641362</v>
          </cell>
          <cell r="D509">
            <v>-10286.627037867</v>
          </cell>
          <cell r="E509">
            <v>-8346.41947360932</v>
          </cell>
          <cell r="F509">
            <v>-6710.46005949683</v>
          </cell>
          <cell r="G509">
            <v>-5013.92136546075</v>
          </cell>
          <cell r="H509">
            <v>-3240.85777657165</v>
          </cell>
          <cell r="I509">
            <v>-1300.53901977724</v>
          </cell>
          <cell r="J509">
            <v>827.536236146477</v>
          </cell>
          <cell r="K509">
            <v>3154.96219215943</v>
          </cell>
          <cell r="L509">
            <v>5705.35857999239</v>
          </cell>
          <cell r="M509">
            <v>8499.79816197649</v>
          </cell>
          <cell r="N509">
            <v>11570.6803812244</v>
          </cell>
          <cell r="O509">
            <v>15424.087865663</v>
          </cell>
          <cell r="P509">
            <v>20256.0176994435</v>
          </cell>
          <cell r="Q509">
            <v>25642.2120421627</v>
          </cell>
          <cell r="R509">
            <v>31446.5506496508</v>
          </cell>
          <cell r="S509">
            <v>37701.4951478786</v>
          </cell>
          <cell r="T509">
            <v>44442.027243204</v>
          </cell>
          <cell r="U509">
            <v>51705.844362762</v>
          </cell>
          <cell r="V509">
            <v>59533.5704829263</v>
          </cell>
          <cell r="W509">
            <v>67968.9833249321</v>
          </cell>
          <cell r="X509">
            <v>77059.2591882863</v>
          </cell>
          <cell r="Y509">
            <v>86855.236791231</v>
          </cell>
          <cell r="Z509">
            <v>97411.7015938278</v>
          </cell>
          <cell r="AA509">
            <v>108787.692193782</v>
          </cell>
          <cell r="AB509">
            <v>121046.830508573</v>
          </cell>
          <cell r="AC509">
            <v>134257.677590477</v>
          </cell>
          <cell r="AD509">
            <v>148494.117064438</v>
          </cell>
          <cell r="AE509">
            <v>58945.2814815116</v>
          </cell>
          <cell r="AF509">
            <v>54189.0161914092</v>
          </cell>
          <cell r="AG509">
            <v>51043.0740988361</v>
          </cell>
          <cell r="AH509">
            <v>48089.5795085079</v>
          </cell>
          <cell r="AI509">
            <v>45310.419714331</v>
          </cell>
          <cell r="AJ509">
            <v>42689.7460984734</v>
          </cell>
          <cell r="AK509">
            <v>40143.7873952521</v>
          </cell>
          <cell r="AL509">
            <v>37597.8286920308</v>
          </cell>
          <cell r="AM509">
            <v>35049.6059005478</v>
          </cell>
          <cell r="AN509">
            <v>32503.6471973265</v>
          </cell>
          <cell r="AO509">
            <v>29955.4244058435</v>
          </cell>
          <cell r="AP509">
            <v>27409.4657026222</v>
          </cell>
          <cell r="AQ509">
            <v>24861.2429111392</v>
          </cell>
          <cell r="AR509">
            <v>22315.2842079179</v>
          </cell>
          <cell r="AS509">
            <v>20437.2315418996</v>
          </cell>
          <cell r="AT509">
            <v>19227.0849130841</v>
          </cell>
          <cell r="AU509">
            <v>18016.9382842687</v>
          </cell>
          <cell r="AV509">
            <v>16806.7916554533</v>
          </cell>
          <cell r="AW509">
            <v>15596.6450266378</v>
          </cell>
          <cell r="AX509">
            <v>14386.4983978224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</row>
        <row r="510">
          <cell r="A510">
            <v>-3653.2749564657</v>
          </cell>
          <cell r="B510">
            <v>-14708.220731727</v>
          </cell>
          <cell r="C510">
            <v>-12665.6995928186</v>
          </cell>
          <cell r="D510">
            <v>-9921.80106244037</v>
          </cell>
          <cell r="E510">
            <v>-8042.0647391556</v>
          </cell>
          <cell r="F510">
            <v>-6396.77640800653</v>
          </cell>
          <cell r="G510">
            <v>-4688.92410655086</v>
          </cell>
          <cell r="H510">
            <v>-2902.51856970817</v>
          </cell>
          <cell r="I510">
            <v>-947.202200935174</v>
          </cell>
          <cell r="J510">
            <v>1197.58041267055</v>
          </cell>
          <cell r="K510">
            <v>3543.56918571694</v>
          </cell>
          <cell r="L510">
            <v>6114.47397950442</v>
          </cell>
          <cell r="M510">
            <v>8931.49338867649</v>
          </cell>
          <cell r="N510">
            <v>12027.0814472381</v>
          </cell>
          <cell r="O510">
            <v>15904.4808502559</v>
          </cell>
          <cell r="P510">
            <v>20758.575860216</v>
          </cell>
          <cell r="Q510">
            <v>26167.6643587226</v>
          </cell>
          <cell r="R510">
            <v>31996.6744548105</v>
          </cell>
          <cell r="S510">
            <v>38278.2057534157</v>
          </cell>
          <cell r="T510">
            <v>45047.3886515271</v>
          </cell>
          <cell r="U510">
            <v>52342.0808101508</v>
          </cell>
          <cell r="V510">
            <v>60203.0788789031</v>
          </cell>
          <cell r="W510">
            <v>68674.3466573349</v>
          </cell>
          <cell r="X510">
            <v>77803.2609690117</v>
          </cell>
          <cell r="Y510">
            <v>87640.8766234378</v>
          </cell>
          <cell r="Z510">
            <v>98242.2119476639</v>
          </cell>
          <cell r="AA510">
            <v>109666.556484454</v>
          </cell>
          <cell r="AB510">
            <v>121977.802577861</v>
          </cell>
          <cell r="AC510">
            <v>135244.802700656</v>
          </cell>
          <cell r="AD510">
            <v>149541.754522007</v>
          </cell>
          <cell r="AE510">
            <v>58582.14953002</v>
          </cell>
          <cell r="AF510">
            <v>53855.1851755174</v>
          </cell>
          <cell r="AG510">
            <v>50728.623634918</v>
          </cell>
          <cell r="AH510">
            <v>47793.3240252117</v>
          </cell>
          <cell r="AI510">
            <v>45031.2852234909</v>
          </cell>
          <cell r="AJ510">
            <v>42426.7562472114</v>
          </cell>
          <cell r="AK510">
            <v>39896.4819029257</v>
          </cell>
          <cell r="AL510">
            <v>37366.2075586401</v>
          </cell>
          <cell r="AM510">
            <v>34833.683073991</v>
          </cell>
          <cell r="AN510">
            <v>32303.4087297053</v>
          </cell>
          <cell r="AO510">
            <v>29770.8842450562</v>
          </cell>
          <cell r="AP510">
            <v>27240.6099007705</v>
          </cell>
          <cell r="AQ510">
            <v>24708.0854161214</v>
          </cell>
          <cell r="AR510">
            <v>22177.8110718357</v>
          </cell>
          <cell r="AS510">
            <v>20311.3281347672</v>
          </cell>
          <cell r="AT510">
            <v>19108.6366049159</v>
          </cell>
          <cell r="AU510">
            <v>17905.9450750646</v>
          </cell>
          <cell r="AV510">
            <v>16703.2535452133</v>
          </cell>
          <cell r="AW510">
            <v>15500.562015362</v>
          </cell>
          <cell r="AX510">
            <v>14297.8704855107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</row>
        <row r="511">
          <cell r="A511">
            <v>-3433.53959932529</v>
          </cell>
          <cell r="B511">
            <v>-13919.7184427468</v>
          </cell>
          <cell r="C511">
            <v>-12066.5949065942</v>
          </cell>
          <cell r="D511">
            <v>-9366.0954280741</v>
          </cell>
          <cell r="E511">
            <v>-7560.18908973006</v>
          </cell>
          <cell r="F511">
            <v>-6020.37879477745</v>
          </cell>
          <cell r="G511">
            <v>-4413.59743404638</v>
          </cell>
          <cell r="H511">
            <v>-2724.61708548908</v>
          </cell>
          <cell r="I511">
            <v>-868.094759261784</v>
          </cell>
          <cell r="J511">
            <v>1175.67470281972</v>
          </cell>
          <cell r="K511">
            <v>3418.38866399757</v>
          </cell>
          <cell r="L511">
            <v>5883.04264606967</v>
          </cell>
          <cell r="M511">
            <v>8590.35230082646</v>
          </cell>
          <cell r="N511">
            <v>11571.441704233</v>
          </cell>
          <cell r="O511">
            <v>15299.1534103623</v>
          </cell>
          <cell r="P511">
            <v>19955.0734281719</v>
          </cell>
          <cell r="Q511">
            <v>25140.6915649549</v>
          </cell>
          <cell r="R511">
            <v>30728.8827143712</v>
          </cell>
          <cell r="S511">
            <v>36750.899665621</v>
          </cell>
          <cell r="T511">
            <v>43240.4214431514</v>
          </cell>
          <cell r="U511">
            <v>50233.7416616044</v>
          </cell>
          <cell r="V511">
            <v>57769.9715032483</v>
          </cell>
          <cell r="W511">
            <v>65891.2584530753</v>
          </cell>
          <cell r="X511">
            <v>74643.022014873</v>
          </cell>
          <cell r="Y511">
            <v>84074.2077265465</v>
          </cell>
          <cell r="Z511">
            <v>94237.5608953112</v>
          </cell>
          <cell r="AA511">
            <v>105189.921583659</v>
          </cell>
          <cell r="AB511">
            <v>116992.542495851</v>
          </cell>
          <cell r="AC511">
            <v>129711.43154277</v>
          </cell>
          <cell r="AD511">
            <v>143417.721000962</v>
          </cell>
          <cell r="AE511">
            <v>54953.4210038753</v>
          </cell>
          <cell r="AF511">
            <v>50519.2569397831</v>
          </cell>
          <cell r="AG511">
            <v>47586.3626364247</v>
          </cell>
          <cell r="AH511">
            <v>44832.8830096308</v>
          </cell>
          <cell r="AI511">
            <v>42241.9319721954</v>
          </cell>
          <cell r="AJ511">
            <v>39798.7341978131</v>
          </cell>
          <cell r="AK511">
            <v>37425.1915331558</v>
          </cell>
          <cell r="AL511">
            <v>35051.6488684985</v>
          </cell>
          <cell r="AM511">
            <v>32675.9954429405</v>
          </cell>
          <cell r="AN511">
            <v>30302.4527782832</v>
          </cell>
          <cell r="AO511">
            <v>27926.7993527251</v>
          </cell>
          <cell r="AP511">
            <v>25553.2566880679</v>
          </cell>
          <cell r="AQ511">
            <v>23177.6032625098</v>
          </cell>
          <cell r="AR511">
            <v>20804.0605978525</v>
          </cell>
          <cell r="AS511">
            <v>19053.1923989191</v>
          </cell>
          <cell r="AT511">
            <v>17924.9986657096</v>
          </cell>
          <cell r="AU511">
            <v>16796.8049325</v>
          </cell>
          <cell r="AV511">
            <v>15668.6111992905</v>
          </cell>
          <cell r="AW511">
            <v>14540.4174660809</v>
          </cell>
          <cell r="AX511">
            <v>13412.2237328713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</row>
        <row r="512">
          <cell r="A512">
            <v>-3240.84729527452</v>
          </cell>
          <cell r="B512">
            <v>-13035.4236021356</v>
          </cell>
          <cell r="C512">
            <v>-11283.2136865055</v>
          </cell>
          <cell r="D512">
            <v>-8597.68604865449</v>
          </cell>
          <cell r="E512">
            <v>-6822.23573336195</v>
          </cell>
          <cell r="F512">
            <v>-5341.91378773703</v>
          </cell>
          <cell r="G512">
            <v>-3788.9449737129</v>
          </cell>
          <cell r="H512">
            <v>-2148.56258150075</v>
          </cell>
          <cell r="I512">
            <v>-339.348401182909</v>
          </cell>
          <cell r="J512">
            <v>1657.89481805154</v>
          </cell>
          <cell r="K512">
            <v>3855.03116008567</v>
          </cell>
          <cell r="L512">
            <v>6274.68947736762</v>
          </cell>
          <cell r="M512">
            <v>8937.42472310816</v>
          </cell>
          <cell r="N512">
            <v>11873.5261998283</v>
          </cell>
          <cell r="O512">
            <v>15531.263058145</v>
          </cell>
          <cell r="P512">
            <v>20081.6458692189</v>
          </cell>
          <cell r="Q512">
            <v>25145.4340868583</v>
          </cell>
          <cell r="R512">
            <v>30602.3373438896</v>
          </cell>
          <cell r="S512">
            <v>36482.8741824702</v>
          </cell>
          <cell r="T512">
            <v>42819.9323784984</v>
          </cell>
          <cell r="U512">
            <v>49648.9528713861</v>
          </cell>
          <cell r="V512">
            <v>57008.1279727778</v>
          </cell>
          <cell r="W512">
            <v>64938.6149627271</v>
          </cell>
          <cell r="X512">
            <v>73484.7662679001</v>
          </cell>
          <cell r="Y512">
            <v>82694.3775091105</v>
          </cell>
          <cell r="Z512">
            <v>92618.95480543</v>
          </cell>
          <cell r="AA512">
            <v>103314.00282981</v>
          </cell>
          <cell r="AB512">
            <v>114839.335227213</v>
          </cell>
          <cell r="AC512">
            <v>127259.409131306</v>
          </cell>
          <cell r="AD512">
            <v>140643.685650558</v>
          </cell>
          <cell r="AE512">
            <v>51987.7678450956</v>
          </cell>
          <cell r="AF512">
            <v>47792.9008515587</v>
          </cell>
          <cell r="AG512">
            <v>45018.2850883937</v>
          </cell>
          <cell r="AH512">
            <v>42413.4015890777</v>
          </cell>
          <cell r="AI512">
            <v>39962.2755523073</v>
          </cell>
          <cell r="AJ512">
            <v>37650.929026942</v>
          </cell>
          <cell r="AK512">
            <v>35405.4785569534</v>
          </cell>
          <cell r="AL512">
            <v>33160.0280869648</v>
          </cell>
          <cell r="AM512">
            <v>30912.5807668133</v>
          </cell>
          <cell r="AN512">
            <v>28667.1302968247</v>
          </cell>
          <cell r="AO512">
            <v>26419.6829766732</v>
          </cell>
          <cell r="AP512">
            <v>24174.2325066846</v>
          </cell>
          <cell r="AQ512">
            <v>21926.7851865331</v>
          </cell>
          <cell r="AR512">
            <v>19681.3347165445</v>
          </cell>
          <cell r="AS512">
            <v>18024.9550446203</v>
          </cell>
          <cell r="AT512">
            <v>16957.6461707605</v>
          </cell>
          <cell r="AU512">
            <v>15890.3372969007</v>
          </cell>
          <cell r="AV512">
            <v>14823.0284230409</v>
          </cell>
          <cell r="AW512">
            <v>13755.7195491811</v>
          </cell>
          <cell r="AX512">
            <v>12688.4106753213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</row>
        <row r="513">
          <cell r="A513">
            <v>-3091.52296442187</v>
          </cell>
          <cell r="B513">
            <v>-12544.4936848174</v>
          </cell>
          <cell r="C513">
            <v>-10943.5398590985</v>
          </cell>
          <cell r="D513">
            <v>-8568.16705410523</v>
          </cell>
          <cell r="E513">
            <v>-6973.37860018073</v>
          </cell>
          <cell r="F513">
            <v>-5603.89865892655</v>
          </cell>
          <cell r="G513">
            <v>-4161.64031808389</v>
          </cell>
          <cell r="H513">
            <v>-2632.59204223062</v>
          </cell>
          <cell r="I513">
            <v>-939.058542134878</v>
          </cell>
          <cell r="J513">
            <v>937.30395940016</v>
          </cell>
          <cell r="K513">
            <v>3008.04583188394</v>
          </cell>
          <cell r="L513">
            <v>5294.99418964937</v>
          </cell>
          <cell r="M513">
            <v>7818.03897133743</v>
          </cell>
          <cell r="N513">
            <v>10606.1913428955</v>
          </cell>
          <cell r="O513">
            <v>14086.2512699069</v>
          </cell>
          <cell r="P513">
            <v>18419.5924642244</v>
          </cell>
          <cell r="Q513">
            <v>23242.6154945254</v>
          </cell>
          <cell r="R513">
            <v>28440.0623370111</v>
          </cell>
          <cell r="S513">
            <v>34041.0004852951</v>
          </cell>
          <cell r="T513">
            <v>40076.7540180622</v>
          </cell>
          <cell r="U513">
            <v>46581.0787836326</v>
          </cell>
          <cell r="V513">
            <v>53590.3511845577</v>
          </cell>
          <cell r="W513">
            <v>61143.7716180566</v>
          </cell>
          <cell r="X513">
            <v>69283.5837100602</v>
          </cell>
          <cell r="Y513">
            <v>78055.3105689658</v>
          </cell>
          <cell r="Z513">
            <v>87508.0093803835</v>
          </cell>
          <cell r="AA513">
            <v>97694.5457667348</v>
          </cell>
          <cell r="AB513">
            <v>108671.8894461</v>
          </cell>
          <cell r="AC513">
            <v>120501.43284383</v>
          </cell>
          <cell r="AD513">
            <v>133249.334438807</v>
          </cell>
          <cell r="AE513">
            <v>49470.8369697336</v>
          </cell>
          <cell r="AF513">
            <v>45479.0598700643</v>
          </cell>
          <cell r="AG513">
            <v>42838.7740920292</v>
          </cell>
          <cell r="AH513">
            <v>40360.0031760749</v>
          </cell>
          <cell r="AI513">
            <v>38027.5457234171</v>
          </cell>
          <cell r="AJ513">
            <v>35828.1005101198</v>
          </cell>
          <cell r="AK513">
            <v>33691.3610668067</v>
          </cell>
          <cell r="AL513">
            <v>31554.6216234937</v>
          </cell>
          <cell r="AM513">
            <v>29415.9820053327</v>
          </cell>
          <cell r="AN513">
            <v>27279.2425620196</v>
          </cell>
          <cell r="AO513">
            <v>25140.6029438586</v>
          </cell>
          <cell r="AP513">
            <v>23003.8635005455</v>
          </cell>
          <cell r="AQ513">
            <v>20865.2238823845</v>
          </cell>
          <cell r="AR513">
            <v>18728.4844390715</v>
          </cell>
          <cell r="AS513">
            <v>17152.2965759206</v>
          </cell>
          <cell r="AT513">
            <v>16136.660292932</v>
          </cell>
          <cell r="AU513">
            <v>15121.0240099434</v>
          </cell>
          <cell r="AV513">
            <v>14105.3877269547</v>
          </cell>
          <cell r="AW513">
            <v>13089.7514439661</v>
          </cell>
          <cell r="AX513">
            <v>12074.1151609775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</row>
        <row r="514">
          <cell r="A514">
            <v>-2978.14608353936</v>
          </cell>
          <cell r="B514">
            <v>-11996.5647040838</v>
          </cell>
          <cell r="C514">
            <v>-10538.2635929209</v>
          </cell>
          <cell r="D514">
            <v>-8119.58744871465</v>
          </cell>
          <cell r="E514">
            <v>-6507.6051473688</v>
          </cell>
          <cell r="F514">
            <v>-5169.20278314114</v>
          </cell>
          <cell r="G514">
            <v>-3754.50767631539</v>
          </cell>
          <cell r="H514">
            <v>-2249.75471412379</v>
          </cell>
          <cell r="I514">
            <v>-579.487755926413</v>
          </cell>
          <cell r="J514">
            <v>1274.36675255402</v>
          </cell>
          <cell r="K514">
            <v>3323.47911155056</v>
          </cell>
          <cell r="L514">
            <v>5589.49111570279</v>
          </cell>
          <cell r="M514">
            <v>8092.22797797483</v>
          </cell>
          <cell r="N514">
            <v>10860.2501861362</v>
          </cell>
          <cell r="O514">
            <v>14306.2414131268</v>
          </cell>
          <cell r="P514">
            <v>18585.5211630863</v>
          </cell>
          <cell r="Q514">
            <v>23345.6223380327</v>
          </cell>
          <cell r="R514">
            <v>28475.2625380079</v>
          </cell>
          <cell r="S514">
            <v>34003.1300379035</v>
          </cell>
          <cell r="T514">
            <v>39960.1402579477</v>
          </cell>
          <cell r="U514">
            <v>46379.6086627859</v>
          </cell>
          <cell r="V514">
            <v>53297.4370831659</v>
          </cell>
          <cell r="W514">
            <v>60752.3145022602</v>
          </cell>
          <cell r="X514">
            <v>68785.9334295518</v>
          </cell>
          <cell r="Y514">
            <v>77443.2230723881</v>
          </cell>
          <cell r="Z514">
            <v>86772.600609247</v>
          </cell>
          <cell r="AA514">
            <v>96826.2419700013</v>
          </cell>
          <cell r="AB514">
            <v>107660.373637558</v>
          </cell>
          <cell r="AC514">
            <v>119335.587102815</v>
          </cell>
          <cell r="AD514">
            <v>131917.177731578</v>
          </cell>
          <cell r="AE514">
            <v>47763.3092037488</v>
          </cell>
          <cell r="AF514">
            <v>43909.3116657529</v>
          </cell>
          <cell r="AG514">
            <v>41360.1575837288</v>
          </cell>
          <cell r="AH514">
            <v>38966.9435417585</v>
          </cell>
          <cell r="AI514">
            <v>36714.99283019</v>
          </cell>
          <cell r="AJ514">
            <v>34591.4633280775</v>
          </cell>
          <cell r="AK514">
            <v>32528.4752532801</v>
          </cell>
          <cell r="AL514">
            <v>30465.4871784828</v>
          </cell>
          <cell r="AM514">
            <v>28400.6645149788</v>
          </cell>
          <cell r="AN514">
            <v>26337.6764401814</v>
          </cell>
          <cell r="AO514">
            <v>24272.8537766775</v>
          </cell>
          <cell r="AP514">
            <v>22209.8657018801</v>
          </cell>
          <cell r="AQ514">
            <v>20145.0430383762</v>
          </cell>
          <cell r="AR514">
            <v>18082.0549635788</v>
          </cell>
          <cell r="AS514">
            <v>16560.2705572036</v>
          </cell>
          <cell r="AT514">
            <v>15579.6898192507</v>
          </cell>
          <cell r="AU514">
            <v>14599.1090812977</v>
          </cell>
          <cell r="AV514">
            <v>13618.5283433447</v>
          </cell>
          <cell r="AW514">
            <v>12637.9476053918</v>
          </cell>
          <cell r="AX514">
            <v>11657.3668674388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</row>
        <row r="515">
          <cell r="A515">
            <v>-3166.26313592527</v>
          </cell>
          <cell r="B515">
            <v>-12719.7262204531</v>
          </cell>
          <cell r="C515">
            <v>-11090.4469353564</v>
          </cell>
          <cell r="D515">
            <v>-8642.00373805367</v>
          </cell>
          <cell r="E515">
            <v>-6978.36547891189</v>
          </cell>
          <cell r="F515">
            <v>-5556.37627675153</v>
          </cell>
          <cell r="G515">
            <v>-4062.19510511607</v>
          </cell>
          <cell r="H515">
            <v>-2481.44745101844</v>
          </cell>
          <cell r="I515">
            <v>-734.494205083322</v>
          </cell>
          <cell r="J515">
            <v>1197.41738802799</v>
          </cell>
          <cell r="K515">
            <v>3325.95498113399</v>
          </cell>
          <cell r="L515">
            <v>5673.3195477387</v>
          </cell>
          <cell r="M515">
            <v>8259.69771739704</v>
          </cell>
          <cell r="N515">
            <v>11114.7200626297</v>
          </cell>
          <cell r="O515">
            <v>14676.5775054503</v>
          </cell>
          <cell r="P515">
            <v>19111.7142816325</v>
          </cell>
          <cell r="Q515">
            <v>24048.104394844</v>
          </cell>
          <cell r="R515">
            <v>29367.7193015114</v>
          </cell>
          <cell r="S515">
            <v>35100.3097382966</v>
          </cell>
          <cell r="T515">
            <v>41277.9360688667</v>
          </cell>
          <cell r="U515">
            <v>47935.1475862403</v>
          </cell>
          <cell r="V515">
            <v>55109.175734842</v>
          </cell>
          <cell r="W515">
            <v>62840.142332886</v>
          </cell>
          <cell r="X515">
            <v>71171.2839596052</v>
          </cell>
          <cell r="Y515">
            <v>80149.1937622443</v>
          </cell>
          <cell r="Z515">
            <v>89824.0820351573</v>
          </cell>
          <cell r="AA515">
            <v>100250.057028338</v>
          </cell>
          <cell r="AB515">
            <v>111485.427555848</v>
          </cell>
          <cell r="AC515">
            <v>123593.029096518</v>
          </cell>
          <cell r="AD515">
            <v>136640.575210704</v>
          </cell>
          <cell r="AE515">
            <v>50814.1802981568</v>
          </cell>
          <cell r="AF515">
            <v>46714.0094969887</v>
          </cell>
          <cell r="AG515">
            <v>44002.0287466769</v>
          </cell>
          <cell r="AH515">
            <v>41455.9486729115</v>
          </cell>
          <cell r="AI515">
            <v>39060.1550943706</v>
          </cell>
          <cell r="AJ515">
            <v>36800.9856023973</v>
          </cell>
          <cell r="AK515">
            <v>34606.2246083773</v>
          </cell>
          <cell r="AL515">
            <v>32411.4636143574</v>
          </cell>
          <cell r="AM515">
            <v>30214.7508476722</v>
          </cell>
          <cell r="AN515">
            <v>28019.9898536522</v>
          </cell>
          <cell r="AO515">
            <v>25823.277086967</v>
          </cell>
          <cell r="AP515">
            <v>23628.516092947</v>
          </cell>
          <cell r="AQ515">
            <v>21431.8033262618</v>
          </cell>
          <cell r="AR515">
            <v>19237.0423322419</v>
          </cell>
          <cell r="AS515">
            <v>17618.0542744713</v>
          </cell>
          <cell r="AT515">
            <v>16574.8391529501</v>
          </cell>
          <cell r="AU515">
            <v>15531.624031429</v>
          </cell>
          <cell r="AV515">
            <v>14488.4089099078</v>
          </cell>
          <cell r="AW515">
            <v>13445.1937883867</v>
          </cell>
          <cell r="AX515">
            <v>12401.9786668655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</row>
        <row r="516">
          <cell r="A516">
            <v>-3029.2886122391</v>
          </cell>
          <cell r="B516">
            <v>-12310.6234583658</v>
          </cell>
          <cell r="C516">
            <v>-10671.8338870418</v>
          </cell>
          <cell r="D516">
            <v>-8262.92804605367</v>
          </cell>
          <cell r="E516">
            <v>-6675.17677210214</v>
          </cell>
          <cell r="F516">
            <v>-5322.77500287722</v>
          </cell>
          <cell r="G516">
            <v>-3895.37449522666</v>
          </cell>
          <cell r="H516">
            <v>-2379.10201501917</v>
          </cell>
          <cell r="I516">
            <v>-697.592130484624</v>
          </cell>
          <cell r="J516">
            <v>1167.34786786586</v>
          </cell>
          <cell r="K516">
            <v>3227.35153778342</v>
          </cell>
          <cell r="L516">
            <v>5504.14743538932</v>
          </cell>
          <cell r="M516">
            <v>8017.60005001748</v>
          </cell>
          <cell r="N516">
            <v>10796.4652102449</v>
          </cell>
          <cell r="O516">
            <v>14259.11239814</v>
          </cell>
          <cell r="P516">
            <v>18563.3096550297</v>
          </cell>
          <cell r="Q516">
            <v>23352.1360270156</v>
          </cell>
          <cell r="R516">
            <v>28512.7314357289</v>
          </cell>
          <cell r="S516">
            <v>34073.9572776652</v>
          </cell>
          <cell r="T516">
            <v>40066.9155345363</v>
          </cell>
          <cell r="U516">
            <v>46525.1227157241</v>
          </cell>
          <cell r="V516">
            <v>53484.6973043382</v>
          </cell>
          <cell r="W516">
            <v>60984.5617551987</v>
          </cell>
          <cell r="X516">
            <v>69066.6601744475</v>
          </cell>
          <cell r="Y516">
            <v>77776.1928981928</v>
          </cell>
          <cell r="Z516">
            <v>87161.8692821041</v>
          </cell>
          <cell r="AA516">
            <v>97276.18011572</v>
          </cell>
          <cell r="AB516">
            <v>108175.691184987</v>
          </cell>
          <cell r="AC516">
            <v>119921.359624822</v>
          </cell>
          <cell r="AD516">
            <v>132578.874830942</v>
          </cell>
          <cell r="AE516">
            <v>48449.2081475823</v>
          </cell>
          <cell r="AF516">
            <v>44539.8657667579</v>
          </cell>
          <cell r="AG516">
            <v>41954.104880857</v>
          </cell>
          <cell r="AH516">
            <v>39526.5233921767</v>
          </cell>
          <cell r="AI516">
            <v>37242.2338280374</v>
          </cell>
          <cell r="AJ516">
            <v>35088.2096498445</v>
          </cell>
          <cell r="AK516">
            <v>32995.596296455</v>
          </cell>
          <cell r="AL516">
            <v>30902.9829430654</v>
          </cell>
          <cell r="AM516">
            <v>28808.5086555909</v>
          </cell>
          <cell r="AN516">
            <v>26715.8953022013</v>
          </cell>
          <cell r="AO516">
            <v>24621.4210147268</v>
          </cell>
          <cell r="AP516">
            <v>22528.8076613373</v>
          </cell>
          <cell r="AQ516">
            <v>20434.3333738628</v>
          </cell>
          <cell r="AR516">
            <v>18341.7200204732</v>
          </cell>
          <cell r="AS516">
            <v>16798.0822221435</v>
          </cell>
          <cell r="AT516">
            <v>15803.4199788736</v>
          </cell>
          <cell r="AU516">
            <v>14808.7577356038</v>
          </cell>
          <cell r="AV516">
            <v>13814.0954923339</v>
          </cell>
          <cell r="AW516">
            <v>12819.433249064</v>
          </cell>
          <cell r="AX516">
            <v>11824.7710057942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</row>
        <row r="517">
          <cell r="A517">
            <v>-3211.60111668703</v>
          </cell>
          <cell r="B517">
            <v>-12984.315579588</v>
          </cell>
          <cell r="C517">
            <v>-11376.9358475887</v>
          </cell>
          <cell r="D517">
            <v>-8975.60778878816</v>
          </cell>
          <cell r="E517">
            <v>-7332.08636745226</v>
          </cell>
          <cell r="F517">
            <v>-5912.51651977244</v>
          </cell>
          <cell r="G517">
            <v>-4423.14990032062</v>
          </cell>
          <cell r="H517">
            <v>-2849.60455776051</v>
          </cell>
          <cell r="I517">
            <v>-1111.49834299043</v>
          </cell>
          <cell r="J517">
            <v>809.924198769434</v>
          </cell>
          <cell r="K517">
            <v>2926.18051201533</v>
          </cell>
          <cell r="L517">
            <v>5259.42685244197</v>
          </cell>
          <cell r="M517">
            <v>7829.75138946554</v>
          </cell>
          <cell r="N517">
            <v>10666.8204602115</v>
          </cell>
          <cell r="O517">
            <v>14213.9399666866</v>
          </cell>
          <cell r="P517">
            <v>18639.6555217658</v>
          </cell>
          <cell r="Q517">
            <v>23567.6298347353</v>
          </cell>
          <cell r="R517">
            <v>28878.1756007163</v>
          </cell>
          <cell r="S517">
            <v>34600.9928358544</v>
          </cell>
          <cell r="T517">
            <v>40768.0872457343</v>
          </cell>
          <cell r="U517">
            <v>47413.9492220438</v>
          </cell>
          <cell r="V517">
            <v>54575.7467352126</v>
          </cell>
          <cell r="W517">
            <v>62293.5332018094</v>
          </cell>
          <cell r="X517">
            <v>70610.4714892239</v>
          </cell>
          <cell r="Y517">
            <v>79573.0753104157</v>
          </cell>
          <cell r="Z517">
            <v>89231.4693587636</v>
          </cell>
          <cell r="AA517">
            <v>99639.6696378604</v>
          </cell>
          <cell r="AB517">
            <v>110855.885554037</v>
          </cell>
          <cell r="AC517">
            <v>122942.845461118</v>
          </cell>
          <cell r="AD517">
            <v>135968.147478053</v>
          </cell>
          <cell r="AE517">
            <v>51450.1129123892</v>
          </cell>
          <cell r="AF517">
            <v>47298.629026545</v>
          </cell>
          <cell r="AG517">
            <v>44552.7082028486</v>
          </cell>
          <cell r="AH517">
            <v>41974.7642802943</v>
          </cell>
          <cell r="AI517">
            <v>39548.9876681863</v>
          </cell>
          <cell r="AJ517">
            <v>37261.5449746659</v>
          </cell>
          <cell r="AK517">
            <v>35039.3168427653</v>
          </cell>
          <cell r="AL517">
            <v>32817.0887108646</v>
          </cell>
          <cell r="AM517">
            <v>30592.8843801271</v>
          </cell>
          <cell r="AN517">
            <v>28370.6562482264</v>
          </cell>
          <cell r="AO517">
            <v>26146.4519174888</v>
          </cell>
          <cell r="AP517">
            <v>23924.2237855882</v>
          </cell>
          <cell r="AQ517">
            <v>21700.0194548506</v>
          </cell>
          <cell r="AR517">
            <v>19477.79132295</v>
          </cell>
          <cell r="AS517">
            <v>17838.541847954</v>
          </cell>
          <cell r="AT517">
            <v>16782.2710298627</v>
          </cell>
          <cell r="AU517">
            <v>15726.0002117713</v>
          </cell>
          <cell r="AV517">
            <v>14669.72939368</v>
          </cell>
          <cell r="AW517">
            <v>13613.4585755886</v>
          </cell>
          <cell r="AX517">
            <v>12557.1877574973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</row>
        <row r="518">
          <cell r="A518">
            <v>-3221.85878269405</v>
          </cell>
          <cell r="B518">
            <v>-12964.4197560706</v>
          </cell>
          <cell r="C518">
            <v>-11252.3578732695</v>
          </cell>
          <cell r="D518">
            <v>-8899.50250620213</v>
          </cell>
          <cell r="E518">
            <v>-7275.00923098315</v>
          </cell>
          <cell r="F518">
            <v>-5842.0425694012</v>
          </cell>
          <cell r="G518">
            <v>-4339.02944615235</v>
          </cell>
          <cell r="H518">
            <v>-2751.49928579253</v>
          </cell>
          <cell r="I518">
            <v>-998.711263582306</v>
          </cell>
          <cell r="J518">
            <v>938.19086742343</v>
          </cell>
          <cell r="K518">
            <v>3070.77834579791</v>
          </cell>
          <cell r="L518">
            <v>5421.30734298614</v>
          </cell>
          <cell r="M518">
            <v>8009.95570169196</v>
          </cell>
          <cell r="N518">
            <v>10866.5371891473</v>
          </cell>
          <cell r="O518">
            <v>14436.3341748296</v>
          </cell>
          <cell r="P518">
            <v>18888.8009972059</v>
          </cell>
          <cell r="Q518">
            <v>23846.2252051683</v>
          </cell>
          <cell r="R518">
            <v>29188.5071380265</v>
          </cell>
          <cell r="S518">
            <v>34945.5243011542</v>
          </cell>
          <cell r="T518">
            <v>41149.4736683142</v>
          </cell>
          <cell r="U518">
            <v>47835.051748018</v>
          </cell>
          <cell r="V518">
            <v>55039.6486289042</v>
          </cell>
          <cell r="W518">
            <v>62803.5570893636</v>
          </cell>
          <cell r="X518">
            <v>71170.1979408887</v>
          </cell>
          <cell r="Y518">
            <v>80186.3628654128</v>
          </cell>
          <cell r="Z518">
            <v>89902.4761047425</v>
          </cell>
          <cell r="AA518">
            <v>100372.876465621</v>
          </cell>
          <cell r="AB518">
            <v>111656.121217577</v>
          </cell>
          <cell r="AC518">
            <v>123815.313583156</v>
          </cell>
          <cell r="AD518">
            <v>136918.455652066</v>
          </cell>
          <cell r="AE518">
            <v>51677.8052072737</v>
          </cell>
          <cell r="AF518">
            <v>47507.9489440014</v>
          </cell>
          <cell r="AG518">
            <v>44749.8760572963</v>
          </cell>
          <cell r="AH518">
            <v>42160.5234529222</v>
          </cell>
          <cell r="AI518">
            <v>39724.011574895</v>
          </cell>
          <cell r="AJ518">
            <v>37426.4458117286</v>
          </cell>
          <cell r="AK518">
            <v>35194.3832169965</v>
          </cell>
          <cell r="AL518">
            <v>32962.3206222645</v>
          </cell>
          <cell r="AM518">
            <v>30728.2730830344</v>
          </cell>
          <cell r="AN518">
            <v>28496.2104883024</v>
          </cell>
          <cell r="AO518">
            <v>26262.1629490723</v>
          </cell>
          <cell r="AP518">
            <v>24030.1003543403</v>
          </cell>
          <cell r="AQ518">
            <v>21796.0528151102</v>
          </cell>
          <cell r="AR518">
            <v>19563.9902203782</v>
          </cell>
          <cell r="AS518">
            <v>17917.4862525595</v>
          </cell>
          <cell r="AT518">
            <v>16856.5409116542</v>
          </cell>
          <cell r="AU518">
            <v>15795.5955707489</v>
          </cell>
          <cell r="AV518">
            <v>14734.6502298435</v>
          </cell>
          <cell r="AW518">
            <v>13673.7048889382</v>
          </cell>
          <cell r="AX518">
            <v>12612.7595480329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</row>
        <row r="519">
          <cell r="A519">
            <v>-3455.5540296643</v>
          </cell>
          <cell r="B519">
            <v>-14143.7948176593</v>
          </cell>
          <cell r="C519">
            <v>-12433.2189618265</v>
          </cell>
          <cell r="D519">
            <v>-9877.18786517462</v>
          </cell>
          <cell r="E519">
            <v>-8138.3342260504</v>
          </cell>
          <cell r="F519">
            <v>-6635.2276028161</v>
          </cell>
          <cell r="G519">
            <v>-5068.72032158505</v>
          </cell>
          <cell r="H519">
            <v>-3423.79847445416</v>
          </cell>
          <cell r="I519">
            <v>-1615.10961572878</v>
          </cell>
          <cell r="J519">
            <v>376.800940085459</v>
          </cell>
          <cell r="K519">
            <v>2563.31062523074</v>
          </cell>
          <cell r="L519">
            <v>4967.10845922401</v>
          </cell>
          <cell r="M519">
            <v>7608.56337681795</v>
          </cell>
          <cell r="N519">
            <v>10518.4721595864</v>
          </cell>
          <cell r="O519">
            <v>14170.9828006446</v>
          </cell>
          <cell r="P519">
            <v>18747.9740415246</v>
          </cell>
          <cell r="Q519">
            <v>23849.1032596224</v>
          </cell>
          <cell r="R519">
            <v>29346.2463960215</v>
          </cell>
          <cell r="S519">
            <v>35270.1470403829</v>
          </cell>
          <cell r="T519">
            <v>41653.935487131</v>
          </cell>
          <cell r="U519">
            <v>48533.3140215472</v>
          </cell>
          <cell r="V519">
            <v>55946.7565901046</v>
          </cell>
          <cell r="W519">
            <v>63935.7239717289</v>
          </cell>
          <cell r="X519">
            <v>72544.8956533649</v>
          </cell>
          <cell r="Y519">
            <v>81822.4197066439</v>
          </cell>
          <cell r="Z519">
            <v>91820.1820631283</v>
          </cell>
          <cell r="AA519">
            <v>102594.096694091</v>
          </cell>
          <cell r="AB519">
            <v>114204.418317709</v>
          </cell>
          <cell r="AC519">
            <v>126716.079382523</v>
          </cell>
          <cell r="AD519">
            <v>140199.053211804</v>
          </cell>
          <cell r="AE519">
            <v>55161.1387945644</v>
          </cell>
          <cell r="AF519">
            <v>50710.2140858004</v>
          </cell>
          <cell r="AG519">
            <v>47766.2337697082</v>
          </cell>
          <cell r="AH519">
            <v>45002.3462976094</v>
          </cell>
          <cell r="AI519">
            <v>42401.6017547752</v>
          </cell>
          <cell r="AJ519">
            <v>39949.168965818</v>
          </cell>
          <cell r="AK519">
            <v>37566.654575117</v>
          </cell>
          <cell r="AL519">
            <v>35184.1401844161</v>
          </cell>
          <cell r="AM519">
            <v>32799.507054374</v>
          </cell>
          <cell r="AN519">
            <v>30416.9926636731</v>
          </cell>
          <cell r="AO519">
            <v>28032.359533631</v>
          </cell>
          <cell r="AP519">
            <v>25649.8451429301</v>
          </cell>
          <cell r="AQ519">
            <v>23265.212012888</v>
          </cell>
          <cell r="AR519">
            <v>20882.6976221871</v>
          </cell>
          <cell r="AS519">
            <v>19125.2113371104</v>
          </cell>
          <cell r="AT519">
            <v>17992.753157658</v>
          </cell>
          <cell r="AU519">
            <v>16860.2949782056</v>
          </cell>
          <cell r="AV519">
            <v>15727.8367987532</v>
          </cell>
          <cell r="AW519">
            <v>14595.3786193008</v>
          </cell>
          <cell r="AX519">
            <v>13462.9204398484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</row>
        <row r="520">
          <cell r="A520">
            <v>-3001.40052998969</v>
          </cell>
          <cell r="B520">
            <v>-11997.1996347869</v>
          </cell>
          <cell r="C520">
            <v>-10235.359131774</v>
          </cell>
          <cell r="D520">
            <v>-7755.20964326442</v>
          </cell>
          <cell r="E520">
            <v>-6122.75293202075</v>
          </cell>
          <cell r="F520">
            <v>-4736.35883928707</v>
          </cell>
          <cell r="G520">
            <v>-3271.54310233292</v>
          </cell>
          <cell r="H520">
            <v>-1714.23544200881</v>
          </cell>
          <cell r="I520">
            <v>11.880857372803</v>
          </cell>
          <cell r="J520">
            <v>1925.2294413377</v>
          </cell>
          <cell r="K520">
            <v>4037.74711447258</v>
          </cell>
          <cell r="L520">
            <v>6371.44761288552</v>
          </cell>
          <cell r="M520">
            <v>8946.52059981439</v>
          </cell>
          <cell r="N520">
            <v>11792.0219344585</v>
          </cell>
          <cell r="O520">
            <v>15324.8414244371</v>
          </cell>
          <cell r="P520">
            <v>19702.3639401056</v>
          </cell>
          <cell r="Q520">
            <v>24569.5911373178</v>
          </cell>
          <cell r="R520">
            <v>29814.6738310724</v>
          </cell>
          <cell r="S520">
            <v>35466.9459255579</v>
          </cell>
          <cell r="T520">
            <v>41558.0185921797</v>
          </cell>
          <cell r="U520">
            <v>48121.9570597323</v>
          </cell>
          <cell r="V520">
            <v>55195.4711292521</v>
          </cell>
          <cell r="W520">
            <v>62818.1204790333</v>
          </cell>
          <cell r="X520">
            <v>71032.5359080064</v>
          </cell>
          <cell r="Y520">
            <v>79884.6577548137</v>
          </cell>
          <cell r="Z520">
            <v>89423.9928259789</v>
          </cell>
          <cell r="AA520">
            <v>99703.8912700773</v>
          </cell>
          <cell r="AB520">
            <v>110781.844946367</v>
          </cell>
          <cell r="AC520">
            <v>122719.808956554</v>
          </cell>
          <cell r="AD520">
            <v>135584.548137901</v>
          </cell>
          <cell r="AE520">
            <v>48223.3441579109</v>
          </cell>
          <cell r="AF520">
            <v>44332.2266294811</v>
          </cell>
          <cell r="AG520">
            <v>41758.5202289341</v>
          </cell>
          <cell r="AH520">
            <v>39342.2558135611</v>
          </cell>
          <cell r="AI520">
            <v>37068.6153141692</v>
          </cell>
          <cell r="AJ520">
            <v>34924.6329202146</v>
          </cell>
          <cell r="AK520">
            <v>32841.7750616805</v>
          </cell>
          <cell r="AL520">
            <v>30758.9172031465</v>
          </cell>
          <cell r="AM520">
            <v>28674.2070859633</v>
          </cell>
          <cell r="AN520">
            <v>26591.3492274292</v>
          </cell>
          <cell r="AO520">
            <v>24506.6391102461</v>
          </cell>
          <cell r="AP520">
            <v>22423.781251712</v>
          </cell>
          <cell r="AQ520">
            <v>20339.0711345288</v>
          </cell>
          <cell r="AR520">
            <v>18256.2132759947</v>
          </cell>
          <cell r="AS520">
            <v>16719.7717189467</v>
          </cell>
          <cell r="AT520">
            <v>15729.7464633848</v>
          </cell>
          <cell r="AU520">
            <v>14739.7212078229</v>
          </cell>
          <cell r="AV520">
            <v>13749.695952261</v>
          </cell>
          <cell r="AW520">
            <v>12759.6706966991</v>
          </cell>
          <cell r="AX520">
            <v>11769.6454411372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</row>
        <row r="521">
          <cell r="A521">
            <v>-3658.09456622752</v>
          </cell>
          <cell r="B521">
            <v>-14864.902372421</v>
          </cell>
          <cell r="C521">
            <v>-13060.038521953</v>
          </cell>
          <cell r="D521">
            <v>-10311.7664323162</v>
          </cell>
          <cell r="E521">
            <v>-8428.61208567267</v>
          </cell>
          <cell r="F521">
            <v>-6815.84281126088</v>
          </cell>
          <cell r="G521">
            <v>-5142.81281327607</v>
          </cell>
          <cell r="H521">
            <v>-3393.73102061986</v>
          </cell>
          <cell r="I521">
            <v>-1478.52710406398</v>
          </cell>
          <cell r="J521">
            <v>623.124783561728</v>
          </cell>
          <cell r="K521">
            <v>2922.73251954217</v>
          </cell>
          <cell r="L521">
            <v>5443.74416961001</v>
          </cell>
          <cell r="M521">
            <v>8207.08124867497</v>
          </cell>
          <cell r="N521">
            <v>11244.8849781071</v>
          </cell>
          <cell r="O521">
            <v>15059.5520368648</v>
          </cell>
          <cell r="P521">
            <v>19845.3969188206</v>
          </cell>
          <cell r="Q521">
            <v>25180.7627367773</v>
          </cell>
          <cell r="R521">
            <v>30930.3268690296</v>
          </cell>
          <cell r="S521">
            <v>37126.2446071581</v>
          </cell>
          <cell r="T521">
            <v>43803.1675415956</v>
          </cell>
          <cell r="U521">
            <v>50998.437355795</v>
          </cell>
          <cell r="V521">
            <v>58752.2946651411</v>
          </cell>
          <cell r="W521">
            <v>67108.1040685704</v>
          </cell>
          <cell r="X521">
            <v>76112.5966715337</v>
          </cell>
          <cell r="Y521">
            <v>85816.1314366448</v>
          </cell>
          <cell r="Z521">
            <v>96272.9768236613</v>
          </cell>
          <cell r="AA521">
            <v>107541.614293908</v>
          </cell>
          <cell r="AB521">
            <v>119685.065376536</v>
          </cell>
          <cell r="AC521">
            <v>132771.244125789</v>
          </cell>
          <cell r="AD521">
            <v>146873.336940442</v>
          </cell>
          <cell r="AE521">
            <v>58518.3965316909</v>
          </cell>
          <cell r="AF521">
            <v>53796.5763747471</v>
          </cell>
          <cell r="AG521">
            <v>50673.4173667326</v>
          </cell>
          <cell r="AH521">
            <v>47741.3121456347</v>
          </cell>
          <cell r="AI521">
            <v>44982.279178567</v>
          </cell>
          <cell r="AJ521">
            <v>42380.584624254</v>
          </cell>
          <cell r="AK521">
            <v>39853.0638930969</v>
          </cell>
          <cell r="AL521">
            <v>37325.5431619397</v>
          </cell>
          <cell r="AM521">
            <v>34795.7747391718</v>
          </cell>
          <cell r="AN521">
            <v>32268.2540080147</v>
          </cell>
          <cell r="AO521">
            <v>29738.4855852467</v>
          </cell>
          <cell r="AP521">
            <v>27210.9648540896</v>
          </cell>
          <cell r="AQ521">
            <v>24681.1964313217</v>
          </cell>
          <cell r="AR521">
            <v>22153.6757001645</v>
          </cell>
          <cell r="AS521">
            <v>20289.2239941882</v>
          </cell>
          <cell r="AT521">
            <v>19087.8413133925</v>
          </cell>
          <cell r="AU521">
            <v>17886.4586325969</v>
          </cell>
          <cell r="AV521">
            <v>16685.0759518013</v>
          </cell>
          <cell r="AW521">
            <v>15483.6932710057</v>
          </cell>
          <cell r="AX521">
            <v>14282.3105902101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</row>
        <row r="522">
          <cell r="A522">
            <v>-3010.91473690993</v>
          </cell>
          <cell r="B522">
            <v>-12024.9794735662</v>
          </cell>
          <cell r="C522">
            <v>-10223.5244124154</v>
          </cell>
          <cell r="D522">
            <v>-7631.01097081421</v>
          </cell>
          <cell r="E522">
            <v>-5947.77651846049</v>
          </cell>
          <cell r="F522">
            <v>-4541.39129415387</v>
          </cell>
          <cell r="G522">
            <v>-3055.59726704131</v>
          </cell>
          <cell r="H522">
            <v>-1476.19804088519</v>
          </cell>
          <cell r="I522">
            <v>273.447079582412</v>
          </cell>
          <cell r="J522">
            <v>2211.90667912243</v>
          </cell>
          <cell r="K522">
            <v>4351.23457520116</v>
          </cell>
          <cell r="L522">
            <v>6713.60057657309</v>
          </cell>
          <cell r="M522">
            <v>9319.34967258891</v>
          </cell>
          <cell r="N522">
            <v>12197.7414070305</v>
          </cell>
          <cell r="O522">
            <v>15767.1840008508</v>
          </cell>
          <cell r="P522">
            <v>20185.8259171096</v>
          </cell>
          <cell r="Q522">
            <v>25097.8091222887</v>
          </cell>
          <cell r="R522">
            <v>30391.1223492231</v>
          </cell>
          <cell r="S522">
            <v>36095.3692385233</v>
          </cell>
          <cell r="T522">
            <v>42242.4516383564</v>
          </cell>
          <cell r="U522">
            <v>48866.7480202707</v>
          </cell>
          <cell r="V522">
            <v>56005.3057459056</v>
          </cell>
          <cell r="W522">
            <v>63698.0482598653</v>
          </cell>
          <cell r="X522">
            <v>71987.998367514</v>
          </cell>
          <cell r="Y522">
            <v>80921.5188464063</v>
          </cell>
          <cell r="Z522">
            <v>90548.5717370085</v>
          </cell>
          <cell r="AA522">
            <v>100922.997762833</v>
          </cell>
          <cell r="AB522">
            <v>112102.817442681</v>
          </cell>
          <cell r="AC522">
            <v>124150.555579018</v>
          </cell>
          <cell r="AD522">
            <v>137133.590937216</v>
          </cell>
          <cell r="AE522">
            <v>48386.0612091597</v>
          </cell>
          <cell r="AF522">
            <v>44481.8141232232</v>
          </cell>
          <cell r="AG522">
            <v>41899.4234241567</v>
          </cell>
          <cell r="AH522">
            <v>39475.0059570289</v>
          </cell>
          <cell r="AI522">
            <v>37193.6936529515</v>
          </cell>
          <cell r="AJ522">
            <v>35042.4769516471</v>
          </cell>
          <cell r="AK522">
            <v>32952.5910345072</v>
          </cell>
          <cell r="AL522">
            <v>30862.7051173673</v>
          </cell>
          <cell r="AM522">
            <v>28770.9606916164</v>
          </cell>
          <cell r="AN522">
            <v>26681.0747744765</v>
          </cell>
          <cell r="AO522">
            <v>24589.3303487255</v>
          </cell>
          <cell r="AP522">
            <v>22499.4444315856</v>
          </cell>
          <cell r="AQ522">
            <v>20407.7000058347</v>
          </cell>
          <cell r="AR522">
            <v>18317.8140886948</v>
          </cell>
          <cell r="AS522">
            <v>16776.1882118128</v>
          </cell>
          <cell r="AT522">
            <v>15782.8223751887</v>
          </cell>
          <cell r="AU522">
            <v>14789.4565385647</v>
          </cell>
          <cell r="AV522">
            <v>13796.0907019406</v>
          </cell>
          <cell r="AW522">
            <v>12802.7248653166</v>
          </cell>
          <cell r="AX522">
            <v>11809.3590286925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</row>
        <row r="523">
          <cell r="A523">
            <v>-3768.20648841561</v>
          </cell>
          <cell r="B523">
            <v>-15240.1690179826</v>
          </cell>
          <cell r="C523">
            <v>-13414.6538450073</v>
          </cell>
          <cell r="D523">
            <v>-10726.8491104195</v>
          </cell>
          <cell r="E523">
            <v>-8833.70200513662</v>
          </cell>
          <cell r="F523">
            <v>-7179.69936188525</v>
          </cell>
          <cell r="G523">
            <v>-5468.64187852054</v>
          </cell>
          <cell r="H523">
            <v>-3684.42606637637</v>
          </cell>
          <cell r="I523">
            <v>-1734.51150945012</v>
          </cell>
          <cell r="J523">
            <v>401.773210442801</v>
          </cell>
          <cell r="K523">
            <v>2735.86394436362</v>
          </cell>
          <cell r="L523">
            <v>5291.47117403973</v>
          </cell>
          <cell r="M523">
            <v>8089.65329092148</v>
          </cell>
          <cell r="N523">
            <v>11163.1107938456</v>
          </cell>
          <cell r="O523">
            <v>15029.5774799451</v>
          </cell>
          <cell r="P523">
            <v>19889.996048425</v>
          </cell>
          <cell r="Q523">
            <v>25310.7660268513</v>
          </cell>
          <cell r="R523">
            <v>31152.3644665037</v>
          </cell>
          <cell r="S523">
            <v>37447.4613744995</v>
          </cell>
          <cell r="T523">
            <v>44231.2630155137</v>
          </cell>
          <cell r="U523">
            <v>51541.7088080436</v>
          </cell>
          <cell r="V523">
            <v>59419.6835062438</v>
          </cell>
          <cell r="W523">
            <v>67909.2458539872</v>
          </cell>
          <cell r="X523">
            <v>77057.8749899363</v>
          </cell>
          <cell r="Y523">
            <v>86916.735981679</v>
          </cell>
          <cell r="Z523">
            <v>97540.965973971</v>
          </cell>
          <cell r="AA523">
            <v>108989.982551409</v>
          </cell>
          <cell r="AB523">
            <v>121327.816040099</v>
          </cell>
          <cell r="AC523">
            <v>134623.467606769</v>
          </cell>
          <cell r="AD523">
            <v>148951.295158044</v>
          </cell>
          <cell r="AE523">
            <v>60364.1982940685</v>
          </cell>
          <cell r="AF523">
            <v>55493.4413158193</v>
          </cell>
          <cell r="AG523">
            <v>52271.7708525558</v>
          </cell>
          <cell r="AH523">
            <v>49247.1804420927</v>
          </cell>
          <cell r="AI523">
            <v>46401.1213735782</v>
          </cell>
          <cell r="AJ523">
            <v>43717.3635250169</v>
          </cell>
          <cell r="AK523">
            <v>41110.1191087193</v>
          </cell>
          <cell r="AL523">
            <v>38502.8746924217</v>
          </cell>
          <cell r="AM523">
            <v>35893.3116872677</v>
          </cell>
          <cell r="AN523">
            <v>33286.0672709701</v>
          </cell>
          <cell r="AO523">
            <v>30676.5042658161</v>
          </cell>
          <cell r="AP523">
            <v>28069.2598495185</v>
          </cell>
          <cell r="AQ523">
            <v>25459.6968443644</v>
          </cell>
          <cell r="AR523">
            <v>22852.4524280669</v>
          </cell>
          <cell r="AS523">
            <v>20929.1917244295</v>
          </cell>
          <cell r="AT523">
            <v>19689.9147334522</v>
          </cell>
          <cell r="AU523">
            <v>18450.637742475</v>
          </cell>
          <cell r="AV523">
            <v>17211.3607514978</v>
          </cell>
          <cell r="AW523">
            <v>15972.0837605205</v>
          </cell>
          <cell r="AX523">
            <v>14732.8067695433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</row>
        <row r="524">
          <cell r="A524">
            <v>-3332.52073005055</v>
          </cell>
          <cell r="B524">
            <v>-13538.4646615005</v>
          </cell>
          <cell r="C524">
            <v>-11772.1650280059</v>
          </cell>
          <cell r="D524">
            <v>-9034.54032929626</v>
          </cell>
          <cell r="E524">
            <v>-7234.15758378923</v>
          </cell>
          <cell r="F524">
            <v>-5733.87266759007</v>
          </cell>
          <cell r="G524">
            <v>-4163.96979357063</v>
          </cell>
          <cell r="H524">
            <v>-2509.51626467561</v>
          </cell>
          <cell r="I524">
            <v>-687.390362255907</v>
          </cell>
          <cell r="J524">
            <v>1321.78560583534</v>
          </cell>
          <cell r="K524">
            <v>3529.75256681324</v>
          </cell>
          <cell r="L524">
            <v>5959.24965906604</v>
          </cell>
          <cell r="M524">
            <v>8630.84640855886</v>
          </cell>
          <cell r="N524">
            <v>11575.1420948721</v>
          </cell>
          <cell r="O524">
            <v>15251.2697967944</v>
          </cell>
          <cell r="P524">
            <v>19834.872724537</v>
          </cell>
          <cell r="Q524">
            <v>24938.0626393513</v>
          </cell>
          <cell r="R524">
            <v>30437.4264497085</v>
          </cell>
          <cell r="S524">
            <v>36363.7201647186</v>
          </cell>
          <cell r="T524">
            <v>42750.087462409</v>
          </cell>
          <cell r="U524">
            <v>49632.2450506684</v>
          </cell>
          <cell r="V524">
            <v>57048.682418241</v>
          </cell>
          <cell r="W524">
            <v>65040.8770929113</v>
          </cell>
          <cell r="X524">
            <v>73653.5266107396</v>
          </cell>
          <cell r="Y524">
            <v>82934.798493673</v>
          </cell>
          <cell r="Z524">
            <v>92936.5996335679</v>
          </cell>
          <cell r="AA524">
            <v>103714.866589194</v>
          </cell>
          <cell r="AB524">
            <v>115329.87841975</v>
          </cell>
          <cell r="AC524">
            <v>127846.593804455</v>
          </cell>
          <cell r="AD524">
            <v>141335.014333616</v>
          </cell>
          <cell r="AE524">
            <v>53306.8615205387</v>
          </cell>
          <cell r="AF524">
            <v>49005.5575178772</v>
          </cell>
          <cell r="AG524">
            <v>46160.5409997522</v>
          </cell>
          <cell r="AH524">
            <v>43489.5633884625</v>
          </cell>
          <cell r="AI524">
            <v>40976.2445516002</v>
          </cell>
          <cell r="AJ524">
            <v>38606.2518733081</v>
          </cell>
          <cell r="AK524">
            <v>36303.8272411991</v>
          </cell>
          <cell r="AL524">
            <v>34001.4026090902</v>
          </cell>
          <cell r="AM524">
            <v>31696.9304604302</v>
          </cell>
          <cell r="AN524">
            <v>29394.5058283213</v>
          </cell>
          <cell r="AO524">
            <v>27090.0336796613</v>
          </cell>
          <cell r="AP524">
            <v>24787.6090475524</v>
          </cell>
          <cell r="AQ524">
            <v>22483.1368988924</v>
          </cell>
          <cell r="AR524">
            <v>20180.7122667835</v>
          </cell>
          <cell r="AS524">
            <v>18482.3050172207</v>
          </cell>
          <cell r="AT524">
            <v>17387.915150204</v>
          </cell>
          <cell r="AU524">
            <v>16293.5252831873</v>
          </cell>
          <cell r="AV524">
            <v>15199.1354161707</v>
          </cell>
          <cell r="AW524">
            <v>14104.745549154</v>
          </cell>
          <cell r="AX524">
            <v>13010.3556821374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</row>
        <row r="525">
          <cell r="A525">
            <v>-2874.67182613295</v>
          </cell>
          <cell r="B525">
            <v>-11608.4948051818</v>
          </cell>
          <cell r="C525">
            <v>-9982.89458898184</v>
          </cell>
          <cell r="D525">
            <v>-7341.62559024554</v>
          </cell>
          <cell r="E525">
            <v>-5676.24426811118</v>
          </cell>
          <cell r="F525">
            <v>-4340.47260156566</v>
          </cell>
          <cell r="G525">
            <v>-2922.69120730274</v>
          </cell>
          <cell r="H525">
            <v>-1409.20989348758</v>
          </cell>
          <cell r="I525">
            <v>273.375066788592</v>
          </cell>
          <cell r="J525">
            <v>2143.066152959</v>
          </cell>
          <cell r="K525">
            <v>4211.86780467675</v>
          </cell>
          <cell r="L525">
            <v>6501.46764102393</v>
          </cell>
          <cell r="M525">
            <v>9031.87510649573</v>
          </cell>
          <cell r="N525">
            <v>11831.4686654798</v>
          </cell>
          <cell r="O525">
            <v>15299.1184631051</v>
          </cell>
          <cell r="P525">
            <v>19584.4071603497</v>
          </cell>
          <cell r="Q525">
            <v>24346.3248267122</v>
          </cell>
          <cell r="R525">
            <v>29477.9225370529</v>
          </cell>
          <cell r="S525">
            <v>35007.8995139311</v>
          </cell>
          <cell r="T525">
            <v>40967.1829751383</v>
          </cell>
          <cell r="U525">
            <v>47389.1010987588</v>
          </cell>
          <cell r="V525">
            <v>54309.5694159567</v>
          </cell>
          <cell r="W525">
            <v>61767.2916739194</v>
          </cell>
          <cell r="X525">
            <v>69803.9762923142</v>
          </cell>
          <cell r="Y525">
            <v>78464.5696238213</v>
          </cell>
          <cell r="Z525">
            <v>87797.5073232884</v>
          </cell>
          <cell r="AA525">
            <v>97854.9852313265</v>
          </cell>
          <cell r="AB525">
            <v>108693.251287303</v>
          </cell>
          <cell r="AC525">
            <v>120372.920104298</v>
          </cell>
          <cell r="AD525">
            <v>132959.311965333</v>
          </cell>
          <cell r="AE525">
            <v>46057.4417431598</v>
          </cell>
          <cell r="AF525">
            <v>42341.0897976251</v>
          </cell>
          <cell r="AG525">
            <v>39882.9788001997</v>
          </cell>
          <cell r="AH525">
            <v>37575.2384414495</v>
          </cell>
          <cell r="AI525">
            <v>35403.7161906755</v>
          </cell>
          <cell r="AJ525">
            <v>33356.0285835165</v>
          </cell>
          <cell r="AK525">
            <v>31366.7201654901</v>
          </cell>
          <cell r="AL525">
            <v>29377.4117474637</v>
          </cell>
          <cell r="AM525">
            <v>27386.3342631</v>
          </cell>
          <cell r="AN525">
            <v>25397.0258450736</v>
          </cell>
          <cell r="AO525">
            <v>23405.9483607098</v>
          </cell>
          <cell r="AP525">
            <v>21416.6399426834</v>
          </cell>
          <cell r="AQ525">
            <v>19425.5624583197</v>
          </cell>
          <cell r="AR525">
            <v>17436.2540402933</v>
          </cell>
          <cell r="AS525">
            <v>15968.8201917866</v>
          </cell>
          <cell r="AT525">
            <v>15023.2609127995</v>
          </cell>
          <cell r="AU525">
            <v>14077.7016338124</v>
          </cell>
          <cell r="AV525">
            <v>13132.1423548254</v>
          </cell>
          <cell r="AW525">
            <v>12186.5830758383</v>
          </cell>
          <cell r="AX525">
            <v>11241.0237968512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</row>
        <row r="526">
          <cell r="A526">
            <v>-3008.40167509678</v>
          </cell>
          <cell r="B526">
            <v>-12168.1666714703</v>
          </cell>
          <cell r="C526">
            <v>-10405.1788428526</v>
          </cell>
          <cell r="D526">
            <v>-7715.11321141747</v>
          </cell>
          <cell r="E526">
            <v>-6009.13165063454</v>
          </cell>
          <cell r="F526">
            <v>-4615.8945793085</v>
          </cell>
          <cell r="G526">
            <v>-3143.53028646948</v>
          </cell>
          <cell r="H526">
            <v>-1577.92899065887</v>
          </cell>
          <cell r="I526">
            <v>157.210540447738</v>
          </cell>
          <cell r="J526">
            <v>2080.35829512856</v>
          </cell>
          <cell r="K526">
            <v>4203.51311166888</v>
          </cell>
          <cell r="L526">
            <v>6548.74632305723</v>
          </cell>
          <cell r="M526">
            <v>9136.31363120314</v>
          </cell>
          <cell r="N526">
            <v>11995.3308559313</v>
          </cell>
          <cell r="O526">
            <v>15542.3514822055</v>
          </cell>
          <cell r="P526">
            <v>19934.6673252809</v>
          </cell>
          <cell r="Q526">
            <v>24817.6991203696</v>
          </cell>
          <cell r="R526">
            <v>30079.8133640077</v>
          </cell>
          <cell r="S526">
            <v>35750.4392118567</v>
          </cell>
          <cell r="T526">
            <v>41861.2904814144</v>
          </cell>
          <cell r="U526">
            <v>48446.5430162506</v>
          </cell>
          <cell r="V526">
            <v>55543.0258194893</v>
          </cell>
          <cell r="W526">
            <v>63190.4270254806</v>
          </cell>
          <cell r="X526">
            <v>71431.5158615877</v>
          </cell>
          <cell r="Y526">
            <v>80312.3818414453</v>
          </cell>
          <cell r="Z526">
            <v>89882.6925274113</v>
          </cell>
          <cell r="AA526">
            <v>100195.971303788</v>
          </cell>
          <cell r="AB526">
            <v>111309.896714302</v>
          </cell>
          <cell r="AC526">
            <v>123286.625037927</v>
          </cell>
          <cell r="AD526">
            <v>136193.137907107</v>
          </cell>
          <cell r="AE526">
            <v>48173.1180701803</v>
          </cell>
          <cell r="AF526">
            <v>44286.0532596565</v>
          </cell>
          <cell r="AG526">
            <v>41715.0274530361</v>
          </cell>
          <cell r="AH526">
            <v>39301.279650947</v>
          </cell>
          <cell r="AI526">
            <v>37030.0072176688</v>
          </cell>
          <cell r="AJ526">
            <v>34888.2578469459</v>
          </cell>
          <cell r="AK526">
            <v>32807.5693485705</v>
          </cell>
          <cell r="AL526">
            <v>30726.8808501951</v>
          </cell>
          <cell r="AM526">
            <v>28644.3420223546</v>
          </cell>
          <cell r="AN526">
            <v>26563.6535239791</v>
          </cell>
          <cell r="AO526">
            <v>24481.1146961386</v>
          </cell>
          <cell r="AP526">
            <v>22400.4261977632</v>
          </cell>
          <cell r="AQ526">
            <v>20317.8873699227</v>
          </cell>
          <cell r="AR526">
            <v>18237.1988715473</v>
          </cell>
          <cell r="AS526">
            <v>16702.3575653692</v>
          </cell>
          <cell r="AT526">
            <v>15713.3634513884</v>
          </cell>
          <cell r="AU526">
            <v>14724.3693374076</v>
          </cell>
          <cell r="AV526">
            <v>13735.3752234268</v>
          </cell>
          <cell r="AW526">
            <v>12746.381109446</v>
          </cell>
          <cell r="AX526">
            <v>11757.3869954652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</row>
        <row r="527">
          <cell r="A527">
            <v>-2958.15480109668</v>
          </cell>
          <cell r="B527">
            <v>-11988.2167776165</v>
          </cell>
          <cell r="C527">
            <v>-10531.0355177955</v>
          </cell>
          <cell r="D527">
            <v>-8456.39895403421</v>
          </cell>
          <cell r="E527">
            <v>-7014.56533012223</v>
          </cell>
          <cell r="F527">
            <v>-5731.47081076093</v>
          </cell>
          <cell r="G527">
            <v>-4374.97112873926</v>
          </cell>
          <cell r="H527">
            <v>-2931.64852819909</v>
          </cell>
          <cell r="I527">
            <v>-1326.88940609277</v>
          </cell>
          <cell r="J527">
            <v>456.98019200744</v>
          </cell>
          <cell r="K527">
            <v>2431.29748112872</v>
          </cell>
          <cell r="L527">
            <v>4617.27068620737</v>
          </cell>
          <cell r="M527">
            <v>7034.28981413076</v>
          </cell>
          <cell r="N527">
            <v>9710.35598938807</v>
          </cell>
          <cell r="O527">
            <v>13054.3163760488</v>
          </cell>
          <cell r="P527">
            <v>17219.5287616976</v>
          </cell>
          <cell r="Q527">
            <v>21855.6008654203</v>
          </cell>
          <cell r="R527">
            <v>26851.583295039</v>
          </cell>
          <cell r="S527">
            <v>32235.4168245081</v>
          </cell>
          <cell r="T527">
            <v>38037.2113426781</v>
          </cell>
          <cell r="U527">
            <v>44289.4142473222</v>
          </cell>
          <cell r="V527">
            <v>51026.9919120291</v>
          </cell>
          <cell r="W527">
            <v>58287.6252408415</v>
          </cell>
          <cell r="X527">
            <v>66111.9204043103</v>
          </cell>
          <cell r="Y527">
            <v>74543.6359355359</v>
          </cell>
          <cell r="Z527">
            <v>83629.9274562653</v>
          </cell>
          <cell r="AA527">
            <v>93421.6114017125</v>
          </cell>
          <cell r="AB527">
            <v>103973.449219022</v>
          </cell>
          <cell r="AC527">
            <v>115344.453628796</v>
          </cell>
          <cell r="AD527">
            <v>127598.218662504</v>
          </cell>
          <cell r="AE527">
            <v>47358.2164714908</v>
          </cell>
          <cell r="AF527">
            <v>43536.9056635144</v>
          </cell>
          <cell r="AG527">
            <v>41009.3716034119</v>
          </cell>
          <cell r="AH527">
            <v>38636.4550163564</v>
          </cell>
          <cell r="AI527">
            <v>36403.6036695904</v>
          </cell>
          <cell r="AJ527">
            <v>34298.0843594513</v>
          </cell>
          <cell r="AK527">
            <v>32252.5930094363</v>
          </cell>
          <cell r="AL527">
            <v>30207.1016594213</v>
          </cell>
          <cell r="AM527">
            <v>28159.7912803116</v>
          </cell>
          <cell r="AN527">
            <v>26114.2999302967</v>
          </cell>
          <cell r="AO527">
            <v>24066.989551187</v>
          </cell>
          <cell r="AP527">
            <v>22021.498201172</v>
          </cell>
          <cell r="AQ527">
            <v>19974.1878220624</v>
          </cell>
          <cell r="AR527">
            <v>17928.6964720474</v>
          </cell>
          <cell r="AS527">
            <v>16419.81870496</v>
          </cell>
          <cell r="AT527">
            <v>15447.5545208003</v>
          </cell>
          <cell r="AU527">
            <v>14475.2903366406</v>
          </cell>
          <cell r="AV527">
            <v>13503.0261524809</v>
          </cell>
          <cell r="AW527">
            <v>12530.7619683212</v>
          </cell>
          <cell r="AX527">
            <v>11558.4977841615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</row>
        <row r="528">
          <cell r="A528">
            <v>-3639.27051027518</v>
          </cell>
          <cell r="B528">
            <v>-14715.2370686725</v>
          </cell>
          <cell r="C528">
            <v>-12876.3881299874</v>
          </cell>
          <cell r="D528">
            <v>-10089.708038957</v>
          </cell>
          <cell r="E528">
            <v>-8185.85608480903</v>
          </cell>
          <cell r="F528">
            <v>-6562.90614302718</v>
          </cell>
          <cell r="G528">
            <v>-4878.1412894534</v>
          </cell>
          <cell r="H528">
            <v>-3115.71671547476</v>
          </cell>
          <cell r="I528">
            <v>-1185.75852885747</v>
          </cell>
          <cell r="J528">
            <v>932.12357751615</v>
          </cell>
          <cell r="K528">
            <v>3249.55992950345</v>
          </cell>
          <cell r="L528">
            <v>5790.09000850008</v>
          </cell>
          <cell r="M528">
            <v>8574.75123751659</v>
          </cell>
          <cell r="N528">
            <v>11635.7606523765</v>
          </cell>
          <cell r="O528">
            <v>15473.839990816</v>
          </cell>
          <cell r="P528">
            <v>20282.6790049074</v>
          </cell>
          <cell r="Q528">
            <v>25642.2230451358</v>
          </cell>
          <cell r="R528">
            <v>31417.8424178905</v>
          </cell>
          <cell r="S528">
            <v>37641.8381325554</v>
          </cell>
          <cell r="T528">
            <v>44349.0188098185</v>
          </cell>
          <cell r="U528">
            <v>51576.8953540544</v>
          </cell>
          <cell r="V528">
            <v>59365.8907386299</v>
          </cell>
          <cell r="W528">
            <v>67759.5660773877</v>
          </cell>
          <cell r="X528">
            <v>76804.8642466469</v>
          </cell>
          <cell r="Y528">
            <v>86552.3724202135</v>
          </cell>
          <cell r="Z528">
            <v>97056.6049856646</v>
          </cell>
          <cell r="AA528">
            <v>108376.30842416</v>
          </cell>
          <cell r="AB528">
            <v>120574.789858865</v>
          </cell>
          <cell r="AC528">
            <v>133720.271109443</v>
          </cell>
          <cell r="AD528">
            <v>147886.270232717</v>
          </cell>
          <cell r="AE528">
            <v>58298.3396080489</v>
          </cell>
          <cell r="AF528">
            <v>53594.2757342452</v>
          </cell>
          <cell r="AG528">
            <v>50482.8612852769</v>
          </cell>
          <cell r="AH528">
            <v>47561.7821703779</v>
          </cell>
          <cell r="AI528">
            <v>44813.1244757534</v>
          </cell>
          <cell r="AJ528">
            <v>42221.2135268331</v>
          </cell>
          <cell r="AK528">
            <v>39703.1974723163</v>
          </cell>
          <cell r="AL528">
            <v>37185.1814177994</v>
          </cell>
          <cell r="AM528">
            <v>34664.9261240581</v>
          </cell>
          <cell r="AN528">
            <v>32146.9100695412</v>
          </cell>
          <cell r="AO528">
            <v>29626.6547758</v>
          </cell>
          <cell r="AP528">
            <v>27108.6387212831</v>
          </cell>
          <cell r="AQ528">
            <v>24588.3834275419</v>
          </cell>
          <cell r="AR528">
            <v>22070.367373025</v>
          </cell>
          <cell r="AS528">
            <v>20212.92688969</v>
          </cell>
          <cell r="AT528">
            <v>19016.0619775367</v>
          </cell>
          <cell r="AU528">
            <v>17819.1970653835</v>
          </cell>
          <cell r="AV528">
            <v>16622.3321532302</v>
          </cell>
          <cell r="AW528">
            <v>15425.467241077</v>
          </cell>
          <cell r="AX528">
            <v>14228.6023289237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</row>
        <row r="529">
          <cell r="A529">
            <v>-3364.96280774073</v>
          </cell>
          <cell r="B529">
            <v>-13571.6766497627</v>
          </cell>
          <cell r="C529">
            <v>-11759.0806418999</v>
          </cell>
          <cell r="D529">
            <v>-9114.38083889743</v>
          </cell>
          <cell r="E529">
            <v>-7336.32011259795</v>
          </cell>
          <cell r="F529">
            <v>-5819.18276438652</v>
          </cell>
          <cell r="G529">
            <v>-4233.30385221944</v>
          </cell>
          <cell r="H529">
            <v>-2563.62731938667</v>
          </cell>
          <cell r="I529">
            <v>-726.17104069451</v>
          </cell>
          <cell r="J529">
            <v>1298.58005496272</v>
          </cell>
          <cell r="K529">
            <v>3522.3633950864</v>
          </cell>
          <cell r="L529">
            <v>5968.03029428076</v>
          </cell>
          <cell r="M529">
            <v>8656.22140911557</v>
          </cell>
          <cell r="N529">
            <v>11617.753082323</v>
          </cell>
          <cell r="O529">
            <v>15317.0165759086</v>
          </cell>
          <cell r="P529">
            <v>19931.9458489519</v>
          </cell>
          <cell r="Q529">
            <v>25070.613020352</v>
          </cell>
          <cell r="R529">
            <v>30608.2082789241</v>
          </cell>
          <cell r="S529">
            <v>36575.701448832</v>
          </cell>
          <cell r="T529">
            <v>43006.4666221754</v>
          </cell>
          <cell r="U529">
            <v>49936.4688085584</v>
          </cell>
          <cell r="V529">
            <v>57404.4650747482</v>
          </cell>
          <cell r="W529">
            <v>65452.2212993295</v>
          </cell>
          <cell r="X529">
            <v>74124.7457545847</v>
          </cell>
          <cell r="Y529">
            <v>83470.540821944</v>
          </cell>
          <cell r="Z529">
            <v>93541.8742487584</v>
          </cell>
          <cell r="AA529">
            <v>104395.071463442</v>
          </cell>
          <cell r="AB529">
            <v>116090.830583798</v>
          </cell>
          <cell r="AC529">
            <v>128694.561880262</v>
          </cell>
          <cell r="AD529">
            <v>142276.753592553</v>
          </cell>
          <cell r="AE529">
            <v>53936.2587256573</v>
          </cell>
          <cell r="AF529">
            <v>49584.1689772134</v>
          </cell>
          <cell r="AG529">
            <v>46705.5611840828</v>
          </cell>
          <cell r="AH529">
            <v>44003.0471852526</v>
          </cell>
          <cell r="AI529">
            <v>41460.0534471417</v>
          </cell>
          <cell r="AJ529">
            <v>39062.0781278664</v>
          </cell>
          <cell r="AK529">
            <v>36732.4686346137</v>
          </cell>
          <cell r="AL529">
            <v>34402.859141361</v>
          </cell>
          <cell r="AM529">
            <v>32071.1779564106</v>
          </cell>
          <cell r="AN529">
            <v>29741.5684631579</v>
          </cell>
          <cell r="AO529">
            <v>27409.8872782075</v>
          </cell>
          <cell r="AP529">
            <v>25080.2777849548</v>
          </cell>
          <cell r="AQ529">
            <v>22748.5966000044</v>
          </cell>
          <cell r="AR529">
            <v>20418.9871067517</v>
          </cell>
          <cell r="AS529">
            <v>18700.5266643065</v>
          </cell>
          <cell r="AT529">
            <v>17593.2152726687</v>
          </cell>
          <cell r="AU529">
            <v>16485.903881031</v>
          </cell>
          <cell r="AV529">
            <v>15378.5924893933</v>
          </cell>
          <cell r="AW529">
            <v>14271.2810977555</v>
          </cell>
          <cell r="AX529">
            <v>13163.9697061178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</row>
        <row r="530">
          <cell r="A530">
            <v>-3243.82677559452</v>
          </cell>
          <cell r="B530">
            <v>-13110.075767633</v>
          </cell>
          <cell r="C530">
            <v>-11233.189939312</v>
          </cell>
          <cell r="D530">
            <v>-8504.47845306165</v>
          </cell>
          <cell r="E530">
            <v>-6729.89678908843</v>
          </cell>
          <cell r="F530">
            <v>-5243.66834448743</v>
          </cell>
          <cell r="G530">
            <v>-3684.2232471431</v>
          </cell>
          <cell r="H530">
            <v>-2036.76029959096</v>
          </cell>
          <cell r="I530">
            <v>-219.86117063721</v>
          </cell>
          <cell r="J530">
            <v>1785.71174008811</v>
          </cell>
          <cell r="K530">
            <v>3991.87371528203</v>
          </cell>
          <cell r="L530">
            <v>6421.30287669343</v>
          </cell>
          <cell r="M530">
            <v>9094.60980528612</v>
          </cell>
          <cell r="N530">
            <v>12042.1365999683</v>
          </cell>
          <cell r="O530">
            <v>15711.953463877</v>
          </cell>
          <cell r="P530">
            <v>20275.0284680906</v>
          </cell>
          <cell r="Q530">
            <v>25352.4066747434</v>
          </cell>
          <cell r="R530">
            <v>30823.9549469537</v>
          </cell>
          <cell r="S530">
            <v>36720.2737313019</v>
          </cell>
          <cell r="T530">
            <v>43074.3390665627</v>
          </cell>
          <cell r="U530">
            <v>49921.6870071007</v>
          </cell>
          <cell r="V530">
            <v>57300.6123635342</v>
          </cell>
          <cell r="W530">
            <v>65252.3828721523</v>
          </cell>
          <cell r="X530">
            <v>73821.4699908612</v>
          </cell>
          <cell r="Y530">
            <v>83055.7976124192</v>
          </cell>
          <cell r="Z530">
            <v>93007.0100859268</v>
          </cell>
          <cell r="AA530">
            <v>103730.761045521</v>
          </cell>
          <cell r="AB530">
            <v>115287.024661594</v>
          </cell>
          <cell r="AC530">
            <v>127740.431055248</v>
          </cell>
          <cell r="AD530">
            <v>141160.627751851</v>
          </cell>
          <cell r="AE530">
            <v>51955.7180855205</v>
          </cell>
          <cell r="AF530">
            <v>47763.4371710589</v>
          </cell>
          <cell r="AG530">
            <v>44990.5319211897</v>
          </cell>
          <cell r="AH530">
            <v>42387.2542975121</v>
          </cell>
          <cell r="AI530">
            <v>39937.6393469726</v>
          </cell>
          <cell r="AJ530">
            <v>37627.7177356496</v>
          </cell>
          <cell r="AK530">
            <v>35383.6515556717</v>
          </cell>
          <cell r="AL530">
            <v>33139.5853756937</v>
          </cell>
          <cell r="AM530">
            <v>30893.523576584</v>
          </cell>
          <cell r="AN530">
            <v>28649.457396606</v>
          </cell>
          <cell r="AO530">
            <v>26403.3955974964</v>
          </cell>
          <cell r="AP530">
            <v>24159.3294175184</v>
          </cell>
          <cell r="AQ530">
            <v>21913.2676184087</v>
          </cell>
          <cell r="AR530">
            <v>19669.2014384307</v>
          </cell>
          <cell r="AS530">
            <v>18013.8429022938</v>
          </cell>
          <cell r="AT530">
            <v>16947.1920099981</v>
          </cell>
          <cell r="AU530">
            <v>15880.5411177024</v>
          </cell>
          <cell r="AV530">
            <v>14813.8902254066</v>
          </cell>
          <cell r="AW530">
            <v>13747.2393331109</v>
          </cell>
          <cell r="AX530">
            <v>12680.5884408152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</row>
        <row r="531">
          <cell r="A531">
            <v>-3735.98473002594</v>
          </cell>
          <cell r="B531">
            <v>-15201.9641112713</v>
          </cell>
          <cell r="C531">
            <v>-13371.1892633321</v>
          </cell>
          <cell r="D531">
            <v>-10627.3700831893</v>
          </cell>
          <cell r="E531">
            <v>-8732.10543123042</v>
          </cell>
          <cell r="F531">
            <v>-7094.7364135734</v>
          </cell>
          <cell r="G531">
            <v>-5399.44233643066</v>
          </cell>
          <cell r="H531">
            <v>-3630.24152104463</v>
          </cell>
          <cell r="I531">
            <v>-1695.44457562833</v>
          </cell>
          <cell r="J531">
            <v>425.484276440297</v>
          </cell>
          <cell r="K531">
            <v>2743.98465162047</v>
          </cell>
          <cell r="L531">
            <v>5283.65637095193</v>
          </cell>
          <cell r="M531">
            <v>8065.48780099469</v>
          </cell>
          <cell r="N531">
            <v>11121.9650575488</v>
          </cell>
          <cell r="O531">
            <v>14965.6199074766</v>
          </cell>
          <cell r="P531">
            <v>19795.1290265175</v>
          </cell>
          <cell r="Q531">
            <v>25180.8892325368</v>
          </cell>
          <cell r="R531">
            <v>30984.7600001649</v>
          </cell>
          <cell r="S531">
            <v>37239.2003389084</v>
          </cell>
          <cell r="T531">
            <v>43979.1891355386</v>
          </cell>
          <cell r="U531">
            <v>51242.4207787118</v>
          </cell>
          <cell r="V531">
            <v>59069.5159704378</v>
          </cell>
          <cell r="W531">
            <v>67504.2489033911</v>
          </cell>
          <cell r="X531">
            <v>76593.7920745862</v>
          </cell>
          <cell r="Y531">
            <v>86388.980104575</v>
          </cell>
          <cell r="Z531">
            <v>96944.5940376153</v>
          </cell>
          <cell r="AA531">
            <v>108319.667712799</v>
          </cell>
          <cell r="AB531">
            <v>120577.817919565</v>
          </cell>
          <cell r="AC531">
            <v>133787.60018405</v>
          </cell>
          <cell r="AD531">
            <v>148022.89217605</v>
          </cell>
          <cell r="AE531">
            <v>59741.4736409159</v>
          </cell>
          <cell r="AF531">
            <v>54920.9640035673</v>
          </cell>
          <cell r="AG531">
            <v>51732.5286975411</v>
          </cell>
          <cell r="AH531">
            <v>48739.1403417314</v>
          </cell>
          <cell r="AI531">
            <v>45922.441576118</v>
          </cell>
          <cell r="AJ531">
            <v>43266.3697106828</v>
          </cell>
          <cell r="AK531">
            <v>40686.0219553317</v>
          </cell>
          <cell r="AL531">
            <v>38105.6741999806</v>
          </cell>
          <cell r="AM531">
            <v>35523.031774627</v>
          </cell>
          <cell r="AN531">
            <v>32942.6840192759</v>
          </cell>
          <cell r="AO531">
            <v>30360.0415939223</v>
          </cell>
          <cell r="AP531">
            <v>27779.6938385712</v>
          </cell>
          <cell r="AQ531">
            <v>25197.0514132176</v>
          </cell>
          <cell r="AR531">
            <v>22616.7036578665</v>
          </cell>
          <cell r="AS531">
            <v>20713.283553267</v>
          </cell>
          <cell r="AT531">
            <v>19486.791099419</v>
          </cell>
          <cell r="AU531">
            <v>18260.298645571</v>
          </cell>
          <cell r="AV531">
            <v>17033.806191723</v>
          </cell>
          <cell r="AW531">
            <v>15807.313737875</v>
          </cell>
          <cell r="AX531">
            <v>14580.821284027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</row>
        <row r="532">
          <cell r="A532">
            <v>-2982.55548904728</v>
          </cell>
          <cell r="B532">
            <v>-11967.7818363282</v>
          </cell>
          <cell r="C532">
            <v>-10263.0476999064</v>
          </cell>
          <cell r="D532">
            <v>-7919.51424014582</v>
          </cell>
          <cell r="E532">
            <v>-6355.07202362877</v>
          </cell>
          <cell r="F532">
            <v>-5000.60229708772</v>
          </cell>
          <cell r="G532">
            <v>-3568.96498623036</v>
          </cell>
          <cell r="H532">
            <v>-2046.29442726935</v>
          </cell>
          <cell r="I532">
            <v>-356.902082387493</v>
          </cell>
          <cell r="J532">
            <v>1517.40136960194</v>
          </cell>
          <cell r="K532">
            <v>3588.3851435713</v>
          </cell>
          <cell r="L532">
            <v>5877.81739789885</v>
          </cell>
          <cell r="M532">
            <v>8405.65103570983</v>
          </cell>
          <cell r="N532">
            <v>11200.6080890896</v>
          </cell>
          <cell r="O532">
            <v>14676.4029988507</v>
          </cell>
          <cell r="P532">
            <v>18988.890481472</v>
          </cell>
          <cell r="Q532">
            <v>23785.0704905797</v>
          </cell>
          <cell r="R532">
            <v>28953.5904183757</v>
          </cell>
          <cell r="S532">
            <v>34523.3559804058</v>
          </cell>
          <cell r="T532">
            <v>40525.516918035</v>
          </cell>
          <cell r="U532">
            <v>46993.6412080045</v>
          </cell>
          <cell r="V532">
            <v>53963.9027963281</v>
          </cell>
          <cell r="W532">
            <v>61475.2839064597</v>
          </cell>
          <cell r="X532">
            <v>69569.7930531688</v>
          </cell>
          <cell r="Y532">
            <v>78292.6999814009</v>
          </cell>
          <cell r="Z532">
            <v>87692.7888440509</v>
          </cell>
          <cell r="AA532">
            <v>97822.6310345861</v>
          </cell>
          <cell r="AB532">
            <v>108738.879200374</v>
          </cell>
          <cell r="AC532">
            <v>120502.584081029</v>
          </cell>
          <cell r="AD532">
            <v>133179.535943745</v>
          </cell>
          <cell r="AE532">
            <v>47870.6270150844</v>
          </cell>
          <cell r="AF532">
            <v>44007.9700565508</v>
          </cell>
          <cell r="AG532">
            <v>41453.0883639109</v>
          </cell>
          <cell r="AH532">
            <v>39054.4970878811</v>
          </cell>
          <cell r="AI532">
            <v>36797.4865421924</v>
          </cell>
          <cell r="AJ532">
            <v>34669.1857513592</v>
          </cell>
          <cell r="AK532">
            <v>32601.5624163863</v>
          </cell>
          <cell r="AL532">
            <v>30533.9390814135</v>
          </cell>
          <cell r="AM532">
            <v>28464.477035657</v>
          </cell>
          <cell r="AN532">
            <v>26396.8537006842</v>
          </cell>
          <cell r="AO532">
            <v>24327.3916549277</v>
          </cell>
          <cell r="AP532">
            <v>22259.7683199549</v>
          </cell>
          <cell r="AQ532">
            <v>20190.3062741984</v>
          </cell>
          <cell r="AR532">
            <v>18122.6829392256</v>
          </cell>
          <cell r="AS532">
            <v>16597.4792854294</v>
          </cell>
          <cell r="AT532">
            <v>15614.6953128097</v>
          </cell>
          <cell r="AU532">
            <v>14631.91134019</v>
          </cell>
          <cell r="AV532">
            <v>13649.1273675703</v>
          </cell>
          <cell r="AW532">
            <v>12666.3433949506</v>
          </cell>
          <cell r="AX532">
            <v>11683.5594223309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</row>
        <row r="533">
          <cell r="A533">
            <v>-3761.40568541074</v>
          </cell>
          <cell r="B533">
            <v>-15254.839576495</v>
          </cell>
          <cell r="C533">
            <v>-13316.2304452593</v>
          </cell>
          <cell r="D533">
            <v>-10564.942009118</v>
          </cell>
          <cell r="E533">
            <v>-8661.8664404688</v>
          </cell>
          <cell r="F533">
            <v>-7001.01204433357</v>
          </cell>
          <cell r="G533">
            <v>-5281.99894086579</v>
          </cell>
          <cell r="H533">
            <v>-3488.68805249683</v>
          </cell>
          <cell r="I533">
            <v>-1528.69106164564</v>
          </cell>
          <cell r="J533">
            <v>618.70631773051</v>
          </cell>
          <cell r="K533">
            <v>2965.02580633658</v>
          </cell>
          <cell r="L533">
            <v>5534.04006697985</v>
          </cell>
          <cell r="M533">
            <v>8346.88752500095</v>
          </cell>
          <cell r="N533">
            <v>11436.3181671891</v>
          </cell>
          <cell r="O533">
            <v>15318.8037773049</v>
          </cell>
          <cell r="P533">
            <v>20194.8108035765</v>
          </cell>
          <cell r="Q533">
            <v>25631.9293906238</v>
          </cell>
          <cell r="R533">
            <v>31491.145623872</v>
          </cell>
          <cell r="S533">
            <v>37805.2280405667</v>
          </cell>
          <cell r="T533">
            <v>44609.4890846606</v>
          </cell>
          <cell r="U533">
            <v>51941.9825969023</v>
          </cell>
          <cell r="V533">
            <v>59843.7166365944</v>
          </cell>
          <cell r="W533">
            <v>68358.8828252568</v>
          </cell>
          <cell r="X533">
            <v>77535.1034948362</v>
          </cell>
          <cell r="Y533">
            <v>87423.6980226714</v>
          </cell>
          <cell r="Z533">
            <v>98079.9698427359</v>
          </cell>
          <cell r="AA533">
            <v>109563.515738308</v>
          </cell>
          <cell r="AB533">
            <v>121938.559145837</v>
          </cell>
          <cell r="AC533">
            <v>135274.309334048</v>
          </cell>
          <cell r="AD533">
            <v>149645.348467064</v>
          </cell>
          <cell r="AE533">
            <v>60199.4234075735</v>
          </cell>
          <cell r="AF533">
            <v>55341.9620325281</v>
          </cell>
          <cell r="AG533">
            <v>52129.085695583</v>
          </cell>
          <cell r="AH533">
            <v>49112.7514461501</v>
          </cell>
          <cell r="AI533">
            <v>46274.4612054048</v>
          </cell>
          <cell r="AJ533">
            <v>43598.0291543755</v>
          </cell>
          <cell r="AK533">
            <v>40997.9016784979</v>
          </cell>
          <cell r="AL533">
            <v>38397.7742026203</v>
          </cell>
          <cell r="AM533">
            <v>35795.3344668896</v>
          </cell>
          <cell r="AN533">
            <v>33195.2069910121</v>
          </cell>
          <cell r="AO533">
            <v>30592.7672552814</v>
          </cell>
          <cell r="AP533">
            <v>27992.6397794039</v>
          </cell>
          <cell r="AQ533">
            <v>25390.2000436732</v>
          </cell>
          <cell r="AR533">
            <v>22790.0725677956</v>
          </cell>
          <cell r="AS533">
            <v>20872.0617485781</v>
          </cell>
          <cell r="AT533">
            <v>19636.1675860206</v>
          </cell>
          <cell r="AU533">
            <v>18400.2734234631</v>
          </cell>
          <cell r="AV533">
            <v>17164.3792609057</v>
          </cell>
          <cell r="AW533">
            <v>15928.4850983482</v>
          </cell>
          <cell r="AX533">
            <v>14692.5909357907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</row>
        <row r="534">
          <cell r="A534">
            <v>-3341.56132411177</v>
          </cell>
          <cell r="B534">
            <v>-13488.43312743</v>
          </cell>
          <cell r="C534">
            <v>-11757.0357574158</v>
          </cell>
          <cell r="D534">
            <v>-9259.04589094159</v>
          </cell>
          <cell r="E534">
            <v>-7547.02287218921</v>
          </cell>
          <cell r="F534">
            <v>-6061.35339137849</v>
          </cell>
          <cell r="G534">
            <v>-4508.05327937984</v>
          </cell>
          <cell r="H534">
            <v>-2872.26941783448</v>
          </cell>
          <cell r="I534">
            <v>-1070.68191071405</v>
          </cell>
          <cell r="J534">
            <v>915.99222596762</v>
          </cell>
          <cell r="K534">
            <v>3099.33271080098</v>
          </cell>
          <cell r="L534">
            <v>5501.95021324021</v>
          </cell>
          <cell r="M534">
            <v>8144.25639773494</v>
          </cell>
          <cell r="N534">
            <v>11056.7352298241</v>
          </cell>
          <cell r="O534">
            <v>14700.3565106666</v>
          </cell>
          <cell r="P534">
            <v>19251.4252387654</v>
          </cell>
          <cell r="Q534">
            <v>24320.2261573822</v>
          </cell>
          <cell r="R534">
            <v>29782.531264395</v>
          </cell>
          <cell r="S534">
            <v>35668.8893126097</v>
          </cell>
          <cell r="T534">
            <v>42012.2206339045</v>
          </cell>
          <cell r="U534">
            <v>48848.0012510764</v>
          </cell>
          <cell r="V534">
            <v>56214.4612827689</v>
          </cell>
          <cell r="W534">
            <v>64152.7987510908</v>
          </cell>
          <cell r="X534">
            <v>72707.4099876748</v>
          </cell>
          <cell r="Y534">
            <v>81926.1379267577</v>
          </cell>
          <cell r="Z534">
            <v>91860.5396738984</v>
          </cell>
          <cell r="AA534">
            <v>102566.174846749</v>
          </cell>
          <cell r="AB534">
            <v>114102.916300473</v>
          </cell>
          <cell r="AC534">
            <v>126535.28497558</v>
          </cell>
          <cell r="AD534">
            <v>139932.810740872</v>
          </cell>
          <cell r="AE534">
            <v>53552.5173032985</v>
          </cell>
          <cell r="AF534">
            <v>49231.391458354</v>
          </cell>
          <cell r="AG534">
            <v>46373.2641559925</v>
          </cell>
          <cell r="AH534">
            <v>43689.9777897486</v>
          </cell>
          <cell r="AI534">
            <v>41165.0767421054</v>
          </cell>
          <cell r="AJ534">
            <v>38784.1623477356</v>
          </cell>
          <cell r="AK534">
            <v>36471.1273756233</v>
          </cell>
          <cell r="AL534">
            <v>34158.0924035109</v>
          </cell>
          <cell r="AM534">
            <v>31843.000479209</v>
          </cell>
          <cell r="AN534">
            <v>29529.9655070967</v>
          </cell>
          <cell r="AO534">
            <v>27214.8735827947</v>
          </cell>
          <cell r="AP534">
            <v>24901.8386106824</v>
          </cell>
          <cell r="AQ534">
            <v>22586.7466863804</v>
          </cell>
          <cell r="AR534">
            <v>20273.7117142681</v>
          </cell>
          <cell r="AS534">
            <v>18567.4776380935</v>
          </cell>
          <cell r="AT534">
            <v>17468.0444578568</v>
          </cell>
          <cell r="AU534">
            <v>16368.6112776201</v>
          </cell>
          <cell r="AV534">
            <v>15269.1780973834</v>
          </cell>
          <cell r="AW534">
            <v>14169.7449171467</v>
          </cell>
          <cell r="AX534">
            <v>13070.3117369099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</row>
        <row r="535">
          <cell r="A535">
            <v>-3635.13553534749</v>
          </cell>
          <cell r="B535">
            <v>-14689.3255686364</v>
          </cell>
          <cell r="C535">
            <v>-12850.2738850162</v>
          </cell>
          <cell r="D535">
            <v>-10072.368250766</v>
          </cell>
          <cell r="E535">
            <v>-8172.0925272271</v>
          </cell>
          <cell r="F535">
            <v>-6550.2748850238</v>
          </cell>
          <cell r="G535">
            <v>-4866.53623207588</v>
          </cell>
          <cell r="H535">
            <v>-3105.04051917819</v>
          </cell>
          <cell r="I535">
            <v>-1175.98789342507</v>
          </cell>
          <cell r="J535">
            <v>941.002302008288</v>
          </cell>
          <cell r="K535">
            <v>3257.56345071035</v>
          </cell>
          <cell r="L535">
            <v>5797.22803295026</v>
          </cell>
          <cell r="M535">
            <v>8581.03034530222</v>
          </cell>
          <cell r="N535">
            <v>11641.1715858812</v>
          </cell>
          <cell r="O535">
            <v>15477.9102662842</v>
          </cell>
          <cell r="P535">
            <v>20284.7367104702</v>
          </cell>
          <cell r="Q535">
            <v>25641.9592942976</v>
          </cell>
          <cell r="R535">
            <v>31415.0769899576</v>
          </cell>
          <cell r="S535">
            <v>37636.3768158334</v>
          </cell>
          <cell r="T535">
            <v>44340.6523154546</v>
          </cell>
          <cell r="U535">
            <v>51565.3981455581</v>
          </cell>
          <cell r="V535">
            <v>59351.0197705268</v>
          </cell>
          <cell r="W535">
            <v>67741.0594359515</v>
          </cell>
          <cell r="X535">
            <v>76782.4396851084</v>
          </cell>
          <cell r="Y535">
            <v>86525.7257802529</v>
          </cell>
          <cell r="Z535">
            <v>97025.4084963612</v>
          </cell>
          <cell r="AA535">
            <v>108340.208868885</v>
          </cell>
          <cell r="AB535">
            <v>120533.406599865</v>
          </cell>
          <cell r="AC535">
            <v>133673.193959066</v>
          </cell>
          <cell r="AD535">
            <v>147833.057159377</v>
          </cell>
          <cell r="AE535">
            <v>58242.4486563552</v>
          </cell>
          <cell r="AF535">
            <v>53542.8945954982</v>
          </cell>
          <cell r="AG535">
            <v>50434.4630773618</v>
          </cell>
          <cell r="AH535">
            <v>47516.184417721</v>
          </cell>
          <cell r="AI535">
            <v>44770.1618769529</v>
          </cell>
          <cell r="AJ535">
            <v>42180.7358078871</v>
          </cell>
          <cell r="AK535">
            <v>39665.1337897666</v>
          </cell>
          <cell r="AL535">
            <v>37149.5317716462</v>
          </cell>
          <cell r="AM535">
            <v>34631.6926610729</v>
          </cell>
          <cell r="AN535">
            <v>32116.0906429525</v>
          </cell>
          <cell r="AO535">
            <v>29598.2515323792</v>
          </cell>
          <cell r="AP535">
            <v>27082.6495142587</v>
          </cell>
          <cell r="AQ535">
            <v>24564.8104036854</v>
          </cell>
          <cell r="AR535">
            <v>22049.208385565</v>
          </cell>
          <cell r="AS535">
            <v>20193.5486410473</v>
          </cell>
          <cell r="AT535">
            <v>18997.8311701323</v>
          </cell>
          <cell r="AU535">
            <v>17802.1136992174</v>
          </cell>
          <cell r="AV535">
            <v>16606.3962283024</v>
          </cell>
          <cell r="AW535">
            <v>15410.6787573874</v>
          </cell>
          <cell r="AX535">
            <v>14214.9612864724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</row>
        <row r="536">
          <cell r="A536">
            <v>-3120.83675431978</v>
          </cell>
          <cell r="B536">
            <v>-12592.7730245187</v>
          </cell>
          <cell r="C536">
            <v>-10860.9545250381</v>
          </cell>
          <cell r="D536">
            <v>-8355.98244030412</v>
          </cell>
          <cell r="E536">
            <v>-6696.6786262039</v>
          </cell>
          <cell r="F536">
            <v>-5284.35053892276</v>
          </cell>
          <cell r="G536">
            <v>-3797.80117561937</v>
          </cell>
          <cell r="H536">
            <v>-2222.74197384919</v>
          </cell>
          <cell r="I536">
            <v>-480.551921191952</v>
          </cell>
          <cell r="J536">
            <v>1447.42940141423</v>
          </cell>
          <cell r="K536">
            <v>3572.96293332359</v>
          </cell>
          <cell r="L536">
            <v>5918.2026702696</v>
          </cell>
          <cell r="M536">
            <v>8503.3479133141</v>
          </cell>
          <cell r="N536">
            <v>11357.8642626189</v>
          </cell>
          <cell r="O536">
            <v>14913.3730802622</v>
          </cell>
          <cell r="P536">
            <v>19333.5334567513</v>
          </cell>
          <cell r="Q536">
            <v>24251.5976776372</v>
          </cell>
          <cell r="R536">
            <v>29551.4640053314</v>
          </cell>
          <cell r="S536">
            <v>35262.772729634</v>
          </cell>
          <cell r="T536">
            <v>41417.4651930734</v>
          </cell>
          <cell r="U536">
            <v>48049.9624276092</v>
          </cell>
          <cell r="V536">
            <v>55197.3576593674</v>
          </cell>
          <cell r="W536">
            <v>62899.6237580182</v>
          </cell>
          <cell r="X536">
            <v>71199.8367909879</v>
          </cell>
          <cell r="Y536">
            <v>80144.4169327658</v>
          </cell>
          <cell r="Z536">
            <v>89783.3880766261</v>
          </cell>
          <cell r="AA536">
            <v>100170.657600682</v>
          </cell>
          <cell r="AB536">
            <v>111364.317852909</v>
          </cell>
          <cell r="AC536">
            <v>123426.971041228</v>
          </cell>
          <cell r="AD536">
            <v>136426.079345655</v>
          </cell>
          <cell r="AE536">
            <v>50013.4730164735</v>
          </cell>
          <cell r="AF536">
            <v>45977.9108855107</v>
          </cell>
          <cell r="AG536">
            <v>43308.6643232114</v>
          </cell>
          <cell r="AH536">
            <v>40802.7042482899</v>
          </cell>
          <cell r="AI536">
            <v>38444.6625207577</v>
          </cell>
          <cell r="AJ536">
            <v>36221.0920181249</v>
          </cell>
          <cell r="AK536">
            <v>34060.9150929447</v>
          </cell>
          <cell r="AL536">
            <v>31900.7381677645</v>
          </cell>
          <cell r="AM536">
            <v>29738.6402250857</v>
          </cell>
          <cell r="AN536">
            <v>27578.4632999055</v>
          </cell>
          <cell r="AO536">
            <v>25416.3653572267</v>
          </cell>
          <cell r="AP536">
            <v>23256.1884320464</v>
          </cell>
          <cell r="AQ536">
            <v>21094.0904893677</v>
          </cell>
          <cell r="AR536">
            <v>18933.9135641875</v>
          </cell>
          <cell r="AS536">
            <v>17340.4368010832</v>
          </cell>
          <cell r="AT536">
            <v>16313.660200055</v>
          </cell>
          <cell r="AU536">
            <v>15286.8835990268</v>
          </cell>
          <cell r="AV536">
            <v>14260.1069979986</v>
          </cell>
          <cell r="AW536">
            <v>13233.3303969704</v>
          </cell>
          <cell r="AX536">
            <v>12206.5537959422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</row>
        <row r="537">
          <cell r="A537">
            <v>-2926.35182382628</v>
          </cell>
          <cell r="B537">
            <v>-11726.4522954615</v>
          </cell>
          <cell r="C537">
            <v>-9893.08233039489</v>
          </cell>
          <cell r="D537">
            <v>-7291.21286412478</v>
          </cell>
          <cell r="E537">
            <v>-5634.95953312616</v>
          </cell>
          <cell r="F537">
            <v>-4259.77291034655</v>
          </cell>
          <cell r="G537">
            <v>-2802.70860737675</v>
          </cell>
          <cell r="H537">
            <v>-1249.80704486063</v>
          </cell>
          <cell r="I537">
            <v>473.688671440929</v>
          </cell>
          <cell r="J537">
            <v>2386.0852710675</v>
          </cell>
          <cell r="K537">
            <v>4499.49365127214</v>
          </cell>
          <cell r="L537">
            <v>6835.88555799657</v>
          </cell>
          <cell r="M537">
            <v>9415.50392706671</v>
          </cell>
          <cell r="N537">
            <v>12267.1839867731</v>
          </cell>
          <cell r="O537">
            <v>15797.6287882807</v>
          </cell>
          <cell r="P537">
            <v>20159.9300247626</v>
          </cell>
          <cell r="Q537">
            <v>25007.3503999534</v>
          </cell>
          <cell r="R537">
            <v>30231.088616618</v>
          </cell>
          <cell r="S537">
            <v>35860.3592067858</v>
          </cell>
          <cell r="T537">
            <v>41926.6447025322</v>
          </cell>
          <cell r="U537">
            <v>48463.8717067159</v>
          </cell>
          <cell r="V537">
            <v>55508.6006325463</v>
          </cell>
          <cell r="W537">
            <v>63100.2301731251</v>
          </cell>
          <cell r="X537">
            <v>71281.2176444913</v>
          </cell>
          <cell r="Y537">
            <v>80097.3164344682</v>
          </cell>
          <cell r="Z537">
            <v>89597.8318852827</v>
          </cell>
          <cell r="AA537">
            <v>99835.8970410157</v>
          </cell>
          <cell r="AB537">
            <v>110868.769802046</v>
          </cell>
          <cell r="AC537">
            <v>122758.153148362</v>
          </cell>
          <cell r="AD537">
            <v>135570.540222649</v>
          </cell>
          <cell r="AE537">
            <v>46977.0193108347</v>
          </cell>
          <cell r="AF537">
            <v>43186.4671111531</v>
          </cell>
          <cell r="AG537">
            <v>40679.2777531732</v>
          </cell>
          <cell r="AH537">
            <v>38325.4613166903</v>
          </cell>
          <cell r="AI537">
            <v>36110.5827032106</v>
          </cell>
          <cell r="AJ537">
            <v>34022.0112015519</v>
          </cell>
          <cell r="AK537">
            <v>31992.9844811802</v>
          </cell>
          <cell r="AL537">
            <v>29963.9577608086</v>
          </cell>
          <cell r="AM537">
            <v>27933.1266531252</v>
          </cell>
          <cell r="AN537">
            <v>25904.0999327536</v>
          </cell>
          <cell r="AO537">
            <v>23873.2688250702</v>
          </cell>
          <cell r="AP537">
            <v>21844.2421046986</v>
          </cell>
          <cell r="AQ537">
            <v>19813.4109970152</v>
          </cell>
          <cell r="AR537">
            <v>17784.3842766436</v>
          </cell>
          <cell r="AS537">
            <v>16287.651813232</v>
          </cell>
          <cell r="AT537">
            <v>15323.2136067806</v>
          </cell>
          <cell r="AU537">
            <v>14358.7754003292</v>
          </cell>
          <cell r="AV537">
            <v>13394.3371938777</v>
          </cell>
          <cell r="AW537">
            <v>12429.8989874263</v>
          </cell>
          <cell r="AX537">
            <v>11465.4607809749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</row>
        <row r="538">
          <cell r="A538">
            <v>-3127.32418934187</v>
          </cell>
          <cell r="B538">
            <v>-12514.3043004963</v>
          </cell>
          <cell r="C538">
            <v>-10655.8410067382</v>
          </cell>
          <cell r="D538">
            <v>-8033.16895324592</v>
          </cell>
          <cell r="E538">
            <v>-6314.78263442222</v>
          </cell>
          <cell r="F538">
            <v>-4864.30368468043</v>
          </cell>
          <cell r="G538">
            <v>-3337.39127962302</v>
          </cell>
          <cell r="H538">
            <v>-1719.51945117066</v>
          </cell>
          <cell r="I538">
            <v>68.4382453242006</v>
          </cell>
          <cell r="J538">
            <v>2045.41590957013</v>
          </cell>
          <cell r="K538">
            <v>4223.41741320191</v>
          </cell>
          <cell r="L538">
            <v>6624.89832551242</v>
          </cell>
          <cell r="M538">
            <v>9270.36586233609</v>
          </cell>
          <cell r="N538">
            <v>12189.6656178964</v>
          </cell>
          <cell r="O538">
            <v>15816.5522829577</v>
          </cell>
          <cell r="P538">
            <v>20315.8257048097</v>
          </cell>
          <cell r="Q538">
            <v>25319.7345022522</v>
          </cell>
          <cell r="R538">
            <v>30712.1097440786</v>
          </cell>
          <cell r="S538">
            <v>36523.1090899349</v>
          </cell>
          <cell r="T538">
            <v>42785.2314169607</v>
          </cell>
          <cell r="U538">
            <v>49533.4985745879</v>
          </cell>
          <cell r="V538">
            <v>56805.6512494365</v>
          </cell>
          <cell r="W538">
            <v>64642.3600357114</v>
          </cell>
          <cell r="X538">
            <v>73087.4528915427</v>
          </cell>
          <cell r="Y538">
            <v>82188.1602533528</v>
          </cell>
          <cell r="Z538">
            <v>91995.3791790884</v>
          </cell>
          <cell r="AA538">
            <v>102563.957997579</v>
          </cell>
          <cell r="AB538">
            <v>113953.003055964</v>
          </cell>
          <cell r="AC538">
            <v>126226.209280719</v>
          </cell>
          <cell r="AD538">
            <v>139452.216400999</v>
          </cell>
          <cell r="AE538">
            <v>50229.4202050137</v>
          </cell>
          <cell r="AF538">
            <v>46176.4334033812</v>
          </cell>
          <cell r="AG538">
            <v>43495.6616208586</v>
          </cell>
          <cell r="AH538">
            <v>40978.8813608922</v>
          </cell>
          <cell r="AI538">
            <v>38610.6581272416</v>
          </cell>
          <cell r="AJ538">
            <v>36377.4867356962</v>
          </cell>
          <cell r="AK538">
            <v>34207.9826411433</v>
          </cell>
          <cell r="AL538">
            <v>32038.4785465903</v>
          </cell>
          <cell r="AM538">
            <v>29867.0451400073</v>
          </cell>
          <cell r="AN538">
            <v>27697.5410454544</v>
          </cell>
          <cell r="AO538">
            <v>25526.1076388714</v>
          </cell>
          <cell r="AP538">
            <v>23356.6035443184</v>
          </cell>
          <cell r="AQ538">
            <v>21185.1701377354</v>
          </cell>
          <cell r="AR538">
            <v>19015.6660431825</v>
          </cell>
          <cell r="AS538">
            <v>17415.3089975016</v>
          </cell>
          <cell r="AT538">
            <v>16384.0990006926</v>
          </cell>
          <cell r="AU538">
            <v>15352.8890038837</v>
          </cell>
          <cell r="AV538">
            <v>14321.6790070748</v>
          </cell>
          <cell r="AW538">
            <v>13290.4690102659</v>
          </cell>
          <cell r="AX538">
            <v>12259.2590134569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</row>
        <row r="539">
          <cell r="A539">
            <v>-3392.60690960277</v>
          </cell>
          <cell r="B539">
            <v>-13814.1293259226</v>
          </cell>
          <cell r="C539">
            <v>-12144.7555871452</v>
          </cell>
          <cell r="D539">
            <v>-9401.19215223471</v>
          </cell>
          <cell r="E539">
            <v>-7579.13519231889</v>
          </cell>
          <cell r="F539">
            <v>-6068.87474280707</v>
          </cell>
          <cell r="G539">
            <v>-4491.46207156451</v>
          </cell>
          <cell r="H539">
            <v>-2831.87203902165</v>
          </cell>
          <cell r="I539">
            <v>-1005.80438114481</v>
          </cell>
          <cell r="J539">
            <v>1006.21722973951</v>
          </cell>
          <cell r="K539">
            <v>3215.81525596523</v>
          </cell>
          <cell r="L539">
            <v>5645.77313866287</v>
          </cell>
          <cell r="M539">
            <v>8316.63435446005</v>
          </cell>
          <cell r="N539">
            <v>11259.1783570825</v>
          </cell>
          <cell r="O539">
            <v>14940.1839858782</v>
          </cell>
          <cell r="P539">
            <v>19538.5272879348</v>
          </cell>
          <cell r="Q539">
            <v>24660.15134485</v>
          </cell>
          <cell r="R539">
            <v>30179.3803876672</v>
          </cell>
          <cell r="S539">
            <v>36127.0815247599</v>
          </cell>
          <cell r="T539">
            <v>42536.5181583441</v>
          </cell>
          <cell r="U539">
            <v>49443.5360149964</v>
          </cell>
          <cell r="V539">
            <v>56886.7636182057</v>
          </cell>
          <cell r="W539">
            <v>64907.828324129</v>
          </cell>
          <cell r="X539">
            <v>73551.5891287655</v>
          </cell>
          <cell r="Y539">
            <v>82866.3875485559</v>
          </cell>
          <cell r="Z539">
            <v>92904.3179774947</v>
          </cell>
          <cell r="AA539">
            <v>103721.519032768</v>
          </cell>
          <cell r="AB539">
            <v>115378.48751831</v>
          </cell>
          <cell r="AC539">
            <v>127940.416762168</v>
          </cell>
          <cell r="AD539">
            <v>141477.561219872</v>
          </cell>
          <cell r="AE539">
            <v>54240.3337739843</v>
          </cell>
          <cell r="AF539">
            <v>49863.7083619284</v>
          </cell>
          <cell r="AG539">
            <v>46968.8719162273</v>
          </cell>
          <cell r="AH539">
            <v>44251.1220242481</v>
          </cell>
          <cell r="AI539">
            <v>41693.7917162289</v>
          </cell>
          <cell r="AJ539">
            <v>39282.2973936278</v>
          </cell>
          <cell r="AK539">
            <v>36939.5543212953</v>
          </cell>
          <cell r="AL539">
            <v>34596.8112489627</v>
          </cell>
          <cell r="AM539">
            <v>32251.9848054099</v>
          </cell>
          <cell r="AN539">
            <v>29909.2417330774</v>
          </cell>
          <cell r="AO539">
            <v>27564.4152895246</v>
          </cell>
          <cell r="AP539">
            <v>25221.672217192</v>
          </cell>
          <cell r="AQ539">
            <v>22876.8457736392</v>
          </cell>
          <cell r="AR539">
            <v>20534.1027013067</v>
          </cell>
          <cell r="AS539">
            <v>18805.9541389504</v>
          </cell>
          <cell r="AT539">
            <v>17692.4000865705</v>
          </cell>
          <cell r="AU539">
            <v>16578.8460341906</v>
          </cell>
          <cell r="AV539">
            <v>15465.2919818107</v>
          </cell>
          <cell r="AW539">
            <v>14351.7379294308</v>
          </cell>
          <cell r="AX539">
            <v>13238.183877051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</row>
        <row r="540">
          <cell r="A540">
            <v>-2866.37174072887</v>
          </cell>
          <cell r="B540">
            <v>-11491.2759570014</v>
          </cell>
          <cell r="C540">
            <v>-9840.48519636726</v>
          </cell>
          <cell r="D540">
            <v>-7431.84218590064</v>
          </cell>
          <cell r="E540">
            <v>-5861.98833640152</v>
          </cell>
          <cell r="F540">
            <v>-4542.21242854231</v>
          </cell>
          <cell r="G540">
            <v>-3141.52966279905</v>
          </cell>
          <cell r="H540">
            <v>-1646.34763670259</v>
          </cell>
          <cell r="I540">
            <v>16.5857365119448</v>
          </cell>
          <cell r="J540">
            <v>1865.15974802046</v>
          </cell>
          <cell r="K540">
            <v>3911.26649864362</v>
          </cell>
          <cell r="L540">
            <v>6176.46517447659</v>
          </cell>
          <cell r="M540">
            <v>8680.62998025968</v>
          </cell>
          <cell r="N540">
            <v>11451.9847130423</v>
          </cell>
          <cell r="O540">
            <v>14888.9133549068</v>
          </cell>
          <cell r="P540">
            <v>19140.689315471</v>
          </cell>
          <cell r="Q540">
            <v>23866.3832569165</v>
          </cell>
          <cell r="R540">
            <v>28958.9451004347</v>
          </cell>
          <cell r="S540">
            <v>34446.8557547002</v>
          </cell>
          <cell r="T540">
            <v>40360.8071753461</v>
          </cell>
          <cell r="U540">
            <v>46733.874014285</v>
          </cell>
          <cell r="V540">
            <v>53601.698594614</v>
          </cell>
          <cell r="W540">
            <v>61002.6902456013</v>
          </cell>
          <cell r="X540">
            <v>68978.2401125664</v>
          </cell>
          <cell r="Y540">
            <v>77572.9526430099</v>
          </cell>
          <cell r="Z540">
            <v>86834.8950436122</v>
          </cell>
          <cell r="AA540">
            <v>96815.8661032282</v>
          </cell>
          <cell r="AB540">
            <v>107571.685885309</v>
          </cell>
          <cell r="AC540">
            <v>119162.5079099</v>
          </cell>
          <cell r="AD540">
            <v>131653.155571137</v>
          </cell>
          <cell r="AE540">
            <v>46017.4189734092</v>
          </cell>
          <cell r="AF540">
            <v>42304.2964451543</v>
          </cell>
          <cell r="AG540">
            <v>39848.321484963</v>
          </cell>
          <cell r="AH540">
            <v>37542.5864951071</v>
          </cell>
          <cell r="AI540">
            <v>35372.9512430843</v>
          </cell>
          <cell r="AJ540">
            <v>33327.0430254553</v>
          </cell>
          <cell r="AK540">
            <v>31339.4632668977</v>
          </cell>
          <cell r="AL540">
            <v>29351.8835083402</v>
          </cell>
          <cell r="AM540">
            <v>27362.5362207198</v>
          </cell>
          <cell r="AN540">
            <v>25374.9564621622</v>
          </cell>
          <cell r="AO540">
            <v>23385.6091745418</v>
          </cell>
          <cell r="AP540">
            <v>21398.0294159843</v>
          </cell>
          <cell r="AQ540">
            <v>19408.6821283639</v>
          </cell>
          <cell r="AR540">
            <v>17421.1023698063</v>
          </cell>
          <cell r="AS540">
            <v>15954.9436847655</v>
          </cell>
          <cell r="AT540">
            <v>15010.2060732414</v>
          </cell>
          <cell r="AU540">
            <v>14065.4684617173</v>
          </cell>
          <cell r="AV540">
            <v>13120.7308501932</v>
          </cell>
          <cell r="AW540">
            <v>12175.9932386691</v>
          </cell>
          <cell r="AX540">
            <v>11231.255627145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</row>
        <row r="541">
          <cell r="A541">
            <v>-2852.17765512822</v>
          </cell>
          <cell r="B541">
            <v>-11453.764054825</v>
          </cell>
          <cell r="C541">
            <v>-9609.10489481987</v>
          </cell>
          <cell r="D541">
            <v>-7025.61653010274</v>
          </cell>
          <cell r="E541">
            <v>-5401.73982172918</v>
          </cell>
          <cell r="F541">
            <v>-4056.58628684114</v>
          </cell>
          <cell r="G541">
            <v>-2627.64316754379</v>
          </cell>
          <cell r="H541">
            <v>-1101.17421842873</v>
          </cell>
          <cell r="I541">
            <v>595.923776322723</v>
          </cell>
          <cell r="J541">
            <v>2481.70960676036</v>
          </cell>
          <cell r="K541">
            <v>4568.32133448205</v>
          </cell>
          <cell r="L541">
            <v>6877.53476698295</v>
          </cell>
          <cell r="M541">
            <v>9429.47833071948</v>
          </cell>
          <cell r="N541">
            <v>12252.5911277016</v>
          </cell>
          <cell r="O541">
            <v>15743.3904085767</v>
          </cell>
          <cell r="P541">
            <v>20050.5480140362</v>
          </cell>
          <cell r="Q541">
            <v>24835.2049704407</v>
          </cell>
          <cell r="R541">
            <v>29991.3072810055</v>
          </cell>
          <cell r="S541">
            <v>35547.6912139071</v>
          </cell>
          <cell r="T541">
            <v>41535.4316717616</v>
          </cell>
          <cell r="U541">
            <v>47988.0159826348</v>
          </cell>
          <cell r="V541">
            <v>54941.5311828987</v>
          </cell>
          <cell r="W541">
            <v>62434.865839344</v>
          </cell>
          <cell r="X541">
            <v>70509.9275392671</v>
          </cell>
          <cell r="Y541">
            <v>79211.877264878</v>
          </cell>
          <cell r="Z541">
            <v>88589.3819628026</v>
          </cell>
          <cell r="AA541">
            <v>98694.8867212118</v>
          </cell>
          <cell r="AB541">
            <v>109584.908076768</v>
          </cell>
          <cell r="AC541">
            <v>121320.350091754</v>
          </cell>
          <cell r="AD541">
            <v>133966.844969088</v>
          </cell>
          <cell r="AE541">
            <v>45754.5054843083</v>
          </cell>
          <cell r="AF541">
            <v>42062.5973140322</v>
          </cell>
          <cell r="AG541">
            <v>39620.6541913566</v>
          </cell>
          <cell r="AH541">
            <v>37328.0926659115</v>
          </cell>
          <cell r="AI541">
            <v>35170.8532932516</v>
          </cell>
          <cell r="AJ541">
            <v>33136.6340594874</v>
          </cell>
          <cell r="AK541">
            <v>31160.4100340597</v>
          </cell>
          <cell r="AL541">
            <v>29184.186008632</v>
          </cell>
          <cell r="AM541">
            <v>27206.2045526487</v>
          </cell>
          <cell r="AN541">
            <v>25229.980527221</v>
          </cell>
          <cell r="AO541">
            <v>23251.9990712376</v>
          </cell>
          <cell r="AP541">
            <v>21275.77504581</v>
          </cell>
          <cell r="AQ541">
            <v>19297.7935898266</v>
          </cell>
          <cell r="AR541">
            <v>17321.5695643989</v>
          </cell>
          <cell r="AS541">
            <v>15863.7875528886</v>
          </cell>
          <cell r="AT541">
            <v>14924.4475552958</v>
          </cell>
          <cell r="AU541">
            <v>13985.1075577029</v>
          </cell>
          <cell r="AV541">
            <v>13045.7675601101</v>
          </cell>
          <cell r="AW541">
            <v>12106.4275625172</v>
          </cell>
          <cell r="AX541">
            <v>11167.0875649244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</row>
        <row r="542">
          <cell r="A542">
            <v>-3130.21467509182</v>
          </cell>
          <cell r="B542">
            <v>-12591.5928326054</v>
          </cell>
          <cell r="C542">
            <v>-10676.0144633726</v>
          </cell>
          <cell r="D542">
            <v>-8113.39104284665</v>
          </cell>
          <cell r="E542">
            <v>-6436.44658817551</v>
          </cell>
          <cell r="F542">
            <v>-4996.70317965757</v>
          </cell>
          <cell r="G542">
            <v>-3481.24598938466</v>
          </cell>
          <cell r="H542">
            <v>-1875.61488519671</v>
          </cell>
          <cell r="I542">
            <v>-100.79224791578</v>
          </cell>
          <cell r="J542">
            <v>1862.07987348027</v>
          </cell>
          <cell r="K542">
            <v>4024.93118102906</v>
          </cell>
          <cell r="L542">
            <v>6410.13127918804</v>
          </cell>
          <cell r="M542">
            <v>9038.09733592376</v>
          </cell>
          <cell r="N542">
            <v>11938.5705959285</v>
          </cell>
          <cell r="O542">
            <v>15544.9316915913</v>
          </cell>
          <cell r="P542">
            <v>20021.7531384467</v>
          </cell>
          <cell r="Q542">
            <v>25001.3774511521</v>
          </cell>
          <cell r="R542">
            <v>30367.5829405796</v>
          </cell>
          <cell r="S542">
            <v>36150.3809081468</v>
          </cell>
          <cell r="T542">
            <v>42382.1125105956</v>
          </cell>
          <cell r="U542">
            <v>49097.6296327158</v>
          </cell>
          <cell r="V542">
            <v>56334.4898016884</v>
          </cell>
          <cell r="W542">
            <v>64133.166233136</v>
          </cell>
          <cell r="X542">
            <v>72537.2741835941</v>
          </cell>
          <cell r="Y542">
            <v>81593.8148753129</v>
          </cell>
          <cell r="Z542">
            <v>91353.4383575751</v>
          </cell>
          <cell r="AA542">
            <v>101870.726774622</v>
          </cell>
          <cell r="AB542">
            <v>113204.499624402</v>
          </cell>
          <cell r="AC542">
            <v>125418.142715355</v>
          </cell>
          <cell r="AD542">
            <v>138579.962660958</v>
          </cell>
          <cell r="AE542">
            <v>50196.6482143933</v>
          </cell>
          <cell r="AF542">
            <v>46146.305768298</v>
          </cell>
          <cell r="AG542">
            <v>43467.2830449393</v>
          </cell>
          <cell r="AH542">
            <v>40952.1448485034</v>
          </cell>
          <cell r="AI542">
            <v>38585.4667529269</v>
          </cell>
          <cell r="AJ542">
            <v>36353.7523854045</v>
          </cell>
          <cell r="AK542">
            <v>34185.6637753932</v>
          </cell>
          <cell r="AL542">
            <v>32017.5751653819</v>
          </cell>
          <cell r="AM542">
            <v>29847.5585021128</v>
          </cell>
          <cell r="AN542">
            <v>27679.4698921015</v>
          </cell>
          <cell r="AO542">
            <v>25509.4532288324</v>
          </cell>
          <cell r="AP542">
            <v>23341.3646188211</v>
          </cell>
          <cell r="AQ542">
            <v>21171.3479555519</v>
          </cell>
          <cell r="AR542">
            <v>19003.2593455407</v>
          </cell>
          <cell r="AS542">
            <v>17403.9464466143</v>
          </cell>
          <cell r="AT542">
            <v>16373.4092587728</v>
          </cell>
          <cell r="AU542">
            <v>15342.8720709313</v>
          </cell>
          <cell r="AV542">
            <v>14312.3348830898</v>
          </cell>
          <cell r="AW542">
            <v>13281.7976952483</v>
          </cell>
          <cell r="AX542">
            <v>12251.2605074068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</row>
        <row r="543">
          <cell r="A543">
            <v>-3059.46674245199</v>
          </cell>
          <cell r="B543">
            <v>-12294.4136518867</v>
          </cell>
          <cell r="C543">
            <v>-10466.1035276874</v>
          </cell>
          <cell r="D543">
            <v>-7985.60694630649</v>
          </cell>
          <cell r="E543">
            <v>-6353.85037555056</v>
          </cell>
          <cell r="F543">
            <v>-4951.68864494369</v>
          </cell>
          <cell r="G543">
            <v>-3472.85260396993</v>
          </cell>
          <cell r="H543">
            <v>-1903.14730382881</v>
          </cell>
          <cell r="I543">
            <v>-165.132242919735</v>
          </cell>
          <cell r="J543">
            <v>1759.75300795196</v>
          </cell>
          <cell r="K543">
            <v>3883.38654006708</v>
          </cell>
          <cell r="L543">
            <v>6227.87651942494</v>
          </cell>
          <cell r="M543">
            <v>8813.44669899566</v>
          </cell>
          <cell r="N543">
            <v>11669.3806475917</v>
          </cell>
          <cell r="O543">
            <v>15219.6471074059</v>
          </cell>
          <cell r="P543">
            <v>19624.6682041273</v>
          </cell>
          <cell r="Q543">
            <v>24523.8667473317</v>
          </cell>
          <cell r="R543">
            <v>29803.4028057566</v>
          </cell>
          <cell r="S543">
            <v>35492.8029691512</v>
          </cell>
          <cell r="T543">
            <v>41623.8860531621</v>
          </cell>
          <cell r="U543">
            <v>48230.9410507869</v>
          </cell>
          <cell r="V543">
            <v>55350.918898662</v>
          </cell>
          <cell r="W543">
            <v>63023.6391306651</v>
          </cell>
          <cell r="X543">
            <v>71292.0125745738</v>
          </cell>
          <cell r="Y543">
            <v>80202.2813372454</v>
          </cell>
          <cell r="Z543">
            <v>89804.2774204689</v>
          </cell>
          <cell r="AA543">
            <v>100151.701413838</v>
          </cell>
          <cell r="AB543">
            <v>111302.422823279</v>
          </cell>
          <cell r="AC543">
            <v>123318.803714853</v>
          </cell>
          <cell r="AD543">
            <v>136268.047483884</v>
          </cell>
          <cell r="AE543">
            <v>49079.3922017783</v>
          </cell>
          <cell r="AF543">
            <v>45119.2005847129</v>
          </cell>
          <cell r="AG543">
            <v>42499.8064292383</v>
          </cell>
          <cell r="AH543">
            <v>40040.6491273936</v>
          </cell>
          <cell r="AI543">
            <v>37726.6475635432</v>
          </cell>
          <cell r="AJ543">
            <v>35544.6057615057</v>
          </cell>
          <cell r="AK543">
            <v>33424.7735614657</v>
          </cell>
          <cell r="AL543">
            <v>31304.9413614257</v>
          </cell>
          <cell r="AM543">
            <v>29183.2240219312</v>
          </cell>
          <cell r="AN543">
            <v>27063.3918218913</v>
          </cell>
          <cell r="AO543">
            <v>24941.6744823968</v>
          </cell>
          <cell r="AP543">
            <v>22821.8422823568</v>
          </cell>
          <cell r="AQ543">
            <v>20700.1249428624</v>
          </cell>
          <cell r="AR543">
            <v>18580.2927428224</v>
          </cell>
          <cell r="AS543">
            <v>17016.5766818511</v>
          </cell>
          <cell r="AT543">
            <v>16008.9767599486</v>
          </cell>
          <cell r="AU543">
            <v>15001.3768380461</v>
          </cell>
          <cell r="AV543">
            <v>13993.7769161436</v>
          </cell>
          <cell r="AW543">
            <v>12986.1769942411</v>
          </cell>
          <cell r="AX543">
            <v>11978.5770723386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</row>
        <row r="544">
          <cell r="A544">
            <v>-3003.9630902812</v>
          </cell>
          <cell r="B544">
            <v>-12194.8847957119</v>
          </cell>
          <cell r="C544">
            <v>-10559.5925635163</v>
          </cell>
          <cell r="D544">
            <v>-8171.70983865773</v>
          </cell>
          <cell r="E544">
            <v>-6597.44424076961</v>
          </cell>
          <cell r="F544">
            <v>-5254.406446064</v>
          </cell>
          <cell r="G544">
            <v>-3835.73946783201</v>
          </cell>
          <cell r="H544">
            <v>-2327.64004742717</v>
          </cell>
          <cell r="I544">
            <v>-654.270153358465</v>
          </cell>
          <cell r="J544">
            <v>1202.48531378133</v>
          </cell>
          <cell r="K544">
            <v>3254.27043389387</v>
          </cell>
          <cell r="L544">
            <v>5522.75306143203</v>
          </cell>
          <cell r="M544">
            <v>8027.76318492174</v>
          </cell>
          <cell r="N544">
            <v>10797.9322137702</v>
          </cell>
          <cell r="O544">
            <v>14248.3738686151</v>
          </cell>
          <cell r="P544">
            <v>18535.4450323037</v>
          </cell>
          <cell r="Q544">
            <v>23304.747738654</v>
          </cell>
          <cell r="R544">
            <v>28444.3038088293</v>
          </cell>
          <cell r="S544">
            <v>33982.8569736987</v>
          </cell>
          <cell r="T544">
            <v>39951.3824146592</v>
          </cell>
          <cell r="U544">
            <v>46383.2599969398</v>
          </cell>
          <cell r="V544">
            <v>53314.4609514566</v>
          </cell>
          <cell r="W544">
            <v>60783.749049266</v>
          </cell>
          <cell r="X544">
            <v>68832.8973937128</v>
          </cell>
          <cell r="Y544">
            <v>77506.9220427166</v>
          </cell>
          <cell r="Z544">
            <v>86854.3337677638</v>
          </cell>
          <cell r="AA544">
            <v>96927.4093576037</v>
          </cell>
          <cell r="AB544">
            <v>107782.483983956</v>
          </cell>
          <cell r="AC544">
            <v>119480.266264328</v>
          </cell>
          <cell r="AD544">
            <v>132086.177783978</v>
          </cell>
          <cell r="AE544">
            <v>48058.150508412</v>
          </cell>
          <cell r="AF544">
            <v>44180.3623729635</v>
          </cell>
          <cell r="AG544">
            <v>41615.4724483468</v>
          </cell>
          <cell r="AH544">
            <v>39207.4851764175</v>
          </cell>
          <cell r="AI544">
            <v>36941.6332486873</v>
          </cell>
          <cell r="AJ544">
            <v>34804.9952702291</v>
          </cell>
          <cell r="AK544">
            <v>32729.2724392848</v>
          </cell>
          <cell r="AL544">
            <v>30653.5496083405</v>
          </cell>
          <cell r="AM544">
            <v>28575.9808638352</v>
          </cell>
          <cell r="AN544">
            <v>26500.2580328909</v>
          </cell>
          <cell r="AO544">
            <v>24422.6892883856</v>
          </cell>
          <cell r="AP544">
            <v>22346.9664574413</v>
          </cell>
          <cell r="AQ544">
            <v>20269.397712936</v>
          </cell>
          <cell r="AR544">
            <v>18193.6748819917</v>
          </cell>
          <cell r="AS544">
            <v>16662.4965515507</v>
          </cell>
          <cell r="AT544">
            <v>15675.862721613</v>
          </cell>
          <cell r="AU544">
            <v>14689.2288916753</v>
          </cell>
          <cell r="AV544">
            <v>13702.5950617376</v>
          </cell>
          <cell r="AW544">
            <v>12715.9612317999</v>
          </cell>
          <cell r="AX544">
            <v>11729.3274018622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</row>
        <row r="545">
          <cell r="A545">
            <v>-3362.21456258591</v>
          </cell>
          <cell r="B545">
            <v>-13369.2779327088</v>
          </cell>
          <cell r="C545">
            <v>-11314.202278243</v>
          </cell>
          <cell r="D545">
            <v>-8715.81327814809</v>
          </cell>
          <cell r="E545">
            <v>-6951.46976613207</v>
          </cell>
          <cell r="F545">
            <v>-5398.21653279322</v>
          </cell>
          <cell r="G545">
            <v>-3773.9679341428</v>
          </cell>
          <cell r="H545">
            <v>-2063.44476338573</v>
          </cell>
          <cell r="I545">
            <v>-182.241290078077</v>
          </cell>
          <cell r="J545">
            <v>1889.41521968081</v>
          </cell>
          <cell r="K545">
            <v>4163.50170998848</v>
          </cell>
          <cell r="L545">
            <v>6663.15679469359</v>
          </cell>
          <cell r="M545">
            <v>9409.31820841904</v>
          </cell>
          <cell r="N545">
            <v>12433.1577814635</v>
          </cell>
          <cell r="O545">
            <v>16200.7146571936</v>
          </cell>
          <cell r="P545">
            <v>20890.8488303407</v>
          </cell>
          <cell r="Q545">
            <v>26110.9919816337</v>
          </cell>
          <cell r="R545">
            <v>31736.388412162</v>
          </cell>
          <cell r="S545">
            <v>37798.4989871877</v>
          </cell>
          <cell r="T545">
            <v>44331.2269607053</v>
          </cell>
          <cell r="U545">
            <v>51371.1075844265</v>
          </cell>
          <cell r="V545">
            <v>58957.5124366034</v>
          </cell>
          <cell r="W545">
            <v>67132.8696134288</v>
          </cell>
          <cell r="X545">
            <v>75942.9010144674</v>
          </cell>
          <cell r="Y545">
            <v>85436.8780491718</v>
          </cell>
          <cell r="Z545">
            <v>95667.8971945598</v>
          </cell>
          <cell r="AA545">
            <v>106693.17694515</v>
          </cell>
          <cell r="AB545">
            <v>118574.377815893</v>
          </cell>
          <cell r="AC545">
            <v>131377.947187763</v>
          </cell>
          <cell r="AD545">
            <v>145175.490924604</v>
          </cell>
          <cell r="AE545">
            <v>54094.7015396278</v>
          </cell>
          <cell r="AF545">
            <v>49729.827119746</v>
          </cell>
          <cell r="AG545">
            <v>46842.7631464902</v>
          </cell>
          <cell r="AH545">
            <v>44132.3102595561</v>
          </cell>
          <cell r="AI545">
            <v>41581.8462390545</v>
          </cell>
          <cell r="AJ545">
            <v>39176.8266425826</v>
          </cell>
          <cell r="AK545">
            <v>36840.3737031531</v>
          </cell>
          <cell r="AL545">
            <v>34503.9207637237</v>
          </cell>
          <cell r="AM545">
            <v>32165.3900468081</v>
          </cell>
          <cell r="AN545">
            <v>29828.9371073786</v>
          </cell>
          <cell r="AO545">
            <v>27490.406390463</v>
          </cell>
          <cell r="AP545">
            <v>25153.9534510336</v>
          </cell>
          <cell r="AQ545">
            <v>22815.422734118</v>
          </cell>
          <cell r="AR545">
            <v>20478.9697946885</v>
          </cell>
          <cell r="AS545">
            <v>18755.4612136695</v>
          </cell>
          <cell r="AT545">
            <v>17644.896991061</v>
          </cell>
          <cell r="AU545">
            <v>16534.3327684524</v>
          </cell>
          <cell r="AV545">
            <v>15423.7685458439</v>
          </cell>
          <cell r="AW545">
            <v>14313.2043232353</v>
          </cell>
          <cell r="AX545">
            <v>13202.6401006267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</row>
        <row r="546">
          <cell r="A546">
            <v>-3428.85608633896</v>
          </cell>
          <cell r="B546">
            <v>-13873.3243849063</v>
          </cell>
          <cell r="C546">
            <v>-12105.2912375078</v>
          </cell>
          <cell r="D546">
            <v>-9391.91966252657</v>
          </cell>
          <cell r="E546">
            <v>-7569.5136687423</v>
          </cell>
          <cell r="F546">
            <v>-6031.9228143156</v>
          </cell>
          <cell r="G546">
            <v>-4427.40136118425</v>
          </cell>
          <cell r="H546">
            <v>-2740.73607855921</v>
          </cell>
          <cell r="I546">
            <v>-886.643707105357</v>
          </cell>
          <cell r="J546">
            <v>1154.5642052015</v>
          </cell>
          <cell r="K546">
            <v>3394.57616331359</v>
          </cell>
          <cell r="L546">
            <v>5856.37114626056</v>
          </cell>
          <cell r="M546">
            <v>8560.64998118895</v>
          </cell>
          <cell r="N546">
            <v>11538.5122955613</v>
          </cell>
          <cell r="O546">
            <v>15262.4711106013</v>
          </cell>
          <cell r="P546">
            <v>19913.9610208451</v>
          </cell>
          <cell r="Q546">
            <v>25094.7013993954</v>
          </cell>
          <cell r="R546">
            <v>30677.636117531</v>
          </cell>
          <cell r="S546">
            <v>36693.988567079</v>
          </cell>
          <cell r="T546">
            <v>43177.4060929192</v>
          </cell>
          <cell r="U546">
            <v>50164.1481707591</v>
          </cell>
          <cell r="V546">
            <v>57693.2891936385</v>
          </cell>
          <cell r="W546">
            <v>65806.9370012776</v>
          </cell>
          <cell r="X546">
            <v>74550.4683744262</v>
          </cell>
          <cell r="Y546">
            <v>83972.7828112516</v>
          </cell>
          <cell r="Z546">
            <v>94126.5760050464</v>
          </cell>
          <cell r="AA546">
            <v>105068.634552722</v>
          </cell>
          <cell r="AB546">
            <v>116860.153542289</v>
          </cell>
          <cell r="AC546">
            <v>129567.078795476</v>
          </cell>
          <cell r="AD546">
            <v>143260.475679537</v>
          </cell>
          <cell r="AE546">
            <v>54915.4404253771</v>
          </cell>
          <cell r="AF546">
            <v>50484.3409951737</v>
          </cell>
          <cell r="AG546">
            <v>47553.473736179</v>
          </cell>
          <cell r="AH546">
            <v>44801.8971528572</v>
          </cell>
          <cell r="AI546">
            <v>42212.7368286743</v>
          </cell>
          <cell r="AJ546">
            <v>39771.2276491631</v>
          </cell>
          <cell r="AK546">
            <v>37399.3254378542</v>
          </cell>
          <cell r="AL546">
            <v>35027.4232265454</v>
          </cell>
          <cell r="AM546">
            <v>32653.4117131698</v>
          </cell>
          <cell r="AN546">
            <v>30281.5095018609</v>
          </cell>
          <cell r="AO546">
            <v>27907.4979884853</v>
          </cell>
          <cell r="AP546">
            <v>25535.5957771765</v>
          </cell>
          <cell r="AQ546">
            <v>23161.5842638009</v>
          </cell>
          <cell r="AR546">
            <v>20789.6820524921</v>
          </cell>
          <cell r="AS546">
            <v>19040.0239508712</v>
          </cell>
          <cell r="AT546">
            <v>17912.6099589382</v>
          </cell>
          <cell r="AU546">
            <v>16785.1959670052</v>
          </cell>
          <cell r="AV546">
            <v>15657.7819750722</v>
          </cell>
          <cell r="AW546">
            <v>14530.3679831392</v>
          </cell>
          <cell r="AX546">
            <v>13402.9539912062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</row>
        <row r="547">
          <cell r="A547">
            <v>-3072.38982310169</v>
          </cell>
          <cell r="B547">
            <v>-12413.7629184128</v>
          </cell>
          <cell r="C547">
            <v>-10813.1712375602</v>
          </cell>
          <cell r="D547">
            <v>-8384.89483955895</v>
          </cell>
          <cell r="E547">
            <v>-6763.02355310983</v>
          </cell>
          <cell r="F547">
            <v>-5386.89067032312</v>
          </cell>
          <cell r="G547">
            <v>-3936.60982629761</v>
          </cell>
          <cell r="H547">
            <v>-2398.13789926675</v>
          </cell>
          <cell r="I547">
            <v>-694.029623403752</v>
          </cell>
          <cell r="J547">
            <v>1194.09775454692</v>
          </cell>
          <cell r="K547">
            <v>3277.89578063361</v>
          </cell>
          <cell r="L547">
            <v>5579.25532520505</v>
          </cell>
          <cell r="M547">
            <v>8118.1544604151</v>
          </cell>
          <cell r="N547">
            <v>10923.6445003971</v>
          </cell>
          <cell r="O547">
            <v>14420.6068038285</v>
          </cell>
          <cell r="P547">
            <v>18769.6656463251</v>
          </cell>
          <cell r="Q547">
            <v>23608.9553065391</v>
          </cell>
          <cell r="R547">
            <v>28823.9315996926</v>
          </cell>
          <cell r="S547">
            <v>34443.7600554562</v>
          </cell>
          <cell r="T547">
            <v>40499.8703993658</v>
          </cell>
          <cell r="U547">
            <v>47026.1323282319</v>
          </cell>
          <cell r="V547">
            <v>54059.044931451</v>
          </cell>
          <cell r="W547">
            <v>61637.9408175855</v>
          </cell>
          <cell r="X547">
            <v>69805.2060878197</v>
          </cell>
          <cell r="Y547">
            <v>78606.5173865289</v>
          </cell>
          <cell r="Z547">
            <v>88091.0973546979</v>
          </cell>
          <cell r="AA547">
            <v>98311.9899148537</v>
          </cell>
          <cell r="AB547">
            <v>109326.356927083</v>
          </cell>
          <cell r="AC547">
            <v>121195.797875225</v>
          </cell>
          <cell r="AD547">
            <v>133986.69437114</v>
          </cell>
          <cell r="AE547">
            <v>49225.070527269</v>
          </cell>
          <cell r="AF547">
            <v>45253.1241989589</v>
          </cell>
          <cell r="AG547">
            <v>42625.9551111298</v>
          </cell>
          <cell r="AH547">
            <v>40159.4984948116</v>
          </cell>
          <cell r="AI547">
            <v>37838.6284703328</v>
          </cell>
          <cell r="AJ547">
            <v>35650.1098929806</v>
          </cell>
          <cell r="AK547">
            <v>33523.9855692738</v>
          </cell>
          <cell r="AL547">
            <v>31397.8612455671</v>
          </cell>
          <cell r="AM547">
            <v>29269.8461869014</v>
          </cell>
          <cell r="AN547">
            <v>27143.7218631946</v>
          </cell>
          <cell r="AO547">
            <v>25015.7068045289</v>
          </cell>
          <cell r="AP547">
            <v>22889.5824808222</v>
          </cell>
          <cell r="AQ547">
            <v>20761.5674221565</v>
          </cell>
          <cell r="AR547">
            <v>18635.4430984497</v>
          </cell>
          <cell r="AS547">
            <v>17067.0855876339</v>
          </cell>
          <cell r="AT547">
            <v>16056.4948897091</v>
          </cell>
          <cell r="AU547">
            <v>15045.9041917843</v>
          </cell>
          <cell r="AV547">
            <v>14035.3134938594</v>
          </cell>
          <cell r="AW547">
            <v>13024.7227959346</v>
          </cell>
          <cell r="AX547">
            <v>12014.1320980098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</row>
        <row r="548">
          <cell r="A548">
            <v>-3130.07211043409</v>
          </cell>
          <cell r="B548">
            <v>-12643.0421790641</v>
          </cell>
          <cell r="C548">
            <v>-10891.0041755718</v>
          </cell>
          <cell r="D548">
            <v>-8415.34831954879</v>
          </cell>
          <cell r="E548">
            <v>-6770.63274219715</v>
          </cell>
          <cell r="F548">
            <v>-5358.84968707139</v>
          </cell>
          <cell r="G548">
            <v>-3873.34571897143</v>
          </cell>
          <cell r="H548">
            <v>-2299.83099104534</v>
          </cell>
          <cell r="I548">
            <v>-559.53058260646</v>
          </cell>
          <cell r="J548">
            <v>1366.21618465435</v>
          </cell>
          <cell r="K548">
            <v>3489.13875622666</v>
          </cell>
          <cell r="L548">
            <v>5831.38149904593</v>
          </cell>
          <cell r="M548">
            <v>8413.12290622552</v>
          </cell>
          <cell r="N548">
            <v>11263.8355935991</v>
          </cell>
          <cell r="O548">
            <v>14816.2018907944</v>
          </cell>
          <cell r="P548">
            <v>19234.3164719136</v>
          </cell>
          <cell r="Q548">
            <v>24150.5364818707</v>
          </cell>
          <cell r="R548">
            <v>29448.4154277487</v>
          </cell>
          <cell r="S548">
            <v>35157.58248462</v>
          </cell>
          <cell r="T548">
            <v>41309.9670174194</v>
          </cell>
          <cell r="U548">
            <v>47939.9771506616</v>
          </cell>
          <cell r="V548">
            <v>55084.6922009892</v>
          </cell>
          <cell r="W548">
            <v>62784.0700487596</v>
          </cell>
          <cell r="X548">
            <v>71081.170608427</v>
          </cell>
          <cell r="Y548">
            <v>80022.3966475111</v>
          </cell>
          <cell r="Z548">
            <v>89657.7533009685</v>
          </cell>
          <cell r="AA548">
            <v>100041.127732339</v>
          </cell>
          <cell r="AB548">
            <v>111230.590505711</v>
          </cell>
          <cell r="AC548">
            <v>123288.720353984</v>
          </cell>
          <cell r="AD548">
            <v>136282.954159721</v>
          </cell>
          <cell r="AE548">
            <v>50145.4348168343</v>
          </cell>
          <cell r="AF548">
            <v>46099.2247541813</v>
          </cell>
          <cell r="AG548">
            <v>43422.9353180177</v>
          </cell>
          <cell r="AH548">
            <v>40910.3632047159</v>
          </cell>
          <cell r="AI548">
            <v>38546.0997250652</v>
          </cell>
          <cell r="AJ548">
            <v>36316.6622760066</v>
          </cell>
          <cell r="AK548">
            <v>34150.7856699414</v>
          </cell>
          <cell r="AL548">
            <v>31984.9090638762</v>
          </cell>
          <cell r="AM548">
            <v>29817.1063716596</v>
          </cell>
          <cell r="AN548">
            <v>27651.2297655944</v>
          </cell>
          <cell r="AO548">
            <v>25483.4270733779</v>
          </cell>
          <cell r="AP548">
            <v>23317.5504673127</v>
          </cell>
          <cell r="AQ548">
            <v>21149.7477750961</v>
          </cell>
          <cell r="AR548">
            <v>18983.8711690309</v>
          </cell>
          <cell r="AS548">
            <v>17386.1899776035</v>
          </cell>
          <cell r="AT548">
            <v>16356.7042008139</v>
          </cell>
          <cell r="AU548">
            <v>15327.2184240243</v>
          </cell>
          <cell r="AV548">
            <v>14297.7326472346</v>
          </cell>
          <cell r="AW548">
            <v>13268.246870445</v>
          </cell>
          <cell r="AX548">
            <v>12238.7610936554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</row>
        <row r="549">
          <cell r="A549">
            <v>-3363.91681212257</v>
          </cell>
          <cell r="B549">
            <v>-13697.3274170184</v>
          </cell>
          <cell r="C549">
            <v>-12054.7418765319</v>
          </cell>
          <cell r="D549">
            <v>-9484.57482424419</v>
          </cell>
          <cell r="E549">
            <v>-7744.87486426647</v>
          </cell>
          <cell r="F549">
            <v>-6265.53302696395</v>
          </cell>
          <cell r="G549">
            <v>-4719.84797857049</v>
          </cell>
          <cell r="H549">
            <v>-3092.99679403504</v>
          </cell>
          <cell r="I549">
            <v>-1301.42699554719</v>
          </cell>
          <cell r="J549">
            <v>674.10719559198</v>
          </cell>
          <cell r="K549">
            <v>2845.09017576663</v>
          </cell>
          <cell r="L549">
            <v>5234.07214804127</v>
          </cell>
          <cell r="M549">
            <v>7861.3814839235</v>
          </cell>
          <cell r="N549">
            <v>10757.4635609339</v>
          </cell>
          <cell r="O549">
            <v>14385.0776400422</v>
          </cell>
          <cell r="P549">
            <v>18921.2268821495</v>
          </cell>
          <cell r="Q549">
            <v>23974.5765358039</v>
          </cell>
          <cell r="R549">
            <v>29420.2308559998</v>
          </cell>
          <cell r="S549">
            <v>35288.645473544</v>
          </cell>
          <cell r="T549">
            <v>41612.6403690129</v>
          </cell>
          <cell r="U549">
            <v>48427.5834233693</v>
          </cell>
          <cell r="V549">
            <v>55771.5882180912</v>
          </cell>
          <cell r="W549">
            <v>63685.7271910385</v>
          </cell>
          <cell r="X549">
            <v>72214.2613401635</v>
          </cell>
          <cell r="Y549">
            <v>81404.8877597176</v>
          </cell>
          <cell r="Z549">
            <v>91309.0063933365</v>
          </cell>
          <cell r="AA549">
            <v>101982.007495862</v>
          </cell>
          <cell r="AB549">
            <v>113483.581411569</v>
          </cell>
          <cell r="AC549">
            <v>125878.052401288</v>
          </cell>
          <cell r="AD549">
            <v>139234.738385384</v>
          </cell>
          <cell r="AE549">
            <v>53781.8946909004</v>
          </cell>
          <cell r="AF549">
            <v>49442.260499239</v>
          </cell>
          <cell r="AG549">
            <v>46571.8911995435</v>
          </cell>
          <cell r="AH549">
            <v>43877.1117187297</v>
          </cell>
          <cell r="AI549">
            <v>41341.3959561968</v>
          </cell>
          <cell r="AJ549">
            <v>38950.2835739194</v>
          </cell>
          <cell r="AK549">
            <v>36627.3413566195</v>
          </cell>
          <cell r="AL549">
            <v>34304.3991393196</v>
          </cell>
          <cell r="AM549">
            <v>31979.3911594446</v>
          </cell>
          <cell r="AN549">
            <v>29656.4489421447</v>
          </cell>
          <cell r="AO549">
            <v>27331.4409622697</v>
          </cell>
          <cell r="AP549">
            <v>25008.4987449698</v>
          </cell>
          <cell r="AQ549">
            <v>22683.4907650948</v>
          </cell>
          <cell r="AR549">
            <v>20360.5485477949</v>
          </cell>
          <cell r="AS549">
            <v>18647.0062901429</v>
          </cell>
          <cell r="AT549">
            <v>17542.8639921387</v>
          </cell>
          <cell r="AU549">
            <v>16438.7216941345</v>
          </cell>
          <cell r="AV549">
            <v>15334.5793961303</v>
          </cell>
          <cell r="AW549">
            <v>14230.4370981262</v>
          </cell>
          <cell r="AX549">
            <v>13126.294800122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</row>
        <row r="550">
          <cell r="A550">
            <v>-3242.02235791064</v>
          </cell>
          <cell r="B550">
            <v>-13268.0249287194</v>
          </cell>
          <cell r="C550">
            <v>-11688.1146352646</v>
          </cell>
          <cell r="D550">
            <v>-8984.84447679691</v>
          </cell>
          <cell r="E550">
            <v>-7220.85806982704</v>
          </cell>
          <cell r="F550">
            <v>-5780.55341223197</v>
          </cell>
          <cell r="G550">
            <v>-4269.90889875152</v>
          </cell>
          <cell r="H550">
            <v>-2674.40697323199</v>
          </cell>
          <cell r="I550">
            <v>-913.164188000012</v>
          </cell>
          <cell r="J550">
            <v>1032.72951893549</v>
          </cell>
          <cell r="K550">
            <v>3174.88421495667</v>
          </cell>
          <cell r="L550">
            <v>5535.61257729369</v>
          </cell>
          <cell r="M550">
            <v>8135.14704927829</v>
          </cell>
          <cell r="N550">
            <v>11003.3779936988</v>
          </cell>
          <cell r="O550">
            <v>14586.3056848213</v>
          </cell>
          <cell r="P550">
            <v>19053.7312192974</v>
          </cell>
          <cell r="Q550">
            <v>24027.4928013609</v>
          </cell>
          <cell r="R550">
            <v>29387.3804211304</v>
          </cell>
          <cell r="S550">
            <v>35163.3700463988</v>
          </cell>
          <cell r="T550">
            <v>41387.7647572423</v>
          </cell>
          <cell r="U550">
            <v>48095.3754057944</v>
          </cell>
          <cell r="V550">
            <v>55323.7153011079</v>
          </cell>
          <cell r="W550">
            <v>63113.2100079094</v>
          </cell>
          <cell r="X550">
            <v>71507.4234325751</v>
          </cell>
          <cell r="Y550">
            <v>80553.3014607498</v>
          </cell>
          <cell r="Z550">
            <v>90301.4345091863</v>
          </cell>
          <cell r="AA550">
            <v>100806.340460167</v>
          </cell>
          <cell r="AB550">
            <v>112126.769560861</v>
          </cell>
          <cell r="AC550">
            <v>124326.032992807</v>
          </cell>
          <cell r="AD550">
            <v>137472.356949105</v>
          </cell>
          <cell r="AE550">
            <v>51757.398010726</v>
          </cell>
          <cell r="AF550">
            <v>47581.1194439395</v>
          </cell>
          <cell r="AG550">
            <v>44818.7986455382</v>
          </cell>
          <cell r="AH550">
            <v>42225.4579880321</v>
          </cell>
          <cell r="AI550">
            <v>39785.1934581607</v>
          </cell>
          <cell r="AJ550">
            <v>37484.0890443207</v>
          </cell>
          <cell r="AK550">
            <v>35248.5886851812</v>
          </cell>
          <cell r="AL550">
            <v>33013.0883260417</v>
          </cell>
          <cell r="AM550">
            <v>30775.5999652446</v>
          </cell>
          <cell r="AN550">
            <v>28540.0996061052</v>
          </cell>
          <cell r="AO550">
            <v>26302.6112453081</v>
          </cell>
          <cell r="AP550">
            <v>24067.1108861686</v>
          </cell>
          <cell r="AQ550">
            <v>21829.6225253716</v>
          </cell>
          <cell r="AR550">
            <v>19594.1221662321</v>
          </cell>
          <cell r="AS550">
            <v>17945.0822960822</v>
          </cell>
          <cell r="AT550">
            <v>16882.502914922</v>
          </cell>
          <cell r="AU550">
            <v>15819.9235337618</v>
          </cell>
          <cell r="AV550">
            <v>14757.3441526016</v>
          </cell>
          <cell r="AW550">
            <v>13694.7647714414</v>
          </cell>
          <cell r="AX550">
            <v>12632.1853902812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</row>
        <row r="551">
          <cell r="A551">
            <v>-3148.92972221023</v>
          </cell>
          <cell r="B551">
            <v>-12596.335084301</v>
          </cell>
          <cell r="C551">
            <v>-10774.3128501301</v>
          </cell>
          <cell r="D551">
            <v>-8340.98555512153</v>
          </cell>
          <cell r="E551">
            <v>-6697.69024705799</v>
          </cell>
          <cell r="F551">
            <v>-5262.97466025432</v>
          </cell>
          <cell r="G551">
            <v>-3754.28019657875</v>
          </cell>
          <cell r="H551">
            <v>-2157.16361296938</v>
          </cell>
          <cell r="I551">
            <v>-392.177764535893</v>
          </cell>
          <cell r="J551">
            <v>1559.51206914961</v>
          </cell>
          <cell r="K551">
            <v>3709.71728754703</v>
          </cell>
          <cell r="L551">
            <v>6080.75136907184</v>
          </cell>
          <cell r="M551">
            <v>8692.94037694704</v>
          </cell>
          <cell r="N551">
            <v>11576.0137949196</v>
          </cell>
          <cell r="O551">
            <v>15166.4317983914</v>
          </cell>
          <cell r="P551">
            <v>19630.0079600925</v>
          </cell>
          <cell r="Q551">
            <v>24596.4166696712</v>
          </cell>
          <cell r="R551">
            <v>29948.3805943557</v>
          </cell>
          <cell r="S551">
            <v>35715.8313874972</v>
          </cell>
          <cell r="T551">
            <v>41931.0243744845</v>
          </cell>
          <cell r="U551">
            <v>48628.7189454434</v>
          </cell>
          <cell r="V551">
            <v>55846.3729522898</v>
          </cell>
          <cell r="W551">
            <v>63624.3521973313</v>
          </cell>
          <cell r="X551">
            <v>72006.1561850136</v>
          </cell>
          <cell r="Y551">
            <v>81038.6613993615</v>
          </cell>
          <cell r="Z551">
            <v>90772.3834676798</v>
          </cell>
          <cell r="AA551">
            <v>101261.759676704</v>
          </cell>
          <cell r="AB551">
            <v>112565.453421213</v>
          </cell>
          <cell r="AC551">
            <v>124746.682287782</v>
          </cell>
          <cell r="AD551">
            <v>137873.571608522</v>
          </cell>
          <cell r="AE551">
            <v>50584.014570564</v>
          </cell>
          <cell r="AF551">
            <v>46502.4157268724</v>
          </cell>
          <cell r="AG551">
            <v>43802.7190480334</v>
          </cell>
          <cell r="AH551">
            <v>41268.1715891651</v>
          </cell>
          <cell r="AI551">
            <v>38883.2298942703</v>
          </cell>
          <cell r="AJ551">
            <v>36634.2934393513</v>
          </cell>
          <cell r="AK551">
            <v>34449.473740421</v>
          </cell>
          <cell r="AL551">
            <v>32264.6540414906</v>
          </cell>
          <cell r="AM551">
            <v>30077.8914105606</v>
          </cell>
          <cell r="AN551">
            <v>27893.0717116303</v>
          </cell>
          <cell r="AO551">
            <v>25706.3090807003</v>
          </cell>
          <cell r="AP551">
            <v>23521.48938177</v>
          </cell>
          <cell r="AQ551">
            <v>21334.72675084</v>
          </cell>
          <cell r="AR551">
            <v>19149.9070519096</v>
          </cell>
          <cell r="AS551">
            <v>17538.2522928776</v>
          </cell>
          <cell r="AT551">
            <v>16499.7624737439</v>
          </cell>
          <cell r="AU551">
            <v>15461.2726546103</v>
          </cell>
          <cell r="AV551">
            <v>14422.7828354766</v>
          </cell>
          <cell r="AW551">
            <v>13384.2930163429</v>
          </cell>
          <cell r="AX551">
            <v>12345.8031972092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</row>
        <row r="552">
          <cell r="A552">
            <v>-3118.42644627023</v>
          </cell>
          <cell r="B552">
            <v>-12536.5069125479</v>
          </cell>
          <cell r="C552">
            <v>-10761.6216935802</v>
          </cell>
          <cell r="D552">
            <v>-8097.9766111966</v>
          </cell>
          <cell r="E552">
            <v>-6364.98295700664</v>
          </cell>
          <cell r="F552">
            <v>-4926.42045680392</v>
          </cell>
          <cell r="G552">
            <v>-3411.64270133071</v>
          </cell>
          <cell r="H552">
            <v>-1806.2025924349</v>
          </cell>
          <cell r="I552">
            <v>-31.2940671664189</v>
          </cell>
          <cell r="J552">
            <v>1931.92728500012</v>
          </cell>
          <cell r="K552">
            <v>4095.41771901185</v>
          </cell>
          <cell r="L552">
            <v>6481.54397347601</v>
          </cell>
          <cell r="M552">
            <v>9110.73363642621</v>
          </cell>
          <cell r="N552">
            <v>12012.7010596835</v>
          </cell>
          <cell r="O552">
            <v>15619.4337907513</v>
          </cell>
          <cell r="P552">
            <v>20094.9196081935</v>
          </cell>
          <cell r="Q552">
            <v>25072.6378987026</v>
          </cell>
          <cell r="R552">
            <v>30436.789396477</v>
          </cell>
          <cell r="S552">
            <v>36217.3739156812</v>
          </cell>
          <cell r="T552">
            <v>42446.7202340182</v>
          </cell>
          <cell r="U552">
            <v>49159.6668962218</v>
          </cell>
          <cell r="V552">
            <v>56393.7570537943</v>
          </cell>
          <cell r="W552">
            <v>64189.4484306579</v>
          </cell>
          <cell r="X552">
            <v>72590.339588987</v>
          </cell>
          <cell r="Y552">
            <v>81643.4137606438</v>
          </cell>
          <cell r="Z552">
            <v>91399.3016078828</v>
          </cell>
          <cell r="AA552">
            <v>101912.564382851</v>
          </cell>
          <cell r="AB552">
            <v>113241.999069496</v>
          </cell>
          <cell r="AC552">
            <v>125450.967214435</v>
          </cell>
          <cell r="AD552">
            <v>138607.749285816</v>
          </cell>
          <cell r="AE552">
            <v>50025.7649630712</v>
          </cell>
          <cell r="AF552">
            <v>45989.2110010835</v>
          </cell>
          <cell r="AG552">
            <v>43319.3084108337</v>
          </cell>
          <cell r="AH552">
            <v>40812.7324393235</v>
          </cell>
          <cell r="AI552">
            <v>38454.1111694952</v>
          </cell>
          <cell r="AJ552">
            <v>36229.9941739231</v>
          </cell>
          <cell r="AK552">
            <v>34069.2863362146</v>
          </cell>
          <cell r="AL552">
            <v>31908.5784985061</v>
          </cell>
          <cell r="AM552">
            <v>29745.9491711654</v>
          </cell>
          <cell r="AN552">
            <v>27585.2413334569</v>
          </cell>
          <cell r="AO552">
            <v>25422.6120061162</v>
          </cell>
          <cell r="AP552">
            <v>23261.9041684077</v>
          </cell>
          <cell r="AQ552">
            <v>21099.274841067</v>
          </cell>
          <cell r="AR552">
            <v>18938.5670033586</v>
          </cell>
          <cell r="AS552">
            <v>17344.6986071584</v>
          </cell>
          <cell r="AT552">
            <v>16317.6696524665</v>
          </cell>
          <cell r="AU552">
            <v>15290.6406977747</v>
          </cell>
          <cell r="AV552">
            <v>14263.6117430828</v>
          </cell>
          <cell r="AW552">
            <v>13236.582788391</v>
          </cell>
          <cell r="AX552">
            <v>12209.5538336991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</row>
        <row r="553">
          <cell r="A553">
            <v>-3556.76741494007</v>
          </cell>
          <cell r="B553">
            <v>-14364.3565623609</v>
          </cell>
          <cell r="C553">
            <v>-12629.05497214</v>
          </cell>
          <cell r="D553">
            <v>-10029.6319712436</v>
          </cell>
          <cell r="E553">
            <v>-8218.57886188134</v>
          </cell>
          <cell r="F553">
            <v>-6649.28713367881</v>
          </cell>
          <cell r="G553">
            <v>-5017.84003999971</v>
          </cell>
          <cell r="H553">
            <v>-3308.76111038911</v>
          </cell>
          <cell r="I553">
            <v>-1434.0738439997</v>
          </cell>
          <cell r="J553">
            <v>626.196441133903</v>
          </cell>
          <cell r="K553">
            <v>2883.54474927647</v>
          </cell>
          <cell r="L553">
            <v>5361.1255847698</v>
          </cell>
          <cell r="M553">
            <v>8079.66412820669</v>
          </cell>
          <cell r="N553">
            <v>11070.7513263207</v>
          </cell>
          <cell r="O553">
            <v>14824.071316183</v>
          </cell>
          <cell r="P553">
            <v>19528.381867222</v>
          </cell>
          <cell r="Q553">
            <v>24771.7371409733</v>
          </cell>
          <cell r="R553">
            <v>30422.1477113514</v>
          </cell>
          <cell r="S553">
            <v>36511.2143389115</v>
          </cell>
          <cell r="T553">
            <v>43072.9910333766</v>
          </cell>
          <cell r="U553">
            <v>50144.175505746</v>
          </cell>
          <cell r="V553">
            <v>57764.3144056959</v>
          </cell>
          <cell r="W553">
            <v>65976.0244920928</v>
          </cell>
          <cell r="X553">
            <v>74825.2309735489</v>
          </cell>
          <cell r="Y553">
            <v>84361.4243519741</v>
          </cell>
          <cell r="Z553">
            <v>94637.93720556</v>
          </cell>
          <cell r="AA553">
            <v>105712.242459147</v>
          </cell>
          <cell r="AB553">
            <v>117646.274810095</v>
          </cell>
          <cell r="AC553">
            <v>130506.777107279</v>
          </cell>
          <cell r="AD553">
            <v>144365.673620388</v>
          </cell>
          <cell r="AE553">
            <v>57000.1637682117</v>
          </cell>
          <cell r="AF553">
            <v>52400.8490538366</v>
          </cell>
          <cell r="AG553">
            <v>49358.7189634371</v>
          </cell>
          <cell r="AH553">
            <v>46502.6858577162</v>
          </cell>
          <cell r="AI553">
            <v>43815.2347263513</v>
          </cell>
          <cell r="AJ553">
            <v>41281.0399353099</v>
          </cell>
          <cell r="AK553">
            <v>38819.0945618497</v>
          </cell>
          <cell r="AL553">
            <v>36357.1491883895</v>
          </cell>
          <cell r="AM553">
            <v>33893.0144386389</v>
          </cell>
          <cell r="AN553">
            <v>31431.0690651787</v>
          </cell>
          <cell r="AO553">
            <v>28966.9343154281</v>
          </cell>
          <cell r="AP553">
            <v>26504.9889419679</v>
          </cell>
          <cell r="AQ553">
            <v>24040.8541922173</v>
          </cell>
          <cell r="AR553">
            <v>21578.9088187571</v>
          </cell>
          <cell r="AS553">
            <v>19762.8294509463</v>
          </cell>
          <cell r="AT553">
            <v>18592.6160887849</v>
          </cell>
          <cell r="AU553">
            <v>17422.4027266235</v>
          </cell>
          <cell r="AV553">
            <v>16252.1893644621</v>
          </cell>
          <cell r="AW553">
            <v>15081.9760023007</v>
          </cell>
          <cell r="AX553">
            <v>13911.7626401394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</row>
        <row r="554">
          <cell r="A554">
            <v>-3081.05328820464</v>
          </cell>
          <cell r="B554">
            <v>-12439.4281977043</v>
          </cell>
          <cell r="C554">
            <v>-10976.9108062408</v>
          </cell>
          <cell r="D554">
            <v>-8583.1531795619</v>
          </cell>
          <cell r="E554">
            <v>-6960.59647476109</v>
          </cell>
          <cell r="F554">
            <v>-5593.54467921612</v>
          </cell>
          <cell r="G554">
            <v>-4153.60147146735</v>
          </cell>
          <cell r="H554">
            <v>-2626.77295781809</v>
          </cell>
          <cell r="I554">
            <v>-935.483260669259</v>
          </cell>
          <cell r="J554">
            <v>938.591721169443</v>
          </cell>
          <cell r="K554">
            <v>3007.00206870916</v>
          </cell>
          <cell r="L554">
            <v>5291.55858310924</v>
          </cell>
          <cell r="M554">
            <v>7812.14049012125</v>
          </cell>
          <cell r="N554">
            <v>10597.7280326611</v>
          </cell>
          <cell r="O554">
            <v>14074.394438256</v>
          </cell>
          <cell r="P554">
            <v>18403.1961444271</v>
          </cell>
          <cell r="Q554">
            <v>23221.0900347192</v>
          </cell>
          <cell r="R554">
            <v>28413.0095487274</v>
          </cell>
          <cell r="S554">
            <v>34007.9912676593</v>
          </cell>
          <cell r="T554">
            <v>40037.3259579838</v>
          </cell>
          <cell r="U554">
            <v>46534.7335696911</v>
          </cell>
          <cell r="V554">
            <v>53536.5518201221</v>
          </cell>
          <cell r="W554">
            <v>61081.9394180517</v>
          </cell>
          <cell r="X554">
            <v>69213.0950645845</v>
          </cell>
          <cell r="Y554">
            <v>77975.4934556607</v>
          </cell>
          <cell r="Z554">
            <v>87418.1396060479</v>
          </cell>
          <cell r="AA554">
            <v>97593.8429171676</v>
          </cell>
          <cell r="AB554">
            <v>108559.512521517</v>
          </cell>
          <cell r="AC554">
            <v>120376.47555545</v>
          </cell>
          <cell r="AD554">
            <v>133110.820140291</v>
          </cell>
          <cell r="AE554">
            <v>49383.9719773493</v>
          </cell>
          <cell r="AF554">
            <v>45399.203970483</v>
          </cell>
          <cell r="AG554">
            <v>42763.5542248672</v>
          </cell>
          <cell r="AH554">
            <v>40289.1357401618</v>
          </cell>
          <cell r="AI554">
            <v>37960.7738094573</v>
          </cell>
          <cell r="AJ554">
            <v>35765.1905642084</v>
          </cell>
          <cell r="AK554">
            <v>33632.2029849599</v>
          </cell>
          <cell r="AL554">
            <v>31499.2154057115</v>
          </cell>
          <cell r="AM554">
            <v>29364.3309880994</v>
          </cell>
          <cell r="AN554">
            <v>27231.3434088509</v>
          </cell>
          <cell r="AO554">
            <v>25096.4589912388</v>
          </cell>
          <cell r="AP554">
            <v>22963.4714119903</v>
          </cell>
          <cell r="AQ554">
            <v>20828.5869943782</v>
          </cell>
          <cell r="AR554">
            <v>18695.5994151297</v>
          </cell>
          <cell r="AS554">
            <v>17122.179153158</v>
          </cell>
          <cell r="AT554">
            <v>16108.326208463</v>
          </cell>
          <cell r="AU554">
            <v>15094.473263768</v>
          </cell>
          <cell r="AV554">
            <v>14080.620319073</v>
          </cell>
          <cell r="AW554">
            <v>13066.7673743781</v>
          </cell>
          <cell r="AX554">
            <v>12052.9144296831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</row>
        <row r="555">
          <cell r="A555">
            <v>-3044.22472766316</v>
          </cell>
          <cell r="B555">
            <v>-12205.8963595929</v>
          </cell>
          <cell r="C555">
            <v>-10592.6226749696</v>
          </cell>
          <cell r="D555">
            <v>-8188.15408898712</v>
          </cell>
          <cell r="E555">
            <v>-6570.71838507453</v>
          </cell>
          <cell r="F555">
            <v>-5193.25710004217</v>
          </cell>
          <cell r="G555">
            <v>-3740.34580964447</v>
          </cell>
          <cell r="H555">
            <v>-2197.94534569157</v>
          </cell>
          <cell r="I555">
            <v>-489.013924451493</v>
          </cell>
          <cell r="J555">
            <v>1404.82984160068</v>
          </cell>
          <cell r="K555">
            <v>3495.31919104896</v>
          </cell>
          <cell r="L555">
            <v>5804.36939896324</v>
          </cell>
          <cell r="M555">
            <v>8352.01214093426</v>
          </cell>
          <cell r="N555">
            <v>11167.2794413358</v>
          </cell>
          <cell r="O555">
            <v>14672.2746497156</v>
          </cell>
          <cell r="P555">
            <v>19026.4808550388</v>
          </cell>
          <cell r="Q555">
            <v>23870.3741460199</v>
          </cell>
          <cell r="R555">
            <v>29090.3114617613</v>
          </cell>
          <cell r="S555">
            <v>34715.4860771892</v>
          </cell>
          <cell r="T555">
            <v>40777.3576170317</v>
          </cell>
          <cell r="U555">
            <v>47309.8279984437</v>
          </cell>
          <cell r="V555">
            <v>54349.4310325147</v>
          </cell>
          <cell r="W555">
            <v>61935.5367450354</v>
          </cell>
          <cell r="X555">
            <v>70110.5715592157</v>
          </cell>
          <cell r="Y555">
            <v>78920.2555717593</v>
          </cell>
          <cell r="Z555">
            <v>88413.8582492972</v>
          </cell>
          <cell r="AA555">
            <v>98644.4739751988</v>
          </cell>
          <cell r="AB555">
            <v>109669.3189878</v>
          </cell>
          <cell r="AC555">
            <v>121550.051370714</v>
          </cell>
          <cell r="AD555">
            <v>134353.115884826</v>
          </cell>
          <cell r="AE555">
            <v>48879.669481133</v>
          </cell>
          <cell r="AF555">
            <v>44935.5933905351</v>
          </cell>
          <cell r="AG555">
            <v>42326.8585465088</v>
          </cell>
          <cell r="AH555">
            <v>39877.708491388</v>
          </cell>
          <cell r="AI555">
            <v>37573.1234803345</v>
          </cell>
          <cell r="AJ555">
            <v>35399.961236615</v>
          </cell>
          <cell r="AK555">
            <v>33288.7554403528</v>
          </cell>
          <cell r="AL555">
            <v>31177.5496440907</v>
          </cell>
          <cell r="AM555">
            <v>29064.4663797238</v>
          </cell>
          <cell r="AN555">
            <v>26953.2605834616</v>
          </cell>
          <cell r="AO555">
            <v>24840.1773190947</v>
          </cell>
          <cell r="AP555">
            <v>22728.9715228325</v>
          </cell>
          <cell r="AQ555">
            <v>20615.8882584656</v>
          </cell>
          <cell r="AR555">
            <v>18504.6824622035</v>
          </cell>
          <cell r="AS555">
            <v>16947.3297568486</v>
          </cell>
          <cell r="AT555">
            <v>15943.8301424009</v>
          </cell>
          <cell r="AU555">
            <v>14940.3305279532</v>
          </cell>
          <cell r="AV555">
            <v>13936.8309135056</v>
          </cell>
          <cell r="AW555">
            <v>12933.3312990579</v>
          </cell>
          <cell r="AX555">
            <v>11929.8316846103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</row>
        <row r="556">
          <cell r="A556">
            <v>-3469.55581161621</v>
          </cell>
          <cell r="B556">
            <v>-13988.8567951491</v>
          </cell>
          <cell r="C556">
            <v>-12127.9526745504</v>
          </cell>
          <cell r="D556">
            <v>-9282.39944350213</v>
          </cell>
          <cell r="E556">
            <v>-7391.27043283543</v>
          </cell>
          <cell r="F556">
            <v>-5812.13455684558</v>
          </cell>
          <cell r="G556">
            <v>-4165.28527564766</v>
          </cell>
          <cell r="H556">
            <v>-2435.23460985276</v>
          </cell>
          <cell r="I556">
            <v>-535.589925131219</v>
          </cell>
          <cell r="J556">
            <v>1553.64972283267</v>
          </cell>
          <cell r="K556">
            <v>3844.34016801025</v>
          </cell>
          <cell r="L556">
            <v>6359.77033573621</v>
          </cell>
          <cell r="M556">
            <v>9120.91943727281</v>
          </cell>
          <cell r="N556">
            <v>12159.3440719768</v>
          </cell>
          <cell r="O556">
            <v>15953.6667400337</v>
          </cell>
          <cell r="P556">
            <v>20688.1319114541</v>
          </cell>
          <cell r="Q556">
            <v>25960.2109052701</v>
          </cell>
          <cell r="R556">
            <v>31641.5750927503</v>
          </cell>
          <cell r="S556">
            <v>37763.9983471522</v>
          </cell>
          <cell r="T556">
            <v>44361.7212300898</v>
          </cell>
          <cell r="U556">
            <v>51471.6424869619</v>
          </cell>
          <cell r="V556">
            <v>59133.5254086666</v>
          </cell>
          <cell r="W556">
            <v>67390.2202137139</v>
          </cell>
          <cell r="X556">
            <v>76287.9036944381</v>
          </cell>
          <cell r="Y556">
            <v>85876.3374675694</v>
          </cell>
          <cell r="Z556">
            <v>96209.1462734677</v>
          </cell>
          <cell r="AA556">
            <v>107344.11788045</v>
          </cell>
          <cell r="AB556">
            <v>119343.526271471</v>
          </cell>
          <cell r="AC556">
            <v>132274.479920622</v>
          </cell>
          <cell r="AD556">
            <v>146209.297107243</v>
          </cell>
          <cell r="AE556">
            <v>55619.0937900184</v>
          </cell>
          <cell r="AF556">
            <v>51131.2169216487</v>
          </cell>
          <cell r="AG556">
            <v>48162.7952955738</v>
          </cell>
          <cell r="AH556">
            <v>45375.9616678593</v>
          </cell>
          <cell r="AI556">
            <v>42753.6254033653</v>
          </cell>
          <cell r="AJ556">
            <v>40280.8321963446</v>
          </cell>
          <cell r="AK556">
            <v>37878.5378592755</v>
          </cell>
          <cell r="AL556">
            <v>35476.2435222064</v>
          </cell>
          <cell r="AM556">
            <v>33071.8128557448</v>
          </cell>
          <cell r="AN556">
            <v>30669.5185186757</v>
          </cell>
          <cell r="AO556">
            <v>28265.0878522141</v>
          </cell>
          <cell r="AP556">
            <v>25862.793515145</v>
          </cell>
          <cell r="AQ556">
            <v>23458.3628486835</v>
          </cell>
          <cell r="AR556">
            <v>21056.0685116144</v>
          </cell>
          <cell r="AS556">
            <v>19283.9913453253</v>
          </cell>
          <cell r="AT556">
            <v>18142.1313498162</v>
          </cell>
          <cell r="AU556">
            <v>17000.2713543072</v>
          </cell>
          <cell r="AV556">
            <v>15858.4113587981</v>
          </cell>
          <cell r="AW556">
            <v>14716.551363289</v>
          </cell>
          <cell r="AX556">
            <v>13574.6913677799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</row>
        <row r="557">
          <cell r="A557">
            <v>-3565.43333139849</v>
          </cell>
          <cell r="B557">
            <v>-14369.266927779</v>
          </cell>
          <cell r="C557">
            <v>-12620.9736875206</v>
          </cell>
          <cell r="D557">
            <v>-10001.6054452251</v>
          </cell>
          <cell r="E557">
            <v>-8175.92828186775</v>
          </cell>
          <cell r="F557">
            <v>-6596.52162248385</v>
          </cell>
          <cell r="G557">
            <v>-4954.77411456922</v>
          </cell>
          <cell r="H557">
            <v>-3235.14234392429</v>
          </cell>
          <cell r="I557">
            <v>-1349.37795593892</v>
          </cell>
          <cell r="J557">
            <v>722.569858999591</v>
          </cell>
          <cell r="K557">
            <v>2992.23653935373</v>
          </cell>
          <cell r="L557">
            <v>5482.85199387397</v>
          </cell>
          <cell r="M557">
            <v>8215.20900235492</v>
          </cell>
          <cell r="N557">
            <v>11221.0099056459</v>
          </cell>
          <cell r="O557">
            <v>14991.4381995576</v>
          </cell>
          <cell r="P557">
            <v>19715.9406938414</v>
          </cell>
          <cell r="Q557">
            <v>24981.5273729789</v>
          </cell>
          <cell r="R557">
            <v>30655.8952305195</v>
          </cell>
          <cell r="S557">
            <v>36770.7790117062</v>
          </cell>
          <cell r="T557">
            <v>43360.3771125289</v>
          </cell>
          <cell r="U557">
            <v>50461.5428393353</v>
          </cell>
          <cell r="V557">
            <v>58113.990516421</v>
          </cell>
          <cell r="W557">
            <v>66360.5175942887</v>
          </cell>
          <cell r="X557">
            <v>75247.2440007479</v>
          </cell>
          <cell r="Y557">
            <v>84823.8700734629</v>
          </cell>
          <cell r="Z557">
            <v>95143.9545164752</v>
          </cell>
          <cell r="AA557">
            <v>106265.213935212</v>
          </cell>
          <cell r="AB557">
            <v>118249.845625178</v>
          </cell>
          <cell r="AC557">
            <v>131164.875419568</v>
          </cell>
          <cell r="AD557">
            <v>145082.5325412</v>
          </cell>
          <cell r="AE557">
            <v>57172.9527180006</v>
          </cell>
          <cell r="AF557">
            <v>52559.6957496615</v>
          </cell>
          <cell r="AG557">
            <v>49508.3438179778</v>
          </cell>
          <cell r="AH557">
            <v>46643.6530009755</v>
          </cell>
          <cell r="AI557">
            <v>43948.0551937433</v>
          </cell>
          <cell r="AJ557">
            <v>41406.1783044841</v>
          </cell>
          <cell r="AK557">
            <v>38936.7698479835</v>
          </cell>
          <cell r="AL557">
            <v>36467.3613914828</v>
          </cell>
          <cell r="AM557">
            <v>33995.7569218683</v>
          </cell>
          <cell r="AN557">
            <v>31526.3484653677</v>
          </cell>
          <cell r="AO557">
            <v>29054.7439957532</v>
          </cell>
          <cell r="AP557">
            <v>26585.3355392526</v>
          </cell>
          <cell r="AQ557">
            <v>24113.7310696381</v>
          </cell>
          <cell r="AR557">
            <v>21644.3226131375</v>
          </cell>
          <cell r="AS557">
            <v>19822.7380252369</v>
          </cell>
          <cell r="AT557">
            <v>18648.9773059364</v>
          </cell>
          <cell r="AU557">
            <v>17475.2165866358</v>
          </cell>
          <cell r="AV557">
            <v>16301.4558673353</v>
          </cell>
          <cell r="AW557">
            <v>15127.6951480347</v>
          </cell>
          <cell r="AX557">
            <v>13953.9344287341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</row>
        <row r="558">
          <cell r="A558">
            <v>-3325.76626667043</v>
          </cell>
          <cell r="B558">
            <v>-13486.7433432341</v>
          </cell>
          <cell r="C558">
            <v>-11924.5198139174</v>
          </cell>
          <cell r="D558">
            <v>-9324.65791512556</v>
          </cell>
          <cell r="E558">
            <v>-7565.42637037893</v>
          </cell>
          <cell r="F558">
            <v>-6093.50889209859</v>
          </cell>
          <cell r="G558">
            <v>-4553.94207833969</v>
          </cell>
          <cell r="H558">
            <v>-2931.96652789863</v>
          </cell>
          <cell r="I558">
            <v>-1144.72506192566</v>
          </cell>
          <cell r="J558">
            <v>826.95939314848</v>
          </cell>
          <cell r="K558">
            <v>2994.62777644301</v>
          </cell>
          <cell r="L558">
            <v>5380.79131403181</v>
          </cell>
          <cell r="M558">
            <v>8005.7792464983</v>
          </cell>
          <cell r="N558">
            <v>10899.9168995522</v>
          </cell>
          <cell r="O558">
            <v>14521.5048703962</v>
          </cell>
          <cell r="P558">
            <v>19045.6502272199</v>
          </cell>
          <cell r="Q558">
            <v>24084.5829112672</v>
          </cell>
          <cell r="R558">
            <v>29514.7010350378</v>
          </cell>
          <cell r="S558">
            <v>35366.3733408518</v>
          </cell>
          <cell r="T558">
            <v>41672.3261754201</v>
          </cell>
          <cell r="U558">
            <v>48467.8265167995</v>
          </cell>
          <cell r="V558">
            <v>55790.8792102072</v>
          </cell>
          <cell r="W558">
            <v>63682.4395157638</v>
          </cell>
          <cell r="X558">
            <v>72186.6421568699</v>
          </cell>
          <cell r="Y558">
            <v>81351.0481502033</v>
          </cell>
          <cell r="Z558">
            <v>91226.910797771</v>
          </cell>
          <cell r="AA558">
            <v>101869.462328614</v>
          </cell>
          <cell r="AB558">
            <v>113338.222793257</v>
          </cell>
          <cell r="AC558">
            <v>125697.332938426</v>
          </cell>
          <cell r="AD558">
            <v>139015.912923713</v>
          </cell>
          <cell r="AE558">
            <v>53239.5582118025</v>
          </cell>
          <cell r="AF558">
            <v>48943.6848794713</v>
          </cell>
          <cell r="AG558">
            <v>46102.2603759504</v>
          </cell>
          <cell r="AH558">
            <v>43434.6550440572</v>
          </cell>
          <cell r="AI558">
            <v>40924.5094323446</v>
          </cell>
          <cell r="AJ558">
            <v>38557.5090207961</v>
          </cell>
          <cell r="AK558">
            <v>36257.9913464677</v>
          </cell>
          <cell r="AL558">
            <v>33958.4736721393</v>
          </cell>
          <cell r="AM558">
            <v>31656.9110663801</v>
          </cell>
          <cell r="AN558">
            <v>29357.3933920517</v>
          </cell>
          <cell r="AO558">
            <v>27055.8307862925</v>
          </cell>
          <cell r="AP558">
            <v>24756.3131119641</v>
          </cell>
          <cell r="AQ558">
            <v>22454.7505062048</v>
          </cell>
          <cell r="AR558">
            <v>20155.2328318765</v>
          </cell>
          <cell r="AS558">
            <v>18458.9699296682</v>
          </cell>
          <cell r="AT558">
            <v>17365.9617995799</v>
          </cell>
          <cell r="AU558">
            <v>16272.9536694916</v>
          </cell>
          <cell r="AV558">
            <v>15179.9455394032</v>
          </cell>
          <cell r="AW558">
            <v>14086.9374093149</v>
          </cell>
          <cell r="AX558">
            <v>12993.9292792266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</row>
        <row r="559">
          <cell r="A559">
            <v>-2967.51710976872</v>
          </cell>
          <cell r="B559">
            <v>-11879.6239274369</v>
          </cell>
          <cell r="C559">
            <v>-10202.0698498192</v>
          </cell>
          <cell r="D559">
            <v>-7726.72308565873</v>
          </cell>
          <cell r="E559">
            <v>-6100.45163368238</v>
          </cell>
          <cell r="F559">
            <v>-4734.39470182133</v>
          </cell>
          <cell r="G559">
            <v>-3289.54959920279</v>
          </cell>
          <cell r="H559">
            <v>-1751.98802067829</v>
          </cell>
          <cell r="I559">
            <v>-46.1940202553537</v>
          </cell>
          <cell r="J559">
            <v>1846.09640803205</v>
          </cell>
          <cell r="K559">
            <v>3936.78297771648</v>
          </cell>
          <cell r="L559">
            <v>6247.73620912328</v>
          </cell>
          <cell r="M559">
            <v>8799.0357349391</v>
          </cell>
          <cell r="N559">
            <v>11619.493813701</v>
          </cell>
          <cell r="O559">
            <v>15121.2638940418</v>
          </cell>
          <cell r="P559">
            <v>19459.6326218941</v>
          </cell>
          <cell r="Q559">
            <v>24283.1357725277</v>
          </cell>
          <cell r="R559">
            <v>29481.1000083352</v>
          </cell>
          <cell r="S559">
            <v>35082.5957165291</v>
          </cell>
          <cell r="T559">
            <v>41118.9500940311</v>
          </cell>
          <cell r="U559">
            <v>47623.9223494745</v>
          </cell>
          <cell r="V559">
            <v>54633.8925065944</v>
          </cell>
          <cell r="W559">
            <v>62188.0648649147</v>
          </cell>
          <cell r="X559">
            <v>70328.6872556178</v>
          </cell>
          <cell r="Y559">
            <v>79101.2873188168</v>
          </cell>
          <cell r="Z559">
            <v>88554.9271236464</v>
          </cell>
          <cell r="AA559">
            <v>98742.4775551737</v>
          </cell>
          <cell r="AB559">
            <v>109720.914002677</v>
          </cell>
          <cell r="AC559">
            <v>121551.635002976</v>
          </cell>
          <cell r="AD559">
            <v>134300.805620869</v>
          </cell>
          <cell r="AE559">
            <v>47662.8990777037</v>
          </cell>
          <cell r="AF559">
            <v>43817.0035825734</v>
          </cell>
          <cell r="AG559">
            <v>41273.2084442018</v>
          </cell>
          <cell r="AH559">
            <v>38885.0255218841</v>
          </cell>
          <cell r="AI559">
            <v>36637.8089599917</v>
          </cell>
          <cell r="AJ559">
            <v>34518.7436348494</v>
          </cell>
          <cell r="AK559">
            <v>32460.0924641752</v>
          </cell>
          <cell r="AL559">
            <v>30401.4412935009</v>
          </cell>
          <cell r="AM559">
            <v>28340.959390873</v>
          </cell>
          <cell r="AN559">
            <v>26282.3082201988</v>
          </cell>
          <cell r="AO559">
            <v>24221.8263175709</v>
          </cell>
          <cell r="AP559">
            <v>22163.1751468966</v>
          </cell>
          <cell r="AQ559">
            <v>20102.6932442688</v>
          </cell>
          <cell r="AR559">
            <v>18044.0420735945</v>
          </cell>
          <cell r="AS559">
            <v>16525.4568292248</v>
          </cell>
          <cell r="AT559">
            <v>15546.9375111595</v>
          </cell>
          <cell r="AU559">
            <v>14568.4181930942</v>
          </cell>
          <cell r="AV559">
            <v>13589.898875029</v>
          </cell>
          <cell r="AW559">
            <v>12611.3795569637</v>
          </cell>
          <cell r="AX559">
            <v>11632.8602388985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</row>
        <row r="560">
          <cell r="A560">
            <v>-3500.82408936974</v>
          </cell>
          <cell r="B560">
            <v>-14089.6199524223</v>
          </cell>
          <cell r="C560">
            <v>-12177.9282436516</v>
          </cell>
          <cell r="D560">
            <v>-9493.47777201017</v>
          </cell>
          <cell r="E560">
            <v>-7667.06984454316</v>
          </cell>
          <cell r="F560">
            <v>-6088.58462150019</v>
          </cell>
          <cell r="G560">
            <v>-4444.26654856515</v>
          </cell>
          <cell r="H560">
            <v>-2718.61331238819</v>
          </cell>
          <cell r="I560">
            <v>-824.607454457317</v>
          </cell>
          <cell r="J560">
            <v>1257.76369196881</v>
          </cell>
          <cell r="K560">
            <v>3540.2416501882</v>
          </cell>
          <cell r="L560">
            <v>6046.0892860749</v>
          </cell>
          <cell r="M560">
            <v>8796.21605098467</v>
          </cell>
          <cell r="N560">
            <v>11822.2209859024</v>
          </cell>
          <cell r="O560">
            <v>15606.9809896218</v>
          </cell>
          <cell r="P560">
            <v>20336.4975493242</v>
          </cell>
          <cell r="Q560">
            <v>25604.6836779381</v>
          </cell>
          <cell r="R560">
            <v>31281.8527869737</v>
          </cell>
          <cell r="S560">
            <v>37399.7552880888</v>
          </cell>
          <cell r="T560">
            <v>43992.6064599133</v>
          </cell>
          <cell r="U560">
            <v>51097.2778020775</v>
          </cell>
          <cell r="V560">
            <v>58753.5032445519</v>
          </cell>
          <cell r="W560">
            <v>67004.1013655533</v>
          </cell>
          <cell r="X560">
            <v>75895.2148608046</v>
          </cell>
          <cell r="Y560">
            <v>85476.5686034162</v>
          </cell>
          <cell r="Z560">
            <v>95801.7477376258</v>
          </cell>
          <cell r="AA560">
            <v>106928.497361678</v>
          </cell>
          <cell r="AB560">
            <v>118919.045475866</v>
          </cell>
          <cell r="AC560">
            <v>131840.451001866</v>
          </cell>
          <cell r="AD560">
            <v>145764.978819723</v>
          </cell>
          <cell r="AE560">
            <v>56146.3187929455</v>
          </cell>
          <cell r="AF560">
            <v>51615.9004027021</v>
          </cell>
          <cell r="AG560">
            <v>48619.3404882473</v>
          </cell>
          <cell r="AH560">
            <v>45806.0898827036</v>
          </cell>
          <cell r="AI560">
            <v>43158.8959452324</v>
          </cell>
          <cell r="AJ560">
            <v>40662.6626150997</v>
          </cell>
          <cell r="AK560">
            <v>38237.5964284267</v>
          </cell>
          <cell r="AL560">
            <v>35812.5302417537</v>
          </cell>
          <cell r="AM560">
            <v>33385.3074749758</v>
          </cell>
          <cell r="AN560">
            <v>30960.2412883028</v>
          </cell>
          <cell r="AO560">
            <v>28533.0185215249</v>
          </cell>
          <cell r="AP560">
            <v>26107.9523348519</v>
          </cell>
          <cell r="AQ560">
            <v>23680.729568074</v>
          </cell>
          <cell r="AR560">
            <v>21255.663381401</v>
          </cell>
          <cell r="AS560">
            <v>19466.7883256549</v>
          </cell>
          <cell r="AT560">
            <v>18314.1044008358</v>
          </cell>
          <cell r="AU560">
            <v>17161.4204760166</v>
          </cell>
          <cell r="AV560">
            <v>16008.7365511974</v>
          </cell>
          <cell r="AW560">
            <v>14856.0526263782</v>
          </cell>
          <cell r="AX560">
            <v>13703.3687015591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</row>
        <row r="561">
          <cell r="A561">
            <v>-2949.06891806154</v>
          </cell>
          <cell r="B561">
            <v>-11972.0199071548</v>
          </cell>
          <cell r="C561">
            <v>-10337.1706716934</v>
          </cell>
          <cell r="D561">
            <v>-7942.98462900756</v>
          </cell>
          <cell r="E561">
            <v>-6379.71979786112</v>
          </cell>
          <cell r="F561">
            <v>-5054.42997524612</v>
          </cell>
          <cell r="G561">
            <v>-3651.83432216389</v>
          </cell>
          <cell r="H561">
            <v>-2158.26701320644</v>
          </cell>
          <cell r="I561">
            <v>-499.055212203118</v>
          </cell>
          <cell r="J561">
            <v>1343.76479777136</v>
          </cell>
          <cell r="K561">
            <v>3381.88583873938</v>
          </cell>
          <cell r="L561">
            <v>5636.86618221221</v>
          </cell>
          <cell r="M561">
            <v>8128.48728897797</v>
          </cell>
          <cell r="N561">
            <v>10885.1319622273</v>
          </cell>
          <cell r="O561">
            <v>14314.6214703984</v>
          </cell>
          <cell r="P561">
            <v>18570.1736732299</v>
          </cell>
          <cell r="Q561">
            <v>23303.107194366</v>
          </cell>
          <cell r="R561">
            <v>28403.4706449607</v>
          </cell>
          <cell r="S561">
            <v>33899.7885653354</v>
          </cell>
          <cell r="T561">
            <v>39822.7999300078</v>
          </cell>
          <cell r="U561">
            <v>46205.6300599735</v>
          </cell>
          <cell r="V561">
            <v>53083.975880985</v>
          </cell>
          <cell r="W561">
            <v>60496.3055639122</v>
          </cell>
          <cell r="X561">
            <v>68484.0736637027</v>
          </cell>
          <cell r="Y561">
            <v>77091.9529601392</v>
          </cell>
          <cell r="Z561">
            <v>86368.0842969972</v>
          </cell>
          <cell r="AA561">
            <v>96364.3458168653</v>
          </cell>
          <cell r="AB561">
            <v>107136.643097365</v>
          </cell>
          <cell r="AC561">
            <v>118745.2218114</v>
          </cell>
          <cell r="AD561">
            <v>131255.00466003</v>
          </cell>
          <cell r="AE561">
            <v>47178.1757816038</v>
          </cell>
          <cell r="AF561">
            <v>43371.392366874</v>
          </cell>
          <cell r="AG561">
            <v>40853.4671774132</v>
          </cell>
          <cell r="AH561">
            <v>38489.5716551529</v>
          </cell>
          <cell r="AI561">
            <v>36265.208890239</v>
          </cell>
          <cell r="AJ561">
            <v>34167.6940865491</v>
          </cell>
          <cell r="AK561">
            <v>32129.9790360076</v>
          </cell>
          <cell r="AL561">
            <v>30092.2639854662</v>
          </cell>
          <cell r="AM561">
            <v>28052.7368211929</v>
          </cell>
          <cell r="AN561">
            <v>26015.0217706515</v>
          </cell>
          <cell r="AO561">
            <v>23975.4946063783</v>
          </cell>
          <cell r="AP561">
            <v>21937.7795558368</v>
          </cell>
          <cell r="AQ561">
            <v>19898.2523915636</v>
          </cell>
          <cell r="AR561">
            <v>17860.5373410221</v>
          </cell>
          <cell r="AS561">
            <v>16357.3958413532</v>
          </cell>
          <cell r="AT561">
            <v>15388.8278925569</v>
          </cell>
          <cell r="AU561">
            <v>14420.2599437606</v>
          </cell>
          <cell r="AV561">
            <v>13451.6919949643</v>
          </cell>
          <cell r="AW561">
            <v>12483.124046168</v>
          </cell>
          <cell r="AX561">
            <v>11514.5560973716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</row>
        <row r="562">
          <cell r="A562">
            <v>-3648.44761100173</v>
          </cell>
          <cell r="B562">
            <v>-14801.3759991074</v>
          </cell>
          <cell r="C562">
            <v>-12956.8417136486</v>
          </cell>
          <cell r="D562">
            <v>-10200.0916841515</v>
          </cell>
          <cell r="E562">
            <v>-8315.39275096372</v>
          </cell>
          <cell r="F562">
            <v>-6698.92903030461</v>
          </cell>
          <cell r="G562">
            <v>-5021.46864255202</v>
          </cell>
          <cell r="H562">
            <v>-3267.20273111433</v>
          </cell>
          <cell r="I562">
            <v>-1346.19135554422</v>
          </cell>
          <cell r="J562">
            <v>761.91319381533</v>
          </cell>
          <cell r="K562">
            <v>3068.67350869624</v>
          </cell>
          <cell r="L562">
            <v>5597.57278012104</v>
          </cell>
          <cell r="M562">
            <v>8369.58060372922</v>
          </cell>
          <cell r="N562">
            <v>11416.8611483367</v>
          </cell>
          <cell r="O562">
            <v>15240.8029209272</v>
          </cell>
          <cell r="P562">
            <v>20035.3279484748</v>
          </cell>
          <cell r="Q562">
            <v>25379.6943853179</v>
          </cell>
          <cell r="R562">
            <v>31138.957877892</v>
          </cell>
          <cell r="S562">
            <v>37345.3279628914</v>
          </cell>
          <cell r="T562">
            <v>44033.5146870517</v>
          </cell>
          <cell r="U562">
            <v>51240.9227282429</v>
          </cell>
          <cell r="V562">
            <v>59007.8605866876</v>
          </cell>
          <cell r="W562">
            <v>67377.7660162367</v>
          </cell>
          <cell r="X562">
            <v>76397.4489564608</v>
          </cell>
          <cell r="Y562">
            <v>86117.3533241919</v>
          </cell>
          <cell r="Z562">
            <v>96591.839128622</v>
          </cell>
          <cell r="AA562">
            <v>107879.486487731</v>
          </cell>
          <cell r="AB562">
            <v>120043.423246297</v>
          </cell>
          <cell r="AC562">
            <v>133151.678027752</v>
          </cell>
          <cell r="AD562">
            <v>147277.560694358</v>
          </cell>
          <cell r="AE562">
            <v>58389.003589574</v>
          </cell>
          <cell r="AF562">
            <v>53677.6240844331</v>
          </cell>
          <cell r="AG562">
            <v>50561.3708489056</v>
          </cell>
          <cell r="AH562">
            <v>47635.7489517474</v>
          </cell>
          <cell r="AI562">
            <v>44882.8166199357</v>
          </cell>
          <cell r="AJ562">
            <v>42286.8748020753</v>
          </cell>
          <cell r="AK562">
            <v>39764.9427979348</v>
          </cell>
          <cell r="AL562">
            <v>37243.0107937943</v>
          </cell>
          <cell r="AM562">
            <v>34718.8360680259</v>
          </cell>
          <cell r="AN562">
            <v>32196.9040638854</v>
          </cell>
          <cell r="AO562">
            <v>29672.729338117</v>
          </cell>
          <cell r="AP562">
            <v>27150.7973339764</v>
          </cell>
          <cell r="AQ562">
            <v>24626.622608208</v>
          </cell>
          <cell r="AR562">
            <v>22104.6906040675</v>
          </cell>
          <cell r="AS562">
            <v>20244.3614801503</v>
          </cell>
          <cell r="AT562">
            <v>19045.6352364563</v>
          </cell>
          <cell r="AU562">
            <v>17846.9089927624</v>
          </cell>
          <cell r="AV562">
            <v>16648.1827490684</v>
          </cell>
          <cell r="AW562">
            <v>15449.4565053745</v>
          </cell>
          <cell r="AX562">
            <v>14250.7302616805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</row>
        <row r="563">
          <cell r="A563">
            <v>-3403.06000389418</v>
          </cell>
          <cell r="B563">
            <v>-13831.2924786072</v>
          </cell>
          <cell r="C563">
            <v>-12046.1721812218</v>
          </cell>
          <cell r="D563">
            <v>-9409.88151063542</v>
          </cell>
          <cell r="E563">
            <v>-7639.72421987183</v>
          </cell>
          <cell r="F563">
            <v>-6126.75128790313</v>
          </cell>
          <cell r="G563">
            <v>-4547.06929812681</v>
          </cell>
          <cell r="H563">
            <v>-2885.63024203155</v>
          </cell>
          <cell r="I563">
            <v>-1057.89152517261</v>
          </cell>
          <cell r="J563">
            <v>955.647978839721</v>
          </cell>
          <cell r="K563">
            <v>3166.59210872278</v>
          </cell>
          <cell r="L563">
            <v>5597.73893202603</v>
          </cell>
          <cell r="M563">
            <v>8269.6327989954</v>
          </cell>
          <cell r="N563">
            <v>11213.0961208314</v>
          </cell>
          <cell r="O563">
            <v>14896.4574771378</v>
          </cell>
          <cell r="P563">
            <v>19499.2528485111</v>
          </cell>
          <cell r="Q563">
            <v>24626.1889788399</v>
          </cell>
          <cell r="R563">
            <v>30151.1424851349</v>
          </cell>
          <cell r="S563">
            <v>36105.0124906823</v>
          </cell>
          <cell r="T563">
            <v>42521.0968980114</v>
          </cell>
          <cell r="U563">
            <v>49435.278612361</v>
          </cell>
          <cell r="V563">
            <v>56886.2262221585</v>
          </cell>
          <cell r="W563">
            <v>64915.6102588446</v>
          </cell>
          <cell r="X563">
            <v>73568.3362455119</v>
          </cell>
          <cell r="Y563">
            <v>82892.7958377132</v>
          </cell>
          <cell r="Z563">
            <v>92941.1374609853</v>
          </cell>
          <cell r="AA563">
            <v>103769.557958665</v>
          </cell>
          <cell r="AB563">
            <v>115438.616881086</v>
          </cell>
          <cell r="AC563">
            <v>128013.575173858</v>
          </cell>
          <cell r="AD563">
            <v>141564.760159405</v>
          </cell>
          <cell r="AE563">
            <v>54428.6727970445</v>
          </cell>
          <cell r="AF563">
            <v>50036.8504033874</v>
          </cell>
          <cell r="AG563">
            <v>47131.9622004391</v>
          </cell>
          <cell r="AH563">
            <v>44404.7754498722</v>
          </cell>
          <cell r="AI563">
            <v>41838.5653091097</v>
          </cell>
          <cell r="AJ563">
            <v>39418.6975408966</v>
          </cell>
          <cell r="AK563">
            <v>37067.8197483139</v>
          </cell>
          <cell r="AL563">
            <v>34716.9419557312</v>
          </cell>
          <cell r="AM563">
            <v>32363.9735578264</v>
          </cell>
          <cell r="AN563">
            <v>30013.0957652438</v>
          </cell>
          <cell r="AO563">
            <v>27660.127367339</v>
          </cell>
          <cell r="AP563">
            <v>25309.2495747563</v>
          </cell>
          <cell r="AQ563">
            <v>22956.2811768515</v>
          </cell>
          <cell r="AR563">
            <v>20605.4033842688</v>
          </cell>
          <cell r="AS563">
            <v>18871.2541617158</v>
          </cell>
          <cell r="AT563">
            <v>17753.8335091925</v>
          </cell>
          <cell r="AU563">
            <v>16636.4128566692</v>
          </cell>
          <cell r="AV563">
            <v>15518.9922041459</v>
          </cell>
          <cell r="AW563">
            <v>14401.5715516226</v>
          </cell>
          <cell r="AX563">
            <v>13284.1508990992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</row>
        <row r="564">
          <cell r="A564">
            <v>-3275.89225847981</v>
          </cell>
          <cell r="B564">
            <v>-13027.5368024611</v>
          </cell>
          <cell r="C564">
            <v>-11094.3520874774</v>
          </cell>
          <cell r="D564">
            <v>-8522.42201143003</v>
          </cell>
          <cell r="E564">
            <v>-6782.05385674637</v>
          </cell>
          <cell r="F564">
            <v>-5270.21551063502</v>
          </cell>
          <cell r="G564">
            <v>-3685.78681231878</v>
          </cell>
          <cell r="H564">
            <v>-2013.78613785719</v>
          </cell>
          <cell r="I564">
            <v>-171.730144785619</v>
          </cell>
          <cell r="J564">
            <v>1859.82126122478</v>
          </cell>
          <cell r="K564">
            <v>4092.82022157222</v>
          </cell>
          <cell r="L564">
            <v>6550.12333493816</v>
          </cell>
          <cell r="M564">
            <v>9252.47397308819</v>
          </cell>
          <cell r="N564">
            <v>12230.5253666209</v>
          </cell>
          <cell r="O564">
            <v>15938.6956455224</v>
          </cell>
          <cell r="P564">
            <v>20550.7539182033</v>
          </cell>
          <cell r="Q564">
            <v>25682.9752117329</v>
          </cell>
          <cell r="R564">
            <v>31213.6241821834</v>
          </cell>
          <cell r="S564">
            <v>37173.6318055705</v>
          </cell>
          <cell r="T564">
            <v>43596.3303099628</v>
          </cell>
          <cell r="U564">
            <v>50517.6395909198</v>
          </cell>
          <cell r="V564">
            <v>57976.2680988439</v>
          </cell>
          <cell r="W564">
            <v>66013.9293217398</v>
          </cell>
          <cell r="X564">
            <v>74675.5750740935</v>
          </cell>
          <cell r="Y564">
            <v>84009.6468965727</v>
          </cell>
          <cell r="Z564">
            <v>94068.3469725397</v>
          </cell>
          <cell r="AA564">
            <v>104907.930076517</v>
          </cell>
          <cell r="AB564">
            <v>116589.018187373</v>
          </cell>
          <cell r="AC564">
            <v>129176.93952574</v>
          </cell>
          <cell r="AD564">
            <v>142742.093911801</v>
          </cell>
          <cell r="AE564">
            <v>52708.930074957</v>
          </cell>
          <cell r="AF564">
            <v>48455.8728616738</v>
          </cell>
          <cell r="AG564">
            <v>45642.7682736618</v>
          </cell>
          <cell r="AH564">
            <v>43001.750436005</v>
          </cell>
          <cell r="AI564">
            <v>40516.62294867</v>
          </cell>
          <cell r="AJ564">
            <v>38173.2139616276</v>
          </cell>
          <cell r="AK564">
            <v>35896.615124723</v>
          </cell>
          <cell r="AL564">
            <v>33620.0162878185</v>
          </cell>
          <cell r="AM564">
            <v>31341.3929009098</v>
          </cell>
          <cell r="AN564">
            <v>29064.7940640053</v>
          </cell>
          <cell r="AO564">
            <v>26786.1706770965</v>
          </cell>
          <cell r="AP564">
            <v>24509.571840192</v>
          </cell>
          <cell r="AQ564">
            <v>22230.9484532833</v>
          </cell>
          <cell r="AR564">
            <v>19954.3496163788</v>
          </cell>
          <cell r="AS564">
            <v>18274.9930307071</v>
          </cell>
          <cell r="AT564">
            <v>17192.8786962682</v>
          </cell>
          <cell r="AU564">
            <v>16110.7643618293</v>
          </cell>
          <cell r="AV564">
            <v>15028.6500273905</v>
          </cell>
          <cell r="AW564">
            <v>13946.5356929516</v>
          </cell>
          <cell r="AX564">
            <v>12864.4213585127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</row>
        <row r="565">
          <cell r="A565">
            <v>-3190.51966737559</v>
          </cell>
          <cell r="B565">
            <v>-12956.7865525547</v>
          </cell>
          <cell r="C565">
            <v>-11194.1831265831</v>
          </cell>
          <cell r="D565">
            <v>-8514.40796324263</v>
          </cell>
          <cell r="E565">
            <v>-6774.63091977789</v>
          </cell>
          <cell r="F565">
            <v>-5328.07762731521</v>
          </cell>
          <cell r="G565">
            <v>-3808.19650329988</v>
          </cell>
          <cell r="H565">
            <v>-2200.45729926882</v>
          </cell>
          <cell r="I565">
            <v>-424.796311282199</v>
          </cell>
          <cell r="J565">
            <v>1537.71799578927</v>
          </cell>
          <cell r="K565">
            <v>3698.89244458635</v>
          </cell>
          <cell r="L565">
            <v>6081.1189075936</v>
          </cell>
          <cell r="M565">
            <v>8704.77217203504</v>
          </cell>
          <cell r="N565">
            <v>11599.7351347638</v>
          </cell>
          <cell r="O565">
            <v>15206.2440040659</v>
          </cell>
          <cell r="P565">
            <v>19691.7556117361</v>
          </cell>
          <cell r="Q565">
            <v>24683.0380141813</v>
          </cell>
          <cell r="R565">
            <v>30061.8066411526</v>
          </cell>
          <cell r="S565">
            <v>35858.143055281</v>
          </cell>
          <cell r="T565">
            <v>42104.464129082</v>
          </cell>
          <cell r="U565">
            <v>48835.7033411313</v>
          </cell>
          <cell r="V565">
            <v>56089.5061467337</v>
          </cell>
          <cell r="W565">
            <v>63906.4405157241</v>
          </cell>
          <cell r="X565">
            <v>72330.2238148662</v>
          </cell>
          <cell r="Y565">
            <v>81407.9673037209</v>
          </cell>
          <cell r="Z565">
            <v>91190.4396113637</v>
          </cell>
          <cell r="AA565">
            <v>101732.350667486</v>
          </cell>
          <cell r="AB565">
            <v>113092.657675804</v>
          </cell>
          <cell r="AC565">
            <v>125334.894840981</v>
          </cell>
          <cell r="AD565">
            <v>138527.528693102</v>
          </cell>
          <cell r="AE565">
            <v>51036.333262589</v>
          </cell>
          <cell r="AF565">
            <v>46918.2370497973</v>
          </cell>
          <cell r="AG565">
            <v>44194.3998735897</v>
          </cell>
          <cell r="AH565">
            <v>41637.1886700344</v>
          </cell>
          <cell r="AI565">
            <v>39230.9209946465</v>
          </cell>
          <cell r="AJ565">
            <v>36961.8747085017</v>
          </cell>
          <cell r="AK565">
            <v>34757.5185058573</v>
          </cell>
          <cell r="AL565">
            <v>32553.1623032129</v>
          </cell>
          <cell r="AM565">
            <v>30346.8457950079</v>
          </cell>
          <cell r="AN565">
            <v>28142.4895923635</v>
          </cell>
          <cell r="AO565">
            <v>25936.1730841584</v>
          </cell>
          <cell r="AP565">
            <v>23731.816881514</v>
          </cell>
          <cell r="AQ565">
            <v>21525.500373309</v>
          </cell>
          <cell r="AR565">
            <v>19321.1441706645</v>
          </cell>
          <cell r="AS565">
            <v>17695.0781084019</v>
          </cell>
          <cell r="AT565">
            <v>16647.3021865209</v>
          </cell>
          <cell r="AU565">
            <v>15599.5262646399</v>
          </cell>
          <cell r="AV565">
            <v>14551.750342759</v>
          </cell>
          <cell r="AW565">
            <v>13503.974420878</v>
          </cell>
          <cell r="AX565">
            <v>12456.1984989971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</row>
        <row r="566">
          <cell r="A566">
            <v>-3627.02947972242</v>
          </cell>
          <cell r="B566">
            <v>-14667.2437454407</v>
          </cell>
          <cell r="C566">
            <v>-12840.8154497883</v>
          </cell>
          <cell r="D566">
            <v>-9855.20884040384</v>
          </cell>
          <cell r="E566">
            <v>-7864.58471637816</v>
          </cell>
          <cell r="F566">
            <v>-6224.4349462471</v>
          </cell>
          <cell r="G566">
            <v>-4520.45259489518</v>
          </cell>
          <cell r="H566">
            <v>-2736.69600063442</v>
          </cell>
          <cell r="I566">
            <v>-783.414129006623</v>
          </cell>
          <cell r="J566">
            <v>1359.89763772099</v>
          </cell>
          <cell r="K566">
            <v>3705.04014588172</v>
          </cell>
          <cell r="L566">
            <v>6275.7004183377</v>
          </cell>
          <cell r="M566">
            <v>9093.09041460775</v>
          </cell>
          <cell r="N566">
            <v>12189.5713986598</v>
          </cell>
          <cell r="O566">
            <v>16064.4511716978</v>
          </cell>
          <cell r="P566">
            <v>20910.9501839826</v>
          </cell>
          <cell r="Q566">
            <v>26310.5409363662</v>
          </cell>
          <cell r="R566">
            <v>32129.3159516163</v>
          </cell>
          <cell r="S566">
            <v>38399.8175934589</v>
          </cell>
          <cell r="T566">
            <v>45157.1145738886</v>
          </cell>
          <cell r="U566">
            <v>52438.9980801512</v>
          </cell>
          <cell r="V566">
            <v>60286.1931275717</v>
          </cell>
          <cell r="W566">
            <v>68742.5863202537</v>
          </cell>
          <cell r="X566">
            <v>77855.471293432</v>
          </cell>
          <cell r="Y566">
            <v>87675.8132101543</v>
          </cell>
          <cell r="Z566">
            <v>98258.5337915266</v>
          </cell>
          <cell r="AA566">
            <v>109662.818474598</v>
          </cell>
          <cell r="AB566">
            <v>121952.44741571</v>
          </cell>
          <cell r="AC566">
            <v>135196.152190497</v>
          </cell>
          <cell r="AD566">
            <v>149468.000185433</v>
          </cell>
          <cell r="AE566">
            <v>58101.7434957141</v>
          </cell>
          <cell r="AF566">
            <v>53413.5428639167</v>
          </cell>
          <cell r="AG566">
            <v>50312.6208575915</v>
          </cell>
          <cell r="AH566">
            <v>47401.3923285183</v>
          </cell>
          <cell r="AI566">
            <v>44662.0037729557</v>
          </cell>
          <cell r="AJ566">
            <v>42078.8333751301</v>
          </cell>
          <cell r="AK566">
            <v>39569.3086802375</v>
          </cell>
          <cell r="AL566">
            <v>37059.783985345</v>
          </cell>
          <cell r="AM566">
            <v>34548.0276024848</v>
          </cell>
          <cell r="AN566">
            <v>32038.5029075923</v>
          </cell>
          <cell r="AO566">
            <v>29526.746524732</v>
          </cell>
          <cell r="AP566">
            <v>27017.2218298395</v>
          </cell>
          <cell r="AQ566">
            <v>24505.4654469793</v>
          </cell>
          <cell r="AR566">
            <v>21995.9407520868</v>
          </cell>
          <cell r="AS566">
            <v>20144.764007657</v>
          </cell>
          <cell r="AT566">
            <v>18951.93521369</v>
          </cell>
          <cell r="AU566">
            <v>17759.106419723</v>
          </cell>
          <cell r="AV566">
            <v>16566.277625756</v>
          </cell>
          <cell r="AW566">
            <v>15373.448831789</v>
          </cell>
          <cell r="AX566">
            <v>14180.620037822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</row>
        <row r="567">
          <cell r="A567">
            <v>-2860.54315059177</v>
          </cell>
          <cell r="B567">
            <v>-11482.6279113435</v>
          </cell>
          <cell r="C567">
            <v>-9990.69028657575</v>
          </cell>
          <cell r="D567">
            <v>-7709.15377262665</v>
          </cell>
          <cell r="E567">
            <v>-6185.61867290325</v>
          </cell>
          <cell r="F567">
            <v>-4894.92289553478</v>
          </cell>
          <cell r="G567">
            <v>-3525.22911359502</v>
          </cell>
          <cell r="H567">
            <v>-2063.12366387183</v>
          </cell>
          <cell r="I567">
            <v>-435.663191060573</v>
          </cell>
          <cell r="J567">
            <v>1374.83496570757</v>
          </cell>
          <cell r="K567">
            <v>3380.06442457638</v>
          </cell>
          <cell r="L567">
            <v>5601.35197308942</v>
          </cell>
          <cell r="M567">
            <v>8058.32931731183</v>
          </cell>
          <cell r="N567">
            <v>10778.9365179898</v>
          </cell>
          <cell r="O567">
            <v>14160.4498377121</v>
          </cell>
          <cell r="P567">
            <v>18351.4877792835</v>
          </cell>
          <cell r="Q567">
            <v>23011.4540762582</v>
          </cell>
          <cell r="R567">
            <v>28033.1856674486</v>
          </cell>
          <cell r="S567">
            <v>33444.7673328205</v>
          </cell>
          <cell r="T567">
            <v>39276.4641467968</v>
          </cell>
          <cell r="U567">
            <v>45560.8907401826</v>
          </cell>
          <cell r="V567">
            <v>52333.1937023328</v>
          </cell>
          <cell r="W567">
            <v>59631.2481436751</v>
          </cell>
          <cell r="X567">
            <v>67495.8695178916</v>
          </cell>
          <cell r="Y567">
            <v>75971.0418884072</v>
          </cell>
          <cell r="Z567">
            <v>85104.1639157988</v>
          </cell>
          <cell r="AA567">
            <v>94946.3139418462</v>
          </cell>
          <cell r="AB567">
            <v>105552.535652746</v>
          </cell>
          <cell r="AC567">
            <v>116982.145919107</v>
          </cell>
          <cell r="AD567">
            <v>129299.066534357</v>
          </cell>
          <cell r="AE567">
            <v>45916.9568208392</v>
          </cell>
          <cell r="AF567">
            <v>42211.9405334441</v>
          </cell>
          <cell r="AG567">
            <v>39761.3272935897</v>
          </cell>
          <cell r="AH567">
            <v>37460.6260302118</v>
          </cell>
          <cell r="AI567">
            <v>35295.7273808185</v>
          </cell>
          <cell r="AJ567">
            <v>33254.2856532293</v>
          </cell>
          <cell r="AK567">
            <v>31271.0450459193</v>
          </cell>
          <cell r="AL567">
            <v>29287.8044386093</v>
          </cell>
          <cell r="AM567">
            <v>27302.8001609878</v>
          </cell>
          <cell r="AN567">
            <v>25319.5595536778</v>
          </cell>
          <cell r="AO567">
            <v>23334.5552760563</v>
          </cell>
          <cell r="AP567">
            <v>21351.3146687463</v>
          </cell>
          <cell r="AQ567">
            <v>19366.3103911248</v>
          </cell>
          <cell r="AR567">
            <v>17383.0697838148</v>
          </cell>
          <cell r="AS567">
            <v>15920.1119183939</v>
          </cell>
          <cell r="AT567">
            <v>14977.4367948621</v>
          </cell>
          <cell r="AU567">
            <v>14034.7616713302</v>
          </cell>
          <cell r="AV567">
            <v>13092.0865477984</v>
          </cell>
          <cell r="AW567">
            <v>12149.4114242666</v>
          </cell>
          <cell r="AX567">
            <v>11206.7363007347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</row>
        <row r="568">
          <cell r="A568">
            <v>-2903.21507418668</v>
          </cell>
          <cell r="B568">
            <v>-11602.0843971297</v>
          </cell>
          <cell r="C568">
            <v>-9835.72959243797</v>
          </cell>
          <cell r="D568">
            <v>-7419.21094267704</v>
          </cell>
          <cell r="E568">
            <v>-5840.96732583046</v>
          </cell>
          <cell r="F568">
            <v>-4494.85789909498</v>
          </cell>
          <cell r="G568">
            <v>-3067.97474107927</v>
          </cell>
          <cell r="H568">
            <v>-1546.545020932</v>
          </cell>
          <cell r="I568">
            <v>143.60284767674</v>
          </cell>
          <cell r="J568">
            <v>2020.56182777948</v>
          </cell>
          <cell r="K568">
            <v>4096.29246110042</v>
          </cell>
          <cell r="L568">
            <v>6392.54325200937</v>
          </cell>
          <cell r="M568">
            <v>8929.34283120985</v>
          </cell>
          <cell r="N568">
            <v>11735.2213562904</v>
          </cell>
          <cell r="O568">
            <v>15213.9006046048</v>
          </cell>
          <cell r="P568">
            <v>19517.041692084</v>
          </cell>
          <cell r="Q568">
            <v>24299.8016489618</v>
          </cell>
          <cell r="R568">
            <v>29453.8596909966</v>
          </cell>
          <cell r="S568">
            <v>35008.0406534894</v>
          </cell>
          <cell r="T568">
            <v>40993.4071186172</v>
          </cell>
          <cell r="U568">
            <v>47443.4331375386</v>
          </cell>
          <cell r="V568">
            <v>54394.1914389979</v>
          </cell>
          <cell r="W568">
            <v>61884.5551714195</v>
          </cell>
          <cell r="X568">
            <v>69956.415306766</v>
          </cell>
          <cell r="Y568">
            <v>78654.9149220219</v>
          </cell>
          <cell r="Z568">
            <v>88028.7016685581</v>
          </cell>
          <cell r="AA568">
            <v>98130.1998413502</v>
          </cell>
          <cell r="AB568">
            <v>109015.903569636</v>
          </cell>
          <cell r="AC568">
            <v>120746.692768724</v>
          </cell>
          <cell r="AD568">
            <v>133388.173619971</v>
          </cell>
          <cell r="AE568">
            <v>46644.7344533345</v>
          </cell>
          <cell r="AF568">
            <v>42880.9941526622</v>
          </cell>
          <cell r="AG568">
            <v>40391.5390202837</v>
          </cell>
          <cell r="AH568">
            <v>38054.3719491853</v>
          </cell>
          <cell r="AI568">
            <v>35855.159945364</v>
          </cell>
          <cell r="AJ568">
            <v>33781.3616390674</v>
          </cell>
          <cell r="AK568">
            <v>31766.6869330324</v>
          </cell>
          <cell r="AL568">
            <v>29752.0122269974</v>
          </cell>
          <cell r="AM568">
            <v>27735.5458967121</v>
          </cell>
          <cell r="AN568">
            <v>25720.8711906771</v>
          </cell>
          <cell r="AO568">
            <v>23704.4048603918</v>
          </cell>
          <cell r="AP568">
            <v>21689.7301543568</v>
          </cell>
          <cell r="AQ568">
            <v>19673.2638240715</v>
          </cell>
          <cell r="AR568">
            <v>17658.5891180365</v>
          </cell>
          <cell r="AS568">
            <v>16172.4435658556</v>
          </cell>
          <cell r="AT568">
            <v>15214.8271675286</v>
          </cell>
          <cell r="AU568">
            <v>14257.2107692016</v>
          </cell>
          <cell r="AV568">
            <v>13299.5943708747</v>
          </cell>
          <cell r="AW568">
            <v>12341.9779725477</v>
          </cell>
          <cell r="AX568">
            <v>11384.3615742208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</row>
        <row r="569">
          <cell r="A569">
            <v>-2933.5063202836</v>
          </cell>
          <cell r="B569">
            <v>-11785.7923368928</v>
          </cell>
          <cell r="C569">
            <v>-10286.3130308714</v>
          </cell>
          <cell r="D569">
            <v>-8064.65939098566</v>
          </cell>
          <cell r="E569">
            <v>-6551.24937123081</v>
          </cell>
          <cell r="F569">
            <v>-5243.22144227905</v>
          </cell>
          <cell r="G569">
            <v>-3858.87996009928</v>
          </cell>
          <cell r="H569">
            <v>-2384.66660312833</v>
          </cell>
          <cell r="I569">
            <v>-746.140199913079</v>
          </cell>
          <cell r="J569">
            <v>1074.53905884725</v>
          </cell>
          <cell r="K569">
            <v>3088.95459442513</v>
          </cell>
          <cell r="L569">
            <v>5318.52832536591</v>
          </cell>
          <cell r="M569">
            <v>7782.90269504064</v>
          </cell>
          <cell r="N569">
            <v>10510.2883432376</v>
          </cell>
          <cell r="O569">
            <v>13907.5211333201</v>
          </cell>
          <cell r="P569">
            <v>18127.294430854</v>
          </cell>
          <cell r="Q569">
            <v>22821.397773651</v>
          </cell>
          <cell r="R569">
            <v>27879.916558248</v>
          </cell>
          <cell r="S569">
            <v>33331.1413024554</v>
          </cell>
          <cell r="T569">
            <v>39205.558790504</v>
          </cell>
          <cell r="U569">
            <v>45536.022574915</v>
          </cell>
          <cell r="V569">
            <v>52357.9367148739</v>
          </cell>
          <cell r="W569">
            <v>59709.4537786905</v>
          </cell>
          <cell r="X569">
            <v>67631.6882177056</v>
          </cell>
          <cell r="Y569">
            <v>76168.9463049683</v>
          </cell>
          <cell r="Z569">
            <v>85368.9739246497</v>
          </cell>
          <cell r="AA569">
            <v>95283.2235979942</v>
          </cell>
          <cell r="AB569">
            <v>105967.142239188</v>
          </cell>
          <cell r="AC569">
            <v>117480.481250464</v>
          </cell>
          <cell r="AD569">
            <v>129887.630690696</v>
          </cell>
          <cell r="AE569">
            <v>47077.9741714828</v>
          </cell>
          <cell r="AF569">
            <v>43279.2759745729</v>
          </cell>
          <cell r="AG569">
            <v>40766.6986001551</v>
          </cell>
          <cell r="AH569">
            <v>38407.823749711</v>
          </cell>
          <cell r="AI569">
            <v>36188.1853033373</v>
          </cell>
          <cell r="AJ569">
            <v>34095.1254061184</v>
          </cell>
          <cell r="AK569">
            <v>32061.7382535012</v>
          </cell>
          <cell r="AL569">
            <v>30028.3511008839</v>
          </cell>
          <cell r="AM569">
            <v>27993.1556832787</v>
          </cell>
          <cell r="AN569">
            <v>25959.7685306615</v>
          </cell>
          <cell r="AO569">
            <v>23924.5731130563</v>
          </cell>
          <cell r="AP569">
            <v>21891.185960439</v>
          </cell>
          <cell r="AQ569">
            <v>19855.9905428338</v>
          </cell>
          <cell r="AR569">
            <v>17822.6033902165</v>
          </cell>
          <cell r="AS569">
            <v>16322.6544090376</v>
          </cell>
          <cell r="AT569">
            <v>15356.1435992971</v>
          </cell>
          <cell r="AU569">
            <v>14389.6327895566</v>
          </cell>
          <cell r="AV569">
            <v>13423.121979816</v>
          </cell>
          <cell r="AW569">
            <v>12456.6111700755</v>
          </cell>
          <cell r="AX569">
            <v>11490.1003603349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</row>
        <row r="570">
          <cell r="A570">
            <v>-3208.23988360118</v>
          </cell>
          <cell r="B570">
            <v>-12846.6128957931</v>
          </cell>
          <cell r="C570">
            <v>-10948.4793056536</v>
          </cell>
          <cell r="D570">
            <v>-8235.58363875044</v>
          </cell>
          <cell r="E570">
            <v>-6460.56828834693</v>
          </cell>
          <cell r="F570">
            <v>-4970.5904800647</v>
          </cell>
          <cell r="G570">
            <v>-3405.59233946486</v>
          </cell>
          <cell r="H570">
            <v>-1750.76516112754</v>
          </cell>
          <cell r="I570">
            <v>74.8138012560539</v>
          </cell>
          <cell r="J570">
            <v>2090.39493645209</v>
          </cell>
          <cell r="K570">
            <v>4308.01223211631</v>
          </cell>
          <cell r="L570">
            <v>6750.39145212419</v>
          </cell>
          <cell r="M570">
            <v>9438.22896623153</v>
          </cell>
          <cell r="N570">
            <v>12401.8621066748</v>
          </cell>
          <cell r="O570">
            <v>16085.8773062386</v>
          </cell>
          <cell r="P570">
            <v>20659.8255908608</v>
          </cell>
          <cell r="Q570">
            <v>25747.7310453096</v>
          </cell>
          <cell r="R570">
            <v>31230.6238229211</v>
          </cell>
          <cell r="S570">
            <v>37139.1678161075</v>
          </cell>
          <cell r="T570">
            <v>43506.4074349402</v>
          </cell>
          <cell r="U570">
            <v>50367.9524129219</v>
          </cell>
          <cell r="V570">
            <v>57762.1769597118</v>
          </cell>
          <cell r="W570">
            <v>65730.4343745942</v>
          </cell>
          <cell r="X570">
            <v>74317.2883209477</v>
          </cell>
          <cell r="Y570">
            <v>83570.7620551539</v>
          </cell>
          <cell r="Z570">
            <v>93542.6070037924</v>
          </cell>
          <cell r="AA570">
            <v>104288.592191183</v>
          </cell>
          <cell r="AB570">
            <v>115868.81613594</v>
          </cell>
          <cell r="AC570">
            <v>128348.042960862</v>
          </cell>
          <cell r="AD570">
            <v>141796.064595917</v>
          </cell>
          <cell r="AE570">
            <v>51519.9447752408</v>
          </cell>
          <cell r="AF570">
            <v>47362.826191299</v>
          </cell>
          <cell r="AG570">
            <v>44613.1784026747</v>
          </cell>
          <cell r="AH570">
            <v>42031.73550575</v>
          </cell>
          <cell r="AI570">
            <v>39602.6664518941</v>
          </cell>
          <cell r="AJ570">
            <v>37312.1190735554</v>
          </cell>
          <cell r="AK570">
            <v>35086.8747708177</v>
          </cell>
          <cell r="AL570">
            <v>32861.63046808</v>
          </cell>
          <cell r="AM570">
            <v>30634.4072842634</v>
          </cell>
          <cell r="AN570">
            <v>28409.1629815257</v>
          </cell>
          <cell r="AO570">
            <v>26181.9397977092</v>
          </cell>
          <cell r="AP570">
            <v>23956.6954949715</v>
          </cell>
          <cell r="AQ570">
            <v>21729.4723111549</v>
          </cell>
          <cell r="AR570">
            <v>19504.2280084172</v>
          </cell>
          <cell r="AS570">
            <v>17862.7536239305</v>
          </cell>
          <cell r="AT570">
            <v>16805.0491576948</v>
          </cell>
          <cell r="AU570">
            <v>15747.3446914591</v>
          </cell>
          <cell r="AV570">
            <v>14689.6402252234</v>
          </cell>
          <cell r="AW570">
            <v>13631.9357589877</v>
          </cell>
          <cell r="AX570">
            <v>12574.231292752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</row>
        <row r="571">
          <cell r="A571">
            <v>-3635.70476029928</v>
          </cell>
          <cell r="B571">
            <v>-14855.7394937122</v>
          </cell>
          <cell r="C571">
            <v>-13168.9931903438</v>
          </cell>
          <cell r="D571">
            <v>-10561.8733595955</v>
          </cell>
          <cell r="E571">
            <v>-8749.50983454599</v>
          </cell>
          <cell r="F571">
            <v>-7179.18060487362</v>
          </cell>
          <cell r="G571">
            <v>-5550.34028253633</v>
          </cell>
          <cell r="H571">
            <v>-3847.46898788201</v>
          </cell>
          <cell r="I571">
            <v>-1981.30313192788</v>
          </cell>
          <cell r="J571">
            <v>68.1723569208184</v>
          </cell>
          <cell r="K571">
            <v>2312.23763176286</v>
          </cell>
          <cell r="L571">
            <v>4774.01335260708</v>
          </cell>
          <cell r="M571">
            <v>7474.10339936814</v>
          </cell>
          <cell r="N571">
            <v>10444.2073957687</v>
          </cell>
          <cell r="O571">
            <v>14182.6927802224</v>
          </cell>
          <cell r="P571">
            <v>18881.9193915381</v>
          </cell>
          <cell r="Q571">
            <v>24122.7268172689</v>
          </cell>
          <cell r="R571">
            <v>29770.3917435633</v>
          </cell>
          <cell r="S571">
            <v>35856.4995755539</v>
          </cell>
          <cell r="T571">
            <v>42415.08777546</v>
          </cell>
          <cell r="U571">
            <v>49482.8362221513</v>
          </cell>
          <cell r="V571">
            <v>57099.2723488199</v>
          </cell>
          <cell r="W571">
            <v>65306.9922060227</v>
          </cell>
          <cell r="X571">
            <v>74151.8986864225</v>
          </cell>
          <cell r="Y571">
            <v>83683.4582435341</v>
          </cell>
          <cell r="Z571">
            <v>93954.9775402154</v>
          </cell>
          <cell r="AA571">
            <v>105023.901574098</v>
          </cell>
          <cell r="AB571">
            <v>116952.134947271</v>
          </cell>
          <cell r="AC571">
            <v>129806.388076964</v>
          </cell>
          <cell r="AD571">
            <v>143658.550283469</v>
          </cell>
          <cell r="AE571">
            <v>58073.2620788281</v>
          </cell>
          <cell r="AF571">
            <v>53387.3595983185</v>
          </cell>
          <cell r="AG571">
            <v>50287.9576608773</v>
          </cell>
          <cell r="AH571">
            <v>47378.1562131341</v>
          </cell>
          <cell r="AI571">
            <v>44640.1105031175</v>
          </cell>
          <cell r="AJ571">
            <v>42058.2063728522</v>
          </cell>
          <cell r="AK571">
            <v>39549.9118444696</v>
          </cell>
          <cell r="AL571">
            <v>37041.6173160871</v>
          </cell>
          <cell r="AM571">
            <v>34531.0921937081</v>
          </cell>
          <cell r="AN571">
            <v>32022.7976653256</v>
          </cell>
          <cell r="AO571">
            <v>29512.2725429466</v>
          </cell>
          <cell r="AP571">
            <v>27003.9780145641</v>
          </cell>
          <cell r="AQ571">
            <v>24493.4528921851</v>
          </cell>
          <cell r="AR571">
            <v>21985.1583638026</v>
          </cell>
          <cell r="AS571">
            <v>20134.8890643721</v>
          </cell>
          <cell r="AT571">
            <v>18942.6449938938</v>
          </cell>
          <cell r="AU571">
            <v>17750.4009234154</v>
          </cell>
          <cell r="AV571">
            <v>16558.1568529371</v>
          </cell>
          <cell r="AW571">
            <v>15365.9127824588</v>
          </cell>
          <cell r="AX571">
            <v>14173.6687119804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</row>
        <row r="572">
          <cell r="A572">
            <v>-3087.63059074768</v>
          </cell>
          <cell r="B572">
            <v>-12419.7996667687</v>
          </cell>
          <cell r="C572">
            <v>-10669.3545066817</v>
          </cell>
          <cell r="D572">
            <v>-8203.70581229735</v>
          </cell>
          <cell r="E572">
            <v>-6566.15745585294</v>
          </cell>
          <cell r="F572">
            <v>-5162.99333290941</v>
          </cell>
          <cell r="G572">
            <v>-3684.61834009649</v>
          </cell>
          <cell r="H572">
            <v>-2116.8161127742</v>
          </cell>
          <cell r="I572">
            <v>-381.609854509253</v>
          </cell>
          <cell r="J572">
            <v>1539.58158738431</v>
          </cell>
          <cell r="K572">
            <v>3658.55172524445</v>
          </cell>
          <cell r="L572">
            <v>5997.39937889658</v>
          </cell>
          <cell r="M572">
            <v>8576.30312896352</v>
          </cell>
          <cell r="N572">
            <v>11424.5969220087</v>
          </cell>
          <cell r="O572">
            <v>14969.8483155208</v>
          </cell>
          <cell r="P572">
            <v>19373.9761852033</v>
          </cell>
          <cell r="Q572">
            <v>24273.4248555835</v>
          </cell>
          <cell r="R572">
            <v>29553.2304592069</v>
          </cell>
          <cell r="S572">
            <v>35242.9210932943</v>
          </cell>
          <cell r="T572">
            <v>41374.3171979927</v>
          </cell>
          <cell r="U572">
            <v>47981.7095169145</v>
          </cell>
          <cell r="V572">
            <v>55102.0508732156</v>
          </cell>
          <cell r="W572">
            <v>62775.1628337484</v>
          </cell>
          <cell r="X572">
            <v>71043.9584170907</v>
          </cell>
          <cell r="Y572">
            <v>79954.6820909771</v>
          </cell>
          <cell r="Z572">
            <v>89557.1684013554</v>
          </cell>
          <cell r="AA572">
            <v>99905.1206794877</v>
          </cell>
          <cell r="AB572">
            <v>111056.41138581</v>
          </cell>
          <cell r="AC572">
            <v>123073.405770262</v>
          </cell>
          <cell r="AD572">
            <v>136023.310659219</v>
          </cell>
          <cell r="AE572">
            <v>49523.4200151981</v>
          </cell>
          <cell r="AF572">
            <v>45527.4000158817</v>
          </cell>
          <cell r="AG572">
            <v>42884.3078517896</v>
          </cell>
          <cell r="AH572">
            <v>40402.9022255341</v>
          </cell>
          <cell r="AI572">
            <v>38067.9655806129</v>
          </cell>
          <cell r="AJ572">
            <v>35866.1825550867</v>
          </cell>
          <cell r="AK572">
            <v>33727.1719501322</v>
          </cell>
          <cell r="AL572">
            <v>31588.1613451778</v>
          </cell>
          <cell r="AM572">
            <v>29447.2485456606</v>
          </cell>
          <cell r="AN572">
            <v>27308.2379407061</v>
          </cell>
          <cell r="AO572">
            <v>25167.3251411889</v>
          </cell>
          <cell r="AP572">
            <v>23028.3145362345</v>
          </cell>
          <cell r="AQ572">
            <v>20887.4017367173</v>
          </cell>
          <cell r="AR572">
            <v>18748.3911317628</v>
          </cell>
          <cell r="AS572">
            <v>17170.5279228296</v>
          </cell>
          <cell r="AT572">
            <v>16153.8121099176</v>
          </cell>
          <cell r="AU572">
            <v>15137.0962970056</v>
          </cell>
          <cell r="AV572">
            <v>14120.3804840935</v>
          </cell>
          <cell r="AW572">
            <v>13103.6646711815</v>
          </cell>
          <cell r="AX572">
            <v>12086.9488582695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</row>
        <row r="573">
          <cell r="A573">
            <v>-3727.28616692899</v>
          </cell>
          <cell r="B573">
            <v>-15127.3424468517</v>
          </cell>
          <cell r="C573">
            <v>-13335.0965684939</v>
          </cell>
          <cell r="D573">
            <v>-10581.8785173578</v>
          </cell>
          <cell r="E573">
            <v>-8675.04158273032</v>
          </cell>
          <cell r="F573">
            <v>-7036.85848337233</v>
          </cell>
          <cell r="G573">
            <v>-5340.36837784565</v>
          </cell>
          <cell r="H573">
            <v>-3569.58786068643</v>
          </cell>
          <cell r="I573">
            <v>-1632.93181753128</v>
          </cell>
          <cell r="J573">
            <v>490.138390999658</v>
          </cell>
          <cell r="K573">
            <v>2811.08757665989</v>
          </cell>
          <cell r="L573">
            <v>5353.52579495662</v>
          </cell>
          <cell r="M573">
            <v>8138.45970059434</v>
          </cell>
          <cell r="N573">
            <v>11198.3746313283</v>
          </cell>
          <cell r="O573">
            <v>15045.0684727931</v>
          </cell>
          <cell r="P573">
            <v>19876.9195536933</v>
          </cell>
          <cell r="Q573">
            <v>25264.9527363967</v>
          </cell>
          <cell r="R573">
            <v>31071.2729377958</v>
          </cell>
          <cell r="S573">
            <v>37328.3528662198</v>
          </cell>
          <cell r="T573">
            <v>44071.1861707372</v>
          </cell>
          <cell r="U573">
            <v>51337.4831483374</v>
          </cell>
          <cell r="V573">
            <v>59167.8816443683</v>
          </cell>
          <cell r="W573">
            <v>67606.1743257245</v>
          </cell>
          <cell r="X573">
            <v>76699.5535978422</v>
          </cell>
          <cell r="Y573">
            <v>86498.8755352379</v>
          </cell>
          <cell r="Z573">
            <v>97058.9443016606</v>
          </cell>
          <cell r="AA573">
            <v>108438.818650519</v>
          </cell>
          <cell r="AB573">
            <v>120702.142219735</v>
          </cell>
          <cell r="AC573">
            <v>133917.499468241</v>
          </cell>
          <cell r="AD573">
            <v>148158.799244759</v>
          </cell>
          <cell r="AE573">
            <v>59649.6443443722</v>
          </cell>
          <cell r="AF573">
            <v>54836.544367047</v>
          </cell>
          <cell r="AG573">
            <v>51653.0100410835</v>
          </cell>
          <cell r="AH573">
            <v>48664.2228564576</v>
          </cell>
          <cell r="AI573">
            <v>45851.8536704554</v>
          </cell>
          <cell r="AJ573">
            <v>43199.8644832019</v>
          </cell>
          <cell r="AK573">
            <v>40623.4830096442</v>
          </cell>
          <cell r="AL573">
            <v>38047.1015360865</v>
          </cell>
          <cell r="AM573">
            <v>35468.4289196896</v>
          </cell>
          <cell r="AN573">
            <v>32892.0474461319</v>
          </cell>
          <cell r="AO573">
            <v>30313.3748297349</v>
          </cell>
          <cell r="AP573">
            <v>27736.9933561772</v>
          </cell>
          <cell r="AQ573">
            <v>25158.3207397803</v>
          </cell>
          <cell r="AR573">
            <v>22581.9392662226</v>
          </cell>
          <cell r="AS573">
            <v>20681.4449302488</v>
          </cell>
          <cell r="AT573">
            <v>19456.8377318588</v>
          </cell>
          <cell r="AU573">
            <v>18232.2305334688</v>
          </cell>
          <cell r="AV573">
            <v>17007.6233350789</v>
          </cell>
          <cell r="AW573">
            <v>15783.0161366889</v>
          </cell>
          <cell r="AX573">
            <v>14558.408938299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</row>
        <row r="574">
          <cell r="A574">
            <v>-3269.77732957846</v>
          </cell>
          <cell r="B574">
            <v>-13205.6039422025</v>
          </cell>
          <cell r="C574">
            <v>-11477.3866290515</v>
          </cell>
          <cell r="D574">
            <v>-9108.55149241268</v>
          </cell>
          <cell r="E574">
            <v>-7473.48636060166</v>
          </cell>
          <cell r="F574">
            <v>-6027.82163909693</v>
          </cell>
          <cell r="G574">
            <v>-4513.60227027076</v>
          </cell>
          <cell r="H574">
            <v>-2916.25643484022</v>
          </cell>
          <cell r="I574">
            <v>-1154.10920094669</v>
          </cell>
          <cell r="J574">
            <v>791.806586369141</v>
          </cell>
          <cell r="K574">
            <v>2933.00982225598</v>
          </cell>
          <cell r="L574">
            <v>5291.83176411647</v>
          </cell>
          <cell r="M574">
            <v>7888.47474495575</v>
          </cell>
          <cell r="N574">
            <v>10752.9381591464</v>
          </cell>
          <cell r="O574">
            <v>14336.4022961354</v>
          </cell>
          <cell r="P574">
            <v>18810.8490659006</v>
          </cell>
          <cell r="Q574">
            <v>23793.9090123547</v>
          </cell>
          <cell r="R574">
            <v>29163.8168527074</v>
          </cell>
          <cell r="S574">
            <v>34950.604594324</v>
          </cell>
          <cell r="T574">
            <v>41186.6357073506</v>
          </cell>
          <cell r="U574">
            <v>47906.7861222285</v>
          </cell>
          <cell r="V574">
            <v>55148.6392785168</v>
          </cell>
          <cell r="W574">
            <v>62952.6963158615</v>
          </cell>
          <cell r="X574">
            <v>71362.602582636</v>
          </cell>
          <cell r="Y574">
            <v>80425.3917290358</v>
          </cell>
          <cell r="Z574">
            <v>90191.7487497547</v>
          </cell>
          <cell r="AA574">
            <v>100716.293447348</v>
          </cell>
          <cell r="AB574">
            <v>112057.885901592</v>
          </cell>
          <cell r="AC574">
            <v>124279.955653224</v>
          </cell>
          <cell r="AD574">
            <v>137450.856443076</v>
          </cell>
          <cell r="AE574">
            <v>52391.5868849293</v>
          </cell>
          <cell r="AF574">
            <v>48164.1359349778</v>
          </cell>
          <cell r="AG574">
            <v>45367.9681275563</v>
          </cell>
          <cell r="AH574">
            <v>42742.8509925761</v>
          </cell>
          <cell r="AI574">
            <v>40272.6856432192</v>
          </cell>
          <cell r="AJ574">
            <v>37943.3855535197</v>
          </cell>
          <cell r="AK574">
            <v>35680.4933719446</v>
          </cell>
          <cell r="AL574">
            <v>33417.6011903694</v>
          </cell>
          <cell r="AM574">
            <v>31152.696647942</v>
          </cell>
          <cell r="AN574">
            <v>28889.8044663668</v>
          </cell>
          <cell r="AO574">
            <v>26624.8999239394</v>
          </cell>
          <cell r="AP574">
            <v>24362.0077423642</v>
          </cell>
          <cell r="AQ574">
            <v>22097.1031999368</v>
          </cell>
          <cell r="AR574">
            <v>19834.2110183616</v>
          </cell>
          <cell r="AS574">
            <v>18164.9652882002</v>
          </cell>
          <cell r="AT574">
            <v>17089.3660094526</v>
          </cell>
          <cell r="AU574">
            <v>16013.766730705</v>
          </cell>
          <cell r="AV574">
            <v>14938.1674519574</v>
          </cell>
          <cell r="AW574">
            <v>13862.5681732098</v>
          </cell>
          <cell r="AX574">
            <v>12786.9688944622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</row>
        <row r="575">
          <cell r="A575">
            <v>-3670.4841596226</v>
          </cell>
          <cell r="B575">
            <v>-14923.0906362764</v>
          </cell>
          <cell r="C575">
            <v>-13108.8065465938</v>
          </cell>
          <cell r="D575">
            <v>-10226.1578721063</v>
          </cell>
          <cell r="E575">
            <v>-8281.82308480078</v>
          </cell>
          <cell r="F575">
            <v>-6650.19731442255</v>
          </cell>
          <cell r="G575">
            <v>-4957.50462461638</v>
          </cell>
          <cell r="H575">
            <v>-3187.83373894979</v>
          </cell>
          <cell r="I575">
            <v>-1250.76579230396</v>
          </cell>
          <cell r="J575">
            <v>874.1628865777</v>
          </cell>
          <cell r="K575">
            <v>3198.56307774913</v>
          </cell>
          <cell r="L575">
            <v>5746.02864336671</v>
          </cell>
          <cell r="M575">
            <v>8537.62323525769</v>
          </cell>
          <cell r="N575">
            <v>11605.6835155529</v>
          </cell>
          <cell r="O575">
            <v>15454.3292899602</v>
          </cell>
          <cell r="P575">
            <v>20278.7157419655</v>
          </cell>
          <cell r="Q575">
            <v>25656.132692218</v>
          </cell>
          <cell r="R575">
            <v>31451.012495451</v>
          </cell>
          <cell r="S575">
            <v>37695.7638778673</v>
          </cell>
          <cell r="T575">
            <v>44425.3115393104</v>
          </cell>
          <cell r="U575">
            <v>51677.2914748369</v>
          </cell>
          <cell r="V575">
            <v>59492.2614596101</v>
          </cell>
          <cell r="W575">
            <v>67913.9278742831</v>
          </cell>
          <cell r="X575">
            <v>76989.3901394257</v>
          </cell>
          <cell r="Y575">
            <v>86769.4041260311</v>
          </cell>
          <cell r="Z575">
            <v>97308.6660152649</v>
          </cell>
          <cell r="AA575">
            <v>108666.118194984</v>
          </cell>
          <cell r="AB575">
            <v>120905.278903798</v>
          </cell>
          <cell r="AC575">
            <v>134094.597466254</v>
          </cell>
          <cell r="AD575">
            <v>148307.837105854</v>
          </cell>
          <cell r="AE575">
            <v>58707.8712069487</v>
          </cell>
          <cell r="AF575">
            <v>53970.7624331956</v>
          </cell>
          <cell r="AG575">
            <v>50837.4910575516</v>
          </cell>
          <cell r="AH575">
            <v>47895.8920752176</v>
          </cell>
          <cell r="AI575">
            <v>45127.9257315291</v>
          </cell>
          <cell r="AJ575">
            <v>42517.8072411548</v>
          </cell>
          <cell r="AK575">
            <v>39982.1027387714</v>
          </cell>
          <cell r="AL575">
            <v>37446.3982363879</v>
          </cell>
          <cell r="AM575">
            <v>34908.4387646715</v>
          </cell>
          <cell r="AN575">
            <v>32372.7342622881</v>
          </cell>
          <cell r="AO575">
            <v>29834.7747905716</v>
          </cell>
          <cell r="AP575">
            <v>27299.0702881882</v>
          </cell>
          <cell r="AQ575">
            <v>24761.1108164717</v>
          </cell>
          <cell r="AR575">
            <v>22225.4063140883</v>
          </cell>
          <cell r="AS575">
            <v>20354.9177649573</v>
          </cell>
          <cell r="AT575">
            <v>19149.6451690786</v>
          </cell>
          <cell r="AU575">
            <v>17944.3725732</v>
          </cell>
          <cell r="AV575">
            <v>16739.0999773213</v>
          </cell>
          <cell r="AW575">
            <v>15533.8273814427</v>
          </cell>
          <cell r="AX575">
            <v>14328.554785564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</row>
        <row r="576">
          <cell r="A576">
            <v>-2883.5354871475</v>
          </cell>
          <cell r="B576">
            <v>-11673.077688422</v>
          </cell>
          <cell r="C576">
            <v>-10070.4302733183</v>
          </cell>
          <cell r="D576">
            <v>-7680.91532677907</v>
          </cell>
          <cell r="E576">
            <v>-6128.29018991977</v>
          </cell>
          <cell r="F576">
            <v>-4823.28326503902</v>
          </cell>
          <cell r="G576">
            <v>-3439.0365427793</v>
          </cell>
          <cell r="H576">
            <v>-1962.04143844855</v>
          </cell>
          <cell r="I576">
            <v>-318.962869248266</v>
          </cell>
          <cell r="J576">
            <v>1507.98971872971</v>
          </cell>
          <cell r="K576">
            <v>3530.56591829118</v>
          </cell>
          <cell r="L576">
            <v>5770.19896893501</v>
          </cell>
          <cell r="M576">
            <v>8246.61549724826</v>
          </cell>
          <cell r="N576">
            <v>10987.9137182517</v>
          </cell>
          <cell r="O576">
            <v>14393.539321966</v>
          </cell>
          <cell r="P576">
            <v>18613.1055978655</v>
          </cell>
          <cell r="Q576">
            <v>23304.4988791431</v>
          </cell>
          <cell r="R576">
            <v>28360.0972131021</v>
          </cell>
          <cell r="S576">
            <v>33808.1747844985</v>
          </cell>
          <cell r="T576">
            <v>39679.2007765316</v>
          </cell>
          <cell r="U576">
            <v>46006.0097742776</v>
          </cell>
          <cell r="V576">
            <v>52823.9853969843</v>
          </cell>
          <cell r="W576">
            <v>60171.2581862188</v>
          </cell>
          <cell r="X576">
            <v>68088.9188565858</v>
          </cell>
          <cell r="Y576">
            <v>76621.2481016535</v>
          </cell>
          <cell r="Z576">
            <v>85815.9642403113</v>
          </cell>
          <cell r="AA576">
            <v>95724.4900885565</v>
          </cell>
          <cell r="AB576">
            <v>106402.240549233</v>
          </cell>
          <cell r="AC576">
            <v>117908.932528108</v>
          </cell>
          <cell r="AD576">
            <v>130308.918909539</v>
          </cell>
          <cell r="AE576">
            <v>46167.3737548838</v>
          </cell>
          <cell r="AF576">
            <v>42442.1514502891</v>
          </cell>
          <cell r="AG576">
            <v>39978.1733209354</v>
          </cell>
          <cell r="AH576">
            <v>37664.9247417853</v>
          </cell>
          <cell r="AI576">
            <v>35488.2194022315</v>
          </cell>
          <cell r="AJ576">
            <v>33435.6442804924</v>
          </cell>
          <cell r="AK576">
            <v>31441.5876900088</v>
          </cell>
          <cell r="AL576">
            <v>29447.5310995252</v>
          </cell>
          <cell r="AM576">
            <v>27451.7012202157</v>
          </cell>
          <cell r="AN576">
            <v>25457.6446297322</v>
          </cell>
          <cell r="AO576">
            <v>23461.8147504227</v>
          </cell>
          <cell r="AP576">
            <v>21467.7581599391</v>
          </cell>
          <cell r="AQ576">
            <v>19471.9282806296</v>
          </cell>
          <cell r="AR576">
            <v>17477.8716901461</v>
          </cell>
          <cell r="AS576">
            <v>16006.9353033104</v>
          </cell>
          <cell r="AT576">
            <v>15059.1191201226</v>
          </cell>
          <cell r="AU576">
            <v>14111.3029369349</v>
          </cell>
          <cell r="AV576">
            <v>13163.4867537471</v>
          </cell>
          <cell r="AW576">
            <v>12215.6705705594</v>
          </cell>
          <cell r="AX576">
            <v>11267.8543873716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</row>
        <row r="577">
          <cell r="A577">
            <v>-3077.70211794859</v>
          </cell>
          <cell r="B577">
            <v>-12424.5556186407</v>
          </cell>
          <cell r="C577">
            <v>-10529.3618458571</v>
          </cell>
          <cell r="D577">
            <v>-7854.00279293237</v>
          </cell>
          <cell r="E577">
            <v>-6145.17991749495</v>
          </cell>
          <cell r="F577">
            <v>-4717.9839122053</v>
          </cell>
          <cell r="G577">
            <v>-3212.9489017545</v>
          </cell>
          <cell r="H577">
            <v>-1615.72129164905</v>
          </cell>
          <cell r="I577">
            <v>151.5697040575</v>
          </cell>
          <cell r="J577">
            <v>2107.66665332996</v>
          </cell>
          <cell r="K577">
            <v>4264.58990505358</v>
          </cell>
          <cell r="L577">
            <v>6644.64225871363</v>
          </cell>
          <cell r="M577">
            <v>9268.23947472224</v>
          </cell>
          <cell r="N577">
            <v>12164.9220877477</v>
          </cell>
          <cell r="O577">
            <v>15760.7267647905</v>
          </cell>
          <cell r="P577">
            <v>20217.1007740812</v>
          </cell>
          <cell r="Q577">
            <v>25172.2516526576</v>
          </cell>
          <cell r="R577">
            <v>30512.0837716616</v>
          </cell>
          <cell r="S577">
            <v>36266.4609355188</v>
          </cell>
          <cell r="T577">
            <v>42467.565353404</v>
          </cell>
          <cell r="U577">
            <v>49150.0776230273</v>
          </cell>
          <cell r="V577">
            <v>56351.3706870287</v>
          </cell>
          <cell r="W577">
            <v>64111.7188467126</v>
          </cell>
          <cell r="X577">
            <v>72474.5230020602</v>
          </cell>
          <cell r="Y577">
            <v>81486.5533777115</v>
          </cell>
          <cell r="Z577">
            <v>91198.211092394</v>
          </cell>
          <cell r="AA577">
            <v>101663.810034667</v>
          </cell>
          <cell r="AB577">
            <v>112941.880621415</v>
          </cell>
          <cell r="AC577">
            <v>125095.497137893</v>
          </cell>
          <cell r="AD577">
            <v>138192.630490044</v>
          </cell>
          <cell r="AE577">
            <v>49303.7545376312</v>
          </cell>
          <cell r="AF577">
            <v>45325.459235867</v>
          </cell>
          <cell r="AG577">
            <v>42694.0907391286</v>
          </cell>
          <cell r="AH577">
            <v>40223.6916053924</v>
          </cell>
          <cell r="AI577">
            <v>37899.1117769641</v>
          </cell>
          <cell r="AJ577">
            <v>35707.0949533611</v>
          </cell>
          <cell r="AK577">
            <v>33577.5721177472</v>
          </cell>
          <cell r="AL577">
            <v>31448.0492821333</v>
          </cell>
          <cell r="AM577">
            <v>29316.6326893076</v>
          </cell>
          <cell r="AN577">
            <v>27187.1098536937</v>
          </cell>
          <cell r="AO577">
            <v>25055.693260868</v>
          </cell>
          <cell r="AP577">
            <v>22926.170425254</v>
          </cell>
          <cell r="AQ577">
            <v>20794.7538324283</v>
          </cell>
          <cell r="AR577">
            <v>18665.2309968144</v>
          </cell>
          <cell r="AS577">
            <v>17094.3665386787</v>
          </cell>
          <cell r="AT577">
            <v>16082.1604580211</v>
          </cell>
          <cell r="AU577">
            <v>15069.9543773636</v>
          </cell>
          <cell r="AV577">
            <v>14057.748296706</v>
          </cell>
          <cell r="AW577">
            <v>13045.5422160484</v>
          </cell>
          <cell r="AX577">
            <v>12033.3361353909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</row>
        <row r="578">
          <cell r="A578">
            <v>-3602.75170367172</v>
          </cell>
          <cell r="B578">
            <v>-14597.0464522829</v>
          </cell>
          <cell r="C578">
            <v>-12747.1547990596</v>
          </cell>
          <cell r="D578">
            <v>-9925.8707846043</v>
          </cell>
          <cell r="E578">
            <v>-8021.40894407876</v>
          </cell>
          <cell r="F578">
            <v>-6410.12509634342</v>
          </cell>
          <cell r="G578">
            <v>-4735.77825689841</v>
          </cell>
          <cell r="H578">
            <v>-2982.61541099233</v>
          </cell>
          <cell r="I578">
            <v>-1061.57875309881</v>
          </cell>
          <cell r="J578">
            <v>1047.62121879715</v>
          </cell>
          <cell r="K578">
            <v>3356.65559705922</v>
          </cell>
          <cell r="L578">
            <v>5888.99348899951</v>
          </cell>
          <cell r="M578">
            <v>8665.64552967266</v>
          </cell>
          <cell r="N578">
            <v>11718.6614655355</v>
          </cell>
          <cell r="O578">
            <v>15543.6296500948</v>
          </cell>
          <cell r="P578">
            <v>20332.0357631896</v>
          </cell>
          <cell r="Q578">
            <v>25667.8660240649</v>
          </cell>
          <cell r="R578">
            <v>31417.9306551465</v>
          </cell>
          <cell r="S578">
            <v>37614.3877471292</v>
          </cell>
          <cell r="T578">
            <v>44291.8919068624</v>
          </cell>
          <cell r="U578">
            <v>51487.7880683875</v>
          </cell>
          <cell r="V578">
            <v>59242.32035003</v>
          </cell>
          <cell r="W578">
            <v>67598.8571256094</v>
          </cell>
          <cell r="X578">
            <v>76604.133568513</v>
          </cell>
          <cell r="Y578">
            <v>86308.5130250962</v>
          </cell>
          <cell r="Z578">
            <v>96766.2686791791</v>
          </cell>
          <cell r="AA578">
            <v>108035.88708289</v>
          </cell>
          <cell r="AB578">
            <v>120180.395251396</v>
          </cell>
          <cell r="AC578">
            <v>133267.713150852</v>
          </cell>
          <cell r="AD578">
            <v>147371.033550898</v>
          </cell>
          <cell r="AE578">
            <v>57677.8568579101</v>
          </cell>
          <cell r="AF578">
            <v>53023.8594269738</v>
          </cell>
          <cell r="AG578">
            <v>49945.5604836458</v>
          </cell>
          <cell r="AH578">
            <v>47055.5710912805</v>
          </cell>
          <cell r="AI578">
            <v>44336.1679980223</v>
          </cell>
          <cell r="AJ578">
            <v>41771.843358498</v>
          </cell>
          <cell r="AK578">
            <v>39280.6271328769</v>
          </cell>
          <cell r="AL578">
            <v>36789.4109072557</v>
          </cell>
          <cell r="AM578">
            <v>34295.9792751526</v>
          </cell>
          <cell r="AN578">
            <v>31804.7630495315</v>
          </cell>
          <cell r="AO578">
            <v>29311.3314174284</v>
          </cell>
          <cell r="AP578">
            <v>26820.1151918072</v>
          </cell>
          <cell r="AQ578">
            <v>24326.6835597041</v>
          </cell>
          <cell r="AR578">
            <v>21835.467334083</v>
          </cell>
          <cell r="AS578">
            <v>19997.7960206259</v>
          </cell>
          <cell r="AT578">
            <v>18813.669619333</v>
          </cell>
          <cell r="AU578">
            <v>17629.5432180401</v>
          </cell>
          <cell r="AV578">
            <v>16445.4168167472</v>
          </cell>
          <cell r="AW578">
            <v>15261.2904154543</v>
          </cell>
          <cell r="AX578">
            <v>14077.1640141614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</row>
        <row r="579">
          <cell r="A579">
            <v>-3433.14296008756</v>
          </cell>
          <cell r="B579">
            <v>-13851.3115556027</v>
          </cell>
          <cell r="C579">
            <v>-11916.7444360163</v>
          </cell>
          <cell r="D579">
            <v>-9215.1963944553</v>
          </cell>
          <cell r="E579">
            <v>-7405.93900693208</v>
          </cell>
          <cell r="F579">
            <v>-5851.60799017656</v>
          </cell>
          <cell r="G579">
            <v>-4229.40304825058</v>
          </cell>
          <cell r="H579">
            <v>-2524.00650663541</v>
          </cell>
          <cell r="I579">
            <v>-649.903926094061</v>
          </cell>
          <cell r="J579">
            <v>1412.71347660825</v>
          </cell>
          <cell r="K579">
            <v>3675.63916714852</v>
          </cell>
          <cell r="L579">
            <v>6161.98414113403</v>
          </cell>
          <cell r="M579">
            <v>8892.58337771372</v>
          </cell>
          <cell r="N579">
            <v>11898.7039675396</v>
          </cell>
          <cell r="O579">
            <v>15653.8586988394</v>
          </cell>
          <cell r="P579">
            <v>20340.009084822</v>
          </cell>
          <cell r="Q579">
            <v>25558.3810321782</v>
          </cell>
          <cell r="R579">
            <v>31181.8687556051</v>
          </cell>
          <cell r="S579">
            <v>37241.9224456366</v>
          </cell>
          <cell r="T579">
            <v>43772.4338528322</v>
          </cell>
          <cell r="U579">
            <v>50809.9258324274</v>
          </cell>
          <cell r="V579">
            <v>58393.7566038271</v>
          </cell>
          <cell r="W579">
            <v>66566.3398672948</v>
          </cell>
          <cell r="X579">
            <v>75373.3820088729</v>
          </cell>
          <cell r="Y579">
            <v>84864.1377201362</v>
          </cell>
          <cell r="Z579">
            <v>95091.6854623726</v>
          </cell>
          <cell r="AA579">
            <v>106113.224315763</v>
          </cell>
          <cell r="AB579">
            <v>117990.393873735</v>
          </cell>
          <cell r="AC579">
            <v>130789.618971545</v>
          </cell>
          <cell r="AD579">
            <v>144582.481177043</v>
          </cell>
          <cell r="AE579">
            <v>55018.0756869576</v>
          </cell>
          <cell r="AF579">
            <v>50578.6946688148</v>
          </cell>
          <cell r="AG579">
            <v>47642.3497094603</v>
          </cell>
          <cell r="AH579">
            <v>44885.6305145123</v>
          </cell>
          <cell r="AI579">
            <v>42291.6311296738</v>
          </cell>
          <cell r="AJ579">
            <v>39845.5588449348</v>
          </cell>
          <cell r="AK579">
            <v>37469.2236216713</v>
          </cell>
          <cell r="AL579">
            <v>35092.8883984078</v>
          </cell>
          <cell r="AM579">
            <v>32714.4399308571</v>
          </cell>
          <cell r="AN579">
            <v>30338.1047075936</v>
          </cell>
          <cell r="AO579">
            <v>27959.656240043</v>
          </cell>
          <cell r="AP579">
            <v>25583.3210167795</v>
          </cell>
          <cell r="AQ579">
            <v>23204.8725492289</v>
          </cell>
          <cell r="AR579">
            <v>20828.5373259654</v>
          </cell>
          <cell r="AS579">
            <v>19075.609167407</v>
          </cell>
          <cell r="AT579">
            <v>17946.0880735537</v>
          </cell>
          <cell r="AU579">
            <v>16816.5669797005</v>
          </cell>
          <cell r="AV579">
            <v>15687.0458858473</v>
          </cell>
          <cell r="AW579">
            <v>14557.524791994</v>
          </cell>
          <cell r="AX579">
            <v>13428.0036981408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</row>
        <row r="580">
          <cell r="A580">
            <v>-3577.1646315914</v>
          </cell>
          <cell r="B580">
            <v>-14607.7236992966</v>
          </cell>
          <cell r="C580">
            <v>-12752.9672454869</v>
          </cell>
          <cell r="D580">
            <v>-9918.37633403339</v>
          </cell>
          <cell r="E580">
            <v>-8032.59105459085</v>
          </cell>
          <cell r="F580">
            <v>-6443.50264694036</v>
          </cell>
          <cell r="G580">
            <v>-4791.19431483583</v>
          </cell>
          <cell r="H580">
            <v>-3060.06556534466</v>
          </cell>
          <cell r="I580">
            <v>-1161.84897513355</v>
          </cell>
          <cell r="J580">
            <v>923.572893392416</v>
          </cell>
          <cell r="K580">
            <v>3207.81612036314</v>
          </cell>
          <cell r="L580">
            <v>5714.19075214348</v>
          </cell>
          <cell r="M580">
            <v>8463.57883012944</v>
          </cell>
          <cell r="N580">
            <v>11487.7706947234</v>
          </cell>
          <cell r="O580">
            <v>15277.7515531319</v>
          </cell>
          <cell r="P580">
            <v>20022.9514703755</v>
          </cell>
          <cell r="Q580">
            <v>25310.7420813993</v>
          </cell>
          <cell r="R580">
            <v>31009.0376197634</v>
          </cell>
          <cell r="S580">
            <v>37149.7066498203</v>
          </cell>
          <cell r="T580">
            <v>43767.0917753954</v>
          </cell>
          <cell r="U580">
            <v>50898.2017059</v>
          </cell>
          <cell r="V580">
            <v>58582.9182330378</v>
          </cell>
          <cell r="W580">
            <v>66864.2192756492</v>
          </cell>
          <cell r="X580">
            <v>75788.4192401076</v>
          </cell>
          <cell r="Y580">
            <v>85405.4280405179</v>
          </cell>
          <cell r="Z580">
            <v>95769.0302273253</v>
          </cell>
          <cell r="AA580">
            <v>106937.185785405</v>
          </cell>
          <cell r="AB580">
            <v>118972.354283886</v>
          </cell>
          <cell r="AC580">
            <v>131941.844190575</v>
          </cell>
          <cell r="AD580">
            <v>145918.189304557</v>
          </cell>
          <cell r="AE580">
            <v>57136.233190958</v>
          </cell>
          <cell r="AF580">
            <v>52525.9391028962</v>
          </cell>
          <cell r="AG580">
            <v>49476.5469125665</v>
          </cell>
          <cell r="AH580">
            <v>46613.6959531703</v>
          </cell>
          <cell r="AI580">
            <v>43919.8294029727</v>
          </cell>
          <cell r="AJ580">
            <v>41379.5850429557</v>
          </cell>
          <cell r="AK580">
            <v>38911.7625725951</v>
          </cell>
          <cell r="AL580">
            <v>36443.9401022346</v>
          </cell>
          <cell r="AM580">
            <v>33973.9230291572</v>
          </cell>
          <cell r="AN580">
            <v>31506.1005587966</v>
          </cell>
          <cell r="AO580">
            <v>29036.0834857192</v>
          </cell>
          <cell r="AP580">
            <v>26568.2610153587</v>
          </cell>
          <cell r="AQ580">
            <v>24098.2439422813</v>
          </cell>
          <cell r="AR580">
            <v>21630.4214719207</v>
          </cell>
          <cell r="AS580">
            <v>19810.0068030353</v>
          </cell>
          <cell r="AT580">
            <v>18636.9999356249</v>
          </cell>
          <cell r="AU580">
            <v>17463.9930682146</v>
          </cell>
          <cell r="AV580">
            <v>16290.9862008042</v>
          </cell>
          <cell r="AW580">
            <v>15117.9793333938</v>
          </cell>
          <cell r="AX580">
            <v>13944.9724659835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</row>
        <row r="581">
          <cell r="A581">
            <v>-2918.55574653288</v>
          </cell>
          <cell r="B581">
            <v>-11643.5847428007</v>
          </cell>
          <cell r="C581">
            <v>-9870.55159644242</v>
          </cell>
          <cell r="D581">
            <v>-7253.17113555012</v>
          </cell>
          <cell r="E581">
            <v>-5578.56991879812</v>
          </cell>
          <cell r="F581">
            <v>-4201.45642335772</v>
          </cell>
          <cell r="G581">
            <v>-2742.09961964239</v>
          </cell>
          <cell r="H581">
            <v>-1186.53047045534</v>
          </cell>
          <cell r="I581">
            <v>539.946172406254</v>
          </cell>
          <cell r="J581">
            <v>2455.64860302364</v>
          </cell>
          <cell r="K581">
            <v>4572.71516684543</v>
          </cell>
          <cell r="L581">
            <v>6913.13572304813</v>
          </cell>
          <cell r="M581">
            <v>9497.17764696067</v>
          </cell>
          <cell r="N581">
            <v>12353.6886187572</v>
          </cell>
          <cell r="O581">
            <v>15888.8882679484</v>
          </cell>
          <cell r="P581">
            <v>20255.6811473459</v>
          </cell>
          <cell r="Q581">
            <v>25107.7718781807</v>
          </cell>
          <cell r="R581">
            <v>30336.5430223356</v>
          </cell>
          <cell r="S581">
            <v>35971.2372592346</v>
          </cell>
          <cell r="T581">
            <v>42043.3674535031</v>
          </cell>
          <cell r="U581">
            <v>48586.8928953448</v>
          </cell>
          <cell r="V581">
            <v>55638.4092229173</v>
          </cell>
          <cell r="W581">
            <v>63237.3530888749</v>
          </cell>
          <cell r="X581">
            <v>71426.222715708</v>
          </cell>
          <cell r="Y581">
            <v>80250.8155733652</v>
          </cell>
          <cell r="Z581">
            <v>89760.4845084088</v>
          </cell>
          <cell r="AA581">
            <v>100008.41375714</v>
          </cell>
          <cell r="AB581">
            <v>111051.916386343</v>
          </cell>
          <cell r="AC581">
            <v>122952.754825125</v>
          </cell>
          <cell r="AD581">
            <v>135777.486280475</v>
          </cell>
          <cell r="AE581">
            <v>46914.7794414126</v>
          </cell>
          <cell r="AF581">
            <v>43129.2493456748</v>
          </cell>
          <cell r="AG581">
            <v>40625.3817637579</v>
          </cell>
          <cell r="AH581">
            <v>38274.6838995003</v>
          </cell>
          <cell r="AI581">
            <v>36062.7397794753</v>
          </cell>
          <cell r="AJ581">
            <v>33976.9354269343</v>
          </cell>
          <cell r="AK581">
            <v>31950.5969647788</v>
          </cell>
          <cell r="AL581">
            <v>29924.2585026232</v>
          </cell>
          <cell r="AM581">
            <v>27896.1180437893</v>
          </cell>
          <cell r="AN581">
            <v>25869.7795816338</v>
          </cell>
          <cell r="AO581">
            <v>23841.6391227999</v>
          </cell>
          <cell r="AP581">
            <v>21815.3006606443</v>
          </cell>
          <cell r="AQ581">
            <v>19787.1602018104</v>
          </cell>
          <cell r="AR581">
            <v>17760.8217396549</v>
          </cell>
          <cell r="AS581">
            <v>16266.072297611</v>
          </cell>
          <cell r="AT581">
            <v>15302.9118756788</v>
          </cell>
          <cell r="AU581">
            <v>14339.7514537466</v>
          </cell>
          <cell r="AV581">
            <v>13376.5910318144</v>
          </cell>
          <cell r="AW581">
            <v>12413.4306098822</v>
          </cell>
          <cell r="AX581">
            <v>11450.27018795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</row>
        <row r="582">
          <cell r="A582">
            <v>-3292.16727114715</v>
          </cell>
          <cell r="B582">
            <v>-13280.8160408833</v>
          </cell>
          <cell r="C582">
            <v>-11466.7006695079</v>
          </cell>
          <cell r="D582">
            <v>-8690.87199626901</v>
          </cell>
          <cell r="E582">
            <v>-6873.38384880437</v>
          </cell>
          <cell r="F582">
            <v>-5366.45591643841</v>
          </cell>
          <cell r="G582">
            <v>-3787.51098859847</v>
          </cell>
          <cell r="H582">
            <v>-2121.59511877624</v>
          </cell>
          <cell r="I582">
            <v>-286.190807980496</v>
          </cell>
          <cell r="J582">
            <v>1738.10937958642</v>
          </cell>
          <cell r="K582">
            <v>3963.209062812</v>
          </cell>
          <cell r="L582">
            <v>6411.92274879133</v>
          </cell>
          <cell r="M582">
            <v>9104.94407403618</v>
          </cell>
          <cell r="N582">
            <v>12072.8850222316</v>
          </cell>
          <cell r="O582">
            <v>15770.5611700457</v>
          </cell>
          <cell r="P582">
            <v>20371.8730322237</v>
          </cell>
          <cell r="Q582">
            <v>25492.6648303566</v>
          </cell>
          <cell r="R582">
            <v>31010.9970039791</v>
          </cell>
          <cell r="S582">
            <v>36957.7316455908</v>
          </cell>
          <cell r="T582">
            <v>43366.126752138</v>
          </cell>
          <cell r="U582">
            <v>50272.0222253027</v>
          </cell>
          <cell r="V582">
            <v>57714.0403114773</v>
          </cell>
          <cell r="W582">
            <v>65733.8016024153</v>
          </cell>
          <cell r="X582">
            <v>74376.1578045737</v>
          </cell>
          <cell r="Y582">
            <v>83689.4425789451</v>
          </cell>
          <cell r="Z582">
            <v>93725.7418542372</v>
          </cell>
          <cell r="AA582">
            <v>104541.185125167</v>
          </cell>
          <cell r="AB582">
            <v>116196.259364999</v>
          </cell>
          <cell r="AC582">
            <v>128756.14730793</v>
          </cell>
          <cell r="AD582">
            <v>142291.09199321</v>
          </cell>
          <cell r="AE582">
            <v>52764.2869686848</v>
          </cell>
          <cell r="AF582">
            <v>48506.7630353251</v>
          </cell>
          <cell r="AG582">
            <v>45690.7040194486</v>
          </cell>
          <cell r="AH582">
            <v>43046.9124858818</v>
          </cell>
          <cell r="AI582">
            <v>40559.1750245249</v>
          </cell>
          <cell r="AJ582">
            <v>38213.3049015408</v>
          </cell>
          <cell r="AK582">
            <v>35934.315095218</v>
          </cell>
          <cell r="AL582">
            <v>33655.3252888953</v>
          </cell>
          <cell r="AM582">
            <v>31374.3088063101</v>
          </cell>
          <cell r="AN582">
            <v>29095.3189999873</v>
          </cell>
          <cell r="AO582">
            <v>26814.3025174021</v>
          </cell>
          <cell r="AP582">
            <v>24535.3127110794</v>
          </cell>
          <cell r="AQ582">
            <v>22254.2962284942</v>
          </cell>
          <cell r="AR582">
            <v>19975.3064221714</v>
          </cell>
          <cell r="AS582">
            <v>18294.1861132765</v>
          </cell>
          <cell r="AT582">
            <v>17210.9353018094</v>
          </cell>
          <cell r="AU582">
            <v>16127.6844903423</v>
          </cell>
          <cell r="AV582">
            <v>15044.4336788752</v>
          </cell>
          <cell r="AW582">
            <v>13961.1828674081</v>
          </cell>
          <cell r="AX582">
            <v>12877.932055941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</row>
        <row r="583">
          <cell r="A583">
            <v>-3514.91245188917</v>
          </cell>
          <cell r="B583">
            <v>-14136.4561562703</v>
          </cell>
          <cell r="C583">
            <v>-12209.6988268074</v>
          </cell>
          <cell r="D583">
            <v>-9624.71561773223</v>
          </cell>
          <cell r="E583">
            <v>-7839.01173695797</v>
          </cell>
          <cell r="F583">
            <v>-6264.56907188869</v>
          </cell>
          <cell r="G583">
            <v>-4625.42769946764</v>
          </cell>
          <cell r="H583">
            <v>-2906.10148725135</v>
          </cell>
          <cell r="I583">
            <v>-1019.31726326396</v>
          </cell>
          <cell r="J583">
            <v>1054.91664154799</v>
          </cell>
          <cell r="K583">
            <v>3328.26222103078</v>
          </cell>
          <cell r="L583">
            <v>5823.94017354815</v>
          </cell>
          <cell r="M583">
            <v>8562.79582768393</v>
          </cell>
          <cell r="N583">
            <v>11576.4118449736</v>
          </cell>
          <cell r="O583">
            <v>15349.533985945</v>
          </cell>
          <cell r="P583">
            <v>20068.9101983199</v>
          </cell>
          <cell r="Q583">
            <v>25326.814195422</v>
          </cell>
          <cell r="R583">
            <v>30992.9029443547</v>
          </cell>
          <cell r="S583">
            <v>37098.864888216</v>
          </cell>
          <cell r="T583">
            <v>43678.8485262952</v>
          </cell>
          <cell r="U583">
            <v>50769.6533946287</v>
          </cell>
          <cell r="V583">
            <v>58410.9358728719</v>
          </cell>
          <cell r="W583">
            <v>66645.4309684942</v>
          </cell>
          <cell r="X583">
            <v>75519.1913186568</v>
          </cell>
          <cell r="Y583">
            <v>85081.8447464281</v>
          </cell>
          <cell r="Z583">
            <v>95386.8718117568</v>
          </cell>
          <cell r="AA583">
            <v>106491.904909449</v>
          </cell>
          <cell r="AB583">
            <v>118459.050586897</v>
          </cell>
          <cell r="AC583">
            <v>131355.236884174</v>
          </cell>
          <cell r="AD583">
            <v>145252.58763904</v>
          </cell>
          <cell r="AE583">
            <v>56382.6448906923</v>
          </cell>
          <cell r="AF583">
            <v>51833.1574657848</v>
          </cell>
          <cell r="AG583">
            <v>48823.9846975139</v>
          </cell>
          <cell r="AH583">
            <v>45998.8928074143</v>
          </cell>
          <cell r="AI583">
            <v>43340.5565363641</v>
          </cell>
          <cell r="AJ583">
            <v>40833.8162826315</v>
          </cell>
          <cell r="AK583">
            <v>38398.5427227772</v>
          </cell>
          <cell r="AL583">
            <v>35963.2691629229</v>
          </cell>
          <cell r="AM583">
            <v>33525.8299456784</v>
          </cell>
          <cell r="AN583">
            <v>31090.5563858241</v>
          </cell>
          <cell r="AO583">
            <v>28653.1171685795</v>
          </cell>
          <cell r="AP583">
            <v>26217.8436087252</v>
          </cell>
          <cell r="AQ583">
            <v>23780.4043914807</v>
          </cell>
          <cell r="AR583">
            <v>21345.1308316264</v>
          </cell>
          <cell r="AS583">
            <v>19548.7262018963</v>
          </cell>
          <cell r="AT583">
            <v>18391.1905022904</v>
          </cell>
          <cell r="AU583">
            <v>17233.6548026845</v>
          </cell>
          <cell r="AV583">
            <v>16076.1191030785</v>
          </cell>
          <cell r="AW583">
            <v>14918.5834034726</v>
          </cell>
          <cell r="AX583">
            <v>13761.0477038667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</row>
        <row r="584">
          <cell r="A584">
            <v>-3714.21232654572</v>
          </cell>
          <cell r="B584">
            <v>-15147.1039454525</v>
          </cell>
          <cell r="C584">
            <v>-13323.0026085147</v>
          </cell>
          <cell r="D584">
            <v>-10670.5907318058</v>
          </cell>
          <cell r="E584">
            <v>-8826.30900272294</v>
          </cell>
          <cell r="F584">
            <v>-7211.50522330642</v>
          </cell>
          <cell r="G584">
            <v>-5539.18370910361</v>
          </cell>
          <cell r="H584">
            <v>-3793.51218959197</v>
          </cell>
          <cell r="I584">
            <v>-1883.40996995273</v>
          </cell>
          <cell r="J584">
            <v>211.488836972498</v>
          </cell>
          <cell r="K584">
            <v>2502.53403021564</v>
          </cell>
          <cell r="L584">
            <v>5013.15728572178</v>
          </cell>
          <cell r="M584">
            <v>7764.19639043273</v>
          </cell>
          <cell r="N584">
            <v>10787.8887811286</v>
          </cell>
          <cell r="O584">
            <v>14593.40627288</v>
          </cell>
          <cell r="P584">
            <v>19377.8821387456</v>
          </cell>
          <cell r="Q584">
            <v>24714.0551806451</v>
          </cell>
          <cell r="R584">
            <v>30464.4892037326</v>
          </cell>
          <cell r="S584">
            <v>36661.3443645826</v>
          </cell>
          <cell r="T584">
            <v>43339.2774963039</v>
          </cell>
          <cell r="U584">
            <v>50535.6359320274</v>
          </cell>
          <cell r="V584">
            <v>58290.6663754157</v>
          </cell>
          <cell r="W584">
            <v>66647.7399863319</v>
          </cell>
          <cell r="X584">
            <v>75653.5949404946</v>
          </cell>
          <cell r="Y584">
            <v>85358.5978196694</v>
          </cell>
          <cell r="Z584">
            <v>95817.0252942598</v>
          </cell>
          <cell r="AA584">
            <v>107087.36767365</v>
          </cell>
          <cell r="AB584">
            <v>119232.65602195</v>
          </cell>
          <cell r="AC584">
            <v>132320.814668583</v>
          </cell>
          <cell r="AD584">
            <v>146425.041085195</v>
          </cell>
          <cell r="AE584">
            <v>59354.1385797987</v>
          </cell>
          <cell r="AF584">
            <v>54564.8828148641</v>
          </cell>
          <cell r="AG584">
            <v>51397.119794084</v>
          </cell>
          <cell r="AH584">
            <v>48423.1391326462</v>
          </cell>
          <cell r="AI584">
            <v>45624.7024908478</v>
          </cell>
          <cell r="AJ584">
            <v>42985.8513214489</v>
          </cell>
          <cell r="AK584">
            <v>40422.2333033241</v>
          </cell>
          <cell r="AL584">
            <v>37858.6152851993</v>
          </cell>
          <cell r="AM584">
            <v>35292.7174746117</v>
          </cell>
          <cell r="AN584">
            <v>32729.0994564868</v>
          </cell>
          <cell r="AO584">
            <v>30163.2016458992</v>
          </cell>
          <cell r="AP584">
            <v>27599.5836277744</v>
          </cell>
          <cell r="AQ584">
            <v>25033.6858171867</v>
          </cell>
          <cell r="AR584">
            <v>22470.0677990619</v>
          </cell>
          <cell r="AS584">
            <v>20578.9885574779</v>
          </cell>
          <cell r="AT584">
            <v>19360.4480924346</v>
          </cell>
          <cell r="AU584">
            <v>18141.9076273913</v>
          </cell>
          <cell r="AV584">
            <v>16923.3671623481</v>
          </cell>
          <cell r="AW584">
            <v>15704.8266973048</v>
          </cell>
          <cell r="AX584">
            <v>14486.2862322615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</row>
        <row r="585">
          <cell r="A585">
            <v>-2982.54881413172</v>
          </cell>
          <cell r="B585">
            <v>-11960.7917528837</v>
          </cell>
          <cell r="C585">
            <v>-10327.6703166511</v>
          </cell>
          <cell r="D585">
            <v>-7905.78436226103</v>
          </cell>
          <cell r="E585">
            <v>-6298.74107621059</v>
          </cell>
          <cell r="F585">
            <v>-4939.38757906508</v>
          </cell>
          <cell r="G585">
            <v>-3502.53237224894</v>
          </cell>
          <cell r="H585">
            <v>-1974.27990933149</v>
          </cell>
          <cell r="I585">
            <v>-278.89446083782</v>
          </cell>
          <cell r="J585">
            <v>1601.8478757886</v>
          </cell>
          <cell r="K585">
            <v>3679.75045895067</v>
          </cell>
          <cell r="L585">
            <v>5976.62063024907</v>
          </cell>
          <cell r="M585">
            <v>8512.45249276843</v>
          </cell>
          <cell r="N585">
            <v>11316.0153700992</v>
          </cell>
          <cell r="O585">
            <v>14801.1781883878</v>
          </cell>
          <cell r="P585">
            <v>19123.8925892099</v>
          </cell>
          <cell r="Q585">
            <v>23931.1288771571</v>
          </cell>
          <cell r="R585">
            <v>29111.5634114527</v>
          </cell>
          <cell r="S585">
            <v>34694.1685418491</v>
          </cell>
          <cell r="T585">
            <v>40710.1658169052</v>
          </cell>
          <cell r="U585">
            <v>47193.2005951348</v>
          </cell>
          <cell r="V585">
            <v>54179.5302116724</v>
          </cell>
          <cell r="W585">
            <v>61708.2267528066</v>
          </cell>
          <cell r="X585">
            <v>69821.3955724275</v>
          </cell>
          <cell r="Y585">
            <v>78564.4107724733</v>
          </cell>
          <cell r="Z585">
            <v>87986.1689643364</v>
          </cell>
          <cell r="AA585">
            <v>98139.3627304269</v>
          </cell>
          <cell r="AB585">
            <v>109080.775315268</v>
          </cell>
          <cell r="AC585">
            <v>120871.598194226</v>
          </cell>
          <cell r="AD585">
            <v>133577.773295929</v>
          </cell>
          <cell r="AE585">
            <v>47883.5954195606</v>
          </cell>
          <cell r="AF585">
            <v>44019.8920469539</v>
          </cell>
          <cell r="AG585">
            <v>41464.3182234345</v>
          </cell>
          <cell r="AH585">
            <v>39065.0771564206</v>
          </cell>
          <cell r="AI585">
            <v>36807.4551747118</v>
          </cell>
          <cell r="AJ585">
            <v>34678.5778160075</v>
          </cell>
          <cell r="AK585">
            <v>32610.3943510054</v>
          </cell>
          <cell r="AL585">
            <v>30542.2108860033</v>
          </cell>
          <cell r="AM585">
            <v>28472.1882121011</v>
          </cell>
          <cell r="AN585">
            <v>26404.004747099</v>
          </cell>
          <cell r="AO585">
            <v>24333.9820731968</v>
          </cell>
          <cell r="AP585">
            <v>22265.7986081947</v>
          </cell>
          <cell r="AQ585">
            <v>20195.7759342925</v>
          </cell>
          <cell r="AR585">
            <v>18127.5924692904</v>
          </cell>
          <cell r="AS585">
            <v>16601.9756298075</v>
          </cell>
          <cell r="AT585">
            <v>15618.9254158439</v>
          </cell>
          <cell r="AU585">
            <v>14635.8752018804</v>
          </cell>
          <cell r="AV585">
            <v>13652.8249879168</v>
          </cell>
          <cell r="AW585">
            <v>12669.7747739532</v>
          </cell>
          <cell r="AX585">
            <v>11686.7245599896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</row>
        <row r="586">
          <cell r="A586">
            <v>-2954.37687268992</v>
          </cell>
          <cell r="B586">
            <v>-11795.0407047118</v>
          </cell>
          <cell r="C586">
            <v>-10197.2265575395</v>
          </cell>
          <cell r="D586">
            <v>-7853.05980094072</v>
          </cell>
          <cell r="E586">
            <v>-6276.76328816251</v>
          </cell>
          <cell r="F586">
            <v>-4931.08989108257</v>
          </cell>
          <cell r="G586">
            <v>-3507.62049200969</v>
          </cell>
          <cell r="H586">
            <v>-1992.55552173084</v>
          </cell>
          <cell r="I586">
            <v>-310.714311496197</v>
          </cell>
          <cell r="J586">
            <v>1556.01923265679</v>
          </cell>
          <cell r="K586">
            <v>3619.42637341374</v>
          </cell>
          <cell r="L586">
            <v>5901.21865798684</v>
          </cell>
          <cell r="M586">
            <v>8421.31784698098</v>
          </cell>
          <cell r="N586">
            <v>11208.3281348567</v>
          </cell>
          <cell r="O586">
            <v>14672.8213013824</v>
          </cell>
          <cell r="P586">
            <v>18969.2915620051</v>
          </cell>
          <cell r="Q586">
            <v>23747.179129981</v>
          </cell>
          <cell r="R586">
            <v>28895.9865269007</v>
          </cell>
          <cell r="S586">
            <v>34444.5092230524</v>
          </cell>
          <cell r="T586">
            <v>40423.7781559181</v>
          </cell>
          <cell r="U586">
            <v>46867.2332753012</v>
          </cell>
          <cell r="V586">
            <v>53810.9105612143</v>
          </cell>
          <cell r="W586">
            <v>61293.6435604503</v>
          </cell>
          <cell r="X586">
            <v>69357.2805689629</v>
          </cell>
          <cell r="Y586">
            <v>78046.9186746779</v>
          </cell>
          <cell r="Z586">
            <v>87411.1559696579</v>
          </cell>
          <cell r="AA586">
            <v>97502.3633421517</v>
          </cell>
          <cell r="AB586">
            <v>108376.977368567</v>
          </cell>
          <cell r="AC586">
            <v>120095.81594341</v>
          </cell>
          <cell r="AD586">
            <v>132724.418412392</v>
          </cell>
          <cell r="AE586">
            <v>47492.8491340223</v>
          </cell>
          <cell r="AF586">
            <v>43660.6748838226</v>
          </cell>
          <cell r="AG586">
            <v>41125.9554044728</v>
          </cell>
          <cell r="AH586">
            <v>38746.2929536182</v>
          </cell>
          <cell r="AI586">
            <v>36507.093928577</v>
          </cell>
          <cell r="AJ586">
            <v>34395.5889270023</v>
          </cell>
          <cell r="AK586">
            <v>32344.2825364906</v>
          </cell>
          <cell r="AL586">
            <v>30292.9761459788</v>
          </cell>
          <cell r="AM586">
            <v>28239.8455551318</v>
          </cell>
          <cell r="AN586">
            <v>26188.53916462</v>
          </cell>
          <cell r="AO586">
            <v>24135.408573773</v>
          </cell>
          <cell r="AP586">
            <v>22084.1021832612</v>
          </cell>
          <cell r="AQ586">
            <v>20030.9715924142</v>
          </cell>
          <cell r="AR586">
            <v>17979.6652019024</v>
          </cell>
          <cell r="AS586">
            <v>16466.4979102858</v>
          </cell>
          <cell r="AT586">
            <v>15491.4697175643</v>
          </cell>
          <cell r="AU586">
            <v>14516.4415248428</v>
          </cell>
          <cell r="AV586">
            <v>13541.4133321213</v>
          </cell>
          <cell r="AW586">
            <v>12566.3851393999</v>
          </cell>
          <cell r="AX586">
            <v>11591.3569466784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</row>
        <row r="587">
          <cell r="A587">
            <v>-3405.04521024056</v>
          </cell>
          <cell r="B587">
            <v>-13720.7007213359</v>
          </cell>
          <cell r="C587">
            <v>-11851.9656557714</v>
          </cell>
          <cell r="D587">
            <v>-9202.06862428254</v>
          </cell>
          <cell r="E587">
            <v>-7414.51068735338</v>
          </cell>
          <cell r="F587">
            <v>-5877.67057665513</v>
          </cell>
          <cell r="G587">
            <v>-4272.8312271285</v>
          </cell>
          <cell r="H587">
            <v>-2584.79517403006</v>
          </cell>
          <cell r="I587">
            <v>-728.671396516506</v>
          </cell>
          <cell r="J587">
            <v>1315.21328028832</v>
          </cell>
          <cell r="K587">
            <v>3558.60906849135</v>
          </cell>
          <cell r="L587">
            <v>6024.50163589179</v>
          </cell>
          <cell r="M587">
            <v>8733.62468218438</v>
          </cell>
          <cell r="N587">
            <v>11717.0408318883</v>
          </cell>
          <cell r="O587">
            <v>15444.6315789151</v>
          </cell>
          <cell r="P587">
            <v>20096.7369436208</v>
          </cell>
          <cell r="Q587">
            <v>25277.2538676695</v>
          </cell>
          <cell r="R587">
            <v>30859.9477839498</v>
          </cell>
          <cell r="S587">
            <v>36876.0407375686</v>
          </cell>
          <cell r="T587">
            <v>43359.1786221364</v>
          </cell>
          <cell r="U587">
            <v>50345.6193494251</v>
          </cell>
          <cell r="V587">
            <v>57874.4356271268</v>
          </cell>
          <cell r="W587">
            <v>65987.7334787761</v>
          </cell>
          <cell r="X587">
            <v>74730.8877279419</v>
          </cell>
          <cell r="Y587">
            <v>84152.7957636697</v>
          </cell>
          <cell r="Z587">
            <v>94306.1510063934</v>
          </cell>
          <cell r="AA587">
            <v>105247.737603718</v>
          </cell>
          <cell r="AB587">
            <v>117038.748004202</v>
          </cell>
          <cell r="AC587">
            <v>129745.125185214</v>
          </cell>
          <cell r="AD587">
            <v>143437.931448832</v>
          </cell>
          <cell r="AE587">
            <v>54590.7805804496</v>
          </cell>
          <cell r="AF587">
            <v>50185.8777908034</v>
          </cell>
          <cell r="AG587">
            <v>47272.3378062955</v>
          </cell>
          <cell r="AH587">
            <v>44537.0285317656</v>
          </cell>
          <cell r="AI587">
            <v>41963.1753121571</v>
          </cell>
          <cell r="AJ587">
            <v>39536.1003242953</v>
          </cell>
          <cell r="AK587">
            <v>37178.2207885426</v>
          </cell>
          <cell r="AL587">
            <v>34820.3412527898</v>
          </cell>
          <cell r="AM587">
            <v>32460.364885155</v>
          </cell>
          <cell r="AN587">
            <v>30102.4853494023</v>
          </cell>
          <cell r="AO587">
            <v>27742.5089817675</v>
          </cell>
          <cell r="AP587">
            <v>25384.6294460148</v>
          </cell>
          <cell r="AQ587">
            <v>23024.65307838</v>
          </cell>
          <cell r="AR587">
            <v>20666.7735426272</v>
          </cell>
          <cell r="AS587">
            <v>18927.4594120926</v>
          </cell>
          <cell r="AT587">
            <v>17806.7106867759</v>
          </cell>
          <cell r="AU587">
            <v>16685.9619614593</v>
          </cell>
          <cell r="AV587">
            <v>15565.2132361427</v>
          </cell>
          <cell r="AW587">
            <v>14444.464510826</v>
          </cell>
          <cell r="AX587">
            <v>13323.7157855094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</row>
        <row r="588">
          <cell r="A588">
            <v>-3133.82015684407</v>
          </cell>
          <cell r="B588">
            <v>-12632.3342122079</v>
          </cell>
          <cell r="C588">
            <v>-10836.0425090017</v>
          </cell>
          <cell r="D588">
            <v>-8170.09466462761</v>
          </cell>
          <cell r="E588">
            <v>-6439.27569386149</v>
          </cell>
          <cell r="F588">
            <v>-4998.32201359661</v>
          </cell>
          <cell r="G588">
            <v>-3481.68664209316</v>
          </cell>
          <cell r="H588">
            <v>-1874.9008957367</v>
          </cell>
          <cell r="I588">
            <v>-98.8959682146262</v>
          </cell>
          <cell r="J588">
            <v>1865.19568311803</v>
          </cell>
          <cell r="K588">
            <v>4029.30535314014</v>
          </cell>
          <cell r="L588">
            <v>6415.81105247146</v>
          </cell>
          <cell r="M588">
            <v>9045.13613723922</v>
          </cell>
          <cell r="N588">
            <v>11947.0366217635</v>
          </cell>
          <cell r="O588">
            <v>15555.198932745</v>
          </cell>
          <cell r="P588">
            <v>20034.3303601036</v>
          </cell>
          <cell r="Q588">
            <v>25016.5431598147</v>
          </cell>
          <cell r="R588">
            <v>30385.5380872212</v>
          </cell>
          <cell r="S588">
            <v>36171.3420440871</v>
          </cell>
          <cell r="T588">
            <v>42406.312998596</v>
          </cell>
          <cell r="U588">
            <v>49125.3209520954</v>
          </cell>
          <cell r="V588">
            <v>56365.9429547592</v>
          </cell>
          <cell r="W588">
            <v>64168.6732608239</v>
          </cell>
          <cell r="X588">
            <v>72577.1497987211</v>
          </cell>
          <cell r="Y588">
            <v>81638.3982226753</v>
          </cell>
          <cell r="Z588">
            <v>91403.0949106611</v>
          </cell>
          <cell r="AA588">
            <v>101925.850379576</v>
          </cell>
          <cell r="AB588">
            <v>113265.51470267</v>
          </cell>
          <cell r="AC588">
            <v>125485.50663732</v>
          </cell>
          <cell r="AD588">
            <v>138654.168303857</v>
          </cell>
          <cell r="AE588">
            <v>50232.9616476647</v>
          </cell>
          <cell r="AF588">
            <v>46179.6890887954</v>
          </cell>
          <cell r="AG588">
            <v>43498.7282975307</v>
          </cell>
          <cell r="AH588">
            <v>40981.7705911013</v>
          </cell>
          <cell r="AI588">
            <v>38613.3803850522</v>
          </cell>
          <cell r="AJ588">
            <v>36380.0515429851</v>
          </cell>
          <cell r="AK588">
            <v>34210.3944867954</v>
          </cell>
          <cell r="AL588">
            <v>32040.7374306056</v>
          </cell>
          <cell r="AM588">
            <v>29869.1509263589</v>
          </cell>
          <cell r="AN588">
            <v>27699.4938701692</v>
          </cell>
          <cell r="AO588">
            <v>25527.9073659225</v>
          </cell>
          <cell r="AP588">
            <v>23358.2503097328</v>
          </cell>
          <cell r="AQ588">
            <v>21186.6638054861</v>
          </cell>
          <cell r="AR588">
            <v>19017.0067492963</v>
          </cell>
          <cell r="AS588">
            <v>17416.5368698882</v>
          </cell>
          <cell r="AT588">
            <v>16385.2541672616</v>
          </cell>
          <cell r="AU588">
            <v>15353.9714646351</v>
          </cell>
          <cell r="AV588">
            <v>14322.6887620085</v>
          </cell>
          <cell r="AW588">
            <v>13291.406059382</v>
          </cell>
          <cell r="AX588">
            <v>12260.1233567554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</row>
        <row r="589">
          <cell r="A589">
            <v>-3456.5957631657</v>
          </cell>
          <cell r="B589">
            <v>-13959.2440153916</v>
          </cell>
          <cell r="C589">
            <v>-12204.1598039091</v>
          </cell>
          <cell r="D589">
            <v>-9367.34744249488</v>
          </cell>
          <cell r="E589">
            <v>-7477.40434885045</v>
          </cell>
          <cell r="F589">
            <v>-5913.89529653438</v>
          </cell>
          <cell r="G589">
            <v>-4283.09791967275</v>
          </cell>
          <cell r="H589">
            <v>-2569.62628021565</v>
          </cell>
          <cell r="I589">
            <v>-687.460122668987</v>
          </cell>
          <cell r="J589">
            <v>1383.28511768893</v>
          </cell>
          <cell r="K589">
            <v>3654.39452581739</v>
          </cell>
          <cell r="L589">
            <v>6149.03896054882</v>
          </cell>
          <cell r="M589">
            <v>8888.08834833453</v>
          </cell>
          <cell r="N589">
            <v>11902.930870257</v>
          </cell>
          <cell r="O589">
            <v>15670.195160376</v>
          </cell>
          <cell r="P589">
            <v>20373.194707359</v>
          </cell>
          <cell r="Q589">
            <v>25610.7452467932</v>
          </cell>
          <cell r="R589">
            <v>31254.9004462434</v>
          </cell>
          <cell r="S589">
            <v>37337.2260821738</v>
          </cell>
          <cell r="T589">
            <v>43891.73846431</v>
          </cell>
          <cell r="U589">
            <v>50955.0946769055</v>
          </cell>
          <cell r="V589">
            <v>58566.7975889306</v>
          </cell>
          <cell r="W589">
            <v>66769.4167797362</v>
          </cell>
          <cell r="X589">
            <v>75608.8266157505</v>
          </cell>
          <cell r="Y589">
            <v>85134.4628096882</v>
          </cell>
          <cell r="Z589">
            <v>95399.5988971183</v>
          </cell>
          <cell r="AA589">
            <v>106461.644176626</v>
          </cell>
          <cell r="AB589">
            <v>118382.464779846</v>
          </cell>
          <cell r="AC589">
            <v>131228.72966699</v>
          </cell>
          <cell r="AD589">
            <v>145072.283482916</v>
          </cell>
          <cell r="AE589">
            <v>55392.0552713411</v>
          </cell>
          <cell r="AF589">
            <v>50922.4980275242</v>
          </cell>
          <cell r="AG589">
            <v>47966.1935720624</v>
          </cell>
          <cell r="AH589">
            <v>45190.7358682531</v>
          </cell>
          <cell r="AI589">
            <v>42579.1040453527</v>
          </cell>
          <cell r="AJ589">
            <v>40116.4048414604</v>
          </cell>
          <cell r="AK589">
            <v>37723.9167293862</v>
          </cell>
          <cell r="AL589">
            <v>35331.428617312</v>
          </cell>
          <cell r="AM589">
            <v>32936.8128963947</v>
          </cell>
          <cell r="AN589">
            <v>30544.3247843205</v>
          </cell>
          <cell r="AO589">
            <v>28149.7090634033</v>
          </cell>
          <cell r="AP589">
            <v>25757.2209513291</v>
          </cell>
          <cell r="AQ589">
            <v>23362.6052304118</v>
          </cell>
          <cell r="AR589">
            <v>20970.1171183376</v>
          </cell>
          <cell r="AS589">
            <v>19205.2736149402</v>
          </cell>
          <cell r="AT589">
            <v>18068.0747202195</v>
          </cell>
          <cell r="AU589">
            <v>16930.8758254989</v>
          </cell>
          <cell r="AV589">
            <v>15793.6769307783</v>
          </cell>
          <cell r="AW589">
            <v>14656.4780360576</v>
          </cell>
          <cell r="AX589">
            <v>13519.279141337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</row>
        <row r="590">
          <cell r="A590">
            <v>-3601.3880581579</v>
          </cell>
          <cell r="B590">
            <v>-14653.9172795957</v>
          </cell>
          <cell r="C590">
            <v>-12910.2088830957</v>
          </cell>
          <cell r="D590">
            <v>-10314.597333899</v>
          </cell>
          <cell r="E590">
            <v>-8511.51982831659</v>
          </cell>
          <cell r="F590">
            <v>-6941.71230868112</v>
          </cell>
          <cell r="G590">
            <v>-5311.75955388356</v>
          </cell>
          <cell r="H590">
            <v>-3606.16153369168</v>
          </cell>
          <cell r="I590">
            <v>-1736.23368129351</v>
          </cell>
          <cell r="J590">
            <v>318.02052934067</v>
          </cell>
          <cell r="K590">
            <v>2567.97742969268</v>
          </cell>
          <cell r="L590">
            <v>5036.77244675036</v>
          </cell>
          <cell r="M590">
            <v>7745.06351212868</v>
          </cell>
          <cell r="N590">
            <v>10724.5008677801</v>
          </cell>
          <cell r="O590">
            <v>14469.5474556501</v>
          </cell>
          <cell r="P590">
            <v>19170.9430507637</v>
          </cell>
          <cell r="Q590">
            <v>24412.7701957147</v>
          </cell>
          <cell r="R590">
            <v>30061.5340046823</v>
          </cell>
          <cell r="S590">
            <v>36148.8260284639</v>
          </cell>
          <cell r="T590">
            <v>42708.6903520473</v>
          </cell>
          <cell r="U590">
            <v>49777.8139912134</v>
          </cell>
          <cell r="V590">
            <v>57395.7320701226</v>
          </cell>
          <cell r="W590">
            <v>65605.0489273698</v>
          </cell>
          <cell r="X590">
            <v>74451.6763870778</v>
          </cell>
          <cell r="Y590">
            <v>83985.090527594</v>
          </cell>
          <cell r="Z590">
            <v>94258.6083838094</v>
          </cell>
          <cell r="AA590">
            <v>105329.686130597</v>
          </cell>
          <cell r="AB590">
            <v>117260.240415004</v>
          </cell>
          <cell r="AC590">
            <v>130116.994634303</v>
          </cell>
          <cell r="AD590">
            <v>143971.852096499</v>
          </cell>
          <cell r="AE590">
            <v>57590.8067025373</v>
          </cell>
          <cell r="AF590">
            <v>52943.8333051129</v>
          </cell>
          <cell r="AG590">
            <v>49870.1802764548</v>
          </cell>
          <cell r="AH590">
            <v>46984.5525930595</v>
          </cell>
          <cell r="AI590">
            <v>44269.2537518434</v>
          </cell>
          <cell r="AJ590">
            <v>41708.7993126084</v>
          </cell>
          <cell r="AK590">
            <v>39221.3429485931</v>
          </cell>
          <cell r="AL590">
            <v>36733.8865845778</v>
          </cell>
          <cell r="AM590">
            <v>34244.218157677</v>
          </cell>
          <cell r="AN590">
            <v>31756.7617936617</v>
          </cell>
          <cell r="AO590">
            <v>29267.0933667609</v>
          </cell>
          <cell r="AP590">
            <v>26779.6370027456</v>
          </cell>
          <cell r="AQ590">
            <v>24289.9685758448</v>
          </cell>
          <cell r="AR590">
            <v>21802.5122118295</v>
          </cell>
          <cell r="AS590">
            <v>19967.6143990203</v>
          </cell>
          <cell r="AT590">
            <v>18785.2751374172</v>
          </cell>
          <cell r="AU590">
            <v>17602.9358758141</v>
          </cell>
          <cell r="AV590">
            <v>16420.596614211</v>
          </cell>
          <cell r="AW590">
            <v>15238.2573526079</v>
          </cell>
          <cell r="AX590">
            <v>14055.9180910049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</row>
        <row r="591">
          <cell r="A591">
            <v>-3445.60275538168</v>
          </cell>
          <cell r="B591">
            <v>-13968.7310055351</v>
          </cell>
          <cell r="C591">
            <v>-12093.4406013417</v>
          </cell>
          <cell r="D591">
            <v>-9424.87502739911</v>
          </cell>
          <cell r="E591">
            <v>-7632.21866539593</v>
          </cell>
          <cell r="F591">
            <v>-6090.45025145962</v>
          </cell>
          <cell r="G591">
            <v>-4482.22429309028</v>
          </cell>
          <cell r="H591">
            <v>-2792.29442805998</v>
          </cell>
          <cell r="I591">
            <v>-935.076181388911</v>
          </cell>
          <cell r="J591">
            <v>1109.15522900708</v>
          </cell>
          <cell r="K591">
            <v>3352.07214808228</v>
          </cell>
          <cell r="L591">
            <v>5816.67845889942</v>
          </cell>
          <cell r="M591">
            <v>8523.68366673139</v>
          </cell>
          <cell r="N591">
            <v>11504.2479979075</v>
          </cell>
          <cell r="O591">
            <v>15232.7835350894</v>
          </cell>
          <cell r="P591">
            <v>19891.5393216431</v>
          </cell>
          <cell r="Q591">
            <v>25080.7370336195</v>
          </cell>
          <cell r="R591">
            <v>30672.7856499545</v>
          </cell>
          <cell r="S591">
            <v>36698.9595333047</v>
          </cell>
          <cell r="T591">
            <v>43192.9609563779</v>
          </cell>
          <cell r="U591">
            <v>50191.1085868989</v>
          </cell>
          <cell r="V591">
            <v>57732.5406051554</v>
          </cell>
          <cell r="W591">
            <v>65859.4335900853</v>
          </cell>
          <cell r="X591">
            <v>74617.2383980601</v>
          </cell>
          <cell r="Y591">
            <v>84054.9343535519</v>
          </cell>
          <cell r="Z591">
            <v>94225.3031732816</v>
          </cell>
          <cell r="AA591">
            <v>105185.224155811</v>
          </cell>
          <cell r="AB591">
            <v>116995.992287472</v>
          </cell>
          <cell r="AC591">
            <v>129723.661043678</v>
          </cell>
          <cell r="AD591">
            <v>143439.411802808</v>
          </cell>
          <cell r="AE591">
            <v>55145.1578755299</v>
          </cell>
          <cell r="AF591">
            <v>50695.5226591323</v>
          </cell>
          <cell r="AG591">
            <v>47752.3952534785</v>
          </cell>
          <cell r="AH591">
            <v>44989.3085165145</v>
          </cell>
          <cell r="AI591">
            <v>42389.3174441285</v>
          </cell>
          <cell r="AJ591">
            <v>39937.5951577224</v>
          </cell>
          <cell r="AK591">
            <v>37555.7710132784</v>
          </cell>
          <cell r="AL591">
            <v>35173.9468688342</v>
          </cell>
          <cell r="AM591">
            <v>32790.0045988761</v>
          </cell>
          <cell r="AN591">
            <v>30408.180454432</v>
          </cell>
          <cell r="AO591">
            <v>28024.2381844739</v>
          </cell>
          <cell r="AP591">
            <v>25642.4140400299</v>
          </cell>
          <cell r="AQ591">
            <v>23258.4717700718</v>
          </cell>
          <cell r="AR591">
            <v>20876.6476256276</v>
          </cell>
          <cell r="AS591">
            <v>19119.6705078133</v>
          </cell>
          <cell r="AT591">
            <v>17987.5404166287</v>
          </cell>
          <cell r="AU591">
            <v>16855.410325444</v>
          </cell>
          <cell r="AV591">
            <v>15723.2802342594</v>
          </cell>
          <cell r="AW591">
            <v>14591.1501430748</v>
          </cell>
          <cell r="AX591">
            <v>13459.0200518901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</row>
        <row r="592">
          <cell r="A592">
            <v>-3539.25865950431</v>
          </cell>
          <cell r="B592">
            <v>-14259.244612132</v>
          </cell>
          <cell r="C592">
            <v>-12366.6519077774</v>
          </cell>
          <cell r="D592">
            <v>-9685.17806703706</v>
          </cell>
          <cell r="E592">
            <v>-7850.77441957912</v>
          </cell>
          <cell r="F592">
            <v>-6262.85075784492</v>
          </cell>
          <cell r="G592">
            <v>-4610.45068106632</v>
          </cell>
          <cell r="H592">
            <v>-2877.99415195638</v>
          </cell>
          <cell r="I592">
            <v>-977.684292938058</v>
          </cell>
          <cell r="J592">
            <v>1110.57620229572</v>
          </cell>
          <cell r="K592">
            <v>3398.47514995541</v>
          </cell>
          <cell r="L592">
            <v>5909.32841716915</v>
          </cell>
          <cell r="M592">
            <v>8664.05499255048</v>
          </cell>
          <cell r="N592">
            <v>11694.398465729</v>
          </cell>
          <cell r="O592">
            <v>15488.1960864212</v>
          </cell>
          <cell r="P592">
            <v>20233.566738219</v>
          </cell>
          <cell r="Q592">
            <v>25520.4815564802</v>
          </cell>
          <cell r="R592">
            <v>31217.8333120134</v>
          </cell>
          <cell r="S592">
            <v>37357.4852909256</v>
          </cell>
          <cell r="T592">
            <v>43973.7744090324</v>
          </cell>
          <cell r="U592">
            <v>51103.7032461607</v>
          </cell>
          <cell r="V592">
            <v>58787.1469885739</v>
          </cell>
          <cell r="W592">
            <v>67067.0764368746</v>
          </cell>
          <cell r="X592">
            <v>75989.7983265915</v>
          </cell>
          <cell r="Y592">
            <v>85605.2143054767</v>
          </cell>
          <cell r="Z592">
            <v>95967.1000158844</v>
          </cell>
          <cell r="AA592">
            <v>107133.40584304</v>
          </cell>
          <cell r="AB592">
            <v>119166.58101118</v>
          </cell>
          <cell r="AC592">
            <v>132133.922840111</v>
          </cell>
          <cell r="AD592">
            <v>146107.953115478</v>
          </cell>
          <cell r="AE592">
            <v>56748.1953371996</v>
          </cell>
          <cell r="AF592">
            <v>52169.2118295387</v>
          </cell>
          <cell r="AG592">
            <v>49140.5294328849</v>
          </cell>
          <cell r="AH592">
            <v>46297.1213817777</v>
          </cell>
          <cell r="AI592">
            <v>43621.5500907541</v>
          </cell>
          <cell r="AJ592">
            <v>41098.5576725335</v>
          </cell>
          <cell r="AK592">
            <v>38647.4952943487</v>
          </cell>
          <cell r="AL592">
            <v>36196.4329161639</v>
          </cell>
          <cell r="AM592">
            <v>33743.1908397962</v>
          </cell>
          <cell r="AN592">
            <v>31292.1284616114</v>
          </cell>
          <cell r="AO592">
            <v>28838.8863852437</v>
          </cell>
          <cell r="AP592">
            <v>26387.824007059</v>
          </cell>
          <cell r="AQ592">
            <v>23934.5819306913</v>
          </cell>
          <cell r="AR592">
            <v>21483.5195525065</v>
          </cell>
          <cell r="AS592">
            <v>19675.4681382777</v>
          </cell>
          <cell r="AT592">
            <v>18510.427688005</v>
          </cell>
          <cell r="AU592">
            <v>17345.3872377323</v>
          </cell>
          <cell r="AV592">
            <v>16180.3467874596</v>
          </cell>
          <cell r="AW592">
            <v>15015.3063371869</v>
          </cell>
          <cell r="AX592">
            <v>13850.2658869142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</row>
        <row r="593">
          <cell r="A593">
            <v>-3393.53463605661</v>
          </cell>
          <cell r="B593">
            <v>-13639.879361874</v>
          </cell>
          <cell r="C593">
            <v>-11851.4883824897</v>
          </cell>
          <cell r="D593">
            <v>-9251.3141414365</v>
          </cell>
          <cell r="E593">
            <v>-7476.37718952982</v>
          </cell>
          <cell r="F593">
            <v>-5949.86463289559</v>
          </cell>
          <cell r="G593">
            <v>-4355.66758585305</v>
          </cell>
          <cell r="H593">
            <v>-2678.65568403352</v>
          </cell>
          <cell r="I593">
            <v>-834.172382098059</v>
          </cell>
          <cell r="J593">
            <v>1197.37888192602</v>
          </cell>
          <cell r="K593">
            <v>3427.69954136491</v>
          </cell>
          <cell r="L593">
            <v>5879.69685163984</v>
          </cell>
          <cell r="M593">
            <v>8574.03110378845</v>
          </cell>
          <cell r="N593">
            <v>11541.6545147879</v>
          </cell>
          <cell r="O593">
            <v>15251.2096014677</v>
          </cell>
          <cell r="P593">
            <v>19882.4537120689</v>
          </cell>
          <cell r="Q593">
            <v>25040.1066808154</v>
          </cell>
          <cell r="R593">
            <v>30598.1616535232</v>
          </cell>
          <cell r="S593">
            <v>36587.7028783469</v>
          </cell>
          <cell r="T593">
            <v>43042.2277544091</v>
          </cell>
          <cell r="U593">
            <v>49997.8341709809</v>
          </cell>
          <cell r="V593">
            <v>57493.4223902908</v>
          </cell>
          <cell r="W593">
            <v>65570.9126030204</v>
          </cell>
          <cell r="X593">
            <v>74275.4793731984</v>
          </cell>
          <cell r="Y593">
            <v>83655.8042836611</v>
          </cell>
          <cell r="Z593">
            <v>93764.348195037</v>
          </cell>
          <cell r="AA593">
            <v>104657.644640903</v>
          </cell>
          <cell r="AB593">
            <v>116396.615999971</v>
          </cell>
          <cell r="AC593">
            <v>129046.91421354</v>
          </cell>
          <cell r="AD593">
            <v>142679.287953733</v>
          </cell>
          <cell r="AE593">
            <v>54450.4768217948</v>
          </cell>
          <cell r="AF593">
            <v>50056.8950722826</v>
          </cell>
          <cell r="AG593">
            <v>47150.8431765411</v>
          </cell>
          <cell r="AH593">
            <v>44422.5639200513</v>
          </cell>
          <cell r="AI593">
            <v>41855.3257602954</v>
          </cell>
          <cell r="AJ593">
            <v>39434.4885975702</v>
          </cell>
          <cell r="AK593">
            <v>37082.6690477309</v>
          </cell>
          <cell r="AL593">
            <v>34730.8494978916</v>
          </cell>
          <cell r="AM593">
            <v>32376.9385052376</v>
          </cell>
          <cell r="AN593">
            <v>30025.1189553983</v>
          </cell>
          <cell r="AO593">
            <v>27671.2079627443</v>
          </cell>
          <cell r="AP593">
            <v>25319.388412905</v>
          </cell>
          <cell r="AQ593">
            <v>22965.477420251</v>
          </cell>
          <cell r="AR593">
            <v>20613.6578704118</v>
          </cell>
          <cell r="AS593">
            <v>18878.8139509164</v>
          </cell>
          <cell r="AT593">
            <v>17760.945661765</v>
          </cell>
          <cell r="AU593">
            <v>16643.0773726135</v>
          </cell>
          <cell r="AV593">
            <v>15525.2090834621</v>
          </cell>
          <cell r="AW593">
            <v>14407.3407943106</v>
          </cell>
          <cell r="AX593">
            <v>13289.4725051592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</row>
        <row r="594">
          <cell r="A594">
            <v>-2953.87955767334</v>
          </cell>
          <cell r="B594">
            <v>-11717.5061086838</v>
          </cell>
          <cell r="C594">
            <v>-10003.7092505638</v>
          </cell>
          <cell r="D594">
            <v>-7649.2634142437</v>
          </cell>
          <cell r="E594">
            <v>-6067.28146345178</v>
          </cell>
          <cell r="F594">
            <v>-4702.55989321833</v>
          </cell>
          <cell r="G594">
            <v>-3258.80911068396</v>
          </cell>
          <cell r="H594">
            <v>-1722.11229728024</v>
          </cell>
          <cell r="I594">
            <v>-17.0806683798571</v>
          </cell>
          <cell r="J594">
            <v>1874.53737010367</v>
          </cell>
          <cell r="K594">
            <v>3964.65206741643</v>
          </cell>
          <cell r="L594">
            <v>6275.12700284853</v>
          </cell>
          <cell r="M594">
            <v>8826.0421796015</v>
          </cell>
          <cell r="N594">
            <v>11646.1881009813</v>
          </cell>
          <cell r="O594">
            <v>15146.90202292</v>
          </cell>
          <cell r="P594">
            <v>19483.1236571309</v>
          </cell>
          <cell r="Q594">
            <v>24304.0418046172</v>
          </cell>
          <cell r="R594">
            <v>29499.220356765</v>
          </cell>
          <cell r="S594">
            <v>35097.7141214372</v>
          </cell>
          <cell r="T594">
            <v>41130.8335067402</v>
          </cell>
          <cell r="U594">
            <v>47632.3196291328</v>
          </cell>
          <cell r="V594">
            <v>54638.5330156333</v>
          </cell>
          <cell r="W594">
            <v>62188.6569554676</v>
          </cell>
          <cell r="X594">
            <v>70324.9166384364</v>
          </cell>
          <cell r="Y594">
            <v>79092.8153055617</v>
          </cell>
          <cell r="Z594">
            <v>88541.3887327222</v>
          </cell>
          <cell r="AA594">
            <v>98723.4794705152</v>
          </cell>
          <cell r="AB594">
            <v>109696.032374071</v>
          </cell>
          <cell r="AC594">
            <v>121520.413075615</v>
          </cell>
          <cell r="AD594">
            <v>134262.751180883</v>
          </cell>
          <cell r="AE594">
            <v>47563.5903552393</v>
          </cell>
          <cell r="AF594">
            <v>43725.7080312702</v>
          </cell>
          <cell r="AG594">
            <v>41187.2130540364</v>
          </cell>
          <cell r="AH594">
            <v>38804.0060647739</v>
          </cell>
          <cell r="AI594">
            <v>36561.4717234383</v>
          </cell>
          <cell r="AJ594">
            <v>34446.8216074909</v>
          </cell>
          <cell r="AK594">
            <v>32392.4597692264</v>
          </cell>
          <cell r="AL594">
            <v>30338.097930962</v>
          </cell>
          <cell r="AM594">
            <v>28281.909175192</v>
          </cell>
          <cell r="AN594">
            <v>26227.5473369275</v>
          </cell>
          <cell r="AO594">
            <v>24171.3585811575</v>
          </cell>
          <cell r="AP594">
            <v>22116.996742893</v>
          </cell>
          <cell r="AQ594">
            <v>20060.807987123</v>
          </cell>
          <cell r="AR594">
            <v>18006.4461488586</v>
          </cell>
          <cell r="AS594">
            <v>16491.0249747298</v>
          </cell>
          <cell r="AT594">
            <v>15514.5444647367</v>
          </cell>
          <cell r="AU594">
            <v>14538.0639547437</v>
          </cell>
          <cell r="AV594">
            <v>13561.5834447506</v>
          </cell>
          <cell r="AW594">
            <v>12585.1029347576</v>
          </cell>
          <cell r="AX594">
            <v>11608.6224247645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</row>
        <row r="595">
          <cell r="A595">
            <v>-3509.2423959152</v>
          </cell>
          <cell r="B595">
            <v>-14204.4350509894</v>
          </cell>
          <cell r="C595">
            <v>-12486.3227073081</v>
          </cell>
          <cell r="D595">
            <v>-9840.91654455241</v>
          </cell>
          <cell r="E595">
            <v>-8024.84843784161</v>
          </cell>
          <cell r="F595">
            <v>-6471.95411809769</v>
          </cell>
          <cell r="G595">
            <v>-4855.40619152551</v>
          </cell>
          <cell r="H595">
            <v>-3159.85465575195</v>
          </cell>
          <cell r="I595">
            <v>-1298.382069656</v>
          </cell>
          <cell r="J595">
            <v>748.84683793916</v>
          </cell>
          <cell r="K595">
            <v>2993.36906630005</v>
          </cell>
          <cell r="L595">
            <v>5458.23729894739</v>
          </cell>
          <cell r="M595">
            <v>8164.13010264262</v>
          </cell>
          <cell r="N595">
            <v>11142.410085128</v>
          </cell>
          <cell r="O595">
            <v>14876.1421868524</v>
          </cell>
          <cell r="P595">
            <v>19551.2330120413</v>
          </cell>
          <cell r="Q595">
            <v>24760.9197014028</v>
          </cell>
          <cell r="R595">
            <v>30375.0479076852</v>
          </cell>
          <cell r="S595">
            <v>36425.0154769322</v>
          </cell>
          <cell r="T595">
            <v>42944.6577515745</v>
          </cell>
          <cell r="U595">
            <v>49970.4367996088</v>
          </cell>
          <cell r="V595">
            <v>57541.6453341304</v>
          </cell>
          <cell r="W595">
            <v>65700.6264636678</v>
          </cell>
          <cell r="X595">
            <v>74493.0105023086</v>
          </cell>
          <cell r="Y595">
            <v>83967.9701640092</v>
          </cell>
          <cell r="Z595">
            <v>94178.4955683038</v>
          </cell>
          <cell r="AA595">
            <v>105181.690595419</v>
          </cell>
          <cell r="AB595">
            <v>117039.092248209</v>
          </cell>
          <cell r="AC595">
            <v>129817.014806985</v>
          </cell>
          <cell r="AD595">
            <v>143586.92070198</v>
          </cell>
          <cell r="AE595">
            <v>56201.7927057251</v>
          </cell>
          <cell r="AF595">
            <v>51666.8981531965</v>
          </cell>
          <cell r="AG595">
            <v>48667.3775655059</v>
          </cell>
          <cell r="AH595">
            <v>45851.3474007307</v>
          </cell>
          <cell r="AI595">
            <v>43201.5379720081</v>
          </cell>
          <cell r="AJ595">
            <v>40702.8383033334</v>
          </cell>
          <cell r="AK595">
            <v>38275.376092967</v>
          </cell>
          <cell r="AL595">
            <v>35847.9138826006</v>
          </cell>
          <cell r="AM595">
            <v>33418.2929613764</v>
          </cell>
          <cell r="AN595">
            <v>30990.83075101</v>
          </cell>
          <cell r="AO595">
            <v>28561.2098297857</v>
          </cell>
          <cell r="AP595">
            <v>26133.7476194193</v>
          </cell>
          <cell r="AQ595">
            <v>23704.1266981951</v>
          </cell>
          <cell r="AR595">
            <v>21276.6644878287</v>
          </cell>
          <cell r="AS595">
            <v>19486.0219805212</v>
          </cell>
          <cell r="AT595">
            <v>18332.1991762727</v>
          </cell>
          <cell r="AU595">
            <v>17178.3763720241</v>
          </cell>
          <cell r="AV595">
            <v>16024.5535677756</v>
          </cell>
          <cell r="AW595">
            <v>14870.7307635271</v>
          </cell>
          <cell r="AX595">
            <v>13716.9079592785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</row>
        <row r="596">
          <cell r="A596">
            <v>-3486.95997788033</v>
          </cell>
          <cell r="B596">
            <v>-14086.5945099831</v>
          </cell>
          <cell r="C596">
            <v>-12360.7074920769</v>
          </cell>
          <cell r="D596">
            <v>-9746.39364689364</v>
          </cell>
          <cell r="E596">
            <v>-7946.32869869123</v>
          </cell>
          <cell r="F596">
            <v>-6400.19582496421</v>
          </cell>
          <cell r="G596">
            <v>-4789.8008860705</v>
          </cell>
          <cell r="H596">
            <v>-3099.84593539342</v>
          </cell>
          <cell r="I596">
            <v>-1243.84702325403</v>
          </cell>
          <cell r="J596">
            <v>797.973718763361</v>
          </cell>
          <cell r="K596">
            <v>3037.17004818713</v>
          </cell>
          <cell r="L596">
            <v>5496.75255687982</v>
          </cell>
          <cell r="M596">
            <v>8197.38026354237</v>
          </cell>
          <cell r="N596">
            <v>11170.321868618</v>
          </cell>
          <cell r="O596">
            <v>14895.9346420913</v>
          </cell>
          <cell r="P596">
            <v>19558.9585175163</v>
          </cell>
          <cell r="Q596">
            <v>24754.7497093491</v>
          </cell>
          <cell r="R596">
            <v>30353.9036745171</v>
          </cell>
          <cell r="S596">
            <v>36387.7345133961</v>
          </cell>
          <cell r="T596">
            <v>42889.987321355</v>
          </cell>
          <cell r="U596">
            <v>49897.0269132147</v>
          </cell>
          <cell r="V596">
            <v>57448.0411988775</v>
          </cell>
          <cell r="W596">
            <v>65585.2603475354</v>
          </cell>
          <cell r="X596">
            <v>74354.1929661646</v>
          </cell>
          <cell r="Y596">
            <v>83803.8806131714</v>
          </cell>
          <cell r="Z596">
            <v>93987.172070593</v>
          </cell>
          <cell r="AA596">
            <v>104961.018908763</v>
          </cell>
          <cell r="AB596">
            <v>116786.793996427</v>
          </cell>
          <cell r="AC596">
            <v>129530.634737634</v>
          </cell>
          <cell r="AD596">
            <v>143263.812954989</v>
          </cell>
          <cell r="AE596">
            <v>55875.2761928966</v>
          </cell>
          <cell r="AF596">
            <v>51366.7280945299</v>
          </cell>
          <cell r="AG596">
            <v>48384.6338727131</v>
          </cell>
          <cell r="AH596">
            <v>45584.9640463747</v>
          </cell>
          <cell r="AI596">
            <v>42950.5492606461</v>
          </cell>
          <cell r="AJ596">
            <v>40466.3663300173</v>
          </cell>
          <cell r="AK596">
            <v>38053.0069882213</v>
          </cell>
          <cell r="AL596">
            <v>35639.6476464254</v>
          </cell>
          <cell r="AM596">
            <v>33224.1421352708</v>
          </cell>
          <cell r="AN596">
            <v>30810.7827934749</v>
          </cell>
          <cell r="AO596">
            <v>28395.2772823203</v>
          </cell>
          <cell r="AP596">
            <v>25981.9179405243</v>
          </cell>
          <cell r="AQ596">
            <v>23566.4124293698</v>
          </cell>
          <cell r="AR596">
            <v>21153.0530875738</v>
          </cell>
          <cell r="AS596">
            <v>19372.8137065558</v>
          </cell>
          <cell r="AT596">
            <v>18225.6942863156</v>
          </cell>
          <cell r="AU596">
            <v>17078.5748660754</v>
          </cell>
          <cell r="AV596">
            <v>15931.4554458353</v>
          </cell>
          <cell r="AW596">
            <v>14784.3360255951</v>
          </cell>
          <cell r="AX596">
            <v>13637.2166053549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</row>
        <row r="597">
          <cell r="A597">
            <v>-3616.1356527421</v>
          </cell>
          <cell r="B597">
            <v>-14758.6096082811</v>
          </cell>
          <cell r="C597">
            <v>-12838.6242697497</v>
          </cell>
          <cell r="D597">
            <v>-9991.38323985484</v>
          </cell>
          <cell r="E597">
            <v>-8094.85425296804</v>
          </cell>
          <cell r="F597">
            <v>-6485.83839777559</v>
          </cell>
          <cell r="G597">
            <v>-4814.23830951742</v>
          </cell>
          <cell r="H597">
            <v>-3064.31162280134</v>
          </cell>
          <cell r="I597">
            <v>-1146.91121740089</v>
          </cell>
          <cell r="J597">
            <v>958.239227339914</v>
          </cell>
          <cell r="K597">
            <v>3262.77560277526</v>
          </cell>
          <cell r="L597">
            <v>5790.145146974</v>
          </cell>
          <cell r="M597">
            <v>8561.32803455815</v>
          </cell>
          <cell r="N597">
            <v>11608.3606406658</v>
          </cell>
          <cell r="O597">
            <v>15427.5130205503</v>
          </cell>
          <cell r="P597">
            <v>20210.5377839455</v>
          </cell>
          <cell r="Q597">
            <v>25540.8070891964</v>
          </cell>
          <cell r="R597">
            <v>31284.8790532164</v>
          </cell>
          <cell r="S597">
            <v>37474.8782518193</v>
          </cell>
          <cell r="T597">
            <v>44145.4231751266</v>
          </cell>
          <cell r="U597">
            <v>51333.819836616</v>
          </cell>
          <cell r="V597">
            <v>59080.270412545</v>
          </cell>
          <cell r="W597">
            <v>67428.098078593</v>
          </cell>
          <cell r="X597">
            <v>76423.9893011587</v>
          </cell>
          <cell r="Y597">
            <v>86118.2549383583</v>
          </cell>
          <cell r="Z597">
            <v>96565.1116109744</v>
          </cell>
          <cell r="AA597">
            <v>107822.984916962</v>
          </cell>
          <cell r="AB597">
            <v>119954.836185286</v>
          </cell>
          <cell r="AC597">
            <v>133028.514596504</v>
          </cell>
          <cell r="AD597">
            <v>147117.136639393</v>
          </cell>
          <cell r="AE597">
            <v>57765.059672942</v>
          </cell>
          <cell r="AF597">
            <v>53104.0258904621</v>
          </cell>
          <cell r="AG597">
            <v>50021.0728849344</v>
          </cell>
          <cell r="AH597">
            <v>47126.7141344799</v>
          </cell>
          <cell r="AI597">
            <v>44403.1995915622</v>
          </cell>
          <cell r="AJ597">
            <v>41834.9979645872</v>
          </cell>
          <cell r="AK597">
            <v>39340.0152836995</v>
          </cell>
          <cell r="AL597">
            <v>36845.0326028118</v>
          </cell>
          <cell r="AM597">
            <v>34347.831165982</v>
          </cell>
          <cell r="AN597">
            <v>31852.8484850942</v>
          </cell>
          <cell r="AO597">
            <v>29355.6470482645</v>
          </cell>
          <cell r="AP597">
            <v>26860.6643673767</v>
          </cell>
          <cell r="AQ597">
            <v>24363.4629305469</v>
          </cell>
          <cell r="AR597">
            <v>21868.4802496592</v>
          </cell>
          <cell r="AS597">
            <v>20028.0305716726</v>
          </cell>
          <cell r="AT597">
            <v>18842.1138965871</v>
          </cell>
          <cell r="AU597">
            <v>17656.1972215016</v>
          </cell>
          <cell r="AV597">
            <v>16470.2805464161</v>
          </cell>
          <cell r="AW597">
            <v>15284.3638713306</v>
          </cell>
          <cell r="AX597">
            <v>14098.4471962451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</row>
        <row r="598">
          <cell r="A598">
            <v>-3249.9510728828</v>
          </cell>
          <cell r="B598">
            <v>-13211.1345583762</v>
          </cell>
          <cell r="C598">
            <v>-11415.1846957511</v>
          </cell>
          <cell r="D598">
            <v>-8778.0524043953</v>
          </cell>
          <cell r="E598">
            <v>-7047.38172939843</v>
          </cell>
          <cell r="F598">
            <v>-5585.16937251992</v>
          </cell>
          <cell r="G598">
            <v>-4051.66042558156</v>
          </cell>
          <cell r="H598">
            <v>-2432.19787682377</v>
          </cell>
          <cell r="I598">
            <v>-645.50024984088</v>
          </cell>
          <cell r="J598">
            <v>1327.50246436001</v>
          </cell>
          <cell r="K598">
            <v>3498.54108760789</v>
          </cell>
          <cell r="L598">
            <v>5890.09791311761</v>
          </cell>
          <cell r="M598">
            <v>8522.57122369271</v>
          </cell>
          <cell r="N598">
            <v>11426.0779142606</v>
          </cell>
          <cell r="O598">
            <v>15048.5734396715</v>
          </cell>
          <cell r="P598">
            <v>19560.8162566005</v>
          </cell>
          <cell r="Q598">
            <v>24583.4598132081</v>
          </cell>
          <cell r="R598">
            <v>29996.0242422426</v>
          </cell>
          <cell r="S598">
            <v>35828.7801143787</v>
          </cell>
          <cell r="T598">
            <v>42114.3479833616</v>
          </cell>
          <cell r="U598">
            <v>48887.8808212995</v>
          </cell>
          <cell r="V598">
            <v>56187.2606168832</v>
          </cell>
          <cell r="W598">
            <v>64053.3102360352</v>
          </cell>
          <cell r="X598">
            <v>72530.0217298525</v>
          </cell>
          <cell r="Y598">
            <v>81664.8023666876</v>
          </cell>
          <cell r="Z598">
            <v>91508.73976434</v>
          </cell>
          <cell r="AA598">
            <v>102116.887605148</v>
          </cell>
          <cell r="AB598">
            <v>113548.573531887</v>
          </cell>
          <cell r="AC598">
            <v>125867.730946425</v>
          </cell>
          <cell r="AD598">
            <v>139143.25656677</v>
          </cell>
          <cell r="AE598">
            <v>51971.7451663487</v>
          </cell>
          <cell r="AF598">
            <v>47778.1710347486</v>
          </cell>
          <cell r="AG598">
            <v>45004.4104107608</v>
          </cell>
          <cell r="AH598">
            <v>42400.3297389792</v>
          </cell>
          <cell r="AI598">
            <v>39949.9591415494</v>
          </cell>
          <cell r="AJ598">
            <v>37639.3249753482</v>
          </cell>
          <cell r="AK598">
            <v>35394.5665552978</v>
          </cell>
          <cell r="AL598">
            <v>33149.8081352474</v>
          </cell>
          <cell r="AM598">
            <v>30903.0534804651</v>
          </cell>
          <cell r="AN598">
            <v>28658.2950604147</v>
          </cell>
          <cell r="AO598">
            <v>26411.5404056325</v>
          </cell>
          <cell r="AP598">
            <v>24166.7819855821</v>
          </cell>
          <cell r="AQ598">
            <v>21920.0273307998</v>
          </cell>
          <cell r="AR598">
            <v>19675.2689107494</v>
          </cell>
          <cell r="AS598">
            <v>18019.3997365916</v>
          </cell>
          <cell r="AT598">
            <v>16952.4198083265</v>
          </cell>
          <cell r="AU598">
            <v>15885.4398800613</v>
          </cell>
          <cell r="AV598">
            <v>14818.4599517962</v>
          </cell>
          <cell r="AW598">
            <v>13751.480023531</v>
          </cell>
          <cell r="AX598">
            <v>12684.5000952659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</row>
        <row r="599">
          <cell r="A599">
            <v>-2868.36443130741</v>
          </cell>
          <cell r="B599">
            <v>-11504.8265642435</v>
          </cell>
          <cell r="C599">
            <v>-9915.8904759539</v>
          </cell>
          <cell r="D599">
            <v>-7621.7142691582</v>
          </cell>
          <cell r="E599">
            <v>-6097.83108311436</v>
          </cell>
          <cell r="F599">
            <v>-4795.20640205985</v>
          </cell>
          <cell r="G599">
            <v>-3413.10842358998</v>
          </cell>
          <cell r="H599">
            <v>-1938.0470944533</v>
          </cell>
          <cell r="I599">
            <v>-296.846636215012</v>
          </cell>
          <cell r="J599">
            <v>1528.26311037575</v>
          </cell>
          <cell r="K599">
            <v>3549.03878575312</v>
          </cell>
          <cell r="L599">
            <v>5786.89901641611</v>
          </cell>
          <cell r="M599">
            <v>8261.56421104893</v>
          </cell>
          <cell r="N599">
            <v>11001.0989908653</v>
          </cell>
          <cell r="O599">
            <v>14403.9505326261</v>
          </cell>
          <cell r="P599">
            <v>18619.3026407524</v>
          </cell>
          <cell r="Q599">
            <v>23305.8253594266</v>
          </cell>
          <cell r="R599">
            <v>28356.1750163493</v>
          </cell>
          <cell r="S599">
            <v>33798.5964422706</v>
          </cell>
          <cell r="T599">
            <v>39663.527187556</v>
          </cell>
          <cell r="U599">
            <v>45983.7677487084</v>
          </cell>
          <cell r="V599">
            <v>52794.6650100184</v>
          </cell>
          <cell r="W599">
            <v>60134.3099262654</v>
          </cell>
          <cell r="X599">
            <v>68043.750552041</v>
          </cell>
          <cell r="Y599">
            <v>76567.221609093</v>
          </cell>
          <cell r="Z599">
            <v>85752.3918755782</v>
          </cell>
          <cell r="AA599">
            <v>95650.6307807857</v>
          </cell>
          <cell r="AB599">
            <v>106317.295696302</v>
          </cell>
          <cell r="AC599">
            <v>117812.041530337</v>
          </cell>
          <cell r="AD599">
            <v>130199.154356657</v>
          </cell>
          <cell r="AE599">
            <v>46046.823647367</v>
          </cell>
          <cell r="AF599">
            <v>42331.3284706728</v>
          </cell>
          <cell r="AG599">
            <v>39873.7841668598</v>
          </cell>
          <cell r="AH599">
            <v>37566.5758352319</v>
          </cell>
          <cell r="AI599">
            <v>35395.5542078188</v>
          </cell>
          <cell r="AJ599">
            <v>33348.3386751463</v>
          </cell>
          <cell r="AK599">
            <v>31359.4888728516</v>
          </cell>
          <cell r="AL599">
            <v>29370.6390705569</v>
          </cell>
          <cell r="AM599">
            <v>27380.0206097659</v>
          </cell>
          <cell r="AN599">
            <v>25391.1708074712</v>
          </cell>
          <cell r="AO599">
            <v>23400.5523466802</v>
          </cell>
          <cell r="AP599">
            <v>21411.7025443855</v>
          </cell>
          <cell r="AQ599">
            <v>19421.0840835945</v>
          </cell>
          <cell r="AR599">
            <v>17432.2342812998</v>
          </cell>
          <cell r="AS599">
            <v>15965.1387354122</v>
          </cell>
          <cell r="AT599">
            <v>15019.7974459317</v>
          </cell>
          <cell r="AU599">
            <v>14074.4561564513</v>
          </cell>
          <cell r="AV599">
            <v>13129.1148669709</v>
          </cell>
          <cell r="AW599">
            <v>12183.7735774904</v>
          </cell>
          <cell r="AX599">
            <v>11238.43228801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</row>
        <row r="600">
          <cell r="A600">
            <v>-3647.27060815035</v>
          </cell>
          <cell r="B600">
            <v>-14833.2053214281</v>
          </cell>
          <cell r="C600">
            <v>-13049.1365688047</v>
          </cell>
          <cell r="D600">
            <v>-10292.8065316536</v>
          </cell>
          <cell r="E600">
            <v>-8408.79720821772</v>
          </cell>
          <cell r="F600">
            <v>-6801.81837410416</v>
          </cell>
          <cell r="G600">
            <v>-5134.38231074263</v>
          </cell>
          <cell r="H600">
            <v>-3390.73928938185</v>
          </cell>
          <cell r="I600">
            <v>-1481.07865197102</v>
          </cell>
          <cell r="J600">
            <v>614.879176187286</v>
          </cell>
          <cell r="K600">
            <v>2908.63702047347</v>
          </cell>
          <cell r="L600">
            <v>5423.603215793</v>
          </cell>
          <cell r="M600">
            <v>8180.67117455796</v>
          </cell>
          <cell r="N600">
            <v>11211.9103133546</v>
          </cell>
          <cell r="O600">
            <v>15018.154211519</v>
          </cell>
          <cell r="P600">
            <v>19793.0311224468</v>
          </cell>
          <cell r="Q600">
            <v>25116.0691840266</v>
          </cell>
          <cell r="R600">
            <v>30852.3485241363</v>
          </cell>
          <cell r="S600">
            <v>37033.950137183</v>
          </cell>
          <cell r="T600">
            <v>43695.445548543</v>
          </cell>
          <cell r="U600">
            <v>50874.0901609545</v>
          </cell>
          <cell r="V600">
            <v>58610.0316108913</v>
          </cell>
          <cell r="W600">
            <v>66946.5343001848</v>
          </cell>
          <cell r="X600">
            <v>75930.2213586184</v>
          </cell>
          <cell r="Y600">
            <v>85611.3353907074</v>
          </cell>
          <cell r="Z600">
            <v>96044.0194649291</v>
          </cell>
          <cell r="AA600">
            <v>107286.619916876</v>
          </cell>
          <cell r="AB600">
            <v>119402.012659809</v>
          </cell>
          <cell r="AC600">
            <v>132457.954827536</v>
          </cell>
          <cell r="AD600">
            <v>146527.463716258</v>
          </cell>
          <cell r="AE600">
            <v>58332.2782491508</v>
          </cell>
          <cell r="AF600">
            <v>53625.4758833659</v>
          </cell>
          <cell r="AG600">
            <v>50512.2501104557</v>
          </cell>
          <cell r="AH600">
            <v>47589.4704761872</v>
          </cell>
          <cell r="AI600">
            <v>44839.2126381001</v>
          </cell>
          <cell r="AJ600">
            <v>42245.7927965414</v>
          </cell>
          <cell r="AK600">
            <v>39726.3108676319</v>
          </cell>
          <cell r="AL600">
            <v>37206.8289387224</v>
          </cell>
          <cell r="AM600">
            <v>34685.1064670054</v>
          </cell>
          <cell r="AN600">
            <v>32165.6245380959</v>
          </cell>
          <cell r="AO600">
            <v>29643.9020663789</v>
          </cell>
          <cell r="AP600">
            <v>27124.4201374694</v>
          </cell>
          <cell r="AQ600">
            <v>24602.6976657523</v>
          </cell>
          <cell r="AR600">
            <v>22083.2157368428</v>
          </cell>
          <cell r="AS600">
            <v>20224.6939361606</v>
          </cell>
          <cell r="AT600">
            <v>19027.1322637055</v>
          </cell>
          <cell r="AU600">
            <v>17829.5705912504</v>
          </cell>
          <cell r="AV600">
            <v>16632.0089187954</v>
          </cell>
          <cell r="AW600">
            <v>15434.4472463403</v>
          </cell>
          <cell r="AX600">
            <v>14236.8855738852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</row>
        <row r="601">
          <cell r="A601">
            <v>-2881.89009119088</v>
          </cell>
          <cell r="B601">
            <v>-11650.9481529326</v>
          </cell>
          <cell r="C601">
            <v>-10111.0640263138</v>
          </cell>
          <cell r="D601">
            <v>-7794.12827069247</v>
          </cell>
          <cell r="E601">
            <v>-6266.33252108901</v>
          </cell>
          <cell r="F601">
            <v>-4972.22956014767</v>
          </cell>
          <cell r="G601">
            <v>-3599.7167872752</v>
          </cell>
          <cell r="H601">
            <v>-2135.35149878091</v>
          </cell>
          <cell r="I601">
            <v>-505.875107501414</v>
          </cell>
          <cell r="J601">
            <v>1306.42647782886</v>
          </cell>
          <cell r="K601">
            <v>3313.22159714317</v>
          </cell>
          <cell r="L601">
            <v>5535.85505256111</v>
          </cell>
          <cell r="M601">
            <v>7993.95854383864</v>
          </cell>
          <cell r="N601">
            <v>10715.5269281595</v>
          </cell>
          <cell r="O601">
            <v>14099.8565272166</v>
          </cell>
          <cell r="P601">
            <v>18296.4251882191</v>
          </cell>
          <cell r="Q601">
            <v>22963.0224935532</v>
          </cell>
          <cell r="R601">
            <v>27991.8998755151</v>
          </cell>
          <cell r="S601">
            <v>33411.1820779669</v>
          </cell>
          <cell r="T601">
            <v>39251.1772417293</v>
          </cell>
          <cell r="U601">
            <v>45544.5464073613</v>
          </cell>
          <cell r="V601">
            <v>52326.4861768817</v>
          </cell>
          <cell r="W601">
            <v>59634.925555995</v>
          </cell>
          <cell r="X601">
            <v>67510.7380776907</v>
          </cell>
          <cell r="Y601">
            <v>75997.9703935484</v>
          </cell>
          <cell r="Z601">
            <v>85144.0886111811</v>
          </cell>
          <cell r="AA601">
            <v>95000.243755493</v>
          </cell>
          <cell r="AB601">
            <v>105621.557838386</v>
          </cell>
          <cell r="AC601">
            <v>117067.4321368</v>
          </cell>
          <cell r="AD601">
            <v>129401.87940318</v>
          </cell>
          <cell r="AE601">
            <v>46162.6151261401</v>
          </cell>
          <cell r="AF601">
            <v>42437.7767929194</v>
          </cell>
          <cell r="AG601">
            <v>39974.052634199</v>
          </cell>
          <cell r="AH601">
            <v>37661.0424894732</v>
          </cell>
          <cell r="AI601">
            <v>35484.5615103659</v>
          </cell>
          <cell r="AJ601">
            <v>33432.1979545484</v>
          </cell>
          <cell r="AK601">
            <v>31438.3468982816</v>
          </cell>
          <cell r="AL601">
            <v>29444.4958420149</v>
          </cell>
          <cell r="AM601">
            <v>27448.8716797012</v>
          </cell>
          <cell r="AN601">
            <v>25455.0206234344</v>
          </cell>
          <cell r="AO601">
            <v>23459.3964611207</v>
          </cell>
          <cell r="AP601">
            <v>21465.545404854</v>
          </cell>
          <cell r="AQ601">
            <v>19469.9212425403</v>
          </cell>
          <cell r="AR601">
            <v>17476.0701862735</v>
          </cell>
          <cell r="AS601">
            <v>16005.2854138704</v>
          </cell>
          <cell r="AT601">
            <v>15057.5669253307</v>
          </cell>
          <cell r="AU601">
            <v>14109.848436791</v>
          </cell>
          <cell r="AV601">
            <v>13162.1299482514</v>
          </cell>
          <cell r="AW601">
            <v>12214.4114597117</v>
          </cell>
          <cell r="AX601">
            <v>11266.6929711721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</row>
        <row r="602">
          <cell r="A602">
            <v>-3469.50167590299</v>
          </cell>
          <cell r="B602">
            <v>-13946.3086549597</v>
          </cell>
          <cell r="C602">
            <v>-12135.3916322101</v>
          </cell>
          <cell r="D602">
            <v>-9444.02313449853</v>
          </cell>
          <cell r="E602">
            <v>-7610.82808847429</v>
          </cell>
          <cell r="F602">
            <v>-6046.75425663201</v>
          </cell>
          <cell r="G602">
            <v>-4416.31110949824</v>
          </cell>
          <cell r="H602">
            <v>-2704.09970038414</v>
          </cell>
          <cell r="I602">
            <v>-823.765138914155</v>
          </cell>
          <cell r="J602">
            <v>1244.58965602961</v>
          </cell>
          <cell r="K602">
            <v>3512.69646793066</v>
          </cell>
          <cell r="L602">
            <v>6003.71981755775</v>
          </cell>
          <cell r="M602">
            <v>8738.50087322262</v>
          </cell>
          <cell r="N602">
            <v>11748.4587081119</v>
          </cell>
          <cell r="O602">
            <v>15512.4695817717</v>
          </cell>
          <cell r="P602">
            <v>20214.7813585138</v>
          </cell>
          <cell r="Q602">
            <v>25452.3483303409</v>
          </cell>
          <cell r="R602">
            <v>31096.5212378733</v>
          </cell>
          <cell r="S602">
            <v>37178.8659566103</v>
          </cell>
          <cell r="T602">
            <v>43733.3989030011</v>
          </cell>
          <cell r="U602">
            <v>50796.7772763076</v>
          </cell>
          <cell r="V602">
            <v>58408.5040694374</v>
          </cell>
          <cell r="W602">
            <v>66611.1489952999</v>
          </cell>
          <cell r="X602">
            <v>75450.5865642504</v>
          </cell>
          <cell r="Y602">
            <v>84976.2526441042</v>
          </cell>
          <cell r="Z602">
            <v>95241.4209375718</v>
          </cell>
          <cell r="AA602">
            <v>106303.500923356</v>
          </cell>
          <cell r="AB602">
            <v>118224.35892719</v>
          </cell>
          <cell r="AC602">
            <v>131070.664118455</v>
          </cell>
          <cell r="AD602">
            <v>144914.261367415</v>
          </cell>
          <cell r="AE602">
            <v>55669.4481387131</v>
          </cell>
          <cell r="AF602">
            <v>51177.5082031244</v>
          </cell>
          <cell r="AG602">
            <v>48206.3991377648</v>
          </cell>
          <cell r="AH602">
            <v>45417.0424701609</v>
          </cell>
          <cell r="AI602">
            <v>42792.3320922886</v>
          </cell>
          <cell r="AJ602">
            <v>40317.3001596269</v>
          </cell>
          <cell r="AK602">
            <v>37912.8309225644</v>
          </cell>
          <cell r="AL602">
            <v>35508.3616855019</v>
          </cell>
          <cell r="AM602">
            <v>33101.7541849364</v>
          </cell>
          <cell r="AN602">
            <v>30697.2849478739</v>
          </cell>
          <cell r="AO602">
            <v>28290.6774473084</v>
          </cell>
          <cell r="AP602">
            <v>25886.2082102459</v>
          </cell>
          <cell r="AQ602">
            <v>23479.6007096804</v>
          </cell>
          <cell r="AR602">
            <v>21075.131472618</v>
          </cell>
          <cell r="AS602">
            <v>19301.4499689428</v>
          </cell>
          <cell r="AT602">
            <v>18158.5561986551</v>
          </cell>
          <cell r="AU602">
            <v>17015.6624283673</v>
          </cell>
          <cell r="AV602">
            <v>15872.7686580795</v>
          </cell>
          <cell r="AW602">
            <v>14729.8748877917</v>
          </cell>
          <cell r="AX602">
            <v>13586.9811175039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</row>
        <row r="603">
          <cell r="A603">
            <v>-3539.33363716105</v>
          </cell>
          <cell r="B603">
            <v>-14298.8576035722</v>
          </cell>
          <cell r="C603">
            <v>-12451.6754586582</v>
          </cell>
          <cell r="D603">
            <v>-9826.30287534176</v>
          </cell>
          <cell r="E603">
            <v>-8018.96374893424</v>
          </cell>
          <cell r="F603">
            <v>-6445.71030580802</v>
          </cell>
          <cell r="G603">
            <v>-4808.97712609413</v>
          </cell>
          <cell r="H603">
            <v>-3093.27400586084</v>
          </cell>
          <cell r="I603">
            <v>-1210.94822829339</v>
          </cell>
          <cell r="J603">
            <v>857.993572750643</v>
          </cell>
          <cell r="K603">
            <v>3125.13706865041</v>
          </cell>
          <cell r="L603">
            <v>5613.68050452442</v>
          </cell>
          <cell r="M603">
            <v>8344.41935433402</v>
          </cell>
          <cell r="N603">
            <v>11348.9549645153</v>
          </cell>
          <cell r="O603">
            <v>15114.6442528003</v>
          </cell>
          <cell r="P603">
            <v>19829.3082128663</v>
          </cell>
          <cell r="Q603">
            <v>25083.0206060197</v>
          </cell>
          <cell r="R603">
            <v>30744.5923458958</v>
          </cell>
          <cell r="S603">
            <v>36845.6866135484</v>
          </cell>
          <cell r="T603">
            <v>43420.4246850644</v>
          </cell>
          <cell r="U603">
            <v>50505.5767598699</v>
          </cell>
          <cell r="V603">
            <v>58140.7676035328</v>
          </cell>
          <cell r="W603">
            <v>66368.698155151</v>
          </cell>
          <cell r="X603">
            <v>75235.3843386982</v>
          </cell>
          <cell r="Y603">
            <v>84790.4144139151</v>
          </cell>
          <cell r="Z603">
            <v>95087.2263060185</v>
          </cell>
          <cell r="AA603">
            <v>106183.406465238</v>
          </cell>
          <cell r="AB603">
            <v>118141.011927592</v>
          </cell>
          <cell r="AC603">
            <v>131026.917378083</v>
          </cell>
          <cell r="AD603">
            <v>144913.18915731</v>
          </cell>
          <cell r="AE603">
            <v>56707.2258161229</v>
          </cell>
          <cell r="AF603">
            <v>52131.5481186328</v>
          </cell>
          <cell r="AG603">
            <v>49105.0522878521</v>
          </cell>
          <cell r="AH603">
            <v>46263.6970432772</v>
          </cell>
          <cell r="AI603">
            <v>43590.0573885593</v>
          </cell>
          <cell r="AJ603">
            <v>41068.8864518932</v>
          </cell>
          <cell r="AK603">
            <v>38619.5936251658</v>
          </cell>
          <cell r="AL603">
            <v>36170.3007984384</v>
          </cell>
          <cell r="AM603">
            <v>33718.8298471674</v>
          </cell>
          <cell r="AN603">
            <v>31269.53702044</v>
          </cell>
          <cell r="AO603">
            <v>28818.066069169</v>
          </cell>
          <cell r="AP603">
            <v>26368.7732424416</v>
          </cell>
          <cell r="AQ603">
            <v>23917.3022911706</v>
          </cell>
          <cell r="AR603">
            <v>21468.0094644432</v>
          </cell>
          <cell r="AS603">
            <v>19661.263378077</v>
          </cell>
          <cell r="AT603">
            <v>18497.064032072</v>
          </cell>
          <cell r="AU603">
            <v>17332.864686067</v>
          </cell>
          <cell r="AV603">
            <v>16168.665340062</v>
          </cell>
          <cell r="AW603">
            <v>15004.465994057</v>
          </cell>
          <cell r="AX603">
            <v>13840.266648052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</row>
        <row r="604">
          <cell r="A604">
            <v>-3184.40995776592</v>
          </cell>
          <cell r="B604">
            <v>-12883.7312032498</v>
          </cell>
          <cell r="C604">
            <v>-11227.2125198928</v>
          </cell>
          <cell r="D604">
            <v>-8655.90792866698</v>
          </cell>
          <cell r="E604">
            <v>-6949.15682782156</v>
          </cell>
          <cell r="F604">
            <v>-5517.57025907646</v>
          </cell>
          <cell r="G604">
            <v>-4013.69278212385</v>
          </cell>
          <cell r="H604">
            <v>-2423.08559699927</v>
          </cell>
          <cell r="I604">
            <v>-665.825164910745</v>
          </cell>
          <cell r="J604">
            <v>1276.91418710783</v>
          </cell>
          <cell r="K604">
            <v>3416.83387072615</v>
          </cell>
          <cell r="L604">
            <v>5776.2055309743</v>
          </cell>
          <cell r="M604">
            <v>8375.27724039747</v>
          </cell>
          <cell r="N604">
            <v>11243.7873113474</v>
          </cell>
          <cell r="O604">
            <v>14821.528713715</v>
          </cell>
          <cell r="P604">
            <v>19275.6737455135</v>
          </cell>
          <cell r="Q604">
            <v>24233.0561643373</v>
          </cell>
          <cell r="R604">
            <v>29575.2930638575</v>
          </cell>
          <cell r="S604">
            <v>35332.261697592</v>
          </cell>
          <cell r="T604">
            <v>41536.158767896</v>
          </cell>
          <cell r="U604">
            <v>48221.6804908031</v>
          </cell>
          <cell r="V604">
            <v>55426.2166397678</v>
          </cell>
          <cell r="W604">
            <v>63190.0596535289</v>
          </cell>
          <cell r="X604">
            <v>71556.6299775585</v>
          </cell>
          <cell r="Y604">
            <v>80572.7188993542</v>
          </cell>
          <cell r="Z604">
            <v>90288.750235666</v>
          </cell>
          <cell r="AA604">
            <v>100759.062335182</v>
          </cell>
          <cell r="AB604">
            <v>112042.211973818</v>
          </cell>
          <cell r="AC604">
            <v>124201.301842182</v>
          </cell>
          <cell r="AD604">
            <v>137304.333456752</v>
          </cell>
          <cell r="AE604">
            <v>51000.3265759559</v>
          </cell>
          <cell r="AF604">
            <v>46885.1357247053</v>
          </cell>
          <cell r="AG604">
            <v>44163.2202451669</v>
          </cell>
          <cell r="AH604">
            <v>41607.8131818501</v>
          </cell>
          <cell r="AI604">
            <v>39203.2431544044</v>
          </cell>
          <cell r="AJ604">
            <v>36935.7977050236</v>
          </cell>
          <cell r="AK604">
            <v>34732.9966995876</v>
          </cell>
          <cell r="AL604">
            <v>32530.1956941515</v>
          </cell>
          <cell r="AM604">
            <v>30325.4357661717</v>
          </cell>
          <cell r="AN604">
            <v>28122.6347607357</v>
          </cell>
          <cell r="AO604">
            <v>25917.8748327559</v>
          </cell>
          <cell r="AP604">
            <v>23715.0738273198</v>
          </cell>
          <cell r="AQ604">
            <v>21510.31389934</v>
          </cell>
          <cell r="AR604">
            <v>19307.512893904</v>
          </cell>
          <cell r="AS604">
            <v>17682.5940388838</v>
          </cell>
          <cell r="AT604">
            <v>16635.5573342794</v>
          </cell>
          <cell r="AU604">
            <v>15588.520629675</v>
          </cell>
          <cell r="AV604">
            <v>14541.4839250707</v>
          </cell>
          <cell r="AW604">
            <v>13494.4472204663</v>
          </cell>
          <cell r="AX604">
            <v>12447.4105158619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</row>
        <row r="605">
          <cell r="A605">
            <v>-3138.23891713983</v>
          </cell>
          <cell r="B605">
            <v>-12547.9920925987</v>
          </cell>
          <cell r="C605">
            <v>-10582.6106827942</v>
          </cell>
          <cell r="D605">
            <v>-7664.67648735041</v>
          </cell>
          <cell r="E605">
            <v>-5819.43857197805</v>
          </cell>
          <cell r="F605">
            <v>-4323.37360862123</v>
          </cell>
          <cell r="G605">
            <v>-2747.96484729979</v>
          </cell>
          <cell r="H605">
            <v>-1078.40531053028</v>
          </cell>
          <cell r="I605">
            <v>764.943591759836</v>
          </cell>
          <cell r="J605">
            <v>2801.34060204375</v>
          </cell>
          <cell r="K605">
            <v>5043.09583274243</v>
          </cell>
          <cell r="L605">
            <v>7513.02823069547</v>
          </cell>
          <cell r="M605">
            <v>10232.0222830889</v>
          </cell>
          <cell r="N605">
            <v>13230.3705454342</v>
          </cell>
          <cell r="O605">
            <v>16943.7550397102</v>
          </cell>
          <cell r="P605">
            <v>21538.0812693171</v>
          </cell>
          <cell r="Q605">
            <v>26644.9166821005</v>
          </cell>
          <cell r="R605">
            <v>32148.2089999083</v>
          </cell>
          <cell r="S605">
            <v>38078.7362026119</v>
          </cell>
          <cell r="T605">
            <v>44469.6656446477</v>
          </cell>
          <cell r="U605">
            <v>51356.7395483743</v>
          </cell>
          <cell r="V605">
            <v>58778.4748977607</v>
          </cell>
          <cell r="W605">
            <v>66776.3788503417</v>
          </cell>
          <cell r="X605">
            <v>75395.1808721624</v>
          </cell>
          <cell r="Y605">
            <v>84683.0828939628</v>
          </cell>
          <cell r="Z605">
            <v>94692.0288876357</v>
          </cell>
          <cell r="AA605">
            <v>105477.995370607</v>
          </cell>
          <cell r="AB605">
            <v>117101.304462826</v>
          </cell>
          <cell r="AC605">
            <v>129626.96124718</v>
          </cell>
          <cell r="AD605">
            <v>143125.017320082</v>
          </cell>
          <cell r="AE605">
            <v>50410.5214573414</v>
          </cell>
          <cell r="AF605">
            <v>46342.9216862093</v>
          </cell>
          <cell r="AG605">
            <v>43652.4844302441</v>
          </cell>
          <cell r="AH605">
            <v>41126.629965259</v>
          </cell>
          <cell r="AI605">
            <v>38749.8681462205</v>
          </cell>
          <cell r="AJ605">
            <v>36508.6450962243</v>
          </cell>
          <cell r="AK605">
            <v>34331.318894491</v>
          </cell>
          <cell r="AL605">
            <v>32153.9926927576</v>
          </cell>
          <cell r="AM605">
            <v>29974.7302228951</v>
          </cell>
          <cell r="AN605">
            <v>27797.4040211618</v>
          </cell>
          <cell r="AO605">
            <v>25618.1415512993</v>
          </cell>
          <cell r="AP605">
            <v>23440.8153495659</v>
          </cell>
          <cell r="AQ605">
            <v>21261.5528797034</v>
          </cell>
          <cell r="AR605">
            <v>19084.2266779701</v>
          </cell>
          <cell r="AS605">
            <v>17478.0995743438</v>
          </cell>
          <cell r="AT605">
            <v>16443.1715688246</v>
          </cell>
          <cell r="AU605">
            <v>15408.2435633053</v>
          </cell>
          <cell r="AV605">
            <v>14373.3155577861</v>
          </cell>
          <cell r="AW605">
            <v>13338.3875522669</v>
          </cell>
          <cell r="AX605">
            <v>12303.4595467477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</row>
        <row r="606">
          <cell r="A606">
            <v>-3400.11856041399</v>
          </cell>
          <cell r="B606">
            <v>-13690.1075238272</v>
          </cell>
          <cell r="C606">
            <v>-11726.4416639614</v>
          </cell>
          <cell r="D606">
            <v>-9045.0899261881</v>
          </cell>
          <cell r="E606">
            <v>-7251.63730859467</v>
          </cell>
          <cell r="F606">
            <v>-5705.03144753016</v>
          </cell>
          <cell r="G606">
            <v>-4089.41446203907</v>
          </cell>
          <cell r="H606">
            <v>-2389.5325621505</v>
          </cell>
          <cell r="I606">
            <v>-520.518522463517</v>
          </cell>
          <cell r="J606">
            <v>1537.36692460236</v>
          </cell>
          <cell r="K606">
            <v>3795.96281613196</v>
          </cell>
          <cell r="L606">
            <v>6278.33707366906</v>
          </cell>
          <cell r="M606">
            <v>9005.3178150102</v>
          </cell>
          <cell r="N606">
            <v>12008.0531044671</v>
          </cell>
          <cell r="O606">
            <v>15755.932955817</v>
          </cell>
          <cell r="P606">
            <v>20429.1598243335</v>
          </cell>
          <cell r="Q606">
            <v>25632.2383170323</v>
          </cell>
          <cell r="R606">
            <v>31239.2453151712</v>
          </cell>
          <cell r="S606">
            <v>37281.5388383796</v>
          </cell>
          <cell r="T606">
            <v>43792.9113108456</v>
          </cell>
          <cell r="U606">
            <v>50809.7785504689</v>
          </cell>
          <cell r="V606">
            <v>58371.3834297318</v>
          </cell>
          <cell r="W606">
            <v>66520.0153472943</v>
          </cell>
          <cell r="X606">
            <v>75301.2467377384</v>
          </cell>
          <cell r="Y606">
            <v>84764.1879421788</v>
          </cell>
          <cell r="Z606">
            <v>94961.7618651416</v>
          </cell>
          <cell r="AA606">
            <v>105950.999953771</v>
          </cell>
          <cell r="AB606">
            <v>117793.361154667</v>
          </cell>
          <cell r="AC606">
            <v>130555.075632182</v>
          </cell>
          <cell r="AD606">
            <v>144307.515170444</v>
          </cell>
          <cell r="AE606">
            <v>54517.6780983404</v>
          </cell>
          <cell r="AF606">
            <v>50118.6739114244</v>
          </cell>
          <cell r="AG606">
            <v>47209.035446593</v>
          </cell>
          <cell r="AH606">
            <v>44477.389023101</v>
          </cell>
          <cell r="AI606">
            <v>41906.9824488223</v>
          </cell>
          <cell r="AJ606">
            <v>39483.1575556466</v>
          </cell>
          <cell r="AK606">
            <v>37128.4354549908</v>
          </cell>
          <cell r="AL606">
            <v>34773.7133543351</v>
          </cell>
          <cell r="AM606">
            <v>32416.8972296637</v>
          </cell>
          <cell r="AN606">
            <v>30062.175129008</v>
          </cell>
          <cell r="AO606">
            <v>27705.3590043365</v>
          </cell>
          <cell r="AP606">
            <v>25350.6369036808</v>
          </cell>
          <cell r="AQ606">
            <v>22993.8207790093</v>
          </cell>
          <cell r="AR606">
            <v>20639.0986783536</v>
          </cell>
          <cell r="AS606">
            <v>18902.1136623463</v>
          </cell>
          <cell r="AT606">
            <v>17782.8657309874</v>
          </cell>
          <cell r="AU606">
            <v>16663.6177996284</v>
          </cell>
          <cell r="AV606">
            <v>15544.3698682695</v>
          </cell>
          <cell r="AW606">
            <v>14425.1219369106</v>
          </cell>
          <cell r="AX606">
            <v>13305.8740055517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</row>
        <row r="607">
          <cell r="A607">
            <v>-3219.78323444022</v>
          </cell>
          <cell r="B607">
            <v>-13088.707698963</v>
          </cell>
          <cell r="C607">
            <v>-11513.0079389666</v>
          </cell>
          <cell r="D607">
            <v>-9168.54403517947</v>
          </cell>
          <cell r="E607">
            <v>-7556.5532744781</v>
          </cell>
          <cell r="F607">
            <v>-6152.37776311349</v>
          </cell>
          <cell r="G607">
            <v>-4679.7796706293</v>
          </cell>
          <cell r="H607">
            <v>-3124.46803812026</v>
          </cell>
          <cell r="I607">
            <v>-1406.09913912995</v>
          </cell>
          <cell r="J607">
            <v>493.976330524239</v>
          </cell>
          <cell r="K607">
            <v>2587.14900132036</v>
          </cell>
          <cell r="L607">
            <v>4895.44797474351</v>
          </cell>
          <cell r="M607">
            <v>7438.82031613387</v>
          </cell>
          <cell r="N607">
            <v>10246.7918142988</v>
          </cell>
          <cell r="O607">
            <v>13762.9287720828</v>
          </cell>
          <cell r="P607">
            <v>18155.7807034315</v>
          </cell>
          <cell r="Q607">
            <v>23048.481014943</v>
          </cell>
          <cell r="R607">
            <v>28321.0143670609</v>
          </cell>
          <cell r="S607">
            <v>34002.8681858588</v>
          </cell>
          <cell r="T607">
            <v>40125.8190829301</v>
          </cell>
          <cell r="U607">
            <v>46724.1105708088</v>
          </cell>
          <cell r="V607">
            <v>53834.6445749012</v>
          </cell>
          <cell r="W607">
            <v>61497.1878129855</v>
          </cell>
          <cell r="X607">
            <v>69754.5941964889</v>
          </cell>
          <cell r="Y607">
            <v>78653.0444973542</v>
          </cell>
          <cell r="Z607">
            <v>88242.3046208667</v>
          </cell>
          <cell r="AA607">
            <v>98576.0039288741</v>
          </cell>
          <cell r="AB607">
            <v>109711.935169959</v>
          </cell>
          <cell r="AC607">
            <v>121712.377693971</v>
          </cell>
          <cell r="AD607">
            <v>134644.445758545</v>
          </cell>
          <cell r="AE607">
            <v>51501.707227771</v>
          </cell>
          <cell r="AF607">
            <v>47346.0602224158</v>
          </cell>
          <cell r="AG607">
            <v>44597.3857817307</v>
          </cell>
          <cell r="AH607">
            <v>42016.8566898881</v>
          </cell>
          <cell r="AI607">
            <v>39588.6475022912</v>
          </cell>
          <cell r="AJ607">
            <v>37298.9109549177</v>
          </cell>
          <cell r="AK607">
            <v>35074.4543665065</v>
          </cell>
          <cell r="AL607">
            <v>32849.9977780953</v>
          </cell>
          <cell r="AM607">
            <v>30623.5630091096</v>
          </cell>
          <cell r="AN607">
            <v>28399.1064206984</v>
          </cell>
          <cell r="AO607">
            <v>26172.6716517126</v>
          </cell>
          <cell r="AP607">
            <v>23948.2150633015</v>
          </cell>
          <cell r="AQ607">
            <v>21721.7802943157</v>
          </cell>
          <cell r="AR607">
            <v>19497.3237059045</v>
          </cell>
          <cell r="AS607">
            <v>17856.4303870059</v>
          </cell>
          <cell r="AT607">
            <v>16799.1003376197</v>
          </cell>
          <cell r="AU607">
            <v>15741.7702882336</v>
          </cell>
          <cell r="AV607">
            <v>14684.4402388475</v>
          </cell>
          <cell r="AW607">
            <v>13627.1101894613</v>
          </cell>
          <cell r="AX607">
            <v>12569.7801400752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</row>
        <row r="608">
          <cell r="A608">
            <v>-3050.09109131545</v>
          </cell>
          <cell r="B608">
            <v>-12121.5228006153</v>
          </cell>
          <cell r="C608">
            <v>-10120.4568474874</v>
          </cell>
          <cell r="D608">
            <v>-7345.20685682636</v>
          </cell>
          <cell r="E608">
            <v>-5578.67355930787</v>
          </cell>
          <cell r="F608">
            <v>-4116.58510286199</v>
          </cell>
          <cell r="G608">
            <v>-2573.14783122141</v>
          </cell>
          <cell r="H608">
            <v>-933.805849797082</v>
          </cell>
          <cell r="I608">
            <v>879.262905247296</v>
          </cell>
          <cell r="J608">
            <v>2885.03808639632</v>
          </cell>
          <cell r="K608">
            <v>5095.85109613514</v>
          </cell>
          <cell r="L608">
            <v>7534.29742319636</v>
          </cell>
          <cell r="M608">
            <v>10221.126481847</v>
          </cell>
          <cell r="N608">
            <v>13186.1868814502</v>
          </cell>
          <cell r="O608">
            <v>16854.0051297079</v>
          </cell>
          <cell r="P608">
            <v>21385.6387782943</v>
          </cell>
          <cell r="Q608">
            <v>26421.2616379483</v>
          </cell>
          <cell r="R608">
            <v>31847.812987056</v>
          </cell>
          <cell r="S608">
            <v>37695.6416202208</v>
          </cell>
          <cell r="T608">
            <v>43997.4523878428</v>
          </cell>
          <cell r="U608">
            <v>50788.4891028542</v>
          </cell>
          <cell r="V608">
            <v>58106.7316469786</v>
          </cell>
          <cell r="W608">
            <v>65993.1083788623</v>
          </cell>
          <cell r="X608">
            <v>74491.7250319997</v>
          </cell>
          <cell r="Y608">
            <v>83650.1113826013</v>
          </cell>
          <cell r="Z608">
            <v>93519.4870669276</v>
          </cell>
          <cell r="AA608">
            <v>104155.048034715</v>
          </cell>
          <cell r="AB608">
            <v>115616.275240723</v>
          </cell>
          <cell r="AC608">
            <v>127967.267300813</v>
          </cell>
          <cell r="AD608">
            <v>141277.098972978</v>
          </cell>
          <cell r="AE608">
            <v>49072.9857460909</v>
          </cell>
          <cell r="AF608">
            <v>45113.3110627317</v>
          </cell>
          <cell r="AG608">
            <v>42494.2588233207</v>
          </cell>
          <cell r="AH608">
            <v>40035.4225214228</v>
          </cell>
          <cell r="AI608">
            <v>37721.723009978</v>
          </cell>
          <cell r="AJ608">
            <v>35539.9660353086</v>
          </cell>
          <cell r="AK608">
            <v>33420.410542262</v>
          </cell>
          <cell r="AL608">
            <v>31300.8550492154</v>
          </cell>
          <cell r="AM608">
            <v>29179.4146627864</v>
          </cell>
          <cell r="AN608">
            <v>27059.8591697398</v>
          </cell>
          <cell r="AO608">
            <v>24938.4187833107</v>
          </cell>
          <cell r="AP608">
            <v>22818.8632902641</v>
          </cell>
          <cell r="AQ608">
            <v>20697.422903835</v>
          </cell>
          <cell r="AR608">
            <v>18577.8674107884</v>
          </cell>
          <cell r="AS608">
            <v>17014.3554655815</v>
          </cell>
          <cell r="AT608">
            <v>16006.8870682143</v>
          </cell>
          <cell r="AU608">
            <v>14999.418670847</v>
          </cell>
          <cell r="AV608">
            <v>13991.9502734798</v>
          </cell>
          <cell r="AW608">
            <v>12984.4818761125</v>
          </cell>
          <cell r="AX608">
            <v>11977.0134787453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</row>
        <row r="609">
          <cell r="A609">
            <v>-3166.47226045948</v>
          </cell>
          <cell r="B609">
            <v>-12785.690708142</v>
          </cell>
          <cell r="C609">
            <v>-10959.9577961007</v>
          </cell>
          <cell r="D609">
            <v>-8299.12101992626</v>
          </cell>
          <cell r="E609">
            <v>-6568.22121894815</v>
          </cell>
          <cell r="F609">
            <v>-5117.68174057178</v>
          </cell>
          <cell r="G609">
            <v>-3592.4438190043</v>
          </cell>
          <cell r="H609">
            <v>-1977.96376713852</v>
          </cell>
          <cell r="I609">
            <v>-194.516747613653</v>
          </cell>
          <cell r="J609">
            <v>1776.84723578276</v>
          </cell>
          <cell r="K609">
            <v>3948.0285081437</v>
          </cell>
          <cell r="L609">
            <v>6341.46338489549</v>
          </cell>
          <cell r="M609">
            <v>8977.59871312295</v>
          </cell>
          <cell r="N609">
            <v>11886.3268432224</v>
          </cell>
          <cell r="O609">
            <v>15505.4537713401</v>
          </cell>
          <cell r="P609">
            <v>20001.4570775466</v>
          </cell>
          <cell r="Q609">
            <v>25003.210736335</v>
          </cell>
          <cell r="R609">
            <v>30393.2635304928</v>
          </cell>
          <cell r="S609">
            <v>36201.7601310323</v>
          </cell>
          <cell r="T609">
            <v>42461.1854181181</v>
          </cell>
          <cell r="U609">
            <v>49206.5461575855</v>
          </cell>
          <cell r="V609">
            <v>56475.5667814792</v>
          </cell>
          <cell r="W609">
            <v>64308.9003675438</v>
          </cell>
          <cell r="X609">
            <v>72750.3559976009</v>
          </cell>
          <cell r="Y609">
            <v>81847.1437663471</v>
          </cell>
          <cell r="Z609">
            <v>91650.138810823</v>
          </cell>
          <cell r="AA609">
            <v>102214.165837174</v>
          </cell>
          <cell r="AB609">
            <v>113598.305735966</v>
          </cell>
          <cell r="AC609">
            <v>125866.226000843</v>
          </cell>
          <cell r="AD609">
            <v>139086.536798439</v>
          </cell>
          <cell r="AE609">
            <v>50730.6209862302</v>
          </cell>
          <cell r="AF609">
            <v>46637.1925441618</v>
          </cell>
          <cell r="AG609">
            <v>43929.6714002852</v>
          </cell>
          <cell r="AH609">
            <v>41387.7781243354</v>
          </cell>
          <cell r="AI609">
            <v>38995.9242110959</v>
          </cell>
          <cell r="AJ609">
            <v>36740.469718502</v>
          </cell>
          <cell r="AK609">
            <v>34549.3178099269</v>
          </cell>
          <cell r="AL609">
            <v>32358.1659013517</v>
          </cell>
          <cell r="AM609">
            <v>30165.0654296245</v>
          </cell>
          <cell r="AN609">
            <v>27973.9135210493</v>
          </cell>
          <cell r="AO609">
            <v>25780.8130493221</v>
          </cell>
          <cell r="AP609">
            <v>23589.6611407469</v>
          </cell>
          <cell r="AQ609">
            <v>21396.5606690197</v>
          </cell>
          <cell r="AR609">
            <v>19205.4087604446</v>
          </cell>
          <cell r="AS609">
            <v>17589.0829817333</v>
          </cell>
          <cell r="AT609">
            <v>16547.583332886</v>
          </cell>
          <cell r="AU609">
            <v>15506.0836840387</v>
          </cell>
          <cell r="AV609">
            <v>14464.5840351914</v>
          </cell>
          <cell r="AW609">
            <v>13423.0843863441</v>
          </cell>
          <cell r="AX609">
            <v>12381.5847374968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</row>
        <row r="610">
          <cell r="A610">
            <v>-3107.26143906107</v>
          </cell>
          <cell r="B610">
            <v>-12584.2233802827</v>
          </cell>
          <cell r="C610">
            <v>-10904.5103560381</v>
          </cell>
          <cell r="D610">
            <v>-8396.23547972004</v>
          </cell>
          <cell r="E610">
            <v>-6741.38236198904</v>
          </cell>
          <cell r="F610">
            <v>-5343.05536706123</v>
          </cell>
          <cell r="G610">
            <v>-3870.66575425247</v>
          </cell>
          <cell r="H610">
            <v>-2310.01860313843</v>
          </cell>
          <cell r="I610">
            <v>-582.90291753772</v>
          </cell>
          <cell r="J610">
            <v>1329.23547330318</v>
          </cell>
          <cell r="K610">
            <v>3438.10740355618</v>
          </cell>
          <cell r="L610">
            <v>5765.7636074381</v>
          </cell>
          <cell r="M610">
            <v>8332.31324873858</v>
          </cell>
          <cell r="N610">
            <v>11167.0651318603</v>
          </cell>
          <cell r="O610">
            <v>14699.3368217183</v>
          </cell>
          <cell r="P610">
            <v>19091.7390831448</v>
          </cell>
          <cell r="Q610">
            <v>23979.1598599889</v>
          </cell>
          <cell r="R610">
            <v>29246.0038134423</v>
          </cell>
          <cell r="S610">
            <v>34921.7265507714</v>
          </cell>
          <cell r="T610">
            <v>41038.0703945857</v>
          </cell>
          <cell r="U610">
            <v>47629.2419064923</v>
          </cell>
          <cell r="V610">
            <v>54732.1031923741</v>
          </cell>
          <cell r="W610">
            <v>62386.3780591928</v>
          </cell>
          <cell r="X610">
            <v>70634.874176281</v>
          </cell>
          <cell r="Y610">
            <v>79523.7224835926</v>
          </cell>
          <cell r="Z610">
            <v>89102.6351858379</v>
          </cell>
          <cell r="AA610">
            <v>99425.1837753736</v>
          </cell>
          <cell r="AB610">
            <v>110549.098638733</v>
          </cell>
          <cell r="AC610">
            <v>122536.591922387</v>
          </cell>
          <cell r="AD610">
            <v>135454.705463421</v>
          </cell>
          <cell r="AE610">
            <v>49746.0400030123</v>
          </cell>
          <cell r="AF610">
            <v>45732.0569081892</v>
          </cell>
          <cell r="AG610">
            <v>43077.0833929064</v>
          </cell>
          <cell r="AH610">
            <v>40584.5232363275</v>
          </cell>
          <cell r="AI610">
            <v>38239.0904752803</v>
          </cell>
          <cell r="AJ610">
            <v>36027.4098919892</v>
          </cell>
          <cell r="AK610">
            <v>33878.783906783</v>
          </cell>
          <cell r="AL610">
            <v>31730.157921577</v>
          </cell>
          <cell r="AM610">
            <v>29579.6211909743</v>
          </cell>
          <cell r="AN610">
            <v>27430.9952057682</v>
          </cell>
          <cell r="AO610">
            <v>25280.4584751656</v>
          </cell>
          <cell r="AP610">
            <v>23131.8324899595</v>
          </cell>
          <cell r="AQ610">
            <v>20981.2957593569</v>
          </cell>
          <cell r="AR610">
            <v>18832.6697741508</v>
          </cell>
          <cell r="AS610">
            <v>17247.7136809168</v>
          </cell>
          <cell r="AT610">
            <v>16226.427479655</v>
          </cell>
          <cell r="AU610">
            <v>15205.1412783931</v>
          </cell>
          <cell r="AV610">
            <v>14183.8550771313</v>
          </cell>
          <cell r="AW610">
            <v>13162.5688758694</v>
          </cell>
          <cell r="AX610">
            <v>12141.2826746076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</row>
        <row r="611">
          <cell r="A611">
            <v>-3530.19771690655</v>
          </cell>
          <cell r="B611">
            <v>-14451.1884491244</v>
          </cell>
          <cell r="C611">
            <v>-12756.4131362743</v>
          </cell>
          <cell r="D611">
            <v>-10134.4716773839</v>
          </cell>
          <cell r="E611">
            <v>-8346.5258711924</v>
          </cell>
          <cell r="F611">
            <v>-6812.60629897378</v>
          </cell>
          <cell r="G611">
            <v>-5217.03489925173</v>
          </cell>
          <cell r="H611">
            <v>-3544.57075287641</v>
          </cell>
          <cell r="I611">
            <v>-1708.23791429178</v>
          </cell>
          <cell r="J611">
            <v>311.67078775056</v>
          </cell>
          <cell r="K611">
            <v>2526.51763254111</v>
          </cell>
          <cell r="L611">
            <v>4959.1950803051</v>
          </cell>
          <cell r="M611">
            <v>7630.19699488791</v>
          </cell>
          <cell r="N611">
            <v>10570.7209230886</v>
          </cell>
          <cell r="O611">
            <v>14264.8698606558</v>
          </cell>
          <cell r="P611">
            <v>18898.8521104917</v>
          </cell>
          <cell r="Q611">
            <v>24064.6548682544</v>
          </cell>
          <cell r="R611">
            <v>29631.4923192799</v>
          </cell>
          <cell r="S611">
            <v>35630.4978290376</v>
          </cell>
          <cell r="T611">
            <v>42095.2217270694</v>
          </cell>
          <cell r="U611">
            <v>49061.818942192</v>
          </cell>
          <cell r="V611">
            <v>56569.2512043079</v>
          </cell>
          <cell r="W611">
            <v>64659.5049436673</v>
          </cell>
          <cell r="X611">
            <v>73377.826106218</v>
          </cell>
          <cell r="Y611">
            <v>82772.973198279</v>
          </cell>
          <cell r="Z611">
            <v>92897.4899757315</v>
          </cell>
          <cell r="AA611">
            <v>103807.999302779</v>
          </cell>
          <cell r="AB611">
            <v>115565.519823728</v>
          </cell>
          <cell r="AC611">
            <v>128235.807218822</v>
          </cell>
          <cell r="AD611">
            <v>141889.72195265</v>
          </cell>
          <cell r="AE611">
            <v>56354.1140051521</v>
          </cell>
          <cell r="AF611">
            <v>51806.9287231334</v>
          </cell>
          <cell r="AG611">
            <v>48799.2786639157</v>
          </cell>
          <cell r="AH611">
            <v>45975.6163338077</v>
          </cell>
          <cell r="AI611">
            <v>43318.625240658</v>
          </cell>
          <cell r="AJ611">
            <v>40813.1534538339</v>
          </cell>
          <cell r="AK611">
            <v>38379.1121971348</v>
          </cell>
          <cell r="AL611">
            <v>35945.0709404357</v>
          </cell>
          <cell r="AM611">
            <v>33508.8651222176</v>
          </cell>
          <cell r="AN611">
            <v>31074.8238655185</v>
          </cell>
          <cell r="AO611">
            <v>28638.6180473004</v>
          </cell>
          <cell r="AP611">
            <v>26204.5767906013</v>
          </cell>
          <cell r="AQ611">
            <v>23768.3709723832</v>
          </cell>
          <cell r="AR611">
            <v>21334.3297156841</v>
          </cell>
          <cell r="AS611">
            <v>19538.8341070716</v>
          </cell>
          <cell r="AT611">
            <v>18381.8841465459</v>
          </cell>
          <cell r="AU611">
            <v>17224.9341860201</v>
          </cell>
          <cell r="AV611">
            <v>16067.9842254943</v>
          </cell>
          <cell r="AW611">
            <v>14911.0342649685</v>
          </cell>
          <cell r="AX611">
            <v>13754.0843044428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</row>
        <row r="612">
          <cell r="A612">
            <v>-2934.81803048136</v>
          </cell>
          <cell r="B612">
            <v>-11620.0377341696</v>
          </cell>
          <cell r="C612">
            <v>-9897.24899546009</v>
          </cell>
          <cell r="D612">
            <v>-7424.64992963603</v>
          </cell>
          <cell r="E612">
            <v>-5792.32053255951</v>
          </cell>
          <cell r="F612">
            <v>-4417.38653683098</v>
          </cell>
          <cell r="G612">
            <v>-2961.64908418272</v>
          </cell>
          <cell r="H612">
            <v>-1411.13959767764</v>
          </cell>
          <cell r="I612">
            <v>309.259682957291</v>
          </cell>
          <cell r="J612">
            <v>2217.86309878924</v>
          </cell>
          <cell r="K612">
            <v>4326.71659514205</v>
          </cell>
          <cell r="L612">
            <v>6657.77789476195</v>
          </cell>
          <cell r="M612">
            <v>9231.2508039229</v>
          </cell>
          <cell r="N612">
            <v>12075.9961636596</v>
          </cell>
          <cell r="O612">
            <v>15601.1699796883</v>
          </cell>
          <cell r="P612">
            <v>19960.8778138911</v>
          </cell>
          <cell r="Q612">
            <v>24806.3332464796</v>
          </cell>
          <cell r="R612">
            <v>30027.953976941</v>
          </cell>
          <cell r="S612">
            <v>35654.9426949486</v>
          </cell>
          <cell r="T612">
            <v>41718.7691708687</v>
          </cell>
          <cell r="U612">
            <v>48253.3462551265</v>
          </cell>
          <cell r="V612">
            <v>55295.2195408603</v>
          </cell>
          <cell r="W612">
            <v>62883.7717505804</v>
          </cell>
          <cell r="X612">
            <v>71061.4429898958</v>
          </cell>
          <cell r="Y612">
            <v>79873.9681001095</v>
          </cell>
          <cell r="Z612">
            <v>89370.6324371131</v>
          </cell>
          <cell r="AA612">
            <v>99604.5475070616</v>
          </cell>
          <cell r="AB612">
            <v>110632.948000362</v>
          </cell>
          <cell r="AC612">
            <v>122517.511885183</v>
          </cell>
          <cell r="AD612">
            <v>135324.705350652</v>
          </cell>
          <cell r="AE612">
            <v>47280.8467332531</v>
          </cell>
          <cell r="AF612">
            <v>43465.7788507703</v>
          </cell>
          <cell r="AG612">
            <v>40942.3740561509</v>
          </cell>
          <cell r="AH612">
            <v>38573.3341339885</v>
          </cell>
          <cell r="AI612">
            <v>36344.130625699</v>
          </cell>
          <cell r="AJ612">
            <v>34242.0511300212</v>
          </cell>
          <cell r="AK612">
            <v>32199.9015260032</v>
          </cell>
          <cell r="AL612">
            <v>30157.7519219852</v>
          </cell>
          <cell r="AM612">
            <v>28113.7862606442</v>
          </cell>
          <cell r="AN612">
            <v>26071.6366566262</v>
          </cell>
          <cell r="AO612">
            <v>24027.6709952852</v>
          </cell>
          <cell r="AP612">
            <v>21985.5213912672</v>
          </cell>
          <cell r="AQ612">
            <v>19941.5557299262</v>
          </cell>
          <cell r="AR612">
            <v>17899.4061259082</v>
          </cell>
          <cell r="AS612">
            <v>16392.9934321823</v>
          </cell>
          <cell r="AT612">
            <v>15422.3176487487</v>
          </cell>
          <cell r="AU612">
            <v>14451.641865315</v>
          </cell>
          <cell r="AV612">
            <v>13480.9660818813</v>
          </cell>
          <cell r="AW612">
            <v>12510.2902984476</v>
          </cell>
          <cell r="AX612">
            <v>11539.6145150139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</row>
        <row r="613">
          <cell r="A613">
            <v>-2849.10089163228</v>
          </cell>
          <cell r="B613">
            <v>-11471.8292869902</v>
          </cell>
          <cell r="C613">
            <v>-9885.4659904508</v>
          </cell>
          <cell r="D613">
            <v>-7502.07947631785</v>
          </cell>
          <cell r="E613">
            <v>-5949.91027070622</v>
          </cell>
          <cell r="F613">
            <v>-4649.98033077656</v>
          </cell>
          <cell r="G613">
            <v>-3269.53647189369</v>
          </cell>
          <cell r="H613">
            <v>-1795.11734893564</v>
          </cell>
          <cell r="I613">
            <v>-153.994292317807</v>
          </cell>
          <cell r="J613">
            <v>1671.57288116728</v>
          </cell>
          <cell r="K613">
            <v>3693.39520413395</v>
          </cell>
          <cell r="L613">
            <v>5932.88358640809</v>
          </cell>
          <cell r="M613">
            <v>8409.77858434715</v>
          </cell>
          <cell r="N613">
            <v>11152.0862047445</v>
          </cell>
          <cell r="O613">
            <v>14555.3161695526</v>
          </cell>
          <cell r="P613">
            <v>18767.4179269095</v>
          </cell>
          <cell r="Q613">
            <v>23449.4545736077</v>
          </cell>
          <cell r="R613">
            <v>28494.9698931283</v>
          </cell>
          <cell r="S613">
            <v>33932.1816794712</v>
          </cell>
          <cell r="T613">
            <v>39791.4983473185</v>
          </cell>
          <cell r="U613">
            <v>46105.6889956113</v>
          </cell>
          <cell r="V613">
            <v>52910.0666736034</v>
          </cell>
          <cell r="W613">
            <v>60242.6858743361</v>
          </cell>
          <cell r="X613">
            <v>68144.5553600433</v>
          </cell>
          <cell r="Y613">
            <v>76659.867509747</v>
          </cell>
          <cell r="Z613">
            <v>85836.2454717027</v>
          </cell>
          <cell r="AA613">
            <v>95725.0095029302</v>
          </cell>
          <cell r="AB613">
            <v>106381.463985376</v>
          </cell>
          <cell r="AC613">
            <v>117865.206723885</v>
          </cell>
          <cell r="AD613">
            <v>130240.462255778</v>
          </cell>
          <cell r="AE613">
            <v>45686.7573109817</v>
          </cell>
          <cell r="AF613">
            <v>42000.3157069372</v>
          </cell>
          <cell r="AG613">
            <v>39561.9883415336</v>
          </cell>
          <cell r="AH613">
            <v>37272.8213857367</v>
          </cell>
          <cell r="AI613">
            <v>35118.7762127601</v>
          </cell>
          <cell r="AJ613">
            <v>33087.5690241656</v>
          </cell>
          <cell r="AK613">
            <v>31114.2711710654</v>
          </cell>
          <cell r="AL613">
            <v>29140.9733179652</v>
          </cell>
          <cell r="AM613">
            <v>27165.9206365167</v>
          </cell>
          <cell r="AN613">
            <v>25192.6227834165</v>
          </cell>
          <cell r="AO613">
            <v>23217.570101968</v>
          </cell>
          <cell r="AP613">
            <v>21244.2722488678</v>
          </cell>
          <cell r="AQ613">
            <v>19269.2195674193</v>
          </cell>
          <cell r="AR613">
            <v>17295.9217143191</v>
          </cell>
          <cell r="AS613">
            <v>15840.2982239718</v>
          </cell>
          <cell r="AT613">
            <v>14902.3490963773</v>
          </cell>
          <cell r="AU613">
            <v>13964.3999687829</v>
          </cell>
          <cell r="AV613">
            <v>13026.4508411884</v>
          </cell>
          <cell r="AW613">
            <v>12088.501713594</v>
          </cell>
          <cell r="AX613">
            <v>11150.5525859995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</row>
        <row r="614">
          <cell r="A614">
            <v>-3592.9806362531</v>
          </cell>
          <cell r="B614">
            <v>-14569.3668524491</v>
          </cell>
          <cell r="C614">
            <v>-12899.6641475263</v>
          </cell>
          <cell r="D614">
            <v>-10310.4624747309</v>
          </cell>
          <cell r="E614">
            <v>-8497.88852470741</v>
          </cell>
          <cell r="F614">
            <v>-6929.86271779058</v>
          </cell>
          <cell r="G614">
            <v>-5301.57965116384</v>
          </cell>
          <cell r="H614">
            <v>-3597.55252992271</v>
          </cell>
          <cell r="I614">
            <v>-1729.19441077649</v>
          </cell>
          <cell r="J614">
            <v>323.476535740134</v>
          </cell>
          <cell r="K614">
            <v>2571.83816898946</v>
          </cell>
          <cell r="L614">
            <v>5039.01427603192</v>
          </cell>
          <cell r="M614">
            <v>7745.65594623728</v>
          </cell>
          <cell r="N614">
            <v>10723.3899585133</v>
          </cell>
          <cell r="O614">
            <v>14466.0782400161</v>
          </cell>
          <cell r="P614">
            <v>19164.1997068312</v>
          </cell>
          <cell r="Q614">
            <v>24402.3015683647</v>
          </cell>
          <cell r="R614">
            <v>30047.0508904816</v>
          </cell>
          <cell r="S614">
            <v>36130.0167723653</v>
          </cell>
          <cell r="T614">
            <v>42685.2191044122</v>
          </cell>
          <cell r="U614">
            <v>49749.3188295229</v>
          </cell>
          <cell r="V614">
            <v>57361.8229748722</v>
          </cell>
          <cell r="W614">
            <v>65565.3056008272</v>
          </cell>
          <cell r="X614">
            <v>74405.6459027054</v>
          </cell>
          <cell r="Y614">
            <v>83932.2847969902</v>
          </cell>
          <cell r="Z614">
            <v>94198.5014270013</v>
          </cell>
          <cell r="AA614">
            <v>105261.711134419</v>
          </cell>
          <cell r="AB614">
            <v>117183.786563113</v>
          </cell>
          <cell r="AC614">
            <v>130031.403691094</v>
          </cell>
          <cell r="AD614">
            <v>143876.414725827</v>
          </cell>
          <cell r="AE614">
            <v>57518.6841675459</v>
          </cell>
          <cell r="AF614">
            <v>52877.5303014087</v>
          </cell>
          <cell r="AG614">
            <v>49807.7264921105</v>
          </cell>
          <cell r="AH614">
            <v>46925.7125588167</v>
          </cell>
          <cell r="AI614">
            <v>44213.8141602563</v>
          </cell>
          <cell r="AJ614">
            <v>41656.5662478172</v>
          </cell>
          <cell r="AK614">
            <v>39172.224993121</v>
          </cell>
          <cell r="AL614">
            <v>36687.8837384247</v>
          </cell>
          <cell r="AM614">
            <v>34201.3331910696</v>
          </cell>
          <cell r="AN614">
            <v>31716.9919363734</v>
          </cell>
          <cell r="AO614">
            <v>29230.4413890183</v>
          </cell>
          <cell r="AP614">
            <v>26746.1001343221</v>
          </cell>
          <cell r="AQ614">
            <v>24259.549586967</v>
          </cell>
          <cell r="AR614">
            <v>21775.2083322707</v>
          </cell>
          <cell r="AS614">
            <v>19942.6084119428</v>
          </cell>
          <cell r="AT614">
            <v>18761.7498259831</v>
          </cell>
          <cell r="AU614">
            <v>17580.8912400233</v>
          </cell>
          <cell r="AV614">
            <v>16400.0326540636</v>
          </cell>
          <cell r="AW614">
            <v>15219.1740681039</v>
          </cell>
          <cell r="AX614">
            <v>14038.3154821442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</row>
        <row r="615">
          <cell r="A615">
            <v>-3618.52972851427</v>
          </cell>
          <cell r="B615">
            <v>-14766.2914369249</v>
          </cell>
          <cell r="C615">
            <v>-12896.6045583346</v>
          </cell>
          <cell r="D615">
            <v>-10173.202198841</v>
          </cell>
          <cell r="E615">
            <v>-8326.6189902795</v>
          </cell>
          <cell r="F615">
            <v>-6733.87830273034</v>
          </cell>
          <cell r="G615">
            <v>-5079.96824980085</v>
          </cell>
          <cell r="H615">
            <v>-3349.24304350116</v>
          </cell>
          <cell r="I615">
            <v>-1452.60922988412</v>
          </cell>
          <cell r="J615">
            <v>630.096949860885</v>
          </cell>
          <cell r="K615">
            <v>2910.37958583411</v>
          </cell>
          <cell r="L615">
            <v>5411.55191714916</v>
          </cell>
          <cell r="M615">
            <v>8154.44626916587</v>
          </cell>
          <cell r="N615">
            <v>11170.949419319</v>
          </cell>
          <cell r="O615">
            <v>14957.5183587724</v>
          </cell>
          <cell r="P615">
            <v>19705.8732368059</v>
          </cell>
          <cell r="Q615">
            <v>24998.9002558899</v>
          </cell>
          <cell r="R615">
            <v>30702.8387182806</v>
          </cell>
          <cell r="S615">
            <v>36849.5887472216</v>
          </cell>
          <cell r="T615">
            <v>43473.5269554276</v>
          </cell>
          <cell r="U615">
            <v>50611.6987013984</v>
          </cell>
          <cell r="V615">
            <v>58304.0252710897</v>
          </cell>
          <cell r="W615">
            <v>66593.5271436353</v>
          </cell>
          <cell r="X615">
            <v>75526.5645897686</v>
          </cell>
          <cell r="Y615">
            <v>85153.0969485235</v>
          </cell>
          <cell r="Z615">
            <v>95526.9620322602</v>
          </cell>
          <cell r="AA615">
            <v>106706.177222629</v>
          </cell>
          <cell r="AB615">
            <v>118753.263941398</v>
          </cell>
          <cell r="AC615">
            <v>131735.597310788</v>
          </cell>
          <cell r="AD615">
            <v>145725.782958859</v>
          </cell>
          <cell r="AE615">
            <v>57808.6725696783</v>
          </cell>
          <cell r="AF615">
            <v>53144.1196843672</v>
          </cell>
          <cell r="AG615">
            <v>50058.8390345536</v>
          </cell>
          <cell r="AH615">
            <v>47162.295029379</v>
          </cell>
          <cell r="AI615">
            <v>44436.7242199364</v>
          </cell>
          <cell r="AJ615">
            <v>41866.5835884319</v>
          </cell>
          <cell r="AK615">
            <v>39369.7171836696</v>
          </cell>
          <cell r="AL615">
            <v>36872.8507789073</v>
          </cell>
          <cell r="AM615">
            <v>34373.7639430316</v>
          </cell>
          <cell r="AN615">
            <v>31876.8975382693</v>
          </cell>
          <cell r="AO615">
            <v>29377.8107023936</v>
          </cell>
          <cell r="AP615">
            <v>26880.9442976314</v>
          </cell>
          <cell r="AQ615">
            <v>24381.8574617557</v>
          </cell>
          <cell r="AR615">
            <v>21884.9910569934</v>
          </cell>
          <cell r="AS615">
            <v>20043.1518306845</v>
          </cell>
          <cell r="AT615">
            <v>18856.339782829</v>
          </cell>
          <cell r="AU615">
            <v>17669.5277349735</v>
          </cell>
          <cell r="AV615">
            <v>16482.715687118</v>
          </cell>
          <cell r="AW615">
            <v>15295.9036392625</v>
          </cell>
          <cell r="AX615">
            <v>14109.091591407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</row>
        <row r="616">
          <cell r="A616">
            <v>-2929.97107816006</v>
          </cell>
          <cell r="B616">
            <v>-11583.7566100838</v>
          </cell>
          <cell r="C616">
            <v>-9695.85452602225</v>
          </cell>
          <cell r="D616">
            <v>-6985.3946153051</v>
          </cell>
          <cell r="E616">
            <v>-5260.20739818465</v>
          </cell>
          <cell r="F616">
            <v>-3846.67553671028</v>
          </cell>
          <cell r="G616">
            <v>-2349.10474833781</v>
          </cell>
          <cell r="H616">
            <v>-753.296218007749</v>
          </cell>
          <cell r="I616">
            <v>1016.03633741127</v>
          </cell>
          <cell r="J616">
            <v>2977.4752757247</v>
          </cell>
          <cell r="K616">
            <v>5143.37194555358</v>
          </cell>
          <cell r="L616">
            <v>7536.00049688366</v>
          </cell>
          <cell r="M616">
            <v>10175.911171675</v>
          </cell>
          <cell r="N616">
            <v>13092.3227796687</v>
          </cell>
          <cell r="O616">
            <v>16694.2274025997</v>
          </cell>
          <cell r="P616">
            <v>21135.9232662445</v>
          </cell>
          <cell r="Q616">
            <v>26069.5436077484</v>
          </cell>
          <cell r="R616">
            <v>31386.1737181321</v>
          </cell>
          <cell r="S616">
            <v>37115.5476411412</v>
          </cell>
          <cell r="T616">
            <v>43289.7077516114</v>
          </cell>
          <cell r="U616">
            <v>49943.1839572106</v>
          </cell>
          <cell r="V616">
            <v>57113.1868120773</v>
          </cell>
          <cell r="W616">
            <v>64839.8156223724</v>
          </cell>
          <cell r="X616">
            <v>73166.2827076067</v>
          </cell>
          <cell r="Y616">
            <v>82139.1550719568</v>
          </cell>
          <cell r="Z616">
            <v>91808.6148371548</v>
          </cell>
          <cell r="AA616">
            <v>102228.739893459</v>
          </cell>
          <cell r="AB616">
            <v>113457.806338289</v>
          </cell>
          <cell r="AC616">
            <v>125558.614393958</v>
          </cell>
          <cell r="AD616">
            <v>138598.839627246</v>
          </cell>
          <cell r="AE616">
            <v>47211.9872075007</v>
          </cell>
          <cell r="AF616">
            <v>43402.4755657211</v>
          </cell>
          <cell r="AG616">
            <v>40882.7458418638</v>
          </cell>
          <cell r="AH616">
            <v>38517.1561744409</v>
          </cell>
          <cell r="AI616">
            <v>36291.1992640234</v>
          </cell>
          <cell r="AJ616">
            <v>34192.1812236106</v>
          </cell>
          <cell r="AK616">
            <v>32153.0057933429</v>
          </cell>
          <cell r="AL616">
            <v>30113.8303630753</v>
          </cell>
          <cell r="AM616">
            <v>28072.841520379</v>
          </cell>
          <cell r="AN616">
            <v>26033.6660901114</v>
          </cell>
          <cell r="AO616">
            <v>23992.6772474151</v>
          </cell>
          <cell r="AP616">
            <v>21953.5018171474</v>
          </cell>
          <cell r="AQ616">
            <v>19912.5129744511</v>
          </cell>
          <cell r="AR616">
            <v>17873.3375441835</v>
          </cell>
          <cell r="AS616">
            <v>16369.1187803646</v>
          </cell>
          <cell r="AT616">
            <v>15399.8566829946</v>
          </cell>
          <cell r="AU616">
            <v>14430.5945856247</v>
          </cell>
          <cell r="AV616">
            <v>13461.3324882547</v>
          </cell>
          <cell r="AW616">
            <v>12492.0703908847</v>
          </cell>
          <cell r="AX616">
            <v>11522.8082935147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</row>
        <row r="617">
          <cell r="A617">
            <v>-3359.12157201836</v>
          </cell>
          <cell r="B617">
            <v>-13594.406723784</v>
          </cell>
          <cell r="C617">
            <v>-11804.3622867326</v>
          </cell>
          <cell r="D617">
            <v>-9300.88608648769</v>
          </cell>
          <cell r="E617">
            <v>-7592.63887201411</v>
          </cell>
          <cell r="F617">
            <v>-6101.14306802632</v>
          </cell>
          <cell r="G617">
            <v>-4542.39008272494</v>
          </cell>
          <cell r="H617">
            <v>-2901.48344627544</v>
          </cell>
          <cell r="I617">
            <v>-1094.78157897339</v>
          </cell>
          <cell r="J617">
            <v>897.046625285811</v>
          </cell>
          <cell r="K617">
            <v>3085.57546305857</v>
          </cell>
          <cell r="L617">
            <v>5493.45358632857</v>
          </cell>
          <cell r="M617">
            <v>8141.11478485484</v>
          </cell>
          <cell r="N617">
            <v>11059.1199390148</v>
          </cell>
          <cell r="O617">
            <v>14710.4207920817</v>
          </cell>
          <cell r="P617">
            <v>19272.1822346957</v>
          </cell>
          <cell r="Q617">
            <v>24353.1556998861</v>
          </cell>
          <cell r="R617">
            <v>29828.5783398977</v>
          </cell>
          <cell r="S617">
            <v>35729.0722692886</v>
          </cell>
          <cell r="T617">
            <v>42087.6368769524</v>
          </cell>
          <cell r="U617">
            <v>48939.833380103</v>
          </cell>
          <cell r="V617">
            <v>56323.9837056654</v>
          </cell>
          <cell r="W617">
            <v>64281.3848113449</v>
          </cell>
          <cell r="X617">
            <v>72856.5396449981</v>
          </cell>
          <cell r="Y617">
            <v>82097.4060339806</v>
          </cell>
          <cell r="Z617">
            <v>92055.6648964211</v>
          </cell>
          <cell r="AA617">
            <v>102787.009274434</v>
          </cell>
          <cell r="AB617">
            <v>114351.455805731</v>
          </cell>
          <cell r="AC617">
            <v>126813.680375584</v>
          </cell>
          <cell r="AD617">
            <v>140243.379826323</v>
          </cell>
          <cell r="AE617">
            <v>53790.4147321098</v>
          </cell>
          <cell r="AF617">
            <v>49450.0930625832</v>
          </cell>
          <cell r="AG617">
            <v>46579.2690436024</v>
          </cell>
          <cell r="AH617">
            <v>43884.0626601598</v>
          </cell>
          <cell r="AI617">
            <v>41347.9451936163</v>
          </cell>
          <cell r="AJ617">
            <v>38956.4540151631</v>
          </cell>
          <cell r="AK617">
            <v>36633.1438010953</v>
          </cell>
          <cell r="AL617">
            <v>34309.8335870275</v>
          </cell>
          <cell r="AM617">
            <v>31984.4572831298</v>
          </cell>
          <cell r="AN617">
            <v>29661.147069062</v>
          </cell>
          <cell r="AO617">
            <v>27335.7707651643</v>
          </cell>
          <cell r="AP617">
            <v>25012.4605510965</v>
          </cell>
          <cell r="AQ617">
            <v>22687.0842471988</v>
          </cell>
          <cell r="AR617">
            <v>20363.774033131</v>
          </cell>
          <cell r="AS617">
            <v>18649.960318872</v>
          </cell>
          <cell r="AT617">
            <v>17545.6431044218</v>
          </cell>
          <cell r="AU617">
            <v>16441.3258899716</v>
          </cell>
          <cell r="AV617">
            <v>15337.0086755214</v>
          </cell>
          <cell r="AW617">
            <v>14232.6914610712</v>
          </cell>
          <cell r="AX617">
            <v>13128.3742466209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</row>
        <row r="618">
          <cell r="A618">
            <v>-2918.27947194922</v>
          </cell>
          <cell r="B618">
            <v>-11768.6240608125</v>
          </cell>
          <cell r="C618">
            <v>-10063.3466133499</v>
          </cell>
          <cell r="D618">
            <v>-7517.61910445512</v>
          </cell>
          <cell r="E618">
            <v>-5888.55324300982</v>
          </cell>
          <cell r="F618">
            <v>-4541.19821810243</v>
          </cell>
          <cell r="G618">
            <v>-3113.40821168163</v>
          </cell>
          <cell r="H618">
            <v>-1591.39854214419</v>
          </cell>
          <cell r="I618">
            <v>99.1601456128371</v>
          </cell>
          <cell r="J618">
            <v>1976.37340528842</v>
          </cell>
          <cell r="K618">
            <v>4052.18514129574</v>
          </cell>
          <cell r="L618">
            <v>6348.34903956294</v>
          </cell>
          <cell r="M618">
            <v>8884.88939770536</v>
          </cell>
          <cell r="N618">
            <v>11690.3596901962</v>
          </cell>
          <cell r="O618">
            <v>15169.5082494745</v>
          </cell>
          <cell r="P618">
            <v>19474.4296141734</v>
          </cell>
          <cell r="Q618">
            <v>24259.4506769029</v>
          </cell>
          <cell r="R618">
            <v>29415.9453603128</v>
          </cell>
          <cell r="S618">
            <v>34972.7521269832</v>
          </cell>
          <cell r="T618">
            <v>40960.9482442909</v>
          </cell>
          <cell r="U618">
            <v>47414.0235886448</v>
          </cell>
          <cell r="V618">
            <v>54368.0679425947</v>
          </cell>
          <cell r="W618">
            <v>61861.9728323019</v>
          </cell>
          <cell r="X618">
            <v>69937.6490341769</v>
          </cell>
          <cell r="Y618">
            <v>78640.2609671233</v>
          </cell>
          <cell r="Z618">
            <v>88018.4792812598</v>
          </cell>
          <cell r="AA618">
            <v>98124.7530557619</v>
          </cell>
          <cell r="AB618">
            <v>109015.603128129</v>
          </cell>
          <cell r="AC618">
            <v>120751.938195366</v>
          </cell>
          <cell r="AD618">
            <v>133399.395454917</v>
          </cell>
          <cell r="AE618">
            <v>46770.1847486605</v>
          </cell>
          <cell r="AF618">
            <v>42996.3219263835</v>
          </cell>
          <cell r="AG618">
            <v>40500.1714427458</v>
          </cell>
          <cell r="AH618">
            <v>38156.7185967849</v>
          </cell>
          <cell r="AI618">
            <v>35951.591846131</v>
          </cell>
          <cell r="AJ618">
            <v>33872.2160912109</v>
          </cell>
          <cell r="AK618">
            <v>31852.1229485652</v>
          </cell>
          <cell r="AL618">
            <v>29832.0298059195</v>
          </cell>
          <cell r="AM618">
            <v>27810.1402204777</v>
          </cell>
          <cell r="AN618">
            <v>25790.047077832</v>
          </cell>
          <cell r="AO618">
            <v>23768.1574923901</v>
          </cell>
          <cell r="AP618">
            <v>21748.0643497445</v>
          </cell>
          <cell r="AQ618">
            <v>19726.1747643026</v>
          </cell>
          <cell r="AR618">
            <v>17706.0816216569</v>
          </cell>
          <cell r="AS618">
            <v>16215.9391038891</v>
          </cell>
          <cell r="AT618">
            <v>15255.7472109991</v>
          </cell>
          <cell r="AU618">
            <v>14295.5553181091</v>
          </cell>
          <cell r="AV618">
            <v>13335.3634252191</v>
          </cell>
          <cell r="AW618">
            <v>12375.1715323291</v>
          </cell>
          <cell r="AX618">
            <v>11414.9796394391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</row>
        <row r="619">
          <cell r="A619">
            <v>-3555.59662194591</v>
          </cell>
          <cell r="B619">
            <v>-14390.4725997016</v>
          </cell>
          <cell r="C619">
            <v>-12766.0514263675</v>
          </cell>
          <cell r="D619">
            <v>-10301.4733663586</v>
          </cell>
          <cell r="E619">
            <v>-8545.81191435616</v>
          </cell>
          <cell r="F619">
            <v>-7003.7822955387</v>
          </cell>
          <cell r="G619">
            <v>-5401.5499416104</v>
          </cell>
          <cell r="H619">
            <v>-3723.80431989671</v>
          </cell>
          <cell r="I619">
            <v>-1882.80229183892</v>
          </cell>
          <cell r="J619">
            <v>141.238562985351</v>
          </cell>
          <cell r="K619">
            <v>2359.61742358041</v>
          </cell>
          <cell r="L619">
            <v>4795.2690733906</v>
          </cell>
          <cell r="M619">
            <v>7468.68564494104</v>
          </cell>
          <cell r="N619">
            <v>10411.1964174451</v>
          </cell>
          <cell r="O619">
            <v>14111.8268502244</v>
          </cell>
          <cell r="P619">
            <v>18758.8779899284</v>
          </cell>
          <cell r="Q619">
            <v>23940.3997753862</v>
          </cell>
          <cell r="R619">
            <v>29524.1765630782</v>
          </cell>
          <cell r="S619">
            <v>35541.4364542307</v>
          </cell>
          <cell r="T619">
            <v>42025.8318687256</v>
          </cell>
          <cell r="U619">
            <v>49013.6277512579</v>
          </cell>
          <cell r="V619">
            <v>56543.9043884266</v>
          </cell>
          <cell r="W619">
            <v>64658.7759710436</v>
          </cell>
          <cell r="X619">
            <v>73403.6261240021</v>
          </cell>
          <cell r="Y619">
            <v>82827.3617209413</v>
          </cell>
          <cell r="Z619">
            <v>92982.686403203</v>
          </cell>
          <cell r="AA619">
            <v>103926.395332775</v>
          </cell>
          <cell r="AB619">
            <v>115719.692827675</v>
          </cell>
          <cell r="AC619">
            <v>128428.534656185</v>
          </cell>
          <cell r="AD619">
            <v>142123.996904293</v>
          </cell>
          <cell r="AE619">
            <v>56952.9744948113</v>
          </cell>
          <cell r="AF619">
            <v>52357.4674593122</v>
          </cell>
          <cell r="AG619">
            <v>49317.8558863882</v>
          </cell>
          <cell r="AH619">
            <v>46464.1872322435</v>
          </cell>
          <cell r="AI619">
            <v>43778.9609868755</v>
          </cell>
          <cell r="AJ619">
            <v>41246.8642040316</v>
          </cell>
          <cell r="AK619">
            <v>38786.9570249492</v>
          </cell>
          <cell r="AL619">
            <v>36327.0498458667</v>
          </cell>
          <cell r="AM619">
            <v>33864.955103034</v>
          </cell>
          <cell r="AN619">
            <v>31405.0479239515</v>
          </cell>
          <cell r="AO619">
            <v>28942.9531811187</v>
          </cell>
          <cell r="AP619">
            <v>26483.0460020363</v>
          </cell>
          <cell r="AQ619">
            <v>24020.9512592035</v>
          </cell>
          <cell r="AR619">
            <v>21561.0440801211</v>
          </cell>
          <cell r="AS619">
            <v>19746.4682073906</v>
          </cell>
          <cell r="AT619">
            <v>18577.2236410121</v>
          </cell>
          <cell r="AU619">
            <v>17407.9790746337</v>
          </cell>
          <cell r="AV619">
            <v>16238.7345082552</v>
          </cell>
          <cell r="AW619">
            <v>15069.4899418767</v>
          </cell>
          <cell r="AX619">
            <v>13900.2453754982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</row>
        <row r="620">
          <cell r="A620">
            <v>-3085.6745418508</v>
          </cell>
          <cell r="B620">
            <v>-12449.7593094737</v>
          </cell>
          <cell r="C620">
            <v>-10739.2437019727</v>
          </cell>
          <cell r="D620">
            <v>-8382.72271916959</v>
          </cell>
          <cell r="E620">
            <v>-6796.7543629277</v>
          </cell>
          <cell r="F620">
            <v>-5414.34645231445</v>
          </cell>
          <cell r="G620">
            <v>-3958.08741508152</v>
          </cell>
          <cell r="H620">
            <v>-2413.88849050598</v>
          </cell>
          <cell r="I620">
            <v>-703.994176526244</v>
          </cell>
          <cell r="J620">
            <v>1190.0291710713</v>
          </cell>
          <cell r="K620">
            <v>3279.83355829181</v>
          </cell>
          <cell r="L620">
            <v>5587.35195919804</v>
          </cell>
          <cell r="M620">
            <v>8132.58996389921</v>
          </cell>
          <cell r="N620">
            <v>10944.6789273775</v>
          </cell>
          <cell r="O620">
            <v>14450.3894324714</v>
          </cell>
          <cell r="P620">
            <v>18811.1702884964</v>
          </cell>
          <cell r="Q620">
            <v>23663.7088270906</v>
          </cell>
          <cell r="R620">
            <v>28892.962543485</v>
          </cell>
          <cell r="S620">
            <v>34528.1768159606</v>
          </cell>
          <cell r="T620">
            <v>40600.8674175191</v>
          </cell>
          <cell r="U620">
            <v>47144.9967725251</v>
          </cell>
          <cell r="V620">
            <v>54197.1638966103</v>
          </cell>
          <cell r="W620">
            <v>61796.8090821053</v>
          </cell>
          <cell r="X620">
            <v>69986.4344737339</v>
          </cell>
          <cell r="Y620">
            <v>78811.8417681721</v>
          </cell>
          <cell r="Z620">
            <v>88322.3883668404</v>
          </cell>
          <cell r="AA620">
            <v>98571.2634145047</v>
          </cell>
          <cell r="AB620">
            <v>109615.78526747</v>
          </cell>
          <cell r="AC620">
            <v>121517.722055003</v>
          </cell>
          <cell r="AD620">
            <v>134343.637126772</v>
          </cell>
          <cell r="AE620">
            <v>49450.9310475633</v>
          </cell>
          <cell r="AF620">
            <v>45460.7601468009</v>
          </cell>
          <cell r="AG620">
            <v>42821.5367587804</v>
          </cell>
          <cell r="AH620">
            <v>40343.7632429905</v>
          </cell>
          <cell r="AI620">
            <v>38012.244317339</v>
          </cell>
          <cell r="AJ620">
            <v>35813.684109995</v>
          </cell>
          <cell r="AK620">
            <v>33677.8044412817</v>
          </cell>
          <cell r="AL620">
            <v>31541.9247725685</v>
          </cell>
          <cell r="AM620">
            <v>29404.1456935937</v>
          </cell>
          <cell r="AN620">
            <v>27268.2660248805</v>
          </cell>
          <cell r="AO620">
            <v>25130.4869459057</v>
          </cell>
          <cell r="AP620">
            <v>22994.6072771924</v>
          </cell>
          <cell r="AQ620">
            <v>20856.8281982176</v>
          </cell>
          <cell r="AR620">
            <v>18720.9485295044</v>
          </cell>
          <cell r="AS620">
            <v>17145.3948879445</v>
          </cell>
          <cell r="AT620">
            <v>16130.167273538</v>
          </cell>
          <cell r="AU620">
            <v>15114.9396591316</v>
          </cell>
          <cell r="AV620">
            <v>14099.7120447251</v>
          </cell>
          <cell r="AW620">
            <v>13084.4844303186</v>
          </cell>
          <cell r="AX620">
            <v>12069.2568159122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</row>
        <row r="621">
          <cell r="A621">
            <v>-3520.49674648607</v>
          </cell>
          <cell r="B621">
            <v>-14281.112225361</v>
          </cell>
          <cell r="C621">
            <v>-12609.0570101714</v>
          </cell>
          <cell r="D621">
            <v>-10039.7282298421</v>
          </cell>
          <cell r="E621">
            <v>-8255.49310123208</v>
          </cell>
          <cell r="F621">
            <v>-6714.68655760947</v>
          </cell>
          <cell r="G621">
            <v>-5111.67765358833</v>
          </cell>
          <cell r="H621">
            <v>-3431.18412188171</v>
          </cell>
          <cell r="I621">
            <v>-1586.19074644106</v>
          </cell>
          <cell r="J621">
            <v>443.057703965022</v>
          </cell>
          <cell r="K621">
            <v>2667.97640112537</v>
          </cell>
          <cell r="L621">
            <v>5111.5139611818</v>
          </cell>
          <cell r="M621">
            <v>7794.22512506341</v>
          </cell>
          <cell r="N621">
            <v>10747.3720221272</v>
          </cell>
          <cell r="O621">
            <v>14455.0907255547</v>
          </cell>
          <cell r="P621">
            <v>19103.6497193714</v>
          </cell>
          <cell r="Q621">
            <v>24285.1483573521</v>
          </cell>
          <cell r="R621">
            <v>29868.9002005682</v>
          </cell>
          <cell r="S621">
            <v>35886.1332107404</v>
          </cell>
          <cell r="T621">
            <v>42370.4996574144</v>
          </cell>
          <cell r="U621">
            <v>49358.2643232787</v>
          </cell>
          <cell r="V621">
            <v>56888.5073203483</v>
          </cell>
          <cell r="W621">
            <v>65003.3426512978</v>
          </cell>
          <cell r="X621">
            <v>73748.1537382777</v>
          </cell>
          <cell r="Y621">
            <v>83171.8472364449</v>
          </cell>
          <cell r="Z621">
            <v>93327.1265516975</v>
          </cell>
          <cell r="AA621">
            <v>104270.786592302</v>
          </cell>
          <cell r="AB621">
            <v>116064.031402856</v>
          </cell>
          <cell r="AC621">
            <v>128772.816456998</v>
          </cell>
          <cell r="AD621">
            <v>142468.217523196</v>
          </cell>
          <cell r="AE621">
            <v>56349.5392392637</v>
          </cell>
          <cell r="AF621">
            <v>51802.7230928171</v>
          </cell>
          <cell r="AG621">
            <v>48795.317191371</v>
          </cell>
          <cell r="AH621">
            <v>45971.8840831103</v>
          </cell>
          <cell r="AI621">
            <v>43315.1086816173</v>
          </cell>
          <cell r="AJ621">
            <v>40809.8402862771</v>
          </cell>
          <cell r="AK621">
            <v>38375.9966224087</v>
          </cell>
          <cell r="AL621">
            <v>35942.1529585403</v>
          </cell>
          <cell r="AM621">
            <v>33506.1449088698</v>
          </cell>
          <cell r="AN621">
            <v>31072.3012450015</v>
          </cell>
          <cell r="AO621">
            <v>28636.2931953309</v>
          </cell>
          <cell r="AP621">
            <v>26202.4495314626</v>
          </cell>
          <cell r="AQ621">
            <v>23766.441481792</v>
          </cell>
          <cell r="AR621">
            <v>21332.5978179237</v>
          </cell>
          <cell r="AS621">
            <v>19537.2479656985</v>
          </cell>
          <cell r="AT621">
            <v>18380.3919251164</v>
          </cell>
          <cell r="AU621">
            <v>17223.5358845343</v>
          </cell>
          <cell r="AV621">
            <v>16066.6798439522</v>
          </cell>
          <cell r="AW621">
            <v>14909.8238033702</v>
          </cell>
          <cell r="AX621">
            <v>13752.9677627881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</row>
        <row r="622">
          <cell r="A622">
            <v>-3402.811096809</v>
          </cell>
          <cell r="B622">
            <v>-13775.422377466</v>
          </cell>
          <cell r="C622">
            <v>-11872.3953092428</v>
          </cell>
          <cell r="D622">
            <v>-9262.8389533642</v>
          </cell>
          <cell r="E622">
            <v>-7506.86497853415</v>
          </cell>
          <cell r="F622">
            <v>-5981.57732292684</v>
          </cell>
          <cell r="G622">
            <v>-4388.80093255142</v>
          </cell>
          <cell r="H622">
            <v>-2713.41182114485</v>
          </cell>
          <cell r="I622">
            <v>-870.726797200411</v>
          </cell>
          <cell r="J622">
            <v>1158.84302358992</v>
          </cell>
          <cell r="K622">
            <v>3386.98381821472</v>
          </cell>
          <cell r="L622">
            <v>5836.59174385198</v>
          </cell>
          <cell r="M622">
            <v>8528.31283920402</v>
          </cell>
          <cell r="N622">
            <v>11493.0904321187</v>
          </cell>
          <cell r="O622">
            <v>15199.7889619268</v>
          </cell>
          <cell r="P622">
            <v>19828.2493894129</v>
          </cell>
          <cell r="Q622">
            <v>24982.9817747513</v>
          </cell>
          <cell r="R622">
            <v>30537.8894315709</v>
          </cell>
          <cell r="S622">
            <v>36524.0390061947</v>
          </cell>
          <cell r="T622">
            <v>42974.9089294374</v>
          </cell>
          <cell r="U622">
            <v>49926.5766497037</v>
          </cell>
          <cell r="V622">
            <v>57417.9204014778</v>
          </cell>
          <cell r="W622">
            <v>65490.8366376261</v>
          </cell>
          <cell r="X622">
            <v>74190.4743415336</v>
          </cell>
          <cell r="Y622">
            <v>83565.4875295013</v>
          </cell>
          <cell r="Z622">
            <v>93668.3073555605</v>
          </cell>
          <cell r="AA622">
            <v>104555.435340491</v>
          </cell>
          <cell r="AB622">
            <v>116287.75936497</v>
          </cell>
          <cell r="AC622">
            <v>128930.89419409</v>
          </cell>
          <cell r="AD622">
            <v>142555.548437682</v>
          </cell>
          <cell r="AE622">
            <v>54479.477366313</v>
          </cell>
          <cell r="AF622">
            <v>50083.5555773639</v>
          </cell>
          <cell r="AG622">
            <v>47175.9559066113</v>
          </cell>
          <cell r="AH622">
            <v>44446.223557538</v>
          </cell>
          <cell r="AI622">
            <v>41877.618076339</v>
          </cell>
          <cell r="AJ622">
            <v>39455.4915659348</v>
          </cell>
          <cell r="AK622">
            <v>37102.4194274768</v>
          </cell>
          <cell r="AL622">
            <v>34749.3472890187</v>
          </cell>
          <cell r="AM622">
            <v>32394.182593835</v>
          </cell>
          <cell r="AN622">
            <v>30041.1104553769</v>
          </cell>
          <cell r="AO622">
            <v>27685.9457601933</v>
          </cell>
          <cell r="AP622">
            <v>25332.8736217352</v>
          </cell>
          <cell r="AQ622">
            <v>22977.7089265515</v>
          </cell>
          <cell r="AR622">
            <v>20624.6367880934</v>
          </cell>
          <cell r="AS622">
            <v>18888.8688836992</v>
          </cell>
          <cell r="AT622">
            <v>17770.4052133688</v>
          </cell>
          <cell r="AU622">
            <v>16651.9415430384</v>
          </cell>
          <cell r="AV622">
            <v>15533.477872708</v>
          </cell>
          <cell r="AW622">
            <v>14415.0142023776</v>
          </cell>
          <cell r="AX622">
            <v>13296.5505320472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</row>
        <row r="623">
          <cell r="A623">
            <v>-3370.18101168175</v>
          </cell>
          <cell r="B623">
            <v>-13525.0546335512</v>
          </cell>
          <cell r="C623">
            <v>-11719.0410666593</v>
          </cell>
          <cell r="D623">
            <v>-9086.19546024179</v>
          </cell>
          <cell r="E623">
            <v>-7301.03191591693</v>
          </cell>
          <cell r="F623">
            <v>-5774.78860197338</v>
          </cell>
          <cell r="G623">
            <v>-4179.65801207314</v>
          </cell>
          <cell r="H623">
            <v>-2500.52361124032</v>
          </cell>
          <cell r="I623">
            <v>-653.15122702616</v>
          </cell>
          <cell r="J623">
            <v>1382.04293474744</v>
          </cell>
          <cell r="K623">
            <v>3616.83143095904</v>
          </cell>
          <cell r="L623">
            <v>6074.13321761824</v>
          </cell>
          <cell r="M623">
            <v>8774.64906294049</v>
          </cell>
          <cell r="N623">
            <v>11749.2961568388</v>
          </cell>
          <cell r="O623">
            <v>15463.8650811805</v>
          </cell>
          <cell r="P623">
            <v>20096.9306067855</v>
          </cell>
          <cell r="Q623">
            <v>25255.5835663094</v>
          </cell>
          <cell r="R623">
            <v>30814.7161616775</v>
          </cell>
          <cell r="S623">
            <v>36805.4186678093</v>
          </cell>
          <cell r="T623">
            <v>43261.1949784655</v>
          </cell>
          <cell r="U623">
            <v>50218.149981751</v>
          </cell>
          <cell r="V623">
            <v>57715.1914820661</v>
          </cell>
          <cell r="W623">
            <v>65794.2477977822</v>
          </cell>
          <cell r="X623">
            <v>74500.5022515915</v>
          </cell>
          <cell r="Y623">
            <v>83882.6458649518</v>
          </cell>
          <cell r="Z623">
            <v>93993.1496698579</v>
          </cell>
          <cell r="AA623">
            <v>104888.558160883</v>
          </cell>
          <cell r="AB623">
            <v>116629.805528664</v>
          </cell>
          <cell r="AC623">
            <v>129282.556443417</v>
          </cell>
          <cell r="AD623">
            <v>142917.573294361</v>
          </cell>
          <cell r="AE623">
            <v>54097.9394647756</v>
          </cell>
          <cell r="AF623">
            <v>49732.8037783326</v>
          </cell>
          <cell r="AG623">
            <v>46845.5669952308</v>
          </cell>
          <cell r="AH623">
            <v>44134.9518697906</v>
          </cell>
          <cell r="AI623">
            <v>41584.3351871733</v>
          </cell>
          <cell r="AJ623">
            <v>39179.1716343948</v>
          </cell>
          <cell r="AK623">
            <v>36842.5788428262</v>
          </cell>
          <cell r="AL623">
            <v>34505.9860512575</v>
          </cell>
          <cell r="AM623">
            <v>32167.3153578341</v>
          </cell>
          <cell r="AN623">
            <v>29830.7225662654</v>
          </cell>
          <cell r="AO623">
            <v>27492.0518728419</v>
          </cell>
          <cell r="AP623">
            <v>25155.4590812733</v>
          </cell>
          <cell r="AQ623">
            <v>22816.7883878498</v>
          </cell>
          <cell r="AR623">
            <v>20480.1955962812</v>
          </cell>
          <cell r="AS623">
            <v>18756.5838518909</v>
          </cell>
          <cell r="AT623">
            <v>17645.9531546791</v>
          </cell>
          <cell r="AU623">
            <v>16535.3224574672</v>
          </cell>
          <cell r="AV623">
            <v>15424.6917602554</v>
          </cell>
          <cell r="AW623">
            <v>14314.0610630436</v>
          </cell>
          <cell r="AX623">
            <v>13203.4303658317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</row>
        <row r="624">
          <cell r="A624">
            <v>-3730.17763965787</v>
          </cell>
          <cell r="B624">
            <v>-15174.7420636971</v>
          </cell>
          <cell r="C624">
            <v>-13272.7390680001</v>
          </cell>
          <cell r="D624">
            <v>-10390.0162858647</v>
          </cell>
          <cell r="E624">
            <v>-8439.93792788676</v>
          </cell>
          <cell r="F624">
            <v>-6783.55580929199</v>
          </cell>
          <cell r="G624">
            <v>-5067.44920283603</v>
          </cell>
          <cell r="H624">
            <v>-3275.52506716535</v>
          </cell>
          <cell r="I624">
            <v>-1316.08168726866</v>
          </cell>
          <cell r="J624">
            <v>831.546908012956</v>
          </cell>
          <cell r="K624">
            <v>3178.96306948247</v>
          </cell>
          <cell r="L624">
            <v>5749.9248227123</v>
          </cell>
          <cell r="M624">
            <v>8565.59838554735</v>
          </cell>
          <cell r="N624">
            <v>11658.6407476797</v>
          </cell>
          <cell r="O624">
            <v>15541.0240911532</v>
          </cell>
          <cell r="P624">
            <v>20411.3217485874</v>
          </cell>
          <cell r="Q624">
            <v>25840.7825610535</v>
          </cell>
          <cell r="R624">
            <v>31691.7465267783</v>
          </cell>
          <cell r="S624">
            <v>37996.9360309754</v>
          </cell>
          <cell r="T624">
            <v>44791.613782663</v>
          </cell>
          <cell r="U624">
            <v>52113.7800266033</v>
          </cell>
          <cell r="V624">
            <v>60004.3850653167</v>
          </cell>
          <cell r="W624">
            <v>68507.5582797319</v>
          </cell>
          <cell r="X624">
            <v>77670.8549293051</v>
          </cell>
          <cell r="Y624">
            <v>87545.5221118734</v>
          </cell>
          <cell r="Z624">
            <v>98186.7853706629</v>
          </cell>
          <cell r="AA624">
            <v>109654.157551343</v>
          </cell>
          <cell r="AB624">
            <v>122011.771636459</v>
          </cell>
          <cell r="AC624">
            <v>135328.739418663</v>
          </cell>
          <cell r="AD624">
            <v>149679.538018681</v>
          </cell>
          <cell r="AE624">
            <v>59648.3062812238</v>
          </cell>
          <cell r="AF624">
            <v>54835.314271545</v>
          </cell>
          <cell r="AG624">
            <v>51651.8513587476</v>
          </cell>
          <cell r="AH624">
            <v>48663.1312187125</v>
          </cell>
          <cell r="AI624">
            <v>45850.8251198855</v>
          </cell>
          <cell r="AJ624">
            <v>43198.8954221569</v>
          </cell>
          <cell r="AK624">
            <v>40622.5717420889</v>
          </cell>
          <cell r="AL624">
            <v>38046.2480620209</v>
          </cell>
          <cell r="AM624">
            <v>35467.6332905087</v>
          </cell>
          <cell r="AN624">
            <v>32891.3096104407</v>
          </cell>
          <cell r="AO624">
            <v>30312.6948389284</v>
          </cell>
          <cell r="AP624">
            <v>27736.3711588604</v>
          </cell>
          <cell r="AQ624">
            <v>25157.7563873482</v>
          </cell>
          <cell r="AR624">
            <v>22581.4327072802</v>
          </cell>
          <cell r="AS624">
            <v>20680.9810032694</v>
          </cell>
          <cell r="AT624">
            <v>19456.4012753159</v>
          </cell>
          <cell r="AU624">
            <v>18231.8215473624</v>
          </cell>
          <cell r="AV624">
            <v>17007.2418194089</v>
          </cell>
          <cell r="AW624">
            <v>15782.6620914553</v>
          </cell>
          <cell r="AX624">
            <v>14558.0823635018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</row>
        <row r="625">
          <cell r="A625">
            <v>-3273.83875740945</v>
          </cell>
          <cell r="B625">
            <v>-13209.1233348264</v>
          </cell>
          <cell r="C625">
            <v>-11380.8236954576</v>
          </cell>
          <cell r="D625">
            <v>-8779.03390203578</v>
          </cell>
          <cell r="E625">
            <v>-7045.74538140499</v>
          </cell>
          <cell r="F625">
            <v>-5563.95472127562</v>
          </cell>
          <cell r="G625">
            <v>-4011.06220149623</v>
          </cell>
          <cell r="H625">
            <v>-2372.2757112007</v>
          </cell>
          <cell r="I625">
            <v>-565.597235327827</v>
          </cell>
          <cell r="J625">
            <v>1428.19551160475</v>
          </cell>
          <cell r="K625">
            <v>3620.87851114563</v>
          </cell>
          <cell r="L625">
            <v>6035.07372302859</v>
          </cell>
          <cell r="M625">
            <v>8691.29088995161</v>
          </cell>
          <cell r="N625">
            <v>11619.877220158</v>
          </cell>
          <cell r="O625">
            <v>15272.9796348983</v>
          </cell>
          <cell r="P625">
            <v>19823.2240962557</v>
          </cell>
          <cell r="Q625">
            <v>24888.1685856579</v>
          </cell>
          <cell r="R625">
            <v>30346.3178788339</v>
          </cell>
          <cell r="S625">
            <v>36228.1974865834</v>
          </cell>
          <cell r="T625">
            <v>42566.7026944408</v>
          </cell>
          <cell r="U625">
            <v>49397.2825344467</v>
          </cell>
          <cell r="V625">
            <v>56758.1380391259</v>
          </cell>
          <cell r="W625">
            <v>64690.435886437</v>
          </cell>
          <cell r="X625">
            <v>73238.5386305349</v>
          </cell>
          <cell r="Y625">
            <v>82450.2528059455</v>
          </cell>
          <cell r="Z625">
            <v>92377.0962927122</v>
          </cell>
          <cell r="AA625">
            <v>103074.586437793</v>
          </cell>
          <cell r="AB625">
            <v>114602.550544074</v>
          </cell>
          <cell r="AC625">
            <v>127025.460463445</v>
          </cell>
          <cell r="AD625">
            <v>140412.79316521</v>
          </cell>
          <cell r="AE625">
            <v>52465.7245344866</v>
          </cell>
          <cell r="AF625">
            <v>48232.2914546611</v>
          </cell>
          <cell r="AG625">
            <v>45432.1668801071</v>
          </cell>
          <cell r="AH625">
            <v>42803.3350262994</v>
          </cell>
          <cell r="AI625">
            <v>40329.6742254033</v>
          </cell>
          <cell r="AJ625">
            <v>37997.078018063</v>
          </cell>
          <cell r="AK625">
            <v>35730.9836905419</v>
          </cell>
          <cell r="AL625">
            <v>33464.8893630208</v>
          </cell>
          <cell r="AM625">
            <v>31196.7798270203</v>
          </cell>
          <cell r="AN625">
            <v>28930.6854994993</v>
          </cell>
          <cell r="AO625">
            <v>26662.5759634988</v>
          </cell>
          <cell r="AP625">
            <v>24396.4816359777</v>
          </cell>
          <cell r="AQ625">
            <v>22128.3720999773</v>
          </cell>
          <cell r="AR625">
            <v>19862.2777724562</v>
          </cell>
          <cell r="AS625">
            <v>18190.6699463491</v>
          </cell>
          <cell r="AT625">
            <v>17113.5486216561</v>
          </cell>
          <cell r="AU625">
            <v>16036.4272969631</v>
          </cell>
          <cell r="AV625">
            <v>14959.3059722701</v>
          </cell>
          <cell r="AW625">
            <v>13882.1846475771</v>
          </cell>
          <cell r="AX625">
            <v>12805.0633228841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</row>
        <row r="626">
          <cell r="A626">
            <v>-3651.36641666997</v>
          </cell>
          <cell r="B626">
            <v>-14870.7719028848</v>
          </cell>
          <cell r="C626">
            <v>-13210.6670635386</v>
          </cell>
          <cell r="D626">
            <v>-10541.8126496938</v>
          </cell>
          <cell r="E626">
            <v>-8687.95207209604</v>
          </cell>
          <cell r="F626">
            <v>-7100.68889320785</v>
          </cell>
          <cell r="G626">
            <v>-5454.67147345726</v>
          </cell>
          <cell r="H626">
            <v>-3734.26718694725</v>
          </cell>
          <cell r="I626">
            <v>-1849.73415921924</v>
          </cell>
          <cell r="J626">
            <v>219.070729965781</v>
          </cell>
          <cell r="K626">
            <v>2483.49129873296</v>
          </cell>
          <cell r="L626">
            <v>4966.77368090389</v>
          </cell>
          <cell r="M626">
            <v>7689.63256923347</v>
          </cell>
          <cell r="N626">
            <v>10683.9558670503</v>
          </cell>
          <cell r="O626">
            <v>14450.7780527574</v>
          </cell>
          <cell r="P626">
            <v>19183.6774773781</v>
          </cell>
          <cell r="Q626">
            <v>24461.614888088</v>
          </cell>
          <cell r="R626">
            <v>30149.2922965909</v>
          </cell>
          <cell r="S626">
            <v>36278.5188837706</v>
          </cell>
          <cell r="T626">
            <v>42883.5732598905</v>
          </cell>
          <cell r="U626">
            <v>50001.395172814</v>
          </cell>
          <cell r="V626">
            <v>57671.7920990322</v>
          </cell>
          <cell r="W626">
            <v>65937.66187289</v>
          </cell>
          <cell r="X626">
            <v>74845.2325990979</v>
          </cell>
          <cell r="Y626">
            <v>84444.3211902752</v>
          </cell>
          <cell r="Z626">
            <v>94788.6119754348</v>
          </cell>
          <cell r="AA626">
            <v>105935.956937569</v>
          </cell>
          <cell r="AB626">
            <v>117948.699259458</v>
          </cell>
          <cell r="AC626">
            <v>130894.021987183</v>
          </cell>
          <cell r="AD626">
            <v>144844.323761292</v>
          </cell>
          <cell r="AE626">
            <v>58381.948819652</v>
          </cell>
          <cell r="AF626">
            <v>53671.1385603687</v>
          </cell>
          <cell r="AG626">
            <v>50555.261841792</v>
          </cell>
          <cell r="AH626">
            <v>47629.9934288192</v>
          </cell>
          <cell r="AI626">
            <v>44877.3937162169</v>
          </cell>
          <cell r="AJ626">
            <v>42281.765549406</v>
          </cell>
          <cell r="AK626">
            <v>39760.1382541825</v>
          </cell>
          <cell r="AL626">
            <v>37238.5109589589</v>
          </cell>
          <cell r="AM626">
            <v>34714.6412130812</v>
          </cell>
          <cell r="AN626">
            <v>32193.0139178577</v>
          </cell>
          <cell r="AO626">
            <v>29669.14417198</v>
          </cell>
          <cell r="AP626">
            <v>27147.5168767565</v>
          </cell>
          <cell r="AQ626">
            <v>24623.6471308788</v>
          </cell>
          <cell r="AR626">
            <v>22102.0198356553</v>
          </cell>
          <cell r="AS626">
            <v>20241.9154834098</v>
          </cell>
          <cell r="AT626">
            <v>19043.3340741423</v>
          </cell>
          <cell r="AU626">
            <v>17844.7526648749</v>
          </cell>
          <cell r="AV626">
            <v>16646.1712556074</v>
          </cell>
          <cell r="AW626">
            <v>15447.58984634</v>
          </cell>
          <cell r="AX626">
            <v>14249.0084370725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</row>
        <row r="627">
          <cell r="A627">
            <v>-3215.39417258268</v>
          </cell>
          <cell r="B627">
            <v>-12812.5091478975</v>
          </cell>
          <cell r="C627">
            <v>-11006.7069597018</v>
          </cell>
          <cell r="D627">
            <v>-8429.897166585</v>
          </cell>
          <cell r="E627">
            <v>-6695.85065887279</v>
          </cell>
          <cell r="F627">
            <v>-5216.55203791362</v>
          </cell>
          <cell r="G627">
            <v>-3663.73088446118</v>
          </cell>
          <cell r="H627">
            <v>-2022.63618365464</v>
          </cell>
          <cell r="I627">
            <v>-212.184675617494</v>
          </cell>
          <cell r="J627">
            <v>1786.80523365633</v>
          </cell>
          <cell r="K627">
            <v>3986.24700793157</v>
          </cell>
          <cell r="L627">
            <v>6408.77202284282</v>
          </cell>
          <cell r="M627">
            <v>9074.95970227173</v>
          </cell>
          <cell r="N627">
            <v>12015.0643342272</v>
          </cell>
          <cell r="O627">
            <v>15675.120817896</v>
          </cell>
          <cell r="P627">
            <v>20225.2077907961</v>
          </cell>
          <cell r="Q627">
            <v>25287.9257031533</v>
          </cell>
          <cell r="R627">
            <v>30743.6755643217</v>
          </cell>
          <cell r="S627">
            <v>36622.9694659211</v>
          </cell>
          <cell r="T627">
            <v>42958.68823254</v>
          </cell>
          <cell r="U627">
            <v>49786.2653126325</v>
          </cell>
          <cell r="V627">
            <v>57143.8849453425</v>
          </cell>
          <cell r="W627">
            <v>65072.6957115339</v>
          </cell>
          <cell r="X627">
            <v>73617.0406633424</v>
          </cell>
          <cell r="Y627">
            <v>82824.7053192821</v>
          </cell>
          <cell r="Z627">
            <v>92747.1849118572</v>
          </cell>
          <cell r="AA627">
            <v>103439.9723823</v>
          </cell>
          <cell r="AB627">
            <v>114962.868733088</v>
          </cell>
          <cell r="AC627">
            <v>127380.317473937</v>
          </cell>
          <cell r="AD627">
            <v>140761.765031699</v>
          </cell>
          <cell r="AE627">
            <v>51712.6068753647</v>
          </cell>
          <cell r="AF627">
            <v>47539.942482895</v>
          </cell>
          <cell r="AG627">
            <v>44780.012212023</v>
          </cell>
          <cell r="AH627">
            <v>42188.915845708</v>
          </cell>
          <cell r="AI627">
            <v>39750.7631341094</v>
          </cell>
          <cell r="AJ627">
            <v>37451.6501086166</v>
          </cell>
          <cell r="AK627">
            <v>35218.0843637166</v>
          </cell>
          <cell r="AL627">
            <v>32984.5186188165</v>
          </cell>
          <cell r="AM627">
            <v>30748.9665926864</v>
          </cell>
          <cell r="AN627">
            <v>28515.4008477863</v>
          </cell>
          <cell r="AO627">
            <v>26279.8488216562</v>
          </cell>
          <cell r="AP627">
            <v>24046.2830767561</v>
          </cell>
          <cell r="AQ627">
            <v>21810.7310506259</v>
          </cell>
          <cell r="AR627">
            <v>19577.1653057259</v>
          </cell>
          <cell r="AS627">
            <v>17929.5525237002</v>
          </cell>
          <cell r="AT627">
            <v>16867.892704549</v>
          </cell>
          <cell r="AU627">
            <v>15806.2328853977</v>
          </cell>
          <cell r="AV627">
            <v>14744.5730662465</v>
          </cell>
          <cell r="AW627">
            <v>13682.9132470953</v>
          </cell>
          <cell r="AX627">
            <v>12621.253427944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</row>
        <row r="628">
          <cell r="A628">
            <v>-2938.08977130751</v>
          </cell>
          <cell r="B628">
            <v>-11844.6473151675</v>
          </cell>
          <cell r="C628">
            <v>-10130.2990059063</v>
          </cell>
          <cell r="D628">
            <v>-7450.65082487325</v>
          </cell>
          <cell r="E628">
            <v>-5756.80070518728</v>
          </cell>
          <cell r="F628">
            <v>-4386.5170938448</v>
          </cell>
          <cell r="G628">
            <v>-2935.13803637239</v>
          </cell>
          <cell r="H628">
            <v>-1388.72949687613</v>
          </cell>
          <cell r="I628">
            <v>327.571619464693</v>
          </cell>
          <cell r="J628">
            <v>2232.04129831796</v>
          </cell>
          <cell r="K628">
            <v>4336.72944883889</v>
          </cell>
          <cell r="L628">
            <v>6663.56340825399</v>
          </cell>
          <cell r="M628">
            <v>9232.72911006523</v>
          </cell>
          <cell r="N628">
            <v>12073.0261659301</v>
          </cell>
          <cell r="O628">
            <v>15592.0428305411</v>
          </cell>
          <cell r="P628">
            <v>19943.2041947931</v>
          </cell>
          <cell r="Q628">
            <v>24778.935869028</v>
          </cell>
          <cell r="R628">
            <v>29990.0779605042</v>
          </cell>
          <cell r="S628">
            <v>35605.7745555497</v>
          </cell>
          <cell r="T628">
            <v>41657.4322716556</v>
          </cell>
          <cell r="U628">
            <v>48178.89590365</v>
          </cell>
          <cell r="V628">
            <v>55206.6377057411</v>
          </cell>
          <cell r="W628">
            <v>62779.9613680177</v>
          </cell>
          <cell r="X628">
            <v>70941.2218281748</v>
          </cell>
          <cell r="Y628">
            <v>79736.0621477948</v>
          </cell>
          <cell r="Z628">
            <v>89213.6687779507</v>
          </cell>
          <cell r="AA628">
            <v>99427.0466417407</v>
          </cell>
          <cell r="AB628">
            <v>110433.315572195</v>
          </cell>
          <cell r="AC628">
            <v>122294.02976343</v>
          </cell>
          <cell r="AD628">
            <v>135075.522021618</v>
          </cell>
          <cell r="AE628">
            <v>47092.7181197892</v>
          </cell>
          <cell r="AF628">
            <v>43292.8302410625</v>
          </cell>
          <cell r="AG628">
            <v>40779.4659740144</v>
          </cell>
          <cell r="AH628">
            <v>38419.8523677197</v>
          </cell>
          <cell r="AI628">
            <v>36199.5187717545</v>
          </cell>
          <cell r="AJ628">
            <v>34105.803366998</v>
          </cell>
          <cell r="AK628">
            <v>32071.7793952399</v>
          </cell>
          <cell r="AL628">
            <v>30037.7554234817</v>
          </cell>
          <cell r="AM628">
            <v>28001.9226204206</v>
          </cell>
          <cell r="AN628">
            <v>25967.8986486625</v>
          </cell>
          <cell r="AO628">
            <v>23932.0658456014</v>
          </cell>
          <cell r="AP628">
            <v>21898.0418738433</v>
          </cell>
          <cell r="AQ628">
            <v>19862.2090707822</v>
          </cell>
          <cell r="AR628">
            <v>17828.185099024</v>
          </cell>
          <cell r="AS628">
            <v>16327.7663616453</v>
          </cell>
          <cell r="AT628">
            <v>15360.9528586461</v>
          </cell>
          <cell r="AU628">
            <v>14394.1393556468</v>
          </cell>
          <cell r="AV628">
            <v>13427.3258526475</v>
          </cell>
          <cell r="AW628">
            <v>12460.5123496483</v>
          </cell>
          <cell r="AX628">
            <v>11493.698846649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</row>
        <row r="629">
          <cell r="A629">
            <v>-3242.92466914477</v>
          </cell>
          <cell r="B629">
            <v>-12968.6356888328</v>
          </cell>
          <cell r="C629">
            <v>-10989.7054944804</v>
          </cell>
          <cell r="D629">
            <v>-8341.37940848446</v>
          </cell>
          <cell r="E629">
            <v>-6590.88498659684</v>
          </cell>
          <cell r="F629">
            <v>-5088.50471830969</v>
          </cell>
          <cell r="G629">
            <v>-3512.1263754252</v>
          </cell>
          <cell r="H629">
            <v>-1846.84670312169</v>
          </cell>
          <cell r="I629">
            <v>-10.9800589449393</v>
          </cell>
          <cell r="J629">
            <v>2014.82840470793</v>
          </cell>
          <cell r="K629">
            <v>4242.58754540696</v>
          </cell>
          <cell r="L629">
            <v>6695.10140037878</v>
          </cell>
          <cell r="M629">
            <v>9393.10548081712</v>
          </cell>
          <cell r="N629">
            <v>12367.1068812801</v>
          </cell>
          <cell r="O629">
            <v>16066.440214817</v>
          </cell>
          <cell r="P629">
            <v>20662.7060675888</v>
          </cell>
          <cell r="Q629">
            <v>25776.223577595</v>
          </cell>
          <cell r="R629">
            <v>31286.7167411987</v>
          </cell>
          <cell r="S629">
            <v>37225.0038100714</v>
          </cell>
          <cell r="T629">
            <v>43624.2955368539</v>
          </cell>
          <cell r="U629">
            <v>50520.3809112243</v>
          </cell>
          <cell r="V629">
            <v>57951.8273151402</v>
          </cell>
          <cell r="W629">
            <v>65960.1962166513</v>
          </cell>
          <cell r="X629">
            <v>74590.2756085846</v>
          </cell>
          <cell r="Y629">
            <v>83890.3304920475</v>
          </cell>
          <cell r="Z629">
            <v>93912.3728056175</v>
          </cell>
          <cell r="AA629">
            <v>104712.452309835</v>
          </cell>
          <cell r="AB629">
            <v>116350.970053817</v>
          </cell>
          <cell r="AC629">
            <v>128893.016177096</v>
          </cell>
          <cell r="AD629">
            <v>142408.733935897</v>
          </cell>
          <cell r="AE629">
            <v>52091.838644483</v>
          </cell>
          <cell r="AF629">
            <v>47888.574230179</v>
          </cell>
          <cell r="AG629">
            <v>45108.4041512117</v>
          </cell>
          <cell r="AH629">
            <v>42498.3061116428</v>
          </cell>
          <cell r="AI629">
            <v>40042.2733312937</v>
          </cell>
          <cell r="AJ629">
            <v>37726.299877508</v>
          </cell>
          <cell r="AK629">
            <v>35476.3543919594</v>
          </cell>
          <cell r="AL629">
            <v>33226.4089064107</v>
          </cell>
          <cell r="AM629">
            <v>30974.4625733398</v>
          </cell>
          <cell r="AN629">
            <v>28724.5170877911</v>
          </cell>
          <cell r="AO629">
            <v>26472.5707547201</v>
          </cell>
          <cell r="AP629">
            <v>24222.6252691715</v>
          </cell>
          <cell r="AQ629">
            <v>21970.6789361005</v>
          </cell>
          <cell r="AR629">
            <v>19720.7334505518</v>
          </cell>
          <cell r="AS629">
            <v>18061.0379840919</v>
          </cell>
          <cell r="AT629">
            <v>16991.5925367207</v>
          </cell>
          <cell r="AU629">
            <v>15922.1470893494</v>
          </cell>
          <cell r="AV629">
            <v>14852.7016419782</v>
          </cell>
          <cell r="AW629">
            <v>13783.256194607</v>
          </cell>
          <cell r="AX629">
            <v>12713.8107472357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</row>
        <row r="630">
          <cell r="A630">
            <v>-2926.71027170454</v>
          </cell>
          <cell r="B630">
            <v>-11934.4416015925</v>
          </cell>
          <cell r="C630">
            <v>-10363.0412771081</v>
          </cell>
          <cell r="D630">
            <v>-7990.68559902229</v>
          </cell>
          <cell r="E630">
            <v>-6445.33623565442</v>
          </cell>
          <cell r="F630">
            <v>-5141.48834615178</v>
          </cell>
          <cell r="G630">
            <v>-3760.5581335334</v>
          </cell>
          <cell r="H630">
            <v>-2289.02337440938</v>
          </cell>
          <cell r="I630">
            <v>-652.845843061663</v>
          </cell>
          <cell r="J630">
            <v>1165.77529060723</v>
          </cell>
          <cell r="K630">
            <v>3178.45727908487</v>
          </cell>
          <cell r="L630">
            <v>5406.60047530287</v>
          </cell>
          <cell r="M630">
            <v>7869.8489811031</v>
          </cell>
          <cell r="N630">
            <v>10596.3449583988</v>
          </cell>
          <cell r="O630">
            <v>13990.3362005029</v>
          </cell>
          <cell r="P630">
            <v>18203.4163435963</v>
          </cell>
          <cell r="Q630">
            <v>22889.4467094194</v>
          </cell>
          <cell r="R630">
            <v>27939.2657908596</v>
          </cell>
          <cell r="S630">
            <v>33381.1154513449</v>
          </cell>
          <cell r="T630">
            <v>39245.4300435573</v>
          </cell>
          <cell r="U630">
            <v>45565.0066180726</v>
          </cell>
          <cell r="V630">
            <v>52375.1883457372</v>
          </cell>
          <cell r="W630">
            <v>59714.0621796023</v>
          </cell>
          <cell r="X630">
            <v>67622.6718618668</v>
          </cell>
          <cell r="Y630">
            <v>76145.2474671034</v>
          </cell>
          <cell r="Z630">
            <v>85329.4527655216</v>
          </cell>
          <cell r="AA630">
            <v>95226.6517896833</v>
          </cell>
          <cell r="AB630">
            <v>105892.196095486</v>
          </cell>
          <cell r="AC630">
            <v>117385.734323962</v>
          </cell>
          <cell r="AD630">
            <v>129771.545795166</v>
          </cell>
          <cell r="AE630">
            <v>46763.0072857359</v>
          </cell>
          <cell r="AF630">
            <v>42989.7236093535</v>
          </cell>
          <cell r="AG630">
            <v>40493.9561908598</v>
          </cell>
          <cell r="AH630">
            <v>38150.8629767029</v>
          </cell>
          <cell r="AI630">
            <v>35946.0746300041</v>
          </cell>
          <cell r="AJ630">
            <v>33867.0179809944</v>
          </cell>
          <cell r="AK630">
            <v>31847.2348466096</v>
          </cell>
          <cell r="AL630">
            <v>29827.4517122249</v>
          </cell>
          <cell r="AM630">
            <v>27805.8724107302</v>
          </cell>
          <cell r="AN630">
            <v>25786.0892763455</v>
          </cell>
          <cell r="AO630">
            <v>23764.5099748508</v>
          </cell>
          <cell r="AP630">
            <v>21744.7268404661</v>
          </cell>
          <cell r="AQ630">
            <v>19723.1475389714</v>
          </cell>
          <cell r="AR630">
            <v>17703.3644045867</v>
          </cell>
          <cell r="AS630">
            <v>16213.4505676062</v>
          </cell>
          <cell r="AT630">
            <v>15253.40602803</v>
          </cell>
          <cell r="AU630">
            <v>14293.3614884539</v>
          </cell>
          <cell r="AV630">
            <v>13333.3169488777</v>
          </cell>
          <cell r="AW630">
            <v>12373.2724093016</v>
          </cell>
          <cell r="AX630">
            <v>11413.2278697254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</row>
        <row r="631">
          <cell r="A631">
            <v>-3451.00303103012</v>
          </cell>
          <cell r="B631">
            <v>-13922.3749574653</v>
          </cell>
          <cell r="C631">
            <v>-12159.029341128</v>
          </cell>
          <cell r="D631">
            <v>-9649.48508857884</v>
          </cell>
          <cell r="E631">
            <v>-7905.93674264312</v>
          </cell>
          <cell r="F631">
            <v>-6378.65895983141</v>
          </cell>
          <cell r="G631">
            <v>-4786.6443728587</v>
          </cell>
          <cell r="H631">
            <v>-3114.72800866373</v>
          </cell>
          <cell r="I631">
            <v>-1277.21470897653</v>
          </cell>
          <cell r="J631">
            <v>745.524188790305</v>
          </cell>
          <cell r="K631">
            <v>2965.01612006433</v>
          </cell>
          <cell r="L631">
            <v>5404.14042915617</v>
          </cell>
          <cell r="M631">
            <v>8083.45884569504</v>
          </cell>
          <cell r="N631">
            <v>11034.0106399917</v>
          </cell>
          <cell r="O631">
            <v>14731.4477343477</v>
          </cell>
          <cell r="P631">
            <v>19358.4346810424</v>
          </cell>
          <cell r="Q631">
            <v>24513.8660406513</v>
          </cell>
          <cell r="R631">
            <v>30069.5269349305</v>
          </cell>
          <cell r="S631">
            <v>36056.4882227954</v>
          </cell>
          <cell r="T631">
            <v>42508.2328746878</v>
          </cell>
          <cell r="U631">
            <v>49460.843231062</v>
          </cell>
          <cell r="V631">
            <v>56953.2027982349</v>
          </cell>
          <cell r="W631">
            <v>65027.2137101712</v>
          </cell>
          <cell r="X631">
            <v>73728.0310723932</v>
          </cell>
          <cell r="Y631">
            <v>83104.3154986161</v>
          </cell>
          <cell r="Z631">
            <v>93208.5052524602</v>
          </cell>
          <cell r="AA631">
            <v>104097.10951623</v>
          </cell>
          <cell r="AB631">
            <v>115831.02442691</v>
          </cell>
          <cell r="AC631">
            <v>128475.873646862</v>
          </cell>
          <cell r="AD631">
            <v>142102.375373902</v>
          </cell>
          <cell r="AE631">
            <v>55316.8029695635</v>
          </cell>
          <cell r="AF631">
            <v>50853.3177963509</v>
          </cell>
          <cell r="AG631">
            <v>47901.0295976237</v>
          </cell>
          <cell r="AH631">
            <v>45129.3424630716</v>
          </cell>
          <cell r="AI631">
            <v>42521.2586454782</v>
          </cell>
          <cell r="AJ631">
            <v>40061.9051160291</v>
          </cell>
          <cell r="AK631">
            <v>37672.667293848</v>
          </cell>
          <cell r="AL631">
            <v>35283.429471667</v>
          </cell>
          <cell r="AM631">
            <v>32892.0669310838</v>
          </cell>
          <cell r="AN631">
            <v>30502.8291089027</v>
          </cell>
          <cell r="AO631">
            <v>28111.4665683196</v>
          </cell>
          <cell r="AP631">
            <v>25722.2287461385</v>
          </cell>
          <cell r="AQ631">
            <v>23330.8662055553</v>
          </cell>
          <cell r="AR631">
            <v>20941.6283833742</v>
          </cell>
          <cell r="AS631">
            <v>19179.1824898011</v>
          </cell>
          <cell r="AT631">
            <v>18043.528524836</v>
          </cell>
          <cell r="AU631">
            <v>16907.8745598709</v>
          </cell>
          <cell r="AV631">
            <v>15772.2205949057</v>
          </cell>
          <cell r="AW631">
            <v>14636.5666299406</v>
          </cell>
          <cell r="AX631">
            <v>13500.9126649754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</row>
        <row r="632">
          <cell r="A632">
            <v>-3589.54994141432</v>
          </cell>
          <cell r="B632">
            <v>-14543.2839471818</v>
          </cell>
          <cell r="C632">
            <v>-12866.0686617155</v>
          </cell>
          <cell r="D632">
            <v>-10334.3420786836</v>
          </cell>
          <cell r="E632">
            <v>-8547.14764289904</v>
          </cell>
          <cell r="F632">
            <v>-6984.59219196628</v>
          </cell>
          <cell r="G632">
            <v>-5362.05904166936</v>
          </cell>
          <cell r="H632">
            <v>-3664.09581355621</v>
          </cell>
          <cell r="I632">
            <v>-1802.20097464694</v>
          </cell>
          <cell r="J632">
            <v>243.567727391934</v>
          </cell>
          <cell r="K632">
            <v>2484.55556857073</v>
          </cell>
          <cell r="L632">
            <v>4943.84352127643</v>
          </cell>
          <cell r="M632">
            <v>7642.03984129722</v>
          </cell>
          <cell r="N632">
            <v>10610.7158219458</v>
          </cell>
          <cell r="O632">
            <v>14343.3398615133</v>
          </cell>
          <cell r="P632">
            <v>19030.1910226289</v>
          </cell>
          <cell r="Q632">
            <v>24256.0334534844</v>
          </cell>
          <cell r="R632">
            <v>29887.5716134593</v>
          </cell>
          <cell r="S632">
            <v>35956.30071635</v>
          </cell>
          <cell r="T632">
            <v>42496.1610312513</v>
          </cell>
          <cell r="U632">
            <v>49543.7276985538</v>
          </cell>
          <cell r="V632">
            <v>57138.4152818502</v>
          </cell>
          <cell r="W632">
            <v>65322.6981997374</v>
          </cell>
          <cell r="X632">
            <v>74142.3482703132</v>
          </cell>
          <cell r="Y632">
            <v>83646.6906968686</v>
          </cell>
          <cell r="Z632">
            <v>93888.8799264151</v>
          </cell>
          <cell r="AA632">
            <v>104926.196923827</v>
          </cell>
          <cell r="AB632">
            <v>116820.369524145</v>
          </cell>
          <cell r="AC632">
            <v>129637.917654668</v>
          </cell>
          <cell r="AD632">
            <v>143450.525357526</v>
          </cell>
          <cell r="AE632">
            <v>57476.8766187799</v>
          </cell>
          <cell r="AF632">
            <v>52839.0961828488</v>
          </cell>
          <cell r="AG632">
            <v>49771.5236654224</v>
          </cell>
          <cell r="AH632">
            <v>46891.6045286248</v>
          </cell>
          <cell r="AI632">
            <v>44181.6772778086</v>
          </cell>
          <cell r="AJ632">
            <v>41626.2881051573</v>
          </cell>
          <cell r="AK632">
            <v>39143.7525979267</v>
          </cell>
          <cell r="AL632">
            <v>36661.217090696</v>
          </cell>
          <cell r="AM632">
            <v>34176.4738966344</v>
          </cell>
          <cell r="AN632">
            <v>31693.9383894037</v>
          </cell>
          <cell r="AO632">
            <v>29209.1951953421</v>
          </cell>
          <cell r="AP632">
            <v>26726.6596881114</v>
          </cell>
          <cell r="AQ632">
            <v>24241.9164940498</v>
          </cell>
          <cell r="AR632">
            <v>21759.3809868191</v>
          </cell>
          <cell r="AS632">
            <v>19928.113094712</v>
          </cell>
          <cell r="AT632">
            <v>18748.1128177285</v>
          </cell>
          <cell r="AU632">
            <v>17568.1125407449</v>
          </cell>
          <cell r="AV632">
            <v>16388.1122637614</v>
          </cell>
          <cell r="AW632">
            <v>15208.1119867778</v>
          </cell>
          <cell r="AX632">
            <v>14028.1117097943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</row>
        <row r="633">
          <cell r="A633">
            <v>-2946.35847253423</v>
          </cell>
          <cell r="B633">
            <v>-11695.276886492</v>
          </cell>
          <cell r="C633">
            <v>-9974.53091679387</v>
          </cell>
          <cell r="D633">
            <v>-7496.89213495374</v>
          </cell>
          <cell r="E633">
            <v>-5863.60262684645</v>
          </cell>
          <cell r="F633">
            <v>-4488.19090930529</v>
          </cell>
          <cell r="G633">
            <v>-3032.46856977692</v>
          </cell>
          <cell r="H633">
            <v>-1482.45886602447</v>
          </cell>
          <cell r="I633">
            <v>237.141217524798</v>
          </cell>
          <cell r="J633">
            <v>2144.65407855153</v>
          </cell>
          <cell r="K633">
            <v>4252.09758579815</v>
          </cell>
          <cell r="L633">
            <v>6581.42733017709</v>
          </cell>
          <cell r="M633">
            <v>9152.83275219933</v>
          </cell>
          <cell r="N633">
            <v>11995.1932700367</v>
          </cell>
          <cell r="O633">
            <v>15518.9036019197</v>
          </cell>
          <cell r="P633">
            <v>19878.5853869062</v>
          </cell>
          <cell r="Q633">
            <v>24724.4297025591</v>
          </cell>
          <cell r="R633">
            <v>29946.4695060878</v>
          </cell>
          <cell r="S633">
            <v>35573.9098308941</v>
          </cell>
          <cell r="T633">
            <v>41638.2229730223</v>
          </cell>
          <cell r="U633">
            <v>48173.3245046507</v>
          </cell>
          <cell r="V633">
            <v>55215.7629519674</v>
          </cell>
          <cell r="W633">
            <v>62804.924198233</v>
          </cell>
          <cell r="X633">
            <v>70983.2517551836</v>
          </cell>
          <cell r="Y633">
            <v>79796.4841346762</v>
          </cell>
          <cell r="Z633">
            <v>89293.910648111</v>
          </cell>
          <cell r="AA633">
            <v>99528.647064228</v>
          </cell>
          <cell r="AB633">
            <v>110557.932666935</v>
          </cell>
          <cell r="AC633">
            <v>122443.450374505</v>
          </cell>
          <cell r="AD633">
            <v>135251.671710463</v>
          </cell>
          <cell r="AE633">
            <v>47433.5141366108</v>
          </cell>
          <cell r="AF633">
            <v>43606.1275976847</v>
          </cell>
          <cell r="AG633">
            <v>41074.574859781</v>
          </cell>
          <cell r="AH633">
            <v>38697.8854305062</v>
          </cell>
          <cell r="AI633">
            <v>36461.4839396365</v>
          </cell>
          <cell r="AJ633">
            <v>34352.6169382258</v>
          </cell>
          <cell r="AK633">
            <v>32303.8733389887</v>
          </cell>
          <cell r="AL633">
            <v>30255.1297397517</v>
          </cell>
          <cell r="AM633">
            <v>28204.5642192366</v>
          </cell>
          <cell r="AN633">
            <v>26155.8206199995</v>
          </cell>
          <cell r="AO633">
            <v>24105.2550994845</v>
          </cell>
          <cell r="AP633">
            <v>22056.5115002474</v>
          </cell>
          <cell r="AQ633">
            <v>20005.9459797323</v>
          </cell>
          <cell r="AR633">
            <v>17957.2023804952</v>
          </cell>
          <cell r="AS633">
            <v>16445.9255582644</v>
          </cell>
          <cell r="AT633">
            <v>15472.1155130398</v>
          </cell>
          <cell r="AU633">
            <v>14498.3054678151</v>
          </cell>
          <cell r="AV633">
            <v>13524.4954225905</v>
          </cell>
          <cell r="AW633">
            <v>12550.6853773659</v>
          </cell>
          <cell r="AX633">
            <v>11576.8753321413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</row>
        <row r="634">
          <cell r="A634">
            <v>-3163.50416915509</v>
          </cell>
          <cell r="B634">
            <v>-12785.1486733969</v>
          </cell>
          <cell r="C634">
            <v>-10990.9898766155</v>
          </cell>
          <cell r="D634">
            <v>-8211.32057596216</v>
          </cell>
          <cell r="E634">
            <v>-6426.93073089382</v>
          </cell>
          <cell r="F634">
            <v>-4967.71361848536</v>
          </cell>
          <cell r="G634">
            <v>-3432.92243209146</v>
          </cell>
          <cell r="H634">
            <v>-1807.96320072042</v>
          </cell>
          <cell r="I634">
            <v>-13.1241503254072</v>
          </cell>
          <cell r="J634">
            <v>1970.60365293576</v>
          </cell>
          <cell r="K634">
            <v>4155.1980567066</v>
          </cell>
          <cell r="L634">
            <v>6563.16819848099</v>
          </cell>
          <cell r="M634">
            <v>9215.04400029172</v>
          </cell>
          <cell r="N634">
            <v>12140.7943565807</v>
          </cell>
          <cell r="O634">
            <v>15777.8432820873</v>
          </cell>
          <cell r="P634">
            <v>20292.5687818592</v>
          </cell>
          <cell r="Q634">
            <v>25314.3391772368</v>
          </cell>
          <cell r="R634">
            <v>30725.9626592659</v>
          </cell>
          <cell r="S634">
            <v>36557.7045362352</v>
          </cell>
          <cell r="T634">
            <v>42842.1796909713</v>
          </cell>
          <cell r="U634">
            <v>49614.5349844156</v>
          </cell>
          <cell r="V634">
            <v>56912.6458196665</v>
          </cell>
          <cell r="W634">
            <v>64777.3279657972</v>
          </cell>
          <cell r="X634">
            <v>73252.5658261086</v>
          </cell>
          <cell r="Y634">
            <v>82385.7584274391</v>
          </cell>
          <cell r="Z634">
            <v>92227.9845062635</v>
          </cell>
          <cell r="AA634">
            <v>102834.288174116</v>
          </cell>
          <cell r="AB634">
            <v>114263.986759959</v>
          </cell>
          <cell r="AC634">
            <v>126581.002551163</v>
          </cell>
          <cell r="AD634">
            <v>139854.220288389</v>
          </cell>
          <cell r="AE634">
            <v>50672.4364582949</v>
          </cell>
          <cell r="AF634">
            <v>46583.7028966933</v>
          </cell>
          <cell r="AG634">
            <v>43879.2870930741</v>
          </cell>
          <cell r="AH634">
            <v>41340.3091936257</v>
          </cell>
          <cell r="AI634">
            <v>38951.1985720732</v>
          </cell>
          <cell r="AJ634">
            <v>36698.3309304262</v>
          </cell>
          <cell r="AK634">
            <v>34509.6921221632</v>
          </cell>
          <cell r="AL634">
            <v>32321.0533139002</v>
          </cell>
          <cell r="AM634">
            <v>30130.4681773528</v>
          </cell>
          <cell r="AN634">
            <v>27941.8293690898</v>
          </cell>
          <cell r="AO634">
            <v>25751.2442325424</v>
          </cell>
          <cell r="AP634">
            <v>23562.6054242793</v>
          </cell>
          <cell r="AQ634">
            <v>21372.0202877319</v>
          </cell>
          <cell r="AR634">
            <v>19183.3814794689</v>
          </cell>
          <cell r="AS634">
            <v>17568.909515093</v>
          </cell>
          <cell r="AT634">
            <v>16528.6043946042</v>
          </cell>
          <cell r="AU634">
            <v>15488.2992741154</v>
          </cell>
          <cell r="AV634">
            <v>14447.9941536266</v>
          </cell>
          <cell r="AW634">
            <v>13407.6890331378</v>
          </cell>
          <cell r="AX634">
            <v>12367.383912649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</row>
        <row r="635">
          <cell r="A635">
            <v>-3761.79281189723</v>
          </cell>
          <cell r="B635">
            <v>-15181.7178979695</v>
          </cell>
          <cell r="C635">
            <v>-13461.0080181509</v>
          </cell>
          <cell r="D635">
            <v>-10719.2874654692</v>
          </cell>
          <cell r="E635">
            <v>-8789.1539460385</v>
          </cell>
          <cell r="F635">
            <v>-7133.99551205943</v>
          </cell>
          <cell r="G635">
            <v>-5421.48953569884</v>
          </cell>
          <cell r="H635">
            <v>-3635.52758729704</v>
          </cell>
          <cell r="I635">
            <v>-1683.6315140299</v>
          </cell>
          <cell r="J635">
            <v>454.876386301485</v>
          </cell>
          <cell r="K635">
            <v>2791.45281623542</v>
          </cell>
          <cell r="L635">
            <v>5349.81995527604</v>
          </cell>
          <cell r="M635">
            <v>8151.05342333412</v>
          </cell>
          <cell r="N635">
            <v>11227.8592399473</v>
          </cell>
          <cell r="O635">
            <v>15097.5103570614</v>
          </cell>
          <cell r="P635">
            <v>19960.7664759167</v>
          </cell>
          <cell r="Q635">
            <v>25384.434585567</v>
          </cell>
          <cell r="R635">
            <v>31229.156145902</v>
          </cell>
          <cell r="S635">
            <v>37527.6186305557</v>
          </cell>
          <cell r="T635">
            <v>44315.0471266903</v>
          </cell>
          <cell r="U635">
            <v>51629.4013365293</v>
          </cell>
          <cell r="V635">
            <v>59511.5878726317</v>
          </cell>
          <cell r="W635">
            <v>68005.6890341997</v>
          </cell>
          <cell r="X635">
            <v>77159.2093438863</v>
          </cell>
          <cell r="Y635">
            <v>87023.3412238953</v>
          </cell>
          <cell r="Z635">
            <v>97653.251297208</v>
          </cell>
          <cell r="AA635">
            <v>109108.388915118</v>
          </cell>
          <cell r="AB635">
            <v>121452.81863656</v>
          </cell>
          <cell r="AC635">
            <v>134755.578518672</v>
          </cell>
          <cell r="AD635">
            <v>149091.066222391</v>
          </cell>
          <cell r="AE635">
            <v>60305.7222960597</v>
          </cell>
          <cell r="AF635">
            <v>55439.6837168518</v>
          </cell>
          <cell r="AG635">
            <v>52221.1341497639</v>
          </cell>
          <cell r="AH635">
            <v>49199.4737201142</v>
          </cell>
          <cell r="AI635">
            <v>46356.1716855557</v>
          </cell>
          <cell r="AJ635">
            <v>43675.0136465345</v>
          </cell>
          <cell r="AK635">
            <v>41070.2949196954</v>
          </cell>
          <cell r="AL635">
            <v>38465.5761928562</v>
          </cell>
          <cell r="AM635">
            <v>35858.5411232236</v>
          </cell>
          <cell r="AN635">
            <v>33253.8223963844</v>
          </cell>
          <cell r="AO635">
            <v>30646.7873267518</v>
          </cell>
          <cell r="AP635">
            <v>28042.0685999127</v>
          </cell>
          <cell r="AQ635">
            <v>25435.0335302801</v>
          </cell>
          <cell r="AR635">
            <v>22830.3148034409</v>
          </cell>
          <cell r="AS635">
            <v>20908.9172006523</v>
          </cell>
          <cell r="AT635">
            <v>19670.8407219142</v>
          </cell>
          <cell r="AU635">
            <v>18432.7642431761</v>
          </cell>
          <cell r="AV635">
            <v>17194.6877644379</v>
          </cell>
          <cell r="AW635">
            <v>15956.6112856998</v>
          </cell>
          <cell r="AX635">
            <v>14718.5348069617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</row>
        <row r="636">
          <cell r="A636">
            <v>-3718.02909481364</v>
          </cell>
          <cell r="B636">
            <v>-15082.3023211807</v>
          </cell>
          <cell r="C636">
            <v>-13063.1222982613</v>
          </cell>
          <cell r="D636">
            <v>-10164.3639297456</v>
          </cell>
          <cell r="E636">
            <v>-8214.08857229199</v>
          </cell>
          <cell r="F636">
            <v>-6546.20539951285</v>
          </cell>
          <cell r="G636">
            <v>-4817.17313727602</v>
          </cell>
          <cell r="H636">
            <v>-3010.83473378279</v>
          </cell>
          <cell r="I636">
            <v>-1035.59655746862</v>
          </cell>
          <cell r="J636">
            <v>1129.28312823345</v>
          </cell>
          <cell r="K636">
            <v>3495.52520651588</v>
          </cell>
          <cell r="L636">
            <v>6086.98721615265</v>
          </cell>
          <cell r="M636">
            <v>8924.95472360855</v>
          </cell>
          <cell r="N636">
            <v>12042.1791572132</v>
          </cell>
          <cell r="O636">
            <v>15949.5115831651</v>
          </cell>
          <cell r="P636">
            <v>20845.1387999258</v>
          </cell>
          <cell r="Q636">
            <v>26301.4771821898</v>
          </cell>
          <cell r="R636">
            <v>32181.405293307</v>
          </cell>
          <cell r="S636">
            <v>38517.8075047767</v>
          </cell>
          <cell r="T636">
            <v>45346.1210873199</v>
          </cell>
          <cell r="U636">
            <v>52704.5343990799</v>
          </cell>
          <cell r="V636">
            <v>60634.2004596886</v>
          </cell>
          <cell r="W636">
            <v>69179.4671046428</v>
          </cell>
          <cell r="X636">
            <v>78388.1250071626</v>
          </cell>
          <cell r="Y636">
            <v>88311.6749546311</v>
          </cell>
          <cell r="Z636">
            <v>99005.6158743991</v>
          </cell>
          <cell r="AA636">
            <v>110529.755219782</v>
          </cell>
          <cell r="AB636">
            <v>122948.543452125</v>
          </cell>
          <cell r="AC636">
            <v>136331.434489588</v>
          </cell>
          <cell r="AD636">
            <v>150753.274138497</v>
          </cell>
          <cell r="AE636">
            <v>59495.1136381948</v>
          </cell>
          <cell r="AF636">
            <v>54694.4826662857</v>
          </cell>
          <cell r="AG636">
            <v>51519.1957291028</v>
          </cell>
          <cell r="AH636">
            <v>48538.1514136815</v>
          </cell>
          <cell r="AI636">
            <v>45733.0680615031</v>
          </cell>
          <cell r="AJ636">
            <v>43087.9492213637</v>
          </cell>
          <cell r="AK636">
            <v>40518.2422226141</v>
          </cell>
          <cell r="AL636">
            <v>37948.5352238646</v>
          </cell>
          <cell r="AM636">
            <v>35376.5430178002</v>
          </cell>
          <cell r="AN636">
            <v>32806.8360190507</v>
          </cell>
          <cell r="AO636">
            <v>30234.8438129863</v>
          </cell>
          <cell r="AP636">
            <v>27665.1368142367</v>
          </cell>
          <cell r="AQ636">
            <v>25093.1446081723</v>
          </cell>
          <cell r="AR636">
            <v>22523.4376094228</v>
          </cell>
          <cell r="AS636">
            <v>20627.8667685519</v>
          </cell>
          <cell r="AT636">
            <v>19406.4320855598</v>
          </cell>
          <cell r="AU636">
            <v>18184.9974025677</v>
          </cell>
          <cell r="AV636">
            <v>16963.5627195755</v>
          </cell>
          <cell r="AW636">
            <v>15742.1280365834</v>
          </cell>
          <cell r="AX636">
            <v>14520.6933535912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</row>
        <row r="637">
          <cell r="A637">
            <v>-3368.85109365662</v>
          </cell>
          <cell r="B637">
            <v>-13660.0791039728</v>
          </cell>
          <cell r="C637">
            <v>-11963.239477799</v>
          </cell>
          <cell r="D637">
            <v>-9532.11781873642</v>
          </cell>
          <cell r="E637">
            <v>-7849.41941060983</v>
          </cell>
          <cell r="F637">
            <v>-6372.66082757783</v>
          </cell>
          <cell r="G637">
            <v>-4830.24729988072</v>
          </cell>
          <cell r="H637">
            <v>-3207.36660608101</v>
          </cell>
          <cell r="I637">
            <v>-1420.31539881322</v>
          </cell>
          <cell r="J637">
            <v>550.138358450181</v>
          </cell>
          <cell r="K637">
            <v>2715.43042168634</v>
          </cell>
          <cell r="L637">
            <v>5098.08446220509</v>
          </cell>
          <cell r="M637">
            <v>7718.38915266386</v>
          </cell>
          <cell r="N637">
            <v>10606.7784357569</v>
          </cell>
          <cell r="O637">
            <v>14227.1208931123</v>
          </cell>
          <cell r="P637">
            <v>18756.8615306138</v>
          </cell>
          <cell r="Q637">
            <v>23803.6888136265</v>
          </cell>
          <cell r="R637">
            <v>29242.3144145969</v>
          </cell>
          <cell r="S637">
            <v>35103.1546551756</v>
          </cell>
          <cell r="T637">
            <v>41418.9871551105</v>
          </cell>
          <cell r="U637">
            <v>48225.1341459547</v>
          </cell>
          <cell r="V637">
            <v>55559.6600158943</v>
          </cell>
          <cell r="W637">
            <v>63463.5841904941</v>
          </cell>
          <cell r="X637">
            <v>71981.1105399291</v>
          </cell>
          <cell r="Y637">
            <v>81159.8745956954</v>
          </cell>
          <cell r="Z637">
            <v>91051.2099593972</v>
          </cell>
          <cell r="AA637">
            <v>101710.43539354</v>
          </cell>
          <cell r="AB637">
            <v>113197.164199927</v>
          </cell>
          <cell r="AC637">
            <v>125575.637615908</v>
          </cell>
          <cell r="AD637">
            <v>138915.084093043</v>
          </cell>
          <cell r="AE637">
            <v>53922.4045065317</v>
          </cell>
          <cell r="AF637">
            <v>49571.4326481019</v>
          </cell>
          <cell r="AG637">
            <v>46693.5642622658</v>
          </cell>
          <cell r="AH637">
            <v>43991.7444387829</v>
          </cell>
          <cell r="AI637">
            <v>41449.4039011964</v>
          </cell>
          <cell r="AJ637">
            <v>39052.0445326065</v>
          </cell>
          <cell r="AK637">
            <v>36723.0334294009</v>
          </cell>
          <cell r="AL637">
            <v>34394.0223261952</v>
          </cell>
          <cell r="AM637">
            <v>32062.9400634325</v>
          </cell>
          <cell r="AN637">
            <v>29733.9289602268</v>
          </cell>
          <cell r="AO637">
            <v>27402.846697464</v>
          </cell>
          <cell r="AP637">
            <v>25073.8355942583</v>
          </cell>
          <cell r="AQ637">
            <v>22742.7533314956</v>
          </cell>
          <cell r="AR637">
            <v>20413.7422282899</v>
          </cell>
          <cell r="AS637">
            <v>18695.7231944275</v>
          </cell>
          <cell r="AT637">
            <v>17588.6962299084</v>
          </cell>
          <cell r="AU637">
            <v>16481.6692653894</v>
          </cell>
          <cell r="AV637">
            <v>15374.6423008703</v>
          </cell>
          <cell r="AW637">
            <v>14267.6153363512</v>
          </cell>
          <cell r="AX637">
            <v>13160.5883718321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</row>
        <row r="638">
          <cell r="A638">
            <v>-3450.34498869519</v>
          </cell>
          <cell r="B638">
            <v>-14077.3706263172</v>
          </cell>
          <cell r="C638">
            <v>-12285.7878314171</v>
          </cell>
          <cell r="D638">
            <v>-9565.65196749647</v>
          </cell>
          <cell r="E638">
            <v>-7754.99807644457</v>
          </cell>
          <cell r="F638">
            <v>-6223.56848157581</v>
          </cell>
          <cell r="G638">
            <v>-4626.412822132</v>
          </cell>
          <cell r="H638">
            <v>-2948.34775583265</v>
          </cell>
          <cell r="I638">
            <v>-1103.88041179228</v>
          </cell>
          <cell r="J638">
            <v>926.640998929681</v>
          </cell>
          <cell r="K638">
            <v>3154.81509686872</v>
          </cell>
          <cell r="L638">
            <v>5603.56254114862</v>
          </cell>
          <cell r="M638">
            <v>8293.50477257118</v>
          </cell>
          <cell r="N638">
            <v>11255.7025435291</v>
          </cell>
          <cell r="O638">
            <v>14964.2971134161</v>
          </cell>
          <cell r="P638">
            <v>19601.3556131481</v>
          </cell>
          <cell r="Q638">
            <v>24767.1156394543</v>
          </cell>
          <cell r="R638">
            <v>30333.9070416693</v>
          </cell>
          <cell r="S638">
            <v>36332.8629277277</v>
          </cell>
          <cell r="T638">
            <v>42797.5333496433</v>
          </cell>
          <cell r="U638">
            <v>49764.07293716</v>
          </cell>
          <cell r="V638">
            <v>57271.443097889</v>
          </cell>
          <cell r="W638">
            <v>65361.6299147697</v>
          </cell>
          <cell r="X638">
            <v>74079.8789594755</v>
          </cell>
          <cell r="Y638">
            <v>83474.9483349961</v>
          </cell>
          <cell r="Z638">
            <v>93599.381362571</v>
          </cell>
          <cell r="AA638">
            <v>104509.80043802</v>
          </cell>
          <cell r="AB638">
            <v>116267.223700905</v>
          </cell>
          <cell r="AC638">
            <v>128937.406287538</v>
          </cell>
          <cell r="AD638">
            <v>142591.208076352</v>
          </cell>
          <cell r="AE638">
            <v>55124.6601030608</v>
          </cell>
          <cell r="AF638">
            <v>50676.6788416749</v>
          </cell>
          <cell r="AG638">
            <v>47734.6454134115</v>
          </cell>
          <cell r="AH638">
            <v>44972.5857316856</v>
          </cell>
          <cell r="AI638">
            <v>42373.5610909406</v>
          </cell>
          <cell r="AJ638">
            <v>39922.7501238148</v>
          </cell>
          <cell r="AK638">
            <v>37541.8113171094</v>
          </cell>
          <cell r="AL638">
            <v>35160.872510404</v>
          </cell>
          <cell r="AM638">
            <v>32777.8163655041</v>
          </cell>
          <cell r="AN638">
            <v>30396.8775587987</v>
          </cell>
          <cell r="AO638">
            <v>28013.8214138987</v>
          </cell>
          <cell r="AP638">
            <v>25632.8826071933</v>
          </cell>
          <cell r="AQ638">
            <v>23249.8264622934</v>
          </cell>
          <cell r="AR638">
            <v>20868.887655588</v>
          </cell>
          <cell r="AS638">
            <v>19112.5636162774</v>
          </cell>
          <cell r="AT638">
            <v>17980.8543443615</v>
          </cell>
          <cell r="AU638">
            <v>16849.1450724457</v>
          </cell>
          <cell r="AV638">
            <v>15717.4358005298</v>
          </cell>
          <cell r="AW638">
            <v>14585.726528614</v>
          </cell>
          <cell r="AX638">
            <v>13454.0172566982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</row>
        <row r="639">
          <cell r="A639">
            <v>-3391.19893509521</v>
          </cell>
          <cell r="B639">
            <v>-13672.3130473073</v>
          </cell>
          <cell r="C639">
            <v>-11894.5405095705</v>
          </cell>
          <cell r="D639">
            <v>-9341.45005447272</v>
          </cell>
          <cell r="E639">
            <v>-7593.69773960728</v>
          </cell>
          <cell r="F639">
            <v>-6079.63619419808</v>
          </cell>
          <cell r="G639">
            <v>-4498.56206473719</v>
          </cell>
          <cell r="H639">
            <v>-2835.42296658107</v>
          </cell>
          <cell r="I639">
            <v>-1005.74451796766</v>
          </cell>
          <cell r="J639">
            <v>1009.98007868918</v>
          </cell>
          <cell r="K639">
            <v>3223.37596576424</v>
          </cell>
          <cell r="L639">
            <v>5657.25254462757</v>
          </cell>
          <cell r="M639">
            <v>8332.17136704927</v>
          </cell>
          <cell r="N639">
            <v>11278.9593050664</v>
          </cell>
          <cell r="O639">
            <v>14965.4460648044</v>
          </cell>
          <cell r="P639">
            <v>19570.9684309561</v>
          </cell>
          <cell r="Q639">
            <v>24700.6709342437</v>
          </cell>
          <cell r="R639">
            <v>30228.6055742198</v>
          </cell>
          <cell r="S639">
            <v>36185.6881466036</v>
          </cell>
          <cell r="T639">
            <v>42605.2345206814</v>
          </cell>
          <cell r="U639">
            <v>49523.1469632556</v>
          </cell>
          <cell r="V639">
            <v>56978.1149274054</v>
          </cell>
          <cell r="W639">
            <v>65011.8314290005</v>
          </cell>
          <cell r="X639">
            <v>73669.2262210871</v>
          </cell>
          <cell r="Y639">
            <v>82998.717070206</v>
          </cell>
          <cell r="Z639">
            <v>93052.4805399457</v>
          </cell>
          <cell r="AA639">
            <v>103886.743796125</v>
          </cell>
          <cell r="AB639">
            <v>115562.099065572</v>
          </cell>
          <cell r="AC639">
            <v>128143.842507154</v>
          </cell>
          <cell r="AD639">
            <v>141702.339390245</v>
          </cell>
          <cell r="AE639">
            <v>54365.5760197383</v>
          </cell>
          <cell r="AF639">
            <v>49978.8448734937</v>
          </cell>
          <cell r="AG639">
            <v>47077.3241802534</v>
          </cell>
          <cell r="AH639">
            <v>44353.2989378812</v>
          </cell>
          <cell r="AI639">
            <v>41790.0636921777</v>
          </cell>
          <cell r="AJ639">
            <v>39373.0011707185</v>
          </cell>
          <cell r="AK639">
            <v>37024.8486478315</v>
          </cell>
          <cell r="AL639">
            <v>34676.6961249446</v>
          </cell>
          <cell r="AM639">
            <v>32326.4554202827</v>
          </cell>
          <cell r="AN639">
            <v>29978.3028973958</v>
          </cell>
          <cell r="AO639">
            <v>27628.0621927339</v>
          </cell>
          <cell r="AP639">
            <v>25279.909669847</v>
          </cell>
          <cell r="AQ639">
            <v>22929.6689651852</v>
          </cell>
          <cell r="AR639">
            <v>20581.5164422982</v>
          </cell>
          <cell r="AS639">
            <v>18849.3775430121</v>
          </cell>
          <cell r="AT639">
            <v>17733.2522673269</v>
          </cell>
          <cell r="AU639">
            <v>16617.1269916417</v>
          </cell>
          <cell r="AV639">
            <v>15501.0017159564</v>
          </cell>
          <cell r="AW639">
            <v>14384.8764402712</v>
          </cell>
          <cell r="AX639">
            <v>13268.751164586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</row>
        <row r="640">
          <cell r="A640">
            <v>-3659.97705870794</v>
          </cell>
          <cell r="B640">
            <v>-14841.9113576747</v>
          </cell>
          <cell r="C640">
            <v>-13030.330935938</v>
          </cell>
          <cell r="D640">
            <v>-10207.3315550198</v>
          </cell>
          <cell r="E640">
            <v>-8286.13236848088</v>
          </cell>
          <cell r="F640">
            <v>-6659.73915742693</v>
          </cell>
          <cell r="G640">
            <v>-4972.25347987518</v>
          </cell>
          <cell r="H640">
            <v>-3207.79990208927</v>
          </cell>
          <cell r="I640">
            <v>-1276.14195532683</v>
          </cell>
          <cell r="J640">
            <v>843.143569436172</v>
          </cell>
          <cell r="K640">
            <v>3161.65379867391</v>
          </cell>
          <cell r="L640">
            <v>5702.94496608182</v>
          </cell>
          <cell r="M640">
            <v>8488.05000682366</v>
          </cell>
          <cell r="N640">
            <v>11549.2447321966</v>
          </cell>
          <cell r="O640">
            <v>15389.5904185797</v>
          </cell>
          <cell r="P640">
            <v>20203.7686771609</v>
          </cell>
          <cell r="Q640">
            <v>25569.845223401</v>
          </cell>
          <cell r="R640">
            <v>31352.5042375862</v>
          </cell>
          <cell r="S640">
            <v>37584.0860993408</v>
          </cell>
          <cell r="T640">
            <v>44299.4418560074</v>
          </cell>
          <cell r="U640">
            <v>51536.1281323069</v>
          </cell>
          <cell r="V640">
            <v>59334.6171713413</v>
          </cell>
          <cell r="W640">
            <v>67738.5231816262</v>
          </cell>
          <cell r="X640">
            <v>76794.8462560313</v>
          </cell>
          <cell r="Y640">
            <v>86554.2352267824</v>
          </cell>
          <cell r="Z640">
            <v>97071.2709265798</v>
          </cell>
          <cell r="AA640">
            <v>108404.771440014</v>
          </cell>
          <cell r="AB640">
            <v>120618.121052442</v>
          </cell>
          <cell r="AC640">
            <v>133779.624736021</v>
          </cell>
          <cell r="AD640">
            <v>147962.890155409</v>
          </cell>
          <cell r="AE640">
            <v>58583.4824067676</v>
          </cell>
          <cell r="AF640">
            <v>53856.4105031067</v>
          </cell>
          <cell r="AG640">
            <v>50729.7778261422</v>
          </cell>
          <cell r="AH640">
            <v>47794.4114317134</v>
          </cell>
          <cell r="AI640">
            <v>45032.3097873464</v>
          </cell>
          <cell r="AJ640">
            <v>42427.7215521265</v>
          </cell>
          <cell r="AK640">
            <v>39897.3896383616</v>
          </cell>
          <cell r="AL640">
            <v>37367.0577245968</v>
          </cell>
          <cell r="AM640">
            <v>34834.4756192727</v>
          </cell>
          <cell r="AN640">
            <v>32304.1437055078</v>
          </cell>
          <cell r="AO640">
            <v>29771.5616001837</v>
          </cell>
          <cell r="AP640">
            <v>27241.2296864188</v>
          </cell>
          <cell r="AQ640">
            <v>24708.6475810947</v>
          </cell>
          <cell r="AR640">
            <v>22178.3156673299</v>
          </cell>
          <cell r="AS640">
            <v>20311.790263542</v>
          </cell>
          <cell r="AT640">
            <v>19109.071369731</v>
          </cell>
          <cell r="AU640">
            <v>17906.3524759201</v>
          </cell>
          <cell r="AV640">
            <v>16703.6335821091</v>
          </cell>
          <cell r="AW640">
            <v>15500.9146882982</v>
          </cell>
          <cell r="AX640">
            <v>14298.1957944873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</row>
        <row r="641">
          <cell r="A641">
            <v>-2991.8208351758</v>
          </cell>
          <cell r="B641">
            <v>-12025.946942844</v>
          </cell>
          <cell r="C641">
            <v>-10199.4533051187</v>
          </cell>
          <cell r="D641">
            <v>-7691.69669931341</v>
          </cell>
          <cell r="E641">
            <v>-6065.61490109323</v>
          </cell>
          <cell r="F641">
            <v>-4684.0481855618</v>
          </cell>
          <cell r="G641">
            <v>-3223.61803346279</v>
          </cell>
          <cell r="H641">
            <v>-1670.2914047984</v>
          </cell>
          <cell r="I641">
            <v>51.9363855101395</v>
          </cell>
          <cell r="J641">
            <v>1961.44793428957</v>
          </cell>
          <cell r="K641">
            <v>4070.19245196334</v>
          </cell>
          <cell r="L641">
            <v>6400.15370679322</v>
          </cell>
          <cell r="M641">
            <v>8971.50766388198</v>
          </cell>
          <cell r="N641">
            <v>11813.242940807</v>
          </cell>
          <cell r="O641">
            <v>15340.2990041323</v>
          </cell>
          <cell r="P641">
            <v>19709.2206583558</v>
          </cell>
          <cell r="Q641">
            <v>24566.5368033556</v>
          </cell>
          <cell r="R641">
            <v>29800.9390241572</v>
          </cell>
          <cell r="S641">
            <v>35441.7014928174</v>
          </cell>
          <cell r="T641">
            <v>41520.3710114493</v>
          </cell>
          <cell r="U641">
            <v>48070.9434423994</v>
          </cell>
          <cell r="V641">
            <v>55130.0538351589</v>
          </cell>
          <cell r="W641">
            <v>62737.1813133199</v>
          </cell>
          <cell r="X641">
            <v>70934.8698674396</v>
          </cell>
          <cell r="Y641">
            <v>79768.966288628</v>
          </cell>
          <cell r="Z641">
            <v>89288.8765735381</v>
          </cell>
          <cell r="AA641">
            <v>99547.8422347419</v>
          </cell>
          <cell r="AB641">
            <v>110603.2380618</v>
          </cell>
          <cell r="AC641">
            <v>122516.892998294</v>
          </cell>
          <cell r="AD641">
            <v>135355.435929383</v>
          </cell>
          <cell r="AE641">
            <v>47988.0995872522</v>
          </cell>
          <cell r="AF641">
            <v>44115.9638256066</v>
          </cell>
          <cell r="AG641">
            <v>41554.8125571801</v>
          </cell>
          <cell r="AH641">
            <v>39150.3352356912</v>
          </cell>
          <cell r="AI641">
            <v>36887.7860778985</v>
          </cell>
          <cell r="AJ641">
            <v>34754.262523466</v>
          </cell>
          <cell r="AK641">
            <v>32681.5653249034</v>
          </cell>
          <cell r="AL641">
            <v>30608.8681263407</v>
          </cell>
          <cell r="AM641">
            <v>28534.3277048729</v>
          </cell>
          <cell r="AN641">
            <v>26461.6305063103</v>
          </cell>
          <cell r="AO641">
            <v>24387.0900848425</v>
          </cell>
          <cell r="AP641">
            <v>22314.3928862799</v>
          </cell>
          <cell r="AQ641">
            <v>20239.8524648121</v>
          </cell>
          <cell r="AR641">
            <v>18167.1552662495</v>
          </cell>
          <cell r="AS641">
            <v>16638.208824705</v>
          </cell>
          <cell r="AT641">
            <v>15653.0131401787</v>
          </cell>
          <cell r="AU641">
            <v>14667.8174556524</v>
          </cell>
          <cell r="AV641">
            <v>13682.6217711261</v>
          </cell>
          <cell r="AW641">
            <v>12697.4260865999</v>
          </cell>
          <cell r="AX641">
            <v>11712.2304020736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</row>
        <row r="642">
          <cell r="A642">
            <v>-3792.45063950864</v>
          </cell>
          <cell r="B642">
            <v>-15461.8681041656</v>
          </cell>
          <cell r="C642">
            <v>-13632.3428234213</v>
          </cell>
          <cell r="D642">
            <v>-10822.6738759022</v>
          </cell>
          <cell r="E642">
            <v>-8888.32045096116</v>
          </cell>
          <cell r="F642">
            <v>-7228.80287364383</v>
          </cell>
          <cell r="G642">
            <v>-5512.6622379548</v>
          </cell>
          <cell r="H642">
            <v>-3723.75323970111</v>
          </cell>
          <cell r="I642">
            <v>-1769.20406030935</v>
          </cell>
          <cell r="J642">
            <v>371.702964940952</v>
          </cell>
          <cell r="K642">
            <v>2710.39387448316</v>
          </cell>
          <cell r="L642">
            <v>5270.6142139822</v>
          </cell>
          <cell r="M642">
            <v>8073.44057711589</v>
          </cell>
          <cell r="N642">
            <v>11151.6483452535</v>
          </cell>
          <cell r="O642">
            <v>15025.0296226111</v>
          </cell>
          <cell r="P642">
            <v>19895.4165153612</v>
          </cell>
          <cell r="Q642">
            <v>25327.605290054</v>
          </cell>
          <cell r="R642">
            <v>31181.5089968028</v>
          </cell>
          <cell r="S642">
            <v>37489.8664617594</v>
          </cell>
          <cell r="T642">
            <v>44287.9581112335</v>
          </cell>
          <cell r="U642">
            <v>51613.8032827177</v>
          </cell>
          <cell r="V642">
            <v>59508.3728536811</v>
          </cell>
          <cell r="W642">
            <v>68015.8183772882</v>
          </cell>
          <cell r="X642">
            <v>77183.719006519</v>
          </cell>
          <cell r="Y642">
            <v>87063.3475876509</v>
          </cell>
          <cell r="Z642">
            <v>97709.9574112683</v>
          </cell>
          <cell r="AA642">
            <v>109183.091224499</v>
          </cell>
          <cell r="AB642">
            <v>121546.914232674</v>
          </cell>
          <cell r="AC642">
            <v>134870.57295277</v>
          </cell>
          <cell r="AD642">
            <v>149228.581925578</v>
          </cell>
          <cell r="AE642">
            <v>60611.9364238245</v>
          </cell>
          <cell r="AF642">
            <v>55721.1895797544</v>
          </cell>
          <cell r="AG642">
            <v>52486.2971962498</v>
          </cell>
          <cell r="AH642">
            <v>49449.2936933786</v>
          </cell>
          <cell r="AI642">
            <v>46591.5542353164</v>
          </cell>
          <cell r="AJ642">
            <v>43896.7820907169</v>
          </cell>
          <cell r="AK642">
            <v>41278.8373938927</v>
          </cell>
          <cell r="AL642">
            <v>38660.8926970685</v>
          </cell>
          <cell r="AM642">
            <v>36040.6198957663</v>
          </cell>
          <cell r="AN642">
            <v>33422.6751989421</v>
          </cell>
          <cell r="AO642">
            <v>30802.4023976399</v>
          </cell>
          <cell r="AP642">
            <v>28184.4577008157</v>
          </cell>
          <cell r="AQ642">
            <v>25564.1848995135</v>
          </cell>
          <cell r="AR642">
            <v>22946.2402026893</v>
          </cell>
          <cell r="AS642">
            <v>21015.0863268866</v>
          </cell>
          <cell r="AT642">
            <v>19770.7232721055</v>
          </cell>
          <cell r="AU642">
            <v>18526.3602173244</v>
          </cell>
          <cell r="AV642">
            <v>17281.9971625432</v>
          </cell>
          <cell r="AW642">
            <v>16037.6341077621</v>
          </cell>
          <cell r="AX642">
            <v>14793.271052981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</row>
        <row r="643">
          <cell r="A643">
            <v>-3270.88330393379</v>
          </cell>
          <cell r="B643">
            <v>-13284.3768119107</v>
          </cell>
          <cell r="C643">
            <v>-11609.9552313996</v>
          </cell>
          <cell r="D643">
            <v>-9080.12750295455</v>
          </cell>
          <cell r="E643">
            <v>-7379.38862092273</v>
          </cell>
          <cell r="F643">
            <v>-5928.90302135443</v>
          </cell>
          <cell r="G643">
            <v>-4409.2695352423</v>
          </cell>
          <cell r="H643">
            <v>-2805.88947315921</v>
          </cell>
          <cell r="I643">
            <v>-1037.13186485185</v>
          </cell>
          <cell r="J643">
            <v>916.002237864918</v>
          </cell>
          <cell r="K643">
            <v>3065.08118149855</v>
          </cell>
          <cell r="L643">
            <v>5432.47789187359</v>
          </cell>
          <cell r="M643">
            <v>8038.4445923362</v>
          </cell>
          <cell r="N643">
            <v>10913.020366714</v>
          </cell>
          <cell r="O643">
            <v>14506.9246690511</v>
          </cell>
          <cell r="P643">
            <v>18991.9811543917</v>
          </cell>
          <cell r="Q643">
            <v>23986.3021762153</v>
          </cell>
          <cell r="R643">
            <v>29368.3453184843</v>
          </cell>
          <cell r="S643">
            <v>35168.210457043</v>
          </cell>
          <cell r="T643">
            <v>41418.3341993224</v>
          </cell>
          <cell r="U643">
            <v>48153.6712908867</v>
          </cell>
          <cell r="V643">
            <v>55411.8901050406</v>
          </cell>
          <cell r="W643">
            <v>63233.583308803</v>
          </cell>
          <cell r="X643">
            <v>71662.494883428</v>
          </cell>
          <cell r="Y643">
            <v>80745.7647691187</v>
          </cell>
          <cell r="Z643">
            <v>90534.1925021464</v>
          </cell>
          <cell r="AA643">
            <v>101082.521318804</v>
          </cell>
          <cell r="AB643">
            <v>112449.744315086</v>
          </cell>
          <cell r="AC643">
            <v>124699.434374345</v>
          </cell>
          <cell r="AD643">
            <v>137900.099708086</v>
          </cell>
          <cell r="AE643">
            <v>52328.4994487974</v>
          </cell>
          <cell r="AF643">
            <v>48106.1389925236</v>
          </cell>
          <cell r="AG643">
            <v>45313.3381962666</v>
          </cell>
          <cell r="AH643">
            <v>42691.382101435</v>
          </cell>
          <cell r="AI643">
            <v>40224.1912067182</v>
          </cell>
          <cell r="AJ643">
            <v>37897.6959484693</v>
          </cell>
          <cell r="AK643">
            <v>35637.5286331268</v>
          </cell>
          <cell r="AL643">
            <v>33377.3613177843</v>
          </cell>
          <cell r="AM643">
            <v>31115.184064778</v>
          </cell>
          <cell r="AN643">
            <v>28855.0167494355</v>
          </cell>
          <cell r="AO643">
            <v>26592.8394964291</v>
          </cell>
          <cell r="AP643">
            <v>24332.6721810866</v>
          </cell>
          <cell r="AQ643">
            <v>22070.4949280803</v>
          </cell>
          <cell r="AR643">
            <v>19810.3276127378</v>
          </cell>
          <cell r="AS643">
            <v>18143.0919082246</v>
          </cell>
          <cell r="AT643">
            <v>17068.7878145408</v>
          </cell>
          <cell r="AU643">
            <v>15994.483720857</v>
          </cell>
          <cell r="AV643">
            <v>14920.1796271732</v>
          </cell>
          <cell r="AW643">
            <v>13845.8755334894</v>
          </cell>
          <cell r="AX643">
            <v>12771.5714398056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</row>
        <row r="644">
          <cell r="A644">
            <v>-3132.89120498288</v>
          </cell>
          <cell r="B644">
            <v>-12658.4520704387</v>
          </cell>
          <cell r="C644">
            <v>-11146.7143788291</v>
          </cell>
          <cell r="D644">
            <v>-8767.95122225411</v>
          </cell>
          <cell r="E644">
            <v>-7144.78565306119</v>
          </cell>
          <cell r="F644">
            <v>-5759.82810995973</v>
          </cell>
          <cell r="G644">
            <v>-4303.42796669187</v>
          </cell>
          <cell r="H644">
            <v>-2761.45509598833</v>
          </cell>
          <cell r="I644">
            <v>-1055.24150481087</v>
          </cell>
          <cell r="J644">
            <v>833.687477356833</v>
          </cell>
          <cell r="K644">
            <v>2916.84726752804</v>
          </cell>
          <cell r="L644">
            <v>5216.16197908442</v>
          </cell>
          <cell r="M644">
            <v>7751.56829407093</v>
          </cell>
          <cell r="N644">
            <v>10552.2908275521</v>
          </cell>
          <cell r="O644">
            <v>14051.1948993737</v>
          </cell>
          <cell r="P644">
            <v>18412.269875795</v>
          </cell>
          <cell r="Q644">
            <v>23267.1761913868</v>
          </cell>
          <cell r="R644">
            <v>28498.9815014606</v>
          </cell>
          <cell r="S644">
            <v>34136.9454544642</v>
          </cell>
          <cell r="T644">
            <v>40212.599201396</v>
          </cell>
          <cell r="U644">
            <v>46759.9217384516</v>
          </cell>
          <cell r="V644">
            <v>53815.5299396075</v>
          </cell>
          <cell r="W644">
            <v>61418.883341929</v>
          </cell>
          <cell r="X644">
            <v>69612.5048288936</v>
          </cell>
          <cell r="Y644">
            <v>78442.2184459339</v>
          </cell>
          <cell r="Z644">
            <v>87957.4056782195</v>
          </cell>
          <cell r="AA644">
            <v>98211.2816239491</v>
          </cell>
          <cell r="AB644">
            <v>109261.192607693</v>
          </cell>
          <cell r="AC644">
            <v>121168.936898233</v>
          </cell>
          <cell r="AD644">
            <v>134001.11032456</v>
          </cell>
          <cell r="AE644">
            <v>50201.8375051857</v>
          </cell>
          <cell r="AF644">
            <v>46151.076337811</v>
          </cell>
          <cell r="AG644">
            <v>43471.7766591486</v>
          </cell>
          <cell r="AH644">
            <v>40956.378449665</v>
          </cell>
          <cell r="AI644">
            <v>38589.4556887317</v>
          </cell>
          <cell r="AJ644">
            <v>36357.5106082985</v>
          </cell>
          <cell r="AK644">
            <v>34189.1978629583</v>
          </cell>
          <cell r="AL644">
            <v>32020.885117618</v>
          </cell>
          <cell r="AM644">
            <v>29850.6441196992</v>
          </cell>
          <cell r="AN644">
            <v>27682.331374359</v>
          </cell>
          <cell r="AO644">
            <v>25512.0903764402</v>
          </cell>
          <cell r="AP644">
            <v>23343.7776310999</v>
          </cell>
          <cell r="AQ644">
            <v>21173.5366331811</v>
          </cell>
          <cell r="AR644">
            <v>19005.2238878409</v>
          </cell>
          <cell r="AS644">
            <v>17405.7456531801</v>
          </cell>
          <cell r="AT644">
            <v>16375.1019291986</v>
          </cell>
          <cell r="AU644">
            <v>15344.4582052171</v>
          </cell>
          <cell r="AV644">
            <v>14313.8144812357</v>
          </cell>
          <cell r="AW644">
            <v>13283.1707572542</v>
          </cell>
          <cell r="AX644">
            <v>12252.5270332728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</row>
        <row r="645">
          <cell r="A645">
            <v>-3258.69337761086</v>
          </cell>
          <cell r="B645">
            <v>-13253.0217408777</v>
          </cell>
          <cell r="C645">
            <v>-11582.0078781236</v>
          </cell>
          <cell r="D645">
            <v>-9036.78838731527</v>
          </cell>
          <cell r="E645">
            <v>-7334.73977682045</v>
          </cell>
          <cell r="F645">
            <v>-5889.2892152895</v>
          </cell>
          <cell r="G645">
            <v>-4374.33225884761</v>
          </cell>
          <cell r="H645">
            <v>-2775.30803878197</v>
          </cell>
          <cell r="I645">
            <v>-1010.87587796172</v>
          </cell>
          <cell r="J645">
            <v>937.921267042796</v>
          </cell>
          <cell r="K645">
            <v>3082.65856723877</v>
          </cell>
          <cell r="L645">
            <v>5445.67653048486</v>
          </cell>
          <cell r="M645">
            <v>8047.2095121004</v>
          </cell>
          <cell r="N645">
            <v>10917.2291772389</v>
          </cell>
          <cell r="O645">
            <v>14504.6589063038</v>
          </cell>
          <cell r="P645">
            <v>18980.5447566919</v>
          </cell>
          <cell r="Q645">
            <v>23964.3935649719</v>
          </cell>
          <cell r="R645">
            <v>29335.1515085443</v>
          </cell>
          <cell r="S645">
            <v>35122.8553491028</v>
          </cell>
          <cell r="T645">
            <v>41359.873680213</v>
          </cell>
          <cell r="U645">
            <v>48081.0879534799</v>
          </cell>
          <cell r="V645">
            <v>55324.0875582488</v>
          </cell>
          <cell r="W645">
            <v>63129.3800458492</v>
          </cell>
          <cell r="X645">
            <v>71540.6176740933</v>
          </cell>
          <cell r="Y645">
            <v>80604.8415390137</v>
          </cell>
          <cell r="Z645">
            <v>90372.7446591807</v>
          </cell>
          <cell r="AA645">
            <v>100898.95548394</v>
          </cell>
          <cell r="AB645">
            <v>112242.343411132</v>
          </cell>
          <cell r="AC645">
            <v>124466.348022944</v>
          </cell>
          <cell r="AD645">
            <v>137639.333881199</v>
          </cell>
          <cell r="AE645">
            <v>52112.6040748038</v>
          </cell>
          <cell r="AF645">
            <v>47907.6641083099</v>
          </cell>
          <cell r="AG645">
            <v>45126.3857669054</v>
          </cell>
          <cell r="AH645">
            <v>42515.2472609145</v>
          </cell>
          <cell r="AI645">
            <v>40058.2354293571</v>
          </cell>
          <cell r="AJ645">
            <v>37741.3387563757</v>
          </cell>
          <cell r="AK645">
            <v>35490.4963724372</v>
          </cell>
          <cell r="AL645">
            <v>33239.6539884986</v>
          </cell>
          <cell r="AM645">
            <v>30986.8099594376</v>
          </cell>
          <cell r="AN645">
            <v>28735.9675754991</v>
          </cell>
          <cell r="AO645">
            <v>26483.123546438</v>
          </cell>
          <cell r="AP645">
            <v>24232.2811624995</v>
          </cell>
          <cell r="AQ645">
            <v>21979.4371334385</v>
          </cell>
          <cell r="AR645">
            <v>19728.5947495</v>
          </cell>
          <cell r="AS645">
            <v>18068.2376767029</v>
          </cell>
          <cell r="AT645">
            <v>16998.3659150471</v>
          </cell>
          <cell r="AU645">
            <v>15928.4941533914</v>
          </cell>
          <cell r="AV645">
            <v>14858.6223917357</v>
          </cell>
          <cell r="AW645">
            <v>13788.75063008</v>
          </cell>
          <cell r="AX645">
            <v>12718.8788684242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</row>
        <row r="646">
          <cell r="A646">
            <v>-3130.87781004857</v>
          </cell>
          <cell r="B646">
            <v>-12500.7461319684</v>
          </cell>
          <cell r="C646">
            <v>-10720.8096390078</v>
          </cell>
          <cell r="D646">
            <v>-8079.72850644549</v>
          </cell>
          <cell r="E646">
            <v>-6340.78425229988</v>
          </cell>
          <cell r="F646">
            <v>-4888.60881498982</v>
          </cell>
          <cell r="G646">
            <v>-3360.19570520571</v>
          </cell>
          <cell r="H646">
            <v>-1741.00546365802</v>
          </cell>
          <cell r="I646">
            <v>48.2119407307311</v>
          </cell>
          <cell r="J646">
            <v>2026.40539384735</v>
          </cell>
          <cell r="K646">
            <v>4205.5719849672</v>
          </cell>
          <cell r="L646">
            <v>6608.1773550536</v>
          </cell>
          <cell r="M646">
            <v>9254.7321153496</v>
          </cell>
          <cell r="N646">
            <v>12175.1065666311</v>
          </cell>
          <cell r="O646">
            <v>15803.8351627434</v>
          </cell>
          <cell r="P646">
            <v>20306.0520401438</v>
          </cell>
          <cell r="Q646">
            <v>25313.3904743962</v>
          </cell>
          <cell r="R646">
            <v>30709.4616046512</v>
          </cell>
          <cell r="S646">
            <v>36524.44376036</v>
          </cell>
          <cell r="T646">
            <v>42790.8580931179</v>
          </cell>
          <cell r="U646">
            <v>49543.7504560364</v>
          </cell>
          <cell r="V646">
            <v>56820.8874028834</v>
          </cell>
          <cell r="W646">
            <v>64662.9674031453</v>
          </cell>
          <cell r="X646">
            <v>73113.8484542645</v>
          </cell>
          <cell r="Y646">
            <v>82220.7933640052</v>
          </cell>
          <cell r="Z646">
            <v>92034.7340747278</v>
          </cell>
          <cell r="AA646">
            <v>102610.556507843</v>
          </cell>
          <cell r="AB646">
            <v>114007.40752148</v>
          </cell>
          <cell r="AC646">
            <v>126289.025698082</v>
          </cell>
          <cell r="AD646">
            <v>139524.09781189</v>
          </cell>
          <cell r="AE646">
            <v>50323.7669197496</v>
          </cell>
          <cell r="AF646">
            <v>46263.1673288784</v>
          </cell>
          <cell r="AG646">
            <v>43577.3602102996</v>
          </cell>
          <cell r="AH646">
            <v>41055.8526421487</v>
          </cell>
          <cell r="AI646">
            <v>38683.1811373266</v>
          </cell>
          <cell r="AJ646">
            <v>36445.8151446217</v>
          </cell>
          <cell r="AK646">
            <v>34272.2360362006</v>
          </cell>
          <cell r="AL646">
            <v>32098.6569277795</v>
          </cell>
          <cell r="AM646">
            <v>29923.1448834709</v>
          </cell>
          <cell r="AN646">
            <v>27749.5657750498</v>
          </cell>
          <cell r="AO646">
            <v>25574.0537307413</v>
          </cell>
          <cell r="AP646">
            <v>23400.4746223202</v>
          </cell>
          <cell r="AQ646">
            <v>21224.9625780116</v>
          </cell>
          <cell r="AR646">
            <v>19051.3834695905</v>
          </cell>
          <cell r="AS646">
            <v>17448.0204479487</v>
          </cell>
          <cell r="AT646">
            <v>16414.8735130863</v>
          </cell>
          <cell r="AU646">
            <v>15381.7265782238</v>
          </cell>
          <cell r="AV646">
            <v>14348.5796433613</v>
          </cell>
          <cell r="AW646">
            <v>13315.4327084989</v>
          </cell>
          <cell r="AX646">
            <v>12282.2857736364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</row>
        <row r="647">
          <cell r="A647">
            <v>-3023.89506076451</v>
          </cell>
          <cell r="B647">
            <v>-12192.5081753802</v>
          </cell>
          <cell r="C647">
            <v>-10411.1152355982</v>
          </cell>
          <cell r="D647">
            <v>-7742.55429987587</v>
          </cell>
          <cell r="E647">
            <v>-6037.97677339879</v>
          </cell>
          <cell r="F647">
            <v>-4635.51218226959</v>
          </cell>
          <cell r="G647">
            <v>-3154.21482456195</v>
          </cell>
          <cell r="H647">
            <v>-1579.90922301321</v>
          </cell>
          <cell r="I647">
            <v>164.113235869124</v>
          </cell>
          <cell r="J647">
            <v>2096.39611292258</v>
          </cell>
          <cell r="K647">
            <v>4228.9474144933</v>
          </cell>
          <cell r="L647">
            <v>6583.90199991058</v>
          </cell>
          <cell r="M647">
            <v>9181.5610089385</v>
          </cell>
          <cell r="N647">
            <v>12051.1541917137</v>
          </cell>
          <cell r="O647">
            <v>15611.6824323534</v>
          </cell>
          <cell r="P647">
            <v>20021.5131048349</v>
          </cell>
          <cell r="Q647">
            <v>24924.214780527</v>
          </cell>
          <cell r="R647">
            <v>30207.5259287189</v>
          </cell>
          <cell r="S647">
            <v>35900.99425191</v>
          </cell>
          <cell r="T647">
            <v>42036.4613175349</v>
          </cell>
          <cell r="U647">
            <v>48648.2406366598</v>
          </cell>
          <cell r="V647">
            <v>55773.309567391</v>
          </cell>
          <cell r="W647">
            <v>63451.5161162433</v>
          </cell>
          <cell r="X647">
            <v>71725.8017940363</v>
          </cell>
          <cell r="Y647">
            <v>80642.4417726736</v>
          </cell>
          <cell r="Z647">
            <v>90251.303685916</v>
          </cell>
          <cell r="AA647">
            <v>100606.126521532</v>
          </cell>
          <cell r="AB647">
            <v>111764.821164571</v>
          </cell>
          <cell r="AC647">
            <v>123789.79427259</v>
          </cell>
          <cell r="AD647">
            <v>136748.297294158</v>
          </cell>
          <cell r="AE647">
            <v>48464.3269935297</v>
          </cell>
          <cell r="AF647">
            <v>44553.7646805853</v>
          </cell>
          <cell r="AG647">
            <v>41967.1968935607</v>
          </cell>
          <cell r="AH647">
            <v>39538.857864521</v>
          </cell>
          <cell r="AI647">
            <v>37253.8554750676</v>
          </cell>
          <cell r="AJ647">
            <v>35099.1591216016</v>
          </cell>
          <cell r="AK647">
            <v>33005.8927565298</v>
          </cell>
          <cell r="AL647">
            <v>30912.626391458</v>
          </cell>
          <cell r="AM647">
            <v>28817.4985115863</v>
          </cell>
          <cell r="AN647">
            <v>26724.2321465145</v>
          </cell>
          <cell r="AO647">
            <v>24629.1042666428</v>
          </cell>
          <cell r="AP647">
            <v>22535.837901571</v>
          </cell>
          <cell r="AQ647">
            <v>20440.7100216993</v>
          </cell>
          <cell r="AR647">
            <v>18347.4436566275</v>
          </cell>
          <cell r="AS647">
            <v>16803.324157503</v>
          </cell>
          <cell r="AT647">
            <v>15808.3515243258</v>
          </cell>
          <cell r="AU647">
            <v>14813.3788911487</v>
          </cell>
          <cell r="AV647">
            <v>13818.4062579715</v>
          </cell>
          <cell r="AW647">
            <v>12823.4336247944</v>
          </cell>
          <cell r="AX647">
            <v>11828.4609916172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</row>
        <row r="648">
          <cell r="A648">
            <v>-3290.22883505298</v>
          </cell>
          <cell r="B648">
            <v>-13274.9147564405</v>
          </cell>
          <cell r="C648">
            <v>-11540.397547988</v>
          </cell>
          <cell r="D648">
            <v>-8835.78954388454</v>
          </cell>
          <cell r="E648">
            <v>-7043.772176277</v>
          </cell>
          <cell r="F648">
            <v>-5551.18483808518</v>
          </cell>
          <cell r="G648">
            <v>-3987.59569850305</v>
          </cell>
          <cell r="H648">
            <v>-2338.13821782503</v>
          </cell>
          <cell r="I648">
            <v>-520.421756500383</v>
          </cell>
          <cell r="J648">
            <v>1484.85988038066</v>
          </cell>
          <cell r="K648">
            <v>3689.50801629129</v>
          </cell>
          <cell r="L648">
            <v>6116.22171482977</v>
          </cell>
          <cell r="M648">
            <v>8785.5724410403</v>
          </cell>
          <cell r="N648">
            <v>11728.0342175239</v>
          </cell>
          <cell r="O648">
            <v>15398.0483349793</v>
          </cell>
          <cell r="P648">
            <v>19969.2635484136</v>
          </cell>
          <cell r="Q648">
            <v>25057.5450266536</v>
          </cell>
          <cell r="R648">
            <v>30540.8430197604</v>
          </cell>
          <cell r="S648">
            <v>36449.8236863741</v>
          </cell>
          <cell r="T648">
            <v>42817.533878727</v>
          </cell>
          <cell r="U648">
            <v>49679.5859620743</v>
          </cell>
          <cell r="V648">
            <v>57074.3569821373</v>
          </cell>
          <cell r="W648">
            <v>65043.203294433</v>
          </cell>
          <cell r="X648">
            <v>73630.6918558366</v>
          </cell>
          <cell r="Y648">
            <v>82884.8494719083</v>
          </cell>
          <cell r="Z648">
            <v>92857.431393939</v>
          </cell>
          <cell r="AA648">
            <v>103604.210767882</v>
          </cell>
          <cell r="AB648">
            <v>115185.290553956</v>
          </cell>
          <cell r="AC648">
            <v>127665.439661382</v>
          </cell>
          <cell r="AD648">
            <v>141114.455178128</v>
          </cell>
          <cell r="AE648">
            <v>52736.0239105789</v>
          </cell>
          <cell r="AF648">
            <v>48480.7805092462</v>
          </cell>
          <cell r="AG648">
            <v>45666.2299083255</v>
          </cell>
          <cell r="AH648">
            <v>43023.8545150692</v>
          </cell>
          <cell r="AI648">
            <v>40537.4496040501</v>
          </cell>
          <cell r="AJ648">
            <v>38192.8360405194</v>
          </cell>
          <cell r="AK648">
            <v>35915.0669693761</v>
          </cell>
          <cell r="AL648">
            <v>33637.2978982327</v>
          </cell>
          <cell r="AM648">
            <v>31357.503236411</v>
          </cell>
          <cell r="AN648">
            <v>29079.7341652677</v>
          </cell>
          <cell r="AO648">
            <v>26799.9395034459</v>
          </cell>
          <cell r="AP648">
            <v>24522.1704323026</v>
          </cell>
          <cell r="AQ648">
            <v>22242.3757704809</v>
          </cell>
          <cell r="AR648">
            <v>19964.6066993375</v>
          </cell>
          <cell r="AS648">
            <v>18284.3868783238</v>
          </cell>
          <cell r="AT648">
            <v>17201.7163074396</v>
          </cell>
          <cell r="AU648">
            <v>16119.0457365554</v>
          </cell>
          <cell r="AV648">
            <v>15036.3751656712</v>
          </cell>
          <cell r="AW648">
            <v>13953.704594787</v>
          </cell>
          <cell r="AX648">
            <v>12871.0340239029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</row>
        <row r="649">
          <cell r="A649">
            <v>-2869.37016289682</v>
          </cell>
          <cell r="B649">
            <v>-11398.5392670212</v>
          </cell>
          <cell r="C649">
            <v>-9473.09310839251</v>
          </cell>
          <cell r="D649">
            <v>-6946.11728544435</v>
          </cell>
          <cell r="E649">
            <v>-5331.13128239238</v>
          </cell>
          <cell r="F649">
            <v>-3964.22896615286</v>
          </cell>
          <cell r="G649">
            <v>-2513.28262281755</v>
          </cell>
          <cell r="H649">
            <v>-964.410626604523</v>
          </cell>
          <cell r="I649">
            <v>756.124396344804</v>
          </cell>
          <cell r="J649">
            <v>2666.54620723709</v>
          </cell>
          <cell r="K649">
            <v>4779.07117681068</v>
          </cell>
          <cell r="L649">
            <v>7115.63560587402</v>
          </cell>
          <cell r="M649">
            <v>9696.50821645878</v>
          </cell>
          <cell r="N649">
            <v>12550.3714592474</v>
          </cell>
          <cell r="O649">
            <v>16077.3026173015</v>
          </cell>
          <cell r="P649">
            <v>20427.5942605051</v>
          </cell>
          <cell r="Q649">
            <v>25259.8621439154</v>
          </cell>
          <cell r="R649">
            <v>30467.2715414834</v>
          </cell>
          <cell r="S649">
            <v>36078.9456638919</v>
          </cell>
          <cell r="T649">
            <v>42126.2686323562</v>
          </cell>
          <cell r="U649">
            <v>48643.0609989841</v>
          </cell>
          <cell r="V649">
            <v>55665.7688932385</v>
          </cell>
          <cell r="W649">
            <v>63233.6678523306</v>
          </cell>
          <cell r="X649">
            <v>71389.0824754969</v>
          </cell>
          <cell r="Y649">
            <v>80177.623130608</v>
          </cell>
          <cell r="Z649">
            <v>89648.4410369272</v>
          </cell>
          <cell r="AA649">
            <v>99854.5031506061</v>
          </cell>
          <cell r="AB649">
            <v>110852.888390256</v>
          </cell>
          <cell r="AC649">
            <v>122705.10685928</v>
          </cell>
          <cell r="AD649">
            <v>135477.443850263</v>
          </cell>
          <cell r="AE649">
            <v>46167.6245039383</v>
          </cell>
          <cell r="AF649">
            <v>42442.3819665277</v>
          </cell>
          <cell r="AG649">
            <v>39978.3904545591</v>
          </cell>
          <cell r="AH649">
            <v>37665.1293114521</v>
          </cell>
          <cell r="AI649">
            <v>35488.4121495492</v>
          </cell>
          <cell r="AJ649">
            <v>33435.8258796501</v>
          </cell>
          <cell r="AK649">
            <v>31441.7584588385</v>
          </cell>
          <cell r="AL649">
            <v>29447.6910380268</v>
          </cell>
          <cell r="AM649">
            <v>27451.850318758</v>
          </cell>
          <cell r="AN649">
            <v>25457.7828979463</v>
          </cell>
          <cell r="AO649">
            <v>23461.9421786775</v>
          </cell>
          <cell r="AP649">
            <v>21467.8747578658</v>
          </cell>
          <cell r="AQ649">
            <v>19472.034038597</v>
          </cell>
          <cell r="AR649">
            <v>17477.9666177853</v>
          </cell>
          <cell r="AS649">
            <v>16007.0222418466</v>
          </cell>
          <cell r="AT649">
            <v>15059.2009107807</v>
          </cell>
          <cell r="AU649">
            <v>14111.3795797148</v>
          </cell>
          <cell r="AV649">
            <v>13163.558248649</v>
          </cell>
          <cell r="AW649">
            <v>12215.7369175831</v>
          </cell>
          <cell r="AX649">
            <v>11267.9155865173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</row>
        <row r="650">
          <cell r="A650">
            <v>-3691.02221173093</v>
          </cell>
          <cell r="B650">
            <v>-14882.9046917298</v>
          </cell>
          <cell r="C650">
            <v>-12940.5857042576</v>
          </cell>
          <cell r="D650">
            <v>-10224.0622892551</v>
          </cell>
          <cell r="E650">
            <v>-8341.30992304032</v>
          </cell>
          <cell r="F650">
            <v>-6696.13007905897</v>
          </cell>
          <cell r="G650">
            <v>-4990.43297092595</v>
          </cell>
          <cell r="H650">
            <v>-3208.20965479081</v>
          </cell>
          <cell r="I650">
            <v>-1258.4026091504</v>
          </cell>
          <cell r="J650">
            <v>879.560947963763</v>
          </cell>
          <cell r="K650">
            <v>3217.29826063464</v>
          </cell>
          <cell r="L650">
            <v>5778.49517375453</v>
          </cell>
          <cell r="M650">
            <v>8584.27798125261</v>
          </cell>
          <cell r="N650">
            <v>11667.1538043591</v>
          </cell>
          <cell r="O650">
            <v>15535.110112304</v>
          </cell>
          <cell r="P650">
            <v>20384.9948699328</v>
          </cell>
          <cell r="Q650">
            <v>25791.1500318391</v>
          </cell>
          <cell r="R650">
            <v>31616.9990687832</v>
          </cell>
          <cell r="S650">
            <v>37895.1239070081</v>
          </cell>
          <cell r="T650">
            <v>44660.6358923671</v>
          </cell>
          <cell r="U650">
            <v>51951.3721557412</v>
          </cell>
          <cell r="V650">
            <v>59808.1072228148</v>
          </cell>
          <cell r="W650">
            <v>68274.7810516687</v>
          </cell>
          <cell r="X650">
            <v>77398.7447735228</v>
          </cell>
          <cell r="Y650">
            <v>87231.0255109727</v>
          </cell>
          <cell r="Z650">
            <v>97826.6117547528</v>
          </cell>
          <cell r="AA650">
            <v>109244.760895041</v>
          </cell>
          <cell r="AB650">
            <v>121549.330627215</v>
          </cell>
          <cell r="AC650">
            <v>134809.136085503</v>
          </cell>
          <cell r="AD650">
            <v>149098.334701844</v>
          </cell>
          <cell r="AE650">
            <v>59169.3674472073</v>
          </cell>
          <cell r="AF650">
            <v>54395.0207725759</v>
          </cell>
          <cell r="AG650">
            <v>51237.1190887663</v>
          </cell>
          <cell r="AH650">
            <v>48272.3965142668</v>
          </cell>
          <cell r="AI650">
            <v>45482.6714858481</v>
          </cell>
          <cell r="AJ650">
            <v>42852.0351356847</v>
          </cell>
          <cell r="AK650">
            <v>40296.3977338417</v>
          </cell>
          <cell r="AL650">
            <v>37740.7603319986</v>
          </cell>
          <cell r="AM650">
            <v>35182.8502347519</v>
          </cell>
          <cell r="AN650">
            <v>32627.2128329089</v>
          </cell>
          <cell r="AO650">
            <v>30069.3027356622</v>
          </cell>
          <cell r="AP650">
            <v>27513.6653338192</v>
          </cell>
          <cell r="AQ650">
            <v>24955.7552365725</v>
          </cell>
          <cell r="AR650">
            <v>22400.1178347295</v>
          </cell>
          <cell r="AS650">
            <v>20514.9255769624</v>
          </cell>
          <cell r="AT650">
            <v>19300.1784632712</v>
          </cell>
          <cell r="AU650">
            <v>18085.4313495801</v>
          </cell>
          <cell r="AV650">
            <v>16870.6842358889</v>
          </cell>
          <cell r="AW650">
            <v>15655.9371221977</v>
          </cell>
          <cell r="AX650">
            <v>14441.1900085066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</row>
        <row r="651">
          <cell r="A651">
            <v>-3297.88666696285</v>
          </cell>
          <cell r="B651">
            <v>-13212.9701678766</v>
          </cell>
          <cell r="C651">
            <v>-11203.6955864819</v>
          </cell>
          <cell r="D651">
            <v>-8669.22805832592</v>
          </cell>
          <cell r="E651">
            <v>-6961.81974694189</v>
          </cell>
          <cell r="F651">
            <v>-5454.59345792349</v>
          </cell>
          <cell r="G651">
            <v>-3875.9585116905</v>
          </cell>
          <cell r="H651">
            <v>-2210.95286415255</v>
          </cell>
          <cell r="I651">
            <v>-376.840009772194</v>
          </cell>
          <cell r="J651">
            <v>1645.79519193747</v>
          </cell>
          <cell r="K651">
            <v>3868.82085790704</v>
          </cell>
          <cell r="L651">
            <v>6315.04675263492</v>
          </cell>
          <cell r="M651">
            <v>9005.14702007392</v>
          </cell>
          <cell r="N651">
            <v>11969.7532247254</v>
          </cell>
          <cell r="O651">
            <v>15665.1543441794</v>
          </cell>
          <cell r="P651">
            <v>20265.8629255142</v>
          </cell>
          <cell r="Q651">
            <v>25386.5014875758</v>
          </cell>
          <cell r="R651">
            <v>30904.6685290126</v>
          </cell>
          <cell r="S651">
            <v>36851.2252187979</v>
          </cell>
          <cell r="T651">
            <v>43259.4285586558</v>
          </cell>
          <cell r="U651">
            <v>50165.1173777848</v>
          </cell>
          <cell r="V651">
            <v>57606.9127668339</v>
          </cell>
          <cell r="W651">
            <v>65626.4340720896</v>
          </cell>
          <cell r="X651">
            <v>74268.5316578536</v>
          </cell>
          <cell r="Y651">
            <v>83581.5377387679</v>
          </cell>
          <cell r="Z651">
            <v>93617.5366849056</v>
          </cell>
          <cell r="AA651">
            <v>104432.656311348</v>
          </cell>
          <cell r="AB651">
            <v>116087.381781331</v>
          </cell>
          <cell r="AC651">
            <v>128646.893878501</v>
          </cell>
          <cell r="AD651">
            <v>142181.433540139</v>
          </cell>
          <cell r="AE651">
            <v>52946.2186245513</v>
          </cell>
          <cell r="AF651">
            <v>48674.0147168456</v>
          </cell>
          <cell r="AG651">
            <v>45848.245908433</v>
          </cell>
          <cell r="AH651">
            <v>43195.3385618968</v>
          </cell>
          <cell r="AI651">
            <v>40699.0233631781</v>
          </cell>
          <cell r="AJ651">
            <v>38345.0646624751</v>
          </cell>
          <cell r="AK651">
            <v>36058.2168822654</v>
          </cell>
          <cell r="AL651">
            <v>33771.3691020556</v>
          </cell>
          <cell r="AM651">
            <v>31482.4876575885</v>
          </cell>
          <cell r="AN651">
            <v>29195.6398773787</v>
          </cell>
          <cell r="AO651">
            <v>26906.7584329116</v>
          </cell>
          <cell r="AP651">
            <v>24619.9106527019</v>
          </cell>
          <cell r="AQ651">
            <v>22331.0292082347</v>
          </cell>
          <cell r="AR651">
            <v>20044.181428025</v>
          </cell>
          <cell r="AS651">
            <v>18357.2646037391</v>
          </cell>
          <cell r="AT651">
            <v>17270.278735377</v>
          </cell>
          <cell r="AU651">
            <v>16183.292867015</v>
          </cell>
          <cell r="AV651">
            <v>15096.306998653</v>
          </cell>
          <cell r="AW651">
            <v>14009.3211302909</v>
          </cell>
          <cell r="AX651">
            <v>12922.3352619289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</row>
        <row r="652">
          <cell r="A652">
            <v>-3279.24332400346</v>
          </cell>
          <cell r="B652">
            <v>-13188.2807059973</v>
          </cell>
          <cell r="C652">
            <v>-11450.2530303336</v>
          </cell>
          <cell r="D652">
            <v>-8908.17168525963</v>
          </cell>
          <cell r="E652">
            <v>-7185.45841265924</v>
          </cell>
          <cell r="F652">
            <v>-5708.94415364707</v>
          </cell>
          <cell r="G652">
            <v>-4162.22864550539</v>
          </cell>
          <cell r="H652">
            <v>-2530.54667949348</v>
          </cell>
          <cell r="I652">
            <v>-731.765738808507</v>
          </cell>
          <cell r="J652">
            <v>1253.30389986553</v>
          </cell>
          <cell r="K652">
            <v>3436.36906993414</v>
          </cell>
          <cell r="L652">
            <v>5840.00327301884</v>
          </cell>
          <cell r="M652">
            <v>8484.65284998195</v>
          </cell>
          <cell r="N652">
            <v>11400.6282411724</v>
          </cell>
          <cell r="O652">
            <v>15041.1659046204</v>
          </cell>
          <cell r="P652">
            <v>19579.3072779798</v>
          </cell>
          <cell r="Q652">
            <v>24631.5954072237</v>
          </cell>
          <cell r="R652">
            <v>30076.1057941104</v>
          </cell>
          <cell r="S652">
            <v>35943.2876718297</v>
          </cell>
          <cell r="T652">
            <v>42265.9541266774</v>
          </cell>
          <cell r="U652">
            <v>49079.4656101147</v>
          </cell>
          <cell r="V652">
            <v>56421.9276973467</v>
          </cell>
          <cell r="W652">
            <v>64334.4041984124</v>
          </cell>
          <cell r="X652">
            <v>72861.1468136431</v>
          </cell>
          <cell r="Y652">
            <v>82049.8426178706</v>
          </cell>
          <cell r="Z652">
            <v>91951.8807574778</v>
          </cell>
          <cell r="AA652">
            <v>102622.639851834</v>
          </cell>
          <cell r="AB652">
            <v>114121.797706452</v>
          </cell>
          <cell r="AC652">
            <v>126513.66506998</v>
          </cell>
          <cell r="AD652">
            <v>139867.545301617</v>
          </cell>
          <cell r="AE652">
            <v>52607.1758726476</v>
          </cell>
          <cell r="AF652">
            <v>48362.3291550716</v>
          </cell>
          <cell r="AG652">
            <v>45554.6552448016</v>
          </cell>
          <cell r="AH652">
            <v>42918.7358726795</v>
          </cell>
          <cell r="AI652">
            <v>40438.4059057031</v>
          </cell>
          <cell r="AJ652">
            <v>38099.5208524954</v>
          </cell>
          <cell r="AK652">
            <v>35827.3169729216</v>
          </cell>
          <cell r="AL652">
            <v>33555.1130933478</v>
          </cell>
          <cell r="AM652">
            <v>31280.8885721487</v>
          </cell>
          <cell r="AN652">
            <v>29008.6846925749</v>
          </cell>
          <cell r="AO652">
            <v>26734.4601713759</v>
          </cell>
          <cell r="AP652">
            <v>24462.256291802</v>
          </cell>
          <cell r="AQ652">
            <v>22188.031770603</v>
          </cell>
          <cell r="AR652">
            <v>19915.8278910292</v>
          </cell>
          <cell r="AS652">
            <v>18239.7132909095</v>
          </cell>
          <cell r="AT652">
            <v>17159.6879702441</v>
          </cell>
          <cell r="AU652">
            <v>16079.6626495786</v>
          </cell>
          <cell r="AV652">
            <v>14999.6373289132</v>
          </cell>
          <cell r="AW652">
            <v>13919.6120082477</v>
          </cell>
          <cell r="AX652">
            <v>12839.5866875823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</row>
        <row r="653">
          <cell r="A653">
            <v>-3720.9231651839</v>
          </cell>
          <cell r="B653">
            <v>-15128.9668219251</v>
          </cell>
          <cell r="C653">
            <v>-13285.5757383468</v>
          </cell>
          <cell r="D653">
            <v>-10464.699284065</v>
          </cell>
          <cell r="E653">
            <v>-8538.06595639386</v>
          </cell>
          <cell r="F653">
            <v>-6894.6284911863</v>
          </cell>
          <cell r="G653">
            <v>-5192.00191060867</v>
          </cell>
          <cell r="H653">
            <v>-3414.1758723815</v>
          </cell>
          <cell r="I653">
            <v>-1469.69413545658</v>
          </cell>
          <cell r="J653">
            <v>662.014496824701</v>
          </cell>
          <cell r="K653">
            <v>2992.4828143875</v>
          </cell>
          <cell r="L653">
            <v>5545.36896117873</v>
          </cell>
          <cell r="M653">
            <v>8341.74221297701</v>
          </cell>
          <cell r="N653">
            <v>11414.1249131966</v>
          </cell>
          <cell r="O653">
            <v>15273.2642814257</v>
          </cell>
          <cell r="P653">
            <v>20117.13911535</v>
          </cell>
          <cell r="Q653">
            <v>25517.7563755367</v>
          </cell>
          <cell r="R653">
            <v>31337.6375890584</v>
          </cell>
          <cell r="S653">
            <v>37609.3313062191</v>
          </cell>
          <cell r="T653">
            <v>44367.9129058721</v>
          </cell>
          <cell r="U653">
            <v>51651.1807596867</v>
          </cell>
          <cell r="V653">
            <v>59499.8676251574</v>
          </cell>
          <cell r="W653">
            <v>67957.8684496019</v>
          </cell>
          <cell r="X653">
            <v>77072.4858591744</v>
          </cell>
          <cell r="Y653">
            <v>86894.6947058304</v>
          </cell>
          <cell r="Z653">
            <v>97479.4271517591</v>
          </cell>
          <cell r="AA653">
            <v>108885.879885661</v>
          </cell>
          <cell r="AB653">
            <v>121177.845189024</v>
          </cell>
          <cell r="AC653">
            <v>134424.067703935</v>
          </cell>
          <cell r="AD653">
            <v>148698.628897704</v>
          </cell>
          <cell r="AE653">
            <v>59513.030300078</v>
          </cell>
          <cell r="AF653">
            <v>54710.9536416799</v>
          </cell>
          <cell r="AG653">
            <v>51534.710482398</v>
          </cell>
          <cell r="AH653">
            <v>48552.7684400914</v>
          </cell>
          <cell r="AI653">
            <v>45746.8403508094</v>
          </cell>
          <cell r="AJ653">
            <v>43100.9249460952</v>
          </cell>
          <cell r="AK653">
            <v>40530.4440926773</v>
          </cell>
          <cell r="AL653">
            <v>37959.9632392593</v>
          </cell>
          <cell r="AM653">
            <v>35387.1964903476</v>
          </cell>
          <cell r="AN653">
            <v>32816.7156369296</v>
          </cell>
          <cell r="AO653">
            <v>30243.9488880178</v>
          </cell>
          <cell r="AP653">
            <v>27673.4680345999</v>
          </cell>
          <cell r="AQ653">
            <v>25100.7012856881</v>
          </cell>
          <cell r="AR653">
            <v>22530.2204322702</v>
          </cell>
          <cell r="AS653">
            <v>20634.0787495309</v>
          </cell>
          <cell r="AT653">
            <v>19412.2762374703</v>
          </cell>
          <cell r="AU653">
            <v>18190.4737254097</v>
          </cell>
          <cell r="AV653">
            <v>16968.6712133491</v>
          </cell>
          <cell r="AW653">
            <v>15746.8687012885</v>
          </cell>
          <cell r="AX653">
            <v>14525.0661892279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</row>
        <row r="654">
          <cell r="A654">
            <v>-3673.88476700927</v>
          </cell>
          <cell r="B654">
            <v>-14904.5645931641</v>
          </cell>
          <cell r="C654">
            <v>-13226.2511999563</v>
          </cell>
          <cell r="D654">
            <v>-10602.3855580813</v>
          </cell>
          <cell r="E654">
            <v>-8755.69343949523</v>
          </cell>
          <cell r="F654">
            <v>-7156.93112372602</v>
          </cell>
          <cell r="G654">
            <v>-5499.99909697549</v>
          </cell>
          <cell r="H654">
            <v>-3769.18069414561</v>
          </cell>
          <cell r="I654">
            <v>-1874.15157903602</v>
          </cell>
          <cell r="J654">
            <v>205.324988333627</v>
          </cell>
          <cell r="K654">
            <v>2480.59124341793</v>
          </cell>
          <cell r="L654">
            <v>4974.97001557928</v>
          </cell>
          <cell r="M654">
            <v>7709.22500459645</v>
          </cell>
          <cell r="N654">
            <v>10715.3918676663</v>
          </cell>
          <cell r="O654">
            <v>14498.0616010476</v>
          </cell>
          <cell r="P654">
            <v>19252.3626457604</v>
          </cell>
          <cell r="Q654">
            <v>24554.5254644661</v>
          </cell>
          <cell r="R654">
            <v>30268.3089623458</v>
          </cell>
          <cell r="S654">
            <v>36425.6683224665</v>
          </cell>
          <cell r="T654">
            <v>43061.0394918039</v>
          </cell>
          <cell r="U654">
            <v>50211.5317693914</v>
          </cell>
          <cell r="V654">
            <v>57917.1353455879</v>
          </cell>
          <cell r="W654">
            <v>66220.9449531589</v>
          </cell>
          <cell r="X654">
            <v>75169.4008809713</v>
          </cell>
          <cell r="Y654">
            <v>84812.5486982083</v>
          </cell>
          <cell r="Z654">
            <v>95204.3191416503</v>
          </cell>
          <cell r="AA654">
            <v>106402.829731332</v>
          </cell>
          <cell r="AB654">
            <v>118470.709801407</v>
          </cell>
          <cell r="AC654">
            <v>131475.450764006</v>
          </cell>
          <cell r="AD654">
            <v>145489.78356498</v>
          </cell>
          <cell r="AE654">
            <v>58807.5325340096</v>
          </cell>
          <cell r="AF654">
            <v>54062.3821376067</v>
          </cell>
          <cell r="AG654">
            <v>50923.7917821237</v>
          </cell>
          <cell r="AH654">
            <v>47977.1991992344</v>
          </cell>
          <cell r="AI654">
            <v>45204.5340103416</v>
          </cell>
          <cell r="AJ654">
            <v>42589.9846341731</v>
          </cell>
          <cell r="AK654">
            <v>40049.9755697174</v>
          </cell>
          <cell r="AL654">
            <v>37509.9665052617</v>
          </cell>
          <cell r="AM654">
            <v>34967.6986434814</v>
          </cell>
          <cell r="AN654">
            <v>32427.6895790257</v>
          </cell>
          <cell r="AO654">
            <v>29885.4217172454</v>
          </cell>
          <cell r="AP654">
            <v>27345.4126527897</v>
          </cell>
          <cell r="AQ654">
            <v>24803.1447910094</v>
          </cell>
          <cell r="AR654">
            <v>22263.1357265537</v>
          </cell>
          <cell r="AS654">
            <v>20389.4718728643</v>
          </cell>
          <cell r="AT654">
            <v>19182.153229941</v>
          </cell>
          <cell r="AU654">
            <v>17974.8345870178</v>
          </cell>
          <cell r="AV654">
            <v>16767.5159440946</v>
          </cell>
          <cell r="AW654">
            <v>15560.1973011714</v>
          </cell>
          <cell r="AX654">
            <v>14352.8786582482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</row>
        <row r="655">
          <cell r="A655">
            <v>-3781.86201648809</v>
          </cell>
          <cell r="B655">
            <v>-15382.6776687174</v>
          </cell>
          <cell r="C655">
            <v>-13396.8577537698</v>
          </cell>
          <cell r="D655">
            <v>-10439.5303285366</v>
          </cell>
          <cell r="E655">
            <v>-8450.29800560954</v>
          </cell>
          <cell r="F655">
            <v>-6762.21835866158</v>
          </cell>
          <cell r="G655">
            <v>-5014.81852277266</v>
          </cell>
          <cell r="H655">
            <v>-3191.78584128936</v>
          </cell>
          <cell r="I655">
            <v>-1200.2279117834</v>
          </cell>
          <cell r="J655">
            <v>980.76856633437</v>
          </cell>
          <cell r="K655">
            <v>3362.87373579713</v>
          </cell>
          <cell r="L655">
            <v>5970.07073362173</v>
          </cell>
          <cell r="M655">
            <v>8823.70311624016</v>
          </cell>
          <cell r="N655">
            <v>11956.8031170679</v>
          </cell>
          <cell r="O655">
            <v>15888.3362466189</v>
          </cell>
          <cell r="P655">
            <v>20819.985175349</v>
          </cell>
          <cell r="Q655">
            <v>26317.8144129277</v>
          </cell>
          <cell r="R655">
            <v>32242.4544222863</v>
          </cell>
          <cell r="S655">
            <v>38627.0396328578</v>
          </cell>
          <cell r="T655">
            <v>45507.2767859438</v>
          </cell>
          <cell r="U655">
            <v>52921.6446299696</v>
          </cell>
          <cell r="V655">
            <v>60911.6091186018</v>
          </cell>
          <cell r="W655">
            <v>69521.8553152538</v>
          </cell>
          <cell r="X655">
            <v>78800.5373009422</v>
          </cell>
          <cell r="Y655">
            <v>88799.5474831383</v>
          </cell>
          <cell r="Z655">
            <v>99574.8068117662</v>
          </cell>
          <cell r="AA655">
            <v>111186.577525423</v>
          </cell>
          <cell r="AB655">
            <v>123699.800176902</v>
          </cell>
          <cell r="AC655">
            <v>137184.456822879</v>
          </cell>
          <cell r="AD655">
            <v>151715.962408964</v>
          </cell>
          <cell r="AE655">
            <v>60473.7137332306</v>
          </cell>
          <cell r="AF655">
            <v>55594.120008953</v>
          </cell>
          <cell r="AG655">
            <v>52366.604646468</v>
          </cell>
          <cell r="AH655">
            <v>49336.5268882648</v>
          </cell>
          <cell r="AI655">
            <v>46485.3043715877</v>
          </cell>
          <cell r="AJ655">
            <v>43796.6775290251</v>
          </cell>
          <cell r="AK655">
            <v>41184.7029328308</v>
          </cell>
          <cell r="AL655">
            <v>38572.7283366365</v>
          </cell>
          <cell r="AM655">
            <v>35958.4309450977</v>
          </cell>
          <cell r="AN655">
            <v>33346.4563489033</v>
          </cell>
          <cell r="AO655">
            <v>30732.1589573645</v>
          </cell>
          <cell r="AP655">
            <v>28120.1843611702</v>
          </cell>
          <cell r="AQ655">
            <v>25505.8869696314</v>
          </cell>
          <cell r="AR655">
            <v>22893.9123734371</v>
          </cell>
          <cell r="AS655">
            <v>20967.1624038683</v>
          </cell>
          <cell r="AT655">
            <v>19725.6370609251</v>
          </cell>
          <cell r="AU655">
            <v>18484.1117179818</v>
          </cell>
          <cell r="AV655">
            <v>17242.5863750386</v>
          </cell>
          <cell r="AW655">
            <v>16001.0610320954</v>
          </cell>
          <cell r="AX655">
            <v>14759.5356891522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</row>
        <row r="656">
          <cell r="A656">
            <v>-3097.67567054178</v>
          </cell>
          <cell r="B656">
            <v>-12447.1145262469</v>
          </cell>
          <cell r="C656">
            <v>-10715.6582375931</v>
          </cell>
          <cell r="D656">
            <v>-8111.54972207956</v>
          </cell>
          <cell r="E656">
            <v>-6405.71494687542</v>
          </cell>
          <cell r="F656">
            <v>-4983.07602738507</v>
          </cell>
          <cell r="G656">
            <v>-3484.33310949424</v>
          </cell>
          <cell r="H656">
            <v>-1895.14628520671</v>
          </cell>
          <cell r="I656">
            <v>-137.199588949786</v>
          </cell>
          <cell r="J656">
            <v>1808.22993720986</v>
          </cell>
          <cell r="K656">
            <v>3953.04569919996</v>
          </cell>
          <cell r="L656">
            <v>6319.49778055648</v>
          </cell>
          <cell r="M656">
            <v>8927.91367719213</v>
          </cell>
          <cell r="N656">
            <v>11807.8275788349</v>
          </cell>
          <cell r="O656">
            <v>15388.4458097543</v>
          </cell>
          <cell r="P656">
            <v>19832.4971819637</v>
          </cell>
          <cell r="Q656">
            <v>24775.455567226</v>
          </cell>
          <cell r="R656">
            <v>30102.1486579734</v>
          </cell>
          <cell r="S656">
            <v>35842.3667766641</v>
          </cell>
          <cell r="T656">
            <v>42028.2129459091</v>
          </cell>
          <cell r="U656">
            <v>48694.2824293961</v>
          </cell>
          <cell r="V656">
            <v>55877.8562110412</v>
          </cell>
          <cell r="W656">
            <v>63619.1094944294</v>
          </cell>
          <cell r="X656">
            <v>71961.3363886098</v>
          </cell>
          <cell r="Y656">
            <v>80951.1920368321</v>
          </cell>
          <cell r="Z656">
            <v>90638.9535423665</v>
          </cell>
          <cell r="AA656">
            <v>101078.801150673</v>
          </cell>
          <cell r="AB656">
            <v>112329.121260473</v>
          </cell>
          <cell r="AC656">
            <v>124452.832958359</v>
          </cell>
          <cell r="AD656">
            <v>137517.739903134</v>
          </cell>
          <cell r="AE656">
            <v>49701.6784910063</v>
          </cell>
          <cell r="AF656">
            <v>45691.2749044062</v>
          </cell>
          <cell r="AG656">
            <v>43038.6689874181</v>
          </cell>
          <cell r="AH656">
            <v>40548.3315954513</v>
          </cell>
          <cell r="AI656">
            <v>38204.9903967391</v>
          </cell>
          <cell r="AJ656">
            <v>35995.2821009857</v>
          </cell>
          <cell r="AK656">
            <v>33848.57217377</v>
          </cell>
          <cell r="AL656">
            <v>31701.8622465543</v>
          </cell>
          <cell r="AM656">
            <v>29553.2432778678</v>
          </cell>
          <cell r="AN656">
            <v>27406.5333506521</v>
          </cell>
          <cell r="AO656">
            <v>25257.9143819655</v>
          </cell>
          <cell r="AP656">
            <v>23111.2044547498</v>
          </cell>
          <cell r="AQ656">
            <v>20962.5854860633</v>
          </cell>
          <cell r="AR656">
            <v>18815.8755588476</v>
          </cell>
          <cell r="AS656">
            <v>17232.3328655296</v>
          </cell>
          <cell r="AT656">
            <v>16211.9574061092</v>
          </cell>
          <cell r="AU656">
            <v>15191.5819466889</v>
          </cell>
          <cell r="AV656">
            <v>14171.2064872685</v>
          </cell>
          <cell r="AW656">
            <v>13150.8310278482</v>
          </cell>
          <cell r="AX656">
            <v>12130.4555684278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</row>
        <row r="657">
          <cell r="A657">
            <v>-3747.50326863959</v>
          </cell>
          <cell r="B657">
            <v>-15184.6085573614</v>
          </cell>
          <cell r="C657">
            <v>-13252.4490383226</v>
          </cell>
          <cell r="D657">
            <v>-10526.8255648164</v>
          </cell>
          <cell r="E657">
            <v>-8636.02701530878</v>
          </cell>
          <cell r="F657">
            <v>-6981.30794362576</v>
          </cell>
          <cell r="G657">
            <v>-5268.18880313007</v>
          </cell>
          <cell r="H657">
            <v>-3480.57465169012</v>
          </cell>
          <cell r="I657">
            <v>-1526.3637045788</v>
          </cell>
          <cell r="J657">
            <v>615.109000891945</v>
          </cell>
          <cell r="K657">
            <v>2955.36181449702</v>
          </cell>
          <cell r="L657">
            <v>5518.12567808478</v>
          </cell>
          <cell r="M657">
            <v>8324.51040116932</v>
          </cell>
          <cell r="N657">
            <v>11407.189008901</v>
          </cell>
          <cell r="O657">
            <v>15280.8998962241</v>
          </cell>
          <cell r="P657">
            <v>20145.3504397072</v>
          </cell>
          <cell r="Q657">
            <v>25569.4507107486</v>
          </cell>
          <cell r="R657">
            <v>31414.6379822865</v>
          </cell>
          <cell r="S657">
            <v>37713.6023325142</v>
          </cell>
          <cell r="T657">
            <v>44501.5716553515</v>
          </cell>
          <cell r="U657">
            <v>51816.5086776757</v>
          </cell>
          <cell r="V657">
            <v>59699.3232715111</v>
          </cell>
          <cell r="W657">
            <v>68194.1012485662</v>
          </cell>
          <cell r="X657">
            <v>77348.350916685</v>
          </cell>
          <cell r="Y657">
            <v>87213.2687771168</v>
          </cell>
          <cell r="Z657">
            <v>97844.0258485553</v>
          </cell>
          <cell r="AA657">
            <v>109300.076219257</v>
          </cell>
          <cell r="AB657">
            <v>121645.489552861</v>
          </cell>
          <cell r="AC657">
            <v>134949.309407505</v>
          </cell>
          <cell r="AD657">
            <v>149285.939372178</v>
          </cell>
          <cell r="AE657">
            <v>59992.6689166447</v>
          </cell>
          <cell r="AF657">
            <v>55151.8904580951</v>
          </cell>
          <cell r="AG657">
            <v>51950.0487220459</v>
          </cell>
          <cell r="AH657">
            <v>48944.0740511091</v>
          </cell>
          <cell r="AI657">
            <v>46115.5318979802</v>
          </cell>
          <cell r="AJ657">
            <v>43448.2920337675</v>
          </cell>
          <cell r="AK657">
            <v>40857.0946771866</v>
          </cell>
          <cell r="AL657">
            <v>38265.8973206058</v>
          </cell>
          <cell r="AM657">
            <v>35672.3956456119</v>
          </cell>
          <cell r="AN657">
            <v>33081.1982890311</v>
          </cell>
          <cell r="AO657">
            <v>30487.6966140372</v>
          </cell>
          <cell r="AP657">
            <v>27896.4992574563</v>
          </cell>
          <cell r="AQ657">
            <v>25302.9975824624</v>
          </cell>
          <cell r="AR657">
            <v>22711.8002258816</v>
          </cell>
          <cell r="AS657">
            <v>20800.3768011618</v>
          </cell>
          <cell r="AT657">
            <v>19568.7273083031</v>
          </cell>
          <cell r="AU657">
            <v>18337.0778154444</v>
          </cell>
          <cell r="AV657">
            <v>17105.4283225857</v>
          </cell>
          <cell r="AW657">
            <v>15873.778829727</v>
          </cell>
          <cell r="AX657">
            <v>14642.1293368683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</row>
        <row r="658">
          <cell r="A658">
            <v>-3129.05145002109</v>
          </cell>
          <cell r="B658">
            <v>-12662.43451317</v>
          </cell>
          <cell r="C658">
            <v>-11065.5720010997</v>
          </cell>
          <cell r="D658">
            <v>-8605.35502888485</v>
          </cell>
          <cell r="E658">
            <v>-6957.43204336919</v>
          </cell>
          <cell r="F658">
            <v>-5561.44849194301</v>
          </cell>
          <cell r="G658">
            <v>-4092.85618298079</v>
          </cell>
          <cell r="H658">
            <v>-2537.4616315932</v>
          </cell>
          <cell r="I658">
            <v>-816.631853760827</v>
          </cell>
          <cell r="J658">
            <v>1088.18223222839</v>
          </cell>
          <cell r="K658">
            <v>3188.59774730122</v>
          </cell>
          <cell r="L658">
            <v>5506.63194220128</v>
          </cell>
          <cell r="M658">
            <v>8062.32893085862</v>
          </cell>
          <cell r="N658">
            <v>10885.0091651422</v>
          </cell>
          <cell r="O658">
            <v>14406.9279026797</v>
          </cell>
          <cell r="P658">
            <v>18791.8963558307</v>
          </cell>
          <cell r="Q658">
            <v>23672.307004361</v>
          </cell>
          <cell r="R658">
            <v>28931.5966150213</v>
          </cell>
          <cell r="S658">
            <v>34599.1785462937</v>
          </cell>
          <cell r="T658">
            <v>40706.7495921203</v>
          </cell>
          <cell r="U658">
            <v>47288.4672509322</v>
          </cell>
          <cell r="V658">
            <v>54381.1407565343</v>
          </cell>
          <cell r="W658">
            <v>62024.4369392136</v>
          </cell>
          <cell r="X658">
            <v>70261.1020683806</v>
          </cell>
          <cell r="Y658">
            <v>79137.2009174318</v>
          </cell>
          <cell r="Z658">
            <v>88702.3743878379</v>
          </cell>
          <cell r="AA658">
            <v>99010.1171332603</v>
          </cell>
          <cell r="AB658">
            <v>110118.076736349</v>
          </cell>
          <cell r="AC658">
            <v>122088.376111414</v>
          </cell>
          <cell r="AD658">
            <v>134987.96093605</v>
          </cell>
          <cell r="AE658">
            <v>50112.4765185429</v>
          </cell>
          <cell r="AF658">
            <v>46068.9258444999</v>
          </cell>
          <cell r="AG658">
            <v>43394.3954108432</v>
          </cell>
          <cell r="AH658">
            <v>40883.4746961481</v>
          </cell>
          <cell r="AI658">
            <v>38520.7651386299</v>
          </cell>
          <cell r="AJ658">
            <v>36292.7929967271</v>
          </cell>
          <cell r="AK658">
            <v>34128.3399221858</v>
          </cell>
          <cell r="AL658">
            <v>31963.8868476446</v>
          </cell>
          <cell r="AM658">
            <v>29797.5089528802</v>
          </cell>
          <cell r="AN658">
            <v>27633.055878339</v>
          </cell>
          <cell r="AO658">
            <v>25466.6779835746</v>
          </cell>
          <cell r="AP658">
            <v>23302.2249090334</v>
          </cell>
          <cell r="AQ658">
            <v>21135.8470142691</v>
          </cell>
          <cell r="AR658">
            <v>18971.3939397278</v>
          </cell>
          <cell r="AS658">
            <v>17374.7628309943</v>
          </cell>
          <cell r="AT658">
            <v>16345.9536880686</v>
          </cell>
          <cell r="AU658">
            <v>15317.144545143</v>
          </cell>
          <cell r="AV658">
            <v>14288.3354022173</v>
          </cell>
          <cell r="AW658">
            <v>13259.5262592916</v>
          </cell>
          <cell r="AX658">
            <v>12230.7171163659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</row>
        <row r="659">
          <cell r="A659">
            <v>-3392.85881702579</v>
          </cell>
          <cell r="B659">
            <v>-13652.4748723066</v>
          </cell>
          <cell r="C659">
            <v>-11856.2970951977</v>
          </cell>
          <cell r="D659">
            <v>-9327.72375053241</v>
          </cell>
          <cell r="E659">
            <v>-7588.07094699019</v>
          </cell>
          <cell r="F659">
            <v>-6071.37895770016</v>
          </cell>
          <cell r="G659">
            <v>-4487.66354564295</v>
          </cell>
          <cell r="H659">
            <v>-2821.85454403333</v>
          </cell>
          <cell r="I659">
            <v>-989.394019312766</v>
          </cell>
          <cell r="J659">
            <v>1029.24495612915</v>
          </cell>
          <cell r="K659">
            <v>3245.69580413353</v>
          </cell>
          <cell r="L659">
            <v>5682.78711094425</v>
          </cell>
          <cell r="M659">
            <v>8361.09669878319</v>
          </cell>
          <cell r="N659">
            <v>11311.4814011432</v>
          </cell>
          <cell r="O659">
            <v>15002.2479151361</v>
          </cell>
          <cell r="P659">
            <v>19612.9482648265</v>
          </cell>
          <cell r="Q659">
            <v>24748.3828795082</v>
          </cell>
          <cell r="R659">
            <v>30282.4946295829</v>
          </cell>
          <cell r="S659">
            <v>36246.2338571755</v>
          </cell>
          <cell r="T659">
            <v>42672.9536599058</v>
          </cell>
          <cell r="U659">
            <v>49598.5964230416</v>
          </cell>
          <cell r="V659">
            <v>57061.8948326281</v>
          </cell>
          <cell r="W659">
            <v>65104.5884937888</v>
          </cell>
          <cell r="X659">
            <v>73771.6573656684</v>
          </cell>
          <cell r="Y659">
            <v>83111.5733185362</v>
          </cell>
          <cell r="Z659">
            <v>93176.571219922</v>
          </cell>
          <cell r="AA659">
            <v>104022.941065873</v>
          </cell>
          <cell r="AB659">
            <v>115711.342791119</v>
          </cell>
          <cell r="AC659">
            <v>128307.145518768</v>
          </cell>
          <cell r="AD659">
            <v>141880.793146844</v>
          </cell>
          <cell r="AE659">
            <v>54421.2846560178</v>
          </cell>
          <cell r="AF659">
            <v>50030.0584077661</v>
          </cell>
          <cell r="AG659">
            <v>47125.5645139678</v>
          </cell>
          <cell r="AH659">
            <v>44398.7479513788</v>
          </cell>
          <cell r="AI659">
            <v>41832.8861476499</v>
          </cell>
          <cell r="AJ659">
            <v>39413.3468519756</v>
          </cell>
          <cell r="AK659">
            <v>37062.7881672413</v>
          </cell>
          <cell r="AL659">
            <v>34712.2294825071</v>
          </cell>
          <cell r="AM659">
            <v>32359.5804762292</v>
          </cell>
          <cell r="AN659">
            <v>30009.0217914949</v>
          </cell>
          <cell r="AO659">
            <v>27656.372785217</v>
          </cell>
          <cell r="AP659">
            <v>25305.8141004828</v>
          </cell>
          <cell r="AQ659">
            <v>22953.1650942049</v>
          </cell>
          <cell r="AR659">
            <v>20602.6064094706</v>
          </cell>
          <cell r="AS659">
            <v>18868.6925801095</v>
          </cell>
          <cell r="AT659">
            <v>17751.4236061214</v>
          </cell>
          <cell r="AU659">
            <v>16634.1546321334</v>
          </cell>
          <cell r="AV659">
            <v>15516.8856581453</v>
          </cell>
          <cell r="AW659">
            <v>14399.6166841573</v>
          </cell>
          <cell r="AX659">
            <v>13282.3477101692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</row>
        <row r="660">
          <cell r="A660">
            <v>-3175.37496474234</v>
          </cell>
          <cell r="B660">
            <v>-12880.2720096195</v>
          </cell>
          <cell r="C660">
            <v>-11094.3665787232</v>
          </cell>
          <cell r="D660">
            <v>-8518.99287730156</v>
          </cell>
          <cell r="E660">
            <v>-6829.53060822352</v>
          </cell>
          <cell r="F660">
            <v>-5396.19939745124</v>
          </cell>
          <cell r="G660">
            <v>-3889.7769817949</v>
          </cell>
          <cell r="H660">
            <v>-2295.82067881501</v>
          </cell>
          <cell r="I660">
            <v>-534.624152928297</v>
          </cell>
          <cell r="J660">
            <v>1412.6445662242</v>
          </cell>
          <cell r="K660">
            <v>3557.73979508685</v>
          </cell>
          <cell r="L660">
            <v>5922.95490488203</v>
          </cell>
          <cell r="M660">
            <v>8528.57652241916</v>
          </cell>
          <cell r="N660">
            <v>11404.3417770099</v>
          </cell>
          <cell r="O660">
            <v>14988.5133548693</v>
          </cell>
          <cell r="P660">
            <v>19447.6417610818</v>
          </cell>
          <cell r="Q660">
            <v>24409.8713030218</v>
          </cell>
          <cell r="R660">
            <v>29757.3316204229</v>
          </cell>
          <cell r="S660">
            <v>35519.9291795433</v>
          </cell>
          <cell r="T660">
            <v>41729.8921633396</v>
          </cell>
          <cell r="U660">
            <v>48421.9507123677</v>
          </cell>
          <cell r="V660">
            <v>55633.5311582537</v>
          </cell>
          <cell r="W660">
            <v>63404.9653360131</v>
          </cell>
          <cell r="X660">
            <v>71779.7161458305</v>
          </cell>
          <cell r="Y660">
            <v>80804.6206257857</v>
          </cell>
          <cell r="Z660">
            <v>90530.1518949472</v>
          </cell>
          <cell r="AA660">
            <v>101010.701431789</v>
          </cell>
          <cell r="AB660">
            <v>112304.883266616</v>
          </cell>
          <cell r="AC660">
            <v>124475.861789233</v>
          </cell>
          <cell r="AD660">
            <v>137591.705005181</v>
          </cell>
          <cell r="AE660">
            <v>50808.7855015312</v>
          </cell>
          <cell r="AF660">
            <v>46709.0500038054</v>
          </cell>
          <cell r="AG660">
            <v>43997.3571767567</v>
          </cell>
          <cell r="AH660">
            <v>41451.5474130526</v>
          </cell>
          <cell r="AI660">
            <v>39056.0081890843</v>
          </cell>
          <cell r="AJ660">
            <v>36797.078546694</v>
          </cell>
          <cell r="AK660">
            <v>34602.5505641904</v>
          </cell>
          <cell r="AL660">
            <v>32408.0225816868</v>
          </cell>
          <cell r="AM660">
            <v>30211.5430337321</v>
          </cell>
          <cell r="AN660">
            <v>28017.0150512285</v>
          </cell>
          <cell r="AO660">
            <v>25820.5355032738</v>
          </cell>
          <cell r="AP660">
            <v>23626.0075207702</v>
          </cell>
          <cell r="AQ660">
            <v>21429.5279728155</v>
          </cell>
          <cell r="AR660">
            <v>19234.9999903119</v>
          </cell>
          <cell r="AS660">
            <v>17616.1838158869</v>
          </cell>
          <cell r="AT660">
            <v>16573.0794495405</v>
          </cell>
          <cell r="AU660">
            <v>15529.975083194</v>
          </cell>
          <cell r="AV660">
            <v>14486.8707168476</v>
          </cell>
          <cell r="AW660">
            <v>13443.7663505012</v>
          </cell>
          <cell r="AX660">
            <v>12400.6619841547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</row>
        <row r="661">
          <cell r="A661">
            <v>-3637.616152506</v>
          </cell>
          <cell r="B661">
            <v>-14676.7512663074</v>
          </cell>
          <cell r="C661">
            <v>-12852.5889713921</v>
          </cell>
          <cell r="D661">
            <v>-10104.499309366</v>
          </cell>
          <cell r="E661">
            <v>-8212.08802989864</v>
          </cell>
          <cell r="F661">
            <v>-6590.7537265174</v>
          </cell>
          <cell r="G661">
            <v>-4907.76703279049</v>
          </cell>
          <cell r="H661">
            <v>-3147.29250722937</v>
          </cell>
          <cell r="I661">
            <v>-1219.45399975227</v>
          </cell>
          <cell r="J661">
            <v>896.127818991912</v>
          </cell>
          <cell r="K661">
            <v>3211.06887170601</v>
          </cell>
          <cell r="L661">
            <v>5748.89508722338</v>
          </cell>
          <cell r="M661">
            <v>8530.6284390652</v>
          </cell>
          <cell r="N661">
            <v>11588.4716982984</v>
          </cell>
          <cell r="O661">
            <v>15423.2165406669</v>
          </cell>
          <cell r="P661">
            <v>20228.570768624</v>
          </cell>
          <cell r="Q661">
            <v>25584.3886770975</v>
          </cell>
          <cell r="R661">
            <v>31355.9926488054</v>
          </cell>
          <cell r="S661">
            <v>37575.6612364048</v>
          </cell>
          <cell r="T661">
            <v>44278.1788604827</v>
          </cell>
          <cell r="U661">
            <v>51501.0303465961</v>
          </cell>
          <cell r="V661">
            <v>59284.6105647277</v>
          </cell>
          <cell r="W661">
            <v>67672.4503435972</v>
          </cell>
          <cell r="X661">
            <v>76711.4599232883</v>
          </cell>
          <cell r="Y661">
            <v>86452.1913077355</v>
          </cell>
          <cell r="Z661">
            <v>96949.1209843157</v>
          </cell>
          <cell r="AA661">
            <v>108260.954591698</v>
          </cell>
          <cell r="AB661">
            <v>120450.955239848</v>
          </cell>
          <cell r="AC661">
            <v>133587.297318371</v>
          </cell>
          <cell r="AD661">
            <v>147743.447771911</v>
          </cell>
          <cell r="AE661">
            <v>58309.0265331747</v>
          </cell>
          <cell r="AF661">
            <v>53604.1003367261</v>
          </cell>
          <cell r="AG661">
            <v>50492.1155206859</v>
          </cell>
          <cell r="AH661">
            <v>47570.5009299227</v>
          </cell>
          <cell r="AI661">
            <v>44821.3393667631</v>
          </cell>
          <cell r="AJ661">
            <v>42228.9532832433</v>
          </cell>
          <cell r="AK661">
            <v>39710.475640125</v>
          </cell>
          <cell r="AL661">
            <v>37191.9979970068</v>
          </cell>
          <cell r="AM661">
            <v>34671.2807041794</v>
          </cell>
          <cell r="AN661">
            <v>32152.8030610612</v>
          </cell>
          <cell r="AO661">
            <v>29632.0857682338</v>
          </cell>
          <cell r="AP661">
            <v>27113.6081251156</v>
          </cell>
          <cell r="AQ661">
            <v>24592.8908322882</v>
          </cell>
          <cell r="AR661">
            <v>22074.41318917</v>
          </cell>
          <cell r="AS661">
            <v>20216.6322102479</v>
          </cell>
          <cell r="AT661">
            <v>19019.5478955218</v>
          </cell>
          <cell r="AU661">
            <v>17822.4635807957</v>
          </cell>
          <cell r="AV661">
            <v>16625.3792660696</v>
          </cell>
          <cell r="AW661">
            <v>15428.2949513436</v>
          </cell>
          <cell r="AX661">
            <v>14231.2106366175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</row>
        <row r="662">
          <cell r="A662">
            <v>-3032.59917607447</v>
          </cell>
          <cell r="B662">
            <v>-12255.8611675716</v>
          </cell>
          <cell r="C662">
            <v>-10775.5903059883</v>
          </cell>
          <cell r="D662">
            <v>-8574.81475388514</v>
          </cell>
          <cell r="E662">
            <v>-7054.47725223722</v>
          </cell>
          <cell r="F662">
            <v>-5725.96980428031</v>
          </cell>
          <cell r="G662">
            <v>-4324.80798831377</v>
          </cell>
          <cell r="H662">
            <v>-2837.25769512971</v>
          </cell>
          <cell r="I662">
            <v>-1186.94045814942</v>
          </cell>
          <cell r="J662">
            <v>644.173550808302</v>
          </cell>
          <cell r="K662">
            <v>2667.50841601808</v>
          </cell>
          <cell r="L662">
            <v>4904.59293154454</v>
          </cell>
          <cell r="M662">
            <v>7375.06517120755</v>
          </cell>
          <cell r="N662">
            <v>10107.4684241558</v>
          </cell>
          <cell r="O662">
            <v>13521.0686179332</v>
          </cell>
          <cell r="P662">
            <v>17773.8436565068</v>
          </cell>
          <cell r="Q662">
            <v>22507.6408346921</v>
          </cell>
          <cell r="R662">
            <v>27608.9349902773</v>
          </cell>
          <cell r="S662">
            <v>33106.2558686896</v>
          </cell>
          <cell r="T662">
            <v>39030.3480536386</v>
          </cell>
          <cell r="U662">
            <v>45414.3429107679</v>
          </cell>
          <cell r="V662">
            <v>52293.9438797398</v>
          </cell>
          <cell r="W662">
            <v>59707.6261510253</v>
          </cell>
          <cell r="X662">
            <v>67696.8518441236</v>
          </cell>
          <cell r="Y662">
            <v>76306.3018906245</v>
          </cell>
          <cell r="Z662">
            <v>85584.1259189564</v>
          </cell>
          <cell r="AA662">
            <v>95582.2115383366</v>
          </cell>
          <cell r="AB662">
            <v>106356.474527934</v>
          </cell>
          <cell r="AC662">
            <v>117967.171554173</v>
          </cell>
          <cell r="AD662">
            <v>130479.237165088</v>
          </cell>
          <cell r="AE662">
            <v>48590.1992174011</v>
          </cell>
          <cell r="AF662">
            <v>44669.4803376486</v>
          </cell>
          <cell r="AG662">
            <v>42076.1946808063</v>
          </cell>
          <cell r="AH662">
            <v>39641.548735879</v>
          </cell>
          <cell r="AI662">
            <v>37350.6117064511</v>
          </cell>
          <cell r="AJ662">
            <v>35190.319145659</v>
          </cell>
          <cell r="AK662">
            <v>33091.6161200809</v>
          </cell>
          <cell r="AL662">
            <v>30992.9130945028</v>
          </cell>
          <cell r="AM662">
            <v>28892.3437193728</v>
          </cell>
          <cell r="AN662">
            <v>26793.6406937948</v>
          </cell>
          <cell r="AO662">
            <v>24693.0713186648</v>
          </cell>
          <cell r="AP662">
            <v>22594.3682930867</v>
          </cell>
          <cell r="AQ662">
            <v>20493.7989179567</v>
          </cell>
          <cell r="AR662">
            <v>18395.0958923786</v>
          </cell>
          <cell r="AS662">
            <v>16846.965984623</v>
          </cell>
          <cell r="AT662">
            <v>15849.4091946897</v>
          </cell>
          <cell r="AU662">
            <v>14851.8524047565</v>
          </cell>
          <cell r="AV662">
            <v>13854.2956148232</v>
          </cell>
          <cell r="AW662">
            <v>12856.73882489</v>
          </cell>
          <cell r="AX662">
            <v>11859.1820349567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</row>
        <row r="663">
          <cell r="A663">
            <v>-3733.49736002187</v>
          </cell>
          <cell r="B663">
            <v>-15151.9495952537</v>
          </cell>
          <cell r="C663">
            <v>-13261.1253691173</v>
          </cell>
          <cell r="D663">
            <v>-10282.9695199154</v>
          </cell>
          <cell r="E663">
            <v>-8282.73042797626</v>
          </cell>
          <cell r="F663">
            <v>-6610.36926379502</v>
          </cell>
          <cell r="G663">
            <v>-4877.37585258846</v>
          </cell>
          <cell r="H663">
            <v>-3067.55753100929</v>
          </cell>
          <cell r="I663">
            <v>-1088.99443207308</v>
          </cell>
          <cell r="J663">
            <v>1079.09421042413</v>
          </cell>
          <cell r="K663">
            <v>3448.41137356218</v>
          </cell>
          <cell r="L663">
            <v>6042.84118026856</v>
          </cell>
          <cell r="M663">
            <v>8883.67815729138</v>
          </cell>
          <cell r="N663">
            <v>12003.7389491531</v>
          </cell>
          <cell r="O663">
            <v>15915.9329995968</v>
          </cell>
          <cell r="P663">
            <v>20819.3295439624</v>
          </cell>
          <cell r="Q663">
            <v>26284.7206000219</v>
          </cell>
          <cell r="R663">
            <v>32174.4041675277</v>
          </cell>
          <cell r="S663">
            <v>38521.3191768187</v>
          </cell>
          <cell r="T663">
            <v>45360.9616929993</v>
          </cell>
          <cell r="U663">
            <v>52731.5834329572</v>
          </cell>
          <cell r="V663">
            <v>60674.4056937727</v>
          </cell>
          <cell r="W663">
            <v>69233.849888947</v>
          </cell>
          <cell r="X663">
            <v>78457.7859817557</v>
          </cell>
          <cell r="Y663">
            <v>88397.800205131</v>
          </cell>
          <cell r="Z663">
            <v>99109.4835653328</v>
          </cell>
          <cell r="AA663">
            <v>110652.74274291</v>
          </cell>
          <cell r="AB663">
            <v>123092.135129711</v>
          </cell>
          <cell r="AC663">
            <v>136497.22987569</v>
          </cell>
          <cell r="AD663">
            <v>150942.99696471</v>
          </cell>
          <cell r="AE663">
            <v>59744.1655171957</v>
          </cell>
          <cell r="AF663">
            <v>54923.4386736959</v>
          </cell>
          <cell r="AG663">
            <v>51734.8597007522</v>
          </cell>
          <cell r="AH663">
            <v>48741.3364665972</v>
          </cell>
          <cell r="AI663">
            <v>45924.5107840509</v>
          </cell>
          <cell r="AJ663">
            <v>43268.3192393308</v>
          </cell>
          <cell r="AK663">
            <v>40687.8552167286</v>
          </cell>
          <cell r="AL663">
            <v>38107.3911941264</v>
          </cell>
          <cell r="AM663">
            <v>35524.6323981268</v>
          </cell>
          <cell r="AN663">
            <v>32944.1683755246</v>
          </cell>
          <cell r="AO663">
            <v>30361.4095795249</v>
          </cell>
          <cell r="AP663">
            <v>27780.9455569227</v>
          </cell>
          <cell r="AQ663">
            <v>25198.1867609231</v>
          </cell>
          <cell r="AR663">
            <v>22617.7227383209</v>
          </cell>
          <cell r="AS663">
            <v>20714.2168679858</v>
          </cell>
          <cell r="AT663">
            <v>19487.6691499178</v>
          </cell>
          <cell r="AU663">
            <v>18261.1214318497</v>
          </cell>
          <cell r="AV663">
            <v>17034.5737137817</v>
          </cell>
          <cell r="AW663">
            <v>15808.0259957137</v>
          </cell>
          <cell r="AX663">
            <v>14581.4782776457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</row>
        <row r="664">
          <cell r="A664">
            <v>-3248.68739716941</v>
          </cell>
          <cell r="B664">
            <v>-13093.71396742</v>
          </cell>
          <cell r="C664">
            <v>-11448.9624430933</v>
          </cell>
          <cell r="D664">
            <v>-8779.60700998036</v>
          </cell>
          <cell r="E664">
            <v>-7003.8024353702</v>
          </cell>
          <cell r="F664">
            <v>-5533.53828207545</v>
          </cell>
          <cell r="G664">
            <v>-3991.76399965893</v>
          </cell>
          <cell r="H664">
            <v>-2363.76994434515</v>
          </cell>
          <cell r="I664">
            <v>-568.080884071164</v>
          </cell>
          <cell r="J664">
            <v>1414.43320409454</v>
          </cell>
          <cell r="K664">
            <v>3595.53926780008</v>
          </cell>
          <cell r="L664">
            <v>5997.78037233195</v>
          </cell>
          <cell r="M664">
            <v>8641.61091798909</v>
          </cell>
          <cell r="N664">
            <v>11557.2347236627</v>
          </cell>
          <cell r="O664">
            <v>15193.6473663358</v>
          </cell>
          <cell r="P664">
            <v>19722.0922835959</v>
          </cell>
          <cell r="Q664">
            <v>24762.5195630093</v>
          </cell>
          <cell r="R664">
            <v>30194.2483114684</v>
          </cell>
          <cell r="S664">
            <v>36047.6562789514</v>
          </cell>
          <cell r="T664">
            <v>42355.4795191147</v>
          </cell>
          <cell r="U664">
            <v>49152.9954705363</v>
          </cell>
          <cell r="V664">
            <v>56478.220251032</v>
          </cell>
          <cell r="W664">
            <v>64372.1212684422</v>
          </cell>
          <cell r="X664">
            <v>72878.8463369463</v>
          </cell>
          <cell r="Y664">
            <v>82045.9705802721</v>
          </cell>
          <cell r="Z664">
            <v>91924.7625026434</v>
          </cell>
          <cell r="AA664">
            <v>102570.470715506</v>
          </cell>
          <cell r="AB664">
            <v>114042.632923597</v>
          </cell>
          <cell r="AC664">
            <v>126405.4088984</v>
          </cell>
          <cell r="AD664">
            <v>139727.939301201</v>
          </cell>
          <cell r="AE664">
            <v>52090.3082888115</v>
          </cell>
          <cell r="AF664">
            <v>47887.1673581414</v>
          </cell>
          <cell r="AG664">
            <v>45107.078955098</v>
          </cell>
          <cell r="AH664">
            <v>42497.0575950713</v>
          </cell>
          <cell r="AI664">
            <v>40041.0969681303</v>
          </cell>
          <cell r="AJ664">
            <v>37725.1915530855</v>
          </cell>
          <cell r="AK664">
            <v>35475.312166506</v>
          </cell>
          <cell r="AL664">
            <v>33225.4327799265</v>
          </cell>
          <cell r="AM664">
            <v>30973.5526046056</v>
          </cell>
          <cell r="AN664">
            <v>28723.6732180261</v>
          </cell>
          <cell r="AO664">
            <v>26471.7930427052</v>
          </cell>
          <cell r="AP664">
            <v>24221.9136561256</v>
          </cell>
          <cell r="AQ664">
            <v>21970.0334808048</v>
          </cell>
          <cell r="AR664">
            <v>19720.1540942252</v>
          </cell>
          <cell r="AS664">
            <v>18060.5073863508</v>
          </cell>
          <cell r="AT664">
            <v>16991.0933571815</v>
          </cell>
          <cell r="AU664">
            <v>15921.6793280122</v>
          </cell>
          <cell r="AV664">
            <v>14852.2652988429</v>
          </cell>
          <cell r="AW664">
            <v>13782.8512696736</v>
          </cell>
          <cell r="AX664">
            <v>12713.4372405043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</row>
        <row r="665">
          <cell r="A665">
            <v>-3644.94346261915</v>
          </cell>
          <cell r="B665">
            <v>-14766.9401896661</v>
          </cell>
          <cell r="C665">
            <v>-12831.207089689</v>
          </cell>
          <cell r="D665">
            <v>-9968.78826525265</v>
          </cell>
          <cell r="E665">
            <v>-8042.80449219089</v>
          </cell>
          <cell r="F665">
            <v>-6406.70496888923</v>
          </cell>
          <cell r="G665">
            <v>-4707.94988794927</v>
          </cell>
          <cell r="H665">
            <v>-2930.61339312959</v>
          </cell>
          <cell r="I665">
            <v>-984.67425190738</v>
          </cell>
          <cell r="J665">
            <v>1150.3514780209</v>
          </cell>
          <cell r="K665">
            <v>3486.18252772385</v>
          </cell>
          <cell r="L665">
            <v>6046.46321013248</v>
          </cell>
          <cell r="M665">
            <v>8852.33981448507</v>
          </cell>
          <cell r="N665">
            <v>11936.1582752624</v>
          </cell>
          <cell r="O665">
            <v>15799.1936302751</v>
          </cell>
          <cell r="P665">
            <v>20635.4534676568</v>
          </cell>
          <cell r="Q665">
            <v>26024.6888588389</v>
          </cell>
          <cell r="R665">
            <v>31832.3045992853</v>
          </cell>
          <cell r="S665">
            <v>38090.7806428197</v>
          </cell>
          <cell r="T665">
            <v>44835.118446492</v>
          </cell>
          <cell r="U665">
            <v>52103.0367214263</v>
          </cell>
          <cell r="V665">
            <v>59935.182380317</v>
          </cell>
          <cell r="W665">
            <v>68375.3578613263</v>
          </cell>
          <cell r="X665">
            <v>77470.7660997274</v>
          </cell>
          <cell r="Y665">
            <v>87272.2745173321</v>
          </cell>
          <cell r="Z665">
            <v>97834.6995061047</v>
          </cell>
          <cell r="AA665">
            <v>109217.112996978</v>
          </cell>
          <cell r="AB665">
            <v>121483.172828401</v>
          </cell>
          <cell r="AC665">
            <v>134701.478762261</v>
          </cell>
          <cell r="AD665">
            <v>148945.956138241</v>
          </cell>
          <cell r="AE665">
            <v>58350.2514102996</v>
          </cell>
          <cell r="AF665">
            <v>53641.9987991282</v>
          </cell>
          <cell r="AG665">
            <v>50527.8137887223</v>
          </cell>
          <cell r="AH665">
            <v>47604.1335966332</v>
          </cell>
          <cell r="AI665">
            <v>44853.0283576077</v>
          </cell>
          <cell r="AJ665">
            <v>42258.8094395491</v>
          </cell>
          <cell r="AK665">
            <v>39738.5512156606</v>
          </cell>
          <cell r="AL665">
            <v>37218.2929917721</v>
          </cell>
          <cell r="AM665">
            <v>34695.7935347269</v>
          </cell>
          <cell r="AN665">
            <v>32175.5353108383</v>
          </cell>
          <cell r="AO665">
            <v>29653.0358537932</v>
          </cell>
          <cell r="AP665">
            <v>27132.7776299046</v>
          </cell>
          <cell r="AQ665">
            <v>24610.2781728595</v>
          </cell>
          <cell r="AR665">
            <v>22090.0199489709</v>
          </cell>
          <cell r="AS665">
            <v>20230.9255063</v>
          </cell>
          <cell r="AT665">
            <v>19032.9948448465</v>
          </cell>
          <cell r="AU665">
            <v>17835.0641833931</v>
          </cell>
          <cell r="AV665">
            <v>16637.1335219396</v>
          </cell>
          <cell r="AW665">
            <v>15439.2028604862</v>
          </cell>
          <cell r="AX665">
            <v>14241.2721990327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</row>
        <row r="666">
          <cell r="A666">
            <v>-3278.34120105933</v>
          </cell>
          <cell r="B666">
            <v>-13204.5256433427</v>
          </cell>
          <cell r="C666">
            <v>-11361.0414004252</v>
          </cell>
          <cell r="D666">
            <v>-8552.07124278316</v>
          </cell>
          <cell r="E666">
            <v>-6722.77865035946</v>
          </cell>
          <cell r="F666">
            <v>-5212.05055978252</v>
          </cell>
          <cell r="G666">
            <v>-3628.3147965964</v>
          </cell>
          <cell r="H666">
            <v>-1956.60145088558</v>
          </cell>
          <cell r="I666">
            <v>-114.607465802956</v>
          </cell>
          <cell r="J666">
            <v>1917.09500420999</v>
          </cell>
          <cell r="K666">
            <v>4150.47982761608</v>
          </cell>
          <cell r="L666">
            <v>6608.40029409806</v>
          </cell>
          <cell r="M666">
            <v>9311.60767652127</v>
          </cell>
          <cell r="N666">
            <v>12290.7313591446</v>
          </cell>
          <cell r="O666">
            <v>15999.0058162286</v>
          </cell>
          <cell r="P666">
            <v>20609.7026041164</v>
          </cell>
          <cell r="Q666">
            <v>25740.0605421367</v>
          </cell>
          <cell r="R666">
            <v>31268.7014999472</v>
          </cell>
          <cell r="S666">
            <v>37226.5452234545</v>
          </cell>
          <cell r="T666">
            <v>43646.9118387956</v>
          </cell>
          <cell r="U666">
            <v>50565.7082000943</v>
          </cell>
          <cell r="V666">
            <v>58021.6287038761</v>
          </cell>
          <cell r="W666">
            <v>66056.3716932305</v>
          </cell>
          <cell r="X666">
            <v>74714.8726619888</v>
          </cell>
          <cell r="Y666">
            <v>84045.5555631492</v>
          </cell>
          <cell r="Z666">
            <v>94100.6036270284</v>
          </cell>
          <cell r="AA666">
            <v>104936.251203729</v>
          </cell>
          <cell r="AB666">
            <v>116613.098262096</v>
          </cell>
          <cell r="AC666">
            <v>129196.449304049</v>
          </cell>
          <cell r="AD666">
            <v>142756.678589707</v>
          </cell>
          <cell r="AE666">
            <v>52563.8710368146</v>
          </cell>
          <cell r="AF666">
            <v>48322.5185647896</v>
          </cell>
          <cell r="AG666">
            <v>45517.1558574257</v>
          </cell>
          <cell r="AH666">
            <v>42883.4063044164</v>
          </cell>
          <cell r="AI666">
            <v>40405.1180794694</v>
          </cell>
          <cell r="AJ666">
            <v>38068.1583345791</v>
          </cell>
          <cell r="AK666">
            <v>35797.8248731441</v>
          </cell>
          <cell r="AL666">
            <v>33527.4914117092</v>
          </cell>
          <cell r="AM666">
            <v>31255.1389719876</v>
          </cell>
          <cell r="AN666">
            <v>28984.8055105526</v>
          </cell>
          <cell r="AO666">
            <v>26712.4530708311</v>
          </cell>
          <cell r="AP666">
            <v>24442.1196093961</v>
          </cell>
          <cell r="AQ666">
            <v>22169.7671696746</v>
          </cell>
          <cell r="AR666">
            <v>19899.4337082396</v>
          </cell>
          <cell r="AS666">
            <v>18224.6988413292</v>
          </cell>
          <cell r="AT666">
            <v>17145.5625689434</v>
          </cell>
          <cell r="AU666">
            <v>16066.4262965576</v>
          </cell>
          <cell r="AV666">
            <v>14987.2900241718</v>
          </cell>
          <cell r="AW666">
            <v>13908.153751786</v>
          </cell>
          <cell r="AX666">
            <v>12829.0174794002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</row>
        <row r="667">
          <cell r="A667">
            <v>-3547.79793148051</v>
          </cell>
          <cell r="B667">
            <v>-14391.6729410242</v>
          </cell>
          <cell r="C667">
            <v>-12675.0153875066</v>
          </cell>
          <cell r="D667">
            <v>-10051.3254463382</v>
          </cell>
          <cell r="E667">
            <v>-8239.85929246823</v>
          </cell>
          <cell r="F667">
            <v>-6680.70186741371</v>
          </cell>
          <cell r="G667">
            <v>-5059.4281122154</v>
          </cell>
          <cell r="H667">
            <v>-3360.63009278405</v>
          </cell>
          <cell r="I667">
            <v>-1496.65414399913</v>
          </cell>
          <cell r="J667">
            <v>552.39683700353</v>
          </cell>
          <cell r="K667">
            <v>2797.98611899708</v>
          </cell>
          <cell r="L667">
            <v>5263.19432372388</v>
          </cell>
          <cell r="M667">
            <v>7968.68404197409</v>
          </cell>
          <cell r="N667">
            <v>10945.9307157839</v>
          </cell>
          <cell r="O667">
            <v>14682.7744404605</v>
          </cell>
          <cell r="P667">
            <v>19367.1411084495</v>
          </cell>
          <cell r="Q667">
            <v>24588.4158828446</v>
          </cell>
          <cell r="R667">
            <v>30215.0317873175</v>
          </cell>
          <cell r="S667">
            <v>36278.4565072193</v>
          </cell>
          <cell r="T667">
            <v>42812.600646095</v>
          </cell>
          <cell r="U667">
            <v>49854.0073757716</v>
          </cell>
          <cell r="V667">
            <v>57442.0568094753</v>
          </cell>
          <cell r="W667">
            <v>65619.1862409654</v>
          </cell>
          <cell r="X667">
            <v>74431.1274814042</v>
          </cell>
          <cell r="Y667">
            <v>83927.1626213049</v>
          </cell>
          <cell r="Z667">
            <v>94160.3996479443</v>
          </cell>
          <cell r="AA667">
            <v>105188.069459671</v>
          </cell>
          <cell r="AB667">
            <v>117071.845938209</v>
          </cell>
          <cell r="AC667">
            <v>129878.190869</v>
          </cell>
          <cell r="AD667">
            <v>143678.725638615</v>
          </cell>
          <cell r="AE667">
            <v>56784.75080722</v>
          </cell>
          <cell r="AF667">
            <v>52202.8176569608</v>
          </cell>
          <cell r="AG667">
            <v>49172.1842747666</v>
          </cell>
          <cell r="AH667">
            <v>46326.9445862452</v>
          </cell>
          <cell r="AI667">
            <v>43649.6497731688</v>
          </cell>
          <cell r="AJ667">
            <v>41125.0321195878</v>
          </cell>
          <cell r="AK667">
            <v>38672.3908411974</v>
          </cell>
          <cell r="AL667">
            <v>36219.7495628071</v>
          </cell>
          <cell r="AM667">
            <v>33764.9271821382</v>
          </cell>
          <cell r="AN667">
            <v>31312.2859037478</v>
          </cell>
          <cell r="AO667">
            <v>28857.4635230789</v>
          </cell>
          <cell r="AP667">
            <v>26404.8222446886</v>
          </cell>
          <cell r="AQ667">
            <v>23949.9998640197</v>
          </cell>
          <cell r="AR667">
            <v>21497.3585856293</v>
          </cell>
          <cell r="AS667">
            <v>19688.142479398</v>
          </cell>
          <cell r="AT667">
            <v>18522.3515453258</v>
          </cell>
          <cell r="AU667">
            <v>17356.5606112536</v>
          </cell>
          <cell r="AV667">
            <v>16190.7696771813</v>
          </cell>
          <cell r="AW667">
            <v>15024.9787431091</v>
          </cell>
          <cell r="AX667">
            <v>13859.1878090369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</row>
        <row r="668">
          <cell r="A668">
            <v>-3533.76940746461</v>
          </cell>
          <cell r="B668">
            <v>-14341.0221754308</v>
          </cell>
          <cell r="C668">
            <v>-12609.8783428248</v>
          </cell>
          <cell r="D668">
            <v>-10093.2280167191</v>
          </cell>
          <cell r="E668">
            <v>-8335.48051540499</v>
          </cell>
          <cell r="F668">
            <v>-6792.9406709617</v>
          </cell>
          <cell r="G668">
            <v>-5188.76408126168</v>
          </cell>
          <cell r="H668">
            <v>-3507.65104822457</v>
          </cell>
          <cell r="I668">
            <v>-1662.33442361281</v>
          </cell>
          <cell r="J668">
            <v>366.959382316331</v>
          </cell>
          <cell r="K668">
            <v>2591.61675655494</v>
          </cell>
          <cell r="L668">
            <v>5034.59245606778</v>
          </cell>
          <cell r="M668">
            <v>7716.43189354182</v>
          </cell>
          <cell r="N668">
            <v>10668.4321463236</v>
          </cell>
          <cell r="O668">
            <v>14376.377185508</v>
          </cell>
          <cell r="P668">
            <v>19027.22945855</v>
          </cell>
          <cell r="Q668">
            <v>24211.7503233348</v>
          </cell>
          <cell r="R668">
            <v>29798.7590166762</v>
          </cell>
          <cell r="S668">
            <v>35819.5017147128</v>
          </cell>
          <cell r="T668">
            <v>42307.6503154416</v>
          </cell>
          <cell r="U668">
            <v>49299.490753809</v>
          </cell>
          <cell r="V668">
            <v>56834.1259361935</v>
          </cell>
          <cell r="W668">
            <v>64953.6944292187</v>
          </cell>
          <cell r="X668">
            <v>73703.6061259469</v>
          </cell>
          <cell r="Y668">
            <v>83132.7962074529</v>
          </cell>
          <cell r="Z668">
            <v>93293.9988200937</v>
          </cell>
          <cell r="AA668">
            <v>104244.041999056</v>
          </cell>
          <cell r="AB668">
            <v>116044.165487588</v>
          </cell>
          <cell r="AC668">
            <v>128760.363229356</v>
          </cell>
          <cell r="AD668">
            <v>142463.752449385</v>
          </cell>
          <cell r="AE668">
            <v>56551.2558625194</v>
          </cell>
          <cell r="AF668">
            <v>51988.1633026007</v>
          </cell>
          <cell r="AG668">
            <v>48969.9916740273</v>
          </cell>
          <cell r="AH668">
            <v>46136.4514131567</v>
          </cell>
          <cell r="AI668">
            <v>43470.1654500873</v>
          </cell>
          <cell r="AJ668">
            <v>40955.9288486555</v>
          </cell>
          <cell r="AK668">
            <v>38513.3726605672</v>
          </cell>
          <cell r="AL668">
            <v>36070.8164724788</v>
          </cell>
          <cell r="AM668">
            <v>33626.0881506528</v>
          </cell>
          <cell r="AN668">
            <v>31183.5319625645</v>
          </cell>
          <cell r="AO668">
            <v>28738.8036407384</v>
          </cell>
          <cell r="AP668">
            <v>26296.2474526501</v>
          </cell>
          <cell r="AQ668">
            <v>23851.519130824</v>
          </cell>
          <cell r="AR668">
            <v>21408.9629427357</v>
          </cell>
          <cell r="AS668">
            <v>19607.1862072628</v>
          </cell>
          <cell r="AT668">
            <v>18446.1889244052</v>
          </cell>
          <cell r="AU668">
            <v>17285.1916415477</v>
          </cell>
          <cell r="AV668">
            <v>16124.1943586902</v>
          </cell>
          <cell r="AW668">
            <v>14963.1970758327</v>
          </cell>
          <cell r="AX668">
            <v>13802.1997929751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</row>
        <row r="669">
          <cell r="A669">
            <v>-2894.83125761578</v>
          </cell>
          <cell r="B669">
            <v>-11706.224152895</v>
          </cell>
          <cell r="C669">
            <v>-10296.5467568675</v>
          </cell>
          <cell r="D669">
            <v>-8022.05106020509</v>
          </cell>
          <cell r="E669">
            <v>-6498.63950212828</v>
          </cell>
          <cell r="F669">
            <v>-5214.18770129497</v>
          </cell>
          <cell r="G669">
            <v>-3852.8143396447</v>
          </cell>
          <cell r="H669">
            <v>-2401.12750744497</v>
          </cell>
          <cell r="I669">
            <v>-785.677276515547</v>
          </cell>
          <cell r="J669">
            <v>1011.18946959218</v>
          </cell>
          <cell r="K669">
            <v>3001.02410029731</v>
          </cell>
          <cell r="L669">
            <v>5205.08458758994</v>
          </cell>
          <cell r="M669">
            <v>7642.89223012544</v>
          </cell>
          <cell r="N669">
            <v>10342.370409324</v>
          </cell>
          <cell r="O669">
            <v>13704.4379603703</v>
          </cell>
          <cell r="P669">
            <v>17879.1793402312</v>
          </cell>
          <cell r="Q669">
            <v>22522.8363230872</v>
          </cell>
          <cell r="R669">
            <v>27526.9924657183</v>
          </cell>
          <cell r="S669">
            <v>32919.6342547832</v>
          </cell>
          <cell r="T669">
            <v>38730.9208406329</v>
          </cell>
          <cell r="U669">
            <v>44993.3527068392</v>
          </cell>
          <cell r="V669">
            <v>51741.9534339779</v>
          </cell>
          <cell r="W669">
            <v>59014.4655742061</v>
          </cell>
          <cell r="X669">
            <v>66851.5617320922</v>
          </cell>
          <cell r="Y669">
            <v>75297.0720321997</v>
          </cell>
          <cell r="Z669">
            <v>84398.2292455699</v>
          </cell>
          <cell r="AA669">
            <v>94205.9329460114</v>
          </cell>
          <cell r="AB669">
            <v>104775.034173528</v>
          </cell>
          <cell r="AC669">
            <v>116164.642196909</v>
          </cell>
          <cell r="AD669">
            <v>128438.455091097</v>
          </cell>
          <cell r="AE669">
            <v>46375.5186463873</v>
          </cell>
          <cell r="AF669">
            <v>42633.5012345696</v>
          </cell>
          <cell r="AG669">
            <v>40158.4142978767</v>
          </cell>
          <cell r="AH669">
            <v>37834.7364732364</v>
          </cell>
          <cell r="AI669">
            <v>35648.2174912791</v>
          </cell>
          <cell r="AJ669">
            <v>33586.3883663063</v>
          </cell>
          <cell r="AK669">
            <v>31583.3416024834</v>
          </cell>
          <cell r="AL669">
            <v>29580.2948386606</v>
          </cell>
          <cell r="AM669">
            <v>27575.4667911664</v>
          </cell>
          <cell r="AN669">
            <v>25572.4200273436</v>
          </cell>
          <cell r="AO669">
            <v>23567.5919798495</v>
          </cell>
          <cell r="AP669">
            <v>21564.5452160266</v>
          </cell>
          <cell r="AQ669">
            <v>19559.7171685325</v>
          </cell>
          <cell r="AR669">
            <v>17556.6704047096</v>
          </cell>
          <cell r="AS669">
            <v>16079.102323893</v>
          </cell>
          <cell r="AT669">
            <v>15127.0129260826</v>
          </cell>
          <cell r="AU669">
            <v>14174.9235282723</v>
          </cell>
          <cell r="AV669">
            <v>13222.834130462</v>
          </cell>
          <cell r="AW669">
            <v>12270.7447326516</v>
          </cell>
          <cell r="AX669">
            <v>11318.6553348413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</row>
        <row r="670">
          <cell r="A670">
            <v>-3480.85894422051</v>
          </cell>
          <cell r="B670">
            <v>-14008.4460503552</v>
          </cell>
          <cell r="C670">
            <v>-12146.6052094873</v>
          </cell>
          <cell r="D670">
            <v>-9528.22180135535</v>
          </cell>
          <cell r="E670">
            <v>-7731.89458213165</v>
          </cell>
          <cell r="F670">
            <v>-6170.91811238907</v>
          </cell>
          <cell r="G670">
            <v>-4544.36825218483</v>
          </cell>
          <cell r="H670">
            <v>-2836.85918108018</v>
          </cell>
          <cell r="I670">
            <v>-961.865191146998</v>
          </cell>
          <cell r="J670">
            <v>1100.49406090875</v>
          </cell>
          <cell r="K670">
            <v>3361.89379060809</v>
          </cell>
          <cell r="L670">
            <v>5845.46703948624</v>
          </cell>
          <cell r="M670">
            <v>8572.00840257398</v>
          </cell>
          <cell r="N670">
            <v>11572.9224642232</v>
          </cell>
          <cell r="O670">
            <v>15328.3473151506</v>
          </cell>
          <cell r="P670">
            <v>20023.0323369793</v>
          </cell>
          <cell r="Q670">
            <v>25252.8175244778</v>
          </cell>
          <cell r="R670">
            <v>30888.6045275406</v>
          </cell>
          <cell r="S670">
            <v>36961.9123222503</v>
          </cell>
          <cell r="T670">
            <v>43506.7067847158</v>
          </cell>
          <cell r="U670">
            <v>50559.590650281</v>
          </cell>
          <cell r="V670">
            <v>58160.0082197598</v>
          </cell>
          <cell r="W670">
            <v>66350.4659575483</v>
          </cell>
          <cell r="X670">
            <v>75176.7702153418</v>
          </cell>
          <cell r="Y670">
            <v>84688.2834109619</v>
          </cell>
          <cell r="Z670">
            <v>94938.2000950115</v>
          </cell>
          <cell r="AA670">
            <v>105983.844449302</v>
          </cell>
          <cell r="AB670">
            <v>117886.990880855</v>
          </cell>
          <cell r="AC670">
            <v>130714.209504453</v>
          </cell>
          <cell r="AD670">
            <v>144537.238445896</v>
          </cell>
          <cell r="AE670">
            <v>55829.4754405305</v>
          </cell>
          <cell r="AF670">
            <v>51324.6229819718</v>
          </cell>
          <cell r="AG670">
            <v>48344.9731714992</v>
          </cell>
          <cell r="AH670">
            <v>45547.5982239186</v>
          </cell>
          <cell r="AI670">
            <v>42915.3428580167</v>
          </cell>
          <cell r="AJ670">
            <v>40433.1962027317</v>
          </cell>
          <cell r="AK670">
            <v>38021.8150824519</v>
          </cell>
          <cell r="AL670">
            <v>35610.433962172</v>
          </cell>
          <cell r="AM670">
            <v>33196.9084317405</v>
          </cell>
          <cell r="AN670">
            <v>30785.5273114606</v>
          </cell>
          <cell r="AO670">
            <v>28372.0017810291</v>
          </cell>
          <cell r="AP670">
            <v>25960.6206607493</v>
          </cell>
          <cell r="AQ670">
            <v>23547.0951303177</v>
          </cell>
          <cell r="AR670">
            <v>21135.7140100379</v>
          </cell>
          <cell r="AS670">
            <v>19356.9338845009</v>
          </cell>
          <cell r="AT670">
            <v>18210.7547537068</v>
          </cell>
          <cell r="AU670">
            <v>17064.5756229127</v>
          </cell>
          <cell r="AV670">
            <v>15918.3964921186</v>
          </cell>
          <cell r="AW670">
            <v>14772.2173613245</v>
          </cell>
          <cell r="AX670">
            <v>13626.0382305304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</row>
        <row r="671">
          <cell r="A671">
            <v>-3721.48027093596</v>
          </cell>
          <cell r="B671">
            <v>-14956.8399656964</v>
          </cell>
          <cell r="C671">
            <v>-12801.0800041158</v>
          </cell>
          <cell r="D671">
            <v>-9610.13896702718</v>
          </cell>
          <cell r="E671">
            <v>-7519.01158827516</v>
          </cell>
          <cell r="F671">
            <v>-5789.01829825099</v>
          </cell>
          <cell r="G671">
            <v>-3993.77253254596</v>
          </cell>
          <cell r="H671">
            <v>-2116.73574670941</v>
          </cell>
          <cell r="I671">
            <v>-65.6639891309908</v>
          </cell>
          <cell r="J671">
            <v>2180.62556841226</v>
          </cell>
          <cell r="K671">
            <v>4634.27931232738</v>
          </cell>
          <cell r="L671">
            <v>7319.65144411989</v>
          </cell>
          <cell r="M671">
            <v>10258.5463897473</v>
          </cell>
          <cell r="N671">
            <v>13484.3208880688</v>
          </cell>
          <cell r="O671">
            <v>17510.1304180574</v>
          </cell>
          <cell r="P671">
            <v>22535.5350899309</v>
          </cell>
          <cell r="Q671">
            <v>28132.2911290917</v>
          </cell>
          <cell r="R671">
            <v>34163.5378847356</v>
          </cell>
          <cell r="S671">
            <v>40663.0060003622</v>
          </cell>
          <cell r="T671">
            <v>47667.0447169868</v>
          </cell>
          <cell r="U671">
            <v>55214.8251616713</v>
          </cell>
          <cell r="V671">
            <v>63348.5594178713</v>
          </cell>
          <cell r="W671">
            <v>72113.7366027845</v>
          </cell>
          <cell r="X671">
            <v>81559.3772719961</v>
          </cell>
          <cell r="Y671">
            <v>91738.3075742187</v>
          </cell>
          <cell r="Z671">
            <v>102707.454689377</v>
          </cell>
          <cell r="AA671">
            <v>114528.16520232</v>
          </cell>
          <cell r="AB671">
            <v>127266.548192707</v>
          </cell>
          <cell r="AC671">
            <v>140993.844959861</v>
          </cell>
          <cell r="AD671">
            <v>155786.827450317</v>
          </cell>
          <cell r="AE671">
            <v>59702.0758253985</v>
          </cell>
          <cell r="AF671">
            <v>54884.745178085</v>
          </cell>
          <cell r="AG671">
            <v>51698.4125551418</v>
          </cell>
          <cell r="AH671">
            <v>48706.9982544571</v>
          </cell>
          <cell r="AI671">
            <v>45892.1570221714</v>
          </cell>
          <cell r="AJ671">
            <v>43237.8367611574</v>
          </cell>
          <cell r="AK671">
            <v>40659.1906723144</v>
          </cell>
          <cell r="AL671">
            <v>38080.5445834713</v>
          </cell>
          <cell r="AM671">
            <v>35499.6053378958</v>
          </cell>
          <cell r="AN671">
            <v>32920.9592490528</v>
          </cell>
          <cell r="AO671">
            <v>30340.0200034773</v>
          </cell>
          <cell r="AP671">
            <v>27761.3739146343</v>
          </cell>
          <cell r="AQ671">
            <v>25180.4346690588</v>
          </cell>
          <cell r="AR671">
            <v>22601.7885802158</v>
          </cell>
          <cell r="AS671">
            <v>20699.6237274465</v>
          </cell>
          <cell r="AT671">
            <v>19473.9401107511</v>
          </cell>
          <cell r="AU671">
            <v>18248.2564940557</v>
          </cell>
          <cell r="AV671">
            <v>17022.5728773602</v>
          </cell>
          <cell r="AW671">
            <v>15796.8892606648</v>
          </cell>
          <cell r="AX671">
            <v>14571.2056439694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</row>
        <row r="672">
          <cell r="A672">
            <v>-3705.86224687793</v>
          </cell>
          <cell r="B672">
            <v>-14783.0835817001</v>
          </cell>
          <cell r="C672">
            <v>-12627.9648072443</v>
          </cell>
          <cell r="D672">
            <v>-9733.16956879403</v>
          </cell>
          <cell r="E672">
            <v>-7761.35269879634</v>
          </cell>
          <cell r="F672">
            <v>-6055.10043506739</v>
          </cell>
          <cell r="G672">
            <v>-4285.00441402771</v>
          </cell>
          <cell r="H672">
            <v>-2434.67350701473</v>
          </cell>
          <cell r="I672">
            <v>-412.167257676249</v>
          </cell>
          <cell r="J672">
            <v>1803.52713801838</v>
          </cell>
          <cell r="K672">
            <v>4224.40297270693</v>
          </cell>
          <cell r="L672">
            <v>6874.62641641895</v>
          </cell>
          <cell r="M672">
            <v>9775.80915835389</v>
          </cell>
          <cell r="N672">
            <v>12961.0723216236</v>
          </cell>
          <cell r="O672">
            <v>16942.3185557363</v>
          </cell>
          <cell r="P672">
            <v>21918.4290239976</v>
          </cell>
          <cell r="Q672">
            <v>27461.7222586406</v>
          </cell>
          <cell r="R672">
            <v>33435.3557533099</v>
          </cell>
          <cell r="S672">
            <v>39872.7379407838</v>
          </cell>
          <cell r="T672">
            <v>46809.8708373009</v>
          </cell>
          <cell r="U672">
            <v>54285.5513891843</v>
          </cell>
          <cell r="V672">
            <v>62341.5884505279</v>
          </cell>
          <cell r="W672">
            <v>71023.036605424</v>
          </cell>
          <cell r="X672">
            <v>80378.4481424187</v>
          </cell>
          <cell r="Y672">
            <v>90460.1445903978</v>
          </cell>
          <cell r="Z672">
            <v>101324.509334511</v>
          </cell>
          <cell r="AA672">
            <v>113032.30294863</v>
          </cell>
          <cell r="AB672">
            <v>125649.003007883</v>
          </cell>
          <cell r="AC672">
            <v>139245.170281722</v>
          </cell>
          <cell r="AD672">
            <v>153896.843355511</v>
          </cell>
          <cell r="AE672">
            <v>59576.9394345092</v>
          </cell>
          <cell r="AF672">
            <v>54769.7059800083</v>
          </cell>
          <cell r="AG672">
            <v>51590.0519550719</v>
          </cell>
          <cell r="AH672">
            <v>48604.9077008482</v>
          </cell>
          <cell r="AI672">
            <v>45795.9664153878</v>
          </cell>
          <cell r="AJ672">
            <v>43147.209646985</v>
          </cell>
          <cell r="AK672">
            <v>40573.9684366237</v>
          </cell>
          <cell r="AL672">
            <v>38000.7272262623</v>
          </cell>
          <cell r="AM672">
            <v>35425.1976656572</v>
          </cell>
          <cell r="AN672">
            <v>32851.9564552959</v>
          </cell>
          <cell r="AO672">
            <v>30276.4268946908</v>
          </cell>
          <cell r="AP672">
            <v>27703.1856843294</v>
          </cell>
          <cell r="AQ672">
            <v>25127.6561237244</v>
          </cell>
          <cell r="AR672">
            <v>22554.414913363</v>
          </cell>
          <cell r="AS672">
            <v>20656.2370248871</v>
          </cell>
          <cell r="AT672">
            <v>19433.1224582966</v>
          </cell>
          <cell r="AU672">
            <v>18210.0078917061</v>
          </cell>
          <cell r="AV672">
            <v>16986.8933251157</v>
          </cell>
          <cell r="AW672">
            <v>15763.7787585252</v>
          </cell>
          <cell r="AX672">
            <v>14540.6641919347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</row>
        <row r="673">
          <cell r="A673">
            <v>-3350.6113405174</v>
          </cell>
          <cell r="B673">
            <v>-13582.1856683943</v>
          </cell>
          <cell r="C673">
            <v>-11920.5218628126</v>
          </cell>
          <cell r="D673">
            <v>-9335.77587035384</v>
          </cell>
          <cell r="E673">
            <v>-7585.17579089277</v>
          </cell>
          <cell r="F673">
            <v>-6099.12807565013</v>
          </cell>
          <cell r="G673">
            <v>-4545.71480232576</v>
          </cell>
          <cell r="H673">
            <v>-2910.07763590258</v>
          </cell>
          <cell r="I673">
            <v>-1108.79301572876</v>
          </cell>
          <cell r="J673">
            <v>877.427308103413</v>
          </cell>
          <cell r="K673">
            <v>3060.14830497983</v>
          </cell>
          <cell r="L673">
            <v>5461.98037668347</v>
          </cell>
          <cell r="M673">
            <v>8103.32819372193</v>
          </cell>
          <cell r="N673">
            <v>11014.6871082094</v>
          </cell>
          <cell r="O673">
            <v>14657.7163251998</v>
          </cell>
          <cell r="P673">
            <v>19209.0088237126</v>
          </cell>
          <cell r="Q673">
            <v>24278.2825539496</v>
          </cell>
          <cell r="R673">
            <v>29741.0971781776</v>
          </cell>
          <cell r="S673">
            <v>35628.0042987531</v>
          </cell>
          <cell r="T673">
            <v>41971.9273183229</v>
          </cell>
          <cell r="U673">
            <v>48808.3455688445</v>
          </cell>
          <cell r="V673">
            <v>56175.4927350209</v>
          </cell>
          <cell r="W673">
            <v>64114.5706818624</v>
          </cell>
          <cell r="X673">
            <v>72669.9798822378</v>
          </cell>
          <cell r="Y673">
            <v>81889.5677331151</v>
          </cell>
          <cell r="Z673">
            <v>91824.8961492374</v>
          </cell>
          <cell r="AA673">
            <v>102531.529930791</v>
          </cell>
          <cell r="AB673">
            <v>114069.347517807</v>
          </cell>
          <cell r="AC673">
            <v>126502.87586923</v>
          </cell>
          <cell r="AD673">
            <v>139901.651339524</v>
          </cell>
          <cell r="AE673">
            <v>53637.3427470924</v>
          </cell>
          <cell r="AF673">
            <v>49309.3723795009</v>
          </cell>
          <cell r="AG673">
            <v>46446.71789655</v>
          </cell>
          <cell r="AH673">
            <v>43759.181292067</v>
          </cell>
          <cell r="AI673">
            <v>41230.2808833726</v>
          </cell>
          <cell r="AJ673">
            <v>38845.5951981222</v>
          </cell>
          <cell r="AK673">
            <v>36528.8964539241</v>
          </cell>
          <cell r="AL673">
            <v>34212.1977097259</v>
          </cell>
          <cell r="AM673">
            <v>31893.4387551929</v>
          </cell>
          <cell r="AN673">
            <v>29576.7400109947</v>
          </cell>
          <cell r="AO673">
            <v>27257.9810564617</v>
          </cell>
          <cell r="AP673">
            <v>24941.2823122635</v>
          </cell>
          <cell r="AQ673">
            <v>22622.5233577305</v>
          </cell>
          <cell r="AR673">
            <v>20305.8246135324</v>
          </cell>
          <cell r="AS673">
            <v>18596.8879181344</v>
          </cell>
          <cell r="AT673">
            <v>17495.7132715366</v>
          </cell>
          <cell r="AU673">
            <v>16394.5386249388</v>
          </cell>
          <cell r="AV673">
            <v>15293.363978341</v>
          </cell>
          <cell r="AW673">
            <v>14192.1893317432</v>
          </cell>
          <cell r="AX673">
            <v>13091.0146851454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</row>
        <row r="674">
          <cell r="A674">
            <v>-3378.78009823941</v>
          </cell>
          <cell r="B674">
            <v>-13626.667969658</v>
          </cell>
          <cell r="C674">
            <v>-11813.4396952698</v>
          </cell>
          <cell r="D674">
            <v>-9064.92035325635</v>
          </cell>
          <cell r="E674">
            <v>-7236.80509420546</v>
          </cell>
          <cell r="F674">
            <v>-5703.15597754639</v>
          </cell>
          <cell r="G674">
            <v>-4100.25795238532</v>
          </cell>
          <cell r="H674">
            <v>-2412.94772256893</v>
          </cell>
          <cell r="I674">
            <v>-556.869698806977</v>
          </cell>
          <cell r="J674">
            <v>1487.61364260766</v>
          </cell>
          <cell r="K674">
            <v>3732.31796349496</v>
          </cell>
          <cell r="L674">
            <v>6200.21999152902</v>
          </cell>
          <cell r="M674">
            <v>8912.07789388217</v>
          </cell>
          <cell r="N674">
            <v>11898.8844242253</v>
          </cell>
          <cell r="O674">
            <v>15627.0021314513</v>
          </cell>
          <cell r="P674">
            <v>20275.2925810014</v>
          </cell>
          <cell r="Q674">
            <v>25450.5202435544</v>
          </cell>
          <cell r="R674">
            <v>31027.5142792231</v>
          </cell>
          <cell r="S674">
            <v>37037.4648556853</v>
          </cell>
          <cell r="T674">
            <v>43513.9835143946</v>
          </cell>
          <cell r="U674">
            <v>50493.291148119</v>
          </cell>
          <cell r="V674">
            <v>58014.4205716652</v>
          </cell>
          <cell r="W674">
            <v>66119.4348186938</v>
          </cell>
          <cell r="X674">
            <v>74853.6623854845</v>
          </cell>
          <cell r="Y674">
            <v>84265.9507372851</v>
          </cell>
          <cell r="Z674">
            <v>94408.9394950184</v>
          </cell>
          <cell r="AA674">
            <v>105339.354830182</v>
          </cell>
          <cell r="AB674">
            <v>117118.32671439</v>
          </cell>
          <cell r="AC674">
            <v>129811.730797822</v>
          </cell>
          <cell r="AD674">
            <v>143490.55682858</v>
          </cell>
          <cell r="AE674">
            <v>54159.3897294032</v>
          </cell>
          <cell r="AF674">
            <v>49789.2956518325</v>
          </cell>
          <cell r="AG674">
            <v>46898.7792343099</v>
          </cell>
          <cell r="AH674">
            <v>44185.0851003454</v>
          </cell>
          <cell r="AI674">
            <v>41631.5711526628</v>
          </cell>
          <cell r="AJ674">
            <v>39223.6755561457</v>
          </cell>
          <cell r="AK674">
            <v>36884.4286108923</v>
          </cell>
          <cell r="AL674">
            <v>34545.1816656389</v>
          </cell>
          <cell r="AM674">
            <v>32203.8544582259</v>
          </cell>
          <cell r="AN674">
            <v>29864.6075129725</v>
          </cell>
          <cell r="AO674">
            <v>27523.2803055596</v>
          </cell>
          <cell r="AP674">
            <v>25184.0333603062</v>
          </cell>
          <cell r="AQ674">
            <v>22842.7061528933</v>
          </cell>
          <cell r="AR674">
            <v>20503.4592076399</v>
          </cell>
          <cell r="AS674">
            <v>18777.8895994409</v>
          </cell>
          <cell r="AT674">
            <v>17665.9973282962</v>
          </cell>
          <cell r="AU674">
            <v>16554.1050571516</v>
          </cell>
          <cell r="AV674">
            <v>15442.2127860069</v>
          </cell>
          <cell r="AW674">
            <v>14330.3205148623</v>
          </cell>
          <cell r="AX674">
            <v>13218.4282437176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</row>
        <row r="675">
          <cell r="A675">
            <v>-3705.53438859131</v>
          </cell>
          <cell r="B675">
            <v>-15174.9456050334</v>
          </cell>
          <cell r="C675">
            <v>-13370.3165143929</v>
          </cell>
          <cell r="D675">
            <v>-10475.2322152056</v>
          </cell>
          <cell r="E675">
            <v>-8532.5667390706</v>
          </cell>
          <cell r="F675">
            <v>-6903.19237767675</v>
          </cell>
          <cell r="G675">
            <v>-5214.44334913146</v>
          </cell>
          <cell r="H675">
            <v>-3450.40680854537</v>
          </cell>
          <cell r="I675">
            <v>-1520.15690563026</v>
          </cell>
          <cell r="J675">
            <v>596.767769756634</v>
          </cell>
          <cell r="K675">
            <v>2911.87029993795</v>
          </cell>
          <cell r="L675">
            <v>5448.7090247738</v>
          </cell>
          <cell r="M675">
            <v>8228.27475727788</v>
          </cell>
          <cell r="N675">
            <v>11282.9231941058</v>
          </cell>
          <cell r="O675">
            <v>15120.2844701402</v>
          </cell>
          <cell r="P675">
            <v>19936.9519209569</v>
          </cell>
          <cell r="Q675">
            <v>25307.2446037036</v>
          </cell>
          <cell r="R675">
            <v>31094.4470640294</v>
          </cell>
          <cell r="S675">
            <v>37330.9250914562</v>
          </cell>
          <cell r="T675">
            <v>44051.5571158608</v>
          </cell>
          <cell r="U675">
            <v>51293.929270275</v>
          </cell>
          <cell r="V675">
            <v>59098.5455969188</v>
          </cell>
          <cell r="W675">
            <v>67509.0545720743</v>
          </cell>
          <cell r="X675">
            <v>76572.493216673</v>
          </cell>
          <cell r="Y675">
            <v>86339.5501578241</v>
          </cell>
          <cell r="Z675">
            <v>96864.8491124916</v>
          </cell>
          <cell r="AA675">
            <v>108207.254378747</v>
          </cell>
          <cell r="AB675">
            <v>120430.200043099</v>
          </cell>
          <cell r="AC675">
            <v>133602.044745052</v>
          </cell>
          <cell r="AD675">
            <v>147796.453982945</v>
          </cell>
          <cell r="AE675">
            <v>59145.0454672533</v>
          </cell>
          <cell r="AF675">
            <v>54372.6613210234</v>
          </cell>
          <cell r="AG675">
            <v>51216.0577146611</v>
          </cell>
          <cell r="AH675">
            <v>48252.5538099925</v>
          </cell>
          <cell r="AI675">
            <v>45463.9755174466</v>
          </cell>
          <cell r="AJ675">
            <v>42834.4205086484</v>
          </cell>
          <cell r="AK675">
            <v>40279.8336193313</v>
          </cell>
          <cell r="AL675">
            <v>37725.2467300143</v>
          </cell>
          <cell r="AM675">
            <v>35168.3880795008</v>
          </cell>
          <cell r="AN675">
            <v>32613.8011901838</v>
          </cell>
          <cell r="AO675">
            <v>30056.9425396703</v>
          </cell>
          <cell r="AP675">
            <v>27502.3556503532</v>
          </cell>
          <cell r="AQ675">
            <v>24945.4969998398</v>
          </cell>
          <cell r="AR675">
            <v>22390.9101105227</v>
          </cell>
          <cell r="AS675">
            <v>20506.4927741428</v>
          </cell>
          <cell r="AT675">
            <v>19292.2449907001</v>
          </cell>
          <cell r="AU675">
            <v>18077.9972072574</v>
          </cell>
          <cell r="AV675">
            <v>16863.7494238147</v>
          </cell>
          <cell r="AW675">
            <v>15649.501640372</v>
          </cell>
          <cell r="AX675">
            <v>14435.2538569293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</row>
        <row r="676">
          <cell r="A676">
            <v>-3408.6639157013</v>
          </cell>
          <cell r="B676">
            <v>-13723.3447857163</v>
          </cell>
          <cell r="C676">
            <v>-11875.0868861757</v>
          </cell>
          <cell r="D676">
            <v>-9251.77133765642</v>
          </cell>
          <cell r="E676">
            <v>-7471.4788100839</v>
          </cell>
          <cell r="F676">
            <v>-5936.18374501276</v>
          </cell>
          <cell r="G676">
            <v>-4333.26304428236</v>
          </cell>
          <cell r="H676">
            <v>-2647.52602454101</v>
          </cell>
          <cell r="I676">
            <v>-794.004508672064</v>
          </cell>
          <cell r="J676">
            <v>1246.96612059332</v>
          </cell>
          <cell r="K676">
            <v>3487.1092581676</v>
          </cell>
          <cell r="L676">
            <v>5949.39513505674</v>
          </cell>
          <cell r="M676">
            <v>8654.53503897713</v>
          </cell>
          <cell r="N676">
            <v>11633.5837451613</v>
          </cell>
          <cell r="O676">
            <v>15356.9976398963</v>
          </cell>
          <cell r="P676">
            <v>20005.3443319651</v>
          </cell>
          <cell r="Q676">
            <v>25182.0103711969</v>
          </cell>
          <cell r="R676">
            <v>30760.5544484641</v>
          </cell>
          <cell r="S676">
            <v>36772.1754002824</v>
          </cell>
          <cell r="T676">
            <v>43250.4941099278</v>
          </cell>
          <cell r="U676">
            <v>50231.7415372205</v>
          </cell>
          <cell r="V676">
            <v>57754.961345551</v>
          </cell>
          <cell r="W676">
            <v>65862.2282593673</v>
          </cell>
          <cell r="X676">
            <v>74598.8833733227</v>
          </cell>
          <cell r="Y676">
            <v>84013.7877290833</v>
          </cell>
          <cell r="Z676">
            <v>94159.5955779626</v>
          </cell>
          <cell r="AA676">
            <v>105093.048857644</v>
          </cell>
          <cell r="AB676">
            <v>116875.294529899</v>
          </cell>
          <cell r="AC676">
            <v>129572.22655405</v>
          </cell>
          <cell r="AD676">
            <v>143254.854408735</v>
          </cell>
          <cell r="AE676">
            <v>54663.8577806213</v>
          </cell>
          <cell r="AF676">
            <v>50253.0584282318</v>
          </cell>
          <cell r="AG676">
            <v>47335.6182733583</v>
          </cell>
          <cell r="AH676">
            <v>44596.6474145598</v>
          </cell>
          <cell r="AI676">
            <v>42019.3487416176</v>
          </cell>
          <cell r="AJ676">
            <v>39589.0247830901</v>
          </cell>
          <cell r="AK676">
            <v>37227.9889042153</v>
          </cell>
          <cell r="AL676">
            <v>34866.9530253404</v>
          </cell>
          <cell r="AM676">
            <v>32503.8175076883</v>
          </cell>
          <cell r="AN676">
            <v>30142.7816288135</v>
          </cell>
          <cell r="AO676">
            <v>27779.6461111613</v>
          </cell>
          <cell r="AP676">
            <v>25418.6102322865</v>
          </cell>
          <cell r="AQ676">
            <v>23055.4747146343</v>
          </cell>
          <cell r="AR676">
            <v>20694.4388357595</v>
          </cell>
          <cell r="AS676">
            <v>18952.796396204</v>
          </cell>
          <cell r="AT676">
            <v>17830.5473959679</v>
          </cell>
          <cell r="AU676">
            <v>16708.2983957317</v>
          </cell>
          <cell r="AV676">
            <v>15586.0493954956</v>
          </cell>
          <cell r="AW676">
            <v>14463.8003952594</v>
          </cell>
          <cell r="AX676">
            <v>13341.5513950232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</row>
        <row r="677">
          <cell r="A677">
            <v>-3758.74717818612</v>
          </cell>
          <cell r="B677">
            <v>-15286.4475697427</v>
          </cell>
          <cell r="C677">
            <v>-13347.423315425</v>
          </cell>
          <cell r="D677">
            <v>-10540.1701173583</v>
          </cell>
          <cell r="E677">
            <v>-8619.32565523918</v>
          </cell>
          <cell r="F677">
            <v>-6958.75105138569</v>
          </cell>
          <cell r="G677">
            <v>-5239.72367470836</v>
          </cell>
          <cell r="H677">
            <v>-3446.10928397814</v>
          </cell>
          <cell r="I677">
            <v>-1485.62992565</v>
          </cell>
          <cell r="J677">
            <v>662.423919497842</v>
          </cell>
          <cell r="K677">
            <v>3009.5907401947</v>
          </cell>
          <cell r="L677">
            <v>5579.64450935824</v>
          </cell>
          <cell r="M677">
            <v>8393.7322558637</v>
          </cell>
          <cell r="N677">
            <v>11484.5929423024</v>
          </cell>
          <cell r="O677">
            <v>15367.9602390071</v>
          </cell>
          <cell r="P677">
            <v>20243.9931114105</v>
          </cell>
          <cell r="Q677">
            <v>25680.8910830441</v>
          </cell>
          <cell r="R677">
            <v>31539.8695739306</v>
          </cell>
          <cell r="S677">
            <v>37853.6957917062</v>
          </cell>
          <cell r="T677">
            <v>44657.6807474932</v>
          </cell>
          <cell r="U677">
            <v>51989.8767379752</v>
          </cell>
          <cell r="V677">
            <v>59891.2901585201</v>
          </cell>
          <cell r="W677">
            <v>68406.1108375378</v>
          </cell>
          <cell r="X677">
            <v>77581.9591746607</v>
          </cell>
          <cell r="Y677">
            <v>87470.1524649032</v>
          </cell>
          <cell r="Z677">
            <v>98125.9918982579</v>
          </cell>
          <cell r="AA677">
            <v>109609.071839816</v>
          </cell>
          <cell r="AB677">
            <v>121983.61312011</v>
          </cell>
          <cell r="AC677">
            <v>135318.822199644</v>
          </cell>
          <cell r="AD677">
            <v>149689.27821631</v>
          </cell>
          <cell r="AE677">
            <v>60108.4471326462</v>
          </cell>
          <cell r="AF677">
            <v>55258.3265877365</v>
          </cell>
          <cell r="AG677">
            <v>52050.3057046213</v>
          </cell>
          <cell r="AH677">
            <v>49038.5298851271</v>
          </cell>
          <cell r="AI677">
            <v>46204.5290056189</v>
          </cell>
          <cell r="AJ677">
            <v>43532.1417079163</v>
          </cell>
          <cell r="AK677">
            <v>40935.9436702078</v>
          </cell>
          <cell r="AL677">
            <v>38339.7456324993</v>
          </cell>
          <cell r="AM677">
            <v>35741.2388293364</v>
          </cell>
          <cell r="AN677">
            <v>33145.0407916278</v>
          </cell>
          <cell r="AO677">
            <v>30546.5339884649</v>
          </cell>
          <cell r="AP677">
            <v>27950.3359507564</v>
          </cell>
          <cell r="AQ677">
            <v>25351.8291475935</v>
          </cell>
          <cell r="AR677">
            <v>22755.6311098849</v>
          </cell>
          <cell r="AS677">
            <v>20840.518881214</v>
          </cell>
          <cell r="AT677">
            <v>19606.4924615808</v>
          </cell>
          <cell r="AU677">
            <v>18372.4660419476</v>
          </cell>
          <cell r="AV677">
            <v>17138.4396223144</v>
          </cell>
          <cell r="AW677">
            <v>15904.4132026811</v>
          </cell>
          <cell r="AX677">
            <v>14670.3867830479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</row>
        <row r="678">
          <cell r="A678">
            <v>-3000.79516569208</v>
          </cell>
          <cell r="B678">
            <v>-12197.1078180995</v>
          </cell>
          <cell r="C678">
            <v>-10696.6919235394</v>
          </cell>
          <cell r="D678">
            <v>-8359.22818436656</v>
          </cell>
          <cell r="E678">
            <v>-6798.47377320878</v>
          </cell>
          <cell r="F678">
            <v>-5473.37358676446</v>
          </cell>
          <cell r="G678">
            <v>-4073.83126603569</v>
          </cell>
          <cell r="H678">
            <v>-2586.15370899373</v>
          </cell>
          <cell r="I678">
            <v>-934.690018945385</v>
          </cell>
          <cell r="J678">
            <v>898.547532369714</v>
          </cell>
          <cell r="K678">
            <v>2925.08001988249</v>
          </cell>
          <cell r="L678">
            <v>5166.43183775186</v>
          </cell>
          <cell r="M678">
            <v>7642.28305692947</v>
          </cell>
          <cell r="N678">
            <v>10381.090323632</v>
          </cell>
          <cell r="O678">
            <v>13797.3064411631</v>
          </cell>
          <cell r="P678">
            <v>18046.8935818256</v>
          </cell>
          <cell r="Q678">
            <v>22775.6405957146</v>
          </cell>
          <cell r="R678">
            <v>27871.4925296244</v>
          </cell>
          <cell r="S678">
            <v>33362.9486925491</v>
          </cell>
          <cell r="T678">
            <v>39280.7208689057</v>
          </cell>
          <cell r="U678">
            <v>45657.9050787508</v>
          </cell>
          <cell r="V678">
            <v>52530.1666721897</v>
          </cell>
          <cell r="W678">
            <v>59935.9397931458</v>
          </cell>
          <cell r="X678">
            <v>67916.6423280199</v>
          </cell>
          <cell r="Y678">
            <v>76516.9075413731</v>
          </cell>
          <cell r="Z678">
            <v>85784.8336940901</v>
          </cell>
          <cell r="AA678">
            <v>95772.2530400484</v>
          </cell>
          <cell r="AB678">
            <v>106535.021705698</v>
          </cell>
          <cell r="AC678">
            <v>118133.332073749</v>
          </cell>
          <cell r="AD678">
            <v>130632.04941801</v>
          </cell>
          <cell r="AE678">
            <v>47998.9488947721</v>
          </cell>
          <cell r="AF678">
            <v>44125.9377079274</v>
          </cell>
          <cell r="AG678">
            <v>41564.2074059915</v>
          </cell>
          <cell r="AH678">
            <v>39159.1864723547</v>
          </cell>
          <cell r="AI678">
            <v>36896.1257900006</v>
          </cell>
          <cell r="AJ678">
            <v>34762.11988154</v>
          </cell>
          <cell r="AK678">
            <v>32688.9540807718</v>
          </cell>
          <cell r="AL678">
            <v>30615.7882800037</v>
          </cell>
          <cell r="AM678">
            <v>28540.7788396086</v>
          </cell>
          <cell r="AN678">
            <v>26467.6130388405</v>
          </cell>
          <cell r="AO678">
            <v>24392.6035984453</v>
          </cell>
          <cell r="AP678">
            <v>22319.4377976772</v>
          </cell>
          <cell r="AQ678">
            <v>20244.4283572821</v>
          </cell>
          <cell r="AR678">
            <v>18171.262556514</v>
          </cell>
          <cell r="AS678">
            <v>16641.9704457251</v>
          </cell>
          <cell r="AT678">
            <v>15656.5520249154</v>
          </cell>
          <cell r="AU678">
            <v>14671.1336041057</v>
          </cell>
          <cell r="AV678">
            <v>13685.715183296</v>
          </cell>
          <cell r="AW678">
            <v>12700.2967624864</v>
          </cell>
          <cell r="AX678">
            <v>11714.8783416767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</row>
        <row r="679">
          <cell r="A679">
            <v>-3165.40256530999</v>
          </cell>
          <cell r="B679">
            <v>-12643.5221753693</v>
          </cell>
          <cell r="C679">
            <v>-10915.9437081437</v>
          </cell>
          <cell r="D679">
            <v>-8519.88240814392</v>
          </cell>
          <cell r="E679">
            <v>-6877.5236026969</v>
          </cell>
          <cell r="F679">
            <v>-5445.23874904965</v>
          </cell>
          <cell r="G679">
            <v>-3940.18011881861</v>
          </cell>
          <cell r="H679">
            <v>-2347.90897962354</v>
          </cell>
          <cell r="I679">
            <v>-588.644602521686</v>
          </cell>
          <cell r="J679">
            <v>1356.43976021733</v>
          </cell>
          <cell r="K679">
            <v>3499.0764128855</v>
          </cell>
          <cell r="L679">
            <v>5861.5475413113</v>
          </cell>
          <cell r="M679">
            <v>8464.12233941489</v>
          </cell>
          <cell r="N679">
            <v>11336.5343306683</v>
          </cell>
          <cell r="O679">
            <v>14917.5855118317</v>
          </cell>
          <cell r="P679">
            <v>19374.0426109013</v>
          </cell>
          <cell r="Q679">
            <v>24333.5793102973</v>
          </cell>
          <cell r="R679">
            <v>29678.1377327892</v>
          </cell>
          <cell r="S679">
            <v>35437.608115357</v>
          </cell>
          <cell r="T679">
            <v>41644.2011517579</v>
          </cell>
          <cell r="U679">
            <v>48332.6281356163</v>
          </cell>
          <cell r="V679">
            <v>55540.2950884905</v>
          </cell>
          <cell r="W679">
            <v>63307.5119586049</v>
          </cell>
          <cell r="X679">
            <v>71677.7180602248</v>
          </cell>
          <cell r="Y679">
            <v>80697.725014474</v>
          </cell>
          <cell r="Z679">
            <v>90417.9785502812</v>
          </cell>
          <cell r="AA679">
            <v>100892.840629613</v>
          </cell>
          <cell r="AB679">
            <v>112180.893474821</v>
          </cell>
          <cell r="AC679">
            <v>124345.267198427</v>
          </cell>
          <cell r="AD679">
            <v>137453.992867653</v>
          </cell>
          <cell r="AE679">
            <v>50876.8324652464</v>
          </cell>
          <cell r="AF679">
            <v>46771.6062920419</v>
          </cell>
          <cell r="AG679">
            <v>44056.2817611138</v>
          </cell>
          <cell r="AH679">
            <v>41507.0624566599</v>
          </cell>
          <cell r="AI679">
            <v>39108.3149456003</v>
          </cell>
          <cell r="AJ679">
            <v>36846.3599739899</v>
          </cell>
          <cell r="AK679">
            <v>34648.8929138342</v>
          </cell>
          <cell r="AL679">
            <v>32451.4258536786</v>
          </cell>
          <cell r="AM679">
            <v>30252.0046143879</v>
          </cell>
          <cell r="AN679">
            <v>28054.5375542322</v>
          </cell>
          <cell r="AO679">
            <v>25855.1163149416</v>
          </cell>
          <cell r="AP679">
            <v>23657.6492547859</v>
          </cell>
          <cell r="AQ679">
            <v>21458.2280154952</v>
          </cell>
          <cell r="AR679">
            <v>19260.7609553395</v>
          </cell>
          <cell r="AS679">
            <v>17639.7767400059</v>
          </cell>
          <cell r="AT679">
            <v>16595.2753694944</v>
          </cell>
          <cell r="AU679">
            <v>15550.7739989829</v>
          </cell>
          <cell r="AV679">
            <v>14506.2726284714</v>
          </cell>
          <cell r="AW679">
            <v>13461.7712579599</v>
          </cell>
          <cell r="AX679">
            <v>12417.2698874484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</row>
        <row r="680">
          <cell r="A680">
            <v>-3549.33966695919</v>
          </cell>
          <cell r="B680">
            <v>-14313.3780971154</v>
          </cell>
          <cell r="C680">
            <v>-12479.5289693106</v>
          </cell>
          <cell r="D680">
            <v>-9850.74766070103</v>
          </cell>
          <cell r="E680">
            <v>-8034.11260191884</v>
          </cell>
          <cell r="F680">
            <v>-6454.5063070843</v>
          </cell>
          <cell r="G680">
            <v>-4811.59076553511</v>
          </cell>
          <cell r="H680">
            <v>-3089.83086541828</v>
          </cell>
          <cell r="I680">
            <v>-1201.30450061916</v>
          </cell>
          <cell r="J680">
            <v>874.032060676968</v>
          </cell>
          <cell r="K680">
            <v>3147.77272870704</v>
          </cell>
          <cell r="L680">
            <v>5643.1598502852</v>
          </cell>
          <cell r="M680">
            <v>8381.02131019872</v>
          </cell>
          <cell r="N680">
            <v>11393.0360365517</v>
          </cell>
          <cell r="O680">
            <v>15168.1708528484</v>
          </cell>
          <cell r="P680">
            <v>19894.956168179</v>
          </cell>
          <cell r="Q680">
            <v>25162.2531261694</v>
          </cell>
          <cell r="R680">
            <v>30838.4640359551</v>
          </cell>
          <cell r="S680">
            <v>36955.3339503224</v>
          </cell>
          <cell r="T680">
            <v>43547.0723730063</v>
          </cell>
          <cell r="U680">
            <v>50650.5445804223</v>
          </cell>
          <cell r="V680">
            <v>58305.4777962016</v>
          </cell>
          <cell r="W680">
            <v>66554.6833715912</v>
          </cell>
          <cell r="X680">
            <v>75444.2962142959</v>
          </cell>
          <cell r="Y680">
            <v>85024.0328048038</v>
          </cell>
          <cell r="Z680">
            <v>95347.4692431892</v>
          </cell>
          <cell r="AA680">
            <v>106472.340881411</v>
          </cell>
          <cell r="AB680">
            <v>118460.865216848</v>
          </cell>
          <cell r="AC680">
            <v>131380.089852894</v>
          </cell>
          <cell r="AD680">
            <v>145302.267472641</v>
          </cell>
          <cell r="AE680">
            <v>56898.4277112392</v>
          </cell>
          <cell r="AF680">
            <v>52307.3220284332</v>
          </cell>
          <cell r="AG680">
            <v>49270.6216473491</v>
          </cell>
          <cell r="AH680">
            <v>46419.6860979781</v>
          </cell>
          <cell r="AI680">
            <v>43737.031631453</v>
          </cell>
          <cell r="AJ680">
            <v>41207.3599675151</v>
          </cell>
          <cell r="AK680">
            <v>38749.808767654</v>
          </cell>
          <cell r="AL680">
            <v>36292.2575677929</v>
          </cell>
          <cell r="AM680">
            <v>33832.5208993235</v>
          </cell>
          <cell r="AN680">
            <v>31374.9696994624</v>
          </cell>
          <cell r="AO680">
            <v>28915.2330309929</v>
          </cell>
          <cell r="AP680">
            <v>26457.6818311319</v>
          </cell>
          <cell r="AQ680">
            <v>23997.9451626624</v>
          </cell>
          <cell r="AR680">
            <v>21540.3939628013</v>
          </cell>
          <cell r="AS680">
            <v>19727.5560024149</v>
          </cell>
          <cell r="AT680">
            <v>18559.4312815032</v>
          </cell>
          <cell r="AU680">
            <v>17391.3065605914</v>
          </cell>
          <cell r="AV680">
            <v>16223.1818396797</v>
          </cell>
          <cell r="AW680">
            <v>15055.057118768</v>
          </cell>
          <cell r="AX680">
            <v>13886.9323978562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</row>
        <row r="681">
          <cell r="A681">
            <v>-3424.97897745481</v>
          </cell>
          <cell r="B681">
            <v>-13941.7799470643</v>
          </cell>
          <cell r="C681">
            <v>-12286.1646723607</v>
          </cell>
          <cell r="D681">
            <v>-9493.85796999335</v>
          </cell>
          <cell r="E681">
            <v>-7639.99067226942</v>
          </cell>
          <cell r="F681">
            <v>-6113.80538223625</v>
          </cell>
          <cell r="G681">
            <v>-4521.05182808419</v>
          </cell>
          <cell r="H681">
            <v>-2846.5907365096</v>
          </cell>
          <cell r="I681">
            <v>-1005.39273475285</v>
          </cell>
          <cell r="J681">
            <v>1022.14615032812</v>
          </cell>
          <cell r="K681">
            <v>3247.65967256809</v>
          </cell>
          <cell r="L681">
            <v>5694.04004657072</v>
          </cell>
          <cell r="M681">
            <v>8381.90651258583</v>
          </cell>
          <cell r="N681">
            <v>11342.237157078</v>
          </cell>
          <cell r="O681">
            <v>15046.2109991215</v>
          </cell>
          <cell r="P681">
            <v>19674.6333423299</v>
          </cell>
          <cell r="Q681">
            <v>24830.1037645051</v>
          </cell>
          <cell r="R681">
            <v>30385.8067538791</v>
          </cell>
          <cell r="S681">
            <v>36372.8134047904</v>
          </cell>
          <cell r="T681">
            <v>42824.6069413803</v>
          </cell>
          <cell r="U681">
            <v>49777.2699774981</v>
          </cell>
          <cell r="V681">
            <v>57269.6863140801</v>
          </cell>
          <cell r="W681">
            <v>65343.7584025823</v>
          </cell>
          <cell r="X681">
            <v>74044.6416906658</v>
          </cell>
          <cell r="Y681">
            <v>83420.9971607463</v>
          </cell>
          <cell r="Z681">
            <v>93525.263473767</v>
          </cell>
          <cell r="AA681">
            <v>104413.950240201</v>
          </cell>
          <cell r="AB681">
            <v>116147.954058443</v>
          </cell>
          <cell r="AC681">
            <v>128792.899088081</v>
          </cell>
          <cell r="AD681">
            <v>142419.504062761</v>
          </cell>
          <cell r="AE681">
            <v>54764.7357214337</v>
          </cell>
          <cell r="AF681">
            <v>50345.7965784391</v>
          </cell>
          <cell r="AG681">
            <v>47422.9725123815</v>
          </cell>
          <cell r="AH681">
            <v>44678.9470937441</v>
          </cell>
          <cell r="AI681">
            <v>42096.8922145343</v>
          </cell>
          <cell r="AJ681">
            <v>39662.0832802587</v>
          </cell>
          <cell r="AK681">
            <v>37296.6902914521</v>
          </cell>
          <cell r="AL681">
            <v>34931.2973026455</v>
          </cell>
          <cell r="AM681">
            <v>32563.8008003399</v>
          </cell>
          <cell r="AN681">
            <v>30198.4078115333</v>
          </cell>
          <cell r="AO681">
            <v>27830.9113092276</v>
          </cell>
          <cell r="AP681">
            <v>25465.518320421</v>
          </cell>
          <cell r="AQ681">
            <v>23098.0218181154</v>
          </cell>
          <cell r="AR681">
            <v>20732.6288293088</v>
          </cell>
          <cell r="AS681">
            <v>18987.772322725</v>
          </cell>
          <cell r="AT681">
            <v>17863.4522983639</v>
          </cell>
          <cell r="AU681">
            <v>16739.1322740029</v>
          </cell>
          <cell r="AV681">
            <v>15614.8122496419</v>
          </cell>
          <cell r="AW681">
            <v>14490.4922252808</v>
          </cell>
          <cell r="AX681">
            <v>13366.1722009198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</row>
        <row r="682">
          <cell r="A682">
            <v>-3441.46095486499</v>
          </cell>
          <cell r="B682">
            <v>-13921.1819504338</v>
          </cell>
          <cell r="C682">
            <v>-12108.4636050217</v>
          </cell>
          <cell r="D682">
            <v>-9429.03174923758</v>
          </cell>
          <cell r="E682">
            <v>-7622.15113102771</v>
          </cell>
          <cell r="F682">
            <v>-6080.66330174674</v>
          </cell>
          <cell r="G682">
            <v>-4472.64608086568</v>
          </cell>
          <cell r="H682">
            <v>-2782.85573117905</v>
          </cell>
          <cell r="I682">
            <v>-925.741783818601</v>
          </cell>
          <cell r="J682">
            <v>1118.41774678038</v>
          </cell>
          <cell r="K682">
            <v>3361.29868668616</v>
          </cell>
          <cell r="L682">
            <v>5825.90370113802</v>
          </cell>
          <cell r="M682">
            <v>8532.9431153637</v>
          </cell>
          <cell r="N682">
            <v>11513.5720217082</v>
          </cell>
          <cell r="O682">
            <v>15241.9816444111</v>
          </cell>
          <cell r="P682">
            <v>19900.327692965</v>
          </cell>
          <cell r="Q682">
            <v>25089.010187936</v>
          </cell>
          <cell r="R682">
            <v>30680.5035896305</v>
          </cell>
          <cell r="S682">
            <v>36706.0791555849</v>
          </cell>
          <cell r="T682">
            <v>43199.4358123277</v>
          </cell>
          <cell r="U682">
            <v>50196.8886216325</v>
          </cell>
          <cell r="V682">
            <v>57737.5718778961</v>
          </cell>
          <cell r="W682">
            <v>65863.6579724936</v>
          </cell>
          <cell r="X682">
            <v>74620.5932491425</v>
          </cell>
          <cell r="Y682">
            <v>84057.3521693317</v>
          </cell>
          <cell r="Z682">
            <v>94226.711209273</v>
          </cell>
          <cell r="AA682">
            <v>105185.544020185</v>
          </cell>
          <cell r="AB682">
            <v>116995.139502637</v>
          </cell>
          <cell r="AC682">
            <v>129721.54457383</v>
          </cell>
          <cell r="AD682">
            <v>143435.933544794</v>
          </cell>
          <cell r="AE682">
            <v>55118.1837016218</v>
          </cell>
          <cell r="AF682">
            <v>50670.7250178298</v>
          </cell>
          <cell r="AG682">
            <v>47729.0372386732</v>
          </cell>
          <cell r="AH682">
            <v>44967.3020615749</v>
          </cell>
          <cell r="AI682">
            <v>42368.5827710469</v>
          </cell>
          <cell r="AJ682">
            <v>39918.0597410375</v>
          </cell>
          <cell r="AK682">
            <v>37537.4006624154</v>
          </cell>
          <cell r="AL682">
            <v>35156.7415837934</v>
          </cell>
          <cell r="AM682">
            <v>32773.9654157353</v>
          </cell>
          <cell r="AN682">
            <v>30393.3063371132</v>
          </cell>
          <cell r="AO682">
            <v>28010.5301690552</v>
          </cell>
          <cell r="AP682">
            <v>25629.8710904331</v>
          </cell>
          <cell r="AQ682">
            <v>23247.094922375</v>
          </cell>
          <cell r="AR682">
            <v>20866.4358437529</v>
          </cell>
          <cell r="AS682">
            <v>19110.3181487448</v>
          </cell>
          <cell r="AT682">
            <v>17978.7418373505</v>
          </cell>
          <cell r="AU682">
            <v>16847.1655259562</v>
          </cell>
          <cell r="AV682">
            <v>15715.5892145619</v>
          </cell>
          <cell r="AW682">
            <v>14584.0129031676</v>
          </cell>
          <cell r="AX682">
            <v>13452.4365917733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</row>
        <row r="683">
          <cell r="A683">
            <v>-2902.02999425551</v>
          </cell>
          <cell r="B683">
            <v>-11728.8470296766</v>
          </cell>
          <cell r="C683">
            <v>-10073.3039754752</v>
          </cell>
          <cell r="D683">
            <v>-7557.47049094026</v>
          </cell>
          <cell r="E683">
            <v>-5945.44510776268</v>
          </cell>
          <cell r="F683">
            <v>-4613.81842209739</v>
          </cell>
          <cell r="G683">
            <v>-3201.98065347445</v>
          </cell>
          <cell r="H683">
            <v>-1696.25185892318</v>
          </cell>
          <cell r="I683">
            <v>-22.7475837673364</v>
          </cell>
          <cell r="J683">
            <v>1836.51877620881</v>
          </cell>
          <cell r="K683">
            <v>3893.43210891555</v>
          </cell>
          <cell r="L683">
            <v>6169.62958156237</v>
          </cell>
          <cell r="M683">
            <v>8685.03263609398</v>
          </cell>
          <cell r="N683">
            <v>11468.0198204473</v>
          </cell>
          <cell r="O683">
            <v>14920.8577924761</v>
          </cell>
          <cell r="P683">
            <v>19194.5074614594</v>
          </cell>
          <cell r="Q683">
            <v>23945.0445581421</v>
          </cell>
          <cell r="R683">
            <v>29064.3781956022</v>
          </cell>
          <cell r="S683">
            <v>34581.1390077495</v>
          </cell>
          <cell r="T683">
            <v>40526.1802990108</v>
          </cell>
          <cell r="U683">
            <v>46932.7505960192</v>
          </cell>
          <cell r="V683">
            <v>53836.6795949381</v>
          </cell>
          <cell r="W683">
            <v>61276.5785443607</v>
          </cell>
          <cell r="X683">
            <v>69294.0561844532</v>
          </cell>
          <cell r="Y683">
            <v>77933.9514500161</v>
          </cell>
          <cell r="Z683">
            <v>87244.5842388887</v>
          </cell>
          <cell r="AA683">
            <v>97278.0256481555</v>
          </cell>
          <cell r="AB683">
            <v>108090.389189494</v>
          </cell>
          <cell r="AC683">
            <v>119742.144612322</v>
          </cell>
          <cell r="AD683">
            <v>132298.456089859</v>
          </cell>
          <cell r="AE683">
            <v>46482.9163735176</v>
          </cell>
          <cell r="AF683">
            <v>42732.2330927966</v>
          </cell>
          <cell r="AG683">
            <v>40251.414280338</v>
          </cell>
          <cell r="AH683">
            <v>37922.3552174014</v>
          </cell>
          <cell r="AI683">
            <v>35730.7726334437</v>
          </cell>
          <cell r="AJ683">
            <v>33664.1686667394</v>
          </cell>
          <cell r="AK683">
            <v>31656.4831910261</v>
          </cell>
          <cell r="AL683">
            <v>29648.7977153128</v>
          </cell>
          <cell r="AM683">
            <v>27639.3268307815</v>
          </cell>
          <cell r="AN683">
            <v>25631.6413550682</v>
          </cell>
          <cell r="AO683">
            <v>23622.170470537</v>
          </cell>
          <cell r="AP683">
            <v>21614.4849948236</v>
          </cell>
          <cell r="AQ683">
            <v>19605.0141102924</v>
          </cell>
          <cell r="AR683">
            <v>17597.328634579</v>
          </cell>
          <cell r="AS683">
            <v>16116.3387601482</v>
          </cell>
          <cell r="AT683">
            <v>15162.0444869999</v>
          </cell>
          <cell r="AU683">
            <v>14207.7502138516</v>
          </cell>
          <cell r="AV683">
            <v>13253.4559407033</v>
          </cell>
          <cell r="AW683">
            <v>12299.161667555</v>
          </cell>
          <cell r="AX683">
            <v>11344.8673944066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</row>
        <row r="684">
          <cell r="A684">
            <v>-2999.60351173853</v>
          </cell>
          <cell r="B684">
            <v>-12072.319253374</v>
          </cell>
          <cell r="C684">
            <v>-10384.5089435748</v>
          </cell>
          <cell r="D684">
            <v>-7897.79996272119</v>
          </cell>
          <cell r="E684">
            <v>-6268.93106269124</v>
          </cell>
          <cell r="F684">
            <v>-4898.53835461139</v>
          </cell>
          <cell r="G684">
            <v>-3450.55604839</v>
          </cell>
          <cell r="H684">
            <v>-1911.01439406931</v>
          </cell>
          <cell r="I684">
            <v>-203.841594376497</v>
          </cell>
          <cell r="J684">
            <v>1689.27035600913</v>
          </cell>
          <cell r="K684">
            <v>3780.16209685136</v>
          </cell>
          <cell r="L684">
            <v>6090.72196436841</v>
          </cell>
          <cell r="M684">
            <v>8641.01382829052</v>
          </cell>
          <cell r="N684">
            <v>11459.9316261071</v>
          </cell>
          <cell r="O684">
            <v>14963.2473505542</v>
          </cell>
          <cell r="P684">
            <v>19307.7750657278</v>
          </cell>
          <cell r="Q684">
            <v>24139.123248954</v>
          </cell>
          <cell r="R684">
            <v>29345.5415476225</v>
          </cell>
          <cell r="S684">
            <v>34956.1476295482</v>
          </cell>
          <cell r="T684">
            <v>41002.3196427713</v>
          </cell>
          <cell r="U684">
            <v>47517.8717025114</v>
          </cell>
          <cell r="V684">
            <v>54539.2430016309</v>
          </cell>
          <cell r="W684">
            <v>62105.7016022341</v>
          </cell>
          <cell r="X684">
            <v>70259.5640481388</v>
          </cell>
          <cell r="Y684">
            <v>79046.4320264336</v>
          </cell>
          <cell r="Z684">
            <v>88515.4474016884</v>
          </cell>
          <cell r="AA684">
            <v>98719.5670491319</v>
          </cell>
          <cell r="AB684">
            <v>109715.859023844</v>
          </cell>
          <cell r="AC684">
            <v>121565.821722333</v>
          </cell>
          <cell r="AD684">
            <v>134335.727821453</v>
          </cell>
          <cell r="AE684">
            <v>48105.1727924247</v>
          </cell>
          <cell r="AF684">
            <v>44223.5904523903</v>
          </cell>
          <cell r="AG684">
            <v>41656.1909226136</v>
          </cell>
          <cell r="AH684">
            <v>39245.8475662282</v>
          </cell>
          <cell r="AI684">
            <v>36977.7786257385</v>
          </cell>
          <cell r="AJ684">
            <v>34839.0500633358</v>
          </cell>
          <cell r="AK684">
            <v>32761.2962506027</v>
          </cell>
          <cell r="AL684">
            <v>30683.5424378695</v>
          </cell>
          <cell r="AM684">
            <v>28603.9409054494</v>
          </cell>
          <cell r="AN684">
            <v>26526.1870927163</v>
          </cell>
          <cell r="AO684">
            <v>24446.5855602962</v>
          </cell>
          <cell r="AP684">
            <v>22368.8317475631</v>
          </cell>
          <cell r="AQ684">
            <v>20289.230215143</v>
          </cell>
          <cell r="AR684">
            <v>18211.4764024099</v>
          </cell>
          <cell r="AS684">
            <v>16678.7998973291</v>
          </cell>
          <cell r="AT684">
            <v>15691.2006999006</v>
          </cell>
          <cell r="AU684">
            <v>14703.6015024721</v>
          </cell>
          <cell r="AV684">
            <v>13716.0023050437</v>
          </cell>
          <cell r="AW684">
            <v>12728.4031076152</v>
          </cell>
          <cell r="AX684">
            <v>11740.8039101867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</row>
        <row r="685">
          <cell r="A685">
            <v>-3285.26605483872</v>
          </cell>
          <cell r="B685">
            <v>-13317.3912202605</v>
          </cell>
          <cell r="C685">
            <v>-11596.7161392918</v>
          </cell>
          <cell r="D685">
            <v>-9103.73680850663</v>
          </cell>
          <cell r="E685">
            <v>-7416.10304092013</v>
          </cell>
          <cell r="F685">
            <v>-5958.37205926495</v>
          </cell>
          <cell r="G685">
            <v>-4431.82065003314</v>
          </cell>
          <cell r="H685">
            <v>-2821.79757974707</v>
          </cell>
          <cell r="I685">
            <v>-1046.318919157</v>
          </cell>
          <cell r="J685">
            <v>913.67290465182</v>
          </cell>
          <cell r="K685">
            <v>3069.74768258058</v>
          </cell>
          <cell r="L685">
            <v>5444.32712837797</v>
          </cell>
          <cell r="M685">
            <v>8057.69577343992</v>
          </cell>
          <cell r="N685">
            <v>10939.9847141794</v>
          </cell>
          <cell r="O685">
            <v>14544.0592021722</v>
          </cell>
          <cell r="P685">
            <v>19042.6802026403</v>
          </cell>
          <cell r="Q685">
            <v>24052.3190108232</v>
          </cell>
          <cell r="R685">
            <v>29450.8690990152</v>
          </cell>
          <cell r="S685">
            <v>35268.5226606081</v>
          </cell>
          <cell r="T685">
            <v>41537.8157874315</v>
          </cell>
          <cell r="U685">
            <v>48293.8104326804</v>
          </cell>
          <cell r="V685">
            <v>55574.2905000975</v>
          </cell>
          <cell r="W685">
            <v>63419.9731560676</v>
          </cell>
          <cell r="X685">
            <v>71874.7365464204</v>
          </cell>
          <cell r="Y685">
            <v>80985.8651914791</v>
          </cell>
          <cell r="Z685">
            <v>90804.3144317652</v>
          </cell>
          <cell r="AA685">
            <v>101384.995403311</v>
          </cell>
          <cell r="AB685">
            <v>112787.082136344</v>
          </cell>
          <cell r="AC685">
            <v>125074.342494844</v>
          </cell>
          <cell r="AD685">
            <v>138315.494807796</v>
          </cell>
          <cell r="AE685">
            <v>52584.8851317372</v>
          </cell>
          <cell r="AF685">
            <v>48341.8370428999</v>
          </cell>
          <cell r="AG685">
            <v>45535.3528017323</v>
          </cell>
          <cell r="AH685">
            <v>42900.550322787</v>
          </cell>
          <cell r="AI685">
            <v>40421.2713225608</v>
          </cell>
          <cell r="AJ685">
            <v>38083.3773029883</v>
          </cell>
          <cell r="AK685">
            <v>35812.1362028668</v>
          </cell>
          <cell r="AL685">
            <v>33540.8951027453</v>
          </cell>
          <cell r="AM685">
            <v>31267.6342171859</v>
          </cell>
          <cell r="AN685">
            <v>28996.3931170644</v>
          </cell>
          <cell r="AO685">
            <v>26723.132231505</v>
          </cell>
          <cell r="AP685">
            <v>24451.8911313836</v>
          </cell>
          <cell r="AQ685">
            <v>22178.6302458242</v>
          </cell>
          <cell r="AR685">
            <v>19907.3891457027</v>
          </cell>
          <cell r="AS685">
            <v>18231.9847497647</v>
          </cell>
          <cell r="AT685">
            <v>17152.4170580101</v>
          </cell>
          <cell r="AU685">
            <v>16072.8493662555</v>
          </cell>
          <cell r="AV685">
            <v>14993.281674501</v>
          </cell>
          <cell r="AW685">
            <v>13913.7139827464</v>
          </cell>
          <cell r="AX685">
            <v>12834.1462909918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</row>
        <row r="686">
          <cell r="A686">
            <v>-2866.44123559274</v>
          </cell>
          <cell r="B686">
            <v>-11466.6932074953</v>
          </cell>
          <cell r="C686">
            <v>-9785.97083703446</v>
          </cell>
          <cell r="D686">
            <v>-7392.15735693308</v>
          </cell>
          <cell r="E686">
            <v>-5827.77619415709</v>
          </cell>
          <cell r="F686">
            <v>-4504.26081060066</v>
          </cell>
          <cell r="G686">
            <v>-3099.64377517628</v>
          </cell>
          <cell r="H686">
            <v>-1600.30919550806</v>
          </cell>
          <cell r="I686">
            <v>67.0521324880978</v>
          </cell>
          <cell r="J686">
            <v>1920.35652166899</v>
          </cell>
          <cell r="K686">
            <v>3971.51856704911</v>
          </cell>
          <cell r="L686">
            <v>6242.12676424448</v>
          </cell>
          <cell r="M686">
            <v>8752.0847277191</v>
          </cell>
          <cell r="N686">
            <v>11529.6540859212</v>
          </cell>
          <cell r="O686">
            <v>14973.4792422694</v>
          </cell>
          <cell r="P686">
            <v>19232.9666672952</v>
          </cell>
          <cell r="Q686">
            <v>23967.0458846558</v>
          </cell>
          <cell r="R686">
            <v>29068.6439748504</v>
          </cell>
          <cell r="S686">
            <v>34566.2923831058</v>
          </cell>
          <cell r="T686">
            <v>40490.7375248908</v>
          </cell>
          <cell r="U686">
            <v>46875.1127398125</v>
          </cell>
          <cell r="V686">
            <v>53755.1235947407</v>
          </cell>
          <cell r="W686">
            <v>61169.2475724946</v>
          </cell>
          <cell r="X686">
            <v>69158.9492628823</v>
          </cell>
          <cell r="Y686">
            <v>77768.9122595794</v>
          </cell>
          <cell r="Z686">
            <v>87047.2890597642</v>
          </cell>
          <cell r="AA686">
            <v>97045.9703641128</v>
          </cell>
          <cell r="AB686">
            <v>107820.875283251</v>
          </cell>
          <cell r="AC686">
            <v>119432.264073689</v>
          </cell>
          <cell r="AD686">
            <v>131945.075152256</v>
          </cell>
          <cell r="AE686">
            <v>46044.9352109945</v>
          </cell>
          <cell r="AF686">
            <v>42329.592411287</v>
          </cell>
          <cell r="AG686">
            <v>39872.1488943618</v>
          </cell>
          <cell r="AH686">
            <v>37565.0351841603</v>
          </cell>
          <cell r="AI686">
            <v>35394.1025929908</v>
          </cell>
          <cell r="AJ686">
            <v>33346.971019123</v>
          </cell>
          <cell r="AK686">
            <v>31358.2027819833</v>
          </cell>
          <cell r="AL686">
            <v>29369.4345448435</v>
          </cell>
          <cell r="AM686">
            <v>27378.8977217423</v>
          </cell>
          <cell r="AN686">
            <v>25390.1294846025</v>
          </cell>
          <cell r="AO686">
            <v>23399.5926615013</v>
          </cell>
          <cell r="AP686">
            <v>21410.8244243616</v>
          </cell>
          <cell r="AQ686">
            <v>19420.2876012604</v>
          </cell>
          <cell r="AR686">
            <v>17431.5193641206</v>
          </cell>
          <cell r="AS686">
            <v>15964.4839856099</v>
          </cell>
          <cell r="AT686">
            <v>15019.1814657282</v>
          </cell>
          <cell r="AU686">
            <v>14073.8789458464</v>
          </cell>
          <cell r="AV686">
            <v>13128.5764259647</v>
          </cell>
          <cell r="AW686">
            <v>12183.273906083</v>
          </cell>
          <cell r="AX686">
            <v>11237.9713862013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</row>
        <row r="687">
          <cell r="A687">
            <v>-2998.98262432329</v>
          </cell>
          <cell r="B687">
            <v>-12029.9394882551</v>
          </cell>
          <cell r="C687">
            <v>-10285.4380052414</v>
          </cell>
          <cell r="D687">
            <v>-7841.92411667217</v>
          </cell>
          <cell r="E687">
            <v>-6231.49003579614</v>
          </cell>
          <cell r="F687">
            <v>-4856.94201209574</v>
          </cell>
          <cell r="G687">
            <v>-3404.59187368727</v>
          </cell>
          <cell r="H687">
            <v>-1860.4437292711</v>
          </cell>
          <cell r="I687">
            <v>-148.360958666772</v>
          </cell>
          <cell r="J687">
            <v>1749.99450504563</v>
          </cell>
          <cell r="K687">
            <v>3846.48806175663</v>
          </cell>
          <cell r="L687">
            <v>6163.04057179581</v>
          </cell>
          <cell r="M687">
            <v>8719.74844717194</v>
          </cell>
          <cell r="N687">
            <v>11545.5477682997</v>
          </cell>
          <cell r="O687">
            <v>15056.5090803579</v>
          </cell>
          <cell r="P687">
            <v>19409.5981023017</v>
          </cell>
          <cell r="Q687">
            <v>24250.2588354793</v>
          </cell>
          <cell r="R687">
            <v>29466.7126415538</v>
          </cell>
          <cell r="S687">
            <v>35088.1333134064</v>
          </cell>
          <cell r="T687">
            <v>41145.9594812778</v>
          </cell>
          <cell r="U687">
            <v>47674.0704379791</v>
          </cell>
          <cell r="V687">
            <v>54708.9756138697</v>
          </cell>
          <cell r="W687">
            <v>62290.0187612704</v>
          </cell>
          <cell r="X687">
            <v>70459.5979902435</v>
          </cell>
          <cell r="Y687">
            <v>79263.4028863221</v>
          </cell>
          <cell r="Z687">
            <v>88750.6700363047</v>
          </cell>
          <cell r="AA687">
            <v>98974.458391182</v>
          </cell>
          <cell r="AB687">
            <v>109991.946006202</v>
          </cell>
          <cell r="AC687">
            <v>121864.749817641</v>
          </cell>
          <cell r="AD687">
            <v>134659.270244669</v>
          </cell>
          <cell r="AE687">
            <v>48136.8837259885</v>
          </cell>
          <cell r="AF687">
            <v>44252.7426465804</v>
          </cell>
          <cell r="AG687">
            <v>41683.6506868383</v>
          </cell>
          <cell r="AH687">
            <v>39271.7184319291</v>
          </cell>
          <cell r="AI687">
            <v>37002.1543802213</v>
          </cell>
          <cell r="AJ687">
            <v>34862.0159677875</v>
          </cell>
          <cell r="AK687">
            <v>32782.892499583</v>
          </cell>
          <cell r="AL687">
            <v>30703.7690313785</v>
          </cell>
          <cell r="AM687">
            <v>28622.7966254701</v>
          </cell>
          <cell r="AN687">
            <v>26543.6731572655</v>
          </cell>
          <cell r="AO687">
            <v>24462.7007513571</v>
          </cell>
          <cell r="AP687">
            <v>22383.5772831526</v>
          </cell>
          <cell r="AQ687">
            <v>20302.6048772441</v>
          </cell>
          <cell r="AR687">
            <v>18223.4814090396</v>
          </cell>
          <cell r="AS687">
            <v>16689.7945634901</v>
          </cell>
          <cell r="AT687">
            <v>15701.5443405955</v>
          </cell>
          <cell r="AU687">
            <v>14713.294117701</v>
          </cell>
          <cell r="AV687">
            <v>13725.0438948064</v>
          </cell>
          <cell r="AW687">
            <v>12736.7936719119</v>
          </cell>
          <cell r="AX687">
            <v>11748.5434490173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</row>
        <row r="688">
          <cell r="A688">
            <v>-3058.77610615153</v>
          </cell>
          <cell r="B688">
            <v>-12291.8792492597</v>
          </cell>
          <cell r="C688">
            <v>-10508.9966000464</v>
          </cell>
          <cell r="D688">
            <v>-7885.86101337895</v>
          </cell>
          <cell r="E688">
            <v>-6186.39703597675</v>
          </cell>
          <cell r="F688">
            <v>-4771.54208473509</v>
          </cell>
          <cell r="G688">
            <v>-3279.00038685988</v>
          </cell>
          <cell r="H688">
            <v>-1694.50076340892</v>
          </cell>
          <cell r="I688">
            <v>59.4704351924058</v>
          </cell>
          <cell r="J688">
            <v>2001.56223631062</v>
          </cell>
          <cell r="K688">
            <v>4143.750082373</v>
          </cell>
          <cell r="L688">
            <v>6508.24561366763</v>
          </cell>
          <cell r="M688">
            <v>9115.38470597942</v>
          </cell>
          <cell r="N688">
            <v>11994.5700181912</v>
          </cell>
          <cell r="O688">
            <v>15569.8364686136</v>
          </cell>
          <cell r="P688">
            <v>20001.7192592128</v>
          </cell>
          <cell r="Q688">
            <v>24929.8435727093</v>
          </cell>
          <cell r="R688">
            <v>30240.5509841481</v>
          </cell>
          <cell r="S688">
            <v>35963.5424137009</v>
          </cell>
          <cell r="T688">
            <v>42130.8245411607</v>
          </cell>
          <cell r="U688">
            <v>48776.8888080534</v>
          </cell>
          <cell r="V688">
            <v>55938.9043161492</v>
          </cell>
          <cell r="W688">
            <v>63656.9257011858</v>
          </cell>
          <cell r="X688">
            <v>71974.117144369</v>
          </cell>
          <cell r="Y688">
            <v>80936.9937744698</v>
          </cell>
          <cell r="Z688">
            <v>90595.6818105914</v>
          </cell>
          <cell r="AA688">
            <v>101004.198900497</v>
          </cell>
          <cell r="AB688">
            <v>112220.756222329</v>
          </cell>
          <cell r="AC688">
            <v>124308.084039272</v>
          </cell>
          <cell r="AD688">
            <v>137333.78252787</v>
          </cell>
          <cell r="AE688">
            <v>49071.6054286143</v>
          </cell>
          <cell r="AF688">
            <v>45112.0421223821</v>
          </cell>
          <cell r="AG688">
            <v>42493.063551274</v>
          </cell>
          <cell r="AH688">
            <v>40034.2964111495</v>
          </cell>
          <cell r="AI688">
            <v>37720.6619790924</v>
          </cell>
          <cell r="AJ688">
            <v>35538.9663725513</v>
          </cell>
          <cell r="AK688">
            <v>33419.4704980392</v>
          </cell>
          <cell r="AL688">
            <v>31299.974623527</v>
          </cell>
          <cell r="AM688">
            <v>29178.5939086503</v>
          </cell>
          <cell r="AN688">
            <v>27059.0980341382</v>
          </cell>
          <cell r="AO688">
            <v>24937.7173192615</v>
          </cell>
          <cell r="AP688">
            <v>22818.2214447493</v>
          </cell>
          <cell r="AQ688">
            <v>20696.8407298727</v>
          </cell>
          <cell r="AR688">
            <v>18577.3448553605</v>
          </cell>
          <cell r="AS688">
            <v>17013.8768883797</v>
          </cell>
          <cell r="AT688">
            <v>16006.4368289302</v>
          </cell>
          <cell r="AU688">
            <v>14998.9967694808</v>
          </cell>
          <cell r="AV688">
            <v>13991.5567100313</v>
          </cell>
          <cell r="AW688">
            <v>12984.1166505819</v>
          </cell>
          <cell r="AX688">
            <v>11976.6765911324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</row>
        <row r="689">
          <cell r="A689">
            <v>-2850.82697613588</v>
          </cell>
          <cell r="B689">
            <v>-11460.1216623683</v>
          </cell>
          <cell r="C689">
            <v>-9697.39350136069</v>
          </cell>
          <cell r="D689">
            <v>-7405.54565188322</v>
          </cell>
          <cell r="E689">
            <v>-5906.93026406651</v>
          </cell>
          <cell r="F689">
            <v>-4602.21000637065</v>
          </cell>
          <cell r="G689">
            <v>-3216.73208691623</v>
          </cell>
          <cell r="H689">
            <v>-1737.0050119346</v>
          </cell>
          <cell r="I689">
            <v>-90.2249532790123</v>
          </cell>
          <cell r="J689">
            <v>1741.38293889168</v>
          </cell>
          <cell r="K689">
            <v>3769.65816636313</v>
          </cell>
          <cell r="L689">
            <v>6016.04911911799</v>
          </cell>
          <cell r="M689">
            <v>8500.33382504812</v>
          </cell>
          <cell r="N689">
            <v>11250.566907201</v>
          </cell>
          <cell r="O689">
            <v>14662.6051739637</v>
          </cell>
          <cell r="P689">
            <v>18884.5741086123</v>
          </cell>
          <cell r="Q689">
            <v>23577.3447722898</v>
          </cell>
          <cell r="R689">
            <v>28634.4274184238</v>
          </cell>
          <cell r="S689">
            <v>34084.1045330071</v>
          </cell>
          <cell r="T689">
            <v>39956.8542449216</v>
          </cell>
          <cell r="U689">
            <v>46285.5207794031</v>
          </cell>
          <cell r="V689">
            <v>53105.4981442496</v>
          </cell>
          <cell r="W689">
            <v>60454.9280760684</v>
          </cell>
          <cell r="X689">
            <v>68374.9133536046</v>
          </cell>
          <cell r="Y689">
            <v>76909.7476711375</v>
          </cell>
          <cell r="Z689">
            <v>86107.163357546</v>
          </cell>
          <cell r="AA689">
            <v>96018.5983264497</v>
          </cell>
          <cell r="AB689">
            <v>106699.483750382</v>
          </cell>
          <cell r="AC689">
            <v>118209.554067857</v>
          </cell>
          <cell r="AD689">
            <v>130613.181057094</v>
          </cell>
          <cell r="AE689">
            <v>45723.6742886845</v>
          </cell>
          <cell r="AF689">
            <v>42034.2538721677</v>
          </cell>
          <cell r="AG689">
            <v>39593.9562273597</v>
          </cell>
          <cell r="AH689">
            <v>37302.9395205532</v>
          </cell>
          <cell r="AI689">
            <v>35147.1537811126</v>
          </cell>
          <cell r="AJ689">
            <v>33114.3052847321</v>
          </cell>
          <cell r="AK689">
            <v>31139.4129172226</v>
          </cell>
          <cell r="AL689">
            <v>29164.5205497132</v>
          </cell>
          <cell r="AM689">
            <v>27187.8719358743</v>
          </cell>
          <cell r="AN689">
            <v>25212.9795683649</v>
          </cell>
          <cell r="AO689">
            <v>23236.330954526</v>
          </cell>
          <cell r="AP689">
            <v>21261.4385870166</v>
          </cell>
          <cell r="AQ689">
            <v>19284.7899731778</v>
          </cell>
          <cell r="AR689">
            <v>17309.8976056683</v>
          </cell>
          <cell r="AS689">
            <v>15853.0979053403</v>
          </cell>
          <cell r="AT689">
            <v>14914.3908721936</v>
          </cell>
          <cell r="AU689">
            <v>13975.6838390469</v>
          </cell>
          <cell r="AV689">
            <v>13036.9768059002</v>
          </cell>
          <cell r="AW689">
            <v>12098.2697727535</v>
          </cell>
          <cell r="AX689">
            <v>11159.5627396068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</row>
        <row r="690">
          <cell r="A690">
            <v>-3527.05669523831</v>
          </cell>
          <cell r="B690">
            <v>-14177.2991360228</v>
          </cell>
          <cell r="C690">
            <v>-12119.3171509886</v>
          </cell>
          <cell r="D690">
            <v>-9281.74276826602</v>
          </cell>
          <cell r="E690">
            <v>-7390.4991788865</v>
          </cell>
          <cell r="F690">
            <v>-5773.49817392863</v>
          </cell>
          <cell r="G690">
            <v>-4089.17675886822</v>
          </cell>
          <cell r="H690">
            <v>-2321.78550448723</v>
          </cell>
          <cell r="I690">
            <v>-383.540335175027</v>
          </cell>
          <cell r="J690">
            <v>1745.85434716436</v>
          </cell>
          <cell r="K690">
            <v>4078.34073778921</v>
          </cell>
          <cell r="L690">
            <v>6637.47769609775</v>
          </cell>
          <cell r="M690">
            <v>9444.45942734725</v>
          </cell>
          <cell r="N690">
            <v>12531.288399807</v>
          </cell>
          <cell r="O690">
            <v>16384.7316953183</v>
          </cell>
          <cell r="P690">
            <v>21192.6613950572</v>
          </cell>
          <cell r="Q690">
            <v>26546.5302967422</v>
          </cell>
          <cell r="R690">
            <v>32316.0339551995</v>
          </cell>
          <cell r="S690">
            <v>38533.4391767722</v>
          </cell>
          <cell r="T690">
            <v>45233.5177238366</v>
          </cell>
          <cell r="U690">
            <v>52453.7407810491</v>
          </cell>
          <cell r="V690">
            <v>60234.4885185133</v>
          </cell>
          <cell r="W690">
            <v>68619.27592388</v>
          </cell>
          <cell r="X690">
            <v>77654.9961663807</v>
          </cell>
          <cell r="Y690">
            <v>87392.1828538427</v>
          </cell>
          <cell r="Z690">
            <v>97885.2926493987</v>
          </cell>
          <cell r="AA690">
            <v>109193.009828465</v>
          </cell>
          <cell r="AB690">
            <v>121378.574479272</v>
          </cell>
          <cell r="AC690">
            <v>134510.136182449</v>
          </cell>
          <cell r="AD690">
            <v>148661.135147682</v>
          </cell>
          <cell r="AE690">
            <v>56579.1861854554</v>
          </cell>
          <cell r="AF690">
            <v>52013.8399417441</v>
          </cell>
          <cell r="AG690">
            <v>48994.177656474</v>
          </cell>
          <cell r="AH690">
            <v>46159.2379272214</v>
          </cell>
          <cell r="AI690">
            <v>43491.6351016553</v>
          </cell>
          <cell r="AJ690">
            <v>40976.1567339861</v>
          </cell>
          <cell r="AK690">
            <v>38532.3941821825</v>
          </cell>
          <cell r="AL690">
            <v>36088.631630379</v>
          </cell>
          <cell r="AM690">
            <v>33642.695872034</v>
          </cell>
          <cell r="AN690">
            <v>31198.9333202304</v>
          </cell>
          <cell r="AO690">
            <v>28752.9975618855</v>
          </cell>
          <cell r="AP690">
            <v>26309.2350100819</v>
          </cell>
          <cell r="AQ690">
            <v>23863.299251737</v>
          </cell>
          <cell r="AR690">
            <v>21419.5366999334</v>
          </cell>
          <cell r="AS690">
            <v>19616.8700778379</v>
          </cell>
          <cell r="AT690">
            <v>18455.2993854505</v>
          </cell>
          <cell r="AU690">
            <v>17293.7286930631</v>
          </cell>
          <cell r="AV690">
            <v>16132.1580006757</v>
          </cell>
          <cell r="AW690">
            <v>14970.5873082883</v>
          </cell>
          <cell r="AX690">
            <v>13809.0166159009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</row>
        <row r="691">
          <cell r="A691">
            <v>-3019.8730214995</v>
          </cell>
          <cell r="B691">
            <v>-12022.0664805052</v>
          </cell>
          <cell r="C691">
            <v>-10256.5664605321</v>
          </cell>
          <cell r="D691">
            <v>-7821.26882029784</v>
          </cell>
          <cell r="E691">
            <v>-6196.78758829757</v>
          </cell>
          <cell r="F691">
            <v>-4802.23657284539</v>
          </cell>
          <cell r="G691">
            <v>-3329.85635630988</v>
          </cell>
          <cell r="H691">
            <v>-1765.51527258022</v>
          </cell>
          <cell r="I691">
            <v>-32.4223179587786</v>
          </cell>
          <cell r="J691">
            <v>1887.91414372237</v>
          </cell>
          <cell r="K691">
            <v>4007.4191647969</v>
          </cell>
          <cell r="L691">
            <v>6348.15886730802</v>
          </cell>
          <cell r="M691">
            <v>8930.35145352458</v>
          </cell>
          <cell r="N691">
            <v>11783.1623122825</v>
          </cell>
          <cell r="O691">
            <v>15326.4180690689</v>
          </cell>
          <cell r="P691">
            <v>19718.7745560062</v>
          </cell>
          <cell r="Q691">
            <v>24602.9517222486</v>
          </cell>
          <cell r="R691">
            <v>29866.3002551797</v>
          </cell>
          <cell r="S691">
            <v>35538.2562134073</v>
          </cell>
          <cell r="T691">
            <v>41650.5408532691</v>
          </cell>
          <cell r="U691">
            <v>48237.3380346711</v>
          </cell>
          <cell r="V691">
            <v>55335.4853994029</v>
          </cell>
          <cell r="W691">
            <v>62984.680391122</v>
          </cell>
          <cell r="X691">
            <v>71227.7022692047</v>
          </cell>
          <cell r="Y691">
            <v>80110.6513581101</v>
          </cell>
          <cell r="Z691">
            <v>89683.2068702931</v>
          </cell>
          <cell r="AA691">
            <v>99998.9047445806</v>
          </cell>
          <cell r="AB691">
            <v>111115.437053863</v>
          </cell>
          <cell r="AC691">
            <v>123094.974656581</v>
          </cell>
          <cell r="AD691">
            <v>136004.514896492</v>
          </cell>
          <cell r="AE691">
            <v>48576.4573255423</v>
          </cell>
          <cell r="AF691">
            <v>44656.847272173</v>
          </cell>
          <cell r="AG691">
            <v>42064.2950276573</v>
          </cell>
          <cell r="AH691">
            <v>39630.3376298408</v>
          </cell>
          <cell r="AI691">
            <v>37340.0485049167</v>
          </cell>
          <cell r="AJ691">
            <v>35180.3669008038</v>
          </cell>
          <cell r="AK691">
            <v>33082.2574136447</v>
          </cell>
          <cell r="AL691">
            <v>30984.1479264856</v>
          </cell>
          <cell r="AM691">
            <v>28884.1726176006</v>
          </cell>
          <cell r="AN691">
            <v>26786.0631304415</v>
          </cell>
          <cell r="AO691">
            <v>24686.0878215566</v>
          </cell>
          <cell r="AP691">
            <v>22587.9783343975</v>
          </cell>
          <cell r="AQ691">
            <v>20488.0030255125</v>
          </cell>
          <cell r="AR691">
            <v>18389.8935383534</v>
          </cell>
          <cell r="AS691">
            <v>16842.2014603272</v>
          </cell>
          <cell r="AT691">
            <v>15844.9267914338</v>
          </cell>
          <cell r="AU691">
            <v>14847.6521225404</v>
          </cell>
          <cell r="AV691">
            <v>13850.377453647</v>
          </cell>
          <cell r="AW691">
            <v>12853.1027847536</v>
          </cell>
          <cell r="AX691">
            <v>11855.8281158603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</row>
        <row r="692">
          <cell r="A692">
            <v>-3276.95717136679</v>
          </cell>
          <cell r="B692">
            <v>-13238.9662302192</v>
          </cell>
          <cell r="C692">
            <v>-11549.6676108621</v>
          </cell>
          <cell r="D692">
            <v>-9061.97204917252</v>
          </cell>
          <cell r="E692">
            <v>-7369.04952886658</v>
          </cell>
          <cell r="F692">
            <v>-5910.81393435449</v>
          </cell>
          <cell r="G692">
            <v>-4383.44121502094</v>
          </cell>
          <cell r="H692">
            <v>-2772.27986456551</v>
          </cell>
          <cell r="I692">
            <v>-995.438070742191</v>
          </cell>
          <cell r="J692">
            <v>966.142802829027</v>
          </cell>
          <cell r="K692">
            <v>3124.05294377609</v>
          </cell>
          <cell r="L692">
            <v>5500.72131712377</v>
          </cell>
          <cell r="M692">
            <v>8116.44658878047</v>
          </cell>
          <cell r="N692">
            <v>11001.3572505344</v>
          </cell>
          <cell r="O692">
            <v>14607.6775109955</v>
          </cell>
          <cell r="P692">
            <v>19107.9063364269</v>
          </cell>
          <cell r="Q692">
            <v>24119.0594278766</v>
          </cell>
          <cell r="R692">
            <v>29519.2413570809</v>
          </cell>
          <cell r="S692">
            <v>35338.6534437447</v>
          </cell>
          <cell r="T692">
            <v>41609.8416145105</v>
          </cell>
          <cell r="U692">
            <v>48367.878420888</v>
          </cell>
          <cell r="V692">
            <v>55650.5591877093</v>
          </cell>
          <cell r="W692">
            <v>63498.6133890978</v>
          </cell>
          <cell r="X692">
            <v>71955.9324341031</v>
          </cell>
          <cell r="Y692">
            <v>81069.8151359266</v>
          </cell>
          <cell r="Z692">
            <v>90891.2322375617</v>
          </cell>
          <cell r="AA692">
            <v>101475.111473246</v>
          </cell>
          <cell r="AB692">
            <v>112880.644759974</v>
          </cell>
          <cell r="AC692">
            <v>125171.619237091</v>
          </cell>
          <cell r="AD692">
            <v>138416.774005339</v>
          </cell>
          <cell r="AE692">
            <v>52504.9323963074</v>
          </cell>
          <cell r="AF692">
            <v>48268.3356537155</v>
          </cell>
          <cell r="AG692">
            <v>45466.1185340118</v>
          </cell>
          <cell r="AH692">
            <v>42835.3221428421</v>
          </cell>
          <cell r="AI692">
            <v>40359.8127645798</v>
          </cell>
          <cell r="AJ692">
            <v>38025.4733980515</v>
          </cell>
          <cell r="AK692">
            <v>35757.6856084834</v>
          </cell>
          <cell r="AL692">
            <v>33489.8978189153</v>
          </cell>
          <cell r="AM692">
            <v>31220.0933148939</v>
          </cell>
          <cell r="AN692">
            <v>28952.3055253259</v>
          </cell>
          <cell r="AO692">
            <v>26682.5010213045</v>
          </cell>
          <cell r="AP692">
            <v>24414.7132317364</v>
          </cell>
          <cell r="AQ692">
            <v>22144.908727715</v>
          </cell>
          <cell r="AR692">
            <v>19877.1209381469</v>
          </cell>
          <cell r="AS692">
            <v>18204.2639123148</v>
          </cell>
          <cell r="AT692">
            <v>17126.3376502186</v>
          </cell>
          <cell r="AU692">
            <v>16048.4113881224</v>
          </cell>
          <cell r="AV692">
            <v>14970.4851260262</v>
          </cell>
          <cell r="AW692">
            <v>13892.55886393</v>
          </cell>
          <cell r="AX692">
            <v>12814.6326018338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</row>
        <row r="693">
          <cell r="A693">
            <v>-3788.52047186944</v>
          </cell>
          <cell r="B693">
            <v>-15384.8375527297</v>
          </cell>
          <cell r="C693">
            <v>-13483.9844770062</v>
          </cell>
          <cell r="D693">
            <v>-10655.8646226602</v>
          </cell>
          <cell r="E693">
            <v>-8711.23805743165</v>
          </cell>
          <cell r="F693">
            <v>-7037.88642119548</v>
          </cell>
          <cell r="G693">
            <v>-5306.84539465411</v>
          </cell>
          <cell r="H693">
            <v>-3501.88622199424</v>
          </cell>
          <cell r="I693">
            <v>-1530.04460977842</v>
          </cell>
          <cell r="J693">
            <v>629.493997854636</v>
          </cell>
          <cell r="K693">
            <v>2988.2595222928</v>
          </cell>
          <cell r="L693">
            <v>5570.10986244195</v>
          </cell>
          <cell r="M693">
            <v>8396.24251345587</v>
          </cell>
          <cell r="N693">
            <v>11499.5636352289</v>
          </cell>
          <cell r="O693">
            <v>15400.0238379811</v>
          </cell>
          <cell r="P693">
            <v>20299.6142311913</v>
          </cell>
          <cell r="Q693">
            <v>25763.2796628916</v>
          </cell>
          <cell r="R693">
            <v>31651.1036413347</v>
          </cell>
          <cell r="S693">
            <v>37996.0146968312</v>
          </cell>
          <cell r="T693">
            <v>44833.4976870762</v>
          </cell>
          <cell r="U693">
            <v>52201.792251488</v>
          </cell>
          <cell r="V693">
            <v>60142.1066720717</v>
          </cell>
          <cell r="W693">
            <v>68698.8483368593</v>
          </cell>
          <cell r="X693">
            <v>77919.8720948241</v>
          </cell>
          <cell r="Y693">
            <v>87856.747891233</v>
          </cell>
          <cell r="Z693">
            <v>98565.0491802266</v>
          </cell>
          <cell r="AA693">
            <v>110104.663727618</v>
          </cell>
          <cell r="AB693">
            <v>122540.128542121</v>
          </cell>
          <cell r="AC693">
            <v>135940.990808155</v>
          </cell>
          <cell r="AD693">
            <v>150382.196838814</v>
          </cell>
          <cell r="AE693">
            <v>60614.1380439077</v>
          </cell>
          <cell r="AF693">
            <v>55723.2135522139</v>
          </cell>
          <cell r="AG693">
            <v>52488.2036670346</v>
          </cell>
          <cell r="AH693">
            <v>49451.0898504479</v>
          </cell>
          <cell r="AI693">
            <v>46593.2465901158</v>
          </cell>
          <cell r="AJ693">
            <v>43898.3765627424</v>
          </cell>
          <cell r="AK693">
            <v>41280.3367737637</v>
          </cell>
          <cell r="AL693">
            <v>38662.2969847851</v>
          </cell>
          <cell r="AM693">
            <v>36041.9290067641</v>
          </cell>
          <cell r="AN693">
            <v>33423.8892177855</v>
          </cell>
          <cell r="AO693">
            <v>30803.5212397646</v>
          </cell>
          <cell r="AP693">
            <v>28185.4814507859</v>
          </cell>
          <cell r="AQ693">
            <v>25565.113472765</v>
          </cell>
          <cell r="AR693">
            <v>22947.0736837863</v>
          </cell>
          <cell r="AS693">
            <v>21015.8496622763</v>
          </cell>
          <cell r="AT693">
            <v>19771.4414082349</v>
          </cell>
          <cell r="AU693">
            <v>18527.0331541934</v>
          </cell>
          <cell r="AV693">
            <v>17282.624900152</v>
          </cell>
          <cell r="AW693">
            <v>16038.2166461106</v>
          </cell>
          <cell r="AX693">
            <v>14793.8083920691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</row>
        <row r="694">
          <cell r="A694">
            <v>-3263.52330890817</v>
          </cell>
          <cell r="B694">
            <v>-13275.4904376617</v>
          </cell>
          <cell r="C694">
            <v>-11621.1595634138</v>
          </cell>
          <cell r="D694">
            <v>-8980.46321562658</v>
          </cell>
          <cell r="E694">
            <v>-7233.41192136609</v>
          </cell>
          <cell r="F694">
            <v>-5777.11651030701</v>
          </cell>
          <cell r="G694">
            <v>-4250.73534806585</v>
          </cell>
          <cell r="H694">
            <v>-2639.63958686479</v>
          </cell>
          <cell r="I694">
            <v>-862.327865319086</v>
          </cell>
          <cell r="J694">
            <v>1100.23509717019</v>
          </cell>
          <cell r="K694">
            <v>3259.69056991512</v>
          </cell>
          <cell r="L694">
            <v>5638.4642251167</v>
          </cell>
          <cell r="M694">
            <v>8256.87621448329</v>
          </cell>
          <cell r="N694">
            <v>11145.0075347709</v>
          </cell>
          <cell r="O694">
            <v>14752.5032053121</v>
          </cell>
          <cell r="P694">
            <v>19250.7812586171</v>
          </cell>
          <cell r="Q694">
            <v>24258.9672210416</v>
          </cell>
          <cell r="R694">
            <v>29655.9516752834</v>
          </cell>
          <cell r="S694">
            <v>35471.9180586936</v>
          </cell>
          <cell r="T694">
            <v>41739.3930273072</v>
          </cell>
          <cell r="U694">
            <v>48493.4283659994</v>
          </cell>
          <cell r="V694">
            <v>55771.7970207998</v>
          </cell>
          <cell r="W694">
            <v>63615.2043497045</v>
          </cell>
          <cell r="X694">
            <v>72067.5157734385</v>
          </cell>
          <cell r="Y694">
            <v>81176.0020993376</v>
          </cell>
          <cell r="Z694">
            <v>90991.6038903608</v>
          </cell>
          <cell r="AA694">
            <v>101569.216357757</v>
          </cell>
          <cell r="AB694">
            <v>112967.996370689</v>
          </cell>
          <cell r="AC694">
            <v>125251.693299813</v>
          </cell>
          <cell r="AD694">
            <v>138489.005545105</v>
          </cell>
          <cell r="AE694">
            <v>52188.2454061047</v>
          </cell>
          <cell r="AF694">
            <v>47977.2019784088</v>
          </cell>
          <cell r="AG694">
            <v>45191.88661755</v>
          </cell>
          <cell r="AH694">
            <v>42576.9580497054</v>
          </cell>
          <cell r="AI694">
            <v>40116.3798708264</v>
          </cell>
          <cell r="AJ694">
            <v>37796.1202273709</v>
          </cell>
          <cell r="AK694">
            <v>35542.010750615</v>
          </cell>
          <cell r="AL694">
            <v>33287.901273859</v>
          </cell>
          <cell r="AM694">
            <v>31031.7872465971</v>
          </cell>
          <cell r="AN694">
            <v>28777.6777698411</v>
          </cell>
          <cell r="AO694">
            <v>26521.5637425791</v>
          </cell>
          <cell r="AP694">
            <v>24267.4542658232</v>
          </cell>
          <cell r="AQ694">
            <v>22011.3402385612</v>
          </cell>
          <cell r="AR694">
            <v>19757.2307618053</v>
          </cell>
          <cell r="AS694">
            <v>18094.4636843337</v>
          </cell>
          <cell r="AT694">
            <v>17023.0390061463</v>
          </cell>
          <cell r="AU694">
            <v>15951.614327959</v>
          </cell>
          <cell r="AV694">
            <v>14880.1896497717</v>
          </cell>
          <cell r="AW694">
            <v>13808.7649715844</v>
          </cell>
          <cell r="AX694">
            <v>12737.340293397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</row>
        <row r="695">
          <cell r="A695">
            <v>-3264.16339398829</v>
          </cell>
          <cell r="B695">
            <v>-13287.1181180315</v>
          </cell>
          <cell r="C695">
            <v>-11694.0815931471</v>
          </cell>
          <cell r="D695">
            <v>-9300.54425485843</v>
          </cell>
          <cell r="E695">
            <v>-7659.7780720535</v>
          </cell>
          <cell r="F695">
            <v>-6236.46093055924</v>
          </cell>
          <cell r="G695">
            <v>-4745.62894956326</v>
          </cell>
          <cell r="H695">
            <v>-3172.85192843089</v>
          </cell>
          <cell r="I695">
            <v>-1436.8390038444</v>
          </cell>
          <cell r="J695">
            <v>481.214388604834</v>
          </cell>
          <cell r="K695">
            <v>2592.70014713381</v>
          </cell>
          <cell r="L695">
            <v>4919.77578261655</v>
          </cell>
          <cell r="M695">
            <v>7482.4722231704</v>
          </cell>
          <cell r="N695">
            <v>10310.5594779443</v>
          </cell>
          <cell r="O695">
            <v>13853.3720960114</v>
          </cell>
          <cell r="P695">
            <v>18281.9769686846</v>
          </cell>
          <cell r="Q695">
            <v>23215.0892774242</v>
          </cell>
          <cell r="R695">
            <v>28531.1719151399</v>
          </cell>
          <cell r="S695">
            <v>34259.955863755</v>
          </cell>
          <cell r="T695">
            <v>40433.4801985857</v>
          </cell>
          <cell r="U695">
            <v>47086.2712716303</v>
          </cell>
          <cell r="V695">
            <v>54255.5358053215</v>
          </cell>
          <cell r="W695">
            <v>61981.3689766495</v>
          </cell>
          <cell r="X695">
            <v>70306.9786553959</v>
          </cell>
          <cell r="Y695">
            <v>79278.9270505642</v>
          </cell>
          <cell r="Z695">
            <v>88947.3911164517</v>
          </cell>
          <cell r="AA695">
            <v>99366.4431747202</v>
          </cell>
          <cell r="AB695">
            <v>110594.353321888</v>
          </cell>
          <cell r="AC695">
            <v>122693.915313503</v>
          </cell>
          <cell r="AD695">
            <v>135732.797747546</v>
          </cell>
          <cell r="AE695">
            <v>52191.3346143886</v>
          </cell>
          <cell r="AF695">
            <v>47980.0419200209</v>
          </cell>
          <cell r="AG695">
            <v>45194.5616864169</v>
          </cell>
          <cell r="AH695">
            <v>42579.4783316288</v>
          </cell>
          <cell r="AI695">
            <v>40118.7545023561</v>
          </cell>
          <cell r="AJ695">
            <v>37798.3575144611</v>
          </cell>
          <cell r="AK695">
            <v>35544.1146089299</v>
          </cell>
          <cell r="AL695">
            <v>33289.8717033987</v>
          </cell>
          <cell r="AM695">
            <v>31033.6241287049</v>
          </cell>
          <cell r="AN695">
            <v>28779.3812231737</v>
          </cell>
          <cell r="AO695">
            <v>26523.1336484799</v>
          </cell>
          <cell r="AP695">
            <v>24268.8907429487</v>
          </cell>
          <cell r="AQ695">
            <v>22012.643168255</v>
          </cell>
          <cell r="AR695">
            <v>19758.4002627238</v>
          </cell>
          <cell r="AS695">
            <v>18095.5347601415</v>
          </cell>
          <cell r="AT695">
            <v>17024.0466605081</v>
          </cell>
          <cell r="AU695">
            <v>15952.5585608747</v>
          </cell>
          <cell r="AV695">
            <v>14881.0704612413</v>
          </cell>
          <cell r="AW695">
            <v>13809.5823616079</v>
          </cell>
          <cell r="AX695">
            <v>12738.0942619745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</row>
        <row r="696">
          <cell r="A696">
            <v>-3532.29679819416</v>
          </cell>
          <cell r="B696">
            <v>-14183.5947090791</v>
          </cell>
          <cell r="C696">
            <v>-12260.8764532018</v>
          </cell>
          <cell r="D696">
            <v>-9529.65420142952</v>
          </cell>
          <cell r="E696">
            <v>-7670.13682921342</v>
          </cell>
          <cell r="F696">
            <v>-6070.52046288811</v>
          </cell>
          <cell r="G696">
            <v>-4405.314496839</v>
          </cell>
          <cell r="H696">
            <v>-2658.87047338113</v>
          </cell>
          <cell r="I696">
            <v>-743.386194580413</v>
          </cell>
          <cell r="J696">
            <v>1361.31565466727</v>
          </cell>
          <cell r="K696">
            <v>3667.02336191863</v>
          </cell>
          <cell r="L696">
            <v>6197.15016172168</v>
          </cell>
          <cell r="M696">
            <v>8972.72464790258</v>
          </cell>
          <cell r="N696">
            <v>12025.595319961</v>
          </cell>
          <cell r="O696">
            <v>15843.2399968976</v>
          </cell>
          <cell r="P696">
            <v>20613.7076751645</v>
          </cell>
          <cell r="Q696">
            <v>25927.5062148037</v>
          </cell>
          <cell r="R696">
            <v>31653.8287448725</v>
          </cell>
          <cell r="S696">
            <v>37824.7005748383</v>
          </cell>
          <cell r="T696">
            <v>44474.6332221719</v>
          </cell>
          <cell r="U696">
            <v>51640.8174231355</v>
          </cell>
          <cell r="V696">
            <v>59363.331127501</v>
          </cell>
          <cell r="W696">
            <v>67685.3636404376</v>
          </cell>
          <cell r="X696">
            <v>76653.4571651179</v>
          </cell>
          <cell r="Y696">
            <v>86317.767096903</v>
          </cell>
          <cell r="Z696">
            <v>96732.3425248427</v>
          </cell>
          <cell r="AA696">
            <v>107955.428509235</v>
          </cell>
          <cell r="AB696">
            <v>120049.791825781</v>
          </cell>
          <cell r="AC696">
            <v>133083.0719981</v>
          </cell>
          <cell r="AD696">
            <v>147128.159581814</v>
          </cell>
          <cell r="AE696">
            <v>56689.0064775835</v>
          </cell>
          <cell r="AF696">
            <v>52114.7988894105</v>
          </cell>
          <cell r="AG696">
            <v>49089.2754347483</v>
          </cell>
          <cell r="AH696">
            <v>46248.8330828845</v>
          </cell>
          <cell r="AI696">
            <v>43576.0524359085</v>
          </cell>
          <cell r="AJ696">
            <v>41055.6915206489</v>
          </cell>
          <cell r="AK696">
            <v>38607.1856217697</v>
          </cell>
          <cell r="AL696">
            <v>36158.6797228906</v>
          </cell>
          <cell r="AM696">
            <v>33707.9963992726</v>
          </cell>
          <cell r="AN696">
            <v>31259.4905003935</v>
          </cell>
          <cell r="AO696">
            <v>28808.8071767756</v>
          </cell>
          <cell r="AP696">
            <v>26360.3012778964</v>
          </cell>
          <cell r="AQ696">
            <v>23909.6179542785</v>
          </cell>
          <cell r="AR696">
            <v>21461.1120553993</v>
          </cell>
          <cell r="AS696">
            <v>19654.9464544674</v>
          </cell>
          <cell r="AT696">
            <v>18491.1211514826</v>
          </cell>
          <cell r="AU696">
            <v>17327.2958484978</v>
          </cell>
          <cell r="AV696">
            <v>16163.470545513</v>
          </cell>
          <cell r="AW696">
            <v>14999.6452425282</v>
          </cell>
          <cell r="AX696">
            <v>13835.8199395434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</row>
        <row r="697">
          <cell r="A697">
            <v>-3043.36205465964</v>
          </cell>
          <cell r="B697">
            <v>-12397.5203183004</v>
          </cell>
          <cell r="C697">
            <v>-10784.9498736863</v>
          </cell>
          <cell r="D697">
            <v>-8271.77813967001</v>
          </cell>
          <cell r="E697">
            <v>-6636.05976704838</v>
          </cell>
          <cell r="F697">
            <v>-5272.99383439882</v>
          </cell>
          <cell r="G697">
            <v>-3834.77363878664</v>
          </cell>
          <cell r="H697">
            <v>-2307.45496803261</v>
          </cell>
          <cell r="I697">
            <v>-614.37201543033</v>
          </cell>
          <cell r="J697">
            <v>1262.74854584842</v>
          </cell>
          <cell r="K697">
            <v>3335.58051022444</v>
          </cell>
          <cell r="L697">
            <v>5625.93147827952</v>
          </cell>
          <cell r="M697">
            <v>8153.73580786854</v>
          </cell>
          <cell r="N697">
            <v>10947.867832987</v>
          </cell>
          <cell r="O697">
            <v>14428.3710131881</v>
          </cell>
          <cell r="P697">
            <v>18753.7784331578</v>
          </cell>
          <cell r="Q697">
            <v>23565.9905982769</v>
          </cell>
          <cell r="R697">
            <v>28751.7873000207</v>
          </cell>
          <cell r="S697">
            <v>34340.17087686</v>
          </cell>
          <cell r="T697">
            <v>40362.3951941736</v>
          </cell>
          <cell r="U697">
            <v>46852.1404361342</v>
          </cell>
          <cell r="V697">
            <v>53845.7014671419</v>
          </cell>
          <cell r="W697">
            <v>61382.1908162449</v>
          </cell>
          <cell r="X697">
            <v>69503.7574197695</v>
          </cell>
          <cell r="Y697">
            <v>78255.8223455081</v>
          </cell>
          <cell r="Z697">
            <v>87687.3328167885</v>
          </cell>
          <cell r="AA697">
            <v>97851.0359570923</v>
          </cell>
          <cell r="AB697">
            <v>108803.773786179</v>
          </cell>
          <cell r="AC697">
            <v>120606.801117527</v>
          </cell>
          <cell r="AD697">
            <v>133326.128134975</v>
          </cell>
          <cell r="AE697">
            <v>48642.9118310289</v>
          </cell>
          <cell r="AF697">
            <v>44717.9395968391</v>
          </cell>
          <cell r="AG697">
            <v>42121.8406388156</v>
          </cell>
          <cell r="AH697">
            <v>39684.5534914836</v>
          </cell>
          <cell r="AI697">
            <v>37391.1311608957</v>
          </cell>
          <cell r="AJ697">
            <v>35228.4950273479</v>
          </cell>
          <cell r="AK697">
            <v>33127.5152438333</v>
          </cell>
          <cell r="AL697">
            <v>31026.5354603187</v>
          </cell>
          <cell r="AM697">
            <v>28923.6873025606</v>
          </cell>
          <cell r="AN697">
            <v>26822.707519046</v>
          </cell>
          <cell r="AO697">
            <v>24719.859361288</v>
          </cell>
          <cell r="AP697">
            <v>22618.8795777733</v>
          </cell>
          <cell r="AQ697">
            <v>20516.0314200153</v>
          </cell>
          <cell r="AR697">
            <v>18415.0516365007</v>
          </cell>
          <cell r="AS697">
            <v>16865.2422547978</v>
          </cell>
          <cell r="AT697">
            <v>15866.6032749068</v>
          </cell>
          <cell r="AU697">
            <v>14867.9642950158</v>
          </cell>
          <cell r="AV697">
            <v>13869.3253151248</v>
          </cell>
          <cell r="AW697">
            <v>12870.6863352338</v>
          </cell>
          <cell r="AX697">
            <v>11872.0473553427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</row>
        <row r="698">
          <cell r="A698">
            <v>-3084.31375949409</v>
          </cell>
          <cell r="B698">
            <v>-12441.7087193643</v>
          </cell>
          <cell r="C698">
            <v>-10856.167565153</v>
          </cell>
          <cell r="D698">
            <v>-8333.18916104141</v>
          </cell>
          <cell r="E698">
            <v>-6661.40822336074</v>
          </cell>
          <cell r="F698">
            <v>-5268.88297279256</v>
          </cell>
          <cell r="G698">
            <v>-3801.686787339</v>
          </cell>
          <cell r="H698">
            <v>-2245.67027376775</v>
          </cell>
          <cell r="I698">
            <v>-523.024036107205</v>
          </cell>
          <cell r="J698">
            <v>1384.75607438106</v>
          </cell>
          <cell r="K698">
            <v>3489.40042599163</v>
          </cell>
          <cell r="L698">
            <v>5812.92461428189</v>
          </cell>
          <cell r="M698">
            <v>8375.42404778431</v>
          </cell>
          <cell r="N698">
            <v>11206.1246635921</v>
          </cell>
          <cell r="O698">
            <v>14731.819919928</v>
          </cell>
          <cell r="P698">
            <v>19114.0363880433</v>
          </cell>
          <cell r="Q698">
            <v>23989.6475956396</v>
          </cell>
          <cell r="R698">
            <v>29243.7651722932</v>
          </cell>
          <cell r="S698">
            <v>34905.7735511176</v>
          </cell>
          <cell r="T698">
            <v>41007.3383551348</v>
          </cell>
          <cell r="U698">
            <v>47582.5834919763</v>
          </cell>
          <cell r="V698">
            <v>54668.2819969063</v>
          </cell>
          <cell r="W698">
            <v>62304.0616914842</v>
          </cell>
          <cell r="X698">
            <v>70532.6268080444</v>
          </cell>
          <cell r="Y698">
            <v>79399.9968194592</v>
          </cell>
          <cell r="Z698">
            <v>88955.7638098782</v>
          </cell>
          <cell r="AA698">
            <v>99253.369825826</v>
          </cell>
          <cell r="AB698">
            <v>110350.405758787</v>
          </cell>
          <cell r="AC698">
            <v>122308.933430823</v>
          </cell>
          <cell r="AD698">
            <v>135195.832684531</v>
          </cell>
          <cell r="AE698">
            <v>49441.0284207101</v>
          </cell>
          <cell r="AF698">
            <v>45451.6565579572</v>
          </cell>
          <cell r="AG698">
            <v>42812.9616785783</v>
          </cell>
          <cell r="AH698">
            <v>40335.6843408387</v>
          </cell>
          <cell r="AI698">
            <v>38004.6323055254</v>
          </cell>
          <cell r="AJ698">
            <v>35806.5123633268</v>
          </cell>
          <cell r="AK698">
            <v>33671.0604078823</v>
          </cell>
          <cell r="AL698">
            <v>31535.6084524379</v>
          </cell>
          <cell r="AM698">
            <v>29398.2574670918</v>
          </cell>
          <cell r="AN698">
            <v>27262.8055116473</v>
          </cell>
          <cell r="AO698">
            <v>25125.4545263012</v>
          </cell>
          <cell r="AP698">
            <v>22990.0025708567</v>
          </cell>
          <cell r="AQ698">
            <v>20852.6515855106</v>
          </cell>
          <cell r="AR698">
            <v>18717.1996300661</v>
          </cell>
          <cell r="AS698">
            <v>17141.9614956053</v>
          </cell>
          <cell r="AT698">
            <v>16126.9371821281</v>
          </cell>
          <cell r="AU698">
            <v>15111.912868651</v>
          </cell>
          <cell r="AV698">
            <v>14096.8885551738</v>
          </cell>
          <cell r="AW698">
            <v>13081.8642416966</v>
          </cell>
          <cell r="AX698">
            <v>12066.8399282194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</row>
        <row r="699">
          <cell r="A699">
            <v>-3314.88898646292</v>
          </cell>
          <cell r="B699">
            <v>-13568.0172371194</v>
          </cell>
          <cell r="C699">
            <v>-12040.1583596387</v>
          </cell>
          <cell r="D699">
            <v>-9592.22766350464</v>
          </cell>
          <cell r="E699">
            <v>-7920.03037444924</v>
          </cell>
          <cell r="F699">
            <v>-6488.0949582374</v>
          </cell>
          <cell r="G699">
            <v>-4990.51635558467</v>
          </cell>
          <cell r="H699">
            <v>-3412.78708056193</v>
          </cell>
          <cell r="I699">
            <v>-1672.68696508194</v>
          </cell>
          <cell r="J699">
            <v>248.671470610868</v>
          </cell>
          <cell r="K699">
            <v>2362.59323749357</v>
          </cell>
          <cell r="L699">
            <v>4691.27705651068</v>
          </cell>
          <cell r="M699">
            <v>7254.74040295446</v>
          </cell>
          <cell r="N699">
            <v>10082.9020807361</v>
          </cell>
          <cell r="O699">
            <v>13631.1000151188</v>
          </cell>
          <cell r="P699">
            <v>18072.9447918325</v>
          </cell>
          <cell r="Q699">
            <v>23022.3239432818</v>
          </cell>
          <cell r="R699">
            <v>28355.9362609821</v>
          </cell>
          <cell r="S699">
            <v>34103.610764196</v>
          </cell>
          <cell r="T699">
            <v>40297.4921764729</v>
          </cell>
          <cell r="U699">
            <v>46972.2206997909</v>
          </cell>
          <cell r="V699">
            <v>54165.1257450327</v>
          </cell>
          <cell r="W699">
            <v>61916.4347022611</v>
          </cell>
          <cell r="X699">
            <v>70269.4979183753</v>
          </cell>
          <cell r="Y699">
            <v>79271.0311403651</v>
          </cell>
          <cell r="Z699">
            <v>88971.3767800668</v>
          </cell>
          <cell r="AA699">
            <v>99424.7854615802</v>
          </cell>
          <cell r="AB699">
            <v>110689.719425944</v>
          </cell>
          <cell r="AC699">
            <v>122829.179489902</v>
          </cell>
          <cell r="AD699">
            <v>135911.057387335</v>
          </cell>
          <cell r="AE699">
            <v>52923.299184459</v>
          </cell>
          <cell r="AF699">
            <v>48652.9446349146</v>
          </cell>
          <cell r="AG699">
            <v>45828.3990496255</v>
          </cell>
          <cell r="AH699">
            <v>43176.6400976787</v>
          </cell>
          <cell r="AI699">
            <v>40681.4055077009</v>
          </cell>
          <cell r="AJ699">
            <v>38328.4657922404</v>
          </cell>
          <cell r="AK699">
            <v>36042.6079461952</v>
          </cell>
          <cell r="AL699">
            <v>33756.75010015</v>
          </cell>
          <cell r="AM699">
            <v>31468.859470183</v>
          </cell>
          <cell r="AN699">
            <v>29183.0016241378</v>
          </cell>
          <cell r="AO699">
            <v>26895.1109941709</v>
          </cell>
          <cell r="AP699">
            <v>24609.2531481257</v>
          </cell>
          <cell r="AQ699">
            <v>22321.3625181588</v>
          </cell>
          <cell r="AR699">
            <v>20035.5046721135</v>
          </cell>
          <cell r="AS699">
            <v>18349.3180829625</v>
          </cell>
          <cell r="AT699">
            <v>17262.8027507055</v>
          </cell>
          <cell r="AU699">
            <v>16176.2874184486</v>
          </cell>
          <cell r="AV699">
            <v>15089.7720861916</v>
          </cell>
          <cell r="AW699">
            <v>14003.2567539347</v>
          </cell>
          <cell r="AX699">
            <v>12916.7414216777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</row>
        <row r="700">
          <cell r="A700">
            <v>-2910.60274261527</v>
          </cell>
          <cell r="B700">
            <v>-11723.530189174</v>
          </cell>
          <cell r="C700">
            <v>-10056.7030024355</v>
          </cell>
          <cell r="D700">
            <v>-7658.08812616914</v>
          </cell>
          <cell r="E700">
            <v>-6091.15440087302</v>
          </cell>
          <cell r="F700">
            <v>-4763.66664799463</v>
          </cell>
          <cell r="G700">
            <v>-3356.92142147427</v>
          </cell>
          <cell r="H700">
            <v>-1857.25741559786</v>
          </cell>
          <cell r="I700">
            <v>-190.599715504046</v>
          </cell>
          <cell r="J700">
            <v>1661.01493862464</v>
          </cell>
          <cell r="K700">
            <v>3709.40241824306</v>
          </cell>
          <cell r="L700">
            <v>5976.15907372104</v>
          </cell>
          <cell r="M700">
            <v>8481.14796161012</v>
          </cell>
          <cell r="N700">
            <v>11252.7253494274</v>
          </cell>
          <cell r="O700">
            <v>14694.5880080403</v>
          </cell>
          <cell r="P700">
            <v>18958.2610057026</v>
          </cell>
          <cell r="Q700">
            <v>23698.5444189235</v>
          </cell>
          <cell r="R700">
            <v>28806.8283528268</v>
          </cell>
          <cell r="S700">
            <v>34311.6816442135</v>
          </cell>
          <cell r="T700">
            <v>40243.8910029318</v>
          </cell>
          <cell r="U700">
            <v>46636.6331911253</v>
          </cell>
          <cell r="V700">
            <v>53525.660569205</v>
          </cell>
          <cell r="W700">
            <v>60949.5010462352</v>
          </cell>
          <cell r="X700">
            <v>68949.67355299</v>
          </cell>
          <cell r="Y700">
            <v>77570.9202427406</v>
          </cell>
          <cell r="Z700">
            <v>86861.4567183957</v>
          </cell>
          <cell r="AA700">
            <v>96873.2416854226</v>
          </cell>
          <cell r="AB700">
            <v>107662.267538628</v>
          </cell>
          <cell r="AC700">
            <v>119288.873507942</v>
          </cell>
          <cell r="AD700">
            <v>131818.083114529</v>
          </cell>
          <cell r="AE700">
            <v>46665.0764147347</v>
          </cell>
          <cell r="AF700">
            <v>42899.694731368</v>
          </cell>
          <cell r="AG700">
            <v>40409.1539373215</v>
          </cell>
          <cell r="AH700">
            <v>38070.9676180078</v>
          </cell>
          <cell r="AI700">
            <v>35870.7965287459</v>
          </cell>
          <cell r="AJ700">
            <v>33796.0938304404</v>
          </cell>
          <cell r="AK700">
            <v>31780.5405164428</v>
          </cell>
          <cell r="AL700">
            <v>29764.9872024452</v>
          </cell>
          <cell r="AM700">
            <v>27747.6414828626</v>
          </cell>
          <cell r="AN700">
            <v>25732.088168865</v>
          </cell>
          <cell r="AO700">
            <v>23714.7424492823</v>
          </cell>
          <cell r="AP700">
            <v>21699.1891352847</v>
          </cell>
          <cell r="AQ700">
            <v>19681.8434157021</v>
          </cell>
          <cell r="AR700">
            <v>17666.2901017045</v>
          </cell>
          <cell r="AS700">
            <v>16179.4964353084</v>
          </cell>
          <cell r="AT700">
            <v>15221.4624165139</v>
          </cell>
          <cell r="AU700">
            <v>14263.4283977194</v>
          </cell>
          <cell r="AV700">
            <v>13305.3943789249</v>
          </cell>
          <cell r="AW700">
            <v>12347.3603601304</v>
          </cell>
          <cell r="AX700">
            <v>11389.3263413359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</row>
        <row r="701">
          <cell r="A701">
            <v>-3344.34796353713</v>
          </cell>
          <cell r="B701">
            <v>-13442.5930816337</v>
          </cell>
          <cell r="C701">
            <v>-11515.7952776818</v>
          </cell>
          <cell r="D701">
            <v>-8831.06128818761</v>
          </cell>
          <cell r="E701">
            <v>-7043.58345302214</v>
          </cell>
          <cell r="F701">
            <v>-5514.98298998295</v>
          </cell>
          <cell r="G701">
            <v>-3915.75822738146</v>
          </cell>
          <cell r="H701">
            <v>-2230.79392614535</v>
          </cell>
          <cell r="I701">
            <v>-376.374780038657</v>
          </cell>
          <cell r="J701">
            <v>1667.08568111098</v>
          </cell>
          <cell r="K701">
            <v>3911.47069519987</v>
          </cell>
          <cell r="L701">
            <v>6379.73601495074</v>
          </cell>
          <cell r="M701">
            <v>9092.65745341841</v>
          </cell>
          <cell r="N701">
            <v>12081.1331934021</v>
          </cell>
          <cell r="O701">
            <v>15807.3594322459</v>
          </cell>
          <cell r="P701">
            <v>20448.4387017624</v>
          </cell>
          <cell r="Q701">
            <v>25614.5047849858</v>
          </cell>
          <cell r="R701">
            <v>31181.6260041118</v>
          </cell>
          <cell r="S701">
            <v>37180.9373116252</v>
          </cell>
          <cell r="T701">
            <v>43645.9907472872</v>
          </cell>
          <cell r="U701">
            <v>50612.9430829028</v>
          </cell>
          <cell r="V701">
            <v>58120.7580344383</v>
          </cell>
          <cell r="W701">
            <v>66211.4241723916</v>
          </cell>
          <cell r="X701">
            <v>74930.1897491108</v>
          </cell>
          <cell r="Y701">
            <v>84325.8157563671</v>
          </cell>
          <cell r="Z701">
            <v>94450.8486284461</v>
          </cell>
          <cell r="AA701">
            <v>105361.914115887</v>
          </cell>
          <cell r="AB701">
            <v>117120.033973407</v>
          </cell>
          <cell r="AC701">
            <v>129790.967233126</v>
          </cell>
          <cell r="AD701">
            <v>143445.577971729</v>
          </cell>
          <cell r="AE701">
            <v>53650.2317727853</v>
          </cell>
          <cell r="AF701">
            <v>49321.2213961552</v>
          </cell>
          <cell r="AG701">
            <v>46457.8790188142</v>
          </cell>
          <cell r="AH701">
            <v>43769.6966006765</v>
          </cell>
          <cell r="AI701">
            <v>41240.1884985231</v>
          </cell>
          <cell r="AJ701">
            <v>38854.9297745372</v>
          </cell>
          <cell r="AK701">
            <v>36537.6743288302</v>
          </cell>
          <cell r="AL701">
            <v>34220.4188831232</v>
          </cell>
          <cell r="AM701">
            <v>31901.1027320139</v>
          </cell>
          <cell r="AN701">
            <v>29583.8472863069</v>
          </cell>
          <cell r="AO701">
            <v>27264.5311351975</v>
          </cell>
          <cell r="AP701">
            <v>24947.2756894906</v>
          </cell>
          <cell r="AQ701">
            <v>22627.9595383812</v>
          </cell>
          <cell r="AR701">
            <v>20310.7040926743</v>
          </cell>
          <cell r="AS701">
            <v>18601.3567406731</v>
          </cell>
          <cell r="AT701">
            <v>17499.9174823778</v>
          </cell>
          <cell r="AU701">
            <v>16398.4782240826</v>
          </cell>
          <cell r="AV701">
            <v>15297.0389657873</v>
          </cell>
          <cell r="AW701">
            <v>14195.599707492</v>
          </cell>
          <cell r="AX701">
            <v>13094.1604491967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</row>
        <row r="702">
          <cell r="A702">
            <v>-3004.8502740021</v>
          </cell>
          <cell r="B702">
            <v>-12202.6836324871</v>
          </cell>
          <cell r="C702">
            <v>-10619.5296409123</v>
          </cell>
          <cell r="D702">
            <v>-8218.63017860911</v>
          </cell>
          <cell r="E702">
            <v>-6634.25692461423</v>
          </cell>
          <cell r="F702">
            <v>-5293.56647334857</v>
          </cell>
          <cell r="G702">
            <v>-3877.47407175256</v>
          </cell>
          <cell r="H702">
            <v>-2372.19015927801</v>
          </cell>
          <cell r="I702">
            <v>-701.876480675239</v>
          </cell>
          <cell r="J702">
            <v>1151.56603489668</v>
          </cell>
          <cell r="K702">
            <v>3199.76107275935</v>
          </cell>
          <cell r="L702">
            <v>5464.3568979252</v>
          </cell>
          <cell r="M702">
            <v>7965.1613638069</v>
          </cell>
          <cell r="N702">
            <v>10730.7849186306</v>
          </cell>
          <cell r="O702">
            <v>14176.4221903125</v>
          </cell>
          <cell r="P702">
            <v>18458.4477146483</v>
          </cell>
          <cell r="Q702">
            <v>23222.3484848033</v>
          </cell>
          <cell r="R702">
            <v>28356.0832524377</v>
          </cell>
          <cell r="S702">
            <v>33888.363191921</v>
          </cell>
          <cell r="T702">
            <v>39850.1284007056</v>
          </cell>
          <cell r="U702">
            <v>46274.7209364175</v>
          </cell>
          <cell r="V702">
            <v>53198.0712872679</v>
          </cell>
          <cell r="W702">
            <v>60658.8993186455</v>
          </cell>
          <cell r="X702">
            <v>68698.9308197169</v>
          </cell>
          <cell r="Y702">
            <v>77363.1308611008</v>
          </cell>
          <cell r="Z702">
            <v>86699.9552687059</v>
          </cell>
          <cell r="AA702">
            <v>96761.6216201358</v>
          </cell>
          <cell r="AB702">
            <v>107604.40127925</v>
          </cell>
          <cell r="AC702">
            <v>119288.934102123</v>
          </cell>
          <cell r="AD702">
            <v>131880.567574456</v>
          </cell>
          <cell r="AE702">
            <v>48071.1155636321</v>
          </cell>
          <cell r="AF702">
            <v>44192.2812843604</v>
          </cell>
          <cell r="AG702">
            <v>41626.6994076158</v>
          </cell>
          <cell r="AH702">
            <v>39218.0625125191</v>
          </cell>
          <cell r="AI702">
            <v>36951.59930668</v>
          </cell>
          <cell r="AJ702">
            <v>34814.3849092567</v>
          </cell>
          <cell r="AK702">
            <v>32738.1020929439</v>
          </cell>
          <cell r="AL702">
            <v>30661.8192766311</v>
          </cell>
          <cell r="AM702">
            <v>28583.6900487694</v>
          </cell>
          <cell r="AN702">
            <v>26507.4072324566</v>
          </cell>
          <cell r="AO702">
            <v>24429.2780045949</v>
          </cell>
          <cell r="AP702">
            <v>22352.9951882821</v>
          </cell>
          <cell r="AQ702">
            <v>20274.8659604205</v>
          </cell>
          <cell r="AR702">
            <v>18198.5831441076</v>
          </cell>
          <cell r="AS702">
            <v>16666.9917346905</v>
          </cell>
          <cell r="AT702">
            <v>15680.0917321691</v>
          </cell>
          <cell r="AU702">
            <v>14693.1917296478</v>
          </cell>
          <cell r="AV702">
            <v>13706.2917271264</v>
          </cell>
          <cell r="AW702">
            <v>12719.391724605</v>
          </cell>
          <cell r="AX702">
            <v>11732.4917220837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</row>
        <row r="703">
          <cell r="A703">
            <v>-3408.17733569465</v>
          </cell>
          <cell r="B703">
            <v>-13855.7586810132</v>
          </cell>
          <cell r="C703">
            <v>-12127.8947530218</v>
          </cell>
          <cell r="D703">
            <v>-9570.22857470924</v>
          </cell>
          <cell r="E703">
            <v>-7829.35752085633</v>
          </cell>
          <cell r="F703">
            <v>-6327.90292884553</v>
          </cell>
          <cell r="G703">
            <v>-4760.91585873723</v>
          </cell>
          <cell r="H703">
            <v>-3113.41490413577</v>
          </cell>
          <cell r="I703">
            <v>-1300.83521448966</v>
          </cell>
          <cell r="J703">
            <v>696.246232376777</v>
          </cell>
          <cell r="K703">
            <v>2889.32951983645</v>
          </cell>
          <cell r="L703">
            <v>5301.11589203743</v>
          </cell>
          <cell r="M703">
            <v>7952.03892823024</v>
          </cell>
          <cell r="N703">
            <v>10872.8198178536</v>
          </cell>
          <cell r="O703">
            <v>14532.3274694931</v>
          </cell>
          <cell r="P703">
            <v>19110.243823453</v>
          </cell>
          <cell r="Q703">
            <v>24210.5916974651</v>
          </cell>
          <cell r="R703">
            <v>29706.8928320065</v>
          </cell>
          <cell r="S703">
            <v>35629.8861077177</v>
          </cell>
          <cell r="T703">
            <v>42012.6967444292</v>
          </cell>
          <cell r="U703">
            <v>48891.0215588745</v>
          </cell>
          <cell r="V703">
            <v>56303.3286044411</v>
          </cell>
          <cell r="W703">
            <v>64291.072309474</v>
          </cell>
          <cell r="X703">
            <v>72898.9253173245</v>
          </cell>
          <cell r="Y703">
            <v>82175.0283247449</v>
          </cell>
          <cell r="Z703">
            <v>92171.2593158877</v>
          </cell>
          <cell r="AA703">
            <v>102943.523697638</v>
          </cell>
          <cell r="AB703">
            <v>114552.066958908</v>
          </cell>
          <cell r="AC703">
            <v>127061.811602483</v>
          </cell>
          <cell r="AD703">
            <v>140542.720233764</v>
          </cell>
          <cell r="AE703">
            <v>54510.0251541023</v>
          </cell>
          <cell r="AF703">
            <v>50111.6384794303</v>
          </cell>
          <cell r="AG703">
            <v>47202.4084564421</v>
          </cell>
          <cell r="AH703">
            <v>44471.1454890781</v>
          </cell>
          <cell r="AI703">
            <v>41901.0997368093</v>
          </cell>
          <cell r="AJ703">
            <v>39477.6150891722</v>
          </cell>
          <cell r="AK703">
            <v>37123.2235337188</v>
          </cell>
          <cell r="AL703">
            <v>34768.8319782653</v>
          </cell>
          <cell r="AM703">
            <v>32412.3466927456</v>
          </cell>
          <cell r="AN703">
            <v>30057.9551372922</v>
          </cell>
          <cell r="AO703">
            <v>27701.4698517725</v>
          </cell>
          <cell r="AP703">
            <v>25347.0782963191</v>
          </cell>
          <cell r="AQ703">
            <v>22990.5930107994</v>
          </cell>
          <cell r="AR703">
            <v>20636.201455346</v>
          </cell>
          <cell r="AS703">
            <v>18899.4602694124</v>
          </cell>
          <cell r="AT703">
            <v>17780.3694529987</v>
          </cell>
          <cell r="AU703">
            <v>16661.2786365849</v>
          </cell>
          <cell r="AV703">
            <v>15542.1878201712</v>
          </cell>
          <cell r="AW703">
            <v>14423.0970037575</v>
          </cell>
          <cell r="AX703">
            <v>13304.0061873438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</row>
        <row r="704">
          <cell r="A704">
            <v>-3582.06382844615</v>
          </cell>
          <cell r="B704">
            <v>-14521.6399786179</v>
          </cell>
          <cell r="C704">
            <v>-12790.1137505425</v>
          </cell>
          <cell r="D704">
            <v>-10234.1012904702</v>
          </cell>
          <cell r="E704">
            <v>-8444.19046772608</v>
          </cell>
          <cell r="F704">
            <v>-6878.9020774243</v>
          </cell>
          <cell r="G704">
            <v>-5252.96015872811</v>
          </cell>
          <cell r="H704">
            <v>-3550.90048746126</v>
          </cell>
          <cell r="I704">
            <v>-1684.36315851821</v>
          </cell>
          <cell r="J704">
            <v>366.609084205485</v>
          </cell>
          <cell r="K704">
            <v>2613.40984786731</v>
          </cell>
          <cell r="L704">
            <v>5079.14758015625</v>
          </cell>
          <cell r="M704">
            <v>7784.47070461515</v>
          </cell>
          <cell r="N704">
            <v>10760.9640008909</v>
          </cell>
          <cell r="O704">
            <v>14501.044084662</v>
          </cell>
          <cell r="P704">
            <v>19194.5730058759</v>
          </cell>
          <cell r="Q704">
            <v>24427.2467873648</v>
          </cell>
          <cell r="R704">
            <v>30066.1466334765</v>
          </cell>
          <cell r="S704">
            <v>36142.8089293307</v>
          </cell>
          <cell r="T704">
            <v>42691.2183115825</v>
          </cell>
          <cell r="U704">
            <v>49747.9977325517</v>
          </cell>
          <cell r="V704">
            <v>57352.6132795246</v>
          </cell>
          <cell r="W704">
            <v>65547.5948947098</v>
          </cell>
          <cell r="X704">
            <v>74378.7742302594</v>
          </cell>
          <cell r="Y704">
            <v>83895.5409685913</v>
          </cell>
          <cell r="Z704">
            <v>94151.1190415265</v>
          </cell>
          <cell r="AA704">
            <v>105202.864293035</v>
          </cell>
          <cell r="AB704">
            <v>117112.585250312</v>
          </cell>
          <cell r="AC704">
            <v>129946.888797153</v>
          </cell>
          <cell r="AD704">
            <v>143777.552682842</v>
          </cell>
          <cell r="AE704">
            <v>57343.2977283196</v>
          </cell>
          <cell r="AF704">
            <v>52716.2957062703</v>
          </cell>
          <cell r="AG704">
            <v>49655.8523676962</v>
          </cell>
          <cell r="AH704">
            <v>46782.6262947103</v>
          </cell>
          <cell r="AI704">
            <v>44078.9970387868</v>
          </cell>
          <cell r="AJ704">
            <v>41529.5467074654</v>
          </cell>
          <cell r="AK704">
            <v>39052.7807263136</v>
          </cell>
          <cell r="AL704">
            <v>36576.0147451618</v>
          </cell>
          <cell r="AM704">
            <v>34097.0462079442</v>
          </cell>
          <cell r="AN704">
            <v>31620.2802267924</v>
          </cell>
          <cell r="AO704">
            <v>29141.3116895749</v>
          </cell>
          <cell r="AP704">
            <v>26664.5457084231</v>
          </cell>
          <cell r="AQ704">
            <v>24185.5771712055</v>
          </cell>
          <cell r="AR704">
            <v>21708.8111900537</v>
          </cell>
          <cell r="AS704">
            <v>19881.7992482966</v>
          </cell>
          <cell r="AT704">
            <v>18704.5413459342</v>
          </cell>
          <cell r="AU704">
            <v>17527.2834435718</v>
          </cell>
          <cell r="AV704">
            <v>16350.0255412094</v>
          </cell>
          <cell r="AW704">
            <v>15172.767638847</v>
          </cell>
          <cell r="AX704">
            <v>13995.5097364846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</row>
        <row r="705">
          <cell r="A705">
            <v>-3134.22964599922</v>
          </cell>
          <cell r="B705">
            <v>-12684.7999774383</v>
          </cell>
          <cell r="C705">
            <v>-11146.868432421</v>
          </cell>
          <cell r="D705">
            <v>-8731.25830226668</v>
          </cell>
          <cell r="E705">
            <v>-7096.8711631232</v>
          </cell>
          <cell r="F705">
            <v>-5708.3554289607</v>
          </cell>
          <cell r="G705">
            <v>-4248.10662354501</v>
          </cell>
          <cell r="H705">
            <v>-2701.97331707209</v>
          </cell>
          <cell r="I705">
            <v>-991.269301730163</v>
          </cell>
          <cell r="J705">
            <v>902.504869770099</v>
          </cell>
          <cell r="K705">
            <v>2990.89230243783</v>
          </cell>
          <cell r="L705">
            <v>5295.84619141391</v>
          </cell>
          <cell r="M705">
            <v>7837.33488248445</v>
          </cell>
          <cell r="N705">
            <v>10644.6161974208</v>
          </cell>
          <cell r="O705">
            <v>14150.5584933298</v>
          </cell>
          <cell r="P705">
            <v>18519.1764114006</v>
          </cell>
          <cell r="Q705">
            <v>23382.2000428658</v>
          </cell>
          <cell r="R705">
            <v>28622.75283714</v>
          </cell>
          <cell r="S705">
            <v>34270.1433642759</v>
          </cell>
          <cell r="T705">
            <v>40355.9554947883</v>
          </cell>
          <cell r="U705">
            <v>46914.225037142</v>
          </cell>
          <cell r="V705">
            <v>53981.6300880669</v>
          </cell>
          <cell r="W705">
            <v>61597.6961602634</v>
          </cell>
          <cell r="X705">
            <v>69805.0172347038</v>
          </cell>
          <cell r="Y705">
            <v>78649.4939737988</v>
          </cell>
          <cell r="Z705">
            <v>88180.5904276715</v>
          </cell>
          <cell r="AA705">
            <v>98451.6106692057</v>
          </cell>
          <cell r="AB705">
            <v>109519.996904993</v>
          </cell>
          <cell r="AC705">
            <v>121447.650729407</v>
          </cell>
          <cell r="AD705">
            <v>134301.279318465</v>
          </cell>
          <cell r="AE705">
            <v>50197.735196388</v>
          </cell>
          <cell r="AF705">
            <v>46147.3050422591</v>
          </cell>
          <cell r="AG705">
            <v>43468.2243060735</v>
          </cell>
          <cell r="AH705">
            <v>40953.0316456438</v>
          </cell>
          <cell r="AI705">
            <v>38586.3023008989</v>
          </cell>
          <cell r="AJ705">
            <v>36354.5396067766</v>
          </cell>
          <cell r="AK705">
            <v>34186.4040479477</v>
          </cell>
          <cell r="AL705">
            <v>32018.2684891188</v>
          </cell>
          <cell r="AM705">
            <v>29848.2048352811</v>
          </cell>
          <cell r="AN705">
            <v>27680.0692764522</v>
          </cell>
          <cell r="AO705">
            <v>25510.0056226144</v>
          </cell>
          <cell r="AP705">
            <v>23341.8700637856</v>
          </cell>
          <cell r="AQ705">
            <v>21171.8064099478</v>
          </cell>
          <cell r="AR705">
            <v>19003.6708511189</v>
          </cell>
          <cell r="AS705">
            <v>17404.3233199136</v>
          </cell>
          <cell r="AT705">
            <v>16373.7638163317</v>
          </cell>
          <cell r="AU705">
            <v>15343.2043127499</v>
          </cell>
          <cell r="AV705">
            <v>14312.644809168</v>
          </cell>
          <cell r="AW705">
            <v>13282.0853055862</v>
          </cell>
          <cell r="AX705">
            <v>12251.5258020043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</row>
        <row r="706">
          <cell r="A706">
            <v>-3598.10027966286</v>
          </cell>
          <cell r="B706">
            <v>-14758.8166135684</v>
          </cell>
          <cell r="C706">
            <v>-13077.7834095268</v>
          </cell>
          <cell r="D706">
            <v>-10343.254045394</v>
          </cell>
          <cell r="E706">
            <v>-8491.4914791658</v>
          </cell>
          <cell r="F706">
            <v>-6927.34872049143</v>
          </cell>
          <cell r="G706">
            <v>-5302.8640820337</v>
          </cell>
          <cell r="H706">
            <v>-3602.57802251902</v>
          </cell>
          <cell r="I706">
            <v>-1738.061524066</v>
          </cell>
          <cell r="J706">
            <v>310.636632039931</v>
          </cell>
          <cell r="K706">
            <v>2554.88809830652</v>
          </cell>
          <cell r="L706">
            <v>5017.78948322311</v>
          </cell>
          <cell r="M706">
            <v>7719.97138002507</v>
          </cell>
          <cell r="N706">
            <v>10693.0136674613</v>
          </cell>
          <cell r="O706">
            <v>14429.8398601428</v>
          </cell>
          <cell r="P706">
            <v>19120.5141417576</v>
          </cell>
          <cell r="Q706">
            <v>24350.2869040841</v>
          </cell>
          <cell r="R706">
            <v>29986.0605173764</v>
          </cell>
          <cell r="S706">
            <v>36059.3538828329</v>
          </cell>
          <cell r="T706">
            <v>42604.1327958649</v>
          </cell>
          <cell r="U706">
            <v>49656.9999048536</v>
          </cell>
          <cell r="V706">
            <v>57257.3994168993</v>
          </cell>
          <cell r="W706">
            <v>65447.8376954093</v>
          </cell>
          <cell r="X706">
            <v>74274.1209832498</v>
          </cell>
          <cell r="Y706">
            <v>83785.611580965</v>
          </cell>
          <cell r="Z706">
            <v>94035.5039127755</v>
          </cell>
          <cell r="AA706">
            <v>105081.122024299</v>
          </cell>
          <cell r="AB706">
            <v>116984.240175791</v>
          </cell>
          <cell r="AC706">
            <v>129811.428323874</v>
          </cell>
          <cell r="AD706">
            <v>143634.424423908</v>
          </cell>
          <cell r="AE706">
            <v>57407.4592723014</v>
          </cell>
          <cell r="AF706">
            <v>52775.280087349</v>
          </cell>
          <cell r="AG706">
            <v>49711.4124118837</v>
          </cell>
          <cell r="AH706">
            <v>46834.9714798236</v>
          </cell>
          <cell r="AI706">
            <v>44128.3171270834</v>
          </cell>
          <cell r="AJ706">
            <v>41576.0142100886</v>
          </cell>
          <cell r="AK706">
            <v>39096.4769699453</v>
          </cell>
          <cell r="AL706">
            <v>36616.939729802</v>
          </cell>
          <cell r="AM706">
            <v>34135.1974691481</v>
          </cell>
          <cell r="AN706">
            <v>31655.6602290047</v>
          </cell>
          <cell r="AO706">
            <v>29173.9179683508</v>
          </cell>
          <cell r="AP706">
            <v>26694.3807282075</v>
          </cell>
          <cell r="AQ706">
            <v>24212.6384675535</v>
          </cell>
          <cell r="AR706">
            <v>21733.1012274102</v>
          </cell>
          <cell r="AS706">
            <v>19904.0450379084</v>
          </cell>
          <cell r="AT706">
            <v>18725.469899048</v>
          </cell>
          <cell r="AU706">
            <v>17546.8947601877</v>
          </cell>
          <cell r="AV706">
            <v>16368.3196213273</v>
          </cell>
          <cell r="AW706">
            <v>15189.744482467</v>
          </cell>
          <cell r="AX706">
            <v>14011.1693436066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</row>
        <row r="707">
          <cell r="A707">
            <v>-3409.69989837527</v>
          </cell>
          <cell r="B707">
            <v>-13811.7464887461</v>
          </cell>
          <cell r="C707">
            <v>-12171.7906484872</v>
          </cell>
          <cell r="D707">
            <v>-9553.08683193068</v>
          </cell>
          <cell r="E707">
            <v>-7768.81307525514</v>
          </cell>
          <cell r="F707">
            <v>-6259.19296434338</v>
          </cell>
          <cell r="G707">
            <v>-4683.71193352081</v>
          </cell>
          <cell r="H707">
            <v>-3027.33631711831</v>
          </cell>
          <cell r="I707">
            <v>-1205.3432317417</v>
          </cell>
          <cell r="J707">
            <v>801.750211239031</v>
          </cell>
          <cell r="K707">
            <v>3005.48742004376</v>
          </cell>
          <cell r="L707">
            <v>5428.63253915036</v>
          </cell>
          <cell r="M707">
            <v>8091.67997451687</v>
          </cell>
          <cell r="N707">
            <v>11025.4360969421</v>
          </cell>
          <cell r="O707">
            <v>14699.5641140209</v>
          </cell>
          <cell r="P707">
            <v>19294.1299387275</v>
          </cell>
          <cell r="Q707">
            <v>24412.6601748944</v>
          </cell>
          <cell r="R707">
            <v>29928.5552156182</v>
          </cell>
          <cell r="S707">
            <v>35872.6635233704</v>
          </cell>
          <cell r="T707">
            <v>42278.2284069352</v>
          </cell>
          <cell r="U707">
            <v>49181.073939552</v>
          </cell>
          <cell r="V707">
            <v>56619.8053103676</v>
          </cell>
          <cell r="W707">
            <v>64636.0247296916</v>
          </cell>
          <cell r="X707">
            <v>73274.5640955378</v>
          </cell>
          <cell r="Y707">
            <v>82583.7357226747</v>
          </cell>
          <cell r="Z707">
            <v>92615.6025364231</v>
          </cell>
          <cell r="AA707">
            <v>103426.2692423</v>
          </cell>
          <cell r="AB707">
            <v>115076.196099921</v>
          </cell>
          <cell r="AC707">
            <v>127630.537055982</v>
          </cell>
          <cell r="AD707">
            <v>141159.504127386</v>
          </cell>
          <cell r="AE707">
            <v>54598.0289147641</v>
          </cell>
          <cell r="AF707">
            <v>50192.5412606463</v>
          </cell>
          <cell r="AG707">
            <v>47278.6144285494</v>
          </cell>
          <cell r="AH707">
            <v>44542.9419711549</v>
          </cell>
          <cell r="AI707">
            <v>41968.7470061379</v>
          </cell>
          <cell r="AJ707">
            <v>39541.3497614639</v>
          </cell>
          <cell r="AK707">
            <v>37183.1571563803</v>
          </cell>
          <cell r="AL707">
            <v>34824.9645512967</v>
          </cell>
          <cell r="AM707">
            <v>32464.6748359225</v>
          </cell>
          <cell r="AN707">
            <v>30106.4822308389</v>
          </cell>
          <cell r="AO707">
            <v>27746.1925154647</v>
          </cell>
          <cell r="AP707">
            <v>25387.9999103811</v>
          </cell>
          <cell r="AQ707">
            <v>23027.7101950069</v>
          </cell>
          <cell r="AR707">
            <v>20669.5175899233</v>
          </cell>
          <cell r="AS707">
            <v>18929.9725205714</v>
          </cell>
          <cell r="AT707">
            <v>17809.0749869513</v>
          </cell>
          <cell r="AU707">
            <v>16688.1774533312</v>
          </cell>
          <cell r="AV707">
            <v>15567.2799197111</v>
          </cell>
          <cell r="AW707">
            <v>14446.382386091</v>
          </cell>
          <cell r="AX707">
            <v>13325.4848524709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</row>
        <row r="708">
          <cell r="A708">
            <v>-3381.53962522039</v>
          </cell>
          <cell r="B708">
            <v>-13708.7330858357</v>
          </cell>
          <cell r="C708">
            <v>-11930.2692524693</v>
          </cell>
          <cell r="D708">
            <v>-9425.29818105167</v>
          </cell>
          <cell r="E708">
            <v>-7713.28336926708</v>
          </cell>
          <cell r="F708">
            <v>-6218.02191878843</v>
          </cell>
          <cell r="G708">
            <v>-4656.36851045871</v>
          </cell>
          <cell r="H708">
            <v>-3013.39243249473</v>
          </cell>
          <cell r="I708">
            <v>-1205.02975443801</v>
          </cell>
          <cell r="J708">
            <v>788.087280455204</v>
          </cell>
          <cell r="K708">
            <v>2977.49216911083</v>
          </cell>
          <cell r="L708">
            <v>5385.85103141975</v>
          </cell>
          <cell r="M708">
            <v>8033.59011886404</v>
          </cell>
          <cell r="N708">
            <v>10951.3365849149</v>
          </cell>
          <cell r="O708">
            <v>14604.7757028708</v>
          </cell>
          <cell r="P708">
            <v>19172.2295190832</v>
          </cell>
          <cell r="Q708">
            <v>24260.2480666606</v>
          </cell>
          <cell r="R708">
            <v>29743.2627171141</v>
          </cell>
          <cell r="S708">
            <v>35651.938044448</v>
          </cell>
          <cell r="T708">
            <v>42019.3191932394</v>
          </cell>
          <cell r="U708">
            <v>48881.0166885183</v>
          </cell>
          <cell r="V708">
            <v>56275.4055929196</v>
          </cell>
          <cell r="W708">
            <v>64243.8401249218</v>
          </cell>
          <cell r="X708">
            <v>72830.8849384575</v>
          </cell>
          <cell r="Y708">
            <v>82084.5643573611</v>
          </cell>
          <cell r="Z708">
            <v>92056.6309585349</v>
          </cell>
          <cell r="AA708">
            <v>102802.855005923</v>
          </cell>
          <cell r="AB708">
            <v>114383.336354</v>
          </cell>
          <cell r="AC708">
            <v>126862.840565131</v>
          </cell>
          <cell r="AD708">
            <v>140311.161120607</v>
          </cell>
          <cell r="AE708">
            <v>54123.9012306321</v>
          </cell>
          <cell r="AF708">
            <v>49756.6707022831</v>
          </cell>
          <cell r="AG708">
            <v>46868.0483254585</v>
          </cell>
          <cell r="AH708">
            <v>44156.1323675669</v>
          </cell>
          <cell r="AI708">
            <v>41604.2916362379</v>
          </cell>
          <cell r="AJ708">
            <v>39197.9738381477</v>
          </cell>
          <cell r="AK708">
            <v>36860.2597085843</v>
          </cell>
          <cell r="AL708">
            <v>34522.545579021</v>
          </cell>
          <cell r="AM708">
            <v>32182.7525504114</v>
          </cell>
          <cell r="AN708">
            <v>29845.038420848</v>
          </cell>
          <cell r="AO708">
            <v>27505.2453922384</v>
          </cell>
          <cell r="AP708">
            <v>25167.5312626751</v>
          </cell>
          <cell r="AQ708">
            <v>22827.7382340655</v>
          </cell>
          <cell r="AR708">
            <v>20490.0241045021</v>
          </cell>
          <cell r="AS708">
            <v>18765.585193588</v>
          </cell>
          <cell r="AT708">
            <v>17654.4215013231</v>
          </cell>
          <cell r="AU708">
            <v>16543.2578090582</v>
          </cell>
          <cell r="AV708">
            <v>15432.0941167934</v>
          </cell>
          <cell r="AW708">
            <v>14320.9304245285</v>
          </cell>
          <cell r="AX708">
            <v>13209.7667322636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</row>
        <row r="709">
          <cell r="A709">
            <v>-2845.16656917953</v>
          </cell>
          <cell r="B709">
            <v>-11285.7219106762</v>
          </cell>
          <cell r="C709">
            <v>-9615.31628352874</v>
          </cell>
          <cell r="D709">
            <v>-7230.77129946676</v>
          </cell>
          <cell r="E709">
            <v>-5660.33628500535</v>
          </cell>
          <cell r="F709">
            <v>-4332.96159666054</v>
          </cell>
          <cell r="G709">
            <v>-2923.37999517665</v>
          </cell>
          <cell r="H709">
            <v>-1417.96036551818</v>
          </cell>
          <cell r="I709">
            <v>256.354630145209</v>
          </cell>
          <cell r="J709">
            <v>2117.50115012695</v>
          </cell>
          <cell r="K709">
            <v>4177.47106066033</v>
          </cell>
          <cell r="L709">
            <v>6457.89336909947</v>
          </cell>
          <cell r="M709">
            <v>8978.73369461685</v>
          </cell>
          <cell r="N709">
            <v>11768.2687044853</v>
          </cell>
          <cell r="O709">
            <v>15223.3061983332</v>
          </cell>
          <cell r="P709">
            <v>19492.5183046669</v>
          </cell>
          <cell r="Q709">
            <v>24236.4432490565</v>
          </cell>
          <cell r="R709">
            <v>29348.6514156569</v>
          </cell>
          <cell r="S709">
            <v>34857.7335881236</v>
          </cell>
          <cell r="T709">
            <v>40794.5001269504</v>
          </cell>
          <cell r="U709">
            <v>47192.1532809877</v>
          </cell>
          <cell r="V709">
            <v>54086.4728759525</v>
          </cell>
          <cell r="W709">
            <v>61516.0164184184</v>
          </cell>
          <cell r="X709">
            <v>69522.3347344</v>
          </cell>
          <cell r="Y709">
            <v>78150.2043485198</v>
          </cell>
          <cell r="Z709">
            <v>87447.8779033748</v>
          </cell>
          <cell r="AA709">
            <v>97467.3540196081</v>
          </cell>
          <cell r="AB709">
            <v>108264.668105921</v>
          </cell>
          <cell r="AC709">
            <v>119900.205745418</v>
          </cell>
          <cell r="AD709">
            <v>132439.040410957</v>
          </cell>
          <cell r="AE709">
            <v>45812.8310908251</v>
          </cell>
          <cell r="AF709">
            <v>42116.216656522</v>
          </cell>
          <cell r="AG709">
            <v>39671.1606641475</v>
          </cell>
          <cell r="AH709">
            <v>37375.67669336</v>
          </cell>
          <cell r="AI709">
            <v>35215.6873774217</v>
          </cell>
          <cell r="AJ709">
            <v>33178.8750204374</v>
          </cell>
          <cell r="AK709">
            <v>31200.1318012455</v>
          </cell>
          <cell r="AL709">
            <v>29221.3885820537</v>
          </cell>
          <cell r="AM709">
            <v>27240.8856920197</v>
          </cell>
          <cell r="AN709">
            <v>25262.1424728279</v>
          </cell>
          <cell r="AO709">
            <v>23281.6395827939</v>
          </cell>
          <cell r="AP709">
            <v>21302.8963636021</v>
          </cell>
          <cell r="AQ709">
            <v>19322.3934735681</v>
          </cell>
          <cell r="AR709">
            <v>17343.6502543763</v>
          </cell>
          <cell r="AS709">
            <v>15884.0099336331</v>
          </cell>
          <cell r="AT709">
            <v>14943.4725113384</v>
          </cell>
          <cell r="AU709">
            <v>14002.9350890438</v>
          </cell>
          <cell r="AV709">
            <v>13062.3976667491</v>
          </cell>
          <cell r="AW709">
            <v>12121.8602444545</v>
          </cell>
          <cell r="AX709">
            <v>11181.3228221599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</row>
        <row r="710">
          <cell r="A710">
            <v>-3147.36617647711</v>
          </cell>
          <cell r="B710">
            <v>-12792.5395304063</v>
          </cell>
          <cell r="C710">
            <v>-11071.9932262891</v>
          </cell>
          <cell r="D710">
            <v>-8563.35240921238</v>
          </cell>
          <cell r="E710">
            <v>-6908.93825144401</v>
          </cell>
          <cell r="F710">
            <v>-5500.46119310111</v>
          </cell>
          <cell r="G710">
            <v>-4019.17492521386</v>
          </cell>
          <cell r="H710">
            <v>-2450.80299122113</v>
          </cell>
          <cell r="I710">
            <v>-716.366778171219</v>
          </cell>
          <cell r="J710">
            <v>1202.77707988134</v>
          </cell>
          <cell r="K710">
            <v>3318.29393371437</v>
          </cell>
          <cell r="L710">
            <v>5652.29384503717</v>
          </cell>
          <cell r="M710">
            <v>8224.90342042703</v>
          </cell>
          <cell r="N710">
            <v>11065.5814612806</v>
          </cell>
          <cell r="O710">
            <v>14608.5018693459</v>
          </cell>
          <cell r="P710">
            <v>19018.3545452782</v>
          </cell>
          <cell r="Q710">
            <v>23926.1866654672</v>
          </cell>
          <cell r="R710">
            <v>29215.0265478956</v>
          </cell>
          <cell r="S710">
            <v>34914.4528153303</v>
          </cell>
          <cell r="T710">
            <v>41056.3403558943</v>
          </cell>
          <cell r="U710">
            <v>47675.0385881138</v>
          </cell>
          <cell r="V710">
            <v>54807.5635651442</v>
          </cell>
          <cell r="W710">
            <v>62493.8049925471</v>
          </cell>
          <cell r="X710">
            <v>70776.7493173942</v>
          </cell>
          <cell r="Y710">
            <v>79702.7201363589</v>
          </cell>
          <cell r="Z710">
            <v>89321.637267313</v>
          </cell>
          <cell r="AA710">
            <v>99687.2959333238</v>
          </cell>
          <cell r="AB710">
            <v>110857.667620432</v>
          </cell>
          <cell r="AC710">
            <v>122895.224291797</v>
          </cell>
          <cell r="AD710">
            <v>135867.287771438</v>
          </cell>
          <cell r="AE710">
            <v>50334.1510480982</v>
          </cell>
          <cell r="AF710">
            <v>46272.7135671027</v>
          </cell>
          <cell r="AG710">
            <v>43586.3522418826</v>
          </cell>
          <cell r="AH710">
            <v>41064.3243697119</v>
          </cell>
          <cell r="AI710">
            <v>38691.1632726565</v>
          </cell>
          <cell r="AJ710">
            <v>36453.3356075242</v>
          </cell>
          <cell r="AK710">
            <v>34279.3079888698</v>
          </cell>
          <cell r="AL710">
            <v>32105.2803702155</v>
          </cell>
          <cell r="AM710">
            <v>29929.3194168194</v>
          </cell>
          <cell r="AN710">
            <v>27755.291798165</v>
          </cell>
          <cell r="AO710">
            <v>25579.3308447689</v>
          </cell>
          <cell r="AP710">
            <v>23405.3032261146</v>
          </cell>
          <cell r="AQ710">
            <v>21229.3422727184</v>
          </cell>
          <cell r="AR710">
            <v>19055.3146540641</v>
          </cell>
          <cell r="AS710">
            <v>17451.6207842282</v>
          </cell>
          <cell r="AT710">
            <v>16418.2606632107</v>
          </cell>
          <cell r="AU710">
            <v>15384.9005421933</v>
          </cell>
          <cell r="AV710">
            <v>14351.5404211758</v>
          </cell>
          <cell r="AW710">
            <v>13318.1803001584</v>
          </cell>
          <cell r="AX710">
            <v>12284.8201791409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</row>
        <row r="711">
          <cell r="A711">
            <v>-2846.1874578153</v>
          </cell>
          <cell r="B711">
            <v>-11314.0583135637</v>
          </cell>
          <cell r="C711">
            <v>-9556.52673640992</v>
          </cell>
          <cell r="D711">
            <v>-6959.54398754672</v>
          </cell>
          <cell r="E711">
            <v>-5305.41435500143</v>
          </cell>
          <cell r="F711">
            <v>-3951.13036405004</v>
          </cell>
          <cell r="G711">
            <v>-2512.4936333068</v>
          </cell>
          <cell r="H711">
            <v>-975.711436678116</v>
          </cell>
          <cell r="I711">
            <v>732.428811592713</v>
          </cell>
          <cell r="J711">
            <v>2630.05110023029</v>
          </cell>
          <cell r="K711">
            <v>4729.35364677864</v>
          </cell>
          <cell r="L711">
            <v>7052.18481561892</v>
          </cell>
          <cell r="M711">
            <v>9618.74790548581</v>
          </cell>
          <cell r="N711">
            <v>12457.5720651512</v>
          </cell>
          <cell r="O711">
            <v>15965.6065787386</v>
          </cell>
          <cell r="P711">
            <v>20291.7637874179</v>
          </cell>
          <cell r="Q711">
            <v>25097.0099486886</v>
          </cell>
          <cell r="R711">
            <v>30275.2998576017</v>
          </cell>
          <cell r="S711">
            <v>35855.5938697737</v>
          </cell>
          <cell r="T711">
            <v>41869.1006084913</v>
          </cell>
          <cell r="U711">
            <v>48349.4515035739</v>
          </cell>
          <cell r="V711">
            <v>55332.8888801408</v>
          </cell>
          <cell r="W711">
            <v>62858.4686491988</v>
          </cell>
          <cell r="X711">
            <v>70968.2787336273</v>
          </cell>
          <cell r="Y711">
            <v>79707.6744511387</v>
          </cell>
          <cell r="Z711">
            <v>89125.5321706318</v>
          </cell>
          <cell r="AA711">
            <v>99274.5226605455</v>
          </cell>
          <cell r="AB711">
            <v>110211.405657956</v>
          </cell>
          <cell r="AC711">
            <v>121997.34730584</v>
          </cell>
          <cell r="AD711">
            <v>134698.262233815</v>
          </cell>
          <cell r="AE711">
            <v>45796.4709215299</v>
          </cell>
          <cell r="AF711">
            <v>42101.1765811071</v>
          </cell>
          <cell r="AG711">
            <v>39656.9937399661</v>
          </cell>
          <cell r="AH711">
            <v>37362.3295069132</v>
          </cell>
          <cell r="AI711">
            <v>35203.1115423636</v>
          </cell>
          <cell r="AJ711">
            <v>33167.0265491808</v>
          </cell>
          <cell r="AK711">
            <v>31188.9899567852</v>
          </cell>
          <cell r="AL711">
            <v>29210.9533643896</v>
          </cell>
          <cell r="AM711">
            <v>27231.1577295459</v>
          </cell>
          <cell r="AN711">
            <v>25253.1211371502</v>
          </cell>
          <cell r="AO711">
            <v>23273.3255023065</v>
          </cell>
          <cell r="AP711">
            <v>21295.2889099109</v>
          </cell>
          <cell r="AQ711">
            <v>19315.4932750672</v>
          </cell>
          <cell r="AR711">
            <v>17337.4566826715</v>
          </cell>
          <cell r="AS711">
            <v>15878.3376124642</v>
          </cell>
          <cell r="AT711">
            <v>14938.1360644452</v>
          </cell>
          <cell r="AU711">
            <v>13997.9345164262</v>
          </cell>
          <cell r="AV711">
            <v>13057.7329684072</v>
          </cell>
          <cell r="AW711">
            <v>12117.5314203882</v>
          </cell>
          <cell r="AX711">
            <v>11177.3298723692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</row>
        <row r="712">
          <cell r="A712">
            <v>-2846.54944746374</v>
          </cell>
          <cell r="B712">
            <v>-11366.5843486764</v>
          </cell>
          <cell r="C712">
            <v>-9654.76495099848</v>
          </cell>
          <cell r="D712">
            <v>-7215.64234007183</v>
          </cell>
          <cell r="E712">
            <v>-5635.82533351178</v>
          </cell>
          <cell r="F712">
            <v>-4309.16822117809</v>
          </cell>
          <cell r="G712">
            <v>-2900.1289104438</v>
          </cell>
          <cell r="H712">
            <v>-1395.08291520739</v>
          </cell>
          <cell r="I712">
            <v>278.943041697458</v>
          </cell>
          <cell r="J712">
            <v>2139.87804191081</v>
          </cell>
          <cell r="K712">
            <v>4199.72234868538</v>
          </cell>
          <cell r="L712">
            <v>6480.10175886596</v>
          </cell>
          <cell r="M712">
            <v>9000.9836924965</v>
          </cell>
          <cell r="N712">
            <v>11790.6319116003</v>
          </cell>
          <cell r="O712">
            <v>15245.3090810755</v>
          </cell>
          <cell r="P712">
            <v>19513.4567888078</v>
          </cell>
          <cell r="Q712">
            <v>24256.052952334</v>
          </cell>
          <cell r="R712">
            <v>29366.8291813594</v>
          </cell>
          <cell r="S712">
            <v>34874.3682512156</v>
          </cell>
          <cell r="T712">
            <v>40809.471892366</v>
          </cell>
          <cell r="U712">
            <v>47205.3330536587</v>
          </cell>
          <cell r="V712">
            <v>54097.7215388249</v>
          </cell>
          <cell r="W712">
            <v>61525.1840544199</v>
          </cell>
          <cell r="X712">
            <v>69529.2597880064</v>
          </cell>
          <cell r="Y712">
            <v>78154.7127222316</v>
          </cell>
          <cell r="Z712">
            <v>87449.7819840512</v>
          </cell>
          <cell r="AA712">
            <v>97466.4516292125</v>
          </cell>
          <cell r="AB712">
            <v>108260.74137081</v>
          </cell>
          <cell r="AC712">
            <v>119893.019877853</v>
          </cell>
          <cell r="AD712">
            <v>132428.342396014</v>
          </cell>
          <cell r="AE712">
            <v>45746.2834632998</v>
          </cell>
          <cell r="AF712">
            <v>42055.0387237879</v>
          </cell>
          <cell r="AG712">
            <v>39613.5344148956</v>
          </cell>
          <cell r="AH712">
            <v>37321.3848595686</v>
          </cell>
          <cell r="AI712">
            <v>35164.5331398241</v>
          </cell>
          <cell r="AJ712">
            <v>33130.6794524273</v>
          </cell>
          <cell r="AK712">
            <v>31154.8105517088</v>
          </cell>
          <cell r="AL712">
            <v>29178.9416509903</v>
          </cell>
          <cell r="AM712">
            <v>27201.315635524</v>
          </cell>
          <cell r="AN712">
            <v>25225.4467348055</v>
          </cell>
          <cell r="AO712">
            <v>23247.8207193392</v>
          </cell>
          <cell r="AP712">
            <v>21271.9518186207</v>
          </cell>
          <cell r="AQ712">
            <v>19294.3258031544</v>
          </cell>
          <cell r="AR712">
            <v>17318.4569024359</v>
          </cell>
          <cell r="AS712">
            <v>15860.9368523258</v>
          </cell>
          <cell r="AT712">
            <v>14921.7656528243</v>
          </cell>
          <cell r="AU712">
            <v>13982.5944533228</v>
          </cell>
          <cell r="AV712">
            <v>13043.4232538212</v>
          </cell>
          <cell r="AW712">
            <v>12104.2520543197</v>
          </cell>
          <cell r="AX712">
            <v>11165.0808548181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</row>
        <row r="713">
          <cell r="A713">
            <v>-2877.2086635659</v>
          </cell>
          <cell r="B713">
            <v>-11718.571640096</v>
          </cell>
          <cell r="C713">
            <v>-10253.0140028783</v>
          </cell>
          <cell r="D713">
            <v>-7870.20024604324</v>
          </cell>
          <cell r="E713">
            <v>-6320.80544895006</v>
          </cell>
          <cell r="F713">
            <v>-5037.58562941039</v>
          </cell>
          <cell r="G713">
            <v>-3676.21430557221</v>
          </cell>
          <cell r="H713">
            <v>-2223.32021581531</v>
          </cell>
          <cell r="I713">
            <v>-605.917083397634</v>
          </cell>
          <cell r="J713">
            <v>1193.62779595286</v>
          </cell>
          <cell r="K713">
            <v>3186.93574563692</v>
          </cell>
          <cell r="L713">
            <v>5395.26976986674</v>
          </cell>
          <cell r="M713">
            <v>7838.18677904635</v>
          </cell>
          <cell r="N713">
            <v>10543.5633353971</v>
          </cell>
          <cell r="O713">
            <v>13909.2192909125</v>
          </cell>
          <cell r="P713">
            <v>18083.9477436711</v>
          </cell>
          <cell r="Q713">
            <v>22726.547794904</v>
          </cell>
          <cell r="R713">
            <v>27729.5649535632</v>
          </cell>
          <cell r="S713">
            <v>33120.9793363705</v>
          </cell>
          <cell r="T713">
            <v>38930.9432292248</v>
          </cell>
          <cell r="U713">
            <v>45191.9497183411</v>
          </cell>
          <cell r="V713">
            <v>51939.014412662</v>
          </cell>
          <cell r="W713">
            <v>59209.8712738529</v>
          </cell>
          <cell r="X713">
            <v>67045.1836490881</v>
          </cell>
          <cell r="Y713">
            <v>75488.7716868617</v>
          </cell>
          <cell r="Z713">
            <v>84587.8574076773</v>
          </cell>
          <cell r="AA713">
            <v>94393.3288002136</v>
          </cell>
          <cell r="AB713">
            <v>104960.024419961</v>
          </cell>
          <cell r="AC713">
            <v>116347.04008199</v>
          </cell>
          <cell r="AD713">
            <v>128618.059363077</v>
          </cell>
          <cell r="AE713">
            <v>45993.6251089646</v>
          </cell>
          <cell r="AF713">
            <v>42282.4224957348</v>
          </cell>
          <cell r="AG713">
            <v>39827.7174271755</v>
          </cell>
          <cell r="AH713">
            <v>37523.1746455533</v>
          </cell>
          <cell r="AI713">
            <v>35354.6612297446</v>
          </cell>
          <cell r="AJ713">
            <v>33309.8108737663</v>
          </cell>
          <cell r="AK713">
            <v>31323.2588174224</v>
          </cell>
          <cell r="AL713">
            <v>29336.7067610785</v>
          </cell>
          <cell r="AM713">
            <v>27348.3880895942</v>
          </cell>
          <cell r="AN713">
            <v>25361.8360332503</v>
          </cell>
          <cell r="AO713">
            <v>23373.517361766</v>
          </cell>
          <cell r="AP713">
            <v>21386.9653054221</v>
          </cell>
          <cell r="AQ713">
            <v>19398.6466339378</v>
          </cell>
          <cell r="AR713">
            <v>17412.0945775939</v>
          </cell>
          <cell r="AS713">
            <v>15946.6939876784</v>
          </cell>
          <cell r="AT713">
            <v>15002.4448641914</v>
          </cell>
          <cell r="AU713">
            <v>14058.1957407044</v>
          </cell>
          <cell r="AV713">
            <v>13113.9466172173</v>
          </cell>
          <cell r="AW713">
            <v>12169.6974937303</v>
          </cell>
          <cell r="AX713">
            <v>11225.4483702432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</row>
        <row r="714">
          <cell r="A714">
            <v>-2989.04586111253</v>
          </cell>
          <cell r="B714">
            <v>-11847.0993792637</v>
          </cell>
          <cell r="C714">
            <v>-10061.8964168902</v>
          </cell>
          <cell r="D714">
            <v>-7635.32619930742</v>
          </cell>
          <cell r="E714">
            <v>-6016.60406170114</v>
          </cell>
          <cell r="F714">
            <v>-4625.33275487078</v>
          </cell>
          <cell r="G714">
            <v>-3154.96468673579</v>
          </cell>
          <cell r="H714">
            <v>-1591.40314160852</v>
          </cell>
          <cell r="I714">
            <v>141.598359521494</v>
          </cell>
          <cell r="J714">
            <v>2062.4949603777</v>
          </cell>
          <cell r="K714">
            <v>4183.27797515507</v>
          </cell>
          <cell r="L714">
            <v>6526.00414594877</v>
          </cell>
          <cell r="M714">
            <v>9110.91623282446</v>
          </cell>
          <cell r="N714">
            <v>11967.1082586345</v>
          </cell>
          <cell r="O714">
            <v>15510.8293098787</v>
          </cell>
          <cell r="P714">
            <v>19899.2319058346</v>
          </cell>
          <cell r="Q714">
            <v>24777.9505500458</v>
          </cell>
          <cell r="R714">
            <v>30035.4168016945</v>
          </cell>
          <cell r="S714">
            <v>35701.0338218566</v>
          </cell>
          <cell r="T714">
            <v>41806.4874154167</v>
          </cell>
          <cell r="U714">
            <v>48385.9232386398</v>
          </cell>
          <cell r="V714">
            <v>55476.1377638262</v>
          </cell>
          <cell r="W714">
            <v>63116.7840690496</v>
          </cell>
          <cell r="X714">
            <v>71350.5936038871</v>
          </cell>
          <cell r="Y714">
            <v>80223.6151713998</v>
          </cell>
          <cell r="Z714">
            <v>89785.472462904</v>
          </cell>
          <cell r="AA714">
            <v>100089.641585838</v>
          </cell>
          <cell r="AB714">
            <v>111193.750136838</v>
          </cell>
          <cell r="AC714">
            <v>123159.899492631</v>
          </cell>
          <cell r="AD714">
            <v>136055.012121214</v>
          </cell>
          <cell r="AE714">
            <v>48137.9281639514</v>
          </cell>
          <cell r="AF714">
            <v>44253.7028093663</v>
          </cell>
          <cell r="AG714">
            <v>41684.5551073957</v>
          </cell>
          <cell r="AH714">
            <v>39272.5705201912</v>
          </cell>
          <cell r="AI714">
            <v>37002.9572251866</v>
          </cell>
          <cell r="AJ714">
            <v>34862.7723776363</v>
          </cell>
          <cell r="AK714">
            <v>32783.6037981717</v>
          </cell>
          <cell r="AL714">
            <v>30704.4352187072</v>
          </cell>
          <cell r="AM714">
            <v>28623.4176614218</v>
          </cell>
          <cell r="AN714">
            <v>26544.2490819573</v>
          </cell>
          <cell r="AO714">
            <v>24463.2315246719</v>
          </cell>
          <cell r="AP714">
            <v>22384.0629452073</v>
          </cell>
          <cell r="AQ714">
            <v>20303.045387922</v>
          </cell>
          <cell r="AR714">
            <v>18223.8768084574</v>
          </cell>
          <cell r="AS714">
            <v>16690.1566861222</v>
          </cell>
          <cell r="AT714">
            <v>15701.8850209162</v>
          </cell>
          <cell r="AU714">
            <v>14713.6133557103</v>
          </cell>
          <cell r="AV714">
            <v>13725.3416905044</v>
          </cell>
          <cell r="AW714">
            <v>12737.0700252985</v>
          </cell>
          <cell r="AX714">
            <v>11748.7983600925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</row>
        <row r="715">
          <cell r="A715">
            <v>-3219.71825046715</v>
          </cell>
          <cell r="B715">
            <v>-12822.5079756658</v>
          </cell>
          <cell r="C715">
            <v>-10999.7130293096</v>
          </cell>
          <cell r="D715">
            <v>-8551.29282487771</v>
          </cell>
          <cell r="E715">
            <v>-6873.96464322752</v>
          </cell>
          <cell r="F715">
            <v>-5405.48744643093</v>
          </cell>
          <cell r="G715">
            <v>-3864.59279614002</v>
          </cell>
          <cell r="H715">
            <v>-2236.59225296776</v>
          </cell>
          <cell r="I715">
            <v>-440.381754743304</v>
          </cell>
          <cell r="J715">
            <v>1543.14691123767</v>
          </cell>
          <cell r="K715">
            <v>3725.80974974595</v>
          </cell>
          <cell r="L715">
            <v>6130.1471748432</v>
          </cell>
          <cell r="M715">
            <v>8776.63455251959</v>
          </cell>
          <cell r="N715">
            <v>11695.4310651528</v>
          </cell>
          <cell r="O715">
            <v>15333.0785221638</v>
          </cell>
          <cell r="P715">
            <v>19859.7923888382</v>
          </cell>
          <cell r="Q715">
            <v>24897.5311752503</v>
          </cell>
          <cell r="R715">
            <v>30326.3627160094</v>
          </cell>
          <cell r="S715">
            <v>36176.6485580293</v>
          </cell>
          <cell r="T715">
            <v>42481.1072940158</v>
          </cell>
          <cell r="U715">
            <v>49274.9975460575</v>
          </cell>
          <cell r="V715">
            <v>56596.3151547078</v>
          </cell>
          <cell r="W715">
            <v>64486.005676368</v>
          </cell>
          <cell r="X715">
            <v>72988.1933773946</v>
          </cell>
          <cell r="Y715">
            <v>82150.4280056136</v>
          </cell>
          <cell r="Z715">
            <v>92023.9507193501</v>
          </cell>
          <cell r="AA715">
            <v>102663.980661218</v>
          </cell>
          <cell r="AB715">
            <v>114130.023779379</v>
          </cell>
          <cell r="AC715">
            <v>126486.205623398</v>
          </cell>
          <cell r="AD715">
            <v>139801.629975906</v>
          </cell>
          <cell r="AE715">
            <v>51788.9471625007</v>
          </cell>
          <cell r="AF715">
            <v>47610.1229104321</v>
          </cell>
          <cell r="AG715">
            <v>44846.1183164485</v>
          </cell>
          <cell r="AH715">
            <v>42251.1968666084</v>
          </cell>
          <cell r="AI715">
            <v>39809.4448532277</v>
          </cell>
          <cell r="AJ715">
            <v>37506.9377820828</v>
          </cell>
          <cell r="AK715">
            <v>35270.0747551348</v>
          </cell>
          <cell r="AL715">
            <v>33033.2117281868</v>
          </cell>
          <cell r="AM715">
            <v>30794.3594877782</v>
          </cell>
          <cell r="AN715">
            <v>28557.4964608302</v>
          </cell>
          <cell r="AO715">
            <v>26318.6442204217</v>
          </cell>
          <cell r="AP715">
            <v>24081.7811934737</v>
          </cell>
          <cell r="AQ715">
            <v>21842.9289530651</v>
          </cell>
          <cell r="AR715">
            <v>19606.0659261171</v>
          </cell>
          <cell r="AS715">
            <v>17956.0208700201</v>
          </cell>
          <cell r="AT715">
            <v>16892.7937847739</v>
          </cell>
          <cell r="AU715">
            <v>15829.5666995278</v>
          </cell>
          <cell r="AV715">
            <v>14766.3396142816</v>
          </cell>
          <cell r="AW715">
            <v>13703.1125290355</v>
          </cell>
          <cell r="AX715">
            <v>12639.8854437894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</row>
        <row r="716">
          <cell r="A716">
            <v>-3160.44491753674</v>
          </cell>
          <cell r="B716">
            <v>-12710.1687000998</v>
          </cell>
          <cell r="C716">
            <v>-11110.3417491247</v>
          </cell>
          <cell r="D716">
            <v>-8518.92106355654</v>
          </cell>
          <cell r="E716">
            <v>-6792.29653017806</v>
          </cell>
          <cell r="F716">
            <v>-5360.06977947468</v>
          </cell>
          <cell r="G716">
            <v>-3854.48540016477</v>
          </cell>
          <cell r="H716">
            <v>-2261.11087916979</v>
          </cell>
          <cell r="I716">
            <v>-500.368105761364</v>
          </cell>
          <cell r="J716">
            <v>1446.56402827719</v>
          </cell>
          <cell r="K716">
            <v>3591.45256239342</v>
          </cell>
          <cell r="L716">
            <v>5956.58588812192</v>
          </cell>
          <cell r="M716">
            <v>8562.2532862176</v>
          </cell>
          <cell r="N716">
            <v>11438.1721122174</v>
          </cell>
          <cell r="O716">
            <v>15021.7738463126</v>
          </cell>
          <cell r="P716">
            <v>19479.2574021047</v>
          </cell>
          <cell r="Q716">
            <v>24439.4373074697</v>
          </cell>
          <cell r="R716">
            <v>29784.6888696816</v>
          </cell>
          <cell r="S716">
            <v>35544.9062022072</v>
          </cell>
          <cell r="T716">
            <v>41752.3041762324</v>
          </cell>
          <cell r="U716">
            <v>48441.5985871149</v>
          </cell>
          <cell r="V716">
            <v>55650.2003076272</v>
          </cell>
          <cell r="W716">
            <v>63418.424513821</v>
          </cell>
          <cell r="X716">
            <v>71789.7161536379</v>
          </cell>
          <cell r="Y716">
            <v>80810.8929192355</v>
          </cell>
          <cell r="Z716">
            <v>90532.4070818862</v>
          </cell>
          <cell r="AA716">
            <v>101008.627653799</v>
          </cell>
          <cell r="AB716">
            <v>112298.144454899</v>
          </cell>
          <cell r="AC716">
            <v>124464.095785096</v>
          </cell>
          <cell r="AD716">
            <v>137574.521534613</v>
          </cell>
          <cell r="AE716">
            <v>50707.3285492351</v>
          </cell>
          <cell r="AF716">
            <v>46615.7795622616</v>
          </cell>
          <cell r="AG716">
            <v>43909.5015485582</v>
          </cell>
          <cell r="AH716">
            <v>41368.7753564688</v>
          </cell>
          <cell r="AI716">
            <v>38978.0196380768</v>
          </cell>
          <cell r="AJ716">
            <v>36723.6007139551</v>
          </cell>
          <cell r="AK716">
            <v>34533.4548499894</v>
          </cell>
          <cell r="AL716">
            <v>32343.3089860237</v>
          </cell>
          <cell r="AM716">
            <v>30151.2154535684</v>
          </cell>
          <cell r="AN716">
            <v>27961.0695896027</v>
          </cell>
          <cell r="AO716">
            <v>25768.9760571474</v>
          </cell>
          <cell r="AP716">
            <v>23578.8301931817</v>
          </cell>
          <cell r="AQ716">
            <v>21386.7366607264</v>
          </cell>
          <cell r="AR716">
            <v>19196.5907967607</v>
          </cell>
          <cell r="AS716">
            <v>17581.0071372199</v>
          </cell>
          <cell r="AT716">
            <v>16539.9856821041</v>
          </cell>
          <cell r="AU716">
            <v>15498.9642269883</v>
          </cell>
          <cell r="AV716">
            <v>14457.9427718725</v>
          </cell>
          <cell r="AW716">
            <v>13416.9213167567</v>
          </cell>
          <cell r="AX716">
            <v>12375.8998616409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</row>
        <row r="717">
          <cell r="A717">
            <v>-3603.20172982491</v>
          </cell>
          <cell r="B717">
            <v>-14617.6773368901</v>
          </cell>
          <cell r="C717">
            <v>-12850.6451904861</v>
          </cell>
          <cell r="D717">
            <v>-10367.392497588</v>
          </cell>
          <cell r="E717">
            <v>-8609.4874999679</v>
          </cell>
          <cell r="F717">
            <v>-7044.25345568803</v>
          </cell>
          <cell r="G717">
            <v>-5419.49650109891</v>
          </cell>
          <cell r="H717">
            <v>-3719.74150332966</v>
          </cell>
          <cell r="I717">
            <v>-1856.24172745652</v>
          </cell>
          <cell r="J717">
            <v>190.969720377887</v>
          </cell>
          <cell r="K717">
            <v>2433.21869927604</v>
          </cell>
          <cell r="L717">
            <v>4893.60043051606</v>
          </cell>
          <cell r="M717">
            <v>7592.72343183364</v>
          </cell>
          <cell r="N717">
            <v>10562.2018729207</v>
          </cell>
          <cell r="O717">
            <v>14297.0744895149</v>
          </cell>
          <cell r="P717">
            <v>18988.2885766695</v>
          </cell>
          <cell r="Q717">
            <v>24219.3540941043</v>
          </cell>
          <cell r="R717">
            <v>29856.5208224437</v>
          </cell>
          <cell r="S717">
            <v>35931.3154540888</v>
          </cell>
          <cell r="T717">
            <v>42477.7121805052</v>
          </cell>
          <cell r="U717">
            <v>49532.3226979359</v>
          </cell>
          <cell r="V717">
            <v>57134.6009637518</v>
          </cell>
          <cell r="W717">
            <v>65327.0638485697</v>
          </cell>
          <cell r="X717">
            <v>74155.5289181676</v>
          </cell>
          <cell r="Y717">
            <v>83669.3706750281</v>
          </cell>
          <cell r="Z717">
            <v>93921.7966925787</v>
          </cell>
          <cell r="AA717">
            <v>104970.145186451</v>
          </cell>
          <cell r="AB717">
            <v>116876.20568697</v>
          </cell>
          <cell r="AC717">
            <v>129706.564606281</v>
          </cell>
          <cell r="AD717">
            <v>143532.977632754</v>
          </cell>
          <cell r="AE717">
            <v>57667.8068284581</v>
          </cell>
          <cell r="AF717">
            <v>53014.6203293732</v>
          </cell>
          <cell r="AG717">
            <v>49936.8577616446</v>
          </cell>
          <cell r="AH717">
            <v>47047.37193304</v>
          </cell>
          <cell r="AI717">
            <v>44328.4426798769</v>
          </cell>
          <cell r="AJ717">
            <v>41764.5648589336</v>
          </cell>
          <cell r="AK717">
            <v>39273.7827131795</v>
          </cell>
          <cell r="AL717">
            <v>36783.0005674254</v>
          </cell>
          <cell r="AM717">
            <v>34290.0034012111</v>
          </cell>
          <cell r="AN717">
            <v>31799.221255457</v>
          </cell>
          <cell r="AO717">
            <v>29306.2240892426</v>
          </cell>
          <cell r="AP717">
            <v>26815.4419434886</v>
          </cell>
          <cell r="AQ717">
            <v>24322.4447772742</v>
          </cell>
          <cell r="AR717">
            <v>21831.6626315201</v>
          </cell>
          <cell r="AS717">
            <v>19994.3115215489</v>
          </cell>
          <cell r="AT717">
            <v>18810.3914473607</v>
          </cell>
          <cell r="AU717">
            <v>17626.4713731725</v>
          </cell>
          <cell r="AV717">
            <v>16442.5512989842</v>
          </cell>
          <cell r="AW717">
            <v>15258.631224796</v>
          </cell>
          <cell r="AX717">
            <v>14074.7111506077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</row>
        <row r="718">
          <cell r="A718">
            <v>-3772.23467549918</v>
          </cell>
          <cell r="B718">
            <v>-15263.3076722017</v>
          </cell>
          <cell r="C718">
            <v>-13434.2611107475</v>
          </cell>
          <cell r="D718">
            <v>-10645.9772888561</v>
          </cell>
          <cell r="E718">
            <v>-8708.2250586293</v>
          </cell>
          <cell r="F718">
            <v>-7042.23849730746</v>
          </cell>
          <cell r="G718">
            <v>-5318.46445924959</v>
          </cell>
          <cell r="H718">
            <v>-3520.72525867959</v>
          </cell>
          <cell r="I718">
            <v>-1556.33468916501</v>
          </cell>
          <cell r="J718">
            <v>595.46430008836</v>
          </cell>
          <cell r="K718">
            <v>2946.18612651563</v>
          </cell>
          <cell r="L718">
            <v>5519.63643033639</v>
          </cell>
          <cell r="M718">
            <v>8336.97164633883</v>
          </cell>
          <cell r="N718">
            <v>11431.0106346574</v>
          </cell>
          <cell r="O718">
            <v>15320.0694191108</v>
          </cell>
          <cell r="P718">
            <v>20205.4126430665</v>
          </cell>
          <cell r="Q718">
            <v>25653.1978024236</v>
          </cell>
          <cell r="R718">
            <v>31523.9086817109</v>
          </cell>
          <cell r="S718">
            <v>37850.3781036896</v>
          </cell>
          <cell r="T718">
            <v>44667.9877884798</v>
          </cell>
          <cell r="U718">
            <v>52014.8662310862</v>
          </cell>
          <cell r="V718">
            <v>59932.1019406716</v>
          </cell>
          <cell r="W718">
            <v>68463.9732341478</v>
          </cell>
          <cell r="X718">
            <v>77658.1958692417</v>
          </cell>
          <cell r="Y718">
            <v>87566.1899019589</v>
          </cell>
          <cell r="Z718">
            <v>98243.3672608859</v>
          </cell>
          <cell r="AA718">
            <v>109749.441646633</v>
          </cell>
          <cell r="AB718">
            <v>122148.762489577</v>
          </cell>
          <cell r="AC718">
            <v>135510.674833608</v>
          </cell>
          <cell r="AD718">
            <v>149909.907158593</v>
          </cell>
          <cell r="AE718">
            <v>60421.156280605</v>
          </cell>
          <cell r="AF718">
            <v>55545.8033909011</v>
          </cell>
          <cell r="AG718">
            <v>52321.0930485693</v>
          </cell>
          <cell r="AH718">
            <v>49293.6487183202</v>
          </cell>
          <cell r="AI718">
            <v>46444.9041872519</v>
          </cell>
          <cell r="AJ718">
            <v>43758.6140190753</v>
          </cell>
          <cell r="AK718">
            <v>41148.909479119</v>
          </cell>
          <cell r="AL718">
            <v>38539.2049391628</v>
          </cell>
          <cell r="AM718">
            <v>35927.1796225937</v>
          </cell>
          <cell r="AN718">
            <v>33317.4750826375</v>
          </cell>
          <cell r="AO718">
            <v>30705.4497660685</v>
          </cell>
          <cell r="AP718">
            <v>28095.7452261122</v>
          </cell>
          <cell r="AQ718">
            <v>25483.7199095432</v>
          </cell>
          <cell r="AR718">
            <v>22874.015369587</v>
          </cell>
          <cell r="AS718">
            <v>20948.9399303884</v>
          </cell>
          <cell r="AT718">
            <v>19708.4935919476</v>
          </cell>
          <cell r="AU718">
            <v>18468.0472535068</v>
          </cell>
          <cell r="AV718">
            <v>17227.6009150659</v>
          </cell>
          <cell r="AW718">
            <v>15987.1545766251</v>
          </cell>
          <cell r="AX718">
            <v>14746.7082381843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</row>
        <row r="719">
          <cell r="A719">
            <v>-3483.31695769886</v>
          </cell>
          <cell r="B719">
            <v>-14139.5515772922</v>
          </cell>
          <cell r="C719">
            <v>-12385.7383609517</v>
          </cell>
          <cell r="D719">
            <v>-9884.36199205056</v>
          </cell>
          <cell r="E719">
            <v>-8148.75570685155</v>
          </cell>
          <cell r="F719">
            <v>-6623.78235896297</v>
          </cell>
          <cell r="G719">
            <v>-5035.70966982028</v>
          </cell>
          <cell r="H719">
            <v>-3369.37200509043</v>
          </cell>
          <cell r="I719">
            <v>-1538.58781374468</v>
          </cell>
          <cell r="J719">
            <v>476.268410662271</v>
          </cell>
          <cell r="K719">
            <v>2686.6195273937</v>
          </cell>
          <cell r="L719">
            <v>5115.30959606734</v>
          </cell>
          <cell r="M719">
            <v>7782.82910507033</v>
          </cell>
          <cell r="N719">
            <v>10720.2342949413</v>
          </cell>
          <cell r="O719">
            <v>14406.5497230987</v>
          </cell>
          <cell r="P719">
            <v>19025.8207278042</v>
          </cell>
          <cell r="Q719">
            <v>24174.0847680799</v>
          </cell>
          <cell r="R719">
            <v>29722.0219253992</v>
          </cell>
          <cell r="S719">
            <v>35700.6598625311</v>
          </cell>
          <cell r="T719">
            <v>42143.4350003419</v>
          </cell>
          <cell r="U719">
            <v>49086.3795159459</v>
          </cell>
          <cell r="V719">
            <v>56568.3228580095</v>
          </cell>
          <cell r="W719">
            <v>64631.108906211</v>
          </cell>
          <cell r="X719">
            <v>73319.8299893546</v>
          </cell>
          <cell r="Y719">
            <v>82683.0790709178</v>
          </cell>
          <cell r="Z719">
            <v>92773.221512419</v>
          </cell>
          <cell r="AA719">
            <v>103646.687934482</v>
          </cell>
          <cell r="AB719">
            <v>115364.289813463</v>
          </cell>
          <cell r="AC719">
            <v>127991.559578669</v>
          </cell>
          <cell r="AD719">
            <v>141599.117112205</v>
          </cell>
          <cell r="AE719">
            <v>55737.0067752336</v>
          </cell>
          <cell r="AF719">
            <v>51239.6155670434</v>
          </cell>
          <cell r="AG719">
            <v>48264.9008600955</v>
          </cell>
          <cell r="AH719">
            <v>45472.1591197176</v>
          </cell>
          <cell r="AI719">
            <v>42844.263478468</v>
          </cell>
          <cell r="AJ719">
            <v>40366.227927335</v>
          </cell>
          <cell r="AK719">
            <v>37958.8407043998</v>
          </cell>
          <cell r="AL719">
            <v>35551.4534814646</v>
          </cell>
          <cell r="AM719">
            <v>33141.9254000991</v>
          </cell>
          <cell r="AN719">
            <v>30734.5381771639</v>
          </cell>
          <cell r="AO719">
            <v>28325.0100957985</v>
          </cell>
          <cell r="AP719">
            <v>25917.6228728633</v>
          </cell>
          <cell r="AQ719">
            <v>23508.0947914978</v>
          </cell>
          <cell r="AR719">
            <v>21100.7075685626</v>
          </cell>
          <cell r="AS719">
            <v>19324.8735825472</v>
          </cell>
          <cell r="AT719">
            <v>18180.5928334517</v>
          </cell>
          <cell r="AU719">
            <v>17036.3120843561</v>
          </cell>
          <cell r="AV719">
            <v>15892.0313352606</v>
          </cell>
          <cell r="AW719">
            <v>14747.7505861651</v>
          </cell>
          <cell r="AX719">
            <v>13603.4698370695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</row>
        <row r="720">
          <cell r="A720">
            <v>-3300.67378300051</v>
          </cell>
          <cell r="B720">
            <v>-13243.6301270509</v>
          </cell>
          <cell r="C720">
            <v>-11439.0219585622</v>
          </cell>
          <cell r="D720">
            <v>-8785.99639798657</v>
          </cell>
          <cell r="E720">
            <v>-7009.34664454896</v>
          </cell>
          <cell r="F720">
            <v>-5504.36418321231</v>
          </cell>
          <cell r="G720">
            <v>-3928.2747080478</v>
          </cell>
          <cell r="H720">
            <v>-2266.12842676061</v>
          </cell>
          <cell r="I720">
            <v>-435.159598042023</v>
          </cell>
          <cell r="J720">
            <v>1584.0323477973</v>
          </cell>
          <cell r="K720">
            <v>3803.29098505518</v>
          </cell>
          <cell r="L720">
            <v>6245.40639436972</v>
          </cell>
          <cell r="M720">
            <v>8931.02860519769</v>
          </cell>
          <cell r="N720">
            <v>11890.7713866543</v>
          </cell>
          <cell r="O720">
            <v>15581.1976421415</v>
          </cell>
          <cell r="P720">
            <v>20176.9181840726</v>
          </cell>
          <cell r="Q720">
            <v>25292.2817522285</v>
          </cell>
          <cell r="R720">
            <v>30804.7642882738</v>
          </cell>
          <cell r="S720">
            <v>36745.1951697408</v>
          </cell>
          <cell r="T720">
            <v>43146.7971388607</v>
          </cell>
          <cell r="U720">
            <v>50045.3721056852</v>
          </cell>
          <cell r="V720">
            <v>57479.5013755875</v>
          </cell>
          <cell r="W720">
            <v>65490.761420944</v>
          </cell>
          <cell r="X720">
            <v>74123.956403733</v>
          </cell>
          <cell r="Y720">
            <v>83427.3687494668</v>
          </cell>
          <cell r="Z720">
            <v>93453.0291738293</v>
          </cell>
          <cell r="AA720">
            <v>104257.007672183</v>
          </cell>
          <cell r="AB720">
            <v>115899.727099349</v>
          </cell>
          <cell r="AC720">
            <v>128446.301093397</v>
          </cell>
          <cell r="AD720">
            <v>141966.898233342</v>
          </cell>
          <cell r="AE720">
            <v>52982.9360106137</v>
          </cell>
          <cell r="AF720">
            <v>48707.7693953853</v>
          </cell>
          <cell r="AG720">
            <v>45880.0409598841</v>
          </cell>
          <cell r="AH720">
            <v>43225.293863017</v>
          </cell>
          <cell r="AI720">
            <v>40727.2475082069</v>
          </cell>
          <cell r="AJ720">
            <v>38371.6563734486</v>
          </cell>
          <cell r="AK720">
            <v>36083.2226995718</v>
          </cell>
          <cell r="AL720">
            <v>33794.7890256949</v>
          </cell>
          <cell r="AM720">
            <v>31504.3202772459</v>
          </cell>
          <cell r="AN720">
            <v>29215.8866033691</v>
          </cell>
          <cell r="AO720">
            <v>26925.4178549201</v>
          </cell>
          <cell r="AP720">
            <v>24636.9841810433</v>
          </cell>
          <cell r="AQ720">
            <v>22346.5154325943</v>
          </cell>
          <cell r="AR720">
            <v>20058.0817587175</v>
          </cell>
          <cell r="AS720">
            <v>18369.9950836301</v>
          </cell>
          <cell r="AT720">
            <v>17282.2554073322</v>
          </cell>
          <cell r="AU720">
            <v>16194.5157310343</v>
          </cell>
          <cell r="AV720">
            <v>15106.7760547364</v>
          </cell>
          <cell r="AW720">
            <v>14019.0363784385</v>
          </cell>
          <cell r="AX720">
            <v>12931.2967021406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</row>
        <row r="721">
          <cell r="A721">
            <v>-3738.76074031863</v>
          </cell>
          <cell r="B721">
            <v>-15170.9496922791</v>
          </cell>
          <cell r="C721">
            <v>-13249.7794720012</v>
          </cell>
          <cell r="D721">
            <v>-10317.6457907588</v>
          </cell>
          <cell r="E721">
            <v>-8339.04347458264</v>
          </cell>
          <cell r="F721">
            <v>-6667.71177932081</v>
          </cell>
          <cell r="G721">
            <v>-4936.12238021079</v>
          </cell>
          <cell r="H721">
            <v>-3128.08587936284</v>
          </cell>
          <cell r="I721">
            <v>-1151.58782370473</v>
          </cell>
          <cell r="J721">
            <v>1014.14796817412</v>
          </cell>
          <cell r="K721">
            <v>3380.79909576749</v>
          </cell>
          <cell r="L721">
            <v>5972.23797073415</v>
          </cell>
          <cell r="M721">
            <v>8809.7397896413</v>
          </cell>
          <cell r="N721">
            <v>11926.1193016336</v>
          </cell>
          <cell r="O721">
            <v>15834.9614699619</v>
          </cell>
          <cell r="P721">
            <v>20735.6082601996</v>
          </cell>
          <cell r="Q721">
            <v>26198.2679075643</v>
          </cell>
          <cell r="R721">
            <v>32085.0080200199</v>
          </cell>
          <cell r="S721">
            <v>38428.7510661954</v>
          </cell>
          <cell r="T721">
            <v>45264.9753715204</v>
          </cell>
          <cell r="U721">
            <v>52631.9135360304</v>
          </cell>
          <cell r="V721">
            <v>60570.7662558631</v>
          </cell>
          <cell r="W721">
            <v>69125.9327442717</v>
          </cell>
          <cell r="X721">
            <v>78345.2590408214</v>
          </cell>
          <cell r="Y721">
            <v>88280.3055974741</v>
          </cell>
          <cell r="Z721">
            <v>98986.6356380754</v>
          </cell>
          <cell r="AA721">
            <v>110524.125903939</v>
          </cell>
          <cell r="AB721">
            <v>122957.301523418</v>
          </cell>
          <cell r="AC721">
            <v>136355.69687827</v>
          </cell>
          <cell r="AD721">
            <v>150794.24448502</v>
          </cell>
          <cell r="AE721">
            <v>59829.0446621424</v>
          </cell>
          <cell r="AF721">
            <v>55001.4689628765</v>
          </cell>
          <cell r="AG721">
            <v>51808.3599432834</v>
          </cell>
          <cell r="AH721">
            <v>48810.5837801555</v>
          </cell>
          <cell r="AI721">
            <v>45989.756204649</v>
          </cell>
          <cell r="AJ721">
            <v>43329.7909815256</v>
          </cell>
          <cell r="AK721">
            <v>40745.6608673828</v>
          </cell>
          <cell r="AL721">
            <v>38161.53075324</v>
          </cell>
          <cell r="AM721">
            <v>35575.1026054917</v>
          </cell>
          <cell r="AN721">
            <v>32990.972491349</v>
          </cell>
          <cell r="AO721">
            <v>30404.5443436007</v>
          </cell>
          <cell r="AP721">
            <v>27820.4142294579</v>
          </cell>
          <cell r="AQ721">
            <v>25233.9860817096</v>
          </cell>
          <cell r="AR721">
            <v>22649.8559675669</v>
          </cell>
          <cell r="AS721">
            <v>20743.6457670386</v>
          </cell>
          <cell r="AT721">
            <v>19515.3554801248</v>
          </cell>
          <cell r="AU721">
            <v>18287.065193211</v>
          </cell>
          <cell r="AV721">
            <v>17058.7749062972</v>
          </cell>
          <cell r="AW721">
            <v>15830.4846193834</v>
          </cell>
          <cell r="AX721">
            <v>14602.1943324697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</row>
        <row r="722">
          <cell r="A722">
            <v>-2843.13124723299</v>
          </cell>
          <cell r="B722">
            <v>-11174.0422896724</v>
          </cell>
          <cell r="C722">
            <v>-9349.76935836072</v>
          </cell>
          <cell r="D722">
            <v>-6982.94156702614</v>
          </cell>
          <cell r="E722">
            <v>-5418.839293843</v>
          </cell>
          <cell r="F722">
            <v>-4069.74839721917</v>
          </cell>
          <cell r="G722">
            <v>-2637.02634826664</v>
          </cell>
          <cell r="H722">
            <v>-1106.90854224653</v>
          </cell>
          <cell r="I722">
            <v>593.893335946793</v>
          </cell>
          <cell r="J722">
            <v>2483.46976122862</v>
          </cell>
          <cell r="K722">
            <v>4573.96074701229</v>
          </cell>
          <cell r="L722">
            <v>6887.16883518302</v>
          </cell>
          <cell r="M722">
            <v>9443.24069264759</v>
          </cell>
          <cell r="N722">
            <v>12270.6649056805</v>
          </cell>
          <cell r="O722">
            <v>15767.0793690856</v>
          </cell>
          <cell r="P722">
            <v>20081.6464702189</v>
          </cell>
          <cell r="Q722">
            <v>24874.6533049834</v>
          </cell>
          <cell r="R722">
            <v>30039.7537166653</v>
          </cell>
          <cell r="S722">
            <v>35605.8342966585</v>
          </cell>
          <cell r="T722">
            <v>41604.0241775187</v>
          </cell>
          <cell r="U722">
            <v>48067.8691272619</v>
          </cell>
          <cell r="V722">
            <v>55033.5191590561</v>
          </cell>
          <cell r="W722">
            <v>62539.9307055401</v>
          </cell>
          <cell r="X722">
            <v>70629.0844884606</v>
          </cell>
          <cell r="Y722">
            <v>79346.2203020953</v>
          </cell>
          <cell r="Z722">
            <v>88740.0900235233</v>
          </cell>
          <cell r="AA722">
            <v>98863.2302647407</v>
          </cell>
          <cell r="AB722">
            <v>109772.256191468</v>
          </cell>
          <cell r="AC722">
            <v>121528.178151875</v>
          </cell>
          <cell r="AD722">
            <v>134196.742886017</v>
          </cell>
          <cell r="AE722">
            <v>45888.2099436092</v>
          </cell>
          <cell r="AF722">
            <v>42185.5132273643</v>
          </cell>
          <cell r="AG722">
            <v>39736.4342241584</v>
          </cell>
          <cell r="AH722">
            <v>37437.1733431869</v>
          </cell>
          <cell r="AI722">
            <v>35273.6300552984</v>
          </cell>
          <cell r="AJ722">
            <v>33233.4663974852</v>
          </cell>
          <cell r="AK722">
            <v>31251.4674224218</v>
          </cell>
          <cell r="AL722">
            <v>29269.4684473584</v>
          </cell>
          <cell r="AM722">
            <v>27285.7069061511</v>
          </cell>
          <cell r="AN722">
            <v>25303.7079310877</v>
          </cell>
          <cell r="AO722">
            <v>23319.9463898804</v>
          </cell>
          <cell r="AP722">
            <v>21337.9474148171</v>
          </cell>
          <cell r="AQ722">
            <v>19354.1858736097</v>
          </cell>
          <cell r="AR722">
            <v>17372.1868985464</v>
          </cell>
          <cell r="AS722">
            <v>15910.1449359435</v>
          </cell>
          <cell r="AT722">
            <v>14968.0599858012</v>
          </cell>
          <cell r="AU722">
            <v>14025.9750356589</v>
          </cell>
          <cell r="AV722">
            <v>13083.8900855166</v>
          </cell>
          <cell r="AW722">
            <v>12141.8051353744</v>
          </cell>
          <cell r="AX722">
            <v>11199.7201852321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</row>
        <row r="723">
          <cell r="A723">
            <v>-3342.04039347787</v>
          </cell>
          <cell r="B723">
            <v>-13579.4278538745</v>
          </cell>
          <cell r="C723">
            <v>-11879.7215682609</v>
          </cell>
          <cell r="D723">
            <v>-9303.08869868991</v>
          </cell>
          <cell r="E723">
            <v>-7566.67761053354</v>
          </cell>
          <cell r="F723">
            <v>-6086.1504076674</v>
          </cell>
          <cell r="G723">
            <v>-4538.07299085412</v>
          </cell>
          <cell r="H723">
            <v>-2907.62641337494</v>
          </cell>
          <cell r="I723">
            <v>-1111.63375642321</v>
          </cell>
          <cell r="J723">
            <v>869.149138399714</v>
          </cell>
          <cell r="K723">
            <v>3046.28226329377</v>
          </cell>
          <cell r="L723">
            <v>5442.33811078648</v>
          </cell>
          <cell r="M723">
            <v>8077.69446477193</v>
          </cell>
          <cell r="N723">
            <v>10982.7782912403</v>
          </cell>
          <cell r="O723">
            <v>14617.7648233709</v>
          </cell>
          <cell r="P723">
            <v>19158.5953822173</v>
          </cell>
          <cell r="Q723">
            <v>24216.1124837064</v>
          </cell>
          <cell r="R723">
            <v>29666.257781543</v>
          </cell>
          <cell r="S723">
            <v>35539.5120229936</v>
          </cell>
          <cell r="T723">
            <v>41868.7222549502</v>
          </cell>
          <cell r="U723">
            <v>48689.2855259197</v>
          </cell>
          <cell r="V723">
            <v>56039.3468492766</v>
          </cell>
          <cell r="W723">
            <v>63960.0125349168</v>
          </cell>
          <cell r="X723">
            <v>72495.5800824031</v>
          </cell>
          <cell r="Y723">
            <v>81693.785921312</v>
          </cell>
          <cell r="Z723">
            <v>91606.0723843081</v>
          </cell>
          <cell r="AA723">
            <v>102287.875406032</v>
          </cell>
          <cell r="AB723">
            <v>113798.934556801</v>
          </cell>
          <cell r="AC723">
            <v>126203.627145029</v>
          </cell>
          <cell r="AD723">
            <v>139571.328256892</v>
          </cell>
          <cell r="AE723">
            <v>53460.6754011157</v>
          </cell>
          <cell r="AF723">
            <v>49146.9602333374</v>
          </cell>
          <cell r="AG723">
            <v>46293.7345838084</v>
          </cell>
          <cell r="AH723">
            <v>43615.0500203627</v>
          </cell>
          <cell r="AI723">
            <v>41094.4791466631</v>
          </cell>
          <cell r="AJ723">
            <v>38717.6479909145</v>
          </cell>
          <cell r="AK723">
            <v>36408.579845057</v>
          </cell>
          <cell r="AL723">
            <v>34099.5116991996</v>
          </cell>
          <cell r="AM723">
            <v>31788.3901288</v>
          </cell>
          <cell r="AN723">
            <v>29479.3219829425</v>
          </cell>
          <cell r="AO723">
            <v>27168.2004125429</v>
          </cell>
          <cell r="AP723">
            <v>24859.1322666855</v>
          </cell>
          <cell r="AQ723">
            <v>22548.0106962858</v>
          </cell>
          <cell r="AR723">
            <v>20238.9425504284</v>
          </cell>
          <cell r="AS723">
            <v>18535.6346445072</v>
          </cell>
          <cell r="AT723">
            <v>17438.0869785223</v>
          </cell>
          <cell r="AU723">
            <v>16340.5393125374</v>
          </cell>
          <cell r="AV723">
            <v>15242.9916465525</v>
          </cell>
          <cell r="AW723">
            <v>14145.4439805676</v>
          </cell>
          <cell r="AX723">
            <v>13047.8963145827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</row>
        <row r="724">
          <cell r="A724">
            <v>-3291.23317702145</v>
          </cell>
          <cell r="B724">
            <v>-13359.3122512087</v>
          </cell>
          <cell r="C724">
            <v>-11797.4687598537</v>
          </cell>
          <cell r="D724">
            <v>-9295.82932721857</v>
          </cell>
          <cell r="E724">
            <v>-7591.20694485699</v>
          </cell>
          <cell r="F724">
            <v>-6143.67979258091</v>
          </cell>
          <cell r="G724">
            <v>-4628.42318860258</v>
          </cell>
          <cell r="H724">
            <v>-3030.8444151958</v>
          </cell>
          <cell r="I724">
            <v>-1268.92309692004</v>
          </cell>
          <cell r="J724">
            <v>676.32958131247</v>
          </cell>
          <cell r="K724">
            <v>2816.38858630031</v>
          </cell>
          <cell r="L724">
            <v>5173.58930577154</v>
          </cell>
          <cell r="M724">
            <v>7768.11643792733</v>
          </cell>
          <cell r="N724">
            <v>10630.0127012744</v>
          </cell>
          <cell r="O724">
            <v>14212.7353369786</v>
          </cell>
          <cell r="P724">
            <v>18689.2215313473</v>
          </cell>
          <cell r="Q724">
            <v>23675.2422741153</v>
          </cell>
          <cell r="R724">
            <v>29048.3407650943</v>
          </cell>
          <cell r="S724">
            <v>34838.5668558375</v>
          </cell>
          <cell r="T724">
            <v>41078.3032459691</v>
          </cell>
          <cell r="U724">
            <v>47802.446588243</v>
          </cell>
          <cell r="V724">
            <v>55048.6026532582</v>
          </cell>
          <cell r="W724">
            <v>62857.2966453169</v>
          </cell>
          <cell r="X724">
            <v>71272.1998456506</v>
          </cell>
          <cell r="Y724">
            <v>80340.3738505481</v>
          </cell>
          <cell r="Z724">
            <v>90112.5337703246</v>
          </cell>
          <cell r="AA724">
            <v>100643.33186111</v>
          </cell>
          <cell r="AB724">
            <v>111991.663175711</v>
          </cell>
          <cell r="AC724">
            <v>124220.994942944</v>
          </cell>
          <cell r="AD724">
            <v>137399.72151754</v>
          </cell>
          <cell r="AE724">
            <v>52670.9752094188</v>
          </cell>
          <cell r="AF724">
            <v>48420.9805552584</v>
          </cell>
          <cell r="AG724">
            <v>45609.9016392954</v>
          </cell>
          <cell r="AH724">
            <v>42970.7855567448</v>
          </cell>
          <cell r="AI724">
            <v>40487.4475703443</v>
          </cell>
          <cell r="AJ724">
            <v>38145.7260349894</v>
          </cell>
          <cell r="AK724">
            <v>35870.7665408417</v>
          </cell>
          <cell r="AL724">
            <v>33595.8070466941</v>
          </cell>
          <cell r="AM724">
            <v>31318.8244603886</v>
          </cell>
          <cell r="AN724">
            <v>29043.8649662409</v>
          </cell>
          <cell r="AO724">
            <v>26766.8823799354</v>
          </cell>
          <cell r="AP724">
            <v>24491.9228857877</v>
          </cell>
          <cell r="AQ724">
            <v>22214.9402994822</v>
          </cell>
          <cell r="AR724">
            <v>19939.9808053345</v>
          </cell>
          <cell r="AS724">
            <v>18261.833497736</v>
          </cell>
          <cell r="AT724">
            <v>17180.4983766866</v>
          </cell>
          <cell r="AU724">
            <v>16099.1632556372</v>
          </cell>
          <cell r="AV724">
            <v>15017.8281345878</v>
          </cell>
          <cell r="AW724">
            <v>13936.4930135385</v>
          </cell>
          <cell r="AX724">
            <v>12855.1578924891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</row>
        <row r="725">
          <cell r="A725">
            <v>-3176.96768002378</v>
          </cell>
          <cell r="B725">
            <v>-12859.8665092388</v>
          </cell>
          <cell r="C725">
            <v>-11160.3356692191</v>
          </cell>
          <cell r="D725">
            <v>-8600.86957385492</v>
          </cell>
          <cell r="E725">
            <v>-6906.16225594357</v>
          </cell>
          <cell r="F725">
            <v>-5476.33760020522</v>
          </cell>
          <cell r="G725">
            <v>-3973.90927608992</v>
          </cell>
          <cell r="H725">
            <v>-2384.45358670717</v>
          </cell>
          <cell r="I725">
            <v>-628.212959695467</v>
          </cell>
          <cell r="J725">
            <v>1313.62194826522</v>
          </cell>
          <cell r="K725">
            <v>3452.7661345054</v>
          </cell>
          <cell r="L725">
            <v>5811.48202597069</v>
          </cell>
          <cell r="M725">
            <v>8410.0179993621</v>
          </cell>
          <cell r="N725">
            <v>11278.0838026614</v>
          </cell>
          <cell r="O725">
            <v>14854.4077846752</v>
          </cell>
          <cell r="P725">
            <v>19305.7095755284</v>
          </cell>
          <cell r="Q725">
            <v>24259.6743152346</v>
          </cell>
          <cell r="R725">
            <v>29598.2282123253</v>
          </cell>
          <cell r="S725">
            <v>35351.2279225801</v>
          </cell>
          <cell r="T725">
            <v>41550.8479515601</v>
          </cell>
          <cell r="U725">
            <v>48231.7605953097</v>
          </cell>
          <cell r="V725">
            <v>55431.3298503236</v>
          </cell>
          <cell r="W725">
            <v>63189.8203772483</v>
          </cell>
          <cell r="X725">
            <v>71550.6226869781</v>
          </cell>
          <cell r="Y725">
            <v>80560.4958085336</v>
          </cell>
          <cell r="Z725">
            <v>90269.8287958785</v>
          </cell>
          <cell r="AA725">
            <v>100732.92253619</v>
          </cell>
          <cell r="AB725">
            <v>112008.293435635</v>
          </cell>
          <cell r="AC725">
            <v>124159.000681071</v>
          </cell>
          <cell r="AD725">
            <v>137252.998907908</v>
          </cell>
          <cell r="AE725">
            <v>50870.8160919076</v>
          </cell>
          <cell r="AF725">
            <v>46766.0753768596</v>
          </cell>
          <cell r="AG725">
            <v>44051.0719430856</v>
          </cell>
          <cell r="AH725">
            <v>41502.1540932293</v>
          </cell>
          <cell r="AI725">
            <v>39103.690242922</v>
          </cell>
          <cell r="AJ725">
            <v>36842.0027558409</v>
          </cell>
          <cell r="AK725">
            <v>34644.7955542809</v>
          </cell>
          <cell r="AL725">
            <v>32447.5883527208</v>
          </cell>
          <cell r="AM725">
            <v>30248.4272031147</v>
          </cell>
          <cell r="AN725">
            <v>28051.2200015546</v>
          </cell>
          <cell r="AO725">
            <v>25852.0588519485</v>
          </cell>
          <cell r="AP725">
            <v>23654.8516503884</v>
          </cell>
          <cell r="AQ725">
            <v>21455.6905007822</v>
          </cell>
          <cell r="AR725">
            <v>19258.4832992222</v>
          </cell>
          <cell r="AS725">
            <v>17637.6907712587</v>
          </cell>
          <cell r="AT725">
            <v>16593.3129168918</v>
          </cell>
          <cell r="AU725">
            <v>15548.935062525</v>
          </cell>
          <cell r="AV725">
            <v>14504.5572081581</v>
          </cell>
          <cell r="AW725">
            <v>13460.1793537912</v>
          </cell>
          <cell r="AX725">
            <v>12415.8014994244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</row>
        <row r="726">
          <cell r="A726">
            <v>-3578.86183278785</v>
          </cell>
          <cell r="B726">
            <v>-14476.9831926794</v>
          </cell>
          <cell r="C726">
            <v>-12739.787136908</v>
          </cell>
          <cell r="D726">
            <v>-10198.7472106091</v>
          </cell>
          <cell r="E726">
            <v>-8411.95656757844</v>
          </cell>
          <cell r="F726">
            <v>-6844.77719163255</v>
          </cell>
          <cell r="G726">
            <v>-5216.7435883701</v>
          </cell>
          <cell r="H726">
            <v>-3512.38067462346</v>
          </cell>
          <cell r="I726">
            <v>-1643.33479011994</v>
          </cell>
          <cell r="J726">
            <v>410.364076707014</v>
          </cell>
          <cell r="K726">
            <v>2660.12701733185</v>
          </cell>
          <cell r="L726">
            <v>5129.0784606622</v>
          </cell>
          <cell r="M726">
            <v>7837.88527956785</v>
          </cell>
          <cell r="N726">
            <v>10818.1486713365</v>
          </cell>
          <cell r="O726">
            <v>14562.1789941028</v>
          </cell>
          <cell r="P726">
            <v>19259.8070689609</v>
          </cell>
          <cell r="Q726">
            <v>24496.8558248136</v>
          </cell>
          <cell r="R726">
            <v>30140.4702859189</v>
          </cell>
          <cell r="S726">
            <v>36222.2132045813</v>
          </cell>
          <cell r="T726">
            <v>42776.0976315937</v>
          </cell>
          <cell r="U726">
            <v>49838.7771392772</v>
          </cell>
          <cell r="V726">
            <v>57449.7508120293</v>
          </cell>
          <cell r="W726">
            <v>65651.584150822</v>
          </cell>
          <cell r="X726">
            <v>74490.1471270892</v>
          </cell>
          <cell r="Y726">
            <v>84014.8707173567</v>
          </cell>
          <cell r="Z726">
            <v>94279.023353322</v>
          </cell>
          <cell r="AA726">
            <v>105340.008833472</v>
          </cell>
          <cell r="AB726">
            <v>117259.687362355</v>
          </cell>
          <cell r="AC726">
            <v>130104.721512964</v>
          </cell>
          <cell r="AD726">
            <v>143946.949047079</v>
          </cell>
          <cell r="AE726">
            <v>57327.7703720491</v>
          </cell>
          <cell r="AF726">
            <v>52702.0212446136</v>
          </cell>
          <cell r="AG726">
            <v>49642.4066095837</v>
          </cell>
          <cell r="AH726">
            <v>46769.9585456529</v>
          </cell>
          <cell r="AI726">
            <v>44067.0613755414</v>
          </cell>
          <cell r="AJ726">
            <v>41518.3013816292</v>
          </cell>
          <cell r="AK726">
            <v>39042.2060564967</v>
          </cell>
          <cell r="AL726">
            <v>36566.1107313642</v>
          </cell>
          <cell r="AM726">
            <v>34087.8134465717</v>
          </cell>
          <cell r="AN726">
            <v>31611.7181214392</v>
          </cell>
          <cell r="AO726">
            <v>29133.4208366467</v>
          </cell>
          <cell r="AP726">
            <v>26657.3255115141</v>
          </cell>
          <cell r="AQ726">
            <v>24179.0282267217</v>
          </cell>
          <cell r="AR726">
            <v>21702.9329015892</v>
          </cell>
          <cell r="AS726">
            <v>19876.4156761538</v>
          </cell>
          <cell r="AT726">
            <v>18699.4765504156</v>
          </cell>
          <cell r="AU726">
            <v>17522.5374246775</v>
          </cell>
          <cell r="AV726">
            <v>16345.5982989393</v>
          </cell>
          <cell r="AW726">
            <v>15168.6591732011</v>
          </cell>
          <cell r="AX726">
            <v>13991.720047463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</row>
        <row r="727">
          <cell r="A727">
            <v>-3630.4518038419</v>
          </cell>
          <cell r="B727">
            <v>-14659.3721590237</v>
          </cell>
          <cell r="C727">
            <v>-12758.4774635763</v>
          </cell>
          <cell r="D727">
            <v>-10086.2809731206</v>
          </cell>
          <cell r="E727">
            <v>-8238.37782990475</v>
          </cell>
          <cell r="F727">
            <v>-6624.348954356</v>
          </cell>
          <cell r="G727">
            <v>-4948.77075947457</v>
          </cell>
          <cell r="H727">
            <v>-3195.85646151894</v>
          </cell>
          <cell r="I727">
            <v>-1275.93687348415</v>
          </cell>
          <cell r="J727">
            <v>831.312076641898</v>
          </cell>
          <cell r="K727">
            <v>3137.47895510468</v>
          </cell>
          <cell r="L727">
            <v>5666.0355811421</v>
          </cell>
          <cell r="M727">
            <v>8437.95618669684</v>
          </cell>
          <cell r="N727">
            <v>11485.3622692101</v>
          </cell>
          <cell r="O727">
            <v>15307.8906751592</v>
          </cell>
          <cell r="P727">
            <v>20098.7217728743</v>
          </cell>
          <cell r="Q727">
            <v>25438.5239431629</v>
          </cell>
          <cell r="R727">
            <v>31192.8688333081</v>
          </cell>
          <cell r="S727">
            <v>37393.9384719892</v>
          </cell>
          <cell r="T727">
            <v>44076.4132624083</v>
          </cell>
          <cell r="U727">
            <v>51277.6659375977</v>
          </cell>
          <cell r="V727">
            <v>59037.9705729809</v>
          </cell>
          <cell r="W727">
            <v>67400.7278251234</v>
          </cell>
          <cell r="X727">
            <v>76412.7076563518</v>
          </cell>
          <cell r="Y727">
            <v>86124.3109027165</v>
          </cell>
          <cell r="Z727">
            <v>96589.8511481552</v>
          </cell>
          <cell r="AA727">
            <v>107867.85848128</v>
          </cell>
          <cell r="AB727">
            <v>120021.406833592</v>
          </cell>
          <cell r="AC727">
            <v>133118.466729817</v>
          </cell>
          <cell r="AD727">
            <v>147232.285423158</v>
          </cell>
          <cell r="AE727">
            <v>58175.3311112125</v>
          </cell>
          <cell r="AF727">
            <v>53481.1927315144</v>
          </cell>
          <cell r="AG727">
            <v>50376.3433136768</v>
          </cell>
          <cell r="AH727">
            <v>47461.4276256177</v>
          </cell>
          <cell r="AI727">
            <v>44718.5695515932</v>
          </cell>
          <cell r="AJ727">
            <v>42132.1274903275</v>
          </cell>
          <cell r="AK727">
            <v>39619.4244065051</v>
          </cell>
          <cell r="AL727">
            <v>37106.7213226827</v>
          </cell>
          <cell r="AM727">
            <v>34591.7837243924</v>
          </cell>
          <cell r="AN727">
            <v>32079.08064057</v>
          </cell>
          <cell r="AO727">
            <v>29564.1430422796</v>
          </cell>
          <cell r="AP727">
            <v>27051.4399584572</v>
          </cell>
          <cell r="AQ727">
            <v>24536.5023601669</v>
          </cell>
          <cell r="AR727">
            <v>22023.7992763445</v>
          </cell>
          <cell r="AS727">
            <v>20170.2779605767</v>
          </cell>
          <cell r="AT727">
            <v>18975.9384128635</v>
          </cell>
          <cell r="AU727">
            <v>17781.5988651503</v>
          </cell>
          <cell r="AV727">
            <v>16587.2593174371</v>
          </cell>
          <cell r="AW727">
            <v>15392.9197697239</v>
          </cell>
          <cell r="AX727">
            <v>14198.5802220107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</row>
        <row r="728">
          <cell r="A728">
            <v>-3244.84791755962</v>
          </cell>
          <cell r="B728">
            <v>-13225.4942395176</v>
          </cell>
          <cell r="C728">
            <v>-11523.9928140559</v>
          </cell>
          <cell r="D728">
            <v>-8979.04318145431</v>
          </cell>
          <cell r="E728">
            <v>-7287.80439317038</v>
          </cell>
          <cell r="F728">
            <v>-5848.82387540295</v>
          </cell>
          <cell r="G728">
            <v>-4339.94771302759</v>
          </cell>
          <cell r="H728">
            <v>-2746.66292450972</v>
          </cell>
          <cell r="I728">
            <v>-987.977305827815</v>
          </cell>
          <cell r="J728">
            <v>955.012974009145</v>
          </cell>
          <cell r="K728">
            <v>3093.88758500631</v>
          </cell>
          <cell r="L728">
            <v>5450.9445670168</v>
          </cell>
          <cell r="M728">
            <v>8046.3928142807</v>
          </cell>
          <cell r="N728">
            <v>10910.119255104</v>
          </cell>
          <cell r="O728">
            <v>14488.9056351511</v>
          </cell>
          <cell r="P728">
            <v>18952.8676585812</v>
          </cell>
          <cell r="Q728">
            <v>23923.1654812704</v>
          </cell>
          <cell r="R728">
            <v>29279.3204410234</v>
          </cell>
          <cell r="S728">
            <v>35051.2876301776</v>
          </cell>
          <cell r="T728">
            <v>41271.3476327376</v>
          </cell>
          <cell r="U728">
            <v>47974.2870583368</v>
          </cell>
          <cell r="V728">
            <v>55197.5930915198</v>
          </cell>
          <cell r="W728">
            <v>62981.6631443912</v>
          </cell>
          <cell r="X728">
            <v>71370.0307851445</v>
          </cell>
          <cell r="Y728">
            <v>80409.6092060092</v>
          </cell>
          <cell r="Z728">
            <v>90150.9535922486</v>
          </cell>
          <cell r="AA728">
            <v>100648.543859543</v>
          </cell>
          <cell r="AB728">
            <v>111961.089341014</v>
          </cell>
          <cell r="AC728">
            <v>124151.857127888</v>
          </cell>
          <cell r="AD728">
            <v>137289.025900108</v>
          </cell>
          <cell r="AE728">
            <v>51855.7576713015</v>
          </cell>
          <cell r="AF728">
            <v>47671.542512683</v>
          </cell>
          <cell r="AG728">
            <v>44903.9722050989</v>
          </cell>
          <cell r="AH728">
            <v>42305.703167948</v>
          </cell>
          <cell r="AI728">
            <v>39860.801164013</v>
          </cell>
          <cell r="AJ728">
            <v>37555.3237357288</v>
          </cell>
          <cell r="AK728">
            <v>35315.5750359657</v>
          </cell>
          <cell r="AL728">
            <v>33075.8263362026</v>
          </cell>
          <cell r="AM728">
            <v>30834.0858567874</v>
          </cell>
          <cell r="AN728">
            <v>28594.3371570243</v>
          </cell>
          <cell r="AO728">
            <v>26352.5966776091</v>
          </cell>
          <cell r="AP728">
            <v>24112.847977846</v>
          </cell>
          <cell r="AQ728">
            <v>21871.1074984307</v>
          </cell>
          <cell r="AR728">
            <v>19631.3587986676</v>
          </cell>
          <cell r="AS728">
            <v>17979.1850962902</v>
          </cell>
          <cell r="AT728">
            <v>16914.5863912984</v>
          </cell>
          <cell r="AU728">
            <v>15849.9876863065</v>
          </cell>
          <cell r="AV728">
            <v>14785.3889813147</v>
          </cell>
          <cell r="AW728">
            <v>13720.7902763229</v>
          </cell>
          <cell r="AX728">
            <v>12656.1915713311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</row>
        <row r="729">
          <cell r="A729">
            <v>-3087.39736350615</v>
          </cell>
          <cell r="B729">
            <v>-12247.6859834014</v>
          </cell>
          <cell r="C729">
            <v>-10467.2878818909</v>
          </cell>
          <cell r="D729">
            <v>-7915.82169349387</v>
          </cell>
          <cell r="E729">
            <v>-6216.14911813175</v>
          </cell>
          <cell r="F729">
            <v>-4778.31003182804</v>
          </cell>
          <cell r="G729">
            <v>-3263.2295553513</v>
          </cell>
          <cell r="H729">
            <v>-1656.47574671384</v>
          </cell>
          <cell r="I729">
            <v>120.380735871259</v>
          </cell>
          <cell r="J729">
            <v>2086.16961396867</v>
          </cell>
          <cell r="K729">
            <v>4252.90638793158</v>
          </cell>
          <cell r="L729">
            <v>6642.96420074903</v>
          </cell>
          <cell r="M729">
            <v>9276.80219020484</v>
          </cell>
          <cell r="N729">
            <v>12184.0991478648</v>
          </cell>
          <cell r="O729">
            <v>15794.3152798177</v>
          </cell>
          <cell r="P729">
            <v>20270.3871100378</v>
          </cell>
          <cell r="Q729">
            <v>25247.8853321997</v>
          </cell>
          <cell r="R729">
            <v>30611.7996771493</v>
          </cell>
          <cell r="S729">
            <v>36392.1286327384</v>
          </cell>
          <cell r="T729">
            <v>42621.1995473927</v>
          </cell>
          <cell r="U729">
            <v>49333.8494256101</v>
          </cell>
          <cell r="V729">
            <v>56567.619759084</v>
          </cell>
          <cell r="W729">
            <v>64362.9664830733</v>
          </cell>
          <cell r="X729">
            <v>72763.4862322296</v>
          </cell>
          <cell r="Y729">
            <v>81816.1601612544</v>
          </cell>
          <cell r="Z729">
            <v>91571.6166939857</v>
          </cell>
          <cell r="AA729">
            <v>102084.41467038</v>
          </cell>
          <cell r="AB729">
            <v>113413.34847493</v>
          </cell>
          <cell r="AC729">
            <v>125621.776852995</v>
          </cell>
          <cell r="AD729">
            <v>138777.977253998</v>
          </cell>
          <cell r="AE729">
            <v>49713.9618736833</v>
          </cell>
          <cell r="AF729">
            <v>45702.5671470768</v>
          </cell>
          <cell r="AG729">
            <v>43049.3056591993</v>
          </cell>
          <cell r="AH729">
            <v>40558.352799745</v>
          </cell>
          <cell r="AI729">
            <v>38214.4324625096</v>
          </cell>
          <cell r="AJ729">
            <v>36004.1780545639</v>
          </cell>
          <cell r="AK729">
            <v>33856.9375847119</v>
          </cell>
          <cell r="AL729">
            <v>31709.69711486</v>
          </cell>
          <cell r="AM729">
            <v>29560.5471317325</v>
          </cell>
          <cell r="AN729">
            <v>27413.3066618805</v>
          </cell>
          <cell r="AO729">
            <v>25264.156678753</v>
          </cell>
          <cell r="AP729">
            <v>23116.9162089011</v>
          </cell>
          <cell r="AQ729">
            <v>20967.7662257736</v>
          </cell>
          <cell r="AR729">
            <v>18820.5257559216</v>
          </cell>
          <cell r="AS729">
            <v>17236.5917023623</v>
          </cell>
          <cell r="AT729">
            <v>16215.9640650956</v>
          </cell>
          <cell r="AU729">
            <v>15195.3364278289</v>
          </cell>
          <cell r="AV729">
            <v>14174.7087905621</v>
          </cell>
          <cell r="AW729">
            <v>13154.0811532954</v>
          </cell>
          <cell r="AX729">
            <v>12133.4535160287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</row>
        <row r="730">
          <cell r="A730">
            <v>-3648.17690688877</v>
          </cell>
          <cell r="B730">
            <v>-14765.3021775803</v>
          </cell>
          <cell r="C730">
            <v>-13007.8241215807</v>
          </cell>
          <cell r="D730">
            <v>-10346.1296520609</v>
          </cell>
          <cell r="E730">
            <v>-8490.75340922763</v>
          </cell>
          <cell r="F730">
            <v>-6886.28198886572</v>
          </cell>
          <cell r="G730">
            <v>-5221.88782285213</v>
          </cell>
          <cell r="H730">
            <v>-3481.83290427811</v>
          </cell>
          <cell r="I730">
            <v>-1576.20604970973</v>
          </cell>
          <cell r="J730">
            <v>515.257788810041</v>
          </cell>
          <cell r="K730">
            <v>2804.02220969946</v>
          </cell>
          <cell r="L730">
            <v>5313.47131114213</v>
          </cell>
          <cell r="M730">
            <v>8064.46464806377</v>
          </cell>
          <cell r="N730">
            <v>11089.056991825</v>
          </cell>
          <cell r="O730">
            <v>14888.8476593626</v>
          </cell>
          <cell r="P730">
            <v>19657.7650104792</v>
          </cell>
          <cell r="Q730">
            <v>24974.648239447</v>
          </cell>
          <cell r="R730">
            <v>30704.2949312937</v>
          </cell>
          <cell r="S730">
            <v>36878.7489863552</v>
          </cell>
          <cell r="T730">
            <v>43532.5419562284</v>
          </cell>
          <cell r="U730">
            <v>50702.8861666028</v>
          </cell>
          <cell r="V730">
            <v>58429.8828327208</v>
          </cell>
          <cell r="W730">
            <v>66756.7463313814</v>
          </cell>
          <cell r="X730">
            <v>75730.0458837625</v>
          </cell>
          <cell r="Y730">
            <v>85399.9660007086</v>
          </cell>
          <cell r="Z730">
            <v>95820.5871470634</v>
          </cell>
          <cell r="AA730">
            <v>107050.188194704</v>
          </cell>
          <cell r="AB730">
            <v>119151.572355789</v>
          </cell>
          <cell r="AC730">
            <v>132192.418419054</v>
          </cell>
          <cell r="AD730">
            <v>146245.659253493</v>
          </cell>
          <cell r="AE730">
            <v>58430.1803264417</v>
          </cell>
          <cell r="AF730">
            <v>53715.4782909913</v>
          </cell>
          <cell r="AG730">
            <v>50597.0274303699</v>
          </cell>
          <cell r="AH730">
            <v>47669.3423439873</v>
          </cell>
          <cell r="AI730">
            <v>44914.4686060328</v>
          </cell>
          <cell r="AJ730">
            <v>42316.696093922</v>
          </cell>
          <cell r="AK730">
            <v>39792.9855882804</v>
          </cell>
          <cell r="AL730">
            <v>37269.2750826387</v>
          </cell>
          <cell r="AM730">
            <v>34743.3202737707</v>
          </cell>
          <cell r="AN730">
            <v>32219.6097681291</v>
          </cell>
          <cell r="AO730">
            <v>29693.6549592611</v>
          </cell>
          <cell r="AP730">
            <v>27169.9444536195</v>
          </cell>
          <cell r="AQ730">
            <v>24643.9896447515</v>
          </cell>
          <cell r="AR730">
            <v>22120.2791391099</v>
          </cell>
          <cell r="AS730">
            <v>20258.6380852381</v>
          </cell>
          <cell r="AT730">
            <v>19059.0664831363</v>
          </cell>
          <cell r="AU730">
            <v>17859.4948810344</v>
          </cell>
          <cell r="AV730">
            <v>16659.9232789326</v>
          </cell>
          <cell r="AW730">
            <v>15460.3516768307</v>
          </cell>
          <cell r="AX730">
            <v>14260.7800747289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</row>
        <row r="731">
          <cell r="A731">
            <v>-3792.03892103587</v>
          </cell>
          <cell r="B731">
            <v>-15383.7758812114</v>
          </cell>
          <cell r="C731">
            <v>-13590.5685253059</v>
          </cell>
          <cell r="D731">
            <v>-10776.9801754954</v>
          </cell>
          <cell r="E731">
            <v>-8825.86918096196</v>
          </cell>
          <cell r="F731">
            <v>-7158.22164221249</v>
          </cell>
          <cell r="G731">
            <v>-5433.60918016147</v>
          </cell>
          <cell r="H731">
            <v>-3635.83460707742</v>
          </cell>
          <cell r="I731">
            <v>-1671.87386532672</v>
          </cell>
          <cell r="J731">
            <v>479.050183467094</v>
          </cell>
          <cell r="K731">
            <v>2828.40760188221</v>
          </cell>
          <cell r="L731">
            <v>5400.00673059472</v>
          </cell>
          <cell r="M731">
            <v>8214.98524505882</v>
          </cell>
          <cell r="N731">
            <v>11306.202942756</v>
          </cell>
          <cell r="O731">
            <v>15194.2081839956</v>
          </cell>
          <cell r="P731">
            <v>20081.2010570571</v>
          </cell>
          <cell r="Q731">
            <v>25531.5125936177</v>
          </cell>
          <cell r="R731">
            <v>31404.9459793364</v>
          </cell>
          <cell r="S731">
            <v>37734.3492629963</v>
          </cell>
          <cell r="T731">
            <v>44555.1205727745</v>
          </cell>
          <cell r="U731">
            <v>51905.4060855335</v>
          </cell>
          <cell r="V731">
            <v>59826.3133649817</v>
          </cell>
          <cell r="W731">
            <v>68362.1412618312</v>
          </cell>
          <cell r="X731">
            <v>77560.6276617009</v>
          </cell>
          <cell r="Y731">
            <v>87473.2164663344</v>
          </cell>
          <cell r="Z731">
            <v>98155.3453012629</v>
          </cell>
          <cell r="AA731">
            <v>109666.755558962</v>
          </cell>
          <cell r="AB731">
            <v>122071.826511464</v>
          </cell>
          <cell r="AC731">
            <v>135439.935361002</v>
          </cell>
          <cell r="AD731">
            <v>149845.84524232</v>
          </cell>
          <cell r="AE731">
            <v>60695.2778009274</v>
          </cell>
          <cell r="AF731">
            <v>55797.8061828095</v>
          </cell>
          <cell r="AG731">
            <v>52558.4658241712</v>
          </cell>
          <cell r="AH731">
            <v>49517.2864432613</v>
          </cell>
          <cell r="AI731">
            <v>46655.6175951171</v>
          </cell>
          <cell r="AJ731">
            <v>43957.1401403962</v>
          </cell>
          <cell r="AK731">
            <v>41335.5957711463</v>
          </cell>
          <cell r="AL731">
            <v>38714.0514018964</v>
          </cell>
          <cell r="AM731">
            <v>36090.1757270262</v>
          </cell>
          <cell r="AN731">
            <v>33468.6313577763</v>
          </cell>
          <cell r="AO731">
            <v>30844.7556829061</v>
          </cell>
          <cell r="AP731">
            <v>28223.2113136562</v>
          </cell>
          <cell r="AQ731">
            <v>25599.335638786</v>
          </cell>
          <cell r="AR731">
            <v>22977.7912695361</v>
          </cell>
          <cell r="AS731">
            <v>21043.9820582847</v>
          </cell>
          <cell r="AT731">
            <v>19797.9080050316</v>
          </cell>
          <cell r="AU731">
            <v>18551.8339517786</v>
          </cell>
          <cell r="AV731">
            <v>17305.7598985256</v>
          </cell>
          <cell r="AW731">
            <v>16059.6858452725</v>
          </cell>
          <cell r="AX731">
            <v>14813.6117920195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</row>
        <row r="732">
          <cell r="A732">
            <v>-3681.41608419478</v>
          </cell>
          <cell r="B732">
            <v>-14890.1617826374</v>
          </cell>
          <cell r="C732">
            <v>-13001.2830633798</v>
          </cell>
          <cell r="D732">
            <v>-10157.5580530173</v>
          </cell>
          <cell r="E732">
            <v>-8222.65035005828</v>
          </cell>
          <cell r="F732">
            <v>-6576.24759258707</v>
          </cell>
          <cell r="G732">
            <v>-4868.52840176738</v>
          </cell>
          <cell r="H732">
            <v>-3083.48348842406</v>
          </cell>
          <cell r="I732">
            <v>-1130.28945752531</v>
          </cell>
          <cell r="J732">
            <v>1011.62876856077</v>
          </cell>
          <cell r="K732">
            <v>3353.93975763741</v>
          </cell>
          <cell r="L732">
            <v>5920.34728721851</v>
          </cell>
          <cell r="M732">
            <v>8732.01301416282</v>
          </cell>
          <cell r="N732">
            <v>11821.4369068942</v>
          </cell>
          <cell r="O732">
            <v>15694.9791631478</v>
          </cell>
          <cell r="P732">
            <v>20548.8222782604</v>
          </cell>
          <cell r="Q732">
            <v>25958.6889899516</v>
          </cell>
          <cell r="R732">
            <v>31788.537713936</v>
          </cell>
          <cell r="S732">
            <v>38070.9727453009</v>
          </cell>
          <cell r="T732">
            <v>44841.1295352947</v>
          </cell>
          <cell r="U732">
            <v>52136.8711915586</v>
          </cell>
          <cell r="V732">
            <v>59999.0002331804</v>
          </cell>
          <cell r="W732">
            <v>68471.4867848448</v>
          </cell>
          <cell r="X732">
            <v>77601.7144862876</v>
          </cell>
          <cell r="Y732">
            <v>87440.7454923408</v>
          </cell>
          <cell r="Z732">
            <v>98043.606045619</v>
          </cell>
          <cell r="AA732">
            <v>109469.594218956</v>
          </cell>
          <cell r="AB732">
            <v>121782.611548688</v>
          </cell>
          <cell r="AC732">
            <v>135051.520413486</v>
          </cell>
          <cell r="AD732">
            <v>149350.529157442</v>
          </cell>
          <cell r="AE732">
            <v>58966.4824705783</v>
          </cell>
          <cell r="AF732">
            <v>54208.5064832685</v>
          </cell>
          <cell r="AG732">
            <v>51061.4328822484</v>
          </cell>
          <cell r="AH732">
            <v>48106.8760015224</v>
          </cell>
          <cell r="AI732">
            <v>45326.7166203568</v>
          </cell>
          <cell r="AJ732">
            <v>42705.1004206099</v>
          </cell>
          <cell r="AK732">
            <v>40158.226006389</v>
          </cell>
          <cell r="AL732">
            <v>37611.351592168</v>
          </cell>
          <cell r="AM732">
            <v>35062.2122753553</v>
          </cell>
          <cell r="AN732">
            <v>32515.3378611343</v>
          </cell>
          <cell r="AO732">
            <v>29966.1985443217</v>
          </cell>
          <cell r="AP732">
            <v>27419.3241301007</v>
          </cell>
          <cell r="AQ732">
            <v>24870.1848132881</v>
          </cell>
          <cell r="AR732">
            <v>22323.3103990671</v>
          </cell>
          <cell r="AS732">
            <v>20444.5822493961</v>
          </cell>
          <cell r="AT732">
            <v>19234.0003642751</v>
          </cell>
          <cell r="AU732">
            <v>18023.4184791542</v>
          </cell>
          <cell r="AV732">
            <v>16812.8365940332</v>
          </cell>
          <cell r="AW732">
            <v>15602.2547089122</v>
          </cell>
          <cell r="AX732">
            <v>14391.6728237913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</row>
        <row r="733">
          <cell r="A733">
            <v>-2957.09093577131</v>
          </cell>
          <cell r="B733">
            <v>-11781.6172374781</v>
          </cell>
          <cell r="C733">
            <v>-10040.3896799351</v>
          </cell>
          <cell r="D733">
            <v>-7526.83722592123</v>
          </cell>
          <cell r="E733">
            <v>-5883.23804472831</v>
          </cell>
          <cell r="F733">
            <v>-4504.55234994557</v>
          </cell>
          <cell r="G733">
            <v>-3045.72484207378</v>
          </cell>
          <cell r="H733">
            <v>-1492.75482786568</v>
          </cell>
          <cell r="I733">
            <v>229.827363489175</v>
          </cell>
          <cell r="J733">
            <v>2140.37080582717</v>
          </cell>
          <cell r="K733">
            <v>4250.89277473397</v>
          </cell>
          <cell r="L733">
            <v>6583.37067043251</v>
          </cell>
          <cell r="M733">
            <v>9158.00780300261</v>
          </cell>
          <cell r="N733">
            <v>12003.7257216659</v>
          </cell>
          <cell r="O733">
            <v>15531.9372906601</v>
          </cell>
          <cell r="P733">
            <v>19897.7077815737</v>
          </cell>
          <cell r="Q733">
            <v>24750.4462926305</v>
          </cell>
          <cell r="R733">
            <v>29979.9155058694</v>
          </cell>
          <cell r="S733">
            <v>35615.3620047697</v>
          </cell>
          <cell r="T733">
            <v>41688.3028610937</v>
          </cell>
          <cell r="U733">
            <v>48232.7018987931</v>
          </cell>
          <cell r="V733">
            <v>55285.15964174</v>
          </cell>
          <cell r="W733">
            <v>62885.1180075943</v>
          </cell>
          <cell r="X733">
            <v>71075.0808925874</v>
          </cell>
          <cell r="Y733">
            <v>79900.851880877</v>
          </cell>
          <cell r="Z733">
            <v>89411.7904078957</v>
          </cell>
          <cell r="AA733">
            <v>99661.0878103269</v>
          </cell>
          <cell r="AB733">
            <v>110706.064806557</v>
          </cell>
          <cell r="AC733">
            <v>122608.49207131</v>
          </cell>
          <cell r="AD733">
            <v>135434.93569732</v>
          </cell>
          <cell r="AE733">
            <v>47555.3711676732</v>
          </cell>
          <cell r="AF733">
            <v>43718.1520458393</v>
          </cell>
          <cell r="AG733">
            <v>41180.0957311664</v>
          </cell>
          <cell r="AH733">
            <v>38797.3005700503</v>
          </cell>
          <cell r="AI733">
            <v>36555.1537480386</v>
          </cell>
          <cell r="AJ733">
            <v>34440.8690524854</v>
          </cell>
          <cell r="AK733">
            <v>32386.8622165484</v>
          </cell>
          <cell r="AL733">
            <v>30332.8553806114</v>
          </cell>
          <cell r="AM733">
            <v>28277.0219428678</v>
          </cell>
          <cell r="AN733">
            <v>26223.0151069308</v>
          </cell>
          <cell r="AO733">
            <v>24167.1816691872</v>
          </cell>
          <cell r="AP733">
            <v>22113.1748332502</v>
          </cell>
          <cell r="AQ733">
            <v>20057.3413955066</v>
          </cell>
          <cell r="AR733">
            <v>18003.3345595696</v>
          </cell>
          <cell r="AS733">
            <v>16488.1752565649</v>
          </cell>
          <cell r="AT733">
            <v>15511.8634864926</v>
          </cell>
          <cell r="AU733">
            <v>14535.5517164202</v>
          </cell>
          <cell r="AV733">
            <v>13559.2399463479</v>
          </cell>
          <cell r="AW733">
            <v>12582.9281762756</v>
          </cell>
          <cell r="AX733">
            <v>11606.6164062032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</row>
        <row r="734">
          <cell r="A734">
            <v>-2955.18993137222</v>
          </cell>
          <cell r="B734">
            <v>-11743.5272613198</v>
          </cell>
          <cell r="C734">
            <v>-9962.29715231919</v>
          </cell>
          <cell r="D734">
            <v>-7605.15941196895</v>
          </cell>
          <cell r="E734">
            <v>-6030.93669966503</v>
          </cell>
          <cell r="F734">
            <v>-4663.6773291407</v>
          </cell>
          <cell r="G734">
            <v>-3217.16671853591</v>
          </cell>
          <cell r="H734">
            <v>-1677.47300391666</v>
          </cell>
          <cell r="I734">
            <v>30.8004841781986</v>
          </cell>
          <cell r="J734">
            <v>1925.92287918884</v>
          </cell>
          <cell r="K734">
            <v>4019.82506631035</v>
          </cell>
          <cell r="L734">
            <v>6334.39153536179</v>
          </cell>
          <cell r="M734">
            <v>8889.72539302957</v>
          </cell>
          <cell r="N734">
            <v>11714.6404321791</v>
          </cell>
          <cell r="O734">
            <v>15220.4414852948</v>
          </cell>
          <cell r="P734">
            <v>19562.0719700155</v>
          </cell>
          <cell r="Q734">
            <v>24388.7991913172</v>
          </cell>
          <cell r="R734">
            <v>29590.2377907778</v>
          </cell>
          <cell r="S734">
            <v>35195.4775865046</v>
          </cell>
          <cell r="T734">
            <v>41235.8667147849</v>
          </cell>
          <cell r="U734">
            <v>47745.1869491953</v>
          </cell>
          <cell r="V734">
            <v>54759.8426301892</v>
          </cell>
          <cell r="W734">
            <v>62319.0642617787</v>
          </cell>
          <cell r="X734">
            <v>70465.1279139574</v>
          </cell>
          <cell r="Y734">
            <v>79243.5916579012</v>
          </cell>
          <cell r="Z734">
            <v>88703.5503562509</v>
          </cell>
          <cell r="AA734">
            <v>98897.9102334243</v>
          </cell>
          <cell r="AB734">
            <v>109883.684761536</v>
          </cell>
          <cell r="AC734">
            <v>121722.313516712</v>
          </cell>
          <cell r="AD734">
            <v>134480.005789043</v>
          </cell>
          <cell r="AE734">
            <v>47556.3846144182</v>
          </cell>
          <cell r="AF734">
            <v>43719.0837180731</v>
          </cell>
          <cell r="AG734">
            <v>41180.97331519</v>
          </cell>
          <cell r="AH734">
            <v>38798.1273746154</v>
          </cell>
          <cell r="AI734">
            <v>36555.9327704848</v>
          </cell>
          <cell r="AJ734">
            <v>34441.603017667</v>
          </cell>
          <cell r="AK734">
            <v>32387.5524090395</v>
          </cell>
          <cell r="AL734">
            <v>30333.501800412</v>
          </cell>
          <cell r="AM734">
            <v>28277.6245510515</v>
          </cell>
          <cell r="AN734">
            <v>26223.573942424</v>
          </cell>
          <cell r="AO734">
            <v>24167.6966930635</v>
          </cell>
          <cell r="AP734">
            <v>22113.646084436</v>
          </cell>
          <cell r="AQ734">
            <v>20057.7688350755</v>
          </cell>
          <cell r="AR734">
            <v>18003.718226448</v>
          </cell>
          <cell r="AS734">
            <v>16488.5266340672</v>
          </cell>
          <cell r="AT734">
            <v>15512.1940579332</v>
          </cell>
          <cell r="AU734">
            <v>14535.8614817992</v>
          </cell>
          <cell r="AV734">
            <v>13559.5289056652</v>
          </cell>
          <cell r="AW734">
            <v>12583.1963295312</v>
          </cell>
          <cell r="AX734">
            <v>11606.8637533972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</row>
        <row r="735">
          <cell r="A735">
            <v>-3671.62997080587</v>
          </cell>
          <cell r="B735">
            <v>-14903.7729872811</v>
          </cell>
          <cell r="C735">
            <v>-13070.7589581583</v>
          </cell>
          <cell r="D735">
            <v>-10247.0117108657</v>
          </cell>
          <cell r="E735">
            <v>-8326.72359804391</v>
          </cell>
          <cell r="F735">
            <v>-6696.83805993318</v>
          </cell>
          <cell r="G735">
            <v>-5006.17456936451</v>
          </cell>
          <cell r="H735">
            <v>-3238.83080308297</v>
          </cell>
          <cell r="I735">
            <v>-1304.34630836197</v>
          </cell>
          <cell r="J735">
            <v>817.731774839477</v>
          </cell>
          <cell r="K735">
            <v>3138.99190280491</v>
          </cell>
          <cell r="L735">
            <v>5683.0120470782</v>
          </cell>
          <cell r="M735">
            <v>8470.83523105207</v>
          </cell>
          <cell r="N735">
            <v>11534.7857761181</v>
          </cell>
          <cell r="O735">
            <v>15379.3240492911</v>
          </cell>
          <cell r="P735">
            <v>20199.7344870844</v>
          </cell>
          <cell r="Q735">
            <v>25572.9878218466</v>
          </cell>
          <cell r="R735">
            <v>31363.3807772982</v>
          </cell>
          <cell r="S735">
            <v>37603.2969862791</v>
          </cell>
          <cell r="T735">
            <v>44327.6341072071</v>
          </cell>
          <cell r="U735">
            <v>51573.9989944167</v>
          </cell>
          <cell r="V735">
            <v>59382.9180200796</v>
          </cell>
          <cell r="W735">
            <v>67798.0637239609</v>
          </cell>
          <cell r="X735">
            <v>76866.4990585867</v>
          </cell>
          <cell r="Y735">
            <v>86638.9405957974</v>
          </cell>
          <cell r="Z735">
            <v>97170.0421667104</v>
          </cell>
          <cell r="AA735">
            <v>108518.70052139</v>
          </cell>
          <cell r="AB735">
            <v>120748.384717673</v>
          </cell>
          <cell r="AC735">
            <v>133927.491081302</v>
          </cell>
          <cell r="AD735">
            <v>148129.725722539</v>
          </cell>
          <cell r="AE735">
            <v>58752.1997563391</v>
          </cell>
          <cell r="AF735">
            <v>54011.5141341</v>
          </cell>
          <cell r="AG735">
            <v>50875.8769193943</v>
          </cell>
          <cell r="AH735">
            <v>47932.0568240631</v>
          </cell>
          <cell r="AI735">
            <v>45162.0004721652</v>
          </cell>
          <cell r="AJ735">
            <v>42549.9111597523</v>
          </cell>
          <cell r="AK735">
            <v>40012.2920230964</v>
          </cell>
          <cell r="AL735">
            <v>37474.6728864406</v>
          </cell>
          <cell r="AM735">
            <v>34934.7970777921</v>
          </cell>
          <cell r="AN735">
            <v>32397.1779411363</v>
          </cell>
          <cell r="AO735">
            <v>29857.3021324879</v>
          </cell>
          <cell r="AP735">
            <v>27319.682995832</v>
          </cell>
          <cell r="AQ735">
            <v>24779.8071871836</v>
          </cell>
          <cell r="AR735">
            <v>22242.1880505278</v>
          </cell>
          <cell r="AS735">
            <v>20370.287151701</v>
          </cell>
          <cell r="AT735">
            <v>19164.1044907034</v>
          </cell>
          <cell r="AU735">
            <v>17957.9218297057</v>
          </cell>
          <cell r="AV735">
            <v>16751.7391687081</v>
          </cell>
          <cell r="AW735">
            <v>15545.5565077104</v>
          </cell>
          <cell r="AX735">
            <v>14339.3738467128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</row>
        <row r="736">
          <cell r="A736">
            <v>-3280.42458524569</v>
          </cell>
          <cell r="B736">
            <v>-13221.2257303715</v>
          </cell>
          <cell r="C736">
            <v>-11337.924706453</v>
          </cell>
          <cell r="D736">
            <v>-8698.80219695749</v>
          </cell>
          <cell r="E736">
            <v>-6949.84972688854</v>
          </cell>
          <cell r="F736">
            <v>-5455.93692576066</v>
          </cell>
          <cell r="G736">
            <v>-3890.39351811402</v>
          </cell>
          <cell r="H736">
            <v>-2238.35022201398</v>
          </cell>
          <cell r="I736">
            <v>-417.588561724551</v>
          </cell>
          <cell r="J736">
            <v>1591.20225707302</v>
          </cell>
          <cell r="K736">
            <v>3799.86499442037</v>
          </cell>
          <cell r="L736">
            <v>6231.11545603253</v>
          </cell>
          <cell r="M736">
            <v>8905.5551257799</v>
          </cell>
          <cell r="N736">
            <v>11853.6565754686</v>
          </cell>
          <cell r="O736">
            <v>15528.6500743889</v>
          </cell>
          <cell r="P736">
            <v>20103.6919363827</v>
          </cell>
          <cell r="Q736">
            <v>25195.6833409681</v>
          </cell>
          <cell r="R736">
            <v>30682.979271644</v>
          </cell>
          <cell r="S736">
            <v>36596.2682461105</v>
          </cell>
          <cell r="T736">
            <v>42968.6212114514</v>
          </cell>
          <cell r="U736">
            <v>49835.6764983197</v>
          </cell>
          <cell r="V736">
            <v>57235.8391335957</v>
          </cell>
          <cell r="W736">
            <v>65210.4956262054</v>
          </cell>
          <cell r="X736">
            <v>73804.2454273205</v>
          </cell>
          <cell r="Y736">
            <v>83065.1503594146</v>
          </cell>
          <cell r="Z736">
            <v>93045.0034091458</v>
          </cell>
          <cell r="AA736">
            <v>103799.618387329</v>
          </cell>
          <cell r="AB736">
            <v>115389.142075964</v>
          </cell>
          <cell r="AC736">
            <v>127878.390608052</v>
          </cell>
          <cell r="AD736">
            <v>141337.211961444</v>
          </cell>
          <cell r="AE736">
            <v>52584.5134137698</v>
          </cell>
          <cell r="AF736">
            <v>48341.4953186695</v>
          </cell>
          <cell r="AG736">
            <v>45535.0309162942</v>
          </cell>
          <cell r="AH736">
            <v>42900.2470625379</v>
          </cell>
          <cell r="AI736">
            <v>40420.9855881187</v>
          </cell>
          <cell r="AJ736">
            <v>38083.1080949151</v>
          </cell>
          <cell r="AK736">
            <v>35811.8830499989</v>
          </cell>
          <cell r="AL736">
            <v>33540.6580050827</v>
          </cell>
          <cell r="AM736">
            <v>31267.4131890063</v>
          </cell>
          <cell r="AN736">
            <v>28996.1881440901</v>
          </cell>
          <cell r="AO736">
            <v>26722.9433280137</v>
          </cell>
          <cell r="AP736">
            <v>24451.7182830975</v>
          </cell>
          <cell r="AQ736">
            <v>22178.473467021</v>
          </cell>
          <cell r="AR736">
            <v>19907.2484221048</v>
          </cell>
          <cell r="AS736">
            <v>18231.8558694544</v>
          </cell>
          <cell r="AT736">
            <v>17152.2958090697</v>
          </cell>
          <cell r="AU736">
            <v>16072.735748685</v>
          </cell>
          <cell r="AV736">
            <v>14993.1756883003</v>
          </cell>
          <cell r="AW736">
            <v>13913.6156279156</v>
          </cell>
          <cell r="AX736">
            <v>12834.0555675309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</row>
        <row r="737">
          <cell r="A737">
            <v>-2906.95018034937</v>
          </cell>
          <cell r="B737">
            <v>-11627.6641390429</v>
          </cell>
          <cell r="C737">
            <v>-10013.4753758275</v>
          </cell>
          <cell r="D737">
            <v>-7600.56046901627</v>
          </cell>
          <cell r="E737">
            <v>-6010.85438711925</v>
          </cell>
          <cell r="F737">
            <v>-4675.64407003186</v>
          </cell>
          <cell r="G737">
            <v>-3260.70798362543</v>
          </cell>
          <cell r="H737">
            <v>-1752.33697064217</v>
          </cell>
          <cell r="I737">
            <v>-76.3608531668024</v>
          </cell>
          <cell r="J737">
            <v>1785.23884518498</v>
          </cell>
          <cell r="K737">
            <v>3844.32839631977</v>
          </cell>
          <cell r="L737">
            <v>6122.56542835841</v>
          </cell>
          <cell r="M737">
            <v>8639.87604419157</v>
          </cell>
          <cell r="N737">
            <v>11424.6928861098</v>
          </cell>
          <cell r="O737">
            <v>14881.0968197545</v>
          </cell>
          <cell r="P737">
            <v>19160.8240631119</v>
          </cell>
          <cell r="Q737">
            <v>23918.5113072951</v>
          </cell>
          <cell r="R737">
            <v>29045.5501767885</v>
          </cell>
          <cell r="S737">
            <v>34570.6143981565</v>
          </cell>
          <cell r="T737">
            <v>40524.6037138758</v>
          </cell>
          <cell r="U737">
            <v>46940.8166937353</v>
          </cell>
          <cell r="V737">
            <v>53855.1369620352</v>
          </cell>
          <cell r="W737">
            <v>61306.2338820861</v>
          </cell>
          <cell r="X737">
            <v>69335.7788203688</v>
          </cell>
          <cell r="Y737">
            <v>77988.6781998416</v>
          </cell>
          <cell r="Z737">
            <v>87313.3246457827</v>
          </cell>
          <cell r="AA737">
            <v>97361.8676287358</v>
          </cell>
          <cell r="AB737">
            <v>108190.505118172</v>
          </cell>
          <cell r="AC737">
            <v>119859.797877983</v>
          </cell>
          <cell r="AD737">
            <v>132435.00816155</v>
          </cell>
          <cell r="AE737">
            <v>46702.8821747822</v>
          </cell>
          <cell r="AF737">
            <v>42934.4499635401</v>
          </cell>
          <cell r="AG737">
            <v>40441.8914552868</v>
          </cell>
          <cell r="AH737">
            <v>38101.8108519018</v>
          </cell>
          <cell r="AI737">
            <v>35899.8572917505</v>
          </cell>
          <cell r="AJ737">
            <v>33823.4737709025</v>
          </cell>
          <cell r="AK737">
            <v>31806.2875542976</v>
          </cell>
          <cell r="AL737">
            <v>29789.1013376926</v>
          </cell>
          <cell r="AM737">
            <v>27770.1212633833</v>
          </cell>
          <cell r="AN737">
            <v>25752.9350467783</v>
          </cell>
          <cell r="AO737">
            <v>23733.954972469</v>
          </cell>
          <cell r="AP737">
            <v>21716.768755864</v>
          </cell>
          <cell r="AQ737">
            <v>19697.7886815547</v>
          </cell>
          <cell r="AR737">
            <v>17680.6024649497</v>
          </cell>
          <cell r="AS737">
            <v>16192.6042711231</v>
          </cell>
          <cell r="AT737">
            <v>15233.7941000748</v>
          </cell>
          <cell r="AU737">
            <v>14274.9839290265</v>
          </cell>
          <cell r="AV737">
            <v>13316.1737579783</v>
          </cell>
          <cell r="AW737">
            <v>12357.36358693</v>
          </cell>
          <cell r="AX737">
            <v>11398.5534158817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</row>
        <row r="738">
          <cell r="A738">
            <v>-3217.27829723381</v>
          </cell>
          <cell r="B738">
            <v>-13134.7335552538</v>
          </cell>
          <cell r="C738">
            <v>-11428.4906789589</v>
          </cell>
          <cell r="D738">
            <v>-8767.08155470883</v>
          </cell>
          <cell r="E738">
            <v>-7034.40178886196</v>
          </cell>
          <cell r="F738">
            <v>-5594.10190130284</v>
          </cell>
          <cell r="G738">
            <v>-4082.18611728821</v>
          </cell>
          <cell r="H738">
            <v>-2484.14964206167</v>
          </cell>
          <cell r="I738">
            <v>-719.547806021105</v>
          </cell>
          <cell r="J738">
            <v>1230.51806712969</v>
          </cell>
          <cell r="K738">
            <v>3377.7343149369</v>
          </cell>
          <cell r="L738">
            <v>5744.42806320358</v>
          </cell>
          <cell r="M738">
            <v>8350.87639447718</v>
          </cell>
          <cell r="N738">
            <v>11226.9357410935</v>
          </cell>
          <cell r="O738">
            <v>14815.6343730716</v>
          </cell>
          <cell r="P738">
            <v>19285.5428836397</v>
          </cell>
          <cell r="Q738">
            <v>24260.9758923577</v>
          </cell>
          <cell r="R738">
            <v>29622.6646959765</v>
          </cell>
          <cell r="S738">
            <v>35400.5953356776</v>
          </cell>
          <cell r="T738">
            <v>41627.0817469486</v>
          </cell>
          <cell r="U738">
            <v>48336.9464800682</v>
          </cell>
          <cell r="V738">
            <v>55567.7154503924</v>
          </cell>
          <cell r="W738">
            <v>63359.8278076104</v>
          </cell>
          <cell r="X738">
            <v>71756.8620976974</v>
          </cell>
          <cell r="Y738">
            <v>80805.779982407</v>
          </cell>
          <cell r="Z738">
            <v>90557.1888793413</v>
          </cell>
          <cell r="AA738">
            <v>101065.624991452</v>
          </cell>
          <cell r="AB738">
            <v>112389.858308859</v>
          </cell>
          <cell r="AC738">
            <v>124593.221288749</v>
          </cell>
          <cell r="AD738">
            <v>137743.96305155</v>
          </cell>
          <cell r="AE738">
            <v>51389.6713673918</v>
          </cell>
          <cell r="AF738">
            <v>47243.0644795927</v>
          </cell>
          <cell r="AG738">
            <v>44500.3694543957</v>
          </cell>
          <cell r="AH738">
            <v>41925.4539977626</v>
          </cell>
          <cell r="AI738">
            <v>39502.5270914755</v>
          </cell>
          <cell r="AJ738">
            <v>37217.771594594</v>
          </cell>
          <cell r="AK738">
            <v>34998.1540478607</v>
          </cell>
          <cell r="AL738">
            <v>32778.5365011275</v>
          </cell>
          <cell r="AM738">
            <v>30556.945077117</v>
          </cell>
          <cell r="AN738">
            <v>28337.3275303837</v>
          </cell>
          <cell r="AO738">
            <v>26115.7361063733</v>
          </cell>
          <cell r="AP738">
            <v>23896.11855964</v>
          </cell>
          <cell r="AQ738">
            <v>21674.5271356295</v>
          </cell>
          <cell r="AR738">
            <v>19454.9095888963</v>
          </cell>
          <cell r="AS738">
            <v>17817.5858389434</v>
          </cell>
          <cell r="AT738">
            <v>16762.5558857708</v>
          </cell>
          <cell r="AU738">
            <v>15707.5259325983</v>
          </cell>
          <cell r="AV738">
            <v>14652.4959794257</v>
          </cell>
          <cell r="AW738">
            <v>13597.4660262532</v>
          </cell>
          <cell r="AX738">
            <v>12542.4360730806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</row>
        <row r="739">
          <cell r="A739">
            <v>-3610.14833577014</v>
          </cell>
          <cell r="B739">
            <v>-14720.1568666536</v>
          </cell>
          <cell r="C739">
            <v>-12957.1163692087</v>
          </cell>
          <cell r="D739">
            <v>-10195.1334635205</v>
          </cell>
          <cell r="E739">
            <v>-8321.89846278188</v>
          </cell>
          <cell r="F739">
            <v>-6733.24886873994</v>
          </cell>
          <cell r="G739">
            <v>-5083.35457402501</v>
          </cell>
          <cell r="H739">
            <v>-3356.5983666235</v>
          </cell>
          <cell r="I739">
            <v>-1464.04842938107</v>
          </cell>
          <cell r="J739">
            <v>614.426868605923</v>
          </cell>
          <cell r="K739">
            <v>2890.32425193625</v>
          </cell>
          <cell r="L739">
            <v>5386.92816814252</v>
          </cell>
          <cell r="M739">
            <v>8125.04886459143</v>
          </cell>
          <cell r="N739">
            <v>11136.5240725972</v>
          </cell>
          <cell r="O739">
            <v>14916.8542673414</v>
          </cell>
          <cell r="P739">
            <v>19657.3359662238</v>
          </cell>
          <cell r="Q739">
            <v>24941.5694185594</v>
          </cell>
          <cell r="R739">
            <v>30636.0316467618</v>
          </cell>
          <cell r="S739">
            <v>36772.5697768271</v>
          </cell>
          <cell r="T739">
            <v>43385.5033099085</v>
          </cell>
          <cell r="U739">
            <v>50511.8160592251</v>
          </cell>
          <cell r="V739">
            <v>58191.3629875321</v>
          </cell>
          <cell r="W739">
            <v>66467.0931019204</v>
          </cell>
          <cell r="X739">
            <v>75385.2896525198</v>
          </cell>
          <cell r="Y739">
            <v>84995.828978451</v>
          </cell>
          <cell r="Z739">
            <v>95352.4594486623</v>
          </cell>
          <cell r="AA739">
            <v>106513.102057668</v>
          </cell>
          <cell r="AB739">
            <v>118540.174357313</v>
          </cell>
          <cell r="AC739">
            <v>131500.93953621</v>
          </cell>
          <cell r="AD739">
            <v>145467.882599107</v>
          </cell>
          <cell r="AE739">
            <v>57695.4695288721</v>
          </cell>
          <cell r="AF739">
            <v>53040.0509403221</v>
          </cell>
          <cell r="AG739">
            <v>49960.811999058</v>
          </cell>
          <cell r="AH739">
            <v>47069.9401114852</v>
          </cell>
          <cell r="AI739">
            <v>44349.7066137269</v>
          </cell>
          <cell r="AJ739">
            <v>41784.5989248909</v>
          </cell>
          <cell r="AK739">
            <v>39292.6219745468</v>
          </cell>
          <cell r="AL739">
            <v>36800.6450242027</v>
          </cell>
          <cell r="AM739">
            <v>34306.451990874</v>
          </cell>
          <cell r="AN739">
            <v>31814.4750405299</v>
          </cell>
          <cell r="AO739">
            <v>29320.2820072012</v>
          </cell>
          <cell r="AP739">
            <v>26828.3050568571</v>
          </cell>
          <cell r="AQ739">
            <v>24334.1120235284</v>
          </cell>
          <cell r="AR739">
            <v>21842.1350731843</v>
          </cell>
          <cell r="AS739">
            <v>20003.9026032984</v>
          </cell>
          <cell r="AT739">
            <v>18819.4146138707</v>
          </cell>
          <cell r="AU739">
            <v>17634.9266244429</v>
          </cell>
          <cell r="AV739">
            <v>16450.4386350152</v>
          </cell>
          <cell r="AW739">
            <v>15265.9506455874</v>
          </cell>
          <cell r="AX739">
            <v>14081.4626561597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</row>
        <row r="740">
          <cell r="A740">
            <v>-3330.19058418318</v>
          </cell>
          <cell r="B740">
            <v>-13451.6048572832</v>
          </cell>
          <cell r="C740">
            <v>-11826.7057976232</v>
          </cell>
          <cell r="D740">
            <v>-9402.32929743363</v>
          </cell>
          <cell r="E740">
            <v>-7717.9399002196</v>
          </cell>
          <cell r="F740">
            <v>-6252.86774188857</v>
          </cell>
          <cell r="G740">
            <v>-4721.11795501588</v>
          </cell>
          <cell r="H740">
            <v>-3107.968001894</v>
          </cell>
          <cell r="I740">
            <v>-1330.45381992293</v>
          </cell>
          <cell r="J740">
            <v>630.557670649269</v>
          </cell>
          <cell r="K740">
            <v>2786.52945874106</v>
          </cell>
          <cell r="L740">
            <v>5159.91213599097</v>
          </cell>
          <cell r="M740">
            <v>7770.95957424949</v>
          </cell>
          <cell r="N740">
            <v>10649.9441767345</v>
          </cell>
          <cell r="O740">
            <v>14256.122064328</v>
          </cell>
          <cell r="P740">
            <v>18764.9497065464</v>
          </cell>
          <cell r="Q740">
            <v>23787.7219498621</v>
          </cell>
          <cell r="R740">
            <v>29200.4250558883</v>
          </cell>
          <cell r="S740">
            <v>35033.3303708714</v>
          </cell>
          <cell r="T740">
            <v>41319.0592843377</v>
          </cell>
          <cell r="U740">
            <v>48092.765669061</v>
          </cell>
          <cell r="V740">
            <v>55392.3324843181</v>
          </cell>
          <cell r="W740">
            <v>63258.5836419667</v>
          </cell>
          <cell r="X740">
            <v>71735.5123202379</v>
          </cell>
          <cell r="Y740">
            <v>80870.5270021205</v>
          </cell>
          <cell r="Z740">
            <v>90714.7166143456</v>
          </cell>
          <cell r="AA740">
            <v>101323.136249799</v>
          </cell>
          <cell r="AB740">
            <v>112755.115071309</v>
          </cell>
          <cell r="AC740">
            <v>125074.588118799</v>
          </cell>
          <cell r="AD740">
            <v>138350.453875502</v>
          </cell>
          <cell r="AE740">
            <v>53366.4023558826</v>
          </cell>
          <cell r="AF740">
            <v>49060.2940329876</v>
          </cell>
          <cell r="AG740">
            <v>46212.0997877328</v>
          </cell>
          <cell r="AH740">
            <v>43538.1388412097</v>
          </cell>
          <cell r="AI740">
            <v>41022.0127653022</v>
          </cell>
          <cell r="AJ740">
            <v>38649.372935409</v>
          </cell>
          <cell r="AK740">
            <v>36344.376621494</v>
          </cell>
          <cell r="AL740">
            <v>34039.3803075789</v>
          </cell>
          <cell r="AM740">
            <v>31732.3341901494</v>
          </cell>
          <cell r="AN740">
            <v>29427.3378762344</v>
          </cell>
          <cell r="AO740">
            <v>27120.2917588048</v>
          </cell>
          <cell r="AP740">
            <v>24815.2954448898</v>
          </cell>
          <cell r="AQ740">
            <v>22508.2493274603</v>
          </cell>
          <cell r="AR740">
            <v>20203.2530135452</v>
          </cell>
          <cell r="AS740">
            <v>18502.9487364046</v>
          </cell>
          <cell r="AT740">
            <v>17407.3364960383</v>
          </cell>
          <cell r="AU740">
            <v>16311.724255672</v>
          </cell>
          <cell r="AV740">
            <v>15216.1120153058</v>
          </cell>
          <cell r="AW740">
            <v>14120.4997749395</v>
          </cell>
          <cell r="AX740">
            <v>13024.8875345732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</row>
        <row r="741">
          <cell r="A741">
            <v>-3077.58881040225</v>
          </cell>
          <cell r="B741">
            <v>-12569.8946898482</v>
          </cell>
          <cell r="C741">
            <v>-11109.7381894066</v>
          </cell>
          <cell r="D741">
            <v>-8767.57333498946</v>
          </cell>
          <cell r="E741">
            <v>-7191.13135210168</v>
          </cell>
          <cell r="F741">
            <v>-5850.68070562346</v>
          </cell>
          <cell r="G741">
            <v>-4438.63648747145</v>
          </cell>
          <cell r="H741">
            <v>-2941.17277814398</v>
          </cell>
          <cell r="I741">
            <v>-1281.15020602231</v>
          </cell>
          <cell r="J741">
            <v>559.562327245572</v>
          </cell>
          <cell r="K741">
            <v>2592.36013952006</v>
          </cell>
          <cell r="L741">
            <v>4838.8465327032</v>
          </cell>
          <cell r="M741">
            <v>7318.69459851051</v>
          </cell>
          <cell r="N741">
            <v>10060.6131301651</v>
          </cell>
          <cell r="O741">
            <v>13488.6182813516</v>
          </cell>
          <cell r="P741">
            <v>17762.735263325</v>
          </cell>
          <cell r="Q741">
            <v>22521.09540198</v>
          </cell>
          <cell r="R741">
            <v>27648.8594044918</v>
          </cell>
          <cell r="S741">
            <v>33174.705052839</v>
          </cell>
          <cell r="T741">
            <v>39129.5364597447</v>
          </cell>
          <cell r="U741">
            <v>45546.6569045179</v>
          </cell>
          <cell r="V741">
            <v>52461.9550865911</v>
          </cell>
          <cell r="W741">
            <v>59914.1058384029</v>
          </cell>
          <cell r="X741">
            <v>67944.7864201448</v>
          </cell>
          <cell r="Y741">
            <v>76598.90960603</v>
          </cell>
          <cell r="Z741">
            <v>85924.8748656558</v>
          </cell>
          <cell r="AA741">
            <v>95974.8390452274</v>
          </cell>
          <cell r="AB741">
            <v>106805.008062469</v>
          </cell>
          <cell r="AC741">
            <v>118475.951246569</v>
          </cell>
          <cell r="AD741">
            <v>131052.940081152</v>
          </cell>
          <cell r="AE741">
            <v>49162.92422504</v>
          </cell>
          <cell r="AF741">
            <v>45195.9924507836</v>
          </cell>
          <cell r="AG741">
            <v>42572.1401452849</v>
          </cell>
          <cell r="AH741">
            <v>40108.7974129423</v>
          </cell>
          <cell r="AI741">
            <v>37790.8574704</v>
          </cell>
          <cell r="AJ741">
            <v>35605.1018822215</v>
          </cell>
          <cell r="AK741">
            <v>33481.661775386</v>
          </cell>
          <cell r="AL741">
            <v>31358.2216685505</v>
          </cell>
          <cell r="AM741">
            <v>29232.8932137955</v>
          </cell>
          <cell r="AN741">
            <v>27109.45310696</v>
          </cell>
          <cell r="AO741">
            <v>24984.124652205</v>
          </cell>
          <cell r="AP741">
            <v>22860.6845453695</v>
          </cell>
          <cell r="AQ741">
            <v>20735.3560906145</v>
          </cell>
          <cell r="AR741">
            <v>18611.915983779</v>
          </cell>
          <cell r="AS741">
            <v>17045.5385131913</v>
          </cell>
          <cell r="AT741">
            <v>16036.2236788512</v>
          </cell>
          <cell r="AU741">
            <v>15026.9088445111</v>
          </cell>
          <cell r="AV741">
            <v>14017.594010171</v>
          </cell>
          <cell r="AW741">
            <v>13008.279175831</v>
          </cell>
          <cell r="AX741">
            <v>11998.9643414909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</row>
        <row r="742">
          <cell r="A742">
            <v>-3264.68526543871</v>
          </cell>
          <cell r="B742">
            <v>-13115.870129972</v>
          </cell>
          <cell r="C742">
            <v>-11334.2576248895</v>
          </cell>
          <cell r="D742">
            <v>-8732.25930037758</v>
          </cell>
          <cell r="E742">
            <v>-6988.29077096192</v>
          </cell>
          <cell r="F742">
            <v>-5505.16605185246</v>
          </cell>
          <cell r="G742">
            <v>-3950.56032150539</v>
          </cell>
          <cell r="H742">
            <v>-2309.67617797963</v>
          </cell>
          <cell r="I742">
            <v>-500.601670154886</v>
          </cell>
          <cell r="J742">
            <v>1495.89237335953</v>
          </cell>
          <cell r="K742">
            <v>3691.60847088152</v>
          </cell>
          <cell r="L742">
            <v>6109.18255297081</v>
          </cell>
          <cell r="M742">
            <v>8769.14569391435</v>
          </cell>
          <cell r="N742">
            <v>11701.8503776723</v>
          </cell>
          <cell r="O742">
            <v>15358.815430924</v>
          </cell>
          <cell r="P742">
            <v>19912.4157763772</v>
          </cell>
          <cell r="Q742">
            <v>24980.7598391912</v>
          </cell>
          <cell r="R742">
            <v>30442.572623498</v>
          </cell>
          <cell r="S742">
            <v>36328.4001287156</v>
          </cell>
          <cell r="T742">
            <v>42671.1597195815</v>
          </cell>
          <cell r="U742">
            <v>49506.3242214054</v>
          </cell>
          <cell r="V742">
            <v>56872.1203071143</v>
          </cell>
          <cell r="W742">
            <v>64809.7422856004</v>
          </cell>
          <cell r="X742">
            <v>73363.5824870131</v>
          </cell>
          <cell r="Y742">
            <v>82581.4795334607</v>
          </cell>
          <cell r="Z742">
            <v>92514.9858836113</v>
          </cell>
          <cell r="AA742">
            <v>103219.656147477</v>
          </cell>
          <cell r="AB742">
            <v>114755.357783823</v>
          </cell>
          <cell r="AC742">
            <v>127186.605917827</v>
          </cell>
          <cell r="AD742">
            <v>140582.924151498</v>
          </cell>
          <cell r="AE742">
            <v>52386.3300437393</v>
          </cell>
          <cell r="AF742">
            <v>48159.303265675</v>
          </cell>
          <cell r="AG742">
            <v>45363.4160187591</v>
          </cell>
          <cell r="AH742">
            <v>42738.5622814865</v>
          </cell>
          <cell r="AI742">
            <v>40268.6447823614</v>
          </cell>
          <cell r="AJ742">
            <v>37939.5784088248</v>
          </cell>
          <cell r="AK742">
            <v>35676.9132802087</v>
          </cell>
          <cell r="AL742">
            <v>33414.2481515925</v>
          </cell>
          <cell r="AM742">
            <v>31149.5708640393</v>
          </cell>
          <cell r="AN742">
            <v>28886.9057354231</v>
          </cell>
          <cell r="AO742">
            <v>26622.22844787</v>
          </cell>
          <cell r="AP742">
            <v>24359.5633192538</v>
          </cell>
          <cell r="AQ742">
            <v>22094.8860317006</v>
          </cell>
          <cell r="AR742">
            <v>19832.2209030845</v>
          </cell>
          <cell r="AS742">
            <v>18163.1426608774</v>
          </cell>
          <cell r="AT742">
            <v>17087.6513050794</v>
          </cell>
          <cell r="AU742">
            <v>16012.1599492815</v>
          </cell>
          <cell r="AV742">
            <v>14936.6685934835</v>
          </cell>
          <cell r="AW742">
            <v>13861.1772376855</v>
          </cell>
          <cell r="AX742">
            <v>12785.6858818876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</row>
        <row r="743">
          <cell r="A743">
            <v>-3294.87805279342</v>
          </cell>
          <cell r="B743">
            <v>-13291.9507330387</v>
          </cell>
          <cell r="C743">
            <v>-11829.2060704634</v>
          </cell>
          <cell r="D743">
            <v>-9453.65133795445</v>
          </cell>
          <cell r="E743">
            <v>-7782.85575304404</v>
          </cell>
          <cell r="F743">
            <v>-6343.95939915123</v>
          </cell>
          <cell r="G743">
            <v>-4838.55433788583</v>
          </cell>
          <cell r="H743">
            <v>-3252.09437423667</v>
          </cell>
          <cell r="I743">
            <v>-1502.42588785427</v>
          </cell>
          <cell r="J743">
            <v>429.384428271305</v>
          </cell>
          <cell r="K743">
            <v>2554.71352276027</v>
          </cell>
          <cell r="L743">
            <v>4895.82038361371</v>
          </cell>
          <cell r="M743">
            <v>7472.79483626631</v>
          </cell>
          <cell r="N743">
            <v>10315.6127556507</v>
          </cell>
          <cell r="O743">
            <v>13878.9258583263</v>
          </cell>
          <cell r="P743">
            <v>18336.1076110745</v>
          </cell>
          <cell r="Q743">
            <v>23301.7585718718</v>
          </cell>
          <cell r="R743">
            <v>28652.9059217677</v>
          </cell>
          <cell r="S743">
            <v>34419.4767472975</v>
          </cell>
          <cell r="T743">
            <v>40633.7214525007</v>
          </cell>
          <cell r="U743">
            <v>47330.3941240961</v>
          </cell>
          <cell r="V743">
            <v>54546.9468988756</v>
          </cell>
          <cell r="W743">
            <v>62323.7394203429</v>
          </cell>
          <cell r="X743">
            <v>70704.2645560159</v>
          </cell>
          <cell r="Y743">
            <v>79735.3916377494</v>
          </cell>
          <cell r="Z743">
            <v>89467.6285854371</v>
          </cell>
          <cell r="AA743">
            <v>99955.4043800564</v>
          </cell>
          <cell r="AB743">
            <v>111257.373465831</v>
          </cell>
          <cell r="AC743">
            <v>123436.743783925</v>
          </cell>
          <cell r="AD743">
            <v>136561.630272243</v>
          </cell>
          <cell r="AE743">
            <v>52829.632467638</v>
          </cell>
          <cell r="AF743">
            <v>48566.8358386406</v>
          </cell>
          <cell r="AG743">
            <v>45747.2892975449</v>
          </cell>
          <cell r="AH743">
            <v>43100.2235820111</v>
          </cell>
          <cell r="AI743">
            <v>40609.4052025747</v>
          </cell>
          <cell r="AJ743">
            <v>38260.629855954</v>
          </cell>
          <cell r="AK743">
            <v>35978.817653375</v>
          </cell>
          <cell r="AL743">
            <v>33697.0054507961</v>
          </cell>
          <cell r="AM743">
            <v>31413.164062034</v>
          </cell>
          <cell r="AN743">
            <v>29131.351859455</v>
          </cell>
          <cell r="AO743">
            <v>26847.510470693</v>
          </cell>
          <cell r="AP743">
            <v>24565.698268114</v>
          </cell>
          <cell r="AQ743">
            <v>22281.856879352</v>
          </cell>
          <cell r="AR743">
            <v>20000.044676773</v>
          </cell>
          <cell r="AS743">
            <v>18316.8423982032</v>
          </cell>
          <cell r="AT743">
            <v>17232.2500436426</v>
          </cell>
          <cell r="AU743">
            <v>16147.657689082</v>
          </cell>
          <cell r="AV743">
            <v>15063.0653345214</v>
          </cell>
          <cell r="AW743">
            <v>13978.4729799608</v>
          </cell>
          <cell r="AX743">
            <v>12893.8806254001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</row>
        <row r="744">
          <cell r="A744">
            <v>-2864.10300743509</v>
          </cell>
          <cell r="B744">
            <v>-11639.3242367542</v>
          </cell>
          <cell r="C744">
            <v>-10063.8985339008</v>
          </cell>
          <cell r="D744">
            <v>-7710.92420665029</v>
          </cell>
          <cell r="E744">
            <v>-6184.0828071358</v>
          </cell>
          <cell r="F744">
            <v>-4897.64276661584</v>
          </cell>
          <cell r="G744">
            <v>-3532.14944831692</v>
          </cell>
          <cell r="H744">
            <v>-2074.21868465454</v>
          </cell>
          <cell r="I744">
            <v>-451.06732389929</v>
          </cell>
          <cell r="J744">
            <v>1354.95407934003</v>
          </cell>
          <cell r="K744">
            <v>3355.53010069082</v>
          </cell>
          <cell r="L744">
            <v>5571.95731530033</v>
          </cell>
          <cell r="M744">
            <v>8023.84365432012</v>
          </cell>
          <cell r="N744">
            <v>10739.0787716312</v>
          </cell>
          <cell r="O744">
            <v>14113.9976906227</v>
          </cell>
          <cell r="P744">
            <v>18296.8004957972</v>
          </cell>
          <cell r="Q744">
            <v>22947.5888974773</v>
          </cell>
          <cell r="R744">
            <v>27959.4300895093</v>
          </cell>
          <cell r="S744">
            <v>33360.3535383324</v>
          </cell>
          <cell r="T744">
            <v>39180.5647107101</v>
          </cell>
          <cell r="U744">
            <v>45452.6140022904</v>
          </cell>
          <cell r="V744">
            <v>52211.5787805292</v>
          </cell>
          <cell r="W744">
            <v>59495.2595600791</v>
          </cell>
          <cell r="X744">
            <v>67344.3914077831</v>
          </cell>
          <cell r="Y744">
            <v>75802.871759588</v>
          </cell>
          <cell r="Z744">
            <v>84918.0059234763</v>
          </cell>
          <cell r="AA744">
            <v>94740.7716414286</v>
          </cell>
          <cell r="AB744">
            <v>105326.10419002</v>
          </cell>
          <cell r="AC744">
            <v>116733.203614113</v>
          </cell>
          <cell r="AD744">
            <v>129025.865811908</v>
          </cell>
          <cell r="AE744">
            <v>45805.8512198795</v>
          </cell>
          <cell r="AF744">
            <v>42109.7999878731</v>
          </cell>
          <cell r="AG744">
            <v>39665.1165150499</v>
          </cell>
          <cell r="AH744">
            <v>37369.982275582</v>
          </cell>
          <cell r="AI744">
            <v>35210.3220475065</v>
          </cell>
          <cell r="AJ744">
            <v>33173.8200116058</v>
          </cell>
          <cell r="AK744">
            <v>31195.3782663019</v>
          </cell>
          <cell r="AL744">
            <v>29216.936520998</v>
          </cell>
          <cell r="AM744">
            <v>27236.7353729487</v>
          </cell>
          <cell r="AN744">
            <v>25258.2936276448</v>
          </cell>
          <cell r="AO744">
            <v>23278.0924795955</v>
          </cell>
          <cell r="AP744">
            <v>21299.6507342916</v>
          </cell>
          <cell r="AQ744">
            <v>19319.4495862424</v>
          </cell>
          <cell r="AR744">
            <v>17341.0078409384</v>
          </cell>
          <cell r="AS744">
            <v>15881.5899055144</v>
          </cell>
          <cell r="AT744">
            <v>14941.1957799703</v>
          </cell>
          <cell r="AU744">
            <v>14000.8016544262</v>
          </cell>
          <cell r="AV744">
            <v>13060.407528882</v>
          </cell>
          <cell r="AW744">
            <v>12120.0134033379</v>
          </cell>
          <cell r="AX744">
            <v>11179.6192777938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</row>
        <row r="745">
          <cell r="A745">
            <v>-3412.85343373086</v>
          </cell>
          <cell r="B745">
            <v>-13821.3363860525</v>
          </cell>
          <cell r="C745">
            <v>-12085.7754891382</v>
          </cell>
          <cell r="D745">
            <v>-9565.47761860012</v>
          </cell>
          <cell r="E745">
            <v>-7832.57482893572</v>
          </cell>
          <cell r="F745">
            <v>-6326.03651820781</v>
          </cell>
          <cell r="G745">
            <v>-4754.04121821245</v>
          </cell>
          <cell r="H745">
            <v>-3101.57219397079</v>
          </cell>
          <cell r="I745">
            <v>-1283.86997031662</v>
          </cell>
          <cell r="J745">
            <v>718.52823684822</v>
          </cell>
          <cell r="K745">
            <v>2917.13274704804</v>
          </cell>
          <cell r="L745">
            <v>5334.68078745696</v>
          </cell>
          <cell r="M745">
            <v>7991.63400659255</v>
          </cell>
          <cell r="N745">
            <v>10918.774058937</v>
          </cell>
          <cell r="O745">
            <v>14586.1162472992</v>
          </cell>
          <cell r="P745">
            <v>19173.8514575049</v>
          </cell>
          <cell r="Q745">
            <v>24285.1503767685</v>
          </cell>
          <cell r="R745">
            <v>29793.2527146646</v>
          </cell>
          <cell r="S745">
            <v>35728.9633518165</v>
          </cell>
          <cell r="T745">
            <v>42125.4786317878</v>
          </cell>
          <cell r="U745">
            <v>49018.5720165658</v>
          </cell>
          <cell r="V745">
            <v>56446.7941549613</v>
          </cell>
          <cell r="W745">
            <v>64451.6884828403</v>
          </cell>
          <cell r="X745">
            <v>73078.0235609606</v>
          </cell>
          <cell r="Y745">
            <v>82374.0434497982</v>
          </cell>
          <cell r="Z745">
            <v>92391.7375216236</v>
          </cell>
          <cell r="AA745">
            <v>103187.131218789</v>
          </cell>
          <cell r="AB745">
            <v>114820.59938434</v>
          </cell>
          <cell r="AC745">
            <v>127357.203917292</v>
          </cell>
          <cell r="AD745">
            <v>140867.057640967</v>
          </cell>
          <cell r="AE745">
            <v>54645.4729930693</v>
          </cell>
          <cell r="AF745">
            <v>50236.157099995</v>
          </cell>
          <cell r="AG745">
            <v>47319.6981513448</v>
          </cell>
          <cell r="AH745">
            <v>44581.6484751959</v>
          </cell>
          <cell r="AI745">
            <v>42005.2166106072</v>
          </cell>
          <cell r="AJ745">
            <v>39575.710029255</v>
          </cell>
          <cell r="AK745">
            <v>37215.4682242856</v>
          </cell>
          <cell r="AL745">
            <v>34855.2264193163</v>
          </cell>
          <cell r="AM745">
            <v>32492.8856817292</v>
          </cell>
          <cell r="AN745">
            <v>30132.6438767599</v>
          </cell>
          <cell r="AO745">
            <v>27770.3031391729</v>
          </cell>
          <cell r="AP745">
            <v>25410.0613342035</v>
          </cell>
          <cell r="AQ745">
            <v>23047.7205966165</v>
          </cell>
          <cell r="AR745">
            <v>20687.4787916472</v>
          </cell>
          <cell r="AS745">
            <v>18946.4221088887</v>
          </cell>
          <cell r="AT745">
            <v>17824.5505483409</v>
          </cell>
          <cell r="AU745">
            <v>16702.6789877932</v>
          </cell>
          <cell r="AV745">
            <v>15580.8074272455</v>
          </cell>
          <cell r="AW745">
            <v>14458.9358666978</v>
          </cell>
          <cell r="AX745">
            <v>13337.0643061501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</row>
        <row r="746">
          <cell r="A746">
            <v>-3510.30692564565</v>
          </cell>
          <cell r="B746">
            <v>-14241.2707213171</v>
          </cell>
          <cell r="C746">
            <v>-12237.9762135498</v>
          </cell>
          <cell r="D746">
            <v>-9323.62949370335</v>
          </cell>
          <cell r="E746">
            <v>-7417.75151365629</v>
          </cell>
          <cell r="F746">
            <v>-5819.23311202515</v>
          </cell>
          <cell r="G746">
            <v>-4153.38639449872</v>
          </cell>
          <cell r="H746">
            <v>-2404.58771521343</v>
          </cell>
          <cell r="I746">
            <v>-485.668964017037</v>
          </cell>
          <cell r="J746">
            <v>1623.52326753051</v>
          </cell>
          <cell r="K746">
            <v>3934.87802512736</v>
          </cell>
          <cell r="L746">
            <v>6471.82032131388</v>
          </cell>
          <cell r="M746">
            <v>9255.43298096679</v>
          </cell>
          <cell r="N746">
            <v>12317.5057189237</v>
          </cell>
          <cell r="O746">
            <v>16141.2583479835</v>
          </cell>
          <cell r="P746">
            <v>20912.9695508111</v>
          </cell>
          <cell r="Q746">
            <v>26226.6730242395</v>
          </cell>
          <cell r="R746">
            <v>31952.8931078604</v>
          </cell>
          <cell r="S746">
            <v>38123.6545381944</v>
          </cell>
          <cell r="T746">
            <v>44773.4682152859</v>
          </cell>
          <cell r="U746">
            <v>51939.5242100383</v>
          </cell>
          <cell r="V746">
            <v>59661.8997552112</v>
          </cell>
          <cell r="W746">
            <v>67983.7833832981</v>
          </cell>
          <cell r="X746">
            <v>76951.7164648108</v>
          </cell>
          <cell r="Y746">
            <v>86615.8534978083</v>
          </cell>
          <cell r="Z746">
            <v>97030.2426043783</v>
          </cell>
          <cell r="AA746">
            <v>108253.127802789</v>
          </cell>
          <cell r="AB746">
            <v>120347.274745815</v>
          </cell>
          <cell r="AC746">
            <v>133380.321746976</v>
          </cell>
          <cell r="AD746">
            <v>147425.158057849</v>
          </cell>
          <cell r="AE746">
            <v>56163.5357994654</v>
          </cell>
          <cell r="AF746">
            <v>51631.7281775744</v>
          </cell>
          <cell r="AG746">
            <v>48634.2493820123</v>
          </cell>
          <cell r="AH746">
            <v>45820.136106305</v>
          </cell>
          <cell r="AI746">
            <v>43172.1304191722</v>
          </cell>
          <cell r="AJ746">
            <v>40675.1316307433</v>
          </cell>
          <cell r="AK746">
            <v>38249.3218088464</v>
          </cell>
          <cell r="AL746">
            <v>35823.5119869495</v>
          </cell>
          <cell r="AM746">
            <v>33395.5449236425</v>
          </cell>
          <cell r="AN746">
            <v>30969.7351017456</v>
          </cell>
          <cell r="AO746">
            <v>28541.7680384386</v>
          </cell>
          <cell r="AP746">
            <v>26115.9582165417</v>
          </cell>
          <cell r="AQ746">
            <v>23687.9911532347</v>
          </cell>
          <cell r="AR746">
            <v>21262.1813313377</v>
          </cell>
          <cell r="AS746">
            <v>19472.7577254078</v>
          </cell>
          <cell r="AT746">
            <v>18319.7203354447</v>
          </cell>
          <cell r="AU746">
            <v>17166.6829454817</v>
          </cell>
          <cell r="AV746">
            <v>16013.6455555187</v>
          </cell>
          <cell r="AW746">
            <v>14860.6081655556</v>
          </cell>
          <cell r="AX746">
            <v>13707.5707755926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</row>
        <row r="747">
          <cell r="A747">
            <v>-3072.08565235017</v>
          </cell>
          <cell r="B747">
            <v>-12238.4248550742</v>
          </cell>
          <cell r="C747">
            <v>-10460.7244285605</v>
          </cell>
          <cell r="D747">
            <v>-8076.25811759391</v>
          </cell>
          <cell r="E747">
            <v>-6463.1161046461</v>
          </cell>
          <cell r="F747">
            <v>-5056.51837046049</v>
          </cell>
          <cell r="G747">
            <v>-3574.04073113549</v>
          </cell>
          <cell r="H747">
            <v>-2001.45014310414</v>
          </cell>
          <cell r="I747">
            <v>-260.885854444218</v>
          </cell>
          <cell r="J747">
            <v>1666.25373944085</v>
          </cell>
          <cell r="K747">
            <v>3791.81210869944</v>
          </cell>
          <cell r="L747">
            <v>6137.92054885923</v>
          </cell>
          <cell r="M747">
            <v>8724.80180338059</v>
          </cell>
          <cell r="N747">
            <v>11581.8115430025</v>
          </cell>
          <cell r="O747">
            <v>15135.6151394292</v>
          </cell>
          <cell r="P747">
            <v>19547.7811213294</v>
          </cell>
          <cell r="Q747">
            <v>24455.5752468342</v>
          </cell>
          <cell r="R747">
            <v>29744.3741849524</v>
          </cell>
          <cell r="S747">
            <v>35443.7563294636</v>
          </cell>
          <cell r="T747">
            <v>41585.596321727</v>
          </cell>
          <cell r="U747">
            <v>48204.2433143476</v>
          </cell>
          <cell r="V747">
            <v>55336.7130739161</v>
          </cell>
          <cell r="W747">
            <v>63022.8949971819</v>
          </cell>
          <cell r="X747">
            <v>71305.775198431</v>
          </cell>
          <cell r="Y747">
            <v>80231.6769157163</v>
          </cell>
          <cell r="Z747">
            <v>89850.5195804478</v>
          </cell>
          <cell r="AA747">
            <v>100216.09799923</v>
          </cell>
          <cell r="AB747">
            <v>111386.383209308</v>
          </cell>
          <cell r="AC747">
            <v>123423.846690207</v>
          </cell>
          <cell r="AD747">
            <v>136395.809744763</v>
          </cell>
          <cell r="AE747">
            <v>49407.4692489131</v>
          </cell>
          <cell r="AF747">
            <v>45420.8052589529</v>
          </cell>
          <cell r="AG747">
            <v>42783.9014510303</v>
          </cell>
          <cell r="AH747">
            <v>40308.3056190851</v>
          </cell>
          <cell r="AI747">
            <v>37978.8358359663</v>
          </cell>
          <cell r="AJ747">
            <v>35782.2079154171</v>
          </cell>
          <cell r="AK747">
            <v>33648.205444365</v>
          </cell>
          <cell r="AL747">
            <v>31514.2029733128</v>
          </cell>
          <cell r="AM747">
            <v>29378.3027613669</v>
          </cell>
          <cell r="AN747">
            <v>27244.3002903147</v>
          </cell>
          <cell r="AO747">
            <v>25108.4000783688</v>
          </cell>
          <cell r="AP747">
            <v>22974.3976073166</v>
          </cell>
          <cell r="AQ747">
            <v>20838.4973953706</v>
          </cell>
          <cell r="AR747">
            <v>18704.4949243185</v>
          </cell>
          <cell r="AS747">
            <v>17130.3260169524</v>
          </cell>
          <cell r="AT747">
            <v>16115.9906732722</v>
          </cell>
          <cell r="AU747">
            <v>15101.655329592</v>
          </cell>
          <cell r="AV747">
            <v>14087.3199859118</v>
          </cell>
          <cell r="AW747">
            <v>13072.9846422316</v>
          </cell>
          <cell r="AX747">
            <v>12058.6492985514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</row>
        <row r="748">
          <cell r="A748">
            <v>-3762.00898579126</v>
          </cell>
          <cell r="B748">
            <v>-15328.0339351289</v>
          </cell>
          <cell r="C748">
            <v>-13667.8495734071</v>
          </cell>
          <cell r="D748">
            <v>-11009.9221994279</v>
          </cell>
          <cell r="E748">
            <v>-9134.26814922039</v>
          </cell>
          <cell r="F748">
            <v>-7512.17458982021</v>
          </cell>
          <cell r="G748">
            <v>-5834.74745117987</v>
          </cell>
          <cell r="H748">
            <v>-4086.08309556199</v>
          </cell>
          <cell r="I748">
            <v>-2174.10818444612</v>
          </cell>
          <cell r="J748">
            <v>-78.3813512223047</v>
          </cell>
          <cell r="K748">
            <v>2212.33777967865</v>
          </cell>
          <cell r="L748">
            <v>4721.50892023986</v>
          </cell>
          <cell r="M748">
            <v>7469.93743966774</v>
          </cell>
          <cell r="N748">
            <v>10490.0025884122</v>
          </cell>
          <cell r="O748">
            <v>14297.3535309661</v>
          </cell>
          <cell r="P748">
            <v>19091.8545023162</v>
          </cell>
          <cell r="Q748">
            <v>24440.9947507314</v>
          </cell>
          <cell r="R748">
            <v>30205.4026582766</v>
          </cell>
          <cell r="S748">
            <v>36417.3165325507</v>
          </cell>
          <cell r="T748">
            <v>43111.4774247545</v>
          </cell>
          <cell r="U748">
            <v>50325.3234241806</v>
          </cell>
          <cell r="V748">
            <v>58099.1990362893</v>
          </cell>
          <cell r="W748">
            <v>66476.5808153495</v>
          </cell>
          <cell r="X748">
            <v>75504.3205135273</v>
          </cell>
          <cell r="Y748">
            <v>85232.9071062704</v>
          </cell>
          <cell r="Z748">
            <v>95716.749159404</v>
          </cell>
          <cell r="AA748">
            <v>107014.479117119</v>
          </cell>
          <cell r="AB748">
            <v>119189.281212624</v>
          </cell>
          <cell r="AC748">
            <v>132309.244835362</v>
          </cell>
          <cell r="AD748">
            <v>146447.745331029</v>
          </cell>
          <cell r="AE748">
            <v>60146.4208642474</v>
          </cell>
          <cell r="AF748">
            <v>55293.2362379217</v>
          </cell>
          <cell r="AG748">
            <v>52083.1886758653</v>
          </cell>
          <cell r="AH748">
            <v>49069.5101559676</v>
          </cell>
          <cell r="AI748">
            <v>46233.7188860253</v>
          </cell>
          <cell r="AJ748">
            <v>43559.6432978608</v>
          </cell>
          <cell r="AK748">
            <v>40961.8051025343</v>
          </cell>
          <cell r="AL748">
            <v>38363.9669072078</v>
          </cell>
          <cell r="AM748">
            <v>35763.818487856</v>
          </cell>
          <cell r="AN748">
            <v>33165.9802925295</v>
          </cell>
          <cell r="AO748">
            <v>30565.8318731776</v>
          </cell>
          <cell r="AP748">
            <v>27967.9936778511</v>
          </cell>
          <cell r="AQ748">
            <v>25367.8452584992</v>
          </cell>
          <cell r="AR748">
            <v>22770.0070631727</v>
          </cell>
          <cell r="AS748">
            <v>20853.684955338</v>
          </cell>
          <cell r="AT748">
            <v>19618.878934995</v>
          </cell>
          <cell r="AU748">
            <v>18384.072914652</v>
          </cell>
          <cell r="AV748">
            <v>17149.266894309</v>
          </cell>
          <cell r="AW748">
            <v>15914.460873966</v>
          </cell>
          <cell r="AX748">
            <v>14679.654853623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</row>
        <row r="749">
          <cell r="A749">
            <v>-3709.20194729038</v>
          </cell>
          <cell r="B749">
            <v>-15068.5848006989</v>
          </cell>
          <cell r="C749">
            <v>-13233.5351583838</v>
          </cell>
          <cell r="D749">
            <v>-10607.4398866677</v>
          </cell>
          <cell r="E749">
            <v>-8768.18278162553</v>
          </cell>
          <cell r="F749">
            <v>-7149.43958534215</v>
          </cell>
          <cell r="G749">
            <v>-5472.8223102821</v>
          </cell>
          <cell r="H749">
            <v>-3722.47544768801</v>
          </cell>
          <cell r="I749">
            <v>-1807.31008181711</v>
          </cell>
          <cell r="J749">
            <v>293.066796774429</v>
          </cell>
          <cell r="K749">
            <v>2590.03771913688</v>
          </cell>
          <cell r="L749">
            <v>5107.06695323845</v>
          </cell>
          <cell r="M749">
            <v>7865.02855871687</v>
          </cell>
          <cell r="N749">
            <v>10896.1958142678</v>
          </cell>
          <cell r="O749">
            <v>14709.6629827748</v>
          </cell>
          <cell r="P749">
            <v>19502.5578197648</v>
          </cell>
          <cell r="Q749">
            <v>24847.7636716046</v>
          </cell>
          <cell r="R749">
            <v>30607.9317451432</v>
          </cell>
          <cell r="S749">
            <v>36815.2766360781</v>
          </cell>
          <cell r="T749">
            <v>43504.513842892</v>
          </cell>
          <cell r="U749">
            <v>50713.0539184353</v>
          </cell>
          <cell r="V749">
            <v>58481.2116940008</v>
          </cell>
          <cell r="W749">
            <v>66852.4317460072</v>
          </cell>
          <cell r="X749">
            <v>75873.5313662466</v>
          </cell>
          <cell r="Y749">
            <v>85594.9623945443</v>
          </cell>
          <cell r="Z749">
            <v>96071.0933781684</v>
          </cell>
          <cell r="AA749">
            <v>107360.513636007</v>
          </cell>
          <cell r="AB749">
            <v>119526.36092804</v>
          </cell>
          <cell r="AC749">
            <v>132636.674562639</v>
          </cell>
          <cell r="AD749">
            <v>146764.77591651</v>
          </cell>
          <cell r="AE749">
            <v>59339.5849738156</v>
          </cell>
          <cell r="AF749">
            <v>54551.5035320709</v>
          </cell>
          <cell r="AG749">
            <v>51384.5172452466</v>
          </cell>
          <cell r="AH749">
            <v>48411.2658024241</v>
          </cell>
          <cell r="AI749">
            <v>45613.5153359326</v>
          </cell>
          <cell r="AJ749">
            <v>42975.3112115602</v>
          </cell>
          <cell r="AK749">
            <v>40412.3217913297</v>
          </cell>
          <cell r="AL749">
            <v>37849.3323710991</v>
          </cell>
          <cell r="AM749">
            <v>35284.0637174097</v>
          </cell>
          <cell r="AN749">
            <v>32721.0742971792</v>
          </cell>
          <cell r="AO749">
            <v>30155.8056434898</v>
          </cell>
          <cell r="AP749">
            <v>27592.8162232593</v>
          </cell>
          <cell r="AQ749">
            <v>25027.5475695699</v>
          </cell>
          <cell r="AR749">
            <v>22464.5581493393</v>
          </cell>
          <cell r="AS749">
            <v>20573.9425994678</v>
          </cell>
          <cell r="AT749">
            <v>19355.7009199554</v>
          </cell>
          <cell r="AU749">
            <v>18137.459240443</v>
          </cell>
          <cell r="AV749">
            <v>16919.2175609305</v>
          </cell>
          <cell r="AW749">
            <v>15700.9758814181</v>
          </cell>
          <cell r="AX749">
            <v>14482.7342019057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</row>
        <row r="750">
          <cell r="A750">
            <v>-3157.83222126084</v>
          </cell>
          <cell r="B750">
            <v>-12624.2430535556</v>
          </cell>
          <cell r="C750">
            <v>-10835.7137716741</v>
          </cell>
          <cell r="D750">
            <v>-8489.06164913193</v>
          </cell>
          <cell r="E750">
            <v>-6877.99949335065</v>
          </cell>
          <cell r="F750">
            <v>-5451.21532958684</v>
          </cell>
          <cell r="G750">
            <v>-3951.6027885689</v>
          </cell>
          <cell r="H750">
            <v>-2364.76109405103</v>
          </cell>
          <cell r="I750">
            <v>-611.110796708333</v>
          </cell>
          <cell r="J750">
            <v>1328.13206880464</v>
          </cell>
          <cell r="K750">
            <v>3464.68711216971</v>
          </cell>
          <cell r="L750">
            <v>5820.79727747162</v>
          </cell>
          <cell r="M750">
            <v>8416.70043916291</v>
          </cell>
          <cell r="N750">
            <v>11282.0654151747</v>
          </cell>
          <cell r="O750">
            <v>14854.5168315829</v>
          </cell>
          <cell r="P750">
            <v>19300.2968314515</v>
          </cell>
          <cell r="Q750">
            <v>24247.9485803979</v>
          </cell>
          <cell r="R750">
            <v>29579.6993928496</v>
          </cell>
          <cell r="S750">
            <v>35325.3678773246</v>
          </cell>
          <cell r="T750">
            <v>41517.0875384146</v>
          </cell>
          <cell r="U750">
            <v>48189.4864881829</v>
          </cell>
          <cell r="V750">
            <v>55379.8811090261</v>
          </cell>
          <cell r="W750">
            <v>63128.4847510857</v>
          </cell>
          <cell r="X750">
            <v>71478.6326313836</v>
          </cell>
          <cell r="Y750">
            <v>80477.0241924613</v>
          </cell>
          <cell r="Z750">
            <v>90173.9842759497</v>
          </cell>
          <cell r="AA750">
            <v>100623.744571723</v>
          </cell>
          <cell r="AB750">
            <v>111884.746916679</v>
          </cell>
          <cell r="AC750">
            <v>124019.970139398</v>
          </cell>
          <cell r="AD750">
            <v>137097.282278594</v>
          </cell>
          <cell r="AE750">
            <v>50738.076614061</v>
          </cell>
          <cell r="AF750">
            <v>46644.0465811108</v>
          </cell>
          <cell r="AG750">
            <v>43936.1275262762</v>
          </cell>
          <cell r="AH750">
            <v>41393.860680875</v>
          </cell>
          <cell r="AI750">
            <v>39001.6552487253</v>
          </cell>
          <cell r="AJ750">
            <v>36745.8692831678</v>
          </cell>
          <cell r="AK750">
            <v>34554.395351861</v>
          </cell>
          <cell r="AL750">
            <v>32362.9214205541</v>
          </cell>
          <cell r="AM750">
            <v>30169.4986397245</v>
          </cell>
          <cell r="AN750">
            <v>27978.0247084176</v>
          </cell>
          <cell r="AO750">
            <v>25784.601927588</v>
          </cell>
          <cell r="AP750">
            <v>23593.1279962812</v>
          </cell>
          <cell r="AQ750">
            <v>21399.7052154515</v>
          </cell>
          <cell r="AR750">
            <v>19208.2312841447</v>
          </cell>
          <cell r="AS750">
            <v>17591.6679620479</v>
          </cell>
          <cell r="AT750">
            <v>16550.0152491612</v>
          </cell>
          <cell r="AU750">
            <v>15508.3625362746</v>
          </cell>
          <cell r="AV750">
            <v>14466.7098233879</v>
          </cell>
          <cell r="AW750">
            <v>13425.0571105012</v>
          </cell>
          <cell r="AX750">
            <v>12383.4043976146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</row>
        <row r="751">
          <cell r="A751">
            <v>-3744.60624455815</v>
          </cell>
          <cell r="B751">
            <v>-15191.6222455741</v>
          </cell>
          <cell r="C751">
            <v>-13277.8865573503</v>
          </cell>
          <cell r="D751">
            <v>-10436.5687988119</v>
          </cell>
          <cell r="E751">
            <v>-8495.97887941148</v>
          </cell>
          <cell r="F751">
            <v>-6832.99657575643</v>
          </cell>
          <cell r="G751">
            <v>-5110.74271561235</v>
          </cell>
          <cell r="H751">
            <v>-3313.07485007903</v>
          </cell>
          <cell r="I751">
            <v>-1347.91658336102</v>
          </cell>
          <cell r="J751">
            <v>805.452835222534</v>
          </cell>
          <cell r="K751">
            <v>3158.62782804059</v>
          </cell>
          <cell r="L751">
            <v>5735.40910896597</v>
          </cell>
          <cell r="M751">
            <v>8556.98691394395</v>
          </cell>
          <cell r="N751">
            <v>11656.106156679</v>
          </cell>
          <cell r="O751">
            <v>15547.0537761251</v>
          </cell>
          <cell r="P751">
            <v>20429.40601274</v>
          </cell>
          <cell r="Q751">
            <v>25872.6167692905</v>
          </cell>
          <cell r="R751">
            <v>31738.3981229932</v>
          </cell>
          <cell r="S751">
            <v>38059.5553275051</v>
          </cell>
          <cell r="T751">
            <v>44871.4403935807</v>
          </cell>
          <cell r="U751">
            <v>52212.1498004443</v>
          </cell>
          <cell r="V751">
            <v>60122.7375560097</v>
          </cell>
          <cell r="W751">
            <v>68647.4447975182</v>
          </cell>
          <cell r="X751">
            <v>77833.9472166719</v>
          </cell>
          <cell r="Y751">
            <v>87733.6216930217</v>
          </cell>
          <cell r="Z751">
            <v>98401.8336267993</v>
          </cell>
          <cell r="AA751">
            <v>109898.246578143</v>
          </cell>
          <cell r="AB751">
            <v>122287.155944421</v>
          </cell>
          <cell r="AC751">
            <v>135637.848541796</v>
          </cell>
          <cell r="AD751">
            <v>150024.990102033</v>
          </cell>
          <cell r="AE751">
            <v>59926.4096855084</v>
          </cell>
          <cell r="AF751">
            <v>55090.9776511896</v>
          </cell>
          <cell r="AG751">
            <v>51892.6722067487</v>
          </cell>
          <cell r="AH751">
            <v>48890.0175009695</v>
          </cell>
          <cell r="AI751">
            <v>46064.5993466839</v>
          </cell>
          <cell r="AJ751">
            <v>43400.3053301197</v>
          </cell>
          <cell r="AK751">
            <v>40811.9698356242</v>
          </cell>
          <cell r="AL751">
            <v>38223.6343411287</v>
          </cell>
          <cell r="AM751">
            <v>35632.9970732372</v>
          </cell>
          <cell r="AN751">
            <v>33044.6615787417</v>
          </cell>
          <cell r="AO751">
            <v>30454.0243108501</v>
          </cell>
          <cell r="AP751">
            <v>27865.6888163546</v>
          </cell>
          <cell r="AQ751">
            <v>25275.0515484631</v>
          </cell>
          <cell r="AR751">
            <v>22686.7160539676</v>
          </cell>
          <cell r="AS751">
            <v>20777.4037112981</v>
          </cell>
          <cell r="AT751">
            <v>19547.1145204546</v>
          </cell>
          <cell r="AU751">
            <v>18316.8253296111</v>
          </cell>
          <cell r="AV751">
            <v>17086.5361387676</v>
          </cell>
          <cell r="AW751">
            <v>15856.2469479241</v>
          </cell>
          <cell r="AX751">
            <v>14625.9577570806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</row>
        <row r="752">
          <cell r="A752">
            <v>-3435.95211746177</v>
          </cell>
          <cell r="B752">
            <v>-14028.9283195386</v>
          </cell>
          <cell r="C752">
            <v>-12308.6140315667</v>
          </cell>
          <cell r="D752">
            <v>-9723.85101983331</v>
          </cell>
          <cell r="E752">
            <v>-7972.51011870264</v>
          </cell>
          <cell r="F752">
            <v>-6467.33481543278</v>
          </cell>
          <cell r="G752">
            <v>-4897.64581628063</v>
          </cell>
          <cell r="H752">
            <v>-3248.42624671406</v>
          </cell>
          <cell r="I752">
            <v>-1434.6376128493</v>
          </cell>
          <cell r="J752">
            <v>563.180778346318</v>
          </cell>
          <cell r="K752">
            <v>2756.4789002293</v>
          </cell>
          <cell r="L752">
            <v>5167.97339632454</v>
          </cell>
          <cell r="M752">
            <v>7818.08466079072</v>
          </cell>
          <cell r="N752">
            <v>10737.6037160111</v>
          </cell>
          <cell r="O752">
            <v>14398.4819626302</v>
          </cell>
          <cell r="P752">
            <v>18981.7026708542</v>
          </cell>
          <cell r="Q752">
            <v>24088.7955637309</v>
          </cell>
          <cell r="R752">
            <v>29592.3653504807</v>
          </cell>
          <cell r="S752">
            <v>35523.1915627616</v>
          </cell>
          <cell r="T752">
            <v>41914.4432272652</v>
          </cell>
          <cell r="U752">
            <v>48801.8643684271</v>
          </cell>
          <cell r="V752">
            <v>56223.9739121935</v>
          </cell>
          <cell r="W752">
            <v>64222.2811088366</v>
          </cell>
          <cell r="X752">
            <v>72841.5176796039</v>
          </cell>
          <cell r="Y752">
            <v>82129.8879855149</v>
          </cell>
          <cell r="Z752">
            <v>92139.338617411</v>
          </cell>
          <cell r="AA752">
            <v>102925.848914982</v>
          </cell>
          <cell r="AB752">
            <v>114549.744039542</v>
          </cell>
          <cell r="AC752">
            <v>127076.03235145</v>
          </cell>
          <cell r="AD752">
            <v>140574.768979032</v>
          </cell>
          <cell r="AE752">
            <v>54886.74604809</v>
          </cell>
          <cell r="AF752">
            <v>50457.9619528426</v>
          </cell>
          <cell r="AG752">
            <v>47528.6261285457</v>
          </cell>
          <cell r="AH752">
            <v>44778.4872970839</v>
          </cell>
          <cell r="AI752">
            <v>42190.6798591316</v>
          </cell>
          <cell r="AJ752">
            <v>39750.4464152788</v>
          </cell>
          <cell r="AK752">
            <v>37379.7835686443</v>
          </cell>
          <cell r="AL752">
            <v>35009.1207220098</v>
          </cell>
          <cell r="AM752">
            <v>32636.3496754596</v>
          </cell>
          <cell r="AN752">
            <v>30265.6868288251</v>
          </cell>
          <cell r="AO752">
            <v>27892.9157822749</v>
          </cell>
          <cell r="AP752">
            <v>25522.2529356404</v>
          </cell>
          <cell r="AQ752">
            <v>23149.4818890902</v>
          </cell>
          <cell r="AR752">
            <v>20778.8190424557</v>
          </cell>
          <cell r="AS752">
            <v>19030.0751709548</v>
          </cell>
          <cell r="AT752">
            <v>17903.2502745875</v>
          </cell>
          <cell r="AU752">
            <v>16776.4253782202</v>
          </cell>
          <cell r="AV752">
            <v>15649.6004818529</v>
          </cell>
          <cell r="AW752">
            <v>14522.7755854856</v>
          </cell>
          <cell r="AX752">
            <v>13395.9506891183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</row>
        <row r="753">
          <cell r="A753">
            <v>-3462.17787999419</v>
          </cell>
          <cell r="B753">
            <v>-14031.6323665393</v>
          </cell>
          <cell r="C753">
            <v>-12317.1950863286</v>
          </cell>
          <cell r="D753">
            <v>-9602.71360025094</v>
          </cell>
          <cell r="E753">
            <v>-7770.11981027434</v>
          </cell>
          <cell r="F753">
            <v>-6227.96398988346</v>
          </cell>
          <cell r="G753">
            <v>-4620.29840923445</v>
          </cell>
          <cell r="H753">
            <v>-2931.86461677605</v>
          </cell>
          <cell r="I753">
            <v>-1076.73949689193</v>
          </cell>
          <cell r="J753">
            <v>964.813140935484</v>
          </cell>
          <cell r="K753">
            <v>3204.41010536902</v>
          </cell>
          <cell r="L753">
            <v>5665.04732945352</v>
          </cell>
          <cell r="M753">
            <v>8367.4034815046</v>
          </cell>
          <cell r="N753">
            <v>11342.6684041269</v>
          </cell>
          <cell r="O753">
            <v>15067.5349384774</v>
          </cell>
          <cell r="P753">
            <v>19725.1990240664</v>
          </cell>
          <cell r="Q753">
            <v>24913.9896857887</v>
          </cell>
          <cell r="R753">
            <v>30505.5996515004</v>
          </cell>
          <cell r="S753">
            <v>36531.3008306395</v>
          </cell>
          <cell r="T753">
            <v>43024.7928522451</v>
          </cell>
          <cell r="U753">
            <v>50022.3915351388</v>
          </cell>
          <cell r="V753">
            <v>57563.2319895371</v>
          </cell>
          <cell r="W753">
            <v>65689.4874859691</v>
          </cell>
          <cell r="X753">
            <v>74446.6053155571</v>
          </cell>
          <cell r="Y753">
            <v>83883.5609607446</v>
          </cell>
          <cell r="Z753">
            <v>94053.1319979571</v>
          </cell>
          <cell r="AA753">
            <v>105012.193264039</v>
          </cell>
          <cell r="AB753">
            <v>116822.03493723</v>
          </cell>
          <cell r="AC753">
            <v>129548.705311589</v>
          </cell>
          <cell r="AD753">
            <v>143263.380181893</v>
          </cell>
          <cell r="AE753">
            <v>55426.8735938555</v>
          </cell>
          <cell r="AF753">
            <v>50954.5068770041</v>
          </cell>
          <cell r="AG753">
            <v>47996.3441485196</v>
          </cell>
          <cell r="AH753">
            <v>45219.1418482879</v>
          </cell>
          <cell r="AI753">
            <v>42605.8684065912</v>
          </cell>
          <cell r="AJ753">
            <v>40141.6211999264</v>
          </cell>
          <cell r="AK753">
            <v>37747.6292183479</v>
          </cell>
          <cell r="AL753">
            <v>35353.6372367695</v>
          </cell>
          <cell r="AM753">
            <v>32957.5163089763</v>
          </cell>
          <cell r="AN753">
            <v>30563.5243273978</v>
          </cell>
          <cell r="AO753">
            <v>28167.4033996047</v>
          </cell>
          <cell r="AP753">
            <v>25773.4114180262</v>
          </cell>
          <cell r="AQ753">
            <v>23377.290490233</v>
          </cell>
          <cell r="AR753">
            <v>20983.2985086546</v>
          </cell>
          <cell r="AS753">
            <v>19217.3456604244</v>
          </cell>
          <cell r="AT753">
            <v>18079.4319455426</v>
          </cell>
          <cell r="AU753">
            <v>16941.5182306607</v>
          </cell>
          <cell r="AV753">
            <v>15803.6045157789</v>
          </cell>
          <cell r="AW753">
            <v>14665.690800897</v>
          </cell>
          <cell r="AX753">
            <v>13527.7770860151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</row>
        <row r="754">
          <cell r="A754">
            <v>-2952.04798254099</v>
          </cell>
          <cell r="B754">
            <v>-11825.4568026438</v>
          </cell>
          <cell r="C754">
            <v>-10095.8031991678</v>
          </cell>
          <cell r="D754">
            <v>-7571.60265131981</v>
          </cell>
          <cell r="E754">
            <v>-5933.42101984539</v>
          </cell>
          <cell r="F754">
            <v>-4564.68169779689</v>
          </cell>
          <cell r="G754">
            <v>-3116.03936565559</v>
          </cell>
          <cell r="H754">
            <v>-1573.55859562835</v>
          </cell>
          <cell r="I754">
            <v>137.982349987955</v>
          </cell>
          <cell r="J754">
            <v>2036.8581877124</v>
          </cell>
          <cell r="K754">
            <v>4135.04306039671</v>
          </cell>
          <cell r="L754">
            <v>6454.43958015121</v>
          </cell>
          <cell r="M754">
            <v>9015.18260967507</v>
          </cell>
          <cell r="N754">
            <v>11846.0856579457</v>
          </cell>
          <cell r="O754">
            <v>15357.2185616334</v>
          </cell>
          <cell r="P754">
            <v>19703.0234140952</v>
          </cell>
          <cell r="Q754">
            <v>24533.826642614</v>
          </cell>
          <cell r="R754">
            <v>29739.6576803248</v>
          </cell>
          <cell r="S754">
            <v>35349.6309106985</v>
          </cell>
          <cell r="T754">
            <v>41395.1209424589</v>
          </cell>
          <cell r="U754">
            <v>47909.938076743</v>
          </cell>
          <cell r="V754">
            <v>54930.5173962334</v>
          </cell>
          <cell r="W754">
            <v>62496.1225337707</v>
          </cell>
          <cell r="X754">
            <v>70649.0652600537</v>
          </cell>
          <cell r="Y754">
            <v>79434.9421185023</v>
          </cell>
          <cell r="Z754">
            <v>88902.8894307014</v>
          </cell>
          <cell r="AA754">
            <v>99105.8580985786</v>
          </cell>
          <cell r="AB754">
            <v>110100.90974019</v>
          </cell>
          <cell r="AC754">
            <v>121949.535815295</v>
          </cell>
          <cell r="AD754">
            <v>134718.001525485</v>
          </cell>
          <cell r="AE754">
            <v>47401.7132818795</v>
          </cell>
          <cell r="AF754">
            <v>43576.8927380213</v>
          </cell>
          <cell r="AG754">
            <v>41047.0372292251</v>
          </cell>
          <cell r="AH754">
            <v>38671.9412040372</v>
          </cell>
          <cell r="AI754">
            <v>36437.0390640004</v>
          </cell>
          <cell r="AJ754">
            <v>34329.5859104646</v>
          </cell>
          <cell r="AK754">
            <v>32282.215850565</v>
          </cell>
          <cell r="AL754">
            <v>30234.8457906654</v>
          </cell>
          <cell r="AM754">
            <v>28185.6550309587</v>
          </cell>
          <cell r="AN754">
            <v>26138.2849710591</v>
          </cell>
          <cell r="AO754">
            <v>24089.0942113523</v>
          </cell>
          <cell r="AP754">
            <v>22041.7241514527</v>
          </cell>
          <cell r="AQ754">
            <v>19992.5333917459</v>
          </cell>
          <cell r="AR754">
            <v>17945.1633318463</v>
          </cell>
          <cell r="AS754">
            <v>16434.899715058</v>
          </cell>
          <cell r="AT754">
            <v>15461.742541381</v>
          </cell>
          <cell r="AU754">
            <v>14488.585367704</v>
          </cell>
          <cell r="AV754">
            <v>13515.428194027</v>
          </cell>
          <cell r="AW754">
            <v>12542.27102035</v>
          </cell>
          <cell r="AX754">
            <v>11569.1138466731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</row>
        <row r="755">
          <cell r="A755">
            <v>-2882.69146379925</v>
          </cell>
          <cell r="B755">
            <v>-11504.2877189378</v>
          </cell>
          <cell r="C755">
            <v>-9874.67622712265</v>
          </cell>
          <cell r="D755">
            <v>-7441.75192265371</v>
          </cell>
          <cell r="E755">
            <v>-5846.75956519135</v>
          </cell>
          <cell r="F755">
            <v>-4513.03947948034</v>
          </cell>
          <cell r="G755">
            <v>-3098.45498736456</v>
          </cell>
          <cell r="H755">
            <v>-1589.31842530395</v>
          </cell>
          <cell r="I755">
            <v>88.0995497119198</v>
          </cell>
          <cell r="J755">
            <v>1951.79582818638</v>
          </cell>
          <cell r="K755">
            <v>4013.70042830544</v>
          </cell>
          <cell r="L755">
            <v>6295.47310263594</v>
          </cell>
          <cell r="M755">
            <v>8817.07080947952</v>
          </cell>
          <cell r="N755">
            <v>11606.8788260914</v>
          </cell>
          <cell r="O755">
            <v>15066.0423225372</v>
          </cell>
          <cell r="P755">
            <v>19345.0720192021</v>
          </cell>
          <cell r="Q755">
            <v>24101.0206306205</v>
          </cell>
          <cell r="R755">
            <v>29226.185892769</v>
          </cell>
          <cell r="S755">
            <v>34749.2310537848</v>
          </cell>
          <cell r="T755">
            <v>40701.0445642495</v>
          </cell>
          <cell r="U755">
            <v>47114.9128254379</v>
          </cell>
          <cell r="V755">
            <v>54026.7063484626</v>
          </cell>
          <cell r="W755">
            <v>61475.0803654361</v>
          </cell>
          <cell r="X755">
            <v>69501.6910145989</v>
          </cell>
          <cell r="Y755">
            <v>78151.4283084616</v>
          </cell>
          <cell r="Z755">
            <v>87472.6671878688</v>
          </cell>
          <cell r="AA755">
            <v>97517.5380660422</v>
          </cell>
          <cell r="AB755">
            <v>108342.218375661</v>
          </cell>
          <cell r="AC755">
            <v>120007.246749502</v>
          </cell>
          <cell r="AD755">
            <v>132577.861591733</v>
          </cell>
          <cell r="AE755">
            <v>46341.517591827</v>
          </cell>
          <cell r="AF755">
            <v>42602.2437081013</v>
          </cell>
          <cell r="AG755">
            <v>40128.9714263908</v>
          </cell>
          <cell r="AH755">
            <v>37806.99724839</v>
          </cell>
          <cell r="AI755">
            <v>35622.0813525732</v>
          </cell>
          <cell r="AJ755">
            <v>33561.7638951056</v>
          </cell>
          <cell r="AK755">
            <v>31560.1857014312</v>
          </cell>
          <cell r="AL755">
            <v>29558.6075077568</v>
          </cell>
          <cell r="AM755">
            <v>27555.2493363916</v>
          </cell>
          <cell r="AN755">
            <v>25553.6711427172</v>
          </cell>
          <cell r="AO755">
            <v>23550.3129713521</v>
          </cell>
          <cell r="AP755">
            <v>21548.7347776776</v>
          </cell>
          <cell r="AQ755">
            <v>19545.3766063125</v>
          </cell>
          <cell r="AR755">
            <v>17543.7984126381</v>
          </cell>
          <cell r="AS755">
            <v>16067.3136377207</v>
          </cell>
          <cell r="AT755">
            <v>15115.9222815605</v>
          </cell>
          <cell r="AU755">
            <v>14164.5309254003</v>
          </cell>
          <cell r="AV755">
            <v>13213.1395692401</v>
          </cell>
          <cell r="AW755">
            <v>12261.7482130799</v>
          </cell>
          <cell r="AX755">
            <v>11310.3568569197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</row>
        <row r="756">
          <cell r="A756">
            <v>-3228.18674173728</v>
          </cell>
          <cell r="B756">
            <v>-13100.6419401948</v>
          </cell>
          <cell r="C756">
            <v>-11259.3219205408</v>
          </cell>
          <cell r="D756">
            <v>-8743.78297526685</v>
          </cell>
          <cell r="E756">
            <v>-7073.68454355082</v>
          </cell>
          <cell r="F756">
            <v>-5626.39361176262</v>
          </cell>
          <cell r="G756">
            <v>-4107.82914338847</v>
          </cell>
          <cell r="H756">
            <v>-2503.43538079079</v>
          </cell>
          <cell r="I756">
            <v>-732.418012273187</v>
          </cell>
          <cell r="J756">
            <v>1224.17844002305</v>
          </cell>
          <cell r="K756">
            <v>3378.04012934384</v>
          </cell>
          <cell r="L756">
            <v>5751.54095719785</v>
          </cell>
          <cell r="M756">
            <v>8364.98825606734</v>
          </cell>
          <cell r="N756">
            <v>11248.3279416565</v>
          </cell>
          <cell r="O756">
            <v>14846.7202158938</v>
          </cell>
          <cell r="P756">
            <v>19329.6655247747</v>
          </cell>
          <cell r="Q756">
            <v>24319.8438236341</v>
          </cell>
          <cell r="R756">
            <v>29697.422632589</v>
          </cell>
          <cell r="S756">
            <v>35492.4768600361</v>
          </cell>
          <cell r="T756">
            <v>41737.4162076716</v>
          </cell>
          <cell r="U756">
            <v>48467.1664265623</v>
          </cell>
          <cell r="V756">
            <v>55719.3646445974</v>
          </cell>
          <cell r="W756">
            <v>63534.5698577176</v>
          </cell>
          <cell r="X756">
            <v>71956.4897621256</v>
          </cell>
          <cell r="Y756">
            <v>81032.2251960701</v>
          </cell>
          <cell r="Z756">
            <v>90812.5335582814</v>
          </cell>
          <cell r="AA756">
            <v>101352.112676265</v>
          </cell>
          <cell r="AB756">
            <v>112709.906712026</v>
          </cell>
          <cell r="AC756">
            <v>124949.435816054</v>
          </cell>
          <cell r="AD756">
            <v>138139.151373203</v>
          </cell>
          <cell r="AE756">
            <v>51644.6615198837</v>
          </cell>
          <cell r="AF756">
            <v>47477.479604175</v>
          </cell>
          <cell r="AG756">
            <v>44721.175614295</v>
          </cell>
          <cell r="AH756">
            <v>42133.4836975782</v>
          </cell>
          <cell r="AI756">
            <v>39698.5344824327</v>
          </cell>
          <cell r="AJ756">
            <v>37402.4422687157</v>
          </cell>
          <cell r="AK756">
            <v>35171.8112128151</v>
          </cell>
          <cell r="AL756">
            <v>32941.1801569144</v>
          </cell>
          <cell r="AM756">
            <v>30708.5654295648</v>
          </cell>
          <cell r="AN756">
            <v>28477.9343736641</v>
          </cell>
          <cell r="AO756">
            <v>26245.3196463145</v>
          </cell>
          <cell r="AP756">
            <v>24014.6885904138</v>
          </cell>
          <cell r="AQ756">
            <v>21782.0738630641</v>
          </cell>
          <cell r="AR756">
            <v>19551.4428071635</v>
          </cell>
          <cell r="AS756">
            <v>17905.9948287115</v>
          </cell>
          <cell r="AT756">
            <v>16845.7299277083</v>
          </cell>
          <cell r="AU756">
            <v>15785.4650267051</v>
          </cell>
          <cell r="AV756">
            <v>14725.2001257019</v>
          </cell>
          <cell r="AW756">
            <v>13664.9352246987</v>
          </cell>
          <cell r="AX756">
            <v>12604.6703236955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</row>
        <row r="757">
          <cell r="A757">
            <v>-3044.7681652338</v>
          </cell>
          <cell r="B757">
            <v>-12240.6632193207</v>
          </cell>
          <cell r="C757">
            <v>-10556.1123011374</v>
          </cell>
          <cell r="D757">
            <v>-8128.62555462803</v>
          </cell>
          <cell r="E757">
            <v>-6512.23090834919</v>
          </cell>
          <cell r="F757">
            <v>-5131.53867991932</v>
          </cell>
          <cell r="G757">
            <v>-3675.03017805845</v>
          </cell>
          <cell r="H757">
            <v>-2128.64791383119</v>
          </cell>
          <cell r="I757">
            <v>-415.368800798568</v>
          </cell>
          <cell r="J757">
            <v>1483.21013488002</v>
          </cell>
          <cell r="K757">
            <v>3578.85340164538</v>
          </cell>
          <cell r="L757">
            <v>5893.50384518428</v>
          </cell>
          <cell r="M757">
            <v>8447.22548114667</v>
          </cell>
          <cell r="N757">
            <v>11269.0777651631</v>
          </cell>
          <cell r="O757">
            <v>14780.9281196876</v>
          </cell>
          <cell r="P757">
            <v>19142.1837635406</v>
          </cell>
          <cell r="Q757">
            <v>23993.582927242</v>
          </cell>
          <cell r="R757">
            <v>29221.6088161095</v>
          </cell>
          <cell r="S757">
            <v>34855.4999416164</v>
          </cell>
          <cell r="T757">
            <v>40926.7646768684</v>
          </cell>
          <cell r="U757">
            <v>47469.3574718609</v>
          </cell>
          <cell r="V757">
            <v>54519.8687487855</v>
          </cell>
          <cell r="W757">
            <v>62117.7295394015</v>
          </cell>
          <cell r="X757">
            <v>70305.4320089393</v>
          </cell>
          <cell r="Y757">
            <v>79128.7670998473</v>
          </cell>
          <cell r="Z757">
            <v>88637.0806244401</v>
          </cell>
          <cell r="AA757">
            <v>98883.5492386849</v>
          </cell>
          <cell r="AB757">
            <v>109925.47784055</v>
          </cell>
          <cell r="AC757">
            <v>121824.620056161</v>
          </cell>
          <cell r="AD757">
            <v>134647.523606128</v>
          </cell>
          <cell r="AE757">
            <v>48846.411438551</v>
          </cell>
          <cell r="AF757">
            <v>44905.0189227801</v>
          </cell>
          <cell r="AG757">
            <v>42298.0590787783</v>
          </cell>
          <cell r="AH757">
            <v>39850.5754411617</v>
          </cell>
          <cell r="AI757">
            <v>37547.5584846234</v>
          </cell>
          <cell r="AJ757">
            <v>35375.87487452</v>
          </cell>
          <cell r="AK757">
            <v>33266.1055563072</v>
          </cell>
          <cell r="AL757">
            <v>31156.3362380944</v>
          </cell>
          <cell r="AM757">
            <v>29044.6907292183</v>
          </cell>
          <cell r="AN757">
            <v>26934.9214110056</v>
          </cell>
          <cell r="AO757">
            <v>24823.2759021295</v>
          </cell>
          <cell r="AP757">
            <v>22713.5065839167</v>
          </cell>
          <cell r="AQ757">
            <v>20601.8610750406</v>
          </cell>
          <cell r="AR757">
            <v>18492.0917568279</v>
          </cell>
          <cell r="AS757">
            <v>16935.7986843048</v>
          </cell>
          <cell r="AT757">
            <v>15932.9818574713</v>
          </cell>
          <cell r="AU757">
            <v>14930.1650306378</v>
          </cell>
          <cell r="AV757">
            <v>13927.3482038044</v>
          </cell>
          <cell r="AW757">
            <v>12924.5313769709</v>
          </cell>
          <cell r="AX757">
            <v>11921.7145501375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</row>
        <row r="758">
          <cell r="A758">
            <v>-3486.58885905279</v>
          </cell>
          <cell r="B758">
            <v>-13957.840750678</v>
          </cell>
          <cell r="C758">
            <v>-12083.8478086592</v>
          </cell>
          <cell r="D758">
            <v>-9473.92433423144</v>
          </cell>
          <cell r="E758">
            <v>-7669.6004974816</v>
          </cell>
          <cell r="F758">
            <v>-6096.87424923877</v>
          </cell>
          <cell r="G758">
            <v>-4458.27189525098</v>
          </cell>
          <cell r="H758">
            <v>-2738.3307217902</v>
          </cell>
          <cell r="I758">
            <v>-850.239220177635</v>
          </cell>
          <cell r="J758">
            <v>1225.97060879808</v>
          </cell>
          <cell r="K758">
            <v>3502.02616626862</v>
          </cell>
          <cell r="L758">
            <v>6001.14907590468</v>
          </cell>
          <cell r="M758">
            <v>8744.21551211587</v>
          </cell>
          <cell r="N758">
            <v>11762.7571413346</v>
          </cell>
          <cell r="O758">
            <v>15538.4505925619</v>
          </cell>
          <cell r="P758">
            <v>20256.7615439446</v>
          </cell>
          <cell r="Q758">
            <v>25512.4863329708</v>
          </cell>
          <cell r="R758">
            <v>31176.2266962412</v>
          </cell>
          <cell r="S758">
            <v>37279.657943158</v>
          </cell>
          <cell r="T758">
            <v>43856.9144197121</v>
          </cell>
          <cell r="U758">
            <v>50944.7804098837</v>
          </cell>
          <cell r="V758">
            <v>58582.8958572157</v>
          </cell>
          <cell r="W758">
            <v>66813.9780570864</v>
          </cell>
          <cell r="X758">
            <v>75684.0605595306</v>
          </cell>
          <cell r="Y758">
            <v>85242.750618707</v>
          </cell>
          <cell r="Z758">
            <v>95543.5066288366</v>
          </cell>
          <cell r="AA758">
            <v>106643.937098214</v>
          </cell>
          <cell r="AB758">
            <v>118606.122833351</v>
          </cell>
          <cell r="AC758">
            <v>131496.964135104</v>
          </cell>
          <cell r="AD758">
            <v>145388.554948553</v>
          </cell>
          <cell r="AE758">
            <v>56005.0546456981</v>
          </cell>
          <cell r="AF758">
            <v>51486.034788864</v>
          </cell>
          <cell r="AG758">
            <v>48497.0142196431</v>
          </cell>
          <cell r="AH758">
            <v>45690.8417530821</v>
          </cell>
          <cell r="AI758">
            <v>43050.3081559896</v>
          </cell>
          <cell r="AJ758">
            <v>40560.355349323</v>
          </cell>
          <cell r="AK758">
            <v>38141.3906295715</v>
          </cell>
          <cell r="AL758">
            <v>35722.42590982</v>
          </cell>
          <cell r="AM758">
            <v>33301.3100359195</v>
          </cell>
          <cell r="AN758">
            <v>30882.345316168</v>
          </cell>
          <cell r="AO758">
            <v>28461.2294422675</v>
          </cell>
          <cell r="AP758">
            <v>26042.264722516</v>
          </cell>
          <cell r="AQ758">
            <v>23621.1488486155</v>
          </cell>
          <cell r="AR758">
            <v>21202.184128864</v>
          </cell>
          <cell r="AS758">
            <v>19417.8098830502</v>
          </cell>
          <cell r="AT758">
            <v>18268.026111174</v>
          </cell>
          <cell r="AU758">
            <v>17118.2423392978</v>
          </cell>
          <cell r="AV758">
            <v>15968.4585674216</v>
          </cell>
          <cell r="AW758">
            <v>14818.6747955454</v>
          </cell>
          <cell r="AX758">
            <v>13668.8910236692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</row>
        <row r="759">
          <cell r="A759">
            <v>-3170.33912677717</v>
          </cell>
          <cell r="B759">
            <v>-12854.6762112388</v>
          </cell>
          <cell r="C759">
            <v>-11226.3611130313</v>
          </cell>
          <cell r="D759">
            <v>-8823.94844477403</v>
          </cell>
          <cell r="E759">
            <v>-7198.11421279543</v>
          </cell>
          <cell r="F759">
            <v>-5795.95368298081</v>
          </cell>
          <cell r="G759">
            <v>-4322.89644486827</v>
          </cell>
          <cell r="H759">
            <v>-2764.6899242037</v>
          </cell>
          <cell r="I759">
            <v>-1041.90769519361</v>
          </cell>
          <cell r="J759">
            <v>864.062047715683</v>
          </cell>
          <cell r="K759">
            <v>2964.75199686607</v>
          </cell>
          <cell r="L759">
            <v>5282.20473341356</v>
          </cell>
          <cell r="M759">
            <v>7836.4417570618</v>
          </cell>
          <cell r="N759">
            <v>10656.9000033061</v>
          </cell>
          <cell r="O759">
            <v>14181.0003755458</v>
          </cell>
          <cell r="P759">
            <v>18574.7344643262</v>
          </cell>
          <cell r="Q759">
            <v>23466.3156361604</v>
          </cell>
          <cell r="R759">
            <v>28737.6429668793</v>
          </cell>
          <cell r="S759">
            <v>34418.1971377027</v>
          </cell>
          <cell r="T759">
            <v>40539.7474917496</v>
          </cell>
          <cell r="U759">
            <v>47136.5297088092</v>
          </cell>
          <cell r="V759">
            <v>54245.4372734664</v>
          </cell>
          <cell r="W759">
            <v>61906.2278073953</v>
          </cell>
          <cell r="X759">
            <v>70161.7454197647</v>
          </cell>
          <cell r="Y759">
            <v>79058.1603192841</v>
          </cell>
          <cell r="Z759">
            <v>88645.2270279546</v>
          </cell>
          <cell r="AA759">
            <v>98976.5626406254</v>
          </cell>
          <cell r="AB759">
            <v>110109.946686562</v>
          </cell>
          <cell r="AC759">
            <v>122107.644270046</v>
          </cell>
          <cell r="AD759">
            <v>135036.754297225</v>
          </cell>
          <cell r="AE759">
            <v>50743.8593167252</v>
          </cell>
          <cell r="AF759">
            <v>46649.3626803883</v>
          </cell>
          <cell r="AG759">
            <v>43941.1349995321</v>
          </cell>
          <cell r="AH759">
            <v>41398.578407766</v>
          </cell>
          <cell r="AI759">
            <v>39006.1003319993</v>
          </cell>
          <cell r="AJ759">
            <v>36750.0572707776</v>
          </cell>
          <cell r="AK759">
            <v>34558.3335735555</v>
          </cell>
          <cell r="AL759">
            <v>32366.6098763334</v>
          </cell>
          <cell r="AM759">
            <v>30172.937107475</v>
          </cell>
          <cell r="AN759">
            <v>27981.2134102529</v>
          </cell>
          <cell r="AO759">
            <v>25787.5406413945</v>
          </cell>
          <cell r="AP759">
            <v>23595.8169441725</v>
          </cell>
          <cell r="AQ759">
            <v>21402.144175314</v>
          </cell>
          <cell r="AR759">
            <v>19210.420478092</v>
          </cell>
          <cell r="AS759">
            <v>17593.6729135948</v>
          </cell>
          <cell r="AT759">
            <v>16551.9014818224</v>
          </cell>
          <cell r="AU759">
            <v>15510.13005005</v>
          </cell>
          <cell r="AV759">
            <v>14468.3586182776</v>
          </cell>
          <cell r="AW759">
            <v>13426.5871865053</v>
          </cell>
          <cell r="AX759">
            <v>12384.8157547329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</row>
        <row r="760">
          <cell r="A760">
            <v>-3557.58081237283</v>
          </cell>
          <cell r="B760">
            <v>-14558.8666638108</v>
          </cell>
          <cell r="C760">
            <v>-12867.9117381293</v>
          </cell>
          <cell r="D760">
            <v>-10051.1173174757</v>
          </cell>
          <cell r="E760">
            <v>-8168.18888480229</v>
          </cell>
          <cell r="F760">
            <v>-6602.94162483373</v>
          </cell>
          <cell r="G760">
            <v>-4975.15162130466</v>
          </cell>
          <cell r="H760">
            <v>-3269.37377536408</v>
          </cell>
          <cell r="I760">
            <v>-1397.89893597131</v>
          </cell>
          <cell r="J760">
            <v>659.213034163518</v>
          </cell>
          <cell r="K760">
            <v>2913.46856355402</v>
          </cell>
          <cell r="L760">
            <v>5387.99724454212</v>
          </cell>
          <cell r="M760">
            <v>8103.51338451487</v>
          </cell>
          <cell r="N760">
            <v>11091.5511363255</v>
          </cell>
          <cell r="O760">
            <v>14840.1204723589</v>
          </cell>
          <cell r="P760">
            <v>19537.2587234734</v>
          </cell>
          <cell r="Q760">
            <v>24772.3330463782</v>
          </cell>
          <cell r="R760">
            <v>30413.8197941745</v>
          </cell>
          <cell r="S760">
            <v>36493.2698196141</v>
          </cell>
          <cell r="T760">
            <v>43044.6833501439</v>
          </cell>
          <cell r="U760">
            <v>50104.7001392293</v>
          </cell>
          <cell r="V760">
            <v>57712.8043796186</v>
          </cell>
          <cell r="W760">
            <v>65911.545524557</v>
          </cell>
          <cell r="X760">
            <v>74746.7762519247</v>
          </cell>
          <cell r="Y760">
            <v>84267.9089021508</v>
          </cell>
          <cell r="Z760">
            <v>94528.1918240669</v>
          </cell>
          <cell r="AA760">
            <v>105585.00717421</v>
          </cell>
          <cell r="AB760">
            <v>117500.191835055</v>
          </cell>
          <cell r="AC760">
            <v>130340.383246971</v>
          </cell>
          <cell r="AD760">
            <v>144177.392088004</v>
          </cell>
          <cell r="AE760">
            <v>56798.1057893378</v>
          </cell>
          <cell r="AF760">
            <v>52215.0950322491</v>
          </cell>
          <cell r="AG760">
            <v>49183.7488873139</v>
          </cell>
          <cell r="AH760">
            <v>46337.8400380651</v>
          </cell>
          <cell r="AI760">
            <v>43659.9155625556</v>
          </cell>
          <cell r="AJ760">
            <v>41134.704154082</v>
          </cell>
          <cell r="AK760">
            <v>38681.4860486395</v>
          </cell>
          <cell r="AL760">
            <v>36228.267943197</v>
          </cell>
          <cell r="AM760">
            <v>33772.8682225111</v>
          </cell>
          <cell r="AN760">
            <v>31319.6501170686</v>
          </cell>
          <cell r="AO760">
            <v>28864.2503963827</v>
          </cell>
          <cell r="AP760">
            <v>26411.0322909402</v>
          </cell>
          <cell r="AQ760">
            <v>23955.6325702544</v>
          </cell>
          <cell r="AR760">
            <v>21502.4144648119</v>
          </cell>
          <cell r="AS760">
            <v>19692.7728561631</v>
          </cell>
          <cell r="AT760">
            <v>18526.707744308</v>
          </cell>
          <cell r="AU760">
            <v>17360.6426324529</v>
          </cell>
          <cell r="AV760">
            <v>16194.5775205977</v>
          </cell>
          <cell r="AW760">
            <v>15028.5124087426</v>
          </cell>
          <cell r="AX760">
            <v>13862.4472968875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</row>
        <row r="761">
          <cell r="A761">
            <v>-2980.9378757594</v>
          </cell>
          <cell r="B761">
            <v>-12013.9905249564</v>
          </cell>
          <cell r="C761">
            <v>-10202.5371261411</v>
          </cell>
          <cell r="D761">
            <v>-7758.25216691373</v>
          </cell>
          <cell r="E761">
            <v>-6166.94663410356</v>
          </cell>
          <cell r="F761">
            <v>-4801.53923920243</v>
          </cell>
          <cell r="G761">
            <v>-3357.79189185834</v>
          </cell>
          <cell r="H761">
            <v>-1821.77623343906</v>
          </cell>
          <cell r="I761">
            <v>-117.843801097733</v>
          </cell>
          <cell r="J761">
            <v>1772.26840303246</v>
          </cell>
          <cell r="K761">
            <v>3860.43141273356</v>
          </cell>
          <cell r="L761">
            <v>6168.5059540712</v>
          </cell>
          <cell r="M761">
            <v>8716.55204578491</v>
          </cell>
          <cell r="N761">
            <v>11533.3863760058</v>
          </cell>
          <cell r="O761">
            <v>15032.0819957488</v>
          </cell>
          <cell r="P761">
            <v>19368.3019010413</v>
          </cell>
          <cell r="Q761">
            <v>24189.8024031384</v>
          </cell>
          <cell r="R761">
            <v>29385.608519599</v>
          </cell>
          <cell r="S761">
            <v>34984.7785680324</v>
          </cell>
          <cell r="T761">
            <v>41018.6267387626</v>
          </cell>
          <cell r="U761">
            <v>47520.8982240893</v>
          </cell>
          <cell r="V761">
            <v>54527.9579432894</v>
          </cell>
          <cell r="W761">
            <v>62078.9939188304</v>
          </cell>
          <cell r="X761">
            <v>70216.2364412081</v>
          </cell>
          <cell r="Y761">
            <v>78985.1942481197</v>
          </cell>
          <cell r="Z761">
            <v>88434.9090388406</v>
          </cell>
          <cell r="AA761">
            <v>98618.2297472136</v>
          </cell>
          <cell r="AB761">
            <v>109592.108107162</v>
          </cell>
          <cell r="AC761">
            <v>121417.917163723</v>
          </cell>
          <cell r="AD761">
            <v>134161.79451092</v>
          </cell>
          <cell r="AE761">
            <v>47777.5009770162</v>
          </cell>
          <cell r="AF761">
            <v>43922.3583119313</v>
          </cell>
          <cell r="AG761">
            <v>41372.4468071624</v>
          </cell>
          <cell r="AH761">
            <v>38978.5216764583</v>
          </cell>
          <cell r="AI761">
            <v>36725.9018493188</v>
          </cell>
          <cell r="AJ761">
            <v>34601.7413890562</v>
          </cell>
          <cell r="AK761">
            <v>32538.1403446071</v>
          </cell>
          <cell r="AL761">
            <v>30474.5393001579</v>
          </cell>
          <cell r="AM761">
            <v>28409.1031218962</v>
          </cell>
          <cell r="AN761">
            <v>26345.502077447</v>
          </cell>
          <cell r="AO761">
            <v>24280.0658991852</v>
          </cell>
          <cell r="AP761">
            <v>22216.4648547361</v>
          </cell>
          <cell r="AQ761">
            <v>20151.0286764743</v>
          </cell>
          <cell r="AR761">
            <v>18087.4276320252</v>
          </cell>
          <cell r="AS761">
            <v>16565.1910622715</v>
          </cell>
          <cell r="AT761">
            <v>15584.3189672133</v>
          </cell>
          <cell r="AU761">
            <v>14603.4468721552</v>
          </cell>
          <cell r="AV761">
            <v>13622.574777097</v>
          </cell>
          <cell r="AW761">
            <v>12641.7026820389</v>
          </cell>
          <cell r="AX761">
            <v>11660.8305869808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</row>
        <row r="762">
          <cell r="A762">
            <v>-3650.29056950271</v>
          </cell>
          <cell r="B762">
            <v>-14697.4556143708</v>
          </cell>
          <cell r="C762">
            <v>-12878.9840644019</v>
          </cell>
          <cell r="D762">
            <v>-10109.0331734754</v>
          </cell>
          <cell r="E762">
            <v>-8198.36669135205</v>
          </cell>
          <cell r="F762">
            <v>-6566.56161505746</v>
          </cell>
          <cell r="G762">
            <v>-4873.12038184889</v>
          </cell>
          <cell r="H762">
            <v>-3102.13617413743</v>
          </cell>
          <cell r="I762">
            <v>-1163.37984432676</v>
          </cell>
          <cell r="J762">
            <v>963.608594828237</v>
          </cell>
          <cell r="K762">
            <v>3290.47447363015</v>
          </cell>
          <cell r="L762">
            <v>5840.81941447976</v>
          </cell>
          <cell r="M762">
            <v>8635.72807868925</v>
          </cell>
          <cell r="N762">
            <v>11707.5240785527</v>
          </cell>
          <cell r="O762">
            <v>15559.0360594362</v>
          </cell>
          <cell r="P762">
            <v>20384.8858480373</v>
          </cell>
          <cell r="Q762">
            <v>25763.4428009752</v>
          </cell>
          <cell r="R762">
            <v>31559.5511082648</v>
          </cell>
          <cell r="S762">
            <v>37805.6263667003</v>
          </cell>
          <cell r="T762">
            <v>44536.6006800986</v>
          </cell>
          <cell r="U762">
            <v>51790.1180222791</v>
          </cell>
          <cell r="V762">
            <v>59606.7447665805</v>
          </cell>
          <cell r="W762">
            <v>68030.1965593295</v>
          </cell>
          <cell r="X762">
            <v>77107.5828060881</v>
          </cell>
          <cell r="Y762">
            <v>86889.6701380025</v>
          </cell>
          <cell r="Z762">
            <v>97431.1663317301</v>
          </cell>
          <cell r="AA762">
            <v>108791.026270808</v>
          </cell>
          <cell r="AB762">
            <v>121032.781659596</v>
          </cell>
          <cell r="AC762">
            <v>134224.896333777</v>
          </cell>
          <cell r="AD762">
            <v>148441.14915452</v>
          </cell>
          <cell r="AE762">
            <v>58547.887424263</v>
          </cell>
          <cell r="AF762">
            <v>53823.6876619429</v>
          </cell>
          <cell r="AG762">
            <v>50698.9547087719</v>
          </cell>
          <cell r="AH762">
            <v>47765.371825858</v>
          </cell>
          <cell r="AI762">
            <v>45004.9484183535</v>
          </cell>
          <cell r="AJ762">
            <v>42401.9427157666</v>
          </cell>
          <cell r="AK762">
            <v>39873.1482169266</v>
          </cell>
          <cell r="AL762">
            <v>37344.3537180865</v>
          </cell>
          <cell r="AM762">
            <v>34813.3103948906</v>
          </cell>
          <cell r="AN762">
            <v>32284.5158960505</v>
          </cell>
          <cell r="AO762">
            <v>29753.4725728546</v>
          </cell>
          <cell r="AP762">
            <v>27224.6780740145</v>
          </cell>
          <cell r="AQ762">
            <v>24693.6347508185</v>
          </cell>
          <cell r="AR762">
            <v>22164.8402519785</v>
          </cell>
          <cell r="AS762">
            <v>20299.4489381484</v>
          </cell>
          <cell r="AT762">
            <v>19097.4608093283</v>
          </cell>
          <cell r="AU762">
            <v>17895.4726805082</v>
          </cell>
          <cell r="AV762">
            <v>16693.4845516881</v>
          </cell>
          <cell r="AW762">
            <v>15491.496422868</v>
          </cell>
          <cell r="AX762">
            <v>14289.5082940479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</row>
        <row r="763">
          <cell r="A763">
            <v>-3527.01149732505</v>
          </cell>
          <cell r="B763">
            <v>-14268.3052694218</v>
          </cell>
          <cell r="C763">
            <v>-12417.0279495226</v>
          </cell>
          <cell r="D763">
            <v>-9690.80480473073</v>
          </cell>
          <cell r="E763">
            <v>-7844.83779191723</v>
          </cell>
          <cell r="F763">
            <v>-6266.71851558915</v>
          </cell>
          <cell r="G763">
            <v>-4623.97907313369</v>
          </cell>
          <cell r="H763">
            <v>-2901.10754314114</v>
          </cell>
          <cell r="I763">
            <v>-1010.68176726483</v>
          </cell>
          <cell r="J763">
            <v>1067.31889286681</v>
          </cell>
          <cell r="K763">
            <v>3344.56240243914</v>
          </cell>
          <cell r="L763">
            <v>5844.29521140985</v>
          </cell>
          <cell r="M763">
            <v>8587.38211016101</v>
          </cell>
          <cell r="N763">
            <v>11605.4501250552</v>
          </cell>
          <cell r="O763">
            <v>15384.1298605932</v>
          </cell>
          <cell r="P763">
            <v>20110.560424968</v>
          </cell>
          <cell r="Q763">
            <v>25376.3527986244</v>
          </cell>
          <cell r="R763">
            <v>31050.942319284</v>
          </cell>
          <cell r="S763">
            <v>37166.0649718736</v>
          </cell>
          <cell r="T763">
            <v>43755.9204883071</v>
          </cell>
          <cell r="U763">
            <v>50857.3636145671</v>
          </cell>
          <cell r="V763">
            <v>58510.1102263469</v>
          </cell>
          <cell r="W763">
            <v>66756.9594459859</v>
          </cell>
          <cell r="X763">
            <v>75644.0330029193</v>
          </cell>
          <cell r="Y763">
            <v>85221.0331763021</v>
          </cell>
          <cell r="Z763">
            <v>95541.5207623893</v>
          </cell>
          <cell r="AA763">
            <v>106663.214621246</v>
          </cell>
          <cell r="AB763">
            <v>118648.314478046</v>
          </cell>
          <cell r="AC763">
            <v>131563.848784279</v>
          </cell>
          <cell r="AD763">
            <v>145482.04958432</v>
          </cell>
          <cell r="AE763">
            <v>56487.5014368703</v>
          </cell>
          <cell r="AF763">
            <v>51929.55318968</v>
          </cell>
          <cell r="AG763">
            <v>48914.7841698684</v>
          </cell>
          <cell r="AH763">
            <v>46084.438369123</v>
          </cell>
          <cell r="AI763">
            <v>43421.1583080023</v>
          </cell>
          <cell r="AJ763">
            <v>40909.7561919948</v>
          </cell>
          <cell r="AK763">
            <v>38469.9536786837</v>
          </cell>
          <cell r="AL763">
            <v>36030.1511653725</v>
          </cell>
          <cell r="AM763">
            <v>33588.1789671312</v>
          </cell>
          <cell r="AN763">
            <v>31148.37645382</v>
          </cell>
          <cell r="AO763">
            <v>28706.4042555786</v>
          </cell>
          <cell r="AP763">
            <v>26266.6017422675</v>
          </cell>
          <cell r="AQ763">
            <v>23824.6295440261</v>
          </cell>
          <cell r="AR763">
            <v>21384.827030715</v>
          </cell>
          <cell r="AS763">
            <v>19585.0815718099</v>
          </cell>
          <cell r="AT763">
            <v>18425.393167311</v>
          </cell>
          <cell r="AU763">
            <v>17265.704762812</v>
          </cell>
          <cell r="AV763">
            <v>16106.0163583131</v>
          </cell>
          <cell r="AW763">
            <v>14946.3279538141</v>
          </cell>
          <cell r="AX763">
            <v>13786.6395493152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</row>
        <row r="764">
          <cell r="A764">
            <v>-3156.34667208584</v>
          </cell>
          <cell r="B764">
            <v>-12793.9443376734</v>
          </cell>
          <cell r="C764">
            <v>-11141.5633429788</v>
          </cell>
          <cell r="D764">
            <v>-8792.62859042938</v>
          </cell>
          <cell r="E764">
            <v>-7195.82130576322</v>
          </cell>
          <cell r="F764">
            <v>-5802.21041809201</v>
          </cell>
          <cell r="G764">
            <v>-4337.59720403287</v>
          </cell>
          <cell r="H764">
            <v>-2787.78829101761</v>
          </cell>
          <cell r="I764">
            <v>-1073.67723278444</v>
          </cell>
          <cell r="J764">
            <v>823.281095606406</v>
          </cell>
          <cell r="K764">
            <v>2914.60089610468</v>
          </cell>
          <cell r="L764">
            <v>5222.2639925444</v>
          </cell>
          <cell r="M764">
            <v>7766.2439317018</v>
          </cell>
          <cell r="N764">
            <v>10575.8765272522</v>
          </cell>
          <cell r="O764">
            <v>14086.7043917006</v>
          </cell>
          <cell r="P764">
            <v>18463.8837550677</v>
          </cell>
          <cell r="Q764">
            <v>23337.019673689</v>
          </cell>
          <cell r="R764">
            <v>28588.4697982514</v>
          </cell>
          <cell r="S764">
            <v>34247.6036437465</v>
          </cell>
          <cell r="T764">
            <v>40346.0707569415</v>
          </cell>
          <cell r="U764">
            <v>46917.9777211717</v>
          </cell>
          <cell r="V764">
            <v>54000.0789024753</v>
          </cell>
          <cell r="W764">
            <v>61631.9820038448</v>
          </cell>
          <cell r="X764">
            <v>69856.3695771909</v>
          </cell>
          <cell r="Y764">
            <v>78719.2377318552</v>
          </cell>
          <cell r="Z764">
            <v>88270.1533746844</v>
          </cell>
          <cell r="AA764">
            <v>98562.5314203212</v>
          </cell>
          <cell r="AB764">
            <v>109653.93352205</v>
          </cell>
          <cell r="AC764">
            <v>121606.389993892</v>
          </cell>
          <cell r="AD764">
            <v>134486.746724358</v>
          </cell>
          <cell r="AE764">
            <v>50522.2142804084</v>
          </cell>
          <cell r="AF764">
            <v>46445.6020712294</v>
          </cell>
          <cell r="AG764">
            <v>43749.2037078661</v>
          </cell>
          <cell r="AH764">
            <v>41217.7527957963</v>
          </cell>
          <cell r="AI764">
            <v>38835.7248690157</v>
          </cell>
          <cell r="AJ764">
            <v>36589.5360197709</v>
          </cell>
          <cell r="AK764">
            <v>34407.3855927929</v>
          </cell>
          <cell r="AL764">
            <v>32225.235165815</v>
          </cell>
          <cell r="AM764">
            <v>30041.1441805865</v>
          </cell>
          <cell r="AN764">
            <v>27858.9937536085</v>
          </cell>
          <cell r="AO764">
            <v>25674.90276838</v>
          </cell>
          <cell r="AP764">
            <v>23492.7523414021</v>
          </cell>
          <cell r="AQ764">
            <v>21308.6613561736</v>
          </cell>
          <cell r="AR764">
            <v>19126.5109291956</v>
          </cell>
          <cell r="AS764">
            <v>17516.8251861182</v>
          </cell>
          <cell r="AT764">
            <v>16479.6041269414</v>
          </cell>
          <cell r="AU764">
            <v>15442.3830677647</v>
          </cell>
          <cell r="AV764">
            <v>14405.1620085879</v>
          </cell>
          <cell r="AW764">
            <v>13367.9409494111</v>
          </cell>
          <cell r="AX764">
            <v>12330.7198902343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</row>
        <row r="765">
          <cell r="A765">
            <v>-3343.07799483396</v>
          </cell>
          <cell r="B765">
            <v>-13595.9636006247</v>
          </cell>
          <cell r="C765">
            <v>-11932.6544044723</v>
          </cell>
          <cell r="D765">
            <v>-9361.99297763127</v>
          </cell>
          <cell r="E765">
            <v>-7626.61151518375</v>
          </cell>
          <cell r="F765">
            <v>-6150.54244026179</v>
          </cell>
          <cell r="G765">
            <v>-4607.28641013287</v>
          </cell>
          <cell r="H765">
            <v>-2982.05117521088</v>
          </cell>
          <cell r="I765">
            <v>-1191.68287147001</v>
          </cell>
          <cell r="J765">
            <v>783.031610147391</v>
          </cell>
          <cell r="K765">
            <v>2953.61761154943</v>
          </cell>
          <cell r="L765">
            <v>5342.61119585035</v>
          </cell>
          <cell r="M765">
            <v>7970.35049855832</v>
          </cell>
          <cell r="N765">
            <v>10867.2208623185</v>
          </cell>
          <cell r="O765">
            <v>14493.3921356996</v>
          </cell>
          <cell r="P765">
            <v>19024.773318488</v>
          </cell>
          <cell r="Q765">
            <v>24072.1209682894</v>
          </cell>
          <cell r="R765">
            <v>29511.3073334748</v>
          </cell>
          <cell r="S765">
            <v>35372.7518718518</v>
          </cell>
          <cell r="T765">
            <v>41689.2355827935</v>
          </cell>
          <cell r="U765">
            <v>48496.0843398475</v>
          </cell>
          <cell r="V765">
            <v>55831.3664559315</v>
          </cell>
          <cell r="W765">
            <v>63736.1055860292</v>
          </cell>
          <cell r="X765">
            <v>72254.5101580754</v>
          </cell>
          <cell r="Y765">
            <v>81434.2206151566</v>
          </cell>
          <cell r="Z765">
            <v>91326.5758517669</v>
          </cell>
          <cell r="AA765">
            <v>101986.900334202</v>
          </cell>
          <cell r="AB765">
            <v>113474.813510858</v>
          </cell>
          <cell r="AC765">
            <v>125854.563242849</v>
          </cell>
          <cell r="AD765">
            <v>139195.385119723</v>
          </cell>
          <cell r="AE765">
            <v>53465.6198711783</v>
          </cell>
          <cell r="AF765">
            <v>49151.5057365829</v>
          </cell>
          <cell r="AG765">
            <v>46298.0161979672</v>
          </cell>
          <cell r="AH765">
            <v>43619.0838883879</v>
          </cell>
          <cell r="AI765">
            <v>41098.279892171</v>
          </cell>
          <cell r="AJ765">
            <v>38721.2289081017</v>
          </cell>
          <cell r="AK765">
            <v>36411.9472011877</v>
          </cell>
          <cell r="AL765">
            <v>34102.6654942738</v>
          </cell>
          <cell r="AM765">
            <v>31791.3301729006</v>
          </cell>
          <cell r="AN765">
            <v>29482.0484659867</v>
          </cell>
          <cell r="AO765">
            <v>27170.7131446135</v>
          </cell>
          <cell r="AP765">
            <v>24861.4314376995</v>
          </cell>
          <cell r="AQ765">
            <v>22550.0961163263</v>
          </cell>
          <cell r="AR765">
            <v>20240.8144094124</v>
          </cell>
          <cell r="AS765">
            <v>18537.3489679777</v>
          </cell>
          <cell r="AT765">
            <v>17439.6997920224</v>
          </cell>
          <cell r="AU765">
            <v>16342.0506160671</v>
          </cell>
          <cell r="AV765">
            <v>15244.4014401119</v>
          </cell>
          <cell r="AW765">
            <v>14146.7522641566</v>
          </cell>
          <cell r="AX765">
            <v>13049.1030882013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</row>
        <row r="766">
          <cell r="A766">
            <v>-3117.78992405505</v>
          </cell>
          <cell r="B766">
            <v>-12532.0011066346</v>
          </cell>
          <cell r="C766">
            <v>-10724.7638405644</v>
          </cell>
          <cell r="D766">
            <v>-8193.25506328947</v>
          </cell>
          <cell r="E766">
            <v>-6522.16806909673</v>
          </cell>
          <cell r="F766">
            <v>-5096.228827915</v>
          </cell>
          <cell r="G766">
            <v>-3595.01723426056</v>
          </cell>
          <cell r="H766">
            <v>-2004.16263791864</v>
          </cell>
          <cell r="I766">
            <v>-244.953703691917</v>
          </cell>
          <cell r="J766">
            <v>1701.36530030715</v>
          </cell>
          <cell r="K766">
            <v>3846.65763768957</v>
          </cell>
          <cell r="L766">
            <v>6213.18786896891</v>
          </cell>
          <cell r="M766">
            <v>8821.2743160479</v>
          </cell>
          <cell r="N766">
            <v>11700.5111992766</v>
          </cell>
          <cell r="O766">
            <v>15282.6713481438</v>
          </cell>
          <cell r="P766">
            <v>19731.5684377528</v>
          </cell>
          <cell r="Q766">
            <v>24680.6046780241</v>
          </cell>
          <cell r="R766">
            <v>30013.8474634603</v>
          </cell>
          <cell r="S766">
            <v>35761.1237466602</v>
          </cell>
          <cell r="T766">
            <v>41954.5760240684</v>
          </cell>
          <cell r="U766">
            <v>48628.8420976627</v>
          </cell>
          <cell r="V766">
            <v>55821.2487920067</v>
          </cell>
          <cell r="W766">
            <v>63572.0207100621</v>
          </cell>
          <cell r="X766">
            <v>71924.5051952565</v>
          </cell>
          <cell r="Y766">
            <v>80925.4147579412</v>
          </cell>
          <cell r="Z766">
            <v>90625.0883220452</v>
          </cell>
          <cell r="AA766">
            <v>101077.772752986</v>
          </cell>
          <cell r="AB766">
            <v>112341.926241322</v>
          </cell>
          <cell r="AC766">
            <v>124480.545238871</v>
          </cell>
          <cell r="AD766">
            <v>137561.516775723</v>
          </cell>
          <cell r="AE766">
            <v>50015.0842701056</v>
          </cell>
          <cell r="AF766">
            <v>45979.3921278929</v>
          </cell>
          <cell r="AG766">
            <v>43310.059572101</v>
          </cell>
          <cell r="AH766">
            <v>40804.0187641884</v>
          </cell>
          <cell r="AI766">
            <v>38445.9010690605</v>
          </cell>
          <cell r="AJ766">
            <v>36222.2589310096</v>
          </cell>
          <cell r="AK766">
            <v>34062.0124127236</v>
          </cell>
          <cell r="AL766">
            <v>31901.7658944377</v>
          </cell>
          <cell r="AM766">
            <v>29739.5982967649</v>
          </cell>
          <cell r="AN766">
            <v>27579.3517784789</v>
          </cell>
          <cell r="AO766">
            <v>25417.1841808061</v>
          </cell>
          <cell r="AP766">
            <v>23256.9376625202</v>
          </cell>
          <cell r="AQ766">
            <v>21094.7700648474</v>
          </cell>
          <cell r="AR766">
            <v>18934.5235465614</v>
          </cell>
          <cell r="AS766">
            <v>17340.9954473858</v>
          </cell>
          <cell r="AT766">
            <v>16314.1857673205</v>
          </cell>
          <cell r="AU766">
            <v>15287.3760872552</v>
          </cell>
          <cell r="AV766">
            <v>14260.56640719</v>
          </cell>
          <cell r="AW766">
            <v>13233.7567271247</v>
          </cell>
          <cell r="AX766">
            <v>12206.9470470594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</row>
        <row r="767">
          <cell r="A767">
            <v>-2837.48309414952</v>
          </cell>
          <cell r="B767">
            <v>-11325.6608376651</v>
          </cell>
          <cell r="C767">
            <v>-9716.54106579958</v>
          </cell>
          <cell r="D767">
            <v>-7271.08177654772</v>
          </cell>
          <cell r="E767">
            <v>-5680.80607709605</v>
          </cell>
          <cell r="F767">
            <v>-4362.90645637377</v>
          </cell>
          <cell r="G767">
            <v>-2962.84034431396</v>
          </cell>
          <cell r="H767">
            <v>-1467.04066480187</v>
          </cell>
          <cell r="I767">
            <v>197.249434106807</v>
          </cell>
          <cell r="J767">
            <v>2047.89361305299</v>
          </cell>
          <cell r="K767">
            <v>4096.85383248303</v>
          </cell>
          <cell r="L767">
            <v>6365.6899786511</v>
          </cell>
          <cell r="M767">
            <v>8874.30901496787</v>
          </cell>
          <cell r="N767">
            <v>11650.8797217967</v>
          </cell>
          <cell r="O767">
            <v>15090.494952267</v>
          </cell>
          <cell r="P767">
            <v>19341.0528557868</v>
          </cell>
          <cell r="Q767">
            <v>24064.3284613446</v>
          </cell>
          <cell r="R767">
            <v>29154.2842272752</v>
          </cell>
          <cell r="S767">
            <v>34639.3864873772</v>
          </cell>
          <cell r="T767">
            <v>40550.3114909221</v>
          </cell>
          <cell r="U767">
            <v>46920.1169641352</v>
          </cell>
          <cell r="V767">
            <v>53784.4269904412</v>
          </cell>
          <cell r="W767">
            <v>61181.6312434428</v>
          </cell>
          <cell r="X767">
            <v>69153.0996868738</v>
          </cell>
          <cell r="Y767">
            <v>77743.4139422673</v>
          </cell>
          <cell r="Z767">
            <v>87000.6166182968</v>
          </cell>
          <cell r="AA767">
            <v>96976.4799962036</v>
          </cell>
          <cell r="AB767">
            <v>107726.79557397</v>
          </cell>
          <cell r="AC767">
            <v>119311.686088561</v>
          </cell>
          <cell r="AD767">
            <v>131795.941761262</v>
          </cell>
          <cell r="AE767">
            <v>45612.5616995089</v>
          </cell>
          <cell r="AF767">
            <v>41932.1069022564</v>
          </cell>
          <cell r="AG767">
            <v>39497.7393974447</v>
          </cell>
          <cell r="AH767">
            <v>37212.2900646976</v>
          </cell>
          <cell r="AI767">
            <v>35061.7430760561</v>
          </cell>
          <cell r="AJ767">
            <v>33033.8345820561</v>
          </cell>
          <cell r="AK767">
            <v>31063.7413783871</v>
          </cell>
          <cell r="AL767">
            <v>29093.6481747181</v>
          </cell>
          <cell r="AM767">
            <v>27121.8029925542</v>
          </cell>
          <cell r="AN767">
            <v>25151.7097888852</v>
          </cell>
          <cell r="AO767">
            <v>23179.8646067213</v>
          </cell>
          <cell r="AP767">
            <v>21209.7714030523</v>
          </cell>
          <cell r="AQ767">
            <v>19237.9262208884</v>
          </cell>
          <cell r="AR767">
            <v>17267.8330172193</v>
          </cell>
          <cell r="AS767">
            <v>15814.5734695394</v>
          </cell>
          <cell r="AT767">
            <v>14878.1475778484</v>
          </cell>
          <cell r="AU767">
            <v>13941.7216861575</v>
          </cell>
          <cell r="AV767">
            <v>13005.2957944666</v>
          </cell>
          <cell r="AW767">
            <v>12068.8699027757</v>
          </cell>
          <cell r="AX767">
            <v>11132.4440110848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</row>
        <row r="768">
          <cell r="A768">
            <v>-3730.63323675989</v>
          </cell>
          <cell r="B768">
            <v>-14921.0900029158</v>
          </cell>
          <cell r="C768">
            <v>-12987.8861357334</v>
          </cell>
          <cell r="D768">
            <v>-10088.5904072495</v>
          </cell>
          <cell r="E768">
            <v>-8094.25594462132</v>
          </cell>
          <cell r="F768">
            <v>-6399.31177148678</v>
          </cell>
          <cell r="G768">
            <v>-4642.68308226807</v>
          </cell>
          <cell r="H768">
            <v>-2808.0341180678</v>
          </cell>
          <cell r="I768">
            <v>-803.05741525371</v>
          </cell>
          <cell r="J768">
            <v>1393.19208239675</v>
          </cell>
          <cell r="K768">
            <v>3792.54577688266</v>
          </cell>
          <cell r="L768">
            <v>6419.06338516242</v>
          </cell>
          <cell r="M768">
            <v>9294.21269735349</v>
          </cell>
          <cell r="N768">
            <v>12451.0421197396</v>
          </cell>
          <cell r="O768">
            <v>16404.3227722404</v>
          </cell>
          <cell r="P768">
            <v>21354.0470957349</v>
          </cell>
          <cell r="Q768">
            <v>26869.913967774</v>
          </cell>
          <cell r="R768">
            <v>32813.9919200333</v>
          </cell>
          <cell r="S768">
            <v>39219.5240915294</v>
          </cell>
          <cell r="T768">
            <v>46122.3343725545</v>
          </cell>
          <cell r="U768">
            <v>53561.0277551058</v>
          </cell>
          <cell r="V768">
            <v>61577.2062370377</v>
          </cell>
          <cell r="W768">
            <v>70215.7014874158</v>
          </cell>
          <cell r="X768">
            <v>79524.8255742862</v>
          </cell>
          <cell r="Y768">
            <v>89556.6411570937</v>
          </cell>
          <cell r="Z768">
            <v>100367.252654839</v>
          </cell>
          <cell r="AA768">
            <v>112017.120018377</v>
          </cell>
          <cell r="AB768">
            <v>124571.396861675</v>
          </cell>
          <cell r="AC768">
            <v>138100.294843076</v>
          </cell>
          <cell r="AD768">
            <v>152679.476334431</v>
          </cell>
          <cell r="AE768">
            <v>59946.0932637078</v>
          </cell>
          <cell r="AF768">
            <v>55109.0729713058</v>
          </cell>
          <cell r="AG768">
            <v>51909.7170034705</v>
          </cell>
          <cell r="AH768">
            <v>48906.0760382271</v>
          </cell>
          <cell r="AI768">
            <v>46079.7298400377</v>
          </cell>
          <cell r="AJ768">
            <v>43414.5607028064</v>
          </cell>
          <cell r="AK768">
            <v>40825.3750371696</v>
          </cell>
          <cell r="AL768">
            <v>38236.1893715329</v>
          </cell>
          <cell r="AM768">
            <v>35644.7011764539</v>
          </cell>
          <cell r="AN768">
            <v>33055.5155108172</v>
          </cell>
          <cell r="AO768">
            <v>30464.0273157382</v>
          </cell>
          <cell r="AP768">
            <v>27874.8416501014</v>
          </cell>
          <cell r="AQ768">
            <v>25283.3534550224</v>
          </cell>
          <cell r="AR768">
            <v>22694.1677893857</v>
          </cell>
          <cell r="AS768">
            <v>20784.2283092154</v>
          </cell>
          <cell r="AT768">
            <v>19553.5350145115</v>
          </cell>
          <cell r="AU768">
            <v>18322.8417198075</v>
          </cell>
          <cell r="AV768">
            <v>17092.1484251036</v>
          </cell>
          <cell r="AW768">
            <v>15861.4551303997</v>
          </cell>
          <cell r="AX768">
            <v>14630.7618356958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</row>
        <row r="769">
          <cell r="A769">
            <v>-3221.79509601083</v>
          </cell>
          <cell r="B769">
            <v>-12910.1808462027</v>
          </cell>
          <cell r="C769">
            <v>-10989.4940890883</v>
          </cell>
          <cell r="D769">
            <v>-8290.88893798284</v>
          </cell>
          <cell r="E769">
            <v>-6522.20278623242</v>
          </cell>
          <cell r="F769">
            <v>-5028.89942779528</v>
          </cell>
          <cell r="G769">
            <v>-3461.03250388008</v>
          </cell>
          <cell r="H769">
            <v>-1803.76613481502</v>
          </cell>
          <cell r="I769">
            <v>24.0897733445919</v>
          </cell>
          <cell r="J769">
            <v>2041.81524316117</v>
          </cell>
          <cell r="K769">
            <v>4261.42660411411</v>
          </cell>
          <cell r="L769">
            <v>6705.6685347787</v>
          </cell>
          <cell r="M769">
            <v>9395.24150602174</v>
          </cell>
          <cell r="N769">
            <v>12360.5332187437</v>
          </cell>
          <cell r="O769">
            <v>16047.8285708815</v>
          </cell>
          <cell r="P769">
            <v>20627.4042352117</v>
          </cell>
          <cell r="Q769">
            <v>25721.9364670317</v>
          </cell>
          <cell r="R769">
            <v>31211.9704759638</v>
          </cell>
          <cell r="S769">
            <v>37128.2100928173</v>
          </cell>
          <cell r="T769">
            <v>43503.7427665822</v>
          </cell>
          <cell r="U769">
            <v>50374.224610903</v>
          </cell>
          <cell r="V769">
            <v>57778.0798161916</v>
          </cell>
          <cell r="W769">
            <v>65756.7155426204</v>
          </cell>
          <cell r="X769">
            <v>74354.7534958175</v>
          </cell>
          <cell r="Y769">
            <v>83620.279480384</v>
          </cell>
          <cell r="Z769">
            <v>93605.1123269005</v>
          </cell>
          <cell r="AA769">
            <v>104365.093696435</v>
          </cell>
          <cell r="AB769">
            <v>115960.400383329</v>
          </cell>
          <cell r="AC769">
            <v>128455.880862859</v>
          </cell>
          <cell r="AD769">
            <v>141921.41796597</v>
          </cell>
          <cell r="AE769">
            <v>51725.9142895666</v>
          </cell>
          <cell r="AF769">
            <v>47552.1761284986</v>
          </cell>
          <cell r="AG769">
            <v>44791.5356336116</v>
          </cell>
          <cell r="AH769">
            <v>42199.7724899928</v>
          </cell>
          <cell r="AI769">
            <v>39760.9923586995</v>
          </cell>
          <cell r="AJ769">
            <v>37461.2876931565</v>
          </cell>
          <cell r="AK769">
            <v>35227.147175753</v>
          </cell>
          <cell r="AL769">
            <v>32993.0066583494</v>
          </cell>
          <cell r="AM769">
            <v>30756.879348578</v>
          </cell>
          <cell r="AN769">
            <v>28522.7388311745</v>
          </cell>
          <cell r="AO769">
            <v>26286.6115214031</v>
          </cell>
          <cell r="AP769">
            <v>24052.4710039996</v>
          </cell>
          <cell r="AQ769">
            <v>21816.3436942282</v>
          </cell>
          <cell r="AR769">
            <v>19582.2031768247</v>
          </cell>
          <cell r="AS769">
            <v>17934.1664079405</v>
          </cell>
          <cell r="AT769">
            <v>16872.2333875757</v>
          </cell>
          <cell r="AU769">
            <v>15810.3003672109</v>
          </cell>
          <cell r="AV769">
            <v>14748.3673468461</v>
          </cell>
          <cell r="AW769">
            <v>13686.4343264813</v>
          </cell>
          <cell r="AX769">
            <v>12624.5013061165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</row>
        <row r="770">
          <cell r="A770">
            <v>-3275.03244268349</v>
          </cell>
          <cell r="B770">
            <v>-13304.7315590555</v>
          </cell>
          <cell r="C770">
            <v>-11636.0384070842</v>
          </cell>
          <cell r="D770">
            <v>-9183.81302838717</v>
          </cell>
          <cell r="E770">
            <v>-7516.77360374694</v>
          </cell>
          <cell r="F770">
            <v>-6074.48915663297</v>
          </cell>
          <cell r="G770">
            <v>-4563.91073865922</v>
          </cell>
          <cell r="H770">
            <v>-2970.48692023674</v>
          </cell>
          <cell r="I770">
            <v>-1212.56532250707</v>
          </cell>
          <cell r="J770">
            <v>728.797535789636</v>
          </cell>
          <cell r="K770">
            <v>2865.09515915874</v>
          </cell>
          <cell r="L770">
            <v>5218.63135071082</v>
          </cell>
          <cell r="M770">
            <v>7809.57889750655</v>
          </cell>
          <cell r="N770">
            <v>10667.9052422211</v>
          </cell>
          <cell r="O770">
            <v>14244.7522335723</v>
          </cell>
          <cell r="P770">
            <v>18712.0630497598</v>
          </cell>
          <cell r="Q770">
            <v>23687.4316885635</v>
          </cell>
          <cell r="R770">
            <v>29049.0511250642</v>
          </cell>
          <cell r="S770">
            <v>34826.9070124975</v>
          </cell>
          <cell r="T770">
            <v>41053.3128682879</v>
          </cell>
          <cell r="U770">
            <v>47763.0907921957</v>
          </cell>
          <cell r="V770">
            <v>54993.7662140833</v>
          </cell>
          <cell r="W770">
            <v>62785.7777604564</v>
          </cell>
          <cell r="X770">
            <v>71182.7034134907</v>
          </cell>
          <cell r="Y770">
            <v>80231.5042273709</v>
          </cell>
          <cell r="Z770">
            <v>89982.7869649631</v>
          </cell>
          <cell r="AA770">
            <v>100491.087123655</v>
          </cell>
          <cell r="AB770">
            <v>111815.173933224</v>
          </cell>
          <cell r="AC770">
            <v>124018.379031492</v>
          </cell>
          <cell r="AD770">
            <v>137168.950655912</v>
          </cell>
          <cell r="AE770">
            <v>52391.0847296878</v>
          </cell>
          <cell r="AF770">
            <v>48163.6742983917</v>
          </cell>
          <cell r="AG770">
            <v>45367.5332912716</v>
          </cell>
          <cell r="AH770">
            <v>42742.4413171313</v>
          </cell>
          <cell r="AI770">
            <v>40272.299643455</v>
          </cell>
          <cell r="AJ770">
            <v>37943.0218792913</v>
          </cell>
          <cell r="AK770">
            <v>35680.1513867551</v>
          </cell>
          <cell r="AL770">
            <v>33417.2808942189</v>
          </cell>
          <cell r="AM770">
            <v>31152.3980601183</v>
          </cell>
          <cell r="AN770">
            <v>28889.5275675821</v>
          </cell>
          <cell r="AO770">
            <v>26624.6447334814</v>
          </cell>
          <cell r="AP770">
            <v>24361.7742409452</v>
          </cell>
          <cell r="AQ770">
            <v>22096.8914068445</v>
          </cell>
          <cell r="AR770">
            <v>19834.0209143083</v>
          </cell>
          <cell r="AS770">
            <v>18164.79118329</v>
          </cell>
          <cell r="AT770">
            <v>17089.2022137895</v>
          </cell>
          <cell r="AU770">
            <v>16013.613244289</v>
          </cell>
          <cell r="AV770">
            <v>14938.0242747885</v>
          </cell>
          <cell r="AW770">
            <v>13862.435305288</v>
          </cell>
          <cell r="AX770">
            <v>12786.8463357875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</row>
        <row r="771">
          <cell r="A771">
            <v>-3093.68105625005</v>
          </cell>
          <cell r="B771">
            <v>-12447.7401721672</v>
          </cell>
          <cell r="C771">
            <v>-10724.5350895665</v>
          </cell>
          <cell r="D771">
            <v>-8258.36074911381</v>
          </cell>
          <cell r="E771">
            <v>-6617.11162297881</v>
          </cell>
          <cell r="F771">
            <v>-5214.16394826462</v>
          </cell>
          <cell r="G771">
            <v>-3736.35182554817</v>
          </cell>
          <cell r="H771">
            <v>-2169.45690662391</v>
          </cell>
          <cell r="I771">
            <v>-435.390499434601</v>
          </cell>
          <cell r="J771">
            <v>1484.42996541</v>
          </cell>
          <cell r="K771">
            <v>3601.77666255992</v>
          </cell>
          <cell r="L771">
            <v>5938.74291141068</v>
          </cell>
          <cell r="M771">
            <v>8515.49385841726</v>
          </cell>
          <cell r="N771">
            <v>11361.3701576738</v>
          </cell>
          <cell r="O771">
            <v>14904.704638458</v>
          </cell>
          <cell r="P771">
            <v>19307.7315538172</v>
          </cell>
          <cell r="Q771">
            <v>24206.2531512601</v>
          </cell>
          <cell r="R771">
            <v>29485.059710865</v>
          </cell>
          <cell r="S771">
            <v>35173.6737425502</v>
          </cell>
          <cell r="T771">
            <v>41303.909665404</v>
          </cell>
          <cell r="U771">
            <v>47910.0517345496</v>
          </cell>
          <cell r="V771">
            <v>55029.0457809351</v>
          </cell>
          <cell r="W771">
            <v>62700.705836382</v>
          </cell>
          <cell r="X771">
            <v>70967.9367994734</v>
          </cell>
          <cell r="Y771">
            <v>79876.9743875726</v>
          </cell>
          <cell r="Z771">
            <v>89477.6437169421</v>
          </cell>
          <cell r="AA771">
            <v>99823.6379571078</v>
          </cell>
          <cell r="AB771">
            <v>110972.818617887</v>
          </cell>
          <cell r="AC771">
            <v>122987.539148478</v>
          </cell>
          <cell r="AD771">
            <v>135934.993658388</v>
          </cell>
          <cell r="AE771">
            <v>49618.3811912444</v>
          </cell>
          <cell r="AF771">
            <v>45614.6988221135</v>
          </cell>
          <cell r="AG771">
            <v>42966.5385278272</v>
          </cell>
          <cell r="AH771">
            <v>40480.374805373</v>
          </cell>
          <cell r="AI771">
            <v>38140.9609185787</v>
          </cell>
          <cell r="AJ771">
            <v>35934.9559732932</v>
          </cell>
          <cell r="AK771">
            <v>33791.8438147191</v>
          </cell>
          <cell r="AL771">
            <v>31648.731656145</v>
          </cell>
          <cell r="AM771">
            <v>29503.7136555493</v>
          </cell>
          <cell r="AN771">
            <v>27360.6014969752</v>
          </cell>
          <cell r="AO771">
            <v>25215.5834963796</v>
          </cell>
          <cell r="AP771">
            <v>23072.4713378054</v>
          </cell>
          <cell r="AQ771">
            <v>20927.4533372098</v>
          </cell>
          <cell r="AR771">
            <v>18784.3411786357</v>
          </cell>
          <cell r="AS771">
            <v>17203.4524164205</v>
          </cell>
          <cell r="AT771">
            <v>16184.7870505642</v>
          </cell>
          <cell r="AU771">
            <v>15166.121684708</v>
          </cell>
          <cell r="AV771">
            <v>14147.4563188518</v>
          </cell>
          <cell r="AW771">
            <v>13128.7909529955</v>
          </cell>
          <cell r="AX771">
            <v>12110.1255871393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</row>
        <row r="772">
          <cell r="A772">
            <v>-3392.13191238341</v>
          </cell>
          <cell r="B772">
            <v>-13684.1636319506</v>
          </cell>
          <cell r="C772">
            <v>-11827.9806040509</v>
          </cell>
          <cell r="D772">
            <v>-9107.14298388515</v>
          </cell>
          <cell r="E772">
            <v>-7292.4305480078</v>
          </cell>
          <cell r="F772">
            <v>-5754.93717216588</v>
          </cell>
          <cell r="G772">
            <v>-4148.61598840123</v>
          </cell>
          <cell r="H772">
            <v>-2458.27335423119</v>
          </cell>
          <cell r="I772">
            <v>-599.281381841173</v>
          </cell>
          <cell r="J772">
            <v>1448.03075759803</v>
          </cell>
          <cell r="K772">
            <v>3695.46470481468</v>
          </cell>
          <cell r="L772">
            <v>6166.02026588938</v>
          </cell>
          <cell r="M772">
            <v>8880.464091235</v>
          </cell>
          <cell r="N772">
            <v>11869.8443213135</v>
          </cell>
          <cell r="O772">
            <v>15602.2379624463</v>
          </cell>
          <cell r="P772">
            <v>20257.2423492819</v>
          </cell>
          <cell r="Q772">
            <v>25440.2713204008</v>
          </cell>
          <cell r="R772">
            <v>31025.6723004938</v>
          </cell>
          <cell r="S772">
            <v>37044.6824743244</v>
          </cell>
          <cell r="T772">
            <v>43530.9640504903</v>
          </cell>
          <cell r="U772">
            <v>50520.7925223259</v>
          </cell>
          <cell r="V772">
            <v>58053.259543988</v>
          </cell>
          <cell r="W772">
            <v>66170.4915563391</v>
          </cell>
          <cell r="X772">
            <v>74917.8853853264</v>
          </cell>
          <cell r="Y772">
            <v>84344.3621304751</v>
          </cell>
          <cell r="Z772">
            <v>94502.6407634057</v>
          </cell>
          <cell r="AA772">
            <v>105449.532966514</v>
          </cell>
          <cell r="AB772">
            <v>117246.260860747</v>
          </cell>
          <cell r="AC772">
            <v>129958.799399407</v>
          </cell>
          <cell r="AD772">
            <v>143658.24534288</v>
          </cell>
          <cell r="AE772">
            <v>54366.6851887883</v>
          </cell>
          <cell r="AF772">
            <v>49979.8645442476</v>
          </cell>
          <cell r="AG772">
            <v>47078.2846540451</v>
          </cell>
          <cell r="AH772">
            <v>44354.2038359812</v>
          </cell>
          <cell r="AI772">
            <v>41790.9162950312</v>
          </cell>
          <cell r="AJ772">
            <v>39373.8044605482</v>
          </cell>
          <cell r="AK772">
            <v>37025.6040305426</v>
          </cell>
          <cell r="AL772">
            <v>34677.403600537</v>
          </cell>
          <cell r="AM772">
            <v>32327.1149461532</v>
          </cell>
          <cell r="AN772">
            <v>29978.9145161476</v>
          </cell>
          <cell r="AO772">
            <v>27628.6258617639</v>
          </cell>
          <cell r="AP772">
            <v>25280.4254317582</v>
          </cell>
          <cell r="AQ772">
            <v>22930.1367773745</v>
          </cell>
          <cell r="AR772">
            <v>20581.9363473689</v>
          </cell>
          <cell r="AS772">
            <v>18849.7621089031</v>
          </cell>
          <cell r="AT772">
            <v>17733.6140619773</v>
          </cell>
          <cell r="AU772">
            <v>16617.4660150515</v>
          </cell>
          <cell r="AV772">
            <v>15501.3179681257</v>
          </cell>
          <cell r="AW772">
            <v>14385.1699211998</v>
          </cell>
          <cell r="AX772">
            <v>13269.021874274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</row>
        <row r="773">
          <cell r="A773">
            <v>-2934.85515255575</v>
          </cell>
          <cell r="B773">
            <v>-11728.7115317515</v>
          </cell>
          <cell r="C773">
            <v>-9866.62708191027</v>
          </cell>
          <cell r="D773">
            <v>-7245.65350841912</v>
          </cell>
          <cell r="E773">
            <v>-5576.30546960749</v>
          </cell>
          <cell r="F773">
            <v>-4189.81605764223</v>
          </cell>
          <cell r="G773">
            <v>-2721.16645871194</v>
          </cell>
          <cell r="H773">
            <v>-1156.32303866263</v>
          </cell>
          <cell r="I773">
            <v>579.749012878144</v>
          </cell>
          <cell r="J773">
            <v>2505.44082403976</v>
          </cell>
          <cell r="K773">
            <v>4632.91297276852</v>
          </cell>
          <cell r="L773">
            <v>6984.22231860757</v>
          </cell>
          <cell r="M773">
            <v>9579.68996900684</v>
          </cell>
          <cell r="N773">
            <v>12448.2736305987</v>
          </cell>
          <cell r="O773">
            <v>15998.1766025626</v>
          </cell>
          <cell r="P773">
            <v>20383.188004498</v>
          </cell>
          <cell r="Q773">
            <v>25255.54972099</v>
          </cell>
          <cell r="R773">
            <v>30506.1655400999</v>
          </cell>
          <cell r="S773">
            <v>36164.4003108419</v>
          </cell>
          <cell r="T773">
            <v>42261.8985517741</v>
          </cell>
          <cell r="U773">
            <v>48832.7614276699</v>
          </cell>
          <cell r="V773">
            <v>55913.7374653481</v>
          </cell>
          <cell r="W773">
            <v>63544.4280752686</v>
          </cell>
          <cell r="X773">
            <v>71767.5090283035</v>
          </cell>
          <cell r="Y773">
            <v>80628.969126326</v>
          </cell>
          <cell r="Z773">
            <v>90178.3674014171</v>
          </cell>
          <cell r="AA773">
            <v>100469.110282115</v>
          </cell>
          <cell r="AB773">
            <v>111558.7502768</v>
          </cell>
          <cell r="AC773">
            <v>123509.307844651</v>
          </cell>
          <cell r="AD773">
            <v>136387.618254273</v>
          </cell>
          <cell r="AE773">
            <v>47148.4233290873</v>
          </cell>
          <cell r="AF773">
            <v>43344.0406248749</v>
          </cell>
          <cell r="AG773">
            <v>40827.7033401687</v>
          </cell>
          <cell r="AH773">
            <v>38465.2985853684</v>
          </cell>
          <cell r="AI773">
            <v>36242.3385929536</v>
          </cell>
          <cell r="AJ773">
            <v>34146.1465663436</v>
          </cell>
          <cell r="AK773">
            <v>32109.716580756</v>
          </cell>
          <cell r="AL773">
            <v>30073.2865951684</v>
          </cell>
          <cell r="AM773">
            <v>28035.0456386408</v>
          </cell>
          <cell r="AN773">
            <v>25998.6156530532</v>
          </cell>
          <cell r="AO773">
            <v>23960.3746965255</v>
          </cell>
          <cell r="AP773">
            <v>21923.9447109379</v>
          </cell>
          <cell r="AQ773">
            <v>19885.7037544102</v>
          </cell>
          <cell r="AR773">
            <v>17849.2737688226</v>
          </cell>
          <cell r="AS773">
            <v>16347.0802105557</v>
          </cell>
          <cell r="AT773">
            <v>15379.1230796096</v>
          </cell>
          <cell r="AU773">
            <v>14411.1659486634</v>
          </cell>
          <cell r="AV773">
            <v>13443.2088177172</v>
          </cell>
          <cell r="AW773">
            <v>12475.2516867711</v>
          </cell>
          <cell r="AX773">
            <v>11507.2945558249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</row>
        <row r="774">
          <cell r="A774">
            <v>-3372.57282352342</v>
          </cell>
          <cell r="B774">
            <v>-13695.5177787296</v>
          </cell>
          <cell r="C774">
            <v>-12109.3932478409</v>
          </cell>
          <cell r="D774">
            <v>-9719.41916509789</v>
          </cell>
          <cell r="E774">
            <v>-8047.33792722061</v>
          </cell>
          <cell r="F774">
            <v>-6584.22509567933</v>
          </cell>
          <cell r="G774">
            <v>-5056.66822148216</v>
          </cell>
          <cell r="H774">
            <v>-3449.93581195174</v>
          </cell>
          <cell r="I774">
            <v>-1680.36105280058</v>
          </cell>
          <cell r="J774">
            <v>271.193935117425</v>
          </cell>
          <cell r="K774">
            <v>2416.05292848756</v>
          </cell>
          <cell r="L774">
            <v>4776.62696909366</v>
          </cell>
          <cell r="M774">
            <v>7373.07990501842</v>
          </cell>
          <cell r="N774">
            <v>10235.7209038655</v>
          </cell>
          <cell r="O774">
            <v>13828.6326070776</v>
          </cell>
          <cell r="P774">
            <v>18329.2565382435</v>
          </cell>
          <cell r="Q774">
            <v>23344.8259498773</v>
          </cell>
          <cell r="R774">
            <v>28749.767049679</v>
          </cell>
          <cell r="S774">
            <v>34574.3077737221</v>
          </cell>
          <cell r="T774">
            <v>40851.0227313154</v>
          </cell>
          <cell r="U774">
            <v>47615.0153833453</v>
          </cell>
          <cell r="V774">
            <v>54904.1143635952</v>
          </cell>
          <cell r="W774">
            <v>62759.0850410009</v>
          </cell>
          <cell r="X774">
            <v>71223.8575060314</v>
          </cell>
          <cell r="Y774">
            <v>80345.7722562473</v>
          </cell>
          <cell r="Z774">
            <v>90175.8449550657</v>
          </cell>
          <cell r="AA774">
            <v>100769.051744437</v>
          </cell>
          <cell r="AB774">
            <v>112184.636707087</v>
          </cell>
          <cell r="AC774">
            <v>124486.443197848</v>
          </cell>
          <cell r="AD774">
            <v>137743.270897112</v>
          </cell>
          <cell r="AE774">
            <v>53966.0642857877</v>
          </cell>
          <cell r="AF774">
            <v>49611.5695415996</v>
          </cell>
          <cell r="AG774">
            <v>46731.3710093318</v>
          </cell>
          <cell r="AH774">
            <v>44027.3635820474</v>
          </cell>
          <cell r="AI774">
            <v>41482.9645675127</v>
          </cell>
          <cell r="AJ774">
            <v>39083.6641100232</v>
          </cell>
          <cell r="AK774">
            <v>36752.7672579979</v>
          </cell>
          <cell r="AL774">
            <v>34421.8704059726</v>
          </cell>
          <cell r="AM774">
            <v>32088.9007174181</v>
          </cell>
          <cell r="AN774">
            <v>29758.0038653928</v>
          </cell>
          <cell r="AO774">
            <v>27425.0341768382</v>
          </cell>
          <cell r="AP774">
            <v>25094.1373248129</v>
          </cell>
          <cell r="AQ774">
            <v>22761.1676362584</v>
          </cell>
          <cell r="AR774">
            <v>20430.2707842331</v>
          </cell>
          <cell r="AS774">
            <v>18710.8607083268</v>
          </cell>
          <cell r="AT774">
            <v>17602.9374085396</v>
          </cell>
          <cell r="AU774">
            <v>16495.0141087524</v>
          </cell>
          <cell r="AV774">
            <v>15387.0908089651</v>
          </cell>
          <cell r="AW774">
            <v>14279.1675091779</v>
          </cell>
          <cell r="AX774">
            <v>13171.2442093907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</row>
        <row r="775">
          <cell r="A775">
            <v>-3719.25683433621</v>
          </cell>
          <cell r="B775">
            <v>-15149.6549643063</v>
          </cell>
          <cell r="C775">
            <v>-13484.9112149342</v>
          </cell>
          <cell r="D775">
            <v>-10850.5428907518</v>
          </cell>
          <cell r="E775">
            <v>-8995.89235631493</v>
          </cell>
          <cell r="F775">
            <v>-7389.84291728246</v>
          </cell>
          <cell r="G775">
            <v>-5727.34418615599</v>
          </cell>
          <cell r="H775">
            <v>-3992.61277462851</v>
          </cell>
          <cell r="I775">
            <v>-2094.49119346671</v>
          </cell>
          <cell r="J775">
            <v>-12.6713681088426</v>
          </cell>
          <cell r="K775">
            <v>2264.1072287417</v>
          </cell>
          <cell r="L775">
            <v>4759.20070667291</v>
          </cell>
          <cell r="M775">
            <v>7493.35656486452</v>
          </cell>
          <cell r="N775">
            <v>10498.739932615</v>
          </cell>
          <cell r="O775">
            <v>14285.3388982263</v>
          </cell>
          <cell r="P775">
            <v>19050.565597817</v>
          </cell>
          <cell r="Q775">
            <v>24366.3010435131</v>
          </cell>
          <cell r="R775">
            <v>30094.7108466897</v>
          </cell>
          <cell r="S775">
            <v>36267.8319901993</v>
          </cell>
          <cell r="T775">
            <v>42920.1885711327</v>
          </cell>
          <cell r="U775">
            <v>50088.984881961</v>
          </cell>
          <cell r="V775">
            <v>57814.3134810684</v>
          </cell>
          <cell r="W775">
            <v>66139.3794163413</v>
          </cell>
          <cell r="X775">
            <v>75110.7418558173</v>
          </cell>
          <cell r="Y775">
            <v>84778.5744767491</v>
          </cell>
          <cell r="Z775">
            <v>95196.946069349</v>
          </cell>
          <cell r="AA775">
            <v>106424.12292453</v>
          </cell>
          <cell r="AB775">
            <v>118522.894696795</v>
          </cell>
          <cell r="AC775">
            <v>131560.925564708</v>
          </cell>
          <cell r="AD775">
            <v>145611.132652861</v>
          </cell>
          <cell r="AE775">
            <v>59466.1555317193</v>
          </cell>
          <cell r="AF775">
            <v>54667.8611749426</v>
          </cell>
          <cell r="AG775">
            <v>51494.1197478292</v>
          </cell>
          <cell r="AH775">
            <v>48514.5263986036</v>
          </cell>
          <cell r="AI775">
            <v>45710.8083669938</v>
          </cell>
          <cell r="AJ775">
            <v>43066.9769877623</v>
          </cell>
          <cell r="AK775">
            <v>40498.5207446518</v>
          </cell>
          <cell r="AL775">
            <v>37930.0645015413</v>
          </cell>
          <cell r="AM775">
            <v>35359.3241633969</v>
          </cell>
          <cell r="AN775">
            <v>32790.8679202864</v>
          </cell>
          <cell r="AO775">
            <v>30220.127582142</v>
          </cell>
          <cell r="AP775">
            <v>27651.6713390315</v>
          </cell>
          <cell r="AQ775">
            <v>25080.9310008871</v>
          </cell>
          <cell r="AR775">
            <v>22512.4747577766</v>
          </cell>
          <cell r="AS775">
            <v>20617.8265496883</v>
          </cell>
          <cell r="AT775">
            <v>19396.9863766221</v>
          </cell>
          <cell r="AU775">
            <v>18176.1462035559</v>
          </cell>
          <cell r="AV775">
            <v>16955.3060304897</v>
          </cell>
          <cell r="AW775">
            <v>15734.4658574235</v>
          </cell>
          <cell r="AX775">
            <v>14513.6256843573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</row>
        <row r="776">
          <cell r="A776">
            <v>-2930.5842367975</v>
          </cell>
          <cell r="B776">
            <v>-11887.3458739804</v>
          </cell>
          <cell r="C776">
            <v>-10103.2230397051</v>
          </cell>
          <cell r="D776">
            <v>-7552.28193514309</v>
          </cell>
          <cell r="E776">
            <v>-5935.54059747447</v>
          </cell>
          <cell r="F776">
            <v>-4587.3732599739</v>
          </cell>
          <cell r="G776">
            <v>-3159.1010371518</v>
          </cell>
          <cell r="H776">
            <v>-1636.93042985168</v>
          </cell>
          <cell r="I776">
            <v>53.6083349633395</v>
          </cell>
          <cell r="J776">
            <v>1930.62999300671</v>
          </cell>
          <cell r="K776">
            <v>4006.0610716481</v>
          </cell>
          <cell r="L776">
            <v>6301.65739673229</v>
          </cell>
          <cell r="M776">
            <v>8837.43661814111</v>
          </cell>
          <cell r="N776">
            <v>11641.9703148678</v>
          </cell>
          <cell r="O776">
            <v>15120.9304990199</v>
          </cell>
          <cell r="P776">
            <v>19426.799614748</v>
          </cell>
          <cell r="Q776">
            <v>24213.1513507059</v>
          </cell>
          <cell r="R776">
            <v>29371.0800109653</v>
          </cell>
          <cell r="S776">
            <v>34929.4320778347</v>
          </cell>
          <cell r="T776">
            <v>40919.2934610119</v>
          </cell>
          <cell r="U776">
            <v>47374.1633501525</v>
          </cell>
          <cell r="V776">
            <v>54330.1415640647</v>
          </cell>
          <cell r="W776">
            <v>61826.1304443089</v>
          </cell>
          <cell r="X776">
            <v>69904.0524223223</v>
          </cell>
          <cell r="Y776">
            <v>78609.084476845</v>
          </cell>
          <cell r="Z776">
            <v>87989.9107928854</v>
          </cell>
          <cell r="AA776">
            <v>98098.9950352569</v>
          </cell>
          <cell r="AB776">
            <v>108992.873759418</v>
          </cell>
          <cell r="AC776">
            <v>120732.472600559</v>
          </cell>
          <cell r="AD776">
            <v>133383.447009264</v>
          </cell>
          <cell r="AE776">
            <v>46883.4513476076</v>
          </cell>
          <cell r="AF776">
            <v>43100.4491000948</v>
          </cell>
          <cell r="AG776">
            <v>40598.2535157748</v>
          </cell>
          <cell r="AH776">
            <v>38249.1253675869</v>
          </cell>
          <cell r="AI776">
            <v>36038.6583086013</v>
          </cell>
          <cell r="AJ776">
            <v>33954.2467852539</v>
          </cell>
          <cell r="AK776">
            <v>31929.2614429931</v>
          </cell>
          <cell r="AL776">
            <v>29904.2761007324</v>
          </cell>
          <cell r="AM776">
            <v>27877.4899651054</v>
          </cell>
          <cell r="AN776">
            <v>25852.5046228447</v>
          </cell>
          <cell r="AO776">
            <v>23825.7184872177</v>
          </cell>
          <cell r="AP776">
            <v>21800.733144957</v>
          </cell>
          <cell r="AQ776">
            <v>19773.94700933</v>
          </cell>
          <cell r="AR776">
            <v>17748.9616670692</v>
          </cell>
          <cell r="AS776">
            <v>16255.2103678557</v>
          </cell>
          <cell r="AT776">
            <v>15292.6931116893</v>
          </cell>
          <cell r="AU776">
            <v>14330.1758555229</v>
          </cell>
          <cell r="AV776">
            <v>13367.6585993565</v>
          </cell>
          <cell r="AW776">
            <v>12405.1413431901</v>
          </cell>
          <cell r="AX776">
            <v>11442.6240870238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</row>
        <row r="777">
          <cell r="A777">
            <v>-3499.15105373721</v>
          </cell>
          <cell r="B777">
            <v>-14226.8695857967</v>
          </cell>
          <cell r="C777">
            <v>-12517.9804754821</v>
          </cell>
          <cell r="D777">
            <v>-10038.929563057</v>
          </cell>
          <cell r="E777">
            <v>-8308.82134637431</v>
          </cell>
          <cell r="F777">
            <v>-6787.20190383994</v>
          </cell>
          <cell r="G777">
            <v>-5203.54323231788</v>
          </cell>
          <cell r="H777">
            <v>-3542.69193317263</v>
          </cell>
          <cell r="I777">
            <v>-1718.21333939325</v>
          </cell>
          <cell r="J777">
            <v>289.501694653669</v>
          </cell>
          <cell r="K777">
            <v>2491.80292237866</v>
          </cell>
          <cell r="L777">
            <v>4911.49806654811</v>
          </cell>
          <cell r="M777">
            <v>7569.02024450944</v>
          </cell>
          <cell r="N777">
            <v>10495.4152713055</v>
          </cell>
          <cell r="O777">
            <v>14171.5356799067</v>
          </cell>
          <cell r="P777">
            <v>18782.1609897277</v>
          </cell>
          <cell r="Q777">
            <v>23921.7374010145</v>
          </cell>
          <cell r="R777">
            <v>29460.3124861286</v>
          </cell>
          <cell r="S777">
            <v>35428.8615490594</v>
          </cell>
          <cell r="T777">
            <v>41860.7645871453</v>
          </cell>
          <cell r="U777">
            <v>48791.9929736678</v>
          </cell>
          <cell r="V777">
            <v>56261.3106331007</v>
          </cell>
          <cell r="W777">
            <v>64310.4908341167</v>
          </cell>
          <cell r="X777">
            <v>72984.549812798</v>
          </cell>
          <cell r="Y777">
            <v>82331.9985326248</v>
          </cell>
          <cell r="Z777">
            <v>92405.1139892453</v>
          </cell>
          <cell r="AA777">
            <v>103260.23157734</v>
          </cell>
          <cell r="AB777">
            <v>114958.060154686</v>
          </cell>
          <cell r="AC777">
            <v>127564.021565464</v>
          </cell>
          <cell r="AD777">
            <v>141148.61652164</v>
          </cell>
          <cell r="AE777">
            <v>55967.4072404582</v>
          </cell>
          <cell r="AF777">
            <v>51451.4251339293</v>
          </cell>
          <cell r="AG777">
            <v>48464.413827432</v>
          </cell>
          <cell r="AH777">
            <v>45660.1277104638</v>
          </cell>
          <cell r="AI777">
            <v>43021.3691181277</v>
          </cell>
          <cell r="AJ777">
            <v>40533.0900936391</v>
          </cell>
          <cell r="AK777">
            <v>38115.7514368499</v>
          </cell>
          <cell r="AL777">
            <v>35698.4127800608</v>
          </cell>
          <cell r="AM777">
            <v>33278.9244151595</v>
          </cell>
          <cell r="AN777">
            <v>30861.5857583704</v>
          </cell>
          <cell r="AO777">
            <v>28442.0973934691</v>
          </cell>
          <cell r="AP777">
            <v>26024.75873668</v>
          </cell>
          <cell r="AQ777">
            <v>23605.2703717787</v>
          </cell>
          <cell r="AR777">
            <v>21187.9317149896</v>
          </cell>
          <cell r="AS777">
            <v>19404.7569512717</v>
          </cell>
          <cell r="AT777">
            <v>18255.7460806251</v>
          </cell>
          <cell r="AU777">
            <v>17106.7352099785</v>
          </cell>
          <cell r="AV777">
            <v>15957.7243393319</v>
          </cell>
          <cell r="AW777">
            <v>14808.7134686853</v>
          </cell>
          <cell r="AX777">
            <v>13659.7025980387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</row>
        <row r="778">
          <cell r="A778">
            <v>-3682.86947717475</v>
          </cell>
          <cell r="B778">
            <v>-14867.9711851037</v>
          </cell>
          <cell r="C778">
            <v>-12900.5851730911</v>
          </cell>
          <cell r="D778">
            <v>-10038.074737555</v>
          </cell>
          <cell r="E778">
            <v>-8097.13811586426</v>
          </cell>
          <cell r="F778">
            <v>-6439.01220450553</v>
          </cell>
          <cell r="G778">
            <v>-4718.83423891825</v>
          </cell>
          <cell r="H778">
            <v>-2920.52253610437</v>
          </cell>
          <cell r="I778">
            <v>-953.117588483505</v>
          </cell>
          <cell r="J778">
            <v>1204.03928253505</v>
          </cell>
          <cell r="K778">
            <v>3562.69463299727</v>
          </cell>
          <cell r="L778">
            <v>6146.64554311919</v>
          </cell>
          <cell r="M778">
            <v>8977.15024223296</v>
          </cell>
          <cell r="N778">
            <v>12086.8239821378</v>
          </cell>
          <cell r="O778">
            <v>15982.5524514069</v>
          </cell>
          <cell r="P778">
            <v>20860.8148395928</v>
          </cell>
          <cell r="Q778">
            <v>26297.133839294</v>
          </cell>
          <cell r="R778">
            <v>32155.4884111525</v>
          </cell>
          <cell r="S778">
            <v>38468.6422734444</v>
          </cell>
          <cell r="T778">
            <v>45271.902677044</v>
          </cell>
          <cell r="U778">
            <v>52603.3178664694</v>
          </cell>
          <cell r="V778">
            <v>60503.8898703425</v>
          </cell>
          <cell r="W778">
            <v>69017.8038113254</v>
          </cell>
          <cell r="X778">
            <v>78192.6750179834</v>
          </cell>
          <cell r="Y778">
            <v>88079.8153205836</v>
          </cell>
          <cell r="Z778">
            <v>98734.5200201289</v>
          </cell>
          <cell r="AA778">
            <v>110216.377135543</v>
          </cell>
          <cell r="AB778">
            <v>122589.600658521</v>
          </cell>
          <cell r="AC778">
            <v>135923.389679814</v>
          </cell>
          <cell r="AD778">
            <v>150292.315395428</v>
          </cell>
          <cell r="AE778">
            <v>59016.7485868655</v>
          </cell>
          <cell r="AF778">
            <v>54254.7166517656</v>
          </cell>
          <cell r="AG778">
            <v>51104.9603204729</v>
          </cell>
          <cell r="AH778">
            <v>48147.884820804</v>
          </cell>
          <cell r="AI778">
            <v>45365.3554862532</v>
          </cell>
          <cell r="AJ778">
            <v>42741.5044836278</v>
          </cell>
          <cell r="AK778">
            <v>40192.4589803388</v>
          </cell>
          <cell r="AL778">
            <v>37643.4134770497</v>
          </cell>
          <cell r="AM778">
            <v>35092.1011404475</v>
          </cell>
          <cell r="AN778">
            <v>32543.0556371584</v>
          </cell>
          <cell r="AO778">
            <v>29991.7433005562</v>
          </cell>
          <cell r="AP778">
            <v>27442.6977972671</v>
          </cell>
          <cell r="AQ778">
            <v>24891.3854606649</v>
          </cell>
          <cell r="AR778">
            <v>22342.3399573758</v>
          </cell>
          <cell r="AS778">
            <v>20462.0102814872</v>
          </cell>
          <cell r="AT778">
            <v>19250.3964329988</v>
          </cell>
          <cell r="AU778">
            <v>18038.7825845105</v>
          </cell>
          <cell r="AV778">
            <v>16827.1687360221</v>
          </cell>
          <cell r="AW778">
            <v>15615.5548875338</v>
          </cell>
          <cell r="AX778">
            <v>14403.9410390454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</row>
        <row r="779">
          <cell r="A779">
            <v>-3547.21533319217</v>
          </cell>
          <cell r="B779">
            <v>-14401.1143064688</v>
          </cell>
          <cell r="C779">
            <v>-12758.4078470217</v>
          </cell>
          <cell r="D779">
            <v>-10184.5974502773</v>
          </cell>
          <cell r="E779">
            <v>-8390.7438241279</v>
          </cell>
          <cell r="F779">
            <v>-6844.01217712447</v>
          </cell>
          <cell r="G779">
            <v>-5236.06606268027</v>
          </cell>
          <cell r="H779">
            <v>-3551.57306091874</v>
          </cell>
          <cell r="I779">
            <v>-1702.98178902189</v>
          </cell>
          <cell r="J779">
            <v>329.517330730621</v>
          </cell>
          <cell r="K779">
            <v>2557.2976021632</v>
          </cell>
          <cell r="L779">
            <v>5003.3393658037</v>
          </cell>
          <cell r="M779">
            <v>7688.19857594966</v>
          </cell>
          <cell r="N779">
            <v>10643.2317246201</v>
          </cell>
          <cell r="O779">
            <v>14356.0063374231</v>
          </cell>
          <cell r="P779">
            <v>19014.2515845269</v>
          </cell>
          <cell r="Q779">
            <v>24207.3276653495</v>
          </cell>
          <cell r="R779">
            <v>29803.5557383836</v>
          </cell>
          <cell r="S779">
            <v>35834.2335405183</v>
          </cell>
          <cell r="T779">
            <v>42333.0885332961</v>
          </cell>
          <cell r="U779">
            <v>49336.4665287517</v>
          </cell>
          <cell r="V779">
            <v>56883.5349587656</v>
          </cell>
          <cell r="W779">
            <v>65016.5019247459</v>
          </cell>
          <cell r="X779">
            <v>73780.8522527054</v>
          </cell>
          <cell r="Y779">
            <v>83225.6018739092</v>
          </cell>
          <cell r="Z779">
            <v>93403.5719537516</v>
          </cell>
          <cell r="AA779">
            <v>104371.684301971</v>
          </cell>
          <cell r="AB779">
            <v>116191.279716328</v>
          </cell>
          <cell r="AC779">
            <v>128928.461040128</v>
          </cell>
          <cell r="AD779">
            <v>142654.462852195</v>
          </cell>
          <cell r="AE779">
            <v>56766.6634604618</v>
          </cell>
          <cell r="AF779">
            <v>52186.1897691689</v>
          </cell>
          <cell r="AG779">
            <v>49156.5217186191</v>
          </cell>
          <cell r="AH779">
            <v>46312.1883092683</v>
          </cell>
          <cell r="AI779">
            <v>43635.7462807682</v>
          </cell>
          <cell r="AJ779">
            <v>41111.9327803142</v>
          </cell>
          <cell r="AK779">
            <v>38660.0727287963</v>
          </cell>
          <cell r="AL779">
            <v>36208.2126772784</v>
          </cell>
          <cell r="AM779">
            <v>33754.1722182169</v>
          </cell>
          <cell r="AN779">
            <v>31302.312166699</v>
          </cell>
          <cell r="AO779">
            <v>28848.2717076376</v>
          </cell>
          <cell r="AP779">
            <v>26396.4116561197</v>
          </cell>
          <cell r="AQ779">
            <v>23942.3711970582</v>
          </cell>
          <cell r="AR779">
            <v>21490.5111455403</v>
          </cell>
          <cell r="AS779">
            <v>19681.8713193597</v>
          </cell>
          <cell r="AT779">
            <v>18516.4517185164</v>
          </cell>
          <cell r="AU779">
            <v>17351.0321176731</v>
          </cell>
          <cell r="AV779">
            <v>16185.6125168298</v>
          </cell>
          <cell r="AW779">
            <v>15020.1929159866</v>
          </cell>
          <cell r="AX779">
            <v>13854.7733151433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</row>
        <row r="780">
          <cell r="A780">
            <v>-3599.8300697178</v>
          </cell>
          <cell r="B780">
            <v>-14676.3423162152</v>
          </cell>
          <cell r="C780">
            <v>-12897.6621880466</v>
          </cell>
          <cell r="D780">
            <v>-10236.7714681277</v>
          </cell>
          <cell r="E780">
            <v>-8412.48809424688</v>
          </cell>
          <cell r="F780">
            <v>-6837.35458843155</v>
          </cell>
          <cell r="G780">
            <v>-5201.45415588337</v>
          </cell>
          <cell r="H780">
            <v>-3489.25674469013</v>
          </cell>
          <cell r="I780">
            <v>-1612.11477035744</v>
          </cell>
          <cell r="J780">
            <v>450.00371727386</v>
          </cell>
          <cell r="K780">
            <v>2708.52766740901</v>
          </cell>
          <cell r="L780">
            <v>5186.63815872534</v>
          </cell>
          <cell r="M780">
            <v>7905.04706061823</v>
          </cell>
          <cell r="N780">
            <v>10895.4493577273</v>
          </cell>
          <cell r="O780">
            <v>14651.8773487154</v>
          </cell>
          <cell r="P780">
            <v>19364.928463267</v>
          </cell>
          <cell r="Q780">
            <v>24619.1521425354</v>
          </cell>
          <cell r="R780">
            <v>30281.2748609964</v>
          </cell>
          <cell r="S780">
            <v>36382.9628811332</v>
          </cell>
          <cell r="T780">
            <v>42958.340799682</v>
          </cell>
          <cell r="U780">
            <v>50044.1823945082</v>
          </cell>
          <cell r="V780">
            <v>57680.116287423</v>
          </cell>
          <cell r="W780">
            <v>65908.8475731376</v>
          </cell>
          <cell r="X780">
            <v>74776.3966538502</v>
          </cell>
          <cell r="Y780">
            <v>84332.3566151819</v>
          </cell>
          <cell r="Z780">
            <v>94630.1705828759</v>
          </cell>
          <cell r="AA780">
            <v>105727.430611418</v>
          </cell>
          <cell r="AB780">
            <v>117686.199776157</v>
          </cell>
          <cell r="AC780">
            <v>130573.359270274</v>
          </cell>
          <cell r="AD780">
            <v>144460.982447791</v>
          </cell>
          <cell r="AE780">
            <v>57530.8193067771</v>
          </cell>
          <cell r="AF780">
            <v>52888.6862623229</v>
          </cell>
          <cell r="AG780">
            <v>49818.2347939696</v>
          </cell>
          <cell r="AH780">
            <v>46935.61282103</v>
          </cell>
          <cell r="AI780">
            <v>44223.1422733476</v>
          </cell>
          <cell r="AJ780">
            <v>41665.3548395353</v>
          </cell>
          <cell r="AK780">
            <v>39180.4894451189</v>
          </cell>
          <cell r="AL780">
            <v>36695.6240507025</v>
          </cell>
          <cell r="AM780">
            <v>34208.5488975166</v>
          </cell>
          <cell r="AN780">
            <v>31723.6835031002</v>
          </cell>
          <cell r="AO780">
            <v>29236.6083499142</v>
          </cell>
          <cell r="AP780">
            <v>26751.7429554978</v>
          </cell>
          <cell r="AQ780">
            <v>24264.6678023119</v>
          </cell>
          <cell r="AR780">
            <v>21779.8024078955</v>
          </cell>
          <cell r="AS780">
            <v>19946.8158505032</v>
          </cell>
          <cell r="AT780">
            <v>18765.7081301351</v>
          </cell>
          <cell r="AU780">
            <v>17584.6004097669</v>
          </cell>
          <cell r="AV780">
            <v>16403.4926893988</v>
          </cell>
          <cell r="AW780">
            <v>15222.3849690307</v>
          </cell>
          <cell r="AX780">
            <v>14041.2772486625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</row>
        <row r="781">
          <cell r="A781">
            <v>-3174.93804589882</v>
          </cell>
          <cell r="B781">
            <v>-12737.1398100625</v>
          </cell>
          <cell r="C781">
            <v>-10818.5206228997</v>
          </cell>
          <cell r="D781">
            <v>-8183.42270999756</v>
          </cell>
          <cell r="E781">
            <v>-6457.45737088322</v>
          </cell>
          <cell r="F781">
            <v>-4989.48596669621</v>
          </cell>
          <cell r="G781">
            <v>-3446.24147320444</v>
          </cell>
          <cell r="H781">
            <v>-1813.06737700973</v>
          </cell>
          <cell r="I781">
            <v>-9.85797997736344</v>
          </cell>
          <cell r="J781">
            <v>1982.46564354987</v>
          </cell>
          <cell r="K781">
            <v>4175.88874597557</v>
          </cell>
          <cell r="L781">
            <v>6592.98048771293</v>
          </cell>
          <cell r="M781">
            <v>9254.31314120864</v>
          </cell>
          <cell r="N781">
            <v>12189.9642626058</v>
          </cell>
          <cell r="O781">
            <v>15839.7301165936</v>
          </cell>
          <cell r="P781">
            <v>20371.0299593746</v>
          </cell>
          <cell r="Q781">
            <v>25411.4329680713</v>
          </cell>
          <cell r="R781">
            <v>30843.1355616148</v>
          </cell>
          <cell r="S781">
            <v>36696.5153437082</v>
          </cell>
          <cell r="T781">
            <v>43004.3082103769</v>
          </cell>
          <cell r="U781">
            <v>49801.7914303306</v>
          </cell>
          <cell r="V781">
            <v>57126.9809383295</v>
          </cell>
          <cell r="W781">
            <v>65020.8439449473</v>
          </cell>
          <cell r="X781">
            <v>73527.5280517824</v>
          </cell>
          <cell r="Y781">
            <v>82694.6081534783</v>
          </cell>
          <cell r="Z781">
            <v>92573.3525073901</v>
          </cell>
          <cell r="AA781">
            <v>103219.009458931</v>
          </cell>
          <cell r="AB781">
            <v>114691.116426149</v>
          </cell>
          <cell r="AC781">
            <v>127053.832871587</v>
          </cell>
          <cell r="AD781">
            <v>140376.299123604</v>
          </cell>
          <cell r="AE781">
            <v>50954.9425798663</v>
          </cell>
          <cell r="AF781">
            <v>46843.4137405682</v>
          </cell>
          <cell r="AG781">
            <v>44123.9204298623</v>
          </cell>
          <cell r="AH781">
            <v>41570.7873634383</v>
          </cell>
          <cell r="AI781">
            <v>39168.3571065402</v>
          </cell>
          <cell r="AJ781">
            <v>36902.9294037566</v>
          </cell>
          <cell r="AK781">
            <v>34702.0886193413</v>
          </cell>
          <cell r="AL781">
            <v>32501.247834926</v>
          </cell>
          <cell r="AM781">
            <v>30298.4498711661</v>
          </cell>
          <cell r="AN781">
            <v>28097.6090867508</v>
          </cell>
          <cell r="AO781">
            <v>25894.811122991</v>
          </cell>
          <cell r="AP781">
            <v>23693.9703385757</v>
          </cell>
          <cell r="AQ781">
            <v>21491.1723748159</v>
          </cell>
          <cell r="AR781">
            <v>19290.3315904005</v>
          </cell>
          <cell r="AS781">
            <v>17666.8587126105</v>
          </cell>
          <cell r="AT781">
            <v>16620.7537414459</v>
          </cell>
          <cell r="AU781">
            <v>15574.6487702812</v>
          </cell>
          <cell r="AV781">
            <v>14528.5437991166</v>
          </cell>
          <cell r="AW781">
            <v>13482.4388279519</v>
          </cell>
          <cell r="AX781">
            <v>12436.3338567873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</row>
        <row r="782">
          <cell r="A782">
            <v>-3209.53841178713</v>
          </cell>
          <cell r="B782">
            <v>-12896.8827636259</v>
          </cell>
          <cell r="C782">
            <v>-11121.2812646482</v>
          </cell>
          <cell r="D782">
            <v>-8355.21074879043</v>
          </cell>
          <cell r="E782">
            <v>-6551.97281389054</v>
          </cell>
          <cell r="F782">
            <v>-5069.96813403575</v>
          </cell>
          <cell r="G782">
            <v>-3513.48477440234</v>
          </cell>
          <cell r="H782">
            <v>-1867.7628534992</v>
          </cell>
          <cell r="I782">
            <v>-51.9579864061423</v>
          </cell>
          <cell r="J782">
            <v>1953.12372482919</v>
          </cell>
          <cell r="K782">
            <v>4159.46075506245</v>
          </cell>
          <cell r="L782">
            <v>6589.71494206697</v>
          </cell>
          <cell r="M782">
            <v>9264.51552768029</v>
          </cell>
          <cell r="N782">
            <v>12214.1225353997</v>
          </cell>
          <cell r="O782">
            <v>15882.8612651629</v>
          </cell>
          <cell r="P782">
            <v>20440.1208106725</v>
          </cell>
          <cell r="Q782">
            <v>25509.9810969871</v>
          </cell>
          <cell r="R782">
            <v>30973.4278131653</v>
          </cell>
          <cell r="S782">
            <v>36861.0160966319</v>
          </cell>
          <cell r="T782">
            <v>43205.6731595383</v>
          </cell>
          <cell r="U782">
            <v>50042.8824390884</v>
          </cell>
          <cell r="V782">
            <v>57410.8820439325</v>
          </cell>
          <cell r="W782">
            <v>65350.8786064709</v>
          </cell>
          <cell r="X782">
            <v>73907.277737067</v>
          </cell>
          <cell r="Y782">
            <v>83127.9323690208</v>
          </cell>
          <cell r="Z782">
            <v>93064.410383207</v>
          </cell>
          <cell r="AA782">
            <v>103772.28300911</v>
          </cell>
          <cell r="AB782">
            <v>115311.435615182</v>
          </cell>
          <cell r="AC782">
            <v>127746.402626659</v>
          </cell>
          <cell r="AD782">
            <v>141146.728443926</v>
          </cell>
          <cell r="AE782">
            <v>51497.6687102902</v>
          </cell>
          <cell r="AF782">
            <v>47342.3475708913</v>
          </cell>
          <cell r="AG782">
            <v>44593.8886681053</v>
          </cell>
          <cell r="AH782">
            <v>42013.5619290081</v>
          </cell>
          <cell r="AI782">
            <v>39585.5431499584</v>
          </cell>
          <cell r="AJ782">
            <v>37295.9861527701</v>
          </cell>
          <cell r="AK782">
            <v>35071.7039956021</v>
          </cell>
          <cell r="AL782">
            <v>32847.4218384341</v>
          </cell>
          <cell r="AM782">
            <v>30621.1616558109</v>
          </cell>
          <cell r="AN782">
            <v>28396.879498643</v>
          </cell>
          <cell r="AO782">
            <v>26170.6193160198</v>
          </cell>
          <cell r="AP782">
            <v>23946.3371588518</v>
          </cell>
          <cell r="AQ782">
            <v>21720.0769762287</v>
          </cell>
          <cell r="AR782">
            <v>19495.7948190607</v>
          </cell>
          <cell r="AS782">
            <v>17855.0301711656</v>
          </cell>
          <cell r="AT782">
            <v>16797.7830325433</v>
          </cell>
          <cell r="AU782">
            <v>15740.5358939211</v>
          </cell>
          <cell r="AV782">
            <v>14683.2887552988</v>
          </cell>
          <cell r="AW782">
            <v>13626.0416166766</v>
          </cell>
          <cell r="AX782">
            <v>12568.7944780543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</row>
        <row r="783">
          <cell r="A783">
            <v>-3432.62600880149</v>
          </cell>
          <cell r="B783">
            <v>-14070.0114866787</v>
          </cell>
          <cell r="C783">
            <v>-12517.0163768163</v>
          </cell>
          <cell r="D783">
            <v>-10071.0348832215</v>
          </cell>
          <cell r="E783">
            <v>-8375.96435581843</v>
          </cell>
          <cell r="F783">
            <v>-6906.24970019376</v>
          </cell>
          <cell r="G783">
            <v>-5374.40935537784</v>
          </cell>
          <cell r="H783">
            <v>-3765.64380175524</v>
          </cell>
          <cell r="I783">
            <v>-1995.27027901298</v>
          </cell>
          <cell r="J783">
            <v>-44.0795249451898</v>
          </cell>
          <cell r="K783">
            <v>2099.13279516291</v>
          </cell>
          <cell r="L783">
            <v>4456.79925061658</v>
          </cell>
          <cell r="M783">
            <v>7049.0424180606</v>
          </cell>
          <cell r="N783">
            <v>9906.30893012324</v>
          </cell>
          <cell r="O783">
            <v>13499.3398893635</v>
          </cell>
          <cell r="P783">
            <v>18008.3781216504</v>
          </cell>
          <cell r="Q783">
            <v>23035.2424520204</v>
          </cell>
          <cell r="R783">
            <v>28452.3553244537</v>
          </cell>
          <cell r="S783">
            <v>34290.0127474705</v>
          </cell>
          <cell r="T783">
            <v>40580.8626874672</v>
          </cell>
          <cell r="U783">
            <v>47360.0876573192</v>
          </cell>
          <cell r="V783">
            <v>54665.6014798105</v>
          </cell>
          <cell r="W783">
            <v>62538.2613263204</v>
          </cell>
          <cell r="X783">
            <v>71022.0962166245</v>
          </cell>
          <cell r="Y783">
            <v>80164.5532577283</v>
          </cell>
          <cell r="Z783">
            <v>90016.7629988625</v>
          </cell>
          <cell r="AA783">
            <v>100633.825386676</v>
          </cell>
          <cell r="AB783">
            <v>112075.117919872</v>
          </cell>
          <cell r="AC783">
            <v>124404.627726691</v>
          </cell>
          <cell r="AD783">
            <v>137691.309422436</v>
          </cell>
          <cell r="AE783">
            <v>54781.6217380712</v>
          </cell>
          <cell r="AF783">
            <v>50361.3200708371</v>
          </cell>
          <cell r="AG783">
            <v>47437.5947887843</v>
          </cell>
          <cell r="AH783">
            <v>44692.723284463</v>
          </cell>
          <cell r="AI783">
            <v>42109.8722611456</v>
          </cell>
          <cell r="AJ783">
            <v>39674.3125841953</v>
          </cell>
          <cell r="AK783">
            <v>37308.1902562467</v>
          </cell>
          <cell r="AL783">
            <v>34942.0679282981</v>
          </cell>
          <cell r="AM783">
            <v>32573.8414382586</v>
          </cell>
          <cell r="AN783">
            <v>30207.71911031</v>
          </cell>
          <cell r="AO783">
            <v>27839.4926202704</v>
          </cell>
          <cell r="AP783">
            <v>25473.3702923218</v>
          </cell>
          <cell r="AQ783">
            <v>23105.1438022823</v>
          </cell>
          <cell r="AR783">
            <v>20739.0214743337</v>
          </cell>
          <cell r="AS783">
            <v>18993.6269632181</v>
          </cell>
          <cell r="AT783">
            <v>17868.9602689355</v>
          </cell>
          <cell r="AU783">
            <v>16744.2935746529</v>
          </cell>
          <cell r="AV783">
            <v>15619.6268803703</v>
          </cell>
          <cell r="AW783">
            <v>14494.9601860877</v>
          </cell>
          <cell r="AX783">
            <v>13370.2934918051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</row>
        <row r="784">
          <cell r="A784">
            <v>-3561.06237187258</v>
          </cell>
          <cell r="B784">
            <v>-14457.8706219167</v>
          </cell>
          <cell r="C784">
            <v>-12457.7479989276</v>
          </cell>
          <cell r="D784">
            <v>-9552.6000320232</v>
          </cell>
          <cell r="E784">
            <v>-7639.36626780841</v>
          </cell>
          <cell r="F784">
            <v>-6026.48047015415</v>
          </cell>
          <cell r="G784">
            <v>-4347.93406882426</v>
          </cell>
          <cell r="H784">
            <v>-2587.98906592921</v>
          </cell>
          <cell r="I784">
            <v>-658.427393805441</v>
          </cell>
          <cell r="J784">
            <v>1461.02966454668</v>
          </cell>
          <cell r="K784">
            <v>3782.21313902801</v>
          </cell>
          <cell r="L784">
            <v>6328.63322874594</v>
          </cell>
          <cell r="M784">
            <v>9121.40117633655</v>
          </cell>
          <cell r="N784">
            <v>12192.5161902032</v>
          </cell>
          <cell r="O784">
            <v>16031.8242826532</v>
          </cell>
          <cell r="P784">
            <v>20828.4444985088</v>
          </cell>
          <cell r="Q784">
            <v>26171.1805357598</v>
          </cell>
          <cell r="R784">
            <v>31928.6870565843</v>
          </cell>
          <cell r="S784">
            <v>38133.1637715509</v>
          </cell>
          <cell r="T784">
            <v>44819.3101384421</v>
          </cell>
          <cell r="U784">
            <v>52024.5194241268</v>
          </cell>
          <cell r="V784">
            <v>59789.0878319609</v>
          </cell>
          <cell r="W784">
            <v>68156.4398642905</v>
          </cell>
          <cell r="X784">
            <v>77173.3711804332</v>
          </cell>
          <cell r="Y784">
            <v>86890.3103083543</v>
          </cell>
          <cell r="Z784">
            <v>97361.6006737019</v>
          </cell>
          <cell r="AA784">
            <v>108645.804523487</v>
          </cell>
          <cell r="AB784">
            <v>120806.030444153</v>
          </cell>
          <cell r="AC784">
            <v>133910.286305716</v>
          </cell>
          <cell r="AD784">
            <v>148031.859605887</v>
          </cell>
          <cell r="AE784">
            <v>56965.328190669</v>
          </cell>
          <cell r="AF784">
            <v>52368.824341628</v>
          </cell>
          <cell r="AG784">
            <v>49328.5534451615</v>
          </cell>
          <cell r="AH784">
            <v>46474.2658004383</v>
          </cell>
          <cell r="AI784">
            <v>43788.457101412</v>
          </cell>
          <cell r="AJ784">
            <v>41255.8110802919</v>
          </cell>
          <cell r="AK784">
            <v>38795.3703216133</v>
          </cell>
          <cell r="AL784">
            <v>36334.9295629348</v>
          </cell>
          <cell r="AM784">
            <v>33872.3007660004</v>
          </cell>
          <cell r="AN784">
            <v>31411.8600073219</v>
          </cell>
          <cell r="AO784">
            <v>28949.2312103875</v>
          </cell>
          <cell r="AP784">
            <v>26488.790451709</v>
          </cell>
          <cell r="AQ784">
            <v>24026.1616547746</v>
          </cell>
          <cell r="AR784">
            <v>21565.720896096</v>
          </cell>
          <cell r="AS784">
            <v>19750.7514228795</v>
          </cell>
          <cell r="AT784">
            <v>18581.2532351251</v>
          </cell>
          <cell r="AU784">
            <v>17411.7550473707</v>
          </cell>
          <cell r="AV784">
            <v>16242.2568596162</v>
          </cell>
          <cell r="AW784">
            <v>15072.7586718618</v>
          </cell>
          <cell r="AX784">
            <v>13903.2604841074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</row>
        <row r="785">
          <cell r="A785">
            <v>-2947.89965604629</v>
          </cell>
          <cell r="B785">
            <v>-11870.1206127433</v>
          </cell>
          <cell r="C785">
            <v>-10262.7171764606</v>
          </cell>
          <cell r="D785">
            <v>-7947.19800267462</v>
          </cell>
          <cell r="E785">
            <v>-6401.91088871146</v>
          </cell>
          <cell r="F785">
            <v>-5074.64162208656</v>
          </cell>
          <cell r="G785">
            <v>-3670.23920716068</v>
          </cell>
          <cell r="H785">
            <v>-2175.02263330037</v>
          </cell>
          <cell r="I785">
            <v>-514.194029994646</v>
          </cell>
          <cell r="J785">
            <v>1330.22707615742</v>
          </cell>
          <cell r="K785">
            <v>3369.92892673894</v>
          </cell>
          <cell r="L785">
            <v>5626.48217760639</v>
          </cell>
          <cell r="M785">
            <v>8119.67420299661</v>
          </cell>
          <cell r="N785">
            <v>10877.9151532904</v>
          </cell>
          <cell r="O785">
            <v>14309.8062976434</v>
          </cell>
          <cell r="P785">
            <v>18568.9017932765</v>
          </cell>
          <cell r="Q785">
            <v>23305.9104631187</v>
          </cell>
          <cell r="R785">
            <v>28410.6654268044</v>
          </cell>
          <cell r="S785">
            <v>33911.7157848442</v>
          </cell>
          <cell r="T785">
            <v>39839.8269786165</v>
          </cell>
          <cell r="U785">
            <v>46228.1528506688</v>
          </cell>
          <cell r="V785">
            <v>53112.4210625079</v>
          </cell>
          <cell r="W785">
            <v>60531.1329068539</v>
          </cell>
          <cell r="X785">
            <v>68525.7786318405</v>
          </cell>
          <cell r="Y785">
            <v>77141.0694813911</v>
          </cell>
          <cell r="Z785">
            <v>86425.187749493</v>
          </cell>
          <cell r="AA785">
            <v>96430.0562468344</v>
          </cell>
          <cell r="AB785">
            <v>107211.628686837</v>
          </cell>
          <cell r="AC785">
            <v>118830.202615112</v>
          </cell>
          <cell r="AD785">
            <v>131350.75663244</v>
          </cell>
          <cell r="AE785">
            <v>47272.1957884175</v>
          </cell>
          <cell r="AF785">
            <v>43457.825946348</v>
          </cell>
          <cell r="AG785">
            <v>40934.8828574125</v>
          </cell>
          <cell r="AH785">
            <v>38566.2763968968</v>
          </cell>
          <cell r="AI785">
            <v>36337.480764479</v>
          </cell>
          <cell r="AJ785">
            <v>34235.7858848776</v>
          </cell>
          <cell r="AK785">
            <v>32194.0099316038</v>
          </cell>
          <cell r="AL785">
            <v>30152.2339783301</v>
          </cell>
          <cell r="AM785">
            <v>28108.6423000161</v>
          </cell>
          <cell r="AN785">
            <v>26066.8663467423</v>
          </cell>
          <cell r="AO785">
            <v>24023.2746684283</v>
          </cell>
          <cell r="AP785">
            <v>21981.4987151546</v>
          </cell>
          <cell r="AQ785">
            <v>19937.9070368406</v>
          </cell>
          <cell r="AR785">
            <v>17896.1310835669</v>
          </cell>
          <cell r="AS785">
            <v>16389.9940171619</v>
          </cell>
          <cell r="AT785">
            <v>15419.4958376257</v>
          </cell>
          <cell r="AU785">
            <v>14448.9976580895</v>
          </cell>
          <cell r="AV785">
            <v>13478.4994785532</v>
          </cell>
          <cell r="AW785">
            <v>12508.001299017</v>
          </cell>
          <cell r="AX785">
            <v>11537.5031194808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</row>
        <row r="786">
          <cell r="A786">
            <v>-3149.29100234131</v>
          </cell>
          <cell r="B786">
            <v>-12748.9283371552</v>
          </cell>
          <cell r="C786">
            <v>-11223.4964372896</v>
          </cell>
          <cell r="D786">
            <v>-8794.16951720951</v>
          </cell>
          <cell r="E786">
            <v>-7149.17440880673</v>
          </cell>
          <cell r="F786">
            <v>-5755.31073828125</v>
          </cell>
          <cell r="G786">
            <v>-4290.128177944</v>
          </cell>
          <cell r="H786">
            <v>-2739.4347938236</v>
          </cell>
          <cell r="I786">
            <v>-1024.22456631691</v>
          </cell>
          <cell r="J786">
            <v>874.046757760418</v>
          </cell>
          <cell r="K786">
            <v>2966.91303846945</v>
          </cell>
          <cell r="L786">
            <v>5276.36152448252</v>
          </cell>
          <cell r="M786">
            <v>7822.37837104823</v>
          </cell>
          <cell r="N786">
            <v>10634.2938948118</v>
          </cell>
          <cell r="O786">
            <v>14146.9618952943</v>
          </cell>
          <cell r="P786">
            <v>18525.2551259548</v>
          </cell>
          <cell r="Q786">
            <v>23399.3577456895</v>
          </cell>
          <cell r="R786">
            <v>28651.8496188853</v>
          </cell>
          <cell r="S786">
            <v>34312.1060866674</v>
          </cell>
          <cell r="T786">
            <v>40411.7829742352</v>
          </cell>
          <cell r="U786">
            <v>46984.9936307669</v>
          </cell>
          <cell r="V786">
            <v>54068.4997133932</v>
          </cell>
          <cell r="W786">
            <v>61701.9167822264</v>
          </cell>
          <cell r="X786">
            <v>69927.935856265</v>
          </cell>
          <cell r="Y786">
            <v>78792.5621692606</v>
          </cell>
          <cell r="Z786">
            <v>88345.3724608216</v>
          </cell>
          <cell r="AA786">
            <v>98639.7922416952</v>
          </cell>
          <cell r="AB786">
            <v>109733.394583873</v>
          </cell>
          <cell r="AC786">
            <v>121688.222106549</v>
          </cell>
          <cell r="AD786">
            <v>134571.133958686</v>
          </cell>
          <cell r="AE786">
            <v>50436.6677926474</v>
          </cell>
          <cell r="AF786">
            <v>46366.9582867925</v>
          </cell>
          <cell r="AG786">
            <v>43675.1255865316</v>
          </cell>
          <cell r="AH786">
            <v>41147.9610411136</v>
          </cell>
          <cell r="AI786">
            <v>38769.9664712591</v>
          </cell>
          <cell r="AJ786">
            <v>36527.5809700986</v>
          </cell>
          <cell r="AK786">
            <v>34349.1254584653</v>
          </cell>
          <cell r="AL786">
            <v>32170.6699468321</v>
          </cell>
          <cell r="AM786">
            <v>29990.2771627889</v>
          </cell>
          <cell r="AN786">
            <v>27811.8216511557</v>
          </cell>
          <cell r="AO786">
            <v>25631.4288671125</v>
          </cell>
          <cell r="AP786">
            <v>23452.9733554793</v>
          </cell>
          <cell r="AQ786">
            <v>21272.5805714361</v>
          </cell>
          <cell r="AR786">
            <v>19094.1250598029</v>
          </cell>
          <cell r="AS786">
            <v>17487.1649090947</v>
          </cell>
          <cell r="AT786">
            <v>16451.7001193117</v>
          </cell>
          <cell r="AU786">
            <v>15416.2353295286</v>
          </cell>
          <cell r="AV786">
            <v>14380.7705397456</v>
          </cell>
          <cell r="AW786">
            <v>13345.3057499625</v>
          </cell>
          <cell r="AX786">
            <v>12309.8409601795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</row>
        <row r="787">
          <cell r="A787">
            <v>-2909.41189304438</v>
          </cell>
          <cell r="B787">
            <v>-11498.7490711539</v>
          </cell>
          <cell r="C787">
            <v>-9515.80821654836</v>
          </cell>
          <cell r="D787">
            <v>-6743.76074020896</v>
          </cell>
          <cell r="E787">
            <v>-5004.55465747325</v>
          </cell>
          <cell r="F787">
            <v>-3584.3263872126</v>
          </cell>
          <cell r="G787">
            <v>-2078.38009646116</v>
          </cell>
          <cell r="H787">
            <v>-472.488175874497</v>
          </cell>
          <cell r="I787">
            <v>1308.28067954426</v>
          </cell>
          <cell r="J787">
            <v>3282.54538493889</v>
          </cell>
          <cell r="K787">
            <v>5462.77709595447</v>
          </cell>
          <cell r="L787">
            <v>7871.31754679042</v>
          </cell>
          <cell r="M787">
            <v>10528.8162107361</v>
          </cell>
          <cell r="N787">
            <v>13464.5243282991</v>
          </cell>
          <cell r="O787">
            <v>17084.8029688311</v>
          </cell>
          <cell r="P787">
            <v>21542.9062646694</v>
          </cell>
          <cell r="Q787">
            <v>26493.2956781173</v>
          </cell>
          <cell r="R787">
            <v>31827.9966870804</v>
          </cell>
          <cell r="S787">
            <v>37576.8443994893</v>
          </cell>
          <cell r="T787">
            <v>43771.99010024</v>
          </cell>
          <cell r="U787">
            <v>50448.0810620318</v>
          </cell>
          <cell r="V787">
            <v>57642.4543153866</v>
          </cell>
          <cell r="W787">
            <v>65395.3454615398</v>
          </cell>
          <cell r="X787">
            <v>73750.1136960167</v>
          </cell>
          <cell r="Y787">
            <v>82753.4843013759</v>
          </cell>
          <cell r="Z787">
            <v>92455.8099652931</v>
          </cell>
          <cell r="AA787">
            <v>102911.352385448</v>
          </cell>
          <cell r="AB787">
            <v>114178.585736128</v>
          </cell>
          <cell r="AC787">
            <v>126320.52369374</v>
          </cell>
          <cell r="AD787">
            <v>139405.071850149</v>
          </cell>
          <cell r="AE787">
            <v>46878.0185574164</v>
          </cell>
          <cell r="AF787">
            <v>43095.4546790277</v>
          </cell>
          <cell r="AG787">
            <v>40593.5490457082</v>
          </cell>
          <cell r="AH787">
            <v>38244.6931112759</v>
          </cell>
          <cell r="AI787">
            <v>36034.4821981884</v>
          </cell>
          <cell r="AJ787">
            <v>33950.3122135962</v>
          </cell>
          <cell r="AK787">
            <v>31925.5615238661</v>
          </cell>
          <cell r="AL787">
            <v>29900.8108341361</v>
          </cell>
          <cell r="AM787">
            <v>27874.2595597132</v>
          </cell>
          <cell r="AN787">
            <v>25849.5088699831</v>
          </cell>
          <cell r="AO787">
            <v>23822.9575955603</v>
          </cell>
          <cell r="AP787">
            <v>21798.2069058302</v>
          </cell>
          <cell r="AQ787">
            <v>19771.6556314073</v>
          </cell>
          <cell r="AR787">
            <v>17746.9049416773</v>
          </cell>
          <cell r="AS787">
            <v>16253.3267363204</v>
          </cell>
          <cell r="AT787">
            <v>15290.9210153366</v>
          </cell>
          <cell r="AU787">
            <v>14328.5152943528</v>
          </cell>
          <cell r="AV787">
            <v>13366.1095733691</v>
          </cell>
          <cell r="AW787">
            <v>12403.7038523853</v>
          </cell>
          <cell r="AX787">
            <v>11441.2981314016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</row>
        <row r="788">
          <cell r="A788">
            <v>-2834.92807936306</v>
          </cell>
          <cell r="B788">
            <v>-11301.4751577929</v>
          </cell>
          <cell r="C788">
            <v>-9722.76633596205</v>
          </cell>
          <cell r="D788">
            <v>-7213.03077756179</v>
          </cell>
          <cell r="E788">
            <v>-5589.75681768428</v>
          </cell>
          <cell r="F788">
            <v>-4265.68899020441</v>
          </cell>
          <cell r="G788">
            <v>-2858.89646553642</v>
          </cell>
          <cell r="H788">
            <v>-1355.77578445474</v>
          </cell>
          <cell r="I788">
            <v>316.442689590486</v>
          </cell>
          <cell r="J788">
            <v>2175.66508214221</v>
          </cell>
          <cell r="K788">
            <v>4233.9046195506</v>
          </cell>
          <cell r="L788">
            <v>6512.7722224534</v>
          </cell>
          <cell r="M788">
            <v>9032.2316577364</v>
          </cell>
          <cell r="N788">
            <v>11820.5078190786</v>
          </cell>
          <cell r="O788">
            <v>15272.5715386914</v>
          </cell>
          <cell r="P788">
            <v>19536.3120815907</v>
          </cell>
          <cell r="Q788">
            <v>24273.7312931665</v>
          </cell>
          <cell r="R788">
            <v>29378.9286700074</v>
          </cell>
          <cell r="S788">
            <v>34880.4557868854</v>
          </cell>
          <cell r="T788">
            <v>40809.0807515237</v>
          </cell>
          <cell r="U788">
            <v>47197.9602798095</v>
          </cell>
          <cell r="V788">
            <v>54082.8251296543</v>
          </cell>
          <cell r="W788">
            <v>61502.1799305651</v>
          </cell>
          <cell r="X788">
            <v>69497.5185265055</v>
          </cell>
          <cell r="Y788">
            <v>78113.5560363827</v>
          </cell>
          <cell r="Z788">
            <v>87398.4789299928</v>
          </cell>
          <cell r="AA788">
            <v>97404.2145180116</v>
          </cell>
          <cell r="AB788">
            <v>108186.721363195</v>
          </cell>
          <cell r="AC788">
            <v>119806.302236952</v>
          </cell>
          <cell r="AD788">
            <v>132327.941371557</v>
          </cell>
          <cell r="AE788">
            <v>45589.7008643327</v>
          </cell>
          <cell r="AF788">
            <v>41911.0906964401</v>
          </cell>
          <cell r="AG788">
            <v>39477.9432869752</v>
          </cell>
          <cell r="AH788">
            <v>37193.6394123772</v>
          </cell>
          <cell r="AI788">
            <v>35044.1702693646</v>
          </cell>
          <cell r="AJ788">
            <v>33017.2781550658</v>
          </cell>
          <cell r="AK788">
            <v>31048.1723543037</v>
          </cell>
          <cell r="AL788">
            <v>29079.0665535415</v>
          </cell>
          <cell r="AM788">
            <v>27108.2096523691</v>
          </cell>
          <cell r="AN788">
            <v>25139.1038516069</v>
          </cell>
          <cell r="AO788">
            <v>23168.2469504346</v>
          </cell>
          <cell r="AP788">
            <v>21199.1411496724</v>
          </cell>
          <cell r="AQ788">
            <v>19228.2842485</v>
          </cell>
          <cell r="AR788">
            <v>17259.1784477379</v>
          </cell>
          <cell r="AS788">
            <v>15806.6472679844</v>
          </cell>
          <cell r="AT788">
            <v>14870.6907092397</v>
          </cell>
          <cell r="AU788">
            <v>13934.7341504949</v>
          </cell>
          <cell r="AV788">
            <v>12998.7775917502</v>
          </cell>
          <cell r="AW788">
            <v>12062.8210330054</v>
          </cell>
          <cell r="AX788">
            <v>11126.8644742607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</row>
        <row r="789">
          <cell r="A789">
            <v>-2961.96662911284</v>
          </cell>
          <cell r="B789">
            <v>-11904.2733740414</v>
          </cell>
          <cell r="C789">
            <v>-10321.2755695772</v>
          </cell>
          <cell r="D789">
            <v>-7754.67787881713</v>
          </cell>
          <cell r="E789">
            <v>-6087.74211346372</v>
          </cell>
          <cell r="F789">
            <v>-4726.06587513867</v>
          </cell>
          <cell r="G789">
            <v>-3285.46841301247</v>
          </cell>
          <cell r="H789">
            <v>-1752.05254330511</v>
          </cell>
          <cell r="I789">
            <v>-50.4934052814545</v>
          </cell>
          <cell r="J789">
            <v>1837.4381389418</v>
          </cell>
          <cell r="K789">
            <v>3923.63704767206</v>
          </cell>
          <cell r="L789">
            <v>6229.94360612948</v>
          </cell>
          <cell r="M789">
            <v>8776.41563989589</v>
          </cell>
          <cell r="N789">
            <v>11591.8114988296</v>
          </cell>
          <cell r="O789">
            <v>15087.1384343612</v>
          </cell>
          <cell r="P789">
            <v>19417.178973823</v>
          </cell>
          <cell r="Q789">
            <v>24231.3351216007</v>
          </cell>
          <cell r="R789">
            <v>29419.2267224291</v>
          </cell>
          <cell r="S789">
            <v>35009.8678308131</v>
          </cell>
          <cell r="T789">
            <v>41034.5249377124</v>
          </cell>
          <cell r="U789">
            <v>47526.8918330367</v>
          </cell>
          <cell r="V789">
            <v>54523.2780431719</v>
          </cell>
          <cell r="W789">
            <v>62062.8118974004</v>
          </cell>
          <cell r="X789">
            <v>70187.6593588957</v>
          </cell>
          <cell r="Y789">
            <v>78943.2598441356</v>
          </cell>
          <cell r="Z789">
            <v>88378.5803495899</v>
          </cell>
          <cell r="AA789">
            <v>98546.3893069221</v>
          </cell>
          <cell r="AB789">
            <v>109503.551698284</v>
          </cell>
          <cell r="AC789">
            <v>121311.347082174</v>
          </cell>
          <cell r="AD789">
            <v>134035.812308476</v>
          </cell>
          <cell r="AE789">
            <v>47526.5908332117</v>
          </cell>
          <cell r="AF789">
            <v>43691.6939821753</v>
          </cell>
          <cell r="AG789">
            <v>41155.1736897818</v>
          </cell>
          <cell r="AH789">
            <v>38773.8205874702</v>
          </cell>
          <cell r="AI789">
            <v>36533.0307044091</v>
          </cell>
          <cell r="AJ789">
            <v>34420.0255661213</v>
          </cell>
          <cell r="AK789">
            <v>32367.2618075123</v>
          </cell>
          <cell r="AL789">
            <v>30314.4980489033</v>
          </cell>
          <cell r="AM789">
            <v>28259.9087939404</v>
          </cell>
          <cell r="AN789">
            <v>26207.1450353314</v>
          </cell>
          <cell r="AO789">
            <v>24152.5557803685</v>
          </cell>
          <cell r="AP789">
            <v>22099.7920217595</v>
          </cell>
          <cell r="AQ789">
            <v>20045.2027667966</v>
          </cell>
          <cell r="AR789">
            <v>17992.4390081876</v>
          </cell>
          <cell r="AS789">
            <v>16478.1966739802</v>
          </cell>
          <cell r="AT789">
            <v>15502.4757641743</v>
          </cell>
          <cell r="AU789">
            <v>14526.7548543685</v>
          </cell>
          <cell r="AV789">
            <v>13551.0339445626</v>
          </cell>
          <cell r="AW789">
            <v>12575.3130347568</v>
          </cell>
          <cell r="AX789">
            <v>11599.592124951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</row>
        <row r="790">
          <cell r="A790">
            <v>-3500.45383449279</v>
          </cell>
          <cell r="B790">
            <v>-14102.2262796596</v>
          </cell>
          <cell r="C790">
            <v>-12157.5864728138</v>
          </cell>
          <cell r="D790">
            <v>-9528.60004528141</v>
          </cell>
          <cell r="E790">
            <v>-7732.26131731069</v>
          </cell>
          <cell r="F790">
            <v>-6159.80226441462</v>
          </cell>
          <cell r="G790">
            <v>-4521.89310689592</v>
          </cell>
          <cell r="H790">
            <v>-2803.06869877276</v>
          </cell>
          <cell r="I790">
            <v>-916.379965343404</v>
          </cell>
          <cell r="J790">
            <v>1158.14282686743</v>
          </cell>
          <cell r="K790">
            <v>3432.20083668354</v>
          </cell>
          <cell r="L790">
            <v>5929.00891637065</v>
          </cell>
          <cell r="M790">
            <v>8669.42671391069</v>
          </cell>
          <cell r="N790">
            <v>11684.9941323173</v>
          </cell>
          <cell r="O790">
            <v>15458.3286731771</v>
          </cell>
          <cell r="P790">
            <v>20175.2837518046</v>
          </cell>
          <cell r="Q790">
            <v>25429.8662744711</v>
          </cell>
          <cell r="R790">
            <v>31092.3756942755</v>
          </cell>
          <cell r="S790">
            <v>37194.4804363862</v>
          </cell>
          <cell r="T790">
            <v>43770.3074281186</v>
          </cell>
          <cell r="U790">
            <v>50856.6329588468</v>
          </cell>
          <cell r="V790">
            <v>58493.0883568653</v>
          </cell>
          <cell r="W790">
            <v>66722.38163348</v>
          </cell>
          <cell r="X790">
            <v>75590.5363339069</v>
          </cell>
          <cell r="Y790">
            <v>85147.1489307852</v>
          </cell>
          <cell r="Z790">
            <v>95445.6661998194</v>
          </cell>
          <cell r="AA790">
            <v>106543.684128812</v>
          </cell>
          <cell r="AB790">
            <v>118503.270031784</v>
          </cell>
          <cell r="AC790">
            <v>131391.309669645</v>
          </cell>
          <cell r="AD790">
            <v>145279.881318753</v>
          </cell>
          <cell r="AE790">
            <v>56121.8071631304</v>
          </cell>
          <cell r="AF790">
            <v>51593.366604041</v>
          </cell>
          <cell r="AG790">
            <v>48598.1148887508</v>
          </cell>
          <cell r="AH790">
            <v>45786.0924555771</v>
          </cell>
          <cell r="AI790">
            <v>43140.0541956149</v>
          </cell>
          <cell r="AJ790">
            <v>40644.9106385722</v>
          </cell>
          <cell r="AK790">
            <v>38220.903155763</v>
          </cell>
          <cell r="AL790">
            <v>35796.8956729538</v>
          </cell>
          <cell r="AM790">
            <v>33370.7325515314</v>
          </cell>
          <cell r="AN790">
            <v>30946.7250687222</v>
          </cell>
          <cell r="AO790">
            <v>28520.5619472999</v>
          </cell>
          <cell r="AP790">
            <v>26096.5544644907</v>
          </cell>
          <cell r="AQ790">
            <v>23670.3913430683</v>
          </cell>
          <cell r="AR790">
            <v>21246.3838602591</v>
          </cell>
          <cell r="AS790">
            <v>19458.289768325</v>
          </cell>
          <cell r="AT790">
            <v>18306.1090672659</v>
          </cell>
          <cell r="AU790">
            <v>17153.9283662068</v>
          </cell>
          <cell r="AV790">
            <v>16001.7476651478</v>
          </cell>
          <cell r="AW790">
            <v>14849.5669640887</v>
          </cell>
          <cell r="AX790">
            <v>13697.3862630296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</row>
        <row r="791">
          <cell r="A791">
            <v>-3568.24137868996</v>
          </cell>
          <cell r="B791">
            <v>-14486.9027636453</v>
          </cell>
          <cell r="C791">
            <v>-12749.8052555937</v>
          </cell>
          <cell r="D791">
            <v>-9858.5138367611</v>
          </cell>
          <cell r="E791">
            <v>-7925.89285106219</v>
          </cell>
          <cell r="F791">
            <v>-6330.02124563415</v>
          </cell>
          <cell r="G791">
            <v>-4670.2708868962</v>
          </cell>
          <cell r="H791">
            <v>-2931.00171985774</v>
          </cell>
          <cell r="I791">
            <v>-1023.94771898667</v>
          </cell>
          <cell r="J791">
            <v>1071.05485216566</v>
          </cell>
          <cell r="K791">
            <v>3365.68113928445</v>
          </cell>
          <cell r="L791">
            <v>5883.29782180792</v>
          </cell>
          <cell r="M791">
            <v>8644.85098221825</v>
          </cell>
          <cell r="N791">
            <v>11682.1914751354</v>
          </cell>
          <cell r="O791">
            <v>15486.0656188488</v>
          </cell>
          <cell r="P791">
            <v>20245.8503593471</v>
          </cell>
          <cell r="Q791">
            <v>25549.254008519</v>
          </cell>
          <cell r="R791">
            <v>31264.3746657586</v>
          </cell>
          <cell r="S791">
            <v>37423.1749923955</v>
          </cell>
          <cell r="T791">
            <v>44060.0989942246</v>
          </cell>
          <cell r="U791">
            <v>51212.2646547256</v>
          </cell>
          <cell r="V791">
            <v>58919.6715229002</v>
          </cell>
          <cell r="W791">
            <v>67225.424416692</v>
          </cell>
          <cell r="X791">
            <v>76175.9744930848</v>
          </cell>
          <cell r="Y791">
            <v>85821.3790330991</v>
          </cell>
          <cell r="Z791">
            <v>96215.5813945724</v>
          </cell>
          <cell r="AA791">
            <v>107416.712698402</v>
          </cell>
          <cell r="AB791">
            <v>119487.416935476</v>
          </cell>
          <cell r="AC791">
            <v>132495.201312497</v>
          </cell>
          <cell r="AD791">
            <v>146512.813796064</v>
          </cell>
          <cell r="AE791">
            <v>57098.1380311577</v>
          </cell>
          <cell r="AF791">
            <v>52490.9178224926</v>
          </cell>
          <cell r="AG791">
            <v>49443.5587917938</v>
          </cell>
          <cell r="AH791">
            <v>46582.6166170461</v>
          </cell>
          <cell r="AI791">
            <v>43890.5461823951</v>
          </cell>
          <cell r="AJ791">
            <v>41351.9955114685</v>
          </cell>
          <cell r="AK791">
            <v>38885.8184434405</v>
          </cell>
          <cell r="AL791">
            <v>36419.6413754126</v>
          </cell>
          <cell r="AM791">
            <v>33951.2711679028</v>
          </cell>
          <cell r="AN791">
            <v>31485.0940998749</v>
          </cell>
          <cell r="AO791">
            <v>29016.7238923651</v>
          </cell>
          <cell r="AP791">
            <v>26550.5468243372</v>
          </cell>
          <cell r="AQ791">
            <v>24082.1766168274</v>
          </cell>
          <cell r="AR791">
            <v>21615.9995487995</v>
          </cell>
          <cell r="AS791">
            <v>19796.7986278956</v>
          </cell>
          <cell r="AT791">
            <v>18624.573854116</v>
          </cell>
          <cell r="AU791">
            <v>17452.3490803363</v>
          </cell>
          <cell r="AV791">
            <v>16280.1243065566</v>
          </cell>
          <cell r="AW791">
            <v>15107.899532777</v>
          </cell>
          <cell r="AX791">
            <v>13935.6747589973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</row>
        <row r="792">
          <cell r="A792">
            <v>-3767.20533002023</v>
          </cell>
          <cell r="B792">
            <v>-15486.0948350925</v>
          </cell>
          <cell r="C792">
            <v>-13650.7945968882</v>
          </cell>
          <cell r="D792">
            <v>-10797.2024670948</v>
          </cell>
          <cell r="E792">
            <v>-8869.70528279998</v>
          </cell>
          <cell r="F792">
            <v>-7230.40021787384</v>
          </cell>
          <cell r="G792">
            <v>-5534.1321046909</v>
          </cell>
          <cell r="H792">
            <v>-3764.8965005834</v>
          </cell>
          <cell r="I792">
            <v>-1830.60909929288</v>
          </cell>
          <cell r="J792">
            <v>289.289318823273</v>
          </cell>
          <cell r="K792">
            <v>2606.18647636864</v>
          </cell>
          <cell r="L792">
            <v>5143.68530531424</v>
          </cell>
          <cell r="M792">
            <v>7922.75219289285</v>
          </cell>
          <cell r="N792">
            <v>10975.9210577059</v>
          </cell>
          <cell r="O792">
            <v>14818.3332310911</v>
          </cell>
          <cell r="P792">
            <v>19649.7588705821</v>
          </cell>
          <cell r="Q792">
            <v>25038.4595737737</v>
          </cell>
          <cell r="R792">
            <v>30845.4991170115</v>
          </cell>
          <cell r="S792">
            <v>37103.3542316505</v>
          </cell>
          <cell r="T792">
            <v>43847.0229021034</v>
          </cell>
          <cell r="U792">
            <v>51114.2200972676</v>
          </cell>
          <cell r="V792">
            <v>58945.5886970917</v>
          </cell>
          <cell r="W792">
            <v>67384.9267939196</v>
          </cell>
          <cell r="X792">
            <v>76479.432639829</v>
          </cell>
          <cell r="Y792">
            <v>86279.9686098676</v>
          </cell>
          <cell r="Z792">
            <v>96841.3456574424</v>
          </cell>
          <cell r="AA792">
            <v>108222.629852719</v>
          </cell>
          <cell r="AB792">
            <v>120487.472718394</v>
          </cell>
          <cell r="AC792">
            <v>133704.467210291</v>
          </cell>
          <cell r="AD792">
            <v>147947.531333661</v>
          </cell>
          <cell r="AE792">
            <v>60061.9242269602</v>
          </cell>
          <cell r="AF792">
            <v>55215.5575920489</v>
          </cell>
          <cell r="AG792">
            <v>52010.0196619977</v>
          </cell>
          <cell r="AH792">
            <v>49000.5749052589</v>
          </cell>
          <cell r="AI792">
            <v>46168.767493756</v>
          </cell>
          <cell r="AJ792">
            <v>43498.4485779222</v>
          </cell>
          <cell r="AK792">
            <v>40904.2599529037</v>
          </cell>
          <cell r="AL792">
            <v>38310.0713278853</v>
          </cell>
          <cell r="AM792">
            <v>35713.5757243573</v>
          </cell>
          <cell r="AN792">
            <v>33119.3870993388</v>
          </cell>
          <cell r="AO792">
            <v>30522.8914958109</v>
          </cell>
          <cell r="AP792">
            <v>27928.7028707924</v>
          </cell>
          <cell r="AQ792">
            <v>25332.2072672644</v>
          </cell>
          <cell r="AR792">
            <v>22738.018642246</v>
          </cell>
          <cell r="AS792">
            <v>20824.388677547</v>
          </cell>
          <cell r="AT792">
            <v>19591.3173731675</v>
          </cell>
          <cell r="AU792">
            <v>18358.246068788</v>
          </cell>
          <cell r="AV792">
            <v>17125.1747644085</v>
          </cell>
          <cell r="AW792">
            <v>15892.103460029</v>
          </cell>
          <cell r="AX792">
            <v>14659.0321556495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</row>
        <row r="793">
          <cell r="A793">
            <v>-3322.33875164896</v>
          </cell>
          <cell r="B793">
            <v>-13501.4791849457</v>
          </cell>
          <cell r="C793">
            <v>-11939.9548780447</v>
          </cell>
          <cell r="D793">
            <v>-9470.76764508644</v>
          </cell>
          <cell r="E793">
            <v>-7775.24005550472</v>
          </cell>
          <cell r="F793">
            <v>-6323.08409823825</v>
          </cell>
          <cell r="G793">
            <v>-4804.50678370964</v>
          </cell>
          <cell r="H793">
            <v>-3204.87086390762</v>
          </cell>
          <cell r="I793">
            <v>-1441.55274300903</v>
          </cell>
          <cell r="J793">
            <v>504.483620711027</v>
          </cell>
          <cell r="K793">
            <v>2644.64842301276</v>
          </cell>
          <cell r="L793">
            <v>5001.2957479087</v>
          </cell>
          <cell r="M793">
            <v>7594.59246705799</v>
          </cell>
          <cell r="N793">
            <v>10454.6692551724</v>
          </cell>
          <cell r="O793">
            <v>14038.912852393</v>
          </cell>
          <cell r="P793">
            <v>18521.9185828543</v>
          </cell>
          <cell r="Q793">
            <v>23516.2769707128</v>
          </cell>
          <cell r="R793">
            <v>28898.3603798391</v>
          </cell>
          <cell r="S793">
            <v>34698.2689112758</v>
          </cell>
          <cell r="T793">
            <v>40948.4394151353</v>
          </cell>
          <cell r="U793">
            <v>47683.8268985026</v>
          </cell>
          <cell r="V793">
            <v>54942.1000165061</v>
          </cell>
          <cell r="W793">
            <v>62763.8517398671</v>
          </cell>
          <cell r="X793">
            <v>71192.8263771193</v>
          </cell>
          <cell r="Y793">
            <v>80276.1642211529</v>
          </cell>
          <cell r="Z793">
            <v>90064.6651883061</v>
          </cell>
          <cell r="AA793">
            <v>100613.072924444</v>
          </cell>
          <cell r="AB793">
            <v>111980.380966932</v>
          </cell>
          <cell r="AC793">
            <v>124230.162674755</v>
          </cell>
          <cell r="AD793">
            <v>137430.926771975</v>
          </cell>
          <cell r="AE793">
            <v>53151.3552693249</v>
          </cell>
          <cell r="AF793">
            <v>48862.5989883207</v>
          </cell>
          <cell r="AG793">
            <v>46025.8819243514</v>
          </cell>
          <cell r="AH793">
            <v>43362.6960626332</v>
          </cell>
          <cell r="AI793">
            <v>40856.7090547189</v>
          </cell>
          <cell r="AJ793">
            <v>38493.6300957172</v>
          </cell>
          <cell r="AK793">
            <v>36197.92207406</v>
          </cell>
          <cell r="AL793">
            <v>33902.2140524029</v>
          </cell>
          <cell r="AM793">
            <v>31604.4644871898</v>
          </cell>
          <cell r="AN793">
            <v>29308.7564655327</v>
          </cell>
          <cell r="AO793">
            <v>27011.0069003197</v>
          </cell>
          <cell r="AP793">
            <v>24715.2988786625</v>
          </cell>
          <cell r="AQ793">
            <v>22417.5493134495</v>
          </cell>
          <cell r="AR793">
            <v>20121.8412917923</v>
          </cell>
          <cell r="AS793">
            <v>18428.3886191241</v>
          </cell>
          <cell r="AT793">
            <v>17337.1912954449</v>
          </cell>
          <cell r="AU793">
            <v>16245.9939717656</v>
          </cell>
          <cell r="AV793">
            <v>15154.7966480864</v>
          </cell>
          <cell r="AW793">
            <v>14063.5993244071</v>
          </cell>
          <cell r="AX793">
            <v>12972.4020007279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</row>
        <row r="794">
          <cell r="A794">
            <v>-3707.8801742752</v>
          </cell>
          <cell r="B794">
            <v>-14963.8797826077</v>
          </cell>
          <cell r="C794">
            <v>-12981.0022921052</v>
          </cell>
          <cell r="D794">
            <v>-10196.8392649795</v>
          </cell>
          <cell r="E794">
            <v>-8285.16950518746</v>
          </cell>
          <cell r="F794">
            <v>-6625.65148211699</v>
          </cell>
          <cell r="G794">
            <v>-4905.38281678691</v>
          </cell>
          <cell r="H794">
            <v>-3108.25937607918</v>
          </cell>
          <cell r="I794">
            <v>-1142.82812166933</v>
          </cell>
          <cell r="J794">
            <v>1011.59190414567</v>
          </cell>
          <cell r="K794">
            <v>3366.67349548957</v>
          </cell>
          <cell r="L794">
            <v>5946.20904959048</v>
          </cell>
          <cell r="M794">
            <v>8771.41964964454</v>
          </cell>
          <cell r="N794">
            <v>11874.971105399</v>
          </cell>
          <cell r="O794">
            <v>15767.0450671501</v>
          </cell>
          <cell r="P794">
            <v>20645.4947173894</v>
          </cell>
          <cell r="Q794">
            <v>26083.124532047</v>
          </cell>
          <cell r="R794">
            <v>31942.8916808336</v>
          </cell>
          <cell r="S794">
            <v>38257.5677820716</v>
          </cell>
          <cell r="T794">
            <v>45062.4685999828</v>
          </cell>
          <cell r="U794">
            <v>52395.6515533459</v>
          </cell>
          <cell r="V794">
            <v>60298.1285572654</v>
          </cell>
          <cell r="W794">
            <v>68814.0953883992</v>
          </cell>
          <cell r="X794">
            <v>77991.1788564057</v>
          </cell>
          <cell r="Y794">
            <v>87880.7031639523</v>
          </cell>
          <cell r="Z794">
            <v>98537.9769449436</v>
          </cell>
          <cell r="AA794">
            <v>110022.602586274</v>
          </cell>
          <cell r="AB794">
            <v>122398.809563029</v>
          </cell>
          <cell r="AC794">
            <v>135735.813651369</v>
          </cell>
          <cell r="AD794">
            <v>150108.204028041</v>
          </cell>
          <cell r="AE794">
            <v>59422.8131828046</v>
          </cell>
          <cell r="AF794">
            <v>54628.0160984907</v>
          </cell>
          <cell r="AG794">
            <v>51456.5878763772</v>
          </cell>
          <cell r="AH794">
            <v>48479.1662258836</v>
          </cell>
          <cell r="AI794">
            <v>45677.491704975</v>
          </cell>
          <cell r="AJ794">
            <v>43035.587301871</v>
          </cell>
          <cell r="AK794">
            <v>40469.0030971606</v>
          </cell>
          <cell r="AL794">
            <v>37902.4188924502</v>
          </cell>
          <cell r="AM794">
            <v>35333.5522574855</v>
          </cell>
          <cell r="AN794">
            <v>32766.9680527751</v>
          </cell>
          <cell r="AO794">
            <v>30198.1014178104</v>
          </cell>
          <cell r="AP794">
            <v>27631.5172131</v>
          </cell>
          <cell r="AQ794">
            <v>25062.6505781353</v>
          </cell>
          <cell r="AR794">
            <v>22496.0663734249</v>
          </cell>
          <cell r="AS794">
            <v>20602.7990937482</v>
          </cell>
          <cell r="AT794">
            <v>19382.8487391052</v>
          </cell>
          <cell r="AU794">
            <v>18162.8983844622</v>
          </cell>
          <cell r="AV794">
            <v>16942.9480298193</v>
          </cell>
          <cell r="AW794">
            <v>15722.9976751763</v>
          </cell>
          <cell r="AX794">
            <v>14503.0473205333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</row>
        <row r="795">
          <cell r="A795">
            <v>-3343.16100612318</v>
          </cell>
          <cell r="B795">
            <v>-13416.3663682989</v>
          </cell>
          <cell r="C795">
            <v>-11611.1969927199</v>
          </cell>
          <cell r="D795">
            <v>-8978.12618145608</v>
          </cell>
          <cell r="E795">
            <v>-7199.76467139392</v>
          </cell>
          <cell r="F795">
            <v>-5682.75970205864</v>
          </cell>
          <cell r="G795">
            <v>-4096.07727618038</v>
          </cell>
          <cell r="H795">
            <v>-2424.6715732477</v>
          </cell>
          <cell r="I795">
            <v>-584.886559400002</v>
          </cell>
          <cell r="J795">
            <v>1442.78349479611</v>
          </cell>
          <cell r="K795">
            <v>3670.13158212526</v>
          </cell>
          <cell r="L795">
            <v>6120.0186803298</v>
          </cell>
          <cell r="M795">
            <v>8813.1174073425</v>
          </cell>
          <cell r="N795">
            <v>11780.2177380404</v>
          </cell>
          <cell r="O795">
            <v>15483.5065560512</v>
          </cell>
          <cell r="P795">
            <v>20100.0042686697</v>
          </cell>
          <cell r="Q795">
            <v>25239.6171738424</v>
          </cell>
          <cell r="R795">
            <v>30778.2315859577</v>
          </cell>
          <cell r="S795">
            <v>36746.823028947</v>
          </cell>
          <cell r="T795">
            <v>43178.7717371653</v>
          </cell>
          <cell r="U795">
            <v>50110.0493393114</v>
          </cell>
          <cell r="V795">
            <v>57579.4200351046</v>
          </cell>
          <cell r="W795">
            <v>65628.6573898314</v>
          </cell>
          <cell r="X795">
            <v>74302.7779592146</v>
          </cell>
          <cell r="Y795">
            <v>83650.2930511895</v>
          </cell>
          <cell r="Z795">
            <v>93723.4800326005</v>
          </cell>
          <cell r="AA795">
            <v>104578.674698141</v>
          </cell>
          <cell r="AB795">
            <v>116276.586336656</v>
          </cell>
          <cell r="AC795">
            <v>128882.637256856</v>
          </cell>
          <cell r="AD795">
            <v>142467.328671304</v>
          </cell>
          <cell r="AE795">
            <v>53663.6727262094</v>
          </cell>
          <cell r="AF795">
            <v>49333.577805768</v>
          </cell>
          <cell r="AG795">
            <v>46469.5180773502</v>
          </cell>
          <cell r="AH795">
            <v>43780.6621908325</v>
          </cell>
          <cell r="AI795">
            <v>41250.5203728598</v>
          </cell>
          <cell r="AJ795">
            <v>38864.6640717459</v>
          </cell>
          <cell r="AK795">
            <v>36546.8280857228</v>
          </cell>
          <cell r="AL795">
            <v>34228.9920996996</v>
          </cell>
          <cell r="AM795">
            <v>31909.094892007</v>
          </cell>
          <cell r="AN795">
            <v>29591.2589059839</v>
          </cell>
          <cell r="AO795">
            <v>27271.3616982913</v>
          </cell>
          <cell r="AP795">
            <v>24953.5257122681</v>
          </cell>
          <cell r="AQ795">
            <v>22633.6285045755</v>
          </cell>
          <cell r="AR795">
            <v>20315.7925185524</v>
          </cell>
          <cell r="AS795">
            <v>18606.0169250063</v>
          </cell>
          <cell r="AT795">
            <v>17504.3017239372</v>
          </cell>
          <cell r="AU795">
            <v>16402.5865228681</v>
          </cell>
          <cell r="AV795">
            <v>15300.871321799</v>
          </cell>
          <cell r="AW795">
            <v>14199.1561207299</v>
          </cell>
          <cell r="AX795">
            <v>13097.4409196608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</row>
        <row r="796">
          <cell r="A796">
            <v>-2864.32294589363</v>
          </cell>
          <cell r="B796">
            <v>-11618.6385369086</v>
          </cell>
          <cell r="C796">
            <v>-10162.120914459</v>
          </cell>
          <cell r="D796">
            <v>-7846.44557341215</v>
          </cell>
          <cell r="E796">
            <v>-6322.15759414308</v>
          </cell>
          <cell r="F796">
            <v>-5045.01659476647</v>
          </cell>
          <cell r="G796">
            <v>-3689.66940606886</v>
          </cell>
          <cell r="H796">
            <v>-2242.78665540469</v>
          </cell>
          <cell r="I796">
            <v>-631.602556856478</v>
          </cell>
          <cell r="J796">
            <v>1161.46836526231</v>
          </cell>
          <cell r="K796">
            <v>3148.03306749921</v>
          </cell>
          <cell r="L796">
            <v>5349.31112378378</v>
          </cell>
          <cell r="M796">
            <v>7784.82463540395</v>
          </cell>
          <cell r="N796">
            <v>10482.3788085023</v>
          </cell>
          <cell r="O796">
            <v>13838.5055462595</v>
          </cell>
          <cell r="P796">
            <v>18001.423677867</v>
          </cell>
          <cell r="Q796">
            <v>22630.8822013709</v>
          </cell>
          <cell r="R796">
            <v>27619.7376213505</v>
          </cell>
          <cell r="S796">
            <v>32995.8908529002</v>
          </cell>
          <cell r="T796">
            <v>38789.4088316633</v>
          </cell>
          <cell r="U796">
            <v>45032.692667637</v>
          </cell>
          <cell r="V796">
            <v>51760.6588531932</v>
          </cell>
          <cell r="W796">
            <v>59010.9345387496</v>
          </cell>
          <cell r="X796">
            <v>66824.0679681984</v>
          </cell>
          <cell r="Y796">
            <v>75243.7552509843</v>
          </cell>
          <cell r="Z796">
            <v>84317.0847390879</v>
          </cell>
          <cell r="AA796">
            <v>94094.8003756299</v>
          </cell>
          <cell r="AB796">
            <v>104631.585487912</v>
          </cell>
          <cell r="AC796">
            <v>115986.368612048</v>
          </cell>
          <cell r="AD796">
            <v>128222.653059558</v>
          </cell>
          <cell r="AE796">
            <v>45841.9147802731</v>
          </cell>
          <cell r="AF796">
            <v>42142.9535976103</v>
          </cell>
          <cell r="AG796">
            <v>39696.345392734</v>
          </cell>
          <cell r="AH796">
            <v>37399.4041633281</v>
          </cell>
          <cell r="AI796">
            <v>35238.0436058188</v>
          </cell>
          <cell r="AJ796">
            <v>33199.9382045793</v>
          </cell>
          <cell r="AK796">
            <v>31219.9388055812</v>
          </cell>
          <cell r="AL796">
            <v>29239.9394065831</v>
          </cell>
          <cell r="AM796">
            <v>27258.1792196384</v>
          </cell>
          <cell r="AN796">
            <v>25278.1798206403</v>
          </cell>
          <cell r="AO796">
            <v>23296.4196336955</v>
          </cell>
          <cell r="AP796">
            <v>21316.4202346974</v>
          </cell>
          <cell r="AQ796">
            <v>19334.6600477526</v>
          </cell>
          <cell r="AR796">
            <v>17354.6606487545</v>
          </cell>
          <cell r="AS796">
            <v>15894.093694036</v>
          </cell>
          <cell r="AT796">
            <v>14952.959183597</v>
          </cell>
          <cell r="AU796">
            <v>14011.824673158</v>
          </cell>
          <cell r="AV796">
            <v>13070.690162719</v>
          </cell>
          <cell r="AW796">
            <v>12129.5556522799</v>
          </cell>
          <cell r="AX796">
            <v>11188.4211418409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</row>
        <row r="797">
          <cell r="A797">
            <v>-3578.31418306031</v>
          </cell>
          <cell r="B797">
            <v>-14636.7947751975</v>
          </cell>
          <cell r="C797">
            <v>-12907.5681406796</v>
          </cell>
          <cell r="D797">
            <v>-9971.27618338068</v>
          </cell>
          <cell r="E797">
            <v>-8032.13595102696</v>
          </cell>
          <cell r="F797">
            <v>-6443.0397870965</v>
          </cell>
          <cell r="G797">
            <v>-4790.72066584939</v>
          </cell>
          <cell r="H797">
            <v>-3059.57807185467</v>
          </cell>
          <cell r="I797">
            <v>-1161.3453669287</v>
          </cell>
          <cell r="J797">
            <v>924.094919190172</v>
          </cell>
          <cell r="K797">
            <v>3208.35907044455</v>
          </cell>
          <cell r="L797">
            <v>5714.75722382936</v>
          </cell>
          <cell r="M797">
            <v>8464.17157376377</v>
          </cell>
          <cell r="N797">
            <v>11488.39246933</v>
          </cell>
          <cell r="O797">
            <v>15278.3995370081</v>
          </cell>
          <cell r="P797">
            <v>20023.6205836367</v>
          </cell>
          <cell r="Q797">
            <v>25311.4320518265</v>
          </cell>
          <cell r="R797">
            <v>31009.7500665525</v>
          </cell>
          <cell r="S797">
            <v>37150.4433178698</v>
          </cell>
          <cell r="T797">
            <v>43767.8545450646</v>
          </cell>
          <cell r="U797">
            <v>50898.9926035256</v>
          </cell>
          <cell r="V797">
            <v>58583.739442266</v>
          </cell>
          <cell r="W797">
            <v>66865.0731496486</v>
          </cell>
          <cell r="X797">
            <v>75789.3083147293</v>
          </cell>
          <cell r="Y797">
            <v>85406.3550484775</v>
          </cell>
          <cell r="Z797">
            <v>95769.9981134866</v>
          </cell>
          <cell r="AA797">
            <v>106938.197723249</v>
          </cell>
          <cell r="AB797">
            <v>118973.413693259</v>
          </cell>
          <cell r="AC797">
            <v>131942.954756816</v>
          </cell>
          <cell r="AD797">
            <v>145919.354999106</v>
          </cell>
          <cell r="AE797">
            <v>57135.5329137919</v>
          </cell>
          <cell r="AF797">
            <v>52525.2953307445</v>
          </cell>
          <cell r="AG797">
            <v>49475.9405145923</v>
          </cell>
          <cell r="AH797">
            <v>46613.1246430737</v>
          </cell>
          <cell r="AI797">
            <v>43919.291109635</v>
          </cell>
          <cell r="AJ797">
            <v>41379.0778835416</v>
          </cell>
          <cell r="AK797">
            <v>38911.2856594824</v>
          </cell>
          <cell r="AL797">
            <v>36443.4934354231</v>
          </cell>
          <cell r="AM797">
            <v>33973.5066355447</v>
          </cell>
          <cell r="AN797">
            <v>31505.7144114855</v>
          </cell>
          <cell r="AO797">
            <v>29035.7276116071</v>
          </cell>
          <cell r="AP797">
            <v>26567.9353875479</v>
          </cell>
          <cell r="AQ797">
            <v>24097.9485876694</v>
          </cell>
          <cell r="AR797">
            <v>21630.1563636102</v>
          </cell>
          <cell r="AS797">
            <v>19809.7640062206</v>
          </cell>
          <cell r="AT797">
            <v>18636.7715155004</v>
          </cell>
          <cell r="AU797">
            <v>17463.7790247803</v>
          </cell>
          <cell r="AV797">
            <v>16290.7865340601</v>
          </cell>
          <cell r="AW797">
            <v>15117.79404334</v>
          </cell>
          <cell r="AX797">
            <v>13944.8015526198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</row>
        <row r="798">
          <cell r="A798">
            <v>-2921.99704509889</v>
          </cell>
          <cell r="B798">
            <v>-11797.8000463514</v>
          </cell>
          <cell r="C798">
            <v>-10244.6279672062</v>
          </cell>
          <cell r="D798">
            <v>-7890.51576070778</v>
          </cell>
          <cell r="E798">
            <v>-6334.68629030101</v>
          </cell>
          <cell r="F798">
            <v>-5019.88098798457</v>
          </cell>
          <cell r="G798">
            <v>-3627.35139568039</v>
          </cell>
          <cell r="H798">
            <v>-2143.50716992726</v>
          </cell>
          <cell r="I798">
            <v>-494.167187387534</v>
          </cell>
          <cell r="J798">
            <v>1338.54792789054</v>
          </cell>
          <cell r="K798">
            <v>3366.32559624522</v>
          </cell>
          <cell r="L798">
            <v>5610.65286128918</v>
          </cell>
          <cell r="M798">
            <v>8091.26249296624</v>
          </cell>
          <cell r="N798">
            <v>10836.4056170805</v>
          </cell>
          <cell r="O798">
            <v>14250.9273768557</v>
          </cell>
          <cell r="P798">
            <v>18486.7426851537</v>
          </cell>
          <cell r="Q798">
            <v>23197.4374047227</v>
          </cell>
          <cell r="R798">
            <v>28273.8355977891</v>
          </cell>
          <cell r="S798">
            <v>33744.3277754114</v>
          </cell>
          <cell r="T798">
            <v>39639.5084778041</v>
          </cell>
          <cell r="U798">
            <v>45992.3473788493</v>
          </cell>
          <cell r="V798">
            <v>52838.3736738964</v>
          </cell>
          <cell r="W798">
            <v>60215.8747820647</v>
          </cell>
          <cell r="X798">
            <v>68166.1104743234</v>
          </cell>
          <cell r="Y798">
            <v>76733.5436248901</v>
          </cell>
          <cell r="Z798">
            <v>85966.0888764606</v>
          </cell>
          <cell r="AA798">
            <v>95915.3806099665</v>
          </cell>
          <cell r="AB798">
            <v>106637.061717521</v>
          </cell>
          <cell r="AC798">
            <v>118191.094793561</v>
          </cell>
          <cell r="AD798">
            <v>130642.097484563</v>
          </cell>
          <cell r="AE798">
            <v>46823.1283973669</v>
          </cell>
          <cell r="AF798">
            <v>43044.9935785476</v>
          </cell>
          <cell r="AG798">
            <v>40546.0174632595</v>
          </cell>
          <cell r="AH798">
            <v>38199.9118387196</v>
          </cell>
          <cell r="AI798">
            <v>35992.2888940338</v>
          </cell>
          <cell r="AJ798">
            <v>33910.5592946701</v>
          </cell>
          <cell r="AK798">
            <v>31888.1794152438</v>
          </cell>
          <cell r="AL798">
            <v>29865.7995358176</v>
          </cell>
          <cell r="AM798">
            <v>27841.6211800296</v>
          </cell>
          <cell r="AN798">
            <v>25819.2413006034</v>
          </cell>
          <cell r="AO798">
            <v>23795.0629448154</v>
          </cell>
          <cell r="AP798">
            <v>21772.6830653892</v>
          </cell>
          <cell r="AQ798">
            <v>19748.5047096012</v>
          </cell>
          <cell r="AR798">
            <v>17726.124830175</v>
          </cell>
          <cell r="AS798">
            <v>16234.2954774629</v>
          </cell>
          <cell r="AT798">
            <v>15273.0166514649</v>
          </cell>
          <cell r="AU798">
            <v>14311.737825467</v>
          </cell>
          <cell r="AV798">
            <v>13350.4589994691</v>
          </cell>
          <cell r="AW798">
            <v>12389.1801734711</v>
          </cell>
          <cell r="AX798">
            <v>11427.9013474732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</row>
        <row r="799">
          <cell r="A799">
            <v>-3571.20246616294</v>
          </cell>
          <cell r="B799">
            <v>-14528.1283624385</v>
          </cell>
          <cell r="C799">
            <v>-12818.8403842875</v>
          </cell>
          <cell r="D799">
            <v>-10024.3136611693</v>
          </cell>
          <cell r="E799">
            <v>-8136.24817084317</v>
          </cell>
          <cell r="F799">
            <v>-6556.09544511238</v>
          </cell>
          <cell r="G799">
            <v>-4913.33817221672</v>
          </cell>
          <cell r="H799">
            <v>-3192.43049427254</v>
          </cell>
          <cell r="I799">
            <v>-1305.18994483224</v>
          </cell>
          <cell r="J799">
            <v>768.437677170288</v>
          </cell>
          <cell r="K799">
            <v>3040.00573908272</v>
          </cell>
          <cell r="L799">
            <v>5532.75254911817</v>
          </cell>
          <cell r="M799">
            <v>8267.48462502686</v>
          </cell>
          <cell r="N799">
            <v>11275.905886642</v>
          </cell>
          <cell r="O799">
            <v>15048.7282875663</v>
          </cell>
          <cell r="P799">
            <v>19775.208445199</v>
          </cell>
          <cell r="Q799">
            <v>25042.7644067547</v>
          </cell>
          <cell r="R799">
            <v>30719.2544272256</v>
          </cell>
          <cell r="S799">
            <v>36836.4251203659</v>
          </cell>
          <cell r="T799">
            <v>43428.4876720607</v>
          </cell>
          <cell r="U799">
            <v>50532.3091714651</v>
          </cell>
          <cell r="V799">
            <v>58187.6187956776</v>
          </cell>
          <cell r="W799">
            <v>66437.2300010653</v>
          </cell>
          <cell r="X799">
            <v>75327.2799638791</v>
          </cell>
          <cell r="Y799">
            <v>84907.4876092659</v>
          </cell>
          <cell r="Z799">
            <v>95231.4316717446</v>
          </cell>
          <cell r="AA799">
            <v>106356.850342238</v>
          </cell>
          <cell r="AB799">
            <v>118345.964177483</v>
          </cell>
          <cell r="AC799">
            <v>131265.824077738</v>
          </cell>
          <cell r="AD799">
            <v>145188.686278907</v>
          </cell>
          <cell r="AE799">
            <v>57113.6688073438</v>
          </cell>
          <cell r="AF799">
            <v>52505.1954281136</v>
          </cell>
          <cell r="AG799">
            <v>49457.0075113478</v>
          </cell>
          <cell r="AH799">
            <v>46595.2871561877</v>
          </cell>
          <cell r="AI799">
            <v>43902.4844744821</v>
          </cell>
          <cell r="AJ799">
            <v>41363.2433140988</v>
          </cell>
          <cell r="AK799">
            <v>38896.3954423389</v>
          </cell>
          <cell r="AL799">
            <v>36429.547570579</v>
          </cell>
          <cell r="AM799">
            <v>33960.5059628002</v>
          </cell>
          <cell r="AN799">
            <v>31493.6580910403</v>
          </cell>
          <cell r="AO799">
            <v>29024.6164832615</v>
          </cell>
          <cell r="AP799">
            <v>26557.7686115016</v>
          </cell>
          <cell r="AQ799">
            <v>24088.7270037228</v>
          </cell>
          <cell r="AR799">
            <v>21621.8791319629</v>
          </cell>
          <cell r="AS799">
            <v>19802.1833857755</v>
          </cell>
          <cell r="AT799">
            <v>18629.6397651608</v>
          </cell>
          <cell r="AU799">
            <v>17457.096144546</v>
          </cell>
          <cell r="AV799">
            <v>16284.5525239312</v>
          </cell>
          <cell r="AW799">
            <v>15112.0089033165</v>
          </cell>
          <cell r="AX799">
            <v>13939.4652827017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</row>
        <row r="800">
          <cell r="A800">
            <v>-3318.58696330963</v>
          </cell>
          <cell r="B800">
            <v>-13425.0861723248</v>
          </cell>
          <cell r="C800">
            <v>-11764.9373608836</v>
          </cell>
          <cell r="D800">
            <v>-9113.54163936043</v>
          </cell>
          <cell r="E800">
            <v>-7336.87844500263</v>
          </cell>
          <cell r="F800">
            <v>-5850.53552990449</v>
          </cell>
          <cell r="G800">
            <v>-4295.13096965232</v>
          </cell>
          <cell r="H800">
            <v>-2655.8213405734</v>
          </cell>
          <cell r="I800">
            <v>-849.756291847848</v>
          </cell>
          <cell r="J800">
            <v>1142.33961144838</v>
          </cell>
          <cell r="K800">
            <v>3332.13359028152</v>
          </cell>
          <cell r="L800">
            <v>5742.25743633208</v>
          </cell>
          <cell r="M800">
            <v>8393.1769753061</v>
          </cell>
          <cell r="N800">
            <v>11315.3459272598</v>
          </cell>
          <cell r="O800">
            <v>14966.5307425733</v>
          </cell>
          <cell r="P800">
            <v>19521.7147118897</v>
          </cell>
          <cell r="Q800">
            <v>24593.8655294791</v>
          </cell>
          <cell r="R800">
            <v>30059.7805968277</v>
          </cell>
          <cell r="S800">
            <v>35950.0288559809</v>
          </cell>
          <cell r="T800">
            <v>42297.5523953994</v>
          </cell>
          <cell r="U800">
            <v>49137.8506834827</v>
          </cell>
          <cell r="V800">
            <v>56509.1791046204</v>
          </cell>
          <cell r="W800">
            <v>64452.7629081123</v>
          </cell>
          <cell r="X800">
            <v>73013.0277665</v>
          </cell>
          <cell r="Y800">
            <v>82237.8482327403</v>
          </cell>
          <cell r="Z800">
            <v>92178.8154857552</v>
          </cell>
          <cell r="AA800">
            <v>102891.525861764</v>
          </cell>
          <cell r="AB800">
            <v>114435.891785055</v>
          </cell>
          <cell r="AC800">
            <v>126876.476837116</v>
          </cell>
          <cell r="AD800">
            <v>140282.856838057</v>
          </cell>
          <cell r="AE800">
            <v>53155.3120974597</v>
          </cell>
          <cell r="AF800">
            <v>48866.2365419717</v>
          </cell>
          <cell r="AG800">
            <v>46029.3082999086</v>
          </cell>
          <cell r="AH800">
            <v>43365.924178547</v>
          </cell>
          <cell r="AI800">
            <v>40859.7506135854</v>
          </cell>
          <cell r="AJ800">
            <v>38496.4957362602</v>
          </cell>
          <cell r="AK800">
            <v>36200.6168116779</v>
          </cell>
          <cell r="AL800">
            <v>33904.7378870957</v>
          </cell>
          <cell r="AM800">
            <v>31606.8172669757</v>
          </cell>
          <cell r="AN800">
            <v>29310.9383423935</v>
          </cell>
          <cell r="AO800">
            <v>27013.0177222735</v>
          </cell>
          <cell r="AP800">
            <v>24717.1387976913</v>
          </cell>
          <cell r="AQ800">
            <v>22419.2181775713</v>
          </cell>
          <cell r="AR800">
            <v>20123.3392529891</v>
          </cell>
          <cell r="AS800">
            <v>18429.7605120175</v>
          </cell>
          <cell r="AT800">
            <v>17338.4819546566</v>
          </cell>
          <cell r="AU800">
            <v>16247.2033972958</v>
          </cell>
          <cell r="AV800">
            <v>15155.924839935</v>
          </cell>
          <cell r="AW800">
            <v>14064.6462825741</v>
          </cell>
          <cell r="AX800">
            <v>12973.3677252133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</row>
        <row r="801">
          <cell r="A801">
            <v>-3774.66024259749</v>
          </cell>
          <cell r="B801">
            <v>-15179.3586936275</v>
          </cell>
          <cell r="C801">
            <v>-13075.1924803695</v>
          </cell>
          <cell r="D801">
            <v>-10165.3278326089</v>
          </cell>
          <cell r="E801">
            <v>-8182.8968092038</v>
          </cell>
          <cell r="F801">
            <v>-6471.07641382857</v>
          </cell>
          <cell r="G801">
            <v>-4698.35561263471</v>
          </cell>
          <cell r="H801">
            <v>-2848.27604582866</v>
          </cell>
          <cell r="I801">
            <v>-827.700774982764</v>
          </cell>
          <cell r="J801">
            <v>1384.451997252</v>
          </cell>
          <cell r="K801">
            <v>3800.01575906151</v>
          </cell>
          <cell r="L801">
            <v>6443.16362344367</v>
          </cell>
          <cell r="M801">
            <v>9335.43788524637</v>
          </cell>
          <cell r="N801">
            <v>12510.1018375921</v>
          </cell>
          <cell r="O801">
            <v>16486.9744555712</v>
          </cell>
          <cell r="P801">
            <v>21468.2520093517</v>
          </cell>
          <cell r="Q801">
            <v>27019.7694789639</v>
          </cell>
          <cell r="R801">
            <v>33002.2656773368</v>
          </cell>
          <cell r="S801">
            <v>39449.1986032357</v>
          </cell>
          <cell r="T801">
            <v>46396.6236868226</v>
          </cell>
          <cell r="U801">
            <v>53883.3954350059</v>
          </cell>
          <cell r="V801">
            <v>61951.3847310426</v>
          </cell>
          <cell r="W801">
            <v>70645.7130036733</v>
          </cell>
          <cell r="X801">
            <v>80015.0045754158</v>
          </cell>
          <cell r="Y801">
            <v>90111.6586013125</v>
          </cell>
          <cell r="Z801">
            <v>100992.14211899</v>
          </cell>
          <cell r="AA801">
            <v>112717.305848955</v>
          </cell>
          <cell r="AB801">
            <v>125352.724511289</v>
          </cell>
          <cell r="AC801">
            <v>138969.063562014</v>
          </cell>
          <cell r="AD801">
            <v>153642.474400152</v>
          </cell>
          <cell r="AE801">
            <v>60549.4361744702</v>
          </cell>
          <cell r="AF801">
            <v>55663.7324442703</v>
          </cell>
          <cell r="AG801">
            <v>52432.1757334489</v>
          </cell>
          <cell r="AH801">
            <v>49398.3038493218</v>
          </cell>
          <cell r="AI801">
            <v>46543.5111611412</v>
          </cell>
          <cell r="AJ801">
            <v>43851.5177420028</v>
          </cell>
          <cell r="AK801">
            <v>41236.2725496987</v>
          </cell>
          <cell r="AL801">
            <v>38621.0273573946</v>
          </cell>
          <cell r="AM801">
            <v>36003.4564612471</v>
          </cell>
          <cell r="AN801">
            <v>33388.211268943</v>
          </cell>
          <cell r="AO801">
            <v>30770.6403727954</v>
          </cell>
          <cell r="AP801">
            <v>28155.3951804913</v>
          </cell>
          <cell r="AQ801">
            <v>25537.8242843437</v>
          </cell>
          <cell r="AR801">
            <v>22922.5790920396</v>
          </cell>
          <cell r="AS801">
            <v>20993.4165335566</v>
          </cell>
          <cell r="AT801">
            <v>19750.3366088948</v>
          </cell>
          <cell r="AU801">
            <v>18507.2566842329</v>
          </cell>
          <cell r="AV801">
            <v>17264.176759571</v>
          </cell>
          <cell r="AW801">
            <v>16021.0968349092</v>
          </cell>
          <cell r="AX801">
            <v>14778.0169102473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</row>
        <row r="802">
          <cell r="A802">
            <v>-3670.97170529789</v>
          </cell>
          <cell r="B802">
            <v>-14806.8188376673</v>
          </cell>
          <cell r="C802">
            <v>-12968.2961869185</v>
          </cell>
          <cell r="D802">
            <v>-10279.7312737715</v>
          </cell>
          <cell r="E802">
            <v>-8405.99910689856</v>
          </cell>
          <cell r="F802">
            <v>-6778.46813809242</v>
          </cell>
          <cell r="G802">
            <v>-5090.67696308967</v>
          </cell>
          <cell r="H802">
            <v>-3326.73410790803</v>
          </cell>
          <cell r="I802">
            <v>-1396.07927630667</v>
          </cell>
          <cell r="J802">
            <v>721.726891429883</v>
          </cell>
          <cell r="K802">
            <v>3038.23506864711</v>
          </cell>
          <cell r="L802">
            <v>5577.00028774398</v>
          </cell>
          <cell r="M802">
            <v>8359.03322388432</v>
          </cell>
          <cell r="N802">
            <v>11416.6448665592</v>
          </cell>
          <cell r="O802">
            <v>15255.0515320979</v>
          </cell>
          <cell r="P802">
            <v>20069.8347425526</v>
          </cell>
          <cell r="Q802">
            <v>25437.2875439042</v>
          </cell>
          <cell r="R802">
            <v>31221.4296554618</v>
          </cell>
          <cell r="S802">
            <v>37454.6097512923</v>
          </cell>
          <cell r="T802">
            <v>44171.6878170996</v>
          </cell>
          <cell r="U802">
            <v>51410.2301098745</v>
          </cell>
          <cell r="V802">
            <v>59210.7192527667</v>
          </cell>
          <cell r="W802">
            <v>67616.7806401699</v>
          </cell>
          <cell r="X802">
            <v>76675.4264192206</v>
          </cell>
          <cell r="Y802">
            <v>86437.3184122151</v>
          </cell>
          <cell r="Z802">
            <v>96957.0514503777</v>
          </cell>
          <cell r="AA802">
            <v>108293.458703565</v>
          </cell>
          <cell r="AB802">
            <v>120509.940713507</v>
          </cell>
          <cell r="AC802">
            <v>133674.819970758</v>
          </cell>
          <cell r="AD802">
            <v>147861.723018376</v>
          </cell>
          <cell r="AE802">
            <v>58848.6983469322</v>
          </cell>
          <cell r="AF802">
            <v>54100.2263016675</v>
          </cell>
          <cell r="AG802">
            <v>50959.4389041076</v>
          </cell>
          <cell r="AH802">
            <v>48010.7836793457</v>
          </cell>
          <cell r="AI802">
            <v>45236.1775993538</v>
          </cell>
          <cell r="AJ802">
            <v>42619.7980146072</v>
          </cell>
          <cell r="AK802">
            <v>40078.0109204764</v>
          </cell>
          <cell r="AL802">
            <v>37536.2238263455</v>
          </cell>
          <cell r="AM802">
            <v>34992.1763537111</v>
          </cell>
          <cell r="AN802">
            <v>32450.3892595803</v>
          </cell>
          <cell r="AO802">
            <v>29906.3417869459</v>
          </cell>
          <cell r="AP802">
            <v>27364.554692815</v>
          </cell>
          <cell r="AQ802">
            <v>24820.5072201807</v>
          </cell>
          <cell r="AR802">
            <v>22278.7201260498</v>
          </cell>
          <cell r="AS802">
            <v>20403.7446904531</v>
          </cell>
          <cell r="AT802">
            <v>19195.5809133906</v>
          </cell>
          <cell r="AU802">
            <v>17987.4171363281</v>
          </cell>
          <cell r="AV802">
            <v>16779.2533592655</v>
          </cell>
          <cell r="AW802">
            <v>15571.089582203</v>
          </cell>
          <cell r="AX802">
            <v>14362.9258051405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</row>
        <row r="803">
          <cell r="A803">
            <v>-3400.55622301983</v>
          </cell>
          <cell r="B803">
            <v>-13680.9534641634</v>
          </cell>
          <cell r="C803">
            <v>-11773.3303680062</v>
          </cell>
          <cell r="D803">
            <v>-9077.55135827704</v>
          </cell>
          <cell r="E803">
            <v>-7270.7794794928</v>
          </cell>
          <cell r="F803">
            <v>-5724.74041952478</v>
          </cell>
          <cell r="G803">
            <v>-4109.81527047037</v>
          </cell>
          <cell r="H803">
            <v>-2410.75285003333</v>
          </cell>
          <cell r="I803">
            <v>-542.661760102934</v>
          </cell>
          <cell r="J803">
            <v>1514.19402062071</v>
          </cell>
          <cell r="K803">
            <v>3771.6444099674</v>
          </cell>
          <cell r="L803">
            <v>6252.75180292418</v>
          </cell>
          <cell r="M803">
            <v>8978.33651624333</v>
          </cell>
          <cell r="N803">
            <v>11979.5434155868</v>
          </cell>
          <cell r="O803">
            <v>15725.9454245035</v>
          </cell>
          <cell r="P803">
            <v>20397.8169008437</v>
          </cell>
          <cell r="Q803">
            <v>25599.4985374472</v>
          </cell>
          <cell r="R803">
            <v>31205.000237922</v>
          </cell>
          <cell r="S803">
            <v>37245.6716032964</v>
          </cell>
          <cell r="T803">
            <v>43755.2959856001</v>
          </cell>
          <cell r="U803">
            <v>50770.2794262786</v>
          </cell>
          <cell r="V803">
            <v>58329.8542623889</v>
          </cell>
          <cell r="W803">
            <v>66476.2985392731</v>
          </cell>
          <cell r="X803">
            <v>75255.1724568077</v>
          </cell>
          <cell r="Y803">
            <v>84715.57317159</v>
          </cell>
          <cell r="Z803">
            <v>94910.4093800802</v>
          </cell>
          <cell r="AA803">
            <v>105896.697218347</v>
          </cell>
          <cell r="AB803">
            <v>117735.879133279</v>
          </cell>
          <cell r="AC803">
            <v>130494.167508596</v>
          </cell>
          <cell r="AD803">
            <v>144242.914967444</v>
          </cell>
          <cell r="AE803">
            <v>54541.0232684544</v>
          </cell>
          <cell r="AF803">
            <v>50140.1353714345</v>
          </cell>
          <cell r="AG803">
            <v>47229.2509620343</v>
          </cell>
          <cell r="AH803">
            <v>44496.4348124521</v>
          </cell>
          <cell r="AI803">
            <v>41924.927557058</v>
          </cell>
          <cell r="AJ803">
            <v>39500.0647509258</v>
          </cell>
          <cell r="AK803">
            <v>37144.334328017</v>
          </cell>
          <cell r="AL803">
            <v>34788.6039051082</v>
          </cell>
          <cell r="AM803">
            <v>32430.7785614957</v>
          </cell>
          <cell r="AN803">
            <v>30075.048138587</v>
          </cell>
          <cell r="AO803">
            <v>27717.2227949745</v>
          </cell>
          <cell r="AP803">
            <v>25361.4923720657</v>
          </cell>
          <cell r="AQ803">
            <v>23003.6670284532</v>
          </cell>
          <cell r="AR803">
            <v>20647.9366055445</v>
          </cell>
          <cell r="AS803">
            <v>18910.2077902394</v>
          </cell>
          <cell r="AT803">
            <v>17790.480582538</v>
          </cell>
          <cell r="AU803">
            <v>16670.7533748367</v>
          </cell>
          <cell r="AV803">
            <v>15551.0261671353</v>
          </cell>
          <cell r="AW803">
            <v>14431.2989594339</v>
          </cell>
          <cell r="AX803">
            <v>13311.5717517326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</row>
        <row r="804">
          <cell r="A804">
            <v>-3326.18553615545</v>
          </cell>
          <cell r="B804">
            <v>-13362.6509331754</v>
          </cell>
          <cell r="C804">
            <v>-11724.6381206692</v>
          </cell>
          <cell r="D804">
            <v>-9251.1064672632</v>
          </cell>
          <cell r="E804">
            <v>-7535.66867824867</v>
          </cell>
          <cell r="F804">
            <v>-6055.72470668518</v>
          </cell>
          <cell r="G804">
            <v>-4508.01218085342</v>
          </cell>
          <cell r="H804">
            <v>-2877.71829874841</v>
          </cell>
          <cell r="I804">
            <v>-1081.76054423592</v>
          </cell>
          <cell r="J804">
            <v>899.098814505079</v>
          </cell>
          <cell r="K804">
            <v>3076.43113036713</v>
          </cell>
          <cell r="L804">
            <v>5472.80714759241</v>
          </cell>
          <cell r="M804">
            <v>8108.6087697001</v>
          </cell>
          <cell r="N804">
            <v>11014.2504593473</v>
          </cell>
          <cell r="O804">
            <v>14649.2877171855</v>
          </cell>
          <cell r="P804">
            <v>19189.40134543</v>
          </cell>
          <cell r="Q804">
            <v>24245.9384383842</v>
          </cell>
          <cell r="R804">
            <v>29695.0276470762</v>
          </cell>
          <cell r="S804">
            <v>35567.1438124374</v>
          </cell>
          <cell r="T804">
            <v>41895.1276165</v>
          </cell>
          <cell r="U804">
            <v>48714.3692487909</v>
          </cell>
          <cell r="V804">
            <v>56063.0063312237</v>
          </cell>
          <cell r="W804">
            <v>63982.1372084156</v>
          </cell>
          <cell r="X804">
            <v>72516.0507962849</v>
          </cell>
          <cell r="Y804">
            <v>81712.4742743934</v>
          </cell>
          <cell r="Z804">
            <v>91622.8400072881</v>
          </cell>
          <cell r="AA804">
            <v>102302.573187641</v>
          </cell>
          <cell r="AB804">
            <v>113811.401809874</v>
          </cell>
          <cell r="AC804">
            <v>126213.690707839</v>
          </cell>
          <cell r="AD804">
            <v>139578.801524717</v>
          </cell>
          <cell r="AE804">
            <v>53384.7285455844</v>
          </cell>
          <cell r="AF804">
            <v>49077.1414916054</v>
          </cell>
          <cell r="AG804">
            <v>46227.9691675269</v>
          </cell>
          <cell r="AH804">
            <v>43553.0899744404</v>
          </cell>
          <cell r="AI804">
            <v>41036.0998529585</v>
          </cell>
          <cell r="AJ804">
            <v>38662.6452511171</v>
          </cell>
          <cell r="AK804">
            <v>36356.8573942491</v>
          </cell>
          <cell r="AL804">
            <v>34051.069537381</v>
          </cell>
          <cell r="AM804">
            <v>31743.2311730896</v>
          </cell>
          <cell r="AN804">
            <v>29437.4433162215</v>
          </cell>
          <cell r="AO804">
            <v>27129.6049519301</v>
          </cell>
          <cell r="AP804">
            <v>24823.8170950621</v>
          </cell>
          <cell r="AQ804">
            <v>22515.9787307706</v>
          </cell>
          <cell r="AR804">
            <v>20210.1908739026</v>
          </cell>
          <cell r="AS804">
            <v>18509.3027069481</v>
          </cell>
          <cell r="AT804">
            <v>17413.3142299073</v>
          </cell>
          <cell r="AU804">
            <v>16317.3257528664</v>
          </cell>
          <cell r="AV804">
            <v>15221.3372758256</v>
          </cell>
          <cell r="AW804">
            <v>14125.3487987847</v>
          </cell>
          <cell r="AX804">
            <v>13029.3603217439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</row>
        <row r="805">
          <cell r="A805">
            <v>-3039.87814348872</v>
          </cell>
          <cell r="B805">
            <v>-12138.3453560621</v>
          </cell>
          <cell r="C805">
            <v>-10490.8732141916</v>
          </cell>
          <cell r="D805">
            <v>-7954.54046162084</v>
          </cell>
          <cell r="E805">
            <v>-6274.56792634411</v>
          </cell>
          <cell r="F805">
            <v>-4874.68026617331</v>
          </cell>
          <cell r="G805">
            <v>-3397.55181690975</v>
          </cell>
          <cell r="H805">
            <v>-1829.00874706111</v>
          </cell>
          <cell r="I805">
            <v>-91.8807266547638</v>
          </cell>
          <cell r="J805">
            <v>1832.37014914116</v>
          </cell>
          <cell r="K805">
            <v>3955.64923913671</v>
          </cell>
          <cell r="L805">
            <v>6300.05465955267</v>
          </cell>
          <cell r="M805">
            <v>8885.81625493315</v>
          </cell>
          <cell r="N805">
            <v>11742.1764045113</v>
          </cell>
          <cell r="O805">
            <v>15291.3506933258</v>
          </cell>
          <cell r="P805">
            <v>19693.0200539916</v>
          </cell>
          <cell r="Q805">
            <v>24588.0220314307</v>
          </cell>
          <cell r="R805">
            <v>29863.0357337838</v>
          </cell>
          <cell r="S805">
            <v>35547.5624588518</v>
          </cell>
          <cell r="T805">
            <v>41673.3937668533</v>
          </cell>
          <cell r="U805">
            <v>48274.7892794487</v>
          </cell>
          <cell r="V805">
            <v>55388.6682817634</v>
          </cell>
          <cell r="W805">
            <v>63054.8161989751</v>
          </cell>
          <cell r="X805">
            <v>71316.1071022147</v>
          </cell>
          <cell r="Y805">
            <v>80218.7434881785</v>
          </cell>
          <cell r="Z805">
            <v>89812.5146734548</v>
          </cell>
          <cell r="AA805">
            <v>100151.075248674</v>
          </cell>
          <cell r="AB805">
            <v>111292.245149778</v>
          </cell>
          <cell r="AC805">
            <v>123298.333024602</v>
          </cell>
          <cell r="AD805">
            <v>136236.484703242</v>
          </cell>
          <cell r="AE805">
            <v>48865.3321989389</v>
          </cell>
          <cell r="AF805">
            <v>44922.4129764727</v>
          </cell>
          <cell r="AG805">
            <v>42314.4433210826</v>
          </cell>
          <cell r="AH805">
            <v>39866.0116455222</v>
          </cell>
          <cell r="AI805">
            <v>37562.1026105134</v>
          </cell>
          <cell r="AJ805">
            <v>35389.577794188</v>
          </cell>
          <cell r="AK805">
            <v>33278.9912523846</v>
          </cell>
          <cell r="AL805">
            <v>31168.4047105813</v>
          </cell>
          <cell r="AM805">
            <v>29055.9412513682</v>
          </cell>
          <cell r="AN805">
            <v>26945.3547095648</v>
          </cell>
          <cell r="AO805">
            <v>24832.8912503517</v>
          </cell>
          <cell r="AP805">
            <v>22722.3047085483</v>
          </cell>
          <cell r="AQ805">
            <v>20609.8412493352</v>
          </cell>
          <cell r="AR805">
            <v>18499.2547075319</v>
          </cell>
          <cell r="AS805">
            <v>16942.3588016081</v>
          </cell>
          <cell r="AT805">
            <v>15939.1535315639</v>
          </cell>
          <cell r="AU805">
            <v>14935.9482615197</v>
          </cell>
          <cell r="AV805">
            <v>13932.7429914754</v>
          </cell>
          <cell r="AW805">
            <v>12929.5377214312</v>
          </cell>
          <cell r="AX805">
            <v>11926.332451387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</row>
        <row r="806">
          <cell r="A806">
            <v>-3226.16430175733</v>
          </cell>
          <cell r="B806">
            <v>-13055.5612678563</v>
          </cell>
          <cell r="C806">
            <v>-11370.3298196996</v>
          </cell>
          <cell r="D806">
            <v>-8961.5305498217</v>
          </cell>
          <cell r="E806">
            <v>-7319.89656980792</v>
          </cell>
          <cell r="F806">
            <v>-5890.93811832795</v>
          </cell>
          <cell r="G806">
            <v>-4392.19822694396</v>
          </cell>
          <cell r="H806">
            <v>-2809.23093729695</v>
          </cell>
          <cell r="I806">
            <v>-1061.33731875882</v>
          </cell>
          <cell r="J806">
            <v>870.31041214078</v>
          </cell>
          <cell r="K806">
            <v>2997.25602177932</v>
          </cell>
          <cell r="L806">
            <v>5341.7236275725</v>
          </cell>
          <cell r="M806">
            <v>7923.85758068568</v>
          </cell>
          <cell r="N806">
            <v>10773.4325909663</v>
          </cell>
          <cell r="O806">
            <v>14335.5828136103</v>
          </cell>
          <cell r="P806">
            <v>18779.6741682813</v>
          </cell>
          <cell r="Q806">
            <v>23728.0363904805</v>
          </cell>
          <cell r="R806">
            <v>29060.55283207</v>
          </cell>
          <cell r="S806">
            <v>34807.0463834627</v>
          </cell>
          <cell r="T806">
            <v>40999.6551635593</v>
          </cell>
          <cell r="U806">
            <v>47673.0122569535</v>
          </cell>
          <cell r="V806">
            <v>54864.4394046022</v>
          </cell>
          <cell r="W806">
            <v>62614.1557312067</v>
          </cell>
          <cell r="X806">
            <v>70965.5026766425</v>
          </cell>
          <cell r="Y806">
            <v>79965.1863894009</v>
          </cell>
          <cell r="Z806">
            <v>89663.5389376631</v>
          </cell>
          <cell r="AA806">
            <v>100114.799798869</v>
          </cell>
          <cell r="AB806">
            <v>111377.419202052</v>
          </cell>
          <cell r="AC806">
            <v>123514.385019431</v>
          </cell>
          <cell r="AD806">
            <v>136593.57503544</v>
          </cell>
          <cell r="AE806">
            <v>51664.5108085355</v>
          </cell>
          <cell r="AF806">
            <v>47495.7272636502</v>
          </cell>
          <cell r="AG806">
            <v>44738.3639063177</v>
          </cell>
          <cell r="AH806">
            <v>42149.6774270984</v>
          </cell>
          <cell r="AI806">
            <v>39713.7923551112</v>
          </cell>
          <cell r="AJ806">
            <v>37416.8176533349</v>
          </cell>
          <cell r="AK806">
            <v>35185.3292689437</v>
          </cell>
          <cell r="AL806">
            <v>32953.8408845525</v>
          </cell>
          <cell r="AM806">
            <v>30720.3680663012</v>
          </cell>
          <cell r="AN806">
            <v>28488.87968191</v>
          </cell>
          <cell r="AO806">
            <v>26255.4068636586</v>
          </cell>
          <cell r="AP806">
            <v>24023.9184792675</v>
          </cell>
          <cell r="AQ806">
            <v>21790.4456610161</v>
          </cell>
          <cell r="AR806">
            <v>19558.9572766249</v>
          </cell>
          <cell r="AS806">
            <v>17912.8768809797</v>
          </cell>
          <cell r="AT806">
            <v>16852.2044740805</v>
          </cell>
          <cell r="AU806">
            <v>15791.5320671813</v>
          </cell>
          <cell r="AV806">
            <v>14730.859660282</v>
          </cell>
          <cell r="AW806">
            <v>13670.1872533828</v>
          </cell>
          <cell r="AX806">
            <v>12609.5148464836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</row>
        <row r="807">
          <cell r="A807">
            <v>-3771.19740321663</v>
          </cell>
          <cell r="B807">
            <v>-15322.9164333613</v>
          </cell>
          <cell r="C807">
            <v>-13536.7392332051</v>
          </cell>
          <cell r="D807">
            <v>-10743.7551096422</v>
          </cell>
          <cell r="E807">
            <v>-8810.16717326702</v>
          </cell>
          <cell r="F807">
            <v>-7155.5125371458</v>
          </cell>
          <cell r="G807">
            <v>-5443.64886100565</v>
          </cell>
          <cell r="H807">
            <v>-3658.46976002351</v>
          </cell>
          <cell r="I807">
            <v>-1707.46618914754</v>
          </cell>
          <cell r="J807">
            <v>430.036911769796</v>
          </cell>
          <cell r="K807">
            <v>2765.48650371545</v>
          </cell>
          <cell r="L807">
            <v>5322.59954334644</v>
          </cell>
          <cell r="M807">
            <v>8122.44375872895</v>
          </cell>
          <cell r="N807">
            <v>11197.7230527812</v>
          </cell>
          <cell r="O807">
            <v>15065.9366725535</v>
          </cell>
          <cell r="P807">
            <v>19927.9346095538</v>
          </cell>
          <cell r="Q807">
            <v>25350.3250647152</v>
          </cell>
          <cell r="R807">
            <v>31193.6697829229</v>
          </cell>
          <cell r="S807">
            <v>37490.6485376168</v>
          </cell>
          <cell r="T807">
            <v>44276.4781179788</v>
          </cell>
          <cell r="U807">
            <v>51589.1092840585</v>
          </cell>
          <cell r="V807">
            <v>59469.4390120365</v>
          </cell>
          <cell r="W807">
            <v>67961.5392166399</v>
          </cell>
          <cell r="X807">
            <v>77112.9032298724</v>
          </cell>
          <cell r="Y807">
            <v>86974.7114145297</v>
          </cell>
          <cell r="Z807">
            <v>97602.1173979815</v>
          </cell>
          <cell r="AA807">
            <v>109054.556527027</v>
          </cell>
          <cell r="AB807">
            <v>121396.0782689</v>
          </cell>
          <cell r="AC807">
            <v>134695.704417434</v>
          </cell>
          <cell r="AD807">
            <v>149027.815107692</v>
          </cell>
          <cell r="AE807">
            <v>60334.3563372752</v>
          </cell>
          <cell r="AF807">
            <v>55466.0072915986</v>
          </cell>
          <cell r="AG807">
            <v>52245.9295099823</v>
          </cell>
          <cell r="AH807">
            <v>49222.8343516537</v>
          </cell>
          <cell r="AI807">
            <v>46378.1822755975</v>
          </cell>
          <cell r="AJ807">
            <v>43695.7511834253</v>
          </cell>
          <cell r="AK807">
            <v>41089.7956979414</v>
          </cell>
          <cell r="AL807">
            <v>38483.8402124574</v>
          </cell>
          <cell r="AM807">
            <v>35875.5672843465</v>
          </cell>
          <cell r="AN807">
            <v>33269.6117988626</v>
          </cell>
          <cell r="AO807">
            <v>30661.3388707517</v>
          </cell>
          <cell r="AP807">
            <v>28055.3833852678</v>
          </cell>
          <cell r="AQ807">
            <v>25447.1104571569</v>
          </cell>
          <cell r="AR807">
            <v>22841.1549716729</v>
          </cell>
          <cell r="AS807">
            <v>20918.8450611288</v>
          </cell>
          <cell r="AT807">
            <v>19680.1807255246</v>
          </cell>
          <cell r="AU807">
            <v>18441.5163899203</v>
          </cell>
          <cell r="AV807">
            <v>17202.852054316</v>
          </cell>
          <cell r="AW807">
            <v>15964.1877187118</v>
          </cell>
          <cell r="AX807">
            <v>14725.5233831075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</row>
        <row r="808">
          <cell r="A808">
            <v>-2853.68711954208</v>
          </cell>
          <cell r="B808">
            <v>-11393.8246960784</v>
          </cell>
          <cell r="C808">
            <v>-9844.30458522392</v>
          </cell>
          <cell r="D808">
            <v>-7568.3776438706</v>
          </cell>
          <cell r="E808">
            <v>-6044.8484193819</v>
          </cell>
          <cell r="F808">
            <v>-4744.95668007609</v>
          </cell>
          <cell r="G808">
            <v>-3365.2003174428</v>
          </cell>
          <cell r="H808">
            <v>-1892.11176921831</v>
          </cell>
          <cell r="I808">
            <v>-252.740447674214</v>
          </cell>
          <cell r="J808">
            <v>1570.65931144899</v>
          </cell>
          <cell r="K808">
            <v>3589.85961387538</v>
          </cell>
          <cell r="L808">
            <v>5826.26372305947</v>
          </cell>
          <cell r="M808">
            <v>8299.58923586946</v>
          </cell>
          <cell r="N808">
            <v>11037.8589569354</v>
          </cell>
          <cell r="O808">
            <v>14438.0871145206</v>
          </cell>
          <cell r="P808">
            <v>18648.8457956418</v>
          </cell>
          <cell r="Q808">
            <v>23329.9436468673</v>
          </cell>
          <cell r="R808">
            <v>28374.4472897828</v>
          </cell>
          <cell r="S808">
            <v>33810.5688604365</v>
          </cell>
          <cell r="T808">
            <v>39668.7106763174</v>
          </cell>
          <cell r="U808">
            <v>45981.6352658323</v>
          </cell>
          <cell r="V808">
            <v>52784.6485976133</v>
          </cell>
          <cell r="W808">
            <v>60115.7975343928</v>
          </cell>
          <cell r="X808">
            <v>68016.082615735</v>
          </cell>
          <cell r="Y808">
            <v>76529.6873596454</v>
          </cell>
          <cell r="Z808">
            <v>85704.2253654585</v>
          </cell>
          <cell r="AA808">
            <v>95591.0065999663</v>
          </cell>
          <cell r="AB808">
            <v>106245.32435603</v>
          </cell>
          <cell r="AC808">
            <v>117726.764488535</v>
          </cell>
          <cell r="AD808">
            <v>130099.538657136</v>
          </cell>
          <cell r="AE808">
            <v>45872.9612751246</v>
          </cell>
          <cell r="AF808">
            <v>42171.4949663154</v>
          </cell>
          <cell r="AG808">
            <v>39723.2297929333</v>
          </cell>
          <cell r="AH808">
            <v>37424.7329571703</v>
          </cell>
          <cell r="AI808">
            <v>35261.9086154858</v>
          </cell>
          <cell r="AJ808">
            <v>33222.4229047816</v>
          </cell>
          <cell r="AK808">
            <v>31241.0825486826</v>
          </cell>
          <cell r="AL808">
            <v>29259.7421925835</v>
          </cell>
          <cell r="AM808">
            <v>27276.6398560419</v>
          </cell>
          <cell r="AN808">
            <v>25295.2994999429</v>
          </cell>
          <cell r="AO808">
            <v>23312.1971634012</v>
          </cell>
          <cell r="AP808">
            <v>21330.8568073022</v>
          </cell>
          <cell r="AQ808">
            <v>19347.7544707605</v>
          </cell>
          <cell r="AR808">
            <v>17366.4141146615</v>
          </cell>
          <cell r="AS808">
            <v>15904.8579891228</v>
          </cell>
          <cell r="AT808">
            <v>14963.0860941445</v>
          </cell>
          <cell r="AU808">
            <v>14021.3141991662</v>
          </cell>
          <cell r="AV808">
            <v>13079.5423041879</v>
          </cell>
          <cell r="AW808">
            <v>12137.7704092096</v>
          </cell>
          <cell r="AX808">
            <v>11195.9985142313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</row>
        <row r="809">
          <cell r="A809">
            <v>-3166.67471160333</v>
          </cell>
          <cell r="B809">
            <v>-12935.8048947077</v>
          </cell>
          <cell r="C809">
            <v>-11424.403712995</v>
          </cell>
          <cell r="D809">
            <v>-9020.17612653019</v>
          </cell>
          <cell r="E809">
            <v>-7398.75418980413</v>
          </cell>
          <cell r="F809">
            <v>-6018.50199101208</v>
          </cell>
          <cell r="G809">
            <v>-4568.4957024246</v>
          </cell>
          <cell r="H809">
            <v>-3034.62035542825</v>
          </cell>
          <cell r="I809">
            <v>-1337.78367897371</v>
          </cell>
          <cell r="J809">
            <v>540.467833875548</v>
          </cell>
          <cell r="K809">
            <v>2611.53500668192</v>
          </cell>
          <cell r="L809">
            <v>4897.28869024012</v>
          </cell>
          <cell r="M809">
            <v>7417.57803405079</v>
          </cell>
          <cell r="N809">
            <v>10201.6183689567</v>
          </cell>
          <cell r="O809">
            <v>13685.3081044924</v>
          </cell>
          <cell r="P809">
            <v>18033.8606081663</v>
          </cell>
          <cell r="Q809">
            <v>22876.3134405007</v>
          </cell>
          <cell r="R809">
            <v>28094.698471047</v>
          </cell>
          <cell r="S809">
            <v>33718.200293346</v>
          </cell>
          <cell r="T809">
            <v>39778.2691767817</v>
          </cell>
          <cell r="U809">
            <v>46308.7969568851</v>
          </cell>
          <cell r="V809">
            <v>53346.3065804593</v>
          </cell>
          <cell r="W809">
            <v>60930.156365586</v>
          </cell>
          <cell r="X809">
            <v>69102.7601188658</v>
          </cell>
          <cell r="Y809">
            <v>77909.8243409332</v>
          </cell>
          <cell r="Z809">
            <v>87400.6038468517</v>
          </cell>
          <cell r="AA809">
            <v>97628.1772309841</v>
          </cell>
          <cell r="AB809">
            <v>108649.743716918</v>
          </cell>
          <cell r="AC809">
            <v>120526.943052619</v>
          </cell>
          <cell r="AD809">
            <v>133326.200239881</v>
          </cell>
          <cell r="AE809">
            <v>50583.0502391762</v>
          </cell>
          <cell r="AF809">
            <v>46501.5292069022</v>
          </cell>
          <cell r="AG809">
            <v>43801.8839949597</v>
          </cell>
          <cell r="AH809">
            <v>41267.3848545906</v>
          </cell>
          <cell r="AI809">
            <v>38882.4886261174</v>
          </cell>
          <cell r="AJ809">
            <v>36633.5950448223</v>
          </cell>
          <cell r="AK809">
            <v>34448.8169971968</v>
          </cell>
          <cell r="AL809">
            <v>32264.0389495713</v>
          </cell>
          <cell r="AM809">
            <v>30077.3180069862</v>
          </cell>
          <cell r="AN809">
            <v>27892.5399593607</v>
          </cell>
          <cell r="AO809">
            <v>25705.8190167755</v>
          </cell>
          <cell r="AP809">
            <v>23521.0409691501</v>
          </cell>
          <cell r="AQ809">
            <v>21334.3200265649</v>
          </cell>
          <cell r="AR809">
            <v>19149.5419789394</v>
          </cell>
          <cell r="AS809">
            <v>17537.9179444215</v>
          </cell>
          <cell r="AT809">
            <v>16499.4479230112</v>
          </cell>
          <cell r="AU809">
            <v>15460.977901601</v>
          </cell>
          <cell r="AV809">
            <v>14422.5078801907</v>
          </cell>
          <cell r="AW809">
            <v>13384.0378587804</v>
          </cell>
          <cell r="AX809">
            <v>12345.5678373701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</row>
        <row r="810">
          <cell r="A810">
            <v>-3723.72575513538</v>
          </cell>
          <cell r="B810">
            <v>-15275.7428271513</v>
          </cell>
          <cell r="C810">
            <v>-13623.9683887365</v>
          </cell>
          <cell r="D810">
            <v>-10944.036492265</v>
          </cell>
          <cell r="E810">
            <v>-9083.4063451376</v>
          </cell>
          <cell r="F810">
            <v>-7486.15485845111</v>
          </cell>
          <cell r="G810">
            <v>-5832.96043213999</v>
          </cell>
          <cell r="H810">
            <v>-4108.09446377632</v>
          </cell>
          <cell r="I810">
            <v>-2220.51732682732</v>
          </cell>
          <cell r="J810">
            <v>-149.984093867346</v>
          </cell>
          <cell r="K810">
            <v>2114.70996690243</v>
          </cell>
          <cell r="L810">
            <v>4596.85146243203</v>
          </cell>
          <cell r="M810">
            <v>7317.11701674109</v>
          </cell>
          <cell r="N810">
            <v>10307.5840280727</v>
          </cell>
          <cell r="O810">
            <v>14077.7397776401</v>
          </cell>
          <cell r="P810">
            <v>18824.7296717529</v>
          </cell>
          <cell r="Q810">
            <v>24120.6735448227</v>
          </cell>
          <cell r="R810">
            <v>29827.7553041547</v>
          </cell>
          <cell r="S810">
            <v>35977.8926523475</v>
          </cell>
          <cell r="T810">
            <v>42605.481146202</v>
          </cell>
          <cell r="U810">
            <v>49747.5865589827</v>
          </cell>
          <cell r="V810">
            <v>57444.1521762612</v>
          </cell>
          <cell r="W810">
            <v>65738.2221846751</v>
          </cell>
          <cell r="X810">
            <v>74676.182402936</v>
          </cell>
          <cell r="Y810">
            <v>84308.0197014123</v>
          </cell>
          <cell r="Z810">
            <v>94687.6015611278</v>
          </cell>
          <cell r="AA810">
            <v>105872.977335652</v>
          </cell>
          <cell r="AB810">
            <v>117926.702900734</v>
          </cell>
          <cell r="AC810">
            <v>130916.19050733</v>
          </cell>
          <cell r="AD810">
            <v>144914.085794634</v>
          </cell>
          <cell r="AE810">
            <v>59415.2621153064</v>
          </cell>
          <cell r="AF810">
            <v>54621.0743228534</v>
          </cell>
          <cell r="AG810">
            <v>51450.0491053653</v>
          </cell>
          <cell r="AH810">
            <v>48473.0058063944</v>
          </cell>
          <cell r="AI810">
            <v>45671.6873041979</v>
          </cell>
          <cell r="AJ810">
            <v>43030.1186172507</v>
          </cell>
          <cell r="AK810">
            <v>40463.8605574926</v>
          </cell>
          <cell r="AL810">
            <v>37897.6024977345</v>
          </cell>
          <cell r="AM810">
            <v>35329.0622977586</v>
          </cell>
          <cell r="AN810">
            <v>32762.8042380005</v>
          </cell>
          <cell r="AO810">
            <v>30194.2640380245</v>
          </cell>
          <cell r="AP810">
            <v>27628.0059782664</v>
          </cell>
          <cell r="AQ810">
            <v>25059.4657782905</v>
          </cell>
          <cell r="AR810">
            <v>22493.2077185324</v>
          </cell>
          <cell r="AS810">
            <v>20600.1810230397</v>
          </cell>
          <cell r="AT810">
            <v>19380.3856918125</v>
          </cell>
          <cell r="AU810">
            <v>18160.5903605852</v>
          </cell>
          <cell r="AV810">
            <v>16940.795029358</v>
          </cell>
          <cell r="AW810">
            <v>15720.9996981308</v>
          </cell>
          <cell r="AX810">
            <v>14501.2043669035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</row>
        <row r="811">
          <cell r="A811">
            <v>-2927.14117326202</v>
          </cell>
          <cell r="B811">
            <v>-11717.3524630644</v>
          </cell>
          <cell r="C811">
            <v>-10071.6118164397</v>
          </cell>
          <cell r="D811">
            <v>-7628.45905180349</v>
          </cell>
          <cell r="E811">
            <v>-6024.16925325166</v>
          </cell>
          <cell r="F811">
            <v>-4677.6733657126</v>
          </cell>
          <cell r="G811">
            <v>-3251.6615313999</v>
          </cell>
          <cell r="H811">
            <v>-1732.34574420777</v>
          </cell>
          <cell r="I811">
            <v>-45.1092505828409</v>
          </cell>
          <cell r="J811">
            <v>1828.15507079086</v>
          </cell>
          <cell r="K811">
            <v>3899.33369022445</v>
          </cell>
          <cell r="L811">
            <v>6190.16363669414</v>
          </cell>
          <cell r="M811">
            <v>8720.63184661524</v>
          </cell>
          <cell r="N811">
            <v>11519.3063126893</v>
          </cell>
          <cell r="O811">
            <v>14992.9111854252</v>
          </cell>
          <cell r="P811">
            <v>19294.3532339089</v>
          </cell>
          <cell r="Q811">
            <v>24076.2955108722</v>
          </cell>
          <cell r="R811">
            <v>29229.4723943756</v>
          </cell>
          <cell r="S811">
            <v>34782.7037917102</v>
          </cell>
          <cell r="T811">
            <v>40767.0469744689</v>
          </cell>
          <cell r="U811">
            <v>47215.9702709513</v>
          </cell>
          <cell r="V811">
            <v>54165.540242763</v>
          </cell>
          <cell r="W811">
            <v>61654.6233924181</v>
          </cell>
          <cell r="X811">
            <v>69725.10353003</v>
          </cell>
          <cell r="Y811">
            <v>78422.1160147406</v>
          </cell>
          <cell r="Z811">
            <v>87794.3001809227</v>
          </cell>
          <cell r="AA811">
            <v>97894.0713608829</v>
          </cell>
          <cell r="AB811">
            <v>108777.914025395</v>
          </cell>
          <cell r="AC811">
            <v>120506.697681492</v>
          </cell>
          <cell r="AD811">
            <v>133146.017294233</v>
          </cell>
          <cell r="AE811">
            <v>47015.7383367131</v>
          </cell>
          <cell r="AF811">
            <v>43222.0619181929</v>
          </cell>
          <cell r="AG811">
            <v>40712.8061045064</v>
          </cell>
          <cell r="AH811">
            <v>38357.0496241286</v>
          </cell>
          <cell r="AI811">
            <v>36140.3454809833</v>
          </cell>
          <cell r="AJ811">
            <v>34050.0525535039</v>
          </cell>
          <cell r="AK811">
            <v>32019.3534848384</v>
          </cell>
          <cell r="AL811">
            <v>29988.6544161729</v>
          </cell>
          <cell r="AM811">
            <v>27956.1494729979</v>
          </cell>
          <cell r="AN811">
            <v>25925.4504043324</v>
          </cell>
          <cell r="AO811">
            <v>23892.9454611574</v>
          </cell>
          <cell r="AP811">
            <v>21862.246392492</v>
          </cell>
          <cell r="AQ811">
            <v>19829.741449317</v>
          </cell>
          <cell r="AR811">
            <v>17799.0423806515</v>
          </cell>
          <cell r="AS811">
            <v>16301.0762922924</v>
          </cell>
          <cell r="AT811">
            <v>15335.8431842397</v>
          </cell>
          <cell r="AU811">
            <v>14370.6100761869</v>
          </cell>
          <cell r="AV811">
            <v>13405.3769681342</v>
          </cell>
          <cell r="AW811">
            <v>12440.1438600815</v>
          </cell>
          <cell r="AX811">
            <v>11474.9107520288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</row>
        <row r="812">
          <cell r="A812">
            <v>-2997.12014252519</v>
          </cell>
          <cell r="B812">
            <v>-12018.7587937471</v>
          </cell>
          <cell r="C812">
            <v>-10217.039758052</v>
          </cell>
          <cell r="D812">
            <v>-7722.88561447274</v>
          </cell>
          <cell r="E812">
            <v>-6094.87182287907</v>
          </cell>
          <cell r="F812">
            <v>-4710.87382089498</v>
          </cell>
          <cell r="G812">
            <v>-3248.23817121611</v>
          </cell>
          <cell r="H812">
            <v>-1692.91304577529</v>
          </cell>
          <cell r="I812">
            <v>31.2645214947072</v>
          </cell>
          <cell r="J812">
            <v>1942.69783060163</v>
          </cell>
          <cell r="K812">
            <v>4053.3296476115</v>
          </cell>
          <cell r="L812">
            <v>6385.15879670193</v>
          </cell>
          <cell r="M812">
            <v>8958.36802708558</v>
          </cell>
          <cell r="N812">
            <v>11801.9799094086</v>
          </cell>
          <cell r="O812">
            <v>15331.9238327094</v>
          </cell>
          <cell r="P812">
            <v>19705.1708608096</v>
          </cell>
          <cell r="Q812">
            <v>24567.4743360911</v>
          </cell>
          <cell r="R812">
            <v>29807.2510665853</v>
          </cell>
          <cell r="S812">
            <v>35453.8052820932</v>
          </cell>
          <cell r="T812">
            <v>41538.7161759323</v>
          </cell>
          <cell r="U812">
            <v>48096.0145162676</v>
          </cell>
          <cell r="V812">
            <v>55162.3729682374</v>
          </cell>
          <cell r="W812">
            <v>62777.3111912819</v>
          </cell>
          <cell r="X812">
            <v>70983.4168587095</v>
          </cell>
          <cell r="Y812">
            <v>79826.5838355867</v>
          </cell>
          <cell r="Z812">
            <v>89356.2688469967</v>
          </cell>
          <cell r="AA812">
            <v>99625.7680721217</v>
          </cell>
          <cell r="AB812">
            <v>110692.515211043</v>
          </cell>
          <cell r="AC812">
            <v>122618.402691242</v>
          </cell>
          <cell r="AD812">
            <v>135470.127810193</v>
          </cell>
          <cell r="AE812">
            <v>48107.5250159781</v>
          </cell>
          <cell r="AF812">
            <v>44225.7528762013</v>
          </cell>
          <cell r="AG812">
            <v>41658.2278069598</v>
          </cell>
          <cell r="AH812">
            <v>39247.7665907667</v>
          </cell>
          <cell r="AI812">
            <v>36979.5867473351</v>
          </cell>
          <cell r="AJ812">
            <v>34840.753606414</v>
          </cell>
          <cell r="AK812">
            <v>32762.8981966764</v>
          </cell>
          <cell r="AL812">
            <v>30685.0427869388</v>
          </cell>
          <cell r="AM812">
            <v>28605.3395671653</v>
          </cell>
          <cell r="AN812">
            <v>26527.4841574276</v>
          </cell>
          <cell r="AO812">
            <v>24447.7809376542</v>
          </cell>
          <cell r="AP812">
            <v>22369.9255279165</v>
          </cell>
          <cell r="AQ812">
            <v>20290.222308143</v>
          </cell>
          <cell r="AR812">
            <v>18212.3668984054</v>
          </cell>
          <cell r="AS812">
            <v>16679.6154492476</v>
          </cell>
          <cell r="AT812">
            <v>15691.9679606696</v>
          </cell>
          <cell r="AU812">
            <v>14704.3204720915</v>
          </cell>
          <cell r="AV812">
            <v>13716.6729835135</v>
          </cell>
          <cell r="AW812">
            <v>12729.0254949355</v>
          </cell>
          <cell r="AX812">
            <v>11741.3780063574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</row>
        <row r="813">
          <cell r="A813">
            <v>-3641.41898798286</v>
          </cell>
          <cell r="B813">
            <v>-14718.7932573739</v>
          </cell>
          <cell r="C813">
            <v>-13040.8117630872</v>
          </cell>
          <cell r="D813">
            <v>-10241.9184413065</v>
          </cell>
          <cell r="E813">
            <v>-8316.73017927143</v>
          </cell>
          <cell r="F813">
            <v>-6701.9244323674</v>
          </cell>
          <cell r="G813">
            <v>-5026.11373199104</v>
          </cell>
          <cell r="H813">
            <v>-3273.50058047609</v>
          </cell>
          <cell r="I813">
            <v>-1354.20289683066</v>
          </cell>
          <cell r="J813">
            <v>752.114206151054</v>
          </cell>
          <cell r="K813">
            <v>3057.00900542144</v>
          </cell>
          <cell r="L813">
            <v>5583.95277133148</v>
          </cell>
          <cell r="M813">
            <v>8353.90537343392</v>
          </cell>
          <cell r="N813">
            <v>11399.0116944372</v>
          </cell>
          <cell r="O813">
            <v>15220.3243926218</v>
          </cell>
          <cell r="P813">
            <v>20011.6152554922</v>
          </cell>
          <cell r="Q813">
            <v>25352.3886569474</v>
          </cell>
          <cell r="R813">
            <v>31107.7801774587</v>
          </cell>
          <cell r="S813">
            <v>37309.9776991413</v>
          </cell>
          <cell r="T813">
            <v>43993.6679330505</v>
          </cell>
          <cell r="U813">
            <v>51196.2304097668</v>
          </cell>
          <cell r="V813">
            <v>58957.9465299735</v>
          </cell>
          <cell r="W813">
            <v>67322.2248441747</v>
          </cell>
          <cell r="X813">
            <v>76335.8438214623</v>
          </cell>
          <cell r="Y813">
            <v>86049.2134650547</v>
          </cell>
          <cell r="Z813">
            <v>96516.6572377286</v>
          </cell>
          <cell r="AA813">
            <v>107796.715873854</v>
          </cell>
          <cell r="AB813">
            <v>119952.474777151</v>
          </cell>
          <cell r="AC813">
            <v>133051.916835178</v>
          </cell>
          <cell r="AD813">
            <v>147168.302623734</v>
          </cell>
          <cell r="AE813">
            <v>58349.5349097325</v>
          </cell>
          <cell r="AF813">
            <v>53641.3401126337</v>
          </cell>
          <cell r="AG813">
            <v>50527.1933422571</v>
          </cell>
          <cell r="AH813">
            <v>47603.5490509305</v>
          </cell>
          <cell r="AI813">
            <v>44852.4775935669</v>
          </cell>
          <cell r="AJ813">
            <v>42258.290530715</v>
          </cell>
          <cell r="AK813">
            <v>39738.0632538474</v>
          </cell>
          <cell r="AL813">
            <v>37217.8359769797</v>
          </cell>
          <cell r="AM813">
            <v>34695.3674944761</v>
          </cell>
          <cell r="AN813">
            <v>32175.1402176085</v>
          </cell>
          <cell r="AO813">
            <v>29652.6717351049</v>
          </cell>
          <cell r="AP813">
            <v>27132.4444582372</v>
          </cell>
          <cell r="AQ813">
            <v>24609.9759757337</v>
          </cell>
          <cell r="AR813">
            <v>22089.748698866</v>
          </cell>
          <cell r="AS813">
            <v>20230.6770845837</v>
          </cell>
          <cell r="AT813">
            <v>19032.7611328869</v>
          </cell>
          <cell r="AU813">
            <v>17834.8451811901</v>
          </cell>
          <cell r="AV813">
            <v>16636.9292294933</v>
          </cell>
          <cell r="AW813">
            <v>15439.0132777965</v>
          </cell>
          <cell r="AX813">
            <v>14241.0973260997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</row>
        <row r="814">
          <cell r="A814">
            <v>-3318.73128658175</v>
          </cell>
          <cell r="B814">
            <v>-13418.4006032646</v>
          </cell>
          <cell r="C814">
            <v>-11670.0640673508</v>
          </cell>
          <cell r="D814">
            <v>-8946.70878855097</v>
          </cell>
          <cell r="E814">
            <v>-7144.65232030025</v>
          </cell>
          <cell r="F814">
            <v>-5643.18955818629</v>
          </cell>
          <cell r="G814">
            <v>-4071.50870892092</v>
          </cell>
          <cell r="H814">
            <v>-2414.67505114635</v>
          </cell>
          <cell r="I814">
            <v>-589.734071047374</v>
          </cell>
          <cell r="J814">
            <v>1422.69564289238</v>
          </cell>
          <cell r="K814">
            <v>3634.39431189554</v>
          </cell>
          <cell r="L814">
            <v>6068.1164212691</v>
          </cell>
          <cell r="M814">
            <v>8744.45962021874</v>
          </cell>
          <cell r="N814">
            <v>11694.020801254</v>
          </cell>
          <cell r="O814">
            <v>15374.7606052551</v>
          </cell>
          <cell r="P814">
            <v>19961.8447792347</v>
          </cell>
          <cell r="Q814">
            <v>25068.3859494599</v>
          </cell>
          <cell r="R814">
            <v>30571.361181895</v>
          </cell>
          <cell r="S814">
            <v>36501.5466830645</v>
          </cell>
          <cell r="T814">
            <v>42892.1078963881</v>
          </cell>
          <cell r="U814">
            <v>49778.7849848505</v>
          </cell>
          <cell r="V814">
            <v>57200.0927131726</v>
          </cell>
          <cell r="W814">
            <v>65197.5358473546</v>
          </cell>
          <cell r="X814">
            <v>73815.8412762465</v>
          </cell>
          <cell r="Y814">
            <v>83103.2081533183</v>
          </cell>
          <cell r="Z814">
            <v>93111.5774575865</v>
          </cell>
          <cell r="AA814">
            <v>103896.922481256</v>
          </cell>
          <cell r="AB814">
            <v>115519.561868672</v>
          </cell>
          <cell r="AC814">
            <v>128044.496957299</v>
          </cell>
          <cell r="AD814">
            <v>141541.77530736</v>
          </cell>
          <cell r="AE814">
            <v>53160.3108268845</v>
          </cell>
          <cell r="AF814">
            <v>48870.8319264186</v>
          </cell>
          <cell r="AG814">
            <v>46033.6368994169</v>
          </cell>
          <cell r="AH814">
            <v>43370.0023132182</v>
          </cell>
          <cell r="AI814">
            <v>40863.5930675119</v>
          </cell>
          <cell r="AJ814">
            <v>38500.1159495258</v>
          </cell>
          <cell r="AK814">
            <v>36204.021120322</v>
          </cell>
          <cell r="AL814">
            <v>33907.9262911183</v>
          </cell>
          <cell r="AM814">
            <v>31609.7895743757</v>
          </cell>
          <cell r="AN814">
            <v>29313.694745172</v>
          </cell>
          <cell r="AO814">
            <v>27015.5580284295</v>
          </cell>
          <cell r="AP814">
            <v>24719.4631992257</v>
          </cell>
          <cell r="AQ814">
            <v>22421.3264824832</v>
          </cell>
          <cell r="AR814">
            <v>20125.2316532794</v>
          </cell>
          <cell r="AS814">
            <v>18431.4936480396</v>
          </cell>
          <cell r="AT814">
            <v>17340.1124667637</v>
          </cell>
          <cell r="AU814">
            <v>16248.7312854877</v>
          </cell>
          <cell r="AV814">
            <v>15157.3501042118</v>
          </cell>
          <cell r="AW814">
            <v>14065.9689229358</v>
          </cell>
          <cell r="AX814">
            <v>12974.5877416599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</row>
        <row r="815">
          <cell r="A815">
            <v>-3672.06415468843</v>
          </cell>
          <cell r="B815">
            <v>-15014.319636151</v>
          </cell>
          <cell r="C815">
            <v>-13356.0621203076</v>
          </cell>
          <cell r="D815">
            <v>-10746.4333348515</v>
          </cell>
          <cell r="E815">
            <v>-8922.89017181228</v>
          </cell>
          <cell r="F815">
            <v>-7343.48726778641</v>
          </cell>
          <cell r="G815">
            <v>-5706.85521663947</v>
          </cell>
          <cell r="H815">
            <v>-3997.39963868657</v>
          </cell>
          <cell r="I815">
            <v>-2125.11523324627</v>
          </cell>
          <cell r="J815">
            <v>-69.9057564641104</v>
          </cell>
          <cell r="K815">
            <v>2179.45863251258</v>
          </cell>
          <cell r="L815">
            <v>4646.14979709274</v>
          </cell>
          <cell r="M815">
            <v>7350.78155834568</v>
          </cell>
          <cell r="N815">
            <v>10325.1919164753</v>
          </cell>
          <cell r="O815">
            <v>14072.4655781998</v>
          </cell>
          <cell r="P815">
            <v>18786.9766753834</v>
          </cell>
          <cell r="Q815">
            <v>24045.8180736922</v>
          </cell>
          <cell r="R815">
            <v>29712.9169967233</v>
          </cell>
          <cell r="S815">
            <v>35819.9675371235</v>
          </cell>
          <cell r="T815">
            <v>42401.1242823202</v>
          </cell>
          <cell r="U815">
            <v>49493.1933291254</v>
          </cell>
          <cell r="V815">
            <v>57135.8381273005</v>
          </cell>
          <cell r="W815">
            <v>65371.8013032914</v>
          </cell>
          <cell r="X815">
            <v>74247.1437047172</v>
          </cell>
          <cell r="Y815">
            <v>83811.5020025026</v>
          </cell>
          <cell r="Z815">
            <v>94118.3662913354</v>
          </cell>
          <cell r="AA815">
            <v>105225.379240967</v>
          </cell>
          <cell r="AB815">
            <v>117194.658471406</v>
          </cell>
          <cell r="AC815">
            <v>130093.143954937</v>
          </cell>
          <cell r="AD815">
            <v>143992.972387861</v>
          </cell>
          <cell r="AE815">
            <v>58645.520543569</v>
          </cell>
          <cell r="AF815">
            <v>53913.4428136687</v>
          </cell>
          <cell r="AG815">
            <v>50783.4991272222</v>
          </cell>
          <cell r="AH815">
            <v>47845.0242685223</v>
          </cell>
          <cell r="AI815">
            <v>45079.9976420164</v>
          </cell>
          <cell r="AJ815">
            <v>42472.651226596</v>
          </cell>
          <cell r="AK815">
            <v>39939.6397678302</v>
          </cell>
          <cell r="AL815">
            <v>37406.6283090645</v>
          </cell>
          <cell r="AM815">
            <v>34871.3642758546</v>
          </cell>
          <cell r="AN815">
            <v>32338.3528170888</v>
          </cell>
          <cell r="AO815">
            <v>29803.088783879</v>
          </cell>
          <cell r="AP815">
            <v>27270.0773251132</v>
          </cell>
          <cell r="AQ815">
            <v>24734.8132919033</v>
          </cell>
          <cell r="AR815">
            <v>22201.8018331375</v>
          </cell>
          <cell r="AS815">
            <v>20333.2998353749</v>
          </cell>
          <cell r="AT815">
            <v>19129.3072986154</v>
          </cell>
          <cell r="AU815">
            <v>17925.314761856</v>
          </cell>
          <cell r="AV815">
            <v>16721.3222250965</v>
          </cell>
          <cell r="AW815">
            <v>15517.329688337</v>
          </cell>
          <cell r="AX815">
            <v>14313.3371515775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</row>
        <row r="816">
          <cell r="A816">
            <v>-3402.49023241482</v>
          </cell>
          <cell r="B816">
            <v>-13748.9367730872</v>
          </cell>
          <cell r="C816">
            <v>-11969.8498045217</v>
          </cell>
          <cell r="D816">
            <v>-9305.0403337296</v>
          </cell>
          <cell r="E816">
            <v>-7509.33374490033</v>
          </cell>
          <cell r="F816">
            <v>-5982.96933454484</v>
          </cell>
          <cell r="G816">
            <v>-4389.14440964144</v>
          </cell>
          <cell r="H816">
            <v>-2712.72737916056</v>
          </cell>
          <cell r="I816">
            <v>-868.989624876223</v>
          </cell>
          <cell r="J816">
            <v>1161.66626806032</v>
          </cell>
          <cell r="K816">
            <v>3390.92791348939</v>
          </cell>
          <cell r="L816">
            <v>5841.69895113106</v>
          </cell>
          <cell r="M816">
            <v>8534.63093672573</v>
          </cell>
          <cell r="N816">
            <v>11500.6803296032</v>
          </cell>
          <cell r="O816">
            <v>15208.9828596863</v>
          </cell>
          <cell r="P816">
            <v>19839.4990756646</v>
          </cell>
          <cell r="Q816">
            <v>24996.5348215403</v>
          </cell>
          <cell r="R816">
            <v>30553.9246547619</v>
          </cell>
          <cell r="S816">
            <v>36542.7491035925</v>
          </cell>
          <cell r="T816">
            <v>42996.5015584783</v>
          </cell>
          <cell r="U816">
            <v>49951.2755888104</v>
          </cell>
          <cell r="V816">
            <v>57445.9668015737</v>
          </cell>
          <cell r="W816">
            <v>65522.4903708072</v>
          </cell>
          <cell r="X816">
            <v>74226.0154544422</v>
          </cell>
          <cell r="Y816">
            <v>83605.2178095286</v>
          </cell>
          <cell r="Z816">
            <v>93712.552018637</v>
          </cell>
          <cell r="AA816">
            <v>104604.544849905</v>
          </cell>
          <cell r="AB816">
            <v>116342.111391385</v>
          </cell>
          <cell r="AC816">
            <v>128990.895727727</v>
          </cell>
          <cell r="AD816">
            <v>142621.638064467</v>
          </cell>
          <cell r="AE816">
            <v>54511.6896142714</v>
          </cell>
          <cell r="AF816">
            <v>50113.1686351406</v>
          </cell>
          <cell r="AG816">
            <v>47203.8497789977</v>
          </cell>
          <cell r="AH816">
            <v>44472.5034126919</v>
          </cell>
          <cell r="AI816">
            <v>41902.3791842386</v>
          </cell>
          <cell r="AJ816">
            <v>39478.8205356511</v>
          </cell>
          <cell r="AK816">
            <v>37124.3570890005</v>
          </cell>
          <cell r="AL816">
            <v>34769.8936423498</v>
          </cell>
          <cell r="AM816">
            <v>32413.3364017011</v>
          </cell>
          <cell r="AN816">
            <v>30058.8729550505</v>
          </cell>
          <cell r="AO816">
            <v>27702.3157144017</v>
          </cell>
          <cell r="AP816">
            <v>25347.8522677511</v>
          </cell>
          <cell r="AQ816">
            <v>22991.2950271023</v>
          </cell>
          <cell r="AR816">
            <v>20636.8315804517</v>
          </cell>
          <cell r="AS816">
            <v>18900.0373632359</v>
          </cell>
          <cell r="AT816">
            <v>17780.9123754549</v>
          </cell>
          <cell r="AU816">
            <v>16661.7873876739</v>
          </cell>
          <cell r="AV816">
            <v>15542.6623998929</v>
          </cell>
          <cell r="AW816">
            <v>14423.5374121119</v>
          </cell>
          <cell r="AX816">
            <v>13304.4124243309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</row>
        <row r="817">
          <cell r="A817">
            <v>-2848.03771005069</v>
          </cell>
          <cell r="B817">
            <v>-11576.6435961599</v>
          </cell>
          <cell r="C817">
            <v>-10114.751578945</v>
          </cell>
          <cell r="D817">
            <v>-7610.17380658982</v>
          </cell>
          <cell r="E817">
            <v>-6009.69669017963</v>
          </cell>
          <cell r="F817">
            <v>-4719.65190185841</v>
          </cell>
          <cell r="G817">
            <v>-3349.39836149495</v>
          </cell>
          <cell r="H817">
            <v>-1885.53891103882</v>
          </cell>
          <cell r="I817">
            <v>-255.567971111599</v>
          </cell>
          <cell r="J817">
            <v>1558.181345164</v>
          </cell>
          <cell r="K817">
            <v>3567.4731479303</v>
          </cell>
          <cell r="L817">
            <v>5793.64324931289</v>
          </cell>
          <cell r="M817">
            <v>8256.36180505679</v>
          </cell>
          <cell r="N817">
            <v>10983.5292475243</v>
          </cell>
          <cell r="O817">
            <v>14369.4784796695</v>
          </cell>
          <cell r="P817">
            <v>18561.604998421</v>
          </cell>
          <cell r="Q817">
            <v>23221.7519733678</v>
          </cell>
          <cell r="R817">
            <v>28243.6782690306</v>
          </cell>
          <cell r="S817">
            <v>33655.4697542893</v>
          </cell>
          <cell r="T817">
            <v>39487.3926770154</v>
          </cell>
          <cell r="U817">
            <v>45772.0629325609</v>
          </cell>
          <cell r="V817">
            <v>52544.6284729976</v>
          </cell>
          <cell r="W817">
            <v>59842.9658772612</v>
          </cell>
          <cell r="X817">
            <v>67707.8921815459</v>
          </cell>
          <cell r="Y817">
            <v>76183.3931546434</v>
          </cell>
          <cell r="Z817">
            <v>85316.8692948892</v>
          </cell>
          <cell r="AA817">
            <v>95159.4009244919</v>
          </cell>
          <cell r="AB817">
            <v>105766.033863823</v>
          </cell>
          <cell r="AC817">
            <v>117196.087283347</v>
          </cell>
          <cell r="AD817">
            <v>129513.485454892</v>
          </cell>
          <cell r="AE817">
            <v>45553.5877292958</v>
          </cell>
          <cell r="AF817">
            <v>41877.8915122128</v>
          </cell>
          <cell r="AG817">
            <v>39446.6714806271</v>
          </cell>
          <cell r="AH817">
            <v>37164.1770799393</v>
          </cell>
          <cell r="AI817">
            <v>35016.410603712</v>
          </cell>
          <cell r="AJ817">
            <v>32991.1240588125</v>
          </cell>
          <cell r="AK817">
            <v>31023.5780529676</v>
          </cell>
          <cell r="AL817">
            <v>29056.0320471226</v>
          </cell>
          <cell r="AM817">
            <v>27086.7363279729</v>
          </cell>
          <cell r="AN817">
            <v>25119.190322128</v>
          </cell>
          <cell r="AO817">
            <v>23149.8946029783</v>
          </cell>
          <cell r="AP817">
            <v>21182.3485971333</v>
          </cell>
          <cell r="AQ817">
            <v>19213.0528779837</v>
          </cell>
          <cell r="AR817">
            <v>17245.5068721387</v>
          </cell>
          <cell r="AS817">
            <v>15794.126291175</v>
          </cell>
          <cell r="AT817">
            <v>14858.9111350926</v>
          </cell>
          <cell r="AU817">
            <v>13923.6959790101</v>
          </cell>
          <cell r="AV817">
            <v>12988.4808229277</v>
          </cell>
          <cell r="AW817">
            <v>12053.2656668452</v>
          </cell>
          <cell r="AX817">
            <v>11118.0505107628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</row>
        <row r="818">
          <cell r="A818">
            <v>-3344.21345336758</v>
          </cell>
          <cell r="B818">
            <v>-13497.8421695625</v>
          </cell>
          <cell r="C818">
            <v>-11653.2253897719</v>
          </cell>
          <cell r="D818">
            <v>-9041.00285911672</v>
          </cell>
          <cell r="E818">
            <v>-7287.21529013818</v>
          </cell>
          <cell r="F818">
            <v>-5779.92266431152</v>
          </cell>
          <cell r="G818">
            <v>-4203.44888299479</v>
          </cell>
          <cell r="H818">
            <v>-2542.80923080936</v>
          </cell>
          <cell r="I818">
            <v>-714.499330879268</v>
          </cell>
          <cell r="J818">
            <v>1300.91627861577</v>
          </cell>
          <cell r="K818">
            <v>3515.17274300028</v>
          </cell>
          <cell r="L818">
            <v>5951.05502520834</v>
          </cell>
          <cell r="M818">
            <v>8629.15969584334</v>
          </cell>
          <cell r="N818">
            <v>11580.1782167051</v>
          </cell>
          <cell r="O818">
            <v>15265.5986773091</v>
          </cell>
          <cell r="P818">
            <v>19862.0866123678</v>
          </cell>
          <cell r="Q818">
            <v>24979.9335698634</v>
          </cell>
          <cell r="R818">
            <v>30495.0922872168</v>
          </cell>
          <cell r="S818">
            <v>36438.4071089019</v>
          </cell>
          <cell r="T818">
            <v>42843.1169060139</v>
          </cell>
          <cell r="U818">
            <v>49745.0409695945</v>
          </cell>
          <cell r="V818">
            <v>57182.7793353378</v>
          </cell>
          <cell r="W818">
            <v>65197.928660025</v>
          </cell>
          <cell r="X818">
            <v>73835.3148570068</v>
          </cell>
          <cell r="Y818">
            <v>83143.2437917834</v>
          </cell>
          <cell r="Z818">
            <v>93173.7714397341</v>
          </cell>
          <cell r="AA818">
            <v>103982.995016892</v>
          </cell>
          <cell r="AB818">
            <v>115631.366711961</v>
          </cell>
          <cell r="AC818">
            <v>128184.03177416</v>
          </cell>
          <cell r="AD818">
            <v>141711.192847706</v>
          </cell>
          <cell r="AE818">
            <v>53589.4327335602</v>
          </cell>
          <cell r="AF818">
            <v>49265.3282010056</v>
          </cell>
          <cell r="AG818">
            <v>46405.2307018275</v>
          </cell>
          <cell r="AH818">
            <v>43720.0946621095</v>
          </cell>
          <cell r="AI818">
            <v>41193.4531209614</v>
          </cell>
          <cell r="AJ818">
            <v>38810.897487604</v>
          </cell>
          <cell r="AK818">
            <v>36496.2680679193</v>
          </cell>
          <cell r="AL818">
            <v>34181.6386482346</v>
          </cell>
          <cell r="AM818">
            <v>31864.9508584387</v>
          </cell>
          <cell r="AN818">
            <v>29550.321438754</v>
          </cell>
          <cell r="AO818">
            <v>27233.6336489581</v>
          </cell>
          <cell r="AP818">
            <v>24919.0042292734</v>
          </cell>
          <cell r="AQ818">
            <v>22602.3164394775</v>
          </cell>
          <cell r="AR818">
            <v>20287.6870197928</v>
          </cell>
          <cell r="AS818">
            <v>18580.2767829405</v>
          </cell>
          <cell r="AT818">
            <v>17480.0857289205</v>
          </cell>
          <cell r="AU818">
            <v>16379.8946749005</v>
          </cell>
          <cell r="AV818">
            <v>15279.7036208805</v>
          </cell>
          <cell r="AW818">
            <v>14179.5125668605</v>
          </cell>
          <cell r="AX818">
            <v>13079.3215128405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</row>
        <row r="819">
          <cell r="A819">
            <v>-3304.12206081971</v>
          </cell>
          <cell r="B819">
            <v>-13307.9957304385</v>
          </cell>
          <cell r="C819">
            <v>-11704.3217225649</v>
          </cell>
          <cell r="D819">
            <v>-9189.65709832305</v>
          </cell>
          <cell r="E819">
            <v>-7463.68957229308</v>
          </cell>
          <cell r="F819">
            <v>-5993.56283498543</v>
          </cell>
          <cell r="G819">
            <v>-4455.07170368306</v>
          </cell>
          <cell r="H819">
            <v>-2833.47608939009</v>
          </cell>
          <cell r="I819">
            <v>-1046.22402021302</v>
          </cell>
          <cell r="J819">
            <v>925.841448089217</v>
          </cell>
          <cell r="K819">
            <v>3094.29880677982</v>
          </cell>
          <cell r="L819">
            <v>5481.65442105378</v>
          </cell>
          <cell r="M819">
            <v>8108.25174402162</v>
          </cell>
          <cell r="N819">
            <v>11004.376525524</v>
          </cell>
          <cell r="O819">
            <v>14626.3225385265</v>
          </cell>
          <cell r="P819">
            <v>19148.3538971526</v>
          </cell>
          <cell r="Q819">
            <v>24184.3364593819</v>
          </cell>
          <cell r="R819">
            <v>29611.2754357107</v>
          </cell>
          <cell r="S819">
            <v>35459.521788605</v>
          </cell>
          <cell r="T819">
            <v>41761.7827046248</v>
          </cell>
          <cell r="U819">
            <v>48553.304514224</v>
          </cell>
          <cell r="V819">
            <v>55872.0698120898</v>
          </cell>
          <cell r="W819">
            <v>63759.0098804462</v>
          </cell>
          <cell r="X819">
            <v>72258.2336033309</v>
          </cell>
          <cell r="Y819">
            <v>81417.2741520819</v>
          </cell>
          <cell r="Z819">
            <v>91287.3548216602</v>
          </cell>
          <cell r="AA819">
            <v>101923.675504537</v>
          </cell>
          <cell r="AB819">
            <v>113385.721404291</v>
          </cell>
          <cell r="AC819">
            <v>125737.59571545</v>
          </cell>
          <cell r="AD819">
            <v>139048.378130128</v>
          </cell>
          <cell r="AE819">
            <v>52993.5031327069</v>
          </cell>
          <cell r="AF819">
            <v>48717.4838616803</v>
          </cell>
          <cell r="AG819">
            <v>45889.191453061</v>
          </cell>
          <cell r="AH819">
            <v>43233.9148831446</v>
          </cell>
          <cell r="AI819">
            <v>40735.3703082883</v>
          </cell>
          <cell r="AJ819">
            <v>38379.3093653049</v>
          </cell>
          <cell r="AK819">
            <v>36090.4192773474</v>
          </cell>
          <cell r="AL819">
            <v>33801.5291893898</v>
          </cell>
          <cell r="AM819">
            <v>31510.6036209769</v>
          </cell>
          <cell r="AN819">
            <v>29221.7135330194</v>
          </cell>
          <cell r="AO819">
            <v>26930.7879646065</v>
          </cell>
          <cell r="AP819">
            <v>24641.8978766489</v>
          </cell>
          <cell r="AQ819">
            <v>22350.972308236</v>
          </cell>
          <cell r="AR819">
            <v>20062.0822202785</v>
          </cell>
          <cell r="AS819">
            <v>18373.6588666424</v>
          </cell>
          <cell r="AT819">
            <v>17285.702247328</v>
          </cell>
          <cell r="AU819">
            <v>16197.7456280135</v>
          </cell>
          <cell r="AV819">
            <v>15109.789008699</v>
          </cell>
          <cell r="AW819">
            <v>14021.8323893846</v>
          </cell>
          <cell r="AX819">
            <v>12933.8757700701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</row>
        <row r="820">
          <cell r="A820">
            <v>-3520.0107149942</v>
          </cell>
          <cell r="B820">
            <v>-14219.299266767</v>
          </cell>
          <cell r="C820">
            <v>-12469.2809634567</v>
          </cell>
          <cell r="D820">
            <v>-9853.76116731957</v>
          </cell>
          <cell r="E820">
            <v>-8046.76198495173</v>
          </cell>
          <cell r="F820">
            <v>-6487.55926165673</v>
          </cell>
          <cell r="G820">
            <v>-4864.91924723579</v>
          </cell>
          <cell r="H820">
            <v>-3163.44687656791</v>
          </cell>
          <cell r="I820">
            <v>-1295.94104206918</v>
          </cell>
          <cell r="J820">
            <v>757.483958903526</v>
          </cell>
          <cell r="K820">
            <v>3008.37049596982</v>
          </cell>
          <cell r="L820">
            <v>5479.81451212072</v>
          </cell>
          <cell r="M820">
            <v>8192.5251122818</v>
          </cell>
          <cell r="N820">
            <v>11177.943191283</v>
          </cell>
          <cell r="O820">
            <v>14920.8418083591</v>
          </cell>
          <cell r="P820">
            <v>19607.8773453468</v>
          </cell>
          <cell r="Q820">
            <v>24830.9915845691</v>
          </cell>
          <cell r="R820">
            <v>30459.5897563041</v>
          </cell>
          <cell r="S820">
            <v>36525.1506320272</v>
          </cell>
          <cell r="T820">
            <v>43061.5967620522</v>
          </cell>
          <cell r="U820">
            <v>50105.4841924335</v>
          </cell>
          <cell r="V820">
            <v>57696.2069100845</v>
          </cell>
          <cell r="W820">
            <v>65876.2171595023</v>
          </cell>
          <cell r="X820">
            <v>74691.2628632514</v>
          </cell>
          <cell r="Y820">
            <v>84190.6434740172</v>
          </cell>
          <cell r="Z820">
            <v>94427.4856891193</v>
          </cell>
          <cell r="AA820">
            <v>105459.040569459</v>
          </cell>
          <cell r="AB820">
            <v>117347.003724582</v>
          </cell>
          <cell r="AC820">
            <v>130157.860354543</v>
          </cell>
          <cell r="AD820">
            <v>143963.257078259</v>
          </cell>
          <cell r="AE820">
            <v>56405.2026535196</v>
          </cell>
          <cell r="AF820">
            <v>51853.8950540085</v>
          </cell>
          <cell r="AG820">
            <v>48843.5183655287</v>
          </cell>
          <cell r="AH820">
            <v>46017.2962029322</v>
          </cell>
          <cell r="AI820">
            <v>43357.8963755477</v>
          </cell>
          <cell r="AJ820">
            <v>40850.1532165378</v>
          </cell>
          <cell r="AK820">
            <v>38413.9053440472</v>
          </cell>
          <cell r="AL820">
            <v>35977.6574715566</v>
          </cell>
          <cell r="AM820">
            <v>33539.2430752322</v>
          </cell>
          <cell r="AN820">
            <v>31102.9952027416</v>
          </cell>
          <cell r="AO820">
            <v>28664.5808064171</v>
          </cell>
          <cell r="AP820">
            <v>26228.3329339266</v>
          </cell>
          <cell r="AQ820">
            <v>23789.9185376021</v>
          </cell>
          <cell r="AR820">
            <v>21353.6706651115</v>
          </cell>
          <cell r="AS820">
            <v>19556.5473236279</v>
          </cell>
          <cell r="AT820">
            <v>18398.5485131511</v>
          </cell>
          <cell r="AU820">
            <v>17240.5497026744</v>
          </cell>
          <cell r="AV820">
            <v>16082.5508921976</v>
          </cell>
          <cell r="AW820">
            <v>14924.5520817208</v>
          </cell>
          <cell r="AX820">
            <v>13766.5532712441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</row>
        <row r="821">
          <cell r="A821">
            <v>-3257.53854424036</v>
          </cell>
          <cell r="B821">
            <v>-12890.9136248484</v>
          </cell>
          <cell r="C821">
            <v>-10904.2510462108</v>
          </cell>
          <cell r="D821">
            <v>-8286.0400991245</v>
          </cell>
          <cell r="E821">
            <v>-6524.81663577968</v>
          </cell>
          <cell r="F821">
            <v>-5001.92866130835</v>
          </cell>
          <cell r="G821">
            <v>-3404.80618588972</v>
          </cell>
          <cell r="H821">
            <v>-1718.40883545059</v>
          </cell>
          <cell r="I821">
            <v>139.548204797942</v>
          </cell>
          <cell r="J821">
            <v>2188.5753707812</v>
          </cell>
          <cell r="K821">
            <v>4440.75515152291</v>
          </cell>
          <cell r="L821">
            <v>6919.04287946383</v>
          </cell>
          <cell r="M821">
            <v>9644.30623312306</v>
          </cell>
          <cell r="N821">
            <v>12647.281862083</v>
          </cell>
          <cell r="O821">
            <v>16380.669403486</v>
          </cell>
          <cell r="P821">
            <v>21017.6010580717</v>
          </cell>
          <cell r="Q821">
            <v>26176.0080105221</v>
          </cell>
          <cell r="R821">
            <v>31734.8755006483</v>
          </cell>
          <cell r="S821">
            <v>37725.2923207293</v>
          </cell>
          <cell r="T821">
            <v>44180.760766784</v>
          </cell>
          <cell r="U821">
            <v>51137.3840051392</v>
          </cell>
          <cell r="V821">
            <v>58634.06798475</v>
          </cell>
          <cell r="W821">
            <v>66712.7390245005</v>
          </cell>
          <cell r="X821">
            <v>75418.5782923697</v>
          </cell>
          <cell r="Y821">
            <v>84800.2744878264</v>
          </cell>
          <cell r="Z821">
            <v>94910.2961406142</v>
          </cell>
          <cell r="AA821">
            <v>105805.185048799</v>
          </cell>
          <cell r="AB821">
            <v>117545.872497173</v>
          </cell>
          <cell r="AC821">
            <v>130198.020024522</v>
          </cell>
          <cell r="AD821">
            <v>143832.386645528</v>
          </cell>
          <cell r="AE821">
            <v>52482.3907932875</v>
          </cell>
          <cell r="AF821">
            <v>48247.6129213726</v>
          </cell>
          <cell r="AG821">
            <v>45446.5988594199</v>
          </cell>
          <cell r="AH821">
            <v>42816.9319310486</v>
          </cell>
          <cell r="AI821">
            <v>40342.4853472159</v>
          </cell>
          <cell r="AJ821">
            <v>38009.1481675091</v>
          </cell>
          <cell r="AK821">
            <v>35742.3339926045</v>
          </cell>
          <cell r="AL821">
            <v>33475.5198176999</v>
          </cell>
          <cell r="AM821">
            <v>31206.6897941649</v>
          </cell>
          <cell r="AN821">
            <v>28939.8756192603</v>
          </cell>
          <cell r="AO821">
            <v>26671.0455957254</v>
          </cell>
          <cell r="AP821">
            <v>24404.2314208208</v>
          </cell>
          <cell r="AQ821">
            <v>22135.4013972858</v>
          </cell>
          <cell r="AR821">
            <v>19868.5872223812</v>
          </cell>
          <cell r="AS821">
            <v>18196.4483934358</v>
          </cell>
          <cell r="AT821">
            <v>17118.9849104496</v>
          </cell>
          <cell r="AU821">
            <v>16041.5214274634</v>
          </cell>
          <cell r="AV821">
            <v>14964.0579444772</v>
          </cell>
          <cell r="AW821">
            <v>13886.594461491</v>
          </cell>
          <cell r="AX821">
            <v>12809.1309785049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</row>
        <row r="822">
          <cell r="A822">
            <v>-3572.59968534965</v>
          </cell>
          <cell r="B822">
            <v>-14607.7093711744</v>
          </cell>
          <cell r="C822">
            <v>-13014.3220737214</v>
          </cell>
          <cell r="D822">
            <v>-10279.2977549473</v>
          </cell>
          <cell r="E822">
            <v>-8418.47296599543</v>
          </cell>
          <cell r="F822">
            <v>-6862.38275637381</v>
          </cell>
          <cell r="G822">
            <v>-5245.36627550415</v>
          </cell>
          <cell r="H822">
            <v>-3552.02457888629</v>
          </cell>
          <cell r="I822">
            <v>-1694.3967059163</v>
          </cell>
          <cell r="J822">
            <v>347.401445655685</v>
          </cell>
          <cell r="K822">
            <v>2584.75310205841</v>
          </cell>
          <cell r="L822">
            <v>5040.70315081642</v>
          </cell>
          <cell r="M822">
            <v>7735.85399482621</v>
          </cell>
          <cell r="N822">
            <v>10701.6773972124</v>
          </cell>
          <cell r="O822">
            <v>14428.1987299235</v>
          </cell>
          <cell r="P822">
            <v>19104.2279317276</v>
          </cell>
          <cell r="Q822">
            <v>24317.266991325</v>
          </cell>
          <cell r="R822">
            <v>29935.0078210569</v>
          </cell>
          <cell r="S822">
            <v>35988.8684711006</v>
          </cell>
          <cell r="T822">
            <v>42512.7060565194</v>
          </cell>
          <cell r="U822">
            <v>49543.0061082089</v>
          </cell>
          <cell r="V822">
            <v>57119.0866236488</v>
          </cell>
          <cell r="W822">
            <v>65283.3179586448</v>
          </cell>
          <cell r="X822">
            <v>74081.3597898383</v>
          </cell>
          <cell r="Y822">
            <v>83562.4164732315</v>
          </cell>
          <cell r="Z822">
            <v>93779.5122268578</v>
          </cell>
          <cell r="AA822">
            <v>104789.787676599</v>
          </cell>
          <cell r="AB822">
            <v>116654.819423625</v>
          </cell>
          <cell r="AC822">
            <v>129440.964420681</v>
          </cell>
          <cell r="AD822">
            <v>143219.731083209</v>
          </cell>
          <cell r="AE822">
            <v>57059.0001150886</v>
          </cell>
          <cell r="AF822">
            <v>52454.9379253022</v>
          </cell>
          <cell r="AG822">
            <v>49409.6677067098</v>
          </cell>
          <cell r="AH822">
            <v>46550.6865646432</v>
          </cell>
          <cell r="AI822">
            <v>43860.461409547</v>
          </cell>
          <cell r="AJ822">
            <v>41323.6507880602</v>
          </cell>
          <cell r="AK822">
            <v>38859.1641609893</v>
          </cell>
          <cell r="AL822">
            <v>36394.6775339184</v>
          </cell>
          <cell r="AM822">
            <v>33927.9992706531</v>
          </cell>
          <cell r="AN822">
            <v>31463.5126435822</v>
          </cell>
          <cell r="AO822">
            <v>28996.8343803169</v>
          </cell>
          <cell r="AP822">
            <v>26532.347753246</v>
          </cell>
          <cell r="AQ822">
            <v>24065.6694899807</v>
          </cell>
          <cell r="AR822">
            <v>21601.1828629098</v>
          </cell>
          <cell r="AS822">
            <v>19783.228913193</v>
          </cell>
          <cell r="AT822">
            <v>18611.8076408302</v>
          </cell>
          <cell r="AU822">
            <v>17440.3863684674</v>
          </cell>
          <cell r="AV822">
            <v>16268.9650961047</v>
          </cell>
          <cell r="AW822">
            <v>15097.5438237419</v>
          </cell>
          <cell r="AX822">
            <v>13926.1225513791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</row>
        <row r="823">
          <cell r="A823">
            <v>-3330.99057522541</v>
          </cell>
          <cell r="B823">
            <v>-13601.7234793772</v>
          </cell>
          <cell r="C823">
            <v>-11968.7580699199</v>
          </cell>
          <cell r="D823">
            <v>-9457.84081968707</v>
          </cell>
          <cell r="E823">
            <v>-7757.98852977505</v>
          </cell>
          <cell r="F823">
            <v>-6302.1497201489</v>
          </cell>
          <cell r="G823">
            <v>-4779.81023157329</v>
          </cell>
          <cell r="H823">
            <v>-3176.30855936185</v>
          </cell>
          <cell r="I823">
            <v>-1408.92617725012</v>
          </cell>
          <cell r="J823">
            <v>541.400569773177</v>
          </cell>
          <cell r="K823">
            <v>2686.09730424329</v>
          </cell>
          <cell r="L823">
            <v>5047.54569874747</v>
          </cell>
          <cell r="M823">
            <v>7645.93765046683</v>
          </cell>
          <cell r="N823">
            <v>10511.444079856</v>
          </cell>
          <cell r="O823">
            <v>14101.9701994999</v>
          </cell>
          <cell r="P823">
            <v>18592.350850741</v>
          </cell>
          <cell r="Q823">
            <v>23594.8192415911</v>
          </cell>
          <cell r="R823">
            <v>28985.642254318</v>
          </cell>
          <cell r="S823">
            <v>34794.9688674958</v>
          </cell>
          <cell r="T823">
            <v>41055.2886032581</v>
          </cell>
          <cell r="U823">
            <v>47801.6132297772</v>
          </cell>
          <cell r="V823">
            <v>55071.6725697795</v>
          </cell>
          <cell r="W823">
            <v>62906.1255101837</v>
          </cell>
          <cell r="X823">
            <v>71348.7873929668</v>
          </cell>
          <cell r="Y823">
            <v>80446.875058973</v>
          </cell>
          <cell r="Z823">
            <v>90251.2709151115</v>
          </cell>
          <cell r="AA823">
            <v>100816.807501775</v>
          </cell>
          <cell r="AB823">
            <v>112202.57415197</v>
          </cell>
          <cell r="AC823">
            <v>124472.247457188</v>
          </cell>
          <cell r="AD823">
            <v>137694.447388204</v>
          </cell>
          <cell r="AE823">
            <v>53210.8720027434</v>
          </cell>
          <cell r="AF823">
            <v>48917.313346278</v>
          </cell>
          <cell r="AG823">
            <v>46077.419841512</v>
          </cell>
          <cell r="AH823">
            <v>43411.2518522042</v>
          </cell>
          <cell r="AI823">
            <v>40902.4587416055</v>
          </cell>
          <cell r="AJ823">
            <v>38536.7337025605</v>
          </cell>
          <cell r="AK823">
            <v>36238.4550401052</v>
          </cell>
          <cell r="AL823">
            <v>33940.1763776499</v>
          </cell>
          <cell r="AM823">
            <v>31639.853885601</v>
          </cell>
          <cell r="AN823">
            <v>29341.5752231457</v>
          </cell>
          <cell r="AO823">
            <v>27041.2527310968</v>
          </cell>
          <cell r="AP823">
            <v>24742.9740686415</v>
          </cell>
          <cell r="AQ823">
            <v>22442.6515765926</v>
          </cell>
          <cell r="AR823">
            <v>20144.3729141373</v>
          </cell>
          <cell r="AS823">
            <v>18449.0239818015</v>
          </cell>
          <cell r="AT823">
            <v>17356.6047795852</v>
          </cell>
          <cell r="AU823">
            <v>16264.1855773689</v>
          </cell>
          <cell r="AV823">
            <v>15171.7663751525</v>
          </cell>
          <cell r="AW823">
            <v>14079.3471729362</v>
          </cell>
          <cell r="AX823">
            <v>12986.9279707199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</row>
        <row r="824">
          <cell r="A824">
            <v>-3669.85769013322</v>
          </cell>
          <cell r="B824">
            <v>-14822.898154989</v>
          </cell>
          <cell r="C824">
            <v>-12954.872916925</v>
          </cell>
          <cell r="D824">
            <v>-10242.5364284981</v>
          </cell>
          <cell r="E824">
            <v>-8364.30280864521</v>
          </cell>
          <cell r="F824">
            <v>-6735.24117856918</v>
          </cell>
          <cell r="G824">
            <v>-5045.65009866367</v>
          </cell>
          <cell r="H824">
            <v>-3279.63037036277</v>
          </cell>
          <cell r="I824">
            <v>-1346.66345894326</v>
          </cell>
          <cell r="J824">
            <v>773.699370477658</v>
          </cell>
          <cell r="K824">
            <v>3093.0293279067</v>
          </cell>
          <cell r="L824">
            <v>5634.89559381078</v>
          </cell>
          <cell r="M824">
            <v>8420.32751530869</v>
          </cell>
          <cell r="N824">
            <v>11481.6465362406</v>
          </cell>
          <cell r="O824">
            <v>15323.7343216977</v>
          </cell>
          <cell r="P824">
            <v>20142.0441730119</v>
          </cell>
          <cell r="Q824">
            <v>25513.1790480058</v>
          </cell>
          <cell r="R824">
            <v>31301.2890821518</v>
          </cell>
          <cell r="S824">
            <v>37538.7451407132</v>
          </cell>
          <cell r="T824">
            <v>44260.431123351</v>
          </cell>
          <cell r="U824">
            <v>51503.9390575152</v>
          </cell>
          <cell r="V824">
            <v>59309.7793374427</v>
          </cell>
          <cell r="W824">
            <v>67721.6072845562</v>
          </cell>
          <cell r="X824">
            <v>76786.4672963338</v>
          </cell>
          <cell r="Y824">
            <v>86555.0559490919</v>
          </cell>
          <cell r="Z824">
            <v>97082.0055261192</v>
          </cell>
          <cell r="AA824">
            <v>108426.189556837</v>
          </cell>
          <cell r="AB824">
            <v>120651.052075762</v>
          </cell>
          <cell r="AC824">
            <v>133824.962442687</v>
          </cell>
          <cell r="AD824">
            <v>148021.597708494</v>
          </cell>
          <cell r="AE824">
            <v>58805.3648163122</v>
          </cell>
          <cell r="AF824">
            <v>54060.3893319664</v>
          </cell>
          <cell r="AG824">
            <v>50921.9146687691</v>
          </cell>
          <cell r="AH824">
            <v>47975.4307008924</v>
          </cell>
          <cell r="AI824">
            <v>45202.8677158355</v>
          </cell>
          <cell r="AJ824">
            <v>42588.4147151602</v>
          </cell>
          <cell r="AK824">
            <v>40048.4992785506</v>
          </cell>
          <cell r="AL824">
            <v>37508.5838419409</v>
          </cell>
          <cell r="AM824">
            <v>34966.4096912686</v>
          </cell>
          <cell r="AN824">
            <v>32426.494254659</v>
          </cell>
          <cell r="AO824">
            <v>29884.3201039867</v>
          </cell>
          <cell r="AP824">
            <v>27344.404667377</v>
          </cell>
          <cell r="AQ824">
            <v>24802.2305167047</v>
          </cell>
          <cell r="AR824">
            <v>22262.3150800951</v>
          </cell>
          <cell r="AS824">
            <v>20388.7202919508</v>
          </cell>
          <cell r="AT824">
            <v>19181.4461522719</v>
          </cell>
          <cell r="AU824">
            <v>17974.172012593</v>
          </cell>
          <cell r="AV824">
            <v>16766.8978729141</v>
          </cell>
          <cell r="AW824">
            <v>15559.6237332352</v>
          </cell>
          <cell r="AX824">
            <v>14352.3495935563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</row>
        <row r="825">
          <cell r="A825">
            <v>-3190.32704511065</v>
          </cell>
          <cell r="B825">
            <v>-12845.8264110974</v>
          </cell>
          <cell r="C825">
            <v>-11195.7695146262</v>
          </cell>
          <cell r="D825">
            <v>-8737.34065506053</v>
          </cell>
          <cell r="E825">
            <v>-7069.43088771949</v>
          </cell>
          <cell r="F825">
            <v>-5640.65450068294</v>
          </cell>
          <cell r="G825">
            <v>-4140.38072796817</v>
          </cell>
          <cell r="H825">
            <v>-2554.18196664386</v>
          </cell>
          <cell r="I825">
            <v>-801.955157549677</v>
          </cell>
          <cell r="J825">
            <v>1135.11082132336</v>
          </cell>
          <cell r="K825">
            <v>3268.66179047109</v>
          </cell>
          <cell r="L825">
            <v>5620.94002404646</v>
          </cell>
          <cell r="M825">
            <v>8212.14884032109</v>
          </cell>
          <cell r="N825">
            <v>11072.0153015124</v>
          </cell>
          <cell r="O825">
            <v>14641.6434462493</v>
          </cell>
          <cell r="P825">
            <v>19088.7294136674</v>
          </cell>
          <cell r="Q825">
            <v>24038.9574616726</v>
          </cell>
          <cell r="R825">
            <v>29373.4845779744</v>
          </cell>
          <cell r="S825">
            <v>35122.1448979827</v>
          </cell>
          <cell r="T825">
            <v>41317.0886585738</v>
          </cell>
          <cell r="U825">
            <v>47992.9620030666</v>
          </cell>
          <cell r="V825">
            <v>55187.100744926</v>
          </cell>
          <cell r="W825">
            <v>62939.7391738469</v>
          </cell>
          <cell r="X825">
            <v>71294.235071996</v>
          </cell>
          <cell r="Y825">
            <v>80297.3121988504</v>
          </cell>
          <cell r="Z825">
            <v>89999.3216007639</v>
          </cell>
          <cell r="AA825">
            <v>100454.523206673</v>
          </cell>
          <cell r="AB825">
            <v>111721.389284814</v>
          </cell>
          <cell r="AC825">
            <v>123862.931457563</v>
          </cell>
          <cell r="AD825">
            <v>136947.053103302</v>
          </cell>
          <cell r="AE825">
            <v>51166.0847234952</v>
          </cell>
          <cell r="AF825">
            <v>47037.5189301987</v>
          </cell>
          <cell r="AG825">
            <v>44306.7568471592</v>
          </cell>
          <cell r="AH825">
            <v>41743.0443558292</v>
          </cell>
          <cell r="AI825">
            <v>39330.6591416948</v>
          </cell>
          <cell r="AJ825">
            <v>37055.8441795565</v>
          </cell>
          <cell r="AK825">
            <v>34845.8837647878</v>
          </cell>
          <cell r="AL825">
            <v>32635.923350019</v>
          </cell>
          <cell r="AM825">
            <v>30423.9976459361</v>
          </cell>
          <cell r="AN825">
            <v>28214.0372311673</v>
          </cell>
          <cell r="AO825">
            <v>26002.1115270844</v>
          </cell>
          <cell r="AP825">
            <v>23792.1511123156</v>
          </cell>
          <cell r="AQ825">
            <v>21580.2254082327</v>
          </cell>
          <cell r="AR825">
            <v>19370.2649934639</v>
          </cell>
          <cell r="AS825">
            <v>17740.0649263929</v>
          </cell>
          <cell r="AT825">
            <v>16689.6252070195</v>
          </cell>
          <cell r="AU825">
            <v>15639.1854876462</v>
          </cell>
          <cell r="AV825">
            <v>14588.7457682728</v>
          </cell>
          <cell r="AW825">
            <v>13538.3060488995</v>
          </cell>
          <cell r="AX825">
            <v>12487.8663295261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</row>
        <row r="826">
          <cell r="A826">
            <v>-2903.15534927413</v>
          </cell>
          <cell r="B826">
            <v>-11724.7166858459</v>
          </cell>
          <cell r="C826">
            <v>-10145.295652862</v>
          </cell>
          <cell r="D826">
            <v>-7820.95248206588</v>
          </cell>
          <cell r="E826">
            <v>-6286.09899648218</v>
          </cell>
          <cell r="F826">
            <v>-4979.64342343723</v>
          </cell>
          <cell r="G826">
            <v>-3595.04323515309</v>
          </cell>
          <cell r="H826">
            <v>-2118.76906951548</v>
          </cell>
          <cell r="I826">
            <v>-477.061325526961</v>
          </cell>
          <cell r="J826">
            <v>1347.89143036815</v>
          </cell>
          <cell r="K826">
            <v>3367.7775218689</v>
          </cell>
          <cell r="L826">
            <v>5604.02825590634</v>
          </cell>
          <cell r="M826">
            <v>8076.3406735923</v>
          </cell>
          <cell r="N826">
            <v>10812.8587231732</v>
          </cell>
          <cell r="O826">
            <v>14215.8546716561</v>
          </cell>
          <cell r="P826">
            <v>18436.1218480813</v>
          </cell>
          <cell r="Q826">
            <v>23129.2206449449</v>
          </cell>
          <cell r="R826">
            <v>28186.6568980971</v>
          </cell>
          <cell r="S826">
            <v>33636.7150711302</v>
          </cell>
          <cell r="T826">
            <v>39509.8754240524</v>
          </cell>
          <cell r="U826">
            <v>45838.9844786702</v>
          </cell>
          <cell r="V826">
            <v>52659.4387176412</v>
          </cell>
          <cell r="W826">
            <v>60009.3825445621</v>
          </cell>
          <cell r="X826">
            <v>67929.9216122128</v>
          </cell>
          <cell r="Y826">
            <v>76465.3527120258</v>
          </cell>
          <cell r="Z826">
            <v>85663.4115104738</v>
          </cell>
          <cell r="AA826">
            <v>95575.539517876</v>
          </cell>
          <cell r="AB826">
            <v>106257.171782686</v>
          </cell>
          <cell r="AC826">
            <v>117768.046920238</v>
          </cell>
          <cell r="AD826">
            <v>130172.541209826</v>
          </cell>
          <cell r="AE826">
            <v>46515.2891879232</v>
          </cell>
          <cell r="AF826">
            <v>42761.9937609942</v>
          </cell>
          <cell r="AG826">
            <v>40279.4471936257</v>
          </cell>
          <cell r="AH826">
            <v>37948.7660681624</v>
          </cell>
          <cell r="AI826">
            <v>35755.6571665426</v>
          </cell>
          <cell r="AJ826">
            <v>33687.6139229624</v>
          </cell>
          <cell r="AK826">
            <v>31678.5302038865</v>
          </cell>
          <cell r="AL826">
            <v>29669.4464848107</v>
          </cell>
          <cell r="AM826">
            <v>27658.5761134771</v>
          </cell>
          <cell r="AN826">
            <v>25649.4923944012</v>
          </cell>
          <cell r="AO826">
            <v>23638.6220230677</v>
          </cell>
          <cell r="AP826">
            <v>21629.5383039918</v>
          </cell>
          <cell r="AQ826">
            <v>19618.6679326583</v>
          </cell>
          <cell r="AR826">
            <v>17609.5842135824</v>
          </cell>
          <cell r="AS826">
            <v>16127.5629105304</v>
          </cell>
          <cell r="AT826">
            <v>15172.6040235024</v>
          </cell>
          <cell r="AU826">
            <v>14217.6451364743</v>
          </cell>
          <cell r="AV826">
            <v>13262.6862494463</v>
          </cell>
          <cell r="AW826">
            <v>12307.7273624182</v>
          </cell>
          <cell r="AX826">
            <v>11352.7684753901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</row>
        <row r="827">
          <cell r="A827">
            <v>-3670.69807399224</v>
          </cell>
          <cell r="B827">
            <v>-14790.0993026469</v>
          </cell>
          <cell r="C827">
            <v>-13054.3011082694</v>
          </cell>
          <cell r="D827">
            <v>-10399.7383312026</v>
          </cell>
          <cell r="E827">
            <v>-8529.5948112586</v>
          </cell>
          <cell r="F827">
            <v>-6910.86178696504</v>
          </cell>
          <cell r="G827">
            <v>-5232.62182976499</v>
          </cell>
          <cell r="H827">
            <v>-3479.03578837962</v>
          </cell>
          <cell r="I827">
            <v>-1559.57635368093</v>
          </cell>
          <cell r="J827">
            <v>546.134883067364</v>
          </cell>
          <cell r="K827">
            <v>2849.57803836441</v>
          </cell>
          <cell r="L827">
            <v>5374.23583946134</v>
          </cell>
          <cell r="M827">
            <v>8141.03944290093</v>
          </cell>
          <cell r="N827">
            <v>11182.2186623223</v>
          </cell>
          <cell r="O827">
            <v>15003.0639312856</v>
          </cell>
          <cell r="P827">
            <v>19799.1280726459</v>
          </cell>
          <cell r="Q827">
            <v>25146.4638818143</v>
          </cell>
          <cell r="R827">
            <v>30908.9272668043</v>
          </cell>
          <cell r="S827">
            <v>37118.7456601838</v>
          </cell>
          <cell r="T827">
            <v>43810.6483938654</v>
          </cell>
          <cell r="U827">
            <v>51022.0609280544</v>
          </cell>
          <cell r="V827">
            <v>58793.3141586955</v>
          </cell>
          <cell r="W827">
            <v>67167.8699739996</v>
          </cell>
          <cell r="X827">
            <v>76192.5643215106</v>
          </cell>
          <cell r="Y827">
            <v>85917.8691451002</v>
          </cell>
          <cell r="Z827">
            <v>96398.1746568123</v>
          </cell>
          <cell r="AA827">
            <v>107692.093522204</v>
          </cell>
          <cell r="AB827">
            <v>119862.788660385</v>
          </cell>
          <cell r="AC827">
            <v>132978.326492027</v>
          </cell>
          <cell r="AD827">
            <v>147112.057610934</v>
          </cell>
          <cell r="AE827">
            <v>58868.9415759364</v>
          </cell>
          <cell r="AF827">
            <v>54118.8361146449</v>
          </cell>
          <cell r="AG827">
            <v>50976.9683248193</v>
          </cell>
          <cell r="AH827">
            <v>48027.2987988979</v>
          </cell>
          <cell r="AI827">
            <v>45251.7382885133</v>
          </cell>
          <cell r="AJ827">
            <v>42634.4587013438</v>
          </cell>
          <cell r="AK827">
            <v>40091.7972636901</v>
          </cell>
          <cell r="AL827">
            <v>37549.1358260364</v>
          </cell>
          <cell r="AM827">
            <v>35004.2132323368</v>
          </cell>
          <cell r="AN827">
            <v>32461.5517946831</v>
          </cell>
          <cell r="AO827">
            <v>29916.6292009835</v>
          </cell>
          <cell r="AP827">
            <v>27373.9677633298</v>
          </cell>
          <cell r="AQ827">
            <v>24829.0451696302</v>
          </cell>
          <cell r="AR827">
            <v>22286.3837319765</v>
          </cell>
          <cell r="AS827">
            <v>20410.7633278727</v>
          </cell>
          <cell r="AT827">
            <v>19202.1839573187</v>
          </cell>
          <cell r="AU827">
            <v>17993.6045867647</v>
          </cell>
          <cell r="AV827">
            <v>16785.0252162108</v>
          </cell>
          <cell r="AW827">
            <v>15576.4458456568</v>
          </cell>
          <cell r="AX827">
            <v>14367.8664751028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</row>
        <row r="828">
          <cell r="A828">
            <v>-3285.0466759551</v>
          </cell>
          <cell r="B828">
            <v>-13203.948725134</v>
          </cell>
          <cell r="C828">
            <v>-11378.5647756599</v>
          </cell>
          <cell r="D828">
            <v>-8589.10258565863</v>
          </cell>
          <cell r="E828">
            <v>-6760.90769739001</v>
          </cell>
          <cell r="F828">
            <v>-5247.6086236663</v>
          </cell>
          <cell r="G828">
            <v>-3661.58985085136</v>
          </cell>
          <cell r="H828">
            <v>-1987.86111053675</v>
          </cell>
          <cell r="I828">
            <v>-143.935054748113</v>
          </cell>
          <cell r="J828">
            <v>1889.63849249778</v>
          </cell>
          <cell r="K828">
            <v>4124.82364308776</v>
          </cell>
          <cell r="L828">
            <v>6584.4890491511</v>
          </cell>
          <cell r="M828">
            <v>9289.39143481402</v>
          </cell>
          <cell r="N828">
            <v>12270.1973947105</v>
          </cell>
          <cell r="O828">
            <v>15981.3027865087</v>
          </cell>
          <cell r="P828">
            <v>20596.4773571873</v>
          </cell>
          <cell r="Q828">
            <v>25732.044327715</v>
          </cell>
          <cell r="R828">
            <v>31266.298708764</v>
          </cell>
          <cell r="S828">
            <v>37230.1916401441</v>
          </cell>
          <cell r="T828">
            <v>43657.0770790865</v>
          </cell>
          <cell r="U828">
            <v>50582.8983372039</v>
          </cell>
          <cell r="V828">
            <v>58046.3890988013</v>
          </cell>
          <cell r="W828">
            <v>66089.2900447595</v>
          </cell>
          <cell r="X828">
            <v>74756.582293494</v>
          </cell>
          <cell r="Y828">
            <v>84096.7389645425</v>
          </cell>
          <cell r="Z828">
            <v>94161.9962716871</v>
          </cell>
          <cell r="AA828">
            <v>105008.64566174</v>
          </cell>
          <cell r="AB828">
            <v>116697.348632823</v>
          </cell>
          <cell r="AC828">
            <v>129293.475992807</v>
          </cell>
          <cell r="AD828">
            <v>142867.473455268</v>
          </cell>
          <cell r="AE828">
            <v>52704.3358918623</v>
          </cell>
          <cell r="AF828">
            <v>48451.6493809159</v>
          </cell>
          <cell r="AG828">
            <v>45638.7899869824</v>
          </cell>
          <cell r="AH828">
            <v>42998.0023440855</v>
          </cell>
          <cell r="AI828">
            <v>40513.0914638924</v>
          </cell>
          <cell r="AJ828">
            <v>38169.8867316116</v>
          </cell>
          <cell r="AK828">
            <v>35893.4863262039</v>
          </cell>
          <cell r="AL828">
            <v>33617.0859207962</v>
          </cell>
          <cell r="AM828">
            <v>31338.6611418468</v>
          </cell>
          <cell r="AN828">
            <v>29062.2607364391</v>
          </cell>
          <cell r="AO828">
            <v>26783.8359574898</v>
          </cell>
          <cell r="AP828">
            <v>24507.435552082</v>
          </cell>
          <cell r="AQ828">
            <v>22229.0107731327</v>
          </cell>
          <cell r="AR828">
            <v>19952.610367725</v>
          </cell>
          <cell r="AS828">
            <v>18273.4001570912</v>
          </cell>
          <cell r="AT828">
            <v>17191.3801412312</v>
          </cell>
          <cell r="AU828">
            <v>16109.3601253713</v>
          </cell>
          <cell r="AV828">
            <v>15027.3401095114</v>
          </cell>
          <cell r="AW828">
            <v>13945.3200936514</v>
          </cell>
          <cell r="AX828">
            <v>12863.3000777915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</row>
        <row r="829">
          <cell r="A829">
            <v>-3032.72830049109</v>
          </cell>
          <cell r="B829">
            <v>-12201.925243898</v>
          </cell>
          <cell r="C829">
            <v>-10528.2090752557</v>
          </cell>
          <cell r="D829">
            <v>-7994.68307014796</v>
          </cell>
          <cell r="E829">
            <v>-6334.47495989483</v>
          </cell>
          <cell r="F829">
            <v>-4947.99600927601</v>
          </cell>
          <cell r="G829">
            <v>-3484.54520038763</v>
          </cell>
          <cell r="H829">
            <v>-1930.03721481523</v>
          </cell>
          <cell r="I829">
            <v>-207.65417913799</v>
          </cell>
          <cell r="J829">
            <v>1701.04109896823</v>
          </cell>
          <cell r="K829">
            <v>3807.8989994672</v>
          </cell>
          <cell r="L829">
            <v>6134.91741824028</v>
          </cell>
          <cell r="M829">
            <v>8702.23578114777</v>
          </cell>
          <cell r="N829">
            <v>11538.9494113176</v>
          </cell>
          <cell r="O829">
            <v>15065.3399550798</v>
          </cell>
          <cell r="P829">
            <v>19440.1971469494</v>
          </cell>
          <cell r="Q829">
            <v>24305.6980125351</v>
          </cell>
          <cell r="R829">
            <v>29548.9203550524</v>
          </cell>
          <cell r="S829">
            <v>35199.1876743993</v>
          </cell>
          <cell r="T829">
            <v>41288.0999299784</v>
          </cell>
          <cell r="U829">
            <v>47849.7102681644</v>
          </cell>
          <cell r="V829">
            <v>54920.7154695844</v>
          </cell>
          <cell r="W829">
            <v>62540.661181315</v>
          </cell>
          <cell r="X829">
            <v>70752.1630817893</v>
          </cell>
          <cell r="Y829">
            <v>79601.1452153086</v>
          </cell>
          <cell r="Z829">
            <v>89137.0968290836</v>
          </cell>
          <cell r="AA829">
            <v>99413.3491492013</v>
          </cell>
          <cell r="AB829">
            <v>110487.37364343</v>
          </cell>
          <cell r="AC829">
            <v>122421.103438941</v>
          </cell>
          <cell r="AD829">
            <v>135281.279692524</v>
          </cell>
          <cell r="AE829">
            <v>48642.9170527594</v>
          </cell>
          <cell r="AF829">
            <v>44717.9443972308</v>
          </cell>
          <cell r="AG829">
            <v>42121.8451605206</v>
          </cell>
          <cell r="AH829">
            <v>39684.5577515502</v>
          </cell>
          <cell r="AI829">
            <v>37391.1351747675</v>
          </cell>
          <cell r="AJ829">
            <v>35228.4988090645</v>
          </cell>
          <cell r="AK829">
            <v>33127.5188000134</v>
          </cell>
          <cell r="AL829">
            <v>31026.5387909623</v>
          </cell>
          <cell r="AM829">
            <v>28923.6904074673</v>
          </cell>
          <cell r="AN829">
            <v>26822.7103984162</v>
          </cell>
          <cell r="AO829">
            <v>24719.8620149211</v>
          </cell>
          <cell r="AP829">
            <v>22618.88200587</v>
          </cell>
          <cell r="AQ829">
            <v>20516.033622375</v>
          </cell>
          <cell r="AR829">
            <v>18415.0536133239</v>
          </cell>
          <cell r="AS829">
            <v>16865.2440652518</v>
          </cell>
          <cell r="AT829">
            <v>15866.6049781586</v>
          </cell>
          <cell r="AU829">
            <v>14867.9658910655</v>
          </cell>
          <cell r="AV829">
            <v>13869.3268039723</v>
          </cell>
          <cell r="AW829">
            <v>12870.6877168792</v>
          </cell>
          <cell r="AX829">
            <v>11872.048629786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</row>
        <row r="830">
          <cell r="A830">
            <v>-3012.04015163079</v>
          </cell>
          <cell r="B830">
            <v>-12158.0992824919</v>
          </cell>
          <cell r="C830">
            <v>-10320.4490496389</v>
          </cell>
          <cell r="D830">
            <v>-7687.04117629484</v>
          </cell>
          <cell r="E830">
            <v>-6008.39026302986</v>
          </cell>
          <cell r="F830">
            <v>-4611.88478900338</v>
          </cell>
          <cell r="G830">
            <v>-3136.28139759072</v>
          </cell>
          <cell r="H830">
            <v>-1567.44778584596</v>
          </cell>
          <cell r="I830">
            <v>171.035796158901</v>
          </cell>
          <cell r="J830">
            <v>2097.66472924739</v>
          </cell>
          <cell r="K830">
            <v>4224.4455822215</v>
          </cell>
          <cell r="L830">
            <v>6573.47304037142</v>
          </cell>
          <cell r="M830">
            <v>9165.02152488849</v>
          </cell>
          <cell r="N830">
            <v>12028.2452190486</v>
          </cell>
          <cell r="O830">
            <v>15580.3898708752</v>
          </cell>
          <cell r="P830">
            <v>19979.0559682458</v>
          </cell>
          <cell r="Q830">
            <v>24869.1537057256</v>
          </cell>
          <cell r="R830">
            <v>30138.8824392259</v>
          </cell>
          <cell r="S830">
            <v>35817.7139095741</v>
          </cell>
          <cell r="T830">
            <v>41937.4078254309</v>
          </cell>
          <cell r="U830">
            <v>48532.189484179</v>
          </cell>
          <cell r="V830">
            <v>55638.9411819838</v>
          </cell>
          <cell r="W830">
            <v>63297.4084835137</v>
          </cell>
          <cell r="X830">
            <v>71550.4225049152</v>
          </cell>
          <cell r="Y830">
            <v>80444.1394531935</v>
          </cell>
          <cell r="Z830">
            <v>90028.2987616565</v>
          </cell>
          <cell r="AA830">
            <v>100356.501265086</v>
          </cell>
          <cell r="AB830">
            <v>111486.508970367</v>
          </cell>
          <cell r="AC830">
            <v>123480.568099098</v>
          </cell>
          <cell r="AD830">
            <v>136405.757208825</v>
          </cell>
          <cell r="AE830">
            <v>48254.6599004507</v>
          </cell>
          <cell r="AF830">
            <v>44361.0155204133</v>
          </cell>
          <cell r="AG830">
            <v>41785.6377814633</v>
          </cell>
          <cell r="AH830">
            <v>39367.8042688893</v>
          </cell>
          <cell r="AI830">
            <v>37092.6872907971</v>
          </cell>
          <cell r="AJ830">
            <v>34947.3126167792</v>
          </cell>
          <cell r="AK830">
            <v>32863.1021718249</v>
          </cell>
          <cell r="AL830">
            <v>30778.8917268706</v>
          </cell>
          <cell r="AM830">
            <v>28692.8278204296</v>
          </cell>
          <cell r="AN830">
            <v>26608.6173754753</v>
          </cell>
          <cell r="AO830">
            <v>24522.5534690342</v>
          </cell>
          <cell r="AP830">
            <v>22438.3430240799</v>
          </cell>
          <cell r="AQ830">
            <v>20352.2791176389</v>
          </cell>
          <cell r="AR830">
            <v>18268.0686726846</v>
          </cell>
          <cell r="AS830">
            <v>16730.6293663293</v>
          </cell>
          <cell r="AT830">
            <v>15739.9611985731</v>
          </cell>
          <cell r="AU830">
            <v>14749.2930308168</v>
          </cell>
          <cell r="AV830">
            <v>13758.6248630606</v>
          </cell>
          <cell r="AW830">
            <v>12767.9566953043</v>
          </cell>
          <cell r="AX830">
            <v>11777.2885275481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</row>
        <row r="831">
          <cell r="A831">
            <v>-3353.76589886916</v>
          </cell>
          <cell r="B831">
            <v>-13460.2268724733</v>
          </cell>
          <cell r="C831">
            <v>-11615.7630421329</v>
          </cell>
          <cell r="D831">
            <v>-9005.98430772693</v>
          </cell>
          <cell r="E831">
            <v>-7239.04030486915</v>
          </cell>
          <cell r="F831">
            <v>-5718.53356236835</v>
          </cell>
          <cell r="G831">
            <v>-4128.65497360213</v>
          </cell>
          <cell r="H831">
            <v>-2454.33185311343</v>
          </cell>
          <cell r="I831">
            <v>-611.686930172719</v>
          </cell>
          <cell r="J831">
            <v>1418.81516911538</v>
          </cell>
          <cell r="K831">
            <v>3648.95932703309</v>
          </cell>
          <cell r="L831">
            <v>6101.62842868191</v>
          </cell>
          <cell r="M831">
            <v>8797.50554896724</v>
          </cell>
          <cell r="N831">
            <v>11767.4290451155</v>
          </cell>
          <cell r="O831">
            <v>15474.9659636789</v>
          </cell>
          <cell r="P831">
            <v>20097.7317645739</v>
          </cell>
          <cell r="Q831">
            <v>25244.5537263605</v>
          </cell>
          <cell r="R831">
            <v>30790.9368528899</v>
          </cell>
          <cell r="S831">
            <v>36767.9001157829</v>
          </cell>
          <cell r="T831">
            <v>43208.8705700414</v>
          </cell>
          <cell r="U831">
            <v>50149.8702998189</v>
          </cell>
          <cell r="V831">
            <v>57629.7178772779</v>
          </cell>
          <cell r="W831">
            <v>65690.2454612222</v>
          </cell>
          <cell r="X831">
            <v>74376.5327496587</v>
          </cell>
          <cell r="Y831">
            <v>83737.1590947067</v>
          </cell>
          <cell r="Z831">
            <v>93824.475189841</v>
          </cell>
          <cell r="AA831">
            <v>104694.895848923</v>
          </cell>
          <cell r="AB831">
            <v>116409.215514427</v>
          </cell>
          <cell r="AC831">
            <v>129032.948259396</v>
          </cell>
          <cell r="AD831">
            <v>142636.694184619</v>
          </cell>
          <cell r="AE831">
            <v>53830.0362199951</v>
          </cell>
          <cell r="AF831">
            <v>49486.5175124218</v>
          </cell>
          <cell r="AG831">
            <v>46613.5788728408</v>
          </cell>
          <cell r="AH831">
            <v>43916.3872270126</v>
          </cell>
          <cell r="AI831">
            <v>41378.4016814075</v>
          </cell>
          <cell r="AJ831">
            <v>38985.1489541872</v>
          </cell>
          <cell r="AK831">
            <v>36660.1274127768</v>
          </cell>
          <cell r="AL831">
            <v>34335.1058713664</v>
          </cell>
          <cell r="AM831">
            <v>32008.0167182648</v>
          </cell>
          <cell r="AN831">
            <v>29682.9951768544</v>
          </cell>
          <cell r="AO831">
            <v>27355.9060237527</v>
          </cell>
          <cell r="AP831">
            <v>25030.8844823423</v>
          </cell>
          <cell r="AQ831">
            <v>22703.7953292407</v>
          </cell>
          <cell r="AR831">
            <v>20378.7737878303</v>
          </cell>
          <cell r="AS831">
            <v>18663.6976953269</v>
          </cell>
          <cell r="AT831">
            <v>17558.5670517303</v>
          </cell>
          <cell r="AU831">
            <v>16453.4364081339</v>
          </cell>
          <cell r="AV831">
            <v>15348.3057645373</v>
          </cell>
          <cell r="AW831">
            <v>14243.1751209408</v>
          </cell>
          <cell r="AX831">
            <v>13138.0444773443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</row>
        <row r="832">
          <cell r="A832">
            <v>-2968.56377037124</v>
          </cell>
          <cell r="B832">
            <v>-11941.7238860179</v>
          </cell>
          <cell r="C832">
            <v>-10228.3727846924</v>
          </cell>
          <cell r="D832">
            <v>-7722.85274354971</v>
          </cell>
          <cell r="E832">
            <v>-6095.00343373066</v>
          </cell>
          <cell r="F832">
            <v>-4730.56076755776</v>
          </cell>
          <cell r="G832">
            <v>-3287.27566737468</v>
          </cell>
          <cell r="H832">
            <v>-1751.23134832514</v>
          </cell>
          <cell r="I832">
            <v>-46.9840775104317</v>
          </cell>
          <cell r="J832">
            <v>1843.71725575607</v>
          </cell>
          <cell r="K832">
            <v>3932.77092561461</v>
          </cell>
          <cell r="L832">
            <v>6242.03637029555</v>
          </cell>
          <cell r="M832">
            <v>8791.58536987684</v>
          </cell>
          <cell r="N832">
            <v>11610.2101788479</v>
          </cell>
          <cell r="O832">
            <v>15109.6296911324</v>
          </cell>
          <cell r="P832">
            <v>19444.9397418906</v>
          </cell>
          <cell r="Q832">
            <v>24265.0054624433</v>
          </cell>
          <cell r="R832">
            <v>29459.2654115394</v>
          </cell>
          <cell r="S832">
            <v>35056.7692596175</v>
          </cell>
          <cell r="T832">
            <v>41088.8218785287</v>
          </cell>
          <cell r="U832">
            <v>47589.1584186823</v>
          </cell>
          <cell r="V832">
            <v>54594.1329778868</v>
          </cell>
          <cell r="W832">
            <v>62142.9219170428</v>
          </cell>
          <cell r="X832">
            <v>70277.742959761</v>
          </cell>
          <cell r="Y832">
            <v>79044.0913012542</v>
          </cell>
          <cell r="Z832">
            <v>88490.9940469748</v>
          </cell>
          <cell r="AA832">
            <v>98671.2844039859</v>
          </cell>
          <cell r="AB832">
            <v>109641.897158521</v>
          </cell>
          <cell r="AC832">
            <v>121464.187092233</v>
          </cell>
          <cell r="AD832">
            <v>134204.272117929</v>
          </cell>
          <cell r="AE832">
            <v>47611.1622776181</v>
          </cell>
          <cell r="AF832">
            <v>43769.4413990183</v>
          </cell>
          <cell r="AG832">
            <v>41228.4074821225</v>
          </cell>
          <cell r="AH832">
            <v>38842.8168683889</v>
          </cell>
          <cell r="AI832">
            <v>36598.0395998727</v>
          </cell>
          <cell r="AJ832">
            <v>34481.2744633722</v>
          </cell>
          <cell r="AK832">
            <v>32424.8579033936</v>
          </cell>
          <cell r="AL832">
            <v>30368.4413434149</v>
          </cell>
          <cell r="AM832">
            <v>28310.1960386932</v>
          </cell>
          <cell r="AN832">
            <v>26253.7794787145</v>
          </cell>
          <cell r="AO832">
            <v>24195.5341739928</v>
          </cell>
          <cell r="AP832">
            <v>22139.1176140142</v>
          </cell>
          <cell r="AQ832">
            <v>20080.8723092924</v>
          </cell>
          <cell r="AR832">
            <v>18024.4557493138</v>
          </cell>
          <cell r="AS832">
            <v>16507.5188885447</v>
          </cell>
          <cell r="AT832">
            <v>15530.0617269852</v>
          </cell>
          <cell r="AU832">
            <v>14552.6045654257</v>
          </cell>
          <cell r="AV832">
            <v>13575.1474038662</v>
          </cell>
          <cell r="AW832">
            <v>12597.6902423067</v>
          </cell>
          <cell r="AX832">
            <v>11620.2330807472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</row>
        <row r="833">
          <cell r="A833">
            <v>-3568.81712028118</v>
          </cell>
          <cell r="B833">
            <v>-14618.3782066113</v>
          </cell>
          <cell r="C833">
            <v>-12835.6687858562</v>
          </cell>
          <cell r="D833">
            <v>-9993.5210753635</v>
          </cell>
          <cell r="E833">
            <v>-8106.84928463999</v>
          </cell>
          <cell r="F833">
            <v>-6530.61186129159</v>
          </cell>
          <cell r="G833">
            <v>-4891.52752120993</v>
          </cell>
          <cell r="H833">
            <v>-3174.07945311709</v>
          </cell>
          <cell r="I833">
            <v>-1290.29841018103</v>
          </cell>
          <cell r="J833">
            <v>779.837546886946</v>
          </cell>
          <cell r="K833">
            <v>3047.88491555229</v>
          </cell>
          <cell r="L833">
            <v>5537.05638218977</v>
          </cell>
          <cell r="M833">
            <v>8268.14329561125</v>
          </cell>
          <cell r="N833">
            <v>11272.7981167358</v>
          </cell>
          <cell r="O833">
            <v>15040.4209293175</v>
          </cell>
          <cell r="P833">
            <v>19759.6987815984</v>
          </cell>
          <cell r="Q833">
            <v>25019.0634433548</v>
          </cell>
          <cell r="R833">
            <v>30686.7262521349</v>
          </cell>
          <cell r="S833">
            <v>36794.3844542002</v>
          </cell>
          <cell r="T833">
            <v>43376.1960354162</v>
          </cell>
          <cell r="U833">
            <v>50468.9707548626</v>
          </cell>
          <cell r="V833">
            <v>58112.37600888</v>
          </cell>
          <cell r="W833">
            <v>66349.1586768767</v>
          </cell>
          <cell r="X833">
            <v>75225.3841896022</v>
          </cell>
          <cell r="Y833">
            <v>84790.6941569128</v>
          </cell>
          <cell r="Z833">
            <v>95098.5839958493</v>
          </cell>
          <cell r="AA833">
            <v>106206.702111704</v>
          </cell>
          <cell r="AB833">
            <v>118177.172305292</v>
          </cell>
          <cell r="AC833">
            <v>131076.941209537</v>
          </cell>
          <cell r="AD833">
            <v>144978.152698461</v>
          </cell>
          <cell r="AE833">
            <v>56956.2758085174</v>
          </cell>
          <cell r="AF833">
            <v>52360.502391666</v>
          </cell>
          <cell r="AG833">
            <v>49320.7146258138</v>
          </cell>
          <cell r="AH833">
            <v>46466.8805570349</v>
          </cell>
          <cell r="AI833">
            <v>43781.4986608991</v>
          </cell>
          <cell r="AJ833">
            <v>41249.2551035296</v>
          </cell>
          <cell r="AK833">
            <v>38789.2053344357</v>
          </cell>
          <cell r="AL833">
            <v>36329.1555653418</v>
          </cell>
          <cell r="AM833">
            <v>33866.9181056941</v>
          </cell>
          <cell r="AN833">
            <v>31406.8683366002</v>
          </cell>
          <cell r="AO833">
            <v>28944.6308769525</v>
          </cell>
          <cell r="AP833">
            <v>26484.5811078586</v>
          </cell>
          <cell r="AQ833">
            <v>24022.3436482109</v>
          </cell>
          <cell r="AR833">
            <v>21562.293879117</v>
          </cell>
          <cell r="AS833">
            <v>19747.6128233956</v>
          </cell>
          <cell r="AT833">
            <v>18578.3004810468</v>
          </cell>
          <cell r="AU833">
            <v>17408.9881386979</v>
          </cell>
          <cell r="AV833">
            <v>16239.675796349</v>
          </cell>
          <cell r="AW833">
            <v>15070.3634540002</v>
          </cell>
          <cell r="AX833">
            <v>13901.0511116513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</row>
        <row r="834">
          <cell r="A834">
            <v>-3665.10085168931</v>
          </cell>
          <cell r="B834">
            <v>-14852.2235392694</v>
          </cell>
          <cell r="C834">
            <v>-12959.1657965233</v>
          </cell>
          <cell r="D834">
            <v>-10045.9112121001</v>
          </cell>
          <cell r="E834">
            <v>-8088.77125437488</v>
          </cell>
          <cell r="F834">
            <v>-6443.55063185563</v>
          </cell>
          <cell r="G834">
            <v>-4736.08495709194</v>
          </cell>
          <cell r="H834">
            <v>-2950.38224418527</v>
          </cell>
          <cell r="I834">
            <v>-995.9775198476</v>
          </cell>
          <cell r="J834">
            <v>1147.68694462276</v>
          </cell>
          <cell r="K834">
            <v>3492.3318018998</v>
          </cell>
          <cell r="L834">
            <v>6061.66280288478</v>
          </cell>
          <cell r="M834">
            <v>8876.86696939491</v>
          </cell>
          <cell r="N834">
            <v>11970.4060232646</v>
          </cell>
          <cell r="O834">
            <v>15846.2522910124</v>
          </cell>
          <cell r="P834">
            <v>20699.5916606099</v>
          </cell>
          <cell r="Q834">
            <v>26108.1126526132</v>
          </cell>
          <cell r="R834">
            <v>31936.5111851931</v>
          </cell>
          <cell r="S834">
            <v>38217.3834430258</v>
          </cell>
          <cell r="T834">
            <v>44985.8561373168</v>
          </cell>
          <cell r="U834">
            <v>52279.7829571517</v>
          </cell>
          <cell r="V834">
            <v>60139.956271876</v>
          </cell>
          <cell r="W834">
            <v>68610.3352684812</v>
          </cell>
          <cell r="X834">
            <v>77738.2917998884</v>
          </cell>
          <cell r="Y834">
            <v>87574.8753190736</v>
          </cell>
          <cell r="Z834">
            <v>98175.0983807176</v>
          </cell>
          <cell r="AA834">
            <v>109598.244307091</v>
          </cell>
          <cell r="AB834">
            <v>121908.19873884</v>
          </cell>
          <cell r="AC834">
            <v>135173.806924925</v>
          </cell>
          <cell r="AD834">
            <v>149469.258749901</v>
          </cell>
          <cell r="AE834">
            <v>58672.5136541995</v>
          </cell>
          <cell r="AF834">
            <v>53938.2578636989</v>
          </cell>
          <cell r="AG834">
            <v>50806.8735400918</v>
          </cell>
          <cell r="AH834">
            <v>47867.0461726886</v>
          </cell>
          <cell r="AI834">
            <v>45100.7468714936</v>
          </cell>
          <cell r="AJ834">
            <v>42492.2003577607</v>
          </cell>
          <cell r="AK834">
            <v>39958.0230152599</v>
          </cell>
          <cell r="AL834">
            <v>37423.845672759</v>
          </cell>
          <cell r="AM834">
            <v>34887.4147190088</v>
          </cell>
          <cell r="AN834">
            <v>32353.237376508</v>
          </cell>
          <cell r="AO834">
            <v>29816.8064227577</v>
          </cell>
          <cell r="AP834">
            <v>27282.6290802569</v>
          </cell>
          <cell r="AQ834">
            <v>24746.1981265066</v>
          </cell>
          <cell r="AR834">
            <v>22212.0207840058</v>
          </cell>
          <cell r="AS834">
            <v>20342.658760095</v>
          </cell>
          <cell r="AT834">
            <v>19138.1120547743</v>
          </cell>
          <cell r="AU834">
            <v>17933.5653494536</v>
          </cell>
          <cell r="AV834">
            <v>16729.0186441328</v>
          </cell>
          <cell r="AW834">
            <v>15524.4719388121</v>
          </cell>
          <cell r="AX834">
            <v>14319.9252334914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</row>
        <row r="835">
          <cell r="A835">
            <v>-3737.32682729635</v>
          </cell>
          <cell r="B835">
            <v>-15175.92961211</v>
          </cell>
          <cell r="C835">
            <v>-13312.5226585693</v>
          </cell>
          <cell r="D835">
            <v>-10532.4944412546</v>
          </cell>
          <cell r="E835">
            <v>-8618.76471690034</v>
          </cell>
          <cell r="F835">
            <v>-6970.41099404033</v>
          </cell>
          <cell r="G835">
            <v>-5263.4721179462</v>
          </cell>
          <cell r="H835">
            <v>-3481.89828498922</v>
          </cell>
          <cell r="I835">
            <v>-1533.86253105021</v>
          </cell>
          <cell r="J835">
            <v>601.249514988889</v>
          </cell>
          <cell r="K835">
            <v>2934.94880027665</v>
          </cell>
          <cell r="L835">
            <v>5490.92224005285</v>
          </cell>
          <cell r="M835">
            <v>8290.24766839293</v>
          </cell>
          <cell r="N835">
            <v>11365.5199976188</v>
          </cell>
          <cell r="O835">
            <v>15229.8313493472</v>
          </cell>
          <cell r="P835">
            <v>20082.1645434591</v>
          </cell>
          <cell r="Q835">
            <v>25492.6723198571</v>
          </cell>
          <cell r="R835">
            <v>31323.2118760676</v>
          </cell>
          <cell r="S835">
            <v>37606.3913707597</v>
          </cell>
          <cell r="T835">
            <v>44377.3504187036</v>
          </cell>
          <cell r="U835">
            <v>51673.9566142871</v>
          </cell>
          <cell r="V835">
            <v>59537.0173116628</v>
          </cell>
          <cell r="W835">
            <v>68010.5078459385</v>
          </cell>
          <cell r="X835">
            <v>77141.8174717719</v>
          </cell>
          <cell r="Y835">
            <v>86982.014394818</v>
          </cell>
          <cell r="Z835">
            <v>97586.1313782553</v>
          </cell>
          <cell r="AA835">
            <v>109013.47352169</v>
          </cell>
          <cell r="AB835">
            <v>121327.949933737</v>
          </cell>
          <cell r="AC835">
            <v>134598.431153202</v>
          </cell>
          <cell r="AD835">
            <v>148899.134317805</v>
          </cell>
          <cell r="AE835">
            <v>59796.9829116652</v>
          </cell>
          <cell r="AF835">
            <v>54971.9942590144</v>
          </cell>
          <cell r="AG835">
            <v>51780.5963926782</v>
          </cell>
          <cell r="AH835">
            <v>48784.4267060012</v>
          </cell>
          <cell r="AI835">
            <v>45965.1107820742</v>
          </cell>
          <cell r="AJ835">
            <v>43306.5710061018</v>
          </cell>
          <cell r="AK835">
            <v>40723.8256998795</v>
          </cell>
          <cell r="AL835">
            <v>38141.0803936571</v>
          </cell>
          <cell r="AM835">
            <v>35556.0382853212</v>
          </cell>
          <cell r="AN835">
            <v>32973.2929790988</v>
          </cell>
          <cell r="AO835">
            <v>30388.2508707628</v>
          </cell>
          <cell r="AP835">
            <v>27805.5055645405</v>
          </cell>
          <cell r="AQ835">
            <v>25220.4634562045</v>
          </cell>
          <cell r="AR835">
            <v>22637.7181499821</v>
          </cell>
          <cell r="AS835">
            <v>20732.5294672827</v>
          </cell>
          <cell r="AT835">
            <v>19504.8974081062</v>
          </cell>
          <cell r="AU835">
            <v>18277.2653489297</v>
          </cell>
          <cell r="AV835">
            <v>17049.6332897533</v>
          </cell>
          <cell r="AW835">
            <v>15822.0012305768</v>
          </cell>
          <cell r="AX835">
            <v>14594.3691714003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</row>
        <row r="836">
          <cell r="A836">
            <v>-3389.75355453404</v>
          </cell>
          <cell r="B836">
            <v>-13772.004442671</v>
          </cell>
          <cell r="C836">
            <v>-12004.9624910001</v>
          </cell>
          <cell r="D836">
            <v>-9487.87113574163</v>
          </cell>
          <cell r="E836">
            <v>-7771.95897269711</v>
          </cell>
          <cell r="F836">
            <v>-6277.38449788721</v>
          </cell>
          <cell r="G836">
            <v>-4716.81237868081</v>
          </cell>
          <cell r="H836">
            <v>-3075.31264216039</v>
          </cell>
          <cell r="I836">
            <v>-1268.7086122066</v>
          </cell>
          <cell r="J836">
            <v>722.365692519401</v>
          </cell>
          <cell r="K836">
            <v>2909.41820310452</v>
          </cell>
          <cell r="L836">
            <v>5315.10558569894</v>
          </cell>
          <cell r="M836">
            <v>7959.83613861227</v>
          </cell>
          <cell r="N836">
            <v>10874.2395833421</v>
          </cell>
          <cell r="O836">
            <v>14524.7881370273</v>
          </cell>
          <cell r="P836">
            <v>19090.1250200269</v>
          </cell>
          <cell r="Q836">
            <v>24176.1305836162</v>
          </cell>
          <cell r="R836">
            <v>29656.9759769032</v>
          </cell>
          <cell r="S836">
            <v>35563.3136419992</v>
          </cell>
          <cell r="T836">
            <v>41928.1756497577</v>
          </cell>
          <cell r="U836">
            <v>48787.1584365386</v>
          </cell>
          <cell r="V836">
            <v>56178.621882566</v>
          </cell>
          <cell r="W836">
            <v>64143.9038452579</v>
          </cell>
          <cell r="X836">
            <v>72727.5513473346</v>
          </cell>
          <cell r="Y836">
            <v>81977.5697126617</v>
          </cell>
          <cell r="Z836">
            <v>91945.6910431552</v>
          </cell>
          <cell r="AA836">
            <v>102687.663538247</v>
          </cell>
          <cell r="AB836">
            <v>114263.563274973</v>
          </cell>
          <cell r="AC836">
            <v>126738.130192358</v>
          </cell>
          <cell r="AD836">
            <v>140181.130159142</v>
          </cell>
          <cell r="AE836">
            <v>54222.1361137524</v>
          </cell>
          <cell r="AF836">
            <v>49846.9790618018</v>
          </cell>
          <cell r="AG836">
            <v>46953.113835236</v>
          </cell>
          <cell r="AH836">
            <v>44236.2757497611</v>
          </cell>
          <cell r="AI836">
            <v>41679.8034273922</v>
          </cell>
          <cell r="AJ836">
            <v>39269.1181623924</v>
          </cell>
          <cell r="AK836">
            <v>36927.1610815808</v>
          </cell>
          <cell r="AL836">
            <v>34585.2040007692</v>
          </cell>
          <cell r="AM836">
            <v>32241.1642477095</v>
          </cell>
          <cell r="AN836">
            <v>29899.2071668979</v>
          </cell>
          <cell r="AO836">
            <v>27555.1674138382</v>
          </cell>
          <cell r="AP836">
            <v>25213.2103330266</v>
          </cell>
          <cell r="AQ836">
            <v>22869.1705799669</v>
          </cell>
          <cell r="AR836">
            <v>20527.2134991553</v>
          </cell>
          <cell r="AS836">
            <v>18799.6447315419</v>
          </cell>
          <cell r="AT836">
            <v>17686.4642771265</v>
          </cell>
          <cell r="AU836">
            <v>16573.2838227112</v>
          </cell>
          <cell r="AV836">
            <v>15460.1033682959</v>
          </cell>
          <cell r="AW836">
            <v>14346.9229138805</v>
          </cell>
          <cell r="AX836">
            <v>13233.7424594652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</row>
        <row r="837">
          <cell r="A837">
            <v>-3260.66152786915</v>
          </cell>
          <cell r="B837">
            <v>-13209.1239621404</v>
          </cell>
          <cell r="C837">
            <v>-11555.0837030308</v>
          </cell>
          <cell r="D837">
            <v>-9069.49530853864</v>
          </cell>
          <cell r="E837">
            <v>-7384.06644679716</v>
          </cell>
          <cell r="F837">
            <v>-5938.82783199337</v>
          </cell>
          <cell r="G837">
            <v>-4424.41815391892</v>
          </cell>
          <cell r="H837">
            <v>-2826.27464030857</v>
          </cell>
          <cell r="I837">
            <v>-1062.94838114795</v>
          </cell>
          <cell r="J837">
            <v>884.519019674825</v>
          </cell>
          <cell r="K837">
            <v>3027.68207153262</v>
          </cell>
          <cell r="L837">
            <v>5388.87594034967</v>
          </cell>
          <cell r="M837">
            <v>7988.32196268737</v>
          </cell>
          <cell r="N837">
            <v>10855.9982685787</v>
          </cell>
          <cell r="O837">
            <v>14441.5685475401</v>
          </cell>
          <cell r="P837">
            <v>18916.3839296331</v>
          </cell>
          <cell r="Q837">
            <v>23899.330066635</v>
          </cell>
          <cell r="R837">
            <v>29269.115262212</v>
          </cell>
          <cell r="S837">
            <v>35055.7708378202</v>
          </cell>
          <cell r="T837">
            <v>41291.6595244477</v>
          </cell>
          <cell r="U837">
            <v>48011.6564559951</v>
          </cell>
          <cell r="V837">
            <v>55253.3442136429</v>
          </cell>
          <cell r="W837">
            <v>63057.2230120209</v>
          </cell>
          <cell r="X837">
            <v>71466.9372026745</v>
          </cell>
          <cell r="Y837">
            <v>80529.5193615849</v>
          </cell>
          <cell r="Z837">
            <v>90295.6533258379</v>
          </cell>
          <cell r="AA837">
            <v>100819.957650512</v>
          </cell>
          <cell r="AB837">
            <v>112161.291071062</v>
          </cell>
          <cell r="AC837">
            <v>124383.081679542</v>
          </cell>
          <cell r="AD837">
            <v>137553.681655633</v>
          </cell>
          <cell r="AE837">
            <v>52204.4708985611</v>
          </cell>
          <cell r="AF837">
            <v>47992.1182439917</v>
          </cell>
          <cell r="AG837">
            <v>45205.9369196765</v>
          </cell>
          <cell r="AH837">
            <v>42590.1953621744</v>
          </cell>
          <cell r="AI837">
            <v>40128.8521816679</v>
          </cell>
          <cell r="AJ837">
            <v>37807.8711620662</v>
          </cell>
          <cell r="AK837">
            <v>35553.0608754627</v>
          </cell>
          <cell r="AL837">
            <v>33298.2505888591</v>
          </cell>
          <cell r="AM837">
            <v>31041.4351285284</v>
          </cell>
          <cell r="AN837">
            <v>28786.6248419248</v>
          </cell>
          <cell r="AO837">
            <v>26529.809381594</v>
          </cell>
          <cell r="AP837">
            <v>24274.9990949905</v>
          </cell>
          <cell r="AQ837">
            <v>22018.1836346597</v>
          </cell>
          <cell r="AR837">
            <v>19763.3733480561</v>
          </cell>
          <cell r="AS837">
            <v>18100.0893109806</v>
          </cell>
          <cell r="AT837">
            <v>17028.3315234331</v>
          </cell>
          <cell r="AU837">
            <v>15956.5737358857</v>
          </cell>
          <cell r="AV837">
            <v>14884.8159483382</v>
          </cell>
          <cell r="AW837">
            <v>13813.0581607908</v>
          </cell>
          <cell r="AX837">
            <v>12741.3003732433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</row>
        <row r="838">
          <cell r="A838">
            <v>-3781.36200436231</v>
          </cell>
          <cell r="B838">
            <v>-15481.9590456816</v>
          </cell>
          <cell r="C838">
            <v>-13900.1494335361</v>
          </cell>
          <cell r="D838">
            <v>-11031.1382388066</v>
          </cell>
          <cell r="E838">
            <v>-9060.73659959588</v>
          </cell>
          <cell r="F838">
            <v>-7423.87590919117</v>
          </cell>
          <cell r="G838">
            <v>-5731.33375919135</v>
          </cell>
          <cell r="H838">
            <v>-3967.10954738988</v>
          </cell>
          <cell r="I838">
            <v>-2038.75954436188</v>
          </cell>
          <cell r="J838">
            <v>74.2680722266918</v>
          </cell>
          <cell r="K838">
            <v>2383.27731762216</v>
          </cell>
          <cell r="L838">
            <v>4911.83886420687</v>
          </cell>
          <cell r="M838">
            <v>7680.85947001104</v>
          </cell>
          <cell r="N838">
            <v>10722.87896706</v>
          </cell>
          <cell r="O838">
            <v>14555.5559966903</v>
          </cell>
          <cell r="P838">
            <v>19379.6864355504</v>
          </cell>
          <cell r="Q838">
            <v>24761.3846660571</v>
          </cell>
          <cell r="R838">
            <v>30560.8781164569</v>
          </cell>
          <cell r="S838">
            <v>36810.6013154599</v>
          </cell>
          <cell r="T838">
            <v>43545.5067685322</v>
          </cell>
          <cell r="U838">
            <v>50803.2604349762</v>
          </cell>
          <cell r="V838">
            <v>58624.4523804032</v>
          </cell>
          <cell r="W838">
            <v>67052.8237827054</v>
          </cell>
          <cell r="X838">
            <v>76135.5115610922</v>
          </cell>
          <cell r="Y838">
            <v>85923.3119963131</v>
          </cell>
          <cell r="Z838">
            <v>96470.9648164044</v>
          </cell>
          <cell r="AA838">
            <v>107837.459336751</v>
          </cell>
          <cell r="AB838">
            <v>120086.364366594</v>
          </cell>
          <cell r="AC838">
            <v>133286.183727045</v>
          </cell>
          <cell r="AD838">
            <v>147510.739368878</v>
          </cell>
          <cell r="AE838">
            <v>60376.4728867148</v>
          </cell>
          <cell r="AF838">
            <v>55504.7254777222</v>
          </cell>
          <cell r="AG838">
            <v>52282.3999126981</v>
          </cell>
          <cell r="AH838">
            <v>49257.1944751783</v>
          </cell>
          <cell r="AI838">
            <v>46410.556682574</v>
          </cell>
          <cell r="AJ838">
            <v>43726.2531126202</v>
          </cell>
          <cell r="AK838">
            <v>41118.4785333445</v>
          </cell>
          <cell r="AL838">
            <v>38510.7039540688</v>
          </cell>
          <cell r="AM838">
            <v>35900.6103144695</v>
          </cell>
          <cell r="AN838">
            <v>33292.8357351938</v>
          </cell>
          <cell r="AO838">
            <v>30682.7420955945</v>
          </cell>
          <cell r="AP838">
            <v>28074.9675163188</v>
          </cell>
          <cell r="AQ838">
            <v>25464.8738767196</v>
          </cell>
          <cell r="AR838">
            <v>22857.0992974439</v>
          </cell>
          <cell r="AS838">
            <v>20933.4475136239</v>
          </cell>
          <cell r="AT838">
            <v>19693.9185252596</v>
          </cell>
          <cell r="AU838">
            <v>18454.3895368954</v>
          </cell>
          <cell r="AV838">
            <v>17214.8605485311</v>
          </cell>
          <cell r="AW838">
            <v>15975.3315601669</v>
          </cell>
          <cell r="AX838">
            <v>14735.8025718026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</row>
        <row r="839">
          <cell r="A839">
            <v>-3075.54141287908</v>
          </cell>
          <cell r="B839">
            <v>-12332.5352620369</v>
          </cell>
          <cell r="C839">
            <v>-10497.5100138946</v>
          </cell>
          <cell r="D839">
            <v>-7969.56916360633</v>
          </cell>
          <cell r="E839">
            <v>-6308.93190640988</v>
          </cell>
          <cell r="F839">
            <v>-4891.922803151</v>
          </cell>
          <cell r="G839">
            <v>-3398.08816323024</v>
          </cell>
          <cell r="H839">
            <v>-1813.13356594215</v>
          </cell>
          <cell r="I839">
            <v>-59.1778595018765</v>
          </cell>
          <cell r="J839">
            <v>1882.4522070436</v>
          </cell>
          <cell r="K839">
            <v>4023.68684111744</v>
          </cell>
          <cell r="L839">
            <v>6386.74351856398</v>
          </cell>
          <cell r="M839">
            <v>8991.94098202188</v>
          </cell>
          <cell r="N839">
            <v>11868.7295252902</v>
          </cell>
          <cell r="O839">
            <v>15443.5605710962</v>
          </cell>
          <cell r="P839">
            <v>19877.9843445286</v>
          </cell>
          <cell r="Q839">
            <v>24809.6561059953</v>
          </cell>
          <cell r="R839">
            <v>30124.1863630095</v>
          </cell>
          <cell r="S839">
            <v>35851.2974155747</v>
          </cell>
          <cell r="T839">
            <v>42023.0189830877</v>
          </cell>
          <cell r="U839">
            <v>48673.8673353026</v>
          </cell>
          <cell r="V839">
            <v>55841.0383296973</v>
          </cell>
          <cell r="W839">
            <v>63564.6154348323</v>
          </cell>
          <cell r="X839">
            <v>71887.793903104</v>
          </cell>
          <cell r="Y839">
            <v>80857.12234661</v>
          </cell>
          <cell r="Z839">
            <v>90522.7630671788</v>
          </cell>
          <cell r="AA839">
            <v>100938.772596494</v>
          </cell>
          <cell r="AB839">
            <v>112163.404015279</v>
          </cell>
          <cell r="AC839">
            <v>124259.432742305</v>
          </cell>
          <cell r="AD839">
            <v>137294.507615248</v>
          </cell>
          <cell r="AE839">
            <v>49367.8937744367</v>
          </cell>
          <cell r="AF839">
            <v>45384.4231097243</v>
          </cell>
          <cell r="AG839">
            <v>42749.631466641</v>
          </cell>
          <cell r="AH839">
            <v>40276.0185915472</v>
          </cell>
          <cell r="AI839">
            <v>37948.4147180439</v>
          </cell>
          <cell r="AJ839">
            <v>35753.5463005319</v>
          </cell>
          <cell r="AK839">
            <v>33621.2531694158</v>
          </cell>
          <cell r="AL839">
            <v>31488.9600382997</v>
          </cell>
          <cell r="AM839">
            <v>29354.7706863837</v>
          </cell>
          <cell r="AN839">
            <v>27222.4775552676</v>
          </cell>
          <cell r="AO839">
            <v>25088.2882033517</v>
          </cell>
          <cell r="AP839">
            <v>22955.9950722356</v>
          </cell>
          <cell r="AQ839">
            <v>20821.8057203196</v>
          </cell>
          <cell r="AR839">
            <v>18689.5125892035</v>
          </cell>
          <cell r="AS839">
            <v>17116.6045940509</v>
          </cell>
          <cell r="AT839">
            <v>16103.0817348617</v>
          </cell>
          <cell r="AU839">
            <v>15089.5588756725</v>
          </cell>
          <cell r="AV839">
            <v>14076.0360164833</v>
          </cell>
          <cell r="AW839">
            <v>13062.5131572942</v>
          </cell>
          <cell r="AX839">
            <v>12048.990298105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</row>
        <row r="840">
          <cell r="A840">
            <v>-3226.88810168367</v>
          </cell>
          <cell r="B840">
            <v>-13082.7089902327</v>
          </cell>
          <cell r="C840">
            <v>-11323.6475894684</v>
          </cell>
          <cell r="D840">
            <v>-8827.48325729374</v>
          </cell>
          <cell r="E840">
            <v>-7156.99230747954</v>
          </cell>
          <cell r="F840">
            <v>-5716.20346042459</v>
          </cell>
          <cell r="G840">
            <v>-4204.64279287547</v>
          </cell>
          <cell r="H840">
            <v>-2607.79376459262</v>
          </cell>
          <cell r="I840">
            <v>-844.90534397652</v>
          </cell>
          <cell r="J840">
            <v>1102.93241220644</v>
          </cell>
          <cell r="K840">
            <v>3247.35679970289</v>
          </cell>
          <cell r="L840">
            <v>5610.68890730998</v>
          </cell>
          <cell r="M840">
            <v>8213.17922444514</v>
          </cell>
          <cell r="N840">
            <v>11084.7122143577</v>
          </cell>
          <cell r="O840">
            <v>14670.3748239573</v>
          </cell>
          <cell r="P840">
            <v>19139.593281712</v>
          </cell>
          <cell r="Q840">
            <v>24114.9766724938</v>
          </cell>
          <cell r="R840">
            <v>29476.6120062071</v>
          </cell>
          <cell r="S840">
            <v>35254.4850249948</v>
          </cell>
          <cell r="T840">
            <v>41480.9093420912</v>
          </cell>
          <cell r="U840">
            <v>48190.7071605042</v>
          </cell>
          <cell r="V840">
            <v>55421.4040213591</v>
          </cell>
          <cell r="W840">
            <v>63213.4386710623</v>
          </cell>
          <cell r="X840">
            <v>71610.3892209982</v>
          </cell>
          <cell r="Y840">
            <v>80659.2168645911</v>
          </cell>
          <cell r="Z840">
            <v>90410.5285147564</v>
          </cell>
          <cell r="AA840">
            <v>100918.859830579</v>
          </cell>
          <cell r="AB840">
            <v>112242.980216089</v>
          </cell>
          <cell r="AC840">
            <v>124446.221496885</v>
          </cell>
          <cell r="AD840">
            <v>137596.832112777</v>
          </cell>
          <cell r="AE840">
            <v>51643.7806301952</v>
          </cell>
          <cell r="AF840">
            <v>47476.6697930351</v>
          </cell>
          <cell r="AG840">
            <v>44720.4128167222</v>
          </cell>
          <cell r="AH840">
            <v>42132.7650375999</v>
          </cell>
          <cell r="AI840">
            <v>39697.8573547559</v>
          </cell>
          <cell r="AJ840">
            <v>37401.8043048924</v>
          </cell>
          <cell r="AK840">
            <v>35171.2112962911</v>
          </cell>
          <cell r="AL840">
            <v>32940.6182876897</v>
          </cell>
          <cell r="AM840">
            <v>30708.0416414744</v>
          </cell>
          <cell r="AN840">
            <v>28477.4486328731</v>
          </cell>
          <cell r="AO840">
            <v>26244.8719866577</v>
          </cell>
          <cell r="AP840">
            <v>24014.2789780564</v>
          </cell>
          <cell r="AQ840">
            <v>21781.7023318411</v>
          </cell>
          <cell r="AR840">
            <v>19551.1093232398</v>
          </cell>
          <cell r="AS840">
            <v>17905.6894107701</v>
          </cell>
          <cell r="AT840">
            <v>16845.4425944322</v>
          </cell>
          <cell r="AU840">
            <v>15785.1957780943</v>
          </cell>
          <cell r="AV840">
            <v>14724.9489617564</v>
          </cell>
          <cell r="AW840">
            <v>13664.7021454185</v>
          </cell>
          <cell r="AX840">
            <v>12604.4553290806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</row>
        <row r="841">
          <cell r="A841">
            <v>-3016.82295949672</v>
          </cell>
          <cell r="B841">
            <v>-12206.0055152873</v>
          </cell>
          <cell r="C841">
            <v>-10596.4098892733</v>
          </cell>
          <cell r="D841">
            <v>-8313.07314939874</v>
          </cell>
          <cell r="E841">
            <v>-6773.65671845328</v>
          </cell>
          <cell r="F841">
            <v>-5434.27638639912</v>
          </cell>
          <cell r="G841">
            <v>-4020.43428908917</v>
          </cell>
          <cell r="H841">
            <v>-2518.34039772318</v>
          </cell>
          <cell r="I841">
            <v>-851.876751950809</v>
          </cell>
          <cell r="J841">
            <v>997.054007034926</v>
          </cell>
          <cell r="K841">
            <v>3040.01555764888</v>
          </cell>
          <cell r="L841">
            <v>5298.63599979536</v>
          </cell>
          <cell r="M841">
            <v>7792.68236084363</v>
          </cell>
          <cell r="N841">
            <v>10550.7749825998</v>
          </cell>
          <cell r="O841">
            <v>13990.0474514113</v>
          </cell>
          <cell r="P841">
            <v>18267.66822879</v>
          </cell>
          <cell r="Q841">
            <v>23027.4820330391</v>
          </cell>
          <cell r="R841">
            <v>28156.8125529828</v>
          </cell>
          <cell r="S841">
            <v>33684.3463315813</v>
          </cell>
          <cell r="T841">
            <v>39640.9969226769</v>
          </cell>
          <cell r="U841">
            <v>46060.0777796366</v>
          </cell>
          <cell r="V841">
            <v>52977.4885657891</v>
          </cell>
          <cell r="W841">
            <v>60431.9159286252</v>
          </cell>
          <cell r="X841">
            <v>68465.0498606219</v>
          </cell>
          <cell r="Y841">
            <v>77121.8168567181</v>
          </cell>
          <cell r="Z841">
            <v>86450.6311724123</v>
          </cell>
          <cell r="AA841">
            <v>96503.6655876793</v>
          </cell>
          <cell r="AB841">
            <v>107337.143190993</v>
          </cell>
          <cell r="AC841">
            <v>119011.6518153</v>
          </cell>
          <cell r="AD841">
            <v>131592.482884479</v>
          </cell>
          <cell r="AE841">
            <v>48312.6760046122</v>
          </cell>
          <cell r="AF841">
            <v>44414.3503341381</v>
          </cell>
          <cell r="AG841">
            <v>41835.8762438001</v>
          </cell>
          <cell r="AH841">
            <v>39415.1357937158</v>
          </cell>
          <cell r="AI841">
            <v>37137.2834648025</v>
          </cell>
          <cell r="AJ841">
            <v>34989.3294278627</v>
          </cell>
          <cell r="AK841">
            <v>32902.6131571391</v>
          </cell>
          <cell r="AL841">
            <v>30815.8968864155</v>
          </cell>
          <cell r="AM841">
            <v>28727.3249258066</v>
          </cell>
          <cell r="AN841">
            <v>26640.608655083</v>
          </cell>
          <cell r="AO841">
            <v>24552.036694474</v>
          </cell>
          <cell r="AP841">
            <v>22465.3204237504</v>
          </cell>
          <cell r="AQ841">
            <v>20376.7484631415</v>
          </cell>
          <cell r="AR841">
            <v>18290.0321924178</v>
          </cell>
          <cell r="AS841">
            <v>16750.7444378687</v>
          </cell>
          <cell r="AT841">
            <v>15758.885199494</v>
          </cell>
          <cell r="AU841">
            <v>14767.0259611193</v>
          </cell>
          <cell r="AV841">
            <v>13775.1667227446</v>
          </cell>
          <cell r="AW841">
            <v>12783.3074843699</v>
          </cell>
          <cell r="AX841">
            <v>11791.4482459953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</row>
        <row r="842">
          <cell r="A842">
            <v>-2994.52640584537</v>
          </cell>
          <cell r="B842">
            <v>-11993.6126034024</v>
          </cell>
          <cell r="C842">
            <v>-10259.7188638538</v>
          </cell>
          <cell r="D842">
            <v>-7703.2563862186</v>
          </cell>
          <cell r="E842">
            <v>-6039.63099647904</v>
          </cell>
          <cell r="F842">
            <v>-4652.13439358741</v>
          </cell>
          <cell r="G842">
            <v>-3185.65890825938</v>
          </cell>
          <cell r="H842">
            <v>-1626.13232156493</v>
          </cell>
          <cell r="I842">
            <v>102.607120906155</v>
          </cell>
          <cell r="J842">
            <v>2018.98658623623</v>
          </cell>
          <cell r="K842">
            <v>4134.97939034547</v>
          </cell>
          <cell r="L842">
            <v>6472.6135835135</v>
          </cell>
          <cell r="M842">
            <v>9052.10499568904</v>
          </cell>
          <cell r="N842">
            <v>11902.5073713143</v>
          </cell>
          <cell r="O842">
            <v>15439.6235626833</v>
          </cell>
          <cell r="P842">
            <v>19820.3958600018</v>
          </cell>
          <cell r="Q842">
            <v>24690.7540248104</v>
          </cell>
          <cell r="R842">
            <v>29939.2107513127</v>
          </cell>
          <cell r="S842">
            <v>35595.1188134768</v>
          </cell>
          <cell r="T842">
            <v>41690.1097173976</v>
          </cell>
          <cell r="U842">
            <v>48258.2706051935</v>
          </cell>
          <cell r="V842">
            <v>55336.3348924136</v>
          </cell>
          <cell r="W842">
            <v>62963.8877051207</v>
          </cell>
          <cell r="X842">
            <v>71183.5872655898</v>
          </cell>
          <cell r="Y842">
            <v>80041.4034647539</v>
          </cell>
          <cell r="Z842">
            <v>89586.8749556482</v>
          </cell>
          <cell r="AA842">
            <v>99873.3862056867</v>
          </cell>
          <cell r="AB842">
            <v>110958.466057227</v>
          </cell>
          <cell r="AC842">
            <v>122904.10946617</v>
          </cell>
          <cell r="AD842">
            <v>135777.124217956</v>
          </cell>
          <cell r="AE842">
            <v>48087.4652258727</v>
          </cell>
          <cell r="AF842">
            <v>44207.3117005297</v>
          </cell>
          <cell r="AG842">
            <v>41640.857233319</v>
          </cell>
          <cell r="AH842">
            <v>39231.401126951</v>
          </cell>
          <cell r="AI842">
            <v>36964.167065111</v>
          </cell>
          <cell r="AJ842">
            <v>34826.2257710239</v>
          </cell>
          <cell r="AK842">
            <v>32749.2367817345</v>
          </cell>
          <cell r="AL842">
            <v>30672.2477924452</v>
          </cell>
          <cell r="AM842">
            <v>28593.4117636165</v>
          </cell>
          <cell r="AN842">
            <v>26516.4227743271</v>
          </cell>
          <cell r="AO842">
            <v>24437.5867454984</v>
          </cell>
          <cell r="AP842">
            <v>22360.597756209</v>
          </cell>
          <cell r="AQ842">
            <v>20281.7617273803</v>
          </cell>
          <cell r="AR842">
            <v>18204.772738091</v>
          </cell>
          <cell r="AS842">
            <v>16672.6604129027</v>
          </cell>
          <cell r="AT842">
            <v>15685.4247518155</v>
          </cell>
          <cell r="AU842">
            <v>14698.1890907284</v>
          </cell>
          <cell r="AV842">
            <v>13710.9534296412</v>
          </cell>
          <cell r="AW842">
            <v>12723.717768554</v>
          </cell>
          <cell r="AX842">
            <v>11736.4821074668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</row>
        <row r="843">
          <cell r="A843">
            <v>-3218.25771166204</v>
          </cell>
          <cell r="B843">
            <v>-12846.1786786494</v>
          </cell>
          <cell r="C843">
            <v>-11018.9578398202</v>
          </cell>
          <cell r="D843">
            <v>-8443.37047768416</v>
          </cell>
          <cell r="E843">
            <v>-6714.49413393876</v>
          </cell>
          <cell r="F843">
            <v>-5235.8857186283</v>
          </cell>
          <cell r="G843">
            <v>-3683.87509540773</v>
          </cell>
          <cell r="H843">
            <v>-2043.71474338545</v>
          </cell>
          <cell r="I843">
            <v>-234.302943758129</v>
          </cell>
          <cell r="J843">
            <v>1763.5376604009</v>
          </cell>
          <cell r="K843">
            <v>3961.71133719457</v>
          </cell>
          <cell r="L843">
            <v>6382.84309490095</v>
          </cell>
          <cell r="M843">
            <v>9047.50397574665</v>
          </cell>
          <cell r="N843">
            <v>11985.9435249225</v>
          </cell>
          <cell r="O843">
            <v>15644.3450215217</v>
          </cell>
          <cell r="P843">
            <v>20192.8438765913</v>
          </cell>
          <cell r="Q843">
            <v>25253.9028956366</v>
          </cell>
          <cell r="R843">
            <v>30707.8650792942</v>
          </cell>
          <cell r="S843">
            <v>36585.2325213315</v>
          </cell>
          <cell r="T843">
            <v>42918.8752723261</v>
          </cell>
          <cell r="U843">
            <v>49744.215170306</v>
          </cell>
          <cell r="V843">
            <v>57099.4239426419</v>
          </cell>
          <cell r="W843">
            <v>65025.6366871029</v>
          </cell>
          <cell r="X843">
            <v>73567.1819260021</v>
          </cell>
          <cell r="Y843">
            <v>82771.8295200434</v>
          </cell>
          <cell r="Z843">
            <v>92691.057828364</v>
          </cell>
          <cell r="AA843">
            <v>103380.341608906</v>
          </cell>
          <cell r="AB843">
            <v>114899.462269241</v>
          </cell>
          <cell r="AC843">
            <v>127312.842202974</v>
          </cell>
          <cell r="AD843">
            <v>140689.905081549</v>
          </cell>
          <cell r="AE843">
            <v>51731.8348982046</v>
          </cell>
          <cell r="AF843">
            <v>47557.6190061859</v>
          </cell>
          <cell r="AG843">
            <v>44796.6625251596</v>
          </cell>
          <cell r="AH843">
            <v>42204.6027253006</v>
          </cell>
          <cell r="AI843">
            <v>39765.5434483815</v>
          </cell>
          <cell r="AJ843">
            <v>37465.5755559532</v>
          </cell>
          <cell r="AK843">
            <v>35231.1793162135</v>
          </cell>
          <cell r="AL843">
            <v>32996.7830764737</v>
          </cell>
          <cell r="AM843">
            <v>30760.3998169555</v>
          </cell>
          <cell r="AN843">
            <v>28526.0035772157</v>
          </cell>
          <cell r="AO843">
            <v>26289.6203176975</v>
          </cell>
          <cell r="AP843">
            <v>24055.2240779578</v>
          </cell>
          <cell r="AQ843">
            <v>21818.8408184396</v>
          </cell>
          <cell r="AR843">
            <v>19584.4445786998</v>
          </cell>
          <cell r="AS843">
            <v>17936.2191735998</v>
          </cell>
          <cell r="AT843">
            <v>16874.1646031397</v>
          </cell>
          <cell r="AU843">
            <v>15812.1100326795</v>
          </cell>
          <cell r="AV843">
            <v>14750.0554622194</v>
          </cell>
          <cell r="AW843">
            <v>13688.0008917593</v>
          </cell>
          <cell r="AX843">
            <v>12625.9463212991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</row>
        <row r="844">
          <cell r="A844">
            <v>-2979.16520467084</v>
          </cell>
          <cell r="B844">
            <v>-11903.7862659079</v>
          </cell>
          <cell r="C844">
            <v>-10091.8237736019</v>
          </cell>
          <cell r="D844">
            <v>-7355.57531394014</v>
          </cell>
          <cell r="E844">
            <v>-5618.1887397916</v>
          </cell>
          <cell r="F844">
            <v>-4206.61253013677</v>
          </cell>
          <cell r="G844">
            <v>-2713.42662448668</v>
          </cell>
          <cell r="H844">
            <v>-1124.42127618958</v>
          </cell>
          <cell r="I844">
            <v>636.459921547486</v>
          </cell>
          <cell r="J844">
            <v>2587.80589423551</v>
          </cell>
          <cell r="K844">
            <v>4741.81709291285</v>
          </cell>
          <cell r="L844">
            <v>7120.72592375867</v>
          </cell>
          <cell r="M844">
            <v>9744.985778577</v>
          </cell>
          <cell r="N844">
            <v>12643.8574676281</v>
          </cell>
          <cell r="O844">
            <v>16231.6158286896</v>
          </cell>
          <cell r="P844">
            <v>20664.733057341</v>
          </cell>
          <cell r="Q844">
            <v>25590.9006993626</v>
          </cell>
          <cell r="R844">
            <v>30899.4995378348</v>
          </cell>
          <cell r="S844">
            <v>36620.2187004217</v>
          </cell>
          <cell r="T844">
            <v>42785.0521589258</v>
          </cell>
          <cell r="U844">
            <v>49428.4776603282</v>
          </cell>
          <cell r="V844">
            <v>56587.6495487109</v>
          </cell>
          <cell r="W844">
            <v>64302.6065564458</v>
          </cell>
          <cell r="X844">
            <v>72616.4957267536</v>
          </cell>
          <cell r="Y844">
            <v>81575.8137199534</v>
          </cell>
          <cell r="Z844">
            <v>91230.6668529429</v>
          </cell>
          <cell r="AA844">
            <v>101635.05132622</v>
          </cell>
          <cell r="AB844">
            <v>112847.155205654</v>
          </cell>
          <cell r="AC844">
            <v>124929.683847893</v>
          </cell>
          <cell r="AD844">
            <v>137950.210589381</v>
          </cell>
          <cell r="AE844">
            <v>47868.0955356694</v>
          </cell>
          <cell r="AF844">
            <v>44005.642840944</v>
          </cell>
          <cell r="AG844">
            <v>41450.8962547527</v>
          </cell>
          <cell r="AH844">
            <v>39052.4318202712</v>
          </cell>
          <cell r="AI844">
            <v>36795.540629103</v>
          </cell>
          <cell r="AJ844">
            <v>34667.3523864016</v>
          </cell>
          <cell r="AK844">
            <v>32599.8383908345</v>
          </cell>
          <cell r="AL844">
            <v>30532.3243952674</v>
          </cell>
          <cell r="AM844">
            <v>28462.9717861508</v>
          </cell>
          <cell r="AN844">
            <v>26395.4577905838</v>
          </cell>
          <cell r="AO844">
            <v>24326.1051814672</v>
          </cell>
          <cell r="AP844">
            <v>22258.5911859001</v>
          </cell>
          <cell r="AQ844">
            <v>20189.2385767835</v>
          </cell>
          <cell r="AR844">
            <v>18121.7245812164</v>
          </cell>
          <cell r="AS844">
            <v>16596.6015827592</v>
          </cell>
          <cell r="AT844">
            <v>15613.8695814119</v>
          </cell>
          <cell r="AU844">
            <v>14631.1375800646</v>
          </cell>
          <cell r="AV844">
            <v>13648.4055787174</v>
          </cell>
          <cell r="AW844">
            <v>12665.6735773701</v>
          </cell>
          <cell r="AX844">
            <v>11682.9415760228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</row>
        <row r="845">
          <cell r="A845">
            <v>-3715.49707231333</v>
          </cell>
          <cell r="B845">
            <v>-15091.6658507596</v>
          </cell>
          <cell r="C845">
            <v>-13099.7794290532</v>
          </cell>
          <cell r="D845">
            <v>-10233.7937406819</v>
          </cell>
          <cell r="E845">
            <v>-8299.39610447398</v>
          </cell>
          <cell r="F845">
            <v>-6640.55233102489</v>
          </cell>
          <cell r="G845">
            <v>-4921.04818138732</v>
          </cell>
          <cell r="H845">
            <v>-3124.78320773608</v>
          </cell>
          <cell r="I845">
            <v>-1160.2957155656</v>
          </cell>
          <cell r="J845">
            <v>993.090871101004</v>
          </cell>
          <cell r="K845">
            <v>3347.04199396966</v>
          </cell>
          <cell r="L845">
            <v>5925.34413970541</v>
          </cell>
          <cell r="M845">
            <v>8749.21115844655</v>
          </cell>
          <cell r="N845">
            <v>11851.3035026349</v>
          </cell>
          <cell r="O845">
            <v>15741.8842616257</v>
          </cell>
          <cell r="P845">
            <v>20618.8357842465</v>
          </cell>
          <cell r="Q845">
            <v>26054.881005896</v>
          </cell>
          <cell r="R845">
            <v>31912.9405456011</v>
          </cell>
          <cell r="S845">
            <v>38225.7764716269</v>
          </cell>
          <cell r="T845">
            <v>45028.6942567417</v>
          </cell>
          <cell r="U845">
            <v>52359.7402293188</v>
          </cell>
          <cell r="V845">
            <v>60259.9143530801</v>
          </cell>
          <cell r="W845">
            <v>68773.3995254843</v>
          </cell>
          <cell r="X845">
            <v>77947.8086771444</v>
          </cell>
          <cell r="Y845">
            <v>87834.4510542164</v>
          </cell>
          <cell r="Z845">
            <v>98488.6191729808</v>
          </cell>
          <cell r="AA845">
            <v>109969.898051454</v>
          </cell>
          <cell r="AB845">
            <v>122342.498447454</v>
          </cell>
          <cell r="AC845">
            <v>135675.615966802</v>
          </cell>
          <cell r="AD845">
            <v>150043.81805003</v>
          </cell>
          <cell r="AE845">
            <v>59433.7383855987</v>
          </cell>
          <cell r="AF845">
            <v>54638.059752134</v>
          </cell>
          <cell r="AG845">
            <v>51466.0484459385</v>
          </cell>
          <cell r="AH845">
            <v>48488.0793805112</v>
          </cell>
          <cell r="AI845">
            <v>45685.889756721</v>
          </cell>
          <cell r="AJ845">
            <v>43043.4996253281</v>
          </cell>
          <cell r="AK845">
            <v>40476.4435403512</v>
          </cell>
          <cell r="AL845">
            <v>37909.3874553742</v>
          </cell>
          <cell r="AM845">
            <v>35340.0485205059</v>
          </cell>
          <cell r="AN845">
            <v>32772.992435529</v>
          </cell>
          <cell r="AO845">
            <v>30203.6535006606</v>
          </cell>
          <cell r="AP845">
            <v>27636.5974156837</v>
          </cell>
          <cell r="AQ845">
            <v>25067.2584808154</v>
          </cell>
          <cell r="AR845">
            <v>22500.2023958384</v>
          </cell>
          <cell r="AS845">
            <v>20606.5870288218</v>
          </cell>
          <cell r="AT845">
            <v>19386.4123797654</v>
          </cell>
          <cell r="AU845">
            <v>18166.2377307091</v>
          </cell>
          <cell r="AV845">
            <v>16946.0630816528</v>
          </cell>
          <cell r="AW845">
            <v>15725.8884325964</v>
          </cell>
          <cell r="AX845">
            <v>14505.7137835401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</row>
        <row r="846">
          <cell r="A846">
            <v>-3549.05308775537</v>
          </cell>
          <cell r="B846">
            <v>-14355.902978205</v>
          </cell>
          <cell r="C846">
            <v>-12590.9040115385</v>
          </cell>
          <cell r="D846">
            <v>-9951.33966405959</v>
          </cell>
          <cell r="E846">
            <v>-8130.49539235629</v>
          </cell>
          <cell r="F846">
            <v>-6560.33846725701</v>
          </cell>
          <cell r="G846">
            <v>-4927.43248871481</v>
          </cell>
          <cell r="H846">
            <v>-3216.30102411616</v>
          </cell>
          <cell r="I846">
            <v>-1339.1429369381</v>
          </cell>
          <cell r="J846">
            <v>724.01782737328</v>
          </cell>
          <cell r="K846">
            <v>2984.7142749489</v>
          </cell>
          <cell r="L846">
            <v>5466.11391828762</v>
          </cell>
          <cell r="M846">
            <v>8188.96794696607</v>
          </cell>
          <cell r="N846">
            <v>11184.861496293</v>
          </cell>
          <cell r="O846">
            <v>14942.2615696014</v>
          </cell>
          <cell r="P846">
            <v>19649.4278577731</v>
          </cell>
          <cell r="Q846">
            <v>24895.4462885735</v>
          </cell>
          <cell r="R846">
            <v>30548.7267638035</v>
          </cell>
          <cell r="S846">
            <v>36640.8860943878</v>
          </cell>
          <cell r="T846">
            <v>43205.9955864503</v>
          </cell>
          <cell r="U846">
            <v>50280.7715901561</v>
          </cell>
          <cell r="V846">
            <v>57904.7808413538</v>
          </cell>
          <cell r="W846">
            <v>66120.6617444244</v>
          </cell>
          <cell r="X846">
            <v>74974.3628338919</v>
          </cell>
          <cell r="Y846">
            <v>84515.3997484294</v>
          </cell>
          <cell r="Z846">
            <v>94797.1321544237</v>
          </cell>
          <cell r="AA846">
            <v>105877.062167838</v>
          </cell>
          <cell r="AB846">
            <v>117817.155943336</v>
          </cell>
          <cell r="AC846">
            <v>130684.190229211</v>
          </cell>
          <cell r="AD846">
            <v>144550.125826267</v>
          </cell>
          <cell r="AE846">
            <v>56848.4762413125</v>
          </cell>
          <cell r="AF846">
            <v>52261.4011176391</v>
          </cell>
          <cell r="AG846">
            <v>49227.3666739783</v>
          </cell>
          <cell r="AH846">
            <v>46378.933977974</v>
          </cell>
          <cell r="AI846">
            <v>43698.6346298467</v>
          </cell>
          <cell r="AJ846">
            <v>41171.1837797894</v>
          </cell>
          <cell r="AK846">
            <v>38715.7900788222</v>
          </cell>
          <cell r="AL846">
            <v>36260.3963778551</v>
          </cell>
          <cell r="AM846">
            <v>33802.8191269155</v>
          </cell>
          <cell r="AN846">
            <v>31347.4254259484</v>
          </cell>
          <cell r="AO846">
            <v>28889.8481750088</v>
          </cell>
          <cell r="AP846">
            <v>26434.4544740417</v>
          </cell>
          <cell r="AQ846">
            <v>23976.8772231021</v>
          </cell>
          <cell r="AR846">
            <v>21521.4835221349</v>
          </cell>
          <cell r="AS846">
            <v>19710.2370630343</v>
          </cell>
          <cell r="AT846">
            <v>18543.1378458002</v>
          </cell>
          <cell r="AU846">
            <v>17376.038628566</v>
          </cell>
          <cell r="AV846">
            <v>16208.9394113319</v>
          </cell>
          <cell r="AW846">
            <v>15041.8401940977</v>
          </cell>
          <cell r="AX846">
            <v>13874.7409768636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</row>
        <row r="847">
          <cell r="A847">
            <v>-2919.77340395664</v>
          </cell>
          <cell r="B847">
            <v>-11795.3391677105</v>
          </cell>
          <cell r="C847">
            <v>-10151.2835323185</v>
          </cell>
          <cell r="D847">
            <v>-7716.92109683407</v>
          </cell>
          <cell r="E847">
            <v>-6134.9720655988</v>
          </cell>
          <cell r="F847">
            <v>-4806.59011464166</v>
          </cell>
          <cell r="G847">
            <v>-3399.25995614452</v>
          </cell>
          <cell r="H847">
            <v>-1899.31111770528</v>
          </cell>
          <cell r="I847">
            <v>-232.532709620518</v>
          </cell>
          <cell r="J847">
            <v>1619.04815432713</v>
          </cell>
          <cell r="K847">
            <v>3667.23145137747</v>
          </cell>
          <cell r="L847">
            <v>5933.6165016336</v>
          </cell>
          <cell r="M847">
            <v>8438.06093776133</v>
          </cell>
          <cell r="N847">
            <v>11208.9395204672</v>
          </cell>
          <cell r="O847">
            <v>14650.8398344465</v>
          </cell>
          <cell r="P847">
            <v>18915.6617990515</v>
          </cell>
          <cell r="Q847">
            <v>23657.4813345567</v>
          </cell>
          <cell r="R847">
            <v>28767.4206439095</v>
          </cell>
          <cell r="S847">
            <v>34274.0578218439</v>
          </cell>
          <cell r="T847">
            <v>40208.1895548585</v>
          </cell>
          <cell r="U847">
            <v>46603.0033562612</v>
          </cell>
          <cell r="V847">
            <v>53494.2631722672</v>
          </cell>
          <cell r="W847">
            <v>60920.5093971818</v>
          </cell>
          <cell r="X847">
            <v>68923.2744162814</v>
          </cell>
          <cell r="Y847">
            <v>77547.3148818478</v>
          </cell>
          <cell r="Z847">
            <v>86840.8620213955</v>
          </cell>
          <cell r="AA847">
            <v>96855.8913779774</v>
          </cell>
          <cell r="AB847">
            <v>107648.41349113</v>
          </cell>
          <cell r="AC847">
            <v>119278.787144138</v>
          </cell>
          <cell r="AD847">
            <v>131812.056929496</v>
          </cell>
          <cell r="AE847">
            <v>46774.1733947285</v>
          </cell>
          <cell r="AF847">
            <v>42999.9887305945</v>
          </cell>
          <cell r="AG847">
            <v>40503.6253707225</v>
          </cell>
          <cell r="AH847">
            <v>38159.9726708582</v>
          </cell>
          <cell r="AI847">
            <v>35954.657863001</v>
          </cell>
          <cell r="AJ847">
            <v>33875.1047751503</v>
          </cell>
          <cell r="AK847">
            <v>31854.8393553025</v>
          </cell>
          <cell r="AL847">
            <v>29834.5739354547</v>
          </cell>
          <cell r="AM847">
            <v>27812.5119196068</v>
          </cell>
          <cell r="AN847">
            <v>25792.2464997591</v>
          </cell>
          <cell r="AO847">
            <v>23770.1844839112</v>
          </cell>
          <cell r="AP847">
            <v>21749.9190640634</v>
          </cell>
          <cell r="AQ847">
            <v>19727.8570482156</v>
          </cell>
          <cell r="AR847">
            <v>17707.5916283678</v>
          </cell>
          <cell r="AS847">
            <v>16217.322028547</v>
          </cell>
          <cell r="AT847">
            <v>15257.0482487533</v>
          </cell>
          <cell r="AU847">
            <v>14296.7744689595</v>
          </cell>
          <cell r="AV847">
            <v>13336.5006891657</v>
          </cell>
          <cell r="AW847">
            <v>12376.2269093719</v>
          </cell>
          <cell r="AX847">
            <v>11415.9531295782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</row>
        <row r="848">
          <cell r="A848">
            <v>-3426.80062048459</v>
          </cell>
          <cell r="B848">
            <v>-13926.8258473462</v>
          </cell>
          <cell r="C848">
            <v>-12191.5423439473</v>
          </cell>
          <cell r="D848">
            <v>-9574.10108808219</v>
          </cell>
          <cell r="E848">
            <v>-7801.74986440033</v>
          </cell>
          <cell r="F848">
            <v>-6286.20169139956</v>
          </cell>
          <cell r="G848">
            <v>-4705.08034986948</v>
          </cell>
          <cell r="H848">
            <v>-3043.30898558786</v>
          </cell>
          <cell r="I848">
            <v>-1215.86911338516</v>
          </cell>
          <cell r="J848">
            <v>796.770297597498</v>
          </cell>
          <cell r="K848">
            <v>3006.15265192355</v>
          </cell>
          <cell r="L848">
            <v>5435.08178654788</v>
          </cell>
          <cell r="M848">
            <v>8104.07784725447</v>
          </cell>
          <cell r="N848">
            <v>11044.0230145682</v>
          </cell>
          <cell r="O848">
            <v>14726.3823253596</v>
          </cell>
          <cell r="P848">
            <v>19332.0077010275</v>
          </cell>
          <cell r="Q848">
            <v>24463.0445836722</v>
          </cell>
          <cell r="R848">
            <v>29992.4171943427</v>
          </cell>
          <cell r="S848">
            <v>35951.049370823</v>
          </cell>
          <cell r="T848">
            <v>42372.2656487905</v>
          </cell>
          <cell r="U848">
            <v>49291.9776342334</v>
          </cell>
          <cell r="V848">
            <v>56748.8848444414</v>
          </cell>
          <cell r="W848">
            <v>64784.6911408062</v>
          </cell>
          <cell r="X848">
            <v>73444.3379638613</v>
          </cell>
          <cell r="Y848">
            <v>82776.2556749657</v>
          </cell>
          <cell r="Z848">
            <v>92832.6344102936</v>
          </cell>
          <cell r="AA848">
            <v>103669.715961926</v>
          </cell>
          <cell r="AB848">
            <v>115348.108318426</v>
          </cell>
          <cell r="AC848">
            <v>127933.124624021</v>
          </cell>
          <cell r="AD848">
            <v>141495.148452065</v>
          </cell>
          <cell r="AE848">
            <v>54813.5125422336</v>
          </cell>
          <cell r="AF848">
            <v>50390.637621957</v>
          </cell>
          <cell r="AG848">
            <v>47465.2103101461</v>
          </cell>
          <cell r="AH848">
            <v>44718.7408947587</v>
          </cell>
          <cell r="AI848">
            <v>42134.3862796609</v>
          </cell>
          <cell r="AJ848">
            <v>39697.4087557353</v>
          </cell>
          <cell r="AK848">
            <v>37329.9090033624</v>
          </cell>
          <cell r="AL848">
            <v>34962.4092509895</v>
          </cell>
          <cell r="AM848">
            <v>32592.8041115999</v>
          </cell>
          <cell r="AN848">
            <v>30225.304359227</v>
          </cell>
          <cell r="AO848">
            <v>27855.6992198373</v>
          </cell>
          <cell r="AP848">
            <v>25488.1994674644</v>
          </cell>
          <cell r="AQ848">
            <v>23118.5943280748</v>
          </cell>
          <cell r="AR848">
            <v>20751.0945757019</v>
          </cell>
          <cell r="AS848">
            <v>19004.6839932694</v>
          </cell>
          <cell r="AT848">
            <v>17879.3625807773</v>
          </cell>
          <cell r="AU848">
            <v>16754.0411682853</v>
          </cell>
          <cell r="AV848">
            <v>15628.7197557932</v>
          </cell>
          <cell r="AW848">
            <v>14503.3983433012</v>
          </cell>
          <cell r="AX848">
            <v>13378.0769308091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</row>
        <row r="849">
          <cell r="A849">
            <v>-3540.19547327505</v>
          </cell>
          <cell r="B849">
            <v>-14404.0156848329</v>
          </cell>
          <cell r="C849">
            <v>-12608.4859186271</v>
          </cell>
          <cell r="D849">
            <v>-9804.41862136291</v>
          </cell>
          <cell r="E849">
            <v>-7927.97762375743</v>
          </cell>
          <cell r="F849">
            <v>-6351.53611568764</v>
          </cell>
          <cell r="G849">
            <v>-4711.02575149642</v>
          </cell>
          <cell r="H849">
            <v>-2990.94052115494</v>
          </cell>
          <cell r="I849">
            <v>-1103.72442968631</v>
          </cell>
          <cell r="J849">
            <v>970.635163634312</v>
          </cell>
          <cell r="K849">
            <v>3243.76839810491</v>
          </cell>
          <cell r="L849">
            <v>5738.90330811453</v>
          </cell>
          <cell r="M849">
            <v>8476.87524960261</v>
          </cell>
          <cell r="N849">
            <v>11489.3065910406</v>
          </cell>
          <cell r="O849">
            <v>15262.7912558494</v>
          </cell>
          <cell r="P849">
            <v>19984.855861407</v>
          </cell>
          <cell r="Q849">
            <v>25246.2746355618</v>
          </cell>
          <cell r="R849">
            <v>30916.1510228241</v>
          </cell>
          <cell r="S849">
            <v>37026.194649222</v>
          </cell>
          <cell r="T849">
            <v>43610.5768414608</v>
          </cell>
          <cell r="U849">
            <v>50706.1217351445</v>
          </cell>
          <cell r="V849">
            <v>58352.5122192246</v>
          </cell>
          <cell r="W849">
            <v>66592.5118684518</v>
          </cell>
          <cell r="X849">
            <v>75472.2041050212</v>
          </cell>
          <cell r="Y849">
            <v>85041.2499269573</v>
          </cell>
          <cell r="Z849">
            <v>95353.1656446228</v>
          </cell>
          <cell r="AA849">
            <v>106465.622178635</v>
          </cell>
          <cell r="AB849">
            <v>118440.767593057</v>
          </cell>
          <cell r="AC849">
            <v>131345.57466768</v>
          </cell>
          <cell r="AD849">
            <v>145252.215453241</v>
          </cell>
          <cell r="AE849">
            <v>56608.8065472676</v>
          </cell>
          <cell r="AF849">
            <v>52041.0702513718</v>
          </cell>
          <cell r="AG849">
            <v>49019.8271111006</v>
          </cell>
          <cell r="AH849">
            <v>46183.4032328851</v>
          </cell>
          <cell r="AI849">
            <v>43514.4038626497</v>
          </cell>
          <cell r="AJ849">
            <v>40997.6085905779</v>
          </cell>
          <cell r="AK849">
            <v>38552.566679069</v>
          </cell>
          <cell r="AL849">
            <v>36107.5247675601</v>
          </cell>
          <cell r="AM849">
            <v>33660.3085117917</v>
          </cell>
          <cell r="AN849">
            <v>31215.2666002828</v>
          </cell>
          <cell r="AO849">
            <v>28768.0503445143</v>
          </cell>
          <cell r="AP849">
            <v>26323.0084330054</v>
          </cell>
          <cell r="AQ849">
            <v>23875.792177237</v>
          </cell>
          <cell r="AR849">
            <v>21430.7502657281</v>
          </cell>
          <cell r="AS849">
            <v>19627.1399107659</v>
          </cell>
          <cell r="AT849">
            <v>18464.9611123505</v>
          </cell>
          <cell r="AU849">
            <v>17302.7823139351</v>
          </cell>
          <cell r="AV849">
            <v>16140.6035155197</v>
          </cell>
          <cell r="AW849">
            <v>14978.4247171043</v>
          </cell>
          <cell r="AX849">
            <v>13816.2459186889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</row>
        <row r="850">
          <cell r="A850">
            <v>-2997.15164468012</v>
          </cell>
          <cell r="B850">
            <v>-12124.1121305083</v>
          </cell>
          <cell r="C850">
            <v>-10532.1334576083</v>
          </cell>
          <cell r="D850">
            <v>-8156.81851035282</v>
          </cell>
          <cell r="E850">
            <v>-6579.31037269007</v>
          </cell>
          <cell r="F850">
            <v>-5237.10827192537</v>
          </cell>
          <cell r="G850">
            <v>-3819.14410076268</v>
          </cell>
          <cell r="H850">
            <v>-2311.62160989819</v>
          </cell>
          <cell r="I850">
            <v>-638.776173816554</v>
          </cell>
          <cell r="J850">
            <v>1217.49969905347</v>
          </cell>
          <cell r="K850">
            <v>3268.85560829421</v>
          </cell>
          <cell r="L850">
            <v>5536.95486066794</v>
          </cell>
          <cell r="M850">
            <v>8041.62704783451</v>
          </cell>
          <cell r="N850">
            <v>10811.4904412045</v>
          </cell>
          <cell r="O850">
            <v>14261.1897936733</v>
          </cell>
          <cell r="P850">
            <v>18546.8821848913</v>
          </cell>
          <cell r="Q850">
            <v>23314.5434758629</v>
          </cell>
          <cell r="R850">
            <v>28452.330703318</v>
          </cell>
          <cell r="S850">
            <v>33988.9777056098</v>
          </cell>
          <cell r="T850">
            <v>39955.4490036379</v>
          </cell>
          <cell r="U850">
            <v>46385.1129745318</v>
          </cell>
          <cell r="V850">
            <v>53313.9284692572</v>
          </cell>
          <cell r="W850">
            <v>60780.6459178321</v>
          </cell>
          <cell r="X850">
            <v>68827.0240468634</v>
          </cell>
          <cell r="Y850">
            <v>77498.0634214299</v>
          </cell>
          <cell r="Z850">
            <v>86842.2581174269</v>
          </cell>
          <cell r="AA850">
            <v>96911.8669318909</v>
          </cell>
          <cell r="AB850">
            <v>107763.205648085</v>
          </cell>
          <cell r="AC850">
            <v>119456.961989885</v>
          </cell>
          <cell r="AD850">
            <v>132058.535026888</v>
          </cell>
          <cell r="AE850">
            <v>48001.1758462544</v>
          </cell>
          <cell r="AF850">
            <v>44127.9849678081</v>
          </cell>
          <cell r="AG850">
            <v>41566.1358122467</v>
          </cell>
          <cell r="AH850">
            <v>39161.0032956471</v>
          </cell>
          <cell r="AI850">
            <v>36897.837616695</v>
          </cell>
          <cell r="AJ850">
            <v>34763.7326992408</v>
          </cell>
          <cell r="AK850">
            <v>32690.4707122069</v>
          </cell>
          <cell r="AL850">
            <v>30617.2087251731</v>
          </cell>
          <cell r="AM850">
            <v>28542.103012975</v>
          </cell>
          <cell r="AN850">
            <v>26468.8410259412</v>
          </cell>
          <cell r="AO850">
            <v>24393.7353137431</v>
          </cell>
          <cell r="AP850">
            <v>22320.4733267092</v>
          </cell>
          <cell r="AQ850">
            <v>20245.3676145112</v>
          </cell>
          <cell r="AR850">
            <v>18172.1056274773</v>
          </cell>
          <cell r="AS850">
            <v>16642.7425638986</v>
          </cell>
          <cell r="AT850">
            <v>15657.278423775</v>
          </cell>
          <cell r="AU850">
            <v>14671.8142836514</v>
          </cell>
          <cell r="AV850">
            <v>13686.3501435278</v>
          </cell>
          <cell r="AW850">
            <v>12700.8860034042</v>
          </cell>
          <cell r="AX850">
            <v>11715.4218632806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</row>
        <row r="851">
          <cell r="A851">
            <v>-3470.6632042098</v>
          </cell>
          <cell r="B851">
            <v>-14038.6527888989</v>
          </cell>
          <cell r="C851">
            <v>-12366.5874662863</v>
          </cell>
          <cell r="D851">
            <v>-9701.12814150607</v>
          </cell>
          <cell r="E851">
            <v>-7880.25329948893</v>
          </cell>
          <cell r="F851">
            <v>-6339.94991945285</v>
          </cell>
          <cell r="G851">
            <v>-4734.87097966937</v>
          </cell>
          <cell r="H851">
            <v>-3049.76330355636</v>
          </cell>
          <cell r="I851">
            <v>-1198.51286857462</v>
          </cell>
          <cell r="J851">
            <v>838.608801645972</v>
          </cell>
          <cell r="K851">
            <v>3073.16924959422</v>
          </cell>
          <cell r="L851">
            <v>5528.14265114367</v>
          </cell>
          <cell r="M851">
            <v>8224.17078282262</v>
          </cell>
          <cell r="N851">
            <v>11192.4416759488</v>
          </cell>
          <cell r="O851">
            <v>14911.0039772749</v>
          </cell>
          <cell r="P851">
            <v>19563.6024540778</v>
          </cell>
          <cell r="Q851">
            <v>24747.3987836091</v>
          </cell>
          <cell r="R851">
            <v>30333.6266941422</v>
          </cell>
          <cell r="S851">
            <v>36353.5279951721</v>
          </cell>
          <cell r="T851">
            <v>42840.7698790578</v>
          </cell>
          <cell r="U851">
            <v>49831.6332097973</v>
          </cell>
          <cell r="V851">
            <v>57365.2154291494</v>
          </cell>
          <cell r="W851">
            <v>65483.6492148853</v>
          </cell>
          <cell r="X851">
            <v>74232.3381140486</v>
          </cell>
          <cell r="Y851">
            <v>83660.2104690368</v>
          </cell>
          <cell r="Z851">
            <v>93819.9930566257</v>
          </cell>
          <cell r="AA851">
            <v>104768.505970301</v>
          </cell>
          <cell r="AB851">
            <v>116566.980395074</v>
          </cell>
          <cell r="AC851">
            <v>129281.401051979</v>
          </cell>
          <cell r="AD851">
            <v>142982.875227428</v>
          </cell>
          <cell r="AE851">
            <v>55596.9617784106</v>
          </cell>
          <cell r="AF851">
            <v>51110.8707309916</v>
          </cell>
          <cell r="AG851">
            <v>48143.6303025488</v>
          </cell>
          <cell r="AH851">
            <v>45357.9056147683</v>
          </cell>
          <cell r="AI851">
            <v>42736.6128332348</v>
          </cell>
          <cell r="AJ851">
            <v>40264.8036028348</v>
          </cell>
          <cell r="AK851">
            <v>37863.4651893979</v>
          </cell>
          <cell r="AL851">
            <v>35462.126775961</v>
          </cell>
          <cell r="AM851">
            <v>33058.6528832221</v>
          </cell>
          <cell r="AN851">
            <v>30657.3144697852</v>
          </cell>
          <cell r="AO851">
            <v>28253.8405770464</v>
          </cell>
          <cell r="AP851">
            <v>25852.5021636094</v>
          </cell>
          <cell r="AQ851">
            <v>23449.0282708706</v>
          </cell>
          <cell r="AR851">
            <v>21047.6898574337</v>
          </cell>
          <cell r="AS851">
            <v>19276.3178380598</v>
          </cell>
          <cell r="AT851">
            <v>18134.912212749</v>
          </cell>
          <cell r="AU851">
            <v>16993.5065874383</v>
          </cell>
          <cell r="AV851">
            <v>15852.1009621275</v>
          </cell>
          <cell r="AW851">
            <v>14710.6953368167</v>
          </cell>
          <cell r="AX851">
            <v>13569.289711506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</row>
        <row r="852">
          <cell r="A852">
            <v>-3640.75497197879</v>
          </cell>
          <cell r="B852">
            <v>-14855.2415234724</v>
          </cell>
          <cell r="C852">
            <v>-13092.7521315965</v>
          </cell>
          <cell r="D852">
            <v>-10302.1343046608</v>
          </cell>
          <cell r="E852">
            <v>-8409.98452598167</v>
          </cell>
          <cell r="F852">
            <v>-6809.33468549925</v>
          </cell>
          <cell r="G852">
            <v>-5148.1691713952</v>
          </cell>
          <cell r="H852">
            <v>-3410.78188288176</v>
          </cell>
          <cell r="I852">
            <v>-1507.59224564376</v>
          </cell>
          <cell r="J852">
            <v>581.630129322111</v>
          </cell>
          <cell r="K852">
            <v>2868.37319947442</v>
          </cell>
          <cell r="L852">
            <v>5376.00009919029</v>
          </cell>
          <cell r="M852">
            <v>8125.36805201425</v>
          </cell>
          <cell r="N852">
            <v>11148.4721417442</v>
          </cell>
          <cell r="O852">
            <v>14944.8014804237</v>
          </cell>
          <cell r="P852">
            <v>19707.3849640954</v>
          </cell>
          <cell r="Q852">
            <v>25016.7426477423</v>
          </cell>
          <cell r="R852">
            <v>30738.2795666269</v>
          </cell>
          <cell r="S852">
            <v>36903.9942659752</v>
          </cell>
          <cell r="T852">
            <v>43548.3694212388</v>
          </cell>
          <cell r="U852">
            <v>50708.5646875799</v>
          </cell>
          <cell r="V852">
            <v>58424.6245207637</v>
          </cell>
          <cell r="W852">
            <v>66739.7021317261</v>
          </cell>
          <cell r="X852">
            <v>75700.3008273173</v>
          </cell>
          <cell r="Y852">
            <v>85356.534086953</v>
          </cell>
          <cell r="Z852">
            <v>95762.4058296943</v>
          </cell>
          <cell r="AA852">
            <v>106976.112439187</v>
          </cell>
          <cell r="AB852">
            <v>119060.368235584</v>
          </cell>
          <cell r="AC852">
            <v>132082.756214696</v>
          </cell>
          <cell r="AD852">
            <v>146116.106015938</v>
          </cell>
          <cell r="AE852">
            <v>58173.8896168172</v>
          </cell>
          <cell r="AF852">
            <v>53479.867550581</v>
          </cell>
          <cell r="AG852">
            <v>50375.0950660922</v>
          </cell>
          <cell r="AH852">
            <v>47460.2516051188</v>
          </cell>
          <cell r="AI852">
            <v>44717.4614948595</v>
          </cell>
          <cell r="AJ852">
            <v>42131.0835216129</v>
          </cell>
          <cell r="AK852">
            <v>39618.4426986723</v>
          </cell>
          <cell r="AL852">
            <v>37105.8018757317</v>
          </cell>
          <cell r="AM852">
            <v>34590.9265936909</v>
          </cell>
          <cell r="AN852">
            <v>32078.2857707503</v>
          </cell>
          <cell r="AO852">
            <v>29563.4104887095</v>
          </cell>
          <cell r="AP852">
            <v>27050.7696657689</v>
          </cell>
          <cell r="AQ852">
            <v>24535.8943837281</v>
          </cell>
          <cell r="AR852">
            <v>22023.2535607875</v>
          </cell>
          <cell r="AS852">
            <v>20169.7781724005</v>
          </cell>
          <cell r="AT852">
            <v>18975.4682185673</v>
          </cell>
          <cell r="AU852">
            <v>17781.158264734</v>
          </cell>
          <cell r="AV852">
            <v>16586.8483109008</v>
          </cell>
          <cell r="AW852">
            <v>15392.5383570675</v>
          </cell>
          <cell r="AX852">
            <v>14198.2284032343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</row>
        <row r="853">
          <cell r="A853">
            <v>-3470.73292266657</v>
          </cell>
          <cell r="B853">
            <v>-13972.5211937746</v>
          </cell>
          <cell r="C853">
            <v>-12029.6615846345</v>
          </cell>
          <cell r="D853">
            <v>-9381.00932163204</v>
          </cell>
          <cell r="E853">
            <v>-7581.81617159492</v>
          </cell>
          <cell r="F853">
            <v>-6016.02410612811</v>
          </cell>
          <cell r="G853">
            <v>-4383.68225864922</v>
          </cell>
          <cell r="H853">
            <v>-2669.38179658147</v>
          </cell>
          <cell r="I853">
            <v>-786.772851733325</v>
          </cell>
          <cell r="J853">
            <v>1284.053264067</v>
          </cell>
          <cell r="K853">
            <v>3554.84410791014</v>
          </cell>
          <cell r="L853">
            <v>6048.77870027672</v>
          </cell>
          <cell r="M853">
            <v>8786.71490694387</v>
          </cell>
          <cell r="N853">
            <v>11800.0867692635</v>
          </cell>
          <cell r="O853">
            <v>15567.6784139346</v>
          </cell>
          <cell r="P853">
            <v>20273.7111582733</v>
          </cell>
          <cell r="Q853">
            <v>25515.2509257802</v>
          </cell>
          <cell r="R853">
            <v>31163.705047446</v>
          </cell>
          <cell r="S853">
            <v>37250.6633420958</v>
          </cell>
          <cell r="T853">
            <v>43810.1680282874</v>
          </cell>
          <cell r="U853">
            <v>50878.9041104765</v>
          </cell>
          <cell r="V853">
            <v>58496.4045453533</v>
          </cell>
          <cell r="W853">
            <v>66705.2713357766</v>
          </cell>
          <cell r="X853">
            <v>75551.4137888033</v>
          </cell>
          <cell r="Y853">
            <v>85084.3052703091</v>
          </cell>
          <cell r="Z853">
            <v>95357.2598921366</v>
          </cell>
          <cell r="AA853">
            <v>106427.730679187</v>
          </cell>
          <cell r="AB853">
            <v>118357.630883995</v>
          </cell>
          <cell r="AC853">
            <v>131213.680245796</v>
          </cell>
          <cell r="AD853">
            <v>145067.778130575</v>
          </cell>
          <cell r="AE853">
            <v>55655.8858772109</v>
          </cell>
          <cell r="AF853">
            <v>51165.0402737217</v>
          </cell>
          <cell r="AG853">
            <v>48194.6550337177</v>
          </cell>
          <cell r="AH853">
            <v>45405.97791272</v>
          </cell>
          <cell r="AI853">
            <v>42781.9069701161</v>
          </cell>
          <cell r="AJ853">
            <v>40307.4780078702</v>
          </cell>
          <cell r="AK853">
            <v>37903.5945506503</v>
          </cell>
          <cell r="AL853">
            <v>35499.7110934304</v>
          </cell>
          <cell r="AM853">
            <v>33093.6898936339</v>
          </cell>
          <cell r="AN853">
            <v>30689.806436414</v>
          </cell>
          <cell r="AO853">
            <v>28283.7852366176</v>
          </cell>
          <cell r="AP853">
            <v>25879.9017793977</v>
          </cell>
          <cell r="AQ853">
            <v>23473.8805796012</v>
          </cell>
          <cell r="AR853">
            <v>21069.9971223813</v>
          </cell>
          <cell r="AS853">
            <v>19296.7477252418</v>
          </cell>
          <cell r="AT853">
            <v>18154.1323881827</v>
          </cell>
          <cell r="AU853">
            <v>17011.5170511235</v>
          </cell>
          <cell r="AV853">
            <v>15868.9017140644</v>
          </cell>
          <cell r="AW853">
            <v>14726.2863770052</v>
          </cell>
          <cell r="AX853">
            <v>13583.6710399461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</row>
        <row r="854">
          <cell r="A854">
            <v>-3303.73175436451</v>
          </cell>
          <cell r="B854">
            <v>-13346.9029796419</v>
          </cell>
          <cell r="C854">
            <v>-11515.1034502281</v>
          </cell>
          <cell r="D854">
            <v>-8962.68883726963</v>
          </cell>
          <cell r="E854">
            <v>-7246.8009255725</v>
          </cell>
          <cell r="F854">
            <v>-5762.50519833091</v>
          </cell>
          <cell r="G854">
            <v>-4208.50985888414</v>
          </cell>
          <cell r="H854">
            <v>-2569.99177090763</v>
          </cell>
          <cell r="I854">
            <v>-764.387800343916</v>
          </cell>
          <cell r="J854">
            <v>1227.55607213724</v>
          </cell>
          <cell r="K854">
            <v>3417.53926696946</v>
          </cell>
          <cell r="L854">
            <v>5828.18598158576</v>
          </cell>
          <cell r="M854">
            <v>8479.97200637133</v>
          </cell>
          <cell r="N854">
            <v>11403.310583043</v>
          </cell>
          <cell r="O854">
            <v>15054.0918720355</v>
          </cell>
          <cell r="P854">
            <v>19606.5085228307</v>
          </cell>
          <cell r="Q854">
            <v>24675.0501720822</v>
          </cell>
          <cell r="R854">
            <v>30137.075881975</v>
          </cell>
          <cell r="S854">
            <v>36023.1328427453</v>
          </cell>
          <cell r="T854">
            <v>42366.1397023949</v>
          </cell>
          <cell r="U854">
            <v>49201.5706691207</v>
          </cell>
          <cell r="V854">
            <v>56567.6539060944</v>
          </cell>
          <cell r="W854">
            <v>64505.5853281442</v>
          </cell>
          <cell r="X854">
            <v>73059.7589960286</v>
          </cell>
          <cell r="Y854">
            <v>82278.0153968167</v>
          </cell>
          <cell r="Z854">
            <v>92211.9089989192</v>
          </cell>
          <cell r="AA854">
            <v>102916.996578112</v>
          </cell>
          <cell r="AB854">
            <v>114453.147927059</v>
          </cell>
          <cell r="AC854">
            <v>126884.880686022</v>
          </cell>
          <cell r="AD854">
            <v>140281.721167346</v>
          </cell>
          <cell r="AE854">
            <v>52925.7310623672</v>
          </cell>
          <cell r="AF854">
            <v>48655.1802858104</v>
          </cell>
          <cell r="AG854">
            <v>45830.5049098597</v>
          </cell>
          <cell r="AH854">
            <v>43178.6241069681</v>
          </cell>
          <cell r="AI854">
            <v>40683.2748584945</v>
          </cell>
          <cell r="AJ854">
            <v>38330.2270231284</v>
          </cell>
          <cell r="AK854">
            <v>36044.2641396557</v>
          </cell>
          <cell r="AL854">
            <v>33758.3012561831</v>
          </cell>
          <cell r="AM854">
            <v>31470.3054953803</v>
          </cell>
          <cell r="AN854">
            <v>29184.3426119077</v>
          </cell>
          <cell r="AO854">
            <v>26896.3468511049</v>
          </cell>
          <cell r="AP854">
            <v>24610.3839676322</v>
          </cell>
          <cell r="AQ854">
            <v>22322.3882068295</v>
          </cell>
          <cell r="AR854">
            <v>20036.4253233568</v>
          </cell>
          <cell r="AS854">
            <v>18350.1612522653</v>
          </cell>
          <cell r="AT854">
            <v>17263.5959935549</v>
          </cell>
          <cell r="AU854">
            <v>16177.0307348445</v>
          </cell>
          <cell r="AV854">
            <v>15090.4654761341</v>
          </cell>
          <cell r="AW854">
            <v>14003.9002174237</v>
          </cell>
          <cell r="AX854">
            <v>12917.3349587133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</row>
        <row r="855">
          <cell r="A855">
            <v>-3292.9845552372</v>
          </cell>
          <cell r="B855">
            <v>-13431.0439147406</v>
          </cell>
          <cell r="C855">
            <v>-11580.4350859152</v>
          </cell>
          <cell r="D855">
            <v>-8769.14961618955</v>
          </cell>
          <cell r="E855">
            <v>-6961.62412294291</v>
          </cell>
          <cell r="F855">
            <v>-5467.74441634481</v>
          </cell>
          <cell r="G855">
            <v>-3902.31433174983</v>
          </cell>
          <cell r="H855">
            <v>-2250.46401199908</v>
          </cell>
          <cell r="I855">
            <v>-429.948502073687</v>
          </cell>
          <cell r="J855">
            <v>1578.54345141637</v>
          </cell>
          <cell r="K855">
            <v>3786.84971629257</v>
          </cell>
          <cell r="L855">
            <v>6217.68494784743</v>
          </cell>
          <cell r="M855">
            <v>8891.64762160662</v>
          </cell>
          <cell r="N855">
            <v>11839.2120586618</v>
          </cell>
          <cell r="O855">
            <v>15513.7890112199</v>
          </cell>
          <cell r="P855">
            <v>20088.6092933987</v>
          </cell>
          <cell r="Q855">
            <v>25180.4230204745</v>
          </cell>
          <cell r="R855">
            <v>30667.527480074</v>
          </cell>
          <cell r="S855">
            <v>36580.6101190668</v>
          </cell>
          <cell r="T855">
            <v>42952.740730575</v>
          </cell>
          <cell r="U855">
            <v>49819.5564017046</v>
          </cell>
          <cell r="V855">
            <v>57219.4608192493</v>
          </cell>
          <cell r="W855">
            <v>65193.8390480142</v>
          </cell>
          <cell r="X855">
            <v>73787.2889829392</v>
          </cell>
          <cell r="Y855">
            <v>83047.8707694515</v>
          </cell>
          <cell r="Z855">
            <v>93027.3755869697</v>
          </cell>
          <cell r="AA855">
            <v>103781.615298768</v>
          </cell>
          <cell r="AB855">
            <v>115370.734588114</v>
          </cell>
          <cell r="AC855">
            <v>127859.547326345</v>
          </cell>
          <cell r="AD855">
            <v>141317.89905407</v>
          </cell>
          <cell r="AE855">
            <v>52606.8866142137</v>
          </cell>
          <cell r="AF855">
            <v>48362.0632367561</v>
          </cell>
          <cell r="AG855">
            <v>45554.4047643679</v>
          </cell>
          <cell r="AH855">
            <v>42918.4998857421</v>
          </cell>
          <cell r="AI855">
            <v>40438.1835567599</v>
          </cell>
          <cell r="AJ855">
            <v>38099.3113638173</v>
          </cell>
          <cell r="AK855">
            <v>35827.1199778648</v>
          </cell>
          <cell r="AL855">
            <v>33554.9285919124</v>
          </cell>
          <cell r="AM855">
            <v>31280.7165754451</v>
          </cell>
          <cell r="AN855">
            <v>29008.5251894926</v>
          </cell>
          <cell r="AO855">
            <v>26734.3131730253</v>
          </cell>
          <cell r="AP855">
            <v>24462.1217870728</v>
          </cell>
          <cell r="AQ855">
            <v>22187.9097706055</v>
          </cell>
          <cell r="AR855">
            <v>19915.7183846531</v>
          </cell>
          <cell r="AS855">
            <v>18239.6130005819</v>
          </cell>
          <cell r="AT855">
            <v>17159.5936183921</v>
          </cell>
          <cell r="AU855">
            <v>16079.5742362023</v>
          </cell>
          <cell r="AV855">
            <v>14999.5548540125</v>
          </cell>
          <cell r="AW855">
            <v>13919.5354718227</v>
          </cell>
          <cell r="AX855">
            <v>12839.5160896329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</row>
        <row r="856">
          <cell r="A856">
            <v>-3322.92126099938</v>
          </cell>
          <cell r="B856">
            <v>-13407.3435075664</v>
          </cell>
          <cell r="C856">
            <v>-11720.2746827872</v>
          </cell>
          <cell r="D856">
            <v>-9082.19483091529</v>
          </cell>
          <cell r="E856">
            <v>-7307.35702643352</v>
          </cell>
          <cell r="F856">
            <v>-5814.46619671072</v>
          </cell>
          <cell r="G856">
            <v>-4252.38056796354</v>
          </cell>
          <cell r="H856">
            <v>-2606.21351088317</v>
          </cell>
          <cell r="I856">
            <v>-792.943186194602</v>
          </cell>
          <cell r="J856">
            <v>1206.75500602057</v>
          </cell>
          <cell r="K856">
            <v>3404.5752438774</v>
          </cell>
          <cell r="L856">
            <v>5823.19828067616</v>
          </cell>
          <cell r="M856">
            <v>8483.13416046763</v>
          </cell>
          <cell r="N856">
            <v>11414.908367171</v>
          </cell>
          <cell r="O856">
            <v>15077.2275053411</v>
          </cell>
          <cell r="P856">
            <v>19645.5083066763</v>
          </cell>
          <cell r="Q856">
            <v>24732.0678958475</v>
          </cell>
          <cell r="R856">
            <v>30213.5103251621</v>
          </cell>
          <cell r="S856">
            <v>36120.491375744</v>
          </cell>
          <cell r="T856">
            <v>42486.046716676</v>
          </cell>
          <cell r="U856">
            <v>49345.7766618864</v>
          </cell>
          <cell r="V856">
            <v>56738.0452701941</v>
          </cell>
          <cell r="W856">
            <v>64704.1949020065</v>
          </cell>
          <cell r="X856">
            <v>73288.7774326126</v>
          </cell>
          <cell r="Y856">
            <v>82539.8034151636</v>
          </cell>
          <cell r="Z856">
            <v>92509.0105868248</v>
          </cell>
          <cell r="AA856">
            <v>103252.153219756</v>
          </cell>
          <cell r="AB856">
            <v>114829.313935163</v>
          </cell>
          <cell r="AC856">
            <v>127305.239724281</v>
          </cell>
          <cell r="AD856">
            <v>140749.704055543</v>
          </cell>
          <cell r="AE856">
            <v>53263.3986549314</v>
          </cell>
          <cell r="AF856">
            <v>48965.6016491643</v>
          </cell>
          <cell r="AG856">
            <v>46122.9047680813</v>
          </cell>
          <cell r="AH856">
            <v>43454.104894097</v>
          </cell>
          <cell r="AI856">
            <v>40942.8352500724</v>
          </cell>
          <cell r="AJ856">
            <v>38574.7749060114</v>
          </cell>
          <cell r="AK856">
            <v>36274.2275176475</v>
          </cell>
          <cell r="AL856">
            <v>33973.6801292835</v>
          </cell>
          <cell r="AM856">
            <v>31671.0868937773</v>
          </cell>
          <cell r="AN856">
            <v>29370.5395054133</v>
          </cell>
          <cell r="AO856">
            <v>27067.9462699071</v>
          </cell>
          <cell r="AP856">
            <v>24767.3988815431</v>
          </cell>
          <cell r="AQ856">
            <v>22464.8056460369</v>
          </cell>
          <cell r="AR856">
            <v>20164.2582576729</v>
          </cell>
          <cell r="AS856">
            <v>18467.2357762981</v>
          </cell>
          <cell r="AT856">
            <v>17373.7382019124</v>
          </cell>
          <cell r="AU856">
            <v>16280.2406275266</v>
          </cell>
          <cell r="AV856">
            <v>15186.7430531409</v>
          </cell>
          <cell r="AW856">
            <v>14093.2454787551</v>
          </cell>
          <cell r="AX856">
            <v>12999.7479043694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</row>
        <row r="857">
          <cell r="A857">
            <v>-3755.97130345693</v>
          </cell>
          <cell r="B857">
            <v>-15244.9627697356</v>
          </cell>
          <cell r="C857">
            <v>-13595.9158094291</v>
          </cell>
          <cell r="D857">
            <v>-11070.7602755925</v>
          </cell>
          <cell r="E857">
            <v>-9245.96732639316</v>
          </cell>
          <cell r="F857">
            <v>-7633.70736990449</v>
          </cell>
          <cell r="G857">
            <v>-5966.77480179517</v>
          </cell>
          <cell r="H857">
            <v>-4229.32627156699</v>
          </cell>
          <cell r="I857">
            <v>-2329.38751937756</v>
          </cell>
          <cell r="J857">
            <v>-246.586914103874</v>
          </cell>
          <cell r="K857">
            <v>2030.24787649853</v>
          </cell>
          <cell r="L857">
            <v>4524.4978019067</v>
          </cell>
          <cell r="M857">
            <v>7256.88568726213</v>
          </cell>
          <cell r="N857">
            <v>10259.6952469706</v>
          </cell>
          <cell r="O857">
            <v>14048.2371040545</v>
          </cell>
          <cell r="P857">
            <v>18822.1689544739</v>
          </cell>
          <cell r="Q857">
            <v>24149.0626450878</v>
          </cell>
          <cell r="R857">
            <v>29889.4969367339</v>
          </cell>
          <cell r="S857">
            <v>36075.5760610028</v>
          </cell>
          <cell r="T857">
            <v>42741.8965844177</v>
          </cell>
          <cell r="U857">
            <v>49925.7408948726</v>
          </cell>
          <cell r="V857">
            <v>57667.2857089252</v>
          </cell>
          <cell r="W857">
            <v>66009.8267660531</v>
          </cell>
          <cell r="X857">
            <v>75000.020966509</v>
          </cell>
          <cell r="Y857">
            <v>84688.1473069667</v>
          </cell>
          <cell r="Z857">
            <v>95128.3880732797</v>
          </cell>
          <cell r="AA857">
            <v>106379.131862964</v>
          </cell>
          <cell r="AB857">
            <v>118503.300132105</v>
          </cell>
          <cell r="AC857">
            <v>131568.699092948</v>
          </cell>
          <cell r="AD857">
            <v>145648.398930211</v>
          </cell>
          <cell r="AE857">
            <v>60116.9083357634</v>
          </cell>
          <cell r="AF857">
            <v>55266.1050606049</v>
          </cell>
          <cell r="AG857">
            <v>52057.6325984256</v>
          </cell>
          <cell r="AH857">
            <v>49045.4328244263</v>
          </cell>
          <cell r="AI857">
            <v>46211.0330150137</v>
          </cell>
          <cell r="AJ857">
            <v>43538.2695370434</v>
          </cell>
          <cell r="AK857">
            <v>40941.7060438959</v>
          </cell>
          <cell r="AL857">
            <v>38345.1425507484</v>
          </cell>
          <cell r="AM857">
            <v>35746.2699671518</v>
          </cell>
          <cell r="AN857">
            <v>33149.7064740044</v>
          </cell>
          <cell r="AO857">
            <v>30550.8338904077</v>
          </cell>
          <cell r="AP857">
            <v>27954.2703972602</v>
          </cell>
          <cell r="AQ857">
            <v>25355.3978136636</v>
          </cell>
          <cell r="AR857">
            <v>22758.8343205161</v>
          </cell>
          <cell r="AS857">
            <v>20843.4525098758</v>
          </cell>
          <cell r="AT857">
            <v>19609.2523817426</v>
          </cell>
          <cell r="AU857">
            <v>18375.0522536094</v>
          </cell>
          <cell r="AV857">
            <v>17140.8521254761</v>
          </cell>
          <cell r="AW857">
            <v>15906.6519973429</v>
          </cell>
          <cell r="AX857">
            <v>14672.4518692097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</row>
        <row r="858">
          <cell r="A858">
            <v>-3389.09208917264</v>
          </cell>
          <cell r="B858">
            <v>-13742.7484965386</v>
          </cell>
          <cell r="C858">
            <v>-12005.8363876532</v>
          </cell>
          <cell r="D858">
            <v>-9427.82050310259</v>
          </cell>
          <cell r="E858">
            <v>-7677.98245874892</v>
          </cell>
          <cell r="F858">
            <v>-6175.24331562365</v>
          </cell>
          <cell r="G858">
            <v>-4605.94928913502</v>
          </cell>
          <cell r="H858">
            <v>-2955.12043520945</v>
          </cell>
          <cell r="I858">
            <v>-1138.5007186962</v>
          </cell>
          <cell r="J858">
            <v>863.33366675143</v>
          </cell>
          <cell r="K858">
            <v>3061.9476525054</v>
          </cell>
          <cell r="L858">
            <v>5480.06339574365</v>
          </cell>
          <cell r="M858">
            <v>8138.15802543081</v>
          </cell>
          <cell r="N858">
            <v>11066.9403606665</v>
          </cell>
          <cell r="O858">
            <v>14733.1440309614</v>
          </cell>
          <cell r="P858">
            <v>19315.5755975139</v>
          </cell>
          <cell r="Q858">
            <v>24420.0632242927</v>
          </cell>
          <cell r="R858">
            <v>29920.8254913669</v>
          </cell>
          <cell r="S858">
            <v>35848.6262289231</v>
          </cell>
          <cell r="T858">
            <v>42236.6175432366</v>
          </cell>
          <cell r="U858">
            <v>49120.52522475</v>
          </cell>
          <cell r="V858">
            <v>56538.8485498642</v>
          </cell>
          <cell r="W858">
            <v>64533.0755938614</v>
          </cell>
          <cell r="X858">
            <v>73147.9152591292</v>
          </cell>
          <cell r="Y858">
            <v>82431.5473163398</v>
          </cell>
          <cell r="Z858">
            <v>92435.8918569748</v>
          </cell>
          <cell r="AA858">
            <v>103216.89966415</v>
          </cell>
          <cell r="AB858">
            <v>114834.865125684</v>
          </cell>
          <cell r="AC858">
            <v>127354.763439416</v>
          </cell>
          <cell r="AD858">
            <v>140846.613996657</v>
          </cell>
          <cell r="AE858">
            <v>54244.2057048359</v>
          </cell>
          <cell r="AF858">
            <v>49867.2678686155</v>
          </cell>
          <cell r="AG858">
            <v>46972.2247758353</v>
          </cell>
          <cell r="AH858">
            <v>44254.2808780505</v>
          </cell>
          <cell r="AI858">
            <v>41696.7680157322</v>
          </cell>
          <cell r="AJ858">
            <v>39285.1015492924</v>
          </cell>
          <cell r="AK858">
            <v>36942.1912409097</v>
          </cell>
          <cell r="AL858">
            <v>34599.280932527</v>
          </cell>
          <cell r="AM858">
            <v>32254.2871042032</v>
          </cell>
          <cell r="AN858">
            <v>29911.3767958205</v>
          </cell>
          <cell r="AO858">
            <v>27566.3829674967</v>
          </cell>
          <cell r="AP858">
            <v>25223.4726591139</v>
          </cell>
          <cell r="AQ858">
            <v>22878.4788307901</v>
          </cell>
          <cell r="AR858">
            <v>20535.5685224074</v>
          </cell>
          <cell r="AS858">
            <v>18807.2965966559</v>
          </cell>
          <cell r="AT858">
            <v>17693.6630535356</v>
          </cell>
          <cell r="AU858">
            <v>16580.0295104154</v>
          </cell>
          <cell r="AV858">
            <v>15466.3959672951</v>
          </cell>
          <cell r="AW858">
            <v>14352.7624241748</v>
          </cell>
          <cell r="AX858">
            <v>13239.1288810545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</row>
        <row r="859">
          <cell r="A859">
            <v>-3116.01120455059</v>
          </cell>
          <cell r="B859">
            <v>-12539.4527201355</v>
          </cell>
          <cell r="C859">
            <v>-10659.1556698684</v>
          </cell>
          <cell r="D859">
            <v>-8098.13355194879</v>
          </cell>
          <cell r="E859">
            <v>-6423.16040817614</v>
          </cell>
          <cell r="F859">
            <v>-4991.50777425802</v>
          </cell>
          <cell r="G859">
            <v>-3483.96533585855</v>
          </cell>
          <cell r="H859">
            <v>-1886.12974394962</v>
          </cell>
          <cell r="I859">
            <v>-119.312334317019</v>
          </cell>
          <cell r="J859">
            <v>1835.28106567004</v>
          </cell>
          <cell r="K859">
            <v>3989.56720785076</v>
          </cell>
          <cell r="L859">
            <v>6365.85906370091</v>
          </cell>
          <cell r="M859">
            <v>8984.53108489792</v>
          </cell>
          <cell r="N859">
            <v>11875.2268020701</v>
          </cell>
          <cell r="O859">
            <v>15469.3722397616</v>
          </cell>
          <cell r="P859">
            <v>19930.6760534976</v>
          </cell>
          <cell r="Q859">
            <v>24892.9453505284</v>
          </cell>
          <cell r="R859">
            <v>30240.4485093113</v>
          </cell>
          <cell r="S859">
            <v>36003.0922357014</v>
          </cell>
          <cell r="T859">
            <v>42213.1049708524</v>
          </cell>
          <cell r="U859">
            <v>48905.2171335623</v>
          </cell>
          <cell r="V859">
            <v>56116.8553552993</v>
          </cell>
          <cell r="W859">
            <v>63888.3517941993</v>
          </cell>
          <cell r="X859">
            <v>72263.1696986515</v>
          </cell>
          <cell r="Y859">
            <v>81288.1464819723</v>
          </cell>
          <cell r="Z859">
            <v>91013.7556675978</v>
          </cell>
          <cell r="AA859">
            <v>101494.389169761</v>
          </cell>
          <cell r="AB859">
            <v>112788.661488356</v>
          </cell>
          <cell r="AC859">
            <v>124959.73751923</v>
          </cell>
          <cell r="AD859">
            <v>138075.685813255</v>
          </cell>
          <cell r="AE859">
            <v>49964.9828114455</v>
          </cell>
          <cell r="AF859">
            <v>45933.3333308814</v>
          </cell>
          <cell r="AG859">
            <v>43266.674717494</v>
          </cell>
          <cell r="AH859">
            <v>40763.1442782385</v>
          </cell>
          <cell r="AI859">
            <v>38407.3887731967</v>
          </cell>
          <cell r="AJ859">
            <v>36185.9741174401</v>
          </cell>
          <cell r="AK859">
            <v>34027.8915763464</v>
          </cell>
          <cell r="AL859">
            <v>31869.8090352527</v>
          </cell>
          <cell r="AM859">
            <v>29709.8073391693</v>
          </cell>
          <cell r="AN859">
            <v>27551.7247980756</v>
          </cell>
          <cell r="AO859">
            <v>25391.7231019921</v>
          </cell>
          <cell r="AP859">
            <v>23233.6405608985</v>
          </cell>
          <cell r="AQ859">
            <v>21073.638864815</v>
          </cell>
          <cell r="AR859">
            <v>18915.5563237213</v>
          </cell>
          <cell r="AS859">
            <v>17323.624504615</v>
          </cell>
          <cell r="AT859">
            <v>16297.843407496</v>
          </cell>
          <cell r="AU859">
            <v>15272.0623103771</v>
          </cell>
          <cell r="AV859">
            <v>14246.2812132581</v>
          </cell>
          <cell r="AW859">
            <v>13220.5001161391</v>
          </cell>
          <cell r="AX859">
            <v>12194.7190190201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</row>
        <row r="860">
          <cell r="A860">
            <v>-3439.47383056793</v>
          </cell>
          <cell r="B860">
            <v>-13951.120521275</v>
          </cell>
          <cell r="C860">
            <v>-12209.8984872588</v>
          </cell>
          <cell r="D860">
            <v>-9739.35811733502</v>
          </cell>
          <cell r="E860">
            <v>-8025.86742547398</v>
          </cell>
          <cell r="F860">
            <v>-6518.53154225591</v>
          </cell>
          <cell r="G860">
            <v>-4947.06983267355</v>
          </cell>
          <cell r="H860">
            <v>-3296.44685845179</v>
          </cell>
          <cell r="I860">
            <v>-1481.41911389942</v>
          </cell>
          <cell r="J860">
            <v>517.49415717225</v>
          </cell>
          <cell r="K860">
            <v>2711.7260089091</v>
          </cell>
          <cell r="L860">
            <v>5124.0043394166</v>
          </cell>
          <cell r="M860">
            <v>7774.74901790837</v>
          </cell>
          <cell r="N860">
            <v>10694.7862096299</v>
          </cell>
          <cell r="O860">
            <v>14357.3829356053</v>
          </cell>
          <cell r="P860">
            <v>18944.081743791</v>
          </cell>
          <cell r="Q860">
            <v>24055.3599101289</v>
          </cell>
          <cell r="R860">
            <v>29563.4398839956</v>
          </cell>
          <cell r="S860">
            <v>35499.1264209405</v>
          </cell>
          <cell r="T860">
            <v>41895.6157297432</v>
          </cell>
          <cell r="U860">
            <v>48788.6811271431</v>
          </cell>
          <cell r="V860">
            <v>56216.8731054277</v>
          </cell>
          <cell r="W860">
            <v>64221.7349317881</v>
          </cell>
          <cell r="X860">
            <v>72848.0349852122</v>
          </cell>
          <cell r="Y860">
            <v>82144.0171302955</v>
          </cell>
          <cell r="Z860">
            <v>92161.6705282209</v>
          </cell>
          <cell r="AA860">
            <v>102957.020393866</v>
          </cell>
          <cell r="AB860">
            <v>114590.441325142</v>
          </cell>
          <cell r="AC860">
            <v>127126.994956898</v>
          </cell>
          <cell r="AD860">
            <v>140636.793827786</v>
          </cell>
          <cell r="AE860">
            <v>55046.8114918578</v>
          </cell>
          <cell r="AF860">
            <v>50605.1117959856</v>
          </cell>
          <cell r="AG860">
            <v>47667.2331909188</v>
          </cell>
          <cell r="AH860">
            <v>44909.0741683512</v>
          </cell>
          <cell r="AI860">
            <v>42313.7199440476</v>
          </cell>
          <cell r="AJ860">
            <v>39866.3700818022</v>
          </cell>
          <cell r="AK860">
            <v>37488.793704527</v>
          </cell>
          <cell r="AL860">
            <v>35111.2173272518</v>
          </cell>
          <cell r="AM860">
            <v>32731.5266019472</v>
          </cell>
          <cell r="AN860">
            <v>30353.9502246721</v>
          </cell>
          <cell r="AO860">
            <v>27974.2594993675</v>
          </cell>
          <cell r="AP860">
            <v>25596.6831220923</v>
          </cell>
          <cell r="AQ860">
            <v>23216.9923967877</v>
          </cell>
          <cell r="AR860">
            <v>20839.4160195126</v>
          </cell>
          <cell r="AS860">
            <v>19085.5723109111</v>
          </cell>
          <cell r="AT860">
            <v>17955.4612709832</v>
          </cell>
          <cell r="AU860">
            <v>16825.3502310554</v>
          </cell>
          <cell r="AV860">
            <v>15695.2391911275</v>
          </cell>
          <cell r="AW860">
            <v>14565.1281511997</v>
          </cell>
          <cell r="AX860">
            <v>13435.0171112719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</row>
        <row r="861">
          <cell r="A861">
            <v>-3176.71524035916</v>
          </cell>
          <cell r="B861">
            <v>-12924.954241751</v>
          </cell>
          <cell r="C861">
            <v>-11415.5380084599</v>
          </cell>
          <cell r="D861">
            <v>-9040.4346444148</v>
          </cell>
          <cell r="E861">
            <v>-7421.34076459796</v>
          </cell>
          <cell r="F861">
            <v>-6034.17616639324</v>
          </cell>
          <cell r="G861">
            <v>-4577.4847528274</v>
          </cell>
          <cell r="H861">
            <v>-3037.10227530535</v>
          </cell>
          <cell r="I861">
            <v>-1333.62898898987</v>
          </cell>
          <cell r="J861">
            <v>551.443786328098</v>
          </cell>
          <cell r="K861">
            <v>2629.52334175895</v>
          </cell>
          <cell r="L861">
            <v>4922.52804011995</v>
          </cell>
          <cell r="M861">
            <v>7450.34083432399</v>
          </cell>
          <cell r="N861">
            <v>10242.2625789715</v>
          </cell>
          <cell r="O861">
            <v>13736.0406385668</v>
          </cell>
          <cell r="P861">
            <v>18097.7005442357</v>
          </cell>
          <cell r="Q861">
            <v>22954.8793958141</v>
          </cell>
          <cell r="R861">
            <v>28189.133664749</v>
          </cell>
          <cell r="S861">
            <v>33829.7366956547</v>
          </cell>
          <cell r="T861">
            <v>39908.2343989648</v>
          </cell>
          <cell r="U861">
            <v>46458.6216761232</v>
          </cell>
          <cell r="V861">
            <v>53517.5325411209</v>
          </cell>
          <cell r="W861">
            <v>61124.4450016614</v>
          </cell>
          <cell r="X861">
            <v>69321.901845784</v>
          </cell>
          <cell r="Y861">
            <v>78155.748568726</v>
          </cell>
          <cell r="Z861">
            <v>87675.3897706658</v>
          </cell>
          <cell r="AA861">
            <v>97934.0654592893</v>
          </cell>
          <cell r="AB861">
            <v>108989.148802442</v>
          </cell>
          <cell r="AC861">
            <v>120902.466996093</v>
          </cell>
          <cell r="AD861">
            <v>133740.647042116</v>
          </cell>
          <cell r="AE861">
            <v>50803.1260076834</v>
          </cell>
          <cell r="AF861">
            <v>46703.8471716864</v>
          </cell>
          <cell r="AG861">
            <v>43992.456394937</v>
          </cell>
          <cell r="AH861">
            <v>41446.9302041338</v>
          </cell>
          <cell r="AI861">
            <v>39051.6578147172</v>
          </cell>
          <cell r="AJ861">
            <v>36792.9797901974</v>
          </cell>
          <cell r="AK861">
            <v>34598.6962519862</v>
          </cell>
          <cell r="AL861">
            <v>32404.4127137749</v>
          </cell>
          <cell r="AM861">
            <v>30208.1778274937</v>
          </cell>
          <cell r="AN861">
            <v>28013.8942892824</v>
          </cell>
          <cell r="AO861">
            <v>25817.6594030012</v>
          </cell>
          <cell r="AP861">
            <v>23623.37586479</v>
          </cell>
          <cell r="AQ861">
            <v>21427.1409785088</v>
          </cell>
          <cell r="AR861">
            <v>19232.8574402975</v>
          </cell>
          <cell r="AS861">
            <v>17614.221582723</v>
          </cell>
          <cell r="AT861">
            <v>16571.2334057853</v>
          </cell>
          <cell r="AU861">
            <v>15528.2452288475</v>
          </cell>
          <cell r="AV861">
            <v>14485.2570519098</v>
          </cell>
          <cell r="AW861">
            <v>13442.268874972</v>
          </cell>
          <cell r="AX861">
            <v>12399.2806980343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</row>
        <row r="862">
          <cell r="A862">
            <v>-3227.15459397167</v>
          </cell>
          <cell r="B862">
            <v>-13062.960761615</v>
          </cell>
          <cell r="C862">
            <v>-11386.6199125481</v>
          </cell>
          <cell r="D862">
            <v>-8766.72283042667</v>
          </cell>
          <cell r="E862">
            <v>-7030.10801744121</v>
          </cell>
          <cell r="F862">
            <v>-5578.12439475296</v>
          </cell>
          <cell r="G862">
            <v>-4054.61838360739</v>
          </cell>
          <cell r="H862">
            <v>-2445.00479266805</v>
          </cell>
          <cell r="I862">
            <v>-668.419147075153</v>
          </cell>
          <cell r="J862">
            <v>1294.12790153614</v>
          </cell>
          <cell r="K862">
            <v>3454.35099777478</v>
          </cell>
          <cell r="L862">
            <v>5834.66087382861</v>
          </cell>
          <cell r="M862">
            <v>8455.40192277456</v>
          </cell>
          <cell r="N862">
            <v>11346.5674182632</v>
          </cell>
          <cell r="O862">
            <v>14953.6341130843</v>
          </cell>
          <cell r="P862">
            <v>19446.2651870412</v>
          </cell>
          <cell r="Q862">
            <v>24446.9720238798</v>
          </cell>
          <cell r="R862">
            <v>29835.8967285793</v>
          </cell>
          <cell r="S862">
            <v>35643.177663144</v>
          </cell>
          <cell r="T862">
            <v>41901.2929089462</v>
          </cell>
          <cell r="U862">
            <v>48645.2419052205</v>
          </cell>
          <cell r="V862">
            <v>55912.7411886281</v>
          </cell>
          <cell r="W862">
            <v>63744.435328591</v>
          </cell>
          <cell r="X862">
            <v>72184.1242380848</v>
          </cell>
          <cell r="Y862">
            <v>81279.0081311589</v>
          </cell>
          <cell r="Z862">
            <v>91079.9514971462</v>
          </cell>
          <cell r="AA862">
            <v>101641.767567876</v>
          </cell>
          <cell r="AB862">
            <v>113023.524868815</v>
          </cell>
          <cell r="AC862">
            <v>125288.877568576</v>
          </cell>
          <cell r="AD862">
            <v>138506.421474304</v>
          </cell>
          <cell r="AE862">
            <v>51677.9231307659</v>
          </cell>
          <cell r="AF862">
            <v>47508.057352306</v>
          </cell>
          <cell r="AG862">
            <v>44749.9781719593</v>
          </cell>
          <cell r="AH862">
            <v>42160.6196589461</v>
          </cell>
          <cell r="AI862">
            <v>39724.1022210467</v>
          </cell>
          <cell r="AJ862">
            <v>37426.5312150691</v>
          </cell>
          <cell r="AK862">
            <v>35194.4635269973</v>
          </cell>
          <cell r="AL862">
            <v>32962.3958389256</v>
          </cell>
          <cell r="AM862">
            <v>30728.3432018264</v>
          </cell>
          <cell r="AN862">
            <v>28496.2755137547</v>
          </cell>
          <cell r="AO862">
            <v>26262.2228766555</v>
          </cell>
          <cell r="AP862">
            <v>24030.1551885838</v>
          </cell>
          <cell r="AQ862">
            <v>21796.1025514846</v>
          </cell>
          <cell r="AR862">
            <v>19564.0348634129</v>
          </cell>
          <cell r="AS862">
            <v>17917.5271384397</v>
          </cell>
          <cell r="AT862">
            <v>16856.5793765651</v>
          </cell>
          <cell r="AU862">
            <v>15795.6316146904</v>
          </cell>
          <cell r="AV862">
            <v>14734.6838528158</v>
          </cell>
          <cell r="AW862">
            <v>13673.7360909412</v>
          </cell>
          <cell r="AX862">
            <v>12612.7883290666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</row>
        <row r="863">
          <cell r="A863">
            <v>-3243.18082754196</v>
          </cell>
          <cell r="B863">
            <v>-13042.4686423299</v>
          </cell>
          <cell r="C863">
            <v>-11227.0723552734</v>
          </cell>
          <cell r="D863">
            <v>-8651.59215870992</v>
          </cell>
          <cell r="E863">
            <v>-6930.1218779615</v>
          </cell>
          <cell r="F863">
            <v>-5456.77634425333</v>
          </cell>
          <cell r="G863">
            <v>-3911.44886826356</v>
          </cell>
          <cell r="H863">
            <v>-2279.41355553347</v>
          </cell>
          <cell r="I863">
            <v>-479.25511329666</v>
          </cell>
          <cell r="J863">
            <v>1508.17597894009</v>
          </cell>
          <cell r="K863">
            <v>3694.68381444167</v>
          </cell>
          <cell r="L863">
            <v>6102.83914322716</v>
          </cell>
          <cell r="M863">
            <v>8753.13149673992</v>
          </cell>
          <cell r="N863">
            <v>11675.7876032541</v>
          </cell>
          <cell r="O863">
            <v>15319.2928088347</v>
          </cell>
          <cell r="P863">
            <v>19854.7001039321</v>
          </cell>
          <cell r="Q863">
            <v>24902.4472555554</v>
          </cell>
          <cell r="R863">
            <v>30342.0641369273</v>
          </cell>
          <cell r="S863">
            <v>36203.9726135813</v>
          </cell>
          <cell r="T863">
            <v>42520.9562795341</v>
          </cell>
          <cell r="U863">
            <v>49328.3438044059</v>
          </cell>
          <cell r="V863">
            <v>56664.2065142538</v>
          </cell>
          <cell r="W863">
            <v>64569.5713111181</v>
          </cell>
          <cell r="X863">
            <v>73088.650122068</v>
          </cell>
          <cell r="Y863">
            <v>82269.0871609712</v>
          </cell>
          <cell r="Z863">
            <v>92162.2253858385</v>
          </cell>
          <cell r="AA863">
            <v>102823.393641944</v>
          </cell>
          <cell r="AB863">
            <v>114312.216096613</v>
          </cell>
          <cell r="AC863">
            <v>126692.945696233</v>
          </cell>
          <cell r="AD863">
            <v>140034.823510405</v>
          </cell>
          <cell r="AE863">
            <v>52023.2982590297</v>
          </cell>
          <cell r="AF863">
            <v>47825.5643341577</v>
          </cell>
          <cell r="AG863">
            <v>45049.0522932593</v>
          </cell>
          <cell r="AH863">
            <v>42442.3885176818</v>
          </cell>
          <cell r="AI863">
            <v>39989.5872883363</v>
          </cell>
          <cell r="AJ863">
            <v>37676.6611010199</v>
          </cell>
          <cell r="AK863">
            <v>35429.6760049457</v>
          </cell>
          <cell r="AL863">
            <v>33182.6909088715</v>
          </cell>
          <cell r="AM863">
            <v>30933.7075979112</v>
          </cell>
          <cell r="AN863">
            <v>28686.722501837</v>
          </cell>
          <cell r="AO863">
            <v>26437.7391908767</v>
          </cell>
          <cell r="AP863">
            <v>24190.7540948025</v>
          </cell>
          <cell r="AQ863">
            <v>21941.7707838422</v>
          </cell>
          <cell r="AR863">
            <v>19694.785687768</v>
          </cell>
          <cell r="AS863">
            <v>18037.2739831019</v>
          </cell>
          <cell r="AT863">
            <v>16969.2356698441</v>
          </cell>
          <cell r="AU863">
            <v>15901.1973565862</v>
          </cell>
          <cell r="AV863">
            <v>14833.1590433283</v>
          </cell>
          <cell r="AW863">
            <v>13765.1207300704</v>
          </cell>
          <cell r="AX863">
            <v>12697.0824168125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</row>
        <row r="864">
          <cell r="A864">
            <v>-3202.3887886786</v>
          </cell>
          <cell r="B864">
            <v>-12905.411366332</v>
          </cell>
          <cell r="C864">
            <v>-11287.4412746009</v>
          </cell>
          <cell r="D864">
            <v>-8716.71757054497</v>
          </cell>
          <cell r="E864">
            <v>-6994.26332097889</v>
          </cell>
          <cell r="F864">
            <v>-5552.41422079408</v>
          </cell>
          <cell r="G864">
            <v>-4038.69083646641</v>
          </cell>
          <cell r="H864">
            <v>-2438.58041419191</v>
          </cell>
          <cell r="I864">
            <v>-671.675698788482</v>
          </cell>
          <cell r="J864">
            <v>1280.93160040741</v>
          </cell>
          <cell r="K864">
            <v>3430.9477624369</v>
          </cell>
          <cell r="L864">
            <v>5800.71407239012</v>
          </cell>
          <cell r="M864">
            <v>8410.52601682762</v>
          </cell>
          <cell r="N864">
            <v>11290.2509839659</v>
          </cell>
          <cell r="O864">
            <v>14882.6114112231</v>
          </cell>
          <cell r="P864">
            <v>19356.0617278387</v>
          </cell>
          <cell r="Q864">
            <v>24335.2028275811</v>
          </cell>
          <cell r="R864">
            <v>29700.8875909675</v>
          </cell>
          <cell r="S864">
            <v>35483.1244071777</v>
          </cell>
          <cell r="T864">
            <v>41714.2512946314</v>
          </cell>
          <cell r="U864">
            <v>48429.1167561598</v>
          </cell>
          <cell r="V864">
            <v>55665.2746744352</v>
          </cell>
          <cell r="W864">
            <v>63463.194337639</v>
          </cell>
          <cell r="X864">
            <v>71866.4867699678</v>
          </cell>
          <cell r="Y864">
            <v>80922.1486327655</v>
          </cell>
          <cell r="Z864">
            <v>90680.8250603337</v>
          </cell>
          <cell r="AA864">
            <v>101197.092900369</v>
          </cell>
          <cell r="AB864">
            <v>112529.765943092</v>
          </cell>
          <cell r="AC864">
            <v>124742.223846108</v>
          </cell>
          <cell r="AD864">
            <v>137902.766594555</v>
          </cell>
          <cell r="AE864">
            <v>51349.8802827864</v>
          </cell>
          <cell r="AF864">
            <v>47206.4841177085</v>
          </cell>
          <cell r="AG864">
            <v>44465.912764582</v>
          </cell>
          <cell r="AH864">
            <v>41892.9910680968</v>
          </cell>
          <cell r="AI864">
            <v>39471.9402370396</v>
          </cell>
          <cell r="AJ864">
            <v>37188.9538290987</v>
          </cell>
          <cell r="AK864">
            <v>34971.0549349126</v>
          </cell>
          <cell r="AL864">
            <v>32753.1560407265</v>
          </cell>
          <cell r="AM864">
            <v>30533.2847976388</v>
          </cell>
          <cell r="AN864">
            <v>28315.3859034527</v>
          </cell>
          <cell r="AO864">
            <v>26095.5146603649</v>
          </cell>
          <cell r="AP864">
            <v>23877.6157661789</v>
          </cell>
          <cell r="AQ864">
            <v>21657.7445230911</v>
          </cell>
          <cell r="AR864">
            <v>19439.845628905</v>
          </cell>
          <cell r="AS864">
            <v>17803.7896607092</v>
          </cell>
          <cell r="AT864">
            <v>16749.5766185036</v>
          </cell>
          <cell r="AU864">
            <v>15695.363576298</v>
          </cell>
          <cell r="AV864">
            <v>14641.1505340924</v>
          </cell>
          <cell r="AW864">
            <v>13586.9374918868</v>
          </cell>
          <cell r="AX864">
            <v>12532.7244496812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</row>
        <row r="865">
          <cell r="A865">
            <v>-3153.39553846201</v>
          </cell>
          <cell r="B865">
            <v>-12628.7048050118</v>
          </cell>
          <cell r="C865">
            <v>-10881.9653597331</v>
          </cell>
          <cell r="D865">
            <v>-8315.57180047182</v>
          </cell>
          <cell r="E865">
            <v>-6607.01564565115</v>
          </cell>
          <cell r="F865">
            <v>-5162.86463599492</v>
          </cell>
          <cell r="G865">
            <v>-3644.21347278154</v>
          </cell>
          <cell r="H865">
            <v>-2036.5599403589</v>
          </cell>
          <cell r="I865">
            <v>-260.323010006212</v>
          </cell>
          <cell r="J865">
            <v>1703.39995484411</v>
          </cell>
          <cell r="K865">
            <v>3866.47889079134</v>
          </cell>
          <cell r="L865">
            <v>6251.30156779263</v>
          </cell>
          <cell r="M865">
            <v>8878.26929774355</v>
          </cell>
          <cell r="N865">
            <v>11777.2062299375</v>
          </cell>
          <cell r="O865">
            <v>15385.1603092655</v>
          </cell>
          <cell r="P865">
            <v>19868.2521453625</v>
          </cell>
          <cell r="Q865">
            <v>24855.8577743676</v>
          </cell>
          <cell r="R865">
            <v>30230.6641904213</v>
          </cell>
          <cell r="S865">
            <v>36022.7307969014</v>
          </cell>
          <cell r="T865">
            <v>42264.4505867897</v>
          </cell>
          <cell r="U865">
            <v>48990.7313052981</v>
          </cell>
          <cell r="V865">
            <v>56239.1906766196</v>
          </cell>
          <cell r="W865">
            <v>64050.3667866391</v>
          </cell>
          <cell r="X865">
            <v>72467.9447982015</v>
          </cell>
          <cell r="Y865">
            <v>81539.0012668749</v>
          </cell>
          <cell r="Z865">
            <v>91314.2674235814</v>
          </cell>
          <cell r="AA865">
            <v>101848.412896542</v>
          </cell>
          <cell r="AB865">
            <v>113200.351459297</v>
          </cell>
          <cell r="AC865">
            <v>125433.570514732</v>
          </cell>
          <cell r="AD865">
            <v>138616.486157815</v>
          </cell>
          <cell r="AE865">
            <v>50644.865756435</v>
          </cell>
          <cell r="AF865">
            <v>46558.3568609811</v>
          </cell>
          <cell r="AG865">
            <v>43855.412520884</v>
          </cell>
          <cell r="AH865">
            <v>41317.8160707518</v>
          </cell>
          <cell r="AI865">
            <v>38930.0053562349</v>
          </cell>
          <cell r="AJ865">
            <v>36678.3634922773</v>
          </cell>
          <cell r="AK865">
            <v>34490.9155150119</v>
          </cell>
          <cell r="AL865">
            <v>32303.4675377465</v>
          </cell>
          <cell r="AM865">
            <v>30114.0742911875</v>
          </cell>
          <cell r="AN865">
            <v>27926.6263139221</v>
          </cell>
          <cell r="AO865">
            <v>25737.233067363</v>
          </cell>
          <cell r="AP865">
            <v>23549.7850900977</v>
          </cell>
          <cell r="AQ865">
            <v>21360.3918435386</v>
          </cell>
          <cell r="AR865">
            <v>19172.9438662732</v>
          </cell>
          <cell r="AS865">
            <v>17559.3503306507</v>
          </cell>
          <cell r="AT865">
            <v>16519.6112366711</v>
          </cell>
          <cell r="AU865">
            <v>15479.8721426915</v>
          </cell>
          <cell r="AV865">
            <v>14440.1330487119</v>
          </cell>
          <cell r="AW865">
            <v>13400.3939547323</v>
          </cell>
          <cell r="AX865">
            <v>12360.6548607527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</row>
        <row r="866">
          <cell r="A866">
            <v>-3066.552675727</v>
          </cell>
          <cell r="B866">
            <v>-12150.4524365237</v>
          </cell>
          <cell r="C866">
            <v>-10378.8502413131</v>
          </cell>
          <cell r="D866">
            <v>-7832.22634484912</v>
          </cell>
          <cell r="E866">
            <v>-6137.23821426208</v>
          </cell>
          <cell r="F866">
            <v>-4705.84073288472</v>
          </cell>
          <cell r="G866">
            <v>-3196.59409026204</v>
          </cell>
          <cell r="H866">
            <v>-1595.11621799326</v>
          </cell>
          <cell r="I866">
            <v>176.599582747892</v>
          </cell>
          <cell r="J866">
            <v>2137.3280962499</v>
          </cell>
          <cell r="K866">
            <v>4299.10246797264</v>
          </cell>
          <cell r="L866">
            <v>6684.2560592165</v>
          </cell>
          <cell r="M866">
            <v>9313.23036787133</v>
          </cell>
          <cell r="N866">
            <v>12215.613974511</v>
          </cell>
          <cell r="O866">
            <v>15818.2220818479</v>
          </cell>
          <cell r="P866">
            <v>20282.8526475511</v>
          </cell>
          <cell r="Q866">
            <v>25247.1497086474</v>
          </cell>
          <cell r="R866">
            <v>30596.8380520899</v>
          </cell>
          <cell r="S866">
            <v>36361.8366047036</v>
          </cell>
          <cell r="T866">
            <v>42574.386977358</v>
          </cell>
          <cell r="U866">
            <v>49269.2337809655</v>
          </cell>
          <cell r="V866">
            <v>56483.8189408801</v>
          </cell>
          <cell r="W866">
            <v>64258.4910964269</v>
          </cell>
          <cell r="X866">
            <v>72636.7312566625</v>
          </cell>
          <cell r="Y866">
            <v>81665.3959743771</v>
          </cell>
          <cell r="Z866">
            <v>91394.9793983277</v>
          </cell>
          <cell r="AA866">
            <v>101879.895669266</v>
          </cell>
          <cell r="AB866">
            <v>113178.783239105</v>
          </cell>
          <cell r="AC866">
            <v>125354.832815173</v>
          </cell>
          <cell r="AD866">
            <v>138476.140763631</v>
          </cell>
          <cell r="AE866">
            <v>49394.7967660533</v>
          </cell>
          <cell r="AF866">
            <v>45409.1553123989</v>
          </cell>
          <cell r="AG866">
            <v>42772.9278418564</v>
          </cell>
          <cell r="AH866">
            <v>40297.9669735356</v>
          </cell>
          <cell r="AI866">
            <v>37969.0946742861</v>
          </cell>
          <cell r="AJ866">
            <v>35773.0301651015</v>
          </cell>
          <cell r="AK866">
            <v>33639.5750426618</v>
          </cell>
          <cell r="AL866">
            <v>31506.1199202221</v>
          </cell>
          <cell r="AM866">
            <v>29370.7675436386</v>
          </cell>
          <cell r="AN866">
            <v>27237.3124211989</v>
          </cell>
          <cell r="AO866">
            <v>25101.9600446154</v>
          </cell>
          <cell r="AP866">
            <v>22968.5049221757</v>
          </cell>
          <cell r="AQ866">
            <v>20833.1525455923</v>
          </cell>
          <cell r="AR866">
            <v>18699.6974231526</v>
          </cell>
          <cell r="AS866">
            <v>17125.9322731292</v>
          </cell>
          <cell r="AT866">
            <v>16111.8570955221</v>
          </cell>
          <cell r="AU866">
            <v>15097.781917915</v>
          </cell>
          <cell r="AV866">
            <v>14083.7067403079</v>
          </cell>
          <cell r="AW866">
            <v>13069.6315627009</v>
          </cell>
          <cell r="AX866">
            <v>12055.5563850938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</row>
        <row r="867">
          <cell r="A867">
            <v>-2842.41956815545</v>
          </cell>
          <cell r="B867">
            <v>-11280.0870686859</v>
          </cell>
          <cell r="C867">
            <v>-9596.98957013939</v>
          </cell>
          <cell r="D867">
            <v>-7012.59956910394</v>
          </cell>
          <cell r="E867">
            <v>-5355.44255798694</v>
          </cell>
          <cell r="F867">
            <v>-4006.38437341196</v>
          </cell>
          <cell r="G867">
            <v>-2573.26084474939</v>
          </cell>
          <cell r="H867">
            <v>-1042.3119209587</v>
          </cell>
          <cell r="I867">
            <v>659.600380785163</v>
          </cell>
          <cell r="J867">
            <v>2550.56242219144</v>
          </cell>
          <cell r="K867">
            <v>4642.74007853367</v>
          </cell>
          <cell r="L867">
            <v>6957.9405827483</v>
          </cell>
          <cell r="M867">
            <v>9516.32560308363</v>
          </cell>
          <cell r="N867">
            <v>12346.3718229611</v>
          </cell>
          <cell r="O867">
            <v>15844.6999328117</v>
          </cell>
          <cell r="P867">
            <v>20160.0509555393</v>
          </cell>
          <cell r="Q867">
            <v>24953.5589395914</v>
          </cell>
          <cell r="R867">
            <v>30119.1994060827</v>
          </cell>
          <cell r="S867">
            <v>35685.8619667436</v>
          </cell>
          <cell r="T867">
            <v>41684.6790089431</v>
          </cell>
          <cell r="U867">
            <v>48149.1998081905</v>
          </cell>
          <cell r="V867">
            <v>55115.5781574423</v>
          </cell>
          <cell r="W867">
            <v>62622.7745625609</v>
          </cell>
          <cell r="X867">
            <v>70712.7741347315</v>
          </cell>
          <cell r="Y867">
            <v>79430.8213984339</v>
          </cell>
          <cell r="Z867">
            <v>88825.6733281672</v>
          </cell>
          <cell r="AA867">
            <v>98949.8720290733</v>
          </cell>
          <cell r="AB867">
            <v>109860.038586466</v>
          </cell>
          <cell r="AC867">
            <v>121617.18972766</v>
          </cell>
          <cell r="AD867">
            <v>134287.079067089</v>
          </cell>
          <cell r="AE867">
            <v>45762.3901702191</v>
          </cell>
          <cell r="AF867">
            <v>42069.8457885792</v>
          </cell>
          <cell r="AG867">
            <v>39627.48185588</v>
          </cell>
          <cell r="AH867">
            <v>37334.5252627281</v>
          </cell>
          <cell r="AI867">
            <v>35176.9141418719</v>
          </cell>
          <cell r="AJ867">
            <v>33142.3443594663</v>
          </cell>
          <cell r="AK867">
            <v>31165.7797794732</v>
          </cell>
          <cell r="AL867">
            <v>29189.2151994802</v>
          </cell>
          <cell r="AM867">
            <v>27210.8928860806</v>
          </cell>
          <cell r="AN867">
            <v>25234.3283060875</v>
          </cell>
          <cell r="AO867">
            <v>23256.005992688</v>
          </cell>
          <cell r="AP867">
            <v>21279.4414126949</v>
          </cell>
          <cell r="AQ867">
            <v>19301.1190992954</v>
          </cell>
          <cell r="AR867">
            <v>17324.5545193023</v>
          </cell>
          <cell r="AS867">
            <v>15866.5212942085</v>
          </cell>
          <cell r="AT867">
            <v>14927.0194240139</v>
          </cell>
          <cell r="AU867">
            <v>13987.5175538193</v>
          </cell>
          <cell r="AV867">
            <v>13048.0156836247</v>
          </cell>
          <cell r="AW867">
            <v>12108.5138134301</v>
          </cell>
          <cell r="AX867">
            <v>11169.0119432355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</row>
        <row r="868">
          <cell r="A868">
            <v>-3753.28532972216</v>
          </cell>
          <cell r="B868">
            <v>-15127.9054324899</v>
          </cell>
          <cell r="C868">
            <v>-13251.147336648</v>
          </cell>
          <cell r="D868">
            <v>-10291.5395726375</v>
          </cell>
          <cell r="E868">
            <v>-8277.17726837515</v>
          </cell>
          <cell r="F868">
            <v>-6587.15367368086</v>
          </cell>
          <cell r="G868">
            <v>-4836.64560662032</v>
          </cell>
          <cell r="H868">
            <v>-3009.33880343683</v>
          </cell>
          <cell r="I868">
            <v>-1012.67656698329</v>
          </cell>
          <cell r="J868">
            <v>1174.25899598231</v>
          </cell>
          <cell r="K868">
            <v>3563.21327098173</v>
          </cell>
          <cell r="L868">
            <v>6178.19669679106</v>
          </cell>
          <cell r="M868">
            <v>9040.6053295749</v>
          </cell>
          <cell r="N868">
            <v>12183.4628487425</v>
          </cell>
          <cell r="O868">
            <v>16123.3950388154</v>
          </cell>
          <cell r="P868">
            <v>21061.1289967545</v>
          </cell>
          <cell r="Q868">
            <v>26564.7183176689</v>
          </cell>
          <cell r="R868">
            <v>32495.5655806022</v>
          </cell>
          <cell r="S868">
            <v>38886.8399299752</v>
          </cell>
          <cell r="T868">
            <v>45774.2855170918</v>
          </cell>
          <cell r="U868">
            <v>53196.4214046159</v>
          </cell>
          <cell r="V868">
            <v>61194.7569901509</v>
          </cell>
          <cell r="W868">
            <v>69814.0241537138</v>
          </cell>
          <cell r="X868">
            <v>79102.4274274185</v>
          </cell>
          <cell r="Y868">
            <v>89111.9135864838</v>
          </cell>
          <cell r="Z868">
            <v>99898.4621692909</v>
          </cell>
          <cell r="AA868">
            <v>111522.398551268</v>
          </cell>
          <cell r="AB868">
            <v>124048.731323515</v>
          </cell>
          <cell r="AC868">
            <v>137547.515863008</v>
          </cell>
          <cell r="AD868">
            <v>152094.246127698</v>
          </cell>
          <cell r="AE868">
            <v>60181.7677403595</v>
          </cell>
          <cell r="AF868">
            <v>55325.7309922737</v>
          </cell>
          <cell r="AG868">
            <v>52113.7969479985</v>
          </cell>
          <cell r="AH868">
            <v>49098.3473481304</v>
          </cell>
          <cell r="AI868">
            <v>46260.8895390781</v>
          </cell>
          <cell r="AJ868">
            <v>43585.2424489493</v>
          </cell>
          <cell r="AK868">
            <v>40985.8775548845</v>
          </cell>
          <cell r="AL868">
            <v>38386.5126608196</v>
          </cell>
          <cell r="AM868">
            <v>35784.8361850559</v>
          </cell>
          <cell r="AN868">
            <v>33185.4712909911</v>
          </cell>
          <cell r="AO868">
            <v>30583.7948152273</v>
          </cell>
          <cell r="AP868">
            <v>27984.4299211625</v>
          </cell>
          <cell r="AQ868">
            <v>25382.7534453988</v>
          </cell>
          <cell r="AR868">
            <v>22783.3885513339</v>
          </cell>
          <cell r="AS868">
            <v>20865.9402584467</v>
          </cell>
          <cell r="AT868">
            <v>19630.4085667372</v>
          </cell>
          <cell r="AU868">
            <v>18394.8768750276</v>
          </cell>
          <cell r="AV868">
            <v>17159.345183318</v>
          </cell>
          <cell r="AW868">
            <v>15923.8134916084</v>
          </cell>
          <cell r="AX868">
            <v>14688.2817998988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</row>
        <row r="869">
          <cell r="A869">
            <v>-3303.46579847316</v>
          </cell>
          <cell r="B869">
            <v>-13420.3028676062</v>
          </cell>
          <cell r="C869">
            <v>-11602.5594448333</v>
          </cell>
          <cell r="D869">
            <v>-8883.57941950806</v>
          </cell>
          <cell r="E869">
            <v>-7103.49054197935</v>
          </cell>
          <cell r="F869">
            <v>-5611.53248006424</v>
          </cell>
          <cell r="G869">
            <v>-4048.97467312135</v>
          </cell>
          <cell r="H869">
            <v>-2400.95085064551</v>
          </cell>
          <cell r="I869">
            <v>-584.953051465904</v>
          </cell>
          <cell r="J869">
            <v>1418.32365645849</v>
          </cell>
          <cell r="K869">
            <v>3620.65473527575</v>
          </cell>
          <cell r="L869">
            <v>6044.73012508712</v>
          </cell>
          <cell r="M869">
            <v>8711.10341529606</v>
          </cell>
          <cell r="N869">
            <v>11650.2520656073</v>
          </cell>
          <cell r="O869">
            <v>15317.4333553844</v>
          </cell>
          <cell r="P869">
            <v>19886.6296282651</v>
          </cell>
          <cell r="Q869">
            <v>24973.0133393566</v>
          </cell>
          <cell r="R869">
            <v>30454.2662367191</v>
          </cell>
          <cell r="S869">
            <v>36361.043041491</v>
          </cell>
          <cell r="T869">
            <v>42726.3782804798</v>
          </cell>
          <cell r="U869">
            <v>49585.8710366612</v>
          </cell>
          <cell r="V869">
            <v>56977.8840423391</v>
          </cell>
          <cell r="W869">
            <v>64943.7582284253</v>
          </cell>
          <cell r="X869">
            <v>73528.0439297375</v>
          </cell>
          <cell r="Y869">
            <v>82778.7500393652</v>
          </cell>
          <cell r="Z869">
            <v>92747.6125055367</v>
          </cell>
          <cell r="AA869">
            <v>103490.383672595</v>
          </cell>
          <cell r="AB869">
            <v>115067.144084268</v>
          </cell>
          <cell r="AC869">
            <v>127542.638493033</v>
          </cell>
          <cell r="AD869">
            <v>140986.637954764</v>
          </cell>
          <cell r="AE869">
            <v>52837.779957099</v>
          </cell>
          <cell r="AF869">
            <v>48574.3259112507</v>
          </cell>
          <cell r="AG869">
            <v>45754.3445341613</v>
          </cell>
          <cell r="AH869">
            <v>43106.8705829649</v>
          </cell>
          <cell r="AI869">
            <v>40615.6680646362</v>
          </cell>
          <cell r="AJ869">
            <v>38266.5304852782</v>
          </cell>
          <cell r="AK869">
            <v>35984.3663771491</v>
          </cell>
          <cell r="AL869">
            <v>33702.2022690201</v>
          </cell>
          <cell r="AM869">
            <v>31418.0086617629</v>
          </cell>
          <cell r="AN869">
            <v>29135.8445536339</v>
          </cell>
          <cell r="AO869">
            <v>26851.6509463767</v>
          </cell>
          <cell r="AP869">
            <v>24569.4868382477</v>
          </cell>
          <cell r="AQ869">
            <v>22285.2932309905</v>
          </cell>
          <cell r="AR869">
            <v>20003.1291228615</v>
          </cell>
          <cell r="AS869">
            <v>18319.6672575374</v>
          </cell>
          <cell r="AT869">
            <v>17234.9076350181</v>
          </cell>
          <cell r="AU869">
            <v>16150.1480124989</v>
          </cell>
          <cell r="AV869">
            <v>15065.3883899797</v>
          </cell>
          <cell r="AW869">
            <v>13980.6287674604</v>
          </cell>
          <cell r="AX869">
            <v>12895.8691449412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</row>
        <row r="870">
          <cell r="A870">
            <v>-2934.06562474976</v>
          </cell>
          <cell r="B870">
            <v>-11869.192138915</v>
          </cell>
          <cell r="C870">
            <v>-10203.7788465582</v>
          </cell>
          <cell r="D870">
            <v>-7675.72071795247</v>
          </cell>
          <cell r="E870">
            <v>-6052.61963530293</v>
          </cell>
          <cell r="F870">
            <v>-4709.57812778839</v>
          </cell>
          <cell r="G870">
            <v>-3287.17903628793</v>
          </cell>
          <cell r="H870">
            <v>-1771.65626901438</v>
          </cell>
          <cell r="I870">
            <v>-88.4532530106997</v>
          </cell>
          <cell r="J870">
            <v>1780.5119795442</v>
          </cell>
          <cell r="K870">
            <v>3847.1064098167</v>
          </cell>
          <cell r="L870">
            <v>6133.04023674136</v>
          </cell>
          <cell r="M870">
            <v>8658.27398461074</v>
          </cell>
          <cell r="N870">
            <v>11451.3401260746</v>
          </cell>
          <cell r="O870">
            <v>14918.6719980093</v>
          </cell>
          <cell r="P870">
            <v>19213.0326499152</v>
          </cell>
          <cell r="Q870">
            <v>23987.2573822842</v>
          </cell>
          <cell r="R870">
            <v>29132.1175881499</v>
          </cell>
          <cell r="S870">
            <v>34676.3866625478</v>
          </cell>
          <cell r="T870">
            <v>40651.0717539484</v>
          </cell>
          <cell r="U870">
            <v>47089.5871763407</v>
          </cell>
          <cell r="V870">
            <v>54027.941283748</v>
          </cell>
          <cell r="W870">
            <v>61504.9378522968</v>
          </cell>
          <cell r="X870">
            <v>69562.3930960996</v>
          </cell>
          <cell r="Y870">
            <v>78245.369530645</v>
          </cell>
          <cell r="Z870">
            <v>87602.4279916099</v>
          </cell>
          <cell r="AA870">
            <v>97685.8992185472</v>
          </cell>
          <cell r="AB870">
            <v>108552.176522322</v>
          </cell>
          <cell r="AC870">
            <v>120262.031173078</v>
          </cell>
          <cell r="AD870">
            <v>132880.9522726</v>
          </cell>
          <cell r="AE870">
            <v>46984.1027896757</v>
          </cell>
          <cell r="AF870">
            <v>43192.9790276281</v>
          </cell>
          <cell r="AG870">
            <v>40685.4116204866</v>
          </cell>
          <cell r="AH870">
            <v>38331.240261338</v>
          </cell>
          <cell r="AI870">
            <v>36116.027675077</v>
          </cell>
          <cell r="AJ870">
            <v>34027.1412459866</v>
          </cell>
          <cell r="AK870">
            <v>31997.8085767052</v>
          </cell>
          <cell r="AL870">
            <v>29968.4759074238</v>
          </cell>
          <cell r="AM870">
            <v>27937.3385787543</v>
          </cell>
          <cell r="AN870">
            <v>25908.0059094729</v>
          </cell>
          <cell r="AO870">
            <v>23876.8685808033</v>
          </cell>
          <cell r="AP870">
            <v>21847.5359115219</v>
          </cell>
          <cell r="AQ870">
            <v>19816.3985828524</v>
          </cell>
          <cell r="AR870">
            <v>17787.065913571</v>
          </cell>
          <cell r="AS870">
            <v>16290.1077637943</v>
          </cell>
          <cell r="AT870">
            <v>15325.5241335222</v>
          </cell>
          <cell r="AU870">
            <v>14360.9405032502</v>
          </cell>
          <cell r="AV870">
            <v>13396.3568729781</v>
          </cell>
          <cell r="AW870">
            <v>12431.7732427061</v>
          </cell>
          <cell r="AX870">
            <v>11467.1896124341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</row>
        <row r="871">
          <cell r="A871">
            <v>-2948.34244278115</v>
          </cell>
          <cell r="B871">
            <v>-11830.6891065606</v>
          </cell>
          <cell r="C871">
            <v>-10211.8391798818</v>
          </cell>
          <cell r="D871">
            <v>-7740.28904611783</v>
          </cell>
          <cell r="E871">
            <v>-6119.73057113255</v>
          </cell>
          <cell r="F871">
            <v>-4768.42345910361</v>
          </cell>
          <cell r="G871">
            <v>-3338.30496774217</v>
          </cell>
          <cell r="H871">
            <v>-1815.54734037469</v>
          </cell>
          <cell r="I871">
            <v>-125.132003785499</v>
          </cell>
          <cell r="J871">
            <v>1751.09142493992</v>
          </cell>
          <cell r="K871">
            <v>3824.98125424505</v>
          </cell>
          <cell r="L871">
            <v>6118.301381386</v>
          </cell>
          <cell r="M871">
            <v>8651.04314484146</v>
          </cell>
          <cell r="N871">
            <v>11451.8485691879</v>
          </cell>
          <cell r="O871">
            <v>14930.000899396</v>
          </cell>
          <cell r="P871">
            <v>19239.4988978807</v>
          </cell>
          <cell r="Q871">
            <v>24030.9707835272</v>
          </cell>
          <cell r="R871">
            <v>29194.4170840021</v>
          </cell>
          <cell r="S871">
            <v>34758.7151398364</v>
          </cell>
          <cell r="T871">
            <v>40754.9841145546</v>
          </cell>
          <cell r="U871">
            <v>47216.7590332201</v>
          </cell>
          <cell r="V871">
            <v>54180.1783320442</v>
          </cell>
          <cell r="W871">
            <v>61684.1859679603</v>
          </cell>
          <cell r="X871">
            <v>69770.749218488</v>
          </cell>
          <cell r="Y871">
            <v>78485.0933899679</v>
          </cell>
          <cell r="Z871">
            <v>87875.9547468056</v>
          </cell>
          <cell r="AA871">
            <v>97995.8530762714</v>
          </cell>
          <cell r="AB871">
            <v>108901.385413212</v>
          </cell>
          <cell r="AC871">
            <v>120653.542567379</v>
          </cell>
          <cell r="AD871">
            <v>133318.050223587</v>
          </cell>
          <cell r="AE871">
            <v>47326.3256390646</v>
          </cell>
          <cell r="AF871">
            <v>43507.5880864113</v>
          </cell>
          <cell r="AG871">
            <v>40981.7560575753</v>
          </cell>
          <cell r="AH871">
            <v>38610.4373830021</v>
          </cell>
          <cell r="AI871">
            <v>36379.0896293491</v>
          </cell>
          <cell r="AJ871">
            <v>34274.9881674419</v>
          </cell>
          <cell r="AK871">
            <v>32230.874243072</v>
          </cell>
          <cell r="AL871">
            <v>30186.7603187021</v>
          </cell>
          <cell r="AM871">
            <v>28140.8285901644</v>
          </cell>
          <cell r="AN871">
            <v>26096.7146657944</v>
          </cell>
          <cell r="AO871">
            <v>24050.7829372567</v>
          </cell>
          <cell r="AP871">
            <v>22006.6690128868</v>
          </cell>
          <cell r="AQ871">
            <v>19960.7372843491</v>
          </cell>
          <cell r="AR871">
            <v>17916.6233599792</v>
          </cell>
          <cell r="AS871">
            <v>16408.7616651092</v>
          </cell>
          <cell r="AT871">
            <v>15437.1521997393</v>
          </cell>
          <cell r="AU871">
            <v>14465.5427343693</v>
          </cell>
          <cell r="AV871">
            <v>13493.9332689993</v>
          </cell>
          <cell r="AW871">
            <v>12522.3238036293</v>
          </cell>
          <cell r="AX871">
            <v>11550.7143382593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</row>
        <row r="872">
          <cell r="A872">
            <v>-3485.51895391142</v>
          </cell>
          <cell r="B872">
            <v>-13931.5975737288</v>
          </cell>
          <cell r="C872">
            <v>-12048.5287415125</v>
          </cell>
          <cell r="D872">
            <v>-9401.62393706853</v>
          </cell>
          <cell r="E872">
            <v>-7578.45419534289</v>
          </cell>
          <cell r="F872">
            <v>-5998.35856564375</v>
          </cell>
          <cell r="G872">
            <v>-4351.8405944477</v>
          </cell>
          <cell r="H872">
            <v>-2623.3928960409</v>
          </cell>
          <cell r="I872">
            <v>-726.147207933792</v>
          </cell>
          <cell r="J872">
            <v>1359.91627670977</v>
          </cell>
          <cell r="K872">
            <v>3646.57899420876</v>
          </cell>
          <cell r="L872">
            <v>6157.12217122479</v>
          </cell>
          <cell r="M872">
            <v>8912.48562316508</v>
          </cell>
          <cell r="N872">
            <v>11944.2712606471</v>
          </cell>
          <cell r="O872">
            <v>15734.2909014168</v>
          </cell>
          <cell r="P872">
            <v>20468.1159371606</v>
          </cell>
          <cell r="Q872">
            <v>25740.5795631504</v>
          </cell>
          <cell r="R872">
            <v>31422.3582427996</v>
          </cell>
          <cell r="S872">
            <v>37545.2281674748</v>
          </cell>
          <cell r="T872">
            <v>44143.43239686</v>
          </cell>
          <cell r="U872">
            <v>51253.8723683552</v>
          </cell>
          <cell r="V872">
            <v>58916.3142738474</v>
          </cell>
          <cell r="W872">
            <v>67173.6114580463</v>
          </cell>
          <cell r="X872">
            <v>76071.9440821811</v>
          </cell>
          <cell r="Y872">
            <v>85661.077393413</v>
          </cell>
          <cell r="Z872">
            <v>95994.6400443727</v>
          </cell>
          <cell r="AA872">
            <v>107130.424019368</v>
          </cell>
          <cell r="AB872">
            <v>119130.707844642</v>
          </cell>
          <cell r="AC872">
            <v>132062.604890281</v>
          </cell>
          <cell r="AD872">
            <v>145998.438711712</v>
          </cell>
          <cell r="AE872">
            <v>56012.5072069104</v>
          </cell>
          <cell r="AF872">
            <v>51492.8860066384</v>
          </cell>
          <cell r="AG872">
            <v>48503.4676901266</v>
          </cell>
          <cell r="AH872">
            <v>45696.9218077694</v>
          </cell>
          <cell r="AI872">
            <v>43056.036836352</v>
          </cell>
          <cell r="AJ872">
            <v>40565.7526930619</v>
          </cell>
          <cell r="AK872">
            <v>38146.4660830317</v>
          </cell>
          <cell r="AL872">
            <v>35727.1794730016</v>
          </cell>
          <cell r="AM872">
            <v>33305.7414225696</v>
          </cell>
          <cell r="AN872">
            <v>30886.4548125394</v>
          </cell>
          <cell r="AO872">
            <v>28465.0167621075</v>
          </cell>
          <cell r="AP872">
            <v>26045.7301520773</v>
          </cell>
          <cell r="AQ872">
            <v>23624.2921016453</v>
          </cell>
          <cell r="AR872">
            <v>21205.0054916152</v>
          </cell>
          <cell r="AS872">
            <v>19420.3938001212</v>
          </cell>
          <cell r="AT872">
            <v>18270.4570271633</v>
          </cell>
          <cell r="AU872">
            <v>17120.5202542054</v>
          </cell>
          <cell r="AV872">
            <v>15970.5834812476</v>
          </cell>
          <cell r="AW872">
            <v>14820.6467082897</v>
          </cell>
          <cell r="AX872">
            <v>13670.7099353318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</row>
        <row r="873">
          <cell r="A873">
            <v>-3433.62148818285</v>
          </cell>
          <cell r="B873">
            <v>-13937.7442385452</v>
          </cell>
          <cell r="C873">
            <v>-12297.1373371665</v>
          </cell>
          <cell r="D873">
            <v>-9869.35012969939</v>
          </cell>
          <cell r="E873">
            <v>-8168.98551346216</v>
          </cell>
          <cell r="F873">
            <v>-6676.66341528766</v>
          </cell>
          <cell r="G873">
            <v>-5121.03698357829</v>
          </cell>
          <cell r="H873">
            <v>-3487.16469762802</v>
          </cell>
          <cell r="I873">
            <v>-1690.0188293839</v>
          </cell>
          <cell r="J873">
            <v>289.773237284146</v>
          </cell>
          <cell r="K873">
            <v>2463.55188783958</v>
          </cell>
          <cell r="L873">
            <v>4853.92689704709</v>
          </cell>
          <cell r="M873">
            <v>7481.19867631897</v>
          </cell>
          <cell r="N873">
            <v>10376.0425460835</v>
          </cell>
          <cell r="O873">
            <v>14010.7717018382</v>
          </cell>
          <cell r="P873">
            <v>18566.4324464658</v>
          </cell>
          <cell r="Q873">
            <v>23643.9922644428</v>
          </cell>
          <cell r="R873">
            <v>29115.7362469364</v>
          </cell>
          <cell r="S873">
            <v>35012.2659350658</v>
          </cell>
          <cell r="T873">
            <v>41366.5585471164</v>
          </cell>
          <cell r="U873">
            <v>48214.1514085322</v>
          </cell>
          <cell r="V873">
            <v>55593.3406996876</v>
          </cell>
          <cell r="W873">
            <v>63545.395632966</v>
          </cell>
          <cell r="X873">
            <v>72114.7892569608</v>
          </cell>
          <cell r="Y873">
            <v>81349.4471786065</v>
          </cell>
          <cell r="Z873">
            <v>91301.015594256</v>
          </cell>
          <cell r="AA873">
            <v>102025.150128706</v>
          </cell>
          <cell r="AB873">
            <v>113581.827097547</v>
          </cell>
          <cell r="AC873">
            <v>126035.678933619</v>
          </cell>
          <cell r="AD873">
            <v>139456.355653493</v>
          </cell>
          <cell r="AE873">
            <v>54947.6879606457</v>
          </cell>
          <cell r="AF873">
            <v>50513.9864929452</v>
          </cell>
          <cell r="AG873">
            <v>47581.3981652571</v>
          </cell>
          <cell r="AH873">
            <v>44828.2057966074</v>
          </cell>
          <cell r="AI873">
            <v>42237.5250614394</v>
          </cell>
          <cell r="AJ873">
            <v>39794.5821748913</v>
          </cell>
          <cell r="AK873">
            <v>37421.2871312638</v>
          </cell>
          <cell r="AL873">
            <v>35047.9920876364</v>
          </cell>
          <cell r="AM873">
            <v>32672.5865033145</v>
          </cell>
          <cell r="AN873">
            <v>30299.2914596871</v>
          </cell>
          <cell r="AO873">
            <v>27923.8858753651</v>
          </cell>
          <cell r="AP873">
            <v>25550.5908317377</v>
          </cell>
          <cell r="AQ873">
            <v>23175.1852474157</v>
          </cell>
          <cell r="AR873">
            <v>20801.8902037883</v>
          </cell>
          <cell r="AS873">
            <v>19051.2046650585</v>
          </cell>
          <cell r="AT873">
            <v>17923.1286312265</v>
          </cell>
          <cell r="AU873">
            <v>16795.0525973944</v>
          </cell>
          <cell r="AV873">
            <v>15666.9765635624</v>
          </cell>
          <cell r="AW873">
            <v>14538.9005297303</v>
          </cell>
          <cell r="AX873">
            <v>13410.8244958982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</row>
        <row r="874">
          <cell r="A874">
            <v>-3402.1494154154</v>
          </cell>
          <cell r="B874">
            <v>-13765.4171700179</v>
          </cell>
          <cell r="C874">
            <v>-12050.1249899825</v>
          </cell>
          <cell r="D874">
            <v>-9338.65330713575</v>
          </cell>
          <cell r="E874">
            <v>-7519.15769373573</v>
          </cell>
          <cell r="F874">
            <v>-5994.40086962912</v>
          </cell>
          <cell r="G874">
            <v>-4402.23385103083</v>
          </cell>
          <cell r="H874">
            <v>-2727.53547851954</v>
          </cell>
          <cell r="I874">
            <v>-885.613176397605</v>
          </cell>
          <cell r="J874">
            <v>1143.11855642164</v>
          </cell>
          <cell r="K874">
            <v>3370.33966158626</v>
          </cell>
          <cell r="L874">
            <v>5818.9415580977</v>
          </cell>
          <cell r="M874">
            <v>8509.56432848174</v>
          </cell>
          <cell r="N874">
            <v>11473.1472812499</v>
          </cell>
          <cell r="O874">
            <v>15178.6363754643</v>
          </cell>
          <cell r="P874">
            <v>19805.9027397036</v>
          </cell>
          <cell r="Q874">
            <v>24959.3777360134</v>
          </cell>
          <cell r="R874">
            <v>30512.9303894264</v>
          </cell>
          <cell r="S874">
            <v>36497.6197682076</v>
          </cell>
          <cell r="T874">
            <v>42946.9161368098</v>
          </cell>
          <cell r="U874">
            <v>49896.8881432993</v>
          </cell>
          <cell r="V874">
            <v>57386.4045386292</v>
          </cell>
          <cell r="W874">
            <v>65457.3515559034</v>
          </cell>
          <cell r="X874">
            <v>74154.867165358</v>
          </cell>
          <cell r="Y874">
            <v>83527.5935151654</v>
          </cell>
          <cell r="Z874">
            <v>93627.9489698747</v>
          </cell>
          <cell r="AA874">
            <v>104512.421267903</v>
          </cell>
          <cell r="AB874">
            <v>116241.883437603</v>
          </cell>
          <cell r="AC874">
            <v>128881.934238721</v>
          </cell>
          <cell r="AD874">
            <v>142503.265033202</v>
          </cell>
          <cell r="AE874">
            <v>54490.2320538147</v>
          </cell>
          <cell r="AF874">
            <v>50093.4424745084</v>
          </cell>
          <cell r="AG874">
            <v>47185.2688201687</v>
          </cell>
          <cell r="AH874">
            <v>44454.9975999499</v>
          </cell>
          <cell r="AI874">
            <v>41885.8850553465</v>
          </cell>
          <cell r="AJ874">
            <v>39463.2803976661</v>
          </cell>
          <cell r="AK874">
            <v>37109.743743821</v>
          </cell>
          <cell r="AL874">
            <v>34756.2070899758</v>
          </cell>
          <cell r="AM874">
            <v>32400.5774663175</v>
          </cell>
          <cell r="AN874">
            <v>30047.0408124723</v>
          </cell>
          <cell r="AO874">
            <v>27691.411188814</v>
          </cell>
          <cell r="AP874">
            <v>25337.8745349688</v>
          </cell>
          <cell r="AQ874">
            <v>22982.2449113104</v>
          </cell>
          <cell r="AR874">
            <v>20628.7082574653</v>
          </cell>
          <cell r="AS874">
            <v>18892.5976985103</v>
          </cell>
          <cell r="AT874">
            <v>17773.9132344455</v>
          </cell>
          <cell r="AU874">
            <v>16655.2287703807</v>
          </cell>
          <cell r="AV874">
            <v>15536.5443063158</v>
          </cell>
          <cell r="AW874">
            <v>14417.859842251</v>
          </cell>
          <cell r="AX874">
            <v>13299.1753781862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</row>
        <row r="875">
          <cell r="A875">
            <v>-3032.85472223999</v>
          </cell>
          <cell r="B875">
            <v>-12198.5531006853</v>
          </cell>
          <cell r="C875">
            <v>-10586.3589366788</v>
          </cell>
          <cell r="D875">
            <v>-8038.81478271027</v>
          </cell>
          <cell r="E875">
            <v>-6366.14459904348</v>
          </cell>
          <cell r="F875">
            <v>-4981.70466978927</v>
          </cell>
          <cell r="G875">
            <v>-3520.48816266797</v>
          </cell>
          <cell r="H875">
            <v>-1968.42167913349</v>
          </cell>
          <cell r="I875">
            <v>-248.687875253701</v>
          </cell>
          <cell r="J875">
            <v>1657.13649934191</v>
          </cell>
          <cell r="K875">
            <v>3760.88423474419</v>
          </cell>
          <cell r="L875">
            <v>6084.53623435626</v>
          </cell>
          <cell r="M875">
            <v>8648.2127700742</v>
          </cell>
          <cell r="N875">
            <v>11480.9909011777</v>
          </cell>
          <cell r="O875">
            <v>15003.2176509427</v>
          </cell>
          <cell r="P875">
            <v>19373.6960580977</v>
          </cell>
          <cell r="Q875">
            <v>24234.5073038652</v>
          </cell>
          <cell r="R875">
            <v>29472.6759591903</v>
          </cell>
          <cell r="S875">
            <v>35117.4972604744</v>
          </cell>
          <cell r="T875">
            <v>41200.5407094551</v>
          </cell>
          <cell r="U875">
            <v>47755.8266303342</v>
          </cell>
          <cell r="V875">
            <v>54820.0164334956</v>
          </cell>
          <cell r="W875">
            <v>62432.6176498886</v>
          </cell>
          <cell r="X875">
            <v>70636.2048827648</v>
          </cell>
          <cell r="Y875">
            <v>79476.6579124713</v>
          </cell>
          <cell r="Z875">
            <v>89003.4182859387</v>
          </cell>
          <cell r="AA875">
            <v>99269.7658258771</v>
          </cell>
          <cell r="AB875">
            <v>110333.1166061</v>
          </cell>
          <cell r="AC875">
            <v>122255.344059448</v>
          </cell>
          <cell r="AD875">
            <v>135103.125014151</v>
          </cell>
          <cell r="AE875">
            <v>48653.5724708535</v>
          </cell>
          <cell r="AF875">
            <v>44727.7400349666</v>
          </cell>
          <cell r="AG875">
            <v>42131.0721127323</v>
          </cell>
          <cell r="AH875">
            <v>39693.2508065794</v>
          </cell>
          <cell r="AI875">
            <v>37399.3258467592</v>
          </cell>
          <cell r="AJ875">
            <v>35236.2157472414</v>
          </cell>
          <cell r="AK875">
            <v>33134.7755104375</v>
          </cell>
          <cell r="AL875">
            <v>31033.3352736336</v>
          </cell>
          <cell r="AM875">
            <v>28930.0262531112</v>
          </cell>
          <cell r="AN875">
            <v>26828.5860163073</v>
          </cell>
          <cell r="AO875">
            <v>24725.2769957849</v>
          </cell>
          <cell r="AP875">
            <v>22623.836758981</v>
          </cell>
          <cell r="AQ875">
            <v>20520.5277384585</v>
          </cell>
          <cell r="AR875">
            <v>18419.0875016547</v>
          </cell>
          <cell r="AS875">
            <v>16868.9384618394</v>
          </cell>
          <cell r="AT875">
            <v>15870.0806190128</v>
          </cell>
          <cell r="AU875">
            <v>14871.2227761862</v>
          </cell>
          <cell r="AV875">
            <v>13872.3649333596</v>
          </cell>
          <cell r="AW875">
            <v>12873.5070905329</v>
          </cell>
          <cell r="AX875">
            <v>11874.6492477063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</row>
        <row r="876">
          <cell r="A876">
            <v>-3751.71679863523</v>
          </cell>
          <cell r="B876">
            <v>-15194.5633347809</v>
          </cell>
          <cell r="C876">
            <v>-13224.8513771513</v>
          </cell>
          <cell r="D876">
            <v>-10316.4025698006</v>
          </cell>
          <cell r="E876">
            <v>-8345.02408922091</v>
          </cell>
          <cell r="F876">
            <v>-6664.80306684689</v>
          </cell>
          <cell r="G876">
            <v>-4924.45876795884</v>
          </cell>
          <cell r="H876">
            <v>-3107.73999532209</v>
          </cell>
          <cell r="I876">
            <v>-1122.29114292854</v>
          </cell>
          <cell r="J876">
            <v>1052.73351943289</v>
          </cell>
          <cell r="K876">
            <v>3429.02934488195</v>
          </cell>
          <cell r="L876">
            <v>6030.53163698406</v>
          </cell>
          <cell r="M876">
            <v>8878.56458886618</v>
          </cell>
          <cell r="N876">
            <v>12006.0487425642</v>
          </cell>
          <cell r="O876">
            <v>15928.5792864254</v>
          </cell>
          <cell r="P876">
            <v>20846.3904628762</v>
          </cell>
          <cell r="Q876">
            <v>26328.1957705928</v>
          </cell>
          <cell r="R876">
            <v>32235.5678707703</v>
          </cell>
          <cell r="S876">
            <v>38601.5446194941</v>
          </cell>
          <cell r="T876">
            <v>45461.7286874783</v>
          </cell>
          <cell r="U876">
            <v>52854.486673291</v>
          </cell>
          <cell r="V876">
            <v>60821.1636742559</v>
          </cell>
          <cell r="W876">
            <v>69406.3145150523</v>
          </cell>
          <cell r="X876">
            <v>78657.9529271908</v>
          </cell>
          <cell r="Y876">
            <v>88627.8200729399</v>
          </cell>
          <cell r="Z876">
            <v>99371.6739154628</v>
          </cell>
          <cell r="AA876">
            <v>110949.60105351</v>
          </cell>
          <cell r="AB876">
            <v>123426.35276465</v>
          </cell>
          <cell r="AC876">
            <v>136871.707136407</v>
          </cell>
          <cell r="AD876">
            <v>151360.859310583</v>
          </cell>
          <cell r="AE876">
            <v>60066.5867023764</v>
          </cell>
          <cell r="AF876">
            <v>55219.843854655</v>
          </cell>
          <cell r="AG876">
            <v>52014.0570857265</v>
          </cell>
          <cell r="AH876">
            <v>49004.3787123932</v>
          </cell>
          <cell r="AI876">
            <v>46172.3514738933</v>
          </cell>
          <cell r="AJ876">
            <v>43501.8252670601</v>
          </cell>
          <cell r="AK876">
            <v>40907.4352608697</v>
          </cell>
          <cell r="AL876">
            <v>38313.0452546793</v>
          </cell>
          <cell r="AM876">
            <v>35716.3480908937</v>
          </cell>
          <cell r="AN876">
            <v>33121.9580847033</v>
          </cell>
          <cell r="AO876">
            <v>30525.2609209177</v>
          </cell>
          <cell r="AP876">
            <v>27930.8709147274</v>
          </cell>
          <cell r="AQ876">
            <v>25334.1737509417</v>
          </cell>
          <cell r="AR876">
            <v>22739.7837447514</v>
          </cell>
          <cell r="AS876">
            <v>20826.0052291563</v>
          </cell>
          <cell r="AT876">
            <v>19592.8382041565</v>
          </cell>
          <cell r="AU876">
            <v>18359.6711791567</v>
          </cell>
          <cell r="AV876">
            <v>17126.5041541569</v>
          </cell>
          <cell r="AW876">
            <v>15893.3371291572</v>
          </cell>
          <cell r="AX876">
            <v>14660.1701041574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</row>
        <row r="877">
          <cell r="A877">
            <v>-3478.22344528514</v>
          </cell>
          <cell r="B877">
            <v>-14096.2990972042</v>
          </cell>
          <cell r="C877">
            <v>-12242.2150253544</v>
          </cell>
          <cell r="D877">
            <v>-9569.43017702857</v>
          </cell>
          <cell r="E877">
            <v>-7763.98021803456</v>
          </cell>
          <cell r="F877">
            <v>-6211.57246083278</v>
          </cell>
          <cell r="G877">
            <v>-4593.72075978124</v>
          </cell>
          <cell r="H877">
            <v>-2895.09628097594</v>
          </cell>
          <cell r="I877">
            <v>-1029.41312880645</v>
          </cell>
          <cell r="J877">
            <v>1023.14430341739</v>
          </cell>
          <cell r="K877">
            <v>3274.21863290585</v>
          </cell>
          <cell r="L877">
            <v>5746.87933767704</v>
          </cell>
          <cell r="M877">
            <v>8461.8647161436</v>
          </cell>
          <cell r="N877">
            <v>11450.4842518983</v>
          </cell>
          <cell r="O877">
            <v>15191.5414210778</v>
          </cell>
          <cell r="P877">
            <v>19869.1752092957</v>
          </cell>
          <cell r="Q877">
            <v>25080.1638795759</v>
          </cell>
          <cell r="R877">
            <v>30695.6951429393</v>
          </cell>
          <cell r="S877">
            <v>36747.1746922349</v>
          </cell>
          <cell r="T877">
            <v>43268.4463258664</v>
          </cell>
          <cell r="U877">
            <v>50295.9812242629</v>
          </cell>
          <cell r="V877">
            <v>57869.0819203733</v>
          </cell>
          <cell r="W877">
            <v>66030.1021049211</v>
          </cell>
          <cell r="X877">
            <v>74824.683495712</v>
          </cell>
          <cell r="Y877">
            <v>84302.0110957208</v>
          </cell>
          <cell r="Z877">
            <v>94515.0882675284</v>
          </cell>
          <cell r="AA877">
            <v>105521.033162501</v>
          </cell>
          <cell r="AB877">
            <v>117381.398162536</v>
          </cell>
          <cell r="AC877">
            <v>130162.514120905</v>
          </cell>
          <cell r="AD877">
            <v>143935.861327402</v>
          </cell>
          <cell r="AE877">
            <v>55675.1246756111</v>
          </cell>
          <cell r="AF877">
            <v>51182.7267030984</v>
          </cell>
          <cell r="AG877">
            <v>48211.3146778425</v>
          </cell>
          <cell r="AH877">
            <v>45421.6735833837</v>
          </cell>
          <cell r="AI877">
            <v>42796.6955674118</v>
          </cell>
          <cell r="AJ877">
            <v>40321.4112591552</v>
          </cell>
          <cell r="AK877">
            <v>37916.6968416787</v>
          </cell>
          <cell r="AL877">
            <v>35511.9824242021</v>
          </cell>
          <cell r="AM877">
            <v>33105.1295251868</v>
          </cell>
          <cell r="AN877">
            <v>30700.4151077103</v>
          </cell>
          <cell r="AO877">
            <v>28293.5622086949</v>
          </cell>
          <cell r="AP877">
            <v>25888.8477912184</v>
          </cell>
          <cell r="AQ877">
            <v>23481.9948922031</v>
          </cell>
          <cell r="AR877">
            <v>21077.2804747266</v>
          </cell>
          <cell r="AS877">
            <v>19303.4181111932</v>
          </cell>
          <cell r="AT877">
            <v>18160.4078016029</v>
          </cell>
          <cell r="AU877">
            <v>17017.3974920126</v>
          </cell>
          <cell r="AV877">
            <v>15874.3871824223</v>
          </cell>
          <cell r="AW877">
            <v>14731.376872832</v>
          </cell>
          <cell r="AX877">
            <v>13588.3665632417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</row>
        <row r="878">
          <cell r="A878">
            <v>-3008.60484164281</v>
          </cell>
          <cell r="B878">
            <v>-12129.6682837644</v>
          </cell>
          <cell r="C878">
            <v>-10575.8535110759</v>
          </cell>
          <cell r="D878">
            <v>-8115.10971122175</v>
          </cell>
          <cell r="E878">
            <v>-6486.7027675154</v>
          </cell>
          <cell r="F878">
            <v>-5128.12191827036</v>
          </cell>
          <cell r="G878">
            <v>-3693.31752497439</v>
          </cell>
          <cell r="H878">
            <v>-2168.38654600185</v>
          </cell>
          <cell r="I878">
            <v>-477.179537877214</v>
          </cell>
          <cell r="J878">
            <v>1398.53282870664</v>
          </cell>
          <cell r="K878">
            <v>3470.47525948528</v>
          </cell>
          <cell r="L878">
            <v>5760.43498970683</v>
          </cell>
          <cell r="M878">
            <v>8288.35671231437</v>
          </cell>
          <cell r="N878">
            <v>11083.0347977278</v>
          </cell>
          <cell r="O878">
            <v>14561.1666927597</v>
          </cell>
          <cell r="P878">
            <v>18879.8698897442</v>
          </cell>
          <cell r="Q878">
            <v>23683.7420679344</v>
          </cell>
          <cell r="R878">
            <v>28860.5513278896</v>
          </cell>
          <cell r="S878">
            <v>34439.249744477</v>
          </cell>
          <cell r="T878">
            <v>40451.0370173782</v>
          </cell>
          <cell r="U878">
            <v>46929.5349600443</v>
          </cell>
          <cell r="V878">
            <v>53910.975534683</v>
          </cell>
          <cell r="W878">
            <v>61434.4034848899</v>
          </cell>
          <cell r="X878">
            <v>69541.8946991774</v>
          </cell>
          <cell r="Y878">
            <v>78278.7915266325</v>
          </cell>
          <cell r="Z878">
            <v>87693.9563607399</v>
          </cell>
          <cell r="AA878">
            <v>97840.044909577</v>
          </cell>
          <cell r="AB878">
            <v>108773.800680684</v>
          </cell>
          <cell r="AC878">
            <v>120556.372327559</v>
          </cell>
          <cell r="AD878">
            <v>133253.655632588</v>
          </cell>
          <cell r="AE878">
            <v>48234.5469320721</v>
          </cell>
          <cell r="AF878">
            <v>44342.5254573967</v>
          </cell>
          <cell r="AG878">
            <v>41768.2211586312</v>
          </cell>
          <cell r="AH878">
            <v>39351.3954204169</v>
          </cell>
          <cell r="AI878">
            <v>37077.2267311724</v>
          </cell>
          <cell r="AJ878">
            <v>34932.7462682643</v>
          </cell>
          <cell r="AK878">
            <v>32849.4045406289</v>
          </cell>
          <cell r="AL878">
            <v>30766.0628129935</v>
          </cell>
          <cell r="AM878">
            <v>28680.8683964105</v>
          </cell>
          <cell r="AN878">
            <v>26597.5266687751</v>
          </cell>
          <cell r="AO878">
            <v>24512.3322521921</v>
          </cell>
          <cell r="AP878">
            <v>22428.9905245567</v>
          </cell>
          <cell r="AQ878">
            <v>20343.7961079737</v>
          </cell>
          <cell r="AR878">
            <v>18260.4543803383</v>
          </cell>
          <cell r="AS878">
            <v>16723.6558922629</v>
          </cell>
          <cell r="AT878">
            <v>15733.4006437475</v>
          </cell>
          <cell r="AU878">
            <v>14743.1453952321</v>
          </cell>
          <cell r="AV878">
            <v>13752.8901467166</v>
          </cell>
          <cell r="AW878">
            <v>12762.6348982012</v>
          </cell>
          <cell r="AX878">
            <v>11772.3796496857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</row>
        <row r="879">
          <cell r="A879">
            <v>-3771.92468200424</v>
          </cell>
          <cell r="B879">
            <v>-15393.7691939827</v>
          </cell>
          <cell r="C879">
            <v>-13782.6926666126</v>
          </cell>
          <cell r="D879">
            <v>-11011.2735246418</v>
          </cell>
          <cell r="E879">
            <v>-9081.84434290764</v>
          </cell>
          <cell r="F879">
            <v>-7450.42334243095</v>
          </cell>
          <cell r="G879">
            <v>-5763.40811481955</v>
          </cell>
          <cell r="H879">
            <v>-4004.83418429088</v>
          </cell>
          <cell r="I879">
            <v>-2082.40832406436</v>
          </cell>
          <cell r="J879">
            <v>24.3802363135862</v>
          </cell>
          <cell r="K879">
            <v>2326.81451541372</v>
          </cell>
          <cell r="L879">
            <v>4848.42477610392</v>
          </cell>
          <cell r="M879">
            <v>7610.08186056528</v>
          </cell>
          <cell r="N879">
            <v>10644.2653620659</v>
          </cell>
          <cell r="O879">
            <v>14467.798437794</v>
          </cell>
          <cell r="P879">
            <v>19281.0943393069</v>
          </cell>
          <cell r="Q879">
            <v>24650.853282509</v>
          </cell>
          <cell r="R879">
            <v>30437.4805677023</v>
          </cell>
          <cell r="S879">
            <v>36673.3387676564</v>
          </cell>
          <cell r="T879">
            <v>43393.3028457705</v>
          </cell>
          <cell r="U879">
            <v>50634.9551994878</v>
          </cell>
          <cell r="V879">
            <v>58438.7958454361</v>
          </cell>
          <cell r="W879">
            <v>66848.4689217876</v>
          </cell>
          <cell r="X879">
            <v>75911.0067745859</v>
          </cell>
          <cell r="Y879">
            <v>85677.0929931281</v>
          </cell>
          <cell r="Z879">
            <v>96201.3458654678</v>
          </cell>
          <cell r="AA879">
            <v>107542.623839305</v>
          </cell>
          <cell r="AB879">
            <v>119764.3546966</v>
          </cell>
          <cell r="AC879">
            <v>132934.890282866</v>
          </cell>
          <cell r="AD879">
            <v>147127.88877502</v>
          </cell>
          <cell r="AE879">
            <v>60279.9426407051</v>
          </cell>
          <cell r="AF879">
            <v>55415.9842089979</v>
          </cell>
          <cell r="AG879">
            <v>52198.8105162951</v>
          </cell>
          <cell r="AH879">
            <v>49178.4417943227</v>
          </cell>
          <cell r="AI879">
            <v>46336.3552223062</v>
          </cell>
          <cell r="AJ879">
            <v>43656.3433320677</v>
          </cell>
          <cell r="AK879">
            <v>41052.7380775247</v>
          </cell>
          <cell r="AL879">
            <v>38449.1328229816</v>
          </cell>
          <cell r="AM879">
            <v>35843.2122158417</v>
          </cell>
          <cell r="AN879">
            <v>33239.6069612986</v>
          </cell>
          <cell r="AO879">
            <v>30633.6863541587</v>
          </cell>
          <cell r="AP879">
            <v>28030.0810996156</v>
          </cell>
          <cell r="AQ879">
            <v>25424.1604924757</v>
          </cell>
          <cell r="AR879">
            <v>22820.5552379327</v>
          </cell>
          <cell r="AS879">
            <v>20899.9789994543</v>
          </cell>
          <cell r="AT879">
            <v>19662.4317770406</v>
          </cell>
          <cell r="AU879">
            <v>18424.8845546269</v>
          </cell>
          <cell r="AV879">
            <v>17187.3373322133</v>
          </cell>
          <cell r="AW879">
            <v>15949.7901097996</v>
          </cell>
          <cell r="AX879">
            <v>14712.2428873859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</row>
        <row r="880">
          <cell r="A880">
            <v>-2925.60559900527</v>
          </cell>
          <cell r="B880">
            <v>-11784.3618458767</v>
          </cell>
          <cell r="C880">
            <v>-10083.5640324857</v>
          </cell>
          <cell r="D880">
            <v>-7656.39652261416</v>
          </cell>
          <cell r="E880">
            <v>-6075.95541178416</v>
          </cell>
          <cell r="F880">
            <v>-4737.89887142689</v>
          </cell>
          <cell r="G880">
            <v>-3320.59200967842</v>
          </cell>
          <cell r="H880">
            <v>-1810.30156869238</v>
          </cell>
          <cell r="I880">
            <v>-132.599505514877</v>
          </cell>
          <cell r="J880">
            <v>1730.55877046725</v>
          </cell>
          <cell r="K880">
            <v>3791.0193655602</v>
          </cell>
          <cell r="L880">
            <v>6070.45513704849</v>
          </cell>
          <cell r="M880">
            <v>8588.79273928878</v>
          </cell>
          <cell r="N880">
            <v>11374.5101670769</v>
          </cell>
          <cell r="O880">
            <v>14833.3387303652</v>
          </cell>
          <cell r="P880">
            <v>19117.7171769477</v>
          </cell>
          <cell r="Q880">
            <v>23880.9646588344</v>
          </cell>
          <cell r="R880">
            <v>29013.9954217345</v>
          </cell>
          <cell r="S880">
            <v>34545.5167027665</v>
          </cell>
          <cell r="T880">
            <v>40506.4643564724</v>
          </cell>
          <cell r="U880">
            <v>46930.1758681804</v>
          </cell>
          <cell r="V880">
            <v>53852.5767988436</v>
          </cell>
          <cell r="W880">
            <v>61312.3817040776</v>
          </cell>
          <cell r="X880">
            <v>69351.3106510638</v>
          </cell>
          <cell r="Y880">
            <v>78014.3225442236</v>
          </cell>
          <cell r="Z880">
            <v>87349.86656457</v>
          </cell>
          <cell r="AA880">
            <v>97410.1531289507</v>
          </cell>
          <cell r="AB880">
            <v>108251.445884561</v>
          </cell>
          <cell r="AC880">
            <v>119934.376371748</v>
          </cell>
          <cell r="AD880">
            <v>132524.28311491</v>
          </cell>
          <cell r="AE880">
            <v>46903.5132150996</v>
          </cell>
          <cell r="AF880">
            <v>43118.8921855298</v>
          </cell>
          <cell r="AG880">
            <v>40615.6258883077</v>
          </cell>
          <cell r="AH880">
            <v>38265.4925262059</v>
          </cell>
          <cell r="AI880">
            <v>36054.0795876837</v>
          </cell>
          <cell r="AJ880">
            <v>33968.7761251429</v>
          </cell>
          <cell r="AK880">
            <v>31942.9242727076</v>
          </cell>
          <cell r="AL880">
            <v>29917.0724202723</v>
          </cell>
          <cell r="AM880">
            <v>27889.4190038945</v>
          </cell>
          <cell r="AN880">
            <v>25863.5671514592</v>
          </cell>
          <cell r="AO880">
            <v>23835.9137350814</v>
          </cell>
          <cell r="AP880">
            <v>21810.0618826461</v>
          </cell>
          <cell r="AQ880">
            <v>19782.4084662682</v>
          </cell>
          <cell r="AR880">
            <v>17756.556613833</v>
          </cell>
          <cell r="AS880">
            <v>16262.1661244624</v>
          </cell>
          <cell r="AT880">
            <v>15299.2369981564</v>
          </cell>
          <cell r="AU880">
            <v>14336.3078718504</v>
          </cell>
          <cell r="AV880">
            <v>13373.3787455444</v>
          </cell>
          <cell r="AW880">
            <v>12410.4496192384</v>
          </cell>
          <cell r="AX880">
            <v>11447.5204929324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</row>
        <row r="881">
          <cell r="A881">
            <v>-3248.07672767583</v>
          </cell>
          <cell r="B881">
            <v>-13200.1520917257</v>
          </cell>
          <cell r="C881">
            <v>-11454.4659439998</v>
          </cell>
          <cell r="D881">
            <v>-8740.97409810863</v>
          </cell>
          <cell r="E881">
            <v>-6971.54955201674</v>
          </cell>
          <cell r="F881">
            <v>-5504.33701987959</v>
          </cell>
          <cell r="G881">
            <v>-3965.36154245109</v>
          </cell>
          <cell r="H881">
            <v>-2339.93675267283</v>
          </cell>
          <cell r="I881">
            <v>-546.775572241925</v>
          </cell>
          <cell r="J881">
            <v>1433.22630823798</v>
          </cell>
          <cell r="K881">
            <v>3611.8420967826</v>
          </cell>
          <cell r="L881">
            <v>6011.59561418797</v>
          </cell>
          <cell r="M881">
            <v>8652.93167517186</v>
          </cell>
          <cell r="N881">
            <v>11566.0122944166</v>
          </cell>
          <cell r="O881">
            <v>15198.6617571403</v>
          </cell>
          <cell r="P881">
            <v>19721.6179637708</v>
          </cell>
          <cell r="Q881">
            <v>24755.7451056265</v>
          </cell>
          <cell r="R881">
            <v>30180.6846204762</v>
          </cell>
          <cell r="S881">
            <v>36026.7762885005</v>
          </cell>
          <cell r="T881">
            <v>42326.7152458641</v>
          </cell>
          <cell r="U881">
            <v>49115.7348371221</v>
          </cell>
          <cell r="V881">
            <v>56431.803662934</v>
          </cell>
          <cell r="W881">
            <v>64315.8379251033</v>
          </cell>
          <cell r="X881">
            <v>72811.9302565148</v>
          </cell>
          <cell r="Y881">
            <v>81967.5963157345</v>
          </cell>
          <cell r="Z881">
            <v>91834.0405253894</v>
          </cell>
          <cell r="AA881">
            <v>102466.442440508</v>
          </cell>
          <cell r="AB881">
            <v>113924.265348379</v>
          </cell>
          <cell r="AC881">
            <v>126271.58882582</v>
          </cell>
          <cell r="AD881">
            <v>139577.467113731</v>
          </cell>
          <cell r="AE881">
            <v>51949.2223516664</v>
          </cell>
          <cell r="AF881">
            <v>47757.4655747216</v>
          </cell>
          <cell r="AG881">
            <v>44984.9070057409</v>
          </cell>
          <cell r="AH881">
            <v>42381.954855355</v>
          </cell>
          <cell r="AI881">
            <v>39932.6461665197</v>
          </cell>
          <cell r="AJ881">
            <v>37623.0133518214</v>
          </cell>
          <cell r="AK881">
            <v>35379.2277349305</v>
          </cell>
          <cell r="AL881">
            <v>33135.4421180395</v>
          </cell>
          <cell r="AM881">
            <v>30889.661131518</v>
          </cell>
          <cell r="AN881">
            <v>28645.8755146271</v>
          </cell>
          <cell r="AO881">
            <v>26400.0945281056</v>
          </cell>
          <cell r="AP881">
            <v>24156.3089112147</v>
          </cell>
          <cell r="AQ881">
            <v>21910.5279246932</v>
          </cell>
          <cell r="AR881">
            <v>19666.7423078023</v>
          </cell>
          <cell r="AS881">
            <v>18011.590731917</v>
          </cell>
          <cell r="AT881">
            <v>16945.0731970373</v>
          </cell>
          <cell r="AU881">
            <v>15878.5556621575</v>
          </cell>
          <cell r="AV881">
            <v>14812.0381272778</v>
          </cell>
          <cell r="AW881">
            <v>13745.5205923981</v>
          </cell>
          <cell r="AX881">
            <v>12679.0030575184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</row>
        <row r="882">
          <cell r="A882">
            <v>-3118.95533749797</v>
          </cell>
          <cell r="B882">
            <v>-12393.8632642041</v>
          </cell>
          <cell r="C882">
            <v>-10535.3039692709</v>
          </cell>
          <cell r="D882">
            <v>-8019.52662952303</v>
          </cell>
          <cell r="E882">
            <v>-6337.70760343591</v>
          </cell>
          <cell r="F882">
            <v>-4890.40983099841</v>
          </cell>
          <cell r="G882">
            <v>-3366.80202715669</v>
          </cell>
          <cell r="H882">
            <v>-1752.37862856235</v>
          </cell>
          <cell r="I882">
            <v>31.9236839163446</v>
          </cell>
          <cell r="J882">
            <v>2005.01564650247</v>
          </cell>
          <cell r="K882">
            <v>4178.88452301744</v>
          </cell>
          <cell r="L882">
            <v>6575.96142906993</v>
          </cell>
          <cell r="M882">
            <v>9216.73004188597</v>
          </cell>
          <cell r="N882">
            <v>12131.0026498368</v>
          </cell>
          <cell r="O882">
            <v>15752.2139417219</v>
          </cell>
          <cell r="P882">
            <v>20245.0098047642</v>
          </cell>
          <cell r="Q882">
            <v>25241.8409702385</v>
          </cell>
          <cell r="R882">
            <v>30626.5891251333</v>
          </cell>
          <cell r="S882">
            <v>36429.3692734779</v>
          </cell>
          <cell r="T882">
            <v>42682.6343253286</v>
          </cell>
          <cell r="U882">
            <v>49421.3565944901</v>
          </cell>
          <cell r="V882">
            <v>56683.2233863756</v>
          </cell>
          <cell r="W882">
            <v>64508.8477698615</v>
          </cell>
          <cell r="X882">
            <v>72941.9957119085</v>
          </cell>
          <cell r="Y882">
            <v>82029.830845234</v>
          </cell>
          <cell r="Z882">
            <v>91823.1782379346</v>
          </cell>
          <cell r="AA882">
            <v>102376.80864023</v>
          </cell>
          <cell r="AB882">
            <v>113749.744798023</v>
          </cell>
          <cell r="AC882">
            <v>126005.591546368</v>
          </cell>
          <cell r="AD882">
            <v>139212.891528968</v>
          </cell>
          <cell r="AE882">
            <v>50193.8292854253</v>
          </cell>
          <cell r="AF882">
            <v>46143.714297299</v>
          </cell>
          <cell r="AG882">
            <v>43464.8420217297</v>
          </cell>
          <cell r="AH882">
            <v>40949.845069703</v>
          </cell>
          <cell r="AI882">
            <v>38583.2998813559</v>
          </cell>
          <cell r="AJ882">
            <v>36351.7108418086</v>
          </cell>
          <cell r="AK882">
            <v>34183.7439866955</v>
          </cell>
          <cell r="AL882">
            <v>32015.7771315823</v>
          </cell>
          <cell r="AM882">
            <v>29845.8823314863</v>
          </cell>
          <cell r="AN882">
            <v>27677.9154763731</v>
          </cell>
          <cell r="AO882">
            <v>25508.0206762771</v>
          </cell>
          <cell r="AP882">
            <v>23340.0538211639</v>
          </cell>
          <cell r="AQ882">
            <v>21170.1590210679</v>
          </cell>
          <cell r="AR882">
            <v>19002.1921659548</v>
          </cell>
          <cell r="AS882">
            <v>17402.9690807833</v>
          </cell>
          <cell r="AT882">
            <v>16372.4897655535</v>
          </cell>
          <cell r="AU882">
            <v>15342.0104503237</v>
          </cell>
          <cell r="AV882">
            <v>14311.5311350939</v>
          </cell>
          <cell r="AW882">
            <v>13281.0518198642</v>
          </cell>
          <cell r="AX882">
            <v>12250.5725046344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</row>
        <row r="883">
          <cell r="A883">
            <v>-3715.87095964372</v>
          </cell>
          <cell r="B883">
            <v>-15116.5171597712</v>
          </cell>
          <cell r="C883">
            <v>-13466.7878949447</v>
          </cell>
          <cell r="D883">
            <v>-10905.4528380454</v>
          </cell>
          <cell r="E883">
            <v>-9079.97692880043</v>
          </cell>
          <cell r="F883">
            <v>-7481.68974665867</v>
          </cell>
          <cell r="G883">
            <v>-5827.4470497619</v>
          </cell>
          <cell r="H883">
            <v>-4101.51331711742</v>
          </cell>
          <cell r="I883">
            <v>-2212.81888059968</v>
          </cell>
          <cell r="J883">
            <v>-141.110960792847</v>
          </cell>
          <cell r="K883">
            <v>2124.81893065094</v>
          </cell>
          <cell r="L883">
            <v>4608.26504871202</v>
          </cell>
          <cell r="M883">
            <v>7329.91071444936</v>
          </cell>
          <cell r="N883">
            <v>10321.8449024085</v>
          </cell>
          <cell r="O883">
            <v>14093.7233583566</v>
          </cell>
          <cell r="P883">
            <v>18842.7682272556</v>
          </cell>
          <cell r="Q883">
            <v>24140.979977241</v>
          </cell>
          <cell r="R883">
            <v>29850.5056746673</v>
          </cell>
          <cell r="S883">
            <v>36003.2766902201</v>
          </cell>
          <cell r="T883">
            <v>42633.7033098763</v>
          </cell>
          <cell r="U883">
            <v>49778.8671795407</v>
          </cell>
          <cell r="V883">
            <v>57478.7286896592</v>
          </cell>
          <cell r="W883">
            <v>65776.3504596398</v>
          </cell>
          <cell r="X883">
            <v>74718.1381719484</v>
          </cell>
          <cell r="Y883">
            <v>84354.1001027824</v>
          </cell>
          <cell r="Z883">
            <v>94738.126800785</v>
          </cell>
          <cell r="AA883">
            <v>105928.292477944</v>
          </cell>
          <cell r="AB883">
            <v>117987.17979825</v>
          </cell>
          <cell r="AC883">
            <v>130982.229880544</v>
          </cell>
          <cell r="AD883">
            <v>144986.11947299</v>
          </cell>
          <cell r="AE883">
            <v>59434.8031452085</v>
          </cell>
          <cell r="AF883">
            <v>54639.0385968232</v>
          </cell>
          <cell r="AG883">
            <v>51466.9704638217</v>
          </cell>
          <cell r="AH883">
            <v>48488.9480478688</v>
          </cell>
          <cell r="AI883">
            <v>45686.7082226541</v>
          </cell>
          <cell r="AJ883">
            <v>43044.2707526559</v>
          </cell>
          <cell r="AK883">
            <v>40477.1686786884</v>
          </cell>
          <cell r="AL883">
            <v>37910.0666047209</v>
          </cell>
          <cell r="AM883">
            <v>35340.6816399645</v>
          </cell>
          <cell r="AN883">
            <v>32773.579565997</v>
          </cell>
          <cell r="AO883">
            <v>30204.1946012406</v>
          </cell>
          <cell r="AP883">
            <v>27637.0925272731</v>
          </cell>
          <cell r="AQ883">
            <v>25067.7075625168</v>
          </cell>
          <cell r="AR883">
            <v>22500.6054885493</v>
          </cell>
          <cell r="AS883">
            <v>20606.9561972799</v>
          </cell>
          <cell r="AT883">
            <v>19386.7596887088</v>
          </cell>
          <cell r="AU883">
            <v>18166.5631801377</v>
          </cell>
          <cell r="AV883">
            <v>16946.3666715665</v>
          </cell>
          <cell r="AW883">
            <v>15726.1701629954</v>
          </cell>
          <cell r="AX883">
            <v>14505.9736544243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</row>
        <row r="884">
          <cell r="A884">
            <v>-2950.47898412167</v>
          </cell>
          <cell r="B884">
            <v>-11716.8005280146</v>
          </cell>
          <cell r="C884">
            <v>-10022.7990802013</v>
          </cell>
          <cell r="D884">
            <v>-7710.61545262433</v>
          </cell>
          <cell r="E884">
            <v>-6148.64100441732</v>
          </cell>
          <cell r="F884">
            <v>-4792.92690357169</v>
          </cell>
          <cell r="G884">
            <v>-3358.64562195245</v>
          </cell>
          <cell r="H884">
            <v>-1831.93699396152</v>
          </cell>
          <cell r="I884">
            <v>-137.552284051889</v>
          </cell>
          <cell r="J884">
            <v>1742.69494948803</v>
          </cell>
          <cell r="K884">
            <v>3820.66120213629</v>
          </cell>
          <cell r="L884">
            <v>6118.13953529795</v>
          </cell>
          <cell r="M884">
            <v>8655.13936274252</v>
          </cell>
          <cell r="N884">
            <v>11460.3598707398</v>
          </cell>
          <cell r="O884">
            <v>14944.4943097793</v>
          </cell>
          <cell r="P884">
            <v>19262.1549604658</v>
          </cell>
          <cell r="Q884">
            <v>24062.8845198104</v>
          </cell>
          <cell r="R884">
            <v>29236.3071912519</v>
          </cell>
          <cell r="S884">
            <v>34811.3561096581</v>
          </cell>
          <cell r="T884">
            <v>40819.2105643497</v>
          </cell>
          <cell r="U884">
            <v>47293.4703739077</v>
          </cell>
          <cell r="V884">
            <v>54270.3437981508</v>
          </cell>
          <cell r="W884">
            <v>61788.8500382075</v>
          </cell>
          <cell r="X884">
            <v>69891.0374571951</v>
          </cell>
          <cell r="Y884">
            <v>78622.2187419373</v>
          </cell>
          <cell r="Z884">
            <v>88031.2243208973</v>
          </cell>
          <cell r="AA884">
            <v>98170.6754556029</v>
          </cell>
          <cell r="AB884">
            <v>109097.278532869</v>
          </cell>
          <cell r="AC884">
            <v>120872.142203692</v>
          </cell>
          <cell r="AD884">
            <v>133561.119142457</v>
          </cell>
          <cell r="AE884">
            <v>47495.2423753642</v>
          </cell>
          <cell r="AF884">
            <v>43662.8750157173</v>
          </cell>
          <cell r="AG884">
            <v>41128.0278077608</v>
          </cell>
          <cell r="AH884">
            <v>38748.2454418735</v>
          </cell>
          <cell r="AI884">
            <v>36508.9335799783</v>
          </cell>
          <cell r="AJ884">
            <v>34397.3221762578</v>
          </cell>
          <cell r="AK884">
            <v>32345.9124171053</v>
          </cell>
          <cell r="AL884">
            <v>30294.5026579528</v>
          </cell>
          <cell r="AM884">
            <v>28241.2686065406</v>
          </cell>
          <cell r="AN884">
            <v>26189.8588473881</v>
          </cell>
          <cell r="AO884">
            <v>24136.624795976</v>
          </cell>
          <cell r="AP884">
            <v>22085.2150368235</v>
          </cell>
          <cell r="AQ884">
            <v>20031.9809854114</v>
          </cell>
          <cell r="AR884">
            <v>17980.5712262589</v>
          </cell>
          <cell r="AS884">
            <v>16467.3276836995</v>
          </cell>
          <cell r="AT884">
            <v>15492.2503577333</v>
          </cell>
          <cell r="AU884">
            <v>14517.1730317671</v>
          </cell>
          <cell r="AV884">
            <v>13542.0957058008</v>
          </cell>
          <cell r="AW884">
            <v>12567.0183798346</v>
          </cell>
          <cell r="AX884">
            <v>11591.9410538684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</row>
        <row r="885">
          <cell r="A885">
            <v>-3731.1492406294</v>
          </cell>
          <cell r="B885">
            <v>-15020.4392922708</v>
          </cell>
          <cell r="C885">
            <v>-13122.625003484</v>
          </cell>
          <cell r="D885">
            <v>-10333.4305036988</v>
          </cell>
          <cell r="E885">
            <v>-8400.08358027854</v>
          </cell>
          <cell r="F885">
            <v>-6732.86328719812</v>
          </cell>
          <cell r="G885">
            <v>-5005.75976609087</v>
          </cell>
          <cell r="H885">
            <v>-3202.60784614262</v>
          </cell>
          <cell r="I885">
            <v>-1231.40076908822</v>
          </cell>
          <cell r="J885">
            <v>928.609363004204</v>
          </cell>
          <cell r="K885">
            <v>3289.06583468854</v>
          </cell>
          <cell r="L885">
            <v>5873.80701348909</v>
          </cell>
          <cell r="M885">
            <v>8704.07014957122</v>
          </cell>
          <cell r="N885">
            <v>11812.6326537459</v>
          </cell>
          <cell r="O885">
            <v>15713.1664220958</v>
          </cell>
          <cell r="P885">
            <v>20605.0216606229</v>
          </cell>
          <cell r="Q885">
            <v>26058.2507542044</v>
          </cell>
          <cell r="R885">
            <v>31934.8281944779</v>
          </cell>
          <cell r="S885">
            <v>38267.6196138186</v>
          </cell>
          <cell r="T885">
            <v>45092.0420890559</v>
          </cell>
          <cell r="U885">
            <v>52446.2622167373</v>
          </cell>
          <cell r="V885">
            <v>60371.4095654899</v>
          </cell>
          <cell r="W885">
            <v>68911.8066992432</v>
          </cell>
          <cell r="X885">
            <v>78115.2170577523</v>
          </cell>
          <cell r="Y885">
            <v>88033.1120807311</v>
          </cell>
          <cell r="Z885">
            <v>98720.9590695249</v>
          </cell>
          <cell r="AA885">
            <v>110238.531396234</v>
          </cell>
          <cell r="AB885">
            <v>122650.242795179</v>
          </cell>
          <cell r="AC885">
            <v>136025.507606274</v>
          </cell>
          <cell r="AD885">
            <v>150439.128985042</v>
          </cell>
          <cell r="AE885">
            <v>59844.9754059287</v>
          </cell>
          <cell r="AF885">
            <v>55016.114262912</v>
          </cell>
          <cell r="AG885">
            <v>51822.1550107611</v>
          </cell>
          <cell r="AH885">
            <v>48823.5806265643</v>
          </cell>
          <cell r="AI885">
            <v>46002.0019462787</v>
          </cell>
          <cell r="AJ885">
            <v>43341.3284513671</v>
          </cell>
          <cell r="AK885">
            <v>40756.5102581318</v>
          </cell>
          <cell r="AL885">
            <v>38171.6920648965</v>
          </cell>
          <cell r="AM885">
            <v>35584.5752261558</v>
          </cell>
          <cell r="AN885">
            <v>32999.7570329205</v>
          </cell>
          <cell r="AO885">
            <v>30412.6401941798</v>
          </cell>
          <cell r="AP885">
            <v>27827.8220009445</v>
          </cell>
          <cell r="AQ885">
            <v>25240.7051622038</v>
          </cell>
          <cell r="AR885">
            <v>22655.8869689684</v>
          </cell>
          <cell r="AS885">
            <v>20749.1691998089</v>
          </cell>
          <cell r="AT885">
            <v>19520.5518547252</v>
          </cell>
          <cell r="AU885">
            <v>18291.9345096415</v>
          </cell>
          <cell r="AV885">
            <v>17063.3171645578</v>
          </cell>
          <cell r="AW885">
            <v>15834.6998194741</v>
          </cell>
          <cell r="AX885">
            <v>14606.0824743903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</row>
        <row r="886">
          <cell r="A886">
            <v>-2916.59541295104</v>
          </cell>
          <cell r="B886">
            <v>-11836.1094935411</v>
          </cell>
          <cell r="C886">
            <v>-10287.6789658705</v>
          </cell>
          <cell r="D886">
            <v>-7717.94983672169</v>
          </cell>
          <cell r="E886">
            <v>-6075.90660033629</v>
          </cell>
          <cell r="F886">
            <v>-4747.09198922508</v>
          </cell>
          <cell r="G886">
            <v>-3338.92951420625</v>
          </cell>
          <cell r="H886">
            <v>-1837.74974696854</v>
          </cell>
          <cell r="I886">
            <v>-169.464818138069</v>
          </cell>
          <cell r="J886">
            <v>1683.89793086503</v>
          </cell>
          <cell r="K886">
            <v>3734.16362470212</v>
          </cell>
          <cell r="L886">
            <v>6002.93925492895</v>
          </cell>
          <cell r="M886">
            <v>8510.09905804223</v>
          </cell>
          <cell r="N886">
            <v>11284.012160341</v>
          </cell>
          <cell r="O886">
            <v>14728.4182062478</v>
          </cell>
          <cell r="P886">
            <v>18994.8689707181</v>
          </cell>
          <cell r="Q886">
            <v>23738.1557234952</v>
          </cell>
          <cell r="R886">
            <v>28849.6761540098</v>
          </cell>
          <cell r="S886">
            <v>34358.0171996509</v>
          </cell>
          <cell r="T886">
            <v>40293.9850760506</v>
          </cell>
          <cell r="U886">
            <v>46690.777565421</v>
          </cell>
          <cell r="V886">
            <v>53584.1696800839</v>
          </cell>
          <cell r="W886">
            <v>61012.7137395418</v>
          </cell>
          <cell r="X886">
            <v>69017.954980052</v>
          </cell>
          <cell r="Y886">
            <v>77644.6639025324</v>
          </cell>
          <cell r="Z886">
            <v>86941.0866582396</v>
          </cell>
          <cell r="AA886">
            <v>96959.2148725367</v>
          </cell>
          <cell r="AB886">
            <v>107755.076415783</v>
          </cell>
          <cell r="AC886">
            <v>119389.04874752</v>
          </cell>
          <cell r="AD886">
            <v>131926.19658639</v>
          </cell>
          <cell r="AE886">
            <v>46668.7113539193</v>
          </cell>
          <cell r="AF886">
            <v>42903.0363691272</v>
          </cell>
          <cell r="AG886">
            <v>40412.3015763773</v>
          </cell>
          <cell r="AH886">
            <v>38073.9331258912</v>
          </cell>
          <cell r="AI886">
            <v>35873.5906560442</v>
          </cell>
          <cell r="AJ886">
            <v>33798.7263504144</v>
          </cell>
          <cell r="AK886">
            <v>31783.016036487</v>
          </cell>
          <cell r="AL886">
            <v>29767.3057225597</v>
          </cell>
          <cell r="AM886">
            <v>27749.8028634292</v>
          </cell>
          <cell r="AN886">
            <v>25734.0925495019</v>
          </cell>
          <cell r="AO886">
            <v>23716.5896903714</v>
          </cell>
          <cell r="AP886">
            <v>21700.8793764441</v>
          </cell>
          <cell r="AQ886">
            <v>19683.3765173136</v>
          </cell>
          <cell r="AR886">
            <v>17667.6662033863</v>
          </cell>
          <cell r="AS886">
            <v>16180.7567243746</v>
          </cell>
          <cell r="AT886">
            <v>15222.6480802787</v>
          </cell>
          <cell r="AU886">
            <v>14264.5394361827</v>
          </cell>
          <cell r="AV886">
            <v>13306.4307920868</v>
          </cell>
          <cell r="AW886">
            <v>12348.3221479908</v>
          </cell>
          <cell r="AX886">
            <v>11390.2135038948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</row>
        <row r="887">
          <cell r="A887">
            <v>-3462.55340167352</v>
          </cell>
          <cell r="B887">
            <v>-13979.1865241515</v>
          </cell>
          <cell r="C887">
            <v>-12174.1755704497</v>
          </cell>
          <cell r="D887">
            <v>-9332.66287338343</v>
          </cell>
          <cell r="E887">
            <v>-7442.96483155289</v>
          </cell>
          <cell r="F887">
            <v>-5872.96111881685</v>
          </cell>
          <cell r="G887">
            <v>-4235.50171112864</v>
          </cell>
          <cell r="H887">
            <v>-2515.15816831856</v>
          </cell>
          <cell r="I887">
            <v>-625.752274819047</v>
          </cell>
          <cell r="J887">
            <v>1452.64898527583</v>
          </cell>
          <cell r="K887">
            <v>3731.85954509798</v>
          </cell>
          <cell r="L887">
            <v>6235.09922754582</v>
          </cell>
          <cell r="M887">
            <v>8983.28305345213</v>
          </cell>
          <cell r="N887">
            <v>12007.8694469963</v>
          </cell>
          <cell r="O887">
            <v>15786.3373599232</v>
          </cell>
          <cell r="P887">
            <v>20502.3961683303</v>
          </cell>
          <cell r="Q887">
            <v>25754.2848167615</v>
          </cell>
          <cell r="R887">
            <v>31413.8912298729</v>
          </cell>
          <cell r="S887">
            <v>37512.8675973365</v>
          </cell>
          <cell r="T887">
            <v>44085.3233505677</v>
          </cell>
          <cell r="U887">
            <v>51168.0159247885</v>
          </cell>
          <cell r="V887">
            <v>58800.5563304445</v>
          </cell>
          <cell r="W887">
            <v>67025.6306836651</v>
          </cell>
          <cell r="X887">
            <v>75889.2389347103</v>
          </cell>
          <cell r="Y887">
            <v>85440.952129526</v>
          </cell>
          <cell r="Z887">
            <v>95734.1896431826</v>
          </cell>
          <cell r="AA887">
            <v>106826.517935667</v>
          </cell>
          <cell r="AB887">
            <v>118779.972500861</v>
          </cell>
          <cell r="AC887">
            <v>131661.404809258</v>
          </cell>
          <cell r="AD887">
            <v>145542.856184745</v>
          </cell>
          <cell r="AE887">
            <v>55489.0931840264</v>
          </cell>
          <cell r="AF887">
            <v>51011.7059995539</v>
          </cell>
          <cell r="AG887">
            <v>48050.2225773211</v>
          </cell>
          <cell r="AH887">
            <v>45269.9027209703</v>
          </cell>
          <cell r="AI887">
            <v>42653.6957419477</v>
          </cell>
          <cell r="AJ887">
            <v>40186.682287769</v>
          </cell>
          <cell r="AK887">
            <v>37790.0029238738</v>
          </cell>
          <cell r="AL887">
            <v>35393.3235599787</v>
          </cell>
          <cell r="AM887">
            <v>32994.5128600143</v>
          </cell>
          <cell r="AN887">
            <v>30597.8334961192</v>
          </cell>
          <cell r="AO887">
            <v>28199.0227961548</v>
          </cell>
          <cell r="AP887">
            <v>25802.3434322597</v>
          </cell>
          <cell r="AQ887">
            <v>23403.5327322953</v>
          </cell>
          <cell r="AR887">
            <v>21006.8533684002</v>
          </cell>
          <cell r="AS887">
            <v>19238.9181449186</v>
          </cell>
          <cell r="AT887">
            <v>18099.7270618505</v>
          </cell>
          <cell r="AU887">
            <v>16960.5359787825</v>
          </cell>
          <cell r="AV887">
            <v>15821.3448957144</v>
          </cell>
          <cell r="AW887">
            <v>14682.1538126463</v>
          </cell>
          <cell r="AX887">
            <v>13542.9627295783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</row>
        <row r="888">
          <cell r="A888">
            <v>-3317.81388075109</v>
          </cell>
          <cell r="B888">
            <v>-13255.4332573015</v>
          </cell>
          <cell r="C888">
            <v>-11296.1309031357</v>
          </cell>
          <cell r="D888">
            <v>-8522.05511217054</v>
          </cell>
          <cell r="E888">
            <v>-6691.94521284448</v>
          </cell>
          <cell r="F888">
            <v>-5149.28755955778</v>
          </cell>
          <cell r="G888">
            <v>-3533.74707046182</v>
          </cell>
          <cell r="H888">
            <v>-1830.13542995474</v>
          </cell>
          <cell r="I888">
            <v>44.9527441556555</v>
          </cell>
          <cell r="J888">
            <v>2111.1919255365</v>
          </cell>
          <cell r="K888">
            <v>4380.64115451334</v>
          </cell>
          <cell r="L888">
            <v>6876.38368559293</v>
          </cell>
          <cell r="M888">
            <v>9619.35931461627</v>
          </cell>
          <cell r="N888">
            <v>12640.5679188793</v>
          </cell>
          <cell r="O888">
            <v>16399.6309121737</v>
          </cell>
          <cell r="P888">
            <v>21072.6796973261</v>
          </cell>
          <cell r="Q888">
            <v>26272.2787615658</v>
          </cell>
          <cell r="R888">
            <v>31875.5362141718</v>
          </cell>
          <cell r="S888">
            <v>37913.789104883</v>
          </cell>
          <cell r="T888">
            <v>44420.8072600501</v>
          </cell>
          <cell r="U888">
            <v>51432.9821454063</v>
          </cell>
          <cell r="V888">
            <v>58989.5303907455</v>
          </cell>
          <cell r="W888">
            <v>67132.7131147515</v>
          </cell>
          <cell r="X888">
            <v>75908.0722765816</v>
          </cell>
          <cell r="Y888">
            <v>85364.6853760395</v>
          </cell>
          <cell r="Z888">
            <v>95555.4399267843</v>
          </cell>
          <cell r="AA888">
            <v>106537.329237607</v>
          </cell>
          <cell r="AB888">
            <v>118371.771155979</v>
          </cell>
          <cell r="AC888">
            <v>131124.951556484</v>
          </cell>
          <cell r="AD888">
            <v>144868.194495161</v>
          </cell>
          <cell r="AE888">
            <v>53313.9566228529</v>
          </cell>
          <cell r="AF888">
            <v>49012.0801199332</v>
          </cell>
          <cell r="AG888">
            <v>46166.6849322954</v>
          </cell>
          <cell r="AH888">
            <v>43495.3518159378</v>
          </cell>
          <cell r="AI888">
            <v>40981.6984582691</v>
          </cell>
          <cell r="AJ888">
            <v>38611.3903357724</v>
          </cell>
          <cell r="AK888">
            <v>36308.6592527138</v>
          </cell>
          <cell r="AL888">
            <v>34005.9281696552</v>
          </cell>
          <cell r="AM888">
            <v>31701.1492975227</v>
          </cell>
          <cell r="AN888">
            <v>29398.4182144641</v>
          </cell>
          <cell r="AO888">
            <v>27093.6393423316</v>
          </cell>
          <cell r="AP888">
            <v>24790.908259273</v>
          </cell>
          <cell r="AQ888">
            <v>22486.1293871405</v>
          </cell>
          <cell r="AR888">
            <v>20183.3983040819</v>
          </cell>
          <cell r="AS888">
            <v>18484.764997819</v>
          </cell>
          <cell r="AT888">
            <v>17390.2294683518</v>
          </cell>
          <cell r="AU888">
            <v>16295.6939388847</v>
          </cell>
          <cell r="AV888">
            <v>15201.1584094175</v>
          </cell>
          <cell r="AW888">
            <v>14106.6228799503</v>
          </cell>
          <cell r="AX888">
            <v>13012.0873504832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</row>
        <row r="889">
          <cell r="A889">
            <v>-3505.89473360217</v>
          </cell>
          <cell r="B889">
            <v>-14090.2490306483</v>
          </cell>
          <cell r="C889">
            <v>-12354.5137891741</v>
          </cell>
          <cell r="D889">
            <v>-9624.28986466716</v>
          </cell>
          <cell r="E889">
            <v>-7757.14001134639</v>
          </cell>
          <cell r="F889">
            <v>-6181.07491910231</v>
          </cell>
          <cell r="G889">
            <v>-4539.76790553924</v>
          </cell>
          <cell r="H889">
            <v>-2817.72722245958</v>
          </cell>
          <cell r="I889">
            <v>-927.812587828604</v>
          </cell>
          <cell r="J889">
            <v>1149.97531152216</v>
          </cell>
          <cell r="K889">
            <v>3427.33565077366</v>
          </cell>
          <cell r="L889">
            <v>5927.50705093139</v>
          </cell>
          <cell r="M889">
            <v>8671.36365729187</v>
          </cell>
          <cell r="N889">
            <v>11690.4923678073</v>
          </cell>
          <cell r="O889">
            <v>15468.6839084456</v>
          </cell>
          <cell r="P889">
            <v>20192.3017740923</v>
          </cell>
          <cell r="Q889">
            <v>25454.4484047317</v>
          </cell>
          <cell r="R889">
            <v>31125.1091538691</v>
          </cell>
          <cell r="S889">
            <v>37235.998034193</v>
          </cell>
          <cell r="T889">
            <v>43821.2910996168</v>
          </cell>
          <cell r="U889">
            <v>50917.817579938</v>
          </cell>
          <cell r="V889">
            <v>58565.2658537772</v>
          </cell>
          <cell r="W889">
            <v>66806.4054117316</v>
          </cell>
          <cell r="X889">
            <v>75687.3260511052</v>
          </cell>
          <cell r="Y889">
            <v>85257.6956399475</v>
          </cell>
          <cell r="Z889">
            <v>95571.0378919843</v>
          </cell>
          <cell r="AA889">
            <v>106685.031705939</v>
          </cell>
          <cell r="AB889">
            <v>118661.83374334</v>
          </cell>
          <cell r="AC889">
            <v>131568.426048889</v>
          </cell>
          <cell r="AD889">
            <v>145476.990657492</v>
          </cell>
          <cell r="AE889">
            <v>56262.4344712316</v>
          </cell>
          <cell r="AF889">
            <v>51722.6467649651</v>
          </cell>
          <cell r="AG889">
            <v>48719.8896928965</v>
          </cell>
          <cell r="AH889">
            <v>45900.8210300113</v>
          </cell>
          <cell r="AI889">
            <v>43248.1524554452</v>
          </cell>
          <cell r="AJ889">
            <v>40746.7566884419</v>
          </cell>
          <cell r="AK889">
            <v>38316.6752450039</v>
          </cell>
          <cell r="AL889">
            <v>35886.593801566</v>
          </cell>
          <cell r="AM889">
            <v>33454.3513180199</v>
          </cell>
          <cell r="AN889">
            <v>31024.2698745819</v>
          </cell>
          <cell r="AO889">
            <v>28592.0273910359</v>
          </cell>
          <cell r="AP889">
            <v>26161.9459475979</v>
          </cell>
          <cell r="AQ889">
            <v>23729.7034640519</v>
          </cell>
          <cell r="AR889">
            <v>21299.6220206139</v>
          </cell>
          <cell r="AS889">
            <v>19507.0474090477</v>
          </cell>
          <cell r="AT889">
            <v>18351.9796293533</v>
          </cell>
          <cell r="AU889">
            <v>17196.911849659</v>
          </cell>
          <cell r="AV889">
            <v>16041.8440699646</v>
          </cell>
          <cell r="AW889">
            <v>14886.7762902702</v>
          </cell>
          <cell r="AX889">
            <v>13731.7085105758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</row>
        <row r="890">
          <cell r="A890">
            <v>-3679.25142168935</v>
          </cell>
          <cell r="B890">
            <v>-15052.3945274126</v>
          </cell>
          <cell r="C890">
            <v>-13535.3408509952</v>
          </cell>
          <cell r="D890">
            <v>-10896.6338593577</v>
          </cell>
          <cell r="E890">
            <v>-9046.88859692066</v>
          </cell>
          <cell r="F890">
            <v>-7472.59861976103</v>
          </cell>
          <cell r="G890">
            <v>-5841.87428450089</v>
          </cell>
          <cell r="H890">
            <v>-4139.14805736118</v>
          </cell>
          <cell r="I890">
            <v>-2274.31108643881</v>
          </cell>
          <cell r="J890">
            <v>-227.299374202796</v>
          </cell>
          <cell r="K890">
            <v>2013.05457253174</v>
          </cell>
          <cell r="L890">
            <v>4469.87654477948</v>
          </cell>
          <cell r="M890">
            <v>7163.72165365579</v>
          </cell>
          <cell r="N890">
            <v>10126.3902020785</v>
          </cell>
          <cell r="O890">
            <v>13861.8412539731</v>
          </cell>
          <cell r="P890">
            <v>18564.7764314158</v>
          </cell>
          <cell r="Q890">
            <v>23811.4562859997</v>
          </cell>
          <cell r="R890">
            <v>29465.4495330607</v>
          </cell>
          <cell r="S890">
            <v>35558.3769698054</v>
          </cell>
          <cell r="T890">
            <v>42124.3141981058</v>
          </cell>
          <cell r="U890">
            <v>49199.9821973646</v>
          </cell>
          <cell r="V890">
            <v>56824.9526920484</v>
          </cell>
          <cell r="W890">
            <v>65041.8694624351</v>
          </cell>
          <cell r="X890">
            <v>73896.6868362905</v>
          </cell>
          <cell r="Y890">
            <v>83438.9266952739</v>
          </cell>
          <cell r="Z890">
            <v>93721.9554334179</v>
          </cell>
          <cell r="AA890">
            <v>104803.282416615</v>
          </cell>
          <cell r="AB890">
            <v>116744.881612292</v>
          </cell>
          <cell r="AC890">
            <v>129613.538188025</v>
          </cell>
          <cell r="AD890">
            <v>143481.222017519</v>
          </cell>
          <cell r="AE890">
            <v>58760.1414997249</v>
          </cell>
          <cell r="AF890">
            <v>54018.8150621828</v>
          </cell>
          <cell r="AG890">
            <v>50882.7539922647</v>
          </cell>
          <cell r="AH890">
            <v>47938.5359703219</v>
          </cell>
          <cell r="AI890">
            <v>45168.1051800745</v>
          </cell>
          <cell r="AJ890">
            <v>42555.6627822774</v>
          </cell>
          <cell r="AK890">
            <v>40017.7006266354</v>
          </cell>
          <cell r="AL890">
            <v>37479.7384709935</v>
          </cell>
          <cell r="AM890">
            <v>34939.5193383165</v>
          </cell>
          <cell r="AN890">
            <v>32401.5571826745</v>
          </cell>
          <cell r="AO890">
            <v>29861.3380499975</v>
          </cell>
          <cell r="AP890">
            <v>27323.3758943556</v>
          </cell>
          <cell r="AQ890">
            <v>24783.1567616786</v>
          </cell>
          <cell r="AR890">
            <v>22245.1946060367</v>
          </cell>
          <cell r="AS890">
            <v>20373.040675721</v>
          </cell>
          <cell r="AT890">
            <v>19166.6949707316</v>
          </cell>
          <cell r="AU890">
            <v>17960.3492657423</v>
          </cell>
          <cell r="AV890">
            <v>16754.0035607529</v>
          </cell>
          <cell r="AW890">
            <v>15547.6578557636</v>
          </cell>
          <cell r="AX890">
            <v>14341.3121507742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</row>
        <row r="891">
          <cell r="A891">
            <v>-3235.6173426678</v>
          </cell>
          <cell r="B891">
            <v>-13127.8952620075</v>
          </cell>
          <cell r="C891">
            <v>-11511.4472979444</v>
          </cell>
          <cell r="D891">
            <v>-8845.05112047118</v>
          </cell>
          <cell r="E891">
            <v>-7084.81725737567</v>
          </cell>
          <cell r="F891">
            <v>-5632.95184388584</v>
          </cell>
          <cell r="G891">
            <v>-4109.93719447818</v>
          </cell>
          <cell r="H891">
            <v>-2501.18519945617</v>
          </cell>
          <cell r="I891">
            <v>-725.707040523085</v>
          </cell>
          <cell r="J891">
            <v>1235.48904052597</v>
          </cell>
          <cell r="K891">
            <v>3394.09503761779</v>
          </cell>
          <cell r="L891">
            <v>5772.51659101745</v>
          </cell>
          <cell r="M891">
            <v>8391.08431740372</v>
          </cell>
          <cell r="N891">
            <v>11279.8000373035</v>
          </cell>
          <cell r="O891">
            <v>14884.9867708298</v>
          </cell>
          <cell r="P891">
            <v>19376.6572720598</v>
          </cell>
          <cell r="Q891">
            <v>24376.6153487966</v>
          </cell>
          <cell r="R891">
            <v>29764.7331652017</v>
          </cell>
          <cell r="S891">
            <v>35571.1445706368</v>
          </cell>
          <cell r="T891">
            <v>41828.3227835031</v>
          </cell>
          <cell r="U891">
            <v>48571.2620025396</v>
          </cell>
          <cell r="V891">
            <v>55837.6731170782</v>
          </cell>
          <cell r="W891">
            <v>63668.1946107947</v>
          </cell>
          <cell r="X891">
            <v>72106.6198384665</v>
          </cell>
          <cell r="Y891">
            <v>81200.1419468146</v>
          </cell>
          <cell r="Z891">
            <v>90999.6178091887</v>
          </cell>
          <cell r="AA891">
            <v>101559.852450186</v>
          </cell>
          <cell r="AB891">
            <v>112939.905550893</v>
          </cell>
          <cell r="AC891">
            <v>125203.421748928</v>
          </cell>
          <cell r="AD891">
            <v>138418.986580529</v>
          </cell>
          <cell r="AE891">
            <v>51782.7824255951</v>
          </cell>
          <cell r="AF891">
            <v>47604.455603065</v>
          </cell>
          <cell r="AG891">
            <v>44840.7800244807</v>
          </cell>
          <cell r="AH891">
            <v>42246.1674630985</v>
          </cell>
          <cell r="AI891">
            <v>39804.7061055348</v>
          </cell>
          <cell r="AJ891">
            <v>37502.4731150789</v>
          </cell>
          <cell r="AK891">
            <v>35265.8763548308</v>
          </cell>
          <cell r="AL891">
            <v>33029.2795945828</v>
          </cell>
          <cell r="AM891">
            <v>30790.6938576617</v>
          </cell>
          <cell r="AN891">
            <v>28554.0970974137</v>
          </cell>
          <cell r="AO891">
            <v>26315.5113604926</v>
          </cell>
          <cell r="AP891">
            <v>24078.9146002446</v>
          </cell>
          <cell r="AQ891">
            <v>21840.3288633236</v>
          </cell>
          <cell r="AR891">
            <v>19603.7321030755</v>
          </cell>
          <cell r="AS891">
            <v>17953.8834613527</v>
          </cell>
          <cell r="AT891">
            <v>16890.7829381553</v>
          </cell>
          <cell r="AU891">
            <v>15827.6824149578</v>
          </cell>
          <cell r="AV891">
            <v>14764.5818917603</v>
          </cell>
          <cell r="AW891">
            <v>13701.4813685629</v>
          </cell>
          <cell r="AX891">
            <v>12638.3808453654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</row>
        <row r="892">
          <cell r="A892">
            <v>-2866.80346304813</v>
          </cell>
          <cell r="B892">
            <v>-11524.7177714238</v>
          </cell>
          <cell r="C892">
            <v>-9996.52773190845</v>
          </cell>
          <cell r="D892">
            <v>-7683.04079170476</v>
          </cell>
          <cell r="E892">
            <v>-6149.48438784064</v>
          </cell>
          <cell r="F892">
            <v>-4852.87410530197</v>
          </cell>
          <cell r="G892">
            <v>-3477.08074766244</v>
          </cell>
          <cell r="H892">
            <v>-2008.65227192614</v>
          </cell>
          <cell r="I892">
            <v>-374.51269626665</v>
          </cell>
          <cell r="J892">
            <v>1443.06447292442</v>
          </cell>
          <cell r="K892">
            <v>3455.80107694798</v>
          </cell>
          <cell r="L892">
            <v>5685.06886414061</v>
          </cell>
          <cell r="M892">
            <v>8150.54174971041</v>
          </cell>
          <cell r="N892">
            <v>10880.2228960227</v>
          </cell>
          <cell r="O892">
            <v>14272.0869025802</v>
          </cell>
          <cell r="P892">
            <v>18475.0813204439</v>
          </cell>
          <cell r="Q892">
            <v>23148.1479646604</v>
          </cell>
          <cell r="R892">
            <v>28183.9969170948</v>
          </cell>
          <cell r="S892">
            <v>33610.7919111531</v>
          </cell>
          <cell r="T892">
            <v>39458.8831040591</v>
          </cell>
          <cell r="U892">
            <v>45760.9768146175</v>
          </cell>
          <cell r="V892">
            <v>52552.3184381607</v>
          </cell>
          <cell r="W892">
            <v>59870.8895616587</v>
          </cell>
          <cell r="X892">
            <v>67757.6203813866</v>
          </cell>
          <cell r="Y892">
            <v>76256.6186111279</v>
          </cell>
          <cell r="Z892">
            <v>85415.4161611168</v>
          </cell>
          <cell r="AA892">
            <v>95285.2349673076</v>
          </cell>
          <cell r="AB892">
            <v>105921.273457661</v>
          </cell>
          <cell r="AC892">
            <v>117383.015257554</v>
          </cell>
          <cell r="AD892">
            <v>129734.561860788</v>
          </cell>
          <cell r="AE892">
            <v>45995.9199641416</v>
          </cell>
          <cell r="AF892">
            <v>42284.532180195</v>
          </cell>
          <cell r="AG892">
            <v>39829.7046339528</v>
          </cell>
          <cell r="AH892">
            <v>37525.0468670055</v>
          </cell>
          <cell r="AI892">
            <v>35356.4252530665</v>
          </cell>
          <cell r="AJ892">
            <v>33311.4728691352</v>
          </cell>
          <cell r="AK892">
            <v>31324.821693636</v>
          </cell>
          <cell r="AL892">
            <v>29338.1705181368</v>
          </cell>
          <cell r="AM892">
            <v>27349.7526393517</v>
          </cell>
          <cell r="AN892">
            <v>25363.1014638525</v>
          </cell>
          <cell r="AO892">
            <v>23374.6835850675</v>
          </cell>
          <cell r="AP892">
            <v>21388.0324095683</v>
          </cell>
          <cell r="AQ892">
            <v>19399.6145307833</v>
          </cell>
          <cell r="AR892">
            <v>17412.963355284</v>
          </cell>
          <cell r="AS892">
            <v>15947.4896491025</v>
          </cell>
          <cell r="AT892">
            <v>15003.1934122387</v>
          </cell>
          <cell r="AU892">
            <v>14058.8971753749</v>
          </cell>
          <cell r="AV892">
            <v>13114.600938511</v>
          </cell>
          <cell r="AW892">
            <v>12170.3047016472</v>
          </cell>
          <cell r="AX892">
            <v>11226.0084647834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</row>
        <row r="893">
          <cell r="A893">
            <v>-3159.79314485348</v>
          </cell>
          <cell r="B893">
            <v>-12604.276213804</v>
          </cell>
          <cell r="C893">
            <v>-10751.8503517281</v>
          </cell>
          <cell r="D893">
            <v>-8319.90844258723</v>
          </cell>
          <cell r="E893">
            <v>-6671.63901700575</v>
          </cell>
          <cell r="F893">
            <v>-5226.493590573</v>
          </cell>
          <cell r="G893">
            <v>-3707.30071207452</v>
          </cell>
          <cell r="H893">
            <v>-2099.54688674082</v>
          </cell>
          <cell r="I893">
            <v>-323.462482015472</v>
          </cell>
          <cell r="J893">
            <v>1639.86681139077</v>
          </cell>
          <cell r="K893">
            <v>3802.28675179325</v>
          </cell>
          <cell r="L893">
            <v>6186.18717712964</v>
          </cell>
          <cell r="M893">
            <v>8811.95955986916</v>
          </cell>
          <cell r="N893">
            <v>11709.4515028161</v>
          </cell>
          <cell r="O893">
            <v>15316.9548698634</v>
          </cell>
          <cell r="P893">
            <v>19801.1119910554</v>
          </cell>
          <cell r="Q893">
            <v>24790.282543978</v>
          </cell>
          <cell r="R893">
            <v>30166.7753730601</v>
          </cell>
          <cell r="S893">
            <v>35960.6593131945</v>
          </cell>
          <cell r="T893">
            <v>42204.3375210719</v>
          </cell>
          <cell r="U893">
            <v>48932.7286946475</v>
          </cell>
          <cell r="V893">
            <v>56183.4623611477</v>
          </cell>
          <cell r="W893">
            <v>63997.0893257913</v>
          </cell>
          <cell r="X893">
            <v>72417.3084581917</v>
          </cell>
          <cell r="Y893">
            <v>81491.2110847777</v>
          </cell>
          <cell r="Z893">
            <v>91269.544354032</v>
          </cell>
          <cell r="AA893">
            <v>101806.995047459</v>
          </cell>
          <cell r="AB893">
            <v>113162.495423534</v>
          </cell>
          <cell r="AC893">
            <v>125399.552805114</v>
          </cell>
          <cell r="AD893">
            <v>138586.604753577</v>
          </cell>
          <cell r="AE893">
            <v>50797.5270901492</v>
          </cell>
          <cell r="AF893">
            <v>46698.7000280086</v>
          </cell>
          <cell r="AG893">
            <v>43987.6080685674</v>
          </cell>
          <cell r="AH893">
            <v>41442.3624154465</v>
          </cell>
          <cell r="AI893">
            <v>39047.3540045217</v>
          </cell>
          <cell r="AJ893">
            <v>36788.9249046841</v>
          </cell>
          <cell r="AK893">
            <v>34594.8831943591</v>
          </cell>
          <cell r="AL893">
            <v>32400.841484034</v>
          </cell>
          <cell r="AM893">
            <v>30204.8486406935</v>
          </cell>
          <cell r="AN893">
            <v>28010.8069303685</v>
          </cell>
          <cell r="AO893">
            <v>25814.8140870279</v>
          </cell>
          <cell r="AP893">
            <v>23620.7723767029</v>
          </cell>
          <cell r="AQ893">
            <v>21424.7795333624</v>
          </cell>
          <cell r="AR893">
            <v>19230.7378230374</v>
          </cell>
          <cell r="AS893">
            <v>17612.2803522945</v>
          </cell>
          <cell r="AT893">
            <v>16569.4071211337</v>
          </cell>
          <cell r="AU893">
            <v>15526.5338899729</v>
          </cell>
          <cell r="AV893">
            <v>14483.6606588122</v>
          </cell>
          <cell r="AW893">
            <v>13440.7874276514</v>
          </cell>
          <cell r="AX893">
            <v>12397.9141964907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</row>
        <row r="894">
          <cell r="A894">
            <v>-3254.06687593252</v>
          </cell>
          <cell r="B894">
            <v>-13119.2222670325</v>
          </cell>
          <cell r="C894">
            <v>-11392.4478517494</v>
          </cell>
          <cell r="D894">
            <v>-8894.99145186074</v>
          </cell>
          <cell r="E894">
            <v>-7202.716797312</v>
          </cell>
          <cell r="F894">
            <v>-5744.90696325248</v>
          </cell>
          <cell r="G894">
            <v>-4216.8172487497</v>
          </cell>
          <cell r="H894">
            <v>-2603.8104425901</v>
          </cell>
          <cell r="I894">
            <v>-824.401664249709</v>
          </cell>
          <cell r="J894">
            <v>1140.4542852379</v>
          </cell>
          <cell r="K894">
            <v>3302.41467426278</v>
          </cell>
          <cell r="L894">
            <v>5683.91835286834</v>
          </cell>
          <cell r="M894">
            <v>8305.30141722703</v>
          </cell>
          <cell r="N894">
            <v>11196.6571258031</v>
          </cell>
          <cell r="O894">
            <v>14807.4676403239</v>
          </cell>
          <cell r="P894">
            <v>19309.09378909</v>
          </cell>
          <cell r="Q894">
            <v>24320.8275286399</v>
          </cell>
          <cell r="R894">
            <v>29721.6351831656</v>
          </cell>
          <cell r="S894">
            <v>35541.7215718336</v>
          </cell>
          <cell r="T894">
            <v>41813.6363924205</v>
          </cell>
          <cell r="U894">
            <v>48572.4562603333</v>
          </cell>
          <cell r="V894">
            <v>55855.9808797919</v>
          </cell>
          <cell r="W894">
            <v>63704.9444442909</v>
          </cell>
          <cell r="X894">
            <v>72163.2434486283</v>
          </cell>
          <cell r="Y894">
            <v>81278.1821865738</v>
          </cell>
          <cell r="Z894">
            <v>91100.7373071596</v>
          </cell>
          <cell r="AA894">
            <v>101685.842909163</v>
          </cell>
          <cell r="AB894">
            <v>113092.697768215</v>
          </cell>
          <cell r="AC894">
            <v>125385.09641475</v>
          </cell>
          <cell r="AD894">
            <v>138631.785914389</v>
          </cell>
          <cell r="AE894">
            <v>52166.1887174298</v>
          </cell>
          <cell r="AF894">
            <v>47956.9250329148</v>
          </cell>
          <cell r="AG894">
            <v>45172.7868496618</v>
          </cell>
          <cell r="AH894">
            <v>42558.9634476428</v>
          </cell>
          <cell r="AI894">
            <v>40099.4252003889</v>
          </cell>
          <cell r="AJ894">
            <v>37780.1461847396</v>
          </cell>
          <cell r="AK894">
            <v>35526.9893782752</v>
          </cell>
          <cell r="AL894">
            <v>33273.8325718109</v>
          </cell>
          <cell r="AM894">
            <v>31018.6720620379</v>
          </cell>
          <cell r="AN894">
            <v>28765.5152555735</v>
          </cell>
          <cell r="AO894">
            <v>26510.3547458005</v>
          </cell>
          <cell r="AP894">
            <v>24257.1979393361</v>
          </cell>
          <cell r="AQ894">
            <v>22002.0374295632</v>
          </cell>
          <cell r="AR894">
            <v>19748.8806230988</v>
          </cell>
          <cell r="AS894">
            <v>18086.8162926822</v>
          </cell>
          <cell r="AT894">
            <v>17015.8444383134</v>
          </cell>
          <cell r="AU894">
            <v>15944.8725839445</v>
          </cell>
          <cell r="AV894">
            <v>14873.9007295757</v>
          </cell>
          <cell r="AW894">
            <v>13802.9288752069</v>
          </cell>
          <cell r="AX894">
            <v>12731.957020838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</row>
        <row r="895">
          <cell r="A895">
            <v>-3396.95879620004</v>
          </cell>
          <cell r="B895">
            <v>-13817.3504238075</v>
          </cell>
          <cell r="C895">
            <v>-12256.5311444027</v>
          </cell>
          <cell r="D895">
            <v>-9756.06654313349</v>
          </cell>
          <cell r="E895">
            <v>-8029.63884693763</v>
          </cell>
          <cell r="F895">
            <v>-6550.70364541213</v>
          </cell>
          <cell r="G895">
            <v>-5007.3697026615</v>
          </cell>
          <cell r="H895">
            <v>-3384.79746248594</v>
          </cell>
          <cell r="I895">
            <v>-1598.77955679893</v>
          </cell>
          <cell r="J895">
            <v>369.943960310858</v>
          </cell>
          <cell r="K895">
            <v>2532.74006157597</v>
          </cell>
          <cell r="L895">
            <v>4912.13393346836</v>
          </cell>
          <cell r="M895">
            <v>7528.38342440548</v>
          </cell>
          <cell r="N895">
            <v>10411.9808564163</v>
          </cell>
          <cell r="O895">
            <v>14030.1352956528</v>
          </cell>
          <cell r="P895">
            <v>18561.6894696423</v>
          </cell>
          <cell r="Q895">
            <v>23611.5924429623</v>
          </cell>
          <cell r="R895">
            <v>29053.532508072</v>
          </cell>
          <cell r="S895">
            <v>34917.9445232549</v>
          </cell>
          <cell r="T895">
            <v>41237.626083939</v>
          </cell>
          <cell r="U895">
            <v>48047.9209481215</v>
          </cell>
          <cell r="V895">
            <v>55386.9167015865</v>
          </cell>
          <cell r="W895">
            <v>63295.6577683862</v>
          </cell>
          <cell r="X895">
            <v>71818.3749578811</v>
          </cell>
          <cell r="Y895">
            <v>81002.7328321114</v>
          </cell>
          <cell r="Z895">
            <v>90900.0962769419</v>
          </cell>
          <cell r="AA895">
            <v>101565.817767817</v>
          </cell>
          <cell r="AB895">
            <v>113059.546936704</v>
          </cell>
          <cell r="AC895">
            <v>125445.564171519</v>
          </cell>
          <cell r="AD895">
            <v>138793.140113748</v>
          </cell>
          <cell r="AE895">
            <v>54332.9906759541</v>
          </cell>
          <cell r="AF895">
            <v>49948.8888248067</v>
          </cell>
          <cell r="AG895">
            <v>47049.1072292861</v>
          </cell>
          <cell r="AH895">
            <v>44326.714698374</v>
          </cell>
          <cell r="AI895">
            <v>41765.0157906953</v>
          </cell>
          <cell r="AJ895">
            <v>39349.4019950471</v>
          </cell>
          <cell r="AK895">
            <v>37002.6568950703</v>
          </cell>
          <cell r="AL895">
            <v>34655.9117950936</v>
          </cell>
          <cell r="AM895">
            <v>32307.079764945</v>
          </cell>
          <cell r="AN895">
            <v>29960.3346649683</v>
          </cell>
          <cell r="AO895">
            <v>27611.5026348196</v>
          </cell>
          <cell r="AP895">
            <v>25264.7575348429</v>
          </cell>
          <cell r="AQ895">
            <v>22915.9255046943</v>
          </cell>
          <cell r="AR895">
            <v>20569.1804047176</v>
          </cell>
          <cell r="AS895">
            <v>18838.0797054405</v>
          </cell>
          <cell r="AT895">
            <v>17722.6234068632</v>
          </cell>
          <cell r="AU895">
            <v>16607.1671082858</v>
          </cell>
          <cell r="AV895">
            <v>15491.7108097085</v>
          </cell>
          <cell r="AW895">
            <v>14376.2545111312</v>
          </cell>
          <cell r="AX895">
            <v>13260.7982125538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</row>
        <row r="896">
          <cell r="A896">
            <v>-3057.68198903222</v>
          </cell>
          <cell r="B896">
            <v>-12355.1097818746</v>
          </cell>
          <cell r="C896">
            <v>-10665.1177414702</v>
          </cell>
          <cell r="D896">
            <v>-8133.16318119728</v>
          </cell>
          <cell r="E896">
            <v>-6476.85599192223</v>
          </cell>
          <cell r="F896">
            <v>-5088.05991950374</v>
          </cell>
          <cell r="G896">
            <v>-3623.29072767818</v>
          </cell>
          <cell r="H896">
            <v>-2068.43737597308</v>
          </cell>
          <cell r="I896">
            <v>-346.261807969562</v>
          </cell>
          <cell r="J896">
            <v>1561.69986854837</v>
          </cell>
          <cell r="K896">
            <v>3667.24504962758</v>
          </cell>
          <cell r="L896">
            <v>5992.37708672594</v>
          </cell>
          <cell r="M896">
            <v>8557.21444286691</v>
          </cell>
          <cell r="N896">
            <v>11390.9056012296</v>
          </cell>
          <cell r="O896">
            <v>14916.5000462147</v>
          </cell>
          <cell r="P896">
            <v>19293.9490948896</v>
          </cell>
          <cell r="Q896">
            <v>24163.170397479</v>
          </cell>
          <cell r="R896">
            <v>29410.4020041935</v>
          </cell>
          <cell r="S896">
            <v>35064.9898373368</v>
          </cell>
          <cell r="T896">
            <v>41158.5580194267</v>
          </cell>
          <cell r="U896">
            <v>47725.1857357987</v>
          </cell>
          <cell r="V896">
            <v>54801.5978275128</v>
          </cell>
          <cell r="W896">
            <v>62427.3701804828</v>
          </cell>
          <cell r="X896">
            <v>70645.1510594983</v>
          </cell>
          <cell r="Y896">
            <v>79500.8996249812</v>
          </cell>
          <cell r="Z896">
            <v>89044.1429664179</v>
          </cell>
          <cell r="AA896">
            <v>99328.253089966</v>
          </cell>
          <cell r="AB896">
            <v>110410.745409327</v>
          </cell>
          <cell r="AC896">
            <v>122353.600409241</v>
          </cell>
          <cell r="AD896">
            <v>135223.61028056</v>
          </cell>
          <cell r="AE896">
            <v>48982.4715837165</v>
          </cell>
          <cell r="AF896">
            <v>45030.1004428622</v>
          </cell>
          <cell r="AG896">
            <v>42415.8789940799</v>
          </cell>
          <cell r="AH896">
            <v>39961.5779676477</v>
          </cell>
          <cell r="AI896">
            <v>37652.1460296973</v>
          </cell>
          <cell r="AJ896">
            <v>35474.4132630941</v>
          </cell>
          <cell r="AK896">
            <v>33358.7672486973</v>
          </cell>
          <cell r="AL896">
            <v>31243.1212343006</v>
          </cell>
          <cell r="AM896">
            <v>29125.5938031704</v>
          </cell>
          <cell r="AN896">
            <v>27009.9477887736</v>
          </cell>
          <cell r="AO896">
            <v>24892.4203576434</v>
          </cell>
          <cell r="AP896">
            <v>22776.7743432467</v>
          </cell>
          <cell r="AQ896">
            <v>20659.2469121164</v>
          </cell>
          <cell r="AR896">
            <v>18543.6008977197</v>
          </cell>
          <cell r="AS896">
            <v>16982.9728197145</v>
          </cell>
          <cell r="AT896">
            <v>15977.3626781008</v>
          </cell>
          <cell r="AU896">
            <v>14971.7525364871</v>
          </cell>
          <cell r="AV896">
            <v>13966.1423948734</v>
          </cell>
          <cell r="AW896">
            <v>12960.5322532597</v>
          </cell>
          <cell r="AX896">
            <v>11954.922111646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</row>
        <row r="897">
          <cell r="A897">
            <v>-2946.15249197018</v>
          </cell>
          <cell r="B897">
            <v>-11805.0603704874</v>
          </cell>
          <cell r="C897">
            <v>-10149.1912843487</v>
          </cell>
          <cell r="D897">
            <v>-7844.72781208102</v>
          </cell>
          <cell r="E897">
            <v>-6300.2343999999</v>
          </cell>
          <cell r="F897">
            <v>-4963.69113787601</v>
          </cell>
          <cell r="G897">
            <v>-3549.41646279117</v>
          </cell>
          <cell r="H897">
            <v>-2043.67225740899</v>
          </cell>
          <cell r="I897">
            <v>-371.558586966851</v>
          </cell>
          <cell r="J897">
            <v>1484.97101207753</v>
          </cell>
          <cell r="K897">
            <v>3537.66745258938</v>
          </cell>
          <cell r="L897">
            <v>5808.17538598086</v>
          </cell>
          <cell r="M897">
            <v>8316.35915492431</v>
          </cell>
          <cell r="N897">
            <v>11090.7196751553</v>
          </cell>
          <cell r="O897">
            <v>14540.2359077601</v>
          </cell>
          <cell r="P897">
            <v>18818.6809807918</v>
          </cell>
          <cell r="Q897">
            <v>23576.6371421349</v>
          </cell>
          <cell r="R897">
            <v>28703.965805526</v>
          </cell>
          <cell r="S897">
            <v>34229.3423182453</v>
          </cell>
          <cell r="T897">
            <v>40183.668169305</v>
          </cell>
          <cell r="U897">
            <v>46600.2438106181</v>
          </cell>
          <cell r="V897">
            <v>53514.9548947226</v>
          </cell>
          <cell r="W897">
            <v>60966.4729706248</v>
          </cell>
          <cell r="X897">
            <v>68996.471760182</v>
          </cell>
          <cell r="Y897">
            <v>77649.8602245832</v>
          </cell>
          <cell r="Z897">
            <v>86975.0337243867</v>
          </cell>
          <cell r="AA897">
            <v>97024.1446777634</v>
          </cell>
          <cell r="AB897">
            <v>107853.394230643</v>
          </cell>
          <cell r="AC897">
            <v>119523.346569974</v>
          </cell>
          <cell r="AD897">
            <v>132099.267637932</v>
          </cell>
          <cell r="AE897">
            <v>47307.2567765497</v>
          </cell>
          <cell r="AF897">
            <v>43490.0578808783</v>
          </cell>
          <cell r="AG897">
            <v>40965.2435677226</v>
          </cell>
          <cell r="AH897">
            <v>38594.8803518538</v>
          </cell>
          <cell r="AI897">
            <v>36364.4316594097</v>
          </cell>
          <cell r="AJ897">
            <v>34261.1779882606</v>
          </cell>
          <cell r="AK897">
            <v>32217.8876842936</v>
          </cell>
          <cell r="AL897">
            <v>30174.5973803265</v>
          </cell>
          <cell r="AM897">
            <v>28129.4900046267</v>
          </cell>
          <cell r="AN897">
            <v>26086.1997006596</v>
          </cell>
          <cell r="AO897">
            <v>24041.0923249598</v>
          </cell>
          <cell r="AP897">
            <v>21997.8020209927</v>
          </cell>
          <cell r="AQ897">
            <v>19952.6946452929</v>
          </cell>
          <cell r="AR897">
            <v>17909.4043413258</v>
          </cell>
          <cell r="AS897">
            <v>16402.150198531</v>
          </cell>
          <cell r="AT897">
            <v>15430.9322169085</v>
          </cell>
          <cell r="AU897">
            <v>14459.7142352859</v>
          </cell>
          <cell r="AV897">
            <v>13488.4962536633</v>
          </cell>
          <cell r="AW897">
            <v>12517.2782720408</v>
          </cell>
          <cell r="AX897">
            <v>11546.0602904182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</row>
        <row r="898">
          <cell r="A898">
            <v>-3309.92345576208</v>
          </cell>
          <cell r="B898">
            <v>-13303.6862749947</v>
          </cell>
          <cell r="C898">
            <v>-11399.7697894032</v>
          </cell>
          <cell r="D898">
            <v>-8540.4258896296</v>
          </cell>
          <cell r="E898">
            <v>-6681.58072532788</v>
          </cell>
          <cell r="F898">
            <v>-5146.55962487379</v>
          </cell>
          <cell r="G898">
            <v>-3538.50443772008</v>
          </cell>
          <cell r="H898">
            <v>-1842.28029502093</v>
          </cell>
          <cell r="I898">
            <v>25.2128163588958</v>
          </cell>
          <cell r="J898">
            <v>2083.58930468771</v>
          </cell>
          <cell r="K898">
            <v>4344.89509698702</v>
          </cell>
          <cell r="L898">
            <v>6832.15982519713</v>
          </cell>
          <cell r="M898">
            <v>9566.28244577234</v>
          </cell>
          <cell r="N898">
            <v>12578.1710029666</v>
          </cell>
          <cell r="O898">
            <v>16325.6367047269</v>
          </cell>
          <cell r="P898">
            <v>20984.0099452372</v>
          </cell>
          <cell r="Q898">
            <v>26167.2086921217</v>
          </cell>
          <cell r="R898">
            <v>31752.7926281142</v>
          </cell>
          <cell r="S898">
            <v>37771.9999611863</v>
          </cell>
          <cell r="T898">
            <v>44258.4940025781</v>
          </cell>
          <cell r="U898">
            <v>51248.5514338672</v>
          </cell>
          <cell r="V898">
            <v>58781.2651897003</v>
          </cell>
          <cell r="W898">
            <v>66898.7630908372</v>
          </cell>
          <cell r="X898">
            <v>75646.4434502478</v>
          </cell>
          <cell r="Y898">
            <v>85073.2289699211</v>
          </cell>
          <cell r="Z898">
            <v>95231.8403483451</v>
          </cell>
          <cell r="AA898">
            <v>106179.091128845</v>
          </cell>
          <cell r="AB898">
            <v>117976.205437763</v>
          </cell>
          <cell r="AC898">
            <v>130689.160389484</v>
          </cell>
          <cell r="AD898">
            <v>144389.055073247</v>
          </cell>
          <cell r="AE898">
            <v>53099.5867431634</v>
          </cell>
          <cell r="AF898">
            <v>48815.0076386509</v>
          </cell>
          <cell r="AG898">
            <v>45981.0534893956</v>
          </cell>
          <cell r="AH898">
            <v>43320.4615259187</v>
          </cell>
          <cell r="AI898">
            <v>40816.9153072057</v>
          </cell>
          <cell r="AJ898">
            <v>38456.1379473691</v>
          </cell>
          <cell r="AK898">
            <v>36162.6659067171</v>
          </cell>
          <cell r="AL898">
            <v>33869.193866065</v>
          </cell>
          <cell r="AM898">
            <v>31573.6822702862</v>
          </cell>
          <cell r="AN898">
            <v>29280.2102296341</v>
          </cell>
          <cell r="AO898">
            <v>26984.6986338553</v>
          </cell>
          <cell r="AP898">
            <v>24691.2265932033</v>
          </cell>
          <cell r="AQ898">
            <v>22395.7149974244</v>
          </cell>
          <cell r="AR898">
            <v>20102.2429567724</v>
          </cell>
          <cell r="AS898">
            <v>18410.4396785278</v>
          </cell>
          <cell r="AT898">
            <v>17320.3051626906</v>
          </cell>
          <cell r="AU898">
            <v>16230.1706468535</v>
          </cell>
          <cell r="AV898">
            <v>15140.0361310163</v>
          </cell>
          <cell r="AW898">
            <v>14049.9016151792</v>
          </cell>
          <cell r="AX898">
            <v>12959.767099342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</row>
        <row r="899">
          <cell r="A899">
            <v>-2841.50153966945</v>
          </cell>
          <cell r="B899">
            <v>-11458.5619899369</v>
          </cell>
          <cell r="C899">
            <v>-9681.33507160316</v>
          </cell>
          <cell r="D899">
            <v>-7291.70548296483</v>
          </cell>
          <cell r="E899">
            <v>-5758.6224700542</v>
          </cell>
          <cell r="F899">
            <v>-4449.93548899862</v>
          </cell>
          <cell r="G899">
            <v>-3059.51764301706</v>
          </cell>
          <cell r="H899">
            <v>-1573.86016777632</v>
          </cell>
          <cell r="I899">
            <v>79.6378557287826</v>
          </cell>
          <cell r="J899">
            <v>1918.77312329144</v>
          </cell>
          <cell r="K899">
            <v>3955.45482489029</v>
          </cell>
          <cell r="L899">
            <v>6211.17114180103</v>
          </cell>
          <cell r="M899">
            <v>8705.75813284324</v>
          </cell>
          <cell r="N899">
            <v>11467.2902009689</v>
          </cell>
          <cell r="O899">
            <v>14890.1155400905</v>
          </cell>
          <cell r="P899">
            <v>19121.7618108842</v>
          </cell>
          <cell r="Q899">
            <v>23824.4376487016</v>
          </cell>
          <cell r="R899">
            <v>28892.1944333862</v>
          </cell>
          <cell r="S899">
            <v>34353.3743476362</v>
          </cell>
          <cell r="T899">
            <v>40238.5198514498</v>
          </cell>
          <cell r="U899">
            <v>46580.5444953703</v>
          </cell>
          <cell r="V899">
            <v>53414.9169944074</v>
          </cell>
          <cell r="W899">
            <v>60779.8595920949</v>
          </cell>
          <cell r="X899">
            <v>68716.5618240664</v>
          </cell>
          <cell r="Y899">
            <v>77269.4108766522</v>
          </cell>
          <cell r="Z899">
            <v>86486.2398288137</v>
          </cell>
          <cell r="AA899">
            <v>96418.5951657429</v>
          </cell>
          <cell r="AB899">
            <v>107122.025060239</v>
          </cell>
          <cell r="AC899">
            <v>118656.390034119</v>
          </cell>
          <cell r="AD899">
            <v>131086.197737075</v>
          </cell>
          <cell r="AE899">
            <v>45532.0178203745</v>
          </cell>
          <cell r="AF899">
            <v>41858.0620684574</v>
          </cell>
          <cell r="AG899">
            <v>39427.9932347742</v>
          </cell>
          <cell r="AH899">
            <v>37146.5796094718</v>
          </cell>
          <cell r="AI899">
            <v>34999.8301141145</v>
          </cell>
          <cell r="AJ899">
            <v>32975.5025550708</v>
          </cell>
          <cell r="AK899">
            <v>31008.888194575</v>
          </cell>
          <cell r="AL899">
            <v>29042.2738340791</v>
          </cell>
          <cell r="AM899">
            <v>27073.9105887788</v>
          </cell>
          <cell r="AN899">
            <v>25107.296228283</v>
          </cell>
          <cell r="AO899">
            <v>23138.9329829827</v>
          </cell>
          <cell r="AP899">
            <v>21172.3186224869</v>
          </cell>
          <cell r="AQ899">
            <v>19203.9553771865</v>
          </cell>
          <cell r="AR899">
            <v>17237.3410166907</v>
          </cell>
          <cell r="AS899">
            <v>15786.6476735167</v>
          </cell>
          <cell r="AT899">
            <v>14851.8753476644</v>
          </cell>
          <cell r="AU899">
            <v>13917.1030218121</v>
          </cell>
          <cell r="AV899">
            <v>12982.3306959598</v>
          </cell>
          <cell r="AW899">
            <v>12047.5583701075</v>
          </cell>
          <cell r="AX899">
            <v>11112.7860442552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</row>
        <row r="900">
          <cell r="A900">
            <v>-3356.0136210832</v>
          </cell>
          <cell r="B900">
            <v>-13593.6391332612</v>
          </cell>
          <cell r="C900">
            <v>-11925.3116583876</v>
          </cell>
          <cell r="D900">
            <v>-9384.07975227513</v>
          </cell>
          <cell r="E900">
            <v>-7650.56491718667</v>
          </cell>
          <cell r="F900">
            <v>-6165.73502860551</v>
          </cell>
          <cell r="G900">
            <v>-4613.97425495887</v>
          </cell>
          <cell r="H900">
            <v>-2980.4282079357</v>
          </cell>
          <cell r="I900">
            <v>-1181.56432172708</v>
          </cell>
          <cell r="J900">
            <v>801.90015522195</v>
          </cell>
          <cell r="K900">
            <v>2981.50067357308</v>
          </cell>
          <cell r="L900">
            <v>5379.8338764043</v>
          </cell>
          <cell r="M900">
            <v>8017.28186127931</v>
          </cell>
          <cell r="N900">
            <v>10924.3375151782</v>
          </cell>
          <cell r="O900">
            <v>14563.4396042066</v>
          </cell>
          <cell r="P900">
            <v>19111.4956415716</v>
          </cell>
          <cell r="Q900">
            <v>24177.5492778219</v>
          </cell>
          <cell r="R900">
            <v>29636.8938237985</v>
          </cell>
          <cell r="S900">
            <v>35520.0614749297</v>
          </cell>
          <cell r="T900">
            <v>41859.9547203239</v>
          </cell>
          <cell r="U900">
            <v>48692.0303548279</v>
          </cell>
          <cell r="V900">
            <v>56054.4977764194</v>
          </cell>
          <cell r="W900">
            <v>63988.5326779419</v>
          </cell>
          <cell r="X900">
            <v>72538.507328284</v>
          </cell>
          <cell r="Y900">
            <v>81752.2387308854</v>
          </cell>
          <cell r="Z900">
            <v>91681.2560474321</v>
          </cell>
          <cell r="AA900">
            <v>102381.088782349</v>
          </cell>
          <cell r="AB900">
            <v>113911.577339802</v>
          </cell>
          <cell r="AC900">
            <v>126337.20769005</v>
          </cell>
          <cell r="AD900">
            <v>139727.472016812</v>
          </cell>
          <cell r="AE900">
            <v>53735.3322371416</v>
          </cell>
          <cell r="AF900">
            <v>49399.4551465927</v>
          </cell>
          <cell r="AG900">
            <v>46531.5709106638</v>
          </cell>
          <cell r="AH900">
            <v>43839.1244741892</v>
          </cell>
          <cell r="AI900">
            <v>41305.6040442793</v>
          </cell>
          <cell r="AJ900">
            <v>38916.5618021553</v>
          </cell>
          <cell r="AK900">
            <v>36595.6307057019</v>
          </cell>
          <cell r="AL900">
            <v>34274.6996092486</v>
          </cell>
          <cell r="AM900">
            <v>31951.7045386839</v>
          </cell>
          <cell r="AN900">
            <v>29630.7734422305</v>
          </cell>
          <cell r="AO900">
            <v>27307.7783716659</v>
          </cell>
          <cell r="AP900">
            <v>24986.8472752125</v>
          </cell>
          <cell r="AQ900">
            <v>22663.8522046479</v>
          </cell>
          <cell r="AR900">
            <v>20342.9211081945</v>
          </cell>
          <cell r="AS900">
            <v>18630.8623745535</v>
          </cell>
          <cell r="AT900">
            <v>17527.676003725</v>
          </cell>
          <cell r="AU900">
            <v>16424.4896328965</v>
          </cell>
          <cell r="AV900">
            <v>15321.303262068</v>
          </cell>
          <cell r="AW900">
            <v>14218.1168912394</v>
          </cell>
          <cell r="AX900">
            <v>13114.9305204109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</row>
        <row r="901">
          <cell r="A901">
            <v>-3645.91590282207</v>
          </cell>
          <cell r="B901">
            <v>-14875.419511867</v>
          </cell>
          <cell r="C901">
            <v>-13101.7181240985</v>
          </cell>
          <cell r="D901">
            <v>-10318.9044527558</v>
          </cell>
          <cell r="E901">
            <v>-8429.83604780824</v>
          </cell>
          <cell r="F901">
            <v>-6827.46529243917</v>
          </cell>
          <cell r="G901">
            <v>-5164.73281580312</v>
          </cell>
          <cell r="H901">
            <v>-3425.91927704013</v>
          </cell>
          <cell r="I901">
            <v>-1521.33408351537</v>
          </cell>
          <cell r="J901">
            <v>569.267755745619</v>
          </cell>
          <cell r="K901">
            <v>2857.36998741297</v>
          </cell>
          <cell r="L901">
            <v>5366.34646932861</v>
          </cell>
          <cell r="M901">
            <v>8117.05943229983</v>
          </cell>
          <cell r="N901">
            <v>11141.5278370908</v>
          </cell>
          <cell r="O901">
            <v>14939.9278258889</v>
          </cell>
          <cell r="P901">
            <v>19705.584355433</v>
          </cell>
          <cell r="Q901">
            <v>25018.4799055584</v>
          </cell>
          <cell r="R901">
            <v>30743.8293446907</v>
          </cell>
          <cell r="S901">
            <v>36913.6525401417</v>
          </cell>
          <cell r="T901">
            <v>43562.4551447378</v>
          </cell>
          <cell r="U901">
            <v>50727.4215748095</v>
          </cell>
          <cell r="V901">
            <v>58448.6229695639</v>
          </cell>
          <cell r="W901">
            <v>66769.2412948839</v>
          </cell>
          <cell r="X901">
            <v>75735.8108448876</v>
          </cell>
          <cell r="Y901">
            <v>85398.4784918813</v>
          </cell>
          <cell r="Z901">
            <v>95811.2841401931</v>
          </cell>
          <cell r="AA901">
            <v>107032.462952366</v>
          </cell>
          <cell r="AB901">
            <v>119124.771037957</v>
          </cell>
          <cell r="AC901">
            <v>132155.836426399</v>
          </cell>
          <cell r="AD901">
            <v>146198.537286809</v>
          </cell>
          <cell r="AE901">
            <v>58256.7315378681</v>
          </cell>
          <cell r="AF901">
            <v>53556.0249984433</v>
          </cell>
          <cell r="AG901">
            <v>50446.8311950649</v>
          </cell>
          <cell r="AH901">
            <v>47527.836881648</v>
          </cell>
          <cell r="AI901">
            <v>44781.1409297255</v>
          </cell>
          <cell r="AJ901">
            <v>42191.0798518888</v>
          </cell>
          <cell r="AK901">
            <v>39674.8609289784</v>
          </cell>
          <cell r="AL901">
            <v>37158.642006068</v>
          </cell>
          <cell r="AM901">
            <v>34640.1854420991</v>
          </cell>
          <cell r="AN901">
            <v>32123.9665191887</v>
          </cell>
          <cell r="AO901">
            <v>29605.5099552199</v>
          </cell>
          <cell r="AP901">
            <v>27089.2910323094</v>
          </cell>
          <cell r="AQ901">
            <v>24570.8344683406</v>
          </cell>
          <cell r="AR901">
            <v>22054.6155454302</v>
          </cell>
          <cell r="AS901">
            <v>20198.5007347387</v>
          </cell>
          <cell r="AT901">
            <v>19002.4900362663</v>
          </cell>
          <cell r="AU901">
            <v>17806.4793377938</v>
          </cell>
          <cell r="AV901">
            <v>16610.4686393214</v>
          </cell>
          <cell r="AW901">
            <v>15414.457940849</v>
          </cell>
          <cell r="AX901">
            <v>14218.4472423766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</row>
        <row r="902">
          <cell r="A902">
            <v>-3445.70746784391</v>
          </cell>
          <cell r="B902">
            <v>-13948.3591211282</v>
          </cell>
          <cell r="C902">
            <v>-12191.1650981234</v>
          </cell>
          <cell r="D902">
            <v>-9591.56841205651</v>
          </cell>
          <cell r="E902">
            <v>-7815.85880144519</v>
          </cell>
          <cell r="F902">
            <v>-6287.04168017869</v>
          </cell>
          <cell r="G902">
            <v>-4692.887508623</v>
          </cell>
          <cell r="H902">
            <v>-3018.22683198441</v>
          </cell>
          <cell r="I902">
            <v>-1177.51974274589</v>
          </cell>
          <cell r="J902">
            <v>848.868919656062</v>
          </cell>
          <cell r="K902">
            <v>3072.50694040986</v>
          </cell>
          <cell r="L902">
            <v>5516.29163167327</v>
          </cell>
          <cell r="M902">
            <v>8200.81503425368</v>
          </cell>
          <cell r="N902">
            <v>11157.1181853297</v>
          </cell>
          <cell r="O902">
            <v>14859.7493166877</v>
          </cell>
          <cell r="P902">
            <v>19490.9264202904</v>
          </cell>
          <cell r="Q902">
            <v>24650.494969748</v>
          </cell>
          <cell r="R902">
            <v>30210.6142346758</v>
          </cell>
          <cell r="S902">
            <v>36202.3800080895</v>
          </cell>
          <cell r="T902">
            <v>42659.3021302298</v>
          </cell>
          <cell r="U902">
            <v>49617.491897323</v>
          </cell>
          <cell r="V902">
            <v>57115.864019369</v>
          </cell>
          <cell r="W902">
            <v>65196.354256439</v>
          </cell>
          <cell r="X902">
            <v>73904.1539506436</v>
          </cell>
          <cell r="Y902">
            <v>83287.962765427</v>
          </cell>
          <cell r="Z902">
            <v>93400.26104567</v>
          </cell>
          <cell r="AA902">
            <v>104297.603321816</v>
          </cell>
          <cell r="AB902">
            <v>116040.934599482</v>
          </cell>
          <cell r="AC902">
            <v>128695.931203461</v>
          </cell>
          <cell r="AD902">
            <v>142333.368082322</v>
          </cell>
          <cell r="AE902">
            <v>55178.303590845</v>
          </cell>
          <cell r="AF902">
            <v>50725.9938632515</v>
          </cell>
          <cell r="AG902">
            <v>47781.0974525411</v>
          </cell>
          <cell r="AH902">
            <v>45016.3499263093</v>
          </cell>
          <cell r="AI902">
            <v>42414.7960954287</v>
          </cell>
          <cell r="AJ902">
            <v>39961.6001694128</v>
          </cell>
          <cell r="AK902">
            <v>37578.3443985474</v>
          </cell>
          <cell r="AL902">
            <v>35195.0886276819</v>
          </cell>
          <cell r="AM902">
            <v>32809.7134581756</v>
          </cell>
          <cell r="AN902">
            <v>30426.4576873102</v>
          </cell>
          <cell r="AO902">
            <v>28041.0825178038</v>
          </cell>
          <cell r="AP902">
            <v>25657.8267469384</v>
          </cell>
          <cell r="AQ902">
            <v>23272.4515774321</v>
          </cell>
          <cell r="AR902">
            <v>20889.1958065667</v>
          </cell>
          <cell r="AS902">
            <v>19131.1626347739</v>
          </cell>
          <cell r="AT902">
            <v>17998.3520620539</v>
          </cell>
          <cell r="AU902">
            <v>16865.5414893338</v>
          </cell>
          <cell r="AV902">
            <v>15732.7309166138</v>
          </cell>
          <cell r="AW902">
            <v>14599.9203438937</v>
          </cell>
          <cell r="AX902">
            <v>13467.1097711737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</row>
        <row r="903">
          <cell r="A903">
            <v>-3222.87824045529</v>
          </cell>
          <cell r="B903">
            <v>-13044.1562816375</v>
          </cell>
          <cell r="C903">
            <v>-11153.8769672777</v>
          </cell>
          <cell r="D903">
            <v>-8599.80915038094</v>
          </cell>
          <cell r="E903">
            <v>-6912.82766854732</v>
          </cell>
          <cell r="F903">
            <v>-5454.9487285534</v>
          </cell>
          <cell r="G903">
            <v>-3924.80681474258</v>
          </cell>
          <cell r="H903">
            <v>-2307.78402795229</v>
          </cell>
          <cell r="I903">
            <v>-523.074853338233</v>
          </cell>
          <cell r="J903">
            <v>1448.34880195123</v>
          </cell>
          <cell r="K903">
            <v>3618.26295969072</v>
          </cell>
          <cell r="L903">
            <v>6009.1294789415</v>
          </cell>
          <cell r="M903">
            <v>8641.35429190345</v>
          </cell>
          <cell r="N903">
            <v>11544.9788057009</v>
          </cell>
          <cell r="O903">
            <v>15164.8810029238</v>
          </cell>
          <cell r="P903">
            <v>19670.5159529427</v>
          </cell>
          <cell r="Q903">
            <v>24685.0135853091</v>
          </cell>
          <cell r="R903">
            <v>30088.7997008336</v>
          </cell>
          <cell r="S903">
            <v>35912.0957761683</v>
          </cell>
          <cell r="T903">
            <v>42187.4694597393</v>
          </cell>
          <cell r="U903">
            <v>48950.0167111588</v>
          </cell>
          <cell r="V903">
            <v>56237.5580805926</v>
          </cell>
          <cell r="W903">
            <v>64090.8502258064</v>
          </cell>
          <cell r="X903">
            <v>72553.8138498288</v>
          </cell>
          <cell r="Y903">
            <v>81673.779334008</v>
          </cell>
          <cell r="Z903">
            <v>91501.7514402015</v>
          </cell>
          <cell r="AA903">
            <v>102092.694562483</v>
          </cell>
          <cell r="AB903">
            <v>113505.840123684</v>
          </cell>
          <cell r="AC903">
            <v>125805.017835923</v>
          </cell>
          <cell r="AD903">
            <v>139059.012677756</v>
          </cell>
          <cell r="AE903">
            <v>51596.4164959485</v>
          </cell>
          <cell r="AF903">
            <v>47433.1274470987</v>
          </cell>
          <cell r="AG903">
            <v>44679.3983206809</v>
          </cell>
          <cell r="AH903">
            <v>42094.1237546598</v>
          </cell>
          <cell r="AI903">
            <v>39661.4492021747</v>
          </cell>
          <cell r="AJ903">
            <v>37367.5019347222</v>
          </cell>
          <cell r="AK903">
            <v>35138.9546730709</v>
          </cell>
          <cell r="AL903">
            <v>32910.4074114195</v>
          </cell>
          <cell r="AM903">
            <v>30679.8783314105</v>
          </cell>
          <cell r="AN903">
            <v>28451.3310697592</v>
          </cell>
          <cell r="AO903">
            <v>26220.8019897502</v>
          </cell>
          <cell r="AP903">
            <v>23992.2547280988</v>
          </cell>
          <cell r="AQ903">
            <v>21761.7256480899</v>
          </cell>
          <cell r="AR903">
            <v>19533.1783864385</v>
          </cell>
          <cell r="AS903">
            <v>17889.2675402819</v>
          </cell>
          <cell r="AT903">
            <v>16829.9931096201</v>
          </cell>
          <cell r="AU903">
            <v>15770.7186789583</v>
          </cell>
          <cell r="AV903">
            <v>14711.4442482964</v>
          </cell>
          <cell r="AW903">
            <v>13652.1698176346</v>
          </cell>
          <cell r="AX903">
            <v>12592.8953869728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</row>
        <row r="904">
          <cell r="A904">
            <v>-2925.6550725994</v>
          </cell>
          <cell r="B904">
            <v>-11718.9992374321</v>
          </cell>
          <cell r="C904">
            <v>-10026.1122705624</v>
          </cell>
          <cell r="D904">
            <v>-7613.25729985222</v>
          </cell>
          <cell r="E904">
            <v>-6028.34574004448</v>
          </cell>
          <cell r="F904">
            <v>-4683.58752937975</v>
          </cell>
          <cell r="G904">
            <v>-3259.32367597311</v>
          </cell>
          <cell r="H904">
            <v>-1741.77788927765</v>
          </cell>
          <cell r="I904">
            <v>-56.38752954946</v>
          </cell>
          <cell r="J904">
            <v>1814.94125455228</v>
          </cell>
          <cell r="K904">
            <v>3884.0892759543</v>
          </cell>
          <cell r="L904">
            <v>6172.7808543799</v>
          </cell>
          <cell r="M904">
            <v>8700.99206789439</v>
          </cell>
          <cell r="N904">
            <v>11497.2712000611</v>
          </cell>
          <cell r="O904">
            <v>14968.0346204029</v>
          </cell>
          <cell r="P904">
            <v>19266.0499411628</v>
          </cell>
          <cell r="Q904">
            <v>24044.2014293686</v>
          </cell>
          <cell r="R904">
            <v>29193.2932353316</v>
          </cell>
          <cell r="S904">
            <v>34742.1224199398</v>
          </cell>
          <cell r="T904">
            <v>40721.7216347573</v>
          </cell>
          <cell r="U904">
            <v>47165.5326767387</v>
          </cell>
          <cell r="V904">
            <v>54109.5935164462</v>
          </cell>
          <cell r="W904">
            <v>61592.7398457546</v>
          </cell>
          <cell r="X904">
            <v>69656.8222722272</v>
          </cell>
          <cell r="Y904">
            <v>78346.9403748561</v>
          </cell>
          <cell r="Z904">
            <v>87711.6949301579</v>
          </cell>
          <cell r="AA904">
            <v>97803.4597192367</v>
          </cell>
          <cell r="AB904">
            <v>108678.674435935</v>
          </cell>
          <cell r="AC904">
            <v>120398.160334209</v>
          </cell>
          <cell r="AD904">
            <v>133027.460380022</v>
          </cell>
          <cell r="AE904">
            <v>46979.8428467963</v>
          </cell>
          <cell r="AF904">
            <v>43189.0628174097</v>
          </cell>
          <cell r="AG904">
            <v>40681.7227657627</v>
          </cell>
          <cell r="AH904">
            <v>38327.7648540339</v>
          </cell>
          <cell r="AI904">
            <v>36112.7531161136</v>
          </cell>
          <cell r="AJ904">
            <v>34024.0560816555</v>
          </cell>
          <cell r="AK904">
            <v>31994.9074074009</v>
          </cell>
          <cell r="AL904">
            <v>29965.7587331464</v>
          </cell>
          <cell r="AM904">
            <v>27934.8055631281</v>
          </cell>
          <cell r="AN904">
            <v>25905.6568888736</v>
          </cell>
          <cell r="AO904">
            <v>23874.7037188553</v>
          </cell>
          <cell r="AP904">
            <v>21845.5550446007</v>
          </cell>
          <cell r="AQ904">
            <v>19814.6018745824</v>
          </cell>
          <cell r="AR904">
            <v>17785.4532003279</v>
          </cell>
          <cell r="AS904">
            <v>16288.6307763783</v>
          </cell>
          <cell r="AT904">
            <v>15324.1346027335</v>
          </cell>
          <cell r="AU904">
            <v>14359.6384290888</v>
          </cell>
          <cell r="AV904">
            <v>13395.1422554441</v>
          </cell>
          <cell r="AW904">
            <v>12430.6460817994</v>
          </cell>
          <cell r="AX904">
            <v>11466.1499081546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</row>
        <row r="905">
          <cell r="A905">
            <v>-2849.0385244405</v>
          </cell>
          <cell r="B905">
            <v>-11452.1561475381</v>
          </cell>
          <cell r="C905">
            <v>-9829.00283682333</v>
          </cell>
          <cell r="D905">
            <v>-7344.24144053032</v>
          </cell>
          <cell r="E905">
            <v>-5747.04746354328</v>
          </cell>
          <cell r="F905">
            <v>-4430.61454597696</v>
          </cell>
          <cell r="G905">
            <v>-3032.45302469253</v>
          </cell>
          <cell r="H905">
            <v>-1539.00143088154</v>
          </cell>
          <cell r="I905">
            <v>122.59893987186</v>
          </cell>
          <cell r="J905">
            <v>1970.20436474598</v>
          </cell>
          <cell r="K905">
            <v>4015.74637124161</v>
          </cell>
          <cell r="L905">
            <v>6280.76924690606</v>
          </cell>
          <cell r="M905">
            <v>8785.15576616539</v>
          </cell>
          <cell r="N905">
            <v>11557.0694675947</v>
          </cell>
          <cell r="O905">
            <v>14992.3427324651</v>
          </cell>
          <cell r="P905">
            <v>19239.1699900279</v>
          </cell>
          <cell r="Q905">
            <v>23958.6802791128</v>
          </cell>
          <cell r="R905">
            <v>29044.578417267</v>
          </cell>
          <cell r="S905">
            <v>34525.3080454032</v>
          </cell>
          <cell r="T905">
            <v>40431.5209581989</v>
          </cell>
          <cell r="U905">
            <v>46796.2485288119</v>
          </cell>
          <cell r="V905">
            <v>53655.0864417422</v>
          </cell>
          <cell r="W905">
            <v>61046.3937669855</v>
          </cell>
          <cell r="X905">
            <v>69011.5074888311</v>
          </cell>
          <cell r="Y905">
            <v>77594.9736890874</v>
          </cell>
          <cell r="Z905">
            <v>86844.7966776626</v>
          </cell>
          <cell r="AA905">
            <v>96812.7074637991</v>
          </cell>
          <cell r="AB905">
            <v>107554.453069429</v>
          </cell>
          <cell r="AC905">
            <v>119130.108302673</v>
          </cell>
          <cell r="AD905">
            <v>131604.411735136</v>
          </cell>
          <cell r="AE905">
            <v>45705.911049582</v>
          </cell>
          <cell r="AF905">
            <v>42017.9239399468</v>
          </cell>
          <cell r="AG905">
            <v>39578.5743289795</v>
          </cell>
          <cell r="AH905">
            <v>37288.4476617025</v>
          </cell>
          <cell r="AI905">
            <v>35133.4994257683</v>
          </cell>
          <cell r="AJ905">
            <v>33101.4406728732</v>
          </cell>
          <cell r="AK905">
            <v>31127.3155334108</v>
          </cell>
          <cell r="AL905">
            <v>29153.1903939483</v>
          </cell>
          <cell r="AM905">
            <v>27177.3096904425</v>
          </cell>
          <cell r="AN905">
            <v>25203.18455098</v>
          </cell>
          <cell r="AO905">
            <v>23227.3038474742</v>
          </cell>
          <cell r="AP905">
            <v>21253.1787080117</v>
          </cell>
          <cell r="AQ905">
            <v>19277.2980045059</v>
          </cell>
          <cell r="AR905">
            <v>17303.1728650434</v>
          </cell>
          <cell r="AS905">
            <v>15846.9391183882</v>
          </cell>
          <cell r="AT905">
            <v>14908.5967645403</v>
          </cell>
          <cell r="AU905">
            <v>13970.2544106924</v>
          </cell>
          <cell r="AV905">
            <v>13031.9120568445</v>
          </cell>
          <cell r="AW905">
            <v>12093.5697029966</v>
          </cell>
          <cell r="AX905">
            <v>11155.2273491486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</row>
        <row r="906">
          <cell r="A906">
            <v>-3712.77549577169</v>
          </cell>
          <cell r="B906">
            <v>-15059.1930662065</v>
          </cell>
          <cell r="C906">
            <v>-13182.6246498944</v>
          </cell>
          <cell r="D906">
            <v>-10309.6771033664</v>
          </cell>
          <cell r="E906">
            <v>-8359.12043745544</v>
          </cell>
          <cell r="F906">
            <v>-6705.35982375132</v>
          </cell>
          <cell r="G906">
            <v>-4991.2940842103</v>
          </cell>
          <cell r="H906">
            <v>-3200.85379901325</v>
          </cell>
          <cell r="I906">
            <v>-1242.62381959112</v>
          </cell>
          <cell r="J906">
            <v>904.036503373082</v>
          </cell>
          <cell r="K906">
            <v>3250.75662669168</v>
          </cell>
          <cell r="L906">
            <v>5821.28216913793</v>
          </cell>
          <cell r="M906">
            <v>8636.78383685647</v>
          </cell>
          <cell r="N906">
            <v>11729.8730586922</v>
          </cell>
          <cell r="O906">
            <v>15610.6695563275</v>
          </cell>
          <cell r="P906">
            <v>20476.9620105776</v>
          </cell>
          <cell r="Q906">
            <v>25901.4896966005</v>
          </cell>
          <cell r="R906">
            <v>31747.1375644558</v>
          </cell>
          <cell r="S906">
            <v>38046.5982682899</v>
          </cell>
          <cell r="T906">
            <v>44835.1024779542</v>
          </cell>
          <cell r="U906">
            <v>52150.6159117597</v>
          </cell>
          <cell r="V906">
            <v>60034.0516653978</v>
          </cell>
          <cell r="W906">
            <v>68529.4990245054</v>
          </cell>
          <cell r="X906">
            <v>77684.470040545</v>
          </cell>
          <cell r="Y906">
            <v>87550.1652490114</v>
          </cell>
          <cell r="Z906">
            <v>98181.7600160325</v>
          </cell>
          <cell r="AA906">
            <v>109638.713114802</v>
          </cell>
          <cell r="AB906">
            <v>121985.0992576</v>
          </cell>
          <cell r="AC906">
            <v>135289.967443143</v>
          </cell>
          <cell r="AD906">
            <v>149627.727123368</v>
          </cell>
          <cell r="AE906">
            <v>59422.3965325173</v>
          </cell>
          <cell r="AF906">
            <v>54627.6330675068</v>
          </cell>
          <cell r="AG906">
            <v>51456.2270822482</v>
          </cell>
          <cell r="AH906">
            <v>48478.8263083089</v>
          </cell>
          <cell r="AI906">
            <v>45677.1714316822</v>
          </cell>
          <cell r="AJ906">
            <v>43035.2855526125</v>
          </cell>
          <cell r="AK906">
            <v>40468.7193438197</v>
          </cell>
          <cell r="AL906">
            <v>37902.1531350268</v>
          </cell>
          <cell r="AM906">
            <v>35333.3045119832</v>
          </cell>
          <cell r="AN906">
            <v>32766.7383031903</v>
          </cell>
          <cell r="AO906">
            <v>30197.8896801467</v>
          </cell>
          <cell r="AP906">
            <v>27631.3234713539</v>
          </cell>
          <cell r="AQ906">
            <v>25062.4748483102</v>
          </cell>
          <cell r="AR906">
            <v>22495.9086395174</v>
          </cell>
          <cell r="AS906">
            <v>20602.6546347147</v>
          </cell>
          <cell r="AT906">
            <v>19382.7128339021</v>
          </cell>
          <cell r="AU906">
            <v>18162.7710330895</v>
          </cell>
          <cell r="AV906">
            <v>16942.8292322769</v>
          </cell>
          <cell r="AW906">
            <v>15722.8874314643</v>
          </cell>
          <cell r="AX906">
            <v>14502.9456306518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</row>
        <row r="907">
          <cell r="A907">
            <v>-3801.3237489173</v>
          </cell>
          <cell r="B907">
            <v>-15609.7107743699</v>
          </cell>
          <cell r="C907">
            <v>-13824.6955560256</v>
          </cell>
          <cell r="D907">
            <v>-11088.8625519432</v>
          </cell>
          <cell r="E907">
            <v>-9198.59076379394</v>
          </cell>
          <cell r="F907">
            <v>-7562.49344929871</v>
          </cell>
          <cell r="G907">
            <v>-5871.65003371514</v>
          </cell>
          <cell r="H907">
            <v>-4110.05577620276</v>
          </cell>
          <cell r="I907">
            <v>-2184.97076049605</v>
          </cell>
          <cell r="J907">
            <v>-75.840715117423</v>
          </cell>
          <cell r="K907">
            <v>2228.58024303871</v>
          </cell>
          <cell r="L907">
            <v>4751.84663807485</v>
          </cell>
          <cell r="M907">
            <v>7514.82787391898</v>
          </cell>
          <cell r="N907">
            <v>10550.0798354025</v>
          </cell>
          <cell r="O907">
            <v>14377.2932733089</v>
          </cell>
          <cell r="P907">
            <v>19198.1002469138</v>
          </cell>
          <cell r="Q907">
            <v>24576.9063350508</v>
          </cell>
          <cell r="R907">
            <v>30373.2831185526</v>
          </cell>
          <cell r="S907">
            <v>36619.6476957064</v>
          </cell>
          <cell r="T907">
            <v>43350.9337883869</v>
          </cell>
          <cell r="U907">
            <v>50604.7871140856</v>
          </cell>
          <cell r="V907">
            <v>58421.7759251787</v>
          </cell>
          <cell r="W907">
            <v>66845.6178929055</v>
          </cell>
          <cell r="X907">
            <v>75923.4246049395</v>
          </cell>
          <cell r="Y907">
            <v>85705.9650439413</v>
          </cell>
          <cell r="Z907">
            <v>96247.9495206371</v>
          </cell>
          <cell r="AA907">
            <v>107608.335649359</v>
          </cell>
          <cell r="AB907">
            <v>119850.658077261</v>
          </cell>
          <cell r="AC907">
            <v>133043.383811275</v>
          </cell>
          <cell r="AD907">
            <v>147260.295130015</v>
          </cell>
          <cell r="AE907">
            <v>60628.8710117416</v>
          </cell>
          <cell r="AF907">
            <v>55736.7577242397</v>
          </cell>
          <cell r="AG907">
            <v>52500.961532464</v>
          </cell>
          <cell r="AH907">
            <v>49463.109510211</v>
          </cell>
          <cell r="AI907">
            <v>46604.5716179961</v>
          </cell>
          <cell r="AJ907">
            <v>43909.0465712706</v>
          </cell>
          <cell r="AK907">
            <v>41290.3704374185</v>
          </cell>
          <cell r="AL907">
            <v>38671.6943035665</v>
          </cell>
          <cell r="AM907">
            <v>36050.6894147789</v>
          </cell>
          <cell r="AN907">
            <v>33432.0132809269</v>
          </cell>
          <cell r="AO907">
            <v>30811.0083921393</v>
          </cell>
          <cell r="AP907">
            <v>28192.3322582872</v>
          </cell>
          <cell r="AQ907">
            <v>25571.3273694996</v>
          </cell>
          <cell r="AR907">
            <v>22952.6512356476</v>
          </cell>
          <cell r="AS907">
            <v>21020.957807786</v>
          </cell>
          <cell r="AT907">
            <v>19776.247085915</v>
          </cell>
          <cell r="AU907">
            <v>18531.5363640439</v>
          </cell>
          <cell r="AV907">
            <v>17286.8256421729</v>
          </cell>
          <cell r="AW907">
            <v>16042.1149203018</v>
          </cell>
          <cell r="AX907">
            <v>14797.4041984308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</row>
        <row r="908">
          <cell r="A908">
            <v>-3145.25753843167</v>
          </cell>
          <cell r="B908">
            <v>-12653.4724545521</v>
          </cell>
          <cell r="C908">
            <v>-10935.489245638</v>
          </cell>
          <cell r="D908">
            <v>-8374.77917481113</v>
          </cell>
          <cell r="E908">
            <v>-6677.17036374442</v>
          </cell>
          <cell r="F908">
            <v>-5246.1337410638</v>
          </cell>
          <cell r="G908">
            <v>-3740.93912014987</v>
          </cell>
          <cell r="H908">
            <v>-2147.17006623169</v>
          </cell>
          <cell r="I908">
            <v>-385.56307177039</v>
          </cell>
          <cell r="J908">
            <v>1562.68670169902</v>
          </cell>
          <cell r="K908">
            <v>3709.39068833292</v>
          </cell>
          <cell r="L908">
            <v>6076.83773949325</v>
          </cell>
          <cell r="M908">
            <v>8685.33796321666</v>
          </cell>
          <cell r="N908">
            <v>11564.5737812217</v>
          </cell>
          <cell r="O908">
            <v>15149.8858880185</v>
          </cell>
          <cell r="P908">
            <v>19606.5995354472</v>
          </cell>
          <cell r="Q908">
            <v>24565.2473165841</v>
          </cell>
          <cell r="R908">
            <v>29908.8478117823</v>
          </cell>
          <cell r="S908">
            <v>35667.2859006711</v>
          </cell>
          <cell r="T908">
            <v>41872.766503752</v>
          </cell>
          <cell r="U908">
            <v>48559.9946932006</v>
          </cell>
          <cell r="V908">
            <v>55766.3697861395</v>
          </cell>
          <cell r="W908">
            <v>63532.1945058746</v>
          </cell>
          <cell r="X908">
            <v>71900.9003808631</v>
          </cell>
          <cell r="Y908">
            <v>80919.2906419887</v>
          </cell>
          <cell r="Z908">
            <v>90637.8019765834</v>
          </cell>
          <cell r="AA908">
            <v>101110.786603094</v>
          </cell>
          <cell r="AB908">
            <v>112396.816243941</v>
          </cell>
          <cell r="AC908">
            <v>124559.009696572</v>
          </cell>
          <cell r="AD908">
            <v>137665.385834721</v>
          </cell>
          <cell r="AE908">
            <v>50450.1288416082</v>
          </cell>
          <cell r="AF908">
            <v>46379.3331704432</v>
          </cell>
          <cell r="AG908">
            <v>43686.7820465957</v>
          </cell>
          <cell r="AH908">
            <v>41158.9430258968</v>
          </cell>
          <cell r="AI908">
            <v>38780.3137927559</v>
          </cell>
          <cell r="AJ908">
            <v>36537.3298210314</v>
          </cell>
          <cell r="AK908">
            <v>34358.2929011176</v>
          </cell>
          <cell r="AL908">
            <v>32179.2559812037</v>
          </cell>
          <cell r="AM908">
            <v>29998.281271841</v>
          </cell>
          <cell r="AN908">
            <v>27819.2443519272</v>
          </cell>
          <cell r="AO908">
            <v>25638.2696425645</v>
          </cell>
          <cell r="AP908">
            <v>23459.2327226507</v>
          </cell>
          <cell r="AQ908">
            <v>21278.258013288</v>
          </cell>
          <cell r="AR908">
            <v>19099.2210933741</v>
          </cell>
          <cell r="AS908">
            <v>17491.8320608581</v>
          </cell>
          <cell r="AT908">
            <v>16456.0909157399</v>
          </cell>
          <cell r="AU908">
            <v>15420.3497706217</v>
          </cell>
          <cell r="AV908">
            <v>14384.6086255035</v>
          </cell>
          <cell r="AW908">
            <v>13348.8674803853</v>
          </cell>
          <cell r="AX908">
            <v>12313.126335267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</row>
        <row r="909">
          <cell r="A909">
            <v>-3560.94179824051</v>
          </cell>
          <cell r="B909">
            <v>-14467.359560346</v>
          </cell>
          <cell r="C909">
            <v>-12616.4119226499</v>
          </cell>
          <cell r="D909">
            <v>-9864.88978404921</v>
          </cell>
          <cell r="E909">
            <v>-8008.49348038482</v>
          </cell>
          <cell r="F909">
            <v>-6424.41909233834</v>
          </cell>
          <cell r="G909">
            <v>-4776.90713260954</v>
          </cell>
          <cell r="H909">
            <v>-3050.39338088936</v>
          </cell>
          <cell r="I909">
            <v>-1156.8515906775</v>
          </cell>
          <cell r="J909">
            <v>923.795185292909</v>
          </cell>
          <cell r="K909">
            <v>3203.1614916982</v>
          </cell>
          <cell r="L909">
            <v>5704.52351046748</v>
          </cell>
          <cell r="M909">
            <v>8448.74061107668</v>
          </cell>
          <cell r="N909">
            <v>11467.5396964601</v>
          </cell>
          <cell r="O909">
            <v>15250.4418899398</v>
          </cell>
          <cell r="P909">
            <v>19986.2372513862</v>
          </cell>
          <cell r="Q909">
            <v>25263.4156847814</v>
          </cell>
          <cell r="R909">
            <v>30950.275194588</v>
          </cell>
          <cell r="S909">
            <v>37078.62038747</v>
          </cell>
          <cell r="T909">
            <v>43682.7249443623</v>
          </cell>
          <cell r="U909">
            <v>50799.523301123</v>
          </cell>
          <cell r="V909">
            <v>58468.8172098534</v>
          </cell>
          <cell r="W909">
            <v>66733.4983361093</v>
          </cell>
          <cell r="X909">
            <v>75639.7881369127</v>
          </cell>
          <cell r="Y909">
            <v>85237.4963611176</v>
          </cell>
          <cell r="Z909">
            <v>95580.2996178293</v>
          </cell>
          <cell r="AA909">
            <v>106726.041570816</v>
          </cell>
          <cell r="AB909">
            <v>118737.056437792</v>
          </cell>
          <cell r="AC909">
            <v>131680.51760379</v>
          </cell>
          <cell r="AD909">
            <v>145628.813298296</v>
          </cell>
          <cell r="AE909">
            <v>56961.3891899038</v>
          </cell>
          <cell r="AF909">
            <v>52365.203176865</v>
          </cell>
          <cell r="AG909">
            <v>49325.1425070358</v>
          </cell>
          <cell r="AH909">
            <v>46471.0522287032</v>
          </cell>
          <cell r="AI909">
            <v>43785.4292461971</v>
          </cell>
          <cell r="AJ909">
            <v>41252.9583508058</v>
          </cell>
          <cell r="AK909">
            <v>38792.6877250544</v>
          </cell>
          <cell r="AL909">
            <v>36332.417099303</v>
          </cell>
          <cell r="AM909">
            <v>33869.9585865928</v>
          </cell>
          <cell r="AN909">
            <v>31409.6879608414</v>
          </cell>
          <cell r="AO909">
            <v>28947.2294481312</v>
          </cell>
          <cell r="AP909">
            <v>26486.9588223798</v>
          </cell>
          <cell r="AQ909">
            <v>24024.5003096696</v>
          </cell>
          <cell r="AR909">
            <v>21564.2296839182</v>
          </cell>
          <cell r="AS909">
            <v>19749.3857110081</v>
          </cell>
          <cell r="AT909">
            <v>18579.9683909394</v>
          </cell>
          <cell r="AU909">
            <v>17410.5510708707</v>
          </cell>
          <cell r="AV909">
            <v>16241.133750802</v>
          </cell>
          <cell r="AW909">
            <v>15071.7164307332</v>
          </cell>
          <cell r="AX909">
            <v>13902.2991106645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</row>
        <row r="910">
          <cell r="A910">
            <v>-3424.37713217152</v>
          </cell>
          <cell r="B910">
            <v>-13663.5878520398</v>
          </cell>
          <cell r="C910">
            <v>-11725.067964081</v>
          </cell>
          <cell r="D910">
            <v>-8975.92863576049</v>
          </cell>
          <cell r="E910">
            <v>-7124.40211391876</v>
          </cell>
          <cell r="F910">
            <v>-5546.89309991743</v>
          </cell>
          <cell r="G910">
            <v>-3899.82728885332</v>
          </cell>
          <cell r="H910">
            <v>-2167.74615448955</v>
          </cell>
          <cell r="I910">
            <v>-264.944679648436</v>
          </cell>
          <cell r="J910">
            <v>1828.54917546312</v>
          </cell>
          <cell r="K910">
            <v>4124.69672620889</v>
          </cell>
          <cell r="L910">
            <v>6646.79603126835</v>
          </cell>
          <cell r="M910">
            <v>9415.88100197074</v>
          </cell>
          <cell r="N910">
            <v>12463.4405920041</v>
          </cell>
          <cell r="O910">
            <v>16263.4945899893</v>
          </cell>
          <cell r="P910">
            <v>20998.3708669952</v>
          </cell>
          <cell r="Q910">
            <v>26269.3430848608</v>
          </cell>
          <cell r="R910">
            <v>31949.5145744972</v>
          </cell>
          <cell r="S910">
            <v>38070.6525388221</v>
          </cell>
          <cell r="T910">
            <v>44666.9903512737</v>
          </cell>
          <cell r="U910">
            <v>51775.4190110384</v>
          </cell>
          <cell r="V910">
            <v>59435.6934614432</v>
          </cell>
          <cell r="W910">
            <v>67690.6549253834</v>
          </cell>
          <cell r="X910">
            <v>76586.4705012257</v>
          </cell>
          <cell r="Y910">
            <v>86172.8913591646</v>
          </cell>
          <cell r="Z910">
            <v>96503.5309820329</v>
          </cell>
          <cell r="AA910">
            <v>107636.16500667</v>
          </cell>
          <cell r="AB910">
            <v>119633.054342752</v>
          </cell>
          <cell r="AC910">
            <v>132561.293376182</v>
          </cell>
          <cell r="AD910">
            <v>146493.18520441</v>
          </cell>
          <cell r="AE910">
            <v>55051.6375932738</v>
          </cell>
          <cell r="AF910">
            <v>50609.5484816914</v>
          </cell>
          <cell r="AG910">
            <v>47671.4123049377</v>
          </cell>
          <cell r="AH910">
            <v>44913.0114671804</v>
          </cell>
          <cell r="AI910">
            <v>42317.4297012198</v>
          </cell>
          <cell r="AJ910">
            <v>39869.8652732563</v>
          </cell>
          <cell r="AK910">
            <v>37492.0804474914</v>
          </cell>
          <cell r="AL910">
            <v>35114.2956217264</v>
          </cell>
          <cell r="AM910">
            <v>32734.3962625616</v>
          </cell>
          <cell r="AN910">
            <v>30356.6114367966</v>
          </cell>
          <cell r="AO910">
            <v>27976.7120776318</v>
          </cell>
          <cell r="AP910">
            <v>25598.9272518668</v>
          </cell>
          <cell r="AQ910">
            <v>23219.0278927019</v>
          </cell>
          <cell r="AR910">
            <v>20841.243066937</v>
          </cell>
          <cell r="AS910">
            <v>19087.2455941596</v>
          </cell>
          <cell r="AT910">
            <v>17957.0354743697</v>
          </cell>
          <cell r="AU910">
            <v>16826.8253545798</v>
          </cell>
          <cell r="AV910">
            <v>15696.6152347899</v>
          </cell>
          <cell r="AW910">
            <v>14566.4051149999</v>
          </cell>
          <cell r="AX910">
            <v>13436.19499521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</row>
        <row r="911">
          <cell r="A911">
            <v>-3680.44735116182</v>
          </cell>
          <cell r="B911">
            <v>-14855.5302940934</v>
          </cell>
          <cell r="C911">
            <v>-12937.4522445475</v>
          </cell>
          <cell r="D911">
            <v>-10266.5437451405</v>
          </cell>
          <cell r="E911">
            <v>-8407.08942657928</v>
          </cell>
          <cell r="F911">
            <v>-6774.33596355882</v>
          </cell>
          <cell r="G911">
            <v>-5081.38468705964</v>
          </cell>
          <cell r="H911">
            <v>-3312.30798131016</v>
          </cell>
          <cell r="I911">
            <v>-1376.35082251204</v>
          </cell>
          <cell r="J911">
            <v>746.966861591136</v>
          </cell>
          <cell r="K911">
            <v>3069.20716602429</v>
          </cell>
          <cell r="L911">
            <v>5613.96226050882</v>
          </cell>
          <cell r="M911">
            <v>8402.27218627809</v>
          </cell>
          <cell r="N911">
            <v>11466.5096460688</v>
          </cell>
          <cell r="O911">
            <v>15313.0333540902</v>
          </cell>
          <cell r="P911">
            <v>20137.9330600684</v>
          </cell>
          <cell r="Q911">
            <v>25516.6558249773</v>
          </cell>
          <cell r="R911">
            <v>31312.9428166522</v>
          </cell>
          <cell r="S911">
            <v>37559.2106312062</v>
          </cell>
          <cell r="T911">
            <v>44290.3924493548</v>
          </cell>
          <cell r="U911">
            <v>51544.1334054187</v>
          </cell>
          <cell r="V911">
            <v>59361.0011233304</v>
          </cell>
          <cell r="W911">
            <v>67784.7125970973</v>
          </cell>
          <cell r="X911">
            <v>76862.378684586</v>
          </cell>
          <cell r="Y911">
            <v>86644.7675819938</v>
          </cell>
          <cell r="Z911">
            <v>97186.5887525276</v>
          </cell>
          <cell r="AA911">
            <v>108546.798897205</v>
          </cell>
          <cell r="AB911">
            <v>120788.931678965</v>
          </cell>
          <cell r="AC911">
            <v>133981.453044114</v>
          </cell>
          <cell r="AD911">
            <v>148198.144128302</v>
          </cell>
          <cell r="AE911">
            <v>58983.4770554019</v>
          </cell>
          <cell r="AF911">
            <v>54224.12978354</v>
          </cell>
          <cell r="AG911">
            <v>51076.1491721808</v>
          </cell>
          <cell r="AH911">
            <v>48120.740765886</v>
          </cell>
          <cell r="AI911">
            <v>45339.7801218259</v>
          </cell>
          <cell r="AJ911">
            <v>42717.4083525246</v>
          </cell>
          <cell r="AK911">
            <v>40169.7999098954</v>
          </cell>
          <cell r="AL911">
            <v>37622.1914672662</v>
          </cell>
          <cell r="AM911">
            <v>35072.3174692833</v>
          </cell>
          <cell r="AN911">
            <v>32524.7090266541</v>
          </cell>
          <cell r="AO911">
            <v>29974.8350286712</v>
          </cell>
          <cell r="AP911">
            <v>27427.226586042</v>
          </cell>
          <cell r="AQ911">
            <v>24877.3525880591</v>
          </cell>
          <cell r="AR911">
            <v>22329.7441454298</v>
          </cell>
          <cell r="AS911">
            <v>20450.4745321415</v>
          </cell>
          <cell r="AT911">
            <v>19239.5437481941</v>
          </cell>
          <cell r="AU911">
            <v>18028.6129642467</v>
          </cell>
          <cell r="AV911">
            <v>16817.6821802993</v>
          </cell>
          <cell r="AW911">
            <v>15606.7513963519</v>
          </cell>
          <cell r="AX911">
            <v>14395.8206124045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</row>
        <row r="912">
          <cell r="A912">
            <v>-3223.47501135932</v>
          </cell>
          <cell r="B912">
            <v>-12948.7321118909</v>
          </cell>
          <cell r="C912">
            <v>-11345.4064095474</v>
          </cell>
          <cell r="D912">
            <v>-8834.39446085373</v>
          </cell>
          <cell r="E912">
            <v>-7125.46497115012</v>
          </cell>
          <cell r="F912">
            <v>-5678.55445717159</v>
          </cell>
          <cell r="G912">
            <v>-4160.72075821998</v>
          </cell>
          <cell r="H912">
            <v>-2557.40720908679</v>
          </cell>
          <cell r="I912">
            <v>-787.711692128508</v>
          </cell>
          <cell r="J912">
            <v>1167.32146134803</v>
          </cell>
          <cell r="K912">
            <v>3319.35635626099</v>
          </cell>
          <cell r="L912">
            <v>5690.76016085936</v>
          </cell>
          <cell r="M912">
            <v>8301.82564532292</v>
          </cell>
          <cell r="N912">
            <v>11182.5036516177</v>
          </cell>
          <cell r="O912">
            <v>14778.6974968431</v>
          </cell>
          <cell r="P912">
            <v>19260.2127242618</v>
          </cell>
          <cell r="Q912">
            <v>24249.1023482926</v>
          </cell>
          <cell r="R912">
            <v>29625.2924392427</v>
          </cell>
          <cell r="S912">
            <v>35418.8501388974</v>
          </cell>
          <cell r="T912">
            <v>41662.1767793986</v>
          </cell>
          <cell r="U912">
            <v>48390.189092509</v>
          </cell>
          <cell r="V912">
            <v>55640.5144866216</v>
          </cell>
          <cell r="W912">
            <v>63453.701483631</v>
          </cell>
          <cell r="X912">
            <v>71873.4464925663</v>
          </cell>
          <cell r="Y912">
            <v>80946.8381882504</v>
          </cell>
          <cell r="Z912">
            <v>90724.6208617091</v>
          </cell>
          <cell r="AA912">
            <v>101261.478215158</v>
          </cell>
          <cell r="AB912">
            <v>112616.33918873</v>
          </cell>
          <cell r="AC912">
            <v>124852.70752933</v>
          </cell>
          <cell r="AD912">
            <v>138039.01694477</v>
          </cell>
          <cell r="AE912">
            <v>51737.0875704894</v>
          </cell>
          <cell r="AF912">
            <v>47562.4478429704</v>
          </cell>
          <cell r="AG912">
            <v>44801.2110239352</v>
          </cell>
          <cell r="AH912">
            <v>42208.8880352545</v>
          </cell>
          <cell r="AI912">
            <v>39769.5811046597</v>
          </cell>
          <cell r="AJ912">
            <v>37469.3796814157</v>
          </cell>
          <cell r="AK912">
            <v>35234.7565687798</v>
          </cell>
          <cell r="AL912">
            <v>33000.133456144</v>
          </cell>
          <cell r="AM912">
            <v>30763.5231219746</v>
          </cell>
          <cell r="AN912">
            <v>28528.9000093388</v>
          </cell>
          <cell r="AO912">
            <v>26292.2896751694</v>
          </cell>
          <cell r="AP912">
            <v>24057.6665625336</v>
          </cell>
          <cell r="AQ912">
            <v>21821.0562283642</v>
          </cell>
          <cell r="AR912">
            <v>19586.4331157284</v>
          </cell>
          <cell r="AS912">
            <v>17938.0403554994</v>
          </cell>
          <cell r="AT912">
            <v>16875.8779476772</v>
          </cell>
          <cell r="AU912">
            <v>15813.7155398551</v>
          </cell>
          <cell r="AV912">
            <v>14751.5531320329</v>
          </cell>
          <cell r="AW912">
            <v>13689.3907242108</v>
          </cell>
          <cell r="AX912">
            <v>12627.2283163886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</row>
        <row r="913">
          <cell r="A913">
            <v>-3176.50014287953</v>
          </cell>
          <cell r="B913">
            <v>-12788.5405207039</v>
          </cell>
          <cell r="C913">
            <v>-10986.2717396722</v>
          </cell>
          <cell r="D913">
            <v>-8420.75777340305</v>
          </cell>
          <cell r="E913">
            <v>-6721.9965693</v>
          </cell>
          <cell r="F913">
            <v>-5275.31039282615</v>
          </cell>
          <cell r="G913">
            <v>-3754.93758586109</v>
          </cell>
          <cell r="H913">
            <v>-2146.35057531272</v>
          </cell>
          <cell r="I913">
            <v>-369.604579936715</v>
          </cell>
          <cell r="J913">
            <v>1594.22976605595</v>
          </cell>
          <cell r="K913">
            <v>3756.98112047903</v>
          </cell>
          <cell r="L913">
            <v>6141.04639116855</v>
          </cell>
          <cell r="M913">
            <v>8766.81372794971</v>
          </cell>
          <cell r="N913">
            <v>11664.1580306059</v>
          </cell>
          <cell r="O913">
            <v>15272.5054624261</v>
          </cell>
          <cell r="P913">
            <v>19758.9783767767</v>
          </cell>
          <cell r="Q913">
            <v>24751.0225203813</v>
          </cell>
          <cell r="R913">
            <v>30130.6120244579</v>
          </cell>
          <cell r="S913">
            <v>35927.8330425145</v>
          </cell>
          <cell r="T913">
            <v>42175.1073943457</v>
          </cell>
          <cell r="U913">
            <v>48907.3738898762</v>
          </cell>
          <cell r="V913">
            <v>56162.2837296461</v>
          </cell>
          <cell r="W913">
            <v>63980.4110747436</v>
          </cell>
          <cell r="X913">
            <v>72405.4799638283</v>
          </cell>
          <cell r="Y913">
            <v>81484.6088463138</v>
          </cell>
          <cell r="Z913">
            <v>91268.5740992954</v>
          </cell>
          <cell r="AA913">
            <v>101812.094001983</v>
          </cell>
          <cell r="AB913">
            <v>113174.134755807</v>
          </cell>
          <cell r="AC913">
            <v>125418.240261658</v>
          </cell>
          <cell r="AD913">
            <v>138612.887498596</v>
          </cell>
          <cell r="AE913">
            <v>50935.9373673494</v>
          </cell>
          <cell r="AF913">
            <v>46825.9420491467</v>
          </cell>
          <cell r="AG913">
            <v>44107.4630570857</v>
          </cell>
          <cell r="AH913">
            <v>41555.2822601385</v>
          </cell>
          <cell r="AI913">
            <v>39153.7480634709</v>
          </cell>
          <cell r="AJ913">
            <v>36889.1653216028</v>
          </cell>
          <cell r="AK913">
            <v>34689.145408426</v>
          </cell>
          <cell r="AL913">
            <v>32489.1254952492</v>
          </cell>
          <cell r="AM913">
            <v>30287.1491327181</v>
          </cell>
          <cell r="AN913">
            <v>28087.1292195412</v>
          </cell>
          <cell r="AO913">
            <v>25885.1528570101</v>
          </cell>
          <cell r="AP913">
            <v>23685.1329438333</v>
          </cell>
          <cell r="AQ913">
            <v>21483.1565813022</v>
          </cell>
          <cell r="AR913">
            <v>19283.1366681254</v>
          </cell>
          <cell r="AS913">
            <v>17660.2693144612</v>
          </cell>
          <cell r="AT913">
            <v>16614.5545203095</v>
          </cell>
          <cell r="AU913">
            <v>15568.8397261578</v>
          </cell>
          <cell r="AV913">
            <v>14523.1249320061</v>
          </cell>
          <cell r="AW913">
            <v>13477.4101378544</v>
          </cell>
          <cell r="AX913">
            <v>12431.6953437027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</row>
        <row r="914">
          <cell r="A914">
            <v>-3182.01308480893</v>
          </cell>
          <cell r="B914">
            <v>-12870.5345957715</v>
          </cell>
          <cell r="C914">
            <v>-11158.4768871565</v>
          </cell>
          <cell r="D914">
            <v>-8950.42356243229</v>
          </cell>
          <cell r="E914">
            <v>-7411.28587142262</v>
          </cell>
          <cell r="F914">
            <v>-6017.13389916768</v>
          </cell>
          <cell r="G914">
            <v>-4553.45979675288</v>
          </cell>
          <cell r="H914">
            <v>-3006.05174608771</v>
          </cell>
          <cell r="I914">
            <v>-1295.27655261764</v>
          </cell>
          <cell r="J914">
            <v>597.428233952488</v>
          </cell>
          <cell r="K914">
            <v>2683.48989658448</v>
          </cell>
          <cell r="L914">
            <v>4984.87737983321</v>
          </cell>
          <cell r="M914">
            <v>7521.51568473731</v>
          </cell>
          <cell r="N914">
            <v>10322.786142665</v>
          </cell>
          <cell r="O914">
            <v>13827.7811180032</v>
          </cell>
          <cell r="P914">
            <v>18203.1301637375</v>
          </cell>
          <cell r="Q914">
            <v>23075.491375844</v>
          </cell>
          <cell r="R914">
            <v>28326.1066514117</v>
          </cell>
          <cell r="S914">
            <v>33984.3408364149</v>
          </cell>
          <cell r="T914">
            <v>40081.8384461359</v>
          </cell>
          <cell r="U914">
            <v>46652.700641818</v>
          </cell>
          <cell r="V914">
            <v>53733.6759464758</v>
          </cell>
          <cell r="W914">
            <v>61364.3657664695</v>
          </cell>
          <cell r="X914">
            <v>69587.4458682536</v>
          </cell>
          <cell r="Y914">
            <v>78448.9050489405</v>
          </cell>
          <cell r="Z914">
            <v>87998.3023354806</v>
          </cell>
          <cell r="AA914">
            <v>98289.0441508836</v>
          </cell>
          <cell r="AB914">
            <v>109378.682997573</v>
          </cell>
          <cell r="AC914">
            <v>121329.239328305</v>
          </cell>
          <cell r="AD914">
            <v>134207.548404768</v>
          </cell>
          <cell r="AE914">
            <v>50960.7519423265</v>
          </cell>
          <cell r="AF914">
            <v>46848.7543484761</v>
          </cell>
          <cell r="AG914">
            <v>44128.9509889006</v>
          </cell>
          <cell r="AH914">
            <v>41575.526840304</v>
          </cell>
          <cell r="AI914">
            <v>39172.8226828294</v>
          </cell>
          <cell r="AJ914">
            <v>36907.1366991022</v>
          </cell>
          <cell r="AK914">
            <v>34706.0449972844</v>
          </cell>
          <cell r="AL914">
            <v>32504.9532954666</v>
          </cell>
          <cell r="AM914">
            <v>30301.9041911668</v>
          </cell>
          <cell r="AN914">
            <v>28100.812489349</v>
          </cell>
          <cell r="AO914">
            <v>25897.7633850491</v>
          </cell>
          <cell r="AP914">
            <v>23696.6716832314</v>
          </cell>
          <cell r="AQ914">
            <v>21493.6225789315</v>
          </cell>
          <cell r="AR914">
            <v>19292.5308771137</v>
          </cell>
          <cell r="AS914">
            <v>17668.8729075168</v>
          </cell>
          <cell r="AT914">
            <v>16622.6486701409</v>
          </cell>
          <cell r="AU914">
            <v>15576.4244327649</v>
          </cell>
          <cell r="AV914">
            <v>14530.200195389</v>
          </cell>
          <cell r="AW914">
            <v>13483.975958013</v>
          </cell>
          <cell r="AX914">
            <v>12437.751720637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</row>
        <row r="915">
          <cell r="A915">
            <v>-3504.25919768135</v>
          </cell>
          <cell r="B915">
            <v>-14267.1185600632</v>
          </cell>
          <cell r="C915">
            <v>-12573.9745743366</v>
          </cell>
          <cell r="D915">
            <v>-9983.73372125149</v>
          </cell>
          <cell r="E915">
            <v>-8204.18386703919</v>
          </cell>
          <cell r="F915">
            <v>-6672.03774856724</v>
          </cell>
          <cell r="G915">
            <v>-5077.24704922236</v>
          </cell>
          <cell r="H915">
            <v>-3404.59281459217</v>
          </cell>
          <cell r="I915">
            <v>-1567.49918593102</v>
          </cell>
          <cell r="J915">
            <v>453.718541810146</v>
          </cell>
          <cell r="K915">
            <v>2670.47685131831</v>
          </cell>
          <cell r="L915">
            <v>5105.66661906773</v>
          </cell>
          <cell r="M915">
            <v>7779.80574662542</v>
          </cell>
          <cell r="N915">
            <v>10724.0450316336</v>
          </cell>
          <cell r="O915">
            <v>14419.8373701009</v>
          </cell>
          <cell r="P915">
            <v>19052.2818981879</v>
          </cell>
          <cell r="Q915">
            <v>24215.5381077042</v>
          </cell>
          <cell r="R915">
            <v>29779.6313153248</v>
          </cell>
          <cell r="S915">
            <v>35775.6795389302</v>
          </cell>
          <cell r="T915">
            <v>42237.2165690002</v>
          </cell>
          <cell r="U915">
            <v>49200.3795113189</v>
          </cell>
          <cell r="V915">
            <v>56704.1108891078</v>
          </cell>
          <cell r="W915">
            <v>64790.376434872</v>
          </cell>
          <cell r="X915">
            <v>73504.3997899939</v>
          </cell>
          <cell r="Y915">
            <v>82894.915424666</v>
          </cell>
          <cell r="Z915">
            <v>93014.441192656</v>
          </cell>
          <cell r="AA915">
            <v>103919.572045206</v>
          </cell>
          <cell r="AB915">
            <v>115671.296546704</v>
          </cell>
          <cell r="AC915">
            <v>128335.337962293</v>
          </cell>
          <cell r="AD915">
            <v>141982.521824995</v>
          </cell>
          <cell r="AE915">
            <v>56028.4432713504</v>
          </cell>
          <cell r="AF915">
            <v>51507.5361980067</v>
          </cell>
          <cell r="AG915">
            <v>48517.267364971</v>
          </cell>
          <cell r="AH915">
            <v>45709.9229949497</v>
          </cell>
          <cell r="AI915">
            <v>43068.2866678944</v>
          </cell>
          <cell r="AJ915">
            <v>40577.2940162629</v>
          </cell>
          <cell r="AK915">
            <v>38157.319097331</v>
          </cell>
          <cell r="AL915">
            <v>35737.3441783992</v>
          </cell>
          <cell r="AM915">
            <v>33315.2172069613</v>
          </cell>
          <cell r="AN915">
            <v>30895.2422880294</v>
          </cell>
          <cell r="AO915">
            <v>28473.1153165916</v>
          </cell>
          <cell r="AP915">
            <v>26053.1403976597</v>
          </cell>
          <cell r="AQ915">
            <v>23631.0134262218</v>
          </cell>
          <cell r="AR915">
            <v>21211.03850729</v>
          </cell>
          <cell r="AS915">
            <v>19425.9190776437</v>
          </cell>
          <cell r="AT915">
            <v>18275.6551372828</v>
          </cell>
          <cell r="AU915">
            <v>17125.391196922</v>
          </cell>
          <cell r="AV915">
            <v>15975.1272565612</v>
          </cell>
          <cell r="AW915">
            <v>14824.8633162004</v>
          </cell>
          <cell r="AX915">
            <v>13674.5993758395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</row>
        <row r="916">
          <cell r="A916">
            <v>-3509.28742742466</v>
          </cell>
          <cell r="B916">
            <v>-14197.5746985414</v>
          </cell>
          <cell r="C916">
            <v>-12362.0022418754</v>
          </cell>
          <cell r="D916">
            <v>-9621.47375582213</v>
          </cell>
          <cell r="E916">
            <v>-7772.3530578198</v>
          </cell>
          <cell r="F916">
            <v>-6199.80682804353</v>
          </cell>
          <cell r="G916">
            <v>-4562.08577343483</v>
          </cell>
          <cell r="H916">
            <v>-2843.7214090885</v>
          </cell>
          <cell r="I916">
            <v>-957.667144498544</v>
          </cell>
          <cell r="J916">
            <v>1116.04987246389</v>
          </cell>
          <cell r="K916">
            <v>3389.11459682075</v>
          </cell>
          <cell r="L916">
            <v>5884.73938813368</v>
          </cell>
          <cell r="M916">
            <v>8623.77478481852</v>
          </cell>
          <cell r="N916">
            <v>11637.7690003641</v>
          </cell>
          <cell r="O916">
            <v>15409.9971339086</v>
          </cell>
          <cell r="P916">
            <v>20126.5854481891</v>
          </cell>
          <cell r="Q916">
            <v>25380.9946551196</v>
          </cell>
          <cell r="R916">
            <v>31043.3173042372</v>
          </cell>
          <cell r="S916">
            <v>37145.2207761671</v>
          </cell>
          <cell r="T916">
            <v>43720.8308725916</v>
          </cell>
          <cell r="U916">
            <v>50806.9226698655</v>
          </cell>
          <cell r="V916">
            <v>58443.1261890942</v>
          </cell>
          <cell r="W916">
            <v>66672.1480329142</v>
          </cell>
          <cell r="X916">
            <v>75540.0102285129</v>
          </cell>
          <cell r="Y916">
            <v>85096.3076126531</v>
          </cell>
          <cell r="Z916">
            <v>95394.485198165</v>
          </cell>
          <cell r="AA916">
            <v>106492.137073121</v>
          </cell>
          <cell r="AB916">
            <v>118451.32850433</v>
          </cell>
          <cell r="AC916">
            <v>131338.94304656</v>
          </cell>
          <cell r="AD916">
            <v>145227.056598758</v>
          </cell>
          <cell r="AE916">
            <v>56203.063444586</v>
          </cell>
          <cell r="AF916">
            <v>51668.0663567741</v>
          </cell>
          <cell r="AG916">
            <v>48668.4779490516</v>
          </cell>
          <cell r="AH916">
            <v>45852.3841130162</v>
          </cell>
          <cell r="AI916">
            <v>43202.5147713326</v>
          </cell>
          <cell r="AJ916">
            <v>40703.7586063325</v>
          </cell>
          <cell r="AK916">
            <v>38276.2415103403</v>
          </cell>
          <cell r="AL916">
            <v>35848.7244143481</v>
          </cell>
          <cell r="AM916">
            <v>33419.048558689</v>
          </cell>
          <cell r="AN916">
            <v>30991.5314626968</v>
          </cell>
          <cell r="AO916">
            <v>28561.8556070376</v>
          </cell>
          <cell r="AP916">
            <v>26134.3385110454</v>
          </cell>
          <cell r="AQ916">
            <v>23704.6626553863</v>
          </cell>
          <cell r="AR916">
            <v>21277.1455593941</v>
          </cell>
          <cell r="AS916">
            <v>19486.4625651393</v>
          </cell>
          <cell r="AT916">
            <v>18332.6136726219</v>
          </cell>
          <cell r="AU916">
            <v>17178.7647801046</v>
          </cell>
          <cell r="AV916">
            <v>16024.9158875872</v>
          </cell>
          <cell r="AW916">
            <v>14871.0669950699</v>
          </cell>
          <cell r="AX916">
            <v>13717.2181025526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</row>
        <row r="917">
          <cell r="A917">
            <v>-3682.86353461967</v>
          </cell>
          <cell r="B917">
            <v>-14957.4245698514</v>
          </cell>
          <cell r="C917">
            <v>-13098.2215722056</v>
          </cell>
          <cell r="D917">
            <v>-10371.530286793</v>
          </cell>
          <cell r="E917">
            <v>-8495.44149100386</v>
          </cell>
          <cell r="F917">
            <v>-6872.00910063034</v>
          </cell>
          <cell r="G917">
            <v>-5188.8854822286</v>
          </cell>
          <cell r="H917">
            <v>-3430.20136144511</v>
          </cell>
          <cell r="I917">
            <v>-1505.33685409358</v>
          </cell>
          <cell r="J917">
            <v>606.120944559527</v>
          </cell>
          <cell r="K917">
            <v>2915.67680242384</v>
          </cell>
          <cell r="L917">
            <v>5446.84959307914</v>
          </cell>
          <cell r="M917">
            <v>8220.60531416818</v>
          </cell>
          <cell r="N917">
            <v>11269.2229278546</v>
          </cell>
          <cell r="O917">
            <v>15098.461004989</v>
          </cell>
          <cell r="P917">
            <v>19904.0979072075</v>
          </cell>
          <cell r="Q917">
            <v>25261.8916797968</v>
          </cell>
          <cell r="R917">
            <v>31035.6249070868</v>
          </cell>
          <cell r="S917">
            <v>37257.5880499128</v>
          </cell>
          <cell r="T917">
            <v>43962.5783615028</v>
          </cell>
          <cell r="U917">
            <v>51188.094496286</v>
          </cell>
          <cell r="V917">
            <v>58974.5462266886</v>
          </cell>
          <cell r="W917">
            <v>67365.4804407894</v>
          </cell>
          <cell r="X917">
            <v>76407.8246847609</v>
          </cell>
          <cell r="Y917">
            <v>86152.1496121425</v>
          </cell>
          <cell r="Z917">
            <v>96652.9518077345</v>
          </cell>
          <cell r="AA917">
            <v>107968.958567843</v>
          </cell>
          <cell r="AB917">
            <v>120163.456341412</v>
          </cell>
          <cell r="AC917">
            <v>133304.644668887</v>
          </cell>
          <cell r="AD917">
            <v>147466.01759828</v>
          </cell>
          <cell r="AE917">
            <v>58920.9509093732</v>
          </cell>
          <cell r="AF917">
            <v>54166.6488409713</v>
          </cell>
          <cell r="AG917">
            <v>51022.005284415</v>
          </cell>
          <cell r="AH917">
            <v>48069.7297944353</v>
          </cell>
          <cell r="AI917">
            <v>45291.7171412365</v>
          </cell>
          <cell r="AJ917">
            <v>42672.1252487478</v>
          </cell>
          <cell r="AK917">
            <v>40127.2174291653</v>
          </cell>
          <cell r="AL917">
            <v>37582.3096095827</v>
          </cell>
          <cell r="AM917">
            <v>35035.1386362757</v>
          </cell>
          <cell r="AN917">
            <v>32490.2308166932</v>
          </cell>
          <cell r="AO917">
            <v>29943.0598433862</v>
          </cell>
          <cell r="AP917">
            <v>27398.1520238036</v>
          </cell>
          <cell r="AQ917">
            <v>24850.9810504966</v>
          </cell>
          <cell r="AR917">
            <v>22306.0732309141</v>
          </cell>
          <cell r="AS917">
            <v>20428.7957600381</v>
          </cell>
          <cell r="AT917">
            <v>19219.1486378686</v>
          </cell>
          <cell r="AU917">
            <v>18009.5015156992</v>
          </cell>
          <cell r="AV917">
            <v>16799.8543935298</v>
          </cell>
          <cell r="AW917">
            <v>15590.2072713604</v>
          </cell>
          <cell r="AX917">
            <v>14380.5601491909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</row>
        <row r="918">
          <cell r="A918">
            <v>-2870.84564136326</v>
          </cell>
          <cell r="B918">
            <v>-11523.4808398883</v>
          </cell>
          <cell r="C918">
            <v>-9850.71590556127</v>
          </cell>
          <cell r="D918">
            <v>-7387.48701421398</v>
          </cell>
          <cell r="E918">
            <v>-5796.23821097607</v>
          </cell>
          <cell r="F918">
            <v>-4469.21654275966</v>
          </cell>
          <cell r="G918">
            <v>-3060.91427621625</v>
          </cell>
          <cell r="H918">
            <v>-1557.69345696518</v>
          </cell>
          <cell r="I918">
            <v>113.809946528016</v>
          </cell>
          <cell r="J918">
            <v>1971.53761665856</v>
          </cell>
          <cell r="K918">
            <v>4027.42501870165</v>
          </cell>
          <cell r="L918">
            <v>6303.08808807456</v>
          </cell>
          <cell r="M918">
            <v>8818.45788546557</v>
          </cell>
          <cell r="N918">
            <v>11601.8316098164</v>
          </cell>
          <cell r="O918">
            <v>15052.1064618832</v>
          </cell>
          <cell r="P918">
            <v>19318.8172426013</v>
          </cell>
          <cell r="Q918">
            <v>24060.7539591178</v>
          </cell>
          <cell r="R918">
            <v>29170.8195465482</v>
          </cell>
          <cell r="S918">
            <v>34677.5928058557</v>
          </cell>
          <cell r="T918">
            <v>40611.8711845941</v>
          </cell>
          <cell r="U918">
            <v>47006.8430162091</v>
          </cell>
          <cell r="V918">
            <v>53898.2731307234</v>
          </cell>
          <cell r="W918">
            <v>61324.7028748622</v>
          </cell>
          <cell r="X918">
            <v>69327.6656602603</v>
          </cell>
          <cell r="Y918">
            <v>77951.9192452368</v>
          </cell>
          <cell r="Z918">
            <v>87245.6960492085</v>
          </cell>
          <cell r="AA918">
            <v>97260.9728996604</v>
          </cell>
          <cell r="AB918">
            <v>108053.761720276</v>
          </cell>
          <cell r="AC918">
            <v>119684.422785939</v>
          </cell>
          <cell r="AD918">
            <v>132218.002296544</v>
          </cell>
          <cell r="AE918">
            <v>46071.80159397</v>
          </cell>
          <cell r="AF918">
            <v>42354.2909592533</v>
          </cell>
          <cell r="AG918">
            <v>39895.4135686923</v>
          </cell>
          <cell r="AH918">
            <v>37586.9536995653</v>
          </cell>
          <cell r="AI918">
            <v>35414.7544086786</v>
          </cell>
          <cell r="AJ918">
            <v>33366.4283707376</v>
          </cell>
          <cell r="AK918">
            <v>31376.499723471</v>
          </cell>
          <cell r="AL918">
            <v>29386.5710762044</v>
          </cell>
          <cell r="AM918">
            <v>27394.8728110386</v>
          </cell>
          <cell r="AN918">
            <v>25404.944163772</v>
          </cell>
          <cell r="AO918">
            <v>23413.2458986062</v>
          </cell>
          <cell r="AP918">
            <v>21423.3172513396</v>
          </cell>
          <cell r="AQ918">
            <v>19431.6189861738</v>
          </cell>
          <cell r="AR918">
            <v>17441.6903389072</v>
          </cell>
          <cell r="AS918">
            <v>15973.7989719118</v>
          </cell>
          <cell r="AT918">
            <v>15027.9448851876</v>
          </cell>
          <cell r="AU918">
            <v>14082.0907984634</v>
          </cell>
          <cell r="AV918">
            <v>13136.2367117392</v>
          </cell>
          <cell r="AW918">
            <v>12190.382625015</v>
          </cell>
          <cell r="AX918">
            <v>11244.5285382908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</row>
        <row r="919">
          <cell r="A919">
            <v>-3780.97390235214</v>
          </cell>
          <cell r="B919">
            <v>-15400.2902246797</v>
          </cell>
          <cell r="C919">
            <v>-13644.5184062466</v>
          </cell>
          <cell r="D919">
            <v>-11015.4457366765</v>
          </cell>
          <cell r="E919">
            <v>-9155.81333107626</v>
          </cell>
          <cell r="F919">
            <v>-7523.46372263365</v>
          </cell>
          <cell r="G919">
            <v>-5836.03585192515</v>
          </cell>
          <cell r="H919">
            <v>-4077.55378055737</v>
          </cell>
          <cell r="I919">
            <v>-2155.51611559636</v>
          </cell>
          <cell r="J919">
            <v>-49.4003572342383</v>
          </cell>
          <cell r="K919">
            <v>2252.04836189104</v>
          </cell>
          <cell r="L919">
            <v>4772.36117769254</v>
          </cell>
          <cell r="M919">
            <v>7532.39648081468</v>
          </cell>
          <cell r="N919">
            <v>10564.658240738</v>
          </cell>
          <cell r="O919">
            <v>14387.3482693517</v>
          </cell>
          <cell r="P919">
            <v>19201.4568777855</v>
          </cell>
          <cell r="Q919">
            <v>24572.5543156992</v>
          </cell>
          <cell r="R919">
            <v>30360.6240064271</v>
          </cell>
          <cell r="S919">
            <v>36598.036589606</v>
          </cell>
          <cell r="T919">
            <v>43319.6757217543</v>
          </cell>
          <cell r="U919">
            <v>50563.1331683037</v>
          </cell>
          <cell r="V919">
            <v>58368.9190411319</v>
          </cell>
          <cell r="W919">
            <v>66780.6883573813</v>
          </cell>
          <cell r="X919">
            <v>75845.4851866287</v>
          </cell>
          <cell r="Y919">
            <v>85614.0057518324</v>
          </cell>
          <cell r="Z919">
            <v>96140.8819554914</v>
          </cell>
          <cell r="AA919">
            <v>107484.986916676</v>
          </cell>
          <cell r="AB919">
            <v>119709.764227693</v>
          </cell>
          <cell r="AC919">
            <v>132883.582771801</v>
          </cell>
          <cell r="AD919">
            <v>147080.119086345</v>
          </cell>
          <cell r="AE919">
            <v>60449.3579427481</v>
          </cell>
          <cell r="AF919">
            <v>55571.7294750267</v>
          </cell>
          <cell r="AG919">
            <v>52345.5139944754</v>
          </cell>
          <cell r="AH919">
            <v>49316.6566002034</v>
          </cell>
          <cell r="AI919">
            <v>46466.5824135022</v>
          </cell>
          <cell r="AJ919">
            <v>43779.0384155016</v>
          </cell>
          <cell r="AK919">
            <v>41168.1157921743</v>
          </cell>
          <cell r="AL919">
            <v>38557.1931688469</v>
          </cell>
          <cell r="AM919">
            <v>35943.9486856809</v>
          </cell>
          <cell r="AN919">
            <v>33333.0260623535</v>
          </cell>
          <cell r="AO919">
            <v>30719.7815791876</v>
          </cell>
          <cell r="AP919">
            <v>28108.8589558602</v>
          </cell>
          <cell r="AQ919">
            <v>25495.6144726942</v>
          </cell>
          <cell r="AR919">
            <v>22884.6918493669</v>
          </cell>
          <cell r="AS919">
            <v>20958.7178784209</v>
          </cell>
          <cell r="AT919">
            <v>19717.6925598562</v>
          </cell>
          <cell r="AU919">
            <v>18476.6672412916</v>
          </cell>
          <cell r="AV919">
            <v>17235.641922727</v>
          </cell>
          <cell r="AW919">
            <v>15994.6166041624</v>
          </cell>
          <cell r="AX919">
            <v>14753.5912855978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</row>
        <row r="920">
          <cell r="A920">
            <v>-3637.30738389244</v>
          </cell>
          <cell r="B920">
            <v>-14879.6113116745</v>
          </cell>
          <cell r="C920">
            <v>-13124.9690952863</v>
          </cell>
          <cell r="D920">
            <v>-10560.3222876987</v>
          </cell>
          <cell r="E920">
            <v>-8775.37768931751</v>
          </cell>
          <cell r="F920">
            <v>-7207.01355371206</v>
          </cell>
          <cell r="G920">
            <v>-5580.2946796357</v>
          </cell>
          <cell r="H920">
            <v>-3879.71299281065</v>
          </cell>
          <cell r="I920">
            <v>-2016.01636115447</v>
          </cell>
          <cell r="J920">
            <v>30.7965672203755</v>
          </cell>
          <cell r="K920">
            <v>2271.99089709824</v>
          </cell>
          <cell r="L920">
            <v>4730.67127354841</v>
          </cell>
          <cell r="M920">
            <v>7427.42423174999</v>
          </cell>
          <cell r="N920">
            <v>10393.9309483249</v>
          </cell>
          <cell r="O920">
            <v>14128.5477189006</v>
          </cell>
          <cell r="P920">
            <v>18823.6165047493</v>
          </cell>
          <cell r="Q920">
            <v>24059.9463112268</v>
          </cell>
          <cell r="R920">
            <v>29702.7860090484</v>
          </cell>
          <cell r="S920">
            <v>35783.6940175399</v>
          </cell>
          <cell r="T920">
            <v>42336.6787181349</v>
          </cell>
          <cell r="U920">
            <v>49398.388651301</v>
          </cell>
          <cell r="V920">
            <v>57008.3174789461</v>
          </cell>
          <cell r="W920">
            <v>65209.0248585908</v>
          </cell>
          <cell r="X920">
            <v>74046.3744645752</v>
          </cell>
          <cell r="Y920">
            <v>83569.7904874714</v>
          </cell>
          <cell r="Z920">
            <v>93832.5340462123</v>
          </cell>
          <cell r="AA920">
            <v>104892.001058811</v>
          </cell>
          <cell r="AB920">
            <v>116810.043237561</v>
          </cell>
          <cell r="AC920">
            <v>129653.314003922</v>
          </cell>
          <cell r="AD920">
            <v>143493.641257688</v>
          </cell>
          <cell r="AE920">
            <v>58074.3565012588</v>
          </cell>
          <cell r="AF920">
            <v>53388.3657123505</v>
          </cell>
          <cell r="AG920">
            <v>50288.9053649823</v>
          </cell>
          <cell r="AH920">
            <v>47379.0490804371</v>
          </cell>
          <cell r="AI920">
            <v>44640.9517704494</v>
          </cell>
          <cell r="AJ920">
            <v>42058.9989827867</v>
          </cell>
          <cell r="AK920">
            <v>39550.65718422</v>
          </cell>
          <cell r="AL920">
            <v>37042.3153856532</v>
          </cell>
          <cell r="AM920">
            <v>34531.7429510533</v>
          </cell>
          <cell r="AN920">
            <v>32023.4011524866</v>
          </cell>
          <cell r="AO920">
            <v>29512.8287178866</v>
          </cell>
          <cell r="AP920">
            <v>27004.4869193199</v>
          </cell>
          <cell r="AQ920">
            <v>24493.91448472</v>
          </cell>
          <cell r="AR920">
            <v>21985.5726861533</v>
          </cell>
          <cell r="AS920">
            <v>20135.2685173845</v>
          </cell>
          <cell r="AT920">
            <v>18943.0019784136</v>
          </cell>
          <cell r="AU920">
            <v>17750.7354394428</v>
          </cell>
          <cell r="AV920">
            <v>16558.4689004719</v>
          </cell>
          <cell r="AW920">
            <v>15366.2023615011</v>
          </cell>
          <cell r="AX920">
            <v>14173.9358225303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</row>
        <row r="921">
          <cell r="A921">
            <v>-3699.23181021513</v>
          </cell>
          <cell r="B921">
            <v>-14974.7974352219</v>
          </cell>
          <cell r="C921">
            <v>-13133.9488196466</v>
          </cell>
          <cell r="D921">
            <v>-10348.3510639021</v>
          </cell>
          <cell r="E921">
            <v>-8432.51888679875</v>
          </cell>
          <cell r="F921">
            <v>-6791.59902625305</v>
          </cell>
          <cell r="G921">
            <v>-5090.74127140202</v>
          </cell>
          <cell r="H921">
            <v>-3313.95987211632</v>
          </cell>
          <cell r="I921">
            <v>-1370.13950233988</v>
          </cell>
          <cell r="J921">
            <v>761.265016235946</v>
          </cell>
          <cell r="K921">
            <v>3091.8239327529</v>
          </cell>
          <cell r="L921">
            <v>5645.18564569556</v>
          </cell>
          <cell r="M921">
            <v>8442.43043262935</v>
          </cell>
          <cell r="N921">
            <v>11516.0318072276</v>
          </cell>
          <cell r="O921">
            <v>15374.5128720392</v>
          </cell>
          <cell r="P921">
            <v>20214.9146007108</v>
          </cell>
          <cell r="Q921">
            <v>25611.0461899202</v>
          </cell>
          <cell r="R921">
            <v>31426.0934981691</v>
          </cell>
          <cell r="S921">
            <v>37692.5780414282</v>
          </cell>
          <cell r="T921">
            <v>44445.5460654716</v>
          </cell>
          <cell r="U921">
            <v>51722.7645472131</v>
          </cell>
          <cell r="V921">
            <v>59564.9324121354</v>
          </cell>
          <cell r="W921">
            <v>68015.9081490768</v>
          </cell>
          <cell r="X921">
            <v>77122.9550953463</v>
          </cell>
          <cell r="Y921">
            <v>86937.0057639584</v>
          </cell>
          <cell r="Z921">
            <v>97512.9466912798</v>
          </cell>
          <cell r="AA921">
            <v>108909.925398137</v>
          </cell>
          <cell r="AB921">
            <v>121191.681181114</v>
          </cell>
          <cell r="AC921">
            <v>134426.901584039</v>
          </cell>
          <cell r="AD921">
            <v>148689.606543275</v>
          </cell>
          <cell r="AE921">
            <v>59241.0038878415</v>
          </cell>
          <cell r="AF921">
            <v>54460.8769046335</v>
          </cell>
          <cell r="AG921">
            <v>51299.1519445873</v>
          </cell>
          <cell r="AH921">
            <v>48330.8399760843</v>
          </cell>
          <cell r="AI921">
            <v>45537.7374234498</v>
          </cell>
          <cell r="AJ921">
            <v>42903.9161579686</v>
          </cell>
          <cell r="AK921">
            <v>40345.1846421453</v>
          </cell>
          <cell r="AL921">
            <v>37786.4531263221</v>
          </cell>
          <cell r="AM921">
            <v>35225.4461635395</v>
          </cell>
          <cell r="AN921">
            <v>32666.7146477162</v>
          </cell>
          <cell r="AO921">
            <v>30105.7076849336</v>
          </cell>
          <cell r="AP921">
            <v>27546.9761691103</v>
          </cell>
          <cell r="AQ921">
            <v>24985.9692063277</v>
          </cell>
          <cell r="AR921">
            <v>22427.2376905045</v>
          </cell>
          <cell r="AS921">
            <v>20539.7630276842</v>
          </cell>
          <cell r="AT921">
            <v>19323.5452178668</v>
          </cell>
          <cell r="AU921">
            <v>18107.3274080494</v>
          </cell>
          <cell r="AV921">
            <v>16891.109598232</v>
          </cell>
          <cell r="AW921">
            <v>15674.8917884146</v>
          </cell>
          <cell r="AX921">
            <v>14458.6739785972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</row>
        <row r="922">
          <cell r="A922">
            <v>-3722.40781007189</v>
          </cell>
          <cell r="B922">
            <v>-15224.8729501896</v>
          </cell>
          <cell r="C922">
            <v>-13675.5371139734</v>
          </cell>
          <cell r="D922">
            <v>-11007.621176686</v>
          </cell>
          <cell r="E922">
            <v>-9136.40274278704</v>
          </cell>
          <cell r="F922">
            <v>-7541.77668208159</v>
          </cell>
          <cell r="G922">
            <v>-5891.54274125426</v>
          </cell>
          <cell r="H922">
            <v>-4169.98683167408</v>
          </cell>
          <cell r="I922">
            <v>-2286.04126608054</v>
          </cell>
          <cell r="J922">
            <v>-219.478324890614</v>
          </cell>
          <cell r="K922">
            <v>2040.87907628378</v>
          </cell>
          <cell r="L922">
            <v>4518.29471595566</v>
          </cell>
          <cell r="M922">
            <v>7233.41762859938</v>
          </cell>
          <cell r="N922">
            <v>10218.3039159352</v>
          </cell>
          <cell r="O922">
            <v>13982.7197319336</v>
          </cell>
          <cell r="P922">
            <v>18723.9082206256</v>
          </cell>
          <cell r="Q922">
            <v>24013.7035734108</v>
          </cell>
          <cell r="R922">
            <v>29714.1594868494</v>
          </cell>
          <cell r="S922">
            <v>35857.1566075124</v>
          </cell>
          <cell r="T922">
            <v>42477.0505594176</v>
          </cell>
          <cell r="U922">
            <v>49610.8640829605</v>
          </cell>
          <cell r="V922">
            <v>57298.4940900904</v>
          </cell>
          <cell r="W922">
            <v>65582.9347937173</v>
          </cell>
          <cell r="X922">
            <v>74510.5181592355</v>
          </cell>
          <cell r="Y922">
            <v>84131.1730229227</v>
          </cell>
          <cell r="Z922">
            <v>94498.7043263747</v>
          </cell>
          <cell r="AA922">
            <v>105671.094028635</v>
          </cell>
          <cell r="AB922">
            <v>117710.825378914</v>
          </cell>
          <cell r="AC922">
            <v>130685.232363444</v>
          </cell>
          <cell r="AD922">
            <v>144666.876280798</v>
          </cell>
          <cell r="AE922">
            <v>59453.0718534788</v>
          </cell>
          <cell r="AF922">
            <v>54655.8332121575</v>
          </cell>
          <cell r="AG922">
            <v>51482.7900681479</v>
          </cell>
          <cell r="AH922">
            <v>48503.852285779</v>
          </cell>
          <cell r="AI922">
            <v>45700.7511251318</v>
          </cell>
          <cell r="AJ922">
            <v>43057.5014387771</v>
          </cell>
          <cell r="AK922">
            <v>40489.6103045889</v>
          </cell>
          <cell r="AL922">
            <v>37921.7191704006</v>
          </cell>
          <cell r="AM922">
            <v>35351.5444437224</v>
          </cell>
          <cell r="AN922">
            <v>32783.6533095341</v>
          </cell>
          <cell r="AO922">
            <v>30213.478582856</v>
          </cell>
          <cell r="AP922">
            <v>27645.5874486677</v>
          </cell>
          <cell r="AQ922">
            <v>25075.4127219896</v>
          </cell>
          <cell r="AR922">
            <v>22507.5215878013</v>
          </cell>
          <cell r="AS922">
            <v>20613.2902381312</v>
          </cell>
          <cell r="AT922">
            <v>19392.7186729793</v>
          </cell>
          <cell r="AU922">
            <v>18172.1471078273</v>
          </cell>
          <cell r="AV922">
            <v>16951.5755426754</v>
          </cell>
          <cell r="AW922">
            <v>15731.0039775235</v>
          </cell>
          <cell r="AX922">
            <v>14510.4324123716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</row>
        <row r="923">
          <cell r="A923">
            <v>-3040.36947934962</v>
          </cell>
          <cell r="B923">
            <v>-12294.3092765351</v>
          </cell>
          <cell r="C923">
            <v>-10661.3908879888</v>
          </cell>
          <cell r="D923">
            <v>-8317.27760620899</v>
          </cell>
          <cell r="E923">
            <v>-6745.70036067173</v>
          </cell>
          <cell r="F923">
            <v>-5389.00935177483</v>
          </cell>
          <cell r="G923">
            <v>-3957.84733896105</v>
          </cell>
          <cell r="H923">
            <v>-2438.30665164268</v>
          </cell>
          <cell r="I923">
            <v>-753.698141375099</v>
          </cell>
          <cell r="J923">
            <v>1114.20857646148</v>
          </cell>
          <cell r="K923">
            <v>3177.02795474644</v>
          </cell>
          <cell r="L923">
            <v>5456.51364231488</v>
          </cell>
          <cell r="M923">
            <v>7972.53756721776</v>
          </cell>
          <cell r="N923">
            <v>10753.918892802</v>
          </cell>
          <cell r="O923">
            <v>14221.0748013119</v>
          </cell>
          <cell r="P923">
            <v>18532.6500762463</v>
          </cell>
          <cell r="Q923">
            <v>23330.104474682</v>
          </cell>
          <cell r="R923">
            <v>28499.9977259617</v>
          </cell>
          <cell r="S923">
            <v>34071.2432261465</v>
          </cell>
          <cell r="T923">
            <v>40074.9989933755</v>
          </cell>
          <cell r="U923">
            <v>46544.8419237115</v>
          </cell>
          <cell r="V923">
            <v>53516.9555749197</v>
          </cell>
          <cell r="W923">
            <v>61030.3325283908</v>
          </cell>
          <cell r="X923">
            <v>69126.9924609449</v>
          </cell>
          <cell r="Y923">
            <v>77852.2171461166</v>
          </cell>
          <cell r="Z923">
            <v>87254.8036992009</v>
          </cell>
          <cell r="AA923">
            <v>97387.3374823699</v>
          </cell>
          <cell r="AB923">
            <v>108306.486196123</v>
          </cell>
          <cell r="AC923">
            <v>120073.31680182</v>
          </cell>
          <cell r="AD923">
            <v>132753.637047736</v>
          </cell>
          <cell r="AE923">
            <v>48697.1764433061</v>
          </cell>
          <cell r="AF923">
            <v>44767.8256246839</v>
          </cell>
          <cell r="AG923">
            <v>42168.8305344576</v>
          </cell>
          <cell r="AH923">
            <v>39728.8244207423</v>
          </cell>
          <cell r="AI923">
            <v>37432.8436151604</v>
          </cell>
          <cell r="AJ923">
            <v>35267.7949078815</v>
          </cell>
          <cell r="AK923">
            <v>33164.4713326599</v>
          </cell>
          <cell r="AL923">
            <v>31061.1477574383</v>
          </cell>
          <cell r="AM923">
            <v>28955.9537236695</v>
          </cell>
          <cell r="AN923">
            <v>26852.6301484478</v>
          </cell>
          <cell r="AO923">
            <v>24747.436114679</v>
          </cell>
          <cell r="AP923">
            <v>22644.1125394574</v>
          </cell>
          <cell r="AQ923">
            <v>20538.9185056886</v>
          </cell>
          <cell r="AR923">
            <v>18435.5949304669</v>
          </cell>
          <cell r="AS923">
            <v>16884.0566266656</v>
          </cell>
          <cell r="AT923">
            <v>15884.3035942845</v>
          </cell>
          <cell r="AU923">
            <v>14884.5505619034</v>
          </cell>
          <cell r="AV923">
            <v>13884.7975295223</v>
          </cell>
          <cell r="AW923">
            <v>12885.0444971413</v>
          </cell>
          <cell r="AX923">
            <v>11885.2914647602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</row>
        <row r="924">
          <cell r="A924">
            <v>-3715.25298501429</v>
          </cell>
          <cell r="B924">
            <v>-15180.4293758415</v>
          </cell>
          <cell r="C924">
            <v>-13481.6344152392</v>
          </cell>
          <cell r="D924">
            <v>-10633.9596869861</v>
          </cell>
          <cell r="E924">
            <v>-8695.23552637639</v>
          </cell>
          <cell r="F924">
            <v>-7070.55068233007</v>
          </cell>
          <cell r="G924">
            <v>-5387.55504948009</v>
          </cell>
          <cell r="H924">
            <v>-3630.35706487503</v>
          </cell>
          <cell r="I924">
            <v>-1707.82078296828</v>
          </cell>
          <cell r="J924">
            <v>400.488609068359</v>
          </cell>
          <cell r="K924">
            <v>2705.99698765135</v>
          </cell>
          <cell r="L924">
            <v>5232.21663435814</v>
          </cell>
          <cell r="M924">
            <v>8000.07279062968</v>
          </cell>
          <cell r="N924">
            <v>11041.895468529</v>
          </cell>
          <cell r="O924">
            <v>14866.8965405116</v>
          </cell>
          <cell r="P924">
            <v>19672.2925604397</v>
          </cell>
          <cell r="Q924">
            <v>25030.9894153918</v>
          </cell>
          <cell r="R924">
            <v>30805.6958336754</v>
          </cell>
          <cell r="S924">
            <v>37028.707718841</v>
          </cell>
          <cell r="T924">
            <v>43734.8281893639</v>
          </cell>
          <cell r="U924">
            <v>50961.5622202551</v>
          </cell>
          <cell r="V924">
            <v>58749.3263952057</v>
          </cell>
          <cell r="W924">
            <v>67141.6749423356</v>
          </cell>
          <cell r="X924">
            <v>76185.5433176848</v>
          </cell>
          <cell r="Y924">
            <v>85931.5106987243</v>
          </cell>
          <cell r="Z924">
            <v>96434.0828559199</v>
          </cell>
          <cell r="AA924">
            <v>107751.996984352</v>
          </cell>
          <cell r="AB924">
            <v>119948.550200203</v>
          </cell>
          <cell r="AC924">
            <v>133091.953539286</v>
          </cell>
          <cell r="AD924">
            <v>147255.713437396</v>
          </cell>
          <cell r="AE924">
            <v>59346.659281065</v>
          </cell>
          <cell r="AF924">
            <v>54558.0070170055</v>
          </cell>
          <cell r="AG924">
            <v>51390.6431705124</v>
          </cell>
          <cell r="AH924">
            <v>48417.0372645732</v>
          </cell>
          <cell r="AI924">
            <v>45618.9532577238</v>
          </cell>
          <cell r="AJ924">
            <v>42980.4346136835</v>
          </cell>
          <cell r="AK924">
            <v>40417.1396406816</v>
          </cell>
          <cell r="AL924">
            <v>37853.8446676798</v>
          </cell>
          <cell r="AM924">
            <v>35288.270189495</v>
          </cell>
          <cell r="AN924">
            <v>32724.9752164932</v>
          </cell>
          <cell r="AO924">
            <v>30159.4007383083</v>
          </cell>
          <cell r="AP924">
            <v>27596.1057653065</v>
          </cell>
          <cell r="AQ924">
            <v>25030.5312871217</v>
          </cell>
          <cell r="AR924">
            <v>22467.2363141199</v>
          </cell>
          <cell r="AS924">
            <v>20576.3953700988</v>
          </cell>
          <cell r="AT924">
            <v>19358.0084550586</v>
          </cell>
          <cell r="AU924">
            <v>18139.6215400183</v>
          </cell>
          <cell r="AV924">
            <v>16921.234624978</v>
          </cell>
          <cell r="AW924">
            <v>15702.8477099378</v>
          </cell>
          <cell r="AX924">
            <v>14484.4607948975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</row>
        <row r="925">
          <cell r="A925">
            <v>-2974.20804168964</v>
          </cell>
          <cell r="B925">
            <v>-11956.3130391721</v>
          </cell>
          <cell r="C925">
            <v>-10413.3944623207</v>
          </cell>
          <cell r="D925">
            <v>-8144.35795949196</v>
          </cell>
          <cell r="E925">
            <v>-6604.21020694671</v>
          </cell>
          <cell r="F925">
            <v>-5274.94573677503</v>
          </cell>
          <cell r="G925">
            <v>-3869.95351451243</v>
          </cell>
          <cell r="H925">
            <v>-2375.52494035786</v>
          </cell>
          <cell r="I925">
            <v>-716.312859603488</v>
          </cell>
          <cell r="J925">
            <v>1125.69104248124</v>
          </cell>
          <cell r="K925">
            <v>3162.09677889687</v>
          </cell>
          <cell r="L925">
            <v>5414.47351266782</v>
          </cell>
          <cell r="M925">
            <v>7902.57147530669</v>
          </cell>
          <cell r="N925">
            <v>10654.8610710046</v>
          </cell>
          <cell r="O925">
            <v>14083.5967919458</v>
          </cell>
          <cell r="P925">
            <v>18343.8587726709</v>
          </cell>
          <cell r="Q925">
            <v>23083.3521560441</v>
          </cell>
          <cell r="R925">
            <v>28190.7847280295</v>
          </cell>
          <cell r="S925">
            <v>33694.7205640601</v>
          </cell>
          <cell r="T925">
            <v>39625.9412429786</v>
          </cell>
          <cell r="U925">
            <v>46017.6179975902</v>
          </cell>
          <cell r="V925">
            <v>52905.49722971</v>
          </cell>
          <cell r="W925">
            <v>60328.1004272257</v>
          </cell>
          <cell r="X925">
            <v>68326.9396012417</v>
          </cell>
          <cell r="Y925">
            <v>76946.7494481679</v>
          </cell>
          <cell r="Z925">
            <v>86235.7375351558</v>
          </cell>
          <cell r="AA925">
            <v>96245.8539080793</v>
          </cell>
          <cell r="AB925">
            <v>107033.081629884</v>
          </cell>
          <cell r="AC925">
            <v>118657.749874185</v>
          </cell>
          <cell r="AD925">
            <v>131184.871325129</v>
          </cell>
          <cell r="AE925">
            <v>47721.7061009247</v>
          </cell>
          <cell r="AF925">
            <v>43871.0654964941</v>
          </cell>
          <cell r="AG925">
            <v>41324.1317949494</v>
          </cell>
          <cell r="AH925">
            <v>38933.0023055683</v>
          </cell>
          <cell r="AI925">
            <v>36683.0131025001</v>
          </cell>
          <cell r="AJ925">
            <v>34561.3332506255</v>
          </cell>
          <cell r="AK925">
            <v>32500.142092885</v>
          </cell>
          <cell r="AL925">
            <v>30438.9509351445</v>
          </cell>
          <cell r="AM925">
            <v>28375.9267866726</v>
          </cell>
          <cell r="AN925">
            <v>26314.7356289321</v>
          </cell>
          <cell r="AO925">
            <v>24251.7114804602</v>
          </cell>
          <cell r="AP925">
            <v>22190.5203227197</v>
          </cell>
          <cell r="AQ925">
            <v>20127.4961742478</v>
          </cell>
          <cell r="AR925">
            <v>18066.3050165073</v>
          </cell>
          <cell r="AS925">
            <v>16545.846124511</v>
          </cell>
          <cell r="AT925">
            <v>15566.119498259</v>
          </cell>
          <cell r="AU925">
            <v>14586.392872007</v>
          </cell>
          <cell r="AV925">
            <v>13606.6662457551</v>
          </cell>
          <cell r="AW925">
            <v>12626.9396195031</v>
          </cell>
          <cell r="AX925">
            <v>11647.2129932511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</row>
        <row r="926">
          <cell r="A926">
            <v>-3585.96035046579</v>
          </cell>
          <cell r="B926">
            <v>-14512.7207632717</v>
          </cell>
          <cell r="C926">
            <v>-12810.4577223473</v>
          </cell>
          <cell r="D926">
            <v>-10095.9892840313</v>
          </cell>
          <cell r="E926">
            <v>-8227.72529468561</v>
          </cell>
          <cell r="F926">
            <v>-6641.95599200633</v>
          </cell>
          <cell r="G926">
            <v>-4994.2672307888</v>
          </cell>
          <cell r="H926">
            <v>-3269.06811949999</v>
          </cell>
          <cell r="I926">
            <v>-1377.7543461956</v>
          </cell>
          <cell r="J926">
            <v>699.777571188707</v>
          </cell>
          <cell r="K926">
            <v>2975.05633911983</v>
          </cell>
          <cell r="L926">
            <v>5471.35319126798</v>
          </cell>
          <cell r="M926">
            <v>8209.4845946023</v>
          </cell>
          <cell r="N926">
            <v>11221.2372449936</v>
          </cell>
          <cell r="O926">
            <v>14999.9906016209</v>
          </cell>
          <cell r="P926">
            <v>19736.1435957066</v>
          </cell>
          <cell r="Q926">
            <v>25015.005442548</v>
          </cell>
          <cell r="R926">
            <v>30703.6790535617</v>
          </cell>
          <cell r="S926">
            <v>36833.9791810422</v>
          </cell>
          <cell r="T926">
            <v>43440.1904391863</v>
          </cell>
          <cell r="U926">
            <v>50559.2590458922</v>
          </cell>
          <cell r="V926">
            <v>58230.9994499709</v>
          </cell>
          <cell r="W926">
            <v>66498.3169993672</v>
          </cell>
          <cell r="X926">
            <v>75407.4478956911</v>
          </cell>
          <cell r="Y926">
            <v>85008.2177770452</v>
          </cell>
          <cell r="Z926">
            <v>95354.3203753075</v>
          </cell>
          <cell r="AA926">
            <v>106503.617806304</v>
          </cell>
          <cell r="AB926">
            <v>118518.464172288</v>
          </cell>
          <cell r="AC926">
            <v>131466.054286519</v>
          </cell>
          <cell r="AD926">
            <v>145418.79947024</v>
          </cell>
          <cell r="AE926">
            <v>57436.6564902263</v>
          </cell>
          <cell r="AF926">
            <v>52802.1213963582</v>
          </cell>
          <cell r="AG926">
            <v>49736.6954493137</v>
          </cell>
          <cell r="AH926">
            <v>46858.7915702114</v>
          </cell>
          <cell r="AI926">
            <v>44150.7606232449</v>
          </cell>
          <cell r="AJ926">
            <v>41597.1596145836</v>
          </cell>
          <cell r="AK926">
            <v>39116.3612911234</v>
          </cell>
          <cell r="AL926">
            <v>36635.5629676632</v>
          </cell>
          <cell r="AM926">
            <v>34152.5585022272</v>
          </cell>
          <cell r="AN926">
            <v>31671.760178767</v>
          </cell>
          <cell r="AO926">
            <v>29188.755713331</v>
          </cell>
          <cell r="AP926">
            <v>26707.9573898708</v>
          </cell>
          <cell r="AQ926">
            <v>24224.9529244348</v>
          </cell>
          <cell r="AR926">
            <v>21744.1546009746</v>
          </cell>
          <cell r="AS926">
            <v>19914.1681603723</v>
          </cell>
          <cell r="AT926">
            <v>18734.993602628</v>
          </cell>
          <cell r="AU926">
            <v>17555.8190448836</v>
          </cell>
          <cell r="AV926">
            <v>16376.6444871393</v>
          </cell>
          <cell r="AW926">
            <v>15197.4699293949</v>
          </cell>
          <cell r="AX926">
            <v>14018.2953716506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</row>
        <row r="927">
          <cell r="A927">
            <v>-3083.43931087658</v>
          </cell>
          <cell r="B927">
            <v>-12369.1821579399</v>
          </cell>
          <cell r="C927">
            <v>-10487.1033752788</v>
          </cell>
          <cell r="D927">
            <v>-7899.5244090314</v>
          </cell>
          <cell r="E927">
            <v>-6215.16832633511</v>
          </cell>
          <cell r="F927">
            <v>-4786.21632525127</v>
          </cell>
          <cell r="G927">
            <v>-3279.92274590749</v>
          </cell>
          <cell r="H927">
            <v>-1681.91708886478</v>
          </cell>
          <cell r="I927">
            <v>85.9006783408784</v>
          </cell>
          <cell r="J927">
            <v>2042.29105023389</v>
          </cell>
          <cell r="K927">
            <v>4199.24973316179</v>
          </cell>
          <cell r="L927">
            <v>6579.0866058356</v>
          </cell>
          <cell r="M927">
            <v>9202.21062447203</v>
          </cell>
          <cell r="N927">
            <v>12098.1957224906</v>
          </cell>
          <cell r="O927">
            <v>15694.5720305331</v>
          </cell>
          <cell r="P927">
            <v>20153.4169944653</v>
          </cell>
          <cell r="Q927">
            <v>25111.7293028758</v>
          </cell>
          <cell r="R927">
            <v>30454.968281728</v>
          </cell>
          <cell r="S927">
            <v>36213.0167888174</v>
          </cell>
          <cell r="T927">
            <v>42418.0775658513</v>
          </cell>
          <cell r="U927">
            <v>49104.8533370658</v>
          </cell>
          <cell r="V927">
            <v>56310.7408893674</v>
          </cell>
          <cell r="W927">
            <v>64076.0402194184</v>
          </cell>
          <cell r="X927">
            <v>72444.1799173562</v>
          </cell>
          <cell r="Y927">
            <v>81461.9600476353</v>
          </cell>
          <cell r="Z927">
            <v>91179.8138853402</v>
          </cell>
          <cell r="AA927">
            <v>101652.089971769</v>
          </cell>
          <cell r="AB927">
            <v>112937.356066725</v>
          </cell>
          <cell r="AC927">
            <v>125098.726697415</v>
          </cell>
          <cell r="AD927">
            <v>138204.216135816</v>
          </cell>
          <cell r="AE927">
            <v>49486.3341049737</v>
          </cell>
          <cell r="AF927">
            <v>45493.3065492104</v>
          </cell>
          <cell r="AG927">
            <v>42852.1936805442</v>
          </cell>
          <cell r="AH927">
            <v>40372.6462697806</v>
          </cell>
          <cell r="AI927">
            <v>38039.4581561759</v>
          </cell>
          <cell r="AJ927">
            <v>35839.3239490792</v>
          </cell>
          <cell r="AK927">
            <v>33701.9151550506</v>
          </cell>
          <cell r="AL927">
            <v>31564.506361022</v>
          </cell>
          <cell r="AM927">
            <v>29425.1967969004</v>
          </cell>
          <cell r="AN927">
            <v>27287.7880028718</v>
          </cell>
          <cell r="AO927">
            <v>25148.4784387502</v>
          </cell>
          <cell r="AP927">
            <v>23011.0696447216</v>
          </cell>
          <cell r="AQ927">
            <v>20871.7600806</v>
          </cell>
          <cell r="AR927">
            <v>18734.3512865714</v>
          </cell>
          <cell r="AS927">
            <v>17157.6696699695</v>
          </cell>
          <cell r="AT927">
            <v>16141.7152307944</v>
          </cell>
          <cell r="AU927">
            <v>15125.7607916193</v>
          </cell>
          <cell r="AV927">
            <v>14109.8063524442</v>
          </cell>
          <cell r="AW927">
            <v>13093.8519132691</v>
          </cell>
          <cell r="AX927">
            <v>12077.897474094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</row>
        <row r="928">
          <cell r="A928">
            <v>-3006.94444184239</v>
          </cell>
          <cell r="B928">
            <v>-12129.1303828735</v>
          </cell>
          <cell r="C928">
            <v>-10442.8122050681</v>
          </cell>
          <cell r="D928">
            <v>-8000.75598285828</v>
          </cell>
          <cell r="E928">
            <v>-6394.05749193752</v>
          </cell>
          <cell r="F928">
            <v>-5029.96494053845</v>
          </cell>
          <cell r="G928">
            <v>-3589.07281185126</v>
          </cell>
          <cell r="H928">
            <v>-2057.44632401472</v>
          </cell>
          <cell r="I928">
            <v>-358.951159496088</v>
          </cell>
          <cell r="J928">
            <v>1524.67926925975</v>
          </cell>
          <cell r="K928">
            <v>3605.22009497814</v>
          </cell>
          <cell r="L928">
            <v>5904.50503218676</v>
          </cell>
          <cell r="M928">
            <v>8442.53223527834</v>
          </cell>
          <cell r="N928">
            <v>11248.144165141</v>
          </cell>
          <cell r="O928">
            <v>14737.7493932901</v>
          </cell>
          <cell r="P928">
            <v>19068.383015162</v>
          </cell>
          <cell r="Q928">
            <v>23884.9952438752</v>
          </cell>
          <cell r="R928">
            <v>29075.5335975851</v>
          </cell>
          <cell r="S928">
            <v>34669.0269331555</v>
          </cell>
          <cell r="T928">
            <v>40696.75769305</v>
          </cell>
          <cell r="U928">
            <v>47192.4368570396</v>
          </cell>
          <cell r="V928">
            <v>54192.3924758647</v>
          </cell>
          <cell r="W928">
            <v>61735.772841256</v>
          </cell>
          <cell r="X928">
            <v>69864.7654285723</v>
          </cell>
          <cell r="Y928">
            <v>78624.8328365233</v>
          </cell>
          <cell r="Z928">
            <v>88064.9670435074</v>
          </cell>
          <cell r="AA928">
            <v>98237.9634025294</v>
          </cell>
          <cell r="AB928">
            <v>109200.715907055</v>
          </cell>
          <cell r="AC928">
            <v>121014.535379123</v>
          </cell>
          <cell r="AD928">
            <v>133745.492359223</v>
          </cell>
          <cell r="AE928">
            <v>48191.8670716702</v>
          </cell>
          <cell r="AF928">
            <v>44303.2894135906</v>
          </cell>
          <cell r="AG928">
            <v>41731.2629624487</v>
          </cell>
          <cell r="AH928">
            <v>39316.5757285157</v>
          </cell>
          <cell r="AI928">
            <v>37044.4193148779</v>
          </cell>
          <cell r="AJ928">
            <v>34901.8363742357</v>
          </cell>
          <cell r="AK928">
            <v>32820.3380708628</v>
          </cell>
          <cell r="AL928">
            <v>30738.8397674899</v>
          </cell>
          <cell r="AM928">
            <v>28655.4904145029</v>
          </cell>
          <cell r="AN928">
            <v>26573.99211113</v>
          </cell>
          <cell r="AO928">
            <v>24490.6427581429</v>
          </cell>
          <cell r="AP928">
            <v>22409.14445477</v>
          </cell>
          <cell r="AQ928">
            <v>20325.7951017829</v>
          </cell>
          <cell r="AR928">
            <v>18244.2967984101</v>
          </cell>
          <cell r="AS928">
            <v>16708.8581312329</v>
          </cell>
          <cell r="AT928">
            <v>15719.4791002515</v>
          </cell>
          <cell r="AU928">
            <v>14730.1000692702</v>
          </cell>
          <cell r="AV928">
            <v>13740.7210382888</v>
          </cell>
          <cell r="AW928">
            <v>12751.3420073074</v>
          </cell>
          <cell r="AX928">
            <v>11761.962976326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</row>
        <row r="929">
          <cell r="A929">
            <v>-3408.33903112151</v>
          </cell>
          <cell r="B929">
            <v>-13699.423818606</v>
          </cell>
          <cell r="C929">
            <v>-11936.5797339518</v>
          </cell>
          <cell r="D929">
            <v>-9154.69420566633</v>
          </cell>
          <cell r="E929">
            <v>-7292.322562838</v>
          </cell>
          <cell r="F929">
            <v>-5742.055785002</v>
          </cell>
          <cell r="G929">
            <v>-4123.09481348624</v>
          </cell>
          <cell r="H929">
            <v>-2420.15779807581</v>
          </cell>
          <cell r="I929">
            <v>-548.147104915962</v>
          </cell>
          <cell r="J929">
            <v>1512.70750243127</v>
          </cell>
          <cell r="K929">
            <v>3774.23673550163</v>
          </cell>
          <cell r="L929">
            <v>6259.53144796485</v>
          </cell>
          <cell r="M929">
            <v>8989.43077973356</v>
          </cell>
          <cell r="N929">
            <v>11995.1333080947</v>
          </cell>
          <cell r="O929">
            <v>15747.4659530807</v>
          </cell>
          <cell r="P929">
            <v>20427.2507897029</v>
          </cell>
          <cell r="Q929">
            <v>25637.86935116</v>
          </cell>
          <cell r="R929">
            <v>31253.0017731904</v>
          </cell>
          <cell r="S929">
            <v>37304.0515180639</v>
          </cell>
          <cell r="T929">
            <v>43824.8599804389</v>
          </cell>
          <cell r="U929">
            <v>50851.8957503906</v>
          </cell>
          <cell r="V929">
            <v>58424.4585694179</v>
          </cell>
          <cell r="W929">
            <v>66584.8991200868</v>
          </cell>
          <cell r="X929">
            <v>75378.8558785142</v>
          </cell>
          <cell r="Y929">
            <v>84855.5103543259</v>
          </cell>
          <cell r="Z929">
            <v>95067.8621455556</v>
          </cell>
          <cell r="AA929">
            <v>106073.02534677</v>
          </cell>
          <cell r="AB929">
            <v>117932.54796813</v>
          </cell>
          <cell r="AC929">
            <v>130712.756151778</v>
          </cell>
          <cell r="AD929">
            <v>144485.125110644</v>
          </cell>
          <cell r="AE929">
            <v>54690.8622815489</v>
          </cell>
          <cell r="AF929">
            <v>50277.8839494818</v>
          </cell>
          <cell r="AG929">
            <v>47359.0025495413</v>
          </cell>
          <cell r="AH929">
            <v>44618.6786113207</v>
          </cell>
          <cell r="AI929">
            <v>42040.1067266581</v>
          </cell>
          <cell r="AJ929">
            <v>39608.582163412</v>
          </cell>
          <cell r="AK929">
            <v>37246.3799088335</v>
          </cell>
          <cell r="AL929">
            <v>34884.1776542551</v>
          </cell>
          <cell r="AM929">
            <v>32519.8747236565</v>
          </cell>
          <cell r="AN929">
            <v>30157.672469078</v>
          </cell>
          <cell r="AO929">
            <v>27793.3695384794</v>
          </cell>
          <cell r="AP929">
            <v>25431.1672839009</v>
          </cell>
          <cell r="AQ929">
            <v>23066.8643533023</v>
          </cell>
          <cell r="AR929">
            <v>20704.6620987238</v>
          </cell>
          <cell r="AS929">
            <v>18962.1592701145</v>
          </cell>
          <cell r="AT929">
            <v>17839.3558674743</v>
          </cell>
          <cell r="AU929">
            <v>16716.5524648341</v>
          </cell>
          <cell r="AV929">
            <v>15593.7490621939</v>
          </cell>
          <cell r="AW929">
            <v>14470.9456595537</v>
          </cell>
          <cell r="AX929">
            <v>13348.1422569135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</row>
        <row r="930">
          <cell r="A930">
            <v>-3298.88790995353</v>
          </cell>
          <cell r="B930">
            <v>-13287.6048492734</v>
          </cell>
          <cell r="C930">
            <v>-11693.8668323234</v>
          </cell>
          <cell r="D930">
            <v>-9274.93311705782</v>
          </cell>
          <cell r="E930">
            <v>-7592.35533877263</v>
          </cell>
          <cell r="F930">
            <v>-6135.54831241314</v>
          </cell>
          <cell r="G930">
            <v>-4611.1173008353</v>
          </cell>
          <cell r="H930">
            <v>-3004.4054196618</v>
          </cell>
          <cell r="I930">
            <v>-1233.04813712727</v>
          </cell>
          <cell r="J930">
            <v>722.015656135948</v>
          </cell>
          <cell r="K930">
            <v>2872.2815449487</v>
          </cell>
          <cell r="L930">
            <v>5240.15096780253</v>
          </cell>
          <cell r="M930">
            <v>7845.860992611</v>
          </cell>
          <cell r="N930">
            <v>10719.5638530912</v>
          </cell>
          <cell r="O930">
            <v>14316.7341506227</v>
          </cell>
          <cell r="P930">
            <v>18811.2069386064</v>
          </cell>
          <cell r="Q930">
            <v>23817.2604479875</v>
          </cell>
          <cell r="R930">
            <v>29211.9469013142</v>
          </cell>
          <cell r="S930">
            <v>35025.4368840261</v>
          </cell>
          <cell r="T930">
            <v>41290.2432025194</v>
          </cell>
          <cell r="U930">
            <v>48041.4027168471</v>
          </cell>
          <cell r="V930">
            <v>55316.6722895636</v>
          </cell>
          <cell r="W930">
            <v>63156.7399465883</v>
          </cell>
          <cell r="X930">
            <v>71605.4524310349</v>
          </cell>
          <cell r="Y930">
            <v>80710.0604226365</v>
          </cell>
          <cell r="Z930">
            <v>90521.4827941915</v>
          </cell>
          <cell r="AA930">
            <v>101094.591382925</v>
          </cell>
          <cell r="AB930">
            <v>112488.517869388</v>
          </cell>
          <cell r="AC930">
            <v>124766.98448017</v>
          </cell>
          <cell r="AD930">
            <v>137998.660363914</v>
          </cell>
          <cell r="AE930">
            <v>52908.9085756069</v>
          </cell>
          <cell r="AF930">
            <v>48639.7151970955</v>
          </cell>
          <cell r="AG930">
            <v>45815.9376465156</v>
          </cell>
          <cell r="AH930">
            <v>43164.8997460988</v>
          </cell>
          <cell r="AI930">
            <v>40670.343646418</v>
          </cell>
          <cell r="AJ930">
            <v>38318.0437292244</v>
          </cell>
          <cell r="AK930">
            <v>36032.8074409176</v>
          </cell>
          <cell r="AL930">
            <v>33747.5711526109</v>
          </cell>
          <cell r="AM930">
            <v>31460.3026331257</v>
          </cell>
          <cell r="AN930">
            <v>29175.066344819</v>
          </cell>
          <cell r="AO930">
            <v>26887.7978253338</v>
          </cell>
          <cell r="AP930">
            <v>24602.5615370271</v>
          </cell>
          <cell r="AQ930">
            <v>22315.2930175419</v>
          </cell>
          <cell r="AR930">
            <v>20030.0567292352</v>
          </cell>
          <cell r="AS930">
            <v>18344.3286385532</v>
          </cell>
          <cell r="AT930">
            <v>17258.108745496</v>
          </cell>
          <cell r="AU930">
            <v>16171.8888524388</v>
          </cell>
          <cell r="AV930">
            <v>15085.6689593816</v>
          </cell>
          <cell r="AW930">
            <v>13999.4490663244</v>
          </cell>
          <cell r="AX930">
            <v>12913.2291732671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</row>
        <row r="931">
          <cell r="A931">
            <v>-3327.46669021521</v>
          </cell>
          <cell r="B931">
            <v>-13465.0660759224</v>
          </cell>
          <cell r="C931">
            <v>-11708.8022746682</v>
          </cell>
          <cell r="D931">
            <v>-9183.96310942116</v>
          </cell>
          <cell r="E931">
            <v>-7470.97177850122</v>
          </cell>
          <cell r="F931">
            <v>-5989.88352927869</v>
          </cell>
          <cell r="G931">
            <v>-4440.59601633475</v>
          </cell>
          <cell r="H931">
            <v>-2808.29295164433</v>
          </cell>
          <cell r="I931">
            <v>-1010.00190215168</v>
          </cell>
          <cell r="J931">
            <v>973.519832024074</v>
          </cell>
          <cell r="K931">
            <v>3153.87267216857</v>
          </cell>
          <cell r="L931">
            <v>5553.64054325987</v>
          </cell>
          <cell r="M931">
            <v>8193.22733869149</v>
          </cell>
          <cell r="N931">
            <v>11103.0492456888</v>
          </cell>
          <cell r="O931">
            <v>14741.8773898666</v>
          </cell>
          <cell r="P931">
            <v>19285.0755497142</v>
          </cell>
          <cell r="Q931">
            <v>24344.6676384454</v>
          </cell>
          <cell r="R931">
            <v>29797.0490101762</v>
          </cell>
          <cell r="S931">
            <v>35672.7129177487</v>
          </cell>
          <cell r="T931">
            <v>42004.5198844707</v>
          </cell>
          <cell r="U931">
            <v>48827.881481474</v>
          </cell>
          <cell r="V931">
            <v>56180.9583721871</v>
          </cell>
          <cell r="W931">
            <v>64104.8737315145</v>
          </cell>
          <cell r="X931">
            <v>72643.9432333017</v>
          </cell>
          <cell r="Y931">
            <v>81845.9228923248</v>
          </cell>
          <cell r="Z931">
            <v>91762.2761468982</v>
          </cell>
          <cell r="AA931">
            <v>102448.461675799</v>
          </cell>
          <cell r="AB931">
            <v>113964.243559165</v>
          </cell>
          <cell r="AC931">
            <v>126374.025517997</v>
          </cell>
          <cell r="AD931">
            <v>139747.211101529</v>
          </cell>
          <cell r="AE931">
            <v>53286.2359746554</v>
          </cell>
          <cell r="AF931">
            <v>48986.5962369784</v>
          </cell>
          <cell r="AG931">
            <v>46142.6805155813</v>
          </cell>
          <cell r="AH931">
            <v>43472.736361706</v>
          </cell>
          <cell r="AI931">
            <v>40960.3899807622</v>
          </cell>
          <cell r="AJ931">
            <v>38591.3143024836</v>
          </cell>
          <cell r="AK931">
            <v>36289.7805268899</v>
          </cell>
          <cell r="AL931">
            <v>33988.2467512961</v>
          </cell>
          <cell r="AM931">
            <v>31684.6662513786</v>
          </cell>
          <cell r="AN931">
            <v>29383.1324757849</v>
          </cell>
          <cell r="AO931">
            <v>27079.5519758674</v>
          </cell>
          <cell r="AP931">
            <v>24778.0182002737</v>
          </cell>
          <cell r="AQ931">
            <v>22474.4377003562</v>
          </cell>
          <cell r="AR931">
            <v>20172.9039247625</v>
          </cell>
          <cell r="AS931">
            <v>18475.1538246858</v>
          </cell>
          <cell r="AT931">
            <v>17381.1874001261</v>
          </cell>
          <cell r="AU931">
            <v>16287.2209755664</v>
          </cell>
          <cell r="AV931">
            <v>15193.2545510068</v>
          </cell>
          <cell r="AW931">
            <v>14099.2881264471</v>
          </cell>
          <cell r="AX931">
            <v>13005.3217018874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</row>
        <row r="932">
          <cell r="A932">
            <v>-3691.32766229833</v>
          </cell>
          <cell r="B932">
            <v>-14898.0538138719</v>
          </cell>
          <cell r="C932">
            <v>-12865.914397779</v>
          </cell>
          <cell r="D932">
            <v>-10008.3977351489</v>
          </cell>
          <cell r="E932">
            <v>-8072.74948732298</v>
          </cell>
          <cell r="F932">
            <v>-6407.37078192545</v>
          </cell>
          <cell r="G932">
            <v>-4679.84940810426</v>
          </cell>
          <cell r="H932">
            <v>-2874.05525882787</v>
          </cell>
          <cell r="I932">
            <v>-898.819327970381</v>
          </cell>
          <cell r="J932">
            <v>1266.57202646795</v>
          </cell>
          <cell r="K932">
            <v>3633.891819597</v>
          </cell>
          <cell r="L932">
            <v>6226.99071842494</v>
          </cell>
          <cell r="M932">
            <v>9067.17393983794</v>
          </cell>
          <cell r="N932">
            <v>12187.137734687</v>
          </cell>
          <cell r="O932">
            <v>16094.9415755749</v>
          </cell>
          <cell r="P932">
            <v>20987.5995785684</v>
          </cell>
          <cell r="Q932">
            <v>26439.8034879395</v>
          </cell>
          <cell r="R932">
            <v>32315.276156288</v>
          </cell>
          <cell r="S932">
            <v>38646.877037388</v>
          </cell>
          <cell r="T932">
            <v>45470.0165498069</v>
          </cell>
          <cell r="U932">
            <v>52822.8541149322</v>
          </cell>
          <cell r="V932">
            <v>60746.5115692044</v>
          </cell>
          <cell r="W932">
            <v>69285.3031440967</v>
          </cell>
          <cell r="X932">
            <v>78486.9833000379</v>
          </cell>
          <cell r="Y932">
            <v>88403.0138003269</v>
          </cell>
          <cell r="Z932">
            <v>99088.8515186889</v>
          </cell>
          <cell r="AA932">
            <v>110604.258590081</v>
          </cell>
          <cell r="AB932">
            <v>123013.636639311</v>
          </cell>
          <cell r="AC932">
            <v>136386.386956689</v>
          </cell>
          <cell r="AD932">
            <v>150797.298635058</v>
          </cell>
          <cell r="AE932">
            <v>59152.8555650891</v>
          </cell>
          <cell r="AF932">
            <v>54379.8412259699</v>
          </cell>
          <cell r="AG932">
            <v>51222.8207903905</v>
          </cell>
          <cell r="AH932">
            <v>48258.9255553028</v>
          </cell>
          <cell r="AI932">
            <v>45469.9790312488</v>
          </cell>
          <cell r="AJ932">
            <v>42840.0767899526</v>
          </cell>
          <cell r="AK932">
            <v>40285.1525676708</v>
          </cell>
          <cell r="AL932">
            <v>37730.228345389</v>
          </cell>
          <cell r="AM932">
            <v>35173.032061925</v>
          </cell>
          <cell r="AN932">
            <v>32618.1078396432</v>
          </cell>
          <cell r="AO932">
            <v>30060.9115561792</v>
          </cell>
          <cell r="AP932">
            <v>27505.9873338974</v>
          </cell>
          <cell r="AQ932">
            <v>24948.7910504334</v>
          </cell>
          <cell r="AR932">
            <v>22393.8668281516</v>
          </cell>
          <cell r="AS932">
            <v>20509.2006546351</v>
          </cell>
          <cell r="AT932">
            <v>19294.7925298838</v>
          </cell>
          <cell r="AU932">
            <v>18080.3844051325</v>
          </cell>
          <cell r="AV932">
            <v>16865.9762803813</v>
          </cell>
          <cell r="AW932">
            <v>15651.56815563</v>
          </cell>
          <cell r="AX932">
            <v>14437.1600308787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</row>
        <row r="933">
          <cell r="A933">
            <v>-3516.55180499123</v>
          </cell>
          <cell r="B933">
            <v>-14218.564003618</v>
          </cell>
          <cell r="C933">
            <v>-12549.1944987021</v>
          </cell>
          <cell r="D933">
            <v>-10045.5138081233</v>
          </cell>
          <cell r="E933">
            <v>-8284.2031357202</v>
          </cell>
          <cell r="F933">
            <v>-6746.0208299167</v>
          </cell>
          <cell r="G933">
            <v>-5145.80503500519</v>
          </cell>
          <cell r="H933">
            <v>-3468.28964720083</v>
          </cell>
          <cell r="I933">
            <v>-1626.48847500917</v>
          </cell>
          <cell r="J933">
            <v>399.335036028299</v>
          </cell>
          <cell r="K933">
            <v>2620.57834876738</v>
          </cell>
          <cell r="L933">
            <v>5060.16914576957</v>
          </cell>
          <cell r="M933">
            <v>7738.64040304519</v>
          </cell>
          <cell r="N933">
            <v>10687.2285552219</v>
          </cell>
          <cell r="O933">
            <v>14389.9618275847</v>
          </cell>
          <cell r="P933">
            <v>19033.0463395517</v>
          </cell>
          <cell r="Q933">
            <v>24208.6180726291</v>
          </cell>
          <cell r="R933">
            <v>29785.9828899111</v>
          </cell>
          <cell r="S933">
            <v>35796.3330327269</v>
          </cell>
          <cell r="T933">
            <v>42273.2822771642</v>
          </cell>
          <cell r="U933">
            <v>49253.0539241056</v>
          </cell>
          <cell r="V933">
            <v>56774.6833834208</v>
          </cell>
          <cell r="W933">
            <v>64880.2364852947</v>
          </cell>
          <cell r="X933">
            <v>73615.0447396327</v>
          </cell>
          <cell r="Y933">
            <v>83027.958859264</v>
          </cell>
          <cell r="Z933">
            <v>93171.6219648109</v>
          </cell>
          <cell r="AA933">
            <v>104102.763999161</v>
          </cell>
          <cell r="AB933">
            <v>115882.518998103</v>
          </cell>
          <cell r="AC933">
            <v>128576.7669915</v>
          </cell>
          <cell r="AD933">
            <v>142256.502447147</v>
          </cell>
          <cell r="AE933">
            <v>56339.4976818751</v>
          </cell>
          <cell r="AF933">
            <v>51793.4917836734</v>
          </cell>
          <cell r="AG933">
            <v>48786.621805668</v>
          </cell>
          <cell r="AH933">
            <v>45963.6918366693</v>
          </cell>
          <cell r="AI933">
            <v>43307.3898758296</v>
          </cell>
          <cell r="AJ933">
            <v>40802.5679224071</v>
          </cell>
          <cell r="AK933">
            <v>38369.1579724813</v>
          </cell>
          <cell r="AL933">
            <v>35935.7480225555</v>
          </cell>
          <cell r="AM933">
            <v>33500.1740725238</v>
          </cell>
          <cell r="AN933">
            <v>31066.764122598</v>
          </cell>
          <cell r="AO933">
            <v>28631.1901725662</v>
          </cell>
          <cell r="AP933">
            <v>26197.7802226405</v>
          </cell>
          <cell r="AQ933">
            <v>23762.2062726087</v>
          </cell>
          <cell r="AR933">
            <v>21328.7963226829</v>
          </cell>
          <cell r="AS933">
            <v>19533.7664040156</v>
          </cell>
          <cell r="AT933">
            <v>18377.1165166067</v>
          </cell>
          <cell r="AU933">
            <v>17220.4666291978</v>
          </cell>
          <cell r="AV933">
            <v>16063.8167417889</v>
          </cell>
          <cell r="AW933">
            <v>14907.16685438</v>
          </cell>
          <cell r="AX933">
            <v>13750.5169669711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</row>
        <row r="934">
          <cell r="A934">
            <v>-3688.68894959524</v>
          </cell>
          <cell r="B934">
            <v>-14921.8617419756</v>
          </cell>
          <cell r="C934">
            <v>-13130.8877600682</v>
          </cell>
          <cell r="D934">
            <v>-10316.9271868251</v>
          </cell>
          <cell r="E934">
            <v>-8384.99390133602</v>
          </cell>
          <cell r="F934">
            <v>-6746.44705798782</v>
          </cell>
          <cell r="G934">
            <v>-5047.61212912473</v>
          </cell>
          <cell r="H934">
            <v>-3272.52299734121</v>
          </cell>
          <cell r="I934">
            <v>-1330.26344564791</v>
          </cell>
          <cell r="J934">
            <v>799.690342710152</v>
          </cell>
          <cell r="K934">
            <v>3128.92266728004</v>
          </cell>
          <cell r="L934">
            <v>5681.06870486047</v>
          </cell>
          <cell r="M934">
            <v>8477.2066556497</v>
          </cell>
          <cell r="N934">
            <v>11549.7734477662</v>
          </cell>
          <cell r="O934">
            <v>15406.0237319996</v>
          </cell>
          <cell r="P934">
            <v>20242.4572991</v>
          </cell>
          <cell r="Q934">
            <v>25633.8921783116</v>
          </cell>
          <cell r="R934">
            <v>31443.8781587594</v>
          </cell>
          <cell r="S934">
            <v>37704.9084501865</v>
          </cell>
          <cell r="T934">
            <v>44451.9987946533</v>
          </cell>
          <cell r="U934">
            <v>51722.8832972776</v>
          </cell>
          <cell r="V934">
            <v>59558.2254598225</v>
          </cell>
          <cell r="W934">
            <v>68001.8455973721</v>
          </cell>
          <cell r="X934">
            <v>77100.9659099528</v>
          </cell>
          <cell r="Y934">
            <v>86906.4745797028</v>
          </cell>
          <cell r="Z934">
            <v>97473.210370591</v>
          </cell>
          <cell r="AA934">
            <v>108860.269322351</v>
          </cell>
          <cell r="AB934">
            <v>121131.335253862</v>
          </cell>
          <cell r="AC934">
            <v>134355.035924371</v>
          </cell>
          <cell r="AD934">
            <v>148605.326844426</v>
          </cell>
          <cell r="AE934">
            <v>59087.042081786</v>
          </cell>
          <cell r="AF934">
            <v>54319.3381997277</v>
          </cell>
          <cell r="AG934">
            <v>51165.8302659496</v>
          </cell>
          <cell r="AH934">
            <v>48205.2326615123</v>
          </cell>
          <cell r="AI934">
            <v>45419.3891201248</v>
          </cell>
          <cell r="AJ934">
            <v>42792.4129087826</v>
          </cell>
          <cell r="AK934">
            <v>40240.3312958903</v>
          </cell>
          <cell r="AL934">
            <v>37688.249682998</v>
          </cell>
          <cell r="AM934">
            <v>35133.8985368193</v>
          </cell>
          <cell r="AN934">
            <v>32581.816923927</v>
          </cell>
          <cell r="AO934">
            <v>30027.4657777484</v>
          </cell>
          <cell r="AP934">
            <v>27475.3841648561</v>
          </cell>
          <cell r="AQ934">
            <v>24921.0330186774</v>
          </cell>
          <cell r="AR934">
            <v>22368.9514057851</v>
          </cell>
          <cell r="AS934">
            <v>20486.3821123695</v>
          </cell>
          <cell r="AT934">
            <v>19273.3251384304</v>
          </cell>
          <cell r="AU934">
            <v>18060.2681644913</v>
          </cell>
          <cell r="AV934">
            <v>16847.2111905523</v>
          </cell>
          <cell r="AW934">
            <v>15634.1542166132</v>
          </cell>
          <cell r="AX934">
            <v>14421.0972426741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</row>
        <row r="935">
          <cell r="A935">
            <v>-3166.90222473742</v>
          </cell>
          <cell r="B935">
            <v>-12805.1678472472</v>
          </cell>
          <cell r="C935">
            <v>-11026.3004383712</v>
          </cell>
          <cell r="D935">
            <v>-8382.55980043637</v>
          </cell>
          <cell r="E935">
            <v>-6657.71207173782</v>
          </cell>
          <cell r="F935">
            <v>-5214.5267212066</v>
          </cell>
          <cell r="G935">
            <v>-3697.17799481482</v>
          </cell>
          <cell r="H935">
            <v>-2091.16688510665</v>
          </cell>
          <cell r="I935">
            <v>-316.828641398542</v>
          </cell>
          <cell r="J935">
            <v>1644.73494285646</v>
          </cell>
          <cell r="K935">
            <v>3805.37086948655</v>
          </cell>
          <cell r="L935">
            <v>6187.45608822669</v>
          </cell>
          <cell r="M935">
            <v>8811.37428826684</v>
          </cell>
          <cell r="N935">
            <v>11706.9474547367</v>
          </cell>
          <cell r="O935">
            <v>15311.8233031832</v>
          </cell>
          <cell r="P935">
            <v>19792.3642425927</v>
          </cell>
          <cell r="Q935">
            <v>24777.4269411186</v>
          </cell>
          <cell r="R935">
            <v>30149.4930123913</v>
          </cell>
          <cell r="S935">
            <v>35938.6065340033</v>
          </cell>
          <cell r="T935">
            <v>42177.1439833705</v>
          </cell>
          <cell r="U935">
            <v>48899.9953079928</v>
          </cell>
          <cell r="V935">
            <v>56144.7590526682</v>
          </cell>
          <cell r="W935">
            <v>63951.9526349407</v>
          </cell>
          <cell r="X935">
            <v>72365.2389447772</v>
          </cell>
          <cell r="Y935">
            <v>81431.6705357661</v>
          </cell>
          <cell r="Z935">
            <v>91201.9527735141</v>
          </cell>
          <cell r="AA935">
            <v>101730.727412935</v>
          </cell>
          <cell r="AB935">
            <v>113076.878190384</v>
          </cell>
          <cell r="AC935">
            <v>125303.860139699</v>
          </cell>
          <cell r="AD935">
            <v>138480.054473904</v>
          </cell>
          <cell r="AE935">
            <v>50720.2920216844</v>
          </cell>
          <cell r="AF935">
            <v>46627.6970186007</v>
          </cell>
          <cell r="AG935">
            <v>43920.7271372428</v>
          </cell>
          <cell r="AH935">
            <v>41379.3514012918</v>
          </cell>
          <cell r="AI935">
            <v>38987.9844794155</v>
          </cell>
          <cell r="AJ935">
            <v>36732.9892066979</v>
          </cell>
          <cell r="AK935">
            <v>34542.2834257265</v>
          </cell>
          <cell r="AL935">
            <v>32351.5776447551</v>
          </cell>
          <cell r="AM935">
            <v>30158.9236973672</v>
          </cell>
          <cell r="AN935">
            <v>27968.2179163958</v>
          </cell>
          <cell r="AO935">
            <v>25775.5639690078</v>
          </cell>
          <cell r="AP935">
            <v>23584.8581880364</v>
          </cell>
          <cell r="AQ935">
            <v>21392.2042406485</v>
          </cell>
          <cell r="AR935">
            <v>19201.4984596771</v>
          </cell>
          <cell r="AS935">
            <v>17585.5017715888</v>
          </cell>
          <cell r="AT935">
            <v>16544.2141763836</v>
          </cell>
          <cell r="AU935">
            <v>15502.9265811785</v>
          </cell>
          <cell r="AV935">
            <v>14461.6389859733</v>
          </cell>
          <cell r="AW935">
            <v>13420.3513907681</v>
          </cell>
          <cell r="AX935">
            <v>12379.0637955629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</row>
        <row r="936">
          <cell r="A936">
            <v>-2907.63511225586</v>
          </cell>
          <cell r="B936">
            <v>-11661.0491996261</v>
          </cell>
          <cell r="C936">
            <v>-10023.3368471595</v>
          </cell>
          <cell r="D936">
            <v>-7611.74893859124</v>
          </cell>
          <cell r="E936">
            <v>-6029.32493695756</v>
          </cell>
          <cell r="F936">
            <v>-4696.5581591596</v>
          </cell>
          <cell r="G936">
            <v>-3284.16631131554</v>
          </cell>
          <cell r="H936">
            <v>-1778.45585073681</v>
          </cell>
          <cell r="I936">
            <v>-105.303061640448</v>
          </cell>
          <cell r="J936">
            <v>1753.29263872333</v>
          </cell>
          <cell r="K936">
            <v>3809.18441302106</v>
          </cell>
          <cell r="L936">
            <v>6084.01103900529</v>
          </cell>
          <cell r="M936">
            <v>8597.68033265798</v>
          </cell>
          <cell r="N936">
            <v>11378.5995097189</v>
          </cell>
          <cell r="O936">
            <v>14830.6173588651</v>
          </cell>
          <cell r="P936">
            <v>19105.3575197688</v>
          </cell>
          <cell r="Q936">
            <v>23857.6004948488</v>
          </cell>
          <cell r="R936">
            <v>28978.7724424795</v>
          </cell>
          <cell r="S936">
            <v>34497.5142775935</v>
          </cell>
          <cell r="T936">
            <v>40444.6903837828</v>
          </cell>
          <cell r="U936">
            <v>46853.56122695</v>
          </cell>
          <cell r="V936">
            <v>53759.969369405</v>
          </cell>
          <cell r="W936">
            <v>61202.5399247191</v>
          </cell>
          <cell r="X936">
            <v>69222.8965744117</v>
          </cell>
          <cell r="Y936">
            <v>77865.8943545722</v>
          </cell>
          <cell r="Z936">
            <v>87179.8705143134</v>
          </cell>
          <cell r="AA936">
            <v>97216.9148490186</v>
          </cell>
          <cell r="AB936">
            <v>108033.16102026</v>
          </cell>
          <cell r="AC936">
            <v>119689.100491642</v>
          </cell>
          <cell r="AD936">
            <v>132249.920836295</v>
          </cell>
          <cell r="AE936">
            <v>46677.2420646999</v>
          </cell>
          <cell r="AF936">
            <v>42910.8787411203</v>
          </cell>
          <cell r="AG936">
            <v>40419.6886596441</v>
          </cell>
          <cell r="AH936">
            <v>38080.8927719229</v>
          </cell>
          <cell r="AI936">
            <v>35880.1480950149</v>
          </cell>
          <cell r="AJ936">
            <v>33804.9045188464</v>
          </cell>
          <cell r="AK936">
            <v>31788.8257473121</v>
          </cell>
          <cell r="AL936">
            <v>29772.7469757777</v>
          </cell>
          <cell r="AM936">
            <v>27754.8753313757</v>
          </cell>
          <cell r="AN936">
            <v>25738.7965598414</v>
          </cell>
          <cell r="AO936">
            <v>23720.9249154394</v>
          </cell>
          <cell r="AP936">
            <v>21704.8461439051</v>
          </cell>
          <cell r="AQ936">
            <v>19686.9744995031</v>
          </cell>
          <cell r="AR936">
            <v>17670.8957279688</v>
          </cell>
          <cell r="AS936">
            <v>16183.7144524075</v>
          </cell>
          <cell r="AT936">
            <v>15225.4306728192</v>
          </cell>
          <cell r="AU936">
            <v>14267.1468932309</v>
          </cell>
          <cell r="AV936">
            <v>13308.8631136426</v>
          </cell>
          <cell r="AW936">
            <v>12350.5793340543</v>
          </cell>
          <cell r="AX936">
            <v>11392.295554466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</row>
        <row r="937">
          <cell r="A937">
            <v>-3376.32042052252</v>
          </cell>
          <cell r="B937">
            <v>-13643.4717304448</v>
          </cell>
          <cell r="C937">
            <v>-11917.8866522517</v>
          </cell>
          <cell r="D937">
            <v>-9478.46022696537</v>
          </cell>
          <cell r="E937">
            <v>-7785.49264147161</v>
          </cell>
          <cell r="F937">
            <v>-6297.01510005549</v>
          </cell>
          <cell r="G937">
            <v>-4742.56840144526</v>
          </cell>
          <cell r="H937">
            <v>-3107.26375521803</v>
          </cell>
          <cell r="I937">
            <v>-1307.11698786675</v>
          </cell>
          <cell r="J937">
            <v>677.191253810797</v>
          </cell>
          <cell r="K937">
            <v>2857.1495093124</v>
          </cell>
          <cell r="L937">
            <v>5255.36993923581</v>
          </cell>
          <cell r="M937">
            <v>7892.22301189</v>
          </cell>
          <cell r="N937">
            <v>10798.2690924068</v>
          </cell>
          <cell r="O937">
            <v>14438.8826464179</v>
          </cell>
          <cell r="P937">
            <v>18992.211248751</v>
          </cell>
          <cell r="Q937">
            <v>24064.9262923839</v>
          </cell>
          <cell r="R937">
            <v>29531.4493881102</v>
          </cell>
          <cell r="S937">
            <v>35422.3528784642</v>
          </cell>
          <cell r="T937">
            <v>41770.5825163845</v>
          </cell>
          <cell r="U937">
            <v>48611.6417192313</v>
          </cell>
          <cell r="V937">
            <v>55983.7901269231</v>
          </cell>
          <cell r="W937">
            <v>63928.2575746563</v>
          </cell>
          <cell r="X937">
            <v>72489.4746768843</v>
          </cell>
          <cell r="Y937">
            <v>81715.3213121288</v>
          </cell>
          <cell r="Z937">
            <v>91657.3943983147</v>
          </cell>
          <cell r="AA937">
            <v>102371.296456198</v>
          </cell>
          <cell r="AB937">
            <v>113916.946574723</v>
          </cell>
          <cell r="AC937">
            <v>126358.915517432</v>
          </cell>
          <cell r="AD937">
            <v>139766.78684405</v>
          </cell>
          <cell r="AE937">
            <v>54093.9821137612</v>
          </cell>
          <cell r="AF937">
            <v>49729.1657439928</v>
          </cell>
          <cell r="AG937">
            <v>46842.1401668912</v>
          </cell>
          <cell r="AH937">
            <v>44131.7233272937</v>
          </cell>
          <cell r="AI937">
            <v>41581.2932263765</v>
          </cell>
          <cell r="AJ937">
            <v>39176.3056151684</v>
          </cell>
          <cell r="AK937">
            <v>36839.8837491091</v>
          </cell>
          <cell r="AL937">
            <v>34503.4618830497</v>
          </cell>
          <cell r="AM937">
            <v>32164.9622671374</v>
          </cell>
          <cell r="AN937">
            <v>29828.540401078</v>
          </cell>
          <cell r="AO937">
            <v>27490.0407851657</v>
          </cell>
          <cell r="AP937">
            <v>25153.6189191063</v>
          </cell>
          <cell r="AQ937">
            <v>22815.119303194</v>
          </cell>
          <cell r="AR937">
            <v>20478.6974371346</v>
          </cell>
          <cell r="AS937">
            <v>18755.2117777072</v>
          </cell>
          <cell r="AT937">
            <v>17644.6623249116</v>
          </cell>
          <cell r="AU937">
            <v>16534.1128721161</v>
          </cell>
          <cell r="AV937">
            <v>15423.5634193206</v>
          </cell>
          <cell r="AW937">
            <v>14313.0139665251</v>
          </cell>
          <cell r="AX937">
            <v>13202.4645137296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</row>
        <row r="938">
          <cell r="A938">
            <v>-2969.36122163423</v>
          </cell>
          <cell r="B938">
            <v>-11997.3631032286</v>
          </cell>
          <cell r="C938">
            <v>-10424.1463196262</v>
          </cell>
          <cell r="D938">
            <v>-7980.71935463838</v>
          </cell>
          <cell r="E938">
            <v>-6375.90391961104</v>
          </cell>
          <cell r="F938">
            <v>-5034.76641356331</v>
          </cell>
          <cell r="G938">
            <v>-3616.46365269967</v>
          </cell>
          <cell r="H938">
            <v>-2107.22062553303</v>
          </cell>
          <cell r="I938">
            <v>-431.790353116128</v>
          </cell>
          <cell r="J938">
            <v>1427.91399024807</v>
          </cell>
          <cell r="K938">
            <v>3483.6228004047</v>
          </cell>
          <cell r="L938">
            <v>5757.00759562206</v>
          </cell>
          <cell r="M938">
            <v>8267.9406548552</v>
          </cell>
          <cell r="N938">
            <v>11044.9907561019</v>
          </cell>
          <cell r="O938">
            <v>14499.3322591327</v>
          </cell>
          <cell r="P938">
            <v>18785.6782431586</v>
          </cell>
          <cell r="Q938">
            <v>23552.8747806445</v>
          </cell>
          <cell r="R938">
            <v>28690.1611745929</v>
          </cell>
          <cell r="S938">
            <v>34226.2684623712</v>
          </cell>
          <cell r="T938">
            <v>40192.1581464456</v>
          </cell>
          <cell r="U938">
            <v>46621.195351183</v>
          </cell>
          <cell r="V938">
            <v>53549.3354222664</v>
          </cell>
          <cell r="W938">
            <v>61015.3250123065</v>
          </cell>
          <cell r="X938">
            <v>69060.9187772535</v>
          </cell>
          <cell r="Y938">
            <v>77731.1128955132</v>
          </cell>
          <cell r="Z938">
            <v>87074.3967157597</v>
          </cell>
          <cell r="AA938">
            <v>97143.0239408214</v>
          </cell>
          <cell r="AB938">
            <v>107993.304864277</v>
          </cell>
          <cell r="AC938">
            <v>119685.921294139</v>
          </cell>
          <cell r="AD938">
            <v>132286.265924878</v>
          </cell>
          <cell r="AE938">
            <v>47573.1162755706</v>
          </cell>
          <cell r="AF938">
            <v>43734.465309853</v>
          </cell>
          <cell r="AG938">
            <v>41195.4619290118</v>
          </cell>
          <cell r="AH938">
            <v>38811.777636843</v>
          </cell>
          <cell r="AI938">
            <v>36568.7941661773</v>
          </cell>
          <cell r="AJ938">
            <v>34453.7205332417</v>
          </cell>
          <cell r="AK938">
            <v>32398.9472523788</v>
          </cell>
          <cell r="AL938">
            <v>30344.173971516</v>
          </cell>
          <cell r="AM938">
            <v>28287.5734072571</v>
          </cell>
          <cell r="AN938">
            <v>26232.8001263942</v>
          </cell>
          <cell r="AO938">
            <v>24176.1995621353</v>
          </cell>
          <cell r="AP938">
            <v>22121.4262812724</v>
          </cell>
          <cell r="AQ938">
            <v>20064.8257170135</v>
          </cell>
          <cell r="AR938">
            <v>18010.0524361507</v>
          </cell>
          <cell r="AS938">
            <v>16494.3277571505</v>
          </cell>
          <cell r="AT938">
            <v>15517.6516800131</v>
          </cell>
          <cell r="AU938">
            <v>14540.9756028756</v>
          </cell>
          <cell r="AV938">
            <v>13564.2995257381</v>
          </cell>
          <cell r="AW938">
            <v>12587.6234486007</v>
          </cell>
          <cell r="AX938">
            <v>11610.9473714632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</row>
        <row r="939">
          <cell r="A939">
            <v>-3553.11208495526</v>
          </cell>
          <cell r="B939">
            <v>-14548.5931571275</v>
          </cell>
          <cell r="C939">
            <v>-12865.2562114272</v>
          </cell>
          <cell r="D939">
            <v>-10227.7606868079</v>
          </cell>
          <cell r="E939">
            <v>-8426.71353068703</v>
          </cell>
          <cell r="F939">
            <v>-6884.71881729597</v>
          </cell>
          <cell r="G939">
            <v>-5281.70596665702</v>
          </cell>
          <cell r="H939">
            <v>-3602.37281741976</v>
          </cell>
          <cell r="I939">
            <v>-1759.25767143029</v>
          </cell>
          <cell r="J939">
            <v>267.4143712034</v>
          </cell>
          <cell r="K939">
            <v>2488.99113442513</v>
          </cell>
          <cell r="L939">
            <v>4928.41640359735</v>
          </cell>
          <cell r="M939">
            <v>7606.21064367471</v>
          </cell>
          <cell r="N939">
            <v>10553.6810856384</v>
          </cell>
          <cell r="O939">
            <v>14257.9479671701</v>
          </cell>
          <cell r="P939">
            <v>18906.5232981478</v>
          </cell>
          <cell r="Q939">
            <v>24089.043892594</v>
          </cell>
          <cell r="R939">
            <v>29673.8970294119</v>
          </cell>
          <cell r="S939">
            <v>35692.3168294703</v>
          </cell>
          <cell r="T939">
            <v>42177.9621996138</v>
          </cell>
          <cell r="U939">
            <v>49167.1050751001</v>
          </cell>
          <cell r="V939">
            <v>56698.8332757865</v>
          </cell>
          <cell r="W939">
            <v>64815.2691105694</v>
          </cell>
          <cell r="X939">
            <v>73561.8049526548</v>
          </cell>
          <cell r="Y939">
            <v>82987.3571031486</v>
          </cell>
          <cell r="Z939">
            <v>93144.6393627383</v>
          </cell>
          <cell r="AA939">
            <v>104090.457841454</v>
          </cell>
          <cell r="AB939">
            <v>115886.028655279</v>
          </cell>
          <cell r="AC939">
            <v>128597.320286372</v>
          </cell>
          <cell r="AD939">
            <v>142295.422521603</v>
          </cell>
          <cell r="AE939">
            <v>56717.2811450308</v>
          </cell>
          <cell r="AF939">
            <v>52140.7920880788</v>
          </cell>
          <cell r="AG939">
            <v>49113.7595988639</v>
          </cell>
          <cell r="AH939">
            <v>46271.9005249953</v>
          </cell>
          <cell r="AI939">
            <v>43597.7867803229</v>
          </cell>
          <cell r="AJ939">
            <v>41076.1687894651</v>
          </cell>
          <cell r="AK939">
            <v>38626.441653977</v>
          </cell>
          <cell r="AL939">
            <v>36176.7145184889</v>
          </cell>
          <cell r="AM939">
            <v>33724.8088722321</v>
          </cell>
          <cell r="AN939">
            <v>31275.0817367441</v>
          </cell>
          <cell r="AO939">
            <v>28823.1760904872</v>
          </cell>
          <cell r="AP939">
            <v>26373.4489549992</v>
          </cell>
          <cell r="AQ939">
            <v>23921.5433087423</v>
          </cell>
          <cell r="AR939">
            <v>21471.8161732543</v>
          </cell>
          <cell r="AS939">
            <v>19664.7497145565</v>
          </cell>
          <cell r="AT939">
            <v>18500.343932649</v>
          </cell>
          <cell r="AU939">
            <v>17335.9381507415</v>
          </cell>
          <cell r="AV939">
            <v>16171.5323688341</v>
          </cell>
          <cell r="AW939">
            <v>15007.1265869266</v>
          </cell>
          <cell r="AX939">
            <v>13842.7208050191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</row>
        <row r="940">
          <cell r="A940">
            <v>-2986.95482493512</v>
          </cell>
          <cell r="B940">
            <v>-12048.4342550278</v>
          </cell>
          <cell r="C940">
            <v>-10562.5947109272</v>
          </cell>
          <cell r="D940">
            <v>-8244.4757740447</v>
          </cell>
          <cell r="E940">
            <v>-6680.24133717625</v>
          </cell>
          <cell r="F940">
            <v>-5350.49456182646</v>
          </cell>
          <cell r="G940">
            <v>-3945.54541696463</v>
          </cell>
          <cell r="H940">
            <v>-2451.6767816431</v>
          </cell>
          <cell r="I940">
            <v>-793.344906014308</v>
          </cell>
          <cell r="J940">
            <v>1047.46690598541</v>
          </cell>
          <cell r="K940">
            <v>3082.33865831564</v>
          </cell>
          <cell r="L940">
            <v>5332.83704596317</v>
          </cell>
          <cell r="M940">
            <v>7818.69682303036</v>
          </cell>
          <cell r="N940">
            <v>10568.407887609</v>
          </cell>
          <cell r="O940">
            <v>13995.5401024299</v>
          </cell>
          <cell r="P940">
            <v>18255.7214481578</v>
          </cell>
          <cell r="Q940">
            <v>22995.5707803785</v>
          </cell>
          <cell r="R940">
            <v>28103.3869344455</v>
          </cell>
          <cell r="S940">
            <v>33607.7361310316</v>
          </cell>
          <cell r="T940">
            <v>39539.4022607598</v>
          </cell>
          <cell r="U940">
            <v>45931.5590476851</v>
          </cell>
          <cell r="V940">
            <v>52819.9555782745</v>
          </cell>
          <cell r="W940">
            <v>60243.1162334845</v>
          </cell>
          <cell r="X940">
            <v>68242.5561420842</v>
          </cell>
          <cell r="Y940">
            <v>76863.0133601813</v>
          </cell>
          <cell r="Z940">
            <v>86152.6990754464</v>
          </cell>
          <cell r="AA940">
            <v>96163.5672353433</v>
          </cell>
          <cell r="AB940">
            <v>106951.605107298</v>
          </cell>
          <cell r="AC940">
            <v>118577.14639581</v>
          </cell>
          <cell r="AD940">
            <v>131105.208667657</v>
          </cell>
          <cell r="AE940">
            <v>47883.8528035338</v>
          </cell>
          <cell r="AF940">
            <v>44020.1286627431</v>
          </cell>
          <cell r="AG940">
            <v>41464.5411024994</v>
          </cell>
          <cell r="AH940">
            <v>39065.2871390814</v>
          </cell>
          <cell r="AI940">
            <v>36807.6530221995</v>
          </cell>
          <cell r="AJ940">
            <v>34678.7642203505</v>
          </cell>
          <cell r="AK940">
            <v>32610.5696384456</v>
          </cell>
          <cell r="AL940">
            <v>30542.3750565406</v>
          </cell>
          <cell r="AM940">
            <v>28472.3412558495</v>
          </cell>
          <cell r="AN940">
            <v>26404.1466739445</v>
          </cell>
          <cell r="AO940">
            <v>24334.1128732534</v>
          </cell>
          <cell r="AP940">
            <v>22265.9182913484</v>
          </cell>
          <cell r="AQ940">
            <v>20195.8844906573</v>
          </cell>
          <cell r="AR940">
            <v>18127.6899087523</v>
          </cell>
          <cell r="AS940">
            <v>16602.0648687716</v>
          </cell>
          <cell r="AT940">
            <v>15619.009370715</v>
          </cell>
          <cell r="AU940">
            <v>14635.9538726585</v>
          </cell>
          <cell r="AV940">
            <v>13652.8983746019</v>
          </cell>
          <cell r="AW940">
            <v>12669.8428765454</v>
          </cell>
          <cell r="AX940">
            <v>11686.7873784888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</row>
        <row r="941">
          <cell r="A941">
            <v>-3237.87921621262</v>
          </cell>
          <cell r="B941">
            <v>-13220.4385646749</v>
          </cell>
          <cell r="C941">
            <v>-11612.1239956956</v>
          </cell>
          <cell r="D941">
            <v>-9022.9356449028</v>
          </cell>
          <cell r="E941">
            <v>-7308.84252356992</v>
          </cell>
          <cell r="F941">
            <v>-5876.68903656822</v>
          </cell>
          <cell r="G941">
            <v>-4374.71206870007</v>
          </cell>
          <cell r="H941">
            <v>-2788.44435079898</v>
          </cell>
          <cell r="I941">
            <v>-1037.09539274114</v>
          </cell>
          <cell r="J941">
            <v>898.18678280436</v>
          </cell>
          <cell r="K941">
            <v>3028.95772501494</v>
          </cell>
          <cell r="L941">
            <v>5377.46518171433</v>
          </cell>
          <cell r="M941">
            <v>7963.87427757167</v>
          </cell>
          <cell r="N941">
            <v>10817.9953481595</v>
          </cell>
          <cell r="O941">
            <v>14385.4746861202</v>
          </cell>
          <cell r="P941">
            <v>18835.9118127889</v>
          </cell>
          <cell r="Q941">
            <v>23791.2745296634</v>
          </cell>
          <cell r="R941">
            <v>29131.334932523</v>
          </cell>
          <cell r="S941">
            <v>34885.9581025048</v>
          </cell>
          <cell r="T941">
            <v>41087.3276246095</v>
          </cell>
          <cell r="U941">
            <v>47770.1255791816</v>
          </cell>
          <cell r="V941">
            <v>54971.726506597</v>
          </cell>
          <cell r="W941">
            <v>62732.4064299316</v>
          </cell>
          <cell r="X941">
            <v>71095.5681046044</v>
          </cell>
          <cell r="Y941">
            <v>80107.9837547354</v>
          </cell>
          <cell r="Z941">
            <v>89820.0566537568</v>
          </cell>
          <cell r="AA941">
            <v>100286.103012208</v>
          </cell>
          <cell r="AB941">
            <v>111564.655749214</v>
          </cell>
          <cell r="AC941">
            <v>123718.791846529</v>
          </cell>
          <cell r="AD941">
            <v>136816.485115928</v>
          </cell>
          <cell r="AE941">
            <v>51723.8576343325</v>
          </cell>
          <cell r="AF941">
            <v>47550.285423747</v>
          </cell>
          <cell r="AG941">
            <v>44789.754693681</v>
          </cell>
          <cell r="AH941">
            <v>42198.0946002124</v>
          </cell>
          <cell r="AI941">
            <v>39759.4114363674</v>
          </cell>
          <cell r="AJ941">
            <v>37459.7982085439</v>
          </cell>
          <cell r="AK941">
            <v>35225.7465219875</v>
          </cell>
          <cell r="AL941">
            <v>32991.6948354312</v>
          </cell>
          <cell r="AM941">
            <v>30755.6564355032</v>
          </cell>
          <cell r="AN941">
            <v>28521.6047489468</v>
          </cell>
          <cell r="AO941">
            <v>26285.5663490188</v>
          </cell>
          <cell r="AP941">
            <v>24051.5146624624</v>
          </cell>
          <cell r="AQ941">
            <v>21815.4762625344</v>
          </cell>
          <cell r="AR941">
            <v>19581.424575978</v>
          </cell>
          <cell r="AS941">
            <v>17933.4533340835</v>
          </cell>
          <cell r="AT941">
            <v>16871.5625368506</v>
          </cell>
          <cell r="AU941">
            <v>15809.6717396178</v>
          </cell>
          <cell r="AV941">
            <v>14747.7809423849</v>
          </cell>
          <cell r="AW941">
            <v>13685.8901451521</v>
          </cell>
          <cell r="AX941">
            <v>12623.9993479192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</row>
        <row r="942">
          <cell r="A942">
            <v>-3410.37028809705</v>
          </cell>
          <cell r="B942">
            <v>-13650.9680120959</v>
          </cell>
          <cell r="C942">
            <v>-11914.8528568121</v>
          </cell>
          <cell r="D942">
            <v>-9331.80300400403</v>
          </cell>
          <cell r="E942">
            <v>-7546.69277614977</v>
          </cell>
          <cell r="F942">
            <v>-6012.29437453714</v>
          </cell>
          <cell r="G942">
            <v>-4410.77562341161</v>
          </cell>
          <cell r="H942">
            <v>-2726.94689743088</v>
          </cell>
          <cell r="I942">
            <v>-875.69608600567</v>
          </cell>
          <cell r="J942">
            <v>1162.63902734702</v>
          </cell>
          <cell r="K942">
            <v>3399.74902920194</v>
          </cell>
          <cell r="L942">
            <v>5858.59191774758</v>
          </cell>
          <cell r="M942">
            <v>8559.85587614248</v>
          </cell>
          <cell r="N942">
            <v>11534.5987823482</v>
          </cell>
          <cell r="O942">
            <v>15254.2823164455</v>
          </cell>
          <cell r="P942">
            <v>19899.8842472493</v>
          </cell>
          <cell r="Q942">
            <v>25073.9352419921</v>
          </cell>
          <cell r="R942">
            <v>30649.6612620705</v>
          </cell>
          <cell r="S942">
            <v>36658.2453835967</v>
          </cell>
          <cell r="T942">
            <v>43133.291505922</v>
          </cell>
          <cell r="U942">
            <v>50111.0122864362</v>
          </cell>
          <cell r="V942">
            <v>57630.4316652334</v>
          </cell>
          <cell r="W942">
            <v>65733.603112295</v>
          </cell>
          <cell r="X942">
            <v>74465.844817768</v>
          </cell>
          <cell r="Y942">
            <v>83875.9931406758</v>
          </cell>
          <cell r="Z942">
            <v>94016.6757335116</v>
          </cell>
          <cell r="AA942">
            <v>104944.605870203</v>
          </cell>
          <cell r="AB942">
            <v>116720.899623524</v>
          </cell>
          <cell r="AC942">
            <v>129411.417665806</v>
          </cell>
          <cell r="AD942">
            <v>143087.13360454</v>
          </cell>
          <cell r="AE942">
            <v>54789.3734853647</v>
          </cell>
          <cell r="AF942">
            <v>50368.4463335174</v>
          </cell>
          <cell r="AG942">
            <v>47444.3073364481</v>
          </cell>
          <cell r="AH942">
            <v>44699.0474254024</v>
          </cell>
          <cell r="AI942">
            <v>42115.8309216959</v>
          </cell>
          <cell r="AJ942">
            <v>39679.9266064795</v>
          </cell>
          <cell r="AK942">
            <v>37313.4694658369</v>
          </cell>
          <cell r="AL942">
            <v>34947.0123251944</v>
          </cell>
          <cell r="AM942">
            <v>32578.4507247163</v>
          </cell>
          <cell r="AN942">
            <v>30211.9935840738</v>
          </cell>
          <cell r="AO942">
            <v>27843.4319835957</v>
          </cell>
          <cell r="AP942">
            <v>25476.9748429532</v>
          </cell>
          <cell r="AQ942">
            <v>23108.4132424751</v>
          </cell>
          <cell r="AR942">
            <v>20741.9561018326</v>
          </cell>
          <cell r="AS942">
            <v>18996.314612684</v>
          </cell>
          <cell r="AT942">
            <v>17871.4887750295</v>
          </cell>
          <cell r="AU942">
            <v>16746.662937375</v>
          </cell>
          <cell r="AV942">
            <v>15621.8370997204</v>
          </cell>
          <cell r="AW942">
            <v>14497.0112620659</v>
          </cell>
          <cell r="AX942">
            <v>13372.1854244113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</row>
        <row r="943">
          <cell r="A943">
            <v>-3655.86590671651</v>
          </cell>
          <cell r="B943">
            <v>-14790.6504591808</v>
          </cell>
          <cell r="C943">
            <v>-12898.2447178988</v>
          </cell>
          <cell r="D943">
            <v>-10116.9803996086</v>
          </cell>
          <cell r="E943">
            <v>-8217.44247822945</v>
          </cell>
          <cell r="F943">
            <v>-6586.97324928982</v>
          </cell>
          <cell r="G943">
            <v>-4894.98435550147</v>
          </cell>
          <cell r="H943">
            <v>-3125.57690263513</v>
          </cell>
          <cell r="I943">
            <v>-1188.52602376169</v>
          </cell>
          <cell r="J943">
            <v>936.619032628601</v>
          </cell>
          <cell r="K943">
            <v>3261.49275713974</v>
          </cell>
          <cell r="L943">
            <v>5809.68576958874</v>
          </cell>
          <cell r="M943">
            <v>8602.27058333928</v>
          </cell>
          <cell r="N943">
            <v>11671.5585414674</v>
          </cell>
          <cell r="O943">
            <v>15520.3944741269</v>
          </cell>
          <cell r="P943">
            <v>20343.3978920134</v>
          </cell>
          <cell r="Q943">
            <v>25718.8975639993</v>
          </cell>
          <cell r="R943">
            <v>31511.7112456711</v>
          </cell>
          <cell r="S943">
            <v>37754.23610814</v>
          </cell>
          <cell r="T943">
            <v>44481.3843991057</v>
          </cell>
          <cell r="U943">
            <v>51730.7786947889</v>
          </cell>
          <cell r="V943">
            <v>59542.9623097782</v>
          </cell>
          <cell r="W943">
            <v>67961.6260415396</v>
          </cell>
          <cell r="X943">
            <v>77033.8525176926</v>
          </cell>
          <cell r="Y943">
            <v>86810.3795125998</v>
          </cell>
          <cell r="Z943">
            <v>97345.8837059078</v>
          </cell>
          <cell r="AA943">
            <v>108699.286470001</v>
          </cell>
          <cell r="AB943">
            <v>120934.08339653</v>
          </cell>
          <cell r="AC943">
            <v>134118.699404941</v>
          </cell>
          <cell r="AD943">
            <v>148326.871419004</v>
          </cell>
          <cell r="AE943">
            <v>58551.5712173649</v>
          </cell>
          <cell r="AF943">
            <v>53827.0742116213</v>
          </cell>
          <cell r="AG943">
            <v>50702.1446523864</v>
          </cell>
          <cell r="AH943">
            <v>47768.3771904405</v>
          </cell>
          <cell r="AI943">
            <v>45007.7800989799</v>
          </cell>
          <cell r="AJ943">
            <v>42404.6106170514</v>
          </cell>
          <cell r="AK943">
            <v>39875.6570081881</v>
          </cell>
          <cell r="AL943">
            <v>37346.7033993248</v>
          </cell>
          <cell r="AM943">
            <v>34815.5008246111</v>
          </cell>
          <cell r="AN943">
            <v>32286.5472157478</v>
          </cell>
          <cell r="AO943">
            <v>29755.344641034</v>
          </cell>
          <cell r="AP943">
            <v>27226.3910321707</v>
          </cell>
          <cell r="AQ943">
            <v>24695.1884574569</v>
          </cell>
          <cell r="AR943">
            <v>22166.2348485937</v>
          </cell>
          <cell r="AS943">
            <v>20300.7261656157</v>
          </cell>
          <cell r="AT943">
            <v>19098.6624085232</v>
          </cell>
          <cell r="AU943">
            <v>17896.5986514307</v>
          </cell>
          <cell r="AV943">
            <v>16694.5348943382</v>
          </cell>
          <cell r="AW943">
            <v>15492.4711372457</v>
          </cell>
          <cell r="AX943">
            <v>14290.4073801532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</row>
        <row r="944">
          <cell r="A944">
            <v>-3162.97556340277</v>
          </cell>
          <cell r="B944">
            <v>-12780.7056592409</v>
          </cell>
          <cell r="C944">
            <v>-11142.8874232591</v>
          </cell>
          <cell r="D944">
            <v>-8539.91609023799</v>
          </cell>
          <cell r="E944">
            <v>-6820.24276056343</v>
          </cell>
          <cell r="F944">
            <v>-5391.40333529582</v>
          </cell>
          <cell r="G944">
            <v>-3889.3618994038</v>
          </cell>
          <cell r="H944">
            <v>-2299.70742545402</v>
          </cell>
          <cell r="I944">
            <v>-542.920701946363</v>
          </cell>
          <cell r="J944">
            <v>1399.79471703555</v>
          </cell>
          <cell r="K944">
            <v>3540.18674042435</v>
          </cell>
          <cell r="L944">
            <v>5900.5174467865</v>
          </cell>
          <cell r="M944">
            <v>8501.05020592687</v>
          </cell>
          <cell r="N944">
            <v>11371.4675515677</v>
          </cell>
          <cell r="O944">
            <v>14948.9165619996</v>
          </cell>
          <cell r="P944">
            <v>19399.4555384405</v>
          </cell>
          <cell r="Q944">
            <v>24352.0672741415</v>
          </cell>
          <cell r="R944">
            <v>29689.1631300098</v>
          </cell>
          <cell r="S944">
            <v>35440.591607513</v>
          </cell>
          <cell r="T944">
            <v>41638.5184248592</v>
          </cell>
          <cell r="U944">
            <v>48317.6064085556</v>
          </cell>
          <cell r="V944">
            <v>55515.2093504144</v>
          </cell>
          <cell r="W944">
            <v>63271.5809141835</v>
          </cell>
          <cell r="X944">
            <v>71630.0997601409</v>
          </cell>
          <cell r="Y944">
            <v>80637.5121466972</v>
          </cell>
          <cell r="Z944">
            <v>90344.1933657899</v>
          </cell>
          <cell r="AA944">
            <v>100804.429474188</v>
          </cell>
          <cell r="AB944">
            <v>112076.720896328</v>
          </cell>
          <cell r="AC944">
            <v>124224.109596632</v>
          </cell>
          <cell r="AD944">
            <v>137314.531651054</v>
          </cell>
          <cell r="AE944">
            <v>50676.4019492736</v>
          </cell>
          <cell r="AF944">
            <v>46587.3484141877</v>
          </cell>
          <cell r="AG944">
            <v>43882.7209701339</v>
          </cell>
          <cell r="AH944">
            <v>41343.5443769842</v>
          </cell>
          <cell r="AI944">
            <v>38954.2467899476</v>
          </cell>
          <cell r="AJ944">
            <v>36701.202844832</v>
          </cell>
          <cell r="AK944">
            <v>34512.3927594791</v>
          </cell>
          <cell r="AL944">
            <v>32323.5826741263</v>
          </cell>
          <cell r="AM944">
            <v>30132.8261081746</v>
          </cell>
          <cell r="AN944">
            <v>27944.0160228218</v>
          </cell>
          <cell r="AO944">
            <v>25753.2594568701</v>
          </cell>
          <cell r="AP944">
            <v>23564.4493715172</v>
          </cell>
          <cell r="AQ944">
            <v>21373.6928055655</v>
          </cell>
          <cell r="AR944">
            <v>19184.8827202127</v>
          </cell>
          <cell r="AS944">
            <v>17570.284411527</v>
          </cell>
          <cell r="AT944">
            <v>16529.8978795084</v>
          </cell>
          <cell r="AU944">
            <v>15489.5113474898</v>
          </cell>
          <cell r="AV944">
            <v>14449.1248154712</v>
          </cell>
          <cell r="AW944">
            <v>13408.7382834527</v>
          </cell>
          <cell r="AX944">
            <v>12368.3517514341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</row>
        <row r="945">
          <cell r="A945">
            <v>-3722.00399832125</v>
          </cell>
          <cell r="B945">
            <v>-15155.4958875257</v>
          </cell>
          <cell r="C945">
            <v>-13313.0984127531</v>
          </cell>
          <cell r="D945">
            <v>-10452.5821692067</v>
          </cell>
          <cell r="E945">
            <v>-8511.27705148923</v>
          </cell>
          <cell r="F945">
            <v>-6866.06713034602</v>
          </cell>
          <cell r="G945">
            <v>-5161.50341033971</v>
          </cell>
          <cell r="H945">
            <v>-3381.56513708105</v>
          </cell>
          <cell r="I945">
            <v>-1434.79386737601</v>
          </cell>
          <cell r="J945">
            <v>699.393759797589</v>
          </cell>
          <cell r="K945">
            <v>3032.54552173334</v>
          </cell>
          <cell r="L945">
            <v>5588.33427587849</v>
          </cell>
          <cell r="M945">
            <v>8387.84577055015</v>
          </cell>
          <cell r="N945">
            <v>11463.6183598698</v>
          </cell>
          <cell r="O945">
            <v>15326.3542323602</v>
          </cell>
          <cell r="P945">
            <v>20174.0255058182</v>
          </cell>
          <cell r="Q945">
            <v>25578.712623377</v>
          </cell>
          <cell r="R945">
            <v>31402.9796478756</v>
          </cell>
          <cell r="S945">
            <v>37679.3996579174</v>
          </cell>
          <cell r="T945">
            <v>44443.0744648509</v>
          </cell>
          <cell r="U945">
            <v>51731.8309248636</v>
          </cell>
          <cell r="V945">
            <v>59586.4324912957</v>
          </cell>
          <cell r="W945">
            <v>68050.8071903087</v>
          </cell>
          <cell r="X945">
            <v>77172.2932948972</v>
          </cell>
          <cell r="Y945">
            <v>87001.9040712141</v>
          </cell>
          <cell r="Z945">
            <v>97594.6130778398</v>
          </cell>
          <cell r="AA945">
            <v>109009.661613575</v>
          </cell>
          <cell r="AB945">
            <v>121310.890033208</v>
          </cell>
          <cell r="AC945">
            <v>134567.094784178</v>
          </cell>
          <cell r="AD945">
            <v>148852.413160934</v>
          </cell>
          <cell r="AE945">
            <v>59505.2278051949</v>
          </cell>
          <cell r="AF945">
            <v>54703.7807262076</v>
          </cell>
          <cell r="AG945">
            <v>51527.9539903691</v>
          </cell>
          <cell r="AH945">
            <v>48546.4028975303</v>
          </cell>
          <cell r="AI945">
            <v>45740.8426812914</v>
          </cell>
          <cell r="AJ945">
            <v>43095.2741710523</v>
          </cell>
          <cell r="AK945">
            <v>40525.1303222131</v>
          </cell>
          <cell r="AL945">
            <v>37954.9864733739</v>
          </cell>
          <cell r="AM945">
            <v>35382.5570287347</v>
          </cell>
          <cell r="AN945">
            <v>32812.4131798955</v>
          </cell>
          <cell r="AO945">
            <v>30239.9837352563</v>
          </cell>
          <cell r="AP945">
            <v>27669.8398864171</v>
          </cell>
          <cell r="AQ945">
            <v>25097.4104417779</v>
          </cell>
          <cell r="AR945">
            <v>22527.2665929387</v>
          </cell>
          <cell r="AS945">
            <v>20631.3735050988</v>
          </cell>
          <cell r="AT945">
            <v>19409.7311782581</v>
          </cell>
          <cell r="AU945">
            <v>18188.0888514175</v>
          </cell>
          <cell r="AV945">
            <v>16966.4465245768</v>
          </cell>
          <cell r="AW945">
            <v>15744.8041977362</v>
          </cell>
          <cell r="AX945">
            <v>14523.1618708955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</row>
        <row r="946">
          <cell r="A946">
            <v>-3411.67611454936</v>
          </cell>
          <cell r="B946">
            <v>-13708.364788503</v>
          </cell>
          <cell r="C946">
            <v>-11926.7450103788</v>
          </cell>
          <cell r="D946">
            <v>-9385.4583422498</v>
          </cell>
          <cell r="E946">
            <v>-7630.87713072879</v>
          </cell>
          <cell r="F946">
            <v>-6104.66483808607</v>
          </cell>
          <cell r="G946">
            <v>-4511.82219795386</v>
          </cell>
          <cell r="H946">
            <v>-2837.21037268108</v>
          </cell>
          <cell r="I946">
            <v>-995.820433795755</v>
          </cell>
          <cell r="J946">
            <v>1031.95124731168</v>
          </cell>
          <cell r="K946">
            <v>3257.74221427232</v>
          </cell>
          <cell r="L946">
            <v>5704.44558201787</v>
          </cell>
          <cell r="M946">
            <v>8392.682927166</v>
          </cell>
          <cell r="N946">
            <v>11353.430998548</v>
          </cell>
          <cell r="O946">
            <v>15057.7294178088</v>
          </cell>
          <cell r="P946">
            <v>19686.3259574083</v>
          </cell>
          <cell r="Q946">
            <v>24841.9369000781</v>
          </cell>
          <cell r="R946">
            <v>30397.7913189179</v>
          </cell>
          <cell r="S946">
            <v>36384.9611551579</v>
          </cell>
          <cell r="T946">
            <v>42836.9305455777</v>
          </cell>
          <cell r="U946">
            <v>49789.7830875153</v>
          </cell>
          <cell r="V946">
            <v>57282.4036417463</v>
          </cell>
          <cell r="W946">
            <v>65356.6958018443</v>
          </cell>
          <cell r="X946">
            <v>74057.8162462536</v>
          </cell>
          <cell r="Y946">
            <v>83434.4272837218</v>
          </cell>
          <cell r="Z946">
            <v>93538.9690044909</v>
          </cell>
          <cell r="AA946">
            <v>104427.952559292</v>
          </cell>
          <cell r="AB946">
            <v>116162.276206354</v>
          </cell>
          <cell r="AC946">
            <v>128807.565893954</v>
          </cell>
          <cell r="AD946">
            <v>142434.54228329</v>
          </cell>
          <cell r="AE946">
            <v>54747.4537859803</v>
          </cell>
          <cell r="AF946">
            <v>50329.9091137165</v>
          </cell>
          <cell r="AG946">
            <v>47408.0073940591</v>
          </cell>
          <cell r="AH946">
            <v>44664.8478988949</v>
          </cell>
          <cell r="AI946">
            <v>42083.6078306245</v>
          </cell>
          <cell r="AJ946">
            <v>39649.5672413485</v>
          </cell>
          <cell r="AK946">
            <v>37284.9206921698</v>
          </cell>
          <cell r="AL946">
            <v>34920.2741429911</v>
          </cell>
          <cell r="AM946">
            <v>32553.5247441125</v>
          </cell>
          <cell r="AN946">
            <v>30188.8781949338</v>
          </cell>
          <cell r="AO946">
            <v>27822.1287960552</v>
          </cell>
          <cell r="AP946">
            <v>25457.4822468766</v>
          </cell>
          <cell r="AQ946">
            <v>23090.732847998</v>
          </cell>
          <cell r="AR946">
            <v>20726.0862988193</v>
          </cell>
          <cell r="AS946">
            <v>18981.7804111168</v>
          </cell>
          <cell r="AT946">
            <v>17857.8151848907</v>
          </cell>
          <cell r="AU946">
            <v>16733.8499586645</v>
          </cell>
          <cell r="AV946">
            <v>15609.8847324383</v>
          </cell>
          <cell r="AW946">
            <v>14485.9195062121</v>
          </cell>
          <cell r="AX946">
            <v>13361.954279986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</row>
        <row r="947">
          <cell r="A947">
            <v>-3030.30644215528</v>
          </cell>
          <cell r="B947">
            <v>-12237.7987214214</v>
          </cell>
          <cell r="C947">
            <v>-10454.4374026408</v>
          </cell>
          <cell r="D947">
            <v>-7815.73857610585</v>
          </cell>
          <cell r="E947">
            <v>-6126.06204579731</v>
          </cell>
          <cell r="F947">
            <v>-4727.26648174144</v>
          </cell>
          <cell r="G947">
            <v>-3250.20236015822</v>
          </cell>
          <cell r="H947">
            <v>-1680.7135295085</v>
          </cell>
          <cell r="I947">
            <v>57.9808247353006</v>
          </cell>
          <cell r="J947">
            <v>1984.40106898648</v>
          </cell>
          <cell r="K947">
            <v>4110.51083548671</v>
          </cell>
          <cell r="L947">
            <v>6458.41199167564</v>
          </cell>
          <cell r="M947">
            <v>9048.36376174627</v>
          </cell>
          <cell r="N947">
            <v>11909.5686815923</v>
          </cell>
          <cell r="O947">
            <v>15461.6407993158</v>
          </cell>
          <cell r="P947">
            <v>19863.1765858925</v>
          </cell>
          <cell r="Q947">
            <v>24757.1592391631</v>
          </cell>
          <cell r="R947">
            <v>30031.0744845633</v>
          </cell>
          <cell r="S947">
            <v>35714.4174766105</v>
          </cell>
          <cell r="T947">
            <v>41838.9731553204</v>
          </cell>
          <cell r="U947">
            <v>48438.994008207</v>
          </cell>
          <cell r="V947">
            <v>55551.3916324072</v>
          </cell>
          <cell r="W947">
            <v>63215.9431682715</v>
          </cell>
          <cell r="X947">
            <v>71475.5137589309</v>
          </cell>
          <cell r="Y947">
            <v>80376.2962799781</v>
          </cell>
          <cell r="Z947">
            <v>89968.0696799865</v>
          </cell>
          <cell r="AA947">
            <v>100304.477376676</v>
          </cell>
          <cell r="AB947">
            <v>111443.327265694</v>
          </cell>
          <cell r="AC947">
            <v>123446.915019865</v>
          </cell>
          <cell r="AD947">
            <v>136382.372486988</v>
          </cell>
          <cell r="AE947">
            <v>48544.8127341002</v>
          </cell>
          <cell r="AF947">
            <v>44627.756066992</v>
          </cell>
          <cell r="AG947">
            <v>42036.8927117261</v>
          </cell>
          <cell r="AH947">
            <v>39604.5208883151</v>
          </cell>
          <cell r="AI947">
            <v>37315.723746702</v>
          </cell>
          <cell r="AJ947">
            <v>35157.4490430872</v>
          </cell>
          <cell r="AK947">
            <v>33060.7063459572</v>
          </cell>
          <cell r="AL947">
            <v>30963.9636488272</v>
          </cell>
          <cell r="AM947">
            <v>28865.3563454401</v>
          </cell>
          <cell r="AN947">
            <v>26768.6136483102</v>
          </cell>
          <cell r="AO947">
            <v>24670.0063449231</v>
          </cell>
          <cell r="AP947">
            <v>22573.2636477931</v>
          </cell>
          <cell r="AQ947">
            <v>20474.656344406</v>
          </cell>
          <cell r="AR947">
            <v>18377.913647276</v>
          </cell>
          <cell r="AS947">
            <v>16831.2297959955</v>
          </cell>
          <cell r="AT947">
            <v>15834.6047905644</v>
          </cell>
          <cell r="AU947">
            <v>14837.9797851333</v>
          </cell>
          <cell r="AV947">
            <v>13841.3547797022</v>
          </cell>
          <cell r="AW947">
            <v>12844.7297742712</v>
          </cell>
          <cell r="AX947">
            <v>11848.1047688401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</row>
        <row r="948">
          <cell r="A948">
            <v>-3497.77580590004</v>
          </cell>
          <cell r="B948">
            <v>-14257.6482179783</v>
          </cell>
          <cell r="C948">
            <v>-12697.3888221761</v>
          </cell>
          <cell r="D948">
            <v>-10126.1898140811</v>
          </cell>
          <cell r="E948">
            <v>-8347.40274688688</v>
          </cell>
          <cell r="F948">
            <v>-6830.87936380665</v>
          </cell>
          <cell r="G948">
            <v>-5252.52717737649</v>
          </cell>
          <cell r="H948">
            <v>-3597.22534937856</v>
          </cell>
          <cell r="I948">
            <v>-1778.63596807011</v>
          </cell>
          <cell r="J948">
            <v>222.812798270925</v>
          </cell>
          <cell r="K948">
            <v>2418.44333861871</v>
          </cell>
          <cell r="L948">
            <v>4831.02405813791</v>
          </cell>
          <cell r="M948">
            <v>7480.94992186801</v>
          </cell>
          <cell r="N948">
            <v>10399.2137281887</v>
          </cell>
          <cell r="O948">
            <v>14066.1849740741</v>
          </cell>
          <cell r="P948">
            <v>18666.4087941441</v>
          </cell>
          <cell r="Q948">
            <v>23794.6305055643</v>
          </cell>
          <cell r="R948">
            <v>29320.9693959519</v>
          </cell>
          <cell r="S948">
            <v>35276.3323365595</v>
          </cell>
          <cell r="T948">
            <v>41694.0255793773</v>
          </cell>
          <cell r="U948">
            <v>48609.9410272958</v>
          </cell>
          <cell r="V948">
            <v>56062.7569649049</v>
          </cell>
          <cell r="W948">
            <v>64094.1543725461</v>
          </cell>
          <cell r="X948">
            <v>72749.0500333882</v>
          </cell>
          <cell r="Y948">
            <v>82075.8477372092</v>
          </cell>
          <cell r="Z948">
            <v>92126.7089857823</v>
          </cell>
          <cell r="AA948">
            <v>102957.844713823</v>
          </cell>
          <cell r="AB948">
            <v>114629.829656995</v>
          </cell>
          <cell r="AC948">
            <v>127207.941125113</v>
          </cell>
          <cell r="AD948">
            <v>140762.524075202</v>
          </cell>
          <cell r="AE948">
            <v>55914.0537106361</v>
          </cell>
          <cell r="AF948">
            <v>51402.3766737517</v>
          </cell>
          <cell r="AG948">
            <v>48418.2128744856</v>
          </cell>
          <cell r="AH948">
            <v>45616.6000734765</v>
          </cell>
          <cell r="AI948">
            <v>42980.3570003005</v>
          </cell>
          <cell r="AJ948">
            <v>40494.4500433362</v>
          </cell>
          <cell r="AK948">
            <v>38079.4158268718</v>
          </cell>
          <cell r="AL948">
            <v>35664.3816104074</v>
          </cell>
          <cell r="AM948">
            <v>33247.1997351399</v>
          </cell>
          <cell r="AN948">
            <v>30832.1655186755</v>
          </cell>
          <cell r="AO948">
            <v>28414.983643408</v>
          </cell>
          <cell r="AP948">
            <v>25999.9494269436</v>
          </cell>
          <cell r="AQ948">
            <v>23582.7675516762</v>
          </cell>
          <cell r="AR948">
            <v>21167.7333352117</v>
          </cell>
          <cell r="AS948">
            <v>19386.2584656399</v>
          </cell>
          <cell r="AT948">
            <v>18238.3429429605</v>
          </cell>
          <cell r="AU948">
            <v>17090.4274202811</v>
          </cell>
          <cell r="AV948">
            <v>15942.5118976018</v>
          </cell>
          <cell r="AW948">
            <v>14794.5963749224</v>
          </cell>
          <cell r="AX948">
            <v>13646.6808522431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</row>
        <row r="949">
          <cell r="A949">
            <v>-3364.28900514784</v>
          </cell>
          <cell r="B949">
            <v>-13706.4561203389</v>
          </cell>
          <cell r="C949">
            <v>-11925.6686892701</v>
          </cell>
          <cell r="D949">
            <v>-9233.22895588813</v>
          </cell>
          <cell r="E949">
            <v>-7452.38847359749</v>
          </cell>
          <cell r="F949">
            <v>-5950.79520381723</v>
          </cell>
          <cell r="G949">
            <v>-4381.09117373095</v>
          </cell>
          <cell r="H949">
            <v>-2728.3197530385</v>
          </cell>
          <cell r="I949">
            <v>-908.797735725623</v>
          </cell>
          <cell r="J949">
            <v>1096.87603566305</v>
          </cell>
          <cell r="K949">
            <v>3300.35618118879</v>
          </cell>
          <cell r="L949">
            <v>5724.37421360908</v>
          </cell>
          <cell r="M949">
            <v>8389.45480319279</v>
          </cell>
          <cell r="N949">
            <v>11326.2522873563</v>
          </cell>
          <cell r="O949">
            <v>14997.6588594885</v>
          </cell>
          <cell r="P949">
            <v>19580.8829122506</v>
          </cell>
          <cell r="Q949">
            <v>24684.9303548732</v>
          </cell>
          <cell r="R949">
            <v>30185.2182651511</v>
          </cell>
          <cell r="S949">
            <v>36112.5078203602</v>
          </cell>
          <cell r="T949">
            <v>42499.9482679124</v>
          </cell>
          <cell r="U949">
            <v>49383.2623174462</v>
          </cell>
          <cell r="V949">
            <v>56800.9459253876</v>
          </cell>
          <cell r="W949">
            <v>64794.4835893052</v>
          </cell>
          <cell r="X949">
            <v>73408.5803561263</v>
          </cell>
          <cell r="Y949">
            <v>82691.411841753</v>
          </cell>
          <cell r="Z949">
            <v>92694.8936603514</v>
          </cell>
          <cell r="AA949">
            <v>103474.971770137</v>
          </cell>
          <cell r="AB949">
            <v>115091.935359456</v>
          </cell>
          <cell r="AC949">
            <v>127610.754023029</v>
          </cell>
          <cell r="AD949">
            <v>141101.441114063</v>
          </cell>
          <cell r="AE949">
            <v>53770.3384571637</v>
          </cell>
          <cell r="AF949">
            <v>49431.6367322244</v>
          </cell>
          <cell r="AG949">
            <v>46561.8841950794</v>
          </cell>
          <cell r="AH949">
            <v>43867.6837474463</v>
          </cell>
          <cell r="AI949">
            <v>41332.512839724</v>
          </cell>
          <cell r="AJ949">
            <v>38941.9142410114</v>
          </cell>
          <cell r="AK949">
            <v>36619.4711594034</v>
          </cell>
          <cell r="AL949">
            <v>34297.0280777954</v>
          </cell>
          <cell r="AM949">
            <v>31972.5196774873</v>
          </cell>
          <cell r="AN949">
            <v>29650.0765958794</v>
          </cell>
          <cell r="AO949">
            <v>27325.5681955713</v>
          </cell>
          <cell r="AP949">
            <v>25003.1251139633</v>
          </cell>
          <cell r="AQ949">
            <v>22678.6167136552</v>
          </cell>
          <cell r="AR949">
            <v>20356.1736320472</v>
          </cell>
          <cell r="AS949">
            <v>18642.9995669804</v>
          </cell>
          <cell r="AT949">
            <v>17539.0945184549</v>
          </cell>
          <cell r="AU949">
            <v>16435.1894699293</v>
          </cell>
          <cell r="AV949">
            <v>15331.2844214037</v>
          </cell>
          <cell r="AW949">
            <v>14227.3793728782</v>
          </cell>
          <cell r="AX949">
            <v>13123.4743243526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</row>
        <row r="950">
          <cell r="A950">
            <v>-3625.40953218861</v>
          </cell>
          <cell r="B950">
            <v>-14613.4840806867</v>
          </cell>
          <cell r="C950">
            <v>-12763.6425837457</v>
          </cell>
          <cell r="D950">
            <v>-10023.0929498159</v>
          </cell>
          <cell r="E950">
            <v>-8137.33505570299</v>
          </cell>
          <cell r="F950">
            <v>-6517.35399148285</v>
          </cell>
          <cell r="G950">
            <v>-4835.1947405804</v>
          </cell>
          <cell r="H950">
            <v>-3075.03631020604</v>
          </cell>
          <cell r="I950">
            <v>-1147.22818500326</v>
          </cell>
          <cell r="J950">
            <v>968.59388244332</v>
          </cell>
          <cell r="K950">
            <v>3284.07332183765</v>
          </cell>
          <cell r="L950">
            <v>5822.73222341047</v>
          </cell>
          <cell r="M950">
            <v>8605.6027910895</v>
          </cell>
          <cell r="N950">
            <v>11664.8582756169</v>
          </cell>
          <cell r="O950">
            <v>15499.8077324211</v>
          </cell>
          <cell r="P950">
            <v>20303.535994249</v>
          </cell>
          <cell r="Q950">
            <v>25657.1053399597</v>
          </cell>
          <cell r="R950">
            <v>31426.286187134</v>
          </cell>
          <cell r="S950">
            <v>37643.3435367447</v>
          </cell>
          <cell r="T950">
            <v>44343.0472056428</v>
          </cell>
          <cell r="U950">
            <v>51562.8662819228</v>
          </cell>
          <cell r="V950">
            <v>59343.1786763647</v>
          </cell>
          <cell r="W950">
            <v>67727.4969418989</v>
          </cell>
          <cell r="X950">
            <v>76762.7116240226</v>
          </cell>
          <cell r="Y950">
            <v>86499.3535031416</v>
          </cell>
          <cell r="Z950">
            <v>96991.8761954671</v>
          </cell>
          <cell r="AA950">
            <v>108298.960692954</v>
          </cell>
          <cell r="AB950">
            <v>120483.843545465</v>
          </cell>
          <cell r="AC950">
            <v>133614.670520573</v>
          </cell>
          <cell r="AD950">
            <v>147764.877718887</v>
          </cell>
          <cell r="AE950">
            <v>58127.2817502544</v>
          </cell>
          <cell r="AF950">
            <v>53437.0204494673</v>
          </cell>
          <cell r="AG950">
            <v>50334.7354524512</v>
          </cell>
          <cell r="AH950">
            <v>47422.2273112575</v>
          </cell>
          <cell r="AI950">
            <v>44681.6346747499</v>
          </cell>
          <cell r="AJ950">
            <v>42097.3288606842</v>
          </cell>
          <cell r="AK950">
            <v>39586.7011200554</v>
          </cell>
          <cell r="AL950">
            <v>37076.0733794266</v>
          </cell>
          <cell r="AM950">
            <v>34563.2129699057</v>
          </cell>
          <cell r="AN950">
            <v>32052.5852292769</v>
          </cell>
          <cell r="AO950">
            <v>29539.7248197561</v>
          </cell>
          <cell r="AP950">
            <v>27029.0970791273</v>
          </cell>
          <cell r="AQ950">
            <v>24516.2366696064</v>
          </cell>
          <cell r="AR950">
            <v>22005.6089289776</v>
          </cell>
          <cell r="AS950">
            <v>20153.6185114968</v>
          </cell>
          <cell r="AT950">
            <v>18960.2654171641</v>
          </cell>
          <cell r="AU950">
            <v>17766.9123228314</v>
          </cell>
          <cell r="AV950">
            <v>16573.5592284987</v>
          </cell>
          <cell r="AW950">
            <v>15380.2061341659</v>
          </cell>
          <cell r="AX950">
            <v>14186.8530398332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</row>
        <row r="951">
          <cell r="A951">
            <v>-3359.70388282116</v>
          </cell>
          <cell r="B951">
            <v>-13517.7296590011</v>
          </cell>
          <cell r="C951">
            <v>-11728.6423921384</v>
          </cell>
          <cell r="D951">
            <v>-9190.36732344977</v>
          </cell>
          <cell r="E951">
            <v>-7454.08348994327</v>
          </cell>
          <cell r="F951">
            <v>-5947.89267844196</v>
          </cell>
          <cell r="G951">
            <v>-4373.65106414231</v>
          </cell>
          <cell r="H951">
            <v>-2716.37014969442</v>
          </cell>
          <cell r="I951">
            <v>-892.193574354377</v>
          </cell>
          <cell r="J951">
            <v>1118.3157047325</v>
          </cell>
          <cell r="K951">
            <v>3326.82206176065</v>
          </cell>
          <cell r="L951">
            <v>5756.08964565022</v>
          </cell>
          <cell r="M951">
            <v>8426.66880252089</v>
          </cell>
          <cell r="N951">
            <v>11369.2683316484</v>
          </cell>
          <cell r="O951">
            <v>15047.7978327978</v>
          </cell>
          <cell r="P951">
            <v>19639.9179588688</v>
          </cell>
          <cell r="Q951">
            <v>24753.8801081665</v>
          </cell>
          <cell r="R951">
            <v>30264.8524295654</v>
          </cell>
          <cell r="S951">
            <v>36203.6558544982</v>
          </cell>
          <cell r="T951">
            <v>42603.5040234037</v>
          </cell>
          <cell r="U951">
            <v>49500.1890379453</v>
          </cell>
          <cell r="V951">
            <v>56932.2816336573</v>
          </cell>
          <cell r="W951">
            <v>64941.346892513</v>
          </cell>
          <cell r="X951">
            <v>73572.1767018212</v>
          </cell>
          <cell r="Y951">
            <v>82873.0402595101</v>
          </cell>
          <cell r="Z951">
            <v>92895.9540267878</v>
          </cell>
          <cell r="AA951">
            <v>103696.972637929</v>
          </cell>
          <cell r="AB951">
            <v>115336.502394146</v>
          </cell>
          <cell r="AC951">
            <v>127879.639094799</v>
          </cell>
          <cell r="AD951">
            <v>141396.532095331</v>
          </cell>
          <cell r="AE951">
            <v>53890.4382169197</v>
          </cell>
          <cell r="AF951">
            <v>49542.0457024156</v>
          </cell>
          <cell r="AG951">
            <v>46665.8833750376</v>
          </cell>
          <cell r="AH951">
            <v>43965.665244872</v>
          </cell>
          <cell r="AI951">
            <v>41424.8318580637</v>
          </cell>
          <cell r="AJ951">
            <v>39028.8936924893</v>
          </cell>
          <cell r="AK951">
            <v>36701.2632740679</v>
          </cell>
          <cell r="AL951">
            <v>34373.6328556465</v>
          </cell>
          <cell r="AM951">
            <v>32043.9325054932</v>
          </cell>
          <cell r="AN951">
            <v>29716.3020870719</v>
          </cell>
          <cell r="AO951">
            <v>27386.6017369186</v>
          </cell>
          <cell r="AP951">
            <v>25058.9713184972</v>
          </cell>
          <cell r="AQ951">
            <v>22729.2709683439</v>
          </cell>
          <cell r="AR951">
            <v>20401.6405499225</v>
          </cell>
          <cell r="AS951">
            <v>18684.6399924152</v>
          </cell>
          <cell r="AT951">
            <v>17578.2692958218</v>
          </cell>
          <cell r="AU951">
            <v>16471.8985992284</v>
          </cell>
          <cell r="AV951">
            <v>15365.5279026351</v>
          </cell>
          <cell r="AW951">
            <v>14259.1572060417</v>
          </cell>
          <cell r="AX951">
            <v>13152.7865094484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</row>
        <row r="952">
          <cell r="A952">
            <v>-3637.96422517234</v>
          </cell>
          <cell r="B952">
            <v>-14854.0314329703</v>
          </cell>
          <cell r="C952">
            <v>-13053.0869923362</v>
          </cell>
          <cell r="D952">
            <v>-10410.3193112798</v>
          </cell>
          <cell r="E952">
            <v>-8590.06584622162</v>
          </cell>
          <cell r="F952">
            <v>-7005.7379725164</v>
          </cell>
          <cell r="G952">
            <v>-5361.95511158736</v>
          </cell>
          <cell r="H952">
            <v>-3643.11159142427</v>
          </cell>
          <cell r="I952">
            <v>-1759.80380127845</v>
          </cell>
          <cell r="J952">
            <v>308.082576088946</v>
          </cell>
          <cell r="K952">
            <v>2571.92473470287</v>
          </cell>
          <cell r="L952">
            <v>5054.95549082878</v>
          </cell>
          <cell r="M952">
            <v>7777.89633420644</v>
          </cell>
          <cell r="N952">
            <v>10772.5828101534</v>
          </cell>
          <cell r="O952">
            <v>14537.8573665338</v>
          </cell>
          <cell r="P952">
            <v>19266.3709953691</v>
          </cell>
          <cell r="Q952">
            <v>24538.8514687152</v>
          </cell>
          <cell r="R952">
            <v>30220.6483036247</v>
          </cell>
          <cell r="S952">
            <v>36343.5377930003</v>
          </cell>
          <cell r="T952">
            <v>42941.7631059444</v>
          </cell>
          <cell r="U952">
            <v>50052.22579777</v>
          </cell>
          <cell r="V952">
            <v>57714.6921874308</v>
          </cell>
          <cell r="W952">
            <v>65972.015756568</v>
          </cell>
          <cell r="X952">
            <v>74870.3768139725</v>
          </cell>
          <cell r="Y952">
            <v>84459.5407658225</v>
          </cell>
          <cell r="Z952">
            <v>94793.1364361112</v>
          </cell>
          <cell r="AA952">
            <v>105928.955993812</v>
          </cell>
          <cell r="AB952">
            <v>117929.278164169</v>
          </cell>
          <cell r="AC952">
            <v>130861.21653172</v>
          </cell>
          <cell r="AD952">
            <v>144797.09488299</v>
          </cell>
          <cell r="AE952">
            <v>58114.4182326091</v>
          </cell>
          <cell r="AF952">
            <v>53425.194882629</v>
          </cell>
          <cell r="AG952">
            <v>50323.5964186246</v>
          </cell>
          <cell r="AH952">
            <v>47411.732812987</v>
          </cell>
          <cell r="AI952">
            <v>44671.7466672816</v>
          </cell>
          <cell r="AJ952">
            <v>42088.0127578782</v>
          </cell>
          <cell r="AK952">
            <v>39577.9406170171</v>
          </cell>
          <cell r="AL952">
            <v>37067.8684761561</v>
          </cell>
          <cell r="AM952">
            <v>34555.5641604907</v>
          </cell>
          <cell r="AN952">
            <v>32045.4920196297</v>
          </cell>
          <cell r="AO952">
            <v>29533.1877039644</v>
          </cell>
          <cell r="AP952">
            <v>27023.1155631033</v>
          </cell>
          <cell r="AQ952">
            <v>24510.811247438</v>
          </cell>
          <cell r="AR952">
            <v>22000.739106577</v>
          </cell>
          <cell r="AS952">
            <v>20149.1585329887</v>
          </cell>
          <cell r="AT952">
            <v>18956.0695266732</v>
          </cell>
          <cell r="AU952">
            <v>17762.9805203578</v>
          </cell>
          <cell r="AV952">
            <v>16569.8915140423</v>
          </cell>
          <cell r="AW952">
            <v>15376.8025077269</v>
          </cell>
          <cell r="AX952">
            <v>14183.7135014114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</row>
        <row r="953">
          <cell r="A953">
            <v>-3424.26659829691</v>
          </cell>
          <cell r="B953">
            <v>-13897.112945469</v>
          </cell>
          <cell r="C953">
            <v>-12223.78006865</v>
          </cell>
          <cell r="D953">
            <v>-9596.5567929328</v>
          </cell>
          <cell r="E953">
            <v>-7811.86684823195</v>
          </cell>
          <cell r="F953">
            <v>-6297.66291657009</v>
          </cell>
          <cell r="G953">
            <v>-4717.94091169873</v>
          </cell>
          <cell r="H953">
            <v>-3057.63257229895</v>
          </cell>
          <cell r="I953">
            <v>-1231.74507658878</v>
          </cell>
          <cell r="J953">
            <v>779.24275995255</v>
          </cell>
          <cell r="K953">
            <v>2986.86714824507</v>
          </cell>
          <cell r="L953">
            <v>5413.92155868864</v>
          </cell>
          <cell r="M953">
            <v>8080.91608761325</v>
          </cell>
          <cell r="N953">
            <v>11018.7189198719</v>
          </cell>
          <cell r="O953">
            <v>14698.6667201811</v>
          </cell>
          <cell r="P953">
            <v>19301.5491877154</v>
          </cell>
          <cell r="Q953">
            <v>24429.5914629614</v>
          </cell>
          <cell r="R953">
            <v>29955.7369870784</v>
          </cell>
          <cell r="S953">
            <v>35910.8915498892</v>
          </cell>
          <cell r="T953">
            <v>42328.3602380003</v>
          </cell>
          <cell r="U953">
            <v>49244.0336984466</v>
          </cell>
          <cell r="V953">
            <v>56696.5888624671</v>
          </cell>
          <cell r="W953">
            <v>64727.7052519883</v>
          </cell>
          <cell r="X953">
            <v>73382.2980785434</v>
          </cell>
          <cell r="Y953">
            <v>82708.7694382648</v>
          </cell>
          <cell r="Z953">
            <v>92759.2790077977</v>
          </cell>
          <cell r="AA953">
            <v>103590.035755041</v>
          </cell>
          <cell r="AB953">
            <v>115261.61229615</v>
          </cell>
          <cell r="AC953">
            <v>127839.283656893</v>
          </cell>
          <cell r="AD953">
            <v>141393.392332927</v>
          </cell>
          <cell r="AE953">
            <v>54799.320549922</v>
          </cell>
          <cell r="AF953">
            <v>50377.590774409</v>
          </cell>
          <cell r="AG953">
            <v>47452.9208970334</v>
          </cell>
          <cell r="AH953">
            <v>44707.1625813552</v>
          </cell>
          <cell r="AI953">
            <v>42123.4770921558</v>
          </cell>
          <cell r="AJ953">
            <v>39687.130536119</v>
          </cell>
          <cell r="AK953">
            <v>37320.2437628588</v>
          </cell>
          <cell r="AL953">
            <v>34953.3569895986</v>
          </cell>
          <cell r="AM953">
            <v>32584.3653744361</v>
          </cell>
          <cell r="AN953">
            <v>30217.4786011759</v>
          </cell>
          <cell r="AO953">
            <v>27848.4869860134</v>
          </cell>
          <cell r="AP953">
            <v>25481.6002127533</v>
          </cell>
          <cell r="AQ953">
            <v>23112.6085975908</v>
          </cell>
          <cell r="AR953">
            <v>20745.7218243306</v>
          </cell>
          <cell r="AS953">
            <v>18999.7634122556</v>
          </cell>
          <cell r="AT953">
            <v>17874.7333613657</v>
          </cell>
          <cell r="AU953">
            <v>16749.7033104758</v>
          </cell>
          <cell r="AV953">
            <v>15624.6732595859</v>
          </cell>
          <cell r="AW953">
            <v>14499.643208696</v>
          </cell>
          <cell r="AX953">
            <v>13374.6131578061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</row>
        <row r="954">
          <cell r="A954">
            <v>-2950.25217492687</v>
          </cell>
          <cell r="B954">
            <v>-11838.7918953264</v>
          </cell>
          <cell r="C954">
            <v>-10341.3053787993</v>
          </cell>
          <cell r="D954">
            <v>-7957.20503925195</v>
          </cell>
          <cell r="E954">
            <v>-6364.3841419622</v>
          </cell>
          <cell r="F954">
            <v>-5030.57296810413</v>
          </cell>
          <cell r="G954">
            <v>-3619.44064541876</v>
          </cell>
          <cell r="H954">
            <v>-2117.26354560896</v>
          </cell>
          <cell r="I954">
            <v>-449.091361747506</v>
          </cell>
          <cell r="J954">
            <v>1403.10501056556</v>
          </cell>
          <cell r="K954">
            <v>3451.04403146526</v>
          </cell>
          <cell r="L954">
            <v>5716.3458974074</v>
          </cell>
          <cell r="M954">
            <v>8218.84408459889</v>
          </cell>
          <cell r="N954">
            <v>10987.0189821628</v>
          </cell>
          <cell r="O954">
            <v>14430.283163183</v>
          </cell>
          <cell r="P954">
            <v>18702.5708387196</v>
          </cell>
          <cell r="Q954">
            <v>23454.0475085767</v>
          </cell>
          <cell r="R954">
            <v>28574.3936607186</v>
          </cell>
          <cell r="S954">
            <v>34092.2455916938</v>
          </cell>
          <cell r="T954">
            <v>40038.4627081734</v>
          </cell>
          <cell r="U954">
            <v>46446.3001127674</v>
          </cell>
          <cell r="V954">
            <v>53351.594588127</v>
          </cell>
          <cell r="W954">
            <v>60792.9650194749</v>
          </cell>
          <cell r="X954">
            <v>68812.0283764588</v>
          </cell>
          <cell r="Y954">
            <v>77453.6324622365</v>
          </cell>
          <cell r="Z954">
            <v>86766.1067314781</v>
          </cell>
          <cell r="AA954">
            <v>96801.5325800208</v>
          </cell>
          <cell r="AB954">
            <v>107616.034617813</v>
          </cell>
          <cell r="AC954">
            <v>119270.094554133</v>
          </cell>
          <cell r="AD954">
            <v>131828.889450533</v>
          </cell>
          <cell r="AE954">
            <v>47364.3469809774</v>
          </cell>
          <cell r="AF954">
            <v>43542.5415052558</v>
          </cell>
          <cell r="AG954">
            <v>41014.6802564902</v>
          </cell>
          <cell r="AH954">
            <v>38641.4564959655</v>
          </cell>
          <cell r="AI954">
            <v>36408.3161071413</v>
          </cell>
          <cell r="AJ954">
            <v>34302.5242380448</v>
          </cell>
          <cell r="AK954">
            <v>32256.7680996771</v>
          </cell>
          <cell r="AL954">
            <v>30211.0119613094</v>
          </cell>
          <cell r="AM954">
            <v>28163.4365583742</v>
          </cell>
          <cell r="AN954">
            <v>26117.6804200065</v>
          </cell>
          <cell r="AO954">
            <v>24070.1050170713</v>
          </cell>
          <cell r="AP954">
            <v>22024.3488787036</v>
          </cell>
          <cell r="AQ954">
            <v>19976.7734757684</v>
          </cell>
          <cell r="AR954">
            <v>17931.0173374007</v>
          </cell>
          <cell r="AS954">
            <v>16421.9442464572</v>
          </cell>
          <cell r="AT954">
            <v>15449.5542029377</v>
          </cell>
          <cell r="AU954">
            <v>14477.1641594182</v>
          </cell>
          <cell r="AV954">
            <v>13504.7741158988</v>
          </cell>
          <cell r="AW954">
            <v>12532.3840723793</v>
          </cell>
          <cell r="AX954">
            <v>11559.9940288598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</row>
        <row r="955">
          <cell r="A955">
            <v>-3103.73115964422</v>
          </cell>
          <cell r="B955">
            <v>-12603.8566147947</v>
          </cell>
          <cell r="C955">
            <v>-11033.6607484904</v>
          </cell>
          <cell r="D955">
            <v>-8616.42349017265</v>
          </cell>
          <cell r="E955">
            <v>-6998.55962968208</v>
          </cell>
          <cell r="F955">
            <v>-5623.68216937534</v>
          </cell>
          <cell r="G955">
            <v>-4176.25540492489</v>
          </cell>
          <cell r="H955">
            <v>-2642.228805816</v>
          </cell>
          <cell r="I955">
            <v>-943.649246419354</v>
          </cell>
          <cell r="J955">
            <v>937.870591473855</v>
          </cell>
          <cell r="K955">
            <v>3013.88304104969</v>
          </cell>
          <cell r="L955">
            <v>5306.25173021743</v>
          </cell>
          <cell r="M955">
            <v>7834.89118558859</v>
          </cell>
          <cell r="N955">
            <v>10628.8807246104</v>
          </cell>
          <cell r="O955">
            <v>14116.5842735182</v>
          </cell>
          <cell r="P955">
            <v>18460.0594889454</v>
          </cell>
          <cell r="Q955">
            <v>23294.5132255326</v>
          </cell>
          <cell r="R955">
            <v>28504.2781697404</v>
          </cell>
          <cell r="S955">
            <v>34118.490705996</v>
          </cell>
          <cell r="T955">
            <v>40168.5491519713</v>
          </cell>
          <cell r="U955">
            <v>46688.2893583384</v>
          </cell>
          <cell r="V955">
            <v>53714.1739407919</v>
          </cell>
          <cell r="W955">
            <v>61285.4962026439</v>
          </cell>
          <cell r="X955">
            <v>69444.5998884599</v>
          </cell>
          <cell r="Y955">
            <v>78237.1159977417</v>
          </cell>
          <cell r="Z955">
            <v>87712.2179830706</v>
          </cell>
          <cell r="AA955">
            <v>97922.8967599465</v>
          </cell>
          <cell r="AB955">
            <v>108926.257066355</v>
          </cell>
          <cell r="AC955">
            <v>120783.8368295</v>
          </cell>
          <cell r="AD955">
            <v>133561.9513258</v>
          </cell>
          <cell r="AE955">
            <v>49657.556295362</v>
          </cell>
          <cell r="AF955">
            <v>45650.7129066674</v>
          </cell>
          <cell r="AG955">
            <v>43000.461815528</v>
          </cell>
          <cell r="AH955">
            <v>40512.3351970594</v>
          </cell>
          <cell r="AI955">
            <v>38171.0742773634</v>
          </cell>
          <cell r="AJ955">
            <v>35963.3276292787</v>
          </cell>
          <cell r="AK955">
            <v>33818.523423525</v>
          </cell>
          <cell r="AL955">
            <v>31673.7192177714</v>
          </cell>
          <cell r="AM955">
            <v>29527.0076652804</v>
          </cell>
          <cell r="AN955">
            <v>27382.2034595268</v>
          </cell>
          <cell r="AO955">
            <v>25235.4919070358</v>
          </cell>
          <cell r="AP955">
            <v>23090.6877012822</v>
          </cell>
          <cell r="AQ955">
            <v>20943.9761487912</v>
          </cell>
          <cell r="AR955">
            <v>18799.1719430376</v>
          </cell>
          <cell r="AS955">
            <v>17217.0350247889</v>
          </cell>
          <cell r="AT955">
            <v>16197.5653940451</v>
          </cell>
          <cell r="AU955">
            <v>15178.0957633013</v>
          </cell>
          <cell r="AV955">
            <v>14158.6261325575</v>
          </cell>
          <cell r="AW955">
            <v>13139.1565018138</v>
          </cell>
          <cell r="AX955">
            <v>12119.68687107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</row>
        <row r="956">
          <cell r="A956">
            <v>-3708.74355771116</v>
          </cell>
          <cell r="B956">
            <v>-15133.8375668896</v>
          </cell>
          <cell r="C956">
            <v>-13303.1973263813</v>
          </cell>
          <cell r="D956">
            <v>-10298.2667370889</v>
          </cell>
          <cell r="E956">
            <v>-8299.61337459743</v>
          </cell>
          <cell r="F956">
            <v>-6647.74001846651</v>
          </cell>
          <cell r="G956">
            <v>-4935.13445674884</v>
          </cell>
          <cell r="H956">
            <v>-3145.74436557503</v>
          </cell>
          <cell r="I956">
            <v>-1188.36401734728</v>
          </cell>
          <cell r="J956">
            <v>957.628927035743</v>
          </cell>
          <cell r="K956">
            <v>3303.88398062483</v>
          </cell>
          <cell r="L956">
            <v>5874.13793331738</v>
          </cell>
          <cell r="M956">
            <v>8689.56503995981</v>
          </cell>
          <cell r="N956">
            <v>11782.7436887168</v>
          </cell>
          <cell r="O956">
            <v>15662.4388701119</v>
          </cell>
          <cell r="P956">
            <v>20525.8656394382</v>
          </cell>
          <cell r="Q956">
            <v>25946.85385428</v>
          </cell>
          <cell r="R956">
            <v>31788.6874726078</v>
          </cell>
          <cell r="S956">
            <v>38084.0378168109</v>
          </cell>
          <cell r="T956">
            <v>44868.1125689438</v>
          </cell>
          <cell r="U956">
            <v>52178.8526749183</v>
          </cell>
          <cell r="V956">
            <v>60057.1445348806</v>
          </cell>
          <cell r="W956">
            <v>68547.0486664782</v>
          </cell>
          <cell r="X956">
            <v>77696.0461198501</v>
          </cell>
          <cell r="Y956">
            <v>87555.3040224546</v>
          </cell>
          <cell r="Z956">
            <v>98179.9617388301</v>
          </cell>
          <cell r="AA956">
            <v>109629.439245684</v>
          </cell>
          <cell r="AB956">
            <v>121967.769446938</v>
          </cell>
          <cell r="AC956">
            <v>135263.956287259</v>
          </cell>
          <cell r="AD956">
            <v>149592.36066687</v>
          </cell>
          <cell r="AE956">
            <v>59257.1478393368</v>
          </cell>
          <cell r="AF956">
            <v>54475.7182087546</v>
          </cell>
          <cell r="AG956">
            <v>51313.1316371379</v>
          </cell>
          <cell r="AH956">
            <v>48344.0107646444</v>
          </cell>
          <cell r="AI956">
            <v>45550.1470548862</v>
          </cell>
          <cell r="AJ956">
            <v>42915.6080385235</v>
          </cell>
          <cell r="AK956">
            <v>40356.1792347617</v>
          </cell>
          <cell r="AL956">
            <v>37796.7504309998</v>
          </cell>
          <cell r="AM956">
            <v>35235.0455601895</v>
          </cell>
          <cell r="AN956">
            <v>32675.6167564276</v>
          </cell>
          <cell r="AO956">
            <v>30113.9118856173</v>
          </cell>
          <cell r="AP956">
            <v>27554.4830818554</v>
          </cell>
          <cell r="AQ956">
            <v>24992.7782110451</v>
          </cell>
          <cell r="AR956">
            <v>22433.3494072832</v>
          </cell>
          <cell r="AS956">
            <v>20545.3603828315</v>
          </cell>
          <cell r="AT956">
            <v>19328.8111376899</v>
          </cell>
          <cell r="AU956">
            <v>18112.2618925483</v>
          </cell>
          <cell r="AV956">
            <v>16895.7126474067</v>
          </cell>
          <cell r="AW956">
            <v>15679.1634022652</v>
          </cell>
          <cell r="AX956">
            <v>14462.6141571236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</row>
        <row r="957">
          <cell r="A957">
            <v>-2904.97144341217</v>
          </cell>
          <cell r="B957">
            <v>-11660.4126684082</v>
          </cell>
          <cell r="C957">
            <v>-9929.58172237365</v>
          </cell>
          <cell r="D957">
            <v>-7333.92449874012</v>
          </cell>
          <cell r="E957">
            <v>-5679.80135794187</v>
          </cell>
          <cell r="F957">
            <v>-4322.25863511189</v>
          </cell>
          <cell r="G957">
            <v>-2882.95951944095</v>
          </cell>
          <cell r="H957">
            <v>-1348.06322196319</v>
          </cell>
          <cell r="I957">
            <v>356.64342226604</v>
          </cell>
          <cell r="J957">
            <v>2249.33255125519</v>
          </cell>
          <cell r="K957">
            <v>4342.05662256539</v>
          </cell>
          <cell r="L957">
            <v>6656.6581467034</v>
          </cell>
          <cell r="M957">
            <v>9213.26922346097</v>
          </cell>
          <cell r="N957">
            <v>12040.525402242</v>
          </cell>
          <cell r="O957">
            <v>15542.0434071334</v>
          </cell>
          <cell r="P957">
            <v>19869.5180334692</v>
          </cell>
          <cell r="Q957">
            <v>24678.4258056882</v>
          </cell>
          <cell r="R957">
            <v>29860.6615859236</v>
          </cell>
          <cell r="S957">
            <v>35445.2077976633</v>
          </cell>
          <cell r="T957">
            <v>41463.2968452519</v>
          </cell>
          <cell r="U957">
            <v>47948.5857857519</v>
          </cell>
          <cell r="V957">
            <v>54937.3445610351</v>
          </cell>
          <cell r="W957">
            <v>62468.6588428215</v>
          </cell>
          <cell r="X957">
            <v>70584.6486251045</v>
          </cell>
          <cell r="Y957">
            <v>79330.7037864751</v>
          </cell>
          <cell r="Z957">
            <v>88755.7379397611</v>
          </cell>
          <cell r="AA957">
            <v>98912.4619886736</v>
          </cell>
          <cell r="AB957">
            <v>109857.678921367</v>
          </cell>
          <cell r="AC957">
            <v>121652.601489588</v>
          </cell>
          <cell r="AD957">
            <v>134363.194550086</v>
          </cell>
          <cell r="AE957">
            <v>46617.3467522851</v>
          </cell>
          <cell r="AF957">
            <v>42855.8163515166</v>
          </cell>
          <cell r="AG957">
            <v>40367.8229158064</v>
          </cell>
          <cell r="AH957">
            <v>38032.0281246404</v>
          </cell>
          <cell r="AI957">
            <v>35834.1073997086</v>
          </cell>
          <cell r="AJ957">
            <v>33761.5267349897</v>
          </cell>
          <cell r="AK957">
            <v>31748.0349557997</v>
          </cell>
          <cell r="AL957">
            <v>29734.5431766096</v>
          </cell>
          <cell r="AM957">
            <v>27719.2608251309</v>
          </cell>
          <cell r="AN957">
            <v>25705.7690459408</v>
          </cell>
          <cell r="AO957">
            <v>23690.4866944621</v>
          </cell>
          <cell r="AP957">
            <v>21676.994915272</v>
          </cell>
          <cell r="AQ957">
            <v>19661.7125637933</v>
          </cell>
          <cell r="AR957">
            <v>17648.2207846032</v>
          </cell>
          <cell r="AS957">
            <v>16162.947830596</v>
          </cell>
          <cell r="AT957">
            <v>15205.8937017716</v>
          </cell>
          <cell r="AU957">
            <v>14248.8395729472</v>
          </cell>
          <cell r="AV957">
            <v>13291.7854441228</v>
          </cell>
          <cell r="AW957">
            <v>12334.7313152984</v>
          </cell>
          <cell r="AX957">
            <v>11377.6771864739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</row>
        <row r="958">
          <cell r="A958">
            <v>-3434.11208691131</v>
          </cell>
          <cell r="B958">
            <v>-13860.5230204189</v>
          </cell>
          <cell r="C958">
            <v>-12096.276282544</v>
          </cell>
          <cell r="D958">
            <v>-9356.34647133353</v>
          </cell>
          <cell r="E958">
            <v>-7515.10458691143</v>
          </cell>
          <cell r="F958">
            <v>-5968.41883183877</v>
          </cell>
          <cell r="G958">
            <v>-4354.52579827319</v>
          </cell>
          <cell r="H958">
            <v>-2658.15315886597</v>
          </cell>
          <cell r="I958">
            <v>-793.810992375636</v>
          </cell>
          <cell r="J958">
            <v>1258.25662639257</v>
          </cell>
          <cell r="K958">
            <v>3509.78112915593</v>
          </cell>
          <cell r="L958">
            <v>5983.81054265738</v>
          </cell>
          <cell r="M958">
            <v>8701.11032339393</v>
          </cell>
          <cell r="N958">
            <v>11692.8773419061</v>
          </cell>
          <cell r="O958">
            <v>15432.7168852788</v>
          </cell>
          <cell r="P958">
            <v>20102.5771583938</v>
          </cell>
          <cell r="Q958">
            <v>25303.4518856238</v>
          </cell>
          <cell r="R958">
            <v>30908.0840342532</v>
          </cell>
          <cell r="S958">
            <v>36947.8183422128</v>
          </cell>
          <cell r="T958">
            <v>43456.4329208992</v>
          </cell>
          <cell r="U958">
            <v>50470.3281642813</v>
          </cell>
          <cell r="V958">
            <v>58028.7303235111</v>
          </cell>
          <cell r="W958">
            <v>66173.9108855609</v>
          </cell>
          <cell r="X958">
            <v>74951.4229827943</v>
          </cell>
          <cell r="Y958">
            <v>84410.3561556261</v>
          </cell>
          <cell r="Z958">
            <v>94603.6108930705</v>
          </cell>
          <cell r="AA958">
            <v>105588.194486584</v>
          </cell>
          <cell r="AB958">
            <v>117425.539851814</v>
          </cell>
          <cell r="AC958">
            <v>130181.849101302</v>
          </cell>
          <cell r="AD958">
            <v>143928.46378964</v>
          </cell>
          <cell r="AE958">
            <v>55039.1426209883</v>
          </cell>
          <cell r="AF958">
            <v>50598.0617224721</v>
          </cell>
          <cell r="AG958">
            <v>47660.5924092615</v>
          </cell>
          <cell r="AH958">
            <v>44902.817640837</v>
          </cell>
          <cell r="AI958">
            <v>42307.8249894541</v>
          </cell>
          <cell r="AJ958">
            <v>39860.8160808363</v>
          </cell>
          <cell r="AK958">
            <v>37483.5709366648</v>
          </cell>
          <cell r="AL958">
            <v>35106.3257924934</v>
          </cell>
          <cell r="AM958">
            <v>32726.9665948538</v>
          </cell>
          <cell r="AN958">
            <v>30349.7214506824</v>
          </cell>
          <cell r="AO958">
            <v>27970.3622530428</v>
          </cell>
          <cell r="AP958">
            <v>25593.1171088714</v>
          </cell>
          <cell r="AQ958">
            <v>23213.7579112318</v>
          </cell>
          <cell r="AR958">
            <v>20836.5127670604</v>
          </cell>
          <cell r="AS958">
            <v>19082.9133959702</v>
          </cell>
          <cell r="AT958">
            <v>17952.9597979613</v>
          </cell>
          <cell r="AU958">
            <v>16823.0061999524</v>
          </cell>
          <cell r="AV958">
            <v>15693.0526019435</v>
          </cell>
          <cell r="AW958">
            <v>14563.0990039346</v>
          </cell>
          <cell r="AX958">
            <v>13433.1454059257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</row>
        <row r="959">
          <cell r="A959">
            <v>-2926.19069724209</v>
          </cell>
          <cell r="B959">
            <v>-11577.0980956239</v>
          </cell>
          <cell r="C959">
            <v>-9704.77594697292</v>
          </cell>
          <cell r="D959">
            <v>-6977.98476543776</v>
          </cell>
          <cell r="E959">
            <v>-5246.38274476694</v>
          </cell>
          <cell r="F959">
            <v>-3834.51216148486</v>
          </cell>
          <cell r="G959">
            <v>-2338.49057034617</v>
          </cell>
          <cell r="H959">
            <v>-744.131573078553</v>
          </cell>
          <cell r="I959">
            <v>1023.75746652392</v>
          </cell>
          <cell r="J959">
            <v>2983.74513526471</v>
          </cell>
          <cell r="K959">
            <v>5148.18466242527</v>
          </cell>
          <cell r="L959">
            <v>7539.33943144867</v>
          </cell>
          <cell r="M959">
            <v>10177.7535715936</v>
          </cell>
          <cell r="N959">
            <v>13092.6238130144</v>
          </cell>
          <cell r="O959">
            <v>16692.3640857325</v>
          </cell>
          <cell r="P959">
            <v>21131.0220352921</v>
          </cell>
          <cell r="Q959">
            <v>26061.1789576449</v>
          </cell>
          <cell r="R959">
            <v>31374.0767746481</v>
          </cell>
          <cell r="S959">
            <v>37099.4286566417</v>
          </cell>
          <cell r="T959">
            <v>43269.2544845997</v>
          </cell>
          <cell r="U959">
            <v>49918.0599260711</v>
          </cell>
          <cell r="V959">
            <v>57083.0294132521</v>
          </cell>
          <cell r="W959">
            <v>64804.2341024471</v>
          </cell>
          <cell r="X959">
            <v>73124.8559779636</v>
          </cell>
          <cell r="Y959">
            <v>82091.4293537749</v>
          </cell>
          <cell r="Z959">
            <v>91754.1011235837</v>
          </cell>
          <cell r="AA959">
            <v>102166.911214776</v>
          </cell>
          <cell r="AB959">
            <v>113388.094814741</v>
          </cell>
          <cell r="AC959">
            <v>125480.408059813</v>
          </cell>
          <cell r="AD959">
            <v>138511.47900828</v>
          </cell>
          <cell r="AE959">
            <v>47142.5420000162</v>
          </cell>
          <cell r="AF959">
            <v>43338.6338573059</v>
          </cell>
          <cell r="AG959">
            <v>40822.6104623669</v>
          </cell>
          <cell r="AH959">
            <v>38460.5003956767</v>
          </cell>
          <cell r="AI959">
            <v>36237.8176969295</v>
          </cell>
          <cell r="AJ959">
            <v>34141.8871508577</v>
          </cell>
          <cell r="AK959">
            <v>32105.7111910472</v>
          </cell>
          <cell r="AL959">
            <v>30069.5352312367</v>
          </cell>
          <cell r="AM959">
            <v>28031.548526388</v>
          </cell>
          <cell r="AN959">
            <v>25995.3725665775</v>
          </cell>
          <cell r="AO959">
            <v>23957.3858617288</v>
          </cell>
          <cell r="AP959">
            <v>21921.2099019183</v>
          </cell>
          <cell r="AQ959">
            <v>19883.2231970695</v>
          </cell>
          <cell r="AR959">
            <v>17847.047237259</v>
          </cell>
          <cell r="AS959">
            <v>16345.0410637236</v>
          </cell>
          <cell r="AT959">
            <v>15377.2046764633</v>
          </cell>
          <cell r="AU959">
            <v>14409.3682892029</v>
          </cell>
          <cell r="AV959">
            <v>13441.5319019426</v>
          </cell>
          <cell r="AW959">
            <v>12473.6955146823</v>
          </cell>
          <cell r="AX959">
            <v>11505.8591274219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</row>
        <row r="960">
          <cell r="A960">
            <v>-3423.63786718595</v>
          </cell>
          <cell r="B960">
            <v>-13874.6899069041</v>
          </cell>
          <cell r="C960">
            <v>-12033.6775342277</v>
          </cell>
          <cell r="D960">
            <v>-9403.76994646268</v>
          </cell>
          <cell r="E960">
            <v>-7630.10732788534</v>
          </cell>
          <cell r="F960">
            <v>-6101.73654329957</v>
          </cell>
          <cell r="G960">
            <v>-4506.75284662908</v>
          </cell>
          <cell r="H960">
            <v>-2830.00254589183</v>
          </cell>
          <cell r="I960">
            <v>-986.399101257029</v>
          </cell>
          <cell r="J960">
            <v>1043.67786837015</v>
          </cell>
          <cell r="K960">
            <v>3271.87112657074</v>
          </cell>
          <cell r="L960">
            <v>5721.08923217613</v>
          </cell>
          <cell r="M960">
            <v>8411.96619135849</v>
          </cell>
          <cell r="N960">
            <v>11375.504037726</v>
          </cell>
          <cell r="O960">
            <v>15083.1951072779</v>
          </cell>
          <cell r="P960">
            <v>19715.9891751892</v>
          </cell>
          <cell r="Q960">
            <v>24876.2690771735</v>
          </cell>
          <cell r="R960">
            <v>30437.1549187734</v>
          </cell>
          <cell r="S960">
            <v>36429.7467801984</v>
          </cell>
          <cell r="T960">
            <v>42887.5591217093</v>
          </cell>
          <cell r="U960">
            <v>49846.7082182162</v>
          </cell>
          <cell r="V960">
            <v>57346.1141449115</v>
          </cell>
          <cell r="W960">
            <v>65427.7184435725</v>
          </cell>
          <cell r="X960">
            <v>74136.7186868646</v>
          </cell>
          <cell r="Y960">
            <v>83521.8212524812</v>
          </cell>
          <cell r="Z960">
            <v>93635.5137207971</v>
          </cell>
          <cell r="AA960">
            <v>104534.358419459</v>
          </cell>
          <cell r="AB960">
            <v>116279.308756606</v>
          </cell>
          <cell r="AC960">
            <v>128936.050111861</v>
          </cell>
          <cell r="AD960">
            <v>142575.367191573</v>
          </cell>
          <cell r="AE960">
            <v>54800.752590088</v>
          </cell>
          <cell r="AF960">
            <v>50378.9072639701</v>
          </cell>
          <cell r="AG960">
            <v>47454.1609578232</v>
          </cell>
          <cell r="AH960">
            <v>44708.33088877</v>
          </cell>
          <cell r="AI960">
            <v>42124.5778815547</v>
          </cell>
          <cell r="AJ960">
            <v>39688.1676578284</v>
          </cell>
          <cell r="AK960">
            <v>37321.2190320326</v>
          </cell>
          <cell r="AL960">
            <v>34954.2704062367</v>
          </cell>
          <cell r="AM960">
            <v>32585.2168835339</v>
          </cell>
          <cell r="AN960">
            <v>30218.2682577381</v>
          </cell>
          <cell r="AO960">
            <v>27849.2147350353</v>
          </cell>
          <cell r="AP960">
            <v>25482.2661092395</v>
          </cell>
          <cell r="AQ960">
            <v>23113.2125865367</v>
          </cell>
          <cell r="AR960">
            <v>20746.2639607409</v>
          </cell>
          <cell r="AS960">
            <v>19000.2599225057</v>
          </cell>
          <cell r="AT960">
            <v>17875.2004718312</v>
          </cell>
          <cell r="AU960">
            <v>16750.1410211567</v>
          </cell>
          <cell r="AV960">
            <v>15625.0815704822</v>
          </cell>
          <cell r="AW960">
            <v>14500.0221198077</v>
          </cell>
          <cell r="AX960">
            <v>13374.9626691332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</row>
        <row r="961">
          <cell r="A961">
            <v>-2959.8506075926</v>
          </cell>
          <cell r="B961">
            <v>-11999.0478794535</v>
          </cell>
          <cell r="C961">
            <v>-10443.7432953072</v>
          </cell>
          <cell r="D961">
            <v>-8085.64126501269</v>
          </cell>
          <cell r="E961">
            <v>-6526.02284480927</v>
          </cell>
          <cell r="F961">
            <v>-5204.32531998954</v>
          </cell>
          <cell r="G961">
            <v>-3806.28538691629</v>
          </cell>
          <cell r="H961">
            <v>-2318.25204175908</v>
          </cell>
          <cell r="I961">
            <v>-665.340477919168</v>
          </cell>
          <cell r="J961">
            <v>1170.39396767756</v>
          </cell>
          <cell r="K961">
            <v>3200.57609987619</v>
          </cell>
          <cell r="L961">
            <v>5446.72722323291</v>
          </cell>
          <cell r="M961">
            <v>7928.57337197231</v>
          </cell>
          <cell r="N961">
            <v>10674.4816154861</v>
          </cell>
          <cell r="O961">
            <v>14093.8305516429</v>
          </cell>
          <cell r="P961">
            <v>18340.4585591168</v>
          </cell>
          <cell r="Q961">
            <v>23064.3136903757</v>
          </cell>
          <cell r="R961">
            <v>28154.8939720937</v>
          </cell>
          <cell r="S961">
            <v>33640.6692307666</v>
          </cell>
          <cell r="T961">
            <v>39552.3194795105</v>
          </cell>
          <cell r="U961">
            <v>45922.9065005922</v>
          </cell>
          <cell r="V961">
            <v>52788.058748359</v>
          </cell>
          <cell r="W961">
            <v>60186.1706066622</v>
          </cell>
          <cell r="X961">
            <v>68158.6171151531</v>
          </cell>
          <cell r="Y961">
            <v>76749.9853653389</v>
          </cell>
          <cell r="Z961">
            <v>86008.3238605157</v>
          </cell>
          <cell r="AA961">
            <v>95985.4112341619</v>
          </cell>
          <cell r="AB961">
            <v>106737.045829638</v>
          </cell>
          <cell r="AC961">
            <v>118323.357760711</v>
          </cell>
          <cell r="AD961">
            <v>130809.14519815</v>
          </cell>
          <cell r="AE961">
            <v>47375.3886304821</v>
          </cell>
          <cell r="AF961">
            <v>43552.6922095828</v>
          </cell>
          <cell r="AG961">
            <v>41024.2416619102</v>
          </cell>
          <cell r="AH961">
            <v>38650.4646518079</v>
          </cell>
          <cell r="AI961">
            <v>36416.8036698574</v>
          </cell>
          <cell r="AJ961">
            <v>34310.5208953177</v>
          </cell>
          <cell r="AK961">
            <v>32264.2878471287</v>
          </cell>
          <cell r="AL961">
            <v>30218.0547989398</v>
          </cell>
          <cell r="AM961">
            <v>28170.0020620736</v>
          </cell>
          <cell r="AN961">
            <v>26123.7690138847</v>
          </cell>
          <cell r="AO961">
            <v>24075.7162770185</v>
          </cell>
          <cell r="AP961">
            <v>22029.4832288296</v>
          </cell>
          <cell r="AQ961">
            <v>19981.4304919634</v>
          </cell>
          <cell r="AR961">
            <v>17935.1974437744</v>
          </cell>
          <cell r="AS961">
            <v>16425.7725553881</v>
          </cell>
          <cell r="AT961">
            <v>15453.1558268043</v>
          </cell>
          <cell r="AU961">
            <v>14480.5390982205</v>
          </cell>
          <cell r="AV961">
            <v>13507.9223696367</v>
          </cell>
          <cell r="AW961">
            <v>12535.3056410529</v>
          </cell>
          <cell r="AX961">
            <v>11562.6889124691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</row>
        <row r="962">
          <cell r="A962">
            <v>-3729.35772812981</v>
          </cell>
          <cell r="B962">
            <v>-15227.7421909233</v>
          </cell>
          <cell r="C962">
            <v>-13593.2903107202</v>
          </cell>
          <cell r="D962">
            <v>-10884.6675821002</v>
          </cell>
          <cell r="E962">
            <v>-8997.24580360307</v>
          </cell>
          <cell r="F962">
            <v>-7386.50543980908</v>
          </cell>
          <cell r="G962">
            <v>-5719.37438616504</v>
          </cell>
          <cell r="H962">
            <v>-3980.03676571363</v>
          </cell>
          <cell r="I962">
            <v>-2077.1593019185</v>
          </cell>
          <cell r="J962">
            <v>9.602671183336</v>
          </cell>
          <cell r="K962">
            <v>2291.51978696694</v>
          </cell>
          <cell r="L962">
            <v>4791.98148327765</v>
          </cell>
          <cell r="M962">
            <v>7531.76154673301</v>
          </cell>
          <cell r="N962">
            <v>10543.0806063847</v>
          </cell>
          <cell r="O962">
            <v>14336.9588308695</v>
          </cell>
          <cell r="P962">
            <v>19111.267322193</v>
          </cell>
          <cell r="Q962">
            <v>24437.1222485657</v>
          </cell>
          <cell r="R962">
            <v>30176.4371340029</v>
          </cell>
          <cell r="S962">
            <v>36361.3099496497</v>
          </cell>
          <cell r="T962">
            <v>43026.3305155692</v>
          </cell>
          <cell r="U962">
            <v>50208.7739494499</v>
          </cell>
          <cell r="V962">
            <v>57948.8091332393</v>
          </cell>
          <cell r="W962">
            <v>66289.7233635833</v>
          </cell>
          <cell r="X962">
            <v>75278.1644424642</v>
          </cell>
          <cell r="Y962">
            <v>84964.4015619628</v>
          </cell>
          <cell r="Z962">
            <v>95402.6064421838</v>
          </cell>
          <cell r="AA962">
            <v>106651.156294648</v>
          </cell>
          <cell r="AB962">
            <v>118772.960305521</v>
          </cell>
          <cell r="AC962">
            <v>131835.811464581</v>
          </cell>
          <cell r="AD962">
            <v>145912.765707588</v>
          </cell>
          <cell r="AE962">
            <v>59587.9534067222</v>
          </cell>
          <cell r="AF962">
            <v>54779.8312403105</v>
          </cell>
          <cell r="AG962">
            <v>51599.5893936194</v>
          </cell>
          <cell r="AH962">
            <v>48613.8932766082</v>
          </cell>
          <cell r="AI962">
            <v>45804.4327029541</v>
          </cell>
          <cell r="AJ962">
            <v>43155.1862596247</v>
          </cell>
          <cell r="AK962">
            <v>40581.4693348769</v>
          </cell>
          <cell r="AL962">
            <v>38007.7524101291</v>
          </cell>
          <cell r="AM962">
            <v>35431.7467120909</v>
          </cell>
          <cell r="AN962">
            <v>32858.0297873431</v>
          </cell>
          <cell r="AO962">
            <v>30282.0240893049</v>
          </cell>
          <cell r="AP962">
            <v>27708.3071645571</v>
          </cell>
          <cell r="AQ962">
            <v>25132.301466519</v>
          </cell>
          <cell r="AR962">
            <v>22558.5845417712</v>
          </cell>
          <cell r="AS962">
            <v>20660.0557376773</v>
          </cell>
          <cell r="AT962">
            <v>19436.7150542373</v>
          </cell>
          <cell r="AU962">
            <v>18213.3743707973</v>
          </cell>
          <cell r="AV962">
            <v>16990.0336873572</v>
          </cell>
          <cell r="AW962">
            <v>15766.6930039172</v>
          </cell>
          <cell r="AX962">
            <v>14543.3523204772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</row>
        <row r="963">
          <cell r="A963">
            <v>-3234.43230260892</v>
          </cell>
          <cell r="B963">
            <v>-13066.8141797918</v>
          </cell>
          <cell r="C963">
            <v>-11445.0650454744</v>
          </cell>
          <cell r="D963">
            <v>-8772.25286837873</v>
          </cell>
          <cell r="E963">
            <v>-7001.2174595369</v>
          </cell>
          <cell r="F963">
            <v>-5541.08639848311</v>
          </cell>
          <cell r="G963">
            <v>-4009.32093643253</v>
          </cell>
          <cell r="H963">
            <v>-2391.28158678672</v>
          </cell>
          <cell r="I963">
            <v>-605.872047434684</v>
          </cell>
          <cell r="J963">
            <v>1365.95868232201</v>
          </cell>
          <cell r="K963">
            <v>3535.95558095187</v>
          </cell>
          <cell r="L963">
            <v>5926.58969346391</v>
          </cell>
          <cell r="M963">
            <v>8558.25855426831</v>
          </cell>
          <cell r="N963">
            <v>11461.0461560971</v>
          </cell>
          <cell r="O963">
            <v>15081.7240259002</v>
          </cell>
          <cell r="P963">
            <v>19590.546401173</v>
          </cell>
          <cell r="Q963">
            <v>24609.1110489481</v>
          </cell>
          <cell r="R963">
            <v>30017.2799128569</v>
          </cell>
          <cell r="S963">
            <v>35845.2989807233</v>
          </cell>
          <cell r="T963">
            <v>42125.7623150106</v>
          </cell>
          <cell r="U963">
            <v>48893.7943399587</v>
          </cell>
          <cell r="V963">
            <v>56187.2462801443</v>
          </cell>
          <cell r="W963">
            <v>64046.9078490781</v>
          </cell>
          <cell r="X963">
            <v>72516.7353717371</v>
          </cell>
          <cell r="Y963">
            <v>81644.0976168424</v>
          </cell>
          <cell r="Z963">
            <v>91480.0407137357</v>
          </cell>
          <cell r="AA963">
            <v>102079.573635441</v>
          </cell>
          <cell r="AB963">
            <v>113501.975844518</v>
          </cell>
          <cell r="AC963">
            <v>125811.128822265</v>
          </cell>
          <cell r="AD963">
            <v>139075.87333539</v>
          </cell>
          <cell r="AE963">
            <v>51827.8745417866</v>
          </cell>
          <cell r="AF963">
            <v>47645.9092589471</v>
          </cell>
          <cell r="AG963">
            <v>44879.827089321</v>
          </cell>
          <cell r="AH963">
            <v>42282.9551558926</v>
          </cell>
          <cell r="AI963">
            <v>39839.3677893727</v>
          </cell>
          <cell r="AJ963">
            <v>37535.1300291334</v>
          </cell>
          <cell r="AK963">
            <v>35296.585654712</v>
          </cell>
          <cell r="AL963">
            <v>33058.0412802906</v>
          </cell>
          <cell r="AM963">
            <v>30817.5061972081</v>
          </cell>
          <cell r="AN963">
            <v>28578.9618227867</v>
          </cell>
          <cell r="AO963">
            <v>26338.4267397041</v>
          </cell>
          <cell r="AP963">
            <v>24099.8823652827</v>
          </cell>
          <cell r="AQ963">
            <v>21859.3472822002</v>
          </cell>
          <cell r="AR963">
            <v>19620.8029077788</v>
          </cell>
          <cell r="AS963">
            <v>17969.5175883966</v>
          </cell>
          <cell r="AT963">
            <v>16905.4913240538</v>
          </cell>
          <cell r="AU963">
            <v>15841.4650597109</v>
          </cell>
          <cell r="AV963">
            <v>14777.438795368</v>
          </cell>
          <cell r="AW963">
            <v>13713.4125310251</v>
          </cell>
          <cell r="AX963">
            <v>12649.3862666822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</row>
        <row r="964">
          <cell r="A964">
            <v>-3460.81458616231</v>
          </cell>
          <cell r="B964">
            <v>-14097.4520497606</v>
          </cell>
          <cell r="C964">
            <v>-12518.6669243584</v>
          </cell>
          <cell r="D964">
            <v>-9867.35233783153</v>
          </cell>
          <cell r="E964">
            <v>-8062.15664577904</v>
          </cell>
          <cell r="F964">
            <v>-6546.40093362591</v>
          </cell>
          <cell r="G964">
            <v>-4966.85629734394</v>
          </cell>
          <cell r="H964">
            <v>-3308.42667272093</v>
          </cell>
          <cell r="I964">
            <v>-1485.47338124716</v>
          </cell>
          <cell r="J964">
            <v>521.552072724976</v>
          </cell>
          <cell r="K964">
            <v>2724.08703053356</v>
          </cell>
          <cell r="L964">
            <v>5144.91658180837</v>
          </cell>
          <cell r="M964">
            <v>7804.49966831911</v>
          </cell>
          <cell r="N964">
            <v>10733.7682243241</v>
          </cell>
          <cell r="O964">
            <v>14408.3812915317</v>
          </cell>
          <cell r="P964">
            <v>19010.9285969547</v>
          </cell>
          <cell r="Q964">
            <v>24140.0650122713</v>
          </cell>
          <cell r="R964">
            <v>29667.389617396</v>
          </cell>
          <cell r="S964">
            <v>35623.8147963374</v>
          </cell>
          <cell r="T964">
            <v>42042.6527418115</v>
          </cell>
          <cell r="U964">
            <v>48959.8017586285</v>
          </cell>
          <cell r="V964">
            <v>56413.9470302955</v>
          </cell>
          <cell r="W964">
            <v>64446.7769716523</v>
          </cell>
          <cell r="X964">
            <v>73103.2163775252</v>
          </cell>
          <cell r="Y964">
            <v>82431.6776713158</v>
          </cell>
          <cell r="Z964">
            <v>92484.3316586714</v>
          </cell>
          <cell r="AA964">
            <v>103317.399300466</v>
          </cell>
          <cell r="AB964">
            <v>114991.466136876</v>
          </cell>
          <cell r="AC964">
            <v>127571.821121015</v>
          </cell>
          <cell r="AD964">
            <v>141128.821757105</v>
          </cell>
          <cell r="AE964">
            <v>55332.1848239733</v>
          </cell>
          <cell r="AF964">
            <v>50867.4584966193</v>
          </cell>
          <cell r="AG964">
            <v>47914.3493598622</v>
          </cell>
          <cell r="AH964">
            <v>45141.8915067276</v>
          </cell>
          <cell r="AI964">
            <v>42533.0824634629</v>
          </cell>
          <cell r="AJ964">
            <v>40073.0450655344</v>
          </cell>
          <cell r="AK964">
            <v>37683.1428718358</v>
          </cell>
          <cell r="AL964">
            <v>35293.2406781373</v>
          </cell>
          <cell r="AM964">
            <v>32901.2131752196</v>
          </cell>
          <cell r="AN964">
            <v>30511.310981521</v>
          </cell>
          <cell r="AO964">
            <v>28119.2834786034</v>
          </cell>
          <cell r="AP964">
            <v>25729.3812849048</v>
          </cell>
          <cell r="AQ964">
            <v>23337.3537819871</v>
          </cell>
          <cell r="AR964">
            <v>20947.4515882886</v>
          </cell>
          <cell r="AS964">
            <v>19184.5156142212</v>
          </cell>
          <cell r="AT964">
            <v>18048.545859785</v>
          </cell>
          <cell r="AU964">
            <v>16912.5761053489</v>
          </cell>
          <cell r="AV964">
            <v>15776.6063509127</v>
          </cell>
          <cell r="AW964">
            <v>14640.6365964765</v>
          </cell>
          <cell r="AX964">
            <v>13504.6668420404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</row>
        <row r="965">
          <cell r="A965">
            <v>-3609.25732693312</v>
          </cell>
          <cell r="B965">
            <v>-14666.9202425657</v>
          </cell>
          <cell r="C965">
            <v>-12823.7293699786</v>
          </cell>
          <cell r="D965">
            <v>-10094.1913992326</v>
          </cell>
          <cell r="E965">
            <v>-8235.2577902371</v>
          </cell>
          <cell r="F965">
            <v>-6638.42424763324</v>
          </cell>
          <cell r="G965">
            <v>-4979.83917010247</v>
          </cell>
          <cell r="H965">
            <v>-3243.83474054089</v>
          </cell>
          <cell r="I965">
            <v>-1341.38181718532</v>
          </cell>
          <cell r="J965">
            <v>747.709652424484</v>
          </cell>
          <cell r="K965">
            <v>3034.99043582415</v>
          </cell>
          <cell r="L965">
            <v>5543.81003919424</v>
          </cell>
          <cell r="M965">
            <v>8295.04589260619</v>
          </cell>
          <cell r="N965">
            <v>11320.6163848081</v>
          </cell>
          <cell r="O965">
            <v>15116.4044452867</v>
          </cell>
          <cell r="P965">
            <v>19873.9201762853</v>
          </cell>
          <cell r="Q965">
            <v>25176.6111691253</v>
          </cell>
          <cell r="R965">
            <v>30890.96384467</v>
          </cell>
          <cell r="S965">
            <v>37048.9365691971</v>
          </cell>
          <cell r="T965">
            <v>43684.9687200139</v>
          </cell>
          <cell r="U965">
            <v>50836.1732927907</v>
          </cell>
          <cell r="V965">
            <v>58542.5444615032</v>
          </cell>
          <cell r="W965">
            <v>66847.1812517922</v>
          </cell>
          <cell r="X965">
            <v>75796.5285786666</v>
          </cell>
          <cell r="Y965">
            <v>85440.6369965917</v>
          </cell>
          <cell r="Z965">
            <v>95833.4426146496</v>
          </cell>
          <cell r="AA965">
            <v>107033.068742243</v>
          </cell>
          <cell r="AB965">
            <v>119102.150952337</v>
          </cell>
          <cell r="AC965">
            <v>132108.187380208</v>
          </cell>
          <cell r="AD965">
            <v>146123.916216791</v>
          </cell>
          <cell r="AE965">
            <v>57732.4916407136</v>
          </cell>
          <cell r="AF965">
            <v>53074.0857564702</v>
          </cell>
          <cell r="AG965">
            <v>49992.8709247349</v>
          </cell>
          <cell r="AH965">
            <v>47100.1440183328</v>
          </cell>
          <cell r="AI965">
            <v>44378.1649972326</v>
          </cell>
          <cell r="AJ965">
            <v>41811.4113264067</v>
          </cell>
          <cell r="AK965">
            <v>39317.8353207101</v>
          </cell>
          <cell r="AL965">
            <v>36824.2593150136</v>
          </cell>
          <cell r="AM965">
            <v>34328.4658043131</v>
          </cell>
          <cell r="AN965">
            <v>31834.8897986166</v>
          </cell>
          <cell r="AO965">
            <v>29339.0962879161</v>
          </cell>
          <cell r="AP965">
            <v>26845.5202822196</v>
          </cell>
          <cell r="AQ965">
            <v>24349.7267715192</v>
          </cell>
          <cell r="AR965">
            <v>21856.1507658226</v>
          </cell>
          <cell r="AS965">
            <v>20016.7387362824</v>
          </cell>
          <cell r="AT965">
            <v>18831.4906828986</v>
          </cell>
          <cell r="AU965">
            <v>17646.2426295147</v>
          </cell>
          <cell r="AV965">
            <v>16460.9945761309</v>
          </cell>
          <cell r="AW965">
            <v>15275.746522747</v>
          </cell>
          <cell r="AX965">
            <v>14090.4984693632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</row>
        <row r="966">
          <cell r="A966">
            <v>-3742.44542944735</v>
          </cell>
          <cell r="B966">
            <v>-15131.7076887616</v>
          </cell>
          <cell r="C966">
            <v>-13307.781967601</v>
          </cell>
          <cell r="D966">
            <v>-10474.5932591625</v>
          </cell>
          <cell r="E966">
            <v>-8522.15917814174</v>
          </cell>
          <cell r="F966">
            <v>-6860.0318634856</v>
          </cell>
          <cell r="G966">
            <v>-5138.80316101554</v>
          </cell>
          <cell r="H966">
            <v>-3342.33473931812</v>
          </cell>
          <cell r="I966">
            <v>-1378.52007798083</v>
          </cell>
          <cell r="J966">
            <v>773.356512829604</v>
          </cell>
          <cell r="K966">
            <v>3124.87680197727</v>
          </cell>
          <cell r="L966">
            <v>5699.83337612096</v>
          </cell>
          <cell r="M966">
            <v>8519.40534926001</v>
          </cell>
          <cell r="N966">
            <v>11616.3323205619</v>
          </cell>
          <cell r="O966">
            <v>15505.1342024444</v>
          </cell>
          <cell r="P966">
            <v>20385.4779201058</v>
          </cell>
          <cell r="Q966">
            <v>25826.605898384</v>
          </cell>
          <cell r="R966">
            <v>31690.1427823243</v>
          </cell>
          <cell r="S966">
            <v>38008.881273053</v>
          </cell>
          <cell r="T966">
            <v>44818.1598543087</v>
          </cell>
          <cell r="U966">
            <v>52156.0604281619</v>
          </cell>
          <cell r="V966">
            <v>60063.6212937105</v>
          </cell>
          <cell r="W966">
            <v>68585.0666598638</v>
          </cell>
          <cell r="X966">
            <v>77768.0539758014</v>
          </cell>
          <cell r="Y966">
            <v>87663.9404623371</v>
          </cell>
          <cell r="Z966">
            <v>98328.0703348068</v>
          </cell>
          <cell r="AA966">
            <v>109820.084323815</v>
          </cell>
          <cell r="AB966">
            <v>122204.253224879</v>
          </cell>
          <cell r="AC966">
            <v>135549.837342405</v>
          </cell>
          <cell r="AD966">
            <v>149931.473838226</v>
          </cell>
          <cell r="AE966">
            <v>59956.312041967</v>
          </cell>
          <cell r="AF966">
            <v>55118.4672014567</v>
          </cell>
          <cell r="AG966">
            <v>51918.5658518053</v>
          </cell>
          <cell r="AH966">
            <v>48914.4128675241</v>
          </cell>
          <cell r="AI966">
            <v>46087.5848730489</v>
          </cell>
          <cell r="AJ966">
            <v>43421.9614147609</v>
          </cell>
          <cell r="AK966">
            <v>40832.3343806755</v>
          </cell>
          <cell r="AL966">
            <v>38242.70734659</v>
          </cell>
          <cell r="AM966">
            <v>35650.7773905591</v>
          </cell>
          <cell r="AN966">
            <v>33061.1503564736</v>
          </cell>
          <cell r="AO966">
            <v>30469.2204004427</v>
          </cell>
          <cell r="AP966">
            <v>27879.5933663572</v>
          </cell>
          <cell r="AQ966">
            <v>25287.6634103263</v>
          </cell>
          <cell r="AR966">
            <v>22698.0363762408</v>
          </cell>
          <cell r="AS966">
            <v>20787.7713160873</v>
          </cell>
          <cell r="AT966">
            <v>19556.8682298657</v>
          </cell>
          <cell r="AU966">
            <v>18325.9651436442</v>
          </cell>
          <cell r="AV966">
            <v>17095.0620574226</v>
          </cell>
          <cell r="AW966">
            <v>15864.158971201</v>
          </cell>
          <cell r="AX966">
            <v>14633.2558849794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</row>
        <row r="967">
          <cell r="A967">
            <v>-3057.7295937806</v>
          </cell>
          <cell r="B967">
            <v>-12215.568387899</v>
          </cell>
          <cell r="C967">
            <v>-10359.4402540752</v>
          </cell>
          <cell r="D967">
            <v>-7895.98739617799</v>
          </cell>
          <cell r="E967">
            <v>-6263.69648644242</v>
          </cell>
          <cell r="F967">
            <v>-4852.4720635406</v>
          </cell>
          <cell r="G967">
            <v>-3364.05169656115</v>
          </cell>
          <cell r="H967">
            <v>-1784.18400270223</v>
          </cell>
          <cell r="I967">
            <v>-35.3070863576749</v>
          </cell>
          <cell r="J967">
            <v>1901.20452857305</v>
          </cell>
          <cell r="K967">
            <v>4037.28641047869</v>
          </cell>
          <cell r="L967">
            <v>6395.11831991206</v>
          </cell>
          <cell r="M967">
            <v>8994.99701927328</v>
          </cell>
          <cell r="N967">
            <v>11866.2964471705</v>
          </cell>
          <cell r="O967">
            <v>15433.5011189972</v>
          </cell>
          <cell r="P967">
            <v>19857.3078735002</v>
          </cell>
          <cell r="Q967">
            <v>24776.8935979731</v>
          </cell>
          <cell r="R967">
            <v>30078.3995475318</v>
          </cell>
          <cell r="S967">
            <v>35791.4751818056</v>
          </cell>
          <cell r="T967">
            <v>41948.071725029</v>
          </cell>
          <cell r="U967">
            <v>48582.6208580109</v>
          </cell>
          <cell r="V967">
            <v>55732.2272824241</v>
          </cell>
          <cell r="W967">
            <v>63436.8762343624</v>
          </cell>
          <cell r="X967">
            <v>71739.657107713</v>
          </cell>
          <cell r="Y967">
            <v>80687.0044379939</v>
          </cell>
          <cell r="Z967">
            <v>90328.9575943922</v>
          </cell>
          <cell r="AA967">
            <v>100719.44063237</v>
          </cell>
          <cell r="AB967">
            <v>111916.563871955</v>
          </cell>
          <cell r="AC967">
            <v>123982.94888834</v>
          </cell>
          <cell r="AD967">
            <v>136986.078732345</v>
          </cell>
          <cell r="AE967">
            <v>49131.8042232025</v>
          </cell>
          <cell r="AF967">
            <v>45167.3835063344</v>
          </cell>
          <cell r="AG967">
            <v>42545.1920924498</v>
          </cell>
          <cell r="AH967">
            <v>40083.4086495833</v>
          </cell>
          <cell r="AI967">
            <v>37766.9359569332</v>
          </cell>
          <cell r="AJ967">
            <v>35582.563946298</v>
          </cell>
          <cell r="AK967">
            <v>33460.4679714699</v>
          </cell>
          <cell r="AL967">
            <v>31338.3719966417</v>
          </cell>
          <cell r="AM967">
            <v>29214.3888692134</v>
          </cell>
          <cell r="AN967">
            <v>27092.2928943852</v>
          </cell>
          <cell r="AO967">
            <v>24968.3097669569</v>
          </cell>
          <cell r="AP967">
            <v>22846.2137921287</v>
          </cell>
          <cell r="AQ967">
            <v>20722.2306647004</v>
          </cell>
          <cell r="AR967">
            <v>18600.1346898722</v>
          </cell>
          <cell r="AS967">
            <v>17034.748732107</v>
          </cell>
          <cell r="AT967">
            <v>16026.0727914046</v>
          </cell>
          <cell r="AU967">
            <v>15017.3968507023</v>
          </cell>
          <cell r="AV967">
            <v>14008.7209099999</v>
          </cell>
          <cell r="AW967">
            <v>13000.0449692976</v>
          </cell>
          <cell r="AX967">
            <v>11991.3690285952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</row>
        <row r="968">
          <cell r="A968">
            <v>-3072.91434487611</v>
          </cell>
          <cell r="B968">
            <v>-12374.9376465581</v>
          </cell>
          <cell r="C968">
            <v>-10691.8688223404</v>
          </cell>
          <cell r="D968">
            <v>-8240.75378412957</v>
          </cell>
          <cell r="E968">
            <v>-6609.642277876</v>
          </cell>
          <cell r="F968">
            <v>-5219.63903381406</v>
          </cell>
          <cell r="G968">
            <v>-3754.58407407438</v>
          </cell>
          <cell r="H968">
            <v>-2200.34895660132</v>
          </cell>
          <cell r="I968">
            <v>-479.338852626623</v>
          </cell>
          <cell r="J968">
            <v>1426.9276073408</v>
          </cell>
          <cell r="K968">
            <v>3530.19623844976</v>
          </cell>
          <cell r="L968">
            <v>5852.46868209502</v>
          </cell>
          <cell r="M968">
            <v>8413.83844016146</v>
          </cell>
          <cell r="N968">
            <v>11243.4923387869</v>
          </cell>
          <cell r="O968">
            <v>14766.8557142426</v>
          </cell>
          <cell r="P968">
            <v>19144.8716836988</v>
          </cell>
          <cell r="Q968">
            <v>24015.5026379628</v>
          </cell>
          <cell r="R968">
            <v>29264.2533312749</v>
          </cell>
          <cell r="S968">
            <v>34920.4781816563</v>
          </cell>
          <cell r="T968">
            <v>41015.8104668868</v>
          </cell>
          <cell r="U968">
            <v>47584.3392383107</v>
          </cell>
          <cell r="V968">
            <v>54662.799968921</v>
          </cell>
          <cell r="W968">
            <v>62290.7800019488</v>
          </cell>
          <cell r="X968">
            <v>70510.9399489625</v>
          </cell>
          <cell r="Y968">
            <v>79369.2522756752</v>
          </cell>
          <cell r="Z968">
            <v>88915.2584097889</v>
          </cell>
          <cell r="AA968">
            <v>99202.3458087895</v>
          </cell>
          <cell r="AB968">
            <v>110288.046537234</v>
          </cell>
          <cell r="AC968">
            <v>122234.359023367</v>
          </cell>
          <cell r="AD968">
            <v>135108.094794545</v>
          </cell>
          <cell r="AE968">
            <v>49274.9217102926</v>
          </cell>
          <cell r="AF968">
            <v>45298.95291495</v>
          </cell>
          <cell r="AG968">
            <v>42669.1232420647</v>
          </cell>
          <cell r="AH968">
            <v>40200.1687973253</v>
          </cell>
          <cell r="AI968">
            <v>37876.9483827886</v>
          </cell>
          <cell r="AJ968">
            <v>35686.2134502544</v>
          </cell>
          <cell r="AK968">
            <v>33557.9359592356</v>
          </cell>
          <cell r="AL968">
            <v>31429.6584682168</v>
          </cell>
          <cell r="AM968">
            <v>29299.4883274551</v>
          </cell>
          <cell r="AN968">
            <v>27171.2108364363</v>
          </cell>
          <cell r="AO968">
            <v>25041.0406956747</v>
          </cell>
          <cell r="AP968">
            <v>22912.7632046559</v>
          </cell>
          <cell r="AQ968">
            <v>20782.5930638942</v>
          </cell>
          <cell r="AR968">
            <v>18654.3155728754</v>
          </cell>
          <cell r="AS968">
            <v>17084.3697560098</v>
          </cell>
          <cell r="AT968">
            <v>16072.7556132975</v>
          </cell>
          <cell r="AU968">
            <v>15061.1414705852</v>
          </cell>
          <cell r="AV968">
            <v>14049.5273278729</v>
          </cell>
          <cell r="AW968">
            <v>13037.9131851606</v>
          </cell>
          <cell r="AX968">
            <v>12026.2990424483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</row>
        <row r="969">
          <cell r="A969">
            <v>-3510.51541420662</v>
          </cell>
          <cell r="B969">
            <v>-14275.5456055499</v>
          </cell>
          <cell r="C969">
            <v>-12406.0126049163</v>
          </cell>
          <cell r="D969">
            <v>-9509.66018405989</v>
          </cell>
          <cell r="E969">
            <v>-7604.87295293358</v>
          </cell>
          <cell r="F969">
            <v>-6021.90604696502</v>
          </cell>
          <cell r="G969">
            <v>-4372.72779365012</v>
          </cell>
          <cell r="H969">
            <v>-2641.80917431501</v>
          </cell>
          <cell r="I969">
            <v>-742.114132198044</v>
          </cell>
          <cell r="J969">
            <v>1346.40109437366</v>
          </cell>
          <cell r="K969">
            <v>3635.51365832604</v>
          </cell>
          <cell r="L969">
            <v>6148.523198601</v>
          </cell>
          <cell r="M969">
            <v>8906.37949067455</v>
          </cell>
          <cell r="N969">
            <v>11940.723065202</v>
          </cell>
          <cell r="O969">
            <v>15734.4052215604</v>
          </cell>
          <cell r="P969">
            <v>20473.4470991638</v>
          </cell>
          <cell r="Q969">
            <v>25751.8739655132</v>
          </cell>
          <cell r="R969">
            <v>31440.0788273688</v>
          </cell>
          <cell r="S969">
            <v>37569.8738154757</v>
          </cell>
          <cell r="T969">
            <v>44175.540718964</v>
          </cell>
          <cell r="U969">
            <v>51294.0227113473</v>
          </cell>
          <cell r="V969">
            <v>58965.1309607092</v>
          </cell>
          <cell r="W969">
            <v>67231.767279575</v>
          </cell>
          <cell r="X969">
            <v>76140.164059672</v>
          </cell>
          <cell r="Y969">
            <v>85740.1428334486</v>
          </cell>
          <cell r="Z969">
            <v>96085.3929083962</v>
          </cell>
          <cell r="AA969">
            <v>107233.771632478</v>
          </cell>
          <cell r="AB969">
            <v>119247.627969941</v>
          </cell>
          <cell r="AC969">
            <v>132194.151197164</v>
          </cell>
          <cell r="AD969">
            <v>146145.746668666</v>
          </cell>
          <cell r="AE969">
            <v>56137.510955952</v>
          </cell>
          <cell r="AF969">
            <v>51607.8032656717</v>
          </cell>
          <cell r="AG969">
            <v>48611.7134303215</v>
          </cell>
          <cell r="AH969">
            <v>45798.9041476159</v>
          </cell>
          <cell r="AI969">
            <v>43152.1254831882</v>
          </cell>
          <cell r="AJ969">
            <v>40656.2837444679</v>
          </cell>
          <cell r="AK969">
            <v>38231.5979850095</v>
          </cell>
          <cell r="AL969">
            <v>35806.9122255511</v>
          </cell>
          <cell r="AM969">
            <v>33380.0702242969</v>
          </cell>
          <cell r="AN969">
            <v>30955.3844648385</v>
          </cell>
          <cell r="AO969">
            <v>28528.5424635843</v>
          </cell>
          <cell r="AP969">
            <v>26103.8567041259</v>
          </cell>
          <cell r="AQ969">
            <v>23677.0147028717</v>
          </cell>
          <cell r="AR969">
            <v>21252.3289434133</v>
          </cell>
          <cell r="AS969">
            <v>19463.7345137213</v>
          </cell>
          <cell r="AT969">
            <v>18311.2314137956</v>
          </cell>
          <cell r="AU969">
            <v>17158.7283138699</v>
          </cell>
          <cell r="AV969">
            <v>16006.2252139442</v>
          </cell>
          <cell r="AW969">
            <v>14853.7221140185</v>
          </cell>
          <cell r="AX969">
            <v>13701.2190140928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</row>
        <row r="970">
          <cell r="A970">
            <v>-3595.84388166959</v>
          </cell>
          <cell r="B970">
            <v>-14648.665040212</v>
          </cell>
          <cell r="C970">
            <v>-12749.1828984557</v>
          </cell>
          <cell r="D970">
            <v>-10045.1814297184</v>
          </cell>
          <cell r="E970">
            <v>-8211.74774927435</v>
          </cell>
          <cell r="F970">
            <v>-6623.34100552764</v>
          </cell>
          <cell r="G970">
            <v>-4972.933204034</v>
          </cell>
          <cell r="H970">
            <v>-3244.91632939012</v>
          </cell>
          <cell r="I970">
            <v>-1350.62660854836</v>
          </cell>
          <cell r="J970">
            <v>730.058995044805</v>
          </cell>
          <cell r="K970">
            <v>3008.68171781275</v>
          </cell>
          <cell r="L970">
            <v>5508.53283214146</v>
          </cell>
          <cell r="M970">
            <v>8250.44759470727</v>
          </cell>
          <cell r="N970">
            <v>11266.2408647928</v>
          </cell>
          <cell r="O970">
            <v>15049.6056719775</v>
          </cell>
          <cell r="P970">
            <v>19791.0885745839</v>
          </cell>
          <cell r="Q970">
            <v>25075.7910035654</v>
          </cell>
          <cell r="R970">
            <v>30770.7586162895</v>
          </cell>
          <cell r="S970">
            <v>36907.8413651902</v>
          </cell>
          <cell r="T970">
            <v>43521.3617972827</v>
          </cell>
          <cell r="U970">
            <v>50648.3070081059</v>
          </cell>
          <cell r="V970">
            <v>58328.5354975498</v>
          </cell>
          <cell r="W970">
            <v>66605.0000844375</v>
          </cell>
          <cell r="X970">
            <v>75523.9881265451</v>
          </cell>
          <cell r="Y970">
            <v>85135.3803895274</v>
          </cell>
          <cell r="Z970">
            <v>95492.9300125097</v>
          </cell>
          <cell r="AA970">
            <v>106654.563130504</v>
          </cell>
          <cell r="AB970">
            <v>118682.702834927</v>
          </cell>
          <cell r="AC970">
            <v>131644.618284007</v>
          </cell>
          <cell r="AD970">
            <v>145612.800915551</v>
          </cell>
          <cell r="AE970">
            <v>57472.1359304608</v>
          </cell>
          <cell r="AF970">
            <v>52834.7380182999</v>
          </cell>
          <cell r="AG970">
            <v>49767.4185140164</v>
          </cell>
          <cell r="AH970">
            <v>46887.7369127255</v>
          </cell>
          <cell r="AI970">
            <v>44178.0331764985</v>
          </cell>
          <cell r="AJ970">
            <v>41622.8547721477</v>
          </cell>
          <cell r="AK970">
            <v>39140.5240242528</v>
          </cell>
          <cell r="AL970">
            <v>36658.1932763579</v>
          </cell>
          <cell r="AM970">
            <v>34173.655023722</v>
          </cell>
          <cell r="AN970">
            <v>31691.3242758271</v>
          </cell>
          <cell r="AO970">
            <v>29206.7860231912</v>
          </cell>
          <cell r="AP970">
            <v>26724.4552752963</v>
          </cell>
          <cell r="AQ970">
            <v>24239.9170226603</v>
          </cell>
          <cell r="AR970">
            <v>21757.5862747655</v>
          </cell>
          <cell r="AS970">
            <v>19926.4694254919</v>
          </cell>
          <cell r="AT970">
            <v>18746.5664748395</v>
          </cell>
          <cell r="AU970">
            <v>17566.6635241871</v>
          </cell>
          <cell r="AV970">
            <v>16386.7605735348</v>
          </cell>
          <cell r="AW970">
            <v>15206.8576228824</v>
          </cell>
          <cell r="AX970">
            <v>14026.95467223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</row>
        <row r="971">
          <cell r="A971">
            <v>-3623.87877633332</v>
          </cell>
          <cell r="B971">
            <v>-14610.58871789</v>
          </cell>
          <cell r="C971">
            <v>-12787.6531560092</v>
          </cell>
          <cell r="D971">
            <v>-10060.3307494058</v>
          </cell>
          <cell r="E971">
            <v>-8178.96115999782</v>
          </cell>
          <cell r="F971">
            <v>-6563.25851331989</v>
          </cell>
          <cell r="G971">
            <v>-4885.61754177258</v>
          </cell>
          <cell r="H971">
            <v>-3130.24395837455</v>
          </cell>
          <cell r="I971">
            <v>-1207.54675564836</v>
          </cell>
          <cell r="J971">
            <v>902.80754885418</v>
          </cell>
          <cell r="K971">
            <v>3212.4356328159</v>
          </cell>
          <cell r="L971">
            <v>5744.82585991188</v>
          </cell>
          <cell r="M971">
            <v>8520.97619088246</v>
          </cell>
          <cell r="N971">
            <v>11573.017043861</v>
          </cell>
          <cell r="O971">
            <v>15399.9990879585</v>
          </cell>
          <cell r="P971">
            <v>20194.8712997429</v>
          </cell>
          <cell r="Q971">
            <v>25538.8244669613</v>
          </cell>
          <cell r="R971">
            <v>31297.6426067157</v>
          </cell>
          <cell r="S971">
            <v>37503.5327649986</v>
          </cell>
          <cell r="T971">
            <v>44191.202304484</v>
          </cell>
          <cell r="U971">
            <v>51398.05301061</v>
          </cell>
          <cell r="V971">
            <v>59164.39026662</v>
          </cell>
          <cell r="W971">
            <v>67533.6484674064</v>
          </cell>
          <cell r="X971">
            <v>76552.6339328171</v>
          </cell>
          <cell r="Y971">
            <v>86271.7866789523</v>
          </cell>
          <cell r="Z971">
            <v>96745.4625114487</v>
          </cell>
          <cell r="AA971">
            <v>108032.237018397</v>
          </cell>
          <cell r="AB971">
            <v>120195.233163023</v>
          </cell>
          <cell r="AC971">
            <v>133302.474308231</v>
          </cell>
          <cell r="AD971">
            <v>147427.264647374</v>
          </cell>
          <cell r="AE971">
            <v>58100.6955883741</v>
          </cell>
          <cell r="AF971">
            <v>53412.579511696</v>
          </cell>
          <cell r="AG971">
            <v>50311.7134327619</v>
          </cell>
          <cell r="AH971">
            <v>47400.5374098195</v>
          </cell>
          <cell r="AI971">
            <v>44661.1982611284</v>
          </cell>
          <cell r="AJ971">
            <v>42078.0744526658</v>
          </cell>
          <cell r="AK971">
            <v>39568.5950188823</v>
          </cell>
          <cell r="AL971">
            <v>37059.1155850988</v>
          </cell>
          <cell r="AM971">
            <v>34547.4045035978</v>
          </cell>
          <cell r="AN971">
            <v>32037.9250698143</v>
          </cell>
          <cell r="AO971">
            <v>29526.2139883132</v>
          </cell>
          <cell r="AP971">
            <v>27016.7345545297</v>
          </cell>
          <cell r="AQ971">
            <v>24505.0234730287</v>
          </cell>
          <cell r="AR971">
            <v>21995.5440392452</v>
          </cell>
          <cell r="AS971">
            <v>20144.4006821388</v>
          </cell>
          <cell r="AT971">
            <v>18951.5934017094</v>
          </cell>
          <cell r="AU971">
            <v>17758.7861212801</v>
          </cell>
          <cell r="AV971">
            <v>16565.9788408508</v>
          </cell>
          <cell r="AW971">
            <v>15373.1715604215</v>
          </cell>
          <cell r="AX971">
            <v>14180.3642799922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</row>
        <row r="972">
          <cell r="A972">
            <v>-3528.55515925885</v>
          </cell>
          <cell r="B972">
            <v>-14322.3179496583</v>
          </cell>
          <cell r="C972">
            <v>-12684.8070901644</v>
          </cell>
          <cell r="D972">
            <v>-9938.37823725609</v>
          </cell>
          <cell r="E972">
            <v>-8071.06288994278</v>
          </cell>
          <cell r="F972">
            <v>-6511.1163278793</v>
          </cell>
          <cell r="G972">
            <v>-4887.90659876123</v>
          </cell>
          <cell r="H972">
            <v>-3186.03184149778</v>
          </cell>
          <cell r="I972">
            <v>-1318.20641559123</v>
          </cell>
          <cell r="J972">
            <v>735.46264989107</v>
          </cell>
          <cell r="K972">
            <v>2986.50947316152</v>
          </cell>
          <cell r="L972">
            <v>5458.03341121651</v>
          </cell>
          <cell r="M972">
            <v>8170.74196741643</v>
          </cell>
          <cell r="N972">
            <v>11156.0892130268</v>
          </cell>
          <cell r="O972">
            <v>14899.3956526502</v>
          </cell>
          <cell r="P972">
            <v>19587.549342667</v>
          </cell>
          <cell r="Q972">
            <v>24812.0509808359</v>
          </cell>
          <cell r="R972">
            <v>30442.1442589035</v>
          </cell>
          <cell r="S972">
            <v>36509.3163099493</v>
          </cell>
          <cell r="T972">
            <v>43047.4986950245</v>
          </cell>
          <cell r="U972">
            <v>50093.2571704478</v>
          </cell>
          <cell r="V972">
            <v>57685.9961872301</v>
          </cell>
          <cell r="W972">
            <v>65868.1792663208</v>
          </cell>
          <cell r="X972">
            <v>74685.5664821572</v>
          </cell>
          <cell r="Y972">
            <v>84187.4703826789</v>
          </cell>
          <cell r="Z972">
            <v>94427.0317770783</v>
          </cell>
          <cell r="AA972">
            <v>105461.516933671</v>
          </cell>
          <cell r="AB972">
            <v>117352.637850008</v>
          </cell>
          <cell r="AC972">
            <v>130166.897386391</v>
          </cell>
          <cell r="AD972">
            <v>143975.961193</v>
          </cell>
          <cell r="AE972">
            <v>56472.003128684</v>
          </cell>
          <cell r="AF972">
            <v>51915.305432232</v>
          </cell>
          <cell r="AG972">
            <v>48901.3635656524</v>
          </cell>
          <cell r="AH972">
            <v>46071.7943184875</v>
          </cell>
          <cell r="AI972">
            <v>43409.2449736159</v>
          </cell>
          <cell r="AJ972">
            <v>40898.5319035564</v>
          </cell>
          <cell r="AK972">
            <v>38459.3987916226</v>
          </cell>
          <cell r="AL972">
            <v>36020.2656796888</v>
          </cell>
          <cell r="AM972">
            <v>33578.9634781149</v>
          </cell>
          <cell r="AN972">
            <v>31139.830366181</v>
          </cell>
          <cell r="AO972">
            <v>28698.5281646071</v>
          </cell>
          <cell r="AP972">
            <v>26259.3950526733</v>
          </cell>
          <cell r="AQ972">
            <v>23818.0928510993</v>
          </cell>
          <cell r="AR972">
            <v>21378.9597391655</v>
          </cell>
          <cell r="AS972">
            <v>19579.7080710826</v>
          </cell>
          <cell r="AT972">
            <v>18420.3378468508</v>
          </cell>
          <cell r="AU972">
            <v>17260.9676226189</v>
          </cell>
          <cell r="AV972">
            <v>16101.597398387</v>
          </cell>
          <cell r="AW972">
            <v>14942.2271741551</v>
          </cell>
          <cell r="AX972">
            <v>13782.8569499232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</row>
        <row r="973">
          <cell r="A973">
            <v>-3386.15728433991</v>
          </cell>
          <cell r="B973">
            <v>-13691.1000784609</v>
          </cell>
          <cell r="C973">
            <v>-11911.4698034899</v>
          </cell>
          <cell r="D973">
            <v>-9038.04657115699</v>
          </cell>
          <cell r="E973">
            <v>-7154.48532810487</v>
          </cell>
          <cell r="F973">
            <v>-5611.23543764037</v>
          </cell>
          <cell r="G973">
            <v>-3998.27427646098</v>
          </cell>
          <cell r="H973">
            <v>-2300.3778635402</v>
          </cell>
          <cell r="I973">
            <v>-433.030988489726</v>
          </cell>
          <cell r="J973">
            <v>1623.47358396103</v>
          </cell>
          <cell r="K973">
            <v>3881.00701047844</v>
          </cell>
          <cell r="L973">
            <v>6362.62083983255</v>
          </cell>
          <cell r="M973">
            <v>9089.1474244748</v>
          </cell>
          <cell r="N973">
            <v>12091.6776491292</v>
          </cell>
          <cell r="O973">
            <v>15837.3305770788</v>
          </cell>
          <cell r="P973">
            <v>20505.3457906516</v>
          </cell>
          <cell r="Q973">
            <v>25702.0521498357</v>
          </cell>
          <cell r="R973">
            <v>31302.1923291749</v>
          </cell>
          <cell r="S973">
            <v>37337.0859445942</v>
          </cell>
          <cell r="T973">
            <v>43840.4840351983</v>
          </cell>
          <cell r="U973">
            <v>50848.7578209713</v>
          </cell>
          <cell r="V973">
            <v>58401.1021142284</v>
          </cell>
          <cell r="W973">
            <v>66539.7545224267</v>
          </cell>
          <cell r="X973">
            <v>75310.2316682592</v>
          </cell>
          <cell r="Y973">
            <v>84761.5837481301</v>
          </cell>
          <cell r="Z973">
            <v>94946.6688526648</v>
          </cell>
          <cell r="AA973">
            <v>105922.448583434</v>
          </cell>
          <cell r="AB973">
            <v>117750.306619175</v>
          </cell>
          <cell r="AC973">
            <v>130496.39201313</v>
          </cell>
          <cell r="AD973">
            <v>144231.989141459</v>
          </cell>
          <cell r="AE973">
            <v>54240.9119940825</v>
          </cell>
          <cell r="AF973">
            <v>49864.239925736</v>
          </cell>
          <cell r="AG973">
            <v>46969.3726201102</v>
          </cell>
          <cell r="AH973">
            <v>44251.5937560083</v>
          </cell>
          <cell r="AI973">
            <v>41694.2361859927</v>
          </cell>
          <cell r="AJ973">
            <v>39282.7161560557</v>
          </cell>
          <cell r="AK973">
            <v>36939.9481092985</v>
          </cell>
          <cell r="AL973">
            <v>34597.1800625412</v>
          </cell>
          <cell r="AM973">
            <v>32252.3286223543</v>
          </cell>
          <cell r="AN973">
            <v>29909.5605755971</v>
          </cell>
          <cell r="AO973">
            <v>27564.7091354102</v>
          </cell>
          <cell r="AP973">
            <v>25221.941088653</v>
          </cell>
          <cell r="AQ973">
            <v>22877.0896484661</v>
          </cell>
          <cell r="AR973">
            <v>20534.3216017089</v>
          </cell>
          <cell r="AS973">
            <v>18806.154616711</v>
          </cell>
          <cell r="AT973">
            <v>17692.5886934725</v>
          </cell>
          <cell r="AU973">
            <v>16579.022770234</v>
          </cell>
          <cell r="AV973">
            <v>15465.4568469955</v>
          </cell>
          <cell r="AW973">
            <v>14351.890923757</v>
          </cell>
          <cell r="AX973">
            <v>13238.3250005185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</row>
        <row r="974">
          <cell r="A974">
            <v>-3331.70999769503</v>
          </cell>
          <cell r="B974">
            <v>-13323.8107021756</v>
          </cell>
          <cell r="C974">
            <v>-11525.3245156675</v>
          </cell>
          <cell r="D974">
            <v>-8978.34398276098</v>
          </cell>
          <cell r="E974">
            <v>-7233.65975909581</v>
          </cell>
          <cell r="F974">
            <v>-5724.43340445407</v>
          </cell>
          <cell r="G974">
            <v>-4145.67973304886</v>
          </cell>
          <cell r="H974">
            <v>-2482.40433084228</v>
          </cell>
          <cell r="I974">
            <v>-651.157648084899</v>
          </cell>
          <cell r="J974">
            <v>1367.50756744115</v>
          </cell>
          <cell r="K974">
            <v>3585.35276538614</v>
          </cell>
          <cell r="L974">
            <v>6025.18085065346</v>
          </cell>
          <cell r="M974">
            <v>8707.61219332962</v>
          </cell>
          <cell r="N974">
            <v>11663.3513027353</v>
          </cell>
          <cell r="O974">
            <v>15353.4494816922</v>
          </cell>
          <cell r="P974">
            <v>19954.4044786679</v>
          </cell>
          <cell r="Q974">
            <v>25076.9110382505</v>
          </cell>
          <cell r="R974">
            <v>30597.0910947106</v>
          </cell>
          <cell r="S974">
            <v>36545.817075107</v>
          </cell>
          <cell r="T974">
            <v>42956.3581132439</v>
          </cell>
          <cell r="U974">
            <v>49864.5661122446</v>
          </cell>
          <cell r="V974">
            <v>57309.0762516457</v>
          </cell>
          <cell r="W974">
            <v>65331.5230603786</v>
          </cell>
          <cell r="X974">
            <v>73976.7732640578</v>
          </cell>
          <cell r="Y974">
            <v>83293.1767088091</v>
          </cell>
          <cell r="Z974">
            <v>93332.8367649678</v>
          </cell>
          <cell r="AA974">
            <v>104151.901722917</v>
          </cell>
          <cell r="AB974">
            <v>115810.878810744</v>
          </cell>
          <cell r="AC974">
            <v>128374.972589902</v>
          </cell>
          <cell r="AD974">
            <v>141914.449621407</v>
          </cell>
          <cell r="AE974">
            <v>53532.9544820339</v>
          </cell>
          <cell r="AF974">
            <v>49213.4071513558</v>
          </cell>
          <cell r="AG974">
            <v>46356.3239275247</v>
          </cell>
          <cell r="AH974">
            <v>43674.0177701342</v>
          </cell>
          <cell r="AI974">
            <v>41150.0390729312</v>
          </cell>
          <cell r="AJ974">
            <v>38769.994430444</v>
          </cell>
          <cell r="AK974">
            <v>36457.8044137515</v>
          </cell>
          <cell r="AL974">
            <v>34145.6143970589</v>
          </cell>
          <cell r="AM974">
            <v>31831.3681795847</v>
          </cell>
          <cell r="AN974">
            <v>29519.1781628922</v>
          </cell>
          <cell r="AO974">
            <v>27204.9319454179</v>
          </cell>
          <cell r="AP974">
            <v>24892.7419287254</v>
          </cell>
          <cell r="AQ974">
            <v>22578.4957112512</v>
          </cell>
          <cell r="AR974">
            <v>20266.3056945586</v>
          </cell>
          <cell r="AS974">
            <v>18560.6949084543</v>
          </cell>
          <cell r="AT974">
            <v>17461.6633529381</v>
          </cell>
          <cell r="AU974">
            <v>16362.6317974219</v>
          </cell>
          <cell r="AV974">
            <v>15263.6002419058</v>
          </cell>
          <cell r="AW974">
            <v>14164.5686863896</v>
          </cell>
          <cell r="AX974">
            <v>13065.5371308735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</row>
        <row r="975">
          <cell r="A975">
            <v>-3354.32860977013</v>
          </cell>
          <cell r="B975">
            <v>-13483.1300956182</v>
          </cell>
          <cell r="C975">
            <v>-11755.3282277153</v>
          </cell>
          <cell r="D975">
            <v>-9203.60731011494</v>
          </cell>
          <cell r="E975">
            <v>-7455.15196844895</v>
          </cell>
          <cell r="F975">
            <v>-5951.69743752108</v>
          </cell>
          <cell r="G975">
            <v>-4380.1706350422</v>
          </cell>
          <cell r="H975">
            <v>-2725.60188790251</v>
          </cell>
          <cell r="I975">
            <v>-904.233003995936</v>
          </cell>
          <cell r="J975">
            <v>1103.35182835138</v>
          </cell>
          <cell r="K975">
            <v>3308.81032821017</v>
          </cell>
          <cell r="L975">
            <v>5734.88705935917</v>
          </cell>
          <cell r="M975">
            <v>8402.11658901432</v>
          </cell>
          <cell r="N975">
            <v>11341.1756802298</v>
          </cell>
          <cell r="O975">
            <v>15015.4015107985</v>
          </cell>
          <cell r="P975">
            <v>19602.1992694588</v>
          </cell>
          <cell r="Q975">
            <v>24710.2418295049</v>
          </cell>
          <cell r="R975">
            <v>30214.8350085545</v>
          </cell>
          <cell r="S975">
            <v>36146.764061739</v>
          </cell>
          <cell r="T975">
            <v>42539.2041835517</v>
          </cell>
          <cell r="U975">
            <v>49427.9060450523</v>
          </cell>
          <cell r="V975">
            <v>56851.3957348056</v>
          </cell>
          <cell r="W975">
            <v>64851.1902217554</v>
          </cell>
          <cell r="X975">
            <v>73472.0295450412</v>
          </cell>
          <cell r="Y975">
            <v>82762.1270293139</v>
          </cell>
          <cell r="Z975">
            <v>92773.4389249166</v>
          </cell>
          <cell r="AA975">
            <v>103561.954980933</v>
          </cell>
          <cell r="AB975">
            <v>115188.011576178</v>
          </cell>
          <cell r="AC975">
            <v>127716.62915936</v>
          </cell>
          <cell r="AD975">
            <v>141217.875885597</v>
          </cell>
          <cell r="AE975">
            <v>53823.0548934657</v>
          </cell>
          <cell r="AF975">
            <v>49480.0995056394</v>
          </cell>
          <cell r="AG975">
            <v>46607.5334632949</v>
          </cell>
          <cell r="AH975">
            <v>43910.6916217194</v>
          </cell>
          <cell r="AI975">
            <v>41373.0352326052</v>
          </cell>
          <cell r="AJ975">
            <v>38980.092891183</v>
          </cell>
          <cell r="AK975">
            <v>36655.3728865299</v>
          </cell>
          <cell r="AL975">
            <v>34330.6528818768</v>
          </cell>
          <cell r="AM975">
            <v>32003.8655336853</v>
          </cell>
          <cell r="AN975">
            <v>29679.1455290322</v>
          </cell>
          <cell r="AO975">
            <v>27352.3581808406</v>
          </cell>
          <cell r="AP975">
            <v>25027.6381761876</v>
          </cell>
          <cell r="AQ975">
            <v>22700.850827996</v>
          </cell>
          <cell r="AR975">
            <v>20376.1308233429</v>
          </cell>
          <cell r="AS975">
            <v>18661.277162535</v>
          </cell>
          <cell r="AT975">
            <v>17556.2898455721</v>
          </cell>
          <cell r="AU975">
            <v>16451.3025286093</v>
          </cell>
          <cell r="AV975">
            <v>15346.3152116464</v>
          </cell>
          <cell r="AW975">
            <v>14241.3278946836</v>
          </cell>
          <cell r="AX975">
            <v>13136.3405777207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</row>
        <row r="976">
          <cell r="A976">
            <v>-3747.67956816149</v>
          </cell>
          <cell r="B976">
            <v>-15186.888942018</v>
          </cell>
          <cell r="C976">
            <v>-13259.765858117</v>
          </cell>
          <cell r="D976">
            <v>-10496.6043832433</v>
          </cell>
          <cell r="E976">
            <v>-8588.75308521732</v>
          </cell>
          <cell r="F976">
            <v>-6930.30429325527</v>
          </cell>
          <cell r="G976">
            <v>-5213.17114916453</v>
          </cell>
          <cell r="H976">
            <v>-3421.23617994335</v>
          </cell>
          <cell r="I976">
            <v>-1462.37156784299</v>
          </cell>
          <cell r="J976">
            <v>684.113800580677</v>
          </cell>
          <cell r="K976">
            <v>3029.76609082714</v>
          </cell>
          <cell r="L976">
            <v>5598.34649928115</v>
          </cell>
          <cell r="M976">
            <v>8410.99731883645</v>
          </cell>
          <cell r="N976">
            <v>11500.4269181464</v>
          </cell>
          <cell r="O976">
            <v>15381.4238867001</v>
          </cell>
          <cell r="P976">
            <v>20253.7415578924</v>
          </cell>
          <cell r="Q976">
            <v>25686.3238444907</v>
          </cell>
          <cell r="R976">
            <v>31540.6516124969</v>
          </cell>
          <cell r="S976">
            <v>37849.4660596884</v>
          </cell>
          <cell r="T976">
            <v>44648.0501681158</v>
          </cell>
          <cell r="U976">
            <v>51974.4260294216</v>
          </cell>
          <cell r="V976">
            <v>59869.5674890368</v>
          </cell>
          <cell r="W976">
            <v>68377.6292984979</v>
          </cell>
          <cell r="X976">
            <v>77546.1940574552</v>
          </cell>
          <cell r="Y976">
            <v>87426.5383264302</v>
          </cell>
          <cell r="Z976">
            <v>98073.9193985981</v>
          </cell>
          <cell r="AA976">
            <v>109547.884334409</v>
          </cell>
          <cell r="AB976">
            <v>121912.60298737</v>
          </cell>
          <cell r="AC976">
            <v>135237.226883483</v>
          </cell>
          <cell r="AD976">
            <v>149596.275961431</v>
          </cell>
          <cell r="AE976">
            <v>59994.185606786</v>
          </cell>
          <cell r="AF976">
            <v>55153.2847672673</v>
          </cell>
          <cell r="AG976">
            <v>51951.362084631</v>
          </cell>
          <cell r="AH976">
            <v>48945.3114188731</v>
          </cell>
          <cell r="AI976">
            <v>46116.6977566402</v>
          </cell>
          <cell r="AJ976">
            <v>43449.3904612483</v>
          </cell>
          <cell r="AK976">
            <v>40858.1275959385</v>
          </cell>
          <cell r="AL976">
            <v>38266.8647306288</v>
          </cell>
          <cell r="AM976">
            <v>35673.2974886499</v>
          </cell>
          <cell r="AN976">
            <v>33082.0346233402</v>
          </cell>
          <cell r="AO976">
            <v>30488.4673813613</v>
          </cell>
          <cell r="AP976">
            <v>27897.2045160515</v>
          </cell>
          <cell r="AQ976">
            <v>25303.6372740726</v>
          </cell>
          <cell r="AR976">
            <v>22712.3744087629</v>
          </cell>
          <cell r="AS976">
            <v>20800.9026608544</v>
          </cell>
          <cell r="AT976">
            <v>19569.2220303471</v>
          </cell>
          <cell r="AU976">
            <v>18337.5413998397</v>
          </cell>
          <cell r="AV976">
            <v>17105.8607693324</v>
          </cell>
          <cell r="AW976">
            <v>15874.1801388251</v>
          </cell>
          <cell r="AX976">
            <v>14642.4995083178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</row>
        <row r="977">
          <cell r="A977">
            <v>-3632.97965797045</v>
          </cell>
          <cell r="B977">
            <v>-14571.3287092977</v>
          </cell>
          <cell r="C977">
            <v>-12592.2090295062</v>
          </cell>
          <cell r="D977">
            <v>-9839.45849745205</v>
          </cell>
          <cell r="E977">
            <v>-7946.72554135174</v>
          </cell>
          <cell r="F977">
            <v>-6304.22196031951</v>
          </cell>
          <cell r="G977">
            <v>-4598.47267645811</v>
          </cell>
          <cell r="H977">
            <v>-2813.51416494408</v>
          </cell>
          <cell r="I977">
            <v>-859.315561844322</v>
          </cell>
          <cell r="J977">
            <v>1284.65106952289</v>
          </cell>
          <cell r="K977">
            <v>3630.15831977784</v>
          </cell>
          <cell r="L977">
            <v>6200.9036078734</v>
          </cell>
          <cell r="M977">
            <v>9018.09256938856</v>
          </cell>
          <cell r="N977">
            <v>12114.129116417</v>
          </cell>
          <cell r="O977">
            <v>15990.1369300218</v>
          </cell>
          <cell r="P977">
            <v>20840.1041602754</v>
          </cell>
          <cell r="Q977">
            <v>26244.0379248508</v>
          </cell>
          <cell r="R977">
            <v>32067.493111616</v>
          </cell>
          <cell r="S977">
            <v>38343.0382588514</v>
          </cell>
          <cell r="T977">
            <v>45105.7702851051</v>
          </cell>
          <cell r="U977">
            <v>52393.5107739237</v>
          </cell>
          <cell r="V977">
            <v>60247.0174966776</v>
          </cell>
          <cell r="W977">
            <v>68710.2123564523</v>
          </cell>
          <cell r="X977">
            <v>77830.4270278162</v>
          </cell>
          <cell r="Y977">
            <v>87658.667666243</v>
          </cell>
          <cell r="Z977">
            <v>98249.9001676134</v>
          </cell>
          <cell r="AA977">
            <v>109663.357573154</v>
          </cell>
          <cell r="AB977">
            <v>121962.871339018</v>
          </cell>
          <cell r="AC977">
            <v>135217.228323193</v>
          </cell>
          <cell r="AD977">
            <v>149500.555486214</v>
          </cell>
          <cell r="AE977">
            <v>58323.463960953</v>
          </cell>
          <cell r="AF977">
            <v>53617.3728156757</v>
          </cell>
          <cell r="AG977">
            <v>50504.6174661744</v>
          </cell>
          <cell r="AH977">
            <v>47582.2794779861</v>
          </cell>
          <cell r="AI977">
            <v>44832.4372171048</v>
          </cell>
          <cell r="AJ977">
            <v>42239.4092537753</v>
          </cell>
          <cell r="AK977">
            <v>39720.3080307202</v>
          </cell>
          <cell r="AL977">
            <v>37201.2068076651</v>
          </cell>
          <cell r="AM977">
            <v>34679.8653803593</v>
          </cell>
          <cell r="AN977">
            <v>32160.7641573042</v>
          </cell>
          <cell r="AO977">
            <v>29639.4227299984</v>
          </cell>
          <cell r="AP977">
            <v>27120.3215069433</v>
          </cell>
          <cell r="AQ977">
            <v>24598.9800796375</v>
          </cell>
          <cell r="AR977">
            <v>22079.8788565824</v>
          </cell>
          <cell r="AS977">
            <v>20221.6378874956</v>
          </cell>
          <cell r="AT977">
            <v>19024.2571723773</v>
          </cell>
          <cell r="AU977">
            <v>17826.8764572589</v>
          </cell>
          <cell r="AV977">
            <v>16629.4957421405</v>
          </cell>
          <cell r="AW977">
            <v>15432.1150270222</v>
          </cell>
          <cell r="AX977">
            <v>14234.7343119038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</row>
        <row r="978">
          <cell r="A978">
            <v>-3525.93862856454</v>
          </cell>
          <cell r="B978">
            <v>-14238.0210542393</v>
          </cell>
          <cell r="C978">
            <v>-12474.8999880599</v>
          </cell>
          <cell r="D978">
            <v>-9855.2585405251</v>
          </cell>
          <cell r="E978">
            <v>-8045.27460929012</v>
          </cell>
          <cell r="F978">
            <v>-6482.00738333346</v>
          </cell>
          <cell r="G978">
            <v>-4855.33543884146</v>
          </cell>
          <cell r="H978">
            <v>-3149.83574214047</v>
          </cell>
          <cell r="I978">
            <v>-1278.16113016834</v>
          </cell>
          <cell r="J978">
            <v>779.605642829964</v>
          </cell>
          <cell r="K978">
            <v>3035.01679126088</v>
          </cell>
          <cell r="L978">
            <v>5511.1973423617</v>
          </cell>
          <cell r="M978">
            <v>8228.87981532666</v>
          </cell>
          <cell r="N978">
            <v>11219.5527100808</v>
          </cell>
          <cell r="O978">
            <v>14968.8409575262</v>
          </cell>
          <cell r="P978">
            <v>19663.7810669833</v>
          </cell>
          <cell r="Q978">
            <v>24895.6874324919</v>
          </cell>
          <cell r="R978">
            <v>30533.7602861263</v>
          </cell>
          <cell r="S978">
            <v>36609.5313879279</v>
          </cell>
          <cell r="T978">
            <v>43156.9803904168</v>
          </cell>
          <cell r="U978">
            <v>50212.7248748463</v>
          </cell>
          <cell r="V978">
            <v>57816.2251404661</v>
          </cell>
          <cell r="W978">
            <v>66010.0048921085</v>
          </cell>
          <cell r="X978">
            <v>74839.8890603248</v>
          </cell>
          <cell r="Y978">
            <v>84355.2600841174</v>
          </cell>
          <cell r="Z978">
            <v>94609.3340895664</v>
          </cell>
          <cell r="AA978">
            <v>105659.45850892</v>
          </cell>
          <cell r="AB978">
            <v>117567.432804632</v>
          </cell>
          <cell r="AC978">
            <v>130399.854092029</v>
          </cell>
          <cell r="AD978">
            <v>144228.489593583</v>
          </cell>
          <cell r="AE978">
            <v>56505.4912877722</v>
          </cell>
          <cell r="AF978">
            <v>51946.0914485075</v>
          </cell>
          <cell r="AG978">
            <v>48930.3623004589</v>
          </cell>
          <cell r="AH978">
            <v>46099.1151056411</v>
          </cell>
          <cell r="AI978">
            <v>43434.9868566914</v>
          </cell>
          <cell r="AJ978">
            <v>40922.7849221671</v>
          </cell>
          <cell r="AK978">
            <v>38482.2053930148</v>
          </cell>
          <cell r="AL978">
            <v>36041.6258638624</v>
          </cell>
          <cell r="AM978">
            <v>33598.8759587897</v>
          </cell>
          <cell r="AN978">
            <v>31158.2964296374</v>
          </cell>
          <cell r="AO978">
            <v>28715.5465245647</v>
          </cell>
          <cell r="AP978">
            <v>26274.9669954124</v>
          </cell>
          <cell r="AQ978">
            <v>23832.2170903397</v>
          </cell>
          <cell r="AR978">
            <v>21391.6375611874</v>
          </cell>
          <cell r="AS978">
            <v>19591.3189285422</v>
          </cell>
          <cell r="AT978">
            <v>18431.2611924043</v>
          </cell>
          <cell r="AU978">
            <v>17271.2034562663</v>
          </cell>
          <cell r="AV978">
            <v>16111.1457201283</v>
          </cell>
          <cell r="AW978">
            <v>14951.0879839904</v>
          </cell>
          <cell r="AX978">
            <v>13791.0302478524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</row>
        <row r="979">
          <cell r="A979">
            <v>-2903.7073589385</v>
          </cell>
          <cell r="B979">
            <v>-11539.7695926062</v>
          </cell>
          <cell r="C979">
            <v>-9754.71133121257</v>
          </cell>
          <cell r="D979">
            <v>-7274.57297446437</v>
          </cell>
          <cell r="E979">
            <v>-5659.47544283503</v>
          </cell>
          <cell r="F979">
            <v>-4296.10608500907</v>
          </cell>
          <cell r="G979">
            <v>-2850.90252219248</v>
          </cell>
          <cell r="H979">
            <v>-1309.98511332089</v>
          </cell>
          <cell r="I979">
            <v>401.025886021601</v>
          </cell>
          <cell r="J979">
            <v>2300.34672486643</v>
          </cell>
          <cell r="K979">
            <v>4400.05141690166</v>
          </cell>
          <cell r="L979">
            <v>6722.02557927519</v>
          </cell>
          <cell r="M979">
            <v>9286.4392354812</v>
          </cell>
          <cell r="N979">
            <v>12121.9928735005</v>
          </cell>
          <cell r="O979">
            <v>15633.23451449</v>
          </cell>
          <cell r="P979">
            <v>19972.2838592477</v>
          </cell>
          <cell r="Q979">
            <v>24793.9596099498</v>
          </cell>
          <cell r="R979">
            <v>29989.9545800202</v>
          </cell>
          <cell r="S979">
            <v>35589.3281432599</v>
          </cell>
          <cell r="T979">
            <v>41623.3956281797</v>
          </cell>
          <cell r="U979">
            <v>48125.9034536264</v>
          </cell>
          <cell r="V979">
            <v>55133.2178606442</v>
          </cell>
          <cell r="W979">
            <v>62684.5282960801</v>
          </cell>
          <cell r="X979">
            <v>70822.0665853876</v>
          </cell>
          <cell r="Y979">
            <v>79591.3431203845</v>
          </cell>
          <cell r="Z979">
            <v>89041.4013828805</v>
          </cell>
          <cell r="AA979">
            <v>99225.0922276349</v>
          </cell>
          <cell r="AB979">
            <v>110199.369458614</v>
          </cell>
          <cell r="AC979">
            <v>122025.608351601</v>
          </cell>
          <cell r="AD979">
            <v>134769.948904542</v>
          </cell>
          <cell r="AE979">
            <v>46725.2451578752</v>
          </cell>
          <cell r="AF979">
            <v>42955.0084887088</v>
          </cell>
          <cell r="AG979">
            <v>40461.2564557481</v>
          </cell>
          <cell r="AH979">
            <v>38120.0553394412</v>
          </cell>
          <cell r="AI979">
            <v>35917.0474064558</v>
          </cell>
          <cell r="AJ979">
            <v>33839.6696401265</v>
          </cell>
          <cell r="AK979">
            <v>31821.517523792</v>
          </cell>
          <cell r="AL979">
            <v>29803.3654074576</v>
          </cell>
          <cell r="AM979">
            <v>27783.4185744566</v>
          </cell>
          <cell r="AN979">
            <v>25765.2664581222</v>
          </cell>
          <cell r="AO979">
            <v>23745.3196251213</v>
          </cell>
          <cell r="AP979">
            <v>21727.1675087868</v>
          </cell>
          <cell r="AQ979">
            <v>19707.2206757859</v>
          </cell>
          <cell r="AR979">
            <v>17689.0685594515</v>
          </cell>
          <cell r="AS979">
            <v>16200.3578597387</v>
          </cell>
          <cell r="AT979">
            <v>15241.0885766475</v>
          </cell>
          <cell r="AU979">
            <v>14281.8192935563</v>
          </cell>
          <cell r="AV979">
            <v>13322.5500104651</v>
          </cell>
          <cell r="AW979">
            <v>12363.280727374</v>
          </cell>
          <cell r="AX979">
            <v>11404.0114442828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</row>
        <row r="980">
          <cell r="A980">
            <v>-3199.32750651214</v>
          </cell>
          <cell r="B980">
            <v>-13054.6523312962</v>
          </cell>
          <cell r="C980">
            <v>-11406.2447262707</v>
          </cell>
          <cell r="D980">
            <v>-8810.17447190036</v>
          </cell>
          <cell r="E980">
            <v>-7104.92320220771</v>
          </cell>
          <cell r="F980">
            <v>-5680.96211686697</v>
          </cell>
          <cell r="G980">
            <v>-4185.69588477617</v>
          </cell>
          <cell r="H980">
            <v>-2604.72773534156</v>
          </cell>
          <cell r="I980">
            <v>-858.048300610358</v>
          </cell>
          <cell r="J980">
            <v>1073.11822461048</v>
          </cell>
          <cell r="K980">
            <v>3200.39219815599</v>
          </cell>
          <cell r="L980">
            <v>5545.97881754526</v>
          </cell>
          <cell r="M980">
            <v>8130.04558148517</v>
          </cell>
          <cell r="N980">
            <v>10982.2692813367</v>
          </cell>
          <cell r="O980">
            <v>14543.2821791034</v>
          </cell>
          <cell r="P980">
            <v>18980.5525858255</v>
          </cell>
          <cell r="Q980">
            <v>23920.0601900509</v>
          </cell>
          <cell r="R980">
            <v>29243.0346066614</v>
          </cell>
          <cell r="S980">
            <v>34979.2453608776</v>
          </cell>
          <cell r="T980">
            <v>41160.7730635294</v>
          </cell>
          <cell r="U980">
            <v>47822.1888266387</v>
          </cell>
          <cell r="V980">
            <v>55000.7476074986</v>
          </cell>
          <cell r="W980">
            <v>62736.5965625575</v>
          </cell>
          <cell r="X980">
            <v>71072.9995763552</v>
          </cell>
          <cell r="Y980">
            <v>80056.5792212254</v>
          </cell>
          <cell r="Z980">
            <v>89737.5775009569</v>
          </cell>
          <cell r="AA980">
            <v>100170.136836665</v>
          </cell>
          <cell r="AB980">
            <v>111412.602866323</v>
          </cell>
          <cell r="AC980">
            <v>123527.850751415</v>
          </cell>
          <cell r="AD980">
            <v>136583.636815611</v>
          </cell>
          <cell r="AE980">
            <v>51113.7709963786</v>
          </cell>
          <cell r="AF980">
            <v>46989.4263715663</v>
          </cell>
          <cell r="AG980">
            <v>44261.4563009155</v>
          </cell>
          <cell r="AH980">
            <v>41700.3650255023</v>
          </cell>
          <cell r="AI980">
            <v>39290.4463057748</v>
          </cell>
          <cell r="AJ980">
            <v>37017.9571821253</v>
          </cell>
          <cell r="AK980">
            <v>34810.2562966268</v>
          </cell>
          <cell r="AL980">
            <v>32602.5554111283</v>
          </cell>
          <cell r="AM980">
            <v>30392.8912456859</v>
          </cell>
          <cell r="AN980">
            <v>28185.1903601874</v>
          </cell>
          <cell r="AO980">
            <v>25975.5261947449</v>
          </cell>
          <cell r="AP980">
            <v>23767.8253092464</v>
          </cell>
          <cell r="AQ980">
            <v>21558.161143804</v>
          </cell>
          <cell r="AR980">
            <v>19350.4602583055</v>
          </cell>
          <cell r="AS980">
            <v>17721.9269562784</v>
          </cell>
          <cell r="AT980">
            <v>16672.5612377228</v>
          </cell>
          <cell r="AU980">
            <v>15623.1955191671</v>
          </cell>
          <cell r="AV980">
            <v>14573.8298006115</v>
          </cell>
          <cell r="AW980">
            <v>13524.4640820558</v>
          </cell>
          <cell r="AX980">
            <v>12475.0983635001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</row>
        <row r="981">
          <cell r="A981">
            <v>-3176.32924819423</v>
          </cell>
          <cell r="B981">
            <v>-13011.1083736755</v>
          </cell>
          <cell r="C981">
            <v>-11339.4080969057</v>
          </cell>
          <cell r="D981">
            <v>-8877.15175725295</v>
          </cell>
          <cell r="E981">
            <v>-7247.39502851203</v>
          </cell>
          <cell r="F981">
            <v>-5851.34025503555</v>
          </cell>
          <cell r="G981">
            <v>-4384.66179882174</v>
          </cell>
          <cell r="H981">
            <v>-2833.14588876157</v>
          </cell>
          <cell r="I981">
            <v>-1117.47483802483</v>
          </cell>
          <cell r="J981">
            <v>780.918637870015</v>
          </cell>
          <cell r="K981">
            <v>2873.53319513497</v>
          </cell>
          <cell r="L981">
            <v>5182.36406991152</v>
          </cell>
          <cell r="M981">
            <v>7727.3863184917</v>
          </cell>
          <cell r="N981">
            <v>10537.9739104095</v>
          </cell>
          <cell r="O981">
            <v>14051.0176885741</v>
          </cell>
          <cell r="P981">
            <v>18432.2485742682</v>
          </cell>
          <cell r="Q981">
            <v>23310.1977510625</v>
          </cell>
          <cell r="R981">
            <v>28566.834799539</v>
          </cell>
          <cell r="S981">
            <v>34231.5582433316</v>
          </cell>
          <cell r="T981">
            <v>40336.0488898665</v>
          </cell>
          <cell r="U981">
            <v>46914.4470099842</v>
          </cell>
          <cell r="V981">
            <v>54003.5432724763</v>
          </cell>
          <cell r="W981">
            <v>61642.9845013662</v>
          </cell>
          <cell r="X981">
            <v>69875.4954066627</v>
          </cell>
          <cell r="Y981">
            <v>78747.117528648</v>
          </cell>
          <cell r="Z981">
            <v>88307.4667320317</v>
          </cell>
          <cell r="AA981">
            <v>98610.0106900453</v>
          </cell>
          <cell r="AB981">
            <v>109712.367910348</v>
          </cell>
          <cell r="AC981">
            <v>121676.629975091</v>
          </cell>
          <cell r="AD981">
            <v>134569.708797314</v>
          </cell>
          <cell r="AE981">
            <v>50685.9580835694</v>
          </cell>
          <cell r="AF981">
            <v>46596.1334687852</v>
          </cell>
          <cell r="AG981">
            <v>43890.9960085882</v>
          </cell>
          <cell r="AH981">
            <v>41351.3405986403</v>
          </cell>
          <cell r="AI981">
            <v>38961.5924577416</v>
          </cell>
          <cell r="AJ981">
            <v>36708.1236523422</v>
          </cell>
          <cell r="AK981">
            <v>34518.9008193925</v>
          </cell>
          <cell r="AL981">
            <v>32329.6779864428</v>
          </cell>
          <cell r="AM981">
            <v>30138.508305843</v>
          </cell>
          <cell r="AN981">
            <v>27949.2854728933</v>
          </cell>
          <cell r="AO981">
            <v>25758.1157922936</v>
          </cell>
          <cell r="AP981">
            <v>23568.8929593439</v>
          </cell>
          <cell r="AQ981">
            <v>21377.7232787442</v>
          </cell>
          <cell r="AR981">
            <v>19188.5004457945</v>
          </cell>
          <cell r="AS981">
            <v>17573.5976695918</v>
          </cell>
          <cell r="AT981">
            <v>16533.0149501361</v>
          </cell>
          <cell r="AU981">
            <v>15492.4322306804</v>
          </cell>
          <cell r="AV981">
            <v>14451.8495112247</v>
          </cell>
          <cell r="AW981">
            <v>13411.266791769</v>
          </cell>
          <cell r="AX981">
            <v>12370.6840723134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</row>
        <row r="982">
          <cell r="A982">
            <v>-2928.36270991185</v>
          </cell>
          <cell r="B982">
            <v>-11613.3563092939</v>
          </cell>
          <cell r="C982">
            <v>-9976.30685753438</v>
          </cell>
          <cell r="D982">
            <v>-7576.6990019121</v>
          </cell>
          <cell r="E982">
            <v>-5973.9358798633</v>
          </cell>
          <cell r="F982">
            <v>-4617.84096883013</v>
          </cell>
          <cell r="G982">
            <v>-3181.98730964321</v>
          </cell>
          <cell r="H982">
            <v>-1652.52403303098</v>
          </cell>
          <cell r="I982">
            <v>45.4006483254649</v>
          </cell>
          <cell r="J982">
            <v>1929.96550660565</v>
          </cell>
          <cell r="K982">
            <v>4013.0993761471</v>
          </cell>
          <cell r="L982">
            <v>6316.61160230903</v>
          </cell>
          <cell r="M982">
            <v>8860.55561044496</v>
          </cell>
          <cell r="N982">
            <v>11673.6033329576</v>
          </cell>
          <cell r="O982">
            <v>15163.7463192329</v>
          </cell>
          <cell r="P982">
            <v>19484.4808601727</v>
          </cell>
          <cell r="Q982">
            <v>24287.6086524143</v>
          </cell>
          <cell r="R982">
            <v>29463.6157378052</v>
          </cell>
          <cell r="S982">
            <v>35041.4497049323</v>
          </cell>
          <cell r="T982">
            <v>41052.305418915</v>
          </cell>
          <cell r="U982">
            <v>47529.7994833227</v>
          </cell>
          <cell r="V982">
            <v>54510.158246025</v>
          </cell>
          <cell r="W982">
            <v>62032.4204004232</v>
          </cell>
          <cell r="X982">
            <v>70138.6553151438</v>
          </cell>
          <cell r="Y982">
            <v>78874.1983132316</v>
          </cell>
          <cell r="Z982">
            <v>88287.9042166795</v>
          </cell>
          <cell r="AA982">
            <v>98432.4205742783</v>
          </cell>
          <cell r="AB982">
            <v>109364.482100855</v>
          </cell>
          <cell r="AC982">
            <v>121145.227974594</v>
          </cell>
          <cell r="AD982">
            <v>133840.543766974</v>
          </cell>
          <cell r="AE982">
            <v>47160.4756696198</v>
          </cell>
          <cell r="AF982">
            <v>43355.120468076</v>
          </cell>
          <cell r="AG982">
            <v>40838.1399433268</v>
          </cell>
          <cell r="AH982">
            <v>38475.1312975675</v>
          </cell>
          <cell r="AI982">
            <v>36251.6030598344</v>
          </cell>
          <cell r="AJ982">
            <v>34154.8751930343</v>
          </cell>
          <cell r="AK982">
            <v>32117.9246439596</v>
          </cell>
          <cell r="AL982">
            <v>30080.974094885</v>
          </cell>
          <cell r="AM982">
            <v>28042.2121119398</v>
          </cell>
          <cell r="AN982">
            <v>26005.2615628652</v>
          </cell>
          <cell r="AO982">
            <v>23966.4995799201</v>
          </cell>
          <cell r="AP982">
            <v>21929.5490308454</v>
          </cell>
          <cell r="AQ982">
            <v>19890.7870479003</v>
          </cell>
          <cell r="AR982">
            <v>17853.8364988257</v>
          </cell>
          <cell r="AS982">
            <v>16351.2589415397</v>
          </cell>
          <cell r="AT982">
            <v>15383.0543760424</v>
          </cell>
          <cell r="AU982">
            <v>14414.8498105451</v>
          </cell>
          <cell r="AV982">
            <v>13446.6452450478</v>
          </cell>
          <cell r="AW982">
            <v>12478.4406795505</v>
          </cell>
          <cell r="AX982">
            <v>11510.2361140532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</row>
        <row r="983">
          <cell r="A983">
            <v>-3289.7857145284</v>
          </cell>
          <cell r="B983">
            <v>-13327.2597189865</v>
          </cell>
          <cell r="C983">
            <v>-11484.1625208458</v>
          </cell>
          <cell r="D983">
            <v>-8779.31716392386</v>
          </cell>
          <cell r="E983">
            <v>-7005.49238094861</v>
          </cell>
          <cell r="F983">
            <v>-5512.94060972515</v>
          </cell>
          <cell r="G983">
            <v>-3949.12469998644</v>
          </cell>
          <cell r="H983">
            <v>-2299.18097083157</v>
          </cell>
          <cell r="I983">
            <v>-480.810137263654</v>
          </cell>
          <cell r="J983">
            <v>1525.29138893176</v>
          </cell>
          <cell r="K983">
            <v>3730.9405110258</v>
          </cell>
          <cell r="L983">
            <v>6158.83901241871</v>
          </cell>
          <cell r="M983">
            <v>8829.56732644629</v>
          </cell>
          <cell r="N983">
            <v>11773.592102325</v>
          </cell>
          <cell r="O983">
            <v>15444.7370223236</v>
          </cell>
          <cell r="P983">
            <v>20016.3948987121</v>
          </cell>
          <cell r="Q983">
            <v>25104.9448195807</v>
          </cell>
          <cell r="R983">
            <v>30588.5320952148</v>
          </cell>
          <cell r="S983">
            <v>36497.8245021104</v>
          </cell>
          <cell r="T983">
            <v>42865.8706359534</v>
          </cell>
          <cell r="U983">
            <v>49728.2847408017</v>
          </cell>
          <cell r="V983">
            <v>57123.4458870357</v>
          </cell>
          <cell r="W983">
            <v>65092.712612011</v>
          </cell>
          <cell r="X983">
            <v>73680.6542238231</v>
          </cell>
          <cell r="Y983">
            <v>82935.3000617838</v>
          </cell>
          <cell r="Z983">
            <v>92908.4081076376</v>
          </cell>
          <cell r="AA983">
            <v>103655.754449763</v>
          </cell>
          <cell r="AB983">
            <v>115237.445219233</v>
          </cell>
          <cell r="AC983">
            <v>127718.252742285</v>
          </cell>
          <cell r="AD983">
            <v>141167.977789172</v>
          </cell>
          <cell r="AE983">
            <v>52659.6506184317</v>
          </cell>
          <cell r="AF983">
            <v>48410.5697398557</v>
          </cell>
          <cell r="AG983">
            <v>45600.0952235422</v>
          </cell>
          <cell r="AH983">
            <v>42961.5465675502</v>
          </cell>
          <cell r="AI983">
            <v>40478.7425144378</v>
          </cell>
          <cell r="AJ983">
            <v>38137.5244639432</v>
          </cell>
          <cell r="AK983">
            <v>35863.054100397</v>
          </cell>
          <cell r="AL983">
            <v>33588.5837368508</v>
          </cell>
          <cell r="AM983">
            <v>31312.0907161243</v>
          </cell>
          <cell r="AN983">
            <v>29037.620352578</v>
          </cell>
          <cell r="AO983">
            <v>26761.1273318515</v>
          </cell>
          <cell r="AP983">
            <v>24486.6569683053</v>
          </cell>
          <cell r="AQ983">
            <v>22210.1639475788</v>
          </cell>
          <cell r="AR983">
            <v>19935.6935840325</v>
          </cell>
          <cell r="AS983">
            <v>18257.9070886612</v>
          </cell>
          <cell r="AT983">
            <v>17176.8044614648</v>
          </cell>
          <cell r="AU983">
            <v>16095.7018342684</v>
          </cell>
          <cell r="AV983">
            <v>15014.599207072</v>
          </cell>
          <cell r="AW983">
            <v>13933.4965798756</v>
          </cell>
          <cell r="AX983">
            <v>12852.3939526792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</row>
        <row r="984">
          <cell r="A984">
            <v>-3507.84222700869</v>
          </cell>
          <cell r="B984">
            <v>-14138.7420333095</v>
          </cell>
          <cell r="C984">
            <v>-12173.5692555122</v>
          </cell>
          <cell r="D984">
            <v>-9345.60151761597</v>
          </cell>
          <cell r="E984">
            <v>-7461.23128034343</v>
          </cell>
          <cell r="F984">
            <v>-5863.38557577471</v>
          </cell>
          <cell r="G984">
            <v>-4198.50202812935</v>
          </cell>
          <cell r="H984">
            <v>-2450.95866914432</v>
          </cell>
          <cell r="I984">
            <v>-533.509862906869</v>
          </cell>
          <cell r="J984">
            <v>1573.99520986006</v>
          </cell>
          <cell r="K984">
            <v>3883.42627822124</v>
          </cell>
          <cell r="L984">
            <v>6418.20018304577</v>
          </cell>
          <cell r="M984">
            <v>9199.38551725821</v>
          </cell>
          <cell r="N984">
            <v>12258.7719712194</v>
          </cell>
          <cell r="O984">
            <v>16080.127248432</v>
          </cell>
          <cell r="P984">
            <v>20849.9523290046</v>
          </cell>
          <cell r="Q984">
            <v>26161.8107158475</v>
          </cell>
          <cell r="R984">
            <v>31886.0424740161</v>
          </cell>
          <cell r="S984">
            <v>38054.6612200256</v>
          </cell>
          <cell r="T984">
            <v>44702.1658706398</v>
          </cell>
          <cell r="U984">
            <v>51865.7335831888</v>
          </cell>
          <cell r="V984">
            <v>59585.427674344</v>
          </cell>
          <cell r="W984">
            <v>67904.4216801692</v>
          </cell>
          <cell r="X984">
            <v>76869.2408105343</v>
          </cell>
          <cell r="Y984">
            <v>86530.0221482639</v>
          </cell>
          <cell r="Z984">
            <v>96940.7950482212</v>
          </cell>
          <cell r="AA984">
            <v>108159.783304502</v>
          </cell>
          <cell r="AB984">
            <v>120249.730775654</v>
          </cell>
          <cell r="AC984">
            <v>133278.252289023</v>
          </cell>
          <cell r="AD984">
            <v>147318.211786728</v>
          </cell>
          <cell r="AE984">
            <v>56232.1741400612</v>
          </cell>
          <cell r="AF984">
            <v>51694.8281247868</v>
          </cell>
          <cell r="AG984">
            <v>48693.6860632359</v>
          </cell>
          <cell r="AH984">
            <v>45876.1336154262</v>
          </cell>
          <cell r="AI984">
            <v>43224.891758888</v>
          </cell>
          <cell r="AJ984">
            <v>40724.8413489601</v>
          </cell>
          <cell r="AK984">
            <v>38296.06690672</v>
          </cell>
          <cell r="AL984">
            <v>35867.2924644799</v>
          </cell>
          <cell r="AM984">
            <v>33436.3581444311</v>
          </cell>
          <cell r="AN984">
            <v>31007.583702191</v>
          </cell>
          <cell r="AO984">
            <v>28576.6493821422</v>
          </cell>
          <cell r="AP984">
            <v>26147.874939902</v>
          </cell>
          <cell r="AQ984">
            <v>23716.9406198532</v>
          </cell>
          <cell r="AR984">
            <v>21288.1661776131</v>
          </cell>
          <cell r="AS984">
            <v>19496.5556889453</v>
          </cell>
          <cell r="AT984">
            <v>18342.1091538499</v>
          </cell>
          <cell r="AU984">
            <v>17187.6626187544</v>
          </cell>
          <cell r="AV984">
            <v>16033.2160836589</v>
          </cell>
          <cell r="AW984">
            <v>14878.7695485635</v>
          </cell>
          <cell r="AX984">
            <v>13724.323013468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</row>
        <row r="985">
          <cell r="A985">
            <v>-3040.05003655713</v>
          </cell>
          <cell r="B985">
            <v>-12153.2476744829</v>
          </cell>
          <cell r="C985">
            <v>-10444.6871203882</v>
          </cell>
          <cell r="D985">
            <v>-7896.36825765316</v>
          </cell>
          <cell r="E985">
            <v>-6218.70539229164</v>
          </cell>
          <cell r="F985">
            <v>-4815.17235959132</v>
          </cell>
          <cell r="G985">
            <v>-3334.05459225115</v>
          </cell>
          <cell r="H985">
            <v>-1761.15689672919</v>
          </cell>
          <cell r="I985">
            <v>-19.3062166643638</v>
          </cell>
          <cell r="J985">
            <v>1910.0603243195</v>
          </cell>
          <cell r="K985">
            <v>4038.8792227609</v>
          </cell>
          <cell r="L985">
            <v>6389.2789153501</v>
          </cell>
          <cell r="M985">
            <v>8981.52330893638</v>
          </cell>
          <cell r="N985">
            <v>11844.887572407</v>
          </cell>
          <cell r="O985">
            <v>15401.4824652313</v>
          </cell>
          <cell r="P985">
            <v>19810.970125978</v>
          </cell>
          <cell r="Q985">
            <v>24714.3494048971</v>
          </cell>
          <cell r="R985">
            <v>29998.3907604155</v>
          </cell>
          <cell r="S985">
            <v>35692.6459788256</v>
          </cell>
          <cell r="T985">
            <v>41828.9610283903</v>
          </cell>
          <cell r="U985">
            <v>48441.6541626521</v>
          </cell>
          <cell r="V985">
            <v>55567.7078503641</v>
          </cell>
          <cell r="W985">
            <v>63246.9756054408</v>
          </cell>
          <cell r="X985">
            <v>71522.4048736553</v>
          </cell>
          <cell r="Y985">
            <v>80440.2772226107</v>
          </cell>
          <cell r="Z985">
            <v>90050.4671782819</v>
          </cell>
          <cell r="AA985">
            <v>100406.721155712</v>
          </cell>
          <cell r="AB985">
            <v>111566.958043823</v>
          </cell>
          <cell r="AC985">
            <v>123593.593125407</v>
          </cell>
          <cell r="AD985">
            <v>136553.887143867</v>
          </cell>
          <cell r="AE985">
            <v>48847.774062911</v>
          </cell>
          <cell r="AF985">
            <v>44906.2715976617</v>
          </cell>
          <cell r="AG985">
            <v>42299.2390296484</v>
          </cell>
          <cell r="AH985">
            <v>39851.6871167844</v>
          </cell>
          <cell r="AI985">
            <v>37548.6059150557</v>
          </cell>
          <cell r="AJ985">
            <v>35376.8617234499</v>
          </cell>
          <cell r="AK985">
            <v>33267.033550902</v>
          </cell>
          <cell r="AL985">
            <v>31157.2053783542</v>
          </cell>
          <cell r="AM985">
            <v>29045.5009628046</v>
          </cell>
          <cell r="AN985">
            <v>26935.6727902567</v>
          </cell>
          <cell r="AO985">
            <v>24823.9683747071</v>
          </cell>
          <cell r="AP985">
            <v>22714.1402021593</v>
          </cell>
          <cell r="AQ985">
            <v>20602.4357866097</v>
          </cell>
          <cell r="AR985">
            <v>18492.6076140619</v>
          </cell>
          <cell r="AS985">
            <v>16936.2711270322</v>
          </cell>
          <cell r="AT985">
            <v>15933.4263255206</v>
          </cell>
          <cell r="AU985">
            <v>14930.581524009</v>
          </cell>
          <cell r="AV985">
            <v>13927.7367224975</v>
          </cell>
          <cell r="AW985">
            <v>12924.8919209859</v>
          </cell>
          <cell r="AX985">
            <v>11922.0471194743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</row>
        <row r="986">
          <cell r="A986">
            <v>-2845.53300415334</v>
          </cell>
          <cell r="B986">
            <v>-11401.3066864157</v>
          </cell>
          <cell r="C986">
            <v>-9753.70440400686</v>
          </cell>
          <cell r="D986">
            <v>-7364.88666642835</v>
          </cell>
          <cell r="E986">
            <v>-5808.04656006457</v>
          </cell>
          <cell r="F986">
            <v>-4496.99037853493</v>
          </cell>
          <cell r="G986">
            <v>-3104.56647942988</v>
          </cell>
          <cell r="H986">
            <v>-1617.24636240877</v>
          </cell>
          <cell r="I986">
            <v>37.7743274415406</v>
          </cell>
          <cell r="J986">
            <v>1878.31373335075</v>
          </cell>
          <cell r="K986">
            <v>3916.26620927758</v>
          </cell>
          <cell r="L986">
            <v>6173.1329834722</v>
          </cell>
          <cell r="M986">
            <v>8668.75171553168</v>
          </cell>
          <cell r="N986">
            <v>11431.2336940241</v>
          </cell>
          <cell r="O986">
            <v>14856.225002578</v>
          </cell>
          <cell r="P986">
            <v>19091.8066469263</v>
          </cell>
          <cell r="Q986">
            <v>23799.1538223573</v>
          </cell>
          <cell r="R986">
            <v>28871.9445927347</v>
          </cell>
          <cell r="S986">
            <v>34338.5492940693</v>
          </cell>
          <cell r="T986">
            <v>40229.5407252872</v>
          </cell>
          <cell r="U986">
            <v>46577.8651311491</v>
          </cell>
          <cell r="V986">
            <v>53419.0264590192</v>
          </cell>
          <cell r="W986">
            <v>60791.2849199652</v>
          </cell>
          <cell r="X986">
            <v>68735.8709646729</v>
          </cell>
          <cell r="Y986">
            <v>77297.2158708665</v>
          </cell>
          <cell r="Z986">
            <v>86523.2002318308</v>
          </cell>
          <cell r="AA986">
            <v>96465.421735742</v>
          </cell>
          <cell r="AB986">
            <v>107179.483733404</v>
          </cell>
          <cell r="AC986">
            <v>118725.306208249</v>
          </cell>
          <cell r="AD986">
            <v>131167.460887747</v>
          </cell>
          <cell r="AE986">
            <v>45689.6268532863</v>
          </cell>
          <cell r="AF986">
            <v>42002.9537073081</v>
          </cell>
          <cell r="AG986">
            <v>39564.4731928534</v>
          </cell>
          <cell r="AH986">
            <v>37275.1624566307</v>
          </cell>
          <cell r="AI986">
            <v>35120.9819901005</v>
          </cell>
          <cell r="AJ986">
            <v>33089.6472232907</v>
          </cell>
          <cell r="AK986">
            <v>31116.2254292062</v>
          </cell>
          <cell r="AL986">
            <v>29142.8036351218</v>
          </cell>
          <cell r="AM986">
            <v>27167.6269024699</v>
          </cell>
          <cell r="AN986">
            <v>25194.2051083854</v>
          </cell>
          <cell r="AO986">
            <v>23219.0283757335</v>
          </cell>
          <cell r="AP986">
            <v>21245.606581649</v>
          </cell>
          <cell r="AQ986">
            <v>19270.4298489972</v>
          </cell>
          <cell r="AR986">
            <v>17297.0080549127</v>
          </cell>
          <cell r="AS986">
            <v>15841.2931382215</v>
          </cell>
          <cell r="AT986">
            <v>14903.2850989235</v>
          </cell>
          <cell r="AU986">
            <v>13965.2770596255</v>
          </cell>
          <cell r="AV986">
            <v>13027.2690203276</v>
          </cell>
          <cell r="AW986">
            <v>12089.2609810296</v>
          </cell>
          <cell r="AX986">
            <v>11151.2529417316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</row>
        <row r="987">
          <cell r="A987">
            <v>-3499.88121665869</v>
          </cell>
          <cell r="B987">
            <v>-14166.0513873521</v>
          </cell>
          <cell r="C987">
            <v>-12460.3989833754</v>
          </cell>
          <cell r="D987">
            <v>-9702.83919674435</v>
          </cell>
          <cell r="E987">
            <v>-7837.77041125488</v>
          </cell>
          <cell r="F987">
            <v>-6276.19521680842</v>
          </cell>
          <cell r="G987">
            <v>-4649.77747749297</v>
          </cell>
          <cell r="H987">
            <v>-2943.12001036077</v>
          </cell>
          <cell r="I987">
            <v>-1069.42602474585</v>
          </cell>
          <cell r="J987">
            <v>991.195926544101</v>
          </cell>
          <cell r="K987">
            <v>3250.3791047994</v>
          </cell>
          <cell r="L987">
            <v>5731.25259514892</v>
          </cell>
          <cell r="M987">
            <v>8454.58902625679</v>
          </cell>
          <cell r="N987">
            <v>11451.819269675</v>
          </cell>
          <cell r="O987">
            <v>15204.897408253</v>
          </cell>
          <cell r="P987">
            <v>19899.3287232491</v>
          </cell>
          <cell r="Q987">
            <v>25129.4521260164</v>
          </cell>
          <cell r="R987">
            <v>30765.6036008783</v>
          </cell>
          <cell r="S987">
            <v>36839.30416228</v>
          </cell>
          <cell r="T987">
            <v>43384.5218829366</v>
          </cell>
          <cell r="U987">
            <v>50437.8618653263</v>
          </cell>
          <cell r="V987">
            <v>58038.7709611641</v>
          </cell>
          <cell r="W987">
            <v>66229.7583837802</v>
          </cell>
          <cell r="X987">
            <v>75056.6334472111</v>
          </cell>
          <cell r="Y987">
            <v>84568.7617615936</v>
          </cell>
          <cell r="Z987">
            <v>94819.3413176736</v>
          </cell>
          <cell r="AA987">
            <v>105865.700004473</v>
          </cell>
          <cell r="AB987">
            <v>117769.616224024</v>
          </cell>
          <cell r="AC987">
            <v>130597.664396263</v>
          </cell>
          <cell r="AD987">
            <v>144421.587286364</v>
          </cell>
          <cell r="AE987">
            <v>56053.4186388848</v>
          </cell>
          <cell r="AF987">
            <v>51530.4963156225</v>
          </cell>
          <cell r="AG987">
            <v>48538.894533485</v>
          </cell>
          <cell r="AH987">
            <v>45730.2987551906</v>
          </cell>
          <cell r="AI987">
            <v>43087.48488626</v>
          </cell>
          <cell r="AJ987">
            <v>40595.3818440238</v>
          </cell>
          <cell r="AK987">
            <v>38174.328191515</v>
          </cell>
          <cell r="AL987">
            <v>35753.2745390062</v>
          </cell>
          <cell r="AM987">
            <v>33330.0678746874</v>
          </cell>
          <cell r="AN987">
            <v>30909.0142221785</v>
          </cell>
          <cell r="AO987">
            <v>28485.8075578598</v>
          </cell>
          <cell r="AP987">
            <v>26064.7539053509</v>
          </cell>
          <cell r="AQ987">
            <v>23641.5472410321</v>
          </cell>
          <cell r="AR987">
            <v>21220.4935885233</v>
          </cell>
          <cell r="AS987">
            <v>19434.5784199407</v>
          </cell>
          <cell r="AT987">
            <v>18283.8017352844</v>
          </cell>
          <cell r="AU987">
            <v>17133.0250506281</v>
          </cell>
          <cell r="AV987">
            <v>15982.2483659718</v>
          </cell>
          <cell r="AW987">
            <v>14831.4716813155</v>
          </cell>
          <cell r="AX987">
            <v>13680.6949966592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</row>
        <row r="988">
          <cell r="A988">
            <v>-3509.64486615231</v>
          </cell>
          <cell r="B988">
            <v>-14211.2523624498</v>
          </cell>
          <cell r="C988">
            <v>-12398.4977634409</v>
          </cell>
          <cell r="D988">
            <v>-9814.1742427303</v>
          </cell>
          <cell r="E988">
            <v>-8034.68488681042</v>
          </cell>
          <cell r="F988">
            <v>-6482.79299325796</v>
          </cell>
          <cell r="G988">
            <v>-4867.30426367245</v>
          </cell>
          <cell r="H988">
            <v>-3172.87494710613</v>
          </cell>
          <cell r="I988">
            <v>-1312.60134856857</v>
          </cell>
          <cell r="J988">
            <v>733.344600019348</v>
          </cell>
          <cell r="K988">
            <v>2976.4935958003</v>
          </cell>
          <cell r="L988">
            <v>5439.89041373118</v>
          </cell>
          <cell r="M988">
            <v>8144.20557744312</v>
          </cell>
          <cell r="N988">
            <v>11120.7916742423</v>
          </cell>
          <cell r="O988">
            <v>14852.6544359075</v>
          </cell>
          <cell r="P988">
            <v>19525.6691867717</v>
          </cell>
          <cell r="Q988">
            <v>24733.102068019</v>
          </cell>
          <cell r="R988">
            <v>30344.8014972058</v>
          </cell>
          <cell r="S988">
            <v>36392.1517370793</v>
          </cell>
          <cell r="T988">
            <v>42908.9734922668</v>
          </cell>
          <cell r="U988">
            <v>49931.713056591</v>
          </cell>
          <cell r="V988">
            <v>57499.6461443828</v>
          </cell>
          <cell r="W988">
            <v>65655.0975457484</v>
          </cell>
          <cell r="X988">
            <v>74443.677834246</v>
          </cell>
          <cell r="Y988">
            <v>83914.5384507947</v>
          </cell>
          <cell r="Z988">
            <v>94120.6465904092</v>
          </cell>
          <cell r="AA988">
            <v>105119.081429108</v>
          </cell>
          <cell r="AB988">
            <v>116971.353347683</v>
          </cell>
          <cell r="AC988">
            <v>129743.747937646</v>
          </cell>
          <cell r="AD988">
            <v>143507.696713242</v>
          </cell>
          <cell r="AE988">
            <v>56195.7282769203</v>
          </cell>
          <cell r="AF988">
            <v>51661.3230601198</v>
          </cell>
          <cell r="AG988">
            <v>48662.12613433</v>
          </cell>
          <cell r="AH988">
            <v>45846.3998320051</v>
          </cell>
          <cell r="AI988">
            <v>43196.8763297602</v>
          </cell>
          <cell r="AJ988">
            <v>40698.4462821334</v>
          </cell>
          <cell r="AK988">
            <v>38271.2460059695</v>
          </cell>
          <cell r="AL988">
            <v>35844.0457298056</v>
          </cell>
          <cell r="AM988">
            <v>33414.6869757186</v>
          </cell>
          <cell r="AN988">
            <v>30987.4866995546</v>
          </cell>
          <cell r="AO988">
            <v>28558.1279454676</v>
          </cell>
          <cell r="AP988">
            <v>26130.9276693037</v>
          </cell>
          <cell r="AQ988">
            <v>23701.5689152167</v>
          </cell>
          <cell r="AR988">
            <v>21274.3686390527</v>
          </cell>
          <cell r="AS988">
            <v>19483.9193502082</v>
          </cell>
          <cell r="AT988">
            <v>18330.221048683</v>
          </cell>
          <cell r="AU988">
            <v>17176.5227471578</v>
          </cell>
          <cell r="AV988">
            <v>16022.8244456327</v>
          </cell>
          <cell r="AW988">
            <v>14869.1261441075</v>
          </cell>
          <cell r="AX988">
            <v>13715.4278425823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</row>
        <row r="989">
          <cell r="A989">
            <v>-3200.2893206417</v>
          </cell>
          <cell r="B989">
            <v>-12862.0145897311</v>
          </cell>
          <cell r="C989">
            <v>-11169.9659095622</v>
          </cell>
          <cell r="D989">
            <v>-8744.78307441801</v>
          </cell>
          <cell r="E989">
            <v>-7089.27130833716</v>
          </cell>
          <cell r="F989">
            <v>-5654.76875625364</v>
          </cell>
          <cell r="G989">
            <v>-4148.96482290819</v>
          </cell>
          <cell r="H989">
            <v>-2557.39100517362</v>
          </cell>
          <cell r="I989">
            <v>-799.686877648335</v>
          </cell>
          <cell r="J989">
            <v>1143.00445545584</v>
          </cell>
          <cell r="K989">
            <v>3282.33371002847</v>
          </cell>
          <cell r="L989">
            <v>5640.58243096002</v>
          </cell>
          <cell r="M989">
            <v>8237.98166826669</v>
          </cell>
          <cell r="N989">
            <v>11104.3295364994</v>
          </cell>
          <cell r="O989">
            <v>14682.2797347971</v>
          </cell>
          <cell r="P989">
            <v>19140.20864485</v>
          </cell>
          <cell r="Q989">
            <v>24102.6253940261</v>
          </cell>
          <cell r="R989">
            <v>29450.2874520475</v>
          </cell>
          <cell r="S989">
            <v>35213.1024134368</v>
          </cell>
          <cell r="T989">
            <v>41423.2996770052</v>
          </cell>
          <cell r="U989">
            <v>48115.610693553</v>
          </cell>
          <cell r="V989">
            <v>55327.4632066682</v>
          </cell>
          <cell r="W989">
            <v>63099.190572943</v>
          </cell>
          <cell r="X989">
            <v>71474.2573322621</v>
          </cell>
          <cell r="Y989">
            <v>80499.5022897</v>
          </cell>
          <cell r="Z989">
            <v>90225.400468496</v>
          </cell>
          <cell r="AA989">
            <v>100706.345399121</v>
          </cell>
          <cell r="AB989">
            <v>112000.953323178</v>
          </cell>
          <cell r="AC989">
            <v>124172.391013439</v>
          </cell>
          <cell r="AD989">
            <v>137288.729043409</v>
          </cell>
          <cell r="AE989">
            <v>51350.6210477954</v>
          </cell>
          <cell r="AF989">
            <v>47207.1651107593</v>
          </cell>
          <cell r="AG989">
            <v>44466.5542225969</v>
          </cell>
          <cell r="AH989">
            <v>41893.5954095624</v>
          </cell>
          <cell r="AI989">
            <v>39472.5096528202</v>
          </cell>
          <cell r="AJ989">
            <v>37189.4903108892</v>
          </cell>
          <cell r="AK989">
            <v>34971.559421655</v>
          </cell>
          <cell r="AL989">
            <v>32753.6285324207</v>
          </cell>
          <cell r="AM989">
            <v>30533.725265832</v>
          </cell>
          <cell r="AN989">
            <v>28315.7943765977</v>
          </cell>
          <cell r="AO989">
            <v>26095.891110009</v>
          </cell>
          <cell r="AP989">
            <v>23877.9602207747</v>
          </cell>
          <cell r="AQ989">
            <v>21658.056954186</v>
          </cell>
          <cell r="AR989">
            <v>19440.1260649517</v>
          </cell>
          <cell r="AS989">
            <v>17804.0464952789</v>
          </cell>
          <cell r="AT989">
            <v>16749.8182451677</v>
          </cell>
          <cell r="AU989">
            <v>15695.5899950565</v>
          </cell>
          <cell r="AV989">
            <v>14641.3617449452</v>
          </cell>
          <cell r="AW989">
            <v>13587.133494834</v>
          </cell>
          <cell r="AX989">
            <v>12532.9052447227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</row>
        <row r="990">
          <cell r="A990">
            <v>-3110.75743123003</v>
          </cell>
          <cell r="B990">
            <v>-12421.0913258933</v>
          </cell>
          <cell r="C990">
            <v>-10624.2509256247</v>
          </cell>
          <cell r="D990">
            <v>-8074.12401827103</v>
          </cell>
          <cell r="E990">
            <v>-6382.7968407488</v>
          </cell>
          <cell r="F990">
            <v>-4946.73415090701</v>
          </cell>
          <cell r="G990">
            <v>-3434.5518193843</v>
          </cell>
          <cell r="H990">
            <v>-1831.81879604192</v>
          </cell>
          <cell r="I990">
            <v>-59.779095248978</v>
          </cell>
          <cell r="J990">
            <v>1900.39332196529</v>
          </cell>
          <cell r="K990">
            <v>4060.64174208427</v>
          </cell>
          <cell r="L990">
            <v>6443.31370329409</v>
          </cell>
          <cell r="M990">
            <v>9068.81834480004</v>
          </cell>
          <cell r="N990">
            <v>11966.8438097628</v>
          </cell>
          <cell r="O990">
            <v>15569.1229836043</v>
          </cell>
          <cell r="P990">
            <v>20039.5213360445</v>
          </cell>
          <cell r="Q990">
            <v>25011.6797432</v>
          </cell>
          <cell r="R990">
            <v>30369.8397294268</v>
          </cell>
          <cell r="S990">
            <v>36143.9676004709</v>
          </cell>
          <cell r="T990">
            <v>42366.3560242711</v>
          </cell>
          <cell r="U990">
            <v>49071.8046325026</v>
          </cell>
          <cell r="V990">
            <v>56297.8146426866</v>
          </cell>
          <cell r="W990">
            <v>64084.7985893209</v>
          </cell>
          <cell r="X990">
            <v>72476.3063369827</v>
          </cell>
          <cell r="Y990">
            <v>81519.268639416</v>
          </cell>
          <cell r="Z990">
            <v>91264.2596067443</v>
          </cell>
          <cell r="AA990">
            <v>101765.779548695</v>
          </cell>
          <cell r="AB990">
            <v>113082.559775678</v>
          </cell>
          <cell r="AC990">
            <v>125277.891062363</v>
          </cell>
          <cell r="AD990">
            <v>138419.977610745</v>
          </cell>
          <cell r="AE990">
            <v>49997.401165842</v>
          </cell>
          <cell r="AF990">
            <v>45963.1358644708</v>
          </cell>
          <cell r="AG990">
            <v>43294.7470656791</v>
          </cell>
          <cell r="AH990">
            <v>40789.5922820838</v>
          </cell>
          <cell r="AI990">
            <v>38432.3083122545</v>
          </cell>
          <cell r="AJ990">
            <v>36209.4523549399</v>
          </cell>
          <cell r="AK990">
            <v>34049.9696035249</v>
          </cell>
          <cell r="AL990">
            <v>31890.48685211</v>
          </cell>
          <cell r="AM990">
            <v>29729.0837005163</v>
          </cell>
          <cell r="AN990">
            <v>27569.6009491014</v>
          </cell>
          <cell r="AO990">
            <v>25408.1977975077</v>
          </cell>
          <cell r="AP990">
            <v>23248.7150460927</v>
          </cell>
          <cell r="AQ990">
            <v>21087.311894499</v>
          </cell>
          <cell r="AR990">
            <v>18927.8291430841</v>
          </cell>
          <cell r="AS990">
            <v>17334.8644444093</v>
          </cell>
          <cell r="AT990">
            <v>16308.4177984745</v>
          </cell>
          <cell r="AU990">
            <v>15281.9711525398</v>
          </cell>
          <cell r="AV990">
            <v>14255.5245066051</v>
          </cell>
          <cell r="AW990">
            <v>13229.0778606703</v>
          </cell>
          <cell r="AX990">
            <v>12202.6312147356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</row>
        <row r="991">
          <cell r="A991">
            <v>-2988.27070265796</v>
          </cell>
          <cell r="B991">
            <v>-11921.1346147101</v>
          </cell>
          <cell r="C991">
            <v>-10032.7902495884</v>
          </cell>
          <cell r="D991">
            <v>-7410.01511510132</v>
          </cell>
          <cell r="E991">
            <v>-5724.96275469225</v>
          </cell>
          <cell r="F991">
            <v>-4315.26216007543</v>
          </cell>
          <cell r="G991">
            <v>-2824.66283607293</v>
          </cell>
          <cell r="H991">
            <v>-1238.96070038488</v>
          </cell>
          <cell r="I991">
            <v>518.08280546963</v>
          </cell>
          <cell r="J991">
            <v>2465.04850801498</v>
          </cell>
          <cell r="K991">
            <v>4614.088913845</v>
          </cell>
          <cell r="L991">
            <v>6987.41476773541</v>
          </cell>
          <cell r="M991">
            <v>9605.44324300697</v>
          </cell>
          <cell r="N991">
            <v>12497.4324553319</v>
          </cell>
          <cell r="O991">
            <v>16078.9545262696</v>
          </cell>
          <cell r="P991">
            <v>20507.0060934984</v>
          </cell>
          <cell r="Q991">
            <v>25428.1596500588</v>
          </cell>
          <cell r="R991">
            <v>30731.3551465846</v>
          </cell>
          <cell r="S991">
            <v>36446.2514917472</v>
          </cell>
          <cell r="T991">
            <v>42604.8100923777</v>
          </cell>
          <cell r="U991">
            <v>49241.4736023822</v>
          </cell>
          <cell r="V991">
            <v>56393.3585484014</v>
          </cell>
          <cell r="W991">
            <v>64100.4629094994</v>
          </cell>
          <cell r="X991">
            <v>72405.889811804</v>
          </cell>
          <cell r="Y991">
            <v>81356.0885891434</v>
          </cell>
          <cell r="Z991">
            <v>91001.1145578458</v>
          </cell>
          <cell r="AA991">
            <v>101394.908958532</v>
          </cell>
          <cell r="AB991">
            <v>112595.60063052</v>
          </cell>
          <cell r="AC991">
            <v>124665.831105988</v>
          </cell>
          <cell r="AD991">
            <v>137673.104942059</v>
          </cell>
          <cell r="AE991">
            <v>48030.9718532323</v>
          </cell>
          <cell r="AF991">
            <v>44155.3767498809</v>
          </cell>
          <cell r="AG991">
            <v>41591.9373650394</v>
          </cell>
          <cell r="AH991">
            <v>39185.3118986529</v>
          </cell>
          <cell r="AI991">
            <v>36920.7413936904</v>
          </cell>
          <cell r="AJ991">
            <v>34785.3117627496</v>
          </cell>
          <cell r="AK991">
            <v>32710.762829562</v>
          </cell>
          <cell r="AL991">
            <v>30636.2138963743</v>
          </cell>
          <cell r="AM991">
            <v>28559.8200935578</v>
          </cell>
          <cell r="AN991">
            <v>26485.2711603702</v>
          </cell>
          <cell r="AO991">
            <v>24408.8773575537</v>
          </cell>
          <cell r="AP991">
            <v>22334.3284243661</v>
          </cell>
          <cell r="AQ991">
            <v>20257.9346215496</v>
          </cell>
          <cell r="AR991">
            <v>18183.385688362</v>
          </cell>
          <cell r="AS991">
            <v>16653.0732956947</v>
          </cell>
          <cell r="AT991">
            <v>15666.9974435478</v>
          </cell>
          <cell r="AU991">
            <v>14680.921591401</v>
          </cell>
          <cell r="AV991">
            <v>13694.8457392541</v>
          </cell>
          <cell r="AW991">
            <v>12708.7698871073</v>
          </cell>
          <cell r="AX991">
            <v>11722.6940349604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</row>
        <row r="992">
          <cell r="A992">
            <v>-3126.60503362899</v>
          </cell>
          <cell r="B992">
            <v>-12640.549095659</v>
          </cell>
          <cell r="C992">
            <v>-10968.2873932986</v>
          </cell>
          <cell r="D992">
            <v>-8129.78339706995</v>
          </cell>
          <cell r="E992">
            <v>-6318.18264846066</v>
          </cell>
          <cell r="F992">
            <v>-4873.72006604076</v>
          </cell>
          <cell r="G992">
            <v>-3352.78401451044</v>
          </cell>
          <cell r="H992">
            <v>-1740.88984365801</v>
          </cell>
          <cell r="I992">
            <v>40.8755155229112</v>
          </cell>
          <cell r="J992">
            <v>2011.39954486249</v>
          </cell>
          <cell r="K992">
            <v>4182.6710532596</v>
          </cell>
          <cell r="L992">
            <v>6577.10246577777</v>
          </cell>
          <cell r="M992">
            <v>9215.16605285651</v>
          </cell>
          <cell r="N992">
            <v>12126.6371603101</v>
          </cell>
          <cell r="O992">
            <v>15744.0286141705</v>
          </cell>
          <cell r="P992">
            <v>20231.5854941535</v>
          </cell>
          <cell r="Q992">
            <v>25222.4691819502</v>
          </cell>
          <cell r="R992">
            <v>30600.8081410186</v>
          </cell>
          <cell r="S992">
            <v>36396.6815310082</v>
          </cell>
          <cell r="T992">
            <v>42642.5036349032</v>
          </cell>
          <cell r="U992">
            <v>49373.205140716</v>
          </cell>
          <cell r="V992">
            <v>56626.4284965492</v>
          </cell>
          <cell r="W992">
            <v>64442.738431579</v>
          </cell>
          <cell r="X992">
            <v>72865.8488203294</v>
          </cell>
          <cell r="Y992">
            <v>81942.8671590097</v>
          </cell>
          <cell r="Z992">
            <v>91724.5580211856</v>
          </cell>
          <cell r="AA992">
            <v>102265.626966198</v>
          </cell>
          <cell r="AB992">
            <v>113625.026488133</v>
          </cell>
          <cell r="AC992">
            <v>125866.2857164</v>
          </cell>
          <cell r="AD992">
            <v>139057.865711827</v>
          </cell>
          <cell r="AE992">
            <v>50083.3333621339</v>
          </cell>
          <cell r="AF992">
            <v>46042.13423481</v>
          </cell>
          <cell r="AG992">
            <v>43369.1591874396</v>
          </cell>
          <cell r="AH992">
            <v>40859.6987109965</v>
          </cell>
          <cell r="AI992">
            <v>38498.3631988053</v>
          </cell>
          <cell r="AJ992">
            <v>36271.6867450248</v>
          </cell>
          <cell r="AK992">
            <v>34108.4924187809</v>
          </cell>
          <cell r="AL992">
            <v>31945.2980925369</v>
          </cell>
          <cell r="AM992">
            <v>29780.1800654585</v>
          </cell>
          <cell r="AN992">
            <v>27616.9857392146</v>
          </cell>
          <cell r="AO992">
            <v>25451.8677121362</v>
          </cell>
          <cell r="AP992">
            <v>23288.6733858922</v>
          </cell>
          <cell r="AQ992">
            <v>21123.5553588138</v>
          </cell>
          <cell r="AR992">
            <v>18960.3610325699</v>
          </cell>
          <cell r="AS992">
            <v>17364.6584524856</v>
          </cell>
          <cell r="AT992">
            <v>16336.447618561</v>
          </cell>
          <cell r="AU992">
            <v>15308.2367846364</v>
          </cell>
          <cell r="AV992">
            <v>14280.0259507118</v>
          </cell>
          <cell r="AW992">
            <v>13251.8151167872</v>
          </cell>
          <cell r="AX992">
            <v>12223.6042828626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</row>
        <row r="993">
          <cell r="A993">
            <v>-3563.91493659276</v>
          </cell>
          <cell r="B993">
            <v>-14521.0849665908</v>
          </cell>
          <cell r="C993">
            <v>-12689.0980518168</v>
          </cell>
          <cell r="D993">
            <v>-9980.97219517983</v>
          </cell>
          <cell r="E993">
            <v>-8147.97615807067</v>
          </cell>
          <cell r="F993">
            <v>-6574.68763035567</v>
          </cell>
          <cell r="G993">
            <v>-4938.80261547632</v>
          </cell>
          <cell r="H993">
            <v>-3224.8218601576</v>
          </cell>
          <cell r="I993">
            <v>-1344.78787974858</v>
          </cell>
          <cell r="J993">
            <v>721.300817230246</v>
          </cell>
          <cell r="K993">
            <v>2984.97720170535</v>
          </cell>
          <cell r="L993">
            <v>5469.42974810457</v>
          </cell>
          <cell r="M993">
            <v>8195.42322403547</v>
          </cell>
          <cell r="N993">
            <v>11194.5828273978</v>
          </cell>
          <cell r="O993">
            <v>14956.3287052995</v>
          </cell>
          <cell r="P993">
            <v>19669.3363078697</v>
          </cell>
          <cell r="Q993">
            <v>24921.9608601484</v>
          </cell>
          <cell r="R993">
            <v>30582.3603072355</v>
          </cell>
          <cell r="S993">
            <v>36682.1912739632</v>
          </cell>
          <cell r="T993">
            <v>43255.5679712205</v>
          </cell>
          <cell r="U993">
            <v>50339.2529847455</v>
          </cell>
          <cell r="V993">
            <v>57972.8628753479</v>
          </cell>
          <cell r="W993">
            <v>66199.089740411</v>
          </cell>
          <cell r="X993">
            <v>75063.9399757882</v>
          </cell>
          <cell r="Y993">
            <v>84616.9915734072</v>
          </cell>
          <cell r="Z993">
            <v>94911.6713935552</v>
          </cell>
          <cell r="AA993">
            <v>106005.553962532</v>
          </cell>
          <cell r="AB993">
            <v>117960.683466742</v>
          </cell>
          <cell r="AC993">
            <v>130843.920744025</v>
          </cell>
          <cell r="AD993">
            <v>144727.317212821</v>
          </cell>
          <cell r="AE993">
            <v>56962.4695864413</v>
          </cell>
          <cell r="AF993">
            <v>52366.1963967462</v>
          </cell>
          <cell r="AG993">
            <v>49326.0780655595</v>
          </cell>
          <cell r="AH993">
            <v>46471.9336532022</v>
          </cell>
          <cell r="AI993">
            <v>43786.2597320196</v>
          </cell>
          <cell r="AJ993">
            <v>41253.7408028141</v>
          </cell>
          <cell r="AK993">
            <v>38793.4235126834</v>
          </cell>
          <cell r="AL993">
            <v>36333.1062225528</v>
          </cell>
          <cell r="AM993">
            <v>33870.6010039654</v>
          </cell>
          <cell r="AN993">
            <v>31410.2837138348</v>
          </cell>
          <cell r="AO993">
            <v>28947.7784952474</v>
          </cell>
          <cell r="AP993">
            <v>26487.4612051167</v>
          </cell>
          <cell r="AQ993">
            <v>24024.9559865293</v>
          </cell>
          <cell r="AR993">
            <v>21564.6386963987</v>
          </cell>
          <cell r="AS993">
            <v>19749.7603010286</v>
          </cell>
          <cell r="AT993">
            <v>18580.3208004189</v>
          </cell>
          <cell r="AU993">
            <v>17410.8812998093</v>
          </cell>
          <cell r="AV993">
            <v>16241.4417991997</v>
          </cell>
          <cell r="AW993">
            <v>15072.00229859</v>
          </cell>
          <cell r="AX993">
            <v>13902.5627979804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</row>
        <row r="994">
          <cell r="A994">
            <v>-3404.24447583604</v>
          </cell>
          <cell r="B994">
            <v>-13627.3472489725</v>
          </cell>
          <cell r="C994">
            <v>-11605.2672656505</v>
          </cell>
          <cell r="D994">
            <v>-8922.68798089552</v>
          </cell>
          <cell r="E994">
            <v>-7120.6144015365</v>
          </cell>
          <cell r="F994">
            <v>-5557.80205471488</v>
          </cell>
          <cell r="G994">
            <v>-3925.25240757294</v>
          </cell>
          <cell r="H994">
            <v>-2207.60868991515</v>
          </cell>
          <cell r="I994">
            <v>-319.715561436827</v>
          </cell>
          <cell r="J994">
            <v>1758.28440434533</v>
          </cell>
          <cell r="K994">
            <v>4038.32067527316</v>
          </cell>
          <cell r="L994">
            <v>6543.5868574389</v>
          </cell>
          <cell r="M994">
            <v>9295.03439519869</v>
          </cell>
          <cell r="N994">
            <v>12323.9784437474</v>
          </cell>
          <cell r="O994">
            <v>16101.2124963287</v>
          </cell>
          <cell r="P994">
            <v>20807.629469934</v>
          </cell>
          <cell r="Q994">
            <v>26046.8932725159</v>
          </cell>
          <cell r="R994">
            <v>31692.8947401844</v>
          </cell>
          <cell r="S994">
            <v>37777.2099749331</v>
          </cell>
          <cell r="T994">
            <v>44333.8664136146</v>
          </cell>
          <cell r="U994">
            <v>51399.533131437</v>
          </cell>
          <cell r="V994">
            <v>59013.7259192146</v>
          </cell>
          <cell r="W994">
            <v>67219.0282812981</v>
          </cell>
          <cell r="X994">
            <v>76061.3295901498</v>
          </cell>
          <cell r="Y994">
            <v>85590.0817294757</v>
          </cell>
          <cell r="Z994">
            <v>95858.5756612324</v>
          </cell>
          <cell r="AA994">
            <v>106924.239463249</v>
          </cell>
          <cell r="AB994">
            <v>118848.959504283</v>
          </cell>
          <cell r="AC994">
            <v>131699.426552733</v>
          </cell>
          <cell r="AD994">
            <v>145547.508754668</v>
          </cell>
          <cell r="AE994">
            <v>54670.9372460077</v>
          </cell>
          <cell r="AF994">
            <v>50259.5666550959</v>
          </cell>
          <cell r="AG994">
            <v>47341.748665261</v>
          </cell>
          <cell r="AH994">
            <v>44602.4230848937</v>
          </cell>
          <cell r="AI994">
            <v>42024.7906283971</v>
          </cell>
          <cell r="AJ994">
            <v>39594.1519208739</v>
          </cell>
          <cell r="AK994">
            <v>37232.810266438</v>
          </cell>
          <cell r="AL994">
            <v>34871.4686120022</v>
          </cell>
          <cell r="AM994">
            <v>32508.0270468667</v>
          </cell>
          <cell r="AN994">
            <v>30146.6853924309</v>
          </cell>
          <cell r="AO994">
            <v>27783.2438272954</v>
          </cell>
          <cell r="AP994">
            <v>25421.9021728596</v>
          </cell>
          <cell r="AQ994">
            <v>23058.4606077241</v>
          </cell>
          <cell r="AR994">
            <v>20697.1189532883</v>
          </cell>
          <cell r="AS994">
            <v>18955.2509552401</v>
          </cell>
          <cell r="AT994">
            <v>17832.8566135796</v>
          </cell>
          <cell r="AU994">
            <v>16710.462271919</v>
          </cell>
          <cell r="AV994">
            <v>15588.0679302585</v>
          </cell>
          <cell r="AW994">
            <v>14465.6735885979</v>
          </cell>
          <cell r="AX994">
            <v>13343.2792469374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</row>
        <row r="995">
          <cell r="A995">
            <v>-2882.49158085495</v>
          </cell>
          <cell r="B995">
            <v>-11650.8119508783</v>
          </cell>
          <cell r="C995">
            <v>-9976.92847751314</v>
          </cell>
          <cell r="D995">
            <v>-7479.31562056633</v>
          </cell>
          <cell r="E995">
            <v>-5882.23218433166</v>
          </cell>
          <cell r="F995">
            <v>-4558.14127142154</v>
          </cell>
          <cell r="G995">
            <v>-3153.32742298209</v>
          </cell>
          <cell r="H995">
            <v>-1654.16705449902</v>
          </cell>
          <cell r="I995">
            <v>12.7983120855848</v>
          </cell>
          <cell r="J995">
            <v>1865.49278335625</v>
          </cell>
          <cell r="K995">
            <v>3915.8099837227</v>
          </cell>
          <cell r="L995">
            <v>6185.33828099538</v>
          </cell>
          <cell r="M995">
            <v>8693.97150949248</v>
          </cell>
          <cell r="N995">
            <v>11469.9879699968</v>
          </cell>
          <cell r="O995">
            <v>14913.0237425039</v>
          </cell>
          <cell r="P995">
            <v>19172.8997569252</v>
          </cell>
          <cell r="Q995">
            <v>23907.7308686992</v>
          </cell>
          <cell r="R995">
            <v>29010.1392248247</v>
          </cell>
          <cell r="S995">
            <v>34508.6608020608</v>
          </cell>
          <cell r="T995">
            <v>40434.0468992038</v>
          </cell>
          <cell r="U995">
            <v>46819.4361182933</v>
          </cell>
          <cell r="V995">
            <v>53700.5396971681</v>
          </cell>
          <cell r="W995">
            <v>61115.8412298684</v>
          </cell>
          <cell r="X995">
            <v>69106.8118918534</v>
          </cell>
          <cell r="Y995">
            <v>77718.1423737105</v>
          </cell>
          <cell r="Z995">
            <v>86997.9928204823</v>
          </cell>
          <cell r="AA995">
            <v>96998.2621744324</v>
          </cell>
          <cell r="AB995">
            <v>107774.87842759</v>
          </cell>
          <cell r="AC995">
            <v>119388.111407354</v>
          </cell>
          <cell r="AD995">
            <v>131902.909844458</v>
          </cell>
          <cell r="AE995">
            <v>46166.9132180358</v>
          </cell>
          <cell r="AF995">
            <v>42441.7280739291</v>
          </cell>
          <cell r="AG995">
            <v>39977.7745236803</v>
          </cell>
          <cell r="AH995">
            <v>37664.5490200513</v>
          </cell>
          <cell r="AI995">
            <v>35487.8653939487</v>
          </cell>
          <cell r="AJ995">
            <v>33435.3107474153</v>
          </cell>
          <cell r="AK995">
            <v>31441.2740483933</v>
          </cell>
          <cell r="AL995">
            <v>29447.2373493712</v>
          </cell>
          <cell r="AM995">
            <v>27451.4273792124</v>
          </cell>
          <cell r="AN995">
            <v>25457.3906801903</v>
          </cell>
          <cell r="AO995">
            <v>23461.5807100315</v>
          </cell>
          <cell r="AP995">
            <v>21467.5440110094</v>
          </cell>
          <cell r="AQ995">
            <v>19471.7340408507</v>
          </cell>
          <cell r="AR995">
            <v>17477.6973418286</v>
          </cell>
          <cell r="AS995">
            <v>16006.7756281344</v>
          </cell>
          <cell r="AT995">
            <v>15058.9688997681</v>
          </cell>
          <cell r="AU995">
            <v>14111.1621714019</v>
          </cell>
          <cell r="AV995">
            <v>13163.3554430356</v>
          </cell>
          <cell r="AW995">
            <v>12215.5487146693</v>
          </cell>
          <cell r="AX995">
            <v>11267.741986303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</row>
        <row r="996">
          <cell r="A996">
            <v>-3376.74299134912</v>
          </cell>
          <cell r="B996">
            <v>-13631.9322226929</v>
          </cell>
          <cell r="C996">
            <v>-12041.7867075923</v>
          </cell>
          <cell r="D996">
            <v>-9514.85576310301</v>
          </cell>
          <cell r="E996">
            <v>-7768.34513882012</v>
          </cell>
          <cell r="F996">
            <v>-6277.30115308091</v>
          </cell>
          <cell r="G996">
            <v>-4720.19765772374</v>
          </cell>
          <cell r="H996">
            <v>-3082.12930863725</v>
          </cell>
          <cell r="I996">
            <v>-1279.05783565096</v>
          </cell>
          <cell r="J996">
            <v>708.355045156783</v>
          </cell>
          <cell r="K996">
            <v>2891.61072054563</v>
          </cell>
          <cell r="L996">
            <v>5293.34097469158</v>
          </cell>
          <cell r="M996">
            <v>7933.93494311301</v>
          </cell>
          <cell r="N996">
            <v>10843.9801055401</v>
          </cell>
          <cell r="O996">
            <v>14489.1305619651</v>
          </cell>
          <cell r="P996">
            <v>19047.6669848722</v>
          </cell>
          <cell r="Q996">
            <v>24126.0798207618</v>
          </cell>
          <cell r="R996">
            <v>29598.7430431653</v>
          </cell>
          <cell r="S996">
            <v>35496.2633341879</v>
          </cell>
          <cell r="T996">
            <v>41851.6234522086</v>
          </cell>
          <cell r="U996">
            <v>48700.3666928574</v>
          </cell>
          <cell r="V996">
            <v>56080.7956701754</v>
          </cell>
          <cell r="W996">
            <v>64034.186529675</v>
          </cell>
          <cell r="X996">
            <v>72605.0197913152</v>
          </cell>
          <cell r="Y996">
            <v>81841.2291134184</v>
          </cell>
          <cell r="Z996">
            <v>91794.4693687747</v>
          </cell>
          <cell r="AA996">
            <v>102520.405532193</v>
          </cell>
          <cell r="AB996">
            <v>114079.023995141</v>
          </cell>
          <cell r="AC996">
            <v>126534.968048553</v>
          </cell>
          <cell r="AD996">
            <v>139957.899410037</v>
          </cell>
          <cell r="AE996">
            <v>54125.3519248829</v>
          </cell>
          <cell r="AF996">
            <v>49758.0043407401</v>
          </cell>
          <cell r="AG996">
            <v>46869.3045395655</v>
          </cell>
          <cell r="AH996">
            <v>44157.3158936229</v>
          </cell>
          <cell r="AI996">
            <v>41605.4067647728</v>
          </cell>
          <cell r="AJ996">
            <v>39199.0244696431</v>
          </cell>
          <cell r="AK996">
            <v>36861.2476818387</v>
          </cell>
          <cell r="AL996">
            <v>34523.4708940344</v>
          </cell>
          <cell r="AM996">
            <v>32183.6151514626</v>
          </cell>
          <cell r="AN996">
            <v>29845.8383636582</v>
          </cell>
          <cell r="AO996">
            <v>27505.9826210864</v>
          </cell>
          <cell r="AP996">
            <v>25168.2058332821</v>
          </cell>
          <cell r="AQ996">
            <v>22828.3500907103</v>
          </cell>
          <cell r="AR996">
            <v>20490.573302906</v>
          </cell>
          <cell r="AS996">
            <v>18766.0881714949</v>
          </cell>
          <cell r="AT996">
            <v>17654.894696477</v>
          </cell>
          <cell r="AU996">
            <v>16543.7012214592</v>
          </cell>
          <cell r="AV996">
            <v>15432.5077464413</v>
          </cell>
          <cell r="AW996">
            <v>14321.3142714235</v>
          </cell>
          <cell r="AX996">
            <v>13210.1207964056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</row>
        <row r="997">
          <cell r="A997">
            <v>-3753.01954023958</v>
          </cell>
          <cell r="B997">
            <v>-15337.1839060866</v>
          </cell>
          <cell r="C997">
            <v>-13554.7197372347</v>
          </cell>
          <cell r="D997">
            <v>-10771.7937646072</v>
          </cell>
          <cell r="E997">
            <v>-8860.59099002091</v>
          </cell>
          <cell r="F997">
            <v>-7225.2877403811</v>
          </cell>
          <cell r="G997">
            <v>-5532.91697805131</v>
          </cell>
          <cell r="H997">
            <v>-3767.50251971151</v>
          </cell>
          <cell r="I997">
            <v>-1837.12874637303</v>
          </cell>
          <cell r="J997">
            <v>278.731861119368</v>
          </cell>
          <cell r="K997">
            <v>2591.46166027642</v>
          </cell>
          <cell r="L997">
            <v>5124.63576907193</v>
          </cell>
          <cell r="M997">
            <v>7899.20005576412</v>
          </cell>
          <cell r="N997">
            <v>10947.6396461988</v>
          </cell>
          <cell r="O997">
            <v>14784.0885781232</v>
          </cell>
          <cell r="P997">
            <v>19607.8729568299</v>
          </cell>
          <cell r="Q997">
            <v>24988.0125499818</v>
          </cell>
          <cell r="R997">
            <v>30785.8263619582</v>
          </cell>
          <cell r="S997">
            <v>37033.7395278418</v>
          </cell>
          <cell r="T997">
            <v>43766.6944302198</v>
          </cell>
          <cell r="U997">
            <v>51022.3461196497</v>
          </cell>
          <cell r="V997">
            <v>58841.2729061243</v>
          </cell>
          <cell r="W997">
            <v>67267.2032992979</v>
          </cell>
          <cell r="X997">
            <v>76347.2605666736</v>
          </cell>
          <cell r="Y997">
            <v>86132.2262774773</v>
          </cell>
          <cell r="Z997">
            <v>96676.8243061277</v>
          </cell>
          <cell r="AA997">
            <v>108040.026883635</v>
          </cell>
          <cell r="AB997">
            <v>120285.384408561</v>
          </cell>
          <cell r="AC997">
            <v>133481.380862068</v>
          </cell>
          <cell r="AD997">
            <v>147701.816814756</v>
          </cell>
          <cell r="AE997">
            <v>59942.3260006428</v>
          </cell>
          <cell r="AF997">
            <v>55105.6096868139</v>
          </cell>
          <cell r="AG997">
            <v>51906.4547798803</v>
          </cell>
          <cell r="AH997">
            <v>48903.0025759899</v>
          </cell>
          <cell r="AI997">
            <v>46076.8339972092</v>
          </cell>
          <cell r="AJ997">
            <v>43411.8323503465</v>
          </cell>
          <cell r="AK997">
            <v>40822.8093999593</v>
          </cell>
          <cell r="AL997">
            <v>38233.7864495721</v>
          </cell>
          <cell r="AM997">
            <v>35642.4611144433</v>
          </cell>
          <cell r="AN997">
            <v>33053.4381640561</v>
          </cell>
          <cell r="AO997">
            <v>30462.1128289273</v>
          </cell>
          <cell r="AP997">
            <v>27873.0898785401</v>
          </cell>
          <cell r="AQ997">
            <v>25281.7645434113</v>
          </cell>
          <cell r="AR997">
            <v>22692.7415930241</v>
          </cell>
          <cell r="AS997">
            <v>20782.9221414339</v>
          </cell>
          <cell r="AT997">
            <v>19552.3061886407</v>
          </cell>
          <cell r="AU997">
            <v>18321.6902358475</v>
          </cell>
          <cell r="AV997">
            <v>17091.0742830543</v>
          </cell>
          <cell r="AW997">
            <v>15860.4583302611</v>
          </cell>
          <cell r="AX997">
            <v>14629.8423774679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</row>
        <row r="998">
          <cell r="A998">
            <v>-3102.99487479809</v>
          </cell>
          <cell r="B998">
            <v>-12603.6058448198</v>
          </cell>
          <cell r="C998">
            <v>-11060.7873790898</v>
          </cell>
          <cell r="D998">
            <v>-8788.35075614141</v>
          </cell>
          <cell r="E998">
            <v>-7233.41152739404</v>
          </cell>
          <cell r="F998">
            <v>-5877.30400158132</v>
          </cell>
          <cell r="G998">
            <v>-4450.05692544658</v>
          </cell>
          <cell r="H998">
            <v>-2937.73336438066</v>
          </cell>
          <cell r="I998">
            <v>-1262.51839256126</v>
          </cell>
          <cell r="J998">
            <v>593.843517738804</v>
          </cell>
          <cell r="K998">
            <v>2642.76596628877</v>
          </cell>
          <cell r="L998">
            <v>4905.96056143287</v>
          </cell>
          <cell r="M998">
            <v>7403.1790881438</v>
          </cell>
          <cell r="N998">
            <v>10163.3224414486</v>
          </cell>
          <cell r="O998">
            <v>13614.4532536673</v>
          </cell>
          <cell r="P998">
            <v>17918.3777443022</v>
          </cell>
          <cell r="Q998">
            <v>22710.1730312256</v>
          </cell>
          <cell r="R998">
            <v>27873.967839459</v>
          </cell>
          <cell r="S998">
            <v>33438.6414586148</v>
          </cell>
          <cell r="T998">
            <v>39435.3151526112</v>
          </cell>
          <cell r="U998">
            <v>45897.5262099642</v>
          </cell>
          <cell r="V998">
            <v>52861.4155060557</v>
          </cell>
          <cell r="W998">
            <v>60365.9296263484</v>
          </cell>
          <cell r="X998">
            <v>68453.0386809512</v>
          </cell>
          <cell r="Y998">
            <v>77167.971028695</v>
          </cell>
          <cell r="Z998">
            <v>86559.4662234487</v>
          </cell>
          <cell r="AA998">
            <v>96680.0475973149</v>
          </cell>
          <cell r="AB998">
            <v>107586.316005168</v>
          </cell>
          <cell r="AC998">
            <v>119339.266373345</v>
          </cell>
          <cell r="AD998">
            <v>132004.628822829</v>
          </cell>
          <cell r="AE998">
            <v>49643.8991947974</v>
          </cell>
          <cell r="AF998">
            <v>45638.1577907188</v>
          </cell>
          <cell r="AG998">
            <v>42988.6355865479</v>
          </cell>
          <cell r="AH998">
            <v>40501.1932666631</v>
          </cell>
          <cell r="AI998">
            <v>38160.5762537199</v>
          </cell>
          <cell r="AJ998">
            <v>35953.4367925418</v>
          </cell>
          <cell r="AK998">
            <v>33809.22246291</v>
          </cell>
          <cell r="AL998">
            <v>31665.0081332782</v>
          </cell>
          <cell r="AM998">
            <v>29518.8869814784</v>
          </cell>
          <cell r="AN998">
            <v>27374.6726518466</v>
          </cell>
          <cell r="AO998">
            <v>25228.5515000468</v>
          </cell>
          <cell r="AP998">
            <v>23084.337170415</v>
          </cell>
          <cell r="AQ998">
            <v>20938.2160186152</v>
          </cell>
          <cell r="AR998">
            <v>18794.0016889834</v>
          </cell>
          <cell r="AS998">
            <v>17212.2998989329</v>
          </cell>
          <cell r="AT998">
            <v>16193.1106484637</v>
          </cell>
          <cell r="AU998">
            <v>15173.9213979945</v>
          </cell>
          <cell r="AV998">
            <v>14154.7321475253</v>
          </cell>
          <cell r="AW998">
            <v>13135.5428970561</v>
          </cell>
          <cell r="AX998">
            <v>12116.353646587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</row>
        <row r="999">
          <cell r="A999">
            <v>-3635.7462921482</v>
          </cell>
          <cell r="B999">
            <v>-14693.1710736016</v>
          </cell>
          <cell r="C999">
            <v>-12920.6480839272</v>
          </cell>
          <cell r="D999">
            <v>-10012.5325618732</v>
          </cell>
          <cell r="E999">
            <v>-8048.04574670688</v>
          </cell>
          <cell r="F999">
            <v>-6416.07869329478</v>
          </cell>
          <cell r="G999">
            <v>-4721.44848396435</v>
          </cell>
          <cell r="H999">
            <v>-2948.25744416025</v>
          </cell>
          <cell r="I999">
            <v>-1006.6240674282</v>
          </cell>
          <cell r="J999">
            <v>1123.90374491893</v>
          </cell>
          <cell r="K999">
            <v>3455.03318896545</v>
          </cell>
          <cell r="L999">
            <v>6010.37871740275</v>
          </cell>
          <cell r="M999">
            <v>8811.06192036648</v>
          </cell>
          <cell r="N999">
            <v>11889.3810086465</v>
          </cell>
          <cell r="O999">
            <v>15745.8043208988</v>
          </cell>
          <cell r="P999">
            <v>20573.9775613557</v>
          </cell>
          <cell r="Q999">
            <v>25954.2401694748</v>
          </cell>
          <cell r="R999">
            <v>31752.1865463901</v>
          </cell>
          <cell r="S999">
            <v>38000.2425685732</v>
          </cell>
          <cell r="T999">
            <v>44733.3514175564</v>
          </cell>
          <cell r="U999">
            <v>51989.1690048668</v>
          </cell>
          <cell r="V999">
            <v>59808.2745683053</v>
          </cell>
          <cell r="W999">
            <v>68234.3976173632</v>
          </cell>
          <cell r="X999">
            <v>77314.6624970001</v>
          </cell>
          <cell r="Y999">
            <v>87099.8519375444</v>
          </cell>
          <cell r="Z999">
            <v>97644.6910646567</v>
          </cell>
          <cell r="AA999">
            <v>109008.153457726</v>
          </cell>
          <cell r="AB999">
            <v>121253.790968371</v>
          </cell>
          <cell r="AC999">
            <v>134450.089143617</v>
          </cell>
          <cell r="AD999">
            <v>148670.850241486</v>
          </cell>
          <cell r="AE999">
            <v>58255.6376100532</v>
          </cell>
          <cell r="AF999">
            <v>53555.0193391168</v>
          </cell>
          <cell r="AG999">
            <v>50445.8839192676</v>
          </cell>
          <cell r="AH999">
            <v>47526.9444178696</v>
          </cell>
          <cell r="AI999">
            <v>44780.3000425979</v>
          </cell>
          <cell r="AJ999">
            <v>42190.2876001684</v>
          </cell>
          <cell r="AK999">
            <v>39674.1159260787</v>
          </cell>
          <cell r="AL999">
            <v>37157.944251989</v>
          </cell>
          <cell r="AM999">
            <v>34639.5349788588</v>
          </cell>
          <cell r="AN999">
            <v>32123.3633047691</v>
          </cell>
          <cell r="AO999">
            <v>29604.9540316389</v>
          </cell>
          <cell r="AP999">
            <v>27088.7823575492</v>
          </cell>
          <cell r="AQ999">
            <v>24570.373084419</v>
          </cell>
          <cell r="AR999">
            <v>22054.2014103293</v>
          </cell>
          <cell r="AS999">
            <v>20198.1214532173</v>
          </cell>
          <cell r="AT999">
            <v>19002.1332130829</v>
          </cell>
          <cell r="AU999">
            <v>17806.1449729485</v>
          </cell>
          <cell r="AV999">
            <v>16610.1567328141</v>
          </cell>
          <cell r="AW999">
            <v>15414.1684926797</v>
          </cell>
          <cell r="AX999">
            <v>14218.1802525453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</row>
        <row r="1000">
          <cell r="A1000">
            <v>-3359.94533147401</v>
          </cell>
          <cell r="B1000">
            <v>-13634.7037117666</v>
          </cell>
          <cell r="C1000">
            <v>-11917.3272061943</v>
          </cell>
          <cell r="D1000">
            <v>-9219.91955745669</v>
          </cell>
          <cell r="E1000">
            <v>-7423.85000745151</v>
          </cell>
          <cell r="F1000">
            <v>-5920.17533028569</v>
          </cell>
          <cell r="G1000">
            <v>-4348.21648602964</v>
          </cell>
          <cell r="H1000">
            <v>-2693.00441804053</v>
          </cell>
          <cell r="I1000">
            <v>-870.846465730198</v>
          </cell>
          <cell r="J1000">
            <v>1137.67299077406</v>
          </cell>
          <cell r="K1000">
            <v>3344.22497673354</v>
          </cell>
          <cell r="L1000">
            <v>5771.55805627282</v>
          </cell>
          <cell r="M1000">
            <v>8440.2155439975</v>
          </cell>
          <cell r="N1000">
            <v>11380.8711092852</v>
          </cell>
          <cell r="O1000">
            <v>15056.4105911494</v>
          </cell>
          <cell r="P1000">
            <v>19644.0538007045</v>
          </cell>
          <cell r="Q1000">
            <v>24752.8541691467</v>
          </cell>
          <cell r="R1000">
            <v>30258.2639872277</v>
          </cell>
          <cell r="S1000">
            <v>36191.0730772539</v>
          </cell>
          <cell r="T1000">
            <v>42584.4615554555</v>
          </cell>
          <cell r="U1000">
            <v>49474.1853967161</v>
          </cell>
          <cell r="V1000">
            <v>56898.7764051741</v>
          </cell>
          <cell r="W1000">
            <v>64899.7577090619</v>
          </cell>
          <cell r="X1000">
            <v>73521.8759849689</v>
          </cell>
          <cell r="Y1000">
            <v>82813.3517102787</v>
          </cell>
          <cell r="Z1000">
            <v>92826.1488433519</v>
          </cell>
          <cell r="AA1000">
            <v>103616.265439684</v>
          </cell>
          <cell r="AB1000">
            <v>115244.046829348</v>
          </cell>
          <cell r="AC1000">
            <v>127774.523107223</v>
          </cell>
          <cell r="AD1000">
            <v>141277.772823452</v>
          </cell>
          <cell r="AE1000">
            <v>53766.9326876492</v>
          </cell>
          <cell r="AF1000">
            <v>49428.5057725492</v>
          </cell>
          <cell r="AG1000">
            <v>46558.9350031964</v>
          </cell>
          <cell r="AH1000">
            <v>43864.9052040288</v>
          </cell>
          <cell r="AI1000">
            <v>41329.8948719703</v>
          </cell>
          <cell r="AJ1000">
            <v>38939.447691829</v>
          </cell>
          <cell r="AK1000">
            <v>36617.1517118773</v>
          </cell>
          <cell r="AL1000">
            <v>34294.8557319257</v>
          </cell>
          <cell r="AM1000">
            <v>31970.4945640894</v>
          </cell>
          <cell r="AN1000">
            <v>29648.1985841378</v>
          </cell>
          <cell r="AO1000">
            <v>27323.8374163016</v>
          </cell>
          <cell r="AP1000">
            <v>25001.5414363499</v>
          </cell>
          <cell r="AQ1000">
            <v>22677.1802685137</v>
          </cell>
          <cell r="AR1000">
            <v>20354.884288562</v>
          </cell>
          <cell r="AS1000">
            <v>18641.8187345474</v>
          </cell>
          <cell r="AT1000">
            <v>17537.98360647</v>
          </cell>
          <cell r="AU1000">
            <v>16434.1484783926</v>
          </cell>
          <cell r="AV1000">
            <v>15330.3133503151</v>
          </cell>
          <cell r="AW1000">
            <v>14226.4782222377</v>
          </cell>
          <cell r="AX1000">
            <v>13122.6430941603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</row>
        <row r="1001">
          <cell r="A1001">
            <v>-3701.36976046566</v>
          </cell>
          <cell r="B1001">
            <v>-14983.8017984782</v>
          </cell>
          <cell r="C1001">
            <v>-13088.6535457112</v>
          </cell>
          <cell r="D1001">
            <v>-10421.869034988</v>
          </cell>
          <cell r="E1001">
            <v>-8563.61181136931</v>
          </cell>
          <cell r="F1001">
            <v>-6931.69540198881</v>
          </cell>
          <cell r="G1001">
            <v>-5240.64351632781</v>
          </cell>
          <cell r="H1001">
            <v>-3474.52363442293</v>
          </cell>
          <cell r="I1001">
            <v>-1542.24334322285</v>
          </cell>
          <cell r="J1001">
            <v>576.680441477663</v>
          </cell>
          <cell r="K1001">
            <v>2893.74387779235</v>
          </cell>
          <cell r="L1001">
            <v>5432.52101203146</v>
          </cell>
          <cell r="M1001">
            <v>8214.00964131195</v>
          </cell>
          <cell r="N1001">
            <v>11270.6010448662</v>
          </cell>
          <cell r="O1001">
            <v>15110.9676324181</v>
          </cell>
          <cell r="P1001">
            <v>19932.1514214593</v>
          </cell>
          <cell r="Q1001">
            <v>25307.6545345518</v>
          </cell>
          <cell r="R1001">
            <v>31100.4719244724</v>
          </cell>
          <cell r="S1001">
            <v>37343.0007830709</v>
          </cell>
          <cell r="T1001">
            <v>44070.1533803961</v>
          </cell>
          <cell r="U1001">
            <v>51319.5523167527</v>
          </cell>
          <cell r="V1001">
            <v>59131.7409326828</v>
          </cell>
          <cell r="W1001">
            <v>67550.4100536211</v>
          </cell>
          <cell r="X1001">
            <v>76622.6423373269</v>
          </cell>
          <cell r="Y1001">
            <v>86399.1755906423</v>
          </cell>
          <cell r="Z1001">
            <v>96934.6865282151</v>
          </cell>
          <cell r="AA1001">
            <v>108288.096560148</v>
          </cell>
          <cell r="AB1001">
            <v>120522.901318737</v>
          </cell>
          <cell r="AC1001">
            <v>133707.525767233</v>
          </cell>
          <cell r="AD1001">
            <v>147915.706876605</v>
          </cell>
          <cell r="AE1001">
            <v>59270.8091724002</v>
          </cell>
          <cell r="AF1001">
            <v>54488.2772156838</v>
          </cell>
          <cell r="AG1001">
            <v>51324.9615312077</v>
          </cell>
          <cell r="AH1001">
            <v>48355.1561480582</v>
          </cell>
          <cell r="AI1001">
            <v>45560.6483319927</v>
          </cell>
          <cell r="AJ1001">
            <v>42925.501940549</v>
          </cell>
          <cell r="AK1001">
            <v>40365.4830778556</v>
          </cell>
          <cell r="AL1001">
            <v>37805.4642151622</v>
          </cell>
          <cell r="AM1001">
            <v>35243.1687606885</v>
          </cell>
          <cell r="AN1001">
            <v>32683.1498979951</v>
          </cell>
          <cell r="AO1001">
            <v>30120.8544435214</v>
          </cell>
          <cell r="AP1001">
            <v>27560.835580828</v>
          </cell>
          <cell r="AQ1001">
            <v>24998.5401263543</v>
          </cell>
          <cell r="AR1001">
            <v>22438.521263661</v>
          </cell>
          <cell r="AS1001">
            <v>20550.0969761596</v>
          </cell>
          <cell r="AT1001">
            <v>19333.2672638502</v>
          </cell>
          <cell r="AU1001">
            <v>18116.4375515408</v>
          </cell>
          <cell r="AV1001">
            <v>16899.6078392315</v>
          </cell>
          <cell r="AW1001">
            <v>15682.7781269221</v>
          </cell>
          <cell r="AX1001">
            <v>14465.9484146127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DATA1FUEL"/>
    </sheetNames>
    <sheetDataSet>
      <sheetData sheetId="0">
        <row r="2">
          <cell r="A2">
            <v>43106.1485450065</v>
          </cell>
          <cell r="B2">
            <v>42368.5632721042</v>
          </cell>
          <cell r="C2">
            <v>33586.6447410265</v>
          </cell>
          <cell r="D2">
            <v>6328.77260381262</v>
          </cell>
          <cell r="E2">
            <v>6505.98890899245</v>
          </cell>
          <cell r="F2">
            <v>6789.69911724102</v>
          </cell>
          <cell r="G2">
            <v>7385.20377937217</v>
          </cell>
          <cell r="H2">
            <v>6882.39331674095</v>
          </cell>
          <cell r="I2">
            <v>6580.58426697633</v>
          </cell>
          <cell r="J2">
            <v>7620.27766920585</v>
          </cell>
          <cell r="K2">
            <v>7294.5596189082</v>
          </cell>
          <cell r="L2">
            <v>7848.84228413351</v>
          </cell>
          <cell r="M2">
            <v>8576.1835498211</v>
          </cell>
          <cell r="N2">
            <v>9141.03760616026</v>
          </cell>
          <cell r="O2">
            <v>9233.11445511715</v>
          </cell>
          <cell r="P2">
            <v>9996.60430097198</v>
          </cell>
          <cell r="Q2">
            <v>9514.21353918031</v>
          </cell>
          <cell r="R2">
            <v>10132.7884651868</v>
          </cell>
          <cell r="S2">
            <v>9822.52701743405</v>
          </cell>
          <cell r="T2">
            <v>10592.3035838439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7172.02542755299</v>
          </cell>
          <cell r="AF2">
            <v>7049.30557178298</v>
          </cell>
          <cell r="AG2">
            <v>5588.16498897662</v>
          </cell>
          <cell r="AH2">
            <v>6328.77260381262</v>
          </cell>
          <cell r="AI2">
            <v>6505.98890899245</v>
          </cell>
          <cell r="AJ2">
            <v>6789.69911724102</v>
          </cell>
          <cell r="AK2">
            <v>7385.20377937217</v>
          </cell>
          <cell r="AL2">
            <v>6882.39331674095</v>
          </cell>
          <cell r="AM2">
            <v>6580.58426697633</v>
          </cell>
          <cell r="AN2">
            <v>7620.27766920585</v>
          </cell>
          <cell r="AO2">
            <v>7294.5596189082</v>
          </cell>
          <cell r="AP2">
            <v>7848.84228413351</v>
          </cell>
          <cell r="AQ2">
            <v>8576.1835498211</v>
          </cell>
          <cell r="AR2">
            <v>9141.03760616026</v>
          </cell>
          <cell r="AS2">
            <v>9233.11445511715</v>
          </cell>
          <cell r="AT2">
            <v>9996.60430097198</v>
          </cell>
          <cell r="AU2">
            <v>9514.21353918031</v>
          </cell>
          <cell r="AV2">
            <v>10132.7884651868</v>
          </cell>
          <cell r="AW2">
            <v>9822.52701743405</v>
          </cell>
          <cell r="AX2">
            <v>10592.3035838439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3.52433515263863</v>
          </cell>
          <cell r="CN2">
            <v>3.51189617068564</v>
          </cell>
          <cell r="CO2">
            <v>2.71973844818481</v>
          </cell>
          <cell r="CP2">
            <v>3.12845974555048</v>
          </cell>
          <cell r="CQ2">
            <v>3.2208940920066</v>
          </cell>
          <cell r="CR2">
            <v>3.37993836129804</v>
          </cell>
          <cell r="CS2">
            <v>3.65888910210726</v>
          </cell>
          <cell r="CT2">
            <v>3.39683700711383</v>
          </cell>
          <cell r="CU2">
            <v>3.21107684789596</v>
          </cell>
          <cell r="CV2">
            <v>3.74008985251107</v>
          </cell>
          <cell r="CW2">
            <v>3.55815942002654</v>
          </cell>
          <cell r="CX2">
            <v>3.85045497349336</v>
          </cell>
          <cell r="CY2">
            <v>4.24270029021754</v>
          </cell>
          <cell r="CZ2">
            <v>4.52339726889081</v>
          </cell>
          <cell r="DA2">
            <v>4.51311926295623</v>
          </cell>
          <cell r="DB2">
            <v>4.8863108601306</v>
          </cell>
          <cell r="DC2">
            <v>4.6505196707224</v>
          </cell>
          <cell r="DD2">
            <v>4.95287728014144</v>
          </cell>
          <cell r="DE2">
            <v>4.80122239454327</v>
          </cell>
          <cell r="DF2">
            <v>5.17748692228463</v>
          </cell>
          <cell r="DG2">
            <v>5.15070855467329</v>
          </cell>
          <cell r="DH2">
            <v>5.15070855467329</v>
          </cell>
          <cell r="DI2">
            <v>5.15070855467329</v>
          </cell>
          <cell r="DJ2">
            <v>5.15070855467329</v>
          </cell>
          <cell r="DK2">
            <v>5.15070855467329</v>
          </cell>
          <cell r="DL2">
            <v>5.15070855467329</v>
          </cell>
          <cell r="DM2">
            <v>5.15070855467329</v>
          </cell>
          <cell r="DN2">
            <v>5.15070855467329</v>
          </cell>
          <cell r="DO2">
            <v>5.15070855467329</v>
          </cell>
          <cell r="DP2">
            <v>5.15070855467329</v>
          </cell>
          <cell r="DQ2">
            <v>5.57534510255377</v>
          </cell>
          <cell r="DR2">
            <v>5.49935562198576</v>
          </cell>
          <cell r="DS2">
            <v>5.62923286829567</v>
          </cell>
          <cell r="DT2">
            <v>5.54237689930487</v>
          </cell>
          <cell r="DU2">
            <v>5.53406185945713</v>
          </cell>
          <cell r="DV2">
            <v>5.50362562900629</v>
          </cell>
          <cell r="DW2">
            <v>5.52993940164121</v>
          </cell>
          <cell r="DX2">
            <v>5.5510087947026</v>
          </cell>
          <cell r="DY2">
            <v>5.61462675785208</v>
          </cell>
          <cell r="DZ2">
            <v>5.58207794187095</v>
          </cell>
          <cell r="EA2">
            <v>5.616694612906</v>
          </cell>
          <cell r="EB2">
            <v>5.58471080399814</v>
          </cell>
          <cell r="EC2">
            <v>5.53807520681041</v>
          </cell>
          <cell r="ED2">
            <v>5.53653308747642</v>
          </cell>
          <cell r="EE2">
            <v>5.6050377826826</v>
          </cell>
          <cell r="EF2">
            <v>5.6050377826826</v>
          </cell>
          <cell r="EG2">
            <v>5.6050377826826</v>
          </cell>
          <cell r="EH2">
            <v>5.6050377826826</v>
          </cell>
          <cell r="EI2">
            <v>5.6050377826826</v>
          </cell>
          <cell r="EJ2">
            <v>5.6050377826826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</row>
        <row r="3">
          <cell r="A3">
            <v>38574.2014549074</v>
          </cell>
          <cell r="B3">
            <v>33813.1929650486</v>
          </cell>
          <cell r="C3">
            <v>45795.0220405889</v>
          </cell>
          <cell r="D3">
            <v>6383.62896845311</v>
          </cell>
          <cell r="E3">
            <v>7472.52502900421</v>
          </cell>
          <cell r="F3">
            <v>7078.83196354657</v>
          </cell>
          <cell r="G3">
            <v>6196.52636805999</v>
          </cell>
          <cell r="H3">
            <v>7568.38886157833</v>
          </cell>
          <cell r="I3">
            <v>8986.06390623345</v>
          </cell>
          <cell r="J3">
            <v>7597.57532865053</v>
          </cell>
          <cell r="K3">
            <v>7262.21499994841</v>
          </cell>
          <cell r="L3">
            <v>7739.04165246381</v>
          </cell>
          <cell r="M3">
            <v>7684.90083603762</v>
          </cell>
          <cell r="N3">
            <v>8738.61016526418</v>
          </cell>
          <cell r="O3">
            <v>9725.80861800442</v>
          </cell>
          <cell r="P3">
            <v>9549.33089425242</v>
          </cell>
          <cell r="Q3">
            <v>9013.38019640707</v>
          </cell>
          <cell r="R3">
            <v>9173.46617595306</v>
          </cell>
          <cell r="S3">
            <v>9587.77508257522</v>
          </cell>
          <cell r="T3">
            <v>9612.1369715285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6417.99750198735</v>
          </cell>
          <cell r="AF3">
            <v>5625.85821089731</v>
          </cell>
          <cell r="AG3">
            <v>7619.40172380584</v>
          </cell>
          <cell r="AH3">
            <v>6383.62896845311</v>
          </cell>
          <cell r="AI3">
            <v>7472.52502900421</v>
          </cell>
          <cell r="AJ3">
            <v>7078.83196354657</v>
          </cell>
          <cell r="AK3">
            <v>6196.52636805999</v>
          </cell>
          <cell r="AL3">
            <v>7568.38886157833</v>
          </cell>
          <cell r="AM3">
            <v>8986.06390623345</v>
          </cell>
          <cell r="AN3">
            <v>7597.57532865053</v>
          </cell>
          <cell r="AO3">
            <v>7262.21499994841</v>
          </cell>
          <cell r="AP3">
            <v>7739.04165246381</v>
          </cell>
          <cell r="AQ3">
            <v>7684.90083603762</v>
          </cell>
          <cell r="AR3">
            <v>8738.61016526418</v>
          </cell>
          <cell r="AS3">
            <v>9725.80861800442</v>
          </cell>
          <cell r="AT3">
            <v>9549.33089425242</v>
          </cell>
          <cell r="AU3">
            <v>9013.38019640707</v>
          </cell>
          <cell r="AV3">
            <v>9173.46617595306</v>
          </cell>
          <cell r="AW3">
            <v>9587.77508257522</v>
          </cell>
          <cell r="AX3">
            <v>9612.1369715285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3.14711163009114</v>
          </cell>
          <cell r="CN3">
            <v>2.74288803970776</v>
          </cell>
          <cell r="CO3">
            <v>3.81238590269941</v>
          </cell>
          <cell r="CP3">
            <v>3.13879249956604</v>
          </cell>
          <cell r="CQ3">
            <v>3.66241100885466</v>
          </cell>
          <cell r="CR3">
            <v>3.48390816546529</v>
          </cell>
          <cell r="CS3">
            <v>3.07390649781102</v>
          </cell>
          <cell r="CT3">
            <v>3.69345088327686</v>
          </cell>
          <cell r="CU3">
            <v>4.39229465350373</v>
          </cell>
          <cell r="CV3">
            <v>3.74893895819303</v>
          </cell>
          <cell r="CW3">
            <v>3.57359404023961</v>
          </cell>
          <cell r="CX3">
            <v>3.77765124189355</v>
          </cell>
          <cell r="CY3">
            <v>3.76521477483433</v>
          </cell>
          <cell r="CZ3">
            <v>4.40971077474931</v>
          </cell>
          <cell r="DA3">
            <v>4.79008045362534</v>
          </cell>
          <cell r="DB3">
            <v>4.70316300251697</v>
          </cell>
          <cell r="DC3">
            <v>4.43920068712621</v>
          </cell>
          <cell r="DD3">
            <v>4.51804500245678</v>
          </cell>
          <cell r="DE3">
            <v>4.72209723845286</v>
          </cell>
          <cell r="DF3">
            <v>4.73409576861851</v>
          </cell>
          <cell r="DG3">
            <v>5.35350137527988</v>
          </cell>
          <cell r="DH3">
            <v>5.35350137527988</v>
          </cell>
          <cell r="DI3">
            <v>5.35350137527988</v>
          </cell>
          <cell r="DJ3">
            <v>5.35350137527988</v>
          </cell>
          <cell r="DK3">
            <v>5.35350137527988</v>
          </cell>
          <cell r="DL3">
            <v>5.35350137527988</v>
          </cell>
          <cell r="DM3">
            <v>5.35350137527988</v>
          </cell>
          <cell r="DN3">
            <v>5.35350137527988</v>
          </cell>
          <cell r="DO3">
            <v>5.35350137527988</v>
          </cell>
          <cell r="DP3">
            <v>5.35350137527988</v>
          </cell>
          <cell r="DQ3">
            <v>5.58720403554803</v>
          </cell>
          <cell r="DR3">
            <v>5.61937269903446</v>
          </cell>
          <cell r="DS3">
            <v>5.47559290918727</v>
          </cell>
          <cell r="DT3">
            <v>5.57201358055244</v>
          </cell>
          <cell r="DU3">
            <v>5.58994369087556</v>
          </cell>
          <cell r="DV3">
            <v>5.56675413156593</v>
          </cell>
          <cell r="DW3">
            <v>5.52286954145054</v>
          </cell>
          <cell r="DX3">
            <v>5.61407545539989</v>
          </cell>
          <cell r="DY3">
            <v>5.60512331478583</v>
          </cell>
          <cell r="DZ3">
            <v>5.5523109618856</v>
          </cell>
          <cell r="EA3">
            <v>5.56763841328193</v>
          </cell>
          <cell r="EB3">
            <v>5.61270813124048</v>
          </cell>
          <cell r="EC3">
            <v>5.59185175283544</v>
          </cell>
          <cell r="ED3">
            <v>5.4292444416411</v>
          </cell>
          <cell r="EE3">
            <v>5.56275646436469</v>
          </cell>
          <cell r="EF3">
            <v>5.56275646436469</v>
          </cell>
          <cell r="EG3">
            <v>5.56275646436469</v>
          </cell>
          <cell r="EH3">
            <v>5.56275646436469</v>
          </cell>
          <cell r="EI3">
            <v>5.56275646436469</v>
          </cell>
          <cell r="EJ3">
            <v>5.56275646436469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0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0</v>
          </cell>
        </row>
        <row r="4">
          <cell r="A4">
            <v>38610.5103292411</v>
          </cell>
          <cell r="B4">
            <v>30876.9011617376</v>
          </cell>
          <cell r="C4">
            <v>35772.4361687245</v>
          </cell>
          <cell r="D4">
            <v>7119.38868654291</v>
          </cell>
          <cell r="E4">
            <v>8644.516547028</v>
          </cell>
          <cell r="F4">
            <v>7008.26064306166</v>
          </cell>
          <cell r="G4">
            <v>7885.24997462229</v>
          </cell>
          <cell r="H4">
            <v>7598.07725184578</v>
          </cell>
          <cell r="I4">
            <v>6330.64951896421</v>
          </cell>
          <cell r="J4">
            <v>8247.53542323881</v>
          </cell>
          <cell r="K4">
            <v>8054.02196144267</v>
          </cell>
          <cell r="L4">
            <v>8226.1632914831</v>
          </cell>
          <cell r="M4">
            <v>9087.06589654989</v>
          </cell>
          <cell r="N4">
            <v>7725.25234934025</v>
          </cell>
          <cell r="O4">
            <v>9623.90837255324</v>
          </cell>
          <cell r="P4">
            <v>7790.05348529538</v>
          </cell>
          <cell r="Q4">
            <v>9632.01981295791</v>
          </cell>
          <cell r="R4">
            <v>9184.25691270126</v>
          </cell>
          <cell r="S4">
            <v>9849.60463814921</v>
          </cell>
          <cell r="T4">
            <v>10291.0812444453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6424.03859307892</v>
          </cell>
          <cell r="AF4">
            <v>5137.31631636748</v>
          </cell>
          <cell r="AG4">
            <v>5951.83820562713</v>
          </cell>
          <cell r="AH4">
            <v>7119.38868654291</v>
          </cell>
          <cell r="AI4">
            <v>8644.516547028</v>
          </cell>
          <cell r="AJ4">
            <v>7008.26064306166</v>
          </cell>
          <cell r="AK4">
            <v>7885.24997462229</v>
          </cell>
          <cell r="AL4">
            <v>7598.07725184578</v>
          </cell>
          <cell r="AM4">
            <v>6330.64951896421</v>
          </cell>
          <cell r="AN4">
            <v>8247.53542323881</v>
          </cell>
          <cell r="AO4">
            <v>8054.02196144267</v>
          </cell>
          <cell r="AP4">
            <v>8226.1632914831</v>
          </cell>
          <cell r="AQ4">
            <v>9087.06589654989</v>
          </cell>
          <cell r="AR4">
            <v>7725.25234934025</v>
          </cell>
          <cell r="AS4">
            <v>9623.90837255324</v>
          </cell>
          <cell r="AT4">
            <v>7790.05348529538</v>
          </cell>
          <cell r="AU4">
            <v>9632.01981295791</v>
          </cell>
          <cell r="AV4">
            <v>9184.25691270126</v>
          </cell>
          <cell r="AW4">
            <v>9849.60463814921</v>
          </cell>
          <cell r="AX4">
            <v>10291.0812444453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3.17716331194679</v>
          </cell>
          <cell r="CN4">
            <v>2.54556100013331</v>
          </cell>
          <cell r="CO4">
            <v>2.91802479075088</v>
          </cell>
          <cell r="CP4">
            <v>3.58878973790126</v>
          </cell>
          <cell r="CQ4">
            <v>4.24733959035071</v>
          </cell>
          <cell r="CR4">
            <v>3.48019161114779</v>
          </cell>
          <cell r="CS4">
            <v>3.98088430498167</v>
          </cell>
          <cell r="CT4">
            <v>3.76833346718142</v>
          </cell>
          <cell r="CU4">
            <v>3.12805370946794</v>
          </cell>
          <cell r="CV4">
            <v>4.0636881739886</v>
          </cell>
          <cell r="CW4">
            <v>3.9462440882922</v>
          </cell>
          <cell r="CX4">
            <v>4.17242731361768</v>
          </cell>
          <cell r="CY4">
            <v>4.495420527252</v>
          </cell>
          <cell r="CZ4">
            <v>3.8428910556423</v>
          </cell>
          <cell r="DA4">
            <v>4.8039357381427</v>
          </cell>
          <cell r="DB4">
            <v>3.88853622575848</v>
          </cell>
          <cell r="DC4">
            <v>4.80798470005498</v>
          </cell>
          <cell r="DD4">
            <v>4.58447631702716</v>
          </cell>
          <cell r="DE4">
            <v>4.91659582532245</v>
          </cell>
          <cell r="DF4">
            <v>5.13696629898448</v>
          </cell>
          <cell r="DG4">
            <v>5.02371915360889</v>
          </cell>
          <cell r="DH4">
            <v>5.02371915360889</v>
          </cell>
          <cell r="DI4">
            <v>5.02371915360889</v>
          </cell>
          <cell r="DJ4">
            <v>5.02371915360889</v>
          </cell>
          <cell r="DK4">
            <v>5.02371915360889</v>
          </cell>
          <cell r="DL4">
            <v>5.02371915360889</v>
          </cell>
          <cell r="DM4">
            <v>5.02371915360889</v>
          </cell>
          <cell r="DN4">
            <v>5.02371915360889</v>
          </cell>
          <cell r="DO4">
            <v>5.02371915360889</v>
          </cell>
          <cell r="DP4">
            <v>5.02371915360889</v>
          </cell>
          <cell r="DQ4">
            <v>5.53956596070551</v>
          </cell>
          <cell r="DR4">
            <v>5.52916988521883</v>
          </cell>
          <cell r="DS4">
            <v>5.58816569842027</v>
          </cell>
          <cell r="DT4">
            <v>5.43502849378017</v>
          </cell>
          <cell r="DU4">
            <v>5.57610392914293</v>
          </cell>
          <cell r="DV4">
            <v>5.51714280014811</v>
          </cell>
          <cell r="DW4">
            <v>5.42679036438506</v>
          </cell>
          <cell r="DX4">
            <v>5.52409976090228</v>
          </cell>
          <cell r="DY4">
            <v>5.5447402341395</v>
          </cell>
          <cell r="DZ4">
            <v>5.56046293255563</v>
          </cell>
          <cell r="EA4">
            <v>5.59159877070427</v>
          </cell>
          <cell r="EB4">
            <v>5.40151618740968</v>
          </cell>
          <cell r="EC4">
            <v>5.53809611326183</v>
          </cell>
          <cell r="ED4">
            <v>5.5075917123968</v>
          </cell>
          <cell r="EE4">
            <v>5.48859803519447</v>
          </cell>
          <cell r="EF4">
            <v>5.48859803519447</v>
          </cell>
          <cell r="EG4">
            <v>5.48859803519447</v>
          </cell>
          <cell r="EH4">
            <v>5.48859803519447</v>
          </cell>
          <cell r="EI4">
            <v>5.48859803519447</v>
          </cell>
          <cell r="EJ4">
            <v>5.48859803519447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</row>
        <row r="5">
          <cell r="A5">
            <v>42166.7453555632</v>
          </cell>
          <cell r="B5">
            <v>45212.7352359574</v>
          </cell>
          <cell r="C5">
            <v>44087.363495981</v>
          </cell>
          <cell r="D5">
            <v>6401.27183277769</v>
          </cell>
          <cell r="E5">
            <v>7462.6311397016</v>
          </cell>
          <cell r="F5">
            <v>6867.19788425835</v>
          </cell>
          <cell r="G5">
            <v>7845.91079838177</v>
          </cell>
          <cell r="H5">
            <v>7969.52687852331</v>
          </cell>
          <cell r="I5">
            <v>8058.25768461343</v>
          </cell>
          <cell r="J5">
            <v>9227.47080820933</v>
          </cell>
          <cell r="K5">
            <v>8388.7657375669</v>
          </cell>
          <cell r="L5">
            <v>8020.5442725829</v>
          </cell>
          <cell r="M5">
            <v>8823.76861313592</v>
          </cell>
          <cell r="N5">
            <v>7386.53978616996</v>
          </cell>
          <cell r="O5">
            <v>9135.74427810345</v>
          </cell>
          <cell r="P5">
            <v>10160.5605111272</v>
          </cell>
          <cell r="Q5">
            <v>10735.2816200394</v>
          </cell>
          <cell r="R5">
            <v>9885.11081469137</v>
          </cell>
          <cell r="S5">
            <v>9787.0430825722</v>
          </cell>
          <cell r="T5">
            <v>9089.83973539586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7015.72699243816</v>
          </cell>
          <cell r="AF5">
            <v>7522.52051521014</v>
          </cell>
          <cell r="AG5">
            <v>7335.28052725035</v>
          </cell>
          <cell r="AH5">
            <v>6401.27183277769</v>
          </cell>
          <cell r="AI5">
            <v>7462.6311397016</v>
          </cell>
          <cell r="AJ5">
            <v>6867.19788425835</v>
          </cell>
          <cell r="AK5">
            <v>7845.91079838177</v>
          </cell>
          <cell r="AL5">
            <v>7969.52687852331</v>
          </cell>
          <cell r="AM5">
            <v>8058.25768461343</v>
          </cell>
          <cell r="AN5">
            <v>9227.47080820933</v>
          </cell>
          <cell r="AO5">
            <v>8388.7657375669</v>
          </cell>
          <cell r="AP5">
            <v>8020.5442725829</v>
          </cell>
          <cell r="AQ5">
            <v>8823.76861313592</v>
          </cell>
          <cell r="AR5">
            <v>7386.53978616996</v>
          </cell>
          <cell r="AS5">
            <v>9135.74427810345</v>
          </cell>
          <cell r="AT5">
            <v>10160.5605111272</v>
          </cell>
          <cell r="AU5">
            <v>10735.2816200394</v>
          </cell>
          <cell r="AV5">
            <v>9885.11081469137</v>
          </cell>
          <cell r="AW5">
            <v>9787.0430825722</v>
          </cell>
          <cell r="AX5">
            <v>9089.83973539586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3.44902830345225</v>
          </cell>
          <cell r="CN5">
            <v>3.70153791734738</v>
          </cell>
          <cell r="CO5">
            <v>3.61255198825358</v>
          </cell>
          <cell r="CP5">
            <v>3.18716303803984</v>
          </cell>
          <cell r="CQ5">
            <v>3.68736071285211</v>
          </cell>
          <cell r="CR5">
            <v>3.40125541310864</v>
          </cell>
          <cell r="CS5">
            <v>3.87013525740375</v>
          </cell>
          <cell r="CT5">
            <v>3.95762064301076</v>
          </cell>
          <cell r="CU5">
            <v>3.96316783172206</v>
          </cell>
          <cell r="CV5">
            <v>4.50752696802575</v>
          </cell>
          <cell r="CW5">
            <v>4.10938906584281</v>
          </cell>
          <cell r="CX5">
            <v>3.90575251488001</v>
          </cell>
          <cell r="CY5">
            <v>4.33271288813533</v>
          </cell>
          <cell r="CZ5">
            <v>3.67094607035576</v>
          </cell>
          <cell r="DA5">
            <v>4.51337995898904</v>
          </cell>
          <cell r="DB5">
            <v>5.01967533098871</v>
          </cell>
          <cell r="DC5">
            <v>5.3036078334767</v>
          </cell>
          <cell r="DD5">
            <v>4.8835934637912</v>
          </cell>
          <cell r="DE5">
            <v>4.83514454454649</v>
          </cell>
          <cell r="DF5">
            <v>4.49070149549707</v>
          </cell>
          <cell r="DG5">
            <v>5.21218001742712</v>
          </cell>
          <cell r="DH5">
            <v>5.21218001742712</v>
          </cell>
          <cell r="DI5">
            <v>5.21218001742712</v>
          </cell>
          <cell r="DJ5">
            <v>5.21218001742712</v>
          </cell>
          <cell r="DK5">
            <v>5.21218001742712</v>
          </cell>
          <cell r="DL5">
            <v>5.21218001742712</v>
          </cell>
          <cell r="DM5">
            <v>5.21218001742712</v>
          </cell>
          <cell r="DN5">
            <v>5.21218001742712</v>
          </cell>
          <cell r="DO5">
            <v>5.21218001742712</v>
          </cell>
          <cell r="DP5">
            <v>5.21218001742712</v>
          </cell>
          <cell r="DQ5">
            <v>5.57292319783436</v>
          </cell>
          <cell r="DR5">
            <v>5.56786009149421</v>
          </cell>
          <cell r="DS5">
            <v>5.56300893222119</v>
          </cell>
          <cell r="DT5">
            <v>5.50261497117888</v>
          </cell>
          <cell r="DU5">
            <v>5.5447693780117</v>
          </cell>
          <cell r="DV5">
            <v>5.53155776137211</v>
          </cell>
          <cell r="DW5">
            <v>5.55423637503149</v>
          </cell>
          <cell r="DX5">
            <v>5.51703212224046</v>
          </cell>
          <cell r="DY5">
            <v>5.57064935209076</v>
          </cell>
          <cell r="DZ5">
            <v>5.60856143948313</v>
          </cell>
          <cell r="EA5">
            <v>5.59278264012142</v>
          </cell>
          <cell r="EB5">
            <v>5.62608455445429</v>
          </cell>
          <cell r="EC5">
            <v>5.57957777339444</v>
          </cell>
          <cell r="ED5">
            <v>5.51277379637833</v>
          </cell>
          <cell r="EE5">
            <v>5.54560808214604</v>
          </cell>
          <cell r="EF5">
            <v>5.54560808214604</v>
          </cell>
          <cell r="EG5">
            <v>5.54560808214604</v>
          </cell>
          <cell r="EH5">
            <v>5.54560808214604</v>
          </cell>
          <cell r="EI5">
            <v>5.54560808214604</v>
          </cell>
          <cell r="EJ5">
            <v>5.54560808214604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</row>
        <row r="6">
          <cell r="A6">
            <v>37065.2675810702</v>
          </cell>
          <cell r="B6">
            <v>34767.272629959</v>
          </cell>
          <cell r="C6">
            <v>41183.3575563468</v>
          </cell>
          <cell r="D6">
            <v>7820.18176719287</v>
          </cell>
          <cell r="E6">
            <v>7100.52611905171</v>
          </cell>
          <cell r="F6">
            <v>6765.34531232619</v>
          </cell>
          <cell r="G6">
            <v>6637.96238509037</v>
          </cell>
          <cell r="H6">
            <v>7354.59241375591</v>
          </cell>
          <cell r="I6">
            <v>7888.0412333191</v>
          </cell>
          <cell r="J6">
            <v>7872.05357654907</v>
          </cell>
          <cell r="K6">
            <v>8065.90380124405</v>
          </cell>
          <cell r="L6">
            <v>8347.4416428577</v>
          </cell>
          <cell r="M6">
            <v>10440.4541138681</v>
          </cell>
          <cell r="N6">
            <v>9513.86771301216</v>
          </cell>
          <cell r="O6">
            <v>8965.86645297962</v>
          </cell>
          <cell r="P6">
            <v>8357.81924371707</v>
          </cell>
          <cell r="Q6">
            <v>9279.99983612043</v>
          </cell>
          <cell r="R6">
            <v>11257.3918534843</v>
          </cell>
          <cell r="S6">
            <v>10239.8301072079</v>
          </cell>
          <cell r="T6">
            <v>10114.7009061196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6166.94022879214</v>
          </cell>
          <cell r="AF6">
            <v>5784.59852631901</v>
          </cell>
          <cell r="AG6">
            <v>6852.11037301873</v>
          </cell>
          <cell r="AH6">
            <v>7820.18176719287</v>
          </cell>
          <cell r="AI6">
            <v>7100.52611905171</v>
          </cell>
          <cell r="AJ6">
            <v>6765.34531232619</v>
          </cell>
          <cell r="AK6">
            <v>6637.96238509037</v>
          </cell>
          <cell r="AL6">
            <v>7354.59241375591</v>
          </cell>
          <cell r="AM6">
            <v>7888.0412333191</v>
          </cell>
          <cell r="AN6">
            <v>7872.05357654907</v>
          </cell>
          <cell r="AO6">
            <v>8065.90380124405</v>
          </cell>
          <cell r="AP6">
            <v>8347.4416428577</v>
          </cell>
          <cell r="AQ6">
            <v>10440.4541138681</v>
          </cell>
          <cell r="AR6">
            <v>9513.86771301216</v>
          </cell>
          <cell r="AS6">
            <v>8965.86645297962</v>
          </cell>
          <cell r="AT6">
            <v>8357.81924371707</v>
          </cell>
          <cell r="AU6">
            <v>9279.99983612043</v>
          </cell>
          <cell r="AV6">
            <v>11257.3918534843</v>
          </cell>
          <cell r="AW6">
            <v>10239.8301072079</v>
          </cell>
          <cell r="AX6">
            <v>10114.7009061196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3.01479531970165</v>
          </cell>
          <cell r="CN6">
            <v>2.79286272574989</v>
          </cell>
          <cell r="CO6">
            <v>3.4044370852471</v>
          </cell>
          <cell r="CP6">
            <v>3.85844739537427</v>
          </cell>
          <cell r="CQ6">
            <v>3.5453212224473</v>
          </cell>
          <cell r="CR6">
            <v>3.32487885419532</v>
          </cell>
          <cell r="CS6">
            <v>3.25978224327883</v>
          </cell>
          <cell r="CT6">
            <v>3.60633648074374</v>
          </cell>
          <cell r="CU6">
            <v>3.92226454885231</v>
          </cell>
          <cell r="CV6">
            <v>3.85590782069598</v>
          </cell>
          <cell r="CW6">
            <v>3.93456273988382</v>
          </cell>
          <cell r="CX6">
            <v>4.09366202988425</v>
          </cell>
          <cell r="CY6">
            <v>5.20809272204381</v>
          </cell>
          <cell r="CZ6">
            <v>4.70754923536972</v>
          </cell>
          <cell r="DA6">
            <v>4.38970148117451</v>
          </cell>
          <cell r="DB6">
            <v>4.09200066785971</v>
          </cell>
          <cell r="DC6">
            <v>4.54350165034849</v>
          </cell>
          <cell r="DD6">
            <v>5.51163570777692</v>
          </cell>
          <cell r="DE6">
            <v>5.01343597122706</v>
          </cell>
          <cell r="DF6">
            <v>4.95217252923446</v>
          </cell>
          <cell r="DG6">
            <v>5.02966109143686</v>
          </cell>
          <cell r="DH6">
            <v>5.02966109143686</v>
          </cell>
          <cell r="DI6">
            <v>5.02966109143686</v>
          </cell>
          <cell r="DJ6">
            <v>5.02966109143686</v>
          </cell>
          <cell r="DK6">
            <v>5.02966109143686</v>
          </cell>
          <cell r="DL6">
            <v>5.02966109143686</v>
          </cell>
          <cell r="DM6">
            <v>5.02966109143686</v>
          </cell>
          <cell r="DN6">
            <v>5.02966109143686</v>
          </cell>
          <cell r="DO6">
            <v>5.02966109143686</v>
          </cell>
          <cell r="DP6">
            <v>5.02966109143686</v>
          </cell>
          <cell r="DQ6">
            <v>5.60426989647082</v>
          </cell>
          <cell r="DR6">
            <v>5.67454139241475</v>
          </cell>
          <cell r="DS6">
            <v>5.51424645587058</v>
          </cell>
          <cell r="DT6">
            <v>5.5527919214971</v>
          </cell>
          <cell r="DU6">
            <v>5.48708988438331</v>
          </cell>
          <cell r="DV6">
            <v>5.57469713915214</v>
          </cell>
          <cell r="DW6">
            <v>5.5789610955803</v>
          </cell>
          <cell r="DX6">
            <v>5.5872679558481</v>
          </cell>
          <cell r="DY6">
            <v>5.50984555043099</v>
          </cell>
          <cell r="DZ6">
            <v>5.59330540968283</v>
          </cell>
          <cell r="EA6">
            <v>5.61647330076718</v>
          </cell>
          <cell r="EB6">
            <v>5.58661241796838</v>
          </cell>
          <cell r="EC6">
            <v>5.49221862977626</v>
          </cell>
          <cell r="ED6">
            <v>5.53693433490064</v>
          </cell>
          <cell r="EE6">
            <v>5.59582873339804</v>
          </cell>
          <cell r="EF6">
            <v>5.59582873339804</v>
          </cell>
          <cell r="EG6">
            <v>5.59582873339804</v>
          </cell>
          <cell r="EH6">
            <v>5.59582873339804</v>
          </cell>
          <cell r="EI6">
            <v>5.59582873339804</v>
          </cell>
          <cell r="EJ6">
            <v>5.59582873339804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</row>
        <row r="7">
          <cell r="A7">
            <v>37998.5253427035</v>
          </cell>
          <cell r="B7">
            <v>34628.5425704059</v>
          </cell>
          <cell r="C7">
            <v>33215.89506969</v>
          </cell>
          <cell r="D7">
            <v>7884.4249563895</v>
          </cell>
          <cell r="E7">
            <v>8033.78346192157</v>
          </cell>
          <cell r="F7">
            <v>6823.95474603762</v>
          </cell>
          <cell r="G7">
            <v>7003.07036489394</v>
          </cell>
          <cell r="H7">
            <v>7329.68544493223</v>
          </cell>
          <cell r="I7">
            <v>7369.24748476983</v>
          </cell>
          <cell r="J7">
            <v>7656.76351744426</v>
          </cell>
          <cell r="K7">
            <v>7542.96469153572</v>
          </cell>
          <cell r="L7">
            <v>7894.58897048015</v>
          </cell>
          <cell r="M7">
            <v>8555.96052250718</v>
          </cell>
          <cell r="N7">
            <v>9125.79032748066</v>
          </cell>
          <cell r="O7">
            <v>8974.04192948039</v>
          </cell>
          <cell r="P7">
            <v>9550.1143948219</v>
          </cell>
          <cell r="Q7">
            <v>8977.62071833997</v>
          </cell>
          <cell r="R7">
            <v>10324.2869023078</v>
          </cell>
          <cell r="S7">
            <v>10180.7339396063</v>
          </cell>
          <cell r="T7">
            <v>8878.71874764359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6322.2161841447</v>
          </cell>
          <cell r="AF7">
            <v>5761.51654037815</v>
          </cell>
          <cell r="AG7">
            <v>5526.47944851814</v>
          </cell>
          <cell r="AH7">
            <v>7884.4249563895</v>
          </cell>
          <cell r="AI7">
            <v>8033.78346192157</v>
          </cell>
          <cell r="AJ7">
            <v>6823.95474603762</v>
          </cell>
          <cell r="AK7">
            <v>7003.07036489394</v>
          </cell>
          <cell r="AL7">
            <v>7329.68544493223</v>
          </cell>
          <cell r="AM7">
            <v>7369.24748476983</v>
          </cell>
          <cell r="AN7">
            <v>7656.76351744426</v>
          </cell>
          <cell r="AO7">
            <v>7542.96469153572</v>
          </cell>
          <cell r="AP7">
            <v>7894.58897048015</v>
          </cell>
          <cell r="AQ7">
            <v>8555.96052250718</v>
          </cell>
          <cell r="AR7">
            <v>9125.79032748066</v>
          </cell>
          <cell r="AS7">
            <v>8974.04192948039</v>
          </cell>
          <cell r="AT7">
            <v>9550.1143948219</v>
          </cell>
          <cell r="AU7">
            <v>8977.62071833997</v>
          </cell>
          <cell r="AV7">
            <v>10324.2869023078</v>
          </cell>
          <cell r="AW7">
            <v>10180.7339396063</v>
          </cell>
          <cell r="AX7">
            <v>8878.71874764359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3.12490093357855</v>
          </cell>
          <cell r="CN7">
            <v>2.82250392324064</v>
          </cell>
          <cell r="CO7">
            <v>2.71719516275414</v>
          </cell>
          <cell r="CP7">
            <v>3.89684062328215</v>
          </cell>
          <cell r="CQ7">
            <v>4.02253077154034</v>
          </cell>
          <cell r="CR7">
            <v>3.39786905892566</v>
          </cell>
          <cell r="CS7">
            <v>3.50016304808083</v>
          </cell>
          <cell r="CT7">
            <v>3.6058213173959</v>
          </cell>
          <cell r="CU7">
            <v>3.68145730865716</v>
          </cell>
          <cell r="CV7">
            <v>3.82713140644002</v>
          </cell>
          <cell r="CW7">
            <v>3.81120021132452</v>
          </cell>
          <cell r="CX7">
            <v>3.83559243237493</v>
          </cell>
          <cell r="CY7">
            <v>4.18441679129623</v>
          </cell>
          <cell r="CZ7">
            <v>4.46873755661845</v>
          </cell>
          <cell r="DA7">
            <v>4.36961933674436</v>
          </cell>
          <cell r="DB7">
            <v>4.6501191832687</v>
          </cell>
          <cell r="DC7">
            <v>4.37136191217757</v>
          </cell>
          <cell r="DD7">
            <v>5.02707743522131</v>
          </cell>
          <cell r="DE7">
            <v>4.95717896510087</v>
          </cell>
          <cell r="DF7">
            <v>4.32320479780335</v>
          </cell>
          <cell r="DG7">
            <v>5.762090869166</v>
          </cell>
          <cell r="DH7">
            <v>5.762090869166</v>
          </cell>
          <cell r="DI7">
            <v>5.762090869166</v>
          </cell>
          <cell r="DJ7">
            <v>5.762090869166</v>
          </cell>
          <cell r="DK7">
            <v>5.762090869166</v>
          </cell>
          <cell r="DL7">
            <v>5.762090869166</v>
          </cell>
          <cell r="DM7">
            <v>5.762090869166</v>
          </cell>
          <cell r="DN7">
            <v>5.762090869166</v>
          </cell>
          <cell r="DO7">
            <v>5.762090869166</v>
          </cell>
          <cell r="DP7">
            <v>5.762090869166</v>
          </cell>
          <cell r="DQ7">
            <v>5.54294059194311</v>
          </cell>
          <cell r="DR7">
            <v>5.59254380232372</v>
          </cell>
          <cell r="DS7">
            <v>5.5723047768252</v>
          </cell>
          <cell r="DT7">
            <v>5.54325063617487</v>
          </cell>
          <cell r="DU7">
            <v>5.47177060889749</v>
          </cell>
          <cell r="DV7">
            <v>5.50220332310615</v>
          </cell>
          <cell r="DW7">
            <v>5.48160011029043</v>
          </cell>
          <cell r="DX7">
            <v>5.56914173457112</v>
          </cell>
          <cell r="DY7">
            <v>5.48416494980898</v>
          </cell>
          <cell r="DZ7">
            <v>5.48124223251611</v>
          </cell>
          <cell r="EA7">
            <v>5.42234874665819</v>
          </cell>
          <cell r="EB7">
            <v>5.6390274147651</v>
          </cell>
          <cell r="EC7">
            <v>5.60197248554558</v>
          </cell>
          <cell r="ED7">
            <v>5.59490571195869</v>
          </cell>
          <cell r="EE7">
            <v>5.6266723369707</v>
          </cell>
          <cell r="EF7">
            <v>5.6266723369707</v>
          </cell>
          <cell r="EG7">
            <v>5.6266723369707</v>
          </cell>
          <cell r="EH7">
            <v>5.6266723369707</v>
          </cell>
          <cell r="EI7">
            <v>5.6266723369707</v>
          </cell>
          <cell r="EJ7">
            <v>5.6266723369707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</row>
        <row r="8">
          <cell r="A8">
            <v>33831.5429916203</v>
          </cell>
          <cell r="B8">
            <v>37496.5238694309</v>
          </cell>
          <cell r="C8">
            <v>32701.072929593</v>
          </cell>
          <cell r="D8">
            <v>6295.90667170061</v>
          </cell>
          <cell r="E8">
            <v>6986.74788220511</v>
          </cell>
          <cell r="F8">
            <v>7245.19605459757</v>
          </cell>
          <cell r="G8">
            <v>6634.41243709609</v>
          </cell>
          <cell r="H8">
            <v>7383.04629626181</v>
          </cell>
          <cell r="I8">
            <v>7668.2223447506</v>
          </cell>
          <cell r="J8">
            <v>7723.05258560199</v>
          </cell>
          <cell r="K8">
            <v>7578.45301279265</v>
          </cell>
          <cell r="L8">
            <v>8503.31552724118</v>
          </cell>
          <cell r="M8">
            <v>9516.58781549846</v>
          </cell>
          <cell r="N8">
            <v>7858.15023545978</v>
          </cell>
          <cell r="O8">
            <v>8813.30459955251</v>
          </cell>
          <cell r="P8">
            <v>8145.26456889474</v>
          </cell>
          <cell r="Q8">
            <v>10536.9194649252</v>
          </cell>
          <cell r="R8">
            <v>11442.1847154522</v>
          </cell>
          <cell r="S8">
            <v>10568.124866956</v>
          </cell>
          <cell r="T8">
            <v>10794.2401338645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5628.91129871914</v>
          </cell>
          <cell r="AF8">
            <v>6238.69289448637</v>
          </cell>
          <cell r="AG8">
            <v>5440.82304904678</v>
          </cell>
          <cell r="AH8">
            <v>6295.90667170061</v>
          </cell>
          <cell r="AI8">
            <v>6986.74788220511</v>
          </cell>
          <cell r="AJ8">
            <v>7245.19605459757</v>
          </cell>
          <cell r="AK8">
            <v>6634.41243709609</v>
          </cell>
          <cell r="AL8">
            <v>7383.04629626181</v>
          </cell>
          <cell r="AM8">
            <v>7668.2223447506</v>
          </cell>
          <cell r="AN8">
            <v>7723.05258560199</v>
          </cell>
          <cell r="AO8">
            <v>7578.45301279265</v>
          </cell>
          <cell r="AP8">
            <v>8503.31552724118</v>
          </cell>
          <cell r="AQ8">
            <v>9516.58781549846</v>
          </cell>
          <cell r="AR8">
            <v>7858.15023545978</v>
          </cell>
          <cell r="AS8">
            <v>8813.30459955251</v>
          </cell>
          <cell r="AT8">
            <v>8145.26456889474</v>
          </cell>
          <cell r="AU8">
            <v>10536.9194649252</v>
          </cell>
          <cell r="AV8">
            <v>11442.1847154522</v>
          </cell>
          <cell r="AW8">
            <v>10568.124866956</v>
          </cell>
          <cell r="AX8">
            <v>10794.2401338645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2.78781133877789</v>
          </cell>
          <cell r="CN8">
            <v>3.09763350916418</v>
          </cell>
          <cell r="CO8">
            <v>2.71184359575511</v>
          </cell>
          <cell r="CP8">
            <v>3.09793759656761</v>
          </cell>
          <cell r="CQ8">
            <v>3.4287392933391</v>
          </cell>
          <cell r="CR8">
            <v>3.55641436011735</v>
          </cell>
          <cell r="CS8">
            <v>3.29651040978959</v>
          </cell>
          <cell r="CT8">
            <v>3.62305960818234</v>
          </cell>
          <cell r="CU8">
            <v>3.7785905066304</v>
          </cell>
          <cell r="CV8">
            <v>3.85353946461838</v>
          </cell>
          <cell r="CW8">
            <v>3.79118136891849</v>
          </cell>
          <cell r="CX8">
            <v>4.21412979721023</v>
          </cell>
          <cell r="CY8">
            <v>4.65716004883539</v>
          </cell>
          <cell r="CZ8">
            <v>3.90163815701041</v>
          </cell>
          <cell r="DA8">
            <v>4.38852206619449</v>
          </cell>
          <cell r="DB8">
            <v>4.05587630517181</v>
          </cell>
          <cell r="DC8">
            <v>5.24678377550759</v>
          </cell>
          <cell r="DD8">
            <v>5.69755414011048</v>
          </cell>
          <cell r="DE8">
            <v>5.26232228252838</v>
          </cell>
          <cell r="DF8">
            <v>5.37491476439744</v>
          </cell>
          <cell r="DG8">
            <v>5.32218182795509</v>
          </cell>
          <cell r="DH8">
            <v>5.32218182795509</v>
          </cell>
          <cell r="DI8">
            <v>5.32218182795509</v>
          </cell>
          <cell r="DJ8">
            <v>5.32218182795509</v>
          </cell>
          <cell r="DK8">
            <v>5.32218182795509</v>
          </cell>
          <cell r="DL8">
            <v>5.32218182795509</v>
          </cell>
          <cell r="DM8">
            <v>5.32218182795509</v>
          </cell>
          <cell r="DN8">
            <v>5.32218182795509</v>
          </cell>
          <cell r="DO8">
            <v>5.32218182795509</v>
          </cell>
          <cell r="DP8">
            <v>5.32218182795509</v>
          </cell>
          <cell r="DQ8">
            <v>5.53182153200217</v>
          </cell>
          <cell r="DR8">
            <v>5.51786040840402</v>
          </cell>
          <cell r="DS8">
            <v>5.49676409851568</v>
          </cell>
          <cell r="DT8">
            <v>5.56791698891336</v>
          </cell>
          <cell r="DU8">
            <v>5.5827443798151</v>
          </cell>
          <cell r="DV8">
            <v>5.58142280240988</v>
          </cell>
          <cell r="DW8">
            <v>5.51385258072351</v>
          </cell>
          <cell r="DX8">
            <v>5.58299511652126</v>
          </cell>
          <cell r="DY8">
            <v>5.55996430545137</v>
          </cell>
          <cell r="DZ8">
            <v>5.49080874193847</v>
          </cell>
          <cell r="EA8">
            <v>5.47662666227922</v>
          </cell>
          <cell r="EB8">
            <v>5.52824805837173</v>
          </cell>
          <cell r="EC8">
            <v>5.59844262527605</v>
          </cell>
          <cell r="ED8">
            <v>5.51798446214284</v>
          </cell>
          <cell r="EE8">
            <v>5.50208923062617</v>
          </cell>
          <cell r="EF8">
            <v>5.50208923062617</v>
          </cell>
          <cell r="EG8">
            <v>5.50208923062617</v>
          </cell>
          <cell r="EH8">
            <v>5.50208923062617</v>
          </cell>
          <cell r="EI8">
            <v>5.50208923062617</v>
          </cell>
          <cell r="EJ8">
            <v>5.50208923062617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</row>
        <row r="9">
          <cell r="A9">
            <v>40854.7284934338</v>
          </cell>
          <cell r="B9">
            <v>32936.3506776295</v>
          </cell>
          <cell r="C9">
            <v>35779.6057509107</v>
          </cell>
          <cell r="D9">
            <v>6404.41115071934</v>
          </cell>
          <cell r="E9">
            <v>7407.60447239915</v>
          </cell>
          <cell r="F9">
            <v>6856.46515273169</v>
          </cell>
          <cell r="G9">
            <v>7917.52889016783</v>
          </cell>
          <cell r="H9">
            <v>7339.43141573504</v>
          </cell>
          <cell r="I9">
            <v>8015.29488143346</v>
          </cell>
          <cell r="J9">
            <v>7484.70027277546</v>
          </cell>
          <cell r="K9">
            <v>7466.21788527095</v>
          </cell>
          <cell r="L9">
            <v>7767.19366946895</v>
          </cell>
          <cell r="M9">
            <v>8006.90391551958</v>
          </cell>
          <cell r="N9">
            <v>8767.80850027623</v>
          </cell>
          <cell r="O9">
            <v>8124.41346813422</v>
          </cell>
          <cell r="P9">
            <v>9797.91043052973</v>
          </cell>
          <cell r="Q9">
            <v>10218.895655356</v>
          </cell>
          <cell r="R9">
            <v>9030.91372162337</v>
          </cell>
          <cell r="S9">
            <v>9182.19493756333</v>
          </cell>
          <cell r="T9">
            <v>9664.99642298487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6797.43288326379</v>
          </cell>
          <cell r="AF9">
            <v>5479.9686941209</v>
          </cell>
          <cell r="AG9">
            <v>5953.03108477501</v>
          </cell>
          <cell r="AH9">
            <v>6404.41115071934</v>
          </cell>
          <cell r="AI9">
            <v>7407.60447239915</v>
          </cell>
          <cell r="AJ9">
            <v>6856.46515273169</v>
          </cell>
          <cell r="AK9">
            <v>7917.52889016783</v>
          </cell>
          <cell r="AL9">
            <v>7339.43141573504</v>
          </cell>
          <cell r="AM9">
            <v>8015.29488143346</v>
          </cell>
          <cell r="AN9">
            <v>7484.70027277546</v>
          </cell>
          <cell r="AO9">
            <v>7466.21788527095</v>
          </cell>
          <cell r="AP9">
            <v>7767.19366946895</v>
          </cell>
          <cell r="AQ9">
            <v>8006.90391551958</v>
          </cell>
          <cell r="AR9">
            <v>8767.80850027623</v>
          </cell>
          <cell r="AS9">
            <v>8124.41346813422</v>
          </cell>
          <cell r="AT9">
            <v>9797.91043052973</v>
          </cell>
          <cell r="AU9">
            <v>10218.895655356</v>
          </cell>
          <cell r="AV9">
            <v>9030.91372162337</v>
          </cell>
          <cell r="AW9">
            <v>9182.19493756333</v>
          </cell>
          <cell r="AX9">
            <v>9664.99642298487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3.37243806759063</v>
          </cell>
          <cell r="CN9">
            <v>2.68682351712902</v>
          </cell>
          <cell r="CO9">
            <v>2.98499314404778</v>
          </cell>
          <cell r="CP9">
            <v>3.16384618536504</v>
          </cell>
          <cell r="CQ9">
            <v>3.63379845667128</v>
          </cell>
          <cell r="CR9">
            <v>3.37235803210065</v>
          </cell>
          <cell r="CS9">
            <v>3.86647929926057</v>
          </cell>
          <cell r="CT9">
            <v>3.65423956851866</v>
          </cell>
          <cell r="CU9">
            <v>3.9809453518158</v>
          </cell>
          <cell r="CV9">
            <v>3.70652708349185</v>
          </cell>
          <cell r="CW9">
            <v>3.73110690229415</v>
          </cell>
          <cell r="CX9">
            <v>3.88694357320616</v>
          </cell>
          <cell r="CY9">
            <v>3.92459567322515</v>
          </cell>
          <cell r="CZ9">
            <v>4.39570433596075</v>
          </cell>
          <cell r="DA9">
            <v>4.07928498084763</v>
          </cell>
          <cell r="DB9">
            <v>4.9195513029606</v>
          </cell>
          <cell r="DC9">
            <v>5.13092886412586</v>
          </cell>
          <cell r="DD9">
            <v>4.53444065253972</v>
          </cell>
          <cell r="DE9">
            <v>4.61039926721249</v>
          </cell>
          <cell r="DF9">
            <v>4.85281490200702</v>
          </cell>
          <cell r="DG9">
            <v>5.20866469883354</v>
          </cell>
          <cell r="DH9">
            <v>5.20866469883354</v>
          </cell>
          <cell r="DI9">
            <v>5.20866469883354</v>
          </cell>
          <cell r="DJ9">
            <v>5.20866469883354</v>
          </cell>
          <cell r="DK9">
            <v>5.20866469883354</v>
          </cell>
          <cell r="DL9">
            <v>5.20866469883354</v>
          </cell>
          <cell r="DM9">
            <v>5.20866469883354</v>
          </cell>
          <cell r="DN9">
            <v>5.20866469883354</v>
          </cell>
          <cell r="DO9">
            <v>5.20866469883354</v>
          </cell>
          <cell r="DP9">
            <v>5.20866469883354</v>
          </cell>
          <cell r="DQ9">
            <v>5.52214849213485</v>
          </cell>
          <cell r="DR9">
            <v>5.58786714679641</v>
          </cell>
          <cell r="DS9">
            <v>5.46389000503579</v>
          </cell>
          <cell r="DT9">
            <v>5.54588652284769</v>
          </cell>
          <cell r="DU9">
            <v>5.58501166635621</v>
          </cell>
          <cell r="DV9">
            <v>5.57023775532523</v>
          </cell>
          <cell r="DW9">
            <v>5.61023564181785</v>
          </cell>
          <cell r="DX9">
            <v>5.50265818618392</v>
          </cell>
          <cell r="DY9">
            <v>5.51620533899341</v>
          </cell>
          <cell r="DZ9">
            <v>5.53241017337231</v>
          </cell>
          <cell r="EA9">
            <v>5.48239222358339</v>
          </cell>
          <cell r="EB9">
            <v>5.47473413372102</v>
          </cell>
          <cell r="EC9">
            <v>5.58954982442583</v>
          </cell>
          <cell r="ED9">
            <v>5.46474269320743</v>
          </cell>
          <cell r="EE9">
            <v>5.45651189865118</v>
          </cell>
          <cell r="EF9">
            <v>5.45651189865118</v>
          </cell>
          <cell r="EG9">
            <v>5.45651189865118</v>
          </cell>
          <cell r="EH9">
            <v>5.45651189865118</v>
          </cell>
          <cell r="EI9">
            <v>5.45651189865118</v>
          </cell>
          <cell r="EJ9">
            <v>5.45651189865118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</row>
        <row r="10">
          <cell r="A10">
            <v>34665.6811580652</v>
          </cell>
          <cell r="B10">
            <v>33904.3101911084</v>
          </cell>
          <cell r="C10">
            <v>42498.6227307419</v>
          </cell>
          <cell r="D10">
            <v>6223.4593523737</v>
          </cell>
          <cell r="E10">
            <v>7301.3877949672</v>
          </cell>
          <cell r="F10">
            <v>8283.28571904074</v>
          </cell>
          <cell r="G10">
            <v>7686.85721076801</v>
          </cell>
          <cell r="H10">
            <v>8092.61476019906</v>
          </cell>
          <cell r="I10">
            <v>7276.52185885843</v>
          </cell>
          <cell r="J10">
            <v>8828.72542636744</v>
          </cell>
          <cell r="K10">
            <v>8163.91600660214</v>
          </cell>
          <cell r="L10">
            <v>7864.77664020601</v>
          </cell>
          <cell r="M10">
            <v>8383.2803403607</v>
          </cell>
          <cell r="N10">
            <v>7886.96281842079</v>
          </cell>
          <cell r="O10">
            <v>8253.77410887319</v>
          </cell>
          <cell r="P10">
            <v>8772.04904972884</v>
          </cell>
          <cell r="Q10">
            <v>8299.44960481656</v>
          </cell>
          <cell r="R10">
            <v>9976.52594925979</v>
          </cell>
          <cell r="S10">
            <v>8973.15737826044</v>
          </cell>
          <cell r="T10">
            <v>10855.2244564551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5767.6956796431</v>
          </cell>
          <cell r="AF10">
            <v>5641.01834661453</v>
          </cell>
          <cell r="AG10">
            <v>7070.94493822902</v>
          </cell>
          <cell r="AH10">
            <v>6223.4593523737</v>
          </cell>
          <cell r="AI10">
            <v>7301.3877949672</v>
          </cell>
          <cell r="AJ10">
            <v>8283.28571904074</v>
          </cell>
          <cell r="AK10">
            <v>7686.85721076801</v>
          </cell>
          <cell r="AL10">
            <v>8092.61476019906</v>
          </cell>
          <cell r="AM10">
            <v>7276.52185885843</v>
          </cell>
          <cell r="AN10">
            <v>8828.72542636744</v>
          </cell>
          <cell r="AO10">
            <v>8163.91600660214</v>
          </cell>
          <cell r="AP10">
            <v>7864.77664020601</v>
          </cell>
          <cell r="AQ10">
            <v>8383.2803403607</v>
          </cell>
          <cell r="AR10">
            <v>7886.96281842079</v>
          </cell>
          <cell r="AS10">
            <v>8253.77410887319</v>
          </cell>
          <cell r="AT10">
            <v>8772.04904972884</v>
          </cell>
          <cell r="AU10">
            <v>8299.44960481656</v>
          </cell>
          <cell r="AV10">
            <v>9976.52594925979</v>
          </cell>
          <cell r="AW10">
            <v>8973.15737826044</v>
          </cell>
          <cell r="AX10">
            <v>10855.2244564551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2.81061516597903</v>
          </cell>
          <cell r="CN10">
            <v>2.78004457471238</v>
          </cell>
          <cell r="CO10">
            <v>3.46365610873519</v>
          </cell>
          <cell r="CP10">
            <v>3.0722608769128</v>
          </cell>
          <cell r="CQ10">
            <v>3.6087227060477</v>
          </cell>
          <cell r="CR10">
            <v>4.09555887263044</v>
          </cell>
          <cell r="CS10">
            <v>3.79905059136109</v>
          </cell>
          <cell r="CT10">
            <v>3.93901529248003</v>
          </cell>
          <cell r="CU10">
            <v>3.52141420366309</v>
          </cell>
          <cell r="CV10">
            <v>4.35416526211707</v>
          </cell>
          <cell r="CW10">
            <v>4.04497494542885</v>
          </cell>
          <cell r="CX10">
            <v>3.89112874286698</v>
          </cell>
          <cell r="CY10">
            <v>4.16697210201112</v>
          </cell>
          <cell r="CZ10">
            <v>3.94020392143089</v>
          </cell>
          <cell r="DA10">
            <v>4.07845595822772</v>
          </cell>
          <cell r="DB10">
            <v>4.33455232004364</v>
          </cell>
          <cell r="DC10">
            <v>4.10102569373513</v>
          </cell>
          <cell r="DD10">
            <v>4.9297231985583</v>
          </cell>
          <cell r="DE10">
            <v>4.43392643059352</v>
          </cell>
          <cell r="DF10">
            <v>5.36391646758707</v>
          </cell>
          <cell r="DG10">
            <v>5.42544474907314</v>
          </cell>
          <cell r="DH10">
            <v>5.42544474907314</v>
          </cell>
          <cell r="DI10">
            <v>5.42544474907314</v>
          </cell>
          <cell r="DJ10">
            <v>5.42544474907314</v>
          </cell>
          <cell r="DK10">
            <v>5.42544474907314</v>
          </cell>
          <cell r="DL10">
            <v>5.42544474907314</v>
          </cell>
          <cell r="DM10">
            <v>5.42544474907314</v>
          </cell>
          <cell r="DN10">
            <v>5.42544474907314</v>
          </cell>
          <cell r="DO10">
            <v>5.42544474907314</v>
          </cell>
          <cell r="DP10">
            <v>5.42544474907314</v>
          </cell>
          <cell r="DQ10">
            <v>5.62222326375323</v>
          </cell>
          <cell r="DR10">
            <v>5.5592075486215</v>
          </cell>
          <cell r="DS10">
            <v>5.59306446061505</v>
          </cell>
          <cell r="DT10">
            <v>5.54984561899594</v>
          </cell>
          <cell r="DU10">
            <v>5.54318073385601</v>
          </cell>
          <cell r="DV10">
            <v>5.54110786405285</v>
          </cell>
          <cell r="DW10">
            <v>5.54345941512778</v>
          </cell>
          <cell r="DX10">
            <v>5.62870302396243</v>
          </cell>
          <cell r="DY10">
            <v>5.66126992527656</v>
          </cell>
          <cell r="DZ10">
            <v>5.55520688427019</v>
          </cell>
          <cell r="EA10">
            <v>5.52955048437306</v>
          </cell>
          <cell r="EB10">
            <v>5.53755341566065</v>
          </cell>
          <cell r="EC10">
            <v>5.51188987619306</v>
          </cell>
          <cell r="ED10">
            <v>5.4840098993899</v>
          </cell>
          <cell r="EE10">
            <v>5.54451978443429</v>
          </cell>
          <cell r="EF10">
            <v>5.54451978443429</v>
          </cell>
          <cell r="EG10">
            <v>5.54451978443429</v>
          </cell>
          <cell r="EH10">
            <v>5.54451978443429</v>
          </cell>
          <cell r="EI10">
            <v>5.54451978443429</v>
          </cell>
          <cell r="EJ10">
            <v>5.54451978443429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</row>
        <row r="11">
          <cell r="A11">
            <v>36114.7120945294</v>
          </cell>
          <cell r="B11">
            <v>39098.2268828536</v>
          </cell>
          <cell r="C11">
            <v>42704.0470105035</v>
          </cell>
          <cell r="D11">
            <v>6424.60803543915</v>
          </cell>
          <cell r="E11">
            <v>6700.2823748873</v>
          </cell>
          <cell r="F11">
            <v>8140.88013790737</v>
          </cell>
          <cell r="G11">
            <v>7643.82625770257</v>
          </cell>
          <cell r="H11">
            <v>7441.83810223627</v>
          </cell>
          <cell r="I11">
            <v>8495.03674546368</v>
          </cell>
          <cell r="J11">
            <v>7459.97550459311</v>
          </cell>
          <cell r="K11">
            <v>7880.49565394149</v>
          </cell>
          <cell r="L11">
            <v>8017.34378545308</v>
          </cell>
          <cell r="M11">
            <v>8432.21575172117</v>
          </cell>
          <cell r="N11">
            <v>8537.27809269882</v>
          </cell>
          <cell r="O11">
            <v>8219.12700670965</v>
          </cell>
          <cell r="P11">
            <v>9342.62653847202</v>
          </cell>
          <cell r="Q11">
            <v>9274.88350508418</v>
          </cell>
          <cell r="R11">
            <v>8870.54154898427</v>
          </cell>
          <cell r="S11">
            <v>10037.2530770873</v>
          </cell>
          <cell r="T11">
            <v>10470.5994016721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6008.78626816509</v>
          </cell>
          <cell r="AF11">
            <v>6505.1851497075</v>
          </cell>
          <cell r="AG11">
            <v>7105.12354633058</v>
          </cell>
          <cell r="AH11">
            <v>6424.60803543915</v>
          </cell>
          <cell r="AI11">
            <v>6700.2823748873</v>
          </cell>
          <cell r="AJ11">
            <v>8140.88013790737</v>
          </cell>
          <cell r="AK11">
            <v>7643.82625770257</v>
          </cell>
          <cell r="AL11">
            <v>7441.83810223627</v>
          </cell>
          <cell r="AM11">
            <v>8495.03674546368</v>
          </cell>
          <cell r="AN11">
            <v>7459.97550459311</v>
          </cell>
          <cell r="AO11">
            <v>7880.49565394149</v>
          </cell>
          <cell r="AP11">
            <v>8017.34378545308</v>
          </cell>
          <cell r="AQ11">
            <v>8432.21575172117</v>
          </cell>
          <cell r="AR11">
            <v>8537.27809269882</v>
          </cell>
          <cell r="AS11">
            <v>8219.12700670965</v>
          </cell>
          <cell r="AT11">
            <v>9342.62653847202</v>
          </cell>
          <cell r="AU11">
            <v>9274.88350508418</v>
          </cell>
          <cell r="AV11">
            <v>8870.54154898427</v>
          </cell>
          <cell r="AW11">
            <v>10037.2530770873</v>
          </cell>
          <cell r="AX11">
            <v>10470.5994016721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2.93010877622743</v>
          </cell>
          <cell r="CN11">
            <v>3.15612184773931</v>
          </cell>
          <cell r="CO11">
            <v>3.45964396030157</v>
          </cell>
          <cell r="CP11">
            <v>3.20114024841961</v>
          </cell>
          <cell r="CQ11">
            <v>3.24434187894346</v>
          </cell>
          <cell r="CR11">
            <v>4.03848024765928</v>
          </cell>
          <cell r="CS11">
            <v>3.74444755142853</v>
          </cell>
          <cell r="CT11">
            <v>3.67403302390895</v>
          </cell>
          <cell r="CU11">
            <v>4.2236123531474</v>
          </cell>
          <cell r="CV11">
            <v>3.69859139444727</v>
          </cell>
          <cell r="CW11">
            <v>3.89932446320186</v>
          </cell>
          <cell r="CX11">
            <v>3.86230114653609</v>
          </cell>
          <cell r="CY11">
            <v>4.22919249150032</v>
          </cell>
          <cell r="CZ11">
            <v>4.25537944500362</v>
          </cell>
          <cell r="DA11">
            <v>4.08831273930476</v>
          </cell>
          <cell r="DB11">
            <v>4.64715766828048</v>
          </cell>
          <cell r="DC11">
            <v>4.6134613029399</v>
          </cell>
          <cell r="DD11">
            <v>4.41233576140621</v>
          </cell>
          <cell r="DE11">
            <v>4.99267496282548</v>
          </cell>
          <cell r="DF11">
            <v>5.20822769706166</v>
          </cell>
          <cell r="DG11">
            <v>4.6405078759336</v>
          </cell>
          <cell r="DH11">
            <v>4.6405078759336</v>
          </cell>
          <cell r="DI11">
            <v>4.6405078759336</v>
          </cell>
          <cell r="DJ11">
            <v>4.6405078759336</v>
          </cell>
          <cell r="DK11">
            <v>4.6405078759336</v>
          </cell>
          <cell r="DL11">
            <v>4.6405078759336</v>
          </cell>
          <cell r="DM11">
            <v>4.6405078759336</v>
          </cell>
          <cell r="DN11">
            <v>4.6405078759336</v>
          </cell>
          <cell r="DO11">
            <v>4.6405078759336</v>
          </cell>
          <cell r="DP11">
            <v>4.6405078759336</v>
          </cell>
          <cell r="DQ11">
            <v>5.61836757239942</v>
          </cell>
          <cell r="DR11">
            <v>5.64693821325617</v>
          </cell>
          <cell r="DS11">
            <v>5.62661711179616</v>
          </cell>
          <cell r="DT11">
            <v>5.49856128896823</v>
          </cell>
          <cell r="DU11">
            <v>5.65813921539241</v>
          </cell>
          <cell r="DV11">
            <v>5.52281547314081</v>
          </cell>
          <cell r="DW11">
            <v>5.59281161226062</v>
          </cell>
          <cell r="DX11">
            <v>5.54937786560261</v>
          </cell>
          <cell r="DY11">
            <v>5.51046623819521</v>
          </cell>
          <cell r="DZ11">
            <v>5.52596566475657</v>
          </cell>
          <cell r="EA11">
            <v>5.5369588388051</v>
          </cell>
          <cell r="EB11">
            <v>5.68710843775016</v>
          </cell>
          <cell r="EC11">
            <v>5.46249928563176</v>
          </cell>
          <cell r="ED11">
            <v>5.49652582007889</v>
          </cell>
          <cell r="EE11">
            <v>5.50793386383535</v>
          </cell>
          <cell r="EF11">
            <v>5.50793386383535</v>
          </cell>
          <cell r="EG11">
            <v>5.50793386383535</v>
          </cell>
          <cell r="EH11">
            <v>5.50793386383535</v>
          </cell>
          <cell r="EI11">
            <v>5.50793386383535</v>
          </cell>
          <cell r="EJ11">
            <v>5.50793386383535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</row>
        <row r="12">
          <cell r="A12">
            <v>30202.7615426085</v>
          </cell>
          <cell r="B12">
            <v>41504.1821853884</v>
          </cell>
          <cell r="C12">
            <v>36035.6816605255</v>
          </cell>
          <cell r="D12">
            <v>7613.03863787604</v>
          </cell>
          <cell r="E12">
            <v>6641.78098292426</v>
          </cell>
          <cell r="F12">
            <v>6380.20495819155</v>
          </cell>
          <cell r="G12">
            <v>6834.39026035355</v>
          </cell>
          <cell r="H12">
            <v>7673.12972041807</v>
          </cell>
          <cell r="I12">
            <v>7623.23954175603</v>
          </cell>
          <cell r="J12">
            <v>7071.25724274143</v>
          </cell>
          <cell r="K12">
            <v>7606.40418576734</v>
          </cell>
          <cell r="L12">
            <v>8854.30127201089</v>
          </cell>
          <cell r="M12">
            <v>8501.53372130934</v>
          </cell>
          <cell r="N12">
            <v>8525.53823747243</v>
          </cell>
          <cell r="O12">
            <v>7266.14306643907</v>
          </cell>
          <cell r="P12">
            <v>9342.86669174258</v>
          </cell>
          <cell r="Q12">
            <v>9479.68281602634</v>
          </cell>
          <cell r="R12">
            <v>10817.7222865085</v>
          </cell>
          <cell r="S12">
            <v>9768.44914305784</v>
          </cell>
          <cell r="T12">
            <v>10825.0053278051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5025.15258443336</v>
          </cell>
          <cell r="AF12">
            <v>6905.4893566426</v>
          </cell>
          <cell r="AG12">
            <v>5995.63713976096</v>
          </cell>
          <cell r="AH12">
            <v>7613.03863787604</v>
          </cell>
          <cell r="AI12">
            <v>6641.78098292426</v>
          </cell>
          <cell r="AJ12">
            <v>6380.20495819155</v>
          </cell>
          <cell r="AK12">
            <v>6834.39026035355</v>
          </cell>
          <cell r="AL12">
            <v>7673.12972041807</v>
          </cell>
          <cell r="AM12">
            <v>7623.23954175603</v>
          </cell>
          <cell r="AN12">
            <v>7071.25724274143</v>
          </cell>
          <cell r="AO12">
            <v>7606.40418576734</v>
          </cell>
          <cell r="AP12">
            <v>8854.30127201089</v>
          </cell>
          <cell r="AQ12">
            <v>8501.53372130934</v>
          </cell>
          <cell r="AR12">
            <v>8525.53823747243</v>
          </cell>
          <cell r="AS12">
            <v>7266.14306643907</v>
          </cell>
          <cell r="AT12">
            <v>9342.86669174258</v>
          </cell>
          <cell r="AU12">
            <v>9479.68281602634</v>
          </cell>
          <cell r="AV12">
            <v>10817.7222865085</v>
          </cell>
          <cell r="AW12">
            <v>9768.44914305784</v>
          </cell>
          <cell r="AX12">
            <v>10825.0053278051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2.48356417303176</v>
          </cell>
          <cell r="CN12">
            <v>3.40138880471525</v>
          </cell>
          <cell r="CO12">
            <v>2.94972223099665</v>
          </cell>
          <cell r="CP12">
            <v>3.76148087650387</v>
          </cell>
          <cell r="CQ12">
            <v>3.29292526007586</v>
          </cell>
          <cell r="CR12">
            <v>3.08890755036235</v>
          </cell>
          <cell r="CS12">
            <v>3.38326583733771</v>
          </cell>
          <cell r="CT12">
            <v>3.77834654788602</v>
          </cell>
          <cell r="CU12">
            <v>3.76810664674187</v>
          </cell>
          <cell r="CV12">
            <v>3.47572922218694</v>
          </cell>
          <cell r="CW12">
            <v>3.83820691476807</v>
          </cell>
          <cell r="CX12">
            <v>4.40951000082708</v>
          </cell>
          <cell r="CY12">
            <v>4.27407352820073</v>
          </cell>
          <cell r="CZ12">
            <v>4.2063752030094</v>
          </cell>
          <cell r="DA12">
            <v>3.56165896788899</v>
          </cell>
          <cell r="DB12">
            <v>4.57961048030175</v>
          </cell>
          <cell r="DC12">
            <v>4.64667389641556</v>
          </cell>
          <cell r="DD12">
            <v>5.30254321193233</v>
          </cell>
          <cell r="DE12">
            <v>4.788219028254</v>
          </cell>
          <cell r="DF12">
            <v>5.30611315393736</v>
          </cell>
          <cell r="DG12">
            <v>5.1389498532794</v>
          </cell>
          <cell r="DH12">
            <v>5.1389498532794</v>
          </cell>
          <cell r="DI12">
            <v>5.1389498532794</v>
          </cell>
          <cell r="DJ12">
            <v>5.1389498532794</v>
          </cell>
          <cell r="DK12">
            <v>5.1389498532794</v>
          </cell>
          <cell r="DL12">
            <v>5.1389498532794</v>
          </cell>
          <cell r="DM12">
            <v>5.1389498532794</v>
          </cell>
          <cell r="DN12">
            <v>5.1389498532794</v>
          </cell>
          <cell r="DO12">
            <v>5.1389498532794</v>
          </cell>
          <cell r="DP12">
            <v>5.1389498532794</v>
          </cell>
          <cell r="DQ12">
            <v>5.54346107771728</v>
          </cell>
          <cell r="DR12">
            <v>5.56218356927658</v>
          </cell>
          <cell r="DS12">
            <v>5.56879659719098</v>
          </cell>
          <cell r="DT12">
            <v>5.54506078551601</v>
          </cell>
          <cell r="DU12">
            <v>5.52598640722581</v>
          </cell>
          <cell r="DV12">
            <v>5.65896301494551</v>
          </cell>
          <cell r="DW12">
            <v>5.53440308208684</v>
          </cell>
          <cell r="DX12">
            <v>5.56388169803715</v>
          </cell>
          <cell r="DY12">
            <v>5.54272735451686</v>
          </cell>
          <cell r="DZ12">
            <v>5.57388285332836</v>
          </cell>
          <cell r="EA12">
            <v>5.4294789169566</v>
          </cell>
          <cell r="EB12">
            <v>5.50137308789295</v>
          </cell>
          <cell r="EC12">
            <v>5.44957241736362</v>
          </cell>
          <cell r="ED12">
            <v>5.55291382234825</v>
          </cell>
          <cell r="EE12">
            <v>5.58931707313752</v>
          </cell>
          <cell r="EF12">
            <v>5.58931707313752</v>
          </cell>
          <cell r="EG12">
            <v>5.58931707313752</v>
          </cell>
          <cell r="EH12">
            <v>5.58931707313752</v>
          </cell>
          <cell r="EI12">
            <v>5.58931707313752</v>
          </cell>
          <cell r="EJ12">
            <v>5.58931707313752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</row>
        <row r="13">
          <cell r="A13">
            <v>34732.5276464745</v>
          </cell>
          <cell r="B13">
            <v>34196.9432347768</v>
          </cell>
          <cell r="C13">
            <v>42792.2500717128</v>
          </cell>
          <cell r="D13">
            <v>6444.93143953145</v>
          </cell>
          <cell r="E13">
            <v>7538.02465715643</v>
          </cell>
          <cell r="F13">
            <v>6720.20348354648</v>
          </cell>
          <cell r="G13">
            <v>7553.61654384286</v>
          </cell>
          <cell r="H13">
            <v>6808.38929422569</v>
          </cell>
          <cell r="I13">
            <v>7488.99896488028</v>
          </cell>
          <cell r="J13">
            <v>7545.68189923973</v>
          </cell>
          <cell r="K13">
            <v>8019.97373400036</v>
          </cell>
          <cell r="L13">
            <v>7849.00778160714</v>
          </cell>
          <cell r="M13">
            <v>8107.09534128933</v>
          </cell>
          <cell r="N13">
            <v>9276.75091006346</v>
          </cell>
          <cell r="O13">
            <v>8835.48670143642</v>
          </cell>
          <cell r="P13">
            <v>10026.1564807371</v>
          </cell>
          <cell r="Q13">
            <v>8642.24840109625</v>
          </cell>
          <cell r="R13">
            <v>9447.04591678849</v>
          </cell>
          <cell r="S13">
            <v>9994.5075495573</v>
          </cell>
          <cell r="T13">
            <v>10486.3508622113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5778.81763627334</v>
          </cell>
          <cell r="AF13">
            <v>5689.70679828496</v>
          </cell>
          <cell r="AG13">
            <v>7119.79882164822</v>
          </cell>
          <cell r="AH13">
            <v>6444.93143953145</v>
          </cell>
          <cell r="AI13">
            <v>7538.02465715643</v>
          </cell>
          <cell r="AJ13">
            <v>6720.20348354648</v>
          </cell>
          <cell r="AK13">
            <v>7553.61654384286</v>
          </cell>
          <cell r="AL13">
            <v>6808.38929422569</v>
          </cell>
          <cell r="AM13">
            <v>7488.99896488028</v>
          </cell>
          <cell r="AN13">
            <v>7545.68189923973</v>
          </cell>
          <cell r="AO13">
            <v>8019.97373400036</v>
          </cell>
          <cell r="AP13">
            <v>7849.00778160714</v>
          </cell>
          <cell r="AQ13">
            <v>8107.09534128933</v>
          </cell>
          <cell r="AR13">
            <v>9276.75091006346</v>
          </cell>
          <cell r="AS13">
            <v>8835.48670143642</v>
          </cell>
          <cell r="AT13">
            <v>10026.1564807371</v>
          </cell>
          <cell r="AU13">
            <v>8642.24840109625</v>
          </cell>
          <cell r="AV13">
            <v>9447.04591678849</v>
          </cell>
          <cell r="AW13">
            <v>9994.5075495573</v>
          </cell>
          <cell r="AX13">
            <v>10486.3508622113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2.83102939553855</v>
          </cell>
          <cell r="CN13">
            <v>2.80751293879459</v>
          </cell>
          <cell r="CO13">
            <v>3.52819207246235</v>
          </cell>
          <cell r="CP13">
            <v>3.20609231788393</v>
          </cell>
          <cell r="CQ13">
            <v>3.6956182084421</v>
          </cell>
          <cell r="CR13">
            <v>3.3413489971058</v>
          </cell>
          <cell r="CS13">
            <v>3.72245568117502</v>
          </cell>
          <cell r="CT13">
            <v>3.29240246439823</v>
          </cell>
          <cell r="CU13">
            <v>3.64345418129864</v>
          </cell>
          <cell r="CV13">
            <v>3.72830046185288</v>
          </cell>
          <cell r="CW13">
            <v>3.96259889440995</v>
          </cell>
          <cell r="CX13">
            <v>3.90354419791675</v>
          </cell>
          <cell r="CY13">
            <v>4.04882224748715</v>
          </cell>
          <cell r="CZ13">
            <v>4.56704654447961</v>
          </cell>
          <cell r="DA13">
            <v>4.40560493663103</v>
          </cell>
          <cell r="DB13">
            <v>4.99930405416031</v>
          </cell>
          <cell r="DC13">
            <v>4.30925126210324</v>
          </cell>
          <cell r="DD13">
            <v>4.7105443688594</v>
          </cell>
          <cell r="DE13">
            <v>4.98352306866891</v>
          </cell>
          <cell r="DF13">
            <v>5.22876901826952</v>
          </cell>
          <cell r="DG13">
            <v>4.83843672520322</v>
          </cell>
          <cell r="DH13">
            <v>4.83843672520322</v>
          </cell>
          <cell r="DI13">
            <v>4.83843672520322</v>
          </cell>
          <cell r="DJ13">
            <v>4.83843672520322</v>
          </cell>
          <cell r="DK13">
            <v>4.83843672520322</v>
          </cell>
          <cell r="DL13">
            <v>4.83843672520322</v>
          </cell>
          <cell r="DM13">
            <v>4.83843672520322</v>
          </cell>
          <cell r="DN13">
            <v>4.83843672520322</v>
          </cell>
          <cell r="DO13">
            <v>4.83843672520322</v>
          </cell>
          <cell r="DP13">
            <v>4.83843672520322</v>
          </cell>
          <cell r="DQ13">
            <v>5.59244531711003</v>
          </cell>
          <cell r="DR13">
            <v>5.55232981765465</v>
          </cell>
          <cell r="DS13">
            <v>5.52869507693451</v>
          </cell>
          <cell r="DT13">
            <v>5.50743542573014</v>
          </cell>
          <cell r="DU13">
            <v>5.58827270122141</v>
          </cell>
          <cell r="DV13">
            <v>5.51020453392496</v>
          </cell>
          <cell r="DW13">
            <v>5.55945902883452</v>
          </cell>
          <cell r="DX13">
            <v>5.66550461425812</v>
          </cell>
          <cell r="DY13">
            <v>5.63141578355747</v>
          </cell>
          <cell r="DZ13">
            <v>5.54491283772054</v>
          </cell>
          <cell r="EA13">
            <v>5.5449797881587</v>
          </cell>
          <cell r="EB13">
            <v>5.50887342840618</v>
          </cell>
          <cell r="EC13">
            <v>5.48584718109237</v>
          </cell>
          <cell r="ED13">
            <v>5.56503106995992</v>
          </cell>
          <cell r="EE13">
            <v>5.49454915473167</v>
          </cell>
          <cell r="EF13">
            <v>5.49454915473167</v>
          </cell>
          <cell r="EG13">
            <v>5.49454915473167</v>
          </cell>
          <cell r="EH13">
            <v>5.49454915473167</v>
          </cell>
          <cell r="EI13">
            <v>5.49454915473167</v>
          </cell>
          <cell r="EJ13">
            <v>5.49454915473167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</row>
        <row r="14">
          <cell r="A14">
            <v>33456.8032009157</v>
          </cell>
          <cell r="B14">
            <v>36264.3337994964</v>
          </cell>
          <cell r="C14">
            <v>33719.1631713902</v>
          </cell>
          <cell r="D14">
            <v>6954.29622506776</v>
          </cell>
          <cell r="E14">
            <v>6705.15635518875</v>
          </cell>
          <cell r="F14">
            <v>6367.69514262385</v>
          </cell>
          <cell r="G14">
            <v>6626.9931919231</v>
          </cell>
          <cell r="H14">
            <v>7840.16688353898</v>
          </cell>
          <cell r="I14">
            <v>7113.28126987775</v>
          </cell>
          <cell r="J14">
            <v>8562.61652698573</v>
          </cell>
          <cell r="K14">
            <v>6348.00061518972</v>
          </cell>
          <cell r="L14">
            <v>9429.23434639091</v>
          </cell>
          <cell r="M14">
            <v>9080.39301421673</v>
          </cell>
          <cell r="N14">
            <v>10151.4938138486</v>
          </cell>
          <cell r="O14">
            <v>9958.84824516712</v>
          </cell>
          <cell r="P14">
            <v>10163.2025638476</v>
          </cell>
          <cell r="Q14">
            <v>10034.1045269495</v>
          </cell>
          <cell r="R14">
            <v>9052.28988349291</v>
          </cell>
          <cell r="S14">
            <v>10698.824741249</v>
          </cell>
          <cell r="T14">
            <v>8674.3988012227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5566.5618799386</v>
          </cell>
          <cell r="AF14">
            <v>6033.68041224333</v>
          </cell>
          <cell r="AG14">
            <v>5610.21348053219</v>
          </cell>
          <cell r="AH14">
            <v>6954.29622506776</v>
          </cell>
          <cell r="AI14">
            <v>6705.15635518875</v>
          </cell>
          <cell r="AJ14">
            <v>6367.69514262385</v>
          </cell>
          <cell r="AK14">
            <v>6626.9931919231</v>
          </cell>
          <cell r="AL14">
            <v>7840.16688353898</v>
          </cell>
          <cell r="AM14">
            <v>7113.28126987775</v>
          </cell>
          <cell r="AN14">
            <v>8562.61652698573</v>
          </cell>
          <cell r="AO14">
            <v>6348.00061518972</v>
          </cell>
          <cell r="AP14">
            <v>9429.23434639091</v>
          </cell>
          <cell r="AQ14">
            <v>9080.39301421673</v>
          </cell>
          <cell r="AR14">
            <v>10151.4938138486</v>
          </cell>
          <cell r="AS14">
            <v>9958.84824516712</v>
          </cell>
          <cell r="AT14">
            <v>10163.2025638476</v>
          </cell>
          <cell r="AU14">
            <v>10034.1045269495</v>
          </cell>
          <cell r="AV14">
            <v>9052.28988349291</v>
          </cell>
          <cell r="AW14">
            <v>10698.824741249</v>
          </cell>
          <cell r="AX14">
            <v>8674.3988012227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2.736859518701</v>
          </cell>
          <cell r="CN14">
            <v>2.99707477597491</v>
          </cell>
          <cell r="CO14">
            <v>2.81557522929769</v>
          </cell>
          <cell r="CP14">
            <v>3.45761705151691</v>
          </cell>
          <cell r="CQ14">
            <v>3.30060241884571</v>
          </cell>
          <cell r="CR14">
            <v>3.14436080041472</v>
          </cell>
          <cell r="CS14">
            <v>3.27309876018557</v>
          </cell>
          <cell r="CT14">
            <v>3.84861843630526</v>
          </cell>
          <cell r="CU14">
            <v>3.47498007072567</v>
          </cell>
          <cell r="CV14">
            <v>4.31001043414151</v>
          </cell>
          <cell r="CW14">
            <v>3.1031205946939</v>
          </cell>
          <cell r="CX14">
            <v>4.65155486241835</v>
          </cell>
          <cell r="CY14">
            <v>4.57200287451259</v>
          </cell>
          <cell r="CZ14">
            <v>4.90681978575449</v>
          </cell>
          <cell r="DA14">
            <v>4.90865710311398</v>
          </cell>
          <cell r="DB14">
            <v>5.00938213207804</v>
          </cell>
          <cell r="DC14">
            <v>4.94575047706956</v>
          </cell>
          <cell r="DD14">
            <v>4.46181987536739</v>
          </cell>
          <cell r="DE14">
            <v>5.27338711949839</v>
          </cell>
          <cell r="DF14">
            <v>4.27555960715924</v>
          </cell>
          <cell r="DG14">
            <v>4.53617103200654</v>
          </cell>
          <cell r="DH14">
            <v>4.53617103200654</v>
          </cell>
          <cell r="DI14">
            <v>4.53617103200654</v>
          </cell>
          <cell r="DJ14">
            <v>4.53617103200654</v>
          </cell>
          <cell r="DK14">
            <v>4.53617103200654</v>
          </cell>
          <cell r="DL14">
            <v>4.53617103200654</v>
          </cell>
          <cell r="DM14">
            <v>4.53617103200654</v>
          </cell>
          <cell r="DN14">
            <v>4.53617103200654</v>
          </cell>
          <cell r="DO14">
            <v>4.53617103200654</v>
          </cell>
          <cell r="DP14">
            <v>4.53617103200654</v>
          </cell>
          <cell r="DQ14">
            <v>5.57239213827961</v>
          </cell>
          <cell r="DR14">
            <v>5.51558853283628</v>
          </cell>
          <cell r="DS14">
            <v>5.45907910111249</v>
          </cell>
          <cell r="DT14">
            <v>5.51040386664274</v>
          </cell>
          <cell r="DU14">
            <v>5.56573893274405</v>
          </cell>
          <cell r="DV14">
            <v>5.54826281846431</v>
          </cell>
          <cell r="DW14">
            <v>5.547081546133</v>
          </cell>
          <cell r="DX14">
            <v>5.58120001383949</v>
          </cell>
          <cell r="DY14">
            <v>5.60821686416515</v>
          </cell>
          <cell r="DZ14">
            <v>5.44296208096708</v>
          </cell>
          <cell r="EA14">
            <v>5.60461057720661</v>
          </cell>
          <cell r="EB14">
            <v>5.55373837809675</v>
          </cell>
          <cell r="EC14">
            <v>5.44133277315535</v>
          </cell>
          <cell r="ED14">
            <v>5.66809319133916</v>
          </cell>
          <cell r="EE14">
            <v>5.55844809833529</v>
          </cell>
          <cell r="EF14">
            <v>5.55844809833529</v>
          </cell>
          <cell r="EG14">
            <v>5.55844809833529</v>
          </cell>
          <cell r="EH14">
            <v>5.55844809833529</v>
          </cell>
          <cell r="EI14">
            <v>5.55844809833529</v>
          </cell>
          <cell r="EJ14">
            <v>5.55844809833529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</row>
        <row r="15">
          <cell r="A15">
            <v>34971.2500127117</v>
          </cell>
          <cell r="B15">
            <v>35413.0498638912</v>
          </cell>
          <cell r="C15">
            <v>39506.8252702858</v>
          </cell>
          <cell r="D15">
            <v>6339.97567326214</v>
          </cell>
          <cell r="E15">
            <v>6303.38956127725</v>
          </cell>
          <cell r="F15">
            <v>7569.06948770181</v>
          </cell>
          <cell r="G15">
            <v>7377.38353091406</v>
          </cell>
          <cell r="H15">
            <v>7655.34669684776</v>
          </cell>
          <cell r="I15">
            <v>8264.01699311485</v>
          </cell>
          <cell r="J15">
            <v>6915.15349711499</v>
          </cell>
          <cell r="K15">
            <v>7589.74585939461</v>
          </cell>
          <cell r="L15">
            <v>8435.32941814192</v>
          </cell>
          <cell r="M15">
            <v>9122.39351779145</v>
          </cell>
          <cell r="N15">
            <v>7336.41014602027</v>
          </cell>
          <cell r="O15">
            <v>8117.93072043505</v>
          </cell>
          <cell r="P15">
            <v>8741.01925394072</v>
          </cell>
          <cell r="Q15">
            <v>10067.4791602266</v>
          </cell>
          <cell r="R15">
            <v>9240.92745295232</v>
          </cell>
          <cell r="S15">
            <v>10053.1873508194</v>
          </cell>
          <cell r="T15">
            <v>9482.45347438585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5818.53639887612</v>
          </cell>
          <cell r="AF15">
            <v>5892.04330852823</v>
          </cell>
          <cell r="AG15">
            <v>6573.16798100269</v>
          </cell>
          <cell r="AH15">
            <v>6339.97567326214</v>
          </cell>
          <cell r="AI15">
            <v>6303.38956127725</v>
          </cell>
          <cell r="AJ15">
            <v>7569.06948770181</v>
          </cell>
          <cell r="AK15">
            <v>7377.38353091406</v>
          </cell>
          <cell r="AL15">
            <v>7655.34669684776</v>
          </cell>
          <cell r="AM15">
            <v>8264.01699311485</v>
          </cell>
          <cell r="AN15">
            <v>6915.15349711499</v>
          </cell>
          <cell r="AO15">
            <v>7589.74585939461</v>
          </cell>
          <cell r="AP15">
            <v>8435.32941814192</v>
          </cell>
          <cell r="AQ15">
            <v>9122.39351779145</v>
          </cell>
          <cell r="AR15">
            <v>7336.41014602027</v>
          </cell>
          <cell r="AS15">
            <v>8117.93072043505</v>
          </cell>
          <cell r="AT15">
            <v>8741.01925394072</v>
          </cell>
          <cell r="AU15">
            <v>10067.4791602266</v>
          </cell>
          <cell r="AV15">
            <v>9240.92745295232</v>
          </cell>
          <cell r="AW15">
            <v>10053.1873508194</v>
          </cell>
          <cell r="AX15">
            <v>9482.45347438585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2.85565676331898</v>
          </cell>
          <cell r="CN15">
            <v>2.93329626111793</v>
          </cell>
          <cell r="CO15">
            <v>3.23546082454782</v>
          </cell>
          <cell r="CP15">
            <v>3.15689038476362</v>
          </cell>
          <cell r="CQ15">
            <v>3.12670933768703</v>
          </cell>
          <cell r="CR15">
            <v>3.73034586332774</v>
          </cell>
          <cell r="CS15">
            <v>3.65229325781364</v>
          </cell>
          <cell r="CT15">
            <v>3.7468766081986</v>
          </cell>
          <cell r="CU15">
            <v>4.07996479926741</v>
          </cell>
          <cell r="CV15">
            <v>3.37464821609679</v>
          </cell>
          <cell r="CW15">
            <v>3.77007638621504</v>
          </cell>
          <cell r="CX15">
            <v>4.14981394933657</v>
          </cell>
          <cell r="CY15">
            <v>4.54563724549204</v>
          </cell>
          <cell r="CZ15">
            <v>3.67808237748807</v>
          </cell>
          <cell r="DA15">
            <v>4.03901658663658</v>
          </cell>
          <cell r="DB15">
            <v>4.3490296932325</v>
          </cell>
          <cell r="DC15">
            <v>5.00900004128076</v>
          </cell>
          <cell r="DD15">
            <v>4.59775533245491</v>
          </cell>
          <cell r="DE15">
            <v>5.00188925686579</v>
          </cell>
          <cell r="DF15">
            <v>4.7179248239509</v>
          </cell>
          <cell r="DG15">
            <v>5.0383627660037</v>
          </cell>
          <cell r="DH15">
            <v>5.0383627660037</v>
          </cell>
          <cell r="DI15">
            <v>5.0383627660037</v>
          </cell>
          <cell r="DJ15">
            <v>5.0383627660037</v>
          </cell>
          <cell r="DK15">
            <v>5.0383627660037</v>
          </cell>
          <cell r="DL15">
            <v>5.0383627660037</v>
          </cell>
          <cell r="DM15">
            <v>5.0383627660037</v>
          </cell>
          <cell r="DN15">
            <v>5.0383627660037</v>
          </cell>
          <cell r="DO15">
            <v>5.0383627660037</v>
          </cell>
          <cell r="DP15">
            <v>5.0383627660037</v>
          </cell>
          <cell r="DQ15">
            <v>5.58232201366932</v>
          </cell>
          <cell r="DR15">
            <v>5.50322332622973</v>
          </cell>
          <cell r="DS15">
            <v>5.56603228305947</v>
          </cell>
          <cell r="DT15">
            <v>5.50218545722562</v>
          </cell>
          <cell r="DU15">
            <v>5.52323819604881</v>
          </cell>
          <cell r="DV15">
            <v>5.55904933172497</v>
          </cell>
          <cell r="DW15">
            <v>5.53405990345818</v>
          </cell>
          <cell r="DX15">
            <v>5.59760963256993</v>
          </cell>
          <cell r="DY15">
            <v>5.5493474970557</v>
          </cell>
          <cell r="DZ15">
            <v>5.61410399138022</v>
          </cell>
          <cell r="EA15">
            <v>5.51549150259789</v>
          </cell>
          <cell r="EB15">
            <v>5.56904281461773</v>
          </cell>
          <cell r="EC15">
            <v>5.49820797461104</v>
          </cell>
          <cell r="ED15">
            <v>5.46473726301914</v>
          </cell>
          <cell r="EE15">
            <v>5.50651516435202</v>
          </cell>
          <cell r="EF15">
            <v>5.50651516435202</v>
          </cell>
          <cell r="EG15">
            <v>5.50651516435202</v>
          </cell>
          <cell r="EH15">
            <v>5.50651516435202</v>
          </cell>
          <cell r="EI15">
            <v>5.50651516435202</v>
          </cell>
          <cell r="EJ15">
            <v>5.50651516435202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</row>
        <row r="16">
          <cell r="A16">
            <v>30968.0724258328</v>
          </cell>
          <cell r="B16">
            <v>42750.5545217959</v>
          </cell>
          <cell r="C16">
            <v>42770.1658670764</v>
          </cell>
          <cell r="D16">
            <v>6131.52509701882</v>
          </cell>
          <cell r="E16">
            <v>6523.68644679936</v>
          </cell>
          <cell r="F16">
            <v>7961.32613022085</v>
          </cell>
          <cell r="G16">
            <v>8107.11325707051</v>
          </cell>
          <cell r="H16">
            <v>7070.62887596889</v>
          </cell>
          <cell r="I16">
            <v>6969.21840735781</v>
          </cell>
          <cell r="J16">
            <v>8360.55961851026</v>
          </cell>
          <cell r="K16">
            <v>7829.64290840861</v>
          </cell>
          <cell r="L16">
            <v>7763.33685399258</v>
          </cell>
          <cell r="M16">
            <v>9068.9311092929</v>
          </cell>
          <cell r="N16">
            <v>8749.95907053064</v>
          </cell>
          <cell r="O16">
            <v>9032.08807776049</v>
          </cell>
          <cell r="P16">
            <v>9957.38152343123</v>
          </cell>
          <cell r="Q16">
            <v>10463.2034173239</v>
          </cell>
          <cell r="R16">
            <v>9808.30646179405</v>
          </cell>
          <cell r="S16">
            <v>9790.55415564542</v>
          </cell>
          <cell r="T16">
            <v>10863.2517379606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5152.48544296367</v>
          </cell>
          <cell r="AF16">
            <v>7112.86149241994</v>
          </cell>
          <cell r="AG16">
            <v>7116.12443916344</v>
          </cell>
          <cell r="AH16">
            <v>6131.52509701882</v>
          </cell>
          <cell r="AI16">
            <v>6523.68644679936</v>
          </cell>
          <cell r="AJ16">
            <v>7961.32613022085</v>
          </cell>
          <cell r="AK16">
            <v>8107.11325707051</v>
          </cell>
          <cell r="AL16">
            <v>7070.62887596889</v>
          </cell>
          <cell r="AM16">
            <v>6969.21840735781</v>
          </cell>
          <cell r="AN16">
            <v>8360.55961851026</v>
          </cell>
          <cell r="AO16">
            <v>7829.64290840861</v>
          </cell>
          <cell r="AP16">
            <v>7763.33685399258</v>
          </cell>
          <cell r="AQ16">
            <v>9068.9311092929</v>
          </cell>
          <cell r="AR16">
            <v>8749.95907053064</v>
          </cell>
          <cell r="AS16">
            <v>9032.08807776049</v>
          </cell>
          <cell r="AT16">
            <v>9957.38152343123</v>
          </cell>
          <cell r="AU16">
            <v>10463.2034173239</v>
          </cell>
          <cell r="AV16">
            <v>9808.30646179405</v>
          </cell>
          <cell r="AW16">
            <v>9790.55415564542</v>
          </cell>
          <cell r="AX16">
            <v>10863.2517379606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2.55524996187233</v>
          </cell>
          <cell r="CN16">
            <v>3.50384074368632</v>
          </cell>
          <cell r="CO16">
            <v>3.51498233441124</v>
          </cell>
          <cell r="CP16">
            <v>3.08068959487728</v>
          </cell>
          <cell r="CQ16">
            <v>3.26078255989585</v>
          </cell>
          <cell r="CR16">
            <v>3.95520267420327</v>
          </cell>
          <cell r="CS16">
            <v>4.02602899940604</v>
          </cell>
          <cell r="CT16">
            <v>3.47498211034043</v>
          </cell>
          <cell r="CU16">
            <v>3.45826470698217</v>
          </cell>
          <cell r="CV16">
            <v>4.17532226009207</v>
          </cell>
          <cell r="CW16">
            <v>3.86028951600576</v>
          </cell>
          <cell r="CX16">
            <v>3.82669527424277</v>
          </cell>
          <cell r="CY16">
            <v>4.47397025582103</v>
          </cell>
          <cell r="CZ16">
            <v>4.28166749799389</v>
          </cell>
          <cell r="DA16">
            <v>4.48219231145349</v>
          </cell>
          <cell r="DB16">
            <v>4.94137108964052</v>
          </cell>
          <cell r="DC16">
            <v>5.19238624629658</v>
          </cell>
          <cell r="DD16">
            <v>4.86739228326186</v>
          </cell>
          <cell r="DE16">
            <v>4.85858266477221</v>
          </cell>
          <cell r="DF16">
            <v>5.39091104936876</v>
          </cell>
          <cell r="DG16">
            <v>4.65632888189335</v>
          </cell>
          <cell r="DH16">
            <v>4.65632888189335</v>
          </cell>
          <cell r="DI16">
            <v>4.65632888189335</v>
          </cell>
          <cell r="DJ16">
            <v>4.65632888189335</v>
          </cell>
          <cell r="DK16">
            <v>4.65632888189335</v>
          </cell>
          <cell r="DL16">
            <v>4.65632888189335</v>
          </cell>
          <cell r="DM16">
            <v>4.65632888189335</v>
          </cell>
          <cell r="DN16">
            <v>4.65632888189335</v>
          </cell>
          <cell r="DO16">
            <v>4.65632888189335</v>
          </cell>
          <cell r="DP16">
            <v>4.65632888189335</v>
          </cell>
          <cell r="DQ16">
            <v>5.52446871519741</v>
          </cell>
          <cell r="DR16">
            <v>5.56169449058705</v>
          </cell>
          <cell r="DS16">
            <v>5.54660862710693</v>
          </cell>
          <cell r="DT16">
            <v>5.45290214368746</v>
          </cell>
          <cell r="DU16">
            <v>5.48123440449394</v>
          </cell>
          <cell r="DV16">
            <v>5.5147243284967</v>
          </cell>
          <cell r="DW16">
            <v>5.51691733982301</v>
          </cell>
          <cell r="DX16">
            <v>5.57458580978446</v>
          </cell>
          <cell r="DY16">
            <v>5.52119362716924</v>
          </cell>
          <cell r="DZ16">
            <v>5.48595805630915</v>
          </cell>
          <cell r="EA16">
            <v>5.55685690735157</v>
          </cell>
          <cell r="EB16">
            <v>5.55816821409817</v>
          </cell>
          <cell r="EC16">
            <v>5.5535430903849</v>
          </cell>
          <cell r="ED16">
            <v>5.59886787458986</v>
          </cell>
          <cell r="EE16">
            <v>5.52083557975683</v>
          </cell>
          <cell r="EF16">
            <v>5.52083557975683</v>
          </cell>
          <cell r="EG16">
            <v>5.52083557975683</v>
          </cell>
          <cell r="EH16">
            <v>5.52083557975683</v>
          </cell>
          <cell r="EI16">
            <v>5.52083557975683</v>
          </cell>
          <cell r="EJ16">
            <v>5.52083557975683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</row>
        <row r="17">
          <cell r="A17">
            <v>34650.5298677627</v>
          </cell>
          <cell r="B17">
            <v>43858.8026480949</v>
          </cell>
          <cell r="C17">
            <v>31639.6337410942</v>
          </cell>
          <cell r="D17">
            <v>6320.13560562337</v>
          </cell>
          <cell r="E17">
            <v>7042.62929363977</v>
          </cell>
          <cell r="F17">
            <v>7972.73200497365</v>
          </cell>
          <cell r="G17">
            <v>6578.14904498885</v>
          </cell>
          <cell r="H17">
            <v>7327.39676278422</v>
          </cell>
          <cell r="I17">
            <v>7830.95903135215</v>
          </cell>
          <cell r="J17">
            <v>7185.33375323101</v>
          </cell>
          <cell r="K17">
            <v>7898.57560329362</v>
          </cell>
          <cell r="L17">
            <v>9182.94311753398</v>
          </cell>
          <cell r="M17">
            <v>7545.50374318047</v>
          </cell>
          <cell r="N17">
            <v>9471.96685602658</v>
          </cell>
          <cell r="O17">
            <v>8244.1530347407</v>
          </cell>
          <cell r="P17">
            <v>7736.73629522706</v>
          </cell>
          <cell r="Q17">
            <v>8939.26497969028</v>
          </cell>
          <cell r="R17">
            <v>8912.08039593269</v>
          </cell>
          <cell r="S17">
            <v>10210.6026257787</v>
          </cell>
          <cell r="T17">
            <v>10659.3146406098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5765.1747993748</v>
          </cell>
          <cell r="AF17">
            <v>7297.25244383039</v>
          </cell>
          <cell r="AG17">
            <v>5264.2201952389</v>
          </cell>
          <cell r="AH17">
            <v>6320.13560562337</v>
          </cell>
          <cell r="AI17">
            <v>7042.62929363977</v>
          </cell>
          <cell r="AJ17">
            <v>7972.73200497365</v>
          </cell>
          <cell r="AK17">
            <v>6578.14904498885</v>
          </cell>
          <cell r="AL17">
            <v>7327.39676278422</v>
          </cell>
          <cell r="AM17">
            <v>7830.95903135215</v>
          </cell>
          <cell r="AN17">
            <v>7185.33375323101</v>
          </cell>
          <cell r="AO17">
            <v>7898.57560329362</v>
          </cell>
          <cell r="AP17">
            <v>9182.94311753398</v>
          </cell>
          <cell r="AQ17">
            <v>7545.50374318047</v>
          </cell>
          <cell r="AR17">
            <v>9471.96685602658</v>
          </cell>
          <cell r="AS17">
            <v>8244.1530347407</v>
          </cell>
          <cell r="AT17">
            <v>7736.73629522706</v>
          </cell>
          <cell r="AU17">
            <v>8939.26497969028</v>
          </cell>
          <cell r="AV17">
            <v>8912.08039593269</v>
          </cell>
          <cell r="AW17">
            <v>10210.6026257787</v>
          </cell>
          <cell r="AX17">
            <v>10659.3146406098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2.82935178500004</v>
          </cell>
          <cell r="CN17">
            <v>3.59649237294601</v>
          </cell>
          <cell r="CO17">
            <v>2.55249446377905</v>
          </cell>
          <cell r="CP17">
            <v>3.11805557061748</v>
          </cell>
          <cell r="CQ17">
            <v>3.51323432775349</v>
          </cell>
          <cell r="CR17">
            <v>3.97445308653275</v>
          </cell>
          <cell r="CS17">
            <v>3.26507586143248</v>
          </cell>
          <cell r="CT17">
            <v>3.64686349569804</v>
          </cell>
          <cell r="CU17">
            <v>3.92230044061319</v>
          </cell>
          <cell r="CV17">
            <v>3.54372564102323</v>
          </cell>
          <cell r="CW17">
            <v>3.93654051152403</v>
          </cell>
          <cell r="CX17">
            <v>4.55058525464233</v>
          </cell>
          <cell r="CY17">
            <v>3.73374739087944</v>
          </cell>
          <cell r="CZ17">
            <v>4.71348859009067</v>
          </cell>
          <cell r="DA17">
            <v>4.07148959101981</v>
          </cell>
          <cell r="DB17">
            <v>3.82089477982051</v>
          </cell>
          <cell r="DC17">
            <v>4.41478028886708</v>
          </cell>
          <cell r="DD17">
            <v>4.40135480424315</v>
          </cell>
          <cell r="DE17">
            <v>5.0426480602328</v>
          </cell>
          <cell r="DF17">
            <v>5.26425072700183</v>
          </cell>
          <cell r="DG17">
            <v>5.20013905453441</v>
          </cell>
          <cell r="DH17">
            <v>5.20013905453441</v>
          </cell>
          <cell r="DI17">
            <v>5.20013905453441</v>
          </cell>
          <cell r="DJ17">
            <v>5.20013905453441</v>
          </cell>
          <cell r="DK17">
            <v>5.20013905453441</v>
          </cell>
          <cell r="DL17">
            <v>5.20013905453441</v>
          </cell>
          <cell r="DM17">
            <v>5.20013905453441</v>
          </cell>
          <cell r="DN17">
            <v>5.20013905453441</v>
          </cell>
          <cell r="DO17">
            <v>5.20013905453441</v>
          </cell>
          <cell r="DP17">
            <v>5.20013905453441</v>
          </cell>
          <cell r="DQ17">
            <v>5.58255058069483</v>
          </cell>
          <cell r="DR17">
            <v>5.55888081377296</v>
          </cell>
          <cell r="DS17">
            <v>5.650363316163</v>
          </cell>
          <cell r="DT17">
            <v>5.55328140350541</v>
          </cell>
          <cell r="DU17">
            <v>5.49205460753688</v>
          </cell>
          <cell r="DV17">
            <v>5.49587601310575</v>
          </cell>
          <cell r="DW17">
            <v>5.51972662060828</v>
          </cell>
          <cell r="DX17">
            <v>5.50474665359632</v>
          </cell>
          <cell r="DY17">
            <v>5.46992322554542</v>
          </cell>
          <cell r="DZ17">
            <v>5.55512697466582</v>
          </cell>
          <cell r="EA17">
            <v>5.49719559505579</v>
          </cell>
          <cell r="EB17">
            <v>5.5286840833386</v>
          </cell>
          <cell r="EC17">
            <v>5.53669298718835</v>
          </cell>
          <cell r="ED17">
            <v>5.50560240681543</v>
          </cell>
          <cell r="EE17">
            <v>5.5475324542013</v>
          </cell>
          <cell r="EF17">
            <v>5.5475324542013</v>
          </cell>
          <cell r="EG17">
            <v>5.5475324542013</v>
          </cell>
          <cell r="EH17">
            <v>5.5475324542013</v>
          </cell>
          <cell r="EI17">
            <v>5.5475324542013</v>
          </cell>
          <cell r="EJ17">
            <v>5.5475324542013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</row>
        <row r="18">
          <cell r="A18">
            <v>44647.871001154</v>
          </cell>
          <cell r="B18">
            <v>31884.000783799</v>
          </cell>
          <cell r="C18">
            <v>36744.8271634751</v>
          </cell>
          <cell r="D18">
            <v>6658.94916848711</v>
          </cell>
          <cell r="E18">
            <v>7518.28128853099</v>
          </cell>
          <cell r="F18">
            <v>7545.05105518508</v>
          </cell>
          <cell r="G18">
            <v>6130.66723290424</v>
          </cell>
          <cell r="H18">
            <v>6063.35410576023</v>
          </cell>
          <cell r="I18">
            <v>9228.20221417576</v>
          </cell>
          <cell r="J18">
            <v>8489.93890676372</v>
          </cell>
          <cell r="K18">
            <v>7970.77239071268</v>
          </cell>
          <cell r="L18">
            <v>7814.55225083034</v>
          </cell>
          <cell r="M18">
            <v>8735.1286049158</v>
          </cell>
          <cell r="N18">
            <v>8250.15959761663</v>
          </cell>
          <cell r="O18">
            <v>9136.6379810172</v>
          </cell>
          <cell r="P18">
            <v>9445.81693303905</v>
          </cell>
          <cell r="Q18">
            <v>9479.49945908033</v>
          </cell>
          <cell r="R18">
            <v>9903.90538135787</v>
          </cell>
          <cell r="S18">
            <v>9636.21820152692</v>
          </cell>
          <cell r="T18">
            <v>10598.5476828509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7428.53808365759</v>
          </cell>
          <cell r="AF18">
            <v>5304.87812231175</v>
          </cell>
          <cell r="AG18">
            <v>6113.62517048653</v>
          </cell>
          <cell r="AH18">
            <v>6658.94916848711</v>
          </cell>
          <cell r="AI18">
            <v>7518.28128853099</v>
          </cell>
          <cell r="AJ18">
            <v>7545.05105518508</v>
          </cell>
          <cell r="AK18">
            <v>6130.66723290424</v>
          </cell>
          <cell r="AL18">
            <v>6063.35410576023</v>
          </cell>
          <cell r="AM18">
            <v>9228.20221417576</v>
          </cell>
          <cell r="AN18">
            <v>8489.93890676372</v>
          </cell>
          <cell r="AO18">
            <v>7970.77239071268</v>
          </cell>
          <cell r="AP18">
            <v>7814.55225083034</v>
          </cell>
          <cell r="AQ18">
            <v>8735.1286049158</v>
          </cell>
          <cell r="AR18">
            <v>8250.15959761663</v>
          </cell>
          <cell r="AS18">
            <v>9136.6379810172</v>
          </cell>
          <cell r="AT18">
            <v>9445.81693303905</v>
          </cell>
          <cell r="AU18">
            <v>9479.49945908033</v>
          </cell>
          <cell r="AV18">
            <v>9903.90538135787</v>
          </cell>
          <cell r="AW18">
            <v>9636.21820152692</v>
          </cell>
          <cell r="AX18">
            <v>10598.5476828509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3.65090425418871</v>
          </cell>
          <cell r="CN18">
            <v>2.63073094991118</v>
          </cell>
          <cell r="CO18">
            <v>3.0641427709446</v>
          </cell>
          <cell r="CP18">
            <v>3.31846334446292</v>
          </cell>
          <cell r="CQ18">
            <v>3.69749037379303</v>
          </cell>
          <cell r="CR18">
            <v>3.72744646315397</v>
          </cell>
          <cell r="CS18">
            <v>3.01634607105484</v>
          </cell>
          <cell r="CT18">
            <v>2.98222616313117</v>
          </cell>
          <cell r="CU18">
            <v>4.47380160954765</v>
          </cell>
          <cell r="CV18">
            <v>4.23265244240368</v>
          </cell>
          <cell r="CW18">
            <v>3.9219209203168</v>
          </cell>
          <cell r="CX18">
            <v>3.87220679027437</v>
          </cell>
          <cell r="CY18">
            <v>4.33431329034037</v>
          </cell>
          <cell r="CZ18">
            <v>4.14366443538945</v>
          </cell>
          <cell r="DA18">
            <v>4.54427505186966</v>
          </cell>
          <cell r="DB18">
            <v>4.69805089383202</v>
          </cell>
          <cell r="DC18">
            <v>4.71480351805674</v>
          </cell>
          <cell r="DD18">
            <v>4.92588961432964</v>
          </cell>
          <cell r="DE18">
            <v>4.79275046888702</v>
          </cell>
          <cell r="DF18">
            <v>5.27138274727489</v>
          </cell>
          <cell r="DG18">
            <v>5.3147757671237</v>
          </cell>
          <cell r="DH18">
            <v>5.3147757671237</v>
          </cell>
          <cell r="DI18">
            <v>5.3147757671237</v>
          </cell>
          <cell r="DJ18">
            <v>5.3147757671237</v>
          </cell>
          <cell r="DK18">
            <v>5.3147757671237</v>
          </cell>
          <cell r="DL18">
            <v>5.3147757671237</v>
          </cell>
          <cell r="DM18">
            <v>5.3147757671237</v>
          </cell>
          <cell r="DN18">
            <v>5.3147757671237</v>
          </cell>
          <cell r="DO18">
            <v>5.3147757671237</v>
          </cell>
          <cell r="DP18">
            <v>5.3147757671237</v>
          </cell>
          <cell r="DQ18">
            <v>5.57455296450415</v>
          </cell>
          <cell r="DR18">
            <v>5.52466707565003</v>
          </cell>
          <cell r="DS18">
            <v>5.46634385321721</v>
          </cell>
          <cell r="DT18">
            <v>5.49763383177346</v>
          </cell>
          <cell r="DU18">
            <v>5.57081394274245</v>
          </cell>
          <cell r="DV18">
            <v>5.5457195584885</v>
          </cell>
          <cell r="DW18">
            <v>5.56844214411562</v>
          </cell>
          <cell r="DX18">
            <v>5.57031162232035</v>
          </cell>
          <cell r="DY18">
            <v>5.65128899285696</v>
          </cell>
          <cell r="DZ18">
            <v>5.49539725039744</v>
          </cell>
          <cell r="EA18">
            <v>5.56812159678402</v>
          </cell>
          <cell r="EB18">
            <v>5.5290776948766</v>
          </cell>
          <cell r="EC18">
            <v>5.52148808552572</v>
          </cell>
          <cell r="ED18">
            <v>5.4548763135177</v>
          </cell>
          <cell r="EE18">
            <v>5.50844405186263</v>
          </cell>
          <cell r="EF18">
            <v>5.50844405186263</v>
          </cell>
          <cell r="EG18">
            <v>5.50844405186263</v>
          </cell>
          <cell r="EH18">
            <v>5.50844405186263</v>
          </cell>
          <cell r="EI18">
            <v>5.50844405186263</v>
          </cell>
          <cell r="EJ18">
            <v>5.50844405186263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</row>
        <row r="19">
          <cell r="A19">
            <v>38553.8014152386</v>
          </cell>
          <cell r="B19">
            <v>34131.725047489</v>
          </cell>
          <cell r="C19">
            <v>43417.7912558801</v>
          </cell>
          <cell r="D19">
            <v>7570.83157035486</v>
          </cell>
          <cell r="E19">
            <v>7078.27795354326</v>
          </cell>
          <cell r="F19">
            <v>7900.10858031848</v>
          </cell>
          <cell r="G19">
            <v>8584.67339055195</v>
          </cell>
          <cell r="H19">
            <v>8172.38374647924</v>
          </cell>
          <cell r="I19">
            <v>8396.27638968069</v>
          </cell>
          <cell r="J19">
            <v>7701.89115042117</v>
          </cell>
          <cell r="K19">
            <v>8254.12193708165</v>
          </cell>
          <cell r="L19">
            <v>8335.52850312363</v>
          </cell>
          <cell r="M19">
            <v>7527.44745072967</v>
          </cell>
          <cell r="N19">
            <v>8660.02807264647</v>
          </cell>
          <cell r="O19">
            <v>7559.67722180183</v>
          </cell>
          <cell r="P19">
            <v>7970.07297265463</v>
          </cell>
          <cell r="Q19">
            <v>9887.62072338404</v>
          </cell>
          <cell r="R19">
            <v>10419.0947592709</v>
          </cell>
          <cell r="S19">
            <v>10421.5439709363</v>
          </cell>
          <cell r="T19">
            <v>9905.18348791494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6414.60333182448</v>
          </cell>
          <cell r="AF19">
            <v>5678.85575931826</v>
          </cell>
          <cell r="AG19">
            <v>7223.87671842773</v>
          </cell>
          <cell r="AH19">
            <v>7570.83157035486</v>
          </cell>
          <cell r="AI19">
            <v>7078.27795354326</v>
          </cell>
          <cell r="AJ19">
            <v>7900.10858031848</v>
          </cell>
          <cell r="AK19">
            <v>8584.67339055195</v>
          </cell>
          <cell r="AL19">
            <v>8172.38374647924</v>
          </cell>
          <cell r="AM19">
            <v>8396.27638968069</v>
          </cell>
          <cell r="AN19">
            <v>7701.89115042117</v>
          </cell>
          <cell r="AO19">
            <v>8254.12193708165</v>
          </cell>
          <cell r="AP19">
            <v>8335.52850312363</v>
          </cell>
          <cell r="AQ19">
            <v>7527.44745072967</v>
          </cell>
          <cell r="AR19">
            <v>8660.02807264647</v>
          </cell>
          <cell r="AS19">
            <v>7559.67722180183</v>
          </cell>
          <cell r="AT19">
            <v>7970.07297265463</v>
          </cell>
          <cell r="AU19">
            <v>9887.62072338404</v>
          </cell>
          <cell r="AV19">
            <v>10419.0947592709</v>
          </cell>
          <cell r="AW19">
            <v>10421.5439709363</v>
          </cell>
          <cell r="AX19">
            <v>9905.18348791494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3.15157541504972</v>
          </cell>
          <cell r="CN19">
            <v>2.80034723798997</v>
          </cell>
          <cell r="CO19">
            <v>3.55402161208558</v>
          </cell>
          <cell r="CP19">
            <v>3.71720013601564</v>
          </cell>
          <cell r="CQ19">
            <v>3.47351290974894</v>
          </cell>
          <cell r="CR19">
            <v>3.88910439422652</v>
          </cell>
          <cell r="CS19">
            <v>4.26647891022481</v>
          </cell>
          <cell r="CT19">
            <v>4.03042806477795</v>
          </cell>
          <cell r="CU19">
            <v>4.11613152927079</v>
          </cell>
          <cell r="CV19">
            <v>3.89271344725489</v>
          </cell>
          <cell r="CW19">
            <v>4.03011370909338</v>
          </cell>
          <cell r="CX19">
            <v>4.11643189003339</v>
          </cell>
          <cell r="CY19">
            <v>3.72118866311554</v>
          </cell>
          <cell r="CZ19">
            <v>4.26427017618189</v>
          </cell>
          <cell r="DA19">
            <v>3.74544453288963</v>
          </cell>
          <cell r="DB19">
            <v>3.94877524083571</v>
          </cell>
          <cell r="DC19">
            <v>4.89882489623785</v>
          </cell>
          <cell r="DD19">
            <v>5.16214387979768</v>
          </cell>
          <cell r="DE19">
            <v>5.16335734251216</v>
          </cell>
          <cell r="DF19">
            <v>4.90752637362434</v>
          </cell>
          <cell r="DG19">
            <v>5.83123673344547</v>
          </cell>
          <cell r="DH19">
            <v>5.83123673344547</v>
          </cell>
          <cell r="DI19">
            <v>5.83123673344547</v>
          </cell>
          <cell r="DJ19">
            <v>5.83123673344547</v>
          </cell>
          <cell r="DK19">
            <v>5.83123673344547</v>
          </cell>
          <cell r="DL19">
            <v>5.83123673344547</v>
          </cell>
          <cell r="DM19">
            <v>5.83123673344547</v>
          </cell>
          <cell r="DN19">
            <v>5.83123673344547</v>
          </cell>
          <cell r="DO19">
            <v>5.83123673344547</v>
          </cell>
          <cell r="DP19">
            <v>5.83123673344547</v>
          </cell>
          <cell r="DQ19">
            <v>5.57633989010904</v>
          </cell>
          <cell r="DR19">
            <v>5.55592132238809</v>
          </cell>
          <cell r="DS19">
            <v>5.56874583904726</v>
          </cell>
          <cell r="DT19">
            <v>5.58000740970994</v>
          </cell>
          <cell r="DU19">
            <v>5.58297690043028</v>
          </cell>
          <cell r="DV19">
            <v>5.56532581868829</v>
          </cell>
          <cell r="DW19">
            <v>5.51266128807855</v>
          </cell>
          <cell r="DX19">
            <v>5.55526412982663</v>
          </cell>
          <cell r="DY19">
            <v>5.58862047882726</v>
          </cell>
          <cell r="DZ19">
            <v>5.42065886197449</v>
          </cell>
          <cell r="EA19">
            <v>5.61126418177927</v>
          </cell>
          <cell r="EB19">
            <v>5.54778142872038</v>
          </cell>
          <cell r="EC19">
            <v>5.54208495394121</v>
          </cell>
          <cell r="ED19">
            <v>5.56393083185554</v>
          </cell>
          <cell r="EE19">
            <v>5.52976936687237</v>
          </cell>
          <cell r="EF19">
            <v>5.52976936687237</v>
          </cell>
          <cell r="EG19">
            <v>5.52976936687237</v>
          </cell>
          <cell r="EH19">
            <v>5.52976936687237</v>
          </cell>
          <cell r="EI19">
            <v>5.52976936687237</v>
          </cell>
          <cell r="EJ19">
            <v>5.52976936687237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</row>
        <row r="20">
          <cell r="A20">
            <v>30813.6646911364</v>
          </cell>
          <cell r="B20">
            <v>36434.2435682661</v>
          </cell>
          <cell r="C20">
            <v>36357.3057145213</v>
          </cell>
          <cell r="D20">
            <v>6270.77049298335</v>
          </cell>
          <cell r="E20">
            <v>6015.39398137582</v>
          </cell>
          <cell r="F20">
            <v>7898.29148110826</v>
          </cell>
          <cell r="G20">
            <v>6894.64609615994</v>
          </cell>
          <cell r="H20">
            <v>7805.83874718938</v>
          </cell>
          <cell r="I20">
            <v>7724.96388538928</v>
          </cell>
          <cell r="J20">
            <v>7746.7346079623</v>
          </cell>
          <cell r="K20">
            <v>7592.1582574693</v>
          </cell>
          <cell r="L20">
            <v>8341.79217863097</v>
          </cell>
          <cell r="M20">
            <v>8168.79368564193</v>
          </cell>
          <cell r="N20">
            <v>10124.2380493087</v>
          </cell>
          <cell r="O20">
            <v>8443.9781591608</v>
          </cell>
          <cell r="P20">
            <v>9640.396396254</v>
          </cell>
          <cell r="Q20">
            <v>9718.06617083354</v>
          </cell>
          <cell r="R20">
            <v>9949.25102250795</v>
          </cell>
          <cell r="S20">
            <v>9842.53843835249</v>
          </cell>
          <cell r="T20">
            <v>8987.1086809953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5126.79499654632</v>
          </cell>
          <cell r="AF20">
            <v>6061.95009587637</v>
          </cell>
          <cell r="AG20">
            <v>6049.14913216181</v>
          </cell>
          <cell r="AH20">
            <v>6270.77049298335</v>
          </cell>
          <cell r="AI20">
            <v>6015.39398137582</v>
          </cell>
          <cell r="AJ20">
            <v>7898.29148110826</v>
          </cell>
          <cell r="AK20">
            <v>6894.64609615994</v>
          </cell>
          <cell r="AL20">
            <v>7805.83874718938</v>
          </cell>
          <cell r="AM20">
            <v>7724.96388538928</v>
          </cell>
          <cell r="AN20">
            <v>7746.7346079623</v>
          </cell>
          <cell r="AO20">
            <v>7592.1582574693</v>
          </cell>
          <cell r="AP20">
            <v>8341.79217863097</v>
          </cell>
          <cell r="AQ20">
            <v>8168.79368564193</v>
          </cell>
          <cell r="AR20">
            <v>10124.2380493087</v>
          </cell>
          <cell r="AS20">
            <v>8443.9781591608</v>
          </cell>
          <cell r="AT20">
            <v>9640.396396254</v>
          </cell>
          <cell r="AU20">
            <v>9718.06617083354</v>
          </cell>
          <cell r="AV20">
            <v>9949.25102250795</v>
          </cell>
          <cell r="AW20">
            <v>9842.53843835249</v>
          </cell>
          <cell r="AX20">
            <v>8987.1086809953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2.50680651564102</v>
          </cell>
          <cell r="CN20">
            <v>3.00833608927966</v>
          </cell>
          <cell r="CO20">
            <v>3.00390591691963</v>
          </cell>
          <cell r="CP20">
            <v>3.11729973707781</v>
          </cell>
          <cell r="CQ20">
            <v>2.98161272060214</v>
          </cell>
          <cell r="CR20">
            <v>3.8668793570559</v>
          </cell>
          <cell r="CS20">
            <v>3.38148118721844</v>
          </cell>
          <cell r="CT20">
            <v>3.87200560474018</v>
          </cell>
          <cell r="CU20">
            <v>3.80948666183377</v>
          </cell>
          <cell r="CV20">
            <v>3.82814270722135</v>
          </cell>
          <cell r="CW20">
            <v>3.71618262678732</v>
          </cell>
          <cell r="CX20">
            <v>4.1110797656516</v>
          </cell>
          <cell r="CY20">
            <v>4.00977273431339</v>
          </cell>
          <cell r="CZ20">
            <v>4.97235531539668</v>
          </cell>
          <cell r="DA20">
            <v>4.18303993153424</v>
          </cell>
          <cell r="DB20">
            <v>4.77573038693849</v>
          </cell>
          <cell r="DC20">
            <v>4.81420701044645</v>
          </cell>
          <cell r="DD20">
            <v>4.92873306059625</v>
          </cell>
          <cell r="DE20">
            <v>4.87586899672664</v>
          </cell>
          <cell r="DF20">
            <v>4.45209991937941</v>
          </cell>
          <cell r="DG20">
            <v>5.41176579769383</v>
          </cell>
          <cell r="DH20">
            <v>5.41176579769383</v>
          </cell>
          <cell r="DI20">
            <v>5.41176579769383</v>
          </cell>
          <cell r="DJ20">
            <v>5.41176579769383</v>
          </cell>
          <cell r="DK20">
            <v>5.41176579769383</v>
          </cell>
          <cell r="DL20">
            <v>5.41176579769383</v>
          </cell>
          <cell r="DM20">
            <v>5.41176579769383</v>
          </cell>
          <cell r="DN20">
            <v>5.41176579769383</v>
          </cell>
          <cell r="DO20">
            <v>5.41176579769383</v>
          </cell>
          <cell r="DP20">
            <v>5.41176579769383</v>
          </cell>
          <cell r="DQ20">
            <v>5.60315030359504</v>
          </cell>
          <cell r="DR20">
            <v>5.52068717110414</v>
          </cell>
          <cell r="DS20">
            <v>5.51715392537532</v>
          </cell>
          <cell r="DT20">
            <v>5.51124196596062</v>
          </cell>
          <cell r="DU20">
            <v>5.52738836333376</v>
          </cell>
          <cell r="DV20">
            <v>5.59602530740385</v>
          </cell>
          <cell r="DW20">
            <v>5.58614415207807</v>
          </cell>
          <cell r="DX20">
            <v>5.52319954164317</v>
          </cell>
          <cell r="DY20">
            <v>5.5556788870123</v>
          </cell>
          <cell r="DZ20">
            <v>5.54418475380682</v>
          </cell>
          <cell r="EA20">
            <v>5.59725817352789</v>
          </cell>
          <cell r="EB20">
            <v>5.55917823290198</v>
          </cell>
          <cell r="EC20">
            <v>5.58142771570915</v>
          </cell>
          <cell r="ED20">
            <v>5.57837015495824</v>
          </cell>
          <cell r="EE20">
            <v>5.53047236365774</v>
          </cell>
          <cell r="EF20">
            <v>5.53047236365774</v>
          </cell>
          <cell r="EG20">
            <v>5.53047236365774</v>
          </cell>
          <cell r="EH20">
            <v>5.53047236365774</v>
          </cell>
          <cell r="EI20">
            <v>5.53047236365774</v>
          </cell>
          <cell r="EJ20">
            <v>5.53047236365774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</row>
        <row r="21">
          <cell r="A21">
            <v>43414.3559715071</v>
          </cell>
          <cell r="B21">
            <v>35806.3570250199</v>
          </cell>
          <cell r="C21">
            <v>40134.1796449456</v>
          </cell>
          <cell r="D21">
            <v>5900.78252622807</v>
          </cell>
          <cell r="E21">
            <v>6776.39759880363</v>
          </cell>
          <cell r="F21">
            <v>6264.73081077984</v>
          </cell>
          <cell r="G21">
            <v>8307.99799635663</v>
          </cell>
          <cell r="H21">
            <v>6380.3629357198</v>
          </cell>
          <cell r="I21">
            <v>7382.94788891479</v>
          </cell>
          <cell r="J21">
            <v>8298.26280289134</v>
          </cell>
          <cell r="K21">
            <v>7676.29335863677</v>
          </cell>
          <cell r="L21">
            <v>7138.03461442407</v>
          </cell>
          <cell r="M21">
            <v>7566.06591502172</v>
          </cell>
          <cell r="N21">
            <v>8428.84426341581</v>
          </cell>
          <cell r="O21">
            <v>9308.78413817545</v>
          </cell>
          <cell r="P21">
            <v>11184.9424621883</v>
          </cell>
          <cell r="Q21">
            <v>10196.9971989064</v>
          </cell>
          <cell r="R21">
            <v>9230.44064341372</v>
          </cell>
          <cell r="S21">
            <v>10272.4380104032</v>
          </cell>
          <cell r="T21">
            <v>9837.11613831952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7223.30515386661</v>
          </cell>
          <cell r="AF21">
            <v>5957.48197692395</v>
          </cell>
          <cell r="AG21">
            <v>6677.54755744406</v>
          </cell>
          <cell r="AH21">
            <v>5900.78252622807</v>
          </cell>
          <cell r="AI21">
            <v>6776.39759880363</v>
          </cell>
          <cell r="AJ21">
            <v>6264.73081077984</v>
          </cell>
          <cell r="AK21">
            <v>8307.99799635663</v>
          </cell>
          <cell r="AL21">
            <v>6380.3629357198</v>
          </cell>
          <cell r="AM21">
            <v>7382.94788891479</v>
          </cell>
          <cell r="AN21">
            <v>8298.26280289134</v>
          </cell>
          <cell r="AO21">
            <v>7676.29335863677</v>
          </cell>
          <cell r="AP21">
            <v>7138.03461442407</v>
          </cell>
          <cell r="AQ21">
            <v>7566.06591502172</v>
          </cell>
          <cell r="AR21">
            <v>8428.84426341581</v>
          </cell>
          <cell r="AS21">
            <v>9308.78413817545</v>
          </cell>
          <cell r="AT21">
            <v>11184.9424621883</v>
          </cell>
          <cell r="AU21">
            <v>10196.9971989064</v>
          </cell>
          <cell r="AV21">
            <v>9230.44064341372</v>
          </cell>
          <cell r="AW21">
            <v>10272.4380104032</v>
          </cell>
          <cell r="AX21">
            <v>9837.11613831952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3.50365912114017</v>
          </cell>
          <cell r="CN21">
            <v>2.90026307620427</v>
          </cell>
          <cell r="CO21">
            <v>3.30914033653736</v>
          </cell>
          <cell r="CP21">
            <v>2.90469149815181</v>
          </cell>
          <cell r="CQ21">
            <v>3.32695513007159</v>
          </cell>
          <cell r="CR21">
            <v>3.01807760415765</v>
          </cell>
          <cell r="CS21">
            <v>4.13334900026627</v>
          </cell>
          <cell r="CT21">
            <v>3.15843081880096</v>
          </cell>
          <cell r="CU21">
            <v>3.66680551217528</v>
          </cell>
          <cell r="CV21">
            <v>4.09706200771487</v>
          </cell>
          <cell r="CW21">
            <v>3.77576882826187</v>
          </cell>
          <cell r="CX21">
            <v>3.53312686675768</v>
          </cell>
          <cell r="CY21">
            <v>3.75154953523967</v>
          </cell>
          <cell r="CZ21">
            <v>4.15781025674465</v>
          </cell>
          <cell r="DA21">
            <v>4.64361479804771</v>
          </cell>
          <cell r="DB21">
            <v>5.57952183247318</v>
          </cell>
          <cell r="DC21">
            <v>5.08669299724181</v>
          </cell>
          <cell r="DD21">
            <v>4.60453375306844</v>
          </cell>
          <cell r="DE21">
            <v>5.12432606117835</v>
          </cell>
          <cell r="DF21">
            <v>4.90716912025933</v>
          </cell>
          <cell r="DG21">
            <v>4.90269104133842</v>
          </cell>
          <cell r="DH21">
            <v>4.90269104133842</v>
          </cell>
          <cell r="DI21">
            <v>4.90269104133842</v>
          </cell>
          <cell r="DJ21">
            <v>4.90269104133842</v>
          </cell>
          <cell r="DK21">
            <v>4.90269104133842</v>
          </cell>
          <cell r="DL21">
            <v>4.90269104133842</v>
          </cell>
          <cell r="DM21">
            <v>4.90269104133842</v>
          </cell>
          <cell r="DN21">
            <v>4.90269104133842</v>
          </cell>
          <cell r="DO21">
            <v>4.90269104133842</v>
          </cell>
          <cell r="DP21">
            <v>4.90269104133842</v>
          </cell>
          <cell r="DQ21">
            <v>5.64834547244456</v>
          </cell>
          <cell r="DR21">
            <v>5.62771996921394</v>
          </cell>
          <cell r="DS21">
            <v>5.52852069775191</v>
          </cell>
          <cell r="DT21">
            <v>5.56566075240844</v>
          </cell>
          <cell r="DU21">
            <v>5.58031958580551</v>
          </cell>
          <cell r="DV21">
            <v>5.68694656270161</v>
          </cell>
          <cell r="DW21">
            <v>5.50682711397373</v>
          </cell>
          <cell r="DX21">
            <v>5.53453515434871</v>
          </cell>
          <cell r="DY21">
            <v>5.51631506580178</v>
          </cell>
          <cell r="DZ21">
            <v>5.54909018717643</v>
          </cell>
          <cell r="EA21">
            <v>5.56997572287158</v>
          </cell>
          <cell r="EB21">
            <v>5.53511378309118</v>
          </cell>
          <cell r="EC21">
            <v>5.525436227797</v>
          </cell>
          <cell r="ED21">
            <v>5.5540591280947</v>
          </cell>
          <cell r="EE21">
            <v>5.49216920350593</v>
          </cell>
          <cell r="EF21">
            <v>5.49216920350593</v>
          </cell>
          <cell r="EG21">
            <v>5.49216920350593</v>
          </cell>
          <cell r="EH21">
            <v>5.49216920350593</v>
          </cell>
          <cell r="EI21">
            <v>5.49216920350593</v>
          </cell>
          <cell r="EJ21">
            <v>5.49216920350593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</row>
        <row r="22">
          <cell r="A22">
            <v>33900.5591046394</v>
          </cell>
          <cell r="B22">
            <v>32064.1085470428</v>
          </cell>
          <cell r="C22">
            <v>37679.5545722728</v>
          </cell>
          <cell r="D22">
            <v>6829.96823552364</v>
          </cell>
          <cell r="E22">
            <v>6806.06731962942</v>
          </cell>
          <cell r="F22">
            <v>7915.69843720602</v>
          </cell>
          <cell r="G22">
            <v>7008.84246728475</v>
          </cell>
          <cell r="H22">
            <v>7313.83007681799</v>
          </cell>
          <cell r="I22">
            <v>8566.24205286742</v>
          </cell>
          <cell r="J22">
            <v>7662.4188109673</v>
          </cell>
          <cell r="K22">
            <v>9115.47912465614</v>
          </cell>
          <cell r="L22">
            <v>8929.73007642581</v>
          </cell>
          <cell r="M22">
            <v>8985.25937007999</v>
          </cell>
          <cell r="N22">
            <v>8686.49202065435</v>
          </cell>
          <cell r="O22">
            <v>9174.65165110163</v>
          </cell>
          <cell r="P22">
            <v>9366.96847311802</v>
          </cell>
          <cell r="Q22">
            <v>9439.45571410745</v>
          </cell>
          <cell r="R22">
            <v>10988.1957450344</v>
          </cell>
          <cell r="S22">
            <v>11301.9614606331</v>
          </cell>
          <cell r="T22">
            <v>9972.36970448897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5640.3942387217</v>
          </cell>
          <cell r="AF22">
            <v>5334.84455404563</v>
          </cell>
          <cell r="AG22">
            <v>6269.14564656729</v>
          </cell>
          <cell r="AH22">
            <v>6829.96823552364</v>
          </cell>
          <cell r="AI22">
            <v>6806.06731962942</v>
          </cell>
          <cell r="AJ22">
            <v>7915.69843720602</v>
          </cell>
          <cell r="AK22">
            <v>7008.84246728475</v>
          </cell>
          <cell r="AL22">
            <v>7313.83007681799</v>
          </cell>
          <cell r="AM22">
            <v>8566.24205286742</v>
          </cell>
          <cell r="AN22">
            <v>7662.4188109673</v>
          </cell>
          <cell r="AO22">
            <v>9115.47912465614</v>
          </cell>
          <cell r="AP22">
            <v>8929.73007642581</v>
          </cell>
          <cell r="AQ22">
            <v>8985.25937007999</v>
          </cell>
          <cell r="AR22">
            <v>8686.49202065435</v>
          </cell>
          <cell r="AS22">
            <v>9174.65165110163</v>
          </cell>
          <cell r="AT22">
            <v>9366.96847311802</v>
          </cell>
          <cell r="AU22">
            <v>9439.45571410745</v>
          </cell>
          <cell r="AV22">
            <v>10988.1957450344</v>
          </cell>
          <cell r="AW22">
            <v>11301.9614606331</v>
          </cell>
          <cell r="AX22">
            <v>9972.36970448897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2.7843984907148</v>
          </cell>
          <cell r="CN22">
            <v>2.68146033982621</v>
          </cell>
          <cell r="CO22">
            <v>3.09965499451462</v>
          </cell>
          <cell r="CP22">
            <v>3.41298236791841</v>
          </cell>
          <cell r="CQ22">
            <v>3.44108411638707</v>
          </cell>
          <cell r="CR22">
            <v>3.78612079022638</v>
          </cell>
          <cell r="CS22">
            <v>3.45456252164598</v>
          </cell>
          <cell r="CT22">
            <v>3.59867907669057</v>
          </cell>
          <cell r="CU22">
            <v>4.18445641522808</v>
          </cell>
          <cell r="CV22">
            <v>3.77785388549057</v>
          </cell>
          <cell r="CW22">
            <v>4.44838368929141</v>
          </cell>
          <cell r="CX22">
            <v>4.42764320222335</v>
          </cell>
          <cell r="CY22">
            <v>4.50315075688778</v>
          </cell>
          <cell r="CZ22">
            <v>4.29600095040761</v>
          </cell>
          <cell r="DA22">
            <v>4.61266292898381</v>
          </cell>
          <cell r="DB22">
            <v>4.70935245020705</v>
          </cell>
          <cell r="DC22">
            <v>4.74579625451171</v>
          </cell>
          <cell r="DD22">
            <v>5.5244433355082</v>
          </cell>
          <cell r="DE22">
            <v>5.68219270188926</v>
          </cell>
          <cell r="DF22">
            <v>5.01372496736639</v>
          </cell>
          <cell r="DG22">
            <v>4.95269086210409</v>
          </cell>
          <cell r="DH22">
            <v>4.95269086210409</v>
          </cell>
          <cell r="DI22">
            <v>4.95269086210409</v>
          </cell>
          <cell r="DJ22">
            <v>4.95269086210409</v>
          </cell>
          <cell r="DK22">
            <v>4.95269086210409</v>
          </cell>
          <cell r="DL22">
            <v>4.95269086210409</v>
          </cell>
          <cell r="DM22">
            <v>4.95269086210409</v>
          </cell>
          <cell r="DN22">
            <v>4.95269086210409</v>
          </cell>
          <cell r="DO22">
            <v>4.95269086210409</v>
          </cell>
          <cell r="DP22">
            <v>4.95269086210409</v>
          </cell>
          <cell r="DQ22">
            <v>5.54990061664641</v>
          </cell>
          <cell r="DR22">
            <v>5.45076586058499</v>
          </cell>
          <cell r="DS22">
            <v>5.54117846271282</v>
          </cell>
          <cell r="DT22">
            <v>5.48266581071536</v>
          </cell>
          <cell r="DU22">
            <v>5.41886194847936</v>
          </cell>
          <cell r="DV22">
            <v>5.72798551209046</v>
          </cell>
          <cell r="DW22">
            <v>5.55853541779236</v>
          </cell>
          <cell r="DX22">
            <v>5.56812380164959</v>
          </cell>
          <cell r="DY22">
            <v>5.60865115569535</v>
          </cell>
          <cell r="DZ22">
            <v>5.55683964640667</v>
          </cell>
          <cell r="EA22">
            <v>5.61415497276831</v>
          </cell>
          <cell r="EB22">
            <v>5.52551612463505</v>
          </cell>
          <cell r="EC22">
            <v>5.46664997201574</v>
          </cell>
          <cell r="ED22">
            <v>5.53971206023763</v>
          </cell>
          <cell r="EE22">
            <v>5.44935372643064</v>
          </cell>
          <cell r="EF22">
            <v>5.44935372643064</v>
          </cell>
          <cell r="EG22">
            <v>5.44935372643064</v>
          </cell>
          <cell r="EH22">
            <v>5.44935372643064</v>
          </cell>
          <cell r="EI22">
            <v>5.44935372643064</v>
          </cell>
          <cell r="EJ22">
            <v>5.44935372643064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</row>
        <row r="23">
          <cell r="A23">
            <v>40671.4579693993</v>
          </cell>
          <cell r="B23">
            <v>34304.8509996734</v>
          </cell>
          <cell r="C23">
            <v>37733.2712613901</v>
          </cell>
          <cell r="D23">
            <v>6451.2622105336</v>
          </cell>
          <cell r="E23">
            <v>6418.52050506934</v>
          </cell>
          <cell r="F23">
            <v>6636.02373990855</v>
          </cell>
          <cell r="G23">
            <v>6755.58852187452</v>
          </cell>
          <cell r="H23">
            <v>7762.45936493411</v>
          </cell>
          <cell r="I23">
            <v>8200.79136024628</v>
          </cell>
          <cell r="J23">
            <v>8577.33428788989</v>
          </cell>
          <cell r="K23">
            <v>8854.29118394512</v>
          </cell>
          <cell r="L23">
            <v>9370.30449426225</v>
          </cell>
          <cell r="M23">
            <v>8734.88894555025</v>
          </cell>
          <cell r="N23">
            <v>8181.25581825404</v>
          </cell>
          <cell r="O23">
            <v>7484.2415297253</v>
          </cell>
          <cell r="P23">
            <v>8913.96641473879</v>
          </cell>
          <cell r="Q23">
            <v>10342.1219926231</v>
          </cell>
          <cell r="R23">
            <v>9643.70380921967</v>
          </cell>
          <cell r="S23">
            <v>9768.30617887862</v>
          </cell>
          <cell r="T23">
            <v>10061.8112650077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6766.9402295969</v>
          </cell>
          <cell r="AF23">
            <v>5707.66055337075</v>
          </cell>
          <cell r="AG23">
            <v>6278.08305974935</v>
          </cell>
          <cell r="AH23">
            <v>6451.2622105336</v>
          </cell>
          <cell r="AI23">
            <v>6418.52050506934</v>
          </cell>
          <cell r="AJ23">
            <v>6636.02373990855</v>
          </cell>
          <cell r="AK23">
            <v>6755.58852187452</v>
          </cell>
          <cell r="AL23">
            <v>7762.45936493411</v>
          </cell>
          <cell r="AM23">
            <v>8200.79136024628</v>
          </cell>
          <cell r="AN23">
            <v>8577.33428788989</v>
          </cell>
          <cell r="AO23">
            <v>8854.29118394512</v>
          </cell>
          <cell r="AP23">
            <v>9370.30449426225</v>
          </cell>
          <cell r="AQ23">
            <v>8734.88894555025</v>
          </cell>
          <cell r="AR23">
            <v>8181.25581825404</v>
          </cell>
          <cell r="AS23">
            <v>7484.2415297253</v>
          </cell>
          <cell r="AT23">
            <v>8913.96641473879</v>
          </cell>
          <cell r="AU23">
            <v>10342.1219926231</v>
          </cell>
          <cell r="AV23">
            <v>9643.70380921967</v>
          </cell>
          <cell r="AW23">
            <v>9768.30617887862</v>
          </cell>
          <cell r="AX23">
            <v>10061.8112650077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3.34320163374465</v>
          </cell>
          <cell r="CN23">
            <v>2.80851593823318</v>
          </cell>
          <cell r="CO23">
            <v>3.07904859472505</v>
          </cell>
          <cell r="CP23">
            <v>3.22233455429751</v>
          </cell>
          <cell r="CQ23">
            <v>3.18576743491724</v>
          </cell>
          <cell r="CR23">
            <v>3.23911684635994</v>
          </cell>
          <cell r="CS23">
            <v>3.2751278695255</v>
          </cell>
          <cell r="CT23">
            <v>3.80726656101761</v>
          </cell>
          <cell r="CU23">
            <v>4.07290811978979</v>
          </cell>
          <cell r="CV23">
            <v>4.2470126171926</v>
          </cell>
          <cell r="CW23">
            <v>4.34824350836608</v>
          </cell>
          <cell r="CX23">
            <v>4.68926216466793</v>
          </cell>
          <cell r="CY23">
            <v>4.24621795835528</v>
          </cell>
          <cell r="CZ23">
            <v>3.98334398398844</v>
          </cell>
          <cell r="DA23">
            <v>3.7389838612961</v>
          </cell>
          <cell r="DB23">
            <v>4.45324705682863</v>
          </cell>
          <cell r="DC23">
            <v>5.1667262565473</v>
          </cell>
          <cell r="DD23">
            <v>4.81780989597694</v>
          </cell>
          <cell r="DE23">
            <v>4.88005885565892</v>
          </cell>
          <cell r="DF23">
            <v>5.02668838062634</v>
          </cell>
          <cell r="DG23">
            <v>5.32955600870006</v>
          </cell>
          <cell r="DH23">
            <v>5.32955600870006</v>
          </cell>
          <cell r="DI23">
            <v>5.32955600870006</v>
          </cell>
          <cell r="DJ23">
            <v>5.32955600870006</v>
          </cell>
          <cell r="DK23">
            <v>5.32955600870006</v>
          </cell>
          <cell r="DL23">
            <v>5.32955600870006</v>
          </cell>
          <cell r="DM23">
            <v>5.32955600870006</v>
          </cell>
          <cell r="DN23">
            <v>5.32955600870006</v>
          </cell>
          <cell r="DO23">
            <v>5.32955600870006</v>
          </cell>
          <cell r="DP23">
            <v>5.32955600870006</v>
          </cell>
          <cell r="DQ23">
            <v>5.54545142767906</v>
          </cell>
          <cell r="DR23">
            <v>5.56786093350637</v>
          </cell>
          <cell r="DS23">
            <v>5.58621503747102</v>
          </cell>
          <cell r="DT23">
            <v>5.48505770891826</v>
          </cell>
          <cell r="DU23">
            <v>5.51985920013596</v>
          </cell>
          <cell r="DV23">
            <v>5.61291482247234</v>
          </cell>
          <cell r="DW23">
            <v>5.65121804128135</v>
          </cell>
          <cell r="DX23">
            <v>5.58590044008879</v>
          </cell>
          <cell r="DY23">
            <v>5.51643220866003</v>
          </cell>
          <cell r="DZ23">
            <v>5.53319429734889</v>
          </cell>
          <cell r="EA23">
            <v>5.57888075130457</v>
          </cell>
          <cell r="EB23">
            <v>5.4746495730178</v>
          </cell>
          <cell r="EC23">
            <v>5.63588652896614</v>
          </cell>
          <cell r="ED23">
            <v>5.62703085451906</v>
          </cell>
          <cell r="EE23">
            <v>5.48404916281398</v>
          </cell>
          <cell r="EF23">
            <v>5.48404916281398</v>
          </cell>
          <cell r="EG23">
            <v>5.48404916281398</v>
          </cell>
          <cell r="EH23">
            <v>5.48404916281398</v>
          </cell>
          <cell r="EI23">
            <v>5.48404916281398</v>
          </cell>
          <cell r="EJ23">
            <v>5.48404916281398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</row>
        <row r="24">
          <cell r="A24">
            <v>47849.457126163</v>
          </cell>
          <cell r="B24">
            <v>35048.5681625379</v>
          </cell>
          <cell r="C24">
            <v>39743.89727877</v>
          </cell>
          <cell r="D24">
            <v>6614.50020393575</v>
          </cell>
          <cell r="E24">
            <v>8780.77625233998</v>
          </cell>
          <cell r="F24">
            <v>7224.44641294416</v>
          </cell>
          <cell r="G24">
            <v>7096.88559423045</v>
          </cell>
          <cell r="H24">
            <v>6740.95161246345</v>
          </cell>
          <cell r="I24">
            <v>7641.47340917609</v>
          </cell>
          <cell r="J24">
            <v>8452.60574311897</v>
          </cell>
          <cell r="K24">
            <v>8120.75763184199</v>
          </cell>
          <cell r="L24">
            <v>8855.92676198811</v>
          </cell>
          <cell r="M24">
            <v>7841.21046637237</v>
          </cell>
          <cell r="N24">
            <v>7965.38268256496</v>
          </cell>
          <cell r="O24">
            <v>7137.96803500898</v>
          </cell>
          <cell r="P24">
            <v>9915.6200540375</v>
          </cell>
          <cell r="Q24">
            <v>8674.57533194928</v>
          </cell>
          <cell r="R24">
            <v>9048.43233880021</v>
          </cell>
          <cell r="S24">
            <v>9754.80242534177</v>
          </cell>
          <cell r="T24">
            <v>9254.58033299662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7961.21979780078</v>
          </cell>
          <cell r="AF24">
            <v>5831.40063646825</v>
          </cell>
          <cell r="AG24">
            <v>6612.6121561471</v>
          </cell>
          <cell r="AH24">
            <v>6614.50020393575</v>
          </cell>
          <cell r="AI24">
            <v>8780.77625233998</v>
          </cell>
          <cell r="AJ24">
            <v>7224.44641294416</v>
          </cell>
          <cell r="AK24">
            <v>7096.88559423045</v>
          </cell>
          <cell r="AL24">
            <v>6740.95161246345</v>
          </cell>
          <cell r="AM24">
            <v>7641.47340917609</v>
          </cell>
          <cell r="AN24">
            <v>8452.60574311897</v>
          </cell>
          <cell r="AO24">
            <v>8120.75763184199</v>
          </cell>
          <cell r="AP24">
            <v>8855.92676198811</v>
          </cell>
          <cell r="AQ24">
            <v>7841.21046637237</v>
          </cell>
          <cell r="AR24">
            <v>7965.38268256496</v>
          </cell>
          <cell r="AS24">
            <v>7137.96803500898</v>
          </cell>
          <cell r="AT24">
            <v>9915.6200540375</v>
          </cell>
          <cell r="AU24">
            <v>8674.57533194928</v>
          </cell>
          <cell r="AV24">
            <v>9048.43233880021</v>
          </cell>
          <cell r="AW24">
            <v>9754.80242534177</v>
          </cell>
          <cell r="AX24">
            <v>9254.58033299662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3.91462043619326</v>
          </cell>
          <cell r="CN24">
            <v>2.87902952610921</v>
          </cell>
          <cell r="CO24">
            <v>3.21057971163126</v>
          </cell>
          <cell r="CP24">
            <v>3.30347871097355</v>
          </cell>
          <cell r="CQ24">
            <v>4.25281309312233</v>
          </cell>
          <cell r="CR24">
            <v>3.51768177908708</v>
          </cell>
          <cell r="CS24">
            <v>3.50747162417953</v>
          </cell>
          <cell r="CT24">
            <v>3.32399330150218</v>
          </cell>
          <cell r="CU24">
            <v>3.75840001139685</v>
          </cell>
          <cell r="CV24">
            <v>4.17554598367964</v>
          </cell>
          <cell r="CW24">
            <v>4.03708088393009</v>
          </cell>
          <cell r="CX24">
            <v>4.283475890244</v>
          </cell>
          <cell r="CY24">
            <v>3.85744637086499</v>
          </cell>
          <cell r="CZ24">
            <v>3.96407005794404</v>
          </cell>
          <cell r="DA24">
            <v>3.56142732321686</v>
          </cell>
          <cell r="DB24">
            <v>4.94731273856731</v>
          </cell>
          <cell r="DC24">
            <v>4.32810422419722</v>
          </cell>
          <cell r="DD24">
            <v>4.51463693948043</v>
          </cell>
          <cell r="DE24">
            <v>4.8670741757042</v>
          </cell>
          <cell r="DF24">
            <v>4.61749269556628</v>
          </cell>
          <cell r="DG24">
            <v>4.42808749189383</v>
          </cell>
          <cell r="DH24">
            <v>4.42808749189383</v>
          </cell>
          <cell r="DI24">
            <v>4.42808749189383</v>
          </cell>
          <cell r="DJ24">
            <v>4.42808749189383</v>
          </cell>
          <cell r="DK24">
            <v>4.42808749189383</v>
          </cell>
          <cell r="DL24">
            <v>4.42808749189383</v>
          </cell>
          <cell r="DM24">
            <v>4.42808749189383</v>
          </cell>
          <cell r="DN24">
            <v>4.42808749189383</v>
          </cell>
          <cell r="DO24">
            <v>4.42808749189383</v>
          </cell>
          <cell r="DP24">
            <v>4.42808749189383</v>
          </cell>
          <cell r="DQ24">
            <v>5.57182016631876</v>
          </cell>
          <cell r="DR24">
            <v>5.54924496432795</v>
          </cell>
          <cell r="DS24">
            <v>5.64282692239241</v>
          </cell>
          <cell r="DT24">
            <v>5.48570762897596</v>
          </cell>
          <cell r="DU24">
            <v>5.65670785725162</v>
          </cell>
          <cell r="DV24">
            <v>5.62671813827817</v>
          </cell>
          <cell r="DW24">
            <v>5.54345815428289</v>
          </cell>
          <cell r="DX24">
            <v>5.55607635362725</v>
          </cell>
          <cell r="DY24">
            <v>5.57033405792346</v>
          </cell>
          <cell r="DZ24">
            <v>5.54605889727099</v>
          </cell>
          <cell r="EA24">
            <v>5.51107388873602</v>
          </cell>
          <cell r="EB24">
            <v>5.66428145464844</v>
          </cell>
          <cell r="EC24">
            <v>5.56916839162768</v>
          </cell>
          <cell r="ED24">
            <v>5.50519186962127</v>
          </cell>
          <cell r="EE24">
            <v>5.49107844508245</v>
          </cell>
          <cell r="EF24">
            <v>5.49107844508245</v>
          </cell>
          <cell r="EG24">
            <v>5.49107844508245</v>
          </cell>
          <cell r="EH24">
            <v>5.49107844508245</v>
          </cell>
          <cell r="EI24">
            <v>5.49107844508245</v>
          </cell>
          <cell r="EJ24">
            <v>5.49107844508245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</row>
        <row r="25">
          <cell r="A25">
            <v>38062.4996849417</v>
          </cell>
          <cell r="B25">
            <v>36081.2447660938</v>
          </cell>
          <cell r="C25">
            <v>38976.9389983337</v>
          </cell>
          <cell r="D25">
            <v>5966.28877768914</v>
          </cell>
          <cell r="E25">
            <v>6884.58439598737</v>
          </cell>
          <cell r="F25">
            <v>5865.15206129714</v>
          </cell>
          <cell r="G25">
            <v>7274.57940276773</v>
          </cell>
          <cell r="H25">
            <v>7407.704632288</v>
          </cell>
          <cell r="I25">
            <v>7512.49495540244</v>
          </cell>
          <cell r="J25">
            <v>7122.85308033155</v>
          </cell>
          <cell r="K25">
            <v>7555.32819624533</v>
          </cell>
          <cell r="L25">
            <v>6282.66202249201</v>
          </cell>
          <cell r="M25">
            <v>7697.17924312305</v>
          </cell>
          <cell r="N25">
            <v>7202.59159452899</v>
          </cell>
          <cell r="O25">
            <v>10390.5074601491</v>
          </cell>
          <cell r="P25">
            <v>8811.97781751256</v>
          </cell>
          <cell r="Q25">
            <v>8436.11867545602</v>
          </cell>
          <cell r="R25">
            <v>10531.3886744599</v>
          </cell>
          <cell r="S25">
            <v>10758.3668776909</v>
          </cell>
          <cell r="T25">
            <v>9815.15504792106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6332.86027146705</v>
          </cell>
          <cell r="AF25">
            <v>6003.21795509065</v>
          </cell>
          <cell r="AG25">
            <v>6485.00520273491</v>
          </cell>
          <cell r="AH25">
            <v>5966.28877768914</v>
          </cell>
          <cell r="AI25">
            <v>6884.58439598737</v>
          </cell>
          <cell r="AJ25">
            <v>5865.15206129714</v>
          </cell>
          <cell r="AK25">
            <v>7274.57940276773</v>
          </cell>
          <cell r="AL25">
            <v>7407.704632288</v>
          </cell>
          <cell r="AM25">
            <v>7512.49495540244</v>
          </cell>
          <cell r="AN25">
            <v>7122.85308033155</v>
          </cell>
          <cell r="AO25">
            <v>7555.32819624533</v>
          </cell>
          <cell r="AP25">
            <v>6282.66202249201</v>
          </cell>
          <cell r="AQ25">
            <v>7697.17924312305</v>
          </cell>
          <cell r="AR25">
            <v>7202.59159452899</v>
          </cell>
          <cell r="AS25">
            <v>10390.5074601491</v>
          </cell>
          <cell r="AT25">
            <v>8811.97781751256</v>
          </cell>
          <cell r="AU25">
            <v>8436.11867545602</v>
          </cell>
          <cell r="AV25">
            <v>10531.3886744599</v>
          </cell>
          <cell r="AW25">
            <v>10758.3668776909</v>
          </cell>
          <cell r="AX25">
            <v>9815.15504792106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3.14387098475362</v>
          </cell>
          <cell r="CN25">
            <v>2.98028785573388</v>
          </cell>
          <cell r="CO25">
            <v>3.18295561463234</v>
          </cell>
          <cell r="CP25">
            <v>2.93956479997448</v>
          </cell>
          <cell r="CQ25">
            <v>3.41065909868651</v>
          </cell>
          <cell r="CR25">
            <v>2.88817415934227</v>
          </cell>
          <cell r="CS25">
            <v>3.55531923058147</v>
          </cell>
          <cell r="CT25">
            <v>3.68536283335425</v>
          </cell>
          <cell r="CU25">
            <v>3.66192979296937</v>
          </cell>
          <cell r="CV25">
            <v>3.53753169779564</v>
          </cell>
          <cell r="CW25">
            <v>3.76037795818455</v>
          </cell>
          <cell r="CX25">
            <v>3.0950101209198</v>
          </cell>
          <cell r="CY25">
            <v>3.8224809749348</v>
          </cell>
          <cell r="CZ25">
            <v>3.56160382930191</v>
          </cell>
          <cell r="DA25">
            <v>5.02361312912732</v>
          </cell>
          <cell r="DB25">
            <v>4.26042400983943</v>
          </cell>
          <cell r="DC25">
            <v>4.07870324904122</v>
          </cell>
          <cell r="DD25">
            <v>5.09172652210391</v>
          </cell>
          <cell r="DE25">
            <v>5.20146617496977</v>
          </cell>
          <cell r="DF25">
            <v>4.74544115889111</v>
          </cell>
          <cell r="DG25">
            <v>4.99362102048567</v>
          </cell>
          <cell r="DH25">
            <v>4.99362102048567</v>
          </cell>
          <cell r="DI25">
            <v>4.99362102048567</v>
          </cell>
          <cell r="DJ25">
            <v>4.99362102048567</v>
          </cell>
          <cell r="DK25">
            <v>4.99362102048567</v>
          </cell>
          <cell r="DL25">
            <v>4.99362102048567</v>
          </cell>
          <cell r="DM25">
            <v>4.99362102048567</v>
          </cell>
          <cell r="DN25">
            <v>4.99362102048567</v>
          </cell>
          <cell r="DO25">
            <v>4.99362102048567</v>
          </cell>
          <cell r="DP25">
            <v>4.99362102048567</v>
          </cell>
          <cell r="DQ25">
            <v>5.51877039412548</v>
          </cell>
          <cell r="DR25">
            <v>5.51865231677442</v>
          </cell>
          <cell r="DS25">
            <v>5.58196207954089</v>
          </cell>
          <cell r="DT25">
            <v>5.56068593941017</v>
          </cell>
          <cell r="DU25">
            <v>5.53027274545369</v>
          </cell>
          <cell r="DV25">
            <v>5.56369140863646</v>
          </cell>
          <cell r="DW25">
            <v>5.60578480736627</v>
          </cell>
          <cell r="DX25">
            <v>5.50694249170549</v>
          </cell>
          <cell r="DY25">
            <v>5.62058234964607</v>
          </cell>
          <cell r="DZ25">
            <v>5.51646391908556</v>
          </cell>
          <cell r="EA25">
            <v>5.50464063319186</v>
          </cell>
          <cell r="EB25">
            <v>5.56145924952459</v>
          </cell>
          <cell r="EC25">
            <v>5.51687829140493</v>
          </cell>
          <cell r="ED25">
            <v>5.54051730680883</v>
          </cell>
          <cell r="EE25">
            <v>5.66666719644094</v>
          </cell>
          <cell r="EF25">
            <v>5.66666719644094</v>
          </cell>
          <cell r="EG25">
            <v>5.66666719644094</v>
          </cell>
          <cell r="EH25">
            <v>5.66666719644094</v>
          </cell>
          <cell r="EI25">
            <v>5.66666719644094</v>
          </cell>
          <cell r="EJ25">
            <v>5.66666719644094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</row>
        <row r="26">
          <cell r="A26">
            <v>33316.9983675707</v>
          </cell>
          <cell r="B26">
            <v>40170.0810346814</v>
          </cell>
          <cell r="C26">
            <v>34302.6701358376</v>
          </cell>
          <cell r="D26">
            <v>6399.02358082504</v>
          </cell>
          <cell r="E26">
            <v>7084.73855596555</v>
          </cell>
          <cell r="F26">
            <v>7591.5937587888</v>
          </cell>
          <cell r="G26">
            <v>7553.55534816329</v>
          </cell>
          <cell r="H26">
            <v>7547.25130929058</v>
          </cell>
          <cell r="I26">
            <v>7565.04698048369</v>
          </cell>
          <cell r="J26">
            <v>7454.96510650506</v>
          </cell>
          <cell r="K26">
            <v>7526.23296381541</v>
          </cell>
          <cell r="L26">
            <v>8067.64546834457</v>
          </cell>
          <cell r="M26">
            <v>8457.33507805875</v>
          </cell>
          <cell r="N26">
            <v>8255.36439522327</v>
          </cell>
          <cell r="O26">
            <v>9393.37889777721</v>
          </cell>
          <cell r="P26">
            <v>9506.77559612215</v>
          </cell>
          <cell r="Q26">
            <v>9675.87492194784</v>
          </cell>
          <cell r="R26">
            <v>9551.85519579446</v>
          </cell>
          <cell r="S26">
            <v>10471.3920328288</v>
          </cell>
          <cell r="T26">
            <v>11265.7307902066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5543.30107252505</v>
          </cell>
          <cell r="AF26">
            <v>6683.52085101728</v>
          </cell>
          <cell r="AG26">
            <v>5707.29770000964</v>
          </cell>
          <cell r="AH26">
            <v>6399.02358082504</v>
          </cell>
          <cell r="AI26">
            <v>7084.73855596555</v>
          </cell>
          <cell r="AJ26">
            <v>7591.5937587888</v>
          </cell>
          <cell r="AK26">
            <v>7553.55534816329</v>
          </cell>
          <cell r="AL26">
            <v>7547.25130929058</v>
          </cell>
          <cell r="AM26">
            <v>7565.04698048369</v>
          </cell>
          <cell r="AN26">
            <v>7454.96510650506</v>
          </cell>
          <cell r="AO26">
            <v>7526.23296381541</v>
          </cell>
          <cell r="AP26">
            <v>8067.64546834457</v>
          </cell>
          <cell r="AQ26">
            <v>8457.33507805875</v>
          </cell>
          <cell r="AR26">
            <v>8255.36439522327</v>
          </cell>
          <cell r="AS26">
            <v>9393.37889777721</v>
          </cell>
          <cell r="AT26">
            <v>9506.77559612215</v>
          </cell>
          <cell r="AU26">
            <v>9675.87492194784</v>
          </cell>
          <cell r="AV26">
            <v>9551.85519579446</v>
          </cell>
          <cell r="AW26">
            <v>10471.3920328288</v>
          </cell>
          <cell r="AX26">
            <v>11265.7307902066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2.70253408350456</v>
          </cell>
          <cell r="CN26">
            <v>3.29001652435151</v>
          </cell>
          <cell r="CO26">
            <v>2.79118241983496</v>
          </cell>
          <cell r="CP26">
            <v>3.18205459408071</v>
          </cell>
          <cell r="CQ26">
            <v>3.57061582840154</v>
          </cell>
          <cell r="CR26">
            <v>3.79341034714722</v>
          </cell>
          <cell r="CS26">
            <v>3.6951805496822</v>
          </cell>
          <cell r="CT26">
            <v>3.6862895472806</v>
          </cell>
          <cell r="CU26">
            <v>3.71141023044766</v>
          </cell>
          <cell r="CV26">
            <v>3.61528653101211</v>
          </cell>
          <cell r="CW26">
            <v>3.71944602773848</v>
          </cell>
          <cell r="CX26">
            <v>3.97813185109034</v>
          </cell>
          <cell r="CY26">
            <v>4.15544027973795</v>
          </cell>
          <cell r="CZ26">
            <v>4.08364859660141</v>
          </cell>
          <cell r="DA26">
            <v>4.71424641519414</v>
          </cell>
          <cell r="DB26">
            <v>4.77115671174292</v>
          </cell>
          <cell r="DC26">
            <v>4.85602243463781</v>
          </cell>
          <cell r="DD26">
            <v>4.79378076890767</v>
          </cell>
          <cell r="DE26">
            <v>5.2552678743255</v>
          </cell>
          <cell r="DF26">
            <v>5.65392193482596</v>
          </cell>
          <cell r="DG26">
            <v>5.0107346993239</v>
          </cell>
          <cell r="DH26">
            <v>5.0107346993239</v>
          </cell>
          <cell r="DI26">
            <v>5.0107346993239</v>
          </cell>
          <cell r="DJ26">
            <v>5.0107346993239</v>
          </cell>
          <cell r="DK26">
            <v>5.0107346993239</v>
          </cell>
          <cell r="DL26">
            <v>5.0107346993239</v>
          </cell>
          <cell r="DM26">
            <v>5.0107346993239</v>
          </cell>
          <cell r="DN26">
            <v>5.0107346993239</v>
          </cell>
          <cell r="DO26">
            <v>5.0107346993239</v>
          </cell>
          <cell r="DP26">
            <v>5.0107346993239</v>
          </cell>
          <cell r="DQ26">
            <v>5.61958730466846</v>
          </cell>
          <cell r="DR26">
            <v>5.56563041390608</v>
          </cell>
          <cell r="DS26">
            <v>5.60208173557697</v>
          </cell>
          <cell r="DT26">
            <v>5.5095130947557</v>
          </cell>
          <cell r="DU26">
            <v>5.43610501714857</v>
          </cell>
          <cell r="DV26">
            <v>5.48289931934778</v>
          </cell>
          <cell r="DW26">
            <v>5.60044953379302</v>
          </cell>
          <cell r="DX26">
            <v>5.60927202873288</v>
          </cell>
          <cell r="DY26">
            <v>5.58444225348117</v>
          </cell>
          <cell r="DZ26">
            <v>5.64950018772437</v>
          </cell>
          <cell r="EA26">
            <v>5.54378694715397</v>
          </cell>
          <cell r="EB26">
            <v>5.55616030257496</v>
          </cell>
          <cell r="EC26">
            <v>5.57601107847918</v>
          </cell>
          <cell r="ED26">
            <v>5.53853647399168</v>
          </cell>
          <cell r="EE26">
            <v>5.45904528208345</v>
          </cell>
          <cell r="EF26">
            <v>5.45904528208345</v>
          </cell>
          <cell r="EG26">
            <v>5.45904528208345</v>
          </cell>
          <cell r="EH26">
            <v>5.45904528208345</v>
          </cell>
          <cell r="EI26">
            <v>5.45904528208345</v>
          </cell>
          <cell r="EJ26">
            <v>5.45904528208345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</row>
        <row r="27">
          <cell r="A27">
            <v>41671.2266773666</v>
          </cell>
          <cell r="B27">
            <v>37933.2015946037</v>
          </cell>
          <cell r="C27">
            <v>41166.0014441649</v>
          </cell>
          <cell r="D27">
            <v>6552.55796508857</v>
          </cell>
          <cell r="E27">
            <v>7333.57917646087</v>
          </cell>
          <cell r="F27">
            <v>7455.02395592389</v>
          </cell>
          <cell r="G27">
            <v>6398.09825276452</v>
          </cell>
          <cell r="H27">
            <v>7984.87779361468</v>
          </cell>
          <cell r="I27">
            <v>7950.39235693267</v>
          </cell>
          <cell r="J27">
            <v>6689.94128867229</v>
          </cell>
          <cell r="K27">
            <v>8404.09851112412</v>
          </cell>
          <cell r="L27">
            <v>8486.5961738376</v>
          </cell>
          <cell r="M27">
            <v>8653.5507768536</v>
          </cell>
          <cell r="N27">
            <v>7167.48413584102</v>
          </cell>
          <cell r="O27">
            <v>8401.59441718878</v>
          </cell>
          <cell r="P27">
            <v>8164.55876367602</v>
          </cell>
          <cell r="Q27">
            <v>9113.90027611489</v>
          </cell>
          <cell r="R27">
            <v>9907.6247346697</v>
          </cell>
          <cell r="S27">
            <v>9235.02066721129</v>
          </cell>
          <cell r="T27">
            <v>10198.2595940921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6933.28231389902</v>
          </cell>
          <cell r="AF27">
            <v>6311.34758191027</v>
          </cell>
          <cell r="AG27">
            <v>6849.22265323644</v>
          </cell>
          <cell r="AH27">
            <v>6552.55796508857</v>
          </cell>
          <cell r="AI27">
            <v>7333.57917646087</v>
          </cell>
          <cell r="AJ27">
            <v>7455.02395592389</v>
          </cell>
          <cell r="AK27">
            <v>6398.09825276452</v>
          </cell>
          <cell r="AL27">
            <v>7984.87779361468</v>
          </cell>
          <cell r="AM27">
            <v>7950.39235693267</v>
          </cell>
          <cell r="AN27">
            <v>6689.94128867229</v>
          </cell>
          <cell r="AO27">
            <v>8404.09851112412</v>
          </cell>
          <cell r="AP27">
            <v>8486.5961738376</v>
          </cell>
          <cell r="AQ27">
            <v>8653.5507768536</v>
          </cell>
          <cell r="AR27">
            <v>7167.48413584102</v>
          </cell>
          <cell r="AS27">
            <v>8401.59441718878</v>
          </cell>
          <cell r="AT27">
            <v>8164.55876367602</v>
          </cell>
          <cell r="AU27">
            <v>9113.90027611489</v>
          </cell>
          <cell r="AV27">
            <v>9907.6247346697</v>
          </cell>
          <cell r="AW27">
            <v>9235.02066721129</v>
          </cell>
          <cell r="AX27">
            <v>10198.2595940921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3.41187160012087</v>
          </cell>
          <cell r="CN27">
            <v>3.10126284233942</v>
          </cell>
          <cell r="CO27">
            <v>3.4035190464107</v>
          </cell>
          <cell r="CP27">
            <v>3.29518282569632</v>
          </cell>
          <cell r="CQ27">
            <v>3.64251283448977</v>
          </cell>
          <cell r="CR27">
            <v>3.68955330326374</v>
          </cell>
          <cell r="CS27">
            <v>3.1878291260971</v>
          </cell>
          <cell r="CT27">
            <v>3.93880719501958</v>
          </cell>
          <cell r="CU27">
            <v>3.91077342564622</v>
          </cell>
          <cell r="CV27">
            <v>3.30999034605102</v>
          </cell>
          <cell r="CW27">
            <v>4.18312948807245</v>
          </cell>
          <cell r="CX27">
            <v>4.16526980607353</v>
          </cell>
          <cell r="CY27">
            <v>4.26799157174247</v>
          </cell>
          <cell r="CZ27">
            <v>3.50629773051944</v>
          </cell>
          <cell r="DA27">
            <v>4.15252153554166</v>
          </cell>
          <cell r="DB27">
            <v>4.03536571879702</v>
          </cell>
          <cell r="DC27">
            <v>4.50458154608343</v>
          </cell>
          <cell r="DD27">
            <v>4.89688302408525</v>
          </cell>
          <cell r="DE27">
            <v>4.56444578225651</v>
          </cell>
          <cell r="DF27">
            <v>5.040530462036</v>
          </cell>
          <cell r="DG27">
            <v>5.89318866373165</v>
          </cell>
          <cell r="DH27">
            <v>5.89318866373165</v>
          </cell>
          <cell r="DI27">
            <v>5.89318866373165</v>
          </cell>
          <cell r="DJ27">
            <v>5.89318866373165</v>
          </cell>
          <cell r="DK27">
            <v>5.89318866373165</v>
          </cell>
          <cell r="DL27">
            <v>5.89318866373165</v>
          </cell>
          <cell r="DM27">
            <v>5.89318866373165</v>
          </cell>
          <cell r="DN27">
            <v>5.89318866373165</v>
          </cell>
          <cell r="DO27">
            <v>5.89318866373165</v>
          </cell>
          <cell r="DP27">
            <v>5.89318866373165</v>
          </cell>
          <cell r="DQ27">
            <v>5.56741174257828</v>
          </cell>
          <cell r="DR27">
            <v>5.57558779025213</v>
          </cell>
          <cell r="DS27">
            <v>5.51340930214569</v>
          </cell>
          <cell r="DT27">
            <v>5.44801747052952</v>
          </cell>
          <cell r="DU27">
            <v>5.51597170872916</v>
          </cell>
          <cell r="DV27">
            <v>5.53582547482029</v>
          </cell>
          <cell r="DW27">
            <v>5.49873773516992</v>
          </cell>
          <cell r="DX27">
            <v>5.55406153020491</v>
          </cell>
          <cell r="DY27">
            <v>5.56971588419481</v>
          </cell>
          <cell r="DZ27">
            <v>5.53735943435664</v>
          </cell>
          <cell r="EA27">
            <v>5.50423492588248</v>
          </cell>
          <cell r="EB27">
            <v>5.5820990005425</v>
          </cell>
          <cell r="EC27">
            <v>5.55492153492475</v>
          </cell>
          <cell r="ED27">
            <v>5.60047786786535</v>
          </cell>
          <cell r="EE27">
            <v>5.54315412921878</v>
          </cell>
          <cell r="EF27">
            <v>5.54315412921878</v>
          </cell>
          <cell r="EG27">
            <v>5.54315412921878</v>
          </cell>
          <cell r="EH27">
            <v>5.54315412921878</v>
          </cell>
          <cell r="EI27">
            <v>5.54315412921878</v>
          </cell>
          <cell r="EJ27">
            <v>5.54315412921878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</row>
        <row r="28">
          <cell r="A28">
            <v>38055.8078445682</v>
          </cell>
          <cell r="B28">
            <v>39885.1524574175</v>
          </cell>
          <cell r="C28">
            <v>41092.967585211</v>
          </cell>
          <cell r="D28">
            <v>6899.12553136246</v>
          </cell>
          <cell r="E28">
            <v>7301.05487299437</v>
          </cell>
          <cell r="F28">
            <v>6746.52011081044</v>
          </cell>
          <cell r="G28">
            <v>6998.4108362379</v>
          </cell>
          <cell r="H28">
            <v>7762.07878303336</v>
          </cell>
          <cell r="I28">
            <v>7913.86392574753</v>
          </cell>
          <cell r="J28">
            <v>7420.12902628284</v>
          </cell>
          <cell r="K28">
            <v>8216.59829513041</v>
          </cell>
          <cell r="L28">
            <v>7248.53813919359</v>
          </cell>
          <cell r="M28">
            <v>9081.99445432108</v>
          </cell>
          <cell r="N28">
            <v>8082.27494698097</v>
          </cell>
          <cell r="O28">
            <v>8190.78042231365</v>
          </cell>
          <cell r="P28">
            <v>11057.7713752429</v>
          </cell>
          <cell r="Q28">
            <v>9814.31598362697</v>
          </cell>
          <cell r="R28">
            <v>9212.43399337365</v>
          </cell>
          <cell r="S28">
            <v>9183.38477452883</v>
          </cell>
          <cell r="T28">
            <v>9451.20541285836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6331.74687927277</v>
          </cell>
          <cell r="AF28">
            <v>6636.11427283412</v>
          </cell>
          <cell r="AG28">
            <v>6837.07123838797</v>
          </cell>
          <cell r="AH28">
            <v>6899.12553136246</v>
          </cell>
          <cell r="AI28">
            <v>7301.05487299437</v>
          </cell>
          <cell r="AJ28">
            <v>6746.52011081044</v>
          </cell>
          <cell r="AK28">
            <v>6998.4108362379</v>
          </cell>
          <cell r="AL28">
            <v>7762.07878303336</v>
          </cell>
          <cell r="AM28">
            <v>7913.86392574753</v>
          </cell>
          <cell r="AN28">
            <v>7420.12902628284</v>
          </cell>
          <cell r="AO28">
            <v>8216.59829513041</v>
          </cell>
          <cell r="AP28">
            <v>7248.53813919359</v>
          </cell>
          <cell r="AQ28">
            <v>9081.99445432108</v>
          </cell>
          <cell r="AR28">
            <v>8082.27494698097</v>
          </cell>
          <cell r="AS28">
            <v>8190.78042231365</v>
          </cell>
          <cell r="AT28">
            <v>11057.7713752429</v>
          </cell>
          <cell r="AU28">
            <v>9814.31598362697</v>
          </cell>
          <cell r="AV28">
            <v>9212.43399337365</v>
          </cell>
          <cell r="AW28">
            <v>9183.38477452883</v>
          </cell>
          <cell r="AX28">
            <v>9451.20541285836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3.13696316277635</v>
          </cell>
          <cell r="CN28">
            <v>3.28039437741378</v>
          </cell>
          <cell r="CO28">
            <v>3.40531491481456</v>
          </cell>
          <cell r="CP28">
            <v>3.38215821823405</v>
          </cell>
          <cell r="CQ28">
            <v>3.63045416879071</v>
          </cell>
          <cell r="CR28">
            <v>3.33031646333306</v>
          </cell>
          <cell r="CS28">
            <v>3.50771545639619</v>
          </cell>
          <cell r="CT28">
            <v>3.81801153923063</v>
          </cell>
          <cell r="CU28">
            <v>3.96050672282636</v>
          </cell>
          <cell r="CV28">
            <v>3.68197672642628</v>
          </cell>
          <cell r="CW28">
            <v>4.10017977657237</v>
          </cell>
          <cell r="CX28">
            <v>3.59621263548561</v>
          </cell>
          <cell r="CY28">
            <v>4.46674083331654</v>
          </cell>
          <cell r="CZ28">
            <v>3.99727707029866</v>
          </cell>
          <cell r="DA28">
            <v>4.04040968833288</v>
          </cell>
          <cell r="DB28">
            <v>5.45466051979468</v>
          </cell>
          <cell r="DC28">
            <v>4.84127950452439</v>
          </cell>
          <cell r="DD28">
            <v>4.54437863558794</v>
          </cell>
          <cell r="DE28">
            <v>4.53004901872514</v>
          </cell>
          <cell r="DF28">
            <v>4.66216159482279</v>
          </cell>
          <cell r="DG28">
            <v>5.37920447726934</v>
          </cell>
          <cell r="DH28">
            <v>5.37920447726934</v>
          </cell>
          <cell r="DI28">
            <v>5.37920447726934</v>
          </cell>
          <cell r="DJ28">
            <v>5.37920447726934</v>
          </cell>
          <cell r="DK28">
            <v>5.37920447726934</v>
          </cell>
          <cell r="DL28">
            <v>5.37920447726934</v>
          </cell>
          <cell r="DM28">
            <v>5.37920447726934</v>
          </cell>
          <cell r="DN28">
            <v>5.37920447726934</v>
          </cell>
          <cell r="DO28">
            <v>5.37920447726934</v>
          </cell>
          <cell r="DP28">
            <v>5.37920447726934</v>
          </cell>
          <cell r="DQ28">
            <v>5.52995072746788</v>
          </cell>
          <cell r="DR28">
            <v>5.54236256446697</v>
          </cell>
          <cell r="DS28">
            <v>5.50072533423852</v>
          </cell>
          <cell r="DT28">
            <v>5.58865451138592</v>
          </cell>
          <cell r="DU28">
            <v>5.50974867964278</v>
          </cell>
          <cell r="DV28">
            <v>5.55010820907019</v>
          </cell>
          <cell r="DW28">
            <v>5.46615840332699</v>
          </cell>
          <cell r="DX28">
            <v>5.56990701837163</v>
          </cell>
          <cell r="DY28">
            <v>5.47450629225996</v>
          </cell>
          <cell r="DZ28">
            <v>5.52125179772236</v>
          </cell>
          <cell r="EA28">
            <v>5.4903027263491</v>
          </cell>
          <cell r="EB28">
            <v>5.52220088561275</v>
          </cell>
          <cell r="EC28">
            <v>5.57054405341582</v>
          </cell>
          <cell r="ED28">
            <v>5.53957572702613</v>
          </cell>
          <cell r="EE28">
            <v>5.5540145774098</v>
          </cell>
          <cell r="EF28">
            <v>5.5540145774098</v>
          </cell>
          <cell r="EG28">
            <v>5.5540145774098</v>
          </cell>
          <cell r="EH28">
            <v>5.5540145774098</v>
          </cell>
          <cell r="EI28">
            <v>5.5540145774098</v>
          </cell>
          <cell r="EJ28">
            <v>5.5540145774098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</row>
        <row r="29">
          <cell r="A29">
            <v>38190.6581358572</v>
          </cell>
          <cell r="B29">
            <v>43659.901111144</v>
          </cell>
          <cell r="C29">
            <v>38226.9546802016</v>
          </cell>
          <cell r="D29">
            <v>6330.91720781763</v>
          </cell>
          <cell r="E29">
            <v>6548.53041250301</v>
          </cell>
          <cell r="F29">
            <v>6519.71744187919</v>
          </cell>
          <cell r="G29">
            <v>6999.87874288803</v>
          </cell>
          <cell r="H29">
            <v>6883.7078939818</v>
          </cell>
          <cell r="I29">
            <v>8614.38857133894</v>
          </cell>
          <cell r="J29">
            <v>7493.73005710297</v>
          </cell>
          <cell r="K29">
            <v>7549.57642818535</v>
          </cell>
          <cell r="L29">
            <v>7537.85859592654</v>
          </cell>
          <cell r="M29">
            <v>9173.33322726996</v>
          </cell>
          <cell r="N29">
            <v>7897.93784250503</v>
          </cell>
          <cell r="O29">
            <v>8008.24916787702</v>
          </cell>
          <cell r="P29">
            <v>9019.87016373605</v>
          </cell>
          <cell r="Q29">
            <v>9751.98486244334</v>
          </cell>
          <cell r="R29">
            <v>9353.27037602302</v>
          </cell>
          <cell r="S29">
            <v>10580.2198360408</v>
          </cell>
          <cell r="T29">
            <v>10147.1783741842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6354.1833471708</v>
          </cell>
          <cell r="AF29">
            <v>7264.15909337479</v>
          </cell>
          <cell r="AG29">
            <v>6360.22238679176</v>
          </cell>
          <cell r="AH29">
            <v>6330.91720781763</v>
          </cell>
          <cell r="AI29">
            <v>6548.53041250301</v>
          </cell>
          <cell r="AJ29">
            <v>6519.71744187919</v>
          </cell>
          <cell r="AK29">
            <v>6999.87874288803</v>
          </cell>
          <cell r="AL29">
            <v>6883.7078939818</v>
          </cell>
          <cell r="AM29">
            <v>8614.38857133894</v>
          </cell>
          <cell r="AN29">
            <v>7493.73005710297</v>
          </cell>
          <cell r="AO29">
            <v>7549.57642818535</v>
          </cell>
          <cell r="AP29">
            <v>7537.85859592654</v>
          </cell>
          <cell r="AQ29">
            <v>9173.33322726996</v>
          </cell>
          <cell r="AR29">
            <v>7897.93784250503</v>
          </cell>
          <cell r="AS29">
            <v>8008.24916787702</v>
          </cell>
          <cell r="AT29">
            <v>9019.87016373605</v>
          </cell>
          <cell r="AU29">
            <v>9751.98486244334</v>
          </cell>
          <cell r="AV29">
            <v>9353.27037602302</v>
          </cell>
          <cell r="AW29">
            <v>10580.2198360408</v>
          </cell>
          <cell r="AX29">
            <v>10147.1783741842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3.14406453968957</v>
          </cell>
          <cell r="CN29">
            <v>3.5833141044856</v>
          </cell>
          <cell r="CO29">
            <v>3.11388081454064</v>
          </cell>
          <cell r="CP29">
            <v>3.09953145841304</v>
          </cell>
          <cell r="CQ29">
            <v>3.21116502324951</v>
          </cell>
          <cell r="CR29">
            <v>3.22006667831035</v>
          </cell>
          <cell r="CS29">
            <v>3.37457694312241</v>
          </cell>
          <cell r="CT29">
            <v>3.41546576590803</v>
          </cell>
          <cell r="CU29">
            <v>4.28779019317935</v>
          </cell>
          <cell r="CV29">
            <v>3.70971847159195</v>
          </cell>
          <cell r="CW29">
            <v>3.75348380857096</v>
          </cell>
          <cell r="CX29">
            <v>3.72931326181662</v>
          </cell>
          <cell r="CY29">
            <v>4.55669689693171</v>
          </cell>
          <cell r="CZ29">
            <v>3.91429863616259</v>
          </cell>
          <cell r="DA29">
            <v>3.98805613339949</v>
          </cell>
          <cell r="DB29">
            <v>4.49183682661196</v>
          </cell>
          <cell r="DC29">
            <v>4.85642519709414</v>
          </cell>
          <cell r="DD29">
            <v>4.65786796945167</v>
          </cell>
          <cell r="DE29">
            <v>5.2688808409071</v>
          </cell>
          <cell r="DF29">
            <v>5.05322900218797</v>
          </cell>
          <cell r="DG29">
            <v>5.33261498494129</v>
          </cell>
          <cell r="DH29">
            <v>5.33261498494129</v>
          </cell>
          <cell r="DI29">
            <v>5.33261498494129</v>
          </cell>
          <cell r="DJ29">
            <v>5.33261498494129</v>
          </cell>
          <cell r="DK29">
            <v>5.33261498494129</v>
          </cell>
          <cell r="DL29">
            <v>5.33261498494129</v>
          </cell>
          <cell r="DM29">
            <v>5.33261498494129</v>
          </cell>
          <cell r="DN29">
            <v>5.33261498494129</v>
          </cell>
          <cell r="DO29">
            <v>5.33261498494129</v>
          </cell>
          <cell r="DP29">
            <v>5.33261498494129</v>
          </cell>
          <cell r="DQ29">
            <v>5.53701149557729</v>
          </cell>
          <cell r="DR29">
            <v>5.55402210215406</v>
          </cell>
          <cell r="DS29">
            <v>5.59599671630292</v>
          </cell>
          <cell r="DT29">
            <v>5.59600019689291</v>
          </cell>
          <cell r="DU29">
            <v>5.58712463621119</v>
          </cell>
          <cell r="DV29">
            <v>5.5471645003839</v>
          </cell>
          <cell r="DW29">
            <v>5.6830086567149</v>
          </cell>
          <cell r="DX29">
            <v>5.52178677075043</v>
          </cell>
          <cell r="DY29">
            <v>5.5042489290995</v>
          </cell>
          <cell r="DZ29">
            <v>5.53431950077975</v>
          </cell>
          <cell r="EA29">
            <v>5.51055288659925</v>
          </cell>
          <cell r="EB29">
            <v>5.53765960010565</v>
          </cell>
          <cell r="EC29">
            <v>5.51549079721821</v>
          </cell>
          <cell r="ED29">
            <v>5.52798544034697</v>
          </cell>
          <cell r="EE29">
            <v>5.50152955355038</v>
          </cell>
          <cell r="EF29">
            <v>5.50152955355038</v>
          </cell>
          <cell r="EG29">
            <v>5.50152955355038</v>
          </cell>
          <cell r="EH29">
            <v>5.50152955355038</v>
          </cell>
          <cell r="EI29">
            <v>5.50152955355038</v>
          </cell>
          <cell r="EJ29">
            <v>5.50152955355038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</row>
        <row r="30">
          <cell r="A30">
            <v>37000.9580210673</v>
          </cell>
          <cell r="B30">
            <v>32833.4553215285</v>
          </cell>
          <cell r="C30">
            <v>32383.1087027082</v>
          </cell>
          <cell r="D30">
            <v>6879.31176491492</v>
          </cell>
          <cell r="E30">
            <v>5997.81574625853</v>
          </cell>
          <cell r="F30">
            <v>6212.59902140165</v>
          </cell>
          <cell r="G30">
            <v>7709.07192388906</v>
          </cell>
          <cell r="H30">
            <v>7894.97263490753</v>
          </cell>
          <cell r="I30">
            <v>7704.68594708483</v>
          </cell>
          <cell r="J30">
            <v>8429.94278728311</v>
          </cell>
          <cell r="K30">
            <v>7289.40243488797</v>
          </cell>
          <cell r="L30">
            <v>8430.89769808544</v>
          </cell>
          <cell r="M30">
            <v>8054.80627839845</v>
          </cell>
          <cell r="N30">
            <v>8999.29129767846</v>
          </cell>
          <cell r="O30">
            <v>7301.25369477269</v>
          </cell>
          <cell r="P30">
            <v>9171.06462038858</v>
          </cell>
          <cell r="Q30">
            <v>10245.8479891076</v>
          </cell>
          <cell r="R30">
            <v>9574.97139288834</v>
          </cell>
          <cell r="S30">
            <v>9909.50570776199</v>
          </cell>
          <cell r="T30">
            <v>10992.0105699968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6156.2403677481</v>
          </cell>
          <cell r="AF30">
            <v>5462.84890645156</v>
          </cell>
          <cell r="AG30">
            <v>5387.91998075504</v>
          </cell>
          <cell r="AH30">
            <v>6879.31176491492</v>
          </cell>
          <cell r="AI30">
            <v>5997.81574625853</v>
          </cell>
          <cell r="AJ30">
            <v>6212.59902140165</v>
          </cell>
          <cell r="AK30">
            <v>7709.07192388906</v>
          </cell>
          <cell r="AL30">
            <v>7894.97263490753</v>
          </cell>
          <cell r="AM30">
            <v>7704.68594708483</v>
          </cell>
          <cell r="AN30">
            <v>8429.94278728311</v>
          </cell>
          <cell r="AO30">
            <v>7289.40243488797</v>
          </cell>
          <cell r="AP30">
            <v>8430.89769808544</v>
          </cell>
          <cell r="AQ30">
            <v>8054.80627839845</v>
          </cell>
          <cell r="AR30">
            <v>8999.29129767846</v>
          </cell>
          <cell r="AS30">
            <v>7301.25369477269</v>
          </cell>
          <cell r="AT30">
            <v>9171.06462038858</v>
          </cell>
          <cell r="AU30">
            <v>10245.8479891076</v>
          </cell>
          <cell r="AV30">
            <v>9574.97139288834</v>
          </cell>
          <cell r="AW30">
            <v>9909.50570776199</v>
          </cell>
          <cell r="AX30">
            <v>10992.0105699968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2.99229913249497</v>
          </cell>
          <cell r="CN30">
            <v>2.70074804371619</v>
          </cell>
          <cell r="CO30">
            <v>2.68465738525064</v>
          </cell>
          <cell r="CP30">
            <v>3.34379319693363</v>
          </cell>
          <cell r="CQ30">
            <v>2.92633309244615</v>
          </cell>
          <cell r="CR30">
            <v>3.13532823156885</v>
          </cell>
          <cell r="CS30">
            <v>3.78763250347781</v>
          </cell>
          <cell r="CT30">
            <v>3.97206877622151</v>
          </cell>
          <cell r="CU30">
            <v>3.79898401833654</v>
          </cell>
          <cell r="CV30">
            <v>4.16563702260783</v>
          </cell>
          <cell r="CW30">
            <v>3.56206670143268</v>
          </cell>
          <cell r="CX30">
            <v>4.17022794548838</v>
          </cell>
          <cell r="CY30">
            <v>3.98226869110505</v>
          </cell>
          <cell r="CZ30">
            <v>4.44636763246983</v>
          </cell>
          <cell r="DA30">
            <v>3.6087364574888</v>
          </cell>
          <cell r="DB30">
            <v>4.53291402177641</v>
          </cell>
          <cell r="DC30">
            <v>5.06413921798836</v>
          </cell>
          <cell r="DD30">
            <v>4.73255002352088</v>
          </cell>
          <cell r="DE30">
            <v>4.89789781567196</v>
          </cell>
          <cell r="DF30">
            <v>5.43293945715778</v>
          </cell>
          <cell r="DG30">
            <v>4.87192706269015</v>
          </cell>
          <cell r="DH30">
            <v>4.87192706269015</v>
          </cell>
          <cell r="DI30">
            <v>4.87192706269015</v>
          </cell>
          <cell r="DJ30">
            <v>4.87192706269015</v>
          </cell>
          <cell r="DK30">
            <v>4.87192706269015</v>
          </cell>
          <cell r="DL30">
            <v>4.87192706269015</v>
          </cell>
          <cell r="DM30">
            <v>4.87192706269015</v>
          </cell>
          <cell r="DN30">
            <v>4.87192706269015</v>
          </cell>
          <cell r="DO30">
            <v>4.87192706269015</v>
          </cell>
          <cell r="DP30">
            <v>4.87192706269015</v>
          </cell>
          <cell r="DQ30">
            <v>5.63660624142548</v>
          </cell>
          <cell r="DR30">
            <v>5.54169033559681</v>
          </cell>
          <cell r="DS30">
            <v>5.49843890170373</v>
          </cell>
          <cell r="DT30">
            <v>5.63654161094691</v>
          </cell>
          <cell r="DU30">
            <v>5.61534568637285</v>
          </cell>
          <cell r="DV30">
            <v>5.42872005085095</v>
          </cell>
          <cell r="DW30">
            <v>5.57623924115214</v>
          </cell>
          <cell r="DX30">
            <v>5.44554065703294</v>
          </cell>
          <cell r="DY30">
            <v>5.55641416764715</v>
          </cell>
          <cell r="DZ30">
            <v>5.54434616805155</v>
          </cell>
          <cell r="EA30">
            <v>5.60656698736245</v>
          </cell>
          <cell r="EB30">
            <v>5.53886985548538</v>
          </cell>
          <cell r="EC30">
            <v>5.54155535910044</v>
          </cell>
          <cell r="ED30">
            <v>5.54510886961541</v>
          </cell>
          <cell r="EE30">
            <v>5.54305780315111</v>
          </cell>
          <cell r="EF30">
            <v>5.54305780315111</v>
          </cell>
          <cell r="EG30">
            <v>5.54305780315111</v>
          </cell>
          <cell r="EH30">
            <v>5.54305780315111</v>
          </cell>
          <cell r="EI30">
            <v>5.54305780315111</v>
          </cell>
          <cell r="EJ30">
            <v>5.54305780315111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</row>
        <row r="31">
          <cell r="A31">
            <v>36460.0633170572</v>
          </cell>
          <cell r="B31">
            <v>34362.8816507645</v>
          </cell>
          <cell r="C31">
            <v>41840.2071008646</v>
          </cell>
          <cell r="D31">
            <v>6185.55763400966</v>
          </cell>
          <cell r="E31">
            <v>6940.80957857783</v>
          </cell>
          <cell r="F31">
            <v>7019.21884814314</v>
          </cell>
          <cell r="G31">
            <v>7318.73306842455</v>
          </cell>
          <cell r="H31">
            <v>6501.11162595696</v>
          </cell>
          <cell r="I31">
            <v>7032.74697999329</v>
          </cell>
          <cell r="J31">
            <v>7583.88273095386</v>
          </cell>
          <cell r="K31">
            <v>7876.23873892539</v>
          </cell>
          <cell r="L31">
            <v>8290.50195075927</v>
          </cell>
          <cell r="M31">
            <v>8318.3308158858</v>
          </cell>
          <cell r="N31">
            <v>9288.05612413459</v>
          </cell>
          <cell r="O31">
            <v>8577.46171643891</v>
          </cell>
          <cell r="P31">
            <v>7716.99954199951</v>
          </cell>
          <cell r="Q31">
            <v>9330.11399849359</v>
          </cell>
          <cell r="R31">
            <v>9433.03504465968</v>
          </cell>
          <cell r="S31">
            <v>10469.4287228227</v>
          </cell>
          <cell r="T31">
            <v>10854.5587940381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6066.24600031491</v>
          </cell>
          <cell r="AF31">
            <v>5717.31572599116</v>
          </cell>
          <cell r="AG31">
            <v>6961.397372539</v>
          </cell>
          <cell r="AH31">
            <v>6185.55763400966</v>
          </cell>
          <cell r="AI31">
            <v>6940.80957857783</v>
          </cell>
          <cell r="AJ31">
            <v>7019.21884814314</v>
          </cell>
          <cell r="AK31">
            <v>7318.73306842455</v>
          </cell>
          <cell r="AL31">
            <v>6501.11162595696</v>
          </cell>
          <cell r="AM31">
            <v>7032.74697999329</v>
          </cell>
          <cell r="AN31">
            <v>7583.88273095386</v>
          </cell>
          <cell r="AO31">
            <v>7876.23873892539</v>
          </cell>
          <cell r="AP31">
            <v>8290.50195075927</v>
          </cell>
          <cell r="AQ31">
            <v>8318.3308158858</v>
          </cell>
          <cell r="AR31">
            <v>9288.05612413459</v>
          </cell>
          <cell r="AS31">
            <v>8577.46171643891</v>
          </cell>
          <cell r="AT31">
            <v>7716.99954199951</v>
          </cell>
          <cell r="AU31">
            <v>9330.11399849359</v>
          </cell>
          <cell r="AV31">
            <v>9433.03504465968</v>
          </cell>
          <cell r="AW31">
            <v>10469.4287228227</v>
          </cell>
          <cell r="AX31">
            <v>10854.5587940381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2.98240849992446</v>
          </cell>
          <cell r="CN31">
            <v>2.81932707135918</v>
          </cell>
          <cell r="CO31">
            <v>3.42891876736761</v>
          </cell>
          <cell r="CP31">
            <v>3.06110988858759</v>
          </cell>
          <cell r="CQ31">
            <v>3.41464220271426</v>
          </cell>
          <cell r="CR31">
            <v>3.44816829241293</v>
          </cell>
          <cell r="CS31">
            <v>3.67131193933339</v>
          </cell>
          <cell r="CT31">
            <v>3.19016878269265</v>
          </cell>
          <cell r="CU31">
            <v>3.47571348468986</v>
          </cell>
          <cell r="CV31">
            <v>3.82443414259066</v>
          </cell>
          <cell r="CW31">
            <v>3.90207316320305</v>
          </cell>
          <cell r="CX31">
            <v>4.16771346526632</v>
          </cell>
          <cell r="CY31">
            <v>4.0503620984785</v>
          </cell>
          <cell r="CZ31">
            <v>4.52504522241011</v>
          </cell>
          <cell r="DA31">
            <v>4.28029566060682</v>
          </cell>
          <cell r="DB31">
            <v>3.85091076410409</v>
          </cell>
          <cell r="DC31">
            <v>4.65588163269578</v>
          </cell>
          <cell r="DD31">
            <v>4.70724094176101</v>
          </cell>
          <cell r="DE31">
            <v>5.22441857658738</v>
          </cell>
          <cell r="DF31">
            <v>5.41660486981596</v>
          </cell>
          <cell r="DG31">
            <v>5.66600255221858</v>
          </cell>
          <cell r="DH31">
            <v>5.66600255221858</v>
          </cell>
          <cell r="DI31">
            <v>5.66600255221858</v>
          </cell>
          <cell r="DJ31">
            <v>5.66600255221858</v>
          </cell>
          <cell r="DK31">
            <v>5.66600255221858</v>
          </cell>
          <cell r="DL31">
            <v>5.66600255221858</v>
          </cell>
          <cell r="DM31">
            <v>5.66600255221858</v>
          </cell>
          <cell r="DN31">
            <v>5.66600255221858</v>
          </cell>
          <cell r="DO31">
            <v>5.66600255221858</v>
          </cell>
          <cell r="DP31">
            <v>5.66600255221858</v>
          </cell>
          <cell r="DQ31">
            <v>5.57262764509901</v>
          </cell>
          <cell r="DR31">
            <v>5.55589270236539</v>
          </cell>
          <cell r="DS31">
            <v>5.56219696719205</v>
          </cell>
          <cell r="DT31">
            <v>5.53614011278811</v>
          </cell>
          <cell r="DU31">
            <v>5.56893388083892</v>
          </cell>
          <cell r="DV31">
            <v>5.577087583738</v>
          </cell>
          <cell r="DW31">
            <v>5.46162347587836</v>
          </cell>
          <cell r="DX31">
            <v>5.5831731616456</v>
          </cell>
          <cell r="DY31">
            <v>5.54355243320823</v>
          </cell>
          <cell r="DZ31">
            <v>5.43289807904709</v>
          </cell>
          <cell r="EA31">
            <v>5.53006962414703</v>
          </cell>
          <cell r="EB31">
            <v>5.44991976151401</v>
          </cell>
          <cell r="EC31">
            <v>5.62664445466344</v>
          </cell>
          <cell r="ED31">
            <v>5.62353034201606</v>
          </cell>
          <cell r="EE31">
            <v>5.49025043522336</v>
          </cell>
          <cell r="EF31">
            <v>5.49025043522336</v>
          </cell>
          <cell r="EG31">
            <v>5.49025043522336</v>
          </cell>
          <cell r="EH31">
            <v>5.49025043522336</v>
          </cell>
          <cell r="EI31">
            <v>5.49025043522336</v>
          </cell>
          <cell r="EJ31">
            <v>5.49025043522336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</row>
        <row r="32">
          <cell r="A32">
            <v>29614.5091880241</v>
          </cell>
          <cell r="B32">
            <v>41055.65043552</v>
          </cell>
          <cell r="C32">
            <v>35960.4802363987</v>
          </cell>
          <cell r="D32">
            <v>6267.98049759835</v>
          </cell>
          <cell r="E32">
            <v>6195.18460954911</v>
          </cell>
          <cell r="F32">
            <v>6404.66785584045</v>
          </cell>
          <cell r="G32">
            <v>6443.02805623289</v>
          </cell>
          <cell r="H32">
            <v>7633.2598272703</v>
          </cell>
          <cell r="I32">
            <v>9268.3243736516</v>
          </cell>
          <cell r="J32">
            <v>8304.1866474383</v>
          </cell>
          <cell r="K32">
            <v>7073.73536251973</v>
          </cell>
          <cell r="L32">
            <v>8325.83306177846</v>
          </cell>
          <cell r="M32">
            <v>6873.10676509105</v>
          </cell>
          <cell r="N32">
            <v>9967.18122184578</v>
          </cell>
          <cell r="O32">
            <v>9309.18305712681</v>
          </cell>
          <cell r="P32">
            <v>8759.10756935907</v>
          </cell>
          <cell r="Q32">
            <v>9852.14452690259</v>
          </cell>
          <cell r="R32">
            <v>10180.0969878302</v>
          </cell>
          <cell r="S32">
            <v>10042.565778249</v>
          </cell>
          <cell r="T32">
            <v>9470.50729694674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4927.27882425522</v>
          </cell>
          <cell r="AF32">
            <v>6830.86238987097</v>
          </cell>
          <cell r="AG32">
            <v>5983.12508419045</v>
          </cell>
          <cell r="AH32">
            <v>6267.98049759835</v>
          </cell>
          <cell r="AI32">
            <v>6195.18460954911</v>
          </cell>
          <cell r="AJ32">
            <v>6404.66785584045</v>
          </cell>
          <cell r="AK32">
            <v>6443.02805623289</v>
          </cell>
          <cell r="AL32">
            <v>7633.2598272703</v>
          </cell>
          <cell r="AM32">
            <v>9268.3243736516</v>
          </cell>
          <cell r="AN32">
            <v>8304.1866474383</v>
          </cell>
          <cell r="AO32">
            <v>7073.73536251973</v>
          </cell>
          <cell r="AP32">
            <v>8325.83306177846</v>
          </cell>
          <cell r="AQ32">
            <v>6873.10676509105</v>
          </cell>
          <cell r="AR32">
            <v>9967.18122184578</v>
          </cell>
          <cell r="AS32">
            <v>9309.18305712681</v>
          </cell>
          <cell r="AT32">
            <v>8759.10756935907</v>
          </cell>
          <cell r="AU32">
            <v>9852.14452690259</v>
          </cell>
          <cell r="AV32">
            <v>10180.0969878302</v>
          </cell>
          <cell r="AW32">
            <v>10042.565778249</v>
          </cell>
          <cell r="AX32">
            <v>9470.50729694674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2.44202621544669</v>
          </cell>
          <cell r="CN32">
            <v>3.37287171212574</v>
          </cell>
          <cell r="CO32">
            <v>2.965042367132</v>
          </cell>
          <cell r="CP32">
            <v>3.06905451969873</v>
          </cell>
          <cell r="CQ32">
            <v>3.05428122498708</v>
          </cell>
          <cell r="CR32">
            <v>3.16413557933067</v>
          </cell>
          <cell r="CS32">
            <v>3.18798604932414</v>
          </cell>
          <cell r="CT32">
            <v>3.78404995890937</v>
          </cell>
          <cell r="CU32">
            <v>4.53532936894153</v>
          </cell>
          <cell r="CV32">
            <v>4.11406346696356</v>
          </cell>
          <cell r="CW32">
            <v>3.49790294055224</v>
          </cell>
          <cell r="CX32">
            <v>4.13478085370048</v>
          </cell>
          <cell r="CY32">
            <v>3.40862009066607</v>
          </cell>
          <cell r="CZ32">
            <v>4.89913069228243</v>
          </cell>
          <cell r="DA32">
            <v>4.5117881312898</v>
          </cell>
          <cell r="DB32">
            <v>4.24518857665714</v>
          </cell>
          <cell r="DC32">
            <v>4.77493980636687</v>
          </cell>
          <cell r="DD32">
            <v>4.93388522743772</v>
          </cell>
          <cell r="DE32">
            <v>4.86722935921997</v>
          </cell>
          <cell r="DF32">
            <v>4.58997552819051</v>
          </cell>
          <cell r="DG32">
            <v>4.59832824375147</v>
          </cell>
          <cell r="DH32">
            <v>4.59832824375147</v>
          </cell>
          <cell r="DI32">
            <v>4.59832824375147</v>
          </cell>
          <cell r="DJ32">
            <v>4.59832824375147</v>
          </cell>
          <cell r="DK32">
            <v>4.59832824375147</v>
          </cell>
          <cell r="DL32">
            <v>4.59832824375147</v>
          </cell>
          <cell r="DM32">
            <v>4.59832824375147</v>
          </cell>
          <cell r="DN32">
            <v>4.59832824375147</v>
          </cell>
          <cell r="DO32">
            <v>4.59832824375147</v>
          </cell>
          <cell r="DP32">
            <v>4.59832824375147</v>
          </cell>
          <cell r="DQ32">
            <v>5.52794804317289</v>
          </cell>
          <cell r="DR32">
            <v>5.54859273532929</v>
          </cell>
          <cell r="DS32">
            <v>5.52846181897415</v>
          </cell>
          <cell r="DT32">
            <v>5.59538750395818</v>
          </cell>
          <cell r="DU32">
            <v>5.55715314636243</v>
          </cell>
          <cell r="DV32">
            <v>5.54560156527569</v>
          </cell>
          <cell r="DW32">
            <v>5.53707933090056</v>
          </cell>
          <cell r="DX32">
            <v>5.52662910102959</v>
          </cell>
          <cell r="DY32">
            <v>5.59885896948206</v>
          </cell>
          <cell r="DZ32">
            <v>5.53010338247002</v>
          </cell>
          <cell r="EA32">
            <v>5.54049017739641</v>
          </cell>
          <cell r="EB32">
            <v>5.51673772957145</v>
          </cell>
          <cell r="EC32">
            <v>5.52435560212888</v>
          </cell>
          <cell r="ED32">
            <v>5.5739165840775</v>
          </cell>
          <cell r="EE32">
            <v>5.65288315258829</v>
          </cell>
          <cell r="EF32">
            <v>5.65288315258829</v>
          </cell>
          <cell r="EG32">
            <v>5.65288315258829</v>
          </cell>
          <cell r="EH32">
            <v>5.65288315258829</v>
          </cell>
          <cell r="EI32">
            <v>5.65288315258829</v>
          </cell>
          <cell r="EJ32">
            <v>5.65288315258829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</row>
        <row r="33">
          <cell r="A33">
            <v>35472.2532749589</v>
          </cell>
          <cell r="B33">
            <v>33312.1900352432</v>
          </cell>
          <cell r="C33">
            <v>34317.7014564769</v>
          </cell>
          <cell r="D33">
            <v>5423.00985464514</v>
          </cell>
          <cell r="E33">
            <v>6515.32342804637</v>
          </cell>
          <cell r="F33">
            <v>6474.43041265323</v>
          </cell>
          <cell r="G33">
            <v>6369.23213906175</v>
          </cell>
          <cell r="H33">
            <v>6947.4319330881</v>
          </cell>
          <cell r="I33">
            <v>8104.56877599454</v>
          </cell>
          <cell r="J33">
            <v>7342.96189150186</v>
          </cell>
          <cell r="K33">
            <v>8127.0959036522</v>
          </cell>
          <cell r="L33">
            <v>8288.93713596017</v>
          </cell>
          <cell r="M33">
            <v>8773.08090532676</v>
          </cell>
          <cell r="N33">
            <v>7937.29154663697</v>
          </cell>
          <cell r="O33">
            <v>9325.15337158237</v>
          </cell>
          <cell r="P33">
            <v>8911.82557210877</v>
          </cell>
          <cell r="Q33">
            <v>8229.83503055597</v>
          </cell>
          <cell r="R33">
            <v>9114.45245583001</v>
          </cell>
          <cell r="S33">
            <v>10371.9684169849</v>
          </cell>
          <cell r="T33">
            <v>10360.6856120071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5901.89360561826</v>
          </cell>
          <cell r="AF33">
            <v>5542.50105946703</v>
          </cell>
          <cell r="AG33">
            <v>5709.79861965738</v>
          </cell>
          <cell r="AH33">
            <v>5423.00985464514</v>
          </cell>
          <cell r="AI33">
            <v>6515.32342804637</v>
          </cell>
          <cell r="AJ33">
            <v>6474.43041265323</v>
          </cell>
          <cell r="AK33">
            <v>6369.23213906175</v>
          </cell>
          <cell r="AL33">
            <v>6947.4319330881</v>
          </cell>
          <cell r="AM33">
            <v>8104.56877599454</v>
          </cell>
          <cell r="AN33">
            <v>7342.96189150186</v>
          </cell>
          <cell r="AO33">
            <v>8127.0959036522</v>
          </cell>
          <cell r="AP33">
            <v>8288.93713596017</v>
          </cell>
          <cell r="AQ33">
            <v>8773.08090532676</v>
          </cell>
          <cell r="AR33">
            <v>7937.29154663697</v>
          </cell>
          <cell r="AS33">
            <v>9325.15337158237</v>
          </cell>
          <cell r="AT33">
            <v>8911.82557210877</v>
          </cell>
          <cell r="AU33">
            <v>8229.83503055597</v>
          </cell>
          <cell r="AV33">
            <v>9114.45245583001</v>
          </cell>
          <cell r="AW33">
            <v>10371.9684169849</v>
          </cell>
          <cell r="AX33">
            <v>10360.6856120071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2.91155563762219</v>
          </cell>
          <cell r="CN33">
            <v>2.7590019577208</v>
          </cell>
          <cell r="CO33">
            <v>2.80865481179565</v>
          </cell>
          <cell r="CP33">
            <v>2.71339846657606</v>
          </cell>
          <cell r="CQ33">
            <v>3.19323802655869</v>
          </cell>
          <cell r="CR33">
            <v>3.17139906466612</v>
          </cell>
          <cell r="CS33">
            <v>3.15294984000591</v>
          </cell>
          <cell r="CT33">
            <v>3.44545475246671</v>
          </cell>
          <cell r="CU33">
            <v>4.04505689253132</v>
          </cell>
          <cell r="CV33">
            <v>3.70921790647676</v>
          </cell>
          <cell r="CW33">
            <v>4.05797632189082</v>
          </cell>
          <cell r="CX33">
            <v>4.0813619875022</v>
          </cell>
          <cell r="CY33">
            <v>4.2915685650496</v>
          </cell>
          <cell r="CZ33">
            <v>3.90914803595417</v>
          </cell>
          <cell r="DA33">
            <v>4.53335596532541</v>
          </cell>
          <cell r="DB33">
            <v>4.33241964066521</v>
          </cell>
          <cell r="DC33">
            <v>4.00087486422586</v>
          </cell>
          <cell r="DD33">
            <v>4.43092523681468</v>
          </cell>
          <cell r="DE33">
            <v>5.04225753954829</v>
          </cell>
          <cell r="DF33">
            <v>5.03677248539275</v>
          </cell>
          <cell r="DG33">
            <v>5.68172755366093</v>
          </cell>
          <cell r="DH33">
            <v>5.68172755366093</v>
          </cell>
          <cell r="DI33">
            <v>5.68172755366093</v>
          </cell>
          <cell r="DJ33">
            <v>5.68172755366093</v>
          </cell>
          <cell r="DK33">
            <v>5.68172755366093</v>
          </cell>
          <cell r="DL33">
            <v>5.68172755366093</v>
          </cell>
          <cell r="DM33">
            <v>5.68172755366093</v>
          </cell>
          <cell r="DN33">
            <v>5.68172755366093</v>
          </cell>
          <cell r="DO33">
            <v>5.68172755366093</v>
          </cell>
          <cell r="DP33">
            <v>5.68172755366093</v>
          </cell>
          <cell r="DQ33">
            <v>5.55358493353305</v>
          </cell>
          <cell r="DR33">
            <v>5.50377804807464</v>
          </cell>
          <cell r="DS33">
            <v>5.56967122615937</v>
          </cell>
          <cell r="DT33">
            <v>5.47562823102473</v>
          </cell>
          <cell r="DU33">
            <v>5.59000018923323</v>
          </cell>
          <cell r="DV33">
            <v>5.59316729065943</v>
          </cell>
          <cell r="DW33">
            <v>5.53448419778536</v>
          </cell>
          <cell r="DX33">
            <v>5.52439705586765</v>
          </cell>
          <cell r="DY33">
            <v>5.48924245229301</v>
          </cell>
          <cell r="DZ33">
            <v>5.4237050288164</v>
          </cell>
          <cell r="EA33">
            <v>5.48697538087524</v>
          </cell>
          <cell r="EB33">
            <v>5.56417609621243</v>
          </cell>
          <cell r="EC33">
            <v>5.60071165879365</v>
          </cell>
          <cell r="ED33">
            <v>5.56285002188557</v>
          </cell>
          <cell r="EE33">
            <v>5.63564070348966</v>
          </cell>
          <cell r="EF33">
            <v>5.63564070348966</v>
          </cell>
          <cell r="EG33">
            <v>5.63564070348966</v>
          </cell>
          <cell r="EH33">
            <v>5.63564070348966</v>
          </cell>
          <cell r="EI33">
            <v>5.63564070348966</v>
          </cell>
          <cell r="EJ33">
            <v>5.63564070348966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</row>
        <row r="34">
          <cell r="A34">
            <v>37026.3325122967</v>
          </cell>
          <cell r="B34">
            <v>35946.1002393538</v>
          </cell>
          <cell r="C34">
            <v>46122.243376143</v>
          </cell>
          <cell r="D34">
            <v>7426.16584105825</v>
          </cell>
          <cell r="E34">
            <v>7244.20251887919</v>
          </cell>
          <cell r="F34">
            <v>6441.69399667981</v>
          </cell>
          <cell r="G34">
            <v>7962.05700149984</v>
          </cell>
          <cell r="H34">
            <v>7592.30861020644</v>
          </cell>
          <cell r="I34">
            <v>8259.33343589143</v>
          </cell>
          <cell r="J34">
            <v>7682.12221849561</v>
          </cell>
          <cell r="K34">
            <v>9455.79061027284</v>
          </cell>
          <cell r="L34">
            <v>8317.62599430005</v>
          </cell>
          <cell r="M34">
            <v>8341.96022235529</v>
          </cell>
          <cell r="N34">
            <v>8464.66948592474</v>
          </cell>
          <cell r="O34">
            <v>8830.07109200556</v>
          </cell>
          <cell r="P34">
            <v>8737.47745033064</v>
          </cell>
          <cell r="Q34">
            <v>9111.39895935392</v>
          </cell>
          <cell r="R34">
            <v>9746.28176354836</v>
          </cell>
          <cell r="S34">
            <v>9738.89779302756</v>
          </cell>
          <cell r="T34">
            <v>10907.6083394753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6160.46218998115</v>
          </cell>
          <cell r="AF34">
            <v>5980.73253213152</v>
          </cell>
          <cell r="AG34">
            <v>7673.84499508491</v>
          </cell>
          <cell r="AH34">
            <v>7426.16584105825</v>
          </cell>
          <cell r="AI34">
            <v>7244.20251887919</v>
          </cell>
          <cell r="AJ34">
            <v>6441.69399667981</v>
          </cell>
          <cell r="AK34">
            <v>7962.05700149984</v>
          </cell>
          <cell r="AL34">
            <v>7592.30861020644</v>
          </cell>
          <cell r="AM34">
            <v>8259.33343589143</v>
          </cell>
          <cell r="AN34">
            <v>7682.12221849561</v>
          </cell>
          <cell r="AO34">
            <v>9455.79061027284</v>
          </cell>
          <cell r="AP34">
            <v>8317.62599430005</v>
          </cell>
          <cell r="AQ34">
            <v>8341.96022235529</v>
          </cell>
          <cell r="AR34">
            <v>8464.66948592474</v>
          </cell>
          <cell r="AS34">
            <v>8830.07109200556</v>
          </cell>
          <cell r="AT34">
            <v>8737.47745033064</v>
          </cell>
          <cell r="AU34">
            <v>9111.39895935392</v>
          </cell>
          <cell r="AV34">
            <v>9746.28176354836</v>
          </cell>
          <cell r="AW34">
            <v>9738.89779302756</v>
          </cell>
          <cell r="AX34">
            <v>10907.6083394753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3.02042285918034</v>
          </cell>
          <cell r="CN34">
            <v>2.97625657122841</v>
          </cell>
          <cell r="CO34">
            <v>3.79122755145687</v>
          </cell>
          <cell r="CP34">
            <v>3.64972285496832</v>
          </cell>
          <cell r="CQ34">
            <v>3.59289011436295</v>
          </cell>
          <cell r="CR34">
            <v>3.22599253210906</v>
          </cell>
          <cell r="CS34">
            <v>3.90327802137968</v>
          </cell>
          <cell r="CT34">
            <v>3.74128520646857</v>
          </cell>
          <cell r="CU34">
            <v>4.16084519414121</v>
          </cell>
          <cell r="CV34">
            <v>3.7707150815179</v>
          </cell>
          <cell r="CW34">
            <v>4.66558468764364</v>
          </cell>
          <cell r="CX34">
            <v>4.09542990256131</v>
          </cell>
          <cell r="CY34">
            <v>4.11066053453143</v>
          </cell>
          <cell r="CZ34">
            <v>4.13126810650161</v>
          </cell>
          <cell r="DA34">
            <v>4.37244706186871</v>
          </cell>
          <cell r="DB34">
            <v>4.32659683118871</v>
          </cell>
          <cell r="DC34">
            <v>4.51175411774539</v>
          </cell>
          <cell r="DD34">
            <v>4.8261334044925</v>
          </cell>
          <cell r="DE34">
            <v>4.82247703300101</v>
          </cell>
          <cell r="DF34">
            <v>5.40119547611942</v>
          </cell>
          <cell r="DG34">
            <v>5.46718300607784</v>
          </cell>
          <cell r="DH34">
            <v>5.46718300607784</v>
          </cell>
          <cell r="DI34">
            <v>5.46718300607784</v>
          </cell>
          <cell r="DJ34">
            <v>5.46718300607784</v>
          </cell>
          <cell r="DK34">
            <v>5.46718300607784</v>
          </cell>
          <cell r="DL34">
            <v>5.46718300607784</v>
          </cell>
          <cell r="DM34">
            <v>5.46718300607784</v>
          </cell>
          <cell r="DN34">
            <v>5.46718300607784</v>
          </cell>
          <cell r="DO34">
            <v>5.46718300607784</v>
          </cell>
          <cell r="DP34">
            <v>5.46718300607784</v>
          </cell>
          <cell r="DQ34">
            <v>5.58795221383945</v>
          </cell>
          <cell r="DR34">
            <v>5.50542877908518</v>
          </cell>
          <cell r="DS34">
            <v>5.54549485038619</v>
          </cell>
          <cell r="DT34">
            <v>5.57457665883301</v>
          </cell>
          <cell r="DU34">
            <v>5.52400144645926</v>
          </cell>
          <cell r="DV34">
            <v>5.47071220022146</v>
          </cell>
          <cell r="DW34">
            <v>5.58859878265069</v>
          </cell>
          <cell r="DX34">
            <v>5.55981283422362</v>
          </cell>
          <cell r="DY34">
            <v>5.43839285708744</v>
          </cell>
          <cell r="DZ34">
            <v>5.58167608335626</v>
          </cell>
          <cell r="EA34">
            <v>5.55263217345373</v>
          </cell>
          <cell r="EB34">
            <v>5.56425502692357</v>
          </cell>
          <cell r="EC34">
            <v>5.55985719295223</v>
          </cell>
          <cell r="ED34">
            <v>5.6135004328106</v>
          </cell>
          <cell r="EE34">
            <v>5.5328229826976</v>
          </cell>
          <cell r="EF34">
            <v>5.5328229826976</v>
          </cell>
          <cell r="EG34">
            <v>5.5328229826976</v>
          </cell>
          <cell r="EH34">
            <v>5.5328229826976</v>
          </cell>
          <cell r="EI34">
            <v>5.5328229826976</v>
          </cell>
          <cell r="EJ34">
            <v>5.5328229826976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</row>
        <row r="35">
          <cell r="A35">
            <v>39826.1208106955</v>
          </cell>
          <cell r="B35">
            <v>39980.6224844811</v>
          </cell>
          <cell r="C35">
            <v>34538.3021934674</v>
          </cell>
          <cell r="D35">
            <v>6998.60366069177</v>
          </cell>
          <cell r="E35">
            <v>6165.18546475065</v>
          </cell>
          <cell r="F35">
            <v>6584.35741573396</v>
          </cell>
          <cell r="G35">
            <v>7576.84792194122</v>
          </cell>
          <cell r="H35">
            <v>8914.51943475104</v>
          </cell>
          <cell r="I35">
            <v>8032.40420206628</v>
          </cell>
          <cell r="J35">
            <v>7701.12283117657</v>
          </cell>
          <cell r="K35">
            <v>7862.35665571059</v>
          </cell>
          <cell r="L35">
            <v>7198.47447796784</v>
          </cell>
          <cell r="M35">
            <v>8106.67998596406</v>
          </cell>
          <cell r="N35">
            <v>8803.89171408567</v>
          </cell>
          <cell r="O35">
            <v>7329.5743659356</v>
          </cell>
          <cell r="P35">
            <v>9522.32122652514</v>
          </cell>
          <cell r="Q35">
            <v>8169.12062399364</v>
          </cell>
          <cell r="R35">
            <v>9426.88867520967</v>
          </cell>
          <cell r="S35">
            <v>9184.24170748342</v>
          </cell>
          <cell r="T35">
            <v>9781.51736596463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6626.29255399329</v>
          </cell>
          <cell r="AF35">
            <v>6651.99863004954</v>
          </cell>
          <cell r="AG35">
            <v>5746.50229531472</v>
          </cell>
          <cell r="AH35">
            <v>6998.60366069177</v>
          </cell>
          <cell r="AI35">
            <v>6165.18546475065</v>
          </cell>
          <cell r="AJ35">
            <v>6584.35741573396</v>
          </cell>
          <cell r="AK35">
            <v>7576.84792194122</v>
          </cell>
          <cell r="AL35">
            <v>8914.51943475104</v>
          </cell>
          <cell r="AM35">
            <v>8032.40420206628</v>
          </cell>
          <cell r="AN35">
            <v>7701.12283117657</v>
          </cell>
          <cell r="AO35">
            <v>7862.35665571059</v>
          </cell>
          <cell r="AP35">
            <v>7198.47447796784</v>
          </cell>
          <cell r="AQ35">
            <v>8106.67998596406</v>
          </cell>
          <cell r="AR35">
            <v>8803.89171408567</v>
          </cell>
          <cell r="AS35">
            <v>7329.5743659356</v>
          </cell>
          <cell r="AT35">
            <v>9522.32122652514</v>
          </cell>
          <cell r="AU35">
            <v>8169.12062399364</v>
          </cell>
          <cell r="AV35">
            <v>9426.88867520967</v>
          </cell>
          <cell r="AW35">
            <v>9184.24170748342</v>
          </cell>
          <cell r="AX35">
            <v>9781.51736596463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3.26240164964387</v>
          </cell>
          <cell r="CN35">
            <v>3.29525123520178</v>
          </cell>
          <cell r="CO35">
            <v>2.87705947958283</v>
          </cell>
          <cell r="CP35">
            <v>3.46007671125808</v>
          </cell>
          <cell r="CQ35">
            <v>3.07841418828208</v>
          </cell>
          <cell r="CR35">
            <v>3.22619823375573</v>
          </cell>
          <cell r="CS35">
            <v>3.72394604995676</v>
          </cell>
          <cell r="CT35">
            <v>4.45943104789465</v>
          </cell>
          <cell r="CU35">
            <v>4.00813474201906</v>
          </cell>
          <cell r="CV35">
            <v>3.79333354857509</v>
          </cell>
          <cell r="CW35">
            <v>3.95842841497964</v>
          </cell>
          <cell r="CX35">
            <v>3.51625911242533</v>
          </cell>
          <cell r="CY35">
            <v>3.9700382501157</v>
          </cell>
          <cell r="CZ35">
            <v>4.37301036389143</v>
          </cell>
          <cell r="DA35">
            <v>3.64298101588583</v>
          </cell>
          <cell r="DB35">
            <v>4.73283081983844</v>
          </cell>
          <cell r="DC35">
            <v>4.06025641652542</v>
          </cell>
          <cell r="DD35">
            <v>4.68539846491814</v>
          </cell>
          <cell r="DE35">
            <v>4.56479687840621</v>
          </cell>
          <cell r="DF35">
            <v>4.86165775687824</v>
          </cell>
          <cell r="DG35">
            <v>4.69491149350902</v>
          </cell>
          <cell r="DH35">
            <v>4.69491149350902</v>
          </cell>
          <cell r="DI35">
            <v>4.69491149350902</v>
          </cell>
          <cell r="DJ35">
            <v>4.69491149350902</v>
          </cell>
          <cell r="DK35">
            <v>4.69491149350902</v>
          </cell>
          <cell r="DL35">
            <v>4.69491149350902</v>
          </cell>
          <cell r="DM35">
            <v>4.69491149350902</v>
          </cell>
          <cell r="DN35">
            <v>4.69491149350902</v>
          </cell>
          <cell r="DO35">
            <v>4.69491149350902</v>
          </cell>
          <cell r="DP35">
            <v>4.69491149350902</v>
          </cell>
          <cell r="DQ35">
            <v>5.56468152145088</v>
          </cell>
          <cell r="DR35">
            <v>5.53058097248287</v>
          </cell>
          <cell r="DS35">
            <v>5.47219896449784</v>
          </cell>
          <cell r="DT35">
            <v>5.54156979879884</v>
          </cell>
          <cell r="DU35">
            <v>5.48688969333742</v>
          </cell>
          <cell r="DV35">
            <v>5.59151486626793</v>
          </cell>
          <cell r="DW35">
            <v>5.57432550818352</v>
          </cell>
          <cell r="DX35">
            <v>5.47678406837497</v>
          </cell>
          <cell r="DY35">
            <v>5.49048080252175</v>
          </cell>
          <cell r="DZ35">
            <v>5.56211743327535</v>
          </cell>
          <cell r="EA35">
            <v>5.44173113875578</v>
          </cell>
          <cell r="EB35">
            <v>5.6087584146324</v>
          </cell>
          <cell r="EC35">
            <v>5.59442523070878</v>
          </cell>
          <cell r="ED35">
            <v>5.51570869134726</v>
          </cell>
          <cell r="EE35">
            <v>5.51225097592626</v>
          </cell>
          <cell r="EF35">
            <v>5.51225097592626</v>
          </cell>
          <cell r="EG35">
            <v>5.51225097592626</v>
          </cell>
          <cell r="EH35">
            <v>5.51225097592626</v>
          </cell>
          <cell r="EI35">
            <v>5.51225097592626</v>
          </cell>
          <cell r="EJ35">
            <v>5.51225097592626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</row>
        <row r="36">
          <cell r="A36">
            <v>32184.0606003943</v>
          </cell>
          <cell r="B36">
            <v>34559.6487234107</v>
          </cell>
          <cell r="C36">
            <v>40272.7952499402</v>
          </cell>
          <cell r="D36">
            <v>5771.20417708018</v>
          </cell>
          <cell r="E36">
            <v>7099.9911745508</v>
          </cell>
          <cell r="F36">
            <v>6774.57424701437</v>
          </cell>
          <cell r="G36">
            <v>6245.69796403837</v>
          </cell>
          <cell r="H36">
            <v>6105.41533314942</v>
          </cell>
          <cell r="I36">
            <v>6264.69356510978</v>
          </cell>
          <cell r="J36">
            <v>6586.08432373093</v>
          </cell>
          <cell r="K36">
            <v>8939.51124477291</v>
          </cell>
          <cell r="L36">
            <v>7618.85827409115</v>
          </cell>
          <cell r="M36">
            <v>8453.20466642386</v>
          </cell>
          <cell r="N36">
            <v>9395.81546660402</v>
          </cell>
          <cell r="O36">
            <v>9812.08876137361</v>
          </cell>
          <cell r="P36">
            <v>8827.24591988528</v>
          </cell>
          <cell r="Q36">
            <v>8624.29093020768</v>
          </cell>
          <cell r="R36">
            <v>8518.29710285763</v>
          </cell>
          <cell r="S36">
            <v>8642.92149123319</v>
          </cell>
          <cell r="T36">
            <v>11923.0821473445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5354.80224467127</v>
          </cell>
          <cell r="AF36">
            <v>5750.05394306594</v>
          </cell>
          <cell r="AG36">
            <v>6700.61050037062</v>
          </cell>
          <cell r="AH36">
            <v>5771.20417708018</v>
          </cell>
          <cell r="AI36">
            <v>7099.9911745508</v>
          </cell>
          <cell r="AJ36">
            <v>6774.57424701437</v>
          </cell>
          <cell r="AK36">
            <v>6245.69796403837</v>
          </cell>
          <cell r="AL36">
            <v>6105.41533314942</v>
          </cell>
          <cell r="AM36">
            <v>6264.69356510978</v>
          </cell>
          <cell r="AN36">
            <v>6586.08432373093</v>
          </cell>
          <cell r="AO36">
            <v>8939.51124477291</v>
          </cell>
          <cell r="AP36">
            <v>7618.85827409115</v>
          </cell>
          <cell r="AQ36">
            <v>8453.20466642386</v>
          </cell>
          <cell r="AR36">
            <v>9395.81546660402</v>
          </cell>
          <cell r="AS36">
            <v>9812.08876137361</v>
          </cell>
          <cell r="AT36">
            <v>8827.24591988528</v>
          </cell>
          <cell r="AU36">
            <v>8624.29093020768</v>
          </cell>
          <cell r="AV36">
            <v>8518.29710285763</v>
          </cell>
          <cell r="AW36">
            <v>8642.92149123319</v>
          </cell>
          <cell r="AX36">
            <v>11923.0821473445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2.65019391079776</v>
          </cell>
          <cell r="CN36">
            <v>2.81661961824044</v>
          </cell>
          <cell r="CO36">
            <v>3.33077102550913</v>
          </cell>
          <cell r="CP36">
            <v>2.8301242019513</v>
          </cell>
          <cell r="CQ36">
            <v>3.46786354064085</v>
          </cell>
          <cell r="CR36">
            <v>3.39181504200502</v>
          </cell>
          <cell r="CS36">
            <v>3.09443599859414</v>
          </cell>
          <cell r="CT36">
            <v>3.00216314012647</v>
          </cell>
          <cell r="CU36">
            <v>3.12187619280403</v>
          </cell>
          <cell r="CV36">
            <v>3.27974396171251</v>
          </cell>
          <cell r="CW36">
            <v>4.50990933754195</v>
          </cell>
          <cell r="CX36">
            <v>3.75468096534798</v>
          </cell>
          <cell r="CY36">
            <v>4.2222699465394</v>
          </cell>
          <cell r="CZ36">
            <v>4.53940372630191</v>
          </cell>
          <cell r="DA36">
            <v>4.81250913800732</v>
          </cell>
          <cell r="DB36">
            <v>4.32947588286378</v>
          </cell>
          <cell r="DC36">
            <v>4.22993308762607</v>
          </cell>
          <cell r="DD36">
            <v>4.1779465763847</v>
          </cell>
          <cell r="DE36">
            <v>4.23907076945529</v>
          </cell>
          <cell r="DF36">
            <v>5.84788246241617</v>
          </cell>
          <cell r="DG36">
            <v>5.74616340867768</v>
          </cell>
          <cell r="DH36">
            <v>5.74616340867768</v>
          </cell>
          <cell r="DI36">
            <v>5.74616340867768</v>
          </cell>
          <cell r="DJ36">
            <v>5.74616340867768</v>
          </cell>
          <cell r="DK36">
            <v>5.74616340867768</v>
          </cell>
          <cell r="DL36">
            <v>5.74616340867768</v>
          </cell>
          <cell r="DM36">
            <v>5.74616340867768</v>
          </cell>
          <cell r="DN36">
            <v>5.74616340867768</v>
          </cell>
          <cell r="DO36">
            <v>5.74616340867768</v>
          </cell>
          <cell r="DP36">
            <v>5.74616340867768</v>
          </cell>
          <cell r="DQ36">
            <v>5.53570477296698</v>
          </cell>
          <cell r="DR36">
            <v>5.59307772506298</v>
          </cell>
          <cell r="DS36">
            <v>5.51158781156704</v>
          </cell>
          <cell r="DT36">
            <v>5.58686374345998</v>
          </cell>
          <cell r="DU36">
            <v>5.60922608033561</v>
          </cell>
          <cell r="DV36">
            <v>5.47213723602945</v>
          </cell>
          <cell r="DW36">
            <v>5.52976415705869</v>
          </cell>
          <cell r="DX36">
            <v>5.57170430638061</v>
          </cell>
          <cell r="DY36">
            <v>5.49782981578885</v>
          </cell>
          <cell r="DZ36">
            <v>5.50166929217762</v>
          </cell>
          <cell r="EA36">
            <v>5.43066607251659</v>
          </cell>
          <cell r="EB36">
            <v>5.55934965053521</v>
          </cell>
          <cell r="EC36">
            <v>5.48507441086259</v>
          </cell>
          <cell r="ED36">
            <v>5.67078007037013</v>
          </cell>
          <cell r="EE36">
            <v>5.5859499050839</v>
          </cell>
          <cell r="EF36">
            <v>5.5859499050839</v>
          </cell>
          <cell r="EG36">
            <v>5.5859499050839</v>
          </cell>
          <cell r="EH36">
            <v>5.5859499050839</v>
          </cell>
          <cell r="EI36">
            <v>5.5859499050839</v>
          </cell>
          <cell r="EJ36">
            <v>5.5859499050839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</row>
        <row r="37">
          <cell r="A37">
            <v>35164.9108258654</v>
          </cell>
          <cell r="B37">
            <v>42103.4786455581</v>
          </cell>
          <cell r="C37">
            <v>37031.6610223325</v>
          </cell>
          <cell r="D37">
            <v>6123.85254749433</v>
          </cell>
          <cell r="E37">
            <v>5843.87912349277</v>
          </cell>
          <cell r="F37">
            <v>7130.51478231647</v>
          </cell>
          <cell r="G37">
            <v>6057.10809375958</v>
          </cell>
          <cell r="H37">
            <v>7504.944372961</v>
          </cell>
          <cell r="I37">
            <v>8471.88243328419</v>
          </cell>
          <cell r="J37">
            <v>8584.48579495754</v>
          </cell>
          <cell r="K37">
            <v>8731.86030344012</v>
          </cell>
          <cell r="L37">
            <v>7667.28499538579</v>
          </cell>
          <cell r="M37">
            <v>7487.36205882776</v>
          </cell>
          <cell r="N37">
            <v>8741.23801529295</v>
          </cell>
          <cell r="O37">
            <v>9785.01941735532</v>
          </cell>
          <cell r="P37">
            <v>8874.23009600279</v>
          </cell>
          <cell r="Q37">
            <v>8699.48799980503</v>
          </cell>
          <cell r="R37">
            <v>9786.1653210577</v>
          </cell>
          <cell r="S37">
            <v>9472.37850556072</v>
          </cell>
          <cell r="T37">
            <v>10357.3251361109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5850.75779473588</v>
          </cell>
          <cell r="AF37">
            <v>7005.20064136784</v>
          </cell>
          <cell r="AG37">
            <v>6161.34875050112</v>
          </cell>
          <cell r="AH37">
            <v>6123.85254749433</v>
          </cell>
          <cell r="AI37">
            <v>5843.87912349277</v>
          </cell>
          <cell r="AJ37">
            <v>7130.51478231647</v>
          </cell>
          <cell r="AK37">
            <v>6057.10809375958</v>
          </cell>
          <cell r="AL37">
            <v>7504.944372961</v>
          </cell>
          <cell r="AM37">
            <v>8471.88243328419</v>
          </cell>
          <cell r="AN37">
            <v>8584.48579495754</v>
          </cell>
          <cell r="AO37">
            <v>8731.86030344012</v>
          </cell>
          <cell r="AP37">
            <v>7667.28499538579</v>
          </cell>
          <cell r="AQ37">
            <v>7487.36205882776</v>
          </cell>
          <cell r="AR37">
            <v>8741.23801529295</v>
          </cell>
          <cell r="AS37">
            <v>9785.01941735532</v>
          </cell>
          <cell r="AT37">
            <v>8874.23009600279</v>
          </cell>
          <cell r="AU37">
            <v>8699.48799980503</v>
          </cell>
          <cell r="AV37">
            <v>9786.1653210577</v>
          </cell>
          <cell r="AW37">
            <v>9472.37850556072</v>
          </cell>
          <cell r="AX37">
            <v>10357.3251361109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2.90610413886345</v>
          </cell>
          <cell r="CN37">
            <v>3.46706566578043</v>
          </cell>
          <cell r="CO37">
            <v>3.02711360323759</v>
          </cell>
          <cell r="CP37">
            <v>3.03565059603549</v>
          </cell>
          <cell r="CQ37">
            <v>2.8465640028714</v>
          </cell>
          <cell r="CR37">
            <v>3.52395526580069</v>
          </cell>
          <cell r="CS37">
            <v>3.00411065688283</v>
          </cell>
          <cell r="CT37">
            <v>3.73677484632318</v>
          </cell>
          <cell r="CU37">
            <v>4.15273833029436</v>
          </cell>
          <cell r="CV37">
            <v>4.20102073119348</v>
          </cell>
          <cell r="CW37">
            <v>4.32763153341763</v>
          </cell>
          <cell r="CX37">
            <v>3.75706677313915</v>
          </cell>
          <cell r="CY37">
            <v>3.68885664767807</v>
          </cell>
          <cell r="CZ37">
            <v>4.2807939625425</v>
          </cell>
          <cell r="DA37">
            <v>4.85438722856023</v>
          </cell>
          <cell r="DB37">
            <v>4.40254100721897</v>
          </cell>
          <cell r="DC37">
            <v>4.31585075512099</v>
          </cell>
          <cell r="DD37">
            <v>4.85495571596538</v>
          </cell>
          <cell r="DE37">
            <v>4.69928482307606</v>
          </cell>
          <cell r="DF37">
            <v>5.13831038225695</v>
          </cell>
          <cell r="DG37">
            <v>5.00389983375071</v>
          </cell>
          <cell r="DH37">
            <v>5.00389983375071</v>
          </cell>
          <cell r="DI37">
            <v>5.00389983375071</v>
          </cell>
          <cell r="DJ37">
            <v>5.00389983375071</v>
          </cell>
          <cell r="DK37">
            <v>5.00389983375071</v>
          </cell>
          <cell r="DL37">
            <v>5.00389983375071</v>
          </cell>
          <cell r="DM37">
            <v>5.00389983375071</v>
          </cell>
          <cell r="DN37">
            <v>5.00389983375071</v>
          </cell>
          <cell r="DO37">
            <v>5.00389983375071</v>
          </cell>
          <cell r="DP37">
            <v>5.00389983375071</v>
          </cell>
          <cell r="DQ37">
            <v>5.51579456354386</v>
          </cell>
          <cell r="DR37">
            <v>5.53561206345807</v>
          </cell>
          <cell r="DS37">
            <v>5.57640371262097</v>
          </cell>
          <cell r="DT37">
            <v>5.52688054225497</v>
          </cell>
          <cell r="DU37">
            <v>5.62454514265139</v>
          </cell>
          <cell r="DV37">
            <v>5.54367336255461</v>
          </cell>
          <cell r="DW37">
            <v>5.52403642562591</v>
          </cell>
          <cell r="DX37">
            <v>5.50246998504646</v>
          </cell>
          <cell r="DY37">
            <v>5.58923653681619</v>
          </cell>
          <cell r="DZ37">
            <v>5.59843444466546</v>
          </cell>
          <cell r="EA37">
            <v>5.52794403964411</v>
          </cell>
          <cell r="EB37">
            <v>5.59113306463262</v>
          </cell>
          <cell r="EC37">
            <v>5.56088855391796</v>
          </cell>
          <cell r="ED37">
            <v>5.59442886336641</v>
          </cell>
          <cell r="EE37">
            <v>5.52248329482094</v>
          </cell>
          <cell r="EF37">
            <v>5.52248329482094</v>
          </cell>
          <cell r="EG37">
            <v>5.52248329482094</v>
          </cell>
          <cell r="EH37">
            <v>5.52248329482094</v>
          </cell>
          <cell r="EI37">
            <v>5.52248329482094</v>
          </cell>
          <cell r="EJ37">
            <v>5.52248329482094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</row>
        <row r="38">
          <cell r="A38">
            <v>34835.0468730312</v>
          </cell>
          <cell r="B38">
            <v>31441.8843805964</v>
          </cell>
          <cell r="C38">
            <v>38211.2461431199</v>
          </cell>
          <cell r="D38">
            <v>6906.39149538086</v>
          </cell>
          <cell r="E38">
            <v>7353.11251547395</v>
          </cell>
          <cell r="F38">
            <v>6707.09183381714</v>
          </cell>
          <cell r="G38">
            <v>6765.16766993311</v>
          </cell>
          <cell r="H38">
            <v>8726.40519841031</v>
          </cell>
          <cell r="I38">
            <v>8540.2855421539</v>
          </cell>
          <cell r="J38">
            <v>8032.52050430551</v>
          </cell>
          <cell r="K38">
            <v>7945.35517934116</v>
          </cell>
          <cell r="L38">
            <v>8813.56430077464</v>
          </cell>
          <cell r="M38">
            <v>9126.06794461414</v>
          </cell>
          <cell r="N38">
            <v>8664.73631486022</v>
          </cell>
          <cell r="O38">
            <v>7799.90305793831</v>
          </cell>
          <cell r="P38">
            <v>8644.03881494937</v>
          </cell>
          <cell r="Q38">
            <v>8340.93857616173</v>
          </cell>
          <cell r="R38">
            <v>9133.54400362021</v>
          </cell>
          <cell r="S38">
            <v>9346.31721178406</v>
          </cell>
          <cell r="T38">
            <v>9954.88493371499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5795.87484329591</v>
          </cell>
          <cell r="AF38">
            <v>5231.31854455461</v>
          </cell>
          <cell r="AG38">
            <v>6357.60879148848</v>
          </cell>
          <cell r="AH38">
            <v>6906.39149538086</v>
          </cell>
          <cell r="AI38">
            <v>7353.11251547395</v>
          </cell>
          <cell r="AJ38">
            <v>6707.09183381714</v>
          </cell>
          <cell r="AK38">
            <v>6765.16766993311</v>
          </cell>
          <cell r="AL38">
            <v>8726.40519841031</v>
          </cell>
          <cell r="AM38">
            <v>8540.2855421539</v>
          </cell>
          <cell r="AN38">
            <v>8032.52050430551</v>
          </cell>
          <cell r="AO38">
            <v>7945.35517934116</v>
          </cell>
          <cell r="AP38">
            <v>8813.56430077464</v>
          </cell>
          <cell r="AQ38">
            <v>9126.06794461414</v>
          </cell>
          <cell r="AR38">
            <v>8664.73631486022</v>
          </cell>
          <cell r="AS38">
            <v>7799.90305793831</v>
          </cell>
          <cell r="AT38">
            <v>8644.03881494937</v>
          </cell>
          <cell r="AU38">
            <v>8340.93857616173</v>
          </cell>
          <cell r="AV38">
            <v>9133.54400362021</v>
          </cell>
          <cell r="AW38">
            <v>9346.31721178406</v>
          </cell>
          <cell r="AX38">
            <v>9954.88493371499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2.85766244075044</v>
          </cell>
          <cell r="CN38">
            <v>2.61056159783995</v>
          </cell>
          <cell r="CO38">
            <v>3.1729159576358</v>
          </cell>
          <cell r="CP38">
            <v>3.42430055442971</v>
          </cell>
          <cell r="CQ38">
            <v>3.603565022397</v>
          </cell>
          <cell r="CR38">
            <v>3.32465124639393</v>
          </cell>
          <cell r="CS38">
            <v>3.35289618556942</v>
          </cell>
          <cell r="CT38">
            <v>4.31935259761609</v>
          </cell>
          <cell r="CU38">
            <v>4.18680898582879</v>
          </cell>
          <cell r="CV38">
            <v>3.95896797042993</v>
          </cell>
          <cell r="CW38">
            <v>3.94051287246151</v>
          </cell>
          <cell r="CX38">
            <v>4.36145355356655</v>
          </cell>
          <cell r="CY38">
            <v>4.46185176842128</v>
          </cell>
          <cell r="CZ38">
            <v>4.36378765984114</v>
          </cell>
          <cell r="DA38">
            <v>3.91617373137929</v>
          </cell>
          <cell r="DB38">
            <v>4.33999723953946</v>
          </cell>
          <cell r="DC38">
            <v>4.18781673366678</v>
          </cell>
          <cell r="DD38">
            <v>4.58576790450889</v>
          </cell>
          <cell r="DE38">
            <v>4.69259703332794</v>
          </cell>
          <cell r="DF38">
            <v>4.99814659063502</v>
          </cell>
          <cell r="DG38">
            <v>5.24824907806637</v>
          </cell>
          <cell r="DH38">
            <v>5.24824907806637</v>
          </cell>
          <cell r="DI38">
            <v>5.24824907806637</v>
          </cell>
          <cell r="DJ38">
            <v>5.24824907806637</v>
          </cell>
          <cell r="DK38">
            <v>5.24824907806637</v>
          </cell>
          <cell r="DL38">
            <v>5.24824907806637</v>
          </cell>
          <cell r="DM38">
            <v>5.24824907806637</v>
          </cell>
          <cell r="DN38">
            <v>5.24824907806637</v>
          </cell>
          <cell r="DO38">
            <v>5.24824907806637</v>
          </cell>
          <cell r="DP38">
            <v>5.24824907806637</v>
          </cell>
          <cell r="DQ38">
            <v>5.55667770037419</v>
          </cell>
          <cell r="DR38">
            <v>5.49015184548076</v>
          </cell>
          <cell r="DS38">
            <v>5.48962106485454</v>
          </cell>
          <cell r="DT38">
            <v>5.52568918368243</v>
          </cell>
          <cell r="DU38">
            <v>5.59043991597638</v>
          </cell>
          <cell r="DV38">
            <v>5.5270741811441</v>
          </cell>
          <cell r="DW38">
            <v>5.52796893169373</v>
          </cell>
          <cell r="DX38">
            <v>5.53507936835132</v>
          </cell>
          <cell r="DY38">
            <v>5.58851446541735</v>
          </cell>
          <cell r="DZ38">
            <v>5.55874805141656</v>
          </cell>
          <cell r="EA38">
            <v>5.52417847277803</v>
          </cell>
          <cell r="EB38">
            <v>5.5364000126118</v>
          </cell>
          <cell r="EC38">
            <v>5.60371056085126</v>
          </cell>
          <cell r="ED38">
            <v>5.43999970961487</v>
          </cell>
          <cell r="EE38">
            <v>5.45675419039253</v>
          </cell>
          <cell r="EF38">
            <v>5.45675419039253</v>
          </cell>
          <cell r="EG38">
            <v>5.45675419039253</v>
          </cell>
          <cell r="EH38">
            <v>5.45675419039253</v>
          </cell>
          <cell r="EI38">
            <v>5.45675419039253</v>
          </cell>
          <cell r="EJ38">
            <v>5.45675419039253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</row>
        <row r="39">
          <cell r="A39">
            <v>36514.1311074245</v>
          </cell>
          <cell r="B39">
            <v>36935.7449480741</v>
          </cell>
          <cell r="C39">
            <v>44222.2155597317</v>
          </cell>
          <cell r="D39">
            <v>7749.07546229514</v>
          </cell>
          <cell r="E39">
            <v>6029.08797652553</v>
          </cell>
          <cell r="F39">
            <v>6447.11785480615</v>
          </cell>
          <cell r="G39">
            <v>6765.13882275698</v>
          </cell>
          <cell r="H39">
            <v>7323.4728453514</v>
          </cell>
          <cell r="I39">
            <v>8061.52579702943</v>
          </cell>
          <cell r="J39">
            <v>8998.68503545066</v>
          </cell>
          <cell r="K39">
            <v>7692.53621071881</v>
          </cell>
          <cell r="L39">
            <v>8277.10388261356</v>
          </cell>
          <cell r="M39">
            <v>8294.34014500212</v>
          </cell>
          <cell r="N39">
            <v>8169.45537725808</v>
          </cell>
          <cell r="O39">
            <v>9635.80862747271</v>
          </cell>
          <cell r="P39">
            <v>9469.38810473921</v>
          </cell>
          <cell r="Q39">
            <v>9372.1183420401</v>
          </cell>
          <cell r="R39">
            <v>10573.9745747314</v>
          </cell>
          <cell r="S39">
            <v>8881.20482375536</v>
          </cell>
          <cell r="T39">
            <v>9768.75579265032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6075.24182992192</v>
          </cell>
          <cell r="AF39">
            <v>6145.39017970062</v>
          </cell>
          <cell r="AG39">
            <v>7357.71729005155</v>
          </cell>
          <cell r="AH39">
            <v>7749.07546229514</v>
          </cell>
          <cell r="AI39">
            <v>6029.08797652553</v>
          </cell>
          <cell r="AJ39">
            <v>6447.11785480615</v>
          </cell>
          <cell r="AK39">
            <v>6765.13882275698</v>
          </cell>
          <cell r="AL39">
            <v>7323.4728453514</v>
          </cell>
          <cell r="AM39">
            <v>8061.52579702943</v>
          </cell>
          <cell r="AN39">
            <v>8998.68503545066</v>
          </cell>
          <cell r="AO39">
            <v>7692.53621071881</v>
          </cell>
          <cell r="AP39">
            <v>8277.10388261356</v>
          </cell>
          <cell r="AQ39">
            <v>8294.34014500212</v>
          </cell>
          <cell r="AR39">
            <v>8169.45537725808</v>
          </cell>
          <cell r="AS39">
            <v>9635.80862747271</v>
          </cell>
          <cell r="AT39">
            <v>9469.38810473921</v>
          </cell>
          <cell r="AU39">
            <v>9372.1183420401</v>
          </cell>
          <cell r="AV39">
            <v>10573.9745747314</v>
          </cell>
          <cell r="AW39">
            <v>8881.20482375536</v>
          </cell>
          <cell r="AX39">
            <v>9768.75579265032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3.02139195506911</v>
          </cell>
          <cell r="CN39">
            <v>3.02648273073642</v>
          </cell>
          <cell r="CO39">
            <v>3.65547431260931</v>
          </cell>
          <cell r="CP39">
            <v>3.83258921157029</v>
          </cell>
          <cell r="CQ39">
            <v>3.00859378751578</v>
          </cell>
          <cell r="CR39">
            <v>3.2064784345261</v>
          </cell>
          <cell r="CS39">
            <v>3.29947589707194</v>
          </cell>
          <cell r="CT39">
            <v>3.6499518843205</v>
          </cell>
          <cell r="CU39">
            <v>3.95170546824571</v>
          </cell>
          <cell r="CV39">
            <v>4.48626189656981</v>
          </cell>
          <cell r="CW39">
            <v>3.79985279528717</v>
          </cell>
          <cell r="CX39">
            <v>4.07952342051823</v>
          </cell>
          <cell r="CY39">
            <v>4.061235859236</v>
          </cell>
          <cell r="CZ39">
            <v>4.01167346954992</v>
          </cell>
          <cell r="DA39">
            <v>4.80280565782508</v>
          </cell>
          <cell r="DB39">
            <v>4.71985616608405</v>
          </cell>
          <cell r="DC39">
            <v>4.67137369982848</v>
          </cell>
          <cell r="DD39">
            <v>5.27041858930507</v>
          </cell>
          <cell r="DE39">
            <v>4.42668616873757</v>
          </cell>
          <cell r="DF39">
            <v>4.86907092125988</v>
          </cell>
          <cell r="DG39">
            <v>5.71669240503386</v>
          </cell>
          <cell r="DH39">
            <v>5.71669240503386</v>
          </cell>
          <cell r="DI39">
            <v>5.71669240503386</v>
          </cell>
          <cell r="DJ39">
            <v>5.71669240503386</v>
          </cell>
          <cell r="DK39">
            <v>5.71669240503386</v>
          </cell>
          <cell r="DL39">
            <v>5.71669240503386</v>
          </cell>
          <cell r="DM39">
            <v>5.71669240503386</v>
          </cell>
          <cell r="DN39">
            <v>5.71669240503386</v>
          </cell>
          <cell r="DO39">
            <v>5.71669240503386</v>
          </cell>
          <cell r="DP39">
            <v>5.71669240503386</v>
          </cell>
          <cell r="DQ39">
            <v>5.50888412085844</v>
          </cell>
          <cell r="DR39">
            <v>5.56311960839786</v>
          </cell>
          <cell r="DS39">
            <v>5.51450450417638</v>
          </cell>
          <cell r="DT39">
            <v>5.53942584512388</v>
          </cell>
          <cell r="DU39">
            <v>5.49028895801649</v>
          </cell>
          <cell r="DV39">
            <v>5.50864038202101</v>
          </cell>
          <cell r="DW39">
            <v>5.61744576710233</v>
          </cell>
          <cell r="DX39">
            <v>5.4971434696273</v>
          </cell>
          <cell r="DY39">
            <v>5.58907343275784</v>
          </cell>
          <cell r="DZ39">
            <v>5.49542852654786</v>
          </cell>
          <cell r="EA39">
            <v>5.54638371763806</v>
          </cell>
          <cell r="EB39">
            <v>5.55873679376661</v>
          </cell>
          <cell r="EC39">
            <v>5.59539518584453</v>
          </cell>
          <cell r="ED39">
            <v>5.57923512385109</v>
          </cell>
          <cell r="EE39">
            <v>5.49667789465812</v>
          </cell>
          <cell r="EF39">
            <v>5.49667789465812</v>
          </cell>
          <cell r="EG39">
            <v>5.49667789465812</v>
          </cell>
          <cell r="EH39">
            <v>5.49667789465812</v>
          </cell>
          <cell r="EI39">
            <v>5.49667789465812</v>
          </cell>
          <cell r="EJ39">
            <v>5.49667789465812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</row>
        <row r="40">
          <cell r="A40">
            <v>38082.6630953348</v>
          </cell>
          <cell r="B40">
            <v>32231.5737051245</v>
          </cell>
          <cell r="C40">
            <v>37379.7192424003</v>
          </cell>
          <cell r="D40">
            <v>6839.28866290088</v>
          </cell>
          <cell r="E40">
            <v>6425.20601667946</v>
          </cell>
          <cell r="F40">
            <v>7148.92940546747</v>
          </cell>
          <cell r="G40">
            <v>7653.16693270344</v>
          </cell>
          <cell r="H40">
            <v>7559.71008615281</v>
          </cell>
          <cell r="I40">
            <v>8164.91413958505</v>
          </cell>
          <cell r="J40">
            <v>8125.27137120243</v>
          </cell>
          <cell r="K40">
            <v>8521.14842148997</v>
          </cell>
          <cell r="L40">
            <v>7206.62753759655</v>
          </cell>
          <cell r="M40">
            <v>7969.31383274772</v>
          </cell>
          <cell r="N40">
            <v>8797.20952526371</v>
          </cell>
          <cell r="O40">
            <v>9004.69468888087</v>
          </cell>
          <cell r="P40">
            <v>9504.84747091385</v>
          </cell>
          <cell r="Q40">
            <v>10228.1380234573</v>
          </cell>
          <cell r="R40">
            <v>9536.11972670942</v>
          </cell>
          <cell r="S40">
            <v>11492.8363339691</v>
          </cell>
          <cell r="T40">
            <v>10171.5454540639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6336.21507111693</v>
          </cell>
          <cell r="AF40">
            <v>5362.70750196679</v>
          </cell>
          <cell r="AG40">
            <v>6219.25887443596</v>
          </cell>
          <cell r="AH40">
            <v>6839.28866290088</v>
          </cell>
          <cell r="AI40">
            <v>6425.20601667946</v>
          </cell>
          <cell r="AJ40">
            <v>7148.92940546747</v>
          </cell>
          <cell r="AK40">
            <v>7653.16693270344</v>
          </cell>
          <cell r="AL40">
            <v>7559.71008615281</v>
          </cell>
          <cell r="AM40">
            <v>8164.91413958505</v>
          </cell>
          <cell r="AN40">
            <v>8125.27137120243</v>
          </cell>
          <cell r="AO40">
            <v>8521.14842148997</v>
          </cell>
          <cell r="AP40">
            <v>7206.62753759655</v>
          </cell>
          <cell r="AQ40">
            <v>7969.31383274772</v>
          </cell>
          <cell r="AR40">
            <v>8797.20952526371</v>
          </cell>
          <cell r="AS40">
            <v>9004.69468888087</v>
          </cell>
          <cell r="AT40">
            <v>9504.84747091385</v>
          </cell>
          <cell r="AU40">
            <v>10228.1380234573</v>
          </cell>
          <cell r="AV40">
            <v>9536.11972670942</v>
          </cell>
          <cell r="AW40">
            <v>11492.8363339691</v>
          </cell>
          <cell r="AX40">
            <v>10171.5454540639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3.10882872237078</v>
          </cell>
          <cell r="CN40">
            <v>2.62365703964732</v>
          </cell>
          <cell r="CO40">
            <v>3.09559671102391</v>
          </cell>
          <cell r="CP40">
            <v>3.35196510205356</v>
          </cell>
          <cell r="CQ40">
            <v>3.16724734725517</v>
          </cell>
          <cell r="CR40">
            <v>3.54111858219624</v>
          </cell>
          <cell r="CS40">
            <v>3.75070104399017</v>
          </cell>
          <cell r="CT40">
            <v>3.74166435672131</v>
          </cell>
          <cell r="CU40">
            <v>4.00686098133015</v>
          </cell>
          <cell r="CV40">
            <v>4.02766766954098</v>
          </cell>
          <cell r="CW40">
            <v>4.1824689701159</v>
          </cell>
          <cell r="CX40">
            <v>3.55953194242231</v>
          </cell>
          <cell r="CY40">
            <v>4.00770388581432</v>
          </cell>
          <cell r="CZ40">
            <v>4.34919531747369</v>
          </cell>
          <cell r="DA40">
            <v>4.43095744459666</v>
          </cell>
          <cell r="DB40">
            <v>4.67706858656812</v>
          </cell>
          <cell r="DC40">
            <v>5.032979560691</v>
          </cell>
          <cell r="DD40">
            <v>4.69245678565918</v>
          </cell>
          <cell r="DE40">
            <v>5.65530209218681</v>
          </cell>
          <cell r="DF40">
            <v>5.0051319461603</v>
          </cell>
          <cell r="DG40">
            <v>4.81484834242094</v>
          </cell>
          <cell r="DH40">
            <v>4.81484834242094</v>
          </cell>
          <cell r="DI40">
            <v>4.81484834242094</v>
          </cell>
          <cell r="DJ40">
            <v>4.81484834242094</v>
          </cell>
          <cell r="DK40">
            <v>4.81484834242094</v>
          </cell>
          <cell r="DL40">
            <v>4.81484834242094</v>
          </cell>
          <cell r="DM40">
            <v>4.81484834242094</v>
          </cell>
          <cell r="DN40">
            <v>4.81484834242094</v>
          </cell>
          <cell r="DO40">
            <v>4.81484834242094</v>
          </cell>
          <cell r="DP40">
            <v>4.81484834242094</v>
          </cell>
          <cell r="DQ40">
            <v>5.58393365984072</v>
          </cell>
          <cell r="DR40">
            <v>5.59995041212854</v>
          </cell>
          <cell r="DS40">
            <v>5.5042910947459</v>
          </cell>
          <cell r="DT40">
            <v>5.59008718412759</v>
          </cell>
          <cell r="DU40">
            <v>5.55791898303798</v>
          </cell>
          <cell r="DV40">
            <v>5.53105113696513</v>
          </cell>
          <cell r="DW40">
            <v>5.59030975586297</v>
          </cell>
          <cell r="DX40">
            <v>5.53538011644616</v>
          </cell>
          <cell r="DY40">
            <v>5.58283102007174</v>
          </cell>
          <cell r="DZ40">
            <v>5.52702439272656</v>
          </cell>
          <cell r="EA40">
            <v>5.58177772040332</v>
          </cell>
          <cell r="EB40">
            <v>5.54684867389473</v>
          </cell>
          <cell r="EC40">
            <v>5.44794155210885</v>
          </cell>
          <cell r="ED40">
            <v>5.5417018886225</v>
          </cell>
          <cell r="EE40">
            <v>5.56773490072155</v>
          </cell>
          <cell r="EF40">
            <v>5.56773490072155</v>
          </cell>
          <cell r="EG40">
            <v>5.56773490072155</v>
          </cell>
          <cell r="EH40">
            <v>5.56773490072155</v>
          </cell>
          <cell r="EI40">
            <v>5.56773490072155</v>
          </cell>
          <cell r="EJ40">
            <v>5.56773490072155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</row>
        <row r="41">
          <cell r="A41">
            <v>38296.3373629307</v>
          </cell>
          <cell r="B41">
            <v>42698.8027092012</v>
          </cell>
          <cell r="C41">
            <v>35421.2876168898</v>
          </cell>
          <cell r="D41">
            <v>6001.32548714504</v>
          </cell>
          <cell r="E41">
            <v>5907.307974212</v>
          </cell>
          <cell r="F41">
            <v>6767.21411201698</v>
          </cell>
          <cell r="G41">
            <v>7611.48026702966</v>
          </cell>
          <cell r="H41">
            <v>8120.14294137702</v>
          </cell>
          <cell r="I41">
            <v>8063.93732206885</v>
          </cell>
          <cell r="J41">
            <v>8856.66423510384</v>
          </cell>
          <cell r="K41">
            <v>8028.36890507811</v>
          </cell>
          <cell r="L41">
            <v>7821.28683147027</v>
          </cell>
          <cell r="M41">
            <v>8897.15024693664</v>
          </cell>
          <cell r="N41">
            <v>8643.61206078654</v>
          </cell>
          <cell r="O41">
            <v>9432.4541415616</v>
          </cell>
          <cell r="P41">
            <v>8954.27093381297</v>
          </cell>
          <cell r="Q41">
            <v>10070.7499839218</v>
          </cell>
          <cell r="R41">
            <v>9018.81650377123</v>
          </cell>
          <cell r="S41">
            <v>10784.7929243183</v>
          </cell>
          <cell r="T41">
            <v>10149.7570285217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6371.76631687044</v>
          </cell>
          <cell r="AF41">
            <v>7104.25099650742</v>
          </cell>
          <cell r="AG41">
            <v>5893.4139105413</v>
          </cell>
          <cell r="AH41">
            <v>6001.32548714504</v>
          </cell>
          <cell r="AI41">
            <v>5907.307974212</v>
          </cell>
          <cell r="AJ41">
            <v>6767.21411201698</v>
          </cell>
          <cell r="AK41">
            <v>7611.48026702966</v>
          </cell>
          <cell r="AL41">
            <v>8120.14294137702</v>
          </cell>
          <cell r="AM41">
            <v>8063.93732206885</v>
          </cell>
          <cell r="AN41">
            <v>8856.66423510384</v>
          </cell>
          <cell r="AO41">
            <v>8028.36890507811</v>
          </cell>
          <cell r="AP41">
            <v>7821.28683147027</v>
          </cell>
          <cell r="AQ41">
            <v>8897.15024693664</v>
          </cell>
          <cell r="AR41">
            <v>8643.61206078654</v>
          </cell>
          <cell r="AS41">
            <v>9432.4541415616</v>
          </cell>
          <cell r="AT41">
            <v>8954.27093381297</v>
          </cell>
          <cell r="AU41">
            <v>10070.7499839218</v>
          </cell>
          <cell r="AV41">
            <v>9018.81650377123</v>
          </cell>
          <cell r="AW41">
            <v>10784.7929243183</v>
          </cell>
          <cell r="AX41">
            <v>10149.7570285217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3.20098770522958</v>
          </cell>
          <cell r="CN41">
            <v>3.47045590541999</v>
          </cell>
          <cell r="CO41">
            <v>2.90544090610863</v>
          </cell>
          <cell r="CP41">
            <v>2.99269414340991</v>
          </cell>
          <cell r="CQ41">
            <v>2.86881034924896</v>
          </cell>
          <cell r="CR41">
            <v>3.33888398884566</v>
          </cell>
          <cell r="CS41">
            <v>3.74818322084784</v>
          </cell>
          <cell r="CT41">
            <v>4.08128398682909</v>
          </cell>
          <cell r="CU41">
            <v>4.01984740776242</v>
          </cell>
          <cell r="CV41">
            <v>4.33765150265224</v>
          </cell>
          <cell r="CW41">
            <v>4.0160953543945</v>
          </cell>
          <cell r="CX41">
            <v>3.9093122289444</v>
          </cell>
          <cell r="CY41">
            <v>4.3557963469145</v>
          </cell>
          <cell r="CZ41">
            <v>4.29346055361304</v>
          </cell>
          <cell r="DA41">
            <v>4.70076317944251</v>
          </cell>
          <cell r="DB41">
            <v>4.46245552564666</v>
          </cell>
          <cell r="DC41">
            <v>5.01886465635691</v>
          </cell>
          <cell r="DD41">
            <v>4.49462249238748</v>
          </cell>
          <cell r="DE41">
            <v>5.37471549987888</v>
          </cell>
          <cell r="DF41">
            <v>5.05823865177721</v>
          </cell>
          <cell r="DG41">
            <v>4.80035736675342</v>
          </cell>
          <cell r="DH41">
            <v>4.80035736675342</v>
          </cell>
          <cell r="DI41">
            <v>4.80035736675342</v>
          </cell>
          <cell r="DJ41">
            <v>4.80035736675342</v>
          </cell>
          <cell r="DK41">
            <v>4.80035736675342</v>
          </cell>
          <cell r="DL41">
            <v>4.80035736675342</v>
          </cell>
          <cell r="DM41">
            <v>4.80035736675342</v>
          </cell>
          <cell r="DN41">
            <v>4.80035736675342</v>
          </cell>
          <cell r="DO41">
            <v>4.80035736675342</v>
          </cell>
          <cell r="DP41">
            <v>4.80035736675342</v>
          </cell>
          <cell r="DQ41">
            <v>5.45359608545297</v>
          </cell>
          <cell r="DR41">
            <v>5.60839898005817</v>
          </cell>
          <cell r="DS41">
            <v>5.55727684806382</v>
          </cell>
          <cell r="DT41">
            <v>5.49404210658148</v>
          </cell>
          <cell r="DU41">
            <v>5.64150412139897</v>
          </cell>
          <cell r="DV41">
            <v>5.55284720810944</v>
          </cell>
          <cell r="DW41">
            <v>5.56359424443632</v>
          </cell>
          <cell r="DX41">
            <v>5.45097254552024</v>
          </cell>
          <cell r="DY41">
            <v>5.49597452925953</v>
          </cell>
          <cell r="DZ41">
            <v>5.59400253939161</v>
          </cell>
          <cell r="EA41">
            <v>5.47684487190309</v>
          </cell>
          <cell r="EB41">
            <v>5.48131790069493</v>
          </cell>
          <cell r="EC41">
            <v>5.59616477902215</v>
          </cell>
          <cell r="ED41">
            <v>5.51562746133386</v>
          </cell>
          <cell r="EE41">
            <v>5.49747756425632</v>
          </cell>
          <cell r="EF41">
            <v>5.49747756425632</v>
          </cell>
          <cell r="EG41">
            <v>5.49747756425632</v>
          </cell>
          <cell r="EH41">
            <v>5.49747756425632</v>
          </cell>
          <cell r="EI41">
            <v>5.49747756425632</v>
          </cell>
          <cell r="EJ41">
            <v>5.49747756425632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</row>
        <row r="42">
          <cell r="A42">
            <v>38377.1873763382</v>
          </cell>
          <cell r="B42">
            <v>37102.0735626962</v>
          </cell>
          <cell r="C42">
            <v>34824.1707168159</v>
          </cell>
          <cell r="D42">
            <v>6550.82162815306</v>
          </cell>
          <cell r="E42">
            <v>7274.84995182242</v>
          </cell>
          <cell r="F42">
            <v>9227.85395204367</v>
          </cell>
          <cell r="G42">
            <v>7421.34229624674</v>
          </cell>
          <cell r="H42">
            <v>6547.08722898073</v>
          </cell>
          <cell r="I42">
            <v>7723.47899894917</v>
          </cell>
          <cell r="J42">
            <v>7570.29243271841</v>
          </cell>
          <cell r="K42">
            <v>8792.33265595941</v>
          </cell>
          <cell r="L42">
            <v>8375.54111795951</v>
          </cell>
          <cell r="M42">
            <v>9086.64495715327</v>
          </cell>
          <cell r="N42">
            <v>9909.13930004786</v>
          </cell>
          <cell r="O42">
            <v>8841.69718506914</v>
          </cell>
          <cell r="P42">
            <v>8484.94821786186</v>
          </cell>
          <cell r="Q42">
            <v>8573.02874224947</v>
          </cell>
          <cell r="R42">
            <v>10423.1399061971</v>
          </cell>
          <cell r="S42">
            <v>9712.56903826026</v>
          </cell>
          <cell r="T42">
            <v>9980.1782607225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6385.21818792711</v>
          </cell>
          <cell r="AF42">
            <v>6173.06402887677</v>
          </cell>
          <cell r="AG42">
            <v>5794.06526226018</v>
          </cell>
          <cell r="AH42">
            <v>6550.82162815306</v>
          </cell>
          <cell r="AI42">
            <v>7274.84995182242</v>
          </cell>
          <cell r="AJ42">
            <v>9227.85395204367</v>
          </cell>
          <cell r="AK42">
            <v>7421.34229624674</v>
          </cell>
          <cell r="AL42">
            <v>6547.08722898073</v>
          </cell>
          <cell r="AM42">
            <v>7723.47899894917</v>
          </cell>
          <cell r="AN42">
            <v>7570.29243271841</v>
          </cell>
          <cell r="AO42">
            <v>8792.33265595941</v>
          </cell>
          <cell r="AP42">
            <v>8375.54111795951</v>
          </cell>
          <cell r="AQ42">
            <v>9086.64495715327</v>
          </cell>
          <cell r="AR42">
            <v>9909.13930004786</v>
          </cell>
          <cell r="AS42">
            <v>8841.69718506914</v>
          </cell>
          <cell r="AT42">
            <v>8484.94821786186</v>
          </cell>
          <cell r="AU42">
            <v>8573.02874224947</v>
          </cell>
          <cell r="AV42">
            <v>10423.1399061971</v>
          </cell>
          <cell r="AW42">
            <v>9712.56903826026</v>
          </cell>
          <cell r="AX42">
            <v>9980.1782607225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3.13720082828779</v>
          </cell>
          <cell r="CN42">
            <v>3.07347403526487</v>
          </cell>
          <cell r="CO42">
            <v>2.82661748602091</v>
          </cell>
          <cell r="CP42">
            <v>3.26245822303364</v>
          </cell>
          <cell r="CQ42">
            <v>3.62837559669454</v>
          </cell>
          <cell r="CR42">
            <v>4.54366770481641</v>
          </cell>
          <cell r="CS42">
            <v>3.70794174916372</v>
          </cell>
          <cell r="CT42">
            <v>3.19394329432508</v>
          </cell>
          <cell r="CU42">
            <v>3.76587170409006</v>
          </cell>
          <cell r="CV42">
            <v>3.73479784514429</v>
          </cell>
          <cell r="CW42">
            <v>4.37296337534668</v>
          </cell>
          <cell r="CX42">
            <v>4.16258564918236</v>
          </cell>
          <cell r="CY42">
            <v>4.46125376559575</v>
          </cell>
          <cell r="CZ42">
            <v>4.92006884989333</v>
          </cell>
          <cell r="DA42">
            <v>4.293774567103</v>
          </cell>
          <cell r="DB42">
            <v>4.12052732619754</v>
          </cell>
          <cell r="DC42">
            <v>4.16330168360386</v>
          </cell>
          <cell r="DD42">
            <v>5.06176722656391</v>
          </cell>
          <cell r="DE42">
            <v>4.71669420981057</v>
          </cell>
          <cell r="DF42">
            <v>4.84665270638416</v>
          </cell>
          <cell r="DG42">
            <v>5.23661347896185</v>
          </cell>
          <cell r="DH42">
            <v>5.23661347896185</v>
          </cell>
          <cell r="DI42">
            <v>5.23661347896185</v>
          </cell>
          <cell r="DJ42">
            <v>5.23661347896185</v>
          </cell>
          <cell r="DK42">
            <v>5.23661347896185</v>
          </cell>
          <cell r="DL42">
            <v>5.23661347896185</v>
          </cell>
          <cell r="DM42">
            <v>5.23661347896185</v>
          </cell>
          <cell r="DN42">
            <v>5.23661347896185</v>
          </cell>
          <cell r="DO42">
            <v>5.23661347896185</v>
          </cell>
          <cell r="DP42">
            <v>5.23661347896185</v>
          </cell>
          <cell r="DQ42">
            <v>5.57622843342865</v>
          </cell>
          <cell r="DR42">
            <v>5.50273208579293</v>
          </cell>
          <cell r="DS42">
            <v>5.61595316025549</v>
          </cell>
          <cell r="DT42">
            <v>5.50120654075354</v>
          </cell>
          <cell r="DU42">
            <v>5.49311812607683</v>
          </cell>
          <cell r="DV42">
            <v>5.56418147010076</v>
          </cell>
          <cell r="DW42">
            <v>5.48348545438641</v>
          </cell>
          <cell r="DX42">
            <v>5.61601244353622</v>
          </cell>
          <cell r="DY42">
            <v>5.61894246490006</v>
          </cell>
          <cell r="DZ42">
            <v>5.55331990455453</v>
          </cell>
          <cell r="EA42">
            <v>5.50852603862871</v>
          </cell>
          <cell r="EB42">
            <v>5.51260440705093</v>
          </cell>
          <cell r="EC42">
            <v>5.58025142681083</v>
          </cell>
          <cell r="ED42">
            <v>5.51787539518574</v>
          </cell>
          <cell r="EE42">
            <v>5.64161614116661</v>
          </cell>
          <cell r="EF42">
            <v>5.64161614116661</v>
          </cell>
          <cell r="EG42">
            <v>5.64161614116661</v>
          </cell>
          <cell r="EH42">
            <v>5.64161614116661</v>
          </cell>
          <cell r="EI42">
            <v>5.64161614116661</v>
          </cell>
          <cell r="EJ42">
            <v>5.64161614116661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</row>
        <row r="43">
          <cell r="A43">
            <v>39935.3305732892</v>
          </cell>
          <cell r="B43">
            <v>38840.8544938581</v>
          </cell>
          <cell r="C43">
            <v>43645.5585859016</v>
          </cell>
          <cell r="D43">
            <v>6451.42561937373</v>
          </cell>
          <cell r="E43">
            <v>7547.43681788271</v>
          </cell>
          <cell r="F43">
            <v>6361.74992890157</v>
          </cell>
          <cell r="G43">
            <v>7025.75806259242</v>
          </cell>
          <cell r="H43">
            <v>8246.6399386492</v>
          </cell>
          <cell r="I43">
            <v>7459.37101742993</v>
          </cell>
          <cell r="J43">
            <v>7500.04272300481</v>
          </cell>
          <cell r="K43">
            <v>9542.88503431005</v>
          </cell>
          <cell r="L43">
            <v>8653.61664410936</v>
          </cell>
          <cell r="M43">
            <v>8040.5084153875</v>
          </cell>
          <cell r="N43">
            <v>8713.63900413728</v>
          </cell>
          <cell r="O43">
            <v>8758.90490392757</v>
          </cell>
          <cell r="P43">
            <v>10120.4634297637</v>
          </cell>
          <cell r="Q43">
            <v>9874.48866524337</v>
          </cell>
          <cell r="R43">
            <v>9883.31640143286</v>
          </cell>
          <cell r="S43">
            <v>10982.2415132853</v>
          </cell>
          <cell r="T43">
            <v>9052.40086437377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6644.46293619391</v>
          </cell>
          <cell r="AF43">
            <v>6462.36338574733</v>
          </cell>
          <cell r="AG43">
            <v>7261.7727758956</v>
          </cell>
          <cell r="AH43">
            <v>6451.42561937373</v>
          </cell>
          <cell r="AI43">
            <v>7547.43681788271</v>
          </cell>
          <cell r="AJ43">
            <v>6361.74992890157</v>
          </cell>
          <cell r="AK43">
            <v>7025.75806259242</v>
          </cell>
          <cell r="AL43">
            <v>8246.6399386492</v>
          </cell>
          <cell r="AM43">
            <v>7459.37101742993</v>
          </cell>
          <cell r="AN43">
            <v>7500.04272300481</v>
          </cell>
          <cell r="AO43">
            <v>9542.88503431005</v>
          </cell>
          <cell r="AP43">
            <v>8653.61664410936</v>
          </cell>
          <cell r="AQ43">
            <v>8040.5084153875</v>
          </cell>
          <cell r="AR43">
            <v>8713.63900413728</v>
          </cell>
          <cell r="AS43">
            <v>8758.90490392757</v>
          </cell>
          <cell r="AT43">
            <v>10120.4634297637</v>
          </cell>
          <cell r="AU43">
            <v>9874.48866524337</v>
          </cell>
          <cell r="AV43">
            <v>9883.31640143286</v>
          </cell>
          <cell r="AW43">
            <v>10982.2415132853</v>
          </cell>
          <cell r="AX43">
            <v>9052.40086437377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3.28225321154112</v>
          </cell>
          <cell r="CN43">
            <v>3.1501023244766</v>
          </cell>
          <cell r="CO43">
            <v>3.62619840896389</v>
          </cell>
          <cell r="CP43">
            <v>3.17635187670134</v>
          </cell>
          <cell r="CQ43">
            <v>3.68637433156156</v>
          </cell>
          <cell r="CR43">
            <v>3.15229191866906</v>
          </cell>
          <cell r="CS43">
            <v>3.50566581440855</v>
          </cell>
          <cell r="CT43">
            <v>4.13662602440615</v>
          </cell>
          <cell r="CU43">
            <v>3.72053751088911</v>
          </cell>
          <cell r="CV43">
            <v>3.67085382347198</v>
          </cell>
          <cell r="CW43">
            <v>4.64069712974275</v>
          </cell>
          <cell r="CX43">
            <v>4.17210966273359</v>
          </cell>
          <cell r="CY43">
            <v>3.92762116559619</v>
          </cell>
          <cell r="CZ43">
            <v>4.34608343771201</v>
          </cell>
          <cell r="DA43">
            <v>4.33572950920722</v>
          </cell>
          <cell r="DB43">
            <v>5.00971210677297</v>
          </cell>
          <cell r="DC43">
            <v>4.8879525881175</v>
          </cell>
          <cell r="DD43">
            <v>4.89232238967558</v>
          </cell>
          <cell r="DE43">
            <v>5.43629930095943</v>
          </cell>
          <cell r="DF43">
            <v>4.48101240821085</v>
          </cell>
          <cell r="DG43">
            <v>4.73246039156625</v>
          </cell>
          <cell r="DH43">
            <v>4.73246039156625</v>
          </cell>
          <cell r="DI43">
            <v>4.73246039156625</v>
          </cell>
          <cell r="DJ43">
            <v>4.73246039156625</v>
          </cell>
          <cell r="DK43">
            <v>4.73246039156625</v>
          </cell>
          <cell r="DL43">
            <v>4.73246039156625</v>
          </cell>
          <cell r="DM43">
            <v>4.73246039156625</v>
          </cell>
          <cell r="DN43">
            <v>4.73246039156625</v>
          </cell>
          <cell r="DO43">
            <v>4.73246039156625</v>
          </cell>
          <cell r="DP43">
            <v>4.73246039156625</v>
          </cell>
          <cell r="DQ43">
            <v>5.54619246935538</v>
          </cell>
          <cell r="DR43">
            <v>5.6204857311652</v>
          </cell>
          <cell r="DS43">
            <v>5.48653593526082</v>
          </cell>
          <cell r="DT43">
            <v>5.56460347257605</v>
          </cell>
          <cell r="DU43">
            <v>5.60928088964053</v>
          </cell>
          <cell r="DV43">
            <v>5.52913635846367</v>
          </cell>
          <cell r="DW43">
            <v>5.49072651111444</v>
          </cell>
          <cell r="DX43">
            <v>5.46182660583499</v>
          </cell>
          <cell r="DY43">
            <v>5.4929248434272</v>
          </cell>
          <cell r="DZ43">
            <v>5.5976247605994</v>
          </cell>
          <cell r="EA43">
            <v>5.63382823183903</v>
          </cell>
          <cell r="EB43">
            <v>5.68262597763323</v>
          </cell>
          <cell r="EC43">
            <v>5.60868506670246</v>
          </cell>
          <cell r="ED43">
            <v>5.49298786254936</v>
          </cell>
          <cell r="EE43">
            <v>5.53470867724303</v>
          </cell>
          <cell r="EF43">
            <v>5.53470867724303</v>
          </cell>
          <cell r="EG43">
            <v>5.53470867724303</v>
          </cell>
          <cell r="EH43">
            <v>5.53470867724303</v>
          </cell>
          <cell r="EI43">
            <v>5.53470867724303</v>
          </cell>
          <cell r="EJ43">
            <v>5.53470867724303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</row>
        <row r="44">
          <cell r="A44">
            <v>41151.7513190006</v>
          </cell>
          <cell r="B44">
            <v>38507.5626609969</v>
          </cell>
          <cell r="C44">
            <v>37699.4229412898</v>
          </cell>
          <cell r="D44">
            <v>6010.94759599854</v>
          </cell>
          <cell r="E44">
            <v>6913.11456436404</v>
          </cell>
          <cell r="F44">
            <v>7484.60365733835</v>
          </cell>
          <cell r="G44">
            <v>6865.30278781598</v>
          </cell>
          <cell r="H44">
            <v>7215.24315311717</v>
          </cell>
          <cell r="I44">
            <v>9527.64886591177</v>
          </cell>
          <cell r="J44">
            <v>8552.75847897055</v>
          </cell>
          <cell r="K44">
            <v>7656.03998622192</v>
          </cell>
          <cell r="L44">
            <v>8334.2113279036</v>
          </cell>
          <cell r="M44">
            <v>9450.65813556822</v>
          </cell>
          <cell r="N44">
            <v>8478.25784025375</v>
          </cell>
          <cell r="O44">
            <v>9717.68333303027</v>
          </cell>
          <cell r="P44">
            <v>9131.82464263874</v>
          </cell>
          <cell r="Q44">
            <v>9596.89875429147</v>
          </cell>
          <cell r="R44">
            <v>10629.4071618178</v>
          </cell>
          <cell r="S44">
            <v>10181.1085068608</v>
          </cell>
          <cell r="T44">
            <v>9806.33195633873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6846.85170933461</v>
          </cell>
          <cell r="AF44">
            <v>6406.91010168555</v>
          </cell>
          <cell r="AG44">
            <v>6272.45135706576</v>
          </cell>
          <cell r="AH44">
            <v>6010.94759599854</v>
          </cell>
          <cell r="AI44">
            <v>6913.11456436404</v>
          </cell>
          <cell r="AJ44">
            <v>7484.60365733835</v>
          </cell>
          <cell r="AK44">
            <v>6865.30278781598</v>
          </cell>
          <cell r="AL44">
            <v>7215.24315311717</v>
          </cell>
          <cell r="AM44">
            <v>9527.64886591177</v>
          </cell>
          <cell r="AN44">
            <v>8552.75847897055</v>
          </cell>
          <cell r="AO44">
            <v>7656.03998622192</v>
          </cell>
          <cell r="AP44">
            <v>8334.2113279036</v>
          </cell>
          <cell r="AQ44">
            <v>9450.65813556822</v>
          </cell>
          <cell r="AR44">
            <v>8478.25784025375</v>
          </cell>
          <cell r="AS44">
            <v>9717.68333303027</v>
          </cell>
          <cell r="AT44">
            <v>9131.82464263874</v>
          </cell>
          <cell r="AU44">
            <v>9596.89875429147</v>
          </cell>
          <cell r="AV44">
            <v>10629.4071618178</v>
          </cell>
          <cell r="AW44">
            <v>10181.1085068608</v>
          </cell>
          <cell r="AX44">
            <v>9806.33195633873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3.31887673401652</v>
          </cell>
          <cell r="CN44">
            <v>3.19076384685212</v>
          </cell>
          <cell r="CO44">
            <v>3.13038313256606</v>
          </cell>
          <cell r="CP44">
            <v>2.94616159334919</v>
          </cell>
          <cell r="CQ44">
            <v>3.43950933532985</v>
          </cell>
          <cell r="CR44">
            <v>3.67551096799769</v>
          </cell>
          <cell r="CS44">
            <v>3.40507367113658</v>
          </cell>
          <cell r="CT44">
            <v>3.5178048928785</v>
          </cell>
          <cell r="CU44">
            <v>4.72002332435409</v>
          </cell>
          <cell r="CV44">
            <v>4.24708738791482</v>
          </cell>
          <cell r="CW44">
            <v>3.74532020224075</v>
          </cell>
          <cell r="CX44">
            <v>4.15995739518767</v>
          </cell>
          <cell r="CY44">
            <v>4.6518254431665</v>
          </cell>
          <cell r="CZ44">
            <v>4.23394591926202</v>
          </cell>
          <cell r="DA44">
            <v>4.84117809646245</v>
          </cell>
          <cell r="DB44">
            <v>4.549313650756</v>
          </cell>
          <cell r="DC44">
            <v>4.78100535395362</v>
          </cell>
          <cell r="DD44">
            <v>5.29538279512211</v>
          </cell>
          <cell r="DE44">
            <v>5.07204832797863</v>
          </cell>
          <cell r="DF44">
            <v>4.88534127391275</v>
          </cell>
          <cell r="DG44">
            <v>5.40588303526926</v>
          </cell>
          <cell r="DH44">
            <v>5.40588303526926</v>
          </cell>
          <cell r="DI44">
            <v>5.40588303526926</v>
          </cell>
          <cell r="DJ44">
            <v>5.40588303526926</v>
          </cell>
          <cell r="DK44">
            <v>5.40588303526926</v>
          </cell>
          <cell r="DL44">
            <v>5.40588303526926</v>
          </cell>
          <cell r="DM44">
            <v>5.40588303526926</v>
          </cell>
          <cell r="DN44">
            <v>5.40588303526926</v>
          </cell>
          <cell r="DO44">
            <v>5.40588303526926</v>
          </cell>
          <cell r="DP44">
            <v>5.40588303526926</v>
          </cell>
          <cell r="DQ44">
            <v>5.65206222982913</v>
          </cell>
          <cell r="DR44">
            <v>5.50124647366166</v>
          </cell>
          <cell r="DS44">
            <v>5.48967890216348</v>
          </cell>
          <cell r="DT44">
            <v>5.58976453133278</v>
          </cell>
          <cell r="DU44">
            <v>5.50661098890458</v>
          </cell>
          <cell r="DV44">
            <v>5.57902387540243</v>
          </cell>
          <cell r="DW44">
            <v>5.52383018704677</v>
          </cell>
          <cell r="DX44">
            <v>5.61935356352857</v>
          </cell>
          <cell r="DY44">
            <v>5.53030054812548</v>
          </cell>
          <cell r="DZ44">
            <v>5.51724343547889</v>
          </cell>
          <cell r="EA44">
            <v>5.60044292194221</v>
          </cell>
          <cell r="EB44">
            <v>5.48886767910191</v>
          </cell>
          <cell r="EC44">
            <v>5.56603303077191</v>
          </cell>
          <cell r="ED44">
            <v>5.48615974669245</v>
          </cell>
          <cell r="EE44">
            <v>5.49944443749387</v>
          </cell>
          <cell r="EF44">
            <v>5.49944443749387</v>
          </cell>
          <cell r="EG44">
            <v>5.49944443749387</v>
          </cell>
          <cell r="EH44">
            <v>5.49944443749387</v>
          </cell>
          <cell r="EI44">
            <v>5.49944443749387</v>
          </cell>
          <cell r="EJ44">
            <v>5.49944443749387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</row>
        <row r="45">
          <cell r="A45">
            <v>40216.1155920085</v>
          </cell>
          <cell r="B45">
            <v>42056.3253482592</v>
          </cell>
          <cell r="C45">
            <v>44740.3180296477</v>
          </cell>
          <cell r="D45">
            <v>6881.75967300482</v>
          </cell>
          <cell r="E45">
            <v>6516.92944673013</v>
          </cell>
          <cell r="F45">
            <v>7455.45467604021</v>
          </cell>
          <cell r="G45">
            <v>7636.06410316189</v>
          </cell>
          <cell r="H45">
            <v>7572.16774740951</v>
          </cell>
          <cell r="I45">
            <v>6883.9472154778</v>
          </cell>
          <cell r="J45">
            <v>8406.35908652372</v>
          </cell>
          <cell r="K45">
            <v>7459.64562347881</v>
          </cell>
          <cell r="L45">
            <v>8447.33676258323</v>
          </cell>
          <cell r="M45">
            <v>8366.75578001596</v>
          </cell>
          <cell r="N45">
            <v>9684.95707378943</v>
          </cell>
          <cell r="O45">
            <v>8920.08101109638</v>
          </cell>
          <cell r="P45">
            <v>9007.44025594794</v>
          </cell>
          <cell r="Q45">
            <v>9536.76374973118</v>
          </cell>
          <cell r="R45">
            <v>9452.39626070017</v>
          </cell>
          <cell r="S45">
            <v>9569.3940399255</v>
          </cell>
          <cell r="T45">
            <v>9297.18362538354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6691.18010675781</v>
          </cell>
          <cell r="AF45">
            <v>6997.35524903668</v>
          </cell>
          <cell r="AG45">
            <v>7443.91947265749</v>
          </cell>
          <cell r="AH45">
            <v>6881.75967300482</v>
          </cell>
          <cell r="AI45">
            <v>6516.92944673013</v>
          </cell>
          <cell r="AJ45">
            <v>7455.45467604021</v>
          </cell>
          <cell r="AK45">
            <v>7636.06410316189</v>
          </cell>
          <cell r="AL45">
            <v>7572.16774740951</v>
          </cell>
          <cell r="AM45">
            <v>6883.9472154778</v>
          </cell>
          <cell r="AN45">
            <v>8406.35908652372</v>
          </cell>
          <cell r="AO45">
            <v>7459.64562347881</v>
          </cell>
          <cell r="AP45">
            <v>8447.33676258323</v>
          </cell>
          <cell r="AQ45">
            <v>8366.75578001596</v>
          </cell>
          <cell r="AR45">
            <v>9684.95707378943</v>
          </cell>
          <cell r="AS45">
            <v>8920.08101109638</v>
          </cell>
          <cell r="AT45">
            <v>9007.44025594794</v>
          </cell>
          <cell r="AU45">
            <v>9536.76374973118</v>
          </cell>
          <cell r="AV45">
            <v>9452.39626070017</v>
          </cell>
          <cell r="AW45">
            <v>9569.3940399255</v>
          </cell>
          <cell r="AX45">
            <v>9297.18362538354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3.35902438489061</v>
          </cell>
          <cell r="CN45">
            <v>3.45879447372393</v>
          </cell>
          <cell r="CO45">
            <v>3.72280147235421</v>
          </cell>
          <cell r="CP45">
            <v>3.4278142943507</v>
          </cell>
          <cell r="CQ45">
            <v>3.20055352098466</v>
          </cell>
          <cell r="CR45">
            <v>3.67347479428626</v>
          </cell>
          <cell r="CS45">
            <v>3.7345221563084</v>
          </cell>
          <cell r="CT45">
            <v>3.75772223372723</v>
          </cell>
          <cell r="CU45">
            <v>3.40044758716938</v>
          </cell>
          <cell r="CV45">
            <v>4.1521057699888</v>
          </cell>
          <cell r="CW45">
            <v>3.72037049686858</v>
          </cell>
          <cell r="CX45">
            <v>4.16369985191926</v>
          </cell>
          <cell r="CY45">
            <v>4.11609481688568</v>
          </cell>
          <cell r="CZ45">
            <v>4.80208205157752</v>
          </cell>
          <cell r="DA45">
            <v>4.48611505069521</v>
          </cell>
          <cell r="DB45">
            <v>4.53005003544012</v>
          </cell>
          <cell r="DC45">
            <v>4.79625906304802</v>
          </cell>
          <cell r="DD45">
            <v>4.75382870150078</v>
          </cell>
          <cell r="DE45">
            <v>4.81266959068416</v>
          </cell>
          <cell r="DF45">
            <v>4.67576867732771</v>
          </cell>
          <cell r="DG45">
            <v>4.91230548393181</v>
          </cell>
          <cell r="DH45">
            <v>4.91230548393181</v>
          </cell>
          <cell r="DI45">
            <v>4.91230548393181</v>
          </cell>
          <cell r="DJ45">
            <v>4.91230548393181</v>
          </cell>
          <cell r="DK45">
            <v>4.91230548393181</v>
          </cell>
          <cell r="DL45">
            <v>4.91230548393181</v>
          </cell>
          <cell r="DM45">
            <v>4.91230548393181</v>
          </cell>
          <cell r="DN45">
            <v>4.91230548393181</v>
          </cell>
          <cell r="DO45">
            <v>4.91230548393181</v>
          </cell>
          <cell r="DP45">
            <v>4.91230548393181</v>
          </cell>
          <cell r="DQ45">
            <v>5.45753712743118</v>
          </cell>
          <cell r="DR45">
            <v>5.54263528647605</v>
          </cell>
          <cell r="DS45">
            <v>5.4782131350647</v>
          </cell>
          <cell r="DT45">
            <v>5.50033767042083</v>
          </cell>
          <cell r="DU45">
            <v>5.57859792278216</v>
          </cell>
          <cell r="DV45">
            <v>5.56037658235699</v>
          </cell>
          <cell r="DW45">
            <v>5.60198137664467</v>
          </cell>
          <cell r="DX45">
            <v>5.5208085566289</v>
          </cell>
          <cell r="DY45">
            <v>5.54636672790863</v>
          </cell>
          <cell r="DZ45">
            <v>5.54685310558903</v>
          </cell>
          <cell r="EA45">
            <v>5.49337365378181</v>
          </cell>
          <cell r="EB45">
            <v>5.55837097142606</v>
          </cell>
          <cell r="EC45">
            <v>5.56902102481932</v>
          </cell>
          <cell r="ED45">
            <v>5.52554676998271</v>
          </cell>
          <cell r="EE45">
            <v>5.44760395942267</v>
          </cell>
          <cell r="EF45">
            <v>5.44760395942267</v>
          </cell>
          <cell r="EG45">
            <v>5.44760395942267</v>
          </cell>
          <cell r="EH45">
            <v>5.44760395942267</v>
          </cell>
          <cell r="EI45">
            <v>5.44760395942267</v>
          </cell>
          <cell r="EJ45">
            <v>5.44760395942267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</row>
        <row r="46">
          <cell r="A46">
            <v>35671.9799534216</v>
          </cell>
          <cell r="B46">
            <v>32912.1614481881</v>
          </cell>
          <cell r="C46">
            <v>38402.6819903815</v>
          </cell>
          <cell r="D46">
            <v>7489.7106532329</v>
          </cell>
          <cell r="E46">
            <v>6233.78316603545</v>
          </cell>
          <cell r="F46">
            <v>7332.26771086332</v>
          </cell>
          <cell r="G46">
            <v>8377.11827856063</v>
          </cell>
          <cell r="H46">
            <v>8842.68186627561</v>
          </cell>
          <cell r="I46">
            <v>8238.64676691769</v>
          </cell>
          <cell r="J46">
            <v>7444.2882788242</v>
          </cell>
          <cell r="K46">
            <v>8862.39325336649</v>
          </cell>
          <cell r="L46">
            <v>9365.56620984769</v>
          </cell>
          <cell r="M46">
            <v>9597.42878884576</v>
          </cell>
          <cell r="N46">
            <v>9331.98647376902</v>
          </cell>
          <cell r="O46">
            <v>9049.03393802138</v>
          </cell>
          <cell r="P46">
            <v>10493.1325685312</v>
          </cell>
          <cell r="Q46">
            <v>9423.37744052211</v>
          </cell>
          <cell r="R46">
            <v>9758.50647100384</v>
          </cell>
          <cell r="S46">
            <v>10485.2483235838</v>
          </cell>
          <cell r="T46">
            <v>10040.1012351368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5935.1242435863</v>
          </cell>
          <cell r="AF46">
            <v>5475.94407641594</v>
          </cell>
          <cell r="AG46">
            <v>6389.45999626201</v>
          </cell>
          <cell r="AH46">
            <v>7489.7106532329</v>
          </cell>
          <cell r="AI46">
            <v>6233.78316603545</v>
          </cell>
          <cell r="AJ46">
            <v>7332.26771086332</v>
          </cell>
          <cell r="AK46">
            <v>8377.11827856063</v>
          </cell>
          <cell r="AL46">
            <v>8842.68186627561</v>
          </cell>
          <cell r="AM46">
            <v>8238.64676691769</v>
          </cell>
          <cell r="AN46">
            <v>7444.2882788242</v>
          </cell>
          <cell r="AO46">
            <v>8862.39325336649</v>
          </cell>
          <cell r="AP46">
            <v>9365.56620984769</v>
          </cell>
          <cell r="AQ46">
            <v>9597.42878884576</v>
          </cell>
          <cell r="AR46">
            <v>9331.98647376902</v>
          </cell>
          <cell r="AS46">
            <v>9049.03393802138</v>
          </cell>
          <cell r="AT46">
            <v>10493.1325685312</v>
          </cell>
          <cell r="AU46">
            <v>9423.37744052211</v>
          </cell>
          <cell r="AV46">
            <v>9758.50647100384</v>
          </cell>
          <cell r="AW46">
            <v>10485.2483235838</v>
          </cell>
          <cell r="AX46">
            <v>10040.1012351368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2.94970622471532</v>
          </cell>
          <cell r="CN46">
            <v>2.67069183677839</v>
          </cell>
          <cell r="CO46">
            <v>3.12001912801343</v>
          </cell>
          <cell r="CP46">
            <v>3.68249836690483</v>
          </cell>
          <cell r="CQ46">
            <v>3.08422066695857</v>
          </cell>
          <cell r="CR46">
            <v>3.57446136244489</v>
          </cell>
          <cell r="CS46">
            <v>4.17536332661495</v>
          </cell>
          <cell r="CT46">
            <v>4.37650672683514</v>
          </cell>
          <cell r="CU46">
            <v>4.05237749167657</v>
          </cell>
          <cell r="CV46">
            <v>3.66601981458265</v>
          </cell>
          <cell r="CW46">
            <v>4.39201103072459</v>
          </cell>
          <cell r="CX46">
            <v>4.61059113574871</v>
          </cell>
          <cell r="CY46">
            <v>4.77204136160461</v>
          </cell>
          <cell r="CZ46">
            <v>4.63307061166752</v>
          </cell>
          <cell r="DA46">
            <v>4.51442799389368</v>
          </cell>
          <cell r="DB46">
            <v>5.23486725052249</v>
          </cell>
          <cell r="DC46">
            <v>4.70118238100244</v>
          </cell>
          <cell r="DD46">
            <v>4.86837325321437</v>
          </cell>
          <cell r="DE46">
            <v>5.23093391837398</v>
          </cell>
          <cell r="DF46">
            <v>5.00885667883114</v>
          </cell>
          <cell r="DG46">
            <v>5.0814250371826</v>
          </cell>
          <cell r="DH46">
            <v>5.0814250371826</v>
          </cell>
          <cell r="DI46">
            <v>5.0814250371826</v>
          </cell>
          <cell r="DJ46">
            <v>5.0814250371826</v>
          </cell>
          <cell r="DK46">
            <v>5.0814250371826</v>
          </cell>
          <cell r="DL46">
            <v>5.0814250371826</v>
          </cell>
          <cell r="DM46">
            <v>5.0814250371826</v>
          </cell>
          <cell r="DN46">
            <v>5.0814250371826</v>
          </cell>
          <cell r="DO46">
            <v>5.0814250371826</v>
          </cell>
          <cell r="DP46">
            <v>5.0814250371826</v>
          </cell>
          <cell r="DQ46">
            <v>5.51262163999372</v>
          </cell>
          <cell r="DR46">
            <v>5.61749068317292</v>
          </cell>
          <cell r="DS46">
            <v>5.61066106793987</v>
          </cell>
          <cell r="DT46">
            <v>5.57223742412239</v>
          </cell>
          <cell r="DU46">
            <v>5.53749547563344</v>
          </cell>
          <cell r="DV46">
            <v>5.61998092869482</v>
          </cell>
          <cell r="DW46">
            <v>5.49676930772986</v>
          </cell>
          <cell r="DX46">
            <v>5.5355851534469</v>
          </cell>
          <cell r="DY46">
            <v>5.56997343515455</v>
          </cell>
          <cell r="DZ46">
            <v>5.56333882097821</v>
          </cell>
          <cell r="EA46">
            <v>5.52833981777871</v>
          </cell>
          <cell r="EB46">
            <v>5.56524852257699</v>
          </cell>
          <cell r="EC46">
            <v>5.51007911634089</v>
          </cell>
          <cell r="ED46">
            <v>5.51838907119573</v>
          </cell>
          <cell r="EE46">
            <v>5.49169769377923</v>
          </cell>
          <cell r="EF46">
            <v>5.49169769377923</v>
          </cell>
          <cell r="EG46">
            <v>5.49169769377923</v>
          </cell>
          <cell r="EH46">
            <v>5.49169769377923</v>
          </cell>
          <cell r="EI46">
            <v>5.49169769377923</v>
          </cell>
          <cell r="EJ46">
            <v>5.49169769377923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</row>
        <row r="47">
          <cell r="A47">
            <v>36592.6995631464</v>
          </cell>
          <cell r="B47">
            <v>37017.4736938865</v>
          </cell>
          <cell r="C47">
            <v>42061.5548798816</v>
          </cell>
          <cell r="D47">
            <v>6792.68089852668</v>
          </cell>
          <cell r="E47">
            <v>7006.52241106274</v>
          </cell>
          <cell r="F47">
            <v>6819.65057447672</v>
          </cell>
          <cell r="G47">
            <v>6749.00996383564</v>
          </cell>
          <cell r="H47">
            <v>8435.83026530871</v>
          </cell>
          <cell r="I47">
            <v>7486.3953399345</v>
          </cell>
          <cell r="J47">
            <v>7719.93194403218</v>
          </cell>
          <cell r="K47">
            <v>8651.62663247853</v>
          </cell>
          <cell r="L47">
            <v>7521.98078824284</v>
          </cell>
          <cell r="M47">
            <v>6839.2861847696</v>
          </cell>
          <cell r="N47">
            <v>8565.17881719599</v>
          </cell>
          <cell r="O47">
            <v>7940.76793926954</v>
          </cell>
          <cell r="P47">
            <v>10045.3855292103</v>
          </cell>
          <cell r="Q47">
            <v>9126.26433605539</v>
          </cell>
          <cell r="R47">
            <v>9315.85624109717</v>
          </cell>
          <cell r="S47">
            <v>8910.32676936115</v>
          </cell>
          <cell r="T47">
            <v>8722.75508087595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6088.31409411766</v>
          </cell>
          <cell r="AF47">
            <v>6158.98825475288</v>
          </cell>
          <cell r="AG47">
            <v>6998.22534147213</v>
          </cell>
          <cell r="AH47">
            <v>6792.68089852668</v>
          </cell>
          <cell r="AI47">
            <v>7006.52241106274</v>
          </cell>
          <cell r="AJ47">
            <v>6819.65057447672</v>
          </cell>
          <cell r="AK47">
            <v>6749.00996383564</v>
          </cell>
          <cell r="AL47">
            <v>8435.83026530871</v>
          </cell>
          <cell r="AM47">
            <v>7486.3953399345</v>
          </cell>
          <cell r="AN47">
            <v>7719.93194403218</v>
          </cell>
          <cell r="AO47">
            <v>8651.62663247853</v>
          </cell>
          <cell r="AP47">
            <v>7521.98078824284</v>
          </cell>
          <cell r="AQ47">
            <v>6839.2861847696</v>
          </cell>
          <cell r="AR47">
            <v>8565.17881719599</v>
          </cell>
          <cell r="AS47">
            <v>7940.76793926954</v>
          </cell>
          <cell r="AT47">
            <v>10045.3855292103</v>
          </cell>
          <cell r="AU47">
            <v>9126.26433605539</v>
          </cell>
          <cell r="AV47">
            <v>9315.85624109717</v>
          </cell>
          <cell r="AW47">
            <v>8910.32676936115</v>
          </cell>
          <cell r="AX47">
            <v>8722.75508087595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3.01638024507815</v>
          </cell>
          <cell r="CN47">
            <v>3.01972657793351</v>
          </cell>
          <cell r="CO47">
            <v>3.46653176505519</v>
          </cell>
          <cell r="CP47">
            <v>3.33049801295046</v>
          </cell>
          <cell r="CQ47">
            <v>3.49390210803433</v>
          </cell>
          <cell r="CR47">
            <v>3.33488401976741</v>
          </cell>
          <cell r="CS47">
            <v>3.33445208005954</v>
          </cell>
          <cell r="CT47">
            <v>4.15578791576931</v>
          </cell>
          <cell r="CU47">
            <v>3.702149122626</v>
          </cell>
          <cell r="CV47">
            <v>3.79343883843485</v>
          </cell>
          <cell r="CW47">
            <v>4.27087741785255</v>
          </cell>
          <cell r="CX47">
            <v>3.73116440333901</v>
          </cell>
          <cell r="CY47">
            <v>3.37171870678427</v>
          </cell>
          <cell r="CZ47">
            <v>4.28760851613311</v>
          </cell>
          <cell r="DA47">
            <v>3.93625175530346</v>
          </cell>
          <cell r="DB47">
            <v>4.97951416342375</v>
          </cell>
          <cell r="DC47">
            <v>4.52390427310056</v>
          </cell>
          <cell r="DD47">
            <v>4.61788529291118</v>
          </cell>
          <cell r="DE47">
            <v>4.41686366538645</v>
          </cell>
          <cell r="DF47">
            <v>4.3238840702526</v>
          </cell>
          <cell r="DG47">
            <v>5.20533931343634</v>
          </cell>
          <cell r="DH47">
            <v>5.20533931343634</v>
          </cell>
          <cell r="DI47">
            <v>5.20533931343634</v>
          </cell>
          <cell r="DJ47">
            <v>5.20533931343634</v>
          </cell>
          <cell r="DK47">
            <v>5.20533931343634</v>
          </cell>
          <cell r="DL47">
            <v>5.20533931343634</v>
          </cell>
          <cell r="DM47">
            <v>5.20533931343634</v>
          </cell>
          <cell r="DN47">
            <v>5.20533931343634</v>
          </cell>
          <cell r="DO47">
            <v>5.20533931343634</v>
          </cell>
          <cell r="DP47">
            <v>5.20533931343634</v>
          </cell>
          <cell r="DQ47">
            <v>5.52991043282461</v>
          </cell>
          <cell r="DR47">
            <v>5.58790340399886</v>
          </cell>
          <cell r="DS47">
            <v>5.53095180228848</v>
          </cell>
          <cell r="DT47">
            <v>5.58777833859485</v>
          </cell>
          <cell r="DU47">
            <v>5.4941298346594</v>
          </cell>
          <cell r="DV47">
            <v>5.60258589681079</v>
          </cell>
          <cell r="DW47">
            <v>5.54527035120977</v>
          </cell>
          <cell r="DX47">
            <v>5.56136747327093</v>
          </cell>
          <cell r="DY47">
            <v>5.54020691356039</v>
          </cell>
          <cell r="DZ47">
            <v>5.57554751179989</v>
          </cell>
          <cell r="EA47">
            <v>5.54993373615554</v>
          </cell>
          <cell r="EB47">
            <v>5.52325341780408</v>
          </cell>
          <cell r="EC47">
            <v>5.55733499699406</v>
          </cell>
          <cell r="ED47">
            <v>5.4730377660382</v>
          </cell>
          <cell r="EE47">
            <v>5.52696574131124</v>
          </cell>
          <cell r="EF47">
            <v>5.52696574131124</v>
          </cell>
          <cell r="EG47">
            <v>5.52696574131124</v>
          </cell>
          <cell r="EH47">
            <v>5.52696574131124</v>
          </cell>
          <cell r="EI47">
            <v>5.52696574131124</v>
          </cell>
          <cell r="EJ47">
            <v>5.52696574131124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</row>
        <row r="48">
          <cell r="A48">
            <v>32315.6519172417</v>
          </cell>
          <cell r="B48">
            <v>39085.3862506584</v>
          </cell>
          <cell r="C48">
            <v>39279.0952955008</v>
          </cell>
          <cell r="D48">
            <v>6701.84618358854</v>
          </cell>
          <cell r="E48">
            <v>6910.75438220482</v>
          </cell>
          <cell r="F48">
            <v>7901.78141651533</v>
          </cell>
          <cell r="G48">
            <v>6941.7795234078</v>
          </cell>
          <cell r="H48">
            <v>6444.07139162449</v>
          </cell>
          <cell r="I48">
            <v>7660.33145454766</v>
          </cell>
          <cell r="J48">
            <v>7715.95707771045</v>
          </cell>
          <cell r="K48">
            <v>7541.0383742792</v>
          </cell>
          <cell r="L48">
            <v>7546.08677452776</v>
          </cell>
          <cell r="M48">
            <v>8205.14137216501</v>
          </cell>
          <cell r="N48">
            <v>8136.55260712696</v>
          </cell>
          <cell r="O48">
            <v>9416.12342054084</v>
          </cell>
          <cell r="P48">
            <v>8672.24415291287</v>
          </cell>
          <cell r="Q48">
            <v>10155.1485449609</v>
          </cell>
          <cell r="R48">
            <v>9339.46590941573</v>
          </cell>
          <cell r="S48">
            <v>8269.51175109601</v>
          </cell>
          <cell r="T48">
            <v>11614.8005651338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5376.69648255451</v>
          </cell>
          <cell r="AF48">
            <v>6503.04871804476</v>
          </cell>
          <cell r="AG48">
            <v>6535.27813872024</v>
          </cell>
          <cell r="AH48">
            <v>6701.84618358854</v>
          </cell>
          <cell r="AI48">
            <v>6910.75438220482</v>
          </cell>
          <cell r="AJ48">
            <v>7901.78141651533</v>
          </cell>
          <cell r="AK48">
            <v>6941.7795234078</v>
          </cell>
          <cell r="AL48">
            <v>6444.07139162449</v>
          </cell>
          <cell r="AM48">
            <v>7660.33145454766</v>
          </cell>
          <cell r="AN48">
            <v>7715.95707771045</v>
          </cell>
          <cell r="AO48">
            <v>7541.0383742792</v>
          </cell>
          <cell r="AP48">
            <v>7546.08677452776</v>
          </cell>
          <cell r="AQ48">
            <v>8205.14137216501</v>
          </cell>
          <cell r="AR48">
            <v>8136.55260712696</v>
          </cell>
          <cell r="AS48">
            <v>9416.12342054084</v>
          </cell>
          <cell r="AT48">
            <v>8672.24415291287</v>
          </cell>
          <cell r="AU48">
            <v>10155.1485449609</v>
          </cell>
          <cell r="AV48">
            <v>9339.46590941573</v>
          </cell>
          <cell r="AW48">
            <v>8269.51175109601</v>
          </cell>
          <cell r="AX48">
            <v>11614.8005651338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2.6934388503588</v>
          </cell>
          <cell r="CN48">
            <v>3.23456471512094</v>
          </cell>
          <cell r="CO48">
            <v>3.26421884920555</v>
          </cell>
          <cell r="CP48">
            <v>3.23550909473497</v>
          </cell>
          <cell r="CQ48">
            <v>3.40323708963132</v>
          </cell>
          <cell r="CR48">
            <v>3.8596076964361</v>
          </cell>
          <cell r="CS48">
            <v>3.41843960933806</v>
          </cell>
          <cell r="CT48">
            <v>3.20212477486962</v>
          </cell>
          <cell r="CU48">
            <v>3.77014544919227</v>
          </cell>
          <cell r="CV48">
            <v>3.83882907292828</v>
          </cell>
          <cell r="CW48">
            <v>3.74582150859235</v>
          </cell>
          <cell r="CX48">
            <v>3.69517945302588</v>
          </cell>
          <cell r="CY48">
            <v>4.08589899486539</v>
          </cell>
          <cell r="CZ48">
            <v>4.07570495741803</v>
          </cell>
          <cell r="DA48">
            <v>4.7088764621145</v>
          </cell>
          <cell r="DB48">
            <v>4.33687246242743</v>
          </cell>
          <cell r="DC48">
            <v>5.07845297018167</v>
          </cell>
          <cell r="DD48">
            <v>4.67054107358361</v>
          </cell>
          <cell r="DE48">
            <v>4.13547141416703</v>
          </cell>
          <cell r="DF48">
            <v>5.80840528003308</v>
          </cell>
          <cell r="DG48">
            <v>5.52716738103071</v>
          </cell>
          <cell r="DH48">
            <v>5.52716738103071</v>
          </cell>
          <cell r="DI48">
            <v>5.52716738103071</v>
          </cell>
          <cell r="DJ48">
            <v>5.52716738103071</v>
          </cell>
          <cell r="DK48">
            <v>5.52716738103071</v>
          </cell>
          <cell r="DL48">
            <v>5.52716738103071</v>
          </cell>
          <cell r="DM48">
            <v>5.52716738103071</v>
          </cell>
          <cell r="DN48">
            <v>5.52716738103071</v>
          </cell>
          <cell r="DO48">
            <v>5.52716738103071</v>
          </cell>
          <cell r="DP48">
            <v>5.52716738103071</v>
          </cell>
          <cell r="DQ48">
            <v>5.4690958707704</v>
          </cell>
          <cell r="DR48">
            <v>5.50818221288655</v>
          </cell>
          <cell r="DS48">
            <v>5.48519337705861</v>
          </cell>
          <cell r="DT48">
            <v>5.67490984669742</v>
          </cell>
          <cell r="DU48">
            <v>5.56340130035645</v>
          </cell>
          <cell r="DV48">
            <v>5.60904576639256</v>
          </cell>
          <cell r="DW48">
            <v>5.56352494418247</v>
          </cell>
          <cell r="DX48">
            <v>5.51352347434949</v>
          </cell>
          <cell r="DY48">
            <v>5.56668429569753</v>
          </cell>
          <cell r="DZ48">
            <v>5.50678554071646</v>
          </cell>
          <cell r="EA48">
            <v>5.51558024327172</v>
          </cell>
          <cell r="EB48">
            <v>5.59491375290107</v>
          </cell>
          <cell r="EC48">
            <v>5.5018098597259</v>
          </cell>
          <cell r="ED48">
            <v>5.46946483710999</v>
          </cell>
          <cell r="EE48">
            <v>5.47850397435492</v>
          </cell>
          <cell r="EF48">
            <v>5.47850397435492</v>
          </cell>
          <cell r="EG48">
            <v>5.47850397435492</v>
          </cell>
          <cell r="EH48">
            <v>5.47850397435492</v>
          </cell>
          <cell r="EI48">
            <v>5.47850397435492</v>
          </cell>
          <cell r="EJ48">
            <v>5.47850397435492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</row>
        <row r="49">
          <cell r="A49">
            <v>36768.4348980862</v>
          </cell>
          <cell r="B49">
            <v>37320.9163850331</v>
          </cell>
          <cell r="C49">
            <v>42541.8030566327</v>
          </cell>
          <cell r="D49">
            <v>6963.79515234144</v>
          </cell>
          <cell r="E49">
            <v>5722.41062449634</v>
          </cell>
          <cell r="F49">
            <v>7306.95557404308</v>
          </cell>
          <cell r="G49">
            <v>8299.28476052794</v>
          </cell>
          <cell r="H49">
            <v>7973.45079920344</v>
          </cell>
          <cell r="I49">
            <v>8102.1186665449</v>
          </cell>
          <cell r="J49">
            <v>8114.77268141198</v>
          </cell>
          <cell r="K49">
            <v>8641.23114003138</v>
          </cell>
          <cell r="L49">
            <v>7662.63030011179</v>
          </cell>
          <cell r="M49">
            <v>8468.58653952188</v>
          </cell>
          <cell r="N49">
            <v>6946.09016779808</v>
          </cell>
          <cell r="O49">
            <v>9709.08378865022</v>
          </cell>
          <cell r="P49">
            <v>10740.9446395087</v>
          </cell>
          <cell r="Q49">
            <v>10179.7127452319</v>
          </cell>
          <cell r="R49">
            <v>9311.37111953672</v>
          </cell>
          <cell r="S49">
            <v>9300.93007187698</v>
          </cell>
          <cell r="T49">
            <v>9311.46521052242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6117.55303875202</v>
          </cell>
          <cell r="AF49">
            <v>6209.47522169765</v>
          </cell>
          <cell r="AG49">
            <v>7078.12930532541</v>
          </cell>
          <cell r="AH49">
            <v>6963.79515234144</v>
          </cell>
          <cell r="AI49">
            <v>5722.41062449634</v>
          </cell>
          <cell r="AJ49">
            <v>7306.95557404308</v>
          </cell>
          <cell r="AK49">
            <v>8299.28476052794</v>
          </cell>
          <cell r="AL49">
            <v>7973.45079920344</v>
          </cell>
          <cell r="AM49">
            <v>8102.1186665449</v>
          </cell>
          <cell r="AN49">
            <v>8114.77268141198</v>
          </cell>
          <cell r="AO49">
            <v>8641.23114003138</v>
          </cell>
          <cell r="AP49">
            <v>7662.63030011179</v>
          </cell>
          <cell r="AQ49">
            <v>8468.58653952188</v>
          </cell>
          <cell r="AR49">
            <v>6946.09016779808</v>
          </cell>
          <cell r="AS49">
            <v>9709.08378865022</v>
          </cell>
          <cell r="AT49">
            <v>10740.9446395087</v>
          </cell>
          <cell r="AU49">
            <v>10179.7127452319</v>
          </cell>
          <cell r="AV49">
            <v>9311.37111953672</v>
          </cell>
          <cell r="AW49">
            <v>9300.93007187698</v>
          </cell>
          <cell r="AX49">
            <v>9311.46521052242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2.96831393758318</v>
          </cell>
          <cell r="CN49">
            <v>3.04287910360824</v>
          </cell>
          <cell r="CO49">
            <v>3.47456813707208</v>
          </cell>
          <cell r="CP49">
            <v>3.42626064703542</v>
          </cell>
          <cell r="CQ49">
            <v>2.83838381290189</v>
          </cell>
          <cell r="CR49">
            <v>3.61030460817417</v>
          </cell>
          <cell r="CS49">
            <v>4.13362407834336</v>
          </cell>
          <cell r="CT49">
            <v>3.94479214101387</v>
          </cell>
          <cell r="CU49">
            <v>3.964094728675</v>
          </cell>
          <cell r="CV49">
            <v>3.985851917916</v>
          </cell>
          <cell r="CW49">
            <v>4.26558766866212</v>
          </cell>
          <cell r="CX49">
            <v>3.86067447646076</v>
          </cell>
          <cell r="CY49">
            <v>4.19190078228685</v>
          </cell>
          <cell r="CZ49">
            <v>3.47793018284003</v>
          </cell>
          <cell r="DA49">
            <v>4.79558315922256</v>
          </cell>
          <cell r="DB49">
            <v>5.30524757522259</v>
          </cell>
          <cell r="DC49">
            <v>5.02803972747919</v>
          </cell>
          <cell r="DD49">
            <v>4.59914194811264</v>
          </cell>
          <cell r="DE49">
            <v>4.59398482789289</v>
          </cell>
          <cell r="DF49">
            <v>4.59918842223484</v>
          </cell>
          <cell r="DG49">
            <v>4.96500862699247</v>
          </cell>
          <cell r="DH49">
            <v>4.96500862699247</v>
          </cell>
          <cell r="DI49">
            <v>4.96500862699247</v>
          </cell>
          <cell r="DJ49">
            <v>4.96500862699247</v>
          </cell>
          <cell r="DK49">
            <v>4.96500862699247</v>
          </cell>
          <cell r="DL49">
            <v>4.96500862699247</v>
          </cell>
          <cell r="DM49">
            <v>4.96500862699247</v>
          </cell>
          <cell r="DN49">
            <v>4.96500862699247</v>
          </cell>
          <cell r="DO49">
            <v>4.96500862699247</v>
          </cell>
          <cell r="DP49">
            <v>4.96500862699247</v>
          </cell>
          <cell r="DQ49">
            <v>5.64644429015435</v>
          </cell>
          <cell r="DR49">
            <v>5.59084350777863</v>
          </cell>
          <cell r="DS49">
            <v>5.58116413840844</v>
          </cell>
          <cell r="DT49">
            <v>5.5684294902785</v>
          </cell>
          <cell r="DU49">
            <v>5.5235085741835</v>
          </cell>
          <cell r="DV49">
            <v>5.54497709747697</v>
          </cell>
          <cell r="DW49">
            <v>5.50068560571974</v>
          </cell>
          <cell r="DX49">
            <v>5.53769879422205</v>
          </cell>
          <cell r="DY49">
            <v>5.59966068096808</v>
          </cell>
          <cell r="DZ49">
            <v>5.57779224605534</v>
          </cell>
          <cell r="EA49">
            <v>5.55013932477095</v>
          </cell>
          <cell r="EB49">
            <v>5.43778238738864</v>
          </cell>
          <cell r="EC49">
            <v>5.53486548527916</v>
          </cell>
          <cell r="ED49">
            <v>5.47175561926452</v>
          </cell>
          <cell r="EE49">
            <v>5.54681853588337</v>
          </cell>
          <cell r="EF49">
            <v>5.54681853588337</v>
          </cell>
          <cell r="EG49">
            <v>5.54681853588337</v>
          </cell>
          <cell r="EH49">
            <v>5.54681853588337</v>
          </cell>
          <cell r="EI49">
            <v>5.54681853588337</v>
          </cell>
          <cell r="EJ49">
            <v>5.54681853588337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</row>
        <row r="50">
          <cell r="A50">
            <v>40338.425656736</v>
          </cell>
          <cell r="B50">
            <v>37479.0317558496</v>
          </cell>
          <cell r="C50">
            <v>33033.1382467267</v>
          </cell>
          <cell r="D50">
            <v>7656.47464746475</v>
          </cell>
          <cell r="E50">
            <v>7593.26687374451</v>
          </cell>
          <cell r="F50">
            <v>6455.79937078112</v>
          </cell>
          <cell r="G50">
            <v>6358.38625606853</v>
          </cell>
          <cell r="H50">
            <v>8521.32112478827</v>
          </cell>
          <cell r="I50">
            <v>7766.89717424613</v>
          </cell>
          <cell r="J50">
            <v>7958.20138215919</v>
          </cell>
          <cell r="K50">
            <v>7996.16346643173</v>
          </cell>
          <cell r="L50">
            <v>7928.27727383681</v>
          </cell>
          <cell r="M50">
            <v>8001.09185095691</v>
          </cell>
          <cell r="N50">
            <v>8813.01494384615</v>
          </cell>
          <cell r="O50">
            <v>9018.93551565663</v>
          </cell>
          <cell r="P50">
            <v>9333.31844742425</v>
          </cell>
          <cell r="Q50">
            <v>10111.8388321777</v>
          </cell>
          <cell r="R50">
            <v>9271.09531043207</v>
          </cell>
          <cell r="S50">
            <v>9174.09721621424</v>
          </cell>
          <cell r="T50">
            <v>8924.10667248246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6711.53012465272</v>
          </cell>
          <cell r="AF50">
            <v>6235.78254671416</v>
          </cell>
          <cell r="AG50">
            <v>5496.07226472665</v>
          </cell>
          <cell r="AH50">
            <v>7656.47464746475</v>
          </cell>
          <cell r="AI50">
            <v>7593.26687374451</v>
          </cell>
          <cell r="AJ50">
            <v>6455.79937078112</v>
          </cell>
          <cell r="AK50">
            <v>6358.38625606853</v>
          </cell>
          <cell r="AL50">
            <v>8521.32112478827</v>
          </cell>
          <cell r="AM50">
            <v>7766.89717424613</v>
          </cell>
          <cell r="AN50">
            <v>7958.20138215919</v>
          </cell>
          <cell r="AO50">
            <v>7996.16346643173</v>
          </cell>
          <cell r="AP50">
            <v>7928.27727383681</v>
          </cell>
          <cell r="AQ50">
            <v>8001.09185095691</v>
          </cell>
          <cell r="AR50">
            <v>8813.01494384615</v>
          </cell>
          <cell r="AS50">
            <v>9018.93551565663</v>
          </cell>
          <cell r="AT50">
            <v>9333.31844742425</v>
          </cell>
          <cell r="AU50">
            <v>10111.8388321777</v>
          </cell>
          <cell r="AV50">
            <v>9271.09531043207</v>
          </cell>
          <cell r="AW50">
            <v>9174.09721621424</v>
          </cell>
          <cell r="AX50">
            <v>8924.10667248246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3.32188390817117</v>
          </cell>
          <cell r="CN50">
            <v>3.08027909614412</v>
          </cell>
          <cell r="CO50">
            <v>2.7271426193217</v>
          </cell>
          <cell r="CP50">
            <v>3.7268561884708</v>
          </cell>
          <cell r="CQ50">
            <v>3.74343447243514</v>
          </cell>
          <cell r="CR50">
            <v>3.16761323766234</v>
          </cell>
          <cell r="CS50">
            <v>3.12558988892069</v>
          </cell>
          <cell r="CT50">
            <v>4.19295166014186</v>
          </cell>
          <cell r="CU50">
            <v>3.83672656738145</v>
          </cell>
          <cell r="CV50">
            <v>3.92873777862976</v>
          </cell>
          <cell r="CW50">
            <v>3.96094427369054</v>
          </cell>
          <cell r="CX50">
            <v>3.92606736824</v>
          </cell>
          <cell r="CY50">
            <v>3.96156759899249</v>
          </cell>
          <cell r="CZ50">
            <v>4.3226347344111</v>
          </cell>
          <cell r="DA50">
            <v>4.47465273300036</v>
          </cell>
          <cell r="DB50">
            <v>4.63063061336113</v>
          </cell>
          <cell r="DC50">
            <v>5.01688555013123</v>
          </cell>
          <cell r="DD50">
            <v>4.59975923951501</v>
          </cell>
          <cell r="DE50">
            <v>4.551634625847</v>
          </cell>
          <cell r="DF50">
            <v>4.42760437108005</v>
          </cell>
          <cell r="DG50">
            <v>5.70242913234292</v>
          </cell>
          <cell r="DH50">
            <v>5.70242913234292</v>
          </cell>
          <cell r="DI50">
            <v>5.70242913234292</v>
          </cell>
          <cell r="DJ50">
            <v>5.70242913234292</v>
          </cell>
          <cell r="DK50">
            <v>5.70242913234292</v>
          </cell>
          <cell r="DL50">
            <v>5.70242913234292</v>
          </cell>
          <cell r="DM50">
            <v>5.70242913234292</v>
          </cell>
          <cell r="DN50">
            <v>5.70242913234292</v>
          </cell>
          <cell r="DO50">
            <v>5.70242913234292</v>
          </cell>
          <cell r="DP50">
            <v>5.70242913234292</v>
          </cell>
          <cell r="DQ50">
            <v>5.535339064963</v>
          </cell>
          <cell r="DR50">
            <v>5.54635966780038</v>
          </cell>
          <cell r="DS50">
            <v>5.52143189191661</v>
          </cell>
          <cell r="DT50">
            <v>5.62850880446062</v>
          </cell>
          <cell r="DU50">
            <v>5.5573220367975</v>
          </cell>
          <cell r="DV50">
            <v>5.58373773460955</v>
          </cell>
          <cell r="DW50">
            <v>5.57342355750051</v>
          </cell>
          <cell r="DX50">
            <v>5.56793570870851</v>
          </cell>
          <cell r="DY50">
            <v>5.5461784848857</v>
          </cell>
          <cell r="DZ50">
            <v>5.54969374046003</v>
          </cell>
          <cell r="EA50">
            <v>5.53082690756828</v>
          </cell>
          <cell r="EB50">
            <v>5.53258657130233</v>
          </cell>
          <cell r="EC50">
            <v>5.53336502379454</v>
          </cell>
          <cell r="ED50">
            <v>5.5857706942675</v>
          </cell>
          <cell r="EE50">
            <v>5.52208491832924</v>
          </cell>
          <cell r="EF50">
            <v>5.52208491832924</v>
          </cell>
          <cell r="EG50">
            <v>5.52208491832924</v>
          </cell>
          <cell r="EH50">
            <v>5.52208491832924</v>
          </cell>
          <cell r="EI50">
            <v>5.52208491832924</v>
          </cell>
          <cell r="EJ50">
            <v>5.52208491832924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</row>
        <row r="51">
          <cell r="A51">
            <v>41185.402847375</v>
          </cell>
          <cell r="B51">
            <v>46446.9323233173</v>
          </cell>
          <cell r="C51">
            <v>40274.8842497229</v>
          </cell>
          <cell r="D51">
            <v>6348.74306388188</v>
          </cell>
          <cell r="E51">
            <v>6088.85951090978</v>
          </cell>
          <cell r="F51">
            <v>6321.38162236162</v>
          </cell>
          <cell r="G51">
            <v>6205.51401450311</v>
          </cell>
          <cell r="H51">
            <v>7913.51900623697</v>
          </cell>
          <cell r="I51">
            <v>6517.84805730324</v>
          </cell>
          <cell r="J51">
            <v>6150.98777993853</v>
          </cell>
          <cell r="K51">
            <v>9119.8022745831</v>
          </cell>
          <cell r="L51">
            <v>9526.47817211683</v>
          </cell>
          <cell r="M51">
            <v>8567.52943935224</v>
          </cell>
          <cell r="N51">
            <v>7850.5438990413</v>
          </cell>
          <cell r="O51">
            <v>7946.37100856736</v>
          </cell>
          <cell r="P51">
            <v>8108.54907753999</v>
          </cell>
          <cell r="Q51">
            <v>8677.09759978863</v>
          </cell>
          <cell r="R51">
            <v>9792.55647390911</v>
          </cell>
          <cell r="S51">
            <v>9414.24974171658</v>
          </cell>
          <cell r="T51">
            <v>10443.9520147255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6852.45066969928</v>
          </cell>
          <cell r="AF51">
            <v>7727.86692614999</v>
          </cell>
          <cell r="AG51">
            <v>6700.9580693385</v>
          </cell>
          <cell r="AH51">
            <v>6348.74306388188</v>
          </cell>
          <cell r="AI51">
            <v>6088.85951090978</v>
          </cell>
          <cell r="AJ51">
            <v>6321.38162236162</v>
          </cell>
          <cell r="AK51">
            <v>6205.51401450311</v>
          </cell>
          <cell r="AL51">
            <v>7913.51900623697</v>
          </cell>
          <cell r="AM51">
            <v>6517.84805730324</v>
          </cell>
          <cell r="AN51">
            <v>6150.98777993853</v>
          </cell>
          <cell r="AO51">
            <v>9119.8022745831</v>
          </cell>
          <cell r="AP51">
            <v>9526.47817211683</v>
          </cell>
          <cell r="AQ51">
            <v>8567.52943935224</v>
          </cell>
          <cell r="AR51">
            <v>7850.5438990413</v>
          </cell>
          <cell r="AS51">
            <v>7946.37100856736</v>
          </cell>
          <cell r="AT51">
            <v>8108.54907753999</v>
          </cell>
          <cell r="AU51">
            <v>8677.09759978863</v>
          </cell>
          <cell r="AV51">
            <v>9792.55647390911</v>
          </cell>
          <cell r="AW51">
            <v>9414.24974171658</v>
          </cell>
          <cell r="AX51">
            <v>10443.9520147255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3.38422665310127</v>
          </cell>
          <cell r="CN51">
            <v>3.77397927407608</v>
          </cell>
          <cell r="CO51">
            <v>3.29223482483887</v>
          </cell>
          <cell r="CP51">
            <v>3.15707010176206</v>
          </cell>
          <cell r="CQ51">
            <v>3.00998354307514</v>
          </cell>
          <cell r="CR51">
            <v>3.09945738782488</v>
          </cell>
          <cell r="CS51">
            <v>3.03632567804756</v>
          </cell>
          <cell r="CT51">
            <v>3.94333533123291</v>
          </cell>
          <cell r="CU51">
            <v>3.23593891276461</v>
          </cell>
          <cell r="CV51">
            <v>3.04761915555603</v>
          </cell>
          <cell r="CW51">
            <v>4.5878045531231</v>
          </cell>
          <cell r="CX51">
            <v>4.72935116161542</v>
          </cell>
          <cell r="CY51">
            <v>4.21515144109483</v>
          </cell>
          <cell r="CZ51">
            <v>3.82965153515764</v>
          </cell>
          <cell r="DA51">
            <v>3.98192232862413</v>
          </cell>
          <cell r="DB51">
            <v>4.06318967359946</v>
          </cell>
          <cell r="DC51">
            <v>4.34808903875713</v>
          </cell>
          <cell r="DD51">
            <v>4.90704489328915</v>
          </cell>
          <cell r="DE51">
            <v>4.71747558896619</v>
          </cell>
          <cell r="DF51">
            <v>5.23345885583212</v>
          </cell>
          <cell r="DG51">
            <v>5.16166509081788</v>
          </cell>
          <cell r="DH51">
            <v>5.16166509081788</v>
          </cell>
          <cell r="DI51">
            <v>5.16166509081788</v>
          </cell>
          <cell r="DJ51">
            <v>5.16166509081788</v>
          </cell>
          <cell r="DK51">
            <v>5.16166509081788</v>
          </cell>
          <cell r="DL51">
            <v>5.16166509081788</v>
          </cell>
          <cell r="DM51">
            <v>5.16166509081788</v>
          </cell>
          <cell r="DN51">
            <v>5.16166509081788</v>
          </cell>
          <cell r="DO51">
            <v>5.16166509081788</v>
          </cell>
          <cell r="DP51">
            <v>5.16166509081788</v>
          </cell>
          <cell r="DQ51">
            <v>5.54745274936794</v>
          </cell>
          <cell r="DR51">
            <v>5.61005681702341</v>
          </cell>
          <cell r="DS51">
            <v>5.57639117737081</v>
          </cell>
          <cell r="DT51">
            <v>5.50948064272218</v>
          </cell>
          <cell r="DU51">
            <v>5.54215883259015</v>
          </cell>
          <cell r="DV51">
            <v>5.58770506990218</v>
          </cell>
          <cell r="DW51">
            <v>5.59933619171084</v>
          </cell>
          <cell r="DX51">
            <v>5.49810558031129</v>
          </cell>
          <cell r="DY51">
            <v>5.51837301216488</v>
          </cell>
          <cell r="DZ51">
            <v>5.52956929811182</v>
          </cell>
          <cell r="EA51">
            <v>5.44612556334451</v>
          </cell>
          <cell r="EB51">
            <v>5.5187147889152</v>
          </cell>
          <cell r="EC51">
            <v>5.56864533184812</v>
          </cell>
          <cell r="ED51">
            <v>5.61626541004412</v>
          </cell>
          <cell r="EE51">
            <v>5.46742946717635</v>
          </cell>
          <cell r="EF51">
            <v>5.46742946717635</v>
          </cell>
          <cell r="EG51">
            <v>5.46742946717635</v>
          </cell>
          <cell r="EH51">
            <v>5.46742946717635</v>
          </cell>
          <cell r="EI51">
            <v>5.46742946717635</v>
          </cell>
          <cell r="EJ51">
            <v>5.46742946717635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</row>
        <row r="52">
          <cell r="A52">
            <v>34663.3465107466</v>
          </cell>
          <cell r="B52">
            <v>35922.1291451226</v>
          </cell>
          <cell r="C52">
            <v>34648.3142522924</v>
          </cell>
          <cell r="D52">
            <v>6278.34499325633</v>
          </cell>
          <cell r="E52">
            <v>6736.55730645718</v>
          </cell>
          <cell r="F52">
            <v>7072.0623616689</v>
          </cell>
          <cell r="G52">
            <v>7827.04460068186</v>
          </cell>
          <cell r="H52">
            <v>7749.15669228451</v>
          </cell>
          <cell r="I52">
            <v>7499.70743894614</v>
          </cell>
          <cell r="J52">
            <v>7723.19909425954</v>
          </cell>
          <cell r="K52">
            <v>7746.37709881766</v>
          </cell>
          <cell r="L52">
            <v>7408.74838498528</v>
          </cell>
          <cell r="M52">
            <v>7806.12328548017</v>
          </cell>
          <cell r="N52">
            <v>8556.85650902145</v>
          </cell>
          <cell r="O52">
            <v>9482.38160778715</v>
          </cell>
          <cell r="P52">
            <v>10385.5641849516</v>
          </cell>
          <cell r="Q52">
            <v>10413.5441868361</v>
          </cell>
          <cell r="R52">
            <v>9796.8319605553</v>
          </cell>
          <cell r="S52">
            <v>9000.38042092542</v>
          </cell>
          <cell r="T52">
            <v>10222.4323757223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5767.30723969896</v>
          </cell>
          <cell r="AF52">
            <v>5976.74420788648</v>
          </cell>
          <cell r="AG52">
            <v>5764.80616401704</v>
          </cell>
          <cell r="AH52">
            <v>6278.34499325633</v>
          </cell>
          <cell r="AI52">
            <v>6736.55730645718</v>
          </cell>
          <cell r="AJ52">
            <v>7072.0623616689</v>
          </cell>
          <cell r="AK52">
            <v>7827.04460068186</v>
          </cell>
          <cell r="AL52">
            <v>7749.15669228451</v>
          </cell>
          <cell r="AM52">
            <v>7499.70743894614</v>
          </cell>
          <cell r="AN52">
            <v>7723.19909425954</v>
          </cell>
          <cell r="AO52">
            <v>7746.37709881766</v>
          </cell>
          <cell r="AP52">
            <v>7408.74838498528</v>
          </cell>
          <cell r="AQ52">
            <v>7806.12328548017</v>
          </cell>
          <cell r="AR52">
            <v>8556.85650902145</v>
          </cell>
          <cell r="AS52">
            <v>9482.38160778715</v>
          </cell>
          <cell r="AT52">
            <v>10385.5641849516</v>
          </cell>
          <cell r="AU52">
            <v>10413.5441868361</v>
          </cell>
          <cell r="AV52">
            <v>9796.8319605553</v>
          </cell>
          <cell r="AW52">
            <v>9000.38042092542</v>
          </cell>
          <cell r="AX52">
            <v>10222.4323757223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2.81491111711332</v>
          </cell>
          <cell r="CN52">
            <v>2.93454327171222</v>
          </cell>
          <cell r="CO52">
            <v>2.87884203068877</v>
          </cell>
          <cell r="CP52">
            <v>3.05475518325512</v>
          </cell>
          <cell r="CQ52">
            <v>3.36795535310055</v>
          </cell>
          <cell r="CR52">
            <v>3.45494556173782</v>
          </cell>
          <cell r="CS52">
            <v>3.8711730967951</v>
          </cell>
          <cell r="CT52">
            <v>3.80526758108341</v>
          </cell>
          <cell r="CU52">
            <v>3.70994509960287</v>
          </cell>
          <cell r="CV52">
            <v>3.82695607766905</v>
          </cell>
          <cell r="CW52">
            <v>3.77635399457589</v>
          </cell>
          <cell r="CX52">
            <v>3.68474520781604</v>
          </cell>
          <cell r="CY52">
            <v>3.84675097059311</v>
          </cell>
          <cell r="CZ52">
            <v>4.22004579566709</v>
          </cell>
          <cell r="DA52">
            <v>4.66080869759709</v>
          </cell>
          <cell r="DB52">
            <v>5.10474371152959</v>
          </cell>
          <cell r="DC52">
            <v>5.11849652612153</v>
          </cell>
          <cell r="DD52">
            <v>4.81536827975319</v>
          </cell>
          <cell r="DE52">
            <v>4.42389402606221</v>
          </cell>
          <cell r="DF52">
            <v>5.02456067452902</v>
          </cell>
          <cell r="DG52">
            <v>4.22589153988563</v>
          </cell>
          <cell r="DH52">
            <v>4.22589153988563</v>
          </cell>
          <cell r="DI52">
            <v>4.22589153988563</v>
          </cell>
          <cell r="DJ52">
            <v>4.22589153988563</v>
          </cell>
          <cell r="DK52">
            <v>4.22589153988563</v>
          </cell>
          <cell r="DL52">
            <v>4.22589153988563</v>
          </cell>
          <cell r="DM52">
            <v>4.22589153988563</v>
          </cell>
          <cell r="DN52">
            <v>4.22589153988563</v>
          </cell>
          <cell r="DO52">
            <v>4.22589153988563</v>
          </cell>
          <cell r="DP52">
            <v>4.22589153988563</v>
          </cell>
          <cell r="DQ52">
            <v>5.61326489370776</v>
          </cell>
          <cell r="DR52">
            <v>5.57996258678043</v>
          </cell>
          <cell r="DS52">
            <v>5.48622999181337</v>
          </cell>
          <cell r="DT52">
            <v>5.63087519461198</v>
          </cell>
          <cell r="DU52">
            <v>5.47997804381907</v>
          </cell>
          <cell r="DV52">
            <v>5.60805169673789</v>
          </cell>
          <cell r="DW52">
            <v>5.53939523599204</v>
          </cell>
          <cell r="DX52">
            <v>5.57925712918904</v>
          </cell>
          <cell r="DY52">
            <v>5.53839561414132</v>
          </cell>
          <cell r="DZ52">
            <v>5.52905472231125</v>
          </cell>
          <cell r="EA52">
            <v>5.61995802992731</v>
          </cell>
          <cell r="EB52">
            <v>5.50864161183406</v>
          </cell>
          <cell r="EC52">
            <v>5.5596630251852</v>
          </cell>
          <cell r="ED52">
            <v>5.5552578397467</v>
          </cell>
          <cell r="EE52">
            <v>5.57395280050032</v>
          </cell>
          <cell r="EF52">
            <v>5.57395280050032</v>
          </cell>
          <cell r="EG52">
            <v>5.57395280050032</v>
          </cell>
          <cell r="EH52">
            <v>5.57395280050032</v>
          </cell>
          <cell r="EI52">
            <v>5.57395280050032</v>
          </cell>
          <cell r="EJ52">
            <v>5.57395280050032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</row>
        <row r="53">
          <cell r="A53">
            <v>39574.6074143359</v>
          </cell>
          <cell r="B53">
            <v>35961.4937603041</v>
          </cell>
          <cell r="C53">
            <v>43326.7473015938</v>
          </cell>
          <cell r="D53">
            <v>6573.11885834981</v>
          </cell>
          <cell r="E53">
            <v>5734.78999968022</v>
          </cell>
          <cell r="F53">
            <v>7076.2501547005</v>
          </cell>
          <cell r="G53">
            <v>6342.52095413516</v>
          </cell>
          <cell r="H53">
            <v>6871.15849647589</v>
          </cell>
          <cell r="I53">
            <v>8341.48607510063</v>
          </cell>
          <cell r="J53">
            <v>8456.53897414044</v>
          </cell>
          <cell r="K53">
            <v>9126.56764087528</v>
          </cell>
          <cell r="L53">
            <v>7983.84505630718</v>
          </cell>
          <cell r="M53">
            <v>7966.6367367748</v>
          </cell>
          <cell r="N53">
            <v>9962.7977860004</v>
          </cell>
          <cell r="O53">
            <v>9201.43901602487</v>
          </cell>
          <cell r="P53">
            <v>9528.82635009567</v>
          </cell>
          <cell r="Q53">
            <v>9175.10020311824</v>
          </cell>
          <cell r="R53">
            <v>7807.36080883806</v>
          </cell>
          <cell r="S53">
            <v>9222.1859481171</v>
          </cell>
          <cell r="T53">
            <v>11024.3796952522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6584.44561254877</v>
          </cell>
          <cell r="AF53">
            <v>5983.29371487229</v>
          </cell>
          <cell r="AG53">
            <v>7208.72877370971</v>
          </cell>
          <cell r="AH53">
            <v>6573.11885834981</v>
          </cell>
          <cell r="AI53">
            <v>5734.78999968022</v>
          </cell>
          <cell r="AJ53">
            <v>7076.2501547005</v>
          </cell>
          <cell r="AK53">
            <v>6342.52095413516</v>
          </cell>
          <cell r="AL53">
            <v>6871.15849647589</v>
          </cell>
          <cell r="AM53">
            <v>8341.48607510063</v>
          </cell>
          <cell r="AN53">
            <v>8456.53897414044</v>
          </cell>
          <cell r="AO53">
            <v>9126.56764087528</v>
          </cell>
          <cell r="AP53">
            <v>7983.84505630718</v>
          </cell>
          <cell r="AQ53">
            <v>7966.6367367748</v>
          </cell>
          <cell r="AR53">
            <v>9962.7977860004</v>
          </cell>
          <cell r="AS53">
            <v>9201.43901602487</v>
          </cell>
          <cell r="AT53">
            <v>9528.82635009567</v>
          </cell>
          <cell r="AU53">
            <v>9175.10020311824</v>
          </cell>
          <cell r="AV53">
            <v>7807.36080883806</v>
          </cell>
          <cell r="AW53">
            <v>9222.1859481171</v>
          </cell>
          <cell r="AX53">
            <v>11024.3796952522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3.23326738518086</v>
          </cell>
          <cell r="CN53">
            <v>2.97583288271762</v>
          </cell>
          <cell r="CO53">
            <v>3.55165858564027</v>
          </cell>
          <cell r="CP53">
            <v>3.26963794177549</v>
          </cell>
          <cell r="CQ53">
            <v>2.86642674446991</v>
          </cell>
          <cell r="CR53">
            <v>3.49193491621151</v>
          </cell>
          <cell r="CS53">
            <v>3.15268366570244</v>
          </cell>
          <cell r="CT53">
            <v>3.453253533651</v>
          </cell>
          <cell r="CU53">
            <v>4.10340291549813</v>
          </cell>
          <cell r="CV53">
            <v>4.14545403263362</v>
          </cell>
          <cell r="CW53">
            <v>4.53363203218501</v>
          </cell>
          <cell r="CX53">
            <v>3.97222619822618</v>
          </cell>
          <cell r="CY53">
            <v>3.98996306881502</v>
          </cell>
          <cell r="CZ53">
            <v>4.87833983697331</v>
          </cell>
          <cell r="DA53">
            <v>4.54474028736355</v>
          </cell>
          <cell r="DB53">
            <v>4.70644221291377</v>
          </cell>
          <cell r="DC53">
            <v>4.53173111956603</v>
          </cell>
          <cell r="DD53">
            <v>3.85618240191722</v>
          </cell>
          <cell r="DE53">
            <v>4.55498753433813</v>
          </cell>
          <cell r="DF53">
            <v>5.44512031834889</v>
          </cell>
          <cell r="DG53">
            <v>5.51060569007719</v>
          </cell>
          <cell r="DH53">
            <v>5.51060569007719</v>
          </cell>
          <cell r="DI53">
            <v>5.51060569007719</v>
          </cell>
          <cell r="DJ53">
            <v>5.51060569007719</v>
          </cell>
          <cell r="DK53">
            <v>5.51060569007719</v>
          </cell>
          <cell r="DL53">
            <v>5.51060569007719</v>
          </cell>
          <cell r="DM53">
            <v>5.51060569007719</v>
          </cell>
          <cell r="DN53">
            <v>5.51060569007719</v>
          </cell>
          <cell r="DO53">
            <v>5.51060569007719</v>
          </cell>
          <cell r="DP53">
            <v>5.51060569007719</v>
          </cell>
          <cell r="DQ53">
            <v>5.57936442354348</v>
          </cell>
          <cell r="DR53">
            <v>5.50857059729371</v>
          </cell>
          <cell r="DS53">
            <v>5.56076587024189</v>
          </cell>
          <cell r="DT53">
            <v>5.50781008114241</v>
          </cell>
          <cell r="DU53">
            <v>5.48130296861537</v>
          </cell>
          <cell r="DV53">
            <v>5.5519324358543</v>
          </cell>
          <cell r="DW53">
            <v>5.51173907055625</v>
          </cell>
          <cell r="DX53">
            <v>5.45140737212646</v>
          </cell>
          <cell r="DY53">
            <v>5.56937424321899</v>
          </cell>
          <cell r="DZ53">
            <v>5.58891734096321</v>
          </cell>
          <cell r="EA53">
            <v>5.51528988876864</v>
          </cell>
          <cell r="EB53">
            <v>5.50662198170878</v>
          </cell>
          <cell r="EC53">
            <v>5.47032682812357</v>
          </cell>
          <cell r="ED53">
            <v>5.59521011495092</v>
          </cell>
          <cell r="EE53">
            <v>5.54694446056811</v>
          </cell>
          <cell r="EF53">
            <v>5.54694446056811</v>
          </cell>
          <cell r="EG53">
            <v>5.54694446056811</v>
          </cell>
          <cell r="EH53">
            <v>5.54694446056811</v>
          </cell>
          <cell r="EI53">
            <v>5.54694446056811</v>
          </cell>
          <cell r="EJ53">
            <v>5.54694446056811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</row>
        <row r="54">
          <cell r="A54">
            <v>43864.585152396</v>
          </cell>
          <cell r="B54">
            <v>37689.1195255707</v>
          </cell>
          <cell r="C54">
            <v>40660.3504927123</v>
          </cell>
          <cell r="D54">
            <v>6083.68670834951</v>
          </cell>
          <cell r="E54">
            <v>6372.11639054246</v>
          </cell>
          <cell r="F54">
            <v>8196.98934042475</v>
          </cell>
          <cell r="G54">
            <v>7853.38062847094</v>
          </cell>
          <cell r="H54">
            <v>7083.38490536237</v>
          </cell>
          <cell r="I54">
            <v>7406.41859541564</v>
          </cell>
          <cell r="J54">
            <v>6839.53220869626</v>
          </cell>
          <cell r="K54">
            <v>7400.56659996148</v>
          </cell>
          <cell r="L54">
            <v>7114.89765733049</v>
          </cell>
          <cell r="M54">
            <v>9554.18665800979</v>
          </cell>
          <cell r="N54">
            <v>8642.50959792708</v>
          </cell>
          <cell r="O54">
            <v>8073.4865363624</v>
          </cell>
          <cell r="P54">
            <v>9136.23258482727</v>
          </cell>
          <cell r="Q54">
            <v>8846.65273411809</v>
          </cell>
          <cell r="R54">
            <v>8994.08235861404</v>
          </cell>
          <cell r="S54">
            <v>9869.14671837933</v>
          </cell>
          <cell r="T54">
            <v>10139.5412831459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7298.21454017355</v>
          </cell>
          <cell r="AF54">
            <v>6270.73706891844</v>
          </cell>
          <cell r="AG54">
            <v>6765.09216132997</v>
          </cell>
          <cell r="AH54">
            <v>6083.68670834951</v>
          </cell>
          <cell r="AI54">
            <v>6372.11639054246</v>
          </cell>
          <cell r="AJ54">
            <v>8196.98934042475</v>
          </cell>
          <cell r="AK54">
            <v>7853.38062847094</v>
          </cell>
          <cell r="AL54">
            <v>7083.38490536237</v>
          </cell>
          <cell r="AM54">
            <v>7406.41859541564</v>
          </cell>
          <cell r="AN54">
            <v>6839.53220869626</v>
          </cell>
          <cell r="AO54">
            <v>7400.56659996148</v>
          </cell>
          <cell r="AP54">
            <v>7114.89765733049</v>
          </cell>
          <cell r="AQ54">
            <v>9554.18665800979</v>
          </cell>
          <cell r="AR54">
            <v>8642.50959792708</v>
          </cell>
          <cell r="AS54">
            <v>8073.4865363624</v>
          </cell>
          <cell r="AT54">
            <v>9136.23258482727</v>
          </cell>
          <cell r="AU54">
            <v>8846.65273411809</v>
          </cell>
          <cell r="AV54">
            <v>8994.08235861404</v>
          </cell>
          <cell r="AW54">
            <v>9869.14671837933</v>
          </cell>
          <cell r="AX54">
            <v>10139.5412831459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3.62440977523558</v>
          </cell>
          <cell r="CN54">
            <v>3.08027301043928</v>
          </cell>
          <cell r="CO54">
            <v>3.33276944520872</v>
          </cell>
          <cell r="CP54">
            <v>3.03307072485512</v>
          </cell>
          <cell r="CQ54">
            <v>3.18076346342181</v>
          </cell>
          <cell r="CR54">
            <v>4.04841914975239</v>
          </cell>
          <cell r="CS54">
            <v>3.87052678388465</v>
          </cell>
          <cell r="CT54">
            <v>3.48788874717224</v>
          </cell>
          <cell r="CU54">
            <v>3.6236971333453</v>
          </cell>
          <cell r="CV54">
            <v>3.37534151175472</v>
          </cell>
          <cell r="CW54">
            <v>3.71863704530682</v>
          </cell>
          <cell r="CX54">
            <v>3.511989954627</v>
          </cell>
          <cell r="CY54">
            <v>4.73569264006945</v>
          </cell>
          <cell r="CZ54">
            <v>4.22499881845569</v>
          </cell>
          <cell r="DA54">
            <v>4.02980485189607</v>
          </cell>
          <cell r="DB54">
            <v>4.56026454401896</v>
          </cell>
          <cell r="DC54">
            <v>4.41572348581031</v>
          </cell>
          <cell r="DD54">
            <v>4.48931159590761</v>
          </cell>
          <cell r="DE54">
            <v>4.92609173876425</v>
          </cell>
          <cell r="DF54">
            <v>5.06105664198359</v>
          </cell>
          <cell r="DG54">
            <v>5.26967605417435</v>
          </cell>
          <cell r="DH54">
            <v>5.26967605417435</v>
          </cell>
          <cell r="DI54">
            <v>5.26967605417435</v>
          </cell>
          <cell r="DJ54">
            <v>5.26967605417435</v>
          </cell>
          <cell r="DK54">
            <v>5.26967605417435</v>
          </cell>
          <cell r="DL54">
            <v>5.26967605417435</v>
          </cell>
          <cell r="DM54">
            <v>5.26967605417435</v>
          </cell>
          <cell r="DN54">
            <v>5.26967605417435</v>
          </cell>
          <cell r="DO54">
            <v>5.26967605417435</v>
          </cell>
          <cell r="DP54">
            <v>5.26967605417435</v>
          </cell>
          <cell r="DQ54">
            <v>5.51679020012106</v>
          </cell>
          <cell r="DR54">
            <v>5.57746066678376</v>
          </cell>
          <cell r="DS54">
            <v>5.56129050534312</v>
          </cell>
          <cell r="DT54">
            <v>5.49530041644251</v>
          </cell>
          <cell r="DU54">
            <v>5.48857320751321</v>
          </cell>
          <cell r="DV54">
            <v>5.54722824182696</v>
          </cell>
          <cell r="DW54">
            <v>5.55896199981458</v>
          </cell>
          <cell r="DX54">
            <v>5.56397734962956</v>
          </cell>
          <cell r="DY54">
            <v>5.59968370671382</v>
          </cell>
          <cell r="DZ54">
            <v>5.55156992029691</v>
          </cell>
          <cell r="EA54">
            <v>5.45240761181316</v>
          </cell>
          <cell r="EB54">
            <v>5.55037757678508</v>
          </cell>
          <cell r="EC54">
            <v>5.52735488703025</v>
          </cell>
          <cell r="ED54">
            <v>5.60428759980724</v>
          </cell>
          <cell r="EE54">
            <v>5.48888643704573</v>
          </cell>
          <cell r="EF54">
            <v>5.48888643704573</v>
          </cell>
          <cell r="EG54">
            <v>5.48888643704573</v>
          </cell>
          <cell r="EH54">
            <v>5.48888643704573</v>
          </cell>
          <cell r="EI54">
            <v>5.48888643704573</v>
          </cell>
          <cell r="EJ54">
            <v>5.48888643704573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</row>
        <row r="55">
          <cell r="A55">
            <v>35858.6250956417</v>
          </cell>
          <cell r="B55">
            <v>34691.7638513163</v>
          </cell>
          <cell r="C55">
            <v>38909.6989885111</v>
          </cell>
          <cell r="D55">
            <v>6146.10588730662</v>
          </cell>
          <cell r="E55">
            <v>6734.91957441199</v>
          </cell>
          <cell r="F55">
            <v>6114.31634415762</v>
          </cell>
          <cell r="G55">
            <v>5618.59925000099</v>
          </cell>
          <cell r="H55">
            <v>7555.93489362047</v>
          </cell>
          <cell r="I55">
            <v>8239.26446745266</v>
          </cell>
          <cell r="J55">
            <v>7257.81554846787</v>
          </cell>
          <cell r="K55">
            <v>7639.30469189233</v>
          </cell>
          <cell r="L55">
            <v>7575.52236012216</v>
          </cell>
          <cell r="M55">
            <v>8008.80299566364</v>
          </cell>
          <cell r="N55">
            <v>9668.7568061343</v>
          </cell>
          <cell r="O55">
            <v>9898.59538227288</v>
          </cell>
          <cell r="P55">
            <v>9643.25273821483</v>
          </cell>
          <cell r="Q55">
            <v>9152.52778006695</v>
          </cell>
          <cell r="R55">
            <v>10665.5330094599</v>
          </cell>
          <cell r="S55">
            <v>9747.89488546027</v>
          </cell>
          <cell r="T55">
            <v>10568.0268110867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5966.17836813964</v>
          </cell>
          <cell r="AF55">
            <v>5772.03533292994</v>
          </cell>
          <cell r="AG55">
            <v>6473.81777178887</v>
          </cell>
          <cell r="AH55">
            <v>6146.10588730662</v>
          </cell>
          <cell r="AI55">
            <v>6734.91957441199</v>
          </cell>
          <cell r="AJ55">
            <v>6114.31634415762</v>
          </cell>
          <cell r="AK55">
            <v>5618.59925000099</v>
          </cell>
          <cell r="AL55">
            <v>7555.93489362047</v>
          </cell>
          <cell r="AM55">
            <v>8239.26446745266</v>
          </cell>
          <cell r="AN55">
            <v>7257.81554846787</v>
          </cell>
          <cell r="AO55">
            <v>7639.30469189233</v>
          </cell>
          <cell r="AP55">
            <v>7575.52236012216</v>
          </cell>
          <cell r="AQ55">
            <v>8008.80299566364</v>
          </cell>
          <cell r="AR55">
            <v>9668.7568061343</v>
          </cell>
          <cell r="AS55">
            <v>9898.59538227288</v>
          </cell>
          <cell r="AT55">
            <v>9643.25273821483</v>
          </cell>
          <cell r="AU55">
            <v>9152.52778006695</v>
          </cell>
          <cell r="AV55">
            <v>10665.5330094599</v>
          </cell>
          <cell r="AW55">
            <v>9747.89488546027</v>
          </cell>
          <cell r="AX55">
            <v>10568.0268110867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2.96890233614508</v>
          </cell>
          <cell r="CN55">
            <v>2.83551825694125</v>
          </cell>
          <cell r="CO55">
            <v>3.18358529330495</v>
          </cell>
          <cell r="CP55">
            <v>3.02727000593853</v>
          </cell>
          <cell r="CQ55">
            <v>3.29171129176607</v>
          </cell>
          <cell r="CR55">
            <v>3.04481887672878</v>
          </cell>
          <cell r="CS55">
            <v>2.69883649115522</v>
          </cell>
          <cell r="CT55">
            <v>3.77055457085002</v>
          </cell>
          <cell r="CU55">
            <v>4.08521124257787</v>
          </cell>
          <cell r="CV55">
            <v>3.49744323183471</v>
          </cell>
          <cell r="CW55">
            <v>3.84427512497869</v>
          </cell>
          <cell r="CX55">
            <v>3.73821808182911</v>
          </cell>
          <cell r="CY55">
            <v>3.9898997631727</v>
          </cell>
          <cell r="CZ55">
            <v>4.77468163224113</v>
          </cell>
          <cell r="DA55">
            <v>4.8911605679977</v>
          </cell>
          <cell r="DB55">
            <v>4.76498894225556</v>
          </cell>
          <cell r="DC55">
            <v>4.52250862334852</v>
          </cell>
          <cell r="DD55">
            <v>5.27012494984613</v>
          </cell>
          <cell r="DE55">
            <v>4.81669542429584</v>
          </cell>
          <cell r="DF55">
            <v>5.22194453088767</v>
          </cell>
          <cell r="DG55">
            <v>5.04926294456389</v>
          </cell>
          <cell r="DH55">
            <v>5.04926294456389</v>
          </cell>
          <cell r="DI55">
            <v>5.04926294456389</v>
          </cell>
          <cell r="DJ55">
            <v>5.04926294456389</v>
          </cell>
          <cell r="DK55">
            <v>5.04926294456389</v>
          </cell>
          <cell r="DL55">
            <v>5.04926294456389</v>
          </cell>
          <cell r="DM55">
            <v>5.04926294456389</v>
          </cell>
          <cell r="DN55">
            <v>5.04926294456389</v>
          </cell>
          <cell r="DO55">
            <v>5.04926294456389</v>
          </cell>
          <cell r="DP55">
            <v>5.04926294456389</v>
          </cell>
          <cell r="DQ55">
            <v>5.50563552067208</v>
          </cell>
          <cell r="DR55">
            <v>5.57703883372048</v>
          </cell>
          <cell r="DS55">
            <v>5.57123036197478</v>
          </cell>
          <cell r="DT55">
            <v>5.56232058374756</v>
          </cell>
          <cell r="DU55">
            <v>5.60554459821536</v>
          </cell>
          <cell r="DV55">
            <v>5.50165783451336</v>
          </cell>
          <cell r="DW55">
            <v>5.7037255325362</v>
          </cell>
          <cell r="DX55">
            <v>5.49022460765085</v>
          </cell>
          <cell r="DY55">
            <v>5.52562057815281</v>
          </cell>
          <cell r="DZ55">
            <v>5.68541784443914</v>
          </cell>
          <cell r="EA55">
            <v>5.44435588379264</v>
          </cell>
          <cell r="EB55">
            <v>5.55207195696867</v>
          </cell>
          <cell r="EC55">
            <v>5.49936773300515</v>
          </cell>
          <cell r="ED55">
            <v>5.54796041174097</v>
          </cell>
          <cell r="EE55">
            <v>5.54458170539866</v>
          </cell>
          <cell r="EF55">
            <v>5.54458170539866</v>
          </cell>
          <cell r="EG55">
            <v>5.54458170539866</v>
          </cell>
          <cell r="EH55">
            <v>5.54458170539866</v>
          </cell>
          <cell r="EI55">
            <v>5.54458170539866</v>
          </cell>
          <cell r="EJ55">
            <v>5.54458170539866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</row>
        <row r="56">
          <cell r="A56">
            <v>39219.6075329379</v>
          </cell>
          <cell r="B56">
            <v>42124.4748410401</v>
          </cell>
          <cell r="C56">
            <v>44728.7089351253</v>
          </cell>
          <cell r="D56">
            <v>5643.17594415344</v>
          </cell>
          <cell r="E56">
            <v>6865.85215159549</v>
          </cell>
          <cell r="F56">
            <v>7721.81451843989</v>
          </cell>
          <cell r="G56">
            <v>7727.77450483061</v>
          </cell>
          <cell r="H56">
            <v>5634.55725655928</v>
          </cell>
          <cell r="I56">
            <v>7539.54105961417</v>
          </cell>
          <cell r="J56">
            <v>8737.28379178544</v>
          </cell>
          <cell r="K56">
            <v>7399.28189581799</v>
          </cell>
          <cell r="L56">
            <v>8825.26834254644</v>
          </cell>
          <cell r="M56">
            <v>8423.90653798357</v>
          </cell>
          <cell r="N56">
            <v>7894.25750109949</v>
          </cell>
          <cell r="O56">
            <v>8078.7145847901</v>
          </cell>
          <cell r="P56">
            <v>7998.76479906431</v>
          </cell>
          <cell r="Q56">
            <v>9687.85748254663</v>
          </cell>
          <cell r="R56">
            <v>10478.7985097042</v>
          </cell>
          <cell r="S56">
            <v>9905.5530920768</v>
          </cell>
          <cell r="T56">
            <v>11227.2051558851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6525.38053106728</v>
          </cell>
          <cell r="AF56">
            <v>7008.69400027282</v>
          </cell>
          <cell r="AG56">
            <v>7441.9879449308</v>
          </cell>
          <cell r="AH56">
            <v>5643.17594415344</v>
          </cell>
          <cell r="AI56">
            <v>6865.85215159549</v>
          </cell>
          <cell r="AJ56">
            <v>7721.81451843989</v>
          </cell>
          <cell r="AK56">
            <v>7727.77450483061</v>
          </cell>
          <cell r="AL56">
            <v>5634.55725655928</v>
          </cell>
          <cell r="AM56">
            <v>7539.54105961417</v>
          </cell>
          <cell r="AN56">
            <v>8737.28379178544</v>
          </cell>
          <cell r="AO56">
            <v>7399.28189581799</v>
          </cell>
          <cell r="AP56">
            <v>8825.26834254644</v>
          </cell>
          <cell r="AQ56">
            <v>8423.90653798357</v>
          </cell>
          <cell r="AR56">
            <v>7894.25750109949</v>
          </cell>
          <cell r="AS56">
            <v>8078.7145847901</v>
          </cell>
          <cell r="AT56">
            <v>7998.76479906431</v>
          </cell>
          <cell r="AU56">
            <v>9687.85748254663</v>
          </cell>
          <cell r="AV56">
            <v>10478.7985097042</v>
          </cell>
          <cell r="AW56">
            <v>9905.5530920768</v>
          </cell>
          <cell r="AX56">
            <v>11227.2051558851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3.20794874863984</v>
          </cell>
          <cell r="CN56">
            <v>3.43074127051438</v>
          </cell>
          <cell r="CO56">
            <v>3.70730873542068</v>
          </cell>
          <cell r="CP56">
            <v>2.78515062107914</v>
          </cell>
          <cell r="CQ56">
            <v>3.42327437404391</v>
          </cell>
          <cell r="CR56">
            <v>3.836716574386</v>
          </cell>
          <cell r="CS56">
            <v>3.87256663997638</v>
          </cell>
          <cell r="CT56">
            <v>2.78206008075972</v>
          </cell>
          <cell r="CU56">
            <v>3.66683661260586</v>
          </cell>
          <cell r="CV56">
            <v>4.23692948140937</v>
          </cell>
          <cell r="CW56">
            <v>3.66646394686043</v>
          </cell>
          <cell r="CX56">
            <v>4.34156942670512</v>
          </cell>
          <cell r="CY56">
            <v>4.14544606373315</v>
          </cell>
          <cell r="CZ56">
            <v>3.86305878703638</v>
          </cell>
          <cell r="DA56">
            <v>3.9789957643077</v>
          </cell>
          <cell r="DB56">
            <v>3.93961823024316</v>
          </cell>
          <cell r="DC56">
            <v>4.77154422076556</v>
          </cell>
          <cell r="DD56">
            <v>5.1611050802125</v>
          </cell>
          <cell r="DE56">
            <v>4.87876547473334</v>
          </cell>
          <cell r="DF56">
            <v>5.52971655223307</v>
          </cell>
          <cell r="DG56">
            <v>5.39576836492803</v>
          </cell>
          <cell r="DH56">
            <v>5.39576836492803</v>
          </cell>
          <cell r="DI56">
            <v>5.39576836492803</v>
          </cell>
          <cell r="DJ56">
            <v>5.39576836492803</v>
          </cell>
          <cell r="DK56">
            <v>5.39576836492803</v>
          </cell>
          <cell r="DL56">
            <v>5.39576836492803</v>
          </cell>
          <cell r="DM56">
            <v>5.39576836492803</v>
          </cell>
          <cell r="DN56">
            <v>5.39576836492803</v>
          </cell>
          <cell r="DO56">
            <v>5.39576836492803</v>
          </cell>
          <cell r="DP56">
            <v>5.39576836492803</v>
          </cell>
          <cell r="DQ56">
            <v>5.57295526844576</v>
          </cell>
          <cell r="DR56">
            <v>5.59701238203004</v>
          </cell>
          <cell r="DS56">
            <v>5.49967901877208</v>
          </cell>
          <cell r="DT56">
            <v>5.55113820213746</v>
          </cell>
          <cell r="DU56">
            <v>5.49490101717052</v>
          </cell>
          <cell r="DV56">
            <v>5.51400026682696</v>
          </cell>
          <cell r="DW56">
            <v>5.46717123630196</v>
          </cell>
          <cell r="DX56">
            <v>5.54881732260793</v>
          </cell>
          <cell r="DY56">
            <v>5.63326896121933</v>
          </cell>
          <cell r="DZ56">
            <v>5.64979047164792</v>
          </cell>
          <cell r="EA56">
            <v>5.52903437421789</v>
          </cell>
          <cell r="EB56">
            <v>5.569142169676</v>
          </cell>
          <cell r="EC56">
            <v>5.5673613019323</v>
          </cell>
          <cell r="ED56">
            <v>5.59869883816361</v>
          </cell>
          <cell r="EE56">
            <v>5.56257556602709</v>
          </cell>
          <cell r="EF56">
            <v>5.56257556602709</v>
          </cell>
          <cell r="EG56">
            <v>5.56257556602709</v>
          </cell>
          <cell r="EH56">
            <v>5.56257556602709</v>
          </cell>
          <cell r="EI56">
            <v>5.56257556602709</v>
          </cell>
          <cell r="EJ56">
            <v>5.56257556602709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</row>
        <row r="57">
          <cell r="A57">
            <v>37387.5195534939</v>
          </cell>
          <cell r="B57">
            <v>37906.4353885316</v>
          </cell>
          <cell r="C57">
            <v>33198.1668133247</v>
          </cell>
          <cell r="D57">
            <v>6089.39782608129</v>
          </cell>
          <cell r="E57">
            <v>5406.13259251319</v>
          </cell>
          <cell r="F57">
            <v>7702.18275204388</v>
          </cell>
          <cell r="G57">
            <v>7292.97685508177</v>
          </cell>
          <cell r="H57">
            <v>5959.18029091747</v>
          </cell>
          <cell r="I57">
            <v>6918.41435577253</v>
          </cell>
          <cell r="J57">
            <v>7664.07993320714</v>
          </cell>
          <cell r="K57">
            <v>9872.31951926692</v>
          </cell>
          <cell r="L57">
            <v>8733.3505178929</v>
          </cell>
          <cell r="M57">
            <v>7854.67072376182</v>
          </cell>
          <cell r="N57">
            <v>8889.13402054785</v>
          </cell>
          <cell r="O57">
            <v>7672.29346425062</v>
          </cell>
          <cell r="P57">
            <v>9000.31386209076</v>
          </cell>
          <cell r="Q57">
            <v>9062.75108027786</v>
          </cell>
          <cell r="R57">
            <v>9666.60860412654</v>
          </cell>
          <cell r="S57">
            <v>9810.65437312367</v>
          </cell>
          <cell r="T57">
            <v>8812.20677339974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6220.55669461694</v>
          </cell>
          <cell r="AF57">
            <v>6306.89420537286</v>
          </cell>
          <cell r="AG57">
            <v>5523.52981117568</v>
          </cell>
          <cell r="AH57">
            <v>6089.39782608129</v>
          </cell>
          <cell r="AI57">
            <v>5406.13259251319</v>
          </cell>
          <cell r="AJ57">
            <v>7702.18275204388</v>
          </cell>
          <cell r="AK57">
            <v>7292.97685508177</v>
          </cell>
          <cell r="AL57">
            <v>5959.18029091747</v>
          </cell>
          <cell r="AM57">
            <v>6918.41435577253</v>
          </cell>
          <cell r="AN57">
            <v>7664.07993320714</v>
          </cell>
          <cell r="AO57">
            <v>9872.31951926692</v>
          </cell>
          <cell r="AP57">
            <v>8733.3505178929</v>
          </cell>
          <cell r="AQ57">
            <v>7854.67072376182</v>
          </cell>
          <cell r="AR57">
            <v>8889.13402054785</v>
          </cell>
          <cell r="AS57">
            <v>7672.29346425062</v>
          </cell>
          <cell r="AT57">
            <v>9000.31386209076</v>
          </cell>
          <cell r="AU57">
            <v>9062.75108027786</v>
          </cell>
          <cell r="AV57">
            <v>9666.60860412654</v>
          </cell>
          <cell r="AW57">
            <v>9810.65437312367</v>
          </cell>
          <cell r="AX57">
            <v>8812.20677339974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3.04456792418243</v>
          </cell>
          <cell r="CN57">
            <v>3.08729202258668</v>
          </cell>
          <cell r="CO57">
            <v>2.77563212492665</v>
          </cell>
          <cell r="CP57">
            <v>2.98439246640256</v>
          </cell>
          <cell r="CQ57">
            <v>2.70857769548817</v>
          </cell>
          <cell r="CR57">
            <v>3.74584469663206</v>
          </cell>
          <cell r="CS57">
            <v>3.61767999239498</v>
          </cell>
          <cell r="CT57">
            <v>2.97470867421618</v>
          </cell>
          <cell r="CU57">
            <v>3.42178120165362</v>
          </cell>
          <cell r="CV57">
            <v>3.80092524844107</v>
          </cell>
          <cell r="CW57">
            <v>4.86144819658522</v>
          </cell>
          <cell r="CX57">
            <v>4.33289286007141</v>
          </cell>
          <cell r="CY57">
            <v>3.8856756386305</v>
          </cell>
          <cell r="CZ57">
            <v>4.39992399450128</v>
          </cell>
          <cell r="DA57">
            <v>3.86429197850972</v>
          </cell>
          <cell r="DB57">
            <v>4.53317392294824</v>
          </cell>
          <cell r="DC57">
            <v>4.5646215784016</v>
          </cell>
          <cell r="DD57">
            <v>4.86876554740437</v>
          </cell>
          <cell r="DE57">
            <v>4.94131685325151</v>
          </cell>
          <cell r="DF57">
            <v>4.43843032153146</v>
          </cell>
          <cell r="DG57">
            <v>5.35481653833882</v>
          </cell>
          <cell r="DH57">
            <v>5.35481653833882</v>
          </cell>
          <cell r="DI57">
            <v>5.35481653833882</v>
          </cell>
          <cell r="DJ57">
            <v>5.35481653833882</v>
          </cell>
          <cell r="DK57">
            <v>5.35481653833882</v>
          </cell>
          <cell r="DL57">
            <v>5.35481653833882</v>
          </cell>
          <cell r="DM57">
            <v>5.35481653833882</v>
          </cell>
          <cell r="DN57">
            <v>5.35481653833882</v>
          </cell>
          <cell r="DO57">
            <v>5.35481653833882</v>
          </cell>
          <cell r="DP57">
            <v>5.35481653833882</v>
          </cell>
          <cell r="DQ57">
            <v>5.59771419312933</v>
          </cell>
          <cell r="DR57">
            <v>5.59686679461687</v>
          </cell>
          <cell r="DS57">
            <v>5.45207639401515</v>
          </cell>
          <cell r="DT57">
            <v>5.59017686283116</v>
          </cell>
          <cell r="DU57">
            <v>5.46830249541708</v>
          </cell>
          <cell r="DV57">
            <v>5.63340775246712</v>
          </cell>
          <cell r="DW57">
            <v>5.52308621798405</v>
          </cell>
          <cell r="DX57">
            <v>5.48844378829174</v>
          </cell>
          <cell r="DY57">
            <v>5.53938395291576</v>
          </cell>
          <cell r="DZ57">
            <v>5.52430734534247</v>
          </cell>
          <cell r="EA57">
            <v>5.56366120628751</v>
          </cell>
          <cell r="EB57">
            <v>5.52217386696706</v>
          </cell>
          <cell r="EC57">
            <v>5.53819922707447</v>
          </cell>
          <cell r="ED57">
            <v>5.53504830255093</v>
          </cell>
          <cell r="EE57">
            <v>5.4395429255177</v>
          </cell>
          <cell r="EF57">
            <v>5.4395429255177</v>
          </cell>
          <cell r="EG57">
            <v>5.4395429255177</v>
          </cell>
          <cell r="EH57">
            <v>5.4395429255177</v>
          </cell>
          <cell r="EI57">
            <v>5.4395429255177</v>
          </cell>
          <cell r="EJ57">
            <v>5.4395429255177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</row>
        <row r="58">
          <cell r="A58">
            <v>34172.3080932021</v>
          </cell>
          <cell r="B58">
            <v>37360.4972917544</v>
          </cell>
          <cell r="C58">
            <v>42989.4561543229</v>
          </cell>
          <cell r="D58">
            <v>7278.82618641307</v>
          </cell>
          <cell r="E58">
            <v>7302.92174938067</v>
          </cell>
          <cell r="F58">
            <v>7712.27544522803</v>
          </cell>
          <cell r="G58">
            <v>6693.64033301396</v>
          </cell>
          <cell r="H58">
            <v>6716.791856654</v>
          </cell>
          <cell r="I58">
            <v>7039.4381219551</v>
          </cell>
          <cell r="J58">
            <v>7581.6632848764</v>
          </cell>
          <cell r="K58">
            <v>8252.6431752643</v>
          </cell>
          <cell r="L58">
            <v>7723.14327800283</v>
          </cell>
          <cell r="M58">
            <v>9945.27474443542</v>
          </cell>
          <cell r="N58">
            <v>9026.26226252257</v>
          </cell>
          <cell r="O58">
            <v>7847.50412955722</v>
          </cell>
          <cell r="P58">
            <v>8462.84702998615</v>
          </cell>
          <cell r="Q58">
            <v>9903.32722338576</v>
          </cell>
          <cell r="R58">
            <v>10469.8769580795</v>
          </cell>
          <cell r="S58">
            <v>10141.7674340494</v>
          </cell>
          <cell r="T58">
            <v>10126.8328202339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5685.60798946653</v>
          </cell>
          <cell r="AF58">
            <v>6216.06071539246</v>
          </cell>
          <cell r="AG58">
            <v>7152.61008144961</v>
          </cell>
          <cell r="AH58">
            <v>7278.82618641307</v>
          </cell>
          <cell r="AI58">
            <v>7302.92174938067</v>
          </cell>
          <cell r="AJ58">
            <v>7712.27544522803</v>
          </cell>
          <cell r="AK58">
            <v>6693.64033301396</v>
          </cell>
          <cell r="AL58">
            <v>6716.791856654</v>
          </cell>
          <cell r="AM58">
            <v>7039.4381219551</v>
          </cell>
          <cell r="AN58">
            <v>7581.6632848764</v>
          </cell>
          <cell r="AO58">
            <v>8252.6431752643</v>
          </cell>
          <cell r="AP58">
            <v>7723.14327800283</v>
          </cell>
          <cell r="AQ58">
            <v>9945.27474443542</v>
          </cell>
          <cell r="AR58">
            <v>9026.26226252257</v>
          </cell>
          <cell r="AS58">
            <v>7847.50412955722</v>
          </cell>
          <cell r="AT58">
            <v>8462.84702998615</v>
          </cell>
          <cell r="AU58">
            <v>9903.32722338576</v>
          </cell>
          <cell r="AV58">
            <v>10469.8769580795</v>
          </cell>
          <cell r="AW58">
            <v>10141.7674340494</v>
          </cell>
          <cell r="AX58">
            <v>10126.8328202339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2.81836821870309</v>
          </cell>
          <cell r="CN58">
            <v>3.03474976301652</v>
          </cell>
          <cell r="CO58">
            <v>3.61122069072428</v>
          </cell>
          <cell r="CP58">
            <v>3.62123837154333</v>
          </cell>
          <cell r="CQ58">
            <v>3.58937930723935</v>
          </cell>
          <cell r="CR58">
            <v>3.84839980243975</v>
          </cell>
          <cell r="CS58">
            <v>3.26364430104812</v>
          </cell>
          <cell r="CT58">
            <v>3.29756652854974</v>
          </cell>
          <cell r="CU58">
            <v>3.48406206271059</v>
          </cell>
          <cell r="CV58">
            <v>3.75217126092511</v>
          </cell>
          <cell r="CW58">
            <v>4.06833921165054</v>
          </cell>
          <cell r="CX58">
            <v>3.85131728472853</v>
          </cell>
          <cell r="CY58">
            <v>4.85705412675343</v>
          </cell>
          <cell r="CZ58">
            <v>4.45206383667523</v>
          </cell>
          <cell r="DA58">
            <v>3.90025267939096</v>
          </cell>
          <cell r="DB58">
            <v>4.20608148260277</v>
          </cell>
          <cell r="DC58">
            <v>4.92200805507256</v>
          </cell>
          <cell r="DD58">
            <v>5.20358638676463</v>
          </cell>
          <cell r="DE58">
            <v>5.04051415015221</v>
          </cell>
          <cell r="DF58">
            <v>5.03309156501076</v>
          </cell>
          <cell r="DG58">
            <v>5.31033180320037</v>
          </cell>
          <cell r="DH58">
            <v>5.31033180320037</v>
          </cell>
          <cell r="DI58">
            <v>5.31033180320037</v>
          </cell>
          <cell r="DJ58">
            <v>5.31033180320037</v>
          </cell>
          <cell r="DK58">
            <v>5.31033180320037</v>
          </cell>
          <cell r="DL58">
            <v>5.31033180320037</v>
          </cell>
          <cell r="DM58">
            <v>5.31033180320037</v>
          </cell>
          <cell r="DN58">
            <v>5.31033180320037</v>
          </cell>
          <cell r="DO58">
            <v>5.31033180320037</v>
          </cell>
          <cell r="DP58">
            <v>5.31033180320037</v>
          </cell>
          <cell r="DQ58">
            <v>5.52695992203859</v>
          </cell>
          <cell r="DR58">
            <v>5.61176527217663</v>
          </cell>
          <cell r="DS58">
            <v>5.42647311871743</v>
          </cell>
          <cell r="DT58">
            <v>5.50695301047459</v>
          </cell>
          <cell r="DU58">
            <v>5.57422414300712</v>
          </cell>
          <cell r="DV58">
            <v>5.49046950744376</v>
          </cell>
          <cell r="DW58">
            <v>5.61909906435114</v>
          </cell>
          <cell r="DX58">
            <v>5.58053016094208</v>
          </cell>
          <cell r="DY58">
            <v>5.53553050830797</v>
          </cell>
          <cell r="DZ58">
            <v>5.53590942099395</v>
          </cell>
          <cell r="EA58">
            <v>5.55754575167812</v>
          </cell>
          <cell r="EB58">
            <v>5.49404141174362</v>
          </cell>
          <cell r="EC58">
            <v>5.60984649457862</v>
          </cell>
          <cell r="ED58">
            <v>5.55461164932769</v>
          </cell>
          <cell r="EE58">
            <v>5.51246626339417</v>
          </cell>
          <cell r="EF58">
            <v>5.51246626339417</v>
          </cell>
          <cell r="EG58">
            <v>5.51246626339417</v>
          </cell>
          <cell r="EH58">
            <v>5.51246626339417</v>
          </cell>
          <cell r="EI58">
            <v>5.51246626339417</v>
          </cell>
          <cell r="EJ58">
            <v>5.51246626339417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</row>
        <row r="59">
          <cell r="A59">
            <v>31204.8180193136</v>
          </cell>
          <cell r="B59">
            <v>36437.0972863122</v>
          </cell>
          <cell r="C59">
            <v>37394.1535225143</v>
          </cell>
          <cell r="D59">
            <v>6790.30336668121</v>
          </cell>
          <cell r="E59">
            <v>7348.28661839681</v>
          </cell>
          <cell r="F59">
            <v>7443.96511558416</v>
          </cell>
          <cell r="G59">
            <v>8027.50566124423</v>
          </cell>
          <cell r="H59">
            <v>8834.31171692269</v>
          </cell>
          <cell r="I59">
            <v>7928.7511552499</v>
          </cell>
          <cell r="J59">
            <v>7297.59148534105</v>
          </cell>
          <cell r="K59">
            <v>7108.01578910928</v>
          </cell>
          <cell r="L59">
            <v>7932.27908816274</v>
          </cell>
          <cell r="M59">
            <v>8094.10674113309</v>
          </cell>
          <cell r="N59">
            <v>7660.41844256942</v>
          </cell>
          <cell r="O59">
            <v>8317.30313842494</v>
          </cell>
          <cell r="P59">
            <v>8340.40878496914</v>
          </cell>
          <cell r="Q59">
            <v>9014.56372339672</v>
          </cell>
          <cell r="R59">
            <v>8369.690746958</v>
          </cell>
          <cell r="S59">
            <v>9246.09201074083</v>
          </cell>
          <cell r="T59">
            <v>9499.9515380506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5191.87530899478</v>
          </cell>
          <cell r="AF59">
            <v>6062.42489910238</v>
          </cell>
          <cell r="AG59">
            <v>6221.66045814271</v>
          </cell>
          <cell r="AH59">
            <v>6790.30336668121</v>
          </cell>
          <cell r="AI59">
            <v>7348.28661839681</v>
          </cell>
          <cell r="AJ59">
            <v>7443.96511558416</v>
          </cell>
          <cell r="AK59">
            <v>8027.50566124423</v>
          </cell>
          <cell r="AL59">
            <v>8834.31171692269</v>
          </cell>
          <cell r="AM59">
            <v>7928.7511552499</v>
          </cell>
          <cell r="AN59">
            <v>7297.59148534105</v>
          </cell>
          <cell r="AO59">
            <v>7108.01578910928</v>
          </cell>
          <cell r="AP59">
            <v>7932.27908816274</v>
          </cell>
          <cell r="AQ59">
            <v>8094.10674113309</v>
          </cell>
          <cell r="AR59">
            <v>7660.41844256942</v>
          </cell>
          <cell r="AS59">
            <v>8317.30313842494</v>
          </cell>
          <cell r="AT59">
            <v>8340.40878496914</v>
          </cell>
          <cell r="AU59">
            <v>9014.56372339672</v>
          </cell>
          <cell r="AV59">
            <v>8369.690746958</v>
          </cell>
          <cell r="AW59">
            <v>9246.09201074083</v>
          </cell>
          <cell r="AX59">
            <v>9499.9515380506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2.61782778486518</v>
          </cell>
          <cell r="CN59">
            <v>3.02267252599027</v>
          </cell>
          <cell r="CO59">
            <v>3.10451587172799</v>
          </cell>
          <cell r="CP59">
            <v>3.37240118246755</v>
          </cell>
          <cell r="CQ59">
            <v>3.57457309653787</v>
          </cell>
          <cell r="CR59">
            <v>3.70069797243994</v>
          </cell>
          <cell r="CS59">
            <v>3.9819986196363</v>
          </cell>
          <cell r="CT59">
            <v>4.31530797121572</v>
          </cell>
          <cell r="CU59">
            <v>3.90390238365635</v>
          </cell>
          <cell r="CV59">
            <v>3.59240989364621</v>
          </cell>
          <cell r="CW59">
            <v>3.54115383232546</v>
          </cell>
          <cell r="CX59">
            <v>3.87809788632374</v>
          </cell>
          <cell r="CY59">
            <v>3.98212667854531</v>
          </cell>
          <cell r="CZ59">
            <v>3.81538413454765</v>
          </cell>
          <cell r="DA59">
            <v>4.13372154944929</v>
          </cell>
          <cell r="DB59">
            <v>4.14520511659168</v>
          </cell>
          <cell r="DC59">
            <v>4.48026189524523</v>
          </cell>
          <cell r="DD59">
            <v>4.15975832876502</v>
          </cell>
          <cell r="DE59">
            <v>4.59533206339624</v>
          </cell>
          <cell r="DF59">
            <v>4.721500916582</v>
          </cell>
          <cell r="DG59">
            <v>4.76574735794194</v>
          </cell>
          <cell r="DH59">
            <v>4.76574735794194</v>
          </cell>
          <cell r="DI59">
            <v>4.76574735794194</v>
          </cell>
          <cell r="DJ59">
            <v>4.76574735794194</v>
          </cell>
          <cell r="DK59">
            <v>4.76574735794194</v>
          </cell>
          <cell r="DL59">
            <v>4.76574735794194</v>
          </cell>
          <cell r="DM59">
            <v>4.76574735794194</v>
          </cell>
          <cell r="DN59">
            <v>4.76574735794194</v>
          </cell>
          <cell r="DO59">
            <v>4.76574735794194</v>
          </cell>
          <cell r="DP59">
            <v>4.76574735794194</v>
          </cell>
          <cell r="DQ59">
            <v>5.4336331814076</v>
          </cell>
          <cell r="DR59">
            <v>5.49493309063328</v>
          </cell>
          <cell r="DS59">
            <v>5.49059685796171</v>
          </cell>
          <cell r="DT59">
            <v>5.51641689735375</v>
          </cell>
          <cell r="DU59">
            <v>5.63208292612501</v>
          </cell>
          <cell r="DV59">
            <v>5.51096715432758</v>
          </cell>
          <cell r="DW59">
            <v>5.52314761907136</v>
          </cell>
          <cell r="DX59">
            <v>5.60877552805924</v>
          </cell>
          <cell r="DY59">
            <v>5.5643312178439</v>
          </cell>
          <cell r="DZ59">
            <v>5.56545659365409</v>
          </cell>
          <cell r="EA59">
            <v>5.49934196103106</v>
          </cell>
          <cell r="EB59">
            <v>5.60384810065217</v>
          </cell>
          <cell r="EC59">
            <v>5.56879192886823</v>
          </cell>
          <cell r="ED59">
            <v>5.50074305698965</v>
          </cell>
          <cell r="EE59">
            <v>5.51249802714252</v>
          </cell>
          <cell r="EF59">
            <v>5.51249802714252</v>
          </cell>
          <cell r="EG59">
            <v>5.51249802714252</v>
          </cell>
          <cell r="EH59">
            <v>5.51249802714252</v>
          </cell>
          <cell r="EI59">
            <v>5.51249802714252</v>
          </cell>
          <cell r="EJ59">
            <v>5.51249802714252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</row>
        <row r="60">
          <cell r="A60">
            <v>30026.6585920957</v>
          </cell>
          <cell r="B60">
            <v>34433.1943156945</v>
          </cell>
          <cell r="C60">
            <v>35903.5541841149</v>
          </cell>
          <cell r="D60">
            <v>6174.73960393259</v>
          </cell>
          <cell r="E60">
            <v>7204.88556235706</v>
          </cell>
          <cell r="F60">
            <v>6793.78992896723</v>
          </cell>
          <cell r="G60">
            <v>7786.62028692927</v>
          </cell>
          <cell r="H60">
            <v>7689.62660561651</v>
          </cell>
          <cell r="I60">
            <v>8318.37728267916</v>
          </cell>
          <cell r="J60">
            <v>9431.63808367043</v>
          </cell>
          <cell r="K60">
            <v>9438.30430514957</v>
          </cell>
          <cell r="L60">
            <v>7656.26657643574</v>
          </cell>
          <cell r="M60">
            <v>9390.37131379886</v>
          </cell>
          <cell r="N60">
            <v>8355.25547211259</v>
          </cell>
          <cell r="O60">
            <v>8063.64933158259</v>
          </cell>
          <cell r="P60">
            <v>7889.40766471215</v>
          </cell>
          <cell r="Q60">
            <v>8523.67012417681</v>
          </cell>
          <cell r="R60">
            <v>10298.4407191643</v>
          </cell>
          <cell r="S60">
            <v>10680.9855000773</v>
          </cell>
          <cell r="T60">
            <v>9631.94251758306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4995.8524757116</v>
          </cell>
          <cell r="AF60">
            <v>5729.01438703554</v>
          </cell>
          <cell r="AG60">
            <v>5973.65369534569</v>
          </cell>
          <cell r="AH60">
            <v>6174.73960393259</v>
          </cell>
          <cell r="AI60">
            <v>7204.88556235706</v>
          </cell>
          <cell r="AJ60">
            <v>6793.78992896723</v>
          </cell>
          <cell r="AK60">
            <v>7786.62028692927</v>
          </cell>
          <cell r="AL60">
            <v>7689.62660561651</v>
          </cell>
          <cell r="AM60">
            <v>8318.37728267916</v>
          </cell>
          <cell r="AN60">
            <v>9431.63808367043</v>
          </cell>
          <cell r="AO60">
            <v>9438.30430514957</v>
          </cell>
          <cell r="AP60">
            <v>7656.26657643574</v>
          </cell>
          <cell r="AQ60">
            <v>9390.37131379886</v>
          </cell>
          <cell r="AR60">
            <v>8355.25547211259</v>
          </cell>
          <cell r="AS60">
            <v>8063.64933158259</v>
          </cell>
          <cell r="AT60">
            <v>7889.40766471215</v>
          </cell>
          <cell r="AU60">
            <v>8523.67012417681</v>
          </cell>
          <cell r="AV60">
            <v>10298.4407191643</v>
          </cell>
          <cell r="AW60">
            <v>10680.9855000773</v>
          </cell>
          <cell r="AX60">
            <v>9631.94251758306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2.44342092126112</v>
          </cell>
          <cell r="CN60">
            <v>2.79684830209067</v>
          </cell>
          <cell r="CO60">
            <v>2.96451450629996</v>
          </cell>
          <cell r="CP60">
            <v>3.02539211403483</v>
          </cell>
          <cell r="CQ60">
            <v>3.62372637999402</v>
          </cell>
          <cell r="CR60">
            <v>3.34339158080607</v>
          </cell>
          <cell r="CS60">
            <v>3.78821480793906</v>
          </cell>
          <cell r="CT60">
            <v>3.77474824697831</v>
          </cell>
          <cell r="CU60">
            <v>4.06384555706721</v>
          </cell>
          <cell r="CV60">
            <v>4.61365241385494</v>
          </cell>
          <cell r="CW60">
            <v>4.57734881529326</v>
          </cell>
          <cell r="CX60">
            <v>3.80004072155418</v>
          </cell>
          <cell r="CY60">
            <v>4.65028865439796</v>
          </cell>
          <cell r="CZ60">
            <v>4.1677980612756</v>
          </cell>
          <cell r="DA60">
            <v>4.05776525490002</v>
          </cell>
          <cell r="DB60">
            <v>3.97008388971298</v>
          </cell>
          <cell r="DC60">
            <v>4.2892555283435</v>
          </cell>
          <cell r="DD60">
            <v>5.18235022525106</v>
          </cell>
          <cell r="DE60">
            <v>5.37485325416533</v>
          </cell>
          <cell r="DF60">
            <v>4.84695701386261</v>
          </cell>
          <cell r="DG60">
            <v>5.44584976515785</v>
          </cell>
          <cell r="DH60">
            <v>5.44584976515785</v>
          </cell>
          <cell r="DI60">
            <v>5.44584976515785</v>
          </cell>
          <cell r="DJ60">
            <v>5.44584976515785</v>
          </cell>
          <cell r="DK60">
            <v>5.44584976515785</v>
          </cell>
          <cell r="DL60">
            <v>5.44584976515785</v>
          </cell>
          <cell r="DM60">
            <v>5.44584976515785</v>
          </cell>
          <cell r="DN60">
            <v>5.44584976515785</v>
          </cell>
          <cell r="DO60">
            <v>5.44584976515785</v>
          </cell>
          <cell r="DP60">
            <v>5.44584976515785</v>
          </cell>
          <cell r="DQ60">
            <v>5.60168202606683</v>
          </cell>
          <cell r="DR60">
            <v>5.61200613410523</v>
          </cell>
          <cell r="DS60">
            <v>5.52069300825355</v>
          </cell>
          <cell r="DT60">
            <v>5.5917032132186</v>
          </cell>
          <cell r="DU60">
            <v>5.44726903460104</v>
          </cell>
          <cell r="DV60">
            <v>5.56713823170344</v>
          </cell>
          <cell r="DW60">
            <v>5.63146689064492</v>
          </cell>
          <cell r="DX60">
            <v>5.58115900026936</v>
          </cell>
          <cell r="DY60">
            <v>5.60800710239424</v>
          </cell>
          <cell r="DZ60">
            <v>5.60079130825383</v>
          </cell>
          <cell r="EA60">
            <v>5.6492019731857</v>
          </cell>
          <cell r="EB60">
            <v>5.51996000810584</v>
          </cell>
          <cell r="EC60">
            <v>5.5323543563276</v>
          </cell>
          <cell r="ED60">
            <v>5.49237524130288</v>
          </cell>
          <cell r="EE60">
            <v>5.44442286868703</v>
          </cell>
          <cell r="EF60">
            <v>5.44442286868703</v>
          </cell>
          <cell r="EG60">
            <v>5.44442286868703</v>
          </cell>
          <cell r="EH60">
            <v>5.44442286868703</v>
          </cell>
          <cell r="EI60">
            <v>5.44442286868703</v>
          </cell>
          <cell r="EJ60">
            <v>5.44442286868703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</row>
        <row r="61">
          <cell r="A61">
            <v>40182.4588197899</v>
          </cell>
          <cell r="B61">
            <v>40673.8847776875</v>
          </cell>
          <cell r="C61">
            <v>43249.6220282509</v>
          </cell>
          <cell r="D61">
            <v>7380.2698248493</v>
          </cell>
          <cell r="E61">
            <v>6169.77575882374</v>
          </cell>
          <cell r="F61">
            <v>7142.75583878693</v>
          </cell>
          <cell r="G61">
            <v>6882.59521594069</v>
          </cell>
          <cell r="H61">
            <v>6814.30160683597</v>
          </cell>
          <cell r="I61">
            <v>7738.23926732218</v>
          </cell>
          <cell r="J61">
            <v>8579.9383471519</v>
          </cell>
          <cell r="K61">
            <v>7602.16402664904</v>
          </cell>
          <cell r="L61">
            <v>8167.84796931238</v>
          </cell>
          <cell r="M61">
            <v>7780.47238040968</v>
          </cell>
          <cell r="N61">
            <v>9580.72241643083</v>
          </cell>
          <cell r="O61">
            <v>10007.5401993863</v>
          </cell>
          <cell r="P61">
            <v>10260.9162057555</v>
          </cell>
          <cell r="Q61">
            <v>8862.98015141344</v>
          </cell>
          <cell r="R61">
            <v>9661.47078178786</v>
          </cell>
          <cell r="S61">
            <v>10669.8144214974</v>
          </cell>
          <cell r="T61">
            <v>9095.44066266578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6685.58027391937</v>
          </cell>
          <cell r="AF61">
            <v>6767.34400333541</v>
          </cell>
          <cell r="AG61">
            <v>7195.89662701619</v>
          </cell>
          <cell r="AH61">
            <v>7380.2698248493</v>
          </cell>
          <cell r="AI61">
            <v>6169.77575882374</v>
          </cell>
          <cell r="AJ61">
            <v>7142.75583878693</v>
          </cell>
          <cell r="AK61">
            <v>6882.59521594069</v>
          </cell>
          <cell r="AL61">
            <v>6814.30160683597</v>
          </cell>
          <cell r="AM61">
            <v>7738.23926732218</v>
          </cell>
          <cell r="AN61">
            <v>8579.9383471519</v>
          </cell>
          <cell r="AO61">
            <v>7602.16402664904</v>
          </cell>
          <cell r="AP61">
            <v>8167.84796931238</v>
          </cell>
          <cell r="AQ61">
            <v>7780.47238040968</v>
          </cell>
          <cell r="AR61">
            <v>9580.72241643083</v>
          </cell>
          <cell r="AS61">
            <v>10007.5401993863</v>
          </cell>
          <cell r="AT61">
            <v>10260.9162057555</v>
          </cell>
          <cell r="AU61">
            <v>8862.98015141344</v>
          </cell>
          <cell r="AV61">
            <v>9661.47078178786</v>
          </cell>
          <cell r="AW61">
            <v>10669.8144214974</v>
          </cell>
          <cell r="AX61">
            <v>9095.44066266578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3.25597593405111</v>
          </cell>
          <cell r="CN61">
            <v>3.39047615116607</v>
          </cell>
          <cell r="CO61">
            <v>3.55115501498357</v>
          </cell>
          <cell r="CP61">
            <v>3.66084034308507</v>
          </cell>
          <cell r="CQ61">
            <v>3.00988554996116</v>
          </cell>
          <cell r="CR61">
            <v>3.50527905481732</v>
          </cell>
          <cell r="CS61">
            <v>3.40435161780354</v>
          </cell>
          <cell r="CT61">
            <v>3.37141867246446</v>
          </cell>
          <cell r="CU61">
            <v>3.79171187638397</v>
          </cell>
          <cell r="CV61">
            <v>4.23772653631978</v>
          </cell>
          <cell r="CW61">
            <v>3.72334421142237</v>
          </cell>
          <cell r="CX61">
            <v>4.13824996896742</v>
          </cell>
          <cell r="CY61">
            <v>3.82332915893147</v>
          </cell>
          <cell r="CZ61">
            <v>4.69047739221172</v>
          </cell>
          <cell r="DA61">
            <v>4.88677704101427</v>
          </cell>
          <cell r="DB61">
            <v>5.01050295427564</v>
          </cell>
          <cell r="DC61">
            <v>4.32787748597287</v>
          </cell>
          <cell r="DD61">
            <v>4.71778805362845</v>
          </cell>
          <cell r="DE61">
            <v>5.21017184123369</v>
          </cell>
          <cell r="DF61">
            <v>4.44139016408333</v>
          </cell>
          <cell r="DG61">
            <v>4.97917242177656</v>
          </cell>
          <cell r="DH61">
            <v>4.97917242177656</v>
          </cell>
          <cell r="DI61">
            <v>4.97917242177656</v>
          </cell>
          <cell r="DJ61">
            <v>4.97917242177656</v>
          </cell>
          <cell r="DK61">
            <v>4.97917242177656</v>
          </cell>
          <cell r="DL61">
            <v>4.97917242177656</v>
          </cell>
          <cell r="DM61">
            <v>4.97917242177656</v>
          </cell>
          <cell r="DN61">
            <v>4.97917242177656</v>
          </cell>
          <cell r="DO61">
            <v>4.97917242177656</v>
          </cell>
          <cell r="DP61">
            <v>4.97917242177656</v>
          </cell>
          <cell r="DQ61">
            <v>5.62555088112119</v>
          </cell>
          <cell r="DR61">
            <v>5.46845566098796</v>
          </cell>
          <cell r="DS61">
            <v>5.55165437619951</v>
          </cell>
          <cell r="DT61">
            <v>5.52329941581514</v>
          </cell>
          <cell r="DU61">
            <v>5.61599268446343</v>
          </cell>
          <cell r="DV61">
            <v>5.58277779681314</v>
          </cell>
          <cell r="DW61">
            <v>5.53891823351625</v>
          </cell>
          <cell r="DX61">
            <v>5.53752627143649</v>
          </cell>
          <cell r="DY61">
            <v>5.59131500970703</v>
          </cell>
          <cell r="DZ61">
            <v>5.54700266798482</v>
          </cell>
          <cell r="EA61">
            <v>5.59385473533671</v>
          </cell>
          <cell r="EB61">
            <v>5.40751908105075</v>
          </cell>
          <cell r="EC61">
            <v>5.57534070438532</v>
          </cell>
          <cell r="ED61">
            <v>5.59613710304802</v>
          </cell>
          <cell r="EE61">
            <v>5.61063419189517</v>
          </cell>
          <cell r="EF61">
            <v>5.61063419189517</v>
          </cell>
          <cell r="EG61">
            <v>5.61063419189517</v>
          </cell>
          <cell r="EH61">
            <v>5.61063419189517</v>
          </cell>
          <cell r="EI61">
            <v>5.61063419189517</v>
          </cell>
          <cell r="EJ61">
            <v>5.61063419189517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</row>
        <row r="62">
          <cell r="A62">
            <v>43179.5226314284</v>
          </cell>
          <cell r="B62">
            <v>36015.9625553492</v>
          </cell>
          <cell r="C62">
            <v>35841.8186467391</v>
          </cell>
          <cell r="D62">
            <v>7273.04065497143</v>
          </cell>
          <cell r="E62">
            <v>6454.37477765545</v>
          </cell>
          <cell r="F62">
            <v>7932.27660672711</v>
          </cell>
          <cell r="G62">
            <v>7991.19467688489</v>
          </cell>
          <cell r="H62">
            <v>7689.34422090412</v>
          </cell>
          <cell r="I62">
            <v>7594.62057422719</v>
          </cell>
          <cell r="J62">
            <v>7621.00802820933</v>
          </cell>
          <cell r="K62">
            <v>9088.14426307133</v>
          </cell>
          <cell r="L62">
            <v>7892.36851645648</v>
          </cell>
          <cell r="M62">
            <v>7546.25252454656</v>
          </cell>
          <cell r="N62">
            <v>8683.77236267793</v>
          </cell>
          <cell r="O62">
            <v>9147.49686352495</v>
          </cell>
          <cell r="P62">
            <v>8478.60303131747</v>
          </cell>
          <cell r="Q62">
            <v>9146.51831378992</v>
          </cell>
          <cell r="R62">
            <v>8754.42557965856</v>
          </cell>
          <cell r="S62">
            <v>9983.80004030608</v>
          </cell>
          <cell r="T62">
            <v>10488.6804945057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7184.23344964041</v>
          </cell>
          <cell r="AF62">
            <v>5992.3562638649</v>
          </cell>
          <cell r="AG62">
            <v>5963.3821016453</v>
          </cell>
          <cell r="AH62">
            <v>7273.04065497143</v>
          </cell>
          <cell r="AI62">
            <v>6454.37477765545</v>
          </cell>
          <cell r="AJ62">
            <v>7932.27660672711</v>
          </cell>
          <cell r="AK62">
            <v>7991.19467688489</v>
          </cell>
          <cell r="AL62">
            <v>7689.34422090412</v>
          </cell>
          <cell r="AM62">
            <v>7594.62057422719</v>
          </cell>
          <cell r="AN62">
            <v>7621.00802820933</v>
          </cell>
          <cell r="AO62">
            <v>9088.14426307133</v>
          </cell>
          <cell r="AP62">
            <v>7892.36851645648</v>
          </cell>
          <cell r="AQ62">
            <v>7546.25252454656</v>
          </cell>
          <cell r="AR62">
            <v>8683.77236267793</v>
          </cell>
          <cell r="AS62">
            <v>9147.49686352495</v>
          </cell>
          <cell r="AT62">
            <v>8478.60303131747</v>
          </cell>
          <cell r="AU62">
            <v>9146.51831378992</v>
          </cell>
          <cell r="AV62">
            <v>8754.42557965856</v>
          </cell>
          <cell r="AW62">
            <v>9983.80004030608</v>
          </cell>
          <cell r="AX62">
            <v>10488.6804945057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3.51181660423648</v>
          </cell>
          <cell r="CN62">
            <v>2.96880544716209</v>
          </cell>
          <cell r="CO62">
            <v>2.94655026762361</v>
          </cell>
          <cell r="CP62">
            <v>3.58850397676502</v>
          </cell>
          <cell r="CQ62">
            <v>3.16696019371605</v>
          </cell>
          <cell r="CR62">
            <v>3.90251928623991</v>
          </cell>
          <cell r="CS62">
            <v>3.94800165317783</v>
          </cell>
          <cell r="CT62">
            <v>3.80312544322262</v>
          </cell>
          <cell r="CU62">
            <v>3.74441020504469</v>
          </cell>
          <cell r="CV62">
            <v>3.74748285693033</v>
          </cell>
          <cell r="CW62">
            <v>4.43163525532232</v>
          </cell>
          <cell r="CX62">
            <v>3.92237449299594</v>
          </cell>
          <cell r="CY62">
            <v>3.74710077535045</v>
          </cell>
          <cell r="CZ62">
            <v>4.28289221626777</v>
          </cell>
          <cell r="DA62">
            <v>4.52281916633142</v>
          </cell>
          <cell r="DB62">
            <v>4.19209635880448</v>
          </cell>
          <cell r="DC62">
            <v>4.52233533960124</v>
          </cell>
          <cell r="DD62">
            <v>4.32847197354973</v>
          </cell>
          <cell r="DE62">
            <v>4.93631458406606</v>
          </cell>
          <cell r="DF62">
            <v>5.18594385741028</v>
          </cell>
          <cell r="DG62">
            <v>5.63835663961092</v>
          </cell>
          <cell r="DH62">
            <v>5.63835663961092</v>
          </cell>
          <cell r="DI62">
            <v>5.63835663961092</v>
          </cell>
          <cell r="DJ62">
            <v>5.63835663961092</v>
          </cell>
          <cell r="DK62">
            <v>5.63835663961092</v>
          </cell>
          <cell r="DL62">
            <v>5.63835663961092</v>
          </cell>
          <cell r="DM62">
            <v>5.63835663961092</v>
          </cell>
          <cell r="DN62">
            <v>5.63835663961092</v>
          </cell>
          <cell r="DO62">
            <v>5.63835663961092</v>
          </cell>
          <cell r="DP62">
            <v>5.63835663961092</v>
          </cell>
          <cell r="DQ62">
            <v>5.60474352366051</v>
          </cell>
          <cell r="DR62">
            <v>5.52997315376164</v>
          </cell>
          <cell r="DS62">
            <v>5.54480041786941</v>
          </cell>
          <cell r="DT62">
            <v>5.55277043296097</v>
          </cell>
          <cell r="DU62">
            <v>5.58365672041172</v>
          </cell>
          <cell r="DV62">
            <v>5.56877828960169</v>
          </cell>
          <cell r="DW62">
            <v>5.54551035424144</v>
          </cell>
          <cell r="DX62">
            <v>5.53931149790753</v>
          </cell>
          <cell r="DY62">
            <v>5.55686437009073</v>
          </cell>
          <cell r="DZ62">
            <v>5.57159961686697</v>
          </cell>
          <cell r="EA62">
            <v>5.6184735303688</v>
          </cell>
          <cell r="EB62">
            <v>5.51271365876917</v>
          </cell>
          <cell r="EC62">
            <v>5.51750958682953</v>
          </cell>
          <cell r="ED62">
            <v>5.5549278283622</v>
          </cell>
          <cell r="EE62">
            <v>5.54115349760099</v>
          </cell>
          <cell r="EF62">
            <v>5.54115349760099</v>
          </cell>
          <cell r="EG62">
            <v>5.54115349760099</v>
          </cell>
          <cell r="EH62">
            <v>5.54115349760099</v>
          </cell>
          <cell r="EI62">
            <v>5.54115349760099</v>
          </cell>
          <cell r="EJ62">
            <v>5.54115349760099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</row>
        <row r="63">
          <cell r="A63">
            <v>40148.7053523789</v>
          </cell>
          <cell r="B63">
            <v>34097.6819120016</v>
          </cell>
          <cell r="C63">
            <v>39390.8346396861</v>
          </cell>
          <cell r="D63">
            <v>7428.94851439354</v>
          </cell>
          <cell r="E63">
            <v>6593.05566824211</v>
          </cell>
          <cell r="F63">
            <v>6947.92058091753</v>
          </cell>
          <cell r="G63">
            <v>7485.54908154127</v>
          </cell>
          <cell r="H63">
            <v>7517.86519466532</v>
          </cell>
          <cell r="I63">
            <v>6492.41704730228</v>
          </cell>
          <cell r="J63">
            <v>7857.51325569705</v>
          </cell>
          <cell r="K63">
            <v>7206.42999467676</v>
          </cell>
          <cell r="L63">
            <v>9581.81766865241</v>
          </cell>
          <cell r="M63">
            <v>8454.75607603406</v>
          </cell>
          <cell r="N63">
            <v>7723.91085807787</v>
          </cell>
          <cell r="O63">
            <v>9458.48204572867</v>
          </cell>
          <cell r="P63">
            <v>8797.2254541814</v>
          </cell>
          <cell r="Q63">
            <v>10198.6835535693</v>
          </cell>
          <cell r="R63">
            <v>9327.77114846674</v>
          </cell>
          <cell r="S63">
            <v>9354.36157033866</v>
          </cell>
          <cell r="T63">
            <v>10230.3668743445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6679.96435288002</v>
          </cell>
          <cell r="AF63">
            <v>5673.19164314015</v>
          </cell>
          <cell r="AG63">
            <v>6553.86939413984</v>
          </cell>
          <cell r="AH63">
            <v>7428.94851439354</v>
          </cell>
          <cell r="AI63">
            <v>6593.05566824211</v>
          </cell>
          <cell r="AJ63">
            <v>6947.92058091753</v>
          </cell>
          <cell r="AK63">
            <v>7485.54908154127</v>
          </cell>
          <cell r="AL63">
            <v>7517.86519466532</v>
          </cell>
          <cell r="AM63">
            <v>6492.41704730228</v>
          </cell>
          <cell r="AN63">
            <v>7857.51325569705</v>
          </cell>
          <cell r="AO63">
            <v>7206.42999467676</v>
          </cell>
          <cell r="AP63">
            <v>9581.81766865241</v>
          </cell>
          <cell r="AQ63">
            <v>8454.75607603406</v>
          </cell>
          <cell r="AR63">
            <v>7723.91085807787</v>
          </cell>
          <cell r="AS63">
            <v>9458.48204572867</v>
          </cell>
          <cell r="AT63">
            <v>8797.2254541814</v>
          </cell>
          <cell r="AU63">
            <v>10198.6835535693</v>
          </cell>
          <cell r="AV63">
            <v>9327.77114846674</v>
          </cell>
          <cell r="AW63">
            <v>9354.36157033866</v>
          </cell>
          <cell r="AX63">
            <v>10230.3668743445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3.24124535579065</v>
          </cell>
          <cell r="CN63">
            <v>2.78922722686634</v>
          </cell>
          <cell r="CO63">
            <v>3.21885315006731</v>
          </cell>
          <cell r="CP63">
            <v>3.71152049566516</v>
          </cell>
          <cell r="CQ63">
            <v>3.23383658900498</v>
          </cell>
          <cell r="CR63">
            <v>3.37132050065199</v>
          </cell>
          <cell r="CS63">
            <v>3.60988385704748</v>
          </cell>
          <cell r="CT63">
            <v>3.7340898584074</v>
          </cell>
          <cell r="CU63">
            <v>3.19084951548853</v>
          </cell>
          <cell r="CV63">
            <v>3.90939119013879</v>
          </cell>
          <cell r="CW63">
            <v>3.59439336702748</v>
          </cell>
          <cell r="CX63">
            <v>4.72104392592792</v>
          </cell>
          <cell r="CY63">
            <v>4.22491112478047</v>
          </cell>
          <cell r="CZ63">
            <v>3.76103623034395</v>
          </cell>
          <cell r="DA63">
            <v>4.57302919045332</v>
          </cell>
          <cell r="DB63">
            <v>4.25332189694622</v>
          </cell>
          <cell r="DC63">
            <v>4.93090512507025</v>
          </cell>
          <cell r="DD63">
            <v>4.50983250140752</v>
          </cell>
          <cell r="DE63">
            <v>4.52268855746587</v>
          </cell>
          <cell r="DF63">
            <v>4.94622351866186</v>
          </cell>
          <cell r="DG63">
            <v>5.96247406072742</v>
          </cell>
          <cell r="DH63">
            <v>5.96247406072742</v>
          </cell>
          <cell r="DI63">
            <v>5.96247406072742</v>
          </cell>
          <cell r="DJ63">
            <v>5.96247406072742</v>
          </cell>
          <cell r="DK63">
            <v>5.96247406072742</v>
          </cell>
          <cell r="DL63">
            <v>5.96247406072742</v>
          </cell>
          <cell r="DM63">
            <v>5.96247406072742</v>
          </cell>
          <cell r="DN63">
            <v>5.96247406072742</v>
          </cell>
          <cell r="DO63">
            <v>5.96247406072742</v>
          </cell>
          <cell r="DP63">
            <v>5.96247406072742</v>
          </cell>
          <cell r="DQ63">
            <v>5.64637051217833</v>
          </cell>
          <cell r="DR63">
            <v>5.57250791667699</v>
          </cell>
          <cell r="DS63">
            <v>5.57832424225745</v>
          </cell>
          <cell r="DT63">
            <v>5.48381279986184</v>
          </cell>
          <cell r="DU63">
            <v>5.58567686313421</v>
          </cell>
          <cell r="DV63">
            <v>5.64627387047524</v>
          </cell>
          <cell r="DW63">
            <v>5.6811671677526</v>
          </cell>
          <cell r="DX63">
            <v>5.51590661320431</v>
          </cell>
          <cell r="DY63">
            <v>5.57451671690272</v>
          </cell>
          <cell r="DZ63">
            <v>5.50659489680998</v>
          </cell>
          <cell r="EA63">
            <v>5.49290013779432</v>
          </cell>
          <cell r="EB63">
            <v>5.56054035261326</v>
          </cell>
          <cell r="EC63">
            <v>5.48265149080723</v>
          </cell>
          <cell r="ED63">
            <v>5.62648119165739</v>
          </cell>
          <cell r="EE63">
            <v>5.66662672839483</v>
          </cell>
          <cell r="EF63">
            <v>5.66662672839483</v>
          </cell>
          <cell r="EG63">
            <v>5.66662672839483</v>
          </cell>
          <cell r="EH63">
            <v>5.66662672839483</v>
          </cell>
          <cell r="EI63">
            <v>5.66662672839483</v>
          </cell>
          <cell r="EJ63">
            <v>5.66662672839483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</row>
        <row r="64">
          <cell r="A64">
            <v>40477.3405044257</v>
          </cell>
          <cell r="B64">
            <v>36926.3035636046</v>
          </cell>
          <cell r="C64">
            <v>42669.4765131705</v>
          </cell>
          <cell r="D64">
            <v>7890.70613450902</v>
          </cell>
          <cell r="E64">
            <v>6468.83763934801</v>
          </cell>
          <cell r="F64">
            <v>6010.28707226036</v>
          </cell>
          <cell r="G64">
            <v>7718.89987037039</v>
          </cell>
          <cell r="H64">
            <v>6804.25276534957</v>
          </cell>
          <cell r="I64">
            <v>8286.63419754061</v>
          </cell>
          <cell r="J64">
            <v>7504.78263267799</v>
          </cell>
          <cell r="K64">
            <v>8082.39230359808</v>
          </cell>
          <cell r="L64">
            <v>8428.31582869896</v>
          </cell>
          <cell r="M64">
            <v>8360.63885679432</v>
          </cell>
          <cell r="N64">
            <v>8278.89072977866</v>
          </cell>
          <cell r="O64">
            <v>8848.78435559675</v>
          </cell>
          <cell r="P64">
            <v>9388.17278189978</v>
          </cell>
          <cell r="Q64">
            <v>9151.72061913101</v>
          </cell>
          <cell r="R64">
            <v>9395.36788565358</v>
          </cell>
          <cell r="S64">
            <v>9918.66241238614</v>
          </cell>
          <cell r="T64">
            <v>10668.6071618971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6734.6428557485</v>
          </cell>
          <cell r="AF64">
            <v>6143.81931680119</v>
          </cell>
          <cell r="AG64">
            <v>7099.37168738969</v>
          </cell>
          <cell r="AH64">
            <v>7890.70613450902</v>
          </cell>
          <cell r="AI64">
            <v>6468.83763934801</v>
          </cell>
          <cell r="AJ64">
            <v>6010.28707226036</v>
          </cell>
          <cell r="AK64">
            <v>7718.89987037039</v>
          </cell>
          <cell r="AL64">
            <v>6804.25276534957</v>
          </cell>
          <cell r="AM64">
            <v>8286.63419754061</v>
          </cell>
          <cell r="AN64">
            <v>7504.78263267799</v>
          </cell>
          <cell r="AO64">
            <v>8082.39230359808</v>
          </cell>
          <cell r="AP64">
            <v>8428.31582869896</v>
          </cell>
          <cell r="AQ64">
            <v>8360.63885679432</v>
          </cell>
          <cell r="AR64">
            <v>8278.89072977866</v>
          </cell>
          <cell r="AS64">
            <v>8848.78435559675</v>
          </cell>
          <cell r="AT64">
            <v>9388.17278189978</v>
          </cell>
          <cell r="AU64">
            <v>9151.72061913101</v>
          </cell>
          <cell r="AV64">
            <v>9395.36788565358</v>
          </cell>
          <cell r="AW64">
            <v>9918.66241238614</v>
          </cell>
          <cell r="AX64">
            <v>10668.6071618971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3.36227153458419</v>
          </cell>
          <cell r="CN64">
            <v>3.01614886775173</v>
          </cell>
          <cell r="CO64">
            <v>3.47006115076609</v>
          </cell>
          <cell r="CP64">
            <v>3.96369635069102</v>
          </cell>
          <cell r="CQ64">
            <v>3.24618103308278</v>
          </cell>
          <cell r="CR64">
            <v>2.93652665063211</v>
          </cell>
          <cell r="CS64">
            <v>3.74667320211004</v>
          </cell>
          <cell r="CT64">
            <v>3.32377146699245</v>
          </cell>
          <cell r="CU64">
            <v>4.08673290772788</v>
          </cell>
          <cell r="CV64">
            <v>3.70300967215023</v>
          </cell>
          <cell r="CW64">
            <v>4.01759339977837</v>
          </cell>
          <cell r="CX64">
            <v>4.15600660190317</v>
          </cell>
          <cell r="CY64">
            <v>4.09307106406545</v>
          </cell>
          <cell r="CZ64">
            <v>4.09918604152579</v>
          </cell>
          <cell r="DA64">
            <v>4.35489974212009</v>
          </cell>
          <cell r="DB64">
            <v>4.62035795922806</v>
          </cell>
          <cell r="DC64">
            <v>4.50398881502871</v>
          </cell>
          <cell r="DD64">
            <v>4.62389900557101</v>
          </cell>
          <cell r="DE64">
            <v>4.88143666361995</v>
          </cell>
          <cell r="DF64">
            <v>5.25051947375578</v>
          </cell>
          <cell r="DG64">
            <v>5.0196741569203</v>
          </cell>
          <cell r="DH64">
            <v>5.0196741569203</v>
          </cell>
          <cell r="DI64">
            <v>5.0196741569203</v>
          </cell>
          <cell r="DJ64">
            <v>5.0196741569203</v>
          </cell>
          <cell r="DK64">
            <v>5.0196741569203</v>
          </cell>
          <cell r="DL64">
            <v>5.0196741569203</v>
          </cell>
          <cell r="DM64">
            <v>5.0196741569203</v>
          </cell>
          <cell r="DN64">
            <v>5.0196741569203</v>
          </cell>
          <cell r="DO64">
            <v>5.0196741569203</v>
          </cell>
          <cell r="DP64">
            <v>5.0196741569203</v>
          </cell>
          <cell r="DQ64">
            <v>5.48768180301089</v>
          </cell>
          <cell r="DR64">
            <v>5.58075294950986</v>
          </cell>
          <cell r="DS64">
            <v>5.60518461924358</v>
          </cell>
          <cell r="DT64">
            <v>5.45409412289837</v>
          </cell>
          <cell r="DU64">
            <v>5.4595978064409</v>
          </cell>
          <cell r="DV64">
            <v>5.60748867048642</v>
          </cell>
          <cell r="DW64">
            <v>5.64438629603917</v>
          </cell>
          <cell r="DX64">
            <v>5.60862519681181</v>
          </cell>
          <cell r="DY64">
            <v>5.55531959223256</v>
          </cell>
          <cell r="DZ64">
            <v>5.55252352251286</v>
          </cell>
          <cell r="EA64">
            <v>5.5116430047462</v>
          </cell>
          <cell r="EB64">
            <v>5.55612116507144</v>
          </cell>
          <cell r="EC64">
            <v>5.59625267265138</v>
          </cell>
          <cell r="ED64">
            <v>5.53326738054317</v>
          </cell>
          <cell r="EE64">
            <v>5.56688930754851</v>
          </cell>
          <cell r="EF64">
            <v>5.56688930754851</v>
          </cell>
          <cell r="EG64">
            <v>5.56688930754851</v>
          </cell>
          <cell r="EH64">
            <v>5.56688930754851</v>
          </cell>
          <cell r="EI64">
            <v>5.56688930754851</v>
          </cell>
          <cell r="EJ64">
            <v>5.56688930754851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</row>
        <row r="65">
          <cell r="A65">
            <v>34370.7533889669</v>
          </cell>
          <cell r="B65">
            <v>37294.428126335</v>
          </cell>
          <cell r="C65">
            <v>33201.5814664576</v>
          </cell>
          <cell r="D65">
            <v>6476.86529176234</v>
          </cell>
          <cell r="E65">
            <v>6760.68953063693</v>
          </cell>
          <cell r="F65">
            <v>6978.30044293656</v>
          </cell>
          <cell r="G65">
            <v>7470.84827486553</v>
          </cell>
          <cell r="H65">
            <v>7866.79912325557</v>
          </cell>
          <cell r="I65">
            <v>8204.31570730305</v>
          </cell>
          <cell r="J65">
            <v>7896.88141679938</v>
          </cell>
          <cell r="K65">
            <v>8661.42465101067</v>
          </cell>
          <cell r="L65">
            <v>8445.86446161384</v>
          </cell>
          <cell r="M65">
            <v>8933.72442913788</v>
          </cell>
          <cell r="N65">
            <v>8639.48830371043</v>
          </cell>
          <cell r="O65">
            <v>7627.37919180715</v>
          </cell>
          <cell r="P65">
            <v>8590.53630964311</v>
          </cell>
          <cell r="Q65">
            <v>10073.6506354252</v>
          </cell>
          <cell r="R65">
            <v>10108.1654786537</v>
          </cell>
          <cell r="S65">
            <v>10391.1382986555</v>
          </cell>
          <cell r="T65">
            <v>10035.0348481156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5718.62543025499</v>
          </cell>
          <cell r="AF65">
            <v>6205.06809020188</v>
          </cell>
          <cell r="AG65">
            <v>5524.09794309936</v>
          </cell>
          <cell r="AH65">
            <v>6476.86529176234</v>
          </cell>
          <cell r="AI65">
            <v>6760.68953063693</v>
          </cell>
          <cell r="AJ65">
            <v>6978.30044293656</v>
          </cell>
          <cell r="AK65">
            <v>7470.84827486553</v>
          </cell>
          <cell r="AL65">
            <v>7866.79912325557</v>
          </cell>
          <cell r="AM65">
            <v>8204.31570730305</v>
          </cell>
          <cell r="AN65">
            <v>7896.88141679938</v>
          </cell>
          <cell r="AO65">
            <v>8661.42465101067</v>
          </cell>
          <cell r="AP65">
            <v>8445.86446161384</v>
          </cell>
          <cell r="AQ65">
            <v>8933.72442913788</v>
          </cell>
          <cell r="AR65">
            <v>8639.48830371043</v>
          </cell>
          <cell r="AS65">
            <v>7627.37919180715</v>
          </cell>
          <cell r="AT65">
            <v>8590.53630964311</v>
          </cell>
          <cell r="AU65">
            <v>10073.6506354252</v>
          </cell>
          <cell r="AV65">
            <v>10108.1654786537</v>
          </cell>
          <cell r="AW65">
            <v>10391.1382986555</v>
          </cell>
          <cell r="AX65">
            <v>10035.0348481156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2.81992469308985</v>
          </cell>
          <cell r="CN65">
            <v>3.05659937880148</v>
          </cell>
          <cell r="CO65">
            <v>2.71310930164109</v>
          </cell>
          <cell r="CP65">
            <v>3.18749563079044</v>
          </cell>
          <cell r="CQ65">
            <v>3.31813343026607</v>
          </cell>
          <cell r="CR65">
            <v>3.43073622961016</v>
          </cell>
          <cell r="CS65">
            <v>3.68383566776105</v>
          </cell>
          <cell r="CT65">
            <v>3.8929561172104</v>
          </cell>
          <cell r="CU65">
            <v>4.01753260974836</v>
          </cell>
          <cell r="CV65">
            <v>3.87287008904912</v>
          </cell>
          <cell r="CW65">
            <v>4.28082434262081</v>
          </cell>
          <cell r="CX65">
            <v>4.12916254196305</v>
          </cell>
          <cell r="CY65">
            <v>4.41970139318577</v>
          </cell>
          <cell r="CZ65">
            <v>4.31119640838781</v>
          </cell>
          <cell r="DA65">
            <v>3.72342743238785</v>
          </cell>
          <cell r="DB65">
            <v>4.19360802051203</v>
          </cell>
          <cell r="DC65">
            <v>4.91761405549667</v>
          </cell>
          <cell r="DD65">
            <v>4.93446302955048</v>
          </cell>
          <cell r="DE65">
            <v>5.07260074817166</v>
          </cell>
          <cell r="DF65">
            <v>4.89876313984451</v>
          </cell>
          <cell r="DG65">
            <v>4.34675603578061</v>
          </cell>
          <cell r="DH65">
            <v>4.34675603578061</v>
          </cell>
          <cell r="DI65">
            <v>4.34675603578061</v>
          </cell>
          <cell r="DJ65">
            <v>4.34675603578061</v>
          </cell>
          <cell r="DK65">
            <v>4.34675603578061</v>
          </cell>
          <cell r="DL65">
            <v>4.34675603578061</v>
          </cell>
          <cell r="DM65">
            <v>4.34675603578061</v>
          </cell>
          <cell r="DN65">
            <v>4.34675603578061</v>
          </cell>
          <cell r="DO65">
            <v>4.34675603578061</v>
          </cell>
          <cell r="DP65">
            <v>4.34675603578061</v>
          </cell>
          <cell r="DQ65">
            <v>5.555987707969</v>
          </cell>
          <cell r="DR65">
            <v>5.56179742311019</v>
          </cell>
          <cell r="DS65">
            <v>5.57829163146745</v>
          </cell>
          <cell r="DT65">
            <v>5.56701513388014</v>
          </cell>
          <cell r="DU65">
            <v>5.58218572565145</v>
          </cell>
          <cell r="DV65">
            <v>5.57274884192527</v>
          </cell>
          <cell r="DW65">
            <v>5.55618635340079</v>
          </cell>
          <cell r="DX65">
            <v>5.53637741124437</v>
          </cell>
          <cell r="DY65">
            <v>5.59487114696755</v>
          </cell>
          <cell r="DZ65">
            <v>5.58637161986164</v>
          </cell>
          <cell r="EA65">
            <v>5.54330863671603</v>
          </cell>
          <cell r="EB65">
            <v>5.60388564368606</v>
          </cell>
          <cell r="EC65">
            <v>5.53792104096454</v>
          </cell>
          <cell r="ED65">
            <v>5.4903160809417</v>
          </cell>
          <cell r="EE65">
            <v>5.61228321810505</v>
          </cell>
          <cell r="EF65">
            <v>5.61228321810505</v>
          </cell>
          <cell r="EG65">
            <v>5.61228321810505</v>
          </cell>
          <cell r="EH65">
            <v>5.61228321810505</v>
          </cell>
          <cell r="EI65">
            <v>5.61228321810505</v>
          </cell>
          <cell r="EJ65">
            <v>5.61228321810505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</row>
        <row r="66">
          <cell r="A66">
            <v>37907.8579977779</v>
          </cell>
          <cell r="B66">
            <v>39479.4325382738</v>
          </cell>
          <cell r="C66">
            <v>28116.6423823694</v>
          </cell>
          <cell r="D66">
            <v>5954.84218781345</v>
          </cell>
          <cell r="E66">
            <v>7649.83559843547</v>
          </cell>
          <cell r="F66">
            <v>7497.54350086935</v>
          </cell>
          <cell r="G66">
            <v>7260.19291365039</v>
          </cell>
          <cell r="H66">
            <v>7296.27136388524</v>
          </cell>
          <cell r="I66">
            <v>7897.00749265933</v>
          </cell>
          <cell r="J66">
            <v>7511.97471277761</v>
          </cell>
          <cell r="K66">
            <v>6076.90446230545</v>
          </cell>
          <cell r="L66">
            <v>8030.51499583391</v>
          </cell>
          <cell r="M66">
            <v>8210.18308564304</v>
          </cell>
          <cell r="N66">
            <v>7896.77438009424</v>
          </cell>
          <cell r="O66">
            <v>7938.94800844123</v>
          </cell>
          <cell r="P66">
            <v>8491.64910672393</v>
          </cell>
          <cell r="Q66">
            <v>8912.3579213431</v>
          </cell>
          <cell r="R66">
            <v>9798.99590054983</v>
          </cell>
          <cell r="S66">
            <v>10286.2176795822</v>
          </cell>
          <cell r="T66">
            <v>10108.4688610634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6307.13089990559</v>
          </cell>
          <cell r="AF66">
            <v>6568.6103627243</v>
          </cell>
          <cell r="AG66">
            <v>4678.06289613706</v>
          </cell>
          <cell r="AH66">
            <v>5954.84218781345</v>
          </cell>
          <cell r="AI66">
            <v>7649.83559843547</v>
          </cell>
          <cell r="AJ66">
            <v>7497.54350086935</v>
          </cell>
          <cell r="AK66">
            <v>7260.19291365039</v>
          </cell>
          <cell r="AL66">
            <v>7296.27136388524</v>
          </cell>
          <cell r="AM66">
            <v>7897.00749265933</v>
          </cell>
          <cell r="AN66">
            <v>7511.97471277761</v>
          </cell>
          <cell r="AO66">
            <v>6076.90446230545</v>
          </cell>
          <cell r="AP66">
            <v>8030.51499583391</v>
          </cell>
          <cell r="AQ66">
            <v>8210.18308564304</v>
          </cell>
          <cell r="AR66">
            <v>7896.77438009424</v>
          </cell>
          <cell r="AS66">
            <v>7938.94800844123</v>
          </cell>
          <cell r="AT66">
            <v>8491.64910672393</v>
          </cell>
          <cell r="AU66">
            <v>8912.3579213431</v>
          </cell>
          <cell r="AV66">
            <v>9798.99590054983</v>
          </cell>
          <cell r="AW66">
            <v>10286.2176795822</v>
          </cell>
          <cell r="AX66">
            <v>10108.4688610634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3.10825872587844</v>
          </cell>
          <cell r="CN66">
            <v>3.23300869020757</v>
          </cell>
          <cell r="CO66">
            <v>2.29587990387396</v>
          </cell>
          <cell r="CP66">
            <v>2.98125266989656</v>
          </cell>
          <cell r="CQ66">
            <v>3.70277627999068</v>
          </cell>
          <cell r="CR66">
            <v>3.71509028243982</v>
          </cell>
          <cell r="CS66">
            <v>3.59033635662703</v>
          </cell>
          <cell r="CT66">
            <v>3.72211634554061</v>
          </cell>
          <cell r="CU66">
            <v>3.86355701515478</v>
          </cell>
          <cell r="CV66">
            <v>3.71205841732937</v>
          </cell>
          <cell r="CW66">
            <v>3.02308897147526</v>
          </cell>
          <cell r="CX66">
            <v>3.98972109507632</v>
          </cell>
          <cell r="CY66">
            <v>4.06895701663738</v>
          </cell>
          <cell r="CZ66">
            <v>3.96036569109824</v>
          </cell>
          <cell r="DA66">
            <v>3.86441870968045</v>
          </cell>
          <cell r="DB66">
            <v>4.13345542119356</v>
          </cell>
          <cell r="DC66">
            <v>4.33824263138982</v>
          </cell>
          <cell r="DD66">
            <v>4.76982883045758</v>
          </cell>
          <cell r="DE66">
            <v>5.00699236354215</v>
          </cell>
          <cell r="DF66">
            <v>4.92047008638685</v>
          </cell>
          <cell r="DG66">
            <v>6.03348686975702</v>
          </cell>
          <cell r="DH66">
            <v>6.03348686975702</v>
          </cell>
          <cell r="DI66">
            <v>6.03348686975702</v>
          </cell>
          <cell r="DJ66">
            <v>6.03348686975702</v>
          </cell>
          <cell r="DK66">
            <v>6.03348686975702</v>
          </cell>
          <cell r="DL66">
            <v>6.03348686975702</v>
          </cell>
          <cell r="DM66">
            <v>6.03348686975702</v>
          </cell>
          <cell r="DN66">
            <v>6.03348686975702</v>
          </cell>
          <cell r="DO66">
            <v>6.03348686975702</v>
          </cell>
          <cell r="DP66">
            <v>6.03348686975702</v>
          </cell>
          <cell r="DQ66">
            <v>5.55932186108135</v>
          </cell>
          <cell r="DR66">
            <v>5.56639171094578</v>
          </cell>
          <cell r="DS66">
            <v>5.58243950509866</v>
          </cell>
          <cell r="DT66">
            <v>5.47240973424833</v>
          </cell>
          <cell r="DU66">
            <v>5.66019983643098</v>
          </cell>
          <cell r="DV66">
            <v>5.52912944483945</v>
          </cell>
          <cell r="DW66">
            <v>5.54013259864595</v>
          </cell>
          <cell r="DX66">
            <v>5.37054264371372</v>
          </cell>
          <cell r="DY66">
            <v>5.59992692778295</v>
          </cell>
          <cell r="DZ66">
            <v>5.54429653953389</v>
          </cell>
          <cell r="EA66">
            <v>5.50729848789734</v>
          </cell>
          <cell r="EB66">
            <v>5.51452355269694</v>
          </cell>
          <cell r="EC66">
            <v>5.52811253534007</v>
          </cell>
          <cell r="ED66">
            <v>5.46287893318975</v>
          </cell>
          <cell r="EE66">
            <v>5.62841247880167</v>
          </cell>
          <cell r="EF66">
            <v>5.62841247880167</v>
          </cell>
          <cell r="EG66">
            <v>5.62841247880167</v>
          </cell>
          <cell r="EH66">
            <v>5.62841247880167</v>
          </cell>
          <cell r="EI66">
            <v>5.62841247880167</v>
          </cell>
          <cell r="EJ66">
            <v>5.62841247880167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</row>
        <row r="67">
          <cell r="A67">
            <v>38459.0384227681</v>
          </cell>
          <cell r="B67">
            <v>36733.1643225322</v>
          </cell>
          <cell r="C67">
            <v>37986.5494703124</v>
          </cell>
          <cell r="D67">
            <v>6329.33954513301</v>
          </cell>
          <cell r="E67">
            <v>5594.51656410555</v>
          </cell>
          <cell r="F67">
            <v>5763.50860773415</v>
          </cell>
          <cell r="G67">
            <v>6581.17848983849</v>
          </cell>
          <cell r="H67">
            <v>7600.00691809941</v>
          </cell>
          <cell r="I67">
            <v>7727.09230364797</v>
          </cell>
          <cell r="J67">
            <v>8403.09363267267</v>
          </cell>
          <cell r="K67">
            <v>8963.55808140301</v>
          </cell>
          <cell r="L67">
            <v>8898.85915547107</v>
          </cell>
          <cell r="M67">
            <v>9556.08929605671</v>
          </cell>
          <cell r="N67">
            <v>8929.07035452565</v>
          </cell>
          <cell r="O67">
            <v>8895.30299654426</v>
          </cell>
          <cell r="P67">
            <v>9341.99138382041</v>
          </cell>
          <cell r="Q67">
            <v>9085.52758030224</v>
          </cell>
          <cell r="R67">
            <v>9239.92658226158</v>
          </cell>
          <cell r="S67">
            <v>10407.7387397231</v>
          </cell>
          <cell r="T67">
            <v>11158.6586990356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6398.83661142541</v>
          </cell>
          <cell r="AF67">
            <v>6111.68470039994</v>
          </cell>
          <cell r="AG67">
            <v>6320.22363170834</v>
          </cell>
          <cell r="AH67">
            <v>6329.33954513301</v>
          </cell>
          <cell r="AI67">
            <v>5594.51656410555</v>
          </cell>
          <cell r="AJ67">
            <v>5763.50860773415</v>
          </cell>
          <cell r="AK67">
            <v>6581.17848983849</v>
          </cell>
          <cell r="AL67">
            <v>7600.00691809941</v>
          </cell>
          <cell r="AM67">
            <v>7727.09230364797</v>
          </cell>
          <cell r="AN67">
            <v>8403.09363267267</v>
          </cell>
          <cell r="AO67">
            <v>8963.55808140301</v>
          </cell>
          <cell r="AP67">
            <v>8898.85915547107</v>
          </cell>
          <cell r="AQ67">
            <v>9556.08929605671</v>
          </cell>
          <cell r="AR67">
            <v>8929.07035452565</v>
          </cell>
          <cell r="AS67">
            <v>8895.30299654426</v>
          </cell>
          <cell r="AT67">
            <v>9341.99138382041</v>
          </cell>
          <cell r="AU67">
            <v>9085.52758030224</v>
          </cell>
          <cell r="AV67">
            <v>9239.92658226158</v>
          </cell>
          <cell r="AW67">
            <v>10407.7387397231</v>
          </cell>
          <cell r="AX67">
            <v>11158.6586990356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3.12773787687006</v>
          </cell>
          <cell r="CN67">
            <v>3.03048710399386</v>
          </cell>
          <cell r="CO67">
            <v>3.14458530076374</v>
          </cell>
          <cell r="CP67">
            <v>3.15051207585178</v>
          </cell>
          <cell r="CQ67">
            <v>2.74758082551488</v>
          </cell>
          <cell r="CR67">
            <v>2.84933761980186</v>
          </cell>
          <cell r="CS67">
            <v>3.25990406101246</v>
          </cell>
          <cell r="CT67">
            <v>3.79920929872098</v>
          </cell>
          <cell r="CU67">
            <v>3.80787599752821</v>
          </cell>
          <cell r="CV67">
            <v>4.20739764843203</v>
          </cell>
          <cell r="CW67">
            <v>4.40817812226587</v>
          </cell>
          <cell r="CX67">
            <v>4.48723967550306</v>
          </cell>
          <cell r="CY67">
            <v>4.71814319752171</v>
          </cell>
          <cell r="CZ67">
            <v>4.35490833264321</v>
          </cell>
          <cell r="DA67">
            <v>4.40490450880858</v>
          </cell>
          <cell r="DB67">
            <v>4.62610211072383</v>
          </cell>
          <cell r="DC67">
            <v>4.49910266338603</v>
          </cell>
          <cell r="DD67">
            <v>4.57556018935794</v>
          </cell>
          <cell r="DE67">
            <v>5.15385426656276</v>
          </cell>
          <cell r="DF67">
            <v>5.52570564878265</v>
          </cell>
          <cell r="DG67">
            <v>5.15741586338538</v>
          </cell>
          <cell r="DH67">
            <v>5.15741586338538</v>
          </cell>
          <cell r="DI67">
            <v>5.15741586338538</v>
          </cell>
          <cell r="DJ67">
            <v>5.15741586338538</v>
          </cell>
          <cell r="DK67">
            <v>5.15741586338538</v>
          </cell>
          <cell r="DL67">
            <v>5.15741586338538</v>
          </cell>
          <cell r="DM67">
            <v>5.15741586338538</v>
          </cell>
          <cell r="DN67">
            <v>5.15741586338538</v>
          </cell>
          <cell r="DO67">
            <v>5.15741586338538</v>
          </cell>
          <cell r="DP67">
            <v>5.15741586338538</v>
          </cell>
          <cell r="DQ67">
            <v>5.60502826628428</v>
          </cell>
          <cell r="DR67">
            <v>5.52529711242265</v>
          </cell>
          <cell r="DS67">
            <v>5.50650706742064</v>
          </cell>
          <cell r="DT67">
            <v>5.50407548694997</v>
          </cell>
          <cell r="DU67">
            <v>5.57852293153662</v>
          </cell>
          <cell r="DV67">
            <v>5.54179133844989</v>
          </cell>
          <cell r="DW67">
            <v>5.53102964446064</v>
          </cell>
          <cell r="DX67">
            <v>5.48059744140077</v>
          </cell>
          <cell r="DY67">
            <v>5.5595602152348</v>
          </cell>
          <cell r="DZ67">
            <v>5.47183229630534</v>
          </cell>
          <cell r="EA67">
            <v>5.57093944313753</v>
          </cell>
          <cell r="EB67">
            <v>5.43328143925213</v>
          </cell>
          <cell r="EC67">
            <v>5.54901906713874</v>
          </cell>
          <cell r="ED67">
            <v>5.61738722888509</v>
          </cell>
          <cell r="EE67">
            <v>5.53262689179358</v>
          </cell>
          <cell r="EF67">
            <v>5.53262689179358</v>
          </cell>
          <cell r="EG67">
            <v>5.53262689179358</v>
          </cell>
          <cell r="EH67">
            <v>5.53262689179358</v>
          </cell>
          <cell r="EI67">
            <v>5.53262689179358</v>
          </cell>
          <cell r="EJ67">
            <v>5.53262689179358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</row>
        <row r="68">
          <cell r="A68">
            <v>35025.284683286</v>
          </cell>
          <cell r="B68">
            <v>35926.9117140472</v>
          </cell>
          <cell r="C68">
            <v>43078.1635503423</v>
          </cell>
          <cell r="D68">
            <v>6128.67370946721</v>
          </cell>
          <cell r="E68">
            <v>6682.9847110907</v>
          </cell>
          <cell r="F68">
            <v>8241.56800388383</v>
          </cell>
          <cell r="G68">
            <v>7360.98339145504</v>
          </cell>
          <cell r="H68">
            <v>7721.37340865055</v>
          </cell>
          <cell r="I68">
            <v>8193.16540929872</v>
          </cell>
          <cell r="J68">
            <v>8597.35104205577</v>
          </cell>
          <cell r="K68">
            <v>8485.13012297771</v>
          </cell>
          <cell r="L68">
            <v>9397.25363014584</v>
          </cell>
          <cell r="M68">
            <v>8971.26185184903</v>
          </cell>
          <cell r="N68">
            <v>8792.14691690991</v>
          </cell>
          <cell r="O68">
            <v>9115.86558069032</v>
          </cell>
          <cell r="P68">
            <v>9382.87863005114</v>
          </cell>
          <cell r="Q68">
            <v>9981.8887526087</v>
          </cell>
          <cell r="R68">
            <v>10361.9898613889</v>
          </cell>
          <cell r="S68">
            <v>9215.26498385725</v>
          </cell>
          <cell r="T68">
            <v>10541.6402306368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5827.5267179932</v>
          </cell>
          <cell r="AF68">
            <v>5977.53993441491</v>
          </cell>
          <cell r="AG68">
            <v>7167.36926827881</v>
          </cell>
          <cell r="AH68">
            <v>6128.67370946721</v>
          </cell>
          <cell r="AI68">
            <v>6682.9847110907</v>
          </cell>
          <cell r="AJ68">
            <v>8241.56800388383</v>
          </cell>
          <cell r="AK68">
            <v>7360.98339145504</v>
          </cell>
          <cell r="AL68">
            <v>7721.37340865055</v>
          </cell>
          <cell r="AM68">
            <v>8193.16540929872</v>
          </cell>
          <cell r="AN68">
            <v>8597.35104205577</v>
          </cell>
          <cell r="AO68">
            <v>8485.13012297771</v>
          </cell>
          <cell r="AP68">
            <v>9397.25363014584</v>
          </cell>
          <cell r="AQ68">
            <v>8971.26185184903</v>
          </cell>
          <cell r="AR68">
            <v>8792.14691690991</v>
          </cell>
          <cell r="AS68">
            <v>9115.86558069032</v>
          </cell>
          <cell r="AT68">
            <v>9382.87863005114</v>
          </cell>
          <cell r="AU68">
            <v>9981.8887526087</v>
          </cell>
          <cell r="AV68">
            <v>10361.9898613889</v>
          </cell>
          <cell r="AW68">
            <v>9215.26498385725</v>
          </cell>
          <cell r="AX68">
            <v>10541.6402306368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2.89179155676522</v>
          </cell>
          <cell r="CN68">
            <v>2.91574202608187</v>
          </cell>
          <cell r="CO68">
            <v>3.57781235969594</v>
          </cell>
          <cell r="CP68">
            <v>3.04775093107486</v>
          </cell>
          <cell r="CQ68">
            <v>3.29096116720122</v>
          </cell>
          <cell r="CR68">
            <v>4.05331293156795</v>
          </cell>
          <cell r="CS68">
            <v>3.61431273418085</v>
          </cell>
          <cell r="CT68">
            <v>3.7917419051077</v>
          </cell>
          <cell r="CU68">
            <v>3.98099900945858</v>
          </cell>
          <cell r="CV68">
            <v>4.21963345835599</v>
          </cell>
          <cell r="CW68">
            <v>4.16862568076947</v>
          </cell>
          <cell r="CX68">
            <v>4.58718363490981</v>
          </cell>
          <cell r="CY68">
            <v>4.44116112015461</v>
          </cell>
          <cell r="CZ68">
            <v>4.35805027611507</v>
          </cell>
          <cell r="DA68">
            <v>4.51792790183921</v>
          </cell>
          <cell r="DB68">
            <v>4.65026264231825</v>
          </cell>
          <cell r="DC68">
            <v>4.94713895343011</v>
          </cell>
          <cell r="DD68">
            <v>5.13552143775673</v>
          </cell>
          <cell r="DE68">
            <v>4.56719139009701</v>
          </cell>
          <cell r="DF68">
            <v>5.22455822846153</v>
          </cell>
          <cell r="DG68">
            <v>4.49442348409186</v>
          </cell>
          <cell r="DH68">
            <v>4.49442348409186</v>
          </cell>
          <cell r="DI68">
            <v>4.49442348409186</v>
          </cell>
          <cell r="DJ68">
            <v>4.49442348409186</v>
          </cell>
          <cell r="DK68">
            <v>4.49442348409186</v>
          </cell>
          <cell r="DL68">
            <v>4.49442348409186</v>
          </cell>
          <cell r="DM68">
            <v>4.49442348409186</v>
          </cell>
          <cell r="DN68">
            <v>4.49442348409186</v>
          </cell>
          <cell r="DO68">
            <v>4.49442348409186</v>
          </cell>
          <cell r="DP68">
            <v>4.49442348409186</v>
          </cell>
          <cell r="DQ68">
            <v>5.52108487462991</v>
          </cell>
          <cell r="DR68">
            <v>5.61669091148298</v>
          </cell>
          <cell r="DS68">
            <v>5.48844549632545</v>
          </cell>
          <cell r="DT68">
            <v>5.50927134630746</v>
          </cell>
          <cell r="DU68">
            <v>5.56358650966533</v>
          </cell>
          <cell r="DV68">
            <v>5.5706625044789</v>
          </cell>
          <cell r="DW68">
            <v>5.57978217935782</v>
          </cell>
          <cell r="DX68">
            <v>5.57908429010864</v>
          </cell>
          <cell r="DY68">
            <v>5.63854159855202</v>
          </cell>
          <cell r="DZ68">
            <v>5.58209300619399</v>
          </cell>
          <cell r="EA68">
            <v>5.57664170976453</v>
          </cell>
          <cell r="EB68">
            <v>5.61257242039105</v>
          </cell>
          <cell r="EC68">
            <v>5.53431837511252</v>
          </cell>
          <cell r="ED68">
            <v>5.5272592601735</v>
          </cell>
          <cell r="EE68">
            <v>5.52797094958178</v>
          </cell>
          <cell r="EF68">
            <v>5.52797094958178</v>
          </cell>
          <cell r="EG68">
            <v>5.52797094958178</v>
          </cell>
          <cell r="EH68">
            <v>5.52797094958178</v>
          </cell>
          <cell r="EI68">
            <v>5.52797094958178</v>
          </cell>
          <cell r="EJ68">
            <v>5.52797094958178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</row>
        <row r="69">
          <cell r="A69">
            <v>33307.8053225228</v>
          </cell>
          <cell r="B69">
            <v>36431.8692883772</v>
          </cell>
          <cell r="C69">
            <v>36256.764728834</v>
          </cell>
          <cell r="D69">
            <v>7454.89874514614</v>
          </cell>
          <cell r="E69">
            <v>6716.25661041434</v>
          </cell>
          <cell r="F69">
            <v>6071.51204169204</v>
          </cell>
          <cell r="G69">
            <v>5531.50924732889</v>
          </cell>
          <cell r="H69">
            <v>6163.5328499002</v>
          </cell>
          <cell r="I69">
            <v>7414.38599069684</v>
          </cell>
          <cell r="J69">
            <v>8286.82787015988</v>
          </cell>
          <cell r="K69">
            <v>9248.86359598469</v>
          </cell>
          <cell r="L69">
            <v>7573.13311704904</v>
          </cell>
          <cell r="M69">
            <v>9861.01489876179</v>
          </cell>
          <cell r="N69">
            <v>8569.99732408666</v>
          </cell>
          <cell r="O69">
            <v>9702.12657021066</v>
          </cell>
          <cell r="P69">
            <v>9398.08922421967</v>
          </cell>
          <cell r="Q69">
            <v>8468.7045135637</v>
          </cell>
          <cell r="R69">
            <v>9439.06932866666</v>
          </cell>
          <cell r="S69">
            <v>9220.58584951786</v>
          </cell>
          <cell r="T69">
            <v>10885.8535312762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5541.77152847934</v>
          </cell>
          <cell r="AF69">
            <v>6061.5550618427</v>
          </cell>
          <cell r="AG69">
            <v>6032.42106597637</v>
          </cell>
          <cell r="AH69">
            <v>7454.89874514614</v>
          </cell>
          <cell r="AI69">
            <v>6716.25661041434</v>
          </cell>
          <cell r="AJ69">
            <v>6071.51204169204</v>
          </cell>
          <cell r="AK69">
            <v>5531.50924732889</v>
          </cell>
          <cell r="AL69">
            <v>6163.5328499002</v>
          </cell>
          <cell r="AM69">
            <v>7414.38599069684</v>
          </cell>
          <cell r="AN69">
            <v>8286.82787015988</v>
          </cell>
          <cell r="AO69">
            <v>9248.86359598469</v>
          </cell>
          <cell r="AP69">
            <v>7573.13311704904</v>
          </cell>
          <cell r="AQ69">
            <v>9861.01489876179</v>
          </cell>
          <cell r="AR69">
            <v>8569.99732408666</v>
          </cell>
          <cell r="AS69">
            <v>9702.12657021066</v>
          </cell>
          <cell r="AT69">
            <v>9398.08922421967</v>
          </cell>
          <cell r="AU69">
            <v>8468.7045135637</v>
          </cell>
          <cell r="AV69">
            <v>9439.06932866666</v>
          </cell>
          <cell r="AW69">
            <v>9220.58584951786</v>
          </cell>
          <cell r="AX69">
            <v>10885.8535312762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2.73301191795634</v>
          </cell>
          <cell r="CN69">
            <v>3.04932650811412</v>
          </cell>
          <cell r="CO69">
            <v>3.0113815116204</v>
          </cell>
          <cell r="CP69">
            <v>3.65698690579965</v>
          </cell>
          <cell r="CQ69">
            <v>3.31031802144866</v>
          </cell>
          <cell r="CR69">
            <v>2.99026443757812</v>
          </cell>
          <cell r="CS69">
            <v>2.76968039128536</v>
          </cell>
          <cell r="CT69">
            <v>3.08742715641403</v>
          </cell>
          <cell r="CU69">
            <v>3.66444645086371</v>
          </cell>
          <cell r="CV69">
            <v>4.13878889864035</v>
          </cell>
          <cell r="CW69">
            <v>4.48341920688039</v>
          </cell>
          <cell r="CX69">
            <v>3.76543587644685</v>
          </cell>
          <cell r="CY69">
            <v>4.92089249425766</v>
          </cell>
          <cell r="CZ69">
            <v>4.25336605096273</v>
          </cell>
          <cell r="DA69">
            <v>4.80316340216276</v>
          </cell>
          <cell r="DB69">
            <v>4.65264577671367</v>
          </cell>
          <cell r="DC69">
            <v>4.19254184007172</v>
          </cell>
          <cell r="DD69">
            <v>4.6729335081169</v>
          </cell>
          <cell r="DE69">
            <v>4.56477043237979</v>
          </cell>
          <cell r="DF69">
            <v>5.38918276362938</v>
          </cell>
          <cell r="DG69">
            <v>4.74897746363969</v>
          </cell>
          <cell r="DH69">
            <v>4.74897746363969</v>
          </cell>
          <cell r="DI69">
            <v>4.74897746363969</v>
          </cell>
          <cell r="DJ69">
            <v>4.74897746363969</v>
          </cell>
          <cell r="DK69">
            <v>4.74897746363969</v>
          </cell>
          <cell r="DL69">
            <v>4.74897746363969</v>
          </cell>
          <cell r="DM69">
            <v>4.74897746363969</v>
          </cell>
          <cell r="DN69">
            <v>4.74897746363969</v>
          </cell>
          <cell r="DO69">
            <v>4.74897746363969</v>
          </cell>
          <cell r="DP69">
            <v>4.74897746363969</v>
          </cell>
          <cell r="DQ69">
            <v>5.55538583447424</v>
          </cell>
          <cell r="DR69">
            <v>5.44612068443363</v>
          </cell>
          <cell r="DS69">
            <v>5.48823884947805</v>
          </cell>
          <cell r="DT69">
            <v>5.58502960218338</v>
          </cell>
          <cell r="DU69">
            <v>5.55859072240393</v>
          </cell>
          <cell r="DV69">
            <v>5.56281222397575</v>
          </cell>
          <cell r="DW69">
            <v>5.47168543467303</v>
          </cell>
          <cell r="DX69">
            <v>5.46940559698992</v>
          </cell>
          <cell r="DY69">
            <v>5.54337102431771</v>
          </cell>
          <cell r="DZ69">
            <v>5.48557526282544</v>
          </cell>
          <cell r="EA69">
            <v>5.65179189108164</v>
          </cell>
          <cell r="EB69">
            <v>5.5102013659311</v>
          </cell>
          <cell r="EC69">
            <v>5.49015838208541</v>
          </cell>
          <cell r="ED69">
            <v>5.52020316196641</v>
          </cell>
          <cell r="EE69">
            <v>5.53409627362245</v>
          </cell>
          <cell r="EF69">
            <v>5.53409627362245</v>
          </cell>
          <cell r="EG69">
            <v>5.53409627362245</v>
          </cell>
          <cell r="EH69">
            <v>5.53409627362245</v>
          </cell>
          <cell r="EI69">
            <v>5.53409627362245</v>
          </cell>
          <cell r="EJ69">
            <v>5.53409627362245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</row>
        <row r="70">
          <cell r="A70">
            <v>35821.1039382195</v>
          </cell>
          <cell r="B70">
            <v>37517.5475315872</v>
          </cell>
          <cell r="C70">
            <v>38893.9434769377</v>
          </cell>
          <cell r="D70">
            <v>6295.01657662417</v>
          </cell>
          <cell r="E70">
            <v>7267.63758630137</v>
          </cell>
          <cell r="F70">
            <v>6974.44246741558</v>
          </cell>
          <cell r="G70">
            <v>7079.62342273837</v>
          </cell>
          <cell r="H70">
            <v>7717.31363838517</v>
          </cell>
          <cell r="I70">
            <v>6864.40840044805</v>
          </cell>
          <cell r="J70">
            <v>7798.68543612891</v>
          </cell>
          <cell r="K70">
            <v>8224.79951155503</v>
          </cell>
          <cell r="L70">
            <v>8465.41452741453</v>
          </cell>
          <cell r="M70">
            <v>9478.31136784396</v>
          </cell>
          <cell r="N70">
            <v>8198.10219020666</v>
          </cell>
          <cell r="O70">
            <v>8423.56789384695</v>
          </cell>
          <cell r="P70">
            <v>9447.16061013802</v>
          </cell>
          <cell r="Q70">
            <v>9024.02510458514</v>
          </cell>
          <cell r="R70">
            <v>9584.47870434204</v>
          </cell>
          <cell r="S70">
            <v>8965.04299077263</v>
          </cell>
          <cell r="T70">
            <v>10668.549493506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5959.93557670069</v>
          </cell>
          <cell r="AF70">
            <v>6242.19082331218</v>
          </cell>
          <cell r="AG70">
            <v>6471.19636084305</v>
          </cell>
          <cell r="AH70">
            <v>6295.01657662417</v>
          </cell>
          <cell r="AI70">
            <v>7267.63758630137</v>
          </cell>
          <cell r="AJ70">
            <v>6974.44246741558</v>
          </cell>
          <cell r="AK70">
            <v>7079.62342273837</v>
          </cell>
          <cell r="AL70">
            <v>7717.31363838517</v>
          </cell>
          <cell r="AM70">
            <v>6864.40840044805</v>
          </cell>
          <cell r="AN70">
            <v>7798.68543612891</v>
          </cell>
          <cell r="AO70">
            <v>8224.79951155503</v>
          </cell>
          <cell r="AP70">
            <v>8465.41452741453</v>
          </cell>
          <cell r="AQ70">
            <v>9478.31136784396</v>
          </cell>
          <cell r="AR70">
            <v>8198.10219020666</v>
          </cell>
          <cell r="AS70">
            <v>8423.56789384695</v>
          </cell>
          <cell r="AT70">
            <v>9447.16061013802</v>
          </cell>
          <cell r="AU70">
            <v>9024.02510458514</v>
          </cell>
          <cell r="AV70">
            <v>9584.47870434204</v>
          </cell>
          <cell r="AW70">
            <v>8965.04299077263</v>
          </cell>
          <cell r="AX70">
            <v>10668.549493506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2.92663089879506</v>
          </cell>
          <cell r="CN70">
            <v>3.12802644766726</v>
          </cell>
          <cell r="CO70">
            <v>3.13247810770234</v>
          </cell>
          <cell r="CP70">
            <v>3.08566619632925</v>
          </cell>
          <cell r="CQ70">
            <v>3.59437038864802</v>
          </cell>
          <cell r="CR70">
            <v>3.44744851855036</v>
          </cell>
          <cell r="CS70">
            <v>3.50176787344477</v>
          </cell>
          <cell r="CT70">
            <v>3.82669161523851</v>
          </cell>
          <cell r="CU70">
            <v>3.39640543939241</v>
          </cell>
          <cell r="CV70">
            <v>3.81886186763204</v>
          </cell>
          <cell r="CW70">
            <v>4.00634492597101</v>
          </cell>
          <cell r="CX70">
            <v>4.21765792266848</v>
          </cell>
          <cell r="CY70">
            <v>4.61766189183332</v>
          </cell>
          <cell r="CZ70">
            <v>4.03482721773302</v>
          </cell>
          <cell r="DA70">
            <v>4.14876088846115</v>
          </cell>
          <cell r="DB70">
            <v>4.65289897823236</v>
          </cell>
          <cell r="DC70">
            <v>4.44449702100004</v>
          </cell>
          <cell r="DD70">
            <v>4.72053064520424</v>
          </cell>
          <cell r="DE70">
            <v>4.41544725372947</v>
          </cell>
          <cell r="DF70">
            <v>5.25445528937931</v>
          </cell>
          <cell r="DG70">
            <v>5.34881717533551</v>
          </cell>
          <cell r="DH70">
            <v>5.34881717533551</v>
          </cell>
          <cell r="DI70">
            <v>5.34881717533551</v>
          </cell>
          <cell r="DJ70">
            <v>5.34881717533551</v>
          </cell>
          <cell r="DK70">
            <v>5.34881717533551</v>
          </cell>
          <cell r="DL70">
            <v>5.34881717533551</v>
          </cell>
          <cell r="DM70">
            <v>5.34881717533551</v>
          </cell>
          <cell r="DN70">
            <v>5.34881717533551</v>
          </cell>
          <cell r="DO70">
            <v>5.34881717533551</v>
          </cell>
          <cell r="DP70">
            <v>5.34881717533551</v>
          </cell>
          <cell r="DQ70">
            <v>5.57931327377856</v>
          </cell>
          <cell r="DR70">
            <v>5.46731076374451</v>
          </cell>
          <cell r="DS70">
            <v>5.65983368075459</v>
          </cell>
          <cell r="DT70">
            <v>5.58926975911758</v>
          </cell>
          <cell r="DU70">
            <v>5.53958932996047</v>
          </cell>
          <cell r="DV70">
            <v>5.54266770098081</v>
          </cell>
          <cell r="DW70">
            <v>5.53898181045537</v>
          </cell>
          <cell r="DX70">
            <v>5.52522313333939</v>
          </cell>
          <cell r="DY70">
            <v>5.53720652407041</v>
          </cell>
          <cell r="DZ70">
            <v>5.59492912009799</v>
          </cell>
          <cell r="EA70">
            <v>5.62450255989134</v>
          </cell>
          <cell r="EB70">
            <v>5.49900369795531</v>
          </cell>
          <cell r="EC70">
            <v>5.62362012606072</v>
          </cell>
          <cell r="ED70">
            <v>5.5666705744072</v>
          </cell>
          <cell r="EE70">
            <v>5.56268939637072</v>
          </cell>
          <cell r="EF70">
            <v>5.56268939637072</v>
          </cell>
          <cell r="EG70">
            <v>5.56268939637072</v>
          </cell>
          <cell r="EH70">
            <v>5.56268939637072</v>
          </cell>
          <cell r="EI70">
            <v>5.56268939637072</v>
          </cell>
          <cell r="EJ70">
            <v>5.56268939637072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</row>
        <row r="71">
          <cell r="A71">
            <v>32925.2172335045</v>
          </cell>
          <cell r="B71">
            <v>30469.5740864364</v>
          </cell>
          <cell r="C71">
            <v>37833.542960082</v>
          </cell>
          <cell r="D71">
            <v>6918.26201910394</v>
          </cell>
          <cell r="E71">
            <v>6982.12068809562</v>
          </cell>
          <cell r="F71">
            <v>7501.04299970693</v>
          </cell>
          <cell r="G71">
            <v>7892.92576322614</v>
          </cell>
          <cell r="H71">
            <v>7785.14143309955</v>
          </cell>
          <cell r="I71">
            <v>8330.7175159806</v>
          </cell>
          <cell r="J71">
            <v>9592.11153122908</v>
          </cell>
          <cell r="K71">
            <v>9301.57640453064</v>
          </cell>
          <cell r="L71">
            <v>6778.40967586089</v>
          </cell>
          <cell r="M71">
            <v>9069.65786155066</v>
          </cell>
          <cell r="N71">
            <v>8669.9679110565</v>
          </cell>
          <cell r="O71">
            <v>9825.86857875288</v>
          </cell>
          <cell r="P71">
            <v>10110.1414440413</v>
          </cell>
          <cell r="Q71">
            <v>9725.21360821755</v>
          </cell>
          <cell r="R71">
            <v>8897.52321864694</v>
          </cell>
          <cell r="S71">
            <v>9560.87533670179</v>
          </cell>
          <cell r="T71">
            <v>10375.7073142446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5478.11630537693</v>
          </cell>
          <cell r="AF71">
            <v>5069.54500670522</v>
          </cell>
          <cell r="AG71">
            <v>6294.76632181187</v>
          </cell>
          <cell r="AH71">
            <v>6918.26201910394</v>
          </cell>
          <cell r="AI71">
            <v>6982.12068809562</v>
          </cell>
          <cell r="AJ71">
            <v>7501.04299970693</v>
          </cell>
          <cell r="AK71">
            <v>7892.92576322614</v>
          </cell>
          <cell r="AL71">
            <v>7785.14143309955</v>
          </cell>
          <cell r="AM71">
            <v>8330.7175159806</v>
          </cell>
          <cell r="AN71">
            <v>9592.11153122908</v>
          </cell>
          <cell r="AO71">
            <v>9301.57640453064</v>
          </cell>
          <cell r="AP71">
            <v>6778.40967586089</v>
          </cell>
          <cell r="AQ71">
            <v>9069.65786155066</v>
          </cell>
          <cell r="AR71">
            <v>8669.9679110565</v>
          </cell>
          <cell r="AS71">
            <v>9825.86857875288</v>
          </cell>
          <cell r="AT71">
            <v>10110.1414440413</v>
          </cell>
          <cell r="AU71">
            <v>9725.21360821755</v>
          </cell>
          <cell r="AV71">
            <v>8897.52321864694</v>
          </cell>
          <cell r="AW71">
            <v>9560.87533670179</v>
          </cell>
          <cell r="AX71">
            <v>10375.7073142446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2.73075087410768</v>
          </cell>
          <cell r="CN71">
            <v>2.53302737071064</v>
          </cell>
          <cell r="CO71">
            <v>3.12399643037148</v>
          </cell>
          <cell r="CP71">
            <v>3.43458108908529</v>
          </cell>
          <cell r="CQ71">
            <v>3.41440600946703</v>
          </cell>
          <cell r="CR71">
            <v>3.68929394789768</v>
          </cell>
          <cell r="CS71">
            <v>3.94614658909719</v>
          </cell>
          <cell r="CT71">
            <v>3.82222143106671</v>
          </cell>
          <cell r="CU71">
            <v>4.1576560981757</v>
          </cell>
          <cell r="CV71">
            <v>4.72843613993704</v>
          </cell>
          <cell r="CW71">
            <v>4.55783004245376</v>
          </cell>
          <cell r="CX71">
            <v>3.38885045928092</v>
          </cell>
          <cell r="CY71">
            <v>4.52916856236655</v>
          </cell>
          <cell r="CZ71">
            <v>4.28262356148861</v>
          </cell>
          <cell r="DA71">
            <v>4.84522733417566</v>
          </cell>
          <cell r="DB71">
            <v>4.98540493234122</v>
          </cell>
          <cell r="DC71">
            <v>4.79559343050093</v>
          </cell>
          <cell r="DD71">
            <v>4.38745158862306</v>
          </cell>
          <cell r="DE71">
            <v>4.7145566978378</v>
          </cell>
          <cell r="DF71">
            <v>5.11635793695552</v>
          </cell>
          <cell r="DG71">
            <v>5.07092704254071</v>
          </cell>
          <cell r="DH71">
            <v>5.07092704254071</v>
          </cell>
          <cell r="DI71">
            <v>5.07092704254071</v>
          </cell>
          <cell r="DJ71">
            <v>5.07092704254071</v>
          </cell>
          <cell r="DK71">
            <v>5.07092704254071</v>
          </cell>
          <cell r="DL71">
            <v>5.07092704254071</v>
          </cell>
          <cell r="DM71">
            <v>5.07092704254071</v>
          </cell>
          <cell r="DN71">
            <v>5.07092704254071</v>
          </cell>
          <cell r="DO71">
            <v>5.07092704254071</v>
          </cell>
          <cell r="DP71">
            <v>5.07092704254071</v>
          </cell>
          <cell r="DQ71">
            <v>5.496121218987</v>
          </cell>
          <cell r="DR71">
            <v>5.48322713071809</v>
          </cell>
          <cell r="DS71">
            <v>5.52047209804301</v>
          </cell>
          <cell r="DT71">
            <v>5.51861843597961</v>
          </cell>
          <cell r="DU71">
            <v>5.60246722931183</v>
          </cell>
          <cell r="DV71">
            <v>5.57038908505348</v>
          </cell>
          <cell r="DW71">
            <v>5.47989124518873</v>
          </cell>
          <cell r="DX71">
            <v>5.58030323357773</v>
          </cell>
          <cell r="DY71">
            <v>5.48960353297162</v>
          </cell>
          <cell r="DZ71">
            <v>5.55781168277671</v>
          </cell>
          <cell r="EA71">
            <v>5.59120694145</v>
          </cell>
          <cell r="EB71">
            <v>5.48002505169794</v>
          </cell>
          <cell r="EC71">
            <v>5.48630004839009</v>
          </cell>
          <cell r="ED71">
            <v>5.5464451641797</v>
          </cell>
          <cell r="EE71">
            <v>5.55602163331192</v>
          </cell>
          <cell r="EF71">
            <v>5.55602163331192</v>
          </cell>
          <cell r="EG71">
            <v>5.55602163331192</v>
          </cell>
          <cell r="EH71">
            <v>5.55602163331192</v>
          </cell>
          <cell r="EI71">
            <v>5.55602163331192</v>
          </cell>
          <cell r="EJ71">
            <v>5.55602163331192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</row>
        <row r="72">
          <cell r="A72">
            <v>36766.36798041</v>
          </cell>
          <cell r="B72">
            <v>38914.3380233635</v>
          </cell>
          <cell r="C72">
            <v>45654.2598978359</v>
          </cell>
          <cell r="D72">
            <v>6756.23263186587</v>
          </cell>
          <cell r="E72">
            <v>6826.21716027384</v>
          </cell>
          <cell r="F72">
            <v>7647.12087401857</v>
          </cell>
          <cell r="G72">
            <v>6297.93850184578</v>
          </cell>
          <cell r="H72">
            <v>7352.23835861516</v>
          </cell>
          <cell r="I72">
            <v>8068.57739918934</v>
          </cell>
          <cell r="J72">
            <v>8742.9294441498</v>
          </cell>
          <cell r="K72">
            <v>7869.40847374495</v>
          </cell>
          <cell r="L72">
            <v>7312.34575702032</v>
          </cell>
          <cell r="M72">
            <v>8409.79311397967</v>
          </cell>
          <cell r="N72">
            <v>8120.08960044493</v>
          </cell>
          <cell r="O72">
            <v>9558.09968119957</v>
          </cell>
          <cell r="P72">
            <v>9093.93172937122</v>
          </cell>
          <cell r="Q72">
            <v>9053.40096735349</v>
          </cell>
          <cell r="R72">
            <v>10194.0407200806</v>
          </cell>
          <cell r="S72">
            <v>10080.3357549235</v>
          </cell>
          <cell r="T72">
            <v>10271.8134472557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6117.20914381753</v>
          </cell>
          <cell r="AF72">
            <v>6474.58961703703</v>
          </cell>
          <cell r="AG72">
            <v>7595.98163871038</v>
          </cell>
          <cell r="AH72">
            <v>6756.23263186587</v>
          </cell>
          <cell r="AI72">
            <v>6826.21716027384</v>
          </cell>
          <cell r="AJ72">
            <v>7647.12087401857</v>
          </cell>
          <cell r="AK72">
            <v>6297.93850184578</v>
          </cell>
          <cell r="AL72">
            <v>7352.23835861516</v>
          </cell>
          <cell r="AM72">
            <v>8068.57739918934</v>
          </cell>
          <cell r="AN72">
            <v>8742.9294441498</v>
          </cell>
          <cell r="AO72">
            <v>7869.40847374495</v>
          </cell>
          <cell r="AP72">
            <v>7312.34575702032</v>
          </cell>
          <cell r="AQ72">
            <v>8409.79311397967</v>
          </cell>
          <cell r="AR72">
            <v>8120.08960044493</v>
          </cell>
          <cell r="AS72">
            <v>9558.09968119957</v>
          </cell>
          <cell r="AT72">
            <v>9093.93172937122</v>
          </cell>
          <cell r="AU72">
            <v>9053.40096735349</v>
          </cell>
          <cell r="AV72">
            <v>10194.0407200806</v>
          </cell>
          <cell r="AW72">
            <v>10080.3357549235</v>
          </cell>
          <cell r="AX72">
            <v>10271.8134472557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3.01363280256753</v>
          </cell>
          <cell r="CN72">
            <v>3.14493635797531</v>
          </cell>
          <cell r="CO72">
            <v>3.73260920831633</v>
          </cell>
          <cell r="CP72">
            <v>3.32700604441864</v>
          </cell>
          <cell r="CQ72">
            <v>3.34880298275786</v>
          </cell>
          <cell r="CR72">
            <v>3.79881512329343</v>
          </cell>
          <cell r="CS72">
            <v>3.07608139031117</v>
          </cell>
          <cell r="CT72">
            <v>3.66363040235203</v>
          </cell>
          <cell r="CU72">
            <v>4.0661142086156</v>
          </cell>
          <cell r="CV72">
            <v>4.28975348202249</v>
          </cell>
          <cell r="CW72">
            <v>3.9107814128991</v>
          </cell>
          <cell r="CX72">
            <v>3.561702715617</v>
          </cell>
          <cell r="CY72">
            <v>4.2029624360341</v>
          </cell>
          <cell r="CZ72">
            <v>4.10726515898408</v>
          </cell>
          <cell r="DA72">
            <v>4.6468995010021</v>
          </cell>
          <cell r="DB72">
            <v>4.42123311378342</v>
          </cell>
          <cell r="DC72">
            <v>4.40152811131667</v>
          </cell>
          <cell r="DD72">
            <v>4.95607749608576</v>
          </cell>
          <cell r="DE72">
            <v>4.90079709899081</v>
          </cell>
          <cell r="DF72">
            <v>4.99388857351284</v>
          </cell>
          <cell r="DG72">
            <v>5.08471398970025</v>
          </cell>
          <cell r="DH72">
            <v>5.08471398970025</v>
          </cell>
          <cell r="DI72">
            <v>5.08471398970025</v>
          </cell>
          <cell r="DJ72">
            <v>5.08471398970025</v>
          </cell>
          <cell r="DK72">
            <v>5.08471398970025</v>
          </cell>
          <cell r="DL72">
            <v>5.08471398970025</v>
          </cell>
          <cell r="DM72">
            <v>5.08471398970025</v>
          </cell>
          <cell r="DN72">
            <v>5.08471398970025</v>
          </cell>
          <cell r="DO72">
            <v>5.08471398970025</v>
          </cell>
          <cell r="DP72">
            <v>5.08471398970025</v>
          </cell>
          <cell r="DQ72">
            <v>5.56122069419699</v>
          </cell>
          <cell r="DR72">
            <v>5.64036904770067</v>
          </cell>
          <cell r="DS72">
            <v>5.5754319398986</v>
          </cell>
          <cell r="DT72">
            <v>5.56362872250449</v>
          </cell>
          <cell r="DU72">
            <v>5.58467157338301</v>
          </cell>
          <cell r="DV72">
            <v>5.51514496315835</v>
          </cell>
          <cell r="DW72">
            <v>5.60928787086116</v>
          </cell>
          <cell r="DX72">
            <v>5.4981307005736</v>
          </cell>
          <cell r="DY72">
            <v>5.43656433894283</v>
          </cell>
          <cell r="DZ72">
            <v>5.58382467762269</v>
          </cell>
          <cell r="EA72">
            <v>5.51297066735236</v>
          </cell>
          <cell r="EB72">
            <v>5.62478836428267</v>
          </cell>
          <cell r="EC72">
            <v>5.48197359125991</v>
          </cell>
          <cell r="ED72">
            <v>5.41645595353758</v>
          </cell>
          <cell r="EE72">
            <v>5.63527884848657</v>
          </cell>
          <cell r="EF72">
            <v>5.63527884848657</v>
          </cell>
          <cell r="EG72">
            <v>5.63527884848657</v>
          </cell>
          <cell r="EH72">
            <v>5.63527884848657</v>
          </cell>
          <cell r="EI72">
            <v>5.63527884848657</v>
          </cell>
          <cell r="EJ72">
            <v>5.63527884848657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</row>
        <row r="73">
          <cell r="A73">
            <v>36207.455598366</v>
          </cell>
          <cell r="B73">
            <v>38768.5383838019</v>
          </cell>
          <cell r="C73">
            <v>40215.7547840064</v>
          </cell>
          <cell r="D73">
            <v>7083.36058261087</v>
          </cell>
          <cell r="E73">
            <v>6404.91064741453</v>
          </cell>
          <cell r="F73">
            <v>6739.39425695008</v>
          </cell>
          <cell r="G73">
            <v>8106.53207043304</v>
          </cell>
          <cell r="H73">
            <v>7385.51115070703</v>
          </cell>
          <cell r="I73">
            <v>7866.06913156474</v>
          </cell>
          <cell r="J73">
            <v>7778.19371046459</v>
          </cell>
          <cell r="K73">
            <v>7565.29773846286</v>
          </cell>
          <cell r="L73">
            <v>8277.72964288756</v>
          </cell>
          <cell r="M73">
            <v>11366.2761373111</v>
          </cell>
          <cell r="N73">
            <v>9161.13586394729</v>
          </cell>
          <cell r="O73">
            <v>8331.85253691139</v>
          </cell>
          <cell r="P73">
            <v>8898.15386836348</v>
          </cell>
          <cell r="Q73">
            <v>9281.26007377141</v>
          </cell>
          <cell r="R73">
            <v>8393.59754725636</v>
          </cell>
          <cell r="S73">
            <v>9794.24735285192</v>
          </cell>
          <cell r="T73">
            <v>10354.6762280964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6024.2169849006</v>
          </cell>
          <cell r="AF73">
            <v>6450.3313903673</v>
          </cell>
          <cell r="AG73">
            <v>6691.12007531793</v>
          </cell>
          <cell r="AH73">
            <v>7083.36058261087</v>
          </cell>
          <cell r="AI73">
            <v>6404.91064741453</v>
          </cell>
          <cell r="AJ73">
            <v>6739.39425695008</v>
          </cell>
          <cell r="AK73">
            <v>8106.53207043304</v>
          </cell>
          <cell r="AL73">
            <v>7385.51115070703</v>
          </cell>
          <cell r="AM73">
            <v>7866.06913156474</v>
          </cell>
          <cell r="AN73">
            <v>7778.19371046459</v>
          </cell>
          <cell r="AO73">
            <v>7565.29773846286</v>
          </cell>
          <cell r="AP73">
            <v>8277.72964288756</v>
          </cell>
          <cell r="AQ73">
            <v>11366.2761373111</v>
          </cell>
          <cell r="AR73">
            <v>9161.13586394729</v>
          </cell>
          <cell r="AS73">
            <v>8331.85253691139</v>
          </cell>
          <cell r="AT73">
            <v>8898.15386836348</v>
          </cell>
          <cell r="AU73">
            <v>9281.26007377141</v>
          </cell>
          <cell r="AV73">
            <v>8393.59754725636</v>
          </cell>
          <cell r="AW73">
            <v>9794.24735285192</v>
          </cell>
          <cell r="AX73">
            <v>10354.6762280964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2.97378958181063</v>
          </cell>
          <cell r="CN73">
            <v>3.20068616977663</v>
          </cell>
          <cell r="CO73">
            <v>3.27905368868811</v>
          </cell>
          <cell r="CP73">
            <v>3.44611098725045</v>
          </cell>
          <cell r="CQ73">
            <v>3.15370783484574</v>
          </cell>
          <cell r="CR73">
            <v>3.31901772215263</v>
          </cell>
          <cell r="CS73">
            <v>3.9857075178671</v>
          </cell>
          <cell r="CT73">
            <v>3.60233754030053</v>
          </cell>
          <cell r="CU73">
            <v>3.90272948243415</v>
          </cell>
          <cell r="CV73">
            <v>3.88071044230109</v>
          </cell>
          <cell r="CW73">
            <v>3.72330469379901</v>
          </cell>
          <cell r="CX73">
            <v>4.08800076172977</v>
          </cell>
          <cell r="CY73">
            <v>5.60712452955268</v>
          </cell>
          <cell r="CZ73">
            <v>4.57109361895017</v>
          </cell>
          <cell r="DA73">
            <v>4.02258748160455</v>
          </cell>
          <cell r="DB73">
            <v>4.29599566263311</v>
          </cell>
          <cell r="DC73">
            <v>4.48095791672627</v>
          </cell>
          <cell r="DD73">
            <v>4.05239774343586</v>
          </cell>
          <cell r="DE73">
            <v>4.72862627114204</v>
          </cell>
          <cell r="DF73">
            <v>4.99919925210887</v>
          </cell>
          <cell r="DG73">
            <v>4.95747734795021</v>
          </cell>
          <cell r="DH73">
            <v>4.95747734795021</v>
          </cell>
          <cell r="DI73">
            <v>4.95747734795021</v>
          </cell>
          <cell r="DJ73">
            <v>4.95747734795021</v>
          </cell>
          <cell r="DK73">
            <v>4.95747734795021</v>
          </cell>
          <cell r="DL73">
            <v>4.95747734795021</v>
          </cell>
          <cell r="DM73">
            <v>4.95747734795021</v>
          </cell>
          <cell r="DN73">
            <v>4.95747734795021</v>
          </cell>
          <cell r="DO73">
            <v>4.95747734795021</v>
          </cell>
          <cell r="DP73">
            <v>4.95747734795021</v>
          </cell>
          <cell r="DQ73">
            <v>5.55005780139013</v>
          </cell>
          <cell r="DR73">
            <v>5.52136006410156</v>
          </cell>
          <cell r="DS73">
            <v>5.59058727401414</v>
          </cell>
          <cell r="DT73">
            <v>5.63141100835602</v>
          </cell>
          <cell r="DU73">
            <v>5.56414903434888</v>
          </cell>
          <cell r="DV73">
            <v>5.56311999523835</v>
          </cell>
          <cell r="DW73">
            <v>5.57232983246629</v>
          </cell>
          <cell r="DX73">
            <v>5.61698533212317</v>
          </cell>
          <cell r="DY73">
            <v>5.52200054604161</v>
          </cell>
          <cell r="DZ73">
            <v>5.49129342978281</v>
          </cell>
          <cell r="EA73">
            <v>5.56678671868997</v>
          </cell>
          <cell r="EB73">
            <v>5.54762894436957</v>
          </cell>
          <cell r="EC73">
            <v>5.55373478934664</v>
          </cell>
          <cell r="ED73">
            <v>5.49080908405094</v>
          </cell>
          <cell r="EE73">
            <v>5.67470399492883</v>
          </cell>
          <cell r="EF73">
            <v>5.67470399492883</v>
          </cell>
          <cell r="EG73">
            <v>5.67470399492883</v>
          </cell>
          <cell r="EH73">
            <v>5.67470399492883</v>
          </cell>
          <cell r="EI73">
            <v>5.67470399492883</v>
          </cell>
          <cell r="EJ73">
            <v>5.67470399492883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</row>
        <row r="74">
          <cell r="A74">
            <v>37707.3199507512</v>
          </cell>
          <cell r="B74">
            <v>40168.2297506172</v>
          </cell>
          <cell r="C74">
            <v>36922.1928289835</v>
          </cell>
          <cell r="D74">
            <v>5733.2499645053</v>
          </cell>
          <cell r="E74">
            <v>7007.64148800966</v>
          </cell>
          <cell r="F74">
            <v>6398.4716552449</v>
          </cell>
          <cell r="G74">
            <v>7302.77158125072</v>
          </cell>
          <cell r="H74">
            <v>7901.49795281762</v>
          </cell>
          <cell r="I74">
            <v>6891.9560123124</v>
          </cell>
          <cell r="J74">
            <v>7064.43513390923</v>
          </cell>
          <cell r="K74">
            <v>7280.8032648221</v>
          </cell>
          <cell r="L74">
            <v>7604.89385223008</v>
          </cell>
          <cell r="M74">
            <v>8703.23711502882</v>
          </cell>
          <cell r="N74">
            <v>8474.35071568122</v>
          </cell>
          <cell r="O74">
            <v>8832.28507743758</v>
          </cell>
          <cell r="P74">
            <v>9585.66984022735</v>
          </cell>
          <cell r="Q74">
            <v>9257.12598778953</v>
          </cell>
          <cell r="R74">
            <v>9518.18282770857</v>
          </cell>
          <cell r="S74">
            <v>10074.5804906835</v>
          </cell>
          <cell r="T74">
            <v>10488.3900173732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6273.765265976</v>
          </cell>
          <cell r="AF74">
            <v>6683.21283332537</v>
          </cell>
          <cell r="AG74">
            <v>6143.13537044496</v>
          </cell>
          <cell r="AH74">
            <v>5733.2499645053</v>
          </cell>
          <cell r="AI74">
            <v>7007.64148800966</v>
          </cell>
          <cell r="AJ74">
            <v>6398.4716552449</v>
          </cell>
          <cell r="AK74">
            <v>7302.77158125072</v>
          </cell>
          <cell r="AL74">
            <v>7901.49795281762</v>
          </cell>
          <cell r="AM74">
            <v>6891.9560123124</v>
          </cell>
          <cell r="AN74">
            <v>7064.43513390923</v>
          </cell>
          <cell r="AO74">
            <v>7280.8032648221</v>
          </cell>
          <cell r="AP74">
            <v>7604.89385223008</v>
          </cell>
          <cell r="AQ74">
            <v>8703.23711502882</v>
          </cell>
          <cell r="AR74">
            <v>8474.35071568122</v>
          </cell>
          <cell r="AS74">
            <v>8832.28507743758</v>
          </cell>
          <cell r="AT74">
            <v>9585.66984022735</v>
          </cell>
          <cell r="AU74">
            <v>9257.12598778953</v>
          </cell>
          <cell r="AV74">
            <v>9518.18282770857</v>
          </cell>
          <cell r="AW74">
            <v>10074.5804906835</v>
          </cell>
          <cell r="AX74">
            <v>10488.3900173732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3.04260587396886</v>
          </cell>
          <cell r="CN74">
            <v>3.29510350979746</v>
          </cell>
          <cell r="CO74">
            <v>3.01596933870253</v>
          </cell>
          <cell r="CP74">
            <v>2.8507794926987</v>
          </cell>
          <cell r="CQ74">
            <v>3.43487722444974</v>
          </cell>
          <cell r="CR74">
            <v>3.13959097506472</v>
          </cell>
          <cell r="CS74">
            <v>3.62128500687696</v>
          </cell>
          <cell r="CT74">
            <v>3.86697033228391</v>
          </cell>
          <cell r="CU74">
            <v>3.3784048690104</v>
          </cell>
          <cell r="CV74">
            <v>3.46564293403859</v>
          </cell>
          <cell r="CW74">
            <v>3.62155873705096</v>
          </cell>
          <cell r="CX74">
            <v>3.73842149156454</v>
          </cell>
          <cell r="CY74">
            <v>4.33059089495579</v>
          </cell>
          <cell r="CZ74">
            <v>4.10450009862512</v>
          </cell>
          <cell r="DA74">
            <v>4.29001368617366</v>
          </cell>
          <cell r="DB74">
            <v>4.65594740717403</v>
          </cell>
          <cell r="DC74">
            <v>4.49636722932549</v>
          </cell>
          <cell r="DD74">
            <v>4.62316764465435</v>
          </cell>
          <cell r="DE74">
            <v>4.89342087676698</v>
          </cell>
          <cell r="DF74">
            <v>5.09441626101954</v>
          </cell>
          <cell r="DG74">
            <v>5.08473043027087</v>
          </cell>
          <cell r="DH74">
            <v>5.08473043027087</v>
          </cell>
          <cell r="DI74">
            <v>5.08473043027087</v>
          </cell>
          <cell r="DJ74">
            <v>5.08473043027087</v>
          </cell>
          <cell r="DK74">
            <v>5.08473043027087</v>
          </cell>
          <cell r="DL74">
            <v>5.08473043027087</v>
          </cell>
          <cell r="DM74">
            <v>5.08473043027087</v>
          </cell>
          <cell r="DN74">
            <v>5.08473043027087</v>
          </cell>
          <cell r="DO74">
            <v>5.08473043027087</v>
          </cell>
          <cell r="DP74">
            <v>5.08473043027087</v>
          </cell>
          <cell r="DQ74">
            <v>5.64923578700462</v>
          </cell>
          <cell r="DR74">
            <v>5.55678208337145</v>
          </cell>
          <cell r="DS74">
            <v>5.58046384897044</v>
          </cell>
          <cell r="DT74">
            <v>5.50990849680204</v>
          </cell>
          <cell r="DU74">
            <v>5.58943348504824</v>
          </cell>
          <cell r="DV74">
            <v>5.58354877073651</v>
          </cell>
          <cell r="DW74">
            <v>5.52499826312882</v>
          </cell>
          <cell r="DX74">
            <v>5.5981654206214</v>
          </cell>
          <cell r="DY74">
            <v>5.58904926991188</v>
          </cell>
          <cell r="DZ74">
            <v>5.58471174717253</v>
          </cell>
          <cell r="EA74">
            <v>5.50796153074</v>
          </cell>
          <cell r="EB74">
            <v>5.5732949507062</v>
          </cell>
          <cell r="EC74">
            <v>5.50605813964742</v>
          </cell>
          <cell r="ED74">
            <v>5.65657172936153</v>
          </cell>
          <cell r="EE74">
            <v>5.64055107470551</v>
          </cell>
          <cell r="EF74">
            <v>5.64055107470551</v>
          </cell>
          <cell r="EG74">
            <v>5.64055107470551</v>
          </cell>
          <cell r="EH74">
            <v>5.64055107470551</v>
          </cell>
          <cell r="EI74">
            <v>5.64055107470551</v>
          </cell>
          <cell r="EJ74">
            <v>5.64055107470551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</row>
        <row r="75">
          <cell r="A75">
            <v>28960.0419368927</v>
          </cell>
          <cell r="B75">
            <v>42392.8386906519</v>
          </cell>
          <cell r="C75">
            <v>42772.4587975241</v>
          </cell>
          <cell r="D75">
            <v>5394.51694120908</v>
          </cell>
          <cell r="E75">
            <v>7049.08715419705</v>
          </cell>
          <cell r="F75">
            <v>6061.16002283269</v>
          </cell>
          <cell r="G75">
            <v>6536.42895775056</v>
          </cell>
          <cell r="H75">
            <v>7699.73137556732</v>
          </cell>
          <cell r="I75">
            <v>6594.73234699637</v>
          </cell>
          <cell r="J75">
            <v>7981.7231668643</v>
          </cell>
          <cell r="K75">
            <v>7621.99577699029</v>
          </cell>
          <cell r="L75">
            <v>7257.17500024193</v>
          </cell>
          <cell r="M75">
            <v>7581.72792875771</v>
          </cell>
          <cell r="N75">
            <v>8791.82145016449</v>
          </cell>
          <cell r="O75">
            <v>8888.49718769877</v>
          </cell>
          <cell r="P75">
            <v>9474.84309980533</v>
          </cell>
          <cell r="Q75">
            <v>9425.50738231813</v>
          </cell>
          <cell r="R75">
            <v>9135.49494430197</v>
          </cell>
          <cell r="S75">
            <v>9091.72555045238</v>
          </cell>
          <cell r="T75">
            <v>9787.14233729975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4818.38819205887</v>
          </cell>
          <cell r="AF75">
            <v>7053.34452968029</v>
          </cell>
          <cell r="AG75">
            <v>7116.50593823098</v>
          </cell>
          <cell r="AH75">
            <v>5394.51694120908</v>
          </cell>
          <cell r="AI75">
            <v>7049.08715419705</v>
          </cell>
          <cell r="AJ75">
            <v>6061.16002283269</v>
          </cell>
          <cell r="AK75">
            <v>6536.42895775056</v>
          </cell>
          <cell r="AL75">
            <v>7699.73137556732</v>
          </cell>
          <cell r="AM75">
            <v>6594.73234699637</v>
          </cell>
          <cell r="AN75">
            <v>7981.7231668643</v>
          </cell>
          <cell r="AO75">
            <v>7621.99577699029</v>
          </cell>
          <cell r="AP75">
            <v>7257.17500024193</v>
          </cell>
          <cell r="AQ75">
            <v>7581.72792875771</v>
          </cell>
          <cell r="AR75">
            <v>8791.82145016449</v>
          </cell>
          <cell r="AS75">
            <v>8888.49718769877</v>
          </cell>
          <cell r="AT75">
            <v>9474.84309980533</v>
          </cell>
          <cell r="AU75">
            <v>9425.50738231813</v>
          </cell>
          <cell r="AV75">
            <v>9135.49494430197</v>
          </cell>
          <cell r="AW75">
            <v>9091.72555045238</v>
          </cell>
          <cell r="AX75">
            <v>9787.14233729975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2.37228653057724</v>
          </cell>
          <cell r="CN75">
            <v>3.49166345923849</v>
          </cell>
          <cell r="CO75">
            <v>3.55625153824165</v>
          </cell>
          <cell r="CP75">
            <v>2.66681522349486</v>
          </cell>
          <cell r="CQ75">
            <v>3.47633991504524</v>
          </cell>
          <cell r="CR75">
            <v>2.99909842653766</v>
          </cell>
          <cell r="CS75">
            <v>3.22734820554982</v>
          </cell>
          <cell r="CT75">
            <v>3.79188948232991</v>
          </cell>
          <cell r="CU75">
            <v>3.22849702541482</v>
          </cell>
          <cell r="CV75">
            <v>3.97314028552386</v>
          </cell>
          <cell r="CW75">
            <v>3.76142496302373</v>
          </cell>
          <cell r="CX75">
            <v>3.54336097264114</v>
          </cell>
          <cell r="CY75">
            <v>3.79960667582453</v>
          </cell>
          <cell r="CZ75">
            <v>4.31420676345232</v>
          </cell>
          <cell r="DA75">
            <v>4.44751877305991</v>
          </cell>
          <cell r="DB75">
            <v>4.74090745244319</v>
          </cell>
          <cell r="DC75">
            <v>4.71622144252799</v>
          </cell>
          <cell r="DD75">
            <v>4.57110852464545</v>
          </cell>
          <cell r="DE75">
            <v>4.54920772446284</v>
          </cell>
          <cell r="DF75">
            <v>4.89717196963187</v>
          </cell>
          <cell r="DG75">
            <v>5.25009332676221</v>
          </cell>
          <cell r="DH75">
            <v>5.25009332676221</v>
          </cell>
          <cell r="DI75">
            <v>5.25009332676221</v>
          </cell>
          <cell r="DJ75">
            <v>5.25009332676221</v>
          </cell>
          <cell r="DK75">
            <v>5.25009332676221</v>
          </cell>
          <cell r="DL75">
            <v>5.25009332676221</v>
          </cell>
          <cell r="DM75">
            <v>5.25009332676221</v>
          </cell>
          <cell r="DN75">
            <v>5.25009332676221</v>
          </cell>
          <cell r="DO75">
            <v>5.25009332676221</v>
          </cell>
          <cell r="DP75">
            <v>5.25009332676221</v>
          </cell>
          <cell r="DQ75">
            <v>5.56470028798551</v>
          </cell>
          <cell r="DR75">
            <v>5.53439121890049</v>
          </cell>
          <cell r="DS75">
            <v>5.48253584805162</v>
          </cell>
          <cell r="DT75">
            <v>5.54200318749397</v>
          </cell>
          <cell r="DU75">
            <v>5.55543129202139</v>
          </cell>
          <cell r="DV75">
            <v>5.53696995198166</v>
          </cell>
          <cell r="DW75">
            <v>5.54883557683281</v>
          </cell>
          <cell r="DX75">
            <v>5.56323029769509</v>
          </cell>
          <cell r="DY75">
            <v>5.59633777344524</v>
          </cell>
          <cell r="DZ75">
            <v>5.50389191728591</v>
          </cell>
          <cell r="EA75">
            <v>5.55166736441967</v>
          </cell>
          <cell r="EB75">
            <v>5.61124632433919</v>
          </cell>
          <cell r="EC75">
            <v>5.46684410026588</v>
          </cell>
          <cell r="ED75">
            <v>5.58322384066036</v>
          </cell>
          <cell r="EE75">
            <v>5.47542311391557</v>
          </cell>
          <cell r="EF75">
            <v>5.47542311391557</v>
          </cell>
          <cell r="EG75">
            <v>5.47542311391557</v>
          </cell>
          <cell r="EH75">
            <v>5.47542311391557</v>
          </cell>
          <cell r="EI75">
            <v>5.47542311391557</v>
          </cell>
          <cell r="EJ75">
            <v>5.47542311391557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</row>
        <row r="76">
          <cell r="A76">
            <v>35926.6559782015</v>
          </cell>
          <cell r="B76">
            <v>32431.398415026</v>
          </cell>
          <cell r="C76">
            <v>45209.9330349328</v>
          </cell>
          <cell r="D76">
            <v>6250.41743796408</v>
          </cell>
          <cell r="E76">
            <v>6784.85328447205</v>
          </cell>
          <cell r="F76">
            <v>6586.43375434113</v>
          </cell>
          <cell r="G76">
            <v>7421.98012950301</v>
          </cell>
          <cell r="H76">
            <v>8200.59564005942</v>
          </cell>
          <cell r="I76">
            <v>7309.15730267971</v>
          </cell>
          <cell r="J76">
            <v>7840.58772014452</v>
          </cell>
          <cell r="K76">
            <v>7908.68174608847</v>
          </cell>
          <cell r="L76">
            <v>7996.86671317879</v>
          </cell>
          <cell r="M76">
            <v>8583.43947667493</v>
          </cell>
          <cell r="N76">
            <v>8311.72335195968</v>
          </cell>
          <cell r="O76">
            <v>8258.33054360575</v>
          </cell>
          <cell r="P76">
            <v>9511.00255707074</v>
          </cell>
          <cell r="Q76">
            <v>11103.1952704723</v>
          </cell>
          <cell r="R76">
            <v>9024.39889147013</v>
          </cell>
          <cell r="S76">
            <v>9696.008963004</v>
          </cell>
          <cell r="T76">
            <v>12009.2626483412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5977.49738493996</v>
          </cell>
          <cell r="AF76">
            <v>5395.95445046117</v>
          </cell>
          <cell r="AG76">
            <v>7522.05428341537</v>
          </cell>
          <cell r="AH76">
            <v>6250.41743796408</v>
          </cell>
          <cell r="AI76">
            <v>6784.85328447205</v>
          </cell>
          <cell r="AJ76">
            <v>6586.43375434113</v>
          </cell>
          <cell r="AK76">
            <v>7421.98012950301</v>
          </cell>
          <cell r="AL76">
            <v>8200.59564005942</v>
          </cell>
          <cell r="AM76">
            <v>7309.15730267971</v>
          </cell>
          <cell r="AN76">
            <v>7840.58772014452</v>
          </cell>
          <cell r="AO76">
            <v>7908.68174608847</v>
          </cell>
          <cell r="AP76">
            <v>7996.86671317879</v>
          </cell>
          <cell r="AQ76">
            <v>8583.43947667493</v>
          </cell>
          <cell r="AR76">
            <v>8311.72335195968</v>
          </cell>
          <cell r="AS76">
            <v>8258.33054360575</v>
          </cell>
          <cell r="AT76">
            <v>9511.00255707074</v>
          </cell>
          <cell r="AU76">
            <v>11103.1952704723</v>
          </cell>
          <cell r="AV76">
            <v>9024.39889147013</v>
          </cell>
          <cell r="AW76">
            <v>9696.008963004</v>
          </cell>
          <cell r="AX76">
            <v>12009.2626483412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2.90431252844805</v>
          </cell>
          <cell r="CN76">
            <v>2.61166506384105</v>
          </cell>
          <cell r="CO76">
            <v>3.72942463996554</v>
          </cell>
          <cell r="CP76">
            <v>3.08115138251599</v>
          </cell>
          <cell r="CQ76">
            <v>3.35445228720601</v>
          </cell>
          <cell r="CR76">
            <v>3.23690117208991</v>
          </cell>
          <cell r="CS76">
            <v>3.6641724376554</v>
          </cell>
          <cell r="CT76">
            <v>4.05717108174754</v>
          </cell>
          <cell r="CU76">
            <v>3.60169483092818</v>
          </cell>
          <cell r="CV76">
            <v>3.82861570755334</v>
          </cell>
          <cell r="CW76">
            <v>3.90139677453291</v>
          </cell>
          <cell r="CX76">
            <v>3.91564118359222</v>
          </cell>
          <cell r="CY76">
            <v>4.25004228298777</v>
          </cell>
          <cell r="CZ76">
            <v>4.11265610857593</v>
          </cell>
          <cell r="DA76">
            <v>4.09312202918597</v>
          </cell>
          <cell r="DB76">
            <v>4.71399078547816</v>
          </cell>
          <cell r="DC76">
            <v>5.50313806355353</v>
          </cell>
          <cell r="DD76">
            <v>4.47281272017359</v>
          </cell>
          <cell r="DE76">
            <v>4.80568653338598</v>
          </cell>
          <cell r="DF76">
            <v>5.95221724786319</v>
          </cell>
          <cell r="DG76">
            <v>5.58736503300495</v>
          </cell>
          <cell r="DH76">
            <v>5.58736503300495</v>
          </cell>
          <cell r="DI76">
            <v>5.58736503300495</v>
          </cell>
          <cell r="DJ76">
            <v>5.58736503300495</v>
          </cell>
          <cell r="DK76">
            <v>5.58736503300495</v>
          </cell>
          <cell r="DL76">
            <v>5.58736503300495</v>
          </cell>
          <cell r="DM76">
            <v>5.58736503300495</v>
          </cell>
          <cell r="DN76">
            <v>5.58736503300495</v>
          </cell>
          <cell r="DO76">
            <v>5.58736503300495</v>
          </cell>
          <cell r="DP76">
            <v>5.58736503300495</v>
          </cell>
          <cell r="DQ76">
            <v>5.63875443975381</v>
          </cell>
          <cell r="DR76">
            <v>5.66054087687496</v>
          </cell>
          <cell r="DS76">
            <v>5.52588398728405</v>
          </cell>
          <cell r="DT76">
            <v>5.55780265587097</v>
          </cell>
          <cell r="DU76">
            <v>5.54148264574743</v>
          </cell>
          <cell r="DV76">
            <v>5.57478372836617</v>
          </cell>
          <cell r="DW76">
            <v>5.54946375521453</v>
          </cell>
          <cell r="DX76">
            <v>5.53769729265494</v>
          </cell>
          <cell r="DY76">
            <v>5.55990705501603</v>
          </cell>
          <cell r="DZ76">
            <v>5.61066032419814</v>
          </cell>
          <cell r="EA76">
            <v>5.55381123078781</v>
          </cell>
          <cell r="EB76">
            <v>5.59530938726697</v>
          </cell>
          <cell r="EC76">
            <v>5.53318554805144</v>
          </cell>
          <cell r="ED76">
            <v>5.53701651650486</v>
          </cell>
          <cell r="EE76">
            <v>5.52770305205539</v>
          </cell>
          <cell r="EF76">
            <v>5.52770305205539</v>
          </cell>
          <cell r="EG76">
            <v>5.52770305205539</v>
          </cell>
          <cell r="EH76">
            <v>5.52770305205539</v>
          </cell>
          <cell r="EI76">
            <v>5.52770305205539</v>
          </cell>
          <cell r="EJ76">
            <v>5.52770305205539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</row>
        <row r="77">
          <cell r="A77">
            <v>36224.8450706754</v>
          </cell>
          <cell r="B77">
            <v>36305.512778221</v>
          </cell>
          <cell r="C77">
            <v>36383.8774137359</v>
          </cell>
          <cell r="D77">
            <v>8026.9151880277</v>
          </cell>
          <cell r="E77">
            <v>8710.20426220399</v>
          </cell>
          <cell r="F77">
            <v>9083.56044258942</v>
          </cell>
          <cell r="G77">
            <v>7145.19140618691</v>
          </cell>
          <cell r="H77">
            <v>7752.24374113497</v>
          </cell>
          <cell r="I77">
            <v>8234.68661248124</v>
          </cell>
          <cell r="J77">
            <v>8600.45622428843</v>
          </cell>
          <cell r="K77">
            <v>9144.91881119656</v>
          </cell>
          <cell r="L77">
            <v>8074.28222648896</v>
          </cell>
          <cell r="M77">
            <v>7470.1868555106</v>
          </cell>
          <cell r="N77">
            <v>8752.54805940231</v>
          </cell>
          <cell r="O77">
            <v>8165.7744494698</v>
          </cell>
          <cell r="P77">
            <v>8739.05616676341</v>
          </cell>
          <cell r="Q77">
            <v>8267.37608021911</v>
          </cell>
          <cell r="R77">
            <v>9123.80930315454</v>
          </cell>
          <cell r="S77">
            <v>9542.98498663027</v>
          </cell>
          <cell r="T77">
            <v>8824.65851091223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6027.11025515982</v>
          </cell>
          <cell r="AF77">
            <v>6040.53179406385</v>
          </cell>
          <cell r="AG77">
            <v>6053.57014653803</v>
          </cell>
          <cell r="AH77">
            <v>8026.9151880277</v>
          </cell>
          <cell r="AI77">
            <v>8710.20426220399</v>
          </cell>
          <cell r="AJ77">
            <v>9083.56044258942</v>
          </cell>
          <cell r="AK77">
            <v>7145.19140618691</v>
          </cell>
          <cell r="AL77">
            <v>7752.24374113497</v>
          </cell>
          <cell r="AM77">
            <v>8234.68661248124</v>
          </cell>
          <cell r="AN77">
            <v>8600.45622428843</v>
          </cell>
          <cell r="AO77">
            <v>9144.91881119656</v>
          </cell>
          <cell r="AP77">
            <v>8074.28222648896</v>
          </cell>
          <cell r="AQ77">
            <v>7470.1868555106</v>
          </cell>
          <cell r="AR77">
            <v>8752.54805940231</v>
          </cell>
          <cell r="AS77">
            <v>8165.7744494698</v>
          </cell>
          <cell r="AT77">
            <v>8739.05616676341</v>
          </cell>
          <cell r="AU77">
            <v>8267.37608021911</v>
          </cell>
          <cell r="AV77">
            <v>9123.80930315454</v>
          </cell>
          <cell r="AW77">
            <v>9542.98498663027</v>
          </cell>
          <cell r="AX77">
            <v>8824.65851091223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2.95905211164126</v>
          </cell>
          <cell r="CN77">
            <v>2.97553301174364</v>
          </cell>
          <cell r="CO77">
            <v>3.00147316431019</v>
          </cell>
          <cell r="CP77">
            <v>3.92822068939348</v>
          </cell>
          <cell r="CQ77">
            <v>4.36352605408378</v>
          </cell>
          <cell r="CR77">
            <v>4.45986836666514</v>
          </cell>
          <cell r="CS77">
            <v>3.47149722425197</v>
          </cell>
          <cell r="CT77">
            <v>3.81323033516226</v>
          </cell>
          <cell r="CU77">
            <v>4.05253604117367</v>
          </cell>
          <cell r="CV77">
            <v>4.24398458863829</v>
          </cell>
          <cell r="CW77">
            <v>4.49231358658024</v>
          </cell>
          <cell r="CX77">
            <v>3.94282978492907</v>
          </cell>
          <cell r="CY77">
            <v>3.72719258449195</v>
          </cell>
          <cell r="CZ77">
            <v>4.33036751023321</v>
          </cell>
          <cell r="DA77">
            <v>4.00814453208629</v>
          </cell>
          <cell r="DB77">
            <v>4.28953804775761</v>
          </cell>
          <cell r="DC77">
            <v>4.0580153708241</v>
          </cell>
          <cell r="DD77">
            <v>4.47839290645743</v>
          </cell>
          <cell r="DE77">
            <v>4.68414396339678</v>
          </cell>
          <cell r="DF77">
            <v>4.33155568732836</v>
          </cell>
          <cell r="DG77">
            <v>5.22957508848092</v>
          </cell>
          <cell r="DH77">
            <v>5.22957508848092</v>
          </cell>
          <cell r="DI77">
            <v>5.22957508848092</v>
          </cell>
          <cell r="DJ77">
            <v>5.22957508848092</v>
          </cell>
          <cell r="DK77">
            <v>5.22957508848092</v>
          </cell>
          <cell r="DL77">
            <v>5.22957508848092</v>
          </cell>
          <cell r="DM77">
            <v>5.22957508848092</v>
          </cell>
          <cell r="DN77">
            <v>5.22957508848092</v>
          </cell>
          <cell r="DO77">
            <v>5.22957508848092</v>
          </cell>
          <cell r="DP77">
            <v>5.22957508848092</v>
          </cell>
          <cell r="DQ77">
            <v>5.58037851752987</v>
          </cell>
          <cell r="DR77">
            <v>5.56182778352695</v>
          </cell>
          <cell r="DS77">
            <v>5.52566116077768</v>
          </cell>
          <cell r="DT77">
            <v>5.59834851431052</v>
          </cell>
          <cell r="DU77">
            <v>5.46887380190457</v>
          </cell>
          <cell r="DV77">
            <v>5.58009002059566</v>
          </cell>
          <cell r="DW77">
            <v>5.63902708304301</v>
          </cell>
          <cell r="DX77">
            <v>5.56982455333668</v>
          </cell>
          <cell r="DY77">
            <v>5.56707824691936</v>
          </cell>
          <cell r="DZ77">
            <v>5.55206864517246</v>
          </cell>
          <cell r="EA77">
            <v>5.57720907113761</v>
          </cell>
          <cell r="EB77">
            <v>5.61051893566865</v>
          </cell>
          <cell r="EC77">
            <v>5.49106730967406</v>
          </cell>
          <cell r="ED77">
            <v>5.53754009739891</v>
          </cell>
          <cell r="EE77">
            <v>5.58163125455535</v>
          </cell>
          <cell r="EF77">
            <v>5.58163125455535</v>
          </cell>
          <cell r="EG77">
            <v>5.58163125455535</v>
          </cell>
          <cell r="EH77">
            <v>5.58163125455535</v>
          </cell>
          <cell r="EI77">
            <v>5.58163125455535</v>
          </cell>
          <cell r="EJ77">
            <v>5.58163125455535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</row>
        <row r="78">
          <cell r="A78">
            <v>33743.8767192727</v>
          </cell>
          <cell r="B78">
            <v>36601.9665797421</v>
          </cell>
          <cell r="C78">
            <v>39954.6702544032</v>
          </cell>
          <cell r="D78">
            <v>6176.37025457131</v>
          </cell>
          <cell r="E78">
            <v>6275.16499953599</v>
          </cell>
          <cell r="F78">
            <v>6403.38660517691</v>
          </cell>
          <cell r="G78">
            <v>7020.2575185036</v>
          </cell>
          <cell r="H78">
            <v>7598.57274955517</v>
          </cell>
          <cell r="I78">
            <v>7242.7648142122</v>
          </cell>
          <cell r="J78">
            <v>7838.93471110844</v>
          </cell>
          <cell r="K78">
            <v>8638.60494679047</v>
          </cell>
          <cell r="L78">
            <v>8534.7185430042</v>
          </cell>
          <cell r="M78">
            <v>8315.18752188416</v>
          </cell>
          <cell r="N78">
            <v>8469.43589546954</v>
          </cell>
          <cell r="O78">
            <v>9367.47735214412</v>
          </cell>
          <cell r="P78">
            <v>9291.74263660924</v>
          </cell>
          <cell r="Q78">
            <v>10159.3804162</v>
          </cell>
          <cell r="R78">
            <v>9760.72461278796</v>
          </cell>
          <cell r="S78">
            <v>10819.5803500355</v>
          </cell>
          <cell r="T78">
            <v>9953.58400828554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5614.32533463656</v>
          </cell>
          <cell r="AF78">
            <v>6089.85594559142</v>
          </cell>
          <cell r="AG78">
            <v>6647.6806832994</v>
          </cell>
          <cell r="AH78">
            <v>6176.37025457131</v>
          </cell>
          <cell r="AI78">
            <v>6275.16499953599</v>
          </cell>
          <cell r="AJ78">
            <v>6403.38660517691</v>
          </cell>
          <cell r="AK78">
            <v>7020.2575185036</v>
          </cell>
          <cell r="AL78">
            <v>7598.57274955517</v>
          </cell>
          <cell r="AM78">
            <v>7242.7648142122</v>
          </cell>
          <cell r="AN78">
            <v>7838.93471110844</v>
          </cell>
          <cell r="AO78">
            <v>8638.60494679047</v>
          </cell>
          <cell r="AP78">
            <v>8534.7185430042</v>
          </cell>
          <cell r="AQ78">
            <v>8315.18752188416</v>
          </cell>
          <cell r="AR78">
            <v>8469.43589546954</v>
          </cell>
          <cell r="AS78">
            <v>9367.47735214412</v>
          </cell>
          <cell r="AT78">
            <v>9291.74263660924</v>
          </cell>
          <cell r="AU78">
            <v>10159.3804162</v>
          </cell>
          <cell r="AV78">
            <v>9760.72461278796</v>
          </cell>
          <cell r="AW78">
            <v>10819.5803500355</v>
          </cell>
          <cell r="AX78">
            <v>9953.58400828554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2.80244647710436</v>
          </cell>
          <cell r="CN78">
            <v>2.95975115264721</v>
          </cell>
          <cell r="CO78">
            <v>3.33702573542304</v>
          </cell>
          <cell r="CP78">
            <v>3.05269744524208</v>
          </cell>
          <cell r="CQ78">
            <v>3.09729750400337</v>
          </cell>
          <cell r="CR78">
            <v>3.1766555491817</v>
          </cell>
          <cell r="CS78">
            <v>3.5203660893765</v>
          </cell>
          <cell r="CT78">
            <v>3.70877063175099</v>
          </cell>
          <cell r="CU78">
            <v>3.55770559688557</v>
          </cell>
          <cell r="CV78">
            <v>3.82914362002037</v>
          </cell>
          <cell r="CW78">
            <v>4.24671457023758</v>
          </cell>
          <cell r="CX78">
            <v>4.21482975219176</v>
          </cell>
          <cell r="CY78">
            <v>4.10343597127076</v>
          </cell>
          <cell r="CZ78">
            <v>4.23036273201545</v>
          </cell>
          <cell r="DA78">
            <v>4.64572899245918</v>
          </cell>
          <cell r="DB78">
            <v>4.60816893755117</v>
          </cell>
          <cell r="DC78">
            <v>5.03846728107216</v>
          </cell>
          <cell r="DD78">
            <v>4.84075697398508</v>
          </cell>
          <cell r="DE78">
            <v>5.36588840611357</v>
          </cell>
          <cell r="DF78">
            <v>4.93640412117847</v>
          </cell>
          <cell r="DG78">
            <v>5.23996897677525</v>
          </cell>
          <cell r="DH78">
            <v>5.23996897677525</v>
          </cell>
          <cell r="DI78">
            <v>5.23996897677525</v>
          </cell>
          <cell r="DJ78">
            <v>5.23996897677525</v>
          </cell>
          <cell r="DK78">
            <v>5.23996897677525</v>
          </cell>
          <cell r="DL78">
            <v>5.23996897677525</v>
          </cell>
          <cell r="DM78">
            <v>5.23996897677525</v>
          </cell>
          <cell r="DN78">
            <v>5.23996897677525</v>
          </cell>
          <cell r="DO78">
            <v>5.23996897677525</v>
          </cell>
          <cell r="DP78">
            <v>5.23996897677525</v>
          </cell>
          <cell r="DQ78">
            <v>5.48867333283483</v>
          </cell>
          <cell r="DR78">
            <v>5.63714176521701</v>
          </cell>
          <cell r="DS78">
            <v>5.45780141775037</v>
          </cell>
          <cell r="DT78">
            <v>5.54315081819363</v>
          </cell>
          <cell r="DU78">
            <v>5.55072054047746</v>
          </cell>
          <cell r="DV78">
            <v>5.52263998223205</v>
          </cell>
          <cell r="DW78">
            <v>5.46351764395109</v>
          </cell>
          <cell r="DX78">
            <v>5.61318280370421</v>
          </cell>
          <cell r="DY78">
            <v>5.57752482082414</v>
          </cell>
          <cell r="DZ78">
            <v>5.60870408276235</v>
          </cell>
          <cell r="EA78">
            <v>5.57311079463495</v>
          </cell>
          <cell r="EB78">
            <v>5.54774259069878</v>
          </cell>
          <cell r="EC78">
            <v>5.55177071992669</v>
          </cell>
          <cell r="ED78">
            <v>5.48509322488656</v>
          </cell>
          <cell r="EE78">
            <v>5.52428296062496</v>
          </cell>
          <cell r="EF78">
            <v>5.52428296062496</v>
          </cell>
          <cell r="EG78">
            <v>5.52428296062496</v>
          </cell>
          <cell r="EH78">
            <v>5.52428296062496</v>
          </cell>
          <cell r="EI78">
            <v>5.52428296062496</v>
          </cell>
          <cell r="EJ78">
            <v>5.52428296062496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</row>
        <row r="79">
          <cell r="A79">
            <v>37973.5592143925</v>
          </cell>
          <cell r="B79">
            <v>42354.7303862823</v>
          </cell>
          <cell r="C79">
            <v>45721.0740546514</v>
          </cell>
          <cell r="D79">
            <v>7456.64922609576</v>
          </cell>
          <cell r="E79">
            <v>7534.14831131996</v>
          </cell>
          <cell r="F79">
            <v>7792.60048595191</v>
          </cell>
          <cell r="G79">
            <v>7280.56887403618</v>
          </cell>
          <cell r="H79">
            <v>6931.89818991819</v>
          </cell>
          <cell r="I79">
            <v>7616.87944257633</v>
          </cell>
          <cell r="J79">
            <v>8128.75446216092</v>
          </cell>
          <cell r="K79">
            <v>8298.18868462833</v>
          </cell>
          <cell r="L79">
            <v>8760.2589063715</v>
          </cell>
          <cell r="M79">
            <v>8265.90545296141</v>
          </cell>
          <cell r="N79">
            <v>8268.06473716271</v>
          </cell>
          <cell r="O79">
            <v>9552.43049959106</v>
          </cell>
          <cell r="P79">
            <v>11024.3512311402</v>
          </cell>
          <cell r="Q79">
            <v>11352.4592679406</v>
          </cell>
          <cell r="R79">
            <v>10401.515515034</v>
          </cell>
          <cell r="S79">
            <v>10790.292162275</v>
          </cell>
          <cell r="T79">
            <v>10228.4094365129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6318.06230556548</v>
          </cell>
          <cell r="AF79">
            <v>7047.00404839942</v>
          </cell>
          <cell r="AG79">
            <v>7607.09821599172</v>
          </cell>
          <cell r="AH79">
            <v>7456.64922609576</v>
          </cell>
          <cell r="AI79">
            <v>7534.14831131996</v>
          </cell>
          <cell r="AJ79">
            <v>7792.60048595191</v>
          </cell>
          <cell r="AK79">
            <v>7280.56887403618</v>
          </cell>
          <cell r="AL79">
            <v>6931.89818991819</v>
          </cell>
          <cell r="AM79">
            <v>7616.87944257633</v>
          </cell>
          <cell r="AN79">
            <v>8128.75446216092</v>
          </cell>
          <cell r="AO79">
            <v>8298.18868462833</v>
          </cell>
          <cell r="AP79">
            <v>8760.2589063715</v>
          </cell>
          <cell r="AQ79">
            <v>8265.90545296141</v>
          </cell>
          <cell r="AR79">
            <v>8268.06473716271</v>
          </cell>
          <cell r="AS79">
            <v>9552.43049959106</v>
          </cell>
          <cell r="AT79">
            <v>11024.3512311402</v>
          </cell>
          <cell r="AU79">
            <v>11352.4592679406</v>
          </cell>
          <cell r="AV79">
            <v>10401.515515034</v>
          </cell>
          <cell r="AW79">
            <v>10790.292162275</v>
          </cell>
          <cell r="AX79">
            <v>10228.4094365129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3.15285806467557</v>
          </cell>
          <cell r="CN79">
            <v>3.49007922533574</v>
          </cell>
          <cell r="CO79">
            <v>3.74590551447735</v>
          </cell>
          <cell r="CP79">
            <v>3.7140904538526</v>
          </cell>
          <cell r="CQ79">
            <v>3.6907780616937</v>
          </cell>
          <cell r="CR79">
            <v>3.82672892498967</v>
          </cell>
          <cell r="CS79">
            <v>3.61986991649315</v>
          </cell>
          <cell r="CT79">
            <v>3.3701773402589</v>
          </cell>
          <cell r="CU79">
            <v>3.73353958004551</v>
          </cell>
          <cell r="CV79">
            <v>4.09334182753968</v>
          </cell>
          <cell r="CW79">
            <v>4.18272904422397</v>
          </cell>
          <cell r="CX79">
            <v>4.31167559306497</v>
          </cell>
          <cell r="CY79">
            <v>4.10873840071833</v>
          </cell>
          <cell r="CZ79">
            <v>4.0782771392522</v>
          </cell>
          <cell r="DA79">
            <v>4.56222199095215</v>
          </cell>
          <cell r="DB79">
            <v>5.26520843306231</v>
          </cell>
          <cell r="DC79">
            <v>5.42191218515587</v>
          </cell>
          <cell r="DD79">
            <v>4.96774332186447</v>
          </cell>
          <cell r="DE79">
            <v>5.15342228280406</v>
          </cell>
          <cell r="DF79">
            <v>4.88506819973402</v>
          </cell>
          <cell r="DG79">
            <v>4.93271169754922</v>
          </cell>
          <cell r="DH79">
            <v>4.93271169754922</v>
          </cell>
          <cell r="DI79">
            <v>4.93271169754922</v>
          </cell>
          <cell r="DJ79">
            <v>4.93271169754922</v>
          </cell>
          <cell r="DK79">
            <v>4.93271169754922</v>
          </cell>
          <cell r="DL79">
            <v>4.93271169754922</v>
          </cell>
          <cell r="DM79">
            <v>4.93271169754922</v>
          </cell>
          <cell r="DN79">
            <v>4.93271169754922</v>
          </cell>
          <cell r="DO79">
            <v>4.93271169754922</v>
          </cell>
          <cell r="DP79">
            <v>4.93271169754922</v>
          </cell>
          <cell r="DQ79">
            <v>5.49018046045674</v>
          </cell>
          <cell r="DR79">
            <v>5.5319261140029</v>
          </cell>
          <cell r="DS79">
            <v>5.56377220268133</v>
          </cell>
          <cell r="DT79">
            <v>5.50045191837348</v>
          </cell>
          <cell r="DU79">
            <v>5.59272377741457</v>
          </cell>
          <cell r="DV79">
            <v>5.57907047793531</v>
          </cell>
          <cell r="DW79">
            <v>5.51035382447645</v>
          </cell>
          <cell r="DX79">
            <v>5.63516396105372</v>
          </cell>
          <cell r="DY79">
            <v>5.58937769614301</v>
          </cell>
          <cell r="DZ79">
            <v>5.44067930522423</v>
          </cell>
          <cell r="EA79">
            <v>5.43538997605514</v>
          </cell>
          <cell r="EB79">
            <v>5.56644599401869</v>
          </cell>
          <cell r="EC79">
            <v>5.51174450666513</v>
          </cell>
          <cell r="ED79">
            <v>5.55436312520039</v>
          </cell>
          <cell r="EE79">
            <v>5.73646843939987</v>
          </cell>
          <cell r="EF79">
            <v>5.73646843939987</v>
          </cell>
          <cell r="EG79">
            <v>5.73646843939987</v>
          </cell>
          <cell r="EH79">
            <v>5.73646843939987</v>
          </cell>
          <cell r="EI79">
            <v>5.73646843939987</v>
          </cell>
          <cell r="EJ79">
            <v>5.73646843939987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</row>
        <row r="80">
          <cell r="A80">
            <v>31938.698383605</v>
          </cell>
          <cell r="B80">
            <v>35225.9550010068</v>
          </cell>
          <cell r="C80">
            <v>39329.9934934551</v>
          </cell>
          <cell r="D80">
            <v>6574.55600885154</v>
          </cell>
          <cell r="E80">
            <v>7791.59656091725</v>
          </cell>
          <cell r="F80">
            <v>8776.20592531697</v>
          </cell>
          <cell r="G80">
            <v>7390.4241092243</v>
          </cell>
          <cell r="H80">
            <v>7489.11727635105</v>
          </cell>
          <cell r="I80">
            <v>8010.81978939007</v>
          </cell>
          <cell r="J80">
            <v>6312.14865356359</v>
          </cell>
          <cell r="K80">
            <v>8668.1806023828</v>
          </cell>
          <cell r="L80">
            <v>8871.65934488042</v>
          </cell>
          <cell r="M80">
            <v>8405.26133197455</v>
          </cell>
          <cell r="N80">
            <v>8736.62041033728</v>
          </cell>
          <cell r="O80">
            <v>9160.18060608026</v>
          </cell>
          <cell r="P80">
            <v>9862.91229239063</v>
          </cell>
          <cell r="Q80">
            <v>9875.92027788256</v>
          </cell>
          <cell r="R80">
            <v>9895.5999823717</v>
          </cell>
          <cell r="S80">
            <v>9909.99153805756</v>
          </cell>
          <cell r="T80">
            <v>10163.8527228132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5313.97873997016</v>
          </cell>
          <cell r="AF80">
            <v>5860.91435919585</v>
          </cell>
          <cell r="AG80">
            <v>6543.74660974507</v>
          </cell>
          <cell r="AH80">
            <v>6574.55600885154</v>
          </cell>
          <cell r="AI80">
            <v>7791.59656091725</v>
          </cell>
          <cell r="AJ80">
            <v>8776.20592531697</v>
          </cell>
          <cell r="AK80">
            <v>7390.4241092243</v>
          </cell>
          <cell r="AL80">
            <v>7489.11727635105</v>
          </cell>
          <cell r="AM80">
            <v>8010.81978939007</v>
          </cell>
          <cell r="AN80">
            <v>6312.14865356359</v>
          </cell>
          <cell r="AO80">
            <v>8668.1806023828</v>
          </cell>
          <cell r="AP80">
            <v>8871.65934488042</v>
          </cell>
          <cell r="AQ80">
            <v>8405.26133197455</v>
          </cell>
          <cell r="AR80">
            <v>8736.62041033728</v>
          </cell>
          <cell r="AS80">
            <v>9160.18060608026</v>
          </cell>
          <cell r="AT80">
            <v>9862.91229239063</v>
          </cell>
          <cell r="AU80">
            <v>9875.92027788256</v>
          </cell>
          <cell r="AV80">
            <v>9895.5999823717</v>
          </cell>
          <cell r="AW80">
            <v>9909.99153805756</v>
          </cell>
          <cell r="AX80">
            <v>10163.8527228132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2.63029044794001</v>
          </cell>
          <cell r="CN80">
            <v>2.90827559374178</v>
          </cell>
          <cell r="CO80">
            <v>3.24011173683699</v>
          </cell>
          <cell r="CP80">
            <v>3.23894426573722</v>
          </cell>
          <cell r="CQ80">
            <v>3.87328035858271</v>
          </cell>
          <cell r="CR80">
            <v>4.27656258807268</v>
          </cell>
          <cell r="CS80">
            <v>3.69289795612687</v>
          </cell>
          <cell r="CT80">
            <v>3.69842274782036</v>
          </cell>
          <cell r="CU80">
            <v>3.96972848132705</v>
          </cell>
          <cell r="CV80">
            <v>3.12104113064801</v>
          </cell>
          <cell r="CW80">
            <v>4.3228373084837</v>
          </cell>
          <cell r="CX80">
            <v>4.36044391055524</v>
          </cell>
          <cell r="CY80">
            <v>4.22746979311207</v>
          </cell>
          <cell r="CZ80">
            <v>4.25411727067348</v>
          </cell>
          <cell r="DA80">
            <v>4.48389178369504</v>
          </cell>
          <cell r="DB80">
            <v>4.82787766889666</v>
          </cell>
          <cell r="DC80">
            <v>4.83424505418937</v>
          </cell>
          <cell r="DD80">
            <v>4.84387823382404</v>
          </cell>
          <cell r="DE80">
            <v>4.8509228742159</v>
          </cell>
          <cell r="DF80">
            <v>4.97518746347188</v>
          </cell>
          <cell r="DG80">
            <v>5.29741115946792</v>
          </cell>
          <cell r="DH80">
            <v>5.29741115946792</v>
          </cell>
          <cell r="DI80">
            <v>5.29741115946792</v>
          </cell>
          <cell r="DJ80">
            <v>5.29741115946792</v>
          </cell>
          <cell r="DK80">
            <v>5.29741115946792</v>
          </cell>
          <cell r="DL80">
            <v>5.29741115946792</v>
          </cell>
          <cell r="DM80">
            <v>5.29741115946792</v>
          </cell>
          <cell r="DN80">
            <v>5.29741115946792</v>
          </cell>
          <cell r="DO80">
            <v>5.29741115946792</v>
          </cell>
          <cell r="DP80">
            <v>5.29741115946792</v>
          </cell>
          <cell r="DQ80">
            <v>5.53507156380168</v>
          </cell>
          <cell r="DR80">
            <v>5.52124415196013</v>
          </cell>
          <cell r="DS80">
            <v>5.53316501390555</v>
          </cell>
          <cell r="DT80">
            <v>5.56122018108631</v>
          </cell>
          <cell r="DU80">
            <v>5.51130770733443</v>
          </cell>
          <cell r="DV80">
            <v>5.62236593063053</v>
          </cell>
          <cell r="DW80">
            <v>5.48288567030483</v>
          </cell>
          <cell r="DX80">
            <v>5.54780535468578</v>
          </cell>
          <cell r="DY80">
            <v>5.52870343173802</v>
          </cell>
          <cell r="DZ80">
            <v>5.54095804286249</v>
          </cell>
          <cell r="EA80">
            <v>5.49371588884948</v>
          </cell>
          <cell r="EB80">
            <v>5.5741838473221</v>
          </cell>
          <cell r="EC80">
            <v>5.44725671980123</v>
          </cell>
          <cell r="ED80">
            <v>5.62653655429245</v>
          </cell>
          <cell r="EE80">
            <v>5.5970095695433</v>
          </cell>
          <cell r="EF80">
            <v>5.5970095695433</v>
          </cell>
          <cell r="EG80">
            <v>5.5970095695433</v>
          </cell>
          <cell r="EH80">
            <v>5.5970095695433</v>
          </cell>
          <cell r="EI80">
            <v>5.5970095695433</v>
          </cell>
          <cell r="EJ80">
            <v>5.5970095695433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</row>
        <row r="81">
          <cell r="A81">
            <v>37346.5977016377</v>
          </cell>
          <cell r="B81">
            <v>40778.6307294559</v>
          </cell>
          <cell r="C81">
            <v>51982.699873061</v>
          </cell>
          <cell r="D81">
            <v>8421.43485930041</v>
          </cell>
          <cell r="E81">
            <v>7246.09691436667</v>
          </cell>
          <cell r="F81">
            <v>6658.13517574867</v>
          </cell>
          <cell r="G81">
            <v>7289.36086247682</v>
          </cell>
          <cell r="H81">
            <v>6988.53411565846</v>
          </cell>
          <cell r="I81">
            <v>9067.92525585655</v>
          </cell>
          <cell r="J81">
            <v>6897.0820748666</v>
          </cell>
          <cell r="K81">
            <v>8126.91087173217</v>
          </cell>
          <cell r="L81">
            <v>8386.38331632148</v>
          </cell>
          <cell r="M81">
            <v>9217.83366577912</v>
          </cell>
          <cell r="N81">
            <v>10259.6780713789</v>
          </cell>
          <cell r="O81">
            <v>8632.36140147773</v>
          </cell>
          <cell r="P81">
            <v>7636.68753166196</v>
          </cell>
          <cell r="Q81">
            <v>10128.6463009281</v>
          </cell>
          <cell r="R81">
            <v>9798.8973401906</v>
          </cell>
          <cell r="S81">
            <v>10989.6395986024</v>
          </cell>
          <cell r="T81">
            <v>9399.5690245864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6213.74809371053</v>
          </cell>
          <cell r="AF81">
            <v>6784.77169416081</v>
          </cell>
          <cell r="AG81">
            <v>8648.91106875836</v>
          </cell>
          <cell r="AH81">
            <v>8421.43485930041</v>
          </cell>
          <cell r="AI81">
            <v>7246.09691436667</v>
          </cell>
          <cell r="AJ81">
            <v>6658.13517574867</v>
          </cell>
          <cell r="AK81">
            <v>7289.36086247682</v>
          </cell>
          <cell r="AL81">
            <v>6988.53411565846</v>
          </cell>
          <cell r="AM81">
            <v>9067.92525585655</v>
          </cell>
          <cell r="AN81">
            <v>6897.0820748666</v>
          </cell>
          <cell r="AO81">
            <v>8126.91087173217</v>
          </cell>
          <cell r="AP81">
            <v>8386.38331632148</v>
          </cell>
          <cell r="AQ81">
            <v>9217.83366577912</v>
          </cell>
          <cell r="AR81">
            <v>10259.6780713789</v>
          </cell>
          <cell r="AS81">
            <v>8632.36140147773</v>
          </cell>
          <cell r="AT81">
            <v>7636.68753166196</v>
          </cell>
          <cell r="AU81">
            <v>10128.6463009281</v>
          </cell>
          <cell r="AV81">
            <v>9798.8973401906</v>
          </cell>
          <cell r="AW81">
            <v>10989.6395986024</v>
          </cell>
          <cell r="AX81">
            <v>9399.5690245864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3.07392860835232</v>
          </cell>
          <cell r="CN81">
            <v>3.36093966575245</v>
          </cell>
          <cell r="CO81">
            <v>4.21500637924323</v>
          </cell>
          <cell r="CP81">
            <v>4.09370494384643</v>
          </cell>
          <cell r="CQ81">
            <v>3.55972740279473</v>
          </cell>
          <cell r="CR81">
            <v>3.30354265017698</v>
          </cell>
          <cell r="CS81">
            <v>3.5776088724885</v>
          </cell>
          <cell r="CT81">
            <v>3.46788904569243</v>
          </cell>
          <cell r="CU81">
            <v>4.41430552096935</v>
          </cell>
          <cell r="CV81">
            <v>3.41350187746671</v>
          </cell>
          <cell r="CW81">
            <v>4.02833594598468</v>
          </cell>
          <cell r="CX81">
            <v>4.13237995298359</v>
          </cell>
          <cell r="CY81">
            <v>4.56252886658389</v>
          </cell>
          <cell r="CZ81">
            <v>5.05836345159138</v>
          </cell>
          <cell r="DA81">
            <v>4.27776842914043</v>
          </cell>
          <cell r="DB81">
            <v>3.7843620426459</v>
          </cell>
          <cell r="DC81">
            <v>5.01925271208213</v>
          </cell>
          <cell r="DD81">
            <v>4.85584554825054</v>
          </cell>
          <cell r="DE81">
            <v>5.44591811395723</v>
          </cell>
          <cell r="DF81">
            <v>4.65795832111695</v>
          </cell>
          <cell r="DG81">
            <v>5.54276427872052</v>
          </cell>
          <cell r="DH81">
            <v>5.54276427872052</v>
          </cell>
          <cell r="DI81">
            <v>5.54276427872052</v>
          </cell>
          <cell r="DJ81">
            <v>5.54276427872052</v>
          </cell>
          <cell r="DK81">
            <v>5.54276427872052</v>
          </cell>
          <cell r="DL81">
            <v>5.54276427872052</v>
          </cell>
          <cell r="DM81">
            <v>5.54276427872052</v>
          </cell>
          <cell r="DN81">
            <v>5.54276427872052</v>
          </cell>
          <cell r="DO81">
            <v>5.54276427872052</v>
          </cell>
          <cell r="DP81">
            <v>5.54276427872052</v>
          </cell>
          <cell r="DQ81">
            <v>5.53817916713232</v>
          </cell>
          <cell r="DR81">
            <v>5.53071981322788</v>
          </cell>
          <cell r="DS81">
            <v>5.62173449615891</v>
          </cell>
          <cell r="DT81">
            <v>5.6360740670228</v>
          </cell>
          <cell r="DU81">
            <v>5.57692150745795</v>
          </cell>
          <cell r="DV81">
            <v>5.52178923252303</v>
          </cell>
          <cell r="DW81">
            <v>5.58217859744053</v>
          </cell>
          <cell r="DX81">
            <v>5.52113073911804</v>
          </cell>
          <cell r="DY81">
            <v>5.62798173346816</v>
          </cell>
          <cell r="DZ81">
            <v>5.53569792896398</v>
          </cell>
          <cell r="EA81">
            <v>5.52722253957393</v>
          </cell>
          <cell r="EB81">
            <v>5.56008714321322</v>
          </cell>
          <cell r="EC81">
            <v>5.53516252693048</v>
          </cell>
          <cell r="ED81">
            <v>5.55687769648713</v>
          </cell>
          <cell r="EE81">
            <v>5.5286548585521</v>
          </cell>
          <cell r="EF81">
            <v>5.5286548585521</v>
          </cell>
          <cell r="EG81">
            <v>5.5286548585521</v>
          </cell>
          <cell r="EH81">
            <v>5.5286548585521</v>
          </cell>
          <cell r="EI81">
            <v>5.5286548585521</v>
          </cell>
          <cell r="EJ81">
            <v>5.5286548585521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</row>
        <row r="82">
          <cell r="A82">
            <v>37108.155710358</v>
          </cell>
          <cell r="B82">
            <v>37676.3485003656</v>
          </cell>
          <cell r="C82">
            <v>40138.9080740066</v>
          </cell>
          <cell r="D82">
            <v>6664.14163867968</v>
          </cell>
          <cell r="E82">
            <v>6513.53591765274</v>
          </cell>
          <cell r="F82">
            <v>6639.19438303351</v>
          </cell>
          <cell r="G82">
            <v>6984.15536089178</v>
          </cell>
          <cell r="H82">
            <v>7336.80010177576</v>
          </cell>
          <cell r="I82">
            <v>7741.87113858378</v>
          </cell>
          <cell r="J82">
            <v>9202.54125191287</v>
          </cell>
          <cell r="K82">
            <v>8350.26355109559</v>
          </cell>
          <cell r="L82">
            <v>9273.71179307804</v>
          </cell>
          <cell r="M82">
            <v>7782.55634133676</v>
          </cell>
          <cell r="N82">
            <v>8875.38656495952</v>
          </cell>
          <cell r="O82">
            <v>8735.37902127316</v>
          </cell>
          <cell r="P82">
            <v>8478.92832832355</v>
          </cell>
          <cell r="Q82">
            <v>9794.29389462009</v>
          </cell>
          <cell r="R82">
            <v>8807.02990844925</v>
          </cell>
          <cell r="S82">
            <v>8773.02513066247</v>
          </cell>
          <cell r="T82">
            <v>9669.2993607366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6174.07598005211</v>
          </cell>
          <cell r="AF82">
            <v>6268.61221850618</v>
          </cell>
          <cell r="AG82">
            <v>6678.33427615132</v>
          </cell>
          <cell r="AH82">
            <v>6664.14163867968</v>
          </cell>
          <cell r="AI82">
            <v>6513.53591765274</v>
          </cell>
          <cell r="AJ82">
            <v>6639.19438303351</v>
          </cell>
          <cell r="AK82">
            <v>6984.15536089178</v>
          </cell>
          <cell r="AL82">
            <v>7336.80010177576</v>
          </cell>
          <cell r="AM82">
            <v>7741.87113858378</v>
          </cell>
          <cell r="AN82">
            <v>9202.54125191287</v>
          </cell>
          <cell r="AO82">
            <v>8350.26355109559</v>
          </cell>
          <cell r="AP82">
            <v>9273.71179307804</v>
          </cell>
          <cell r="AQ82">
            <v>7782.55634133676</v>
          </cell>
          <cell r="AR82">
            <v>8875.38656495952</v>
          </cell>
          <cell r="AS82">
            <v>8735.37902127316</v>
          </cell>
          <cell r="AT82">
            <v>8478.92832832355</v>
          </cell>
          <cell r="AU82">
            <v>9794.29389462009</v>
          </cell>
          <cell r="AV82">
            <v>8807.02990844925</v>
          </cell>
          <cell r="AW82">
            <v>8773.02513066247</v>
          </cell>
          <cell r="AX82">
            <v>9669.2993607366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3.02093580526734</v>
          </cell>
          <cell r="CN82">
            <v>3.04993949551246</v>
          </cell>
          <cell r="CO82">
            <v>3.27559434922629</v>
          </cell>
          <cell r="CP82">
            <v>3.34352109712809</v>
          </cell>
          <cell r="CQ82">
            <v>3.20985538652854</v>
          </cell>
          <cell r="CR82">
            <v>3.3324192123265</v>
          </cell>
          <cell r="CS82">
            <v>3.45077862831028</v>
          </cell>
          <cell r="CT82">
            <v>3.57903247330002</v>
          </cell>
          <cell r="CU82">
            <v>3.81798399379553</v>
          </cell>
          <cell r="CV82">
            <v>4.51728897200491</v>
          </cell>
          <cell r="CW82">
            <v>4.14316267569539</v>
          </cell>
          <cell r="CX82">
            <v>4.51546873136516</v>
          </cell>
          <cell r="CY82">
            <v>3.84454513428062</v>
          </cell>
          <cell r="CZ82">
            <v>4.36552125495367</v>
          </cell>
          <cell r="DA82">
            <v>4.3212995302563</v>
          </cell>
          <cell r="DB82">
            <v>4.19443608720726</v>
          </cell>
          <cell r="DC82">
            <v>4.84513350856816</v>
          </cell>
          <cell r="DD82">
            <v>4.35674446565549</v>
          </cell>
          <cell r="DE82">
            <v>4.33992266205445</v>
          </cell>
          <cell r="DF82">
            <v>4.78330003583161</v>
          </cell>
          <cell r="DG82">
            <v>4.90716836498487</v>
          </cell>
          <cell r="DH82">
            <v>4.90716836498487</v>
          </cell>
          <cell r="DI82">
            <v>4.90716836498487</v>
          </cell>
          <cell r="DJ82">
            <v>4.90716836498487</v>
          </cell>
          <cell r="DK82">
            <v>4.90716836498487</v>
          </cell>
          <cell r="DL82">
            <v>4.90716836498487</v>
          </cell>
          <cell r="DM82">
            <v>4.90716836498487</v>
          </cell>
          <cell r="DN82">
            <v>4.90716836498487</v>
          </cell>
          <cell r="DO82">
            <v>4.90716836498487</v>
          </cell>
          <cell r="DP82">
            <v>4.90716836498487</v>
          </cell>
          <cell r="DQ82">
            <v>5.59934991938039</v>
          </cell>
          <cell r="DR82">
            <v>5.63102319766386</v>
          </cell>
          <cell r="DS82">
            <v>5.58579735013672</v>
          </cell>
          <cell r="DT82">
            <v>5.4606870324327</v>
          </cell>
          <cell r="DU82">
            <v>5.55953516126464</v>
          </cell>
          <cell r="DV82">
            <v>5.45836897856788</v>
          </cell>
          <cell r="DW82">
            <v>5.54503034898847</v>
          </cell>
          <cell r="DX82">
            <v>5.61627265094695</v>
          </cell>
          <cell r="DY82">
            <v>5.55544651145795</v>
          </cell>
          <cell r="DZ82">
            <v>5.58132143910037</v>
          </cell>
          <cell r="EA82">
            <v>5.52173211077779</v>
          </cell>
          <cell r="EB82">
            <v>5.62675351809941</v>
          </cell>
          <cell r="EC82">
            <v>5.54605848632745</v>
          </cell>
          <cell r="ED82">
            <v>5.57003990019277</v>
          </cell>
          <cell r="EE82">
            <v>5.53827502495358</v>
          </cell>
          <cell r="EF82">
            <v>5.53827502495358</v>
          </cell>
          <cell r="EG82">
            <v>5.53827502495358</v>
          </cell>
          <cell r="EH82">
            <v>5.53827502495358</v>
          </cell>
          <cell r="EI82">
            <v>5.53827502495358</v>
          </cell>
          <cell r="EJ82">
            <v>5.53827502495358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</row>
        <row r="83">
          <cell r="A83">
            <v>31358.3918419328</v>
          </cell>
          <cell r="B83">
            <v>29377.2574776261</v>
          </cell>
          <cell r="C83">
            <v>48486.7084135569</v>
          </cell>
          <cell r="D83">
            <v>6122.13790013712</v>
          </cell>
          <cell r="E83">
            <v>6891.9690503403</v>
          </cell>
          <cell r="F83">
            <v>6200.41761867692</v>
          </cell>
          <cell r="G83">
            <v>7083.8041043388</v>
          </cell>
          <cell r="H83">
            <v>6691.39741644084</v>
          </cell>
          <cell r="I83">
            <v>8723.19423555653</v>
          </cell>
          <cell r="J83">
            <v>9878.47019117446</v>
          </cell>
          <cell r="K83">
            <v>8991.97277529421</v>
          </cell>
          <cell r="L83">
            <v>8538.48685917326</v>
          </cell>
          <cell r="M83">
            <v>8508.21619815305</v>
          </cell>
          <cell r="N83">
            <v>9525.13734546128</v>
          </cell>
          <cell r="O83">
            <v>10135.4078759945</v>
          </cell>
          <cell r="P83">
            <v>9166.20772397615</v>
          </cell>
          <cell r="Q83">
            <v>9657.45073367995</v>
          </cell>
          <cell r="R83">
            <v>10258.7159640388</v>
          </cell>
          <cell r="S83">
            <v>9159.87329438855</v>
          </cell>
          <cell r="T83">
            <v>11080.2490533874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5217.42700864807</v>
          </cell>
          <cell r="AF83">
            <v>4887.80475020454</v>
          </cell>
          <cell r="AG83">
            <v>8067.24602819245</v>
          </cell>
          <cell r="AH83">
            <v>6122.13790013712</v>
          </cell>
          <cell r="AI83">
            <v>6891.9690503403</v>
          </cell>
          <cell r="AJ83">
            <v>6200.41761867692</v>
          </cell>
          <cell r="AK83">
            <v>7083.8041043388</v>
          </cell>
          <cell r="AL83">
            <v>6691.39741644084</v>
          </cell>
          <cell r="AM83">
            <v>8723.19423555653</v>
          </cell>
          <cell r="AN83">
            <v>9878.47019117446</v>
          </cell>
          <cell r="AO83">
            <v>8991.97277529421</v>
          </cell>
          <cell r="AP83">
            <v>8538.48685917326</v>
          </cell>
          <cell r="AQ83">
            <v>8508.21619815305</v>
          </cell>
          <cell r="AR83">
            <v>9525.13734546128</v>
          </cell>
          <cell r="AS83">
            <v>10135.4078759945</v>
          </cell>
          <cell r="AT83">
            <v>9166.20772397615</v>
          </cell>
          <cell r="AU83">
            <v>9657.45073367995</v>
          </cell>
          <cell r="AV83">
            <v>10258.7159640388</v>
          </cell>
          <cell r="AW83">
            <v>9159.87329438855</v>
          </cell>
          <cell r="AX83">
            <v>11080.2490533874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2.60327308581953</v>
          </cell>
          <cell r="CN83">
            <v>2.39035618607008</v>
          </cell>
          <cell r="CO83">
            <v>3.96255207886348</v>
          </cell>
          <cell r="CP83">
            <v>2.97714895699834</v>
          </cell>
          <cell r="CQ83">
            <v>3.38446021653985</v>
          </cell>
          <cell r="CR83">
            <v>3.01532924113884</v>
          </cell>
          <cell r="CS83">
            <v>3.53222310191971</v>
          </cell>
          <cell r="CT83">
            <v>3.30020042300968</v>
          </cell>
          <cell r="CU83">
            <v>4.35376318189904</v>
          </cell>
          <cell r="CV83">
            <v>4.82699049864694</v>
          </cell>
          <cell r="CW83">
            <v>4.4739746978489</v>
          </cell>
          <cell r="CX83">
            <v>4.2309591487408</v>
          </cell>
          <cell r="CY83">
            <v>4.17987867314948</v>
          </cell>
          <cell r="CZ83">
            <v>4.69414537844982</v>
          </cell>
          <cell r="DA83">
            <v>5.06090448613388</v>
          </cell>
          <cell r="DB83">
            <v>4.57695460889918</v>
          </cell>
          <cell r="DC83">
            <v>4.8222465578774</v>
          </cell>
          <cell r="DD83">
            <v>5.12247580754445</v>
          </cell>
          <cell r="DE83">
            <v>4.5737916436284</v>
          </cell>
          <cell r="DF83">
            <v>5.53269121754677</v>
          </cell>
          <cell r="DG83">
            <v>5.30690411960784</v>
          </cell>
          <cell r="DH83">
            <v>5.30690411960784</v>
          </cell>
          <cell r="DI83">
            <v>5.30690411960784</v>
          </cell>
          <cell r="DJ83">
            <v>5.30690411960784</v>
          </cell>
          <cell r="DK83">
            <v>5.30690411960784</v>
          </cell>
          <cell r="DL83">
            <v>5.30690411960784</v>
          </cell>
          <cell r="DM83">
            <v>5.30690411960784</v>
          </cell>
          <cell r="DN83">
            <v>5.30690411960784</v>
          </cell>
          <cell r="DO83">
            <v>5.30690411960784</v>
          </cell>
          <cell r="DP83">
            <v>5.30690411960784</v>
          </cell>
          <cell r="DQ83">
            <v>5.49090322083461</v>
          </cell>
          <cell r="DR83">
            <v>5.60219684790473</v>
          </cell>
          <cell r="DS83">
            <v>5.57772957250199</v>
          </cell>
          <cell r="DT83">
            <v>5.63390706699204</v>
          </cell>
          <cell r="DU83">
            <v>5.57906010977967</v>
          </cell>
          <cell r="DV83">
            <v>5.63369508671161</v>
          </cell>
          <cell r="DW83">
            <v>5.49446677563849</v>
          </cell>
          <cell r="DX83">
            <v>5.5549946402234</v>
          </cell>
          <cell r="DY83">
            <v>5.48931149690405</v>
          </cell>
          <cell r="DZ83">
            <v>5.60686868996637</v>
          </cell>
          <cell r="EA83">
            <v>5.50641063347228</v>
          </cell>
          <cell r="EB83">
            <v>5.5290334556004</v>
          </cell>
          <cell r="EC83">
            <v>5.57676028123538</v>
          </cell>
          <cell r="ED83">
            <v>5.55932221862969</v>
          </cell>
          <cell r="EE83">
            <v>5.48681383579359</v>
          </cell>
          <cell r="EF83">
            <v>5.48681383579359</v>
          </cell>
          <cell r="EG83">
            <v>5.48681383579359</v>
          </cell>
          <cell r="EH83">
            <v>5.48681383579359</v>
          </cell>
          <cell r="EI83">
            <v>5.48681383579359</v>
          </cell>
          <cell r="EJ83">
            <v>5.48681383579359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</row>
        <row r="84">
          <cell r="A84">
            <v>35284.6361705113</v>
          </cell>
          <cell r="B84">
            <v>36145.787915281</v>
          </cell>
          <cell r="C84">
            <v>39777.0432754013</v>
          </cell>
          <cell r="D84">
            <v>6523.31293381764</v>
          </cell>
          <cell r="E84">
            <v>7034.95542835684</v>
          </cell>
          <cell r="F84">
            <v>6633.87056588913</v>
          </cell>
          <cell r="G84">
            <v>7143.54969186913</v>
          </cell>
          <cell r="H84">
            <v>7515.52898183401</v>
          </cell>
          <cell r="I84">
            <v>7481.2594526881</v>
          </cell>
          <cell r="J84">
            <v>8167.55262514832</v>
          </cell>
          <cell r="K84">
            <v>7875.29627431451</v>
          </cell>
          <cell r="L84">
            <v>7431.10816568023</v>
          </cell>
          <cell r="M84">
            <v>9147.83873160344</v>
          </cell>
          <cell r="N84">
            <v>8810.32930690718</v>
          </cell>
          <cell r="O84">
            <v>8504.00469819567</v>
          </cell>
          <cell r="P84">
            <v>8736.57507577979</v>
          </cell>
          <cell r="Q84">
            <v>8582.31213305038</v>
          </cell>
          <cell r="R84">
            <v>10746.0093616234</v>
          </cell>
          <cell r="S84">
            <v>10232.4238272173</v>
          </cell>
          <cell r="T84">
            <v>9456.33108046856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5870.6777654386</v>
          </cell>
          <cell r="AF84">
            <v>6013.95668083559</v>
          </cell>
          <cell r="AG84">
            <v>6618.12700585381</v>
          </cell>
          <cell r="AH84">
            <v>6523.31293381764</v>
          </cell>
          <cell r="AI84">
            <v>7034.95542835684</v>
          </cell>
          <cell r="AJ84">
            <v>6633.87056588913</v>
          </cell>
          <cell r="AK84">
            <v>7143.54969186913</v>
          </cell>
          <cell r="AL84">
            <v>7515.52898183401</v>
          </cell>
          <cell r="AM84">
            <v>7481.2594526881</v>
          </cell>
          <cell r="AN84">
            <v>8167.55262514832</v>
          </cell>
          <cell r="AO84">
            <v>7875.29627431451</v>
          </cell>
          <cell r="AP84">
            <v>7431.10816568023</v>
          </cell>
          <cell r="AQ84">
            <v>9147.83873160344</v>
          </cell>
          <cell r="AR84">
            <v>8810.32930690718</v>
          </cell>
          <cell r="AS84">
            <v>8504.00469819567</v>
          </cell>
          <cell r="AT84">
            <v>8736.57507577979</v>
          </cell>
          <cell r="AU84">
            <v>8582.31213305038</v>
          </cell>
          <cell r="AV84">
            <v>10746.0093616234</v>
          </cell>
          <cell r="AW84">
            <v>10232.4238272173</v>
          </cell>
          <cell r="AX84">
            <v>9456.33108046856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2.89998787394929</v>
          </cell>
          <cell r="CN84">
            <v>2.9308348885731</v>
          </cell>
          <cell r="CO84">
            <v>3.23799535522697</v>
          </cell>
          <cell r="CP84">
            <v>3.23669915354837</v>
          </cell>
          <cell r="CQ84">
            <v>3.48821834442273</v>
          </cell>
          <cell r="CR84">
            <v>3.29833513231236</v>
          </cell>
          <cell r="CS84">
            <v>3.50919540016168</v>
          </cell>
          <cell r="CT84">
            <v>3.70154786194625</v>
          </cell>
          <cell r="CU84">
            <v>3.73341547485632</v>
          </cell>
          <cell r="CV84">
            <v>3.94310261532542</v>
          </cell>
          <cell r="CW84">
            <v>3.84751563597609</v>
          </cell>
          <cell r="CX84">
            <v>3.65548890402158</v>
          </cell>
          <cell r="CY84">
            <v>4.55468645377715</v>
          </cell>
          <cell r="CZ84">
            <v>4.39742802025448</v>
          </cell>
          <cell r="DA84">
            <v>4.28439828844419</v>
          </cell>
          <cell r="DB84">
            <v>4.40156945226959</v>
          </cell>
          <cell r="DC84">
            <v>4.3238503174318</v>
          </cell>
          <cell r="DD84">
            <v>5.41394151937773</v>
          </cell>
          <cell r="DE84">
            <v>5.1551922521006</v>
          </cell>
          <cell r="DF84">
            <v>4.7641893594811</v>
          </cell>
          <cell r="DG84">
            <v>5.20254613480176</v>
          </cell>
          <cell r="DH84">
            <v>5.20254613480176</v>
          </cell>
          <cell r="DI84">
            <v>5.20254613480176</v>
          </cell>
          <cell r="DJ84">
            <v>5.20254613480176</v>
          </cell>
          <cell r="DK84">
            <v>5.20254613480176</v>
          </cell>
          <cell r="DL84">
            <v>5.20254613480176</v>
          </cell>
          <cell r="DM84">
            <v>5.20254613480176</v>
          </cell>
          <cell r="DN84">
            <v>5.20254613480176</v>
          </cell>
          <cell r="DO84">
            <v>5.20254613480176</v>
          </cell>
          <cell r="DP84">
            <v>5.20254613480176</v>
          </cell>
          <cell r="DQ84">
            <v>5.54624687120873</v>
          </cell>
          <cell r="DR84">
            <v>5.62180889492094</v>
          </cell>
          <cell r="DS84">
            <v>5.59971612722942</v>
          </cell>
          <cell r="DT84">
            <v>5.52170263029987</v>
          </cell>
          <cell r="DU84">
            <v>5.5254140038182</v>
          </cell>
          <cell r="DV84">
            <v>5.51035207844665</v>
          </cell>
          <cell r="DW84">
            <v>5.57716706739039</v>
          </cell>
          <cell r="DX84">
            <v>5.56267030148914</v>
          </cell>
          <cell r="DY84">
            <v>5.49004025356438</v>
          </cell>
          <cell r="DZ84">
            <v>5.67493638645997</v>
          </cell>
          <cell r="EA84">
            <v>5.60781455296944</v>
          </cell>
          <cell r="EB84">
            <v>5.56948769055769</v>
          </cell>
          <cell r="EC84">
            <v>5.5025899415365</v>
          </cell>
          <cell r="ED84">
            <v>5.48909235145994</v>
          </cell>
          <cell r="EE84">
            <v>5.43801986654601</v>
          </cell>
          <cell r="EF84">
            <v>5.43801986654601</v>
          </cell>
          <cell r="EG84">
            <v>5.43801986654601</v>
          </cell>
          <cell r="EH84">
            <v>5.43801986654601</v>
          </cell>
          <cell r="EI84">
            <v>5.43801986654601</v>
          </cell>
          <cell r="EJ84">
            <v>5.43801986654601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</row>
        <row r="85">
          <cell r="A85">
            <v>33041.4394934372</v>
          </cell>
          <cell r="B85">
            <v>34457.5590963733</v>
          </cell>
          <cell r="C85">
            <v>36986.3833706095</v>
          </cell>
          <cell r="D85">
            <v>7443.04932978688</v>
          </cell>
          <cell r="E85">
            <v>6388.13889462015</v>
          </cell>
          <cell r="F85">
            <v>6746.63638239087</v>
          </cell>
          <cell r="G85">
            <v>7679.8879188924</v>
          </cell>
          <cell r="H85">
            <v>8264.21318826902</v>
          </cell>
          <cell r="I85">
            <v>7997.83551652326</v>
          </cell>
          <cell r="J85">
            <v>7141.92767062393</v>
          </cell>
          <cell r="K85">
            <v>7825.11324388394</v>
          </cell>
          <cell r="L85">
            <v>8730.29809973595</v>
          </cell>
          <cell r="M85">
            <v>8659.05769244938</v>
          </cell>
          <cell r="N85">
            <v>7607.99677659682</v>
          </cell>
          <cell r="O85">
            <v>9196.61253440808</v>
          </cell>
          <cell r="P85">
            <v>10238.2583304268</v>
          </cell>
          <cell r="Q85">
            <v>10538.853639969</v>
          </cell>
          <cell r="R85">
            <v>10730.254123617</v>
          </cell>
          <cell r="S85">
            <v>8834.1568710085</v>
          </cell>
          <cell r="T85">
            <v>10628.8381562221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5497.45343085949</v>
          </cell>
          <cell r="AF85">
            <v>5733.06821305489</v>
          </cell>
          <cell r="AG85">
            <v>6153.81542914399</v>
          </cell>
          <cell r="AH85">
            <v>7443.04932978688</v>
          </cell>
          <cell r="AI85">
            <v>6388.13889462015</v>
          </cell>
          <cell r="AJ85">
            <v>6746.63638239087</v>
          </cell>
          <cell r="AK85">
            <v>7679.8879188924</v>
          </cell>
          <cell r="AL85">
            <v>8264.21318826902</v>
          </cell>
          <cell r="AM85">
            <v>7997.83551652326</v>
          </cell>
          <cell r="AN85">
            <v>7141.92767062393</v>
          </cell>
          <cell r="AO85">
            <v>7825.11324388394</v>
          </cell>
          <cell r="AP85">
            <v>8730.29809973595</v>
          </cell>
          <cell r="AQ85">
            <v>8659.05769244938</v>
          </cell>
          <cell r="AR85">
            <v>7607.99677659682</v>
          </cell>
          <cell r="AS85">
            <v>9196.61253440808</v>
          </cell>
          <cell r="AT85">
            <v>10238.2583304268</v>
          </cell>
          <cell r="AU85">
            <v>10538.853639969</v>
          </cell>
          <cell r="AV85">
            <v>10730.254123617</v>
          </cell>
          <cell r="AW85">
            <v>8834.1568710085</v>
          </cell>
          <cell r="AX85">
            <v>10628.8381562221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2.73399991605329</v>
          </cell>
          <cell r="CN85">
            <v>2.85277627569761</v>
          </cell>
          <cell r="CO85">
            <v>3.03591683064414</v>
          </cell>
          <cell r="CP85">
            <v>3.69645959090227</v>
          </cell>
          <cell r="CQ85">
            <v>3.18626249333685</v>
          </cell>
          <cell r="CR85">
            <v>3.30967406576889</v>
          </cell>
          <cell r="CS85">
            <v>3.84302852330327</v>
          </cell>
          <cell r="CT85">
            <v>4.10083157692573</v>
          </cell>
          <cell r="CU85">
            <v>3.915821776719</v>
          </cell>
          <cell r="CV85">
            <v>3.53054028335841</v>
          </cell>
          <cell r="CW85">
            <v>3.89012616638855</v>
          </cell>
          <cell r="CX85">
            <v>4.35557450930205</v>
          </cell>
          <cell r="CY85">
            <v>4.26702889483099</v>
          </cell>
          <cell r="CZ85">
            <v>3.8545488117122</v>
          </cell>
          <cell r="DA85">
            <v>4.51882396968003</v>
          </cell>
          <cell r="DB85">
            <v>5.03064437891823</v>
          </cell>
          <cell r="DC85">
            <v>5.17834411997512</v>
          </cell>
          <cell r="DD85">
            <v>5.2723901711794</v>
          </cell>
          <cell r="DE85">
            <v>4.34072868366158</v>
          </cell>
          <cell r="DF85">
            <v>5.22255868130662</v>
          </cell>
          <cell r="DG85">
            <v>5.20887898481716</v>
          </cell>
          <cell r="DH85">
            <v>5.20887898481716</v>
          </cell>
          <cell r="DI85">
            <v>5.20887898481716</v>
          </cell>
          <cell r="DJ85">
            <v>5.20887898481716</v>
          </cell>
          <cell r="DK85">
            <v>5.20887898481716</v>
          </cell>
          <cell r="DL85">
            <v>5.20887898481716</v>
          </cell>
          <cell r="DM85">
            <v>5.20887898481716</v>
          </cell>
          <cell r="DN85">
            <v>5.20887898481716</v>
          </cell>
          <cell r="DO85">
            <v>5.20887898481716</v>
          </cell>
          <cell r="DP85">
            <v>5.20887898481716</v>
          </cell>
          <cell r="DQ85">
            <v>5.5089673414008</v>
          </cell>
          <cell r="DR85">
            <v>5.50587732166604</v>
          </cell>
          <cell r="DS85">
            <v>5.55343549890577</v>
          </cell>
          <cell r="DT85">
            <v>5.51660730235155</v>
          </cell>
          <cell r="DU85">
            <v>5.49287776283953</v>
          </cell>
          <cell r="DV85">
            <v>5.58482041642595</v>
          </cell>
          <cell r="DW85">
            <v>5.47505403389453</v>
          </cell>
          <cell r="DX85">
            <v>5.52124112954527</v>
          </cell>
          <cell r="DY85">
            <v>5.5957291666682</v>
          </cell>
          <cell r="DZ85">
            <v>5.54219002038524</v>
          </cell>
          <cell r="EA85">
            <v>5.51104655854973</v>
          </cell>
          <cell r="EB85">
            <v>5.491497133088</v>
          </cell>
          <cell r="EC85">
            <v>5.55971058960398</v>
          </cell>
          <cell r="ED85">
            <v>5.40759186181842</v>
          </cell>
          <cell r="EE85">
            <v>5.57583098909466</v>
          </cell>
          <cell r="EF85">
            <v>5.57583098909466</v>
          </cell>
          <cell r="EG85">
            <v>5.57583098909466</v>
          </cell>
          <cell r="EH85">
            <v>5.57583098909466</v>
          </cell>
          <cell r="EI85">
            <v>5.57583098909466</v>
          </cell>
          <cell r="EJ85">
            <v>5.57583098909466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</row>
        <row r="86">
          <cell r="A86">
            <v>28970.233371232</v>
          </cell>
          <cell r="B86">
            <v>36080.2002122619</v>
          </cell>
          <cell r="C86">
            <v>39841.8365840537</v>
          </cell>
          <cell r="D86">
            <v>6017.69780896756</v>
          </cell>
          <cell r="E86">
            <v>8575.36914253126</v>
          </cell>
          <cell r="F86">
            <v>6636.67067720467</v>
          </cell>
          <cell r="G86">
            <v>8335.10801089183</v>
          </cell>
          <cell r="H86">
            <v>6317.11378316741</v>
          </cell>
          <cell r="I86">
            <v>6032.95116784401</v>
          </cell>
          <cell r="J86">
            <v>7936.72665757487</v>
          </cell>
          <cell r="K86">
            <v>7353.85268888225</v>
          </cell>
          <cell r="L86">
            <v>7293.31258263887</v>
          </cell>
          <cell r="M86">
            <v>8121.24416583494</v>
          </cell>
          <cell r="N86">
            <v>9161.3342314805</v>
          </cell>
          <cell r="O86">
            <v>9923.94788245018</v>
          </cell>
          <cell r="P86">
            <v>8871.75588796834</v>
          </cell>
          <cell r="Q86">
            <v>10031.3674912334</v>
          </cell>
          <cell r="R86">
            <v>9903.62748689046</v>
          </cell>
          <cell r="S86">
            <v>9071.50156157765</v>
          </cell>
          <cell r="T86">
            <v>10392.7920902231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4820.08384868077</v>
          </cell>
          <cell r="AF86">
            <v>6003.04416163204</v>
          </cell>
          <cell r="AG86">
            <v>6628.90735327235</v>
          </cell>
          <cell r="AH86">
            <v>6017.69780896756</v>
          </cell>
          <cell r="AI86">
            <v>8575.36914253126</v>
          </cell>
          <cell r="AJ86">
            <v>6636.67067720467</v>
          </cell>
          <cell r="AK86">
            <v>8335.10801089183</v>
          </cell>
          <cell r="AL86">
            <v>6317.11378316741</v>
          </cell>
          <cell r="AM86">
            <v>6032.95116784401</v>
          </cell>
          <cell r="AN86">
            <v>7936.72665757487</v>
          </cell>
          <cell r="AO86">
            <v>7353.85268888225</v>
          </cell>
          <cell r="AP86">
            <v>7293.31258263887</v>
          </cell>
          <cell r="AQ86">
            <v>8121.24416583494</v>
          </cell>
          <cell r="AR86">
            <v>9161.3342314805</v>
          </cell>
          <cell r="AS86">
            <v>9923.94788245018</v>
          </cell>
          <cell r="AT86">
            <v>8871.75588796834</v>
          </cell>
          <cell r="AU86">
            <v>10031.3674912334</v>
          </cell>
          <cell r="AV86">
            <v>9903.62748689046</v>
          </cell>
          <cell r="AW86">
            <v>9071.50156157765</v>
          </cell>
          <cell r="AX86">
            <v>10392.7920902231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2.34355675272279</v>
          </cell>
          <cell r="CN86">
            <v>2.90489318749383</v>
          </cell>
          <cell r="CO86">
            <v>3.32298806997041</v>
          </cell>
          <cell r="CP86">
            <v>2.96625016499291</v>
          </cell>
          <cell r="CQ86">
            <v>4.20401262518071</v>
          </cell>
          <cell r="CR86">
            <v>3.25753712656074</v>
          </cell>
          <cell r="CS86">
            <v>4.11807181101026</v>
          </cell>
          <cell r="CT86">
            <v>3.12691622631774</v>
          </cell>
          <cell r="CU86">
            <v>2.97904700995596</v>
          </cell>
          <cell r="CV86">
            <v>3.90731434777639</v>
          </cell>
          <cell r="CW86">
            <v>3.62548285568322</v>
          </cell>
          <cell r="CX86">
            <v>3.59462926764384</v>
          </cell>
          <cell r="CY86">
            <v>4.08735640609572</v>
          </cell>
          <cell r="CZ86">
            <v>4.51567255887138</v>
          </cell>
          <cell r="DA86">
            <v>4.86698052605513</v>
          </cell>
          <cell r="DB86">
            <v>4.35095625754094</v>
          </cell>
          <cell r="DC86">
            <v>4.91966209494857</v>
          </cell>
          <cell r="DD86">
            <v>4.85701483793963</v>
          </cell>
          <cell r="DE86">
            <v>4.44891710086011</v>
          </cell>
          <cell r="DF86">
            <v>5.09691478770313</v>
          </cell>
          <cell r="DG86">
            <v>5.14239671908045</v>
          </cell>
          <cell r="DH86">
            <v>5.14239671908045</v>
          </cell>
          <cell r="DI86">
            <v>5.14239671908045</v>
          </cell>
          <cell r="DJ86">
            <v>5.14239671908045</v>
          </cell>
          <cell r="DK86">
            <v>5.14239671908045</v>
          </cell>
          <cell r="DL86">
            <v>5.14239671908045</v>
          </cell>
          <cell r="DM86">
            <v>5.14239671908045</v>
          </cell>
          <cell r="DN86">
            <v>5.14239671908045</v>
          </cell>
          <cell r="DO86">
            <v>5.14239671908045</v>
          </cell>
          <cell r="DP86">
            <v>5.14239671908045</v>
          </cell>
          <cell r="DQ86">
            <v>5.63490052422464</v>
          </cell>
          <cell r="DR86">
            <v>5.66172154075919</v>
          </cell>
          <cell r="DS86">
            <v>5.46537923897122</v>
          </cell>
          <cell r="DT86">
            <v>5.55814324321472</v>
          </cell>
          <cell r="DU86">
            <v>5.5885089149375</v>
          </cell>
          <cell r="DV86">
            <v>5.58171977269184</v>
          </cell>
          <cell r="DW86">
            <v>5.54529241028596</v>
          </cell>
          <cell r="DX86">
            <v>5.5348975786776</v>
          </cell>
          <cell r="DY86">
            <v>5.5482955728192</v>
          </cell>
          <cell r="DZ86">
            <v>5.56506455859383</v>
          </cell>
          <cell r="EA86">
            <v>5.55720228597778</v>
          </cell>
          <cell r="EB86">
            <v>5.55875914338642</v>
          </cell>
          <cell r="EC86">
            <v>5.4436124001331</v>
          </cell>
          <cell r="ED86">
            <v>5.55831839276359</v>
          </cell>
          <cell r="EE86">
            <v>5.58639965015852</v>
          </cell>
          <cell r="EF86">
            <v>5.58639965015852</v>
          </cell>
          <cell r="EG86">
            <v>5.58639965015852</v>
          </cell>
          <cell r="EH86">
            <v>5.58639965015852</v>
          </cell>
          <cell r="EI86">
            <v>5.58639965015852</v>
          </cell>
          <cell r="EJ86">
            <v>5.58639965015852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</row>
        <row r="87">
          <cell r="A87">
            <v>40471.3082618355</v>
          </cell>
          <cell r="B87">
            <v>42834.9789464652</v>
          </cell>
          <cell r="C87">
            <v>37266.1169113273</v>
          </cell>
          <cell r="D87">
            <v>5771.22199377773</v>
          </cell>
          <cell r="E87">
            <v>6711.72593272656</v>
          </cell>
          <cell r="F87">
            <v>6945.92571552215</v>
          </cell>
          <cell r="G87">
            <v>8236.14910475655</v>
          </cell>
          <cell r="H87">
            <v>7411.55297327076</v>
          </cell>
          <cell r="I87">
            <v>6134.68940716697</v>
          </cell>
          <cell r="J87">
            <v>8502.30944912459</v>
          </cell>
          <cell r="K87">
            <v>9521.89818553664</v>
          </cell>
          <cell r="L87">
            <v>8811.85648469645</v>
          </cell>
          <cell r="M87">
            <v>8688.86783808201</v>
          </cell>
          <cell r="N87">
            <v>8759.14047781228</v>
          </cell>
          <cell r="O87">
            <v>9845.63217401259</v>
          </cell>
          <cell r="P87">
            <v>9990.46577756328</v>
          </cell>
          <cell r="Q87">
            <v>9840.6768049528</v>
          </cell>
          <cell r="R87">
            <v>9613.66570396813</v>
          </cell>
          <cell r="S87">
            <v>10883.210775518</v>
          </cell>
          <cell r="T87">
            <v>9926.32437037758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6733.63920780726</v>
          </cell>
          <cell r="AF87">
            <v>7126.90807604831</v>
          </cell>
          <cell r="AG87">
            <v>6200.35765420205</v>
          </cell>
          <cell r="AH87">
            <v>5771.22199377773</v>
          </cell>
          <cell r="AI87">
            <v>6711.72593272656</v>
          </cell>
          <cell r="AJ87">
            <v>6945.92571552215</v>
          </cell>
          <cell r="AK87">
            <v>8236.14910475655</v>
          </cell>
          <cell r="AL87">
            <v>7411.55297327076</v>
          </cell>
          <cell r="AM87">
            <v>6134.68940716697</v>
          </cell>
          <cell r="AN87">
            <v>8502.30944912459</v>
          </cell>
          <cell r="AO87">
            <v>9521.89818553664</v>
          </cell>
          <cell r="AP87">
            <v>8811.85648469645</v>
          </cell>
          <cell r="AQ87">
            <v>8688.86783808201</v>
          </cell>
          <cell r="AR87">
            <v>8759.14047781228</v>
          </cell>
          <cell r="AS87">
            <v>9845.63217401259</v>
          </cell>
          <cell r="AT87">
            <v>9990.46577756328</v>
          </cell>
          <cell r="AU87">
            <v>9840.6768049528</v>
          </cell>
          <cell r="AV87">
            <v>9613.66570396813</v>
          </cell>
          <cell r="AW87">
            <v>10883.210775518</v>
          </cell>
          <cell r="AX87">
            <v>9926.32437037758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3.32708978840337</v>
          </cell>
          <cell r="CN87">
            <v>3.50939079529825</v>
          </cell>
          <cell r="CO87">
            <v>3.03757692204781</v>
          </cell>
          <cell r="CP87">
            <v>2.86093319740331</v>
          </cell>
          <cell r="CQ87">
            <v>3.27111582339476</v>
          </cell>
          <cell r="CR87">
            <v>3.37383203770523</v>
          </cell>
          <cell r="CS87">
            <v>4.03477828225361</v>
          </cell>
          <cell r="CT87">
            <v>3.64911988055026</v>
          </cell>
          <cell r="CU87">
            <v>3.00790601445524</v>
          </cell>
          <cell r="CV87">
            <v>4.20264091989061</v>
          </cell>
          <cell r="CW87">
            <v>4.63103867689667</v>
          </cell>
          <cell r="CX87">
            <v>4.38876429822819</v>
          </cell>
          <cell r="CY87">
            <v>4.34938067022339</v>
          </cell>
          <cell r="CZ87">
            <v>4.29637322889115</v>
          </cell>
          <cell r="DA87">
            <v>4.80179263438975</v>
          </cell>
          <cell r="DB87">
            <v>4.87242912765399</v>
          </cell>
          <cell r="DC87">
            <v>4.79937586173042</v>
          </cell>
          <cell r="DD87">
            <v>4.68866075340959</v>
          </cell>
          <cell r="DE87">
            <v>5.3078279197074</v>
          </cell>
          <cell r="DF87">
            <v>4.84114685637468</v>
          </cell>
          <cell r="DG87">
            <v>5.38290843235957</v>
          </cell>
          <cell r="DH87">
            <v>5.38290843235957</v>
          </cell>
          <cell r="DI87">
            <v>5.38290843235957</v>
          </cell>
          <cell r="DJ87">
            <v>5.38290843235957</v>
          </cell>
          <cell r="DK87">
            <v>5.38290843235957</v>
          </cell>
          <cell r="DL87">
            <v>5.38290843235957</v>
          </cell>
          <cell r="DM87">
            <v>5.38290843235957</v>
          </cell>
          <cell r="DN87">
            <v>5.38290843235957</v>
          </cell>
          <cell r="DO87">
            <v>5.38290843235957</v>
          </cell>
          <cell r="DP87">
            <v>5.38290843235957</v>
          </cell>
          <cell r="DQ87">
            <v>5.54488389854526</v>
          </cell>
          <cell r="DR87">
            <v>5.56386469611113</v>
          </cell>
          <cell r="DS87">
            <v>5.5923789521475</v>
          </cell>
          <cell r="DT87">
            <v>5.5267166393789</v>
          </cell>
          <cell r="DU87">
            <v>5.6214121478477</v>
          </cell>
          <cell r="DV87">
            <v>5.64045075584958</v>
          </cell>
          <cell r="DW87">
            <v>5.59257299640829</v>
          </cell>
          <cell r="DX87">
            <v>5.56452658421338</v>
          </cell>
          <cell r="DY87">
            <v>5.58773052018303</v>
          </cell>
          <cell r="DZ87">
            <v>5.54270491692605</v>
          </cell>
          <cell r="EA87">
            <v>5.63316225780758</v>
          </cell>
          <cell r="EB87">
            <v>5.50088155122815</v>
          </cell>
          <cell r="EC87">
            <v>5.47322002131986</v>
          </cell>
          <cell r="ED87">
            <v>5.58555876461523</v>
          </cell>
          <cell r="EE87">
            <v>5.61755510434496</v>
          </cell>
          <cell r="EF87">
            <v>5.61755510434496</v>
          </cell>
          <cell r="EG87">
            <v>5.61755510434496</v>
          </cell>
          <cell r="EH87">
            <v>5.61755510434496</v>
          </cell>
          <cell r="EI87">
            <v>5.61755510434496</v>
          </cell>
          <cell r="EJ87">
            <v>5.61755510434496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</row>
        <row r="88">
          <cell r="A88">
            <v>42241.041995251</v>
          </cell>
          <cell r="B88">
            <v>30011.8808537138</v>
          </cell>
          <cell r="C88">
            <v>34629.3464578146</v>
          </cell>
          <cell r="D88">
            <v>6445.51991253505</v>
          </cell>
          <cell r="E88">
            <v>7248.69930829417</v>
          </cell>
          <cell r="F88">
            <v>8435.53863216763</v>
          </cell>
          <cell r="G88">
            <v>7346.02279934996</v>
          </cell>
          <cell r="H88">
            <v>7702.02995143225</v>
          </cell>
          <cell r="I88">
            <v>7308.19071588622</v>
          </cell>
          <cell r="J88">
            <v>8394.49666075063</v>
          </cell>
          <cell r="K88">
            <v>8030.95749148645</v>
          </cell>
          <cell r="L88">
            <v>7771.18649350209</v>
          </cell>
          <cell r="M88">
            <v>7694.81265645776</v>
          </cell>
          <cell r="N88">
            <v>8730.27351649597</v>
          </cell>
          <cell r="O88">
            <v>9431.83376572386</v>
          </cell>
          <cell r="P88">
            <v>9613.90734993521</v>
          </cell>
          <cell r="Q88">
            <v>9564.33308214896</v>
          </cell>
          <cell r="R88">
            <v>9743.97650148967</v>
          </cell>
          <cell r="S88">
            <v>10472.2848930036</v>
          </cell>
          <cell r="T88">
            <v>10470.36056972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7028.08850946087</v>
          </cell>
          <cell r="AF88">
            <v>4993.39374722357</v>
          </cell>
          <cell r="AG88">
            <v>5761.65029162085</v>
          </cell>
          <cell r="AH88">
            <v>6445.51991253505</v>
          </cell>
          <cell r="AI88">
            <v>7248.69930829417</v>
          </cell>
          <cell r="AJ88">
            <v>8435.53863216763</v>
          </cell>
          <cell r="AK88">
            <v>7346.02279934996</v>
          </cell>
          <cell r="AL88">
            <v>7702.02995143225</v>
          </cell>
          <cell r="AM88">
            <v>7308.19071588622</v>
          </cell>
          <cell r="AN88">
            <v>8394.49666075063</v>
          </cell>
          <cell r="AO88">
            <v>8030.95749148645</v>
          </cell>
          <cell r="AP88">
            <v>7771.18649350209</v>
          </cell>
          <cell r="AQ88">
            <v>7694.81265645776</v>
          </cell>
          <cell r="AR88">
            <v>8730.27351649597</v>
          </cell>
          <cell r="AS88">
            <v>9431.83376572386</v>
          </cell>
          <cell r="AT88">
            <v>9613.90734993521</v>
          </cell>
          <cell r="AU88">
            <v>9564.33308214896</v>
          </cell>
          <cell r="AV88">
            <v>9743.97650148967</v>
          </cell>
          <cell r="AW88">
            <v>10472.2848930036</v>
          </cell>
          <cell r="AX88">
            <v>10470.36056972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3.44503162239752</v>
          </cell>
          <cell r="CN88">
            <v>2.46557667619265</v>
          </cell>
          <cell r="CO88">
            <v>2.84420373368679</v>
          </cell>
          <cell r="CP88">
            <v>3.13104041310185</v>
          </cell>
          <cell r="CQ88">
            <v>3.56700802279332</v>
          </cell>
          <cell r="CR88">
            <v>4.20040679238826</v>
          </cell>
          <cell r="CS88">
            <v>3.58256736453231</v>
          </cell>
          <cell r="CT88">
            <v>3.81382875233976</v>
          </cell>
          <cell r="CU88">
            <v>3.58013840784514</v>
          </cell>
          <cell r="CV88">
            <v>4.15708262721831</v>
          </cell>
          <cell r="CW88">
            <v>3.99488854906863</v>
          </cell>
          <cell r="CX88">
            <v>3.84186117397536</v>
          </cell>
          <cell r="CY88">
            <v>3.75273139796789</v>
          </cell>
          <cell r="CZ88">
            <v>4.34740292473234</v>
          </cell>
          <cell r="DA88">
            <v>4.61000738377649</v>
          </cell>
          <cell r="DB88">
            <v>4.6989996824592</v>
          </cell>
          <cell r="DC88">
            <v>4.67476921506372</v>
          </cell>
          <cell r="DD88">
            <v>4.76257371948757</v>
          </cell>
          <cell r="DE88">
            <v>5.11854978373367</v>
          </cell>
          <cell r="DF88">
            <v>5.11760923020329</v>
          </cell>
          <cell r="DG88">
            <v>5.2294910555165</v>
          </cell>
          <cell r="DH88">
            <v>5.2294910555165</v>
          </cell>
          <cell r="DI88">
            <v>5.2294910555165</v>
          </cell>
          <cell r="DJ88">
            <v>5.2294910555165</v>
          </cell>
          <cell r="DK88">
            <v>5.2294910555165</v>
          </cell>
          <cell r="DL88">
            <v>5.2294910555165</v>
          </cell>
          <cell r="DM88">
            <v>5.2294910555165</v>
          </cell>
          <cell r="DN88">
            <v>5.2294910555165</v>
          </cell>
          <cell r="DO88">
            <v>5.2294910555165</v>
          </cell>
          <cell r="DP88">
            <v>5.2294910555165</v>
          </cell>
          <cell r="DQ88">
            <v>5.58921923590975</v>
          </cell>
          <cell r="DR88">
            <v>5.54861300660772</v>
          </cell>
          <cell r="DS88">
            <v>5.55000440993479</v>
          </cell>
          <cell r="DT88">
            <v>5.6399651025217</v>
          </cell>
          <cell r="DU88">
            <v>5.56753728413489</v>
          </cell>
          <cell r="DV88">
            <v>5.50210155538871</v>
          </cell>
          <cell r="DW88">
            <v>5.61778406750494</v>
          </cell>
          <cell r="DX88">
            <v>5.53287871375624</v>
          </cell>
          <cell r="DY88">
            <v>5.59264420437528</v>
          </cell>
          <cell r="DZ88">
            <v>5.53239448207632</v>
          </cell>
          <cell r="EA88">
            <v>5.5076938928562</v>
          </cell>
          <cell r="EB88">
            <v>5.541824895764</v>
          </cell>
          <cell r="EC88">
            <v>5.61768916428684</v>
          </cell>
          <cell r="ED88">
            <v>5.50180371903614</v>
          </cell>
          <cell r="EE88">
            <v>5.60533602288279</v>
          </cell>
          <cell r="EF88">
            <v>5.60533602288279</v>
          </cell>
          <cell r="EG88">
            <v>5.60533602288279</v>
          </cell>
          <cell r="EH88">
            <v>5.60533602288279</v>
          </cell>
          <cell r="EI88">
            <v>5.60533602288279</v>
          </cell>
          <cell r="EJ88">
            <v>5.60533602288279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</row>
        <row r="89">
          <cell r="A89">
            <v>38723.1388873825</v>
          </cell>
          <cell r="B89">
            <v>45521.4963590423</v>
          </cell>
          <cell r="C89">
            <v>35333.3916718626</v>
          </cell>
          <cell r="D89">
            <v>6017.16830010366</v>
          </cell>
          <cell r="E89">
            <v>6047.96973399792</v>
          </cell>
          <cell r="F89">
            <v>6663.16334069948</v>
          </cell>
          <cell r="G89">
            <v>6807.94151391749</v>
          </cell>
          <cell r="H89">
            <v>7930.09470870201</v>
          </cell>
          <cell r="I89">
            <v>6676.80824720272</v>
          </cell>
          <cell r="J89">
            <v>8733.67598397431</v>
          </cell>
          <cell r="K89">
            <v>7439.90207732936</v>
          </cell>
          <cell r="L89">
            <v>7740.51037230048</v>
          </cell>
          <cell r="M89">
            <v>8198.67455242465</v>
          </cell>
          <cell r="N89">
            <v>8965.69190956689</v>
          </cell>
          <cell r="O89">
            <v>8263.70522536427</v>
          </cell>
          <cell r="P89">
            <v>9699.39705142454</v>
          </cell>
          <cell r="Q89">
            <v>8379.3641770924</v>
          </cell>
          <cell r="R89">
            <v>8273.11571570493</v>
          </cell>
          <cell r="S89">
            <v>8494.4529495019</v>
          </cell>
          <cell r="T89">
            <v>9491.51274284731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6442.77779642053</v>
          </cell>
          <cell r="AF89">
            <v>7573.89236587532</v>
          </cell>
          <cell r="AG89">
            <v>5878.78973338812</v>
          </cell>
          <cell r="AH89">
            <v>6017.16830010366</v>
          </cell>
          <cell r="AI89">
            <v>6047.96973399792</v>
          </cell>
          <cell r="AJ89">
            <v>6663.16334069948</v>
          </cell>
          <cell r="AK89">
            <v>6807.94151391749</v>
          </cell>
          <cell r="AL89">
            <v>7930.09470870201</v>
          </cell>
          <cell r="AM89">
            <v>6676.80824720272</v>
          </cell>
          <cell r="AN89">
            <v>8733.67598397431</v>
          </cell>
          <cell r="AO89">
            <v>7439.90207732936</v>
          </cell>
          <cell r="AP89">
            <v>7740.51037230048</v>
          </cell>
          <cell r="AQ89">
            <v>8198.67455242465</v>
          </cell>
          <cell r="AR89">
            <v>8965.69190956689</v>
          </cell>
          <cell r="AS89">
            <v>8263.70522536427</v>
          </cell>
          <cell r="AT89">
            <v>9699.39705142454</v>
          </cell>
          <cell r="AU89">
            <v>8379.3641770924</v>
          </cell>
          <cell r="AV89">
            <v>8273.11571570493</v>
          </cell>
          <cell r="AW89">
            <v>8494.4529495019</v>
          </cell>
          <cell r="AX89">
            <v>9491.51274284731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3.16220901509466</v>
          </cell>
          <cell r="CN89">
            <v>3.70666828904899</v>
          </cell>
          <cell r="CO89">
            <v>2.8876246875528</v>
          </cell>
          <cell r="CP89">
            <v>2.93016758812917</v>
          </cell>
          <cell r="CQ89">
            <v>3.00553022531026</v>
          </cell>
          <cell r="CR89">
            <v>3.30545315976161</v>
          </cell>
          <cell r="CS89">
            <v>3.34474929557104</v>
          </cell>
          <cell r="CT89">
            <v>3.88526933383883</v>
          </cell>
          <cell r="CU89">
            <v>3.34463497835421</v>
          </cell>
          <cell r="CV89">
            <v>4.32823630492698</v>
          </cell>
          <cell r="CW89">
            <v>3.6955609723655</v>
          </cell>
          <cell r="CX89">
            <v>3.81580985790611</v>
          </cell>
          <cell r="CY89">
            <v>4.13454777893897</v>
          </cell>
          <cell r="CZ89">
            <v>4.36852662567228</v>
          </cell>
          <cell r="DA89">
            <v>4.13288038375248</v>
          </cell>
          <cell r="DB89">
            <v>4.85090485621624</v>
          </cell>
          <cell r="DC89">
            <v>4.19072424431703</v>
          </cell>
          <cell r="DD89">
            <v>4.13758679932149</v>
          </cell>
          <cell r="DE89">
            <v>4.2482829443081</v>
          </cell>
          <cell r="DF89">
            <v>4.74693684700269</v>
          </cell>
          <cell r="DG89">
            <v>5.42276779299268</v>
          </cell>
          <cell r="DH89">
            <v>5.42276779299268</v>
          </cell>
          <cell r="DI89">
            <v>5.42276779299268</v>
          </cell>
          <cell r="DJ89">
            <v>5.42276779299268</v>
          </cell>
          <cell r="DK89">
            <v>5.42276779299268</v>
          </cell>
          <cell r="DL89">
            <v>5.42276779299268</v>
          </cell>
          <cell r="DM89">
            <v>5.42276779299268</v>
          </cell>
          <cell r="DN89">
            <v>5.42276779299268</v>
          </cell>
          <cell r="DO89">
            <v>5.42276779299268</v>
          </cell>
          <cell r="DP89">
            <v>5.42276779299268</v>
          </cell>
          <cell r="DQ89">
            <v>5.58199851222108</v>
          </cell>
          <cell r="DR89">
            <v>5.5981243600349</v>
          </cell>
          <cell r="DS89">
            <v>5.57768927228869</v>
          </cell>
          <cell r="DT89">
            <v>5.62609206033475</v>
          </cell>
          <cell r="DU89">
            <v>5.51309714126547</v>
          </cell>
          <cell r="DV89">
            <v>5.52276530538711</v>
          </cell>
          <cell r="DW89">
            <v>5.57647013585622</v>
          </cell>
          <cell r="DX89">
            <v>5.59196416164271</v>
          </cell>
          <cell r="DY89">
            <v>5.46924416361967</v>
          </cell>
          <cell r="DZ89">
            <v>5.52832094239191</v>
          </cell>
          <cell r="EA89">
            <v>5.51561549517583</v>
          </cell>
          <cell r="EB89">
            <v>5.5576348198773</v>
          </cell>
          <cell r="EC89">
            <v>5.4327881215589</v>
          </cell>
          <cell r="ED89">
            <v>5.62284302765016</v>
          </cell>
          <cell r="EE89">
            <v>5.47808941620344</v>
          </cell>
          <cell r="EF89">
            <v>5.47808941620344</v>
          </cell>
          <cell r="EG89">
            <v>5.47808941620344</v>
          </cell>
          <cell r="EH89">
            <v>5.47808941620344</v>
          </cell>
          <cell r="EI89">
            <v>5.47808941620344</v>
          </cell>
          <cell r="EJ89">
            <v>5.47808941620344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</row>
        <row r="90">
          <cell r="A90">
            <v>31250.1159637039</v>
          </cell>
          <cell r="B90">
            <v>39499.2534299626</v>
          </cell>
          <cell r="C90">
            <v>34422.2453515097</v>
          </cell>
          <cell r="D90">
            <v>6656.56512575877</v>
          </cell>
          <cell r="E90">
            <v>7197.47186798476</v>
          </cell>
          <cell r="F90">
            <v>7175.0720093392</v>
          </cell>
          <cell r="G90">
            <v>7159.05062268884</v>
          </cell>
          <cell r="H90">
            <v>6973.11688234116</v>
          </cell>
          <cell r="I90">
            <v>7623.15561049762</v>
          </cell>
          <cell r="J90">
            <v>7664.38655098619</v>
          </cell>
          <cell r="K90">
            <v>8189.40414218253</v>
          </cell>
          <cell r="L90">
            <v>7426.52650007542</v>
          </cell>
          <cell r="M90">
            <v>7209.67439430177</v>
          </cell>
          <cell r="N90">
            <v>8144.30800252229</v>
          </cell>
          <cell r="O90">
            <v>8962.08672753535</v>
          </cell>
          <cell r="P90">
            <v>8518.86313212102</v>
          </cell>
          <cell r="Q90">
            <v>8741.71570353962</v>
          </cell>
          <cell r="R90">
            <v>9180.7189168861</v>
          </cell>
          <cell r="S90">
            <v>10339.1180402574</v>
          </cell>
          <cell r="T90">
            <v>10522.1953534458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5199.41200665739</v>
          </cell>
          <cell r="AF90">
            <v>6571.90817391799</v>
          </cell>
          <cell r="AG90">
            <v>5727.19269216859</v>
          </cell>
          <cell r="AH90">
            <v>6656.56512575877</v>
          </cell>
          <cell r="AI90">
            <v>7197.47186798476</v>
          </cell>
          <cell r="AJ90">
            <v>7175.0720093392</v>
          </cell>
          <cell r="AK90">
            <v>7159.05062268884</v>
          </cell>
          <cell r="AL90">
            <v>6973.11688234116</v>
          </cell>
          <cell r="AM90">
            <v>7623.15561049762</v>
          </cell>
          <cell r="AN90">
            <v>7664.38655098619</v>
          </cell>
          <cell r="AO90">
            <v>8189.40414218253</v>
          </cell>
          <cell r="AP90">
            <v>7426.52650007542</v>
          </cell>
          <cell r="AQ90">
            <v>7209.67439430177</v>
          </cell>
          <cell r="AR90">
            <v>8144.30800252229</v>
          </cell>
          <cell r="AS90">
            <v>8962.08672753535</v>
          </cell>
          <cell r="AT90">
            <v>8518.86313212102</v>
          </cell>
          <cell r="AU90">
            <v>8741.71570353962</v>
          </cell>
          <cell r="AV90">
            <v>9180.7189168861</v>
          </cell>
          <cell r="AW90">
            <v>10339.1180402574</v>
          </cell>
          <cell r="AX90">
            <v>10522.1953534458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2.56099290629496</v>
          </cell>
          <cell r="CN90">
            <v>3.22818163522676</v>
          </cell>
          <cell r="CO90">
            <v>2.83298494164051</v>
          </cell>
          <cell r="CP90">
            <v>3.27884118946521</v>
          </cell>
          <cell r="CQ90">
            <v>3.51681187325552</v>
          </cell>
          <cell r="CR90">
            <v>3.54857747887036</v>
          </cell>
          <cell r="CS90">
            <v>3.56200417283876</v>
          </cell>
          <cell r="CT90">
            <v>3.46634701087318</v>
          </cell>
          <cell r="CU90">
            <v>3.70891630661229</v>
          </cell>
          <cell r="CV90">
            <v>3.84937403990232</v>
          </cell>
          <cell r="CW90">
            <v>4.08141278471018</v>
          </cell>
          <cell r="CX90">
            <v>3.64394191904702</v>
          </cell>
          <cell r="CY90">
            <v>3.59705926666609</v>
          </cell>
          <cell r="CZ90">
            <v>4.00356595401861</v>
          </cell>
          <cell r="DA90">
            <v>4.45515035730393</v>
          </cell>
          <cell r="DB90">
            <v>4.23481910862177</v>
          </cell>
          <cell r="DC90">
            <v>4.3456015350104</v>
          </cell>
          <cell r="DD90">
            <v>4.56383478606665</v>
          </cell>
          <cell r="DE90">
            <v>5.1396875339018</v>
          </cell>
          <cell r="DF90">
            <v>5.23069724872185</v>
          </cell>
          <cell r="DG90">
            <v>5.20235469201637</v>
          </cell>
          <cell r="DH90">
            <v>5.20235469201637</v>
          </cell>
          <cell r="DI90">
            <v>5.20235469201637</v>
          </cell>
          <cell r="DJ90">
            <v>5.20235469201637</v>
          </cell>
          <cell r="DK90">
            <v>5.20235469201637</v>
          </cell>
          <cell r="DL90">
            <v>5.20235469201637</v>
          </cell>
          <cell r="DM90">
            <v>5.20235469201637</v>
          </cell>
          <cell r="DN90">
            <v>5.20235469201637</v>
          </cell>
          <cell r="DO90">
            <v>5.20235469201637</v>
          </cell>
          <cell r="DP90">
            <v>5.20235469201637</v>
          </cell>
          <cell r="DQ90">
            <v>5.56228186606325</v>
          </cell>
          <cell r="DR90">
            <v>5.57751387879485</v>
          </cell>
          <cell r="DS90">
            <v>5.53865947256587</v>
          </cell>
          <cell r="DT90">
            <v>5.56207625630101</v>
          </cell>
          <cell r="DU90">
            <v>5.60709577846239</v>
          </cell>
          <cell r="DV90">
            <v>5.5396089417481</v>
          </cell>
          <cell r="DW90">
            <v>5.50640492563034</v>
          </cell>
          <cell r="DX90">
            <v>5.51140141327653</v>
          </cell>
          <cell r="DY90">
            <v>5.63112136009787</v>
          </cell>
          <cell r="DZ90">
            <v>5.45499582532208</v>
          </cell>
          <cell r="EA90">
            <v>5.49729342772313</v>
          </cell>
          <cell r="EB90">
            <v>5.58369161677891</v>
          </cell>
          <cell r="EC90">
            <v>5.49130028803657</v>
          </cell>
          <cell r="ED90">
            <v>5.57332459760107</v>
          </cell>
          <cell r="EE90">
            <v>5.51129822744725</v>
          </cell>
          <cell r="EF90">
            <v>5.51129822744725</v>
          </cell>
          <cell r="EG90">
            <v>5.51129822744725</v>
          </cell>
          <cell r="EH90">
            <v>5.51129822744725</v>
          </cell>
          <cell r="EI90">
            <v>5.51129822744725</v>
          </cell>
          <cell r="EJ90">
            <v>5.51129822744725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</row>
        <row r="91">
          <cell r="A91">
            <v>34856.2842761968</v>
          </cell>
          <cell r="B91">
            <v>36908.9687991845</v>
          </cell>
          <cell r="C91">
            <v>32650.6640880632</v>
          </cell>
          <cell r="D91">
            <v>6442.2910200018</v>
          </cell>
          <cell r="E91">
            <v>6036.18118318824</v>
          </cell>
          <cell r="F91">
            <v>7068.12136246238</v>
          </cell>
          <cell r="G91">
            <v>7483.45740767758</v>
          </cell>
          <cell r="H91">
            <v>8196.09608231187</v>
          </cell>
          <cell r="I91">
            <v>7764.37875440297</v>
          </cell>
          <cell r="J91">
            <v>6790.484894169</v>
          </cell>
          <cell r="K91">
            <v>8939.98832966955</v>
          </cell>
          <cell r="L91">
            <v>8982.29037694968</v>
          </cell>
          <cell r="M91">
            <v>8826.66904555985</v>
          </cell>
          <cell r="N91">
            <v>7652.5439352723</v>
          </cell>
          <cell r="O91">
            <v>7594.71417770955</v>
          </cell>
          <cell r="P91">
            <v>8230.50110764323</v>
          </cell>
          <cell r="Q91">
            <v>8842.92526835886</v>
          </cell>
          <cell r="R91">
            <v>9493.29911910187</v>
          </cell>
          <cell r="S91">
            <v>9991.90576385255</v>
          </cell>
          <cell r="T91">
            <v>9848.75158980771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5799.408334472</v>
          </cell>
          <cell r="AF91">
            <v>6140.9351488716</v>
          </cell>
          <cell r="AG91">
            <v>5432.43599742123</v>
          </cell>
          <cell r="AH91">
            <v>6442.2910200018</v>
          </cell>
          <cell r="AI91">
            <v>6036.18118318824</v>
          </cell>
          <cell r="AJ91">
            <v>7068.12136246238</v>
          </cell>
          <cell r="AK91">
            <v>7483.45740767758</v>
          </cell>
          <cell r="AL91">
            <v>8196.09608231187</v>
          </cell>
          <cell r="AM91">
            <v>7764.37875440297</v>
          </cell>
          <cell r="AN91">
            <v>6790.484894169</v>
          </cell>
          <cell r="AO91">
            <v>8939.98832966955</v>
          </cell>
          <cell r="AP91">
            <v>8982.29037694968</v>
          </cell>
          <cell r="AQ91">
            <v>8826.66904555985</v>
          </cell>
          <cell r="AR91">
            <v>7652.5439352723</v>
          </cell>
          <cell r="AS91">
            <v>7594.71417770955</v>
          </cell>
          <cell r="AT91">
            <v>8230.50110764323</v>
          </cell>
          <cell r="AU91">
            <v>8842.92526835886</v>
          </cell>
          <cell r="AV91">
            <v>9493.29911910187</v>
          </cell>
          <cell r="AW91">
            <v>9991.90576385255</v>
          </cell>
          <cell r="AX91">
            <v>9848.75158980771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2.8695688497249</v>
          </cell>
          <cell r="CN91">
            <v>3.0001915837221</v>
          </cell>
          <cell r="CO91">
            <v>2.66641175063977</v>
          </cell>
          <cell r="CP91">
            <v>3.19612851736625</v>
          </cell>
          <cell r="CQ91">
            <v>3.03253163741497</v>
          </cell>
          <cell r="CR91">
            <v>3.51448414046259</v>
          </cell>
          <cell r="CS91">
            <v>3.705486379824</v>
          </cell>
          <cell r="CT91">
            <v>4.02115207570935</v>
          </cell>
          <cell r="CU91">
            <v>3.88993980693889</v>
          </cell>
          <cell r="CV91">
            <v>3.36962430064627</v>
          </cell>
          <cell r="CW91">
            <v>4.38124462416312</v>
          </cell>
          <cell r="CX91">
            <v>4.47250813460237</v>
          </cell>
          <cell r="CY91">
            <v>4.35802836458162</v>
          </cell>
          <cell r="CZ91">
            <v>3.76827295738989</v>
          </cell>
          <cell r="DA91">
            <v>3.76412274040952</v>
          </cell>
          <cell r="DB91">
            <v>4.07923401188337</v>
          </cell>
          <cell r="DC91">
            <v>4.3827661338547</v>
          </cell>
          <cell r="DD91">
            <v>4.70510703359976</v>
          </cell>
          <cell r="DE91">
            <v>4.95222846122817</v>
          </cell>
          <cell r="DF91">
            <v>4.88127781459446</v>
          </cell>
          <cell r="DG91">
            <v>4.57195021264863</v>
          </cell>
          <cell r="DH91">
            <v>4.57195021264863</v>
          </cell>
          <cell r="DI91">
            <v>4.57195021264863</v>
          </cell>
          <cell r="DJ91">
            <v>4.57195021264863</v>
          </cell>
          <cell r="DK91">
            <v>4.57195021264863</v>
          </cell>
          <cell r="DL91">
            <v>4.57195021264863</v>
          </cell>
          <cell r="DM91">
            <v>4.57195021264863</v>
          </cell>
          <cell r="DN91">
            <v>4.57195021264863</v>
          </cell>
          <cell r="DO91">
            <v>4.57195021264863</v>
          </cell>
          <cell r="DP91">
            <v>4.57195021264863</v>
          </cell>
          <cell r="DQ91">
            <v>5.53699555212999</v>
          </cell>
          <cell r="DR91">
            <v>5.6078018321248</v>
          </cell>
          <cell r="DS91">
            <v>5.58180344454816</v>
          </cell>
          <cell r="DT91">
            <v>5.52234125995379</v>
          </cell>
          <cell r="DU91">
            <v>5.45335866891846</v>
          </cell>
          <cell r="DV91">
            <v>5.50997394997262</v>
          </cell>
          <cell r="DW91">
            <v>5.53304504001628</v>
          </cell>
          <cell r="DX91">
            <v>5.58423490009325</v>
          </cell>
          <cell r="DY91">
            <v>5.46853463440812</v>
          </cell>
          <cell r="DZ91">
            <v>5.52111052844515</v>
          </cell>
          <cell r="EA91">
            <v>5.59044764958815</v>
          </cell>
          <cell r="EB91">
            <v>5.50228506930527</v>
          </cell>
          <cell r="EC91">
            <v>5.54898979453146</v>
          </cell>
          <cell r="ED91">
            <v>5.56378851328982</v>
          </cell>
          <cell r="EE91">
            <v>5.52783145988754</v>
          </cell>
          <cell r="EF91">
            <v>5.52783145988754</v>
          </cell>
          <cell r="EG91">
            <v>5.52783145988754</v>
          </cell>
          <cell r="EH91">
            <v>5.52783145988754</v>
          </cell>
          <cell r="EI91">
            <v>5.52783145988754</v>
          </cell>
          <cell r="EJ91">
            <v>5.52783145988754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</row>
        <row r="92">
          <cell r="A92">
            <v>38416.3398397008</v>
          </cell>
          <cell r="B92">
            <v>39613.9600731866</v>
          </cell>
          <cell r="C92">
            <v>40093.4765824042</v>
          </cell>
          <cell r="D92">
            <v>5884.58552372852</v>
          </cell>
          <cell r="E92">
            <v>7192.51088644649</v>
          </cell>
          <cell r="F92">
            <v>6902.99733116771</v>
          </cell>
          <cell r="G92">
            <v>7657.08922348595</v>
          </cell>
          <cell r="H92">
            <v>7438.63688320997</v>
          </cell>
          <cell r="I92">
            <v>8325.12474128873</v>
          </cell>
          <cell r="J92">
            <v>7637.40046795046</v>
          </cell>
          <cell r="K92">
            <v>7774.20091166418</v>
          </cell>
          <cell r="L92">
            <v>8474.46603818968</v>
          </cell>
          <cell r="M92">
            <v>8040.71115040955</v>
          </cell>
          <cell r="N92">
            <v>9786.85526025798</v>
          </cell>
          <cell r="O92">
            <v>9660.00733934942</v>
          </cell>
          <cell r="P92">
            <v>9505.64845157315</v>
          </cell>
          <cell r="Q92">
            <v>8426.75575762614</v>
          </cell>
          <cell r="R92">
            <v>9648.70065697536</v>
          </cell>
          <cell r="S92">
            <v>9968.70608486548</v>
          </cell>
          <cell r="T92">
            <v>10873.427382832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6391.73239697305</v>
          </cell>
          <cell r="AF92">
            <v>6590.9931302335</v>
          </cell>
          <cell r="AG92">
            <v>6670.77535882786</v>
          </cell>
          <cell r="AH92">
            <v>5884.58552372852</v>
          </cell>
          <cell r="AI92">
            <v>7192.51088644649</v>
          </cell>
          <cell r="AJ92">
            <v>6902.99733116771</v>
          </cell>
          <cell r="AK92">
            <v>7657.08922348595</v>
          </cell>
          <cell r="AL92">
            <v>7438.63688320997</v>
          </cell>
          <cell r="AM92">
            <v>8325.12474128873</v>
          </cell>
          <cell r="AN92">
            <v>7637.40046795046</v>
          </cell>
          <cell r="AO92">
            <v>7774.20091166418</v>
          </cell>
          <cell r="AP92">
            <v>8474.46603818968</v>
          </cell>
          <cell r="AQ92">
            <v>8040.71115040955</v>
          </cell>
          <cell r="AR92">
            <v>9786.85526025798</v>
          </cell>
          <cell r="AS92">
            <v>9660.00733934942</v>
          </cell>
          <cell r="AT92">
            <v>9505.64845157315</v>
          </cell>
          <cell r="AU92">
            <v>8426.75575762614</v>
          </cell>
          <cell r="AV92">
            <v>9648.70065697536</v>
          </cell>
          <cell r="AW92">
            <v>9968.70608486548</v>
          </cell>
          <cell r="AX92">
            <v>10873.427382832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3.16210715832773</v>
          </cell>
          <cell r="CN92">
            <v>3.29991631025338</v>
          </cell>
          <cell r="CO92">
            <v>3.3331282788075</v>
          </cell>
          <cell r="CP92">
            <v>2.89588810924182</v>
          </cell>
          <cell r="CQ92">
            <v>3.53780840600421</v>
          </cell>
          <cell r="CR92">
            <v>3.4568094938538</v>
          </cell>
          <cell r="CS92">
            <v>3.72422184754279</v>
          </cell>
          <cell r="CT92">
            <v>3.6989617167865</v>
          </cell>
          <cell r="CU92">
            <v>4.12427184334218</v>
          </cell>
          <cell r="CV92">
            <v>3.80659052230404</v>
          </cell>
          <cell r="CW92">
            <v>3.79248600004413</v>
          </cell>
          <cell r="CX92">
            <v>4.18179747991476</v>
          </cell>
          <cell r="CY92">
            <v>3.94780398084267</v>
          </cell>
          <cell r="CZ92">
            <v>4.86335630774518</v>
          </cell>
          <cell r="DA92">
            <v>4.82351444317419</v>
          </cell>
          <cell r="DB92">
            <v>4.74643869173162</v>
          </cell>
          <cell r="DC92">
            <v>4.2077171039446</v>
          </cell>
          <cell r="DD92">
            <v>4.81786869738748</v>
          </cell>
          <cell r="DE92">
            <v>4.97765644382476</v>
          </cell>
          <cell r="DF92">
            <v>5.42940933535853</v>
          </cell>
          <cell r="DG92">
            <v>5.11842272187576</v>
          </cell>
          <cell r="DH92">
            <v>5.11842272187576</v>
          </cell>
          <cell r="DI92">
            <v>5.11842272187576</v>
          </cell>
          <cell r="DJ92">
            <v>5.11842272187576</v>
          </cell>
          <cell r="DK92">
            <v>5.11842272187576</v>
          </cell>
          <cell r="DL92">
            <v>5.11842272187576</v>
          </cell>
          <cell r="DM92">
            <v>5.11842272187576</v>
          </cell>
          <cell r="DN92">
            <v>5.11842272187576</v>
          </cell>
          <cell r="DO92">
            <v>5.11842272187576</v>
          </cell>
          <cell r="DP92">
            <v>5.11842272187576</v>
          </cell>
          <cell r="DQ92">
            <v>5.53795135058177</v>
          </cell>
          <cell r="DR92">
            <v>5.47211314698789</v>
          </cell>
          <cell r="DS92">
            <v>5.48316636647409</v>
          </cell>
          <cell r="DT92">
            <v>5.56725657609235</v>
          </cell>
          <cell r="DU92">
            <v>5.56997638551943</v>
          </cell>
          <cell r="DV92">
            <v>5.47103376361354</v>
          </cell>
          <cell r="DW92">
            <v>5.63294226242963</v>
          </cell>
          <cell r="DX92">
            <v>5.50960746222394</v>
          </cell>
          <cell r="DY92">
            <v>5.53032433394455</v>
          </cell>
          <cell r="DZ92">
            <v>5.49688355527005</v>
          </cell>
          <cell r="EA92">
            <v>5.61615272400584</v>
          </cell>
          <cell r="EB92">
            <v>5.55208980937921</v>
          </cell>
          <cell r="EC92">
            <v>5.58015183237597</v>
          </cell>
          <cell r="ED92">
            <v>5.51333284797514</v>
          </cell>
          <cell r="EE92">
            <v>5.48682373490478</v>
          </cell>
          <cell r="EF92">
            <v>5.48682373490478</v>
          </cell>
          <cell r="EG92">
            <v>5.48682373490478</v>
          </cell>
          <cell r="EH92">
            <v>5.48682373490478</v>
          </cell>
          <cell r="EI92">
            <v>5.48682373490478</v>
          </cell>
          <cell r="EJ92">
            <v>5.48682373490478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</row>
        <row r="93">
          <cell r="A93">
            <v>30932.3458461543</v>
          </cell>
          <cell r="B93">
            <v>41069.8129805015</v>
          </cell>
          <cell r="C93">
            <v>43632.4903442732</v>
          </cell>
          <cell r="D93">
            <v>6358.16859132709</v>
          </cell>
          <cell r="E93">
            <v>7203.9181743007</v>
          </cell>
          <cell r="F93">
            <v>6539.96574328935</v>
          </cell>
          <cell r="G93">
            <v>7322.27957915609</v>
          </cell>
          <cell r="H93">
            <v>7392.8134435587</v>
          </cell>
          <cell r="I93">
            <v>7921.10511596558</v>
          </cell>
          <cell r="J93">
            <v>7526.33454456126</v>
          </cell>
          <cell r="K93">
            <v>7286.16327111142</v>
          </cell>
          <cell r="L93">
            <v>7831.31536968452</v>
          </cell>
          <cell r="M93">
            <v>9698.7018171253</v>
          </cell>
          <cell r="N93">
            <v>8829.39775493656</v>
          </cell>
          <cell r="O93">
            <v>9033.45856239054</v>
          </cell>
          <cell r="P93">
            <v>10357.5558496267</v>
          </cell>
          <cell r="Q93">
            <v>8205.97362459332</v>
          </cell>
          <cell r="R93">
            <v>9394.55391613081</v>
          </cell>
          <cell r="S93">
            <v>11473.2993256476</v>
          </cell>
          <cell r="T93">
            <v>10062.2110500035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5146.54123438687</v>
          </cell>
          <cell r="AF93">
            <v>6833.21876213235</v>
          </cell>
          <cell r="AG93">
            <v>7259.59847444636</v>
          </cell>
          <cell r="AH93">
            <v>6358.16859132709</v>
          </cell>
          <cell r="AI93">
            <v>7203.9181743007</v>
          </cell>
          <cell r="AJ93">
            <v>6539.96574328935</v>
          </cell>
          <cell r="AK93">
            <v>7322.27957915609</v>
          </cell>
          <cell r="AL93">
            <v>7392.8134435587</v>
          </cell>
          <cell r="AM93">
            <v>7921.10511596558</v>
          </cell>
          <cell r="AN93">
            <v>7526.33454456126</v>
          </cell>
          <cell r="AO93">
            <v>7286.16327111142</v>
          </cell>
          <cell r="AP93">
            <v>7831.31536968452</v>
          </cell>
          <cell r="AQ93">
            <v>9698.7018171253</v>
          </cell>
          <cell r="AR93">
            <v>8829.39775493656</v>
          </cell>
          <cell r="AS93">
            <v>9033.45856239054</v>
          </cell>
          <cell r="AT93">
            <v>10357.5558496267</v>
          </cell>
          <cell r="AU93">
            <v>8205.97362459332</v>
          </cell>
          <cell r="AV93">
            <v>9394.55391613081</v>
          </cell>
          <cell r="AW93">
            <v>11473.2993256476</v>
          </cell>
          <cell r="AX93">
            <v>10062.2110500035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2.55377673072292</v>
          </cell>
          <cell r="CN93">
            <v>3.37702815149161</v>
          </cell>
          <cell r="CO93">
            <v>3.56888375082454</v>
          </cell>
          <cell r="CP93">
            <v>3.12442046047194</v>
          </cell>
          <cell r="CQ93">
            <v>3.58936839680913</v>
          </cell>
          <cell r="CR93">
            <v>3.2296430511626</v>
          </cell>
          <cell r="CS93">
            <v>3.59463417168873</v>
          </cell>
          <cell r="CT93">
            <v>3.60012166656712</v>
          </cell>
          <cell r="CU93">
            <v>3.91046922596309</v>
          </cell>
          <cell r="CV93">
            <v>3.73193702968939</v>
          </cell>
          <cell r="CW93">
            <v>3.61633180142823</v>
          </cell>
          <cell r="CX93">
            <v>3.88578682340969</v>
          </cell>
          <cell r="CY93">
            <v>4.71449049534231</v>
          </cell>
          <cell r="CZ93">
            <v>4.40820640517979</v>
          </cell>
          <cell r="DA93">
            <v>4.4164239947365</v>
          </cell>
          <cell r="DB93">
            <v>5.06377019003113</v>
          </cell>
          <cell r="DC93">
            <v>4.01186971363471</v>
          </cell>
          <cell r="DD93">
            <v>4.59296215823524</v>
          </cell>
          <cell r="DE93">
            <v>5.60925298883253</v>
          </cell>
          <cell r="DF93">
            <v>4.91937722572319</v>
          </cell>
          <cell r="DG93">
            <v>5.62552171152459</v>
          </cell>
          <cell r="DH93">
            <v>5.62552171152459</v>
          </cell>
          <cell r="DI93">
            <v>5.62552171152459</v>
          </cell>
          <cell r="DJ93">
            <v>5.62552171152459</v>
          </cell>
          <cell r="DK93">
            <v>5.62552171152459</v>
          </cell>
          <cell r="DL93">
            <v>5.62552171152459</v>
          </cell>
          <cell r="DM93">
            <v>5.62552171152459</v>
          </cell>
          <cell r="DN93">
            <v>5.62552171152459</v>
          </cell>
          <cell r="DO93">
            <v>5.62552171152459</v>
          </cell>
          <cell r="DP93">
            <v>5.62552171152459</v>
          </cell>
          <cell r="DQ93">
            <v>5.52127866202755</v>
          </cell>
          <cell r="DR93">
            <v>5.54367522380418</v>
          </cell>
          <cell r="DS93">
            <v>5.57297807312974</v>
          </cell>
          <cell r="DT93">
            <v>5.57531875002745</v>
          </cell>
          <cell r="DU93">
            <v>5.49867272997593</v>
          </cell>
          <cell r="DV93">
            <v>5.54789308952465</v>
          </cell>
          <cell r="DW93">
            <v>5.58082936530615</v>
          </cell>
          <cell r="DX93">
            <v>5.62599969748342</v>
          </cell>
          <cell r="DY93">
            <v>5.54963013335457</v>
          </cell>
          <cell r="DZ93">
            <v>5.52530615564803</v>
          </cell>
          <cell r="EA93">
            <v>5.51998330071541</v>
          </cell>
          <cell r="EB93">
            <v>5.52157375639408</v>
          </cell>
          <cell r="EC93">
            <v>5.63619458488567</v>
          </cell>
          <cell r="ED93">
            <v>5.487522273689</v>
          </cell>
          <cell r="EE93">
            <v>5.60390070570492</v>
          </cell>
          <cell r="EF93">
            <v>5.60390070570492</v>
          </cell>
          <cell r="EG93">
            <v>5.60390070570492</v>
          </cell>
          <cell r="EH93">
            <v>5.60390070570492</v>
          </cell>
          <cell r="EI93">
            <v>5.60390070570492</v>
          </cell>
          <cell r="EJ93">
            <v>5.60390070570492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</row>
        <row r="94">
          <cell r="A94">
            <v>36136.9911369145</v>
          </cell>
          <cell r="B94">
            <v>41768.5763722912</v>
          </cell>
          <cell r="C94">
            <v>38592.9656157648</v>
          </cell>
          <cell r="D94">
            <v>6418.47481849364</v>
          </cell>
          <cell r="E94">
            <v>7286.00622122649</v>
          </cell>
          <cell r="F94">
            <v>7370.64996746227</v>
          </cell>
          <cell r="G94">
            <v>8208.24235015714</v>
          </cell>
          <cell r="H94">
            <v>6636.19341811482</v>
          </cell>
          <cell r="I94">
            <v>8873.74475368057</v>
          </cell>
          <cell r="J94">
            <v>8576.94608547731</v>
          </cell>
          <cell r="K94">
            <v>8172.24817095994</v>
          </cell>
          <cell r="L94">
            <v>7781.44997510285</v>
          </cell>
          <cell r="M94">
            <v>9270.34960425089</v>
          </cell>
          <cell r="N94">
            <v>7810.50954336264</v>
          </cell>
          <cell r="O94">
            <v>8759.15352077092</v>
          </cell>
          <cell r="P94">
            <v>8831.69830332171</v>
          </cell>
          <cell r="Q94">
            <v>9807.80956688051</v>
          </cell>
          <cell r="R94">
            <v>9093.37338024712</v>
          </cell>
          <cell r="S94">
            <v>11010.5266518027</v>
          </cell>
          <cell r="T94">
            <v>11498.3367741278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6012.49306786494</v>
          </cell>
          <cell r="AF94">
            <v>6949.47941131853</v>
          </cell>
          <cell r="AG94">
            <v>6421.11949370636</v>
          </cell>
          <cell r="AH94">
            <v>6418.47481849364</v>
          </cell>
          <cell r="AI94">
            <v>7286.00622122649</v>
          </cell>
          <cell r="AJ94">
            <v>7370.64996746227</v>
          </cell>
          <cell r="AK94">
            <v>8208.24235015714</v>
          </cell>
          <cell r="AL94">
            <v>6636.19341811482</v>
          </cell>
          <cell r="AM94">
            <v>8873.74475368057</v>
          </cell>
          <cell r="AN94">
            <v>8576.94608547731</v>
          </cell>
          <cell r="AO94">
            <v>8172.24817095994</v>
          </cell>
          <cell r="AP94">
            <v>7781.44997510285</v>
          </cell>
          <cell r="AQ94">
            <v>9270.34960425089</v>
          </cell>
          <cell r="AR94">
            <v>7810.50954336264</v>
          </cell>
          <cell r="AS94">
            <v>8759.15352077092</v>
          </cell>
          <cell r="AT94">
            <v>8831.69830332171</v>
          </cell>
          <cell r="AU94">
            <v>9807.80956688051</v>
          </cell>
          <cell r="AV94">
            <v>9093.37338024712</v>
          </cell>
          <cell r="AW94">
            <v>11010.5266518027</v>
          </cell>
          <cell r="AX94">
            <v>11498.3367741278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2.93823136232733</v>
          </cell>
          <cell r="CN94">
            <v>3.42214070235979</v>
          </cell>
          <cell r="CO94">
            <v>3.19173098660088</v>
          </cell>
          <cell r="CP94">
            <v>3.17678872198454</v>
          </cell>
          <cell r="CQ94">
            <v>3.5580823090623</v>
          </cell>
          <cell r="CR94">
            <v>3.63049537049358</v>
          </cell>
          <cell r="CS94">
            <v>4.05526182704718</v>
          </cell>
          <cell r="CT94">
            <v>3.23570335086647</v>
          </cell>
          <cell r="CU94">
            <v>4.3945418637075</v>
          </cell>
          <cell r="CV94">
            <v>4.28554108596913</v>
          </cell>
          <cell r="CW94">
            <v>4.08829806648463</v>
          </cell>
          <cell r="CX94">
            <v>3.9126185808075</v>
          </cell>
          <cell r="CY94">
            <v>4.59286931288262</v>
          </cell>
          <cell r="CZ94">
            <v>3.86320794497393</v>
          </cell>
          <cell r="DA94">
            <v>4.34294502166421</v>
          </cell>
          <cell r="DB94">
            <v>4.37891402271889</v>
          </cell>
          <cell r="DC94">
            <v>4.86288745035781</v>
          </cell>
          <cell r="DD94">
            <v>4.50865720736932</v>
          </cell>
          <cell r="DE94">
            <v>5.45921609833128</v>
          </cell>
          <cell r="DF94">
            <v>5.70108108417102</v>
          </cell>
          <cell r="DG94">
            <v>5.34183376730914</v>
          </cell>
          <cell r="DH94">
            <v>5.34183376730914</v>
          </cell>
          <cell r="DI94">
            <v>5.34183376730914</v>
          </cell>
          <cell r="DJ94">
            <v>5.34183376730914</v>
          </cell>
          <cell r="DK94">
            <v>5.34183376730914</v>
          </cell>
          <cell r="DL94">
            <v>5.34183376730914</v>
          </cell>
          <cell r="DM94">
            <v>5.34183376730914</v>
          </cell>
          <cell r="DN94">
            <v>5.34183376730914</v>
          </cell>
          <cell r="DO94">
            <v>5.34183376730914</v>
          </cell>
          <cell r="DP94">
            <v>5.34183376730914</v>
          </cell>
          <cell r="DQ94">
            <v>5.60629226097685</v>
          </cell>
          <cell r="DR94">
            <v>5.56367235482798</v>
          </cell>
          <cell r="DS94">
            <v>5.51177661143378</v>
          </cell>
          <cell r="DT94">
            <v>5.53542084644384</v>
          </cell>
          <cell r="DU94">
            <v>5.61023021565043</v>
          </cell>
          <cell r="DV94">
            <v>5.56220556533742</v>
          </cell>
          <cell r="DW94">
            <v>5.54547059228597</v>
          </cell>
          <cell r="DX94">
            <v>5.61897981951371</v>
          </cell>
          <cell r="DY94">
            <v>5.5322329872238</v>
          </cell>
          <cell r="DZ94">
            <v>5.48320082682191</v>
          </cell>
          <cell r="EA94">
            <v>5.47653831795603</v>
          </cell>
          <cell r="EB94">
            <v>5.44879103019521</v>
          </cell>
          <cell r="EC94">
            <v>5.52992396770318</v>
          </cell>
          <cell r="ED94">
            <v>5.53908994493169</v>
          </cell>
          <cell r="EE94">
            <v>5.52566996798604</v>
          </cell>
          <cell r="EF94">
            <v>5.52566996798604</v>
          </cell>
          <cell r="EG94">
            <v>5.52566996798604</v>
          </cell>
          <cell r="EH94">
            <v>5.52566996798604</v>
          </cell>
          <cell r="EI94">
            <v>5.52566996798604</v>
          </cell>
          <cell r="EJ94">
            <v>5.52566996798604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</row>
        <row r="95">
          <cell r="A95">
            <v>39945.6457368485</v>
          </cell>
          <cell r="B95">
            <v>41876.8677969991</v>
          </cell>
          <cell r="C95">
            <v>35669.6511714276</v>
          </cell>
          <cell r="D95">
            <v>5960.15318739519</v>
          </cell>
          <cell r="E95">
            <v>6533.93406140223</v>
          </cell>
          <cell r="F95">
            <v>8368.40431008512</v>
          </cell>
          <cell r="G95">
            <v>8808.95937525009</v>
          </cell>
          <cell r="H95">
            <v>6871.71856945263</v>
          </cell>
          <cell r="I95">
            <v>6164.61761058144</v>
          </cell>
          <cell r="J95">
            <v>7552.29579526892</v>
          </cell>
          <cell r="K95">
            <v>7939.96702341277</v>
          </cell>
          <cell r="L95">
            <v>7809.59054965458</v>
          </cell>
          <cell r="M95">
            <v>7708.00974891025</v>
          </cell>
          <cell r="N95">
            <v>9688.24743995547</v>
          </cell>
          <cell r="O95">
            <v>8398.75369997633</v>
          </cell>
          <cell r="P95">
            <v>8633.49457152221</v>
          </cell>
          <cell r="Q95">
            <v>9756.03480748906</v>
          </cell>
          <cell r="R95">
            <v>10643.9834317416</v>
          </cell>
          <cell r="S95">
            <v>9596.17754836089</v>
          </cell>
          <cell r="T95">
            <v>10132.913948049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6646.17917895354</v>
          </cell>
          <cell r="AF95">
            <v>6967.49699994119</v>
          </cell>
          <cell r="AG95">
            <v>5934.73677951817</v>
          </cell>
          <cell r="AH95">
            <v>5960.15318739519</v>
          </cell>
          <cell r="AI95">
            <v>6533.93406140223</v>
          </cell>
          <cell r="AJ95">
            <v>8368.40431008512</v>
          </cell>
          <cell r="AK95">
            <v>8808.95937525009</v>
          </cell>
          <cell r="AL95">
            <v>6871.71856945263</v>
          </cell>
          <cell r="AM95">
            <v>6164.61761058144</v>
          </cell>
          <cell r="AN95">
            <v>7552.29579526892</v>
          </cell>
          <cell r="AO95">
            <v>7939.96702341277</v>
          </cell>
          <cell r="AP95">
            <v>7809.59054965458</v>
          </cell>
          <cell r="AQ95">
            <v>7708.00974891025</v>
          </cell>
          <cell r="AR95">
            <v>9688.24743995547</v>
          </cell>
          <cell r="AS95">
            <v>8398.75369997633</v>
          </cell>
          <cell r="AT95">
            <v>8633.49457152221</v>
          </cell>
          <cell r="AU95">
            <v>9756.03480748906</v>
          </cell>
          <cell r="AV95">
            <v>10643.9834317416</v>
          </cell>
          <cell r="AW95">
            <v>9596.17754836089</v>
          </cell>
          <cell r="AX95">
            <v>10132.913948049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3.27338346611951</v>
          </cell>
          <cell r="CN95">
            <v>3.47333756088596</v>
          </cell>
          <cell r="CO95">
            <v>2.89059567938214</v>
          </cell>
          <cell r="CP95">
            <v>2.94432437269889</v>
          </cell>
          <cell r="CQ95">
            <v>3.23870517034946</v>
          </cell>
          <cell r="CR95">
            <v>4.15488671867219</v>
          </cell>
          <cell r="CS95">
            <v>4.25300921547371</v>
          </cell>
          <cell r="CT95">
            <v>3.40790872500783</v>
          </cell>
          <cell r="CU95">
            <v>3.04707966495767</v>
          </cell>
          <cell r="CV95">
            <v>3.74613258589945</v>
          </cell>
          <cell r="CW95">
            <v>3.88528327415529</v>
          </cell>
          <cell r="CX95">
            <v>3.80654560636889</v>
          </cell>
          <cell r="CY95">
            <v>3.85549666423353</v>
          </cell>
          <cell r="CZ95">
            <v>4.81610135438966</v>
          </cell>
          <cell r="DA95">
            <v>4.19083222115329</v>
          </cell>
          <cell r="DB95">
            <v>4.30796383891926</v>
          </cell>
          <cell r="DC95">
            <v>4.86809191964201</v>
          </cell>
          <cell r="DD95">
            <v>5.3111628606623</v>
          </cell>
          <cell r="DE95">
            <v>4.78832592384415</v>
          </cell>
          <cell r="DF95">
            <v>5.05614806489411</v>
          </cell>
          <cell r="DG95">
            <v>4.72940463983511</v>
          </cell>
          <cell r="DH95">
            <v>4.72940463983511</v>
          </cell>
          <cell r="DI95">
            <v>4.72940463983511</v>
          </cell>
          <cell r="DJ95">
            <v>4.72940463983511</v>
          </cell>
          <cell r="DK95">
            <v>4.72940463983511</v>
          </cell>
          <cell r="DL95">
            <v>4.72940463983511</v>
          </cell>
          <cell r="DM95">
            <v>4.72940463983511</v>
          </cell>
          <cell r="DN95">
            <v>4.72940463983511</v>
          </cell>
          <cell r="DO95">
            <v>4.72940463983511</v>
          </cell>
          <cell r="DP95">
            <v>4.72940463983511</v>
          </cell>
          <cell r="DQ95">
            <v>5.56265719179874</v>
          </cell>
          <cell r="DR95">
            <v>5.49587609667345</v>
          </cell>
          <cell r="DS95">
            <v>5.62498343734922</v>
          </cell>
          <cell r="DT95">
            <v>5.54598772003281</v>
          </cell>
          <cell r="DU95">
            <v>5.52726730830815</v>
          </cell>
          <cell r="DV95">
            <v>5.5181131637328</v>
          </cell>
          <cell r="DW95">
            <v>5.67460215859647</v>
          </cell>
          <cell r="DX95">
            <v>5.52439273960753</v>
          </cell>
          <cell r="DY95">
            <v>5.54280333097102</v>
          </cell>
          <cell r="DZ95">
            <v>5.523355322442</v>
          </cell>
          <cell r="EA95">
            <v>5.59890560758389</v>
          </cell>
          <cell r="EB95">
            <v>5.62088063687076</v>
          </cell>
          <cell r="EC95">
            <v>5.47733191534727</v>
          </cell>
          <cell r="ED95">
            <v>5.51133410988496</v>
          </cell>
          <cell r="EE95">
            <v>5.49062403247246</v>
          </cell>
          <cell r="EF95">
            <v>5.49062403247246</v>
          </cell>
          <cell r="EG95">
            <v>5.49062403247246</v>
          </cell>
          <cell r="EH95">
            <v>5.49062403247246</v>
          </cell>
          <cell r="EI95">
            <v>5.49062403247246</v>
          </cell>
          <cell r="EJ95">
            <v>5.49062403247246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</row>
        <row r="96">
          <cell r="A96">
            <v>36691.9797449674</v>
          </cell>
          <cell r="B96">
            <v>42393.27938451</v>
          </cell>
          <cell r="C96">
            <v>37118.0821201161</v>
          </cell>
          <cell r="D96">
            <v>6377.75155305706</v>
          </cell>
          <cell r="E96">
            <v>6461.5434646406</v>
          </cell>
          <cell r="F96">
            <v>6957.70218953175</v>
          </cell>
          <cell r="G96">
            <v>7568.19025385002</v>
          </cell>
          <cell r="H96">
            <v>7951.73374153397</v>
          </cell>
          <cell r="I96">
            <v>7326.65868702249</v>
          </cell>
          <cell r="J96">
            <v>7176.29290878064</v>
          </cell>
          <cell r="K96">
            <v>9153.63966353749</v>
          </cell>
          <cell r="L96">
            <v>9230.49369639273</v>
          </cell>
          <cell r="M96">
            <v>9175.19678316291</v>
          </cell>
          <cell r="N96">
            <v>9065.97579232584</v>
          </cell>
          <cell r="O96">
            <v>8824.99615256836</v>
          </cell>
          <cell r="P96">
            <v>8606.35845556589</v>
          </cell>
          <cell r="Q96">
            <v>8111.44859748321</v>
          </cell>
          <cell r="R96">
            <v>8362.67117442718</v>
          </cell>
          <cell r="S96">
            <v>9774.31188585756</v>
          </cell>
          <cell r="T96">
            <v>11249.2246631397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6104.83238704122</v>
          </cell>
          <cell r="AF96">
            <v>7053.41785257419</v>
          </cell>
          <cell r="AG96">
            <v>6175.72754173397</v>
          </cell>
          <cell r="AH96">
            <v>6377.75155305706</v>
          </cell>
          <cell r="AI96">
            <v>6461.5434646406</v>
          </cell>
          <cell r="AJ96">
            <v>6957.70218953175</v>
          </cell>
          <cell r="AK96">
            <v>7568.19025385002</v>
          </cell>
          <cell r="AL96">
            <v>7951.73374153397</v>
          </cell>
          <cell r="AM96">
            <v>7326.65868702249</v>
          </cell>
          <cell r="AN96">
            <v>7176.29290878064</v>
          </cell>
          <cell r="AO96">
            <v>9153.63966353749</v>
          </cell>
          <cell r="AP96">
            <v>9230.49369639273</v>
          </cell>
          <cell r="AQ96">
            <v>9175.19678316291</v>
          </cell>
          <cell r="AR96">
            <v>9065.97579232584</v>
          </cell>
          <cell r="AS96">
            <v>8824.99615256836</v>
          </cell>
          <cell r="AT96">
            <v>8606.35845556589</v>
          </cell>
          <cell r="AU96">
            <v>8111.44859748321</v>
          </cell>
          <cell r="AV96">
            <v>8362.67117442718</v>
          </cell>
          <cell r="AW96">
            <v>9774.31188585756</v>
          </cell>
          <cell r="AX96">
            <v>11249.2246631397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3.02043812121608</v>
          </cell>
          <cell r="CN96">
            <v>3.45592491905567</v>
          </cell>
          <cell r="CO96">
            <v>3.07246221987555</v>
          </cell>
          <cell r="CP96">
            <v>3.08069889443381</v>
          </cell>
          <cell r="CQ96">
            <v>3.18011193105285</v>
          </cell>
          <cell r="CR96">
            <v>3.46616515442414</v>
          </cell>
          <cell r="CS96">
            <v>3.75182981162108</v>
          </cell>
          <cell r="CT96">
            <v>3.94744574906679</v>
          </cell>
          <cell r="CU96">
            <v>3.6099120857039</v>
          </cell>
          <cell r="CV96">
            <v>3.5091783907757</v>
          </cell>
          <cell r="CW96">
            <v>4.52126348224503</v>
          </cell>
          <cell r="CX96">
            <v>4.49031105101492</v>
          </cell>
          <cell r="CY96">
            <v>4.49986618033685</v>
          </cell>
          <cell r="CZ96">
            <v>4.44313050459934</v>
          </cell>
          <cell r="DA96">
            <v>4.36002571346181</v>
          </cell>
          <cell r="DB96">
            <v>4.25200685833909</v>
          </cell>
          <cell r="DC96">
            <v>4.00749460362743</v>
          </cell>
          <cell r="DD96">
            <v>4.13161215295452</v>
          </cell>
          <cell r="DE96">
            <v>4.82903906324442</v>
          </cell>
          <cell r="DF96">
            <v>5.55772579838728</v>
          </cell>
          <cell r="DG96">
            <v>5.64939517842119</v>
          </cell>
          <cell r="DH96">
            <v>5.64939517842119</v>
          </cell>
          <cell r="DI96">
            <v>5.64939517842119</v>
          </cell>
          <cell r="DJ96">
            <v>5.64939517842119</v>
          </cell>
          <cell r="DK96">
            <v>5.64939517842119</v>
          </cell>
          <cell r="DL96">
            <v>5.64939517842119</v>
          </cell>
          <cell r="DM96">
            <v>5.64939517842119</v>
          </cell>
          <cell r="DN96">
            <v>5.64939517842119</v>
          </cell>
          <cell r="DO96">
            <v>5.64939517842119</v>
          </cell>
          <cell r="DP96">
            <v>5.64939517842119</v>
          </cell>
          <cell r="DQ96">
            <v>5.53746427254752</v>
          </cell>
          <cell r="DR96">
            <v>5.59168180021874</v>
          </cell>
          <cell r="DS96">
            <v>5.50691929578486</v>
          </cell>
          <cell r="DT96">
            <v>5.6718597061707</v>
          </cell>
          <cell r="DU96">
            <v>5.56674079121913</v>
          </cell>
          <cell r="DV96">
            <v>5.49950649501178</v>
          </cell>
          <cell r="DW96">
            <v>5.52657472749494</v>
          </cell>
          <cell r="DX96">
            <v>5.51890343262194</v>
          </cell>
          <cell r="DY96">
            <v>5.5605336147065</v>
          </cell>
          <cell r="DZ96">
            <v>5.60275776064682</v>
          </cell>
          <cell r="EA96">
            <v>5.54678242710086</v>
          </cell>
          <cell r="EB96">
            <v>5.63190913467288</v>
          </cell>
          <cell r="EC96">
            <v>5.58628288618159</v>
          </cell>
          <cell r="ED96">
            <v>5.59026790148907</v>
          </cell>
          <cell r="EE96">
            <v>5.54539657328652</v>
          </cell>
          <cell r="EF96">
            <v>5.54539657328652</v>
          </cell>
          <cell r="EG96">
            <v>5.54539657328652</v>
          </cell>
          <cell r="EH96">
            <v>5.54539657328652</v>
          </cell>
          <cell r="EI96">
            <v>5.54539657328652</v>
          </cell>
          <cell r="EJ96">
            <v>5.54539657328652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</row>
        <row r="97">
          <cell r="A97">
            <v>39061.9667673984</v>
          </cell>
          <cell r="B97">
            <v>41624.0176294291</v>
          </cell>
          <cell r="C97">
            <v>36358.4216995036</v>
          </cell>
          <cell r="D97">
            <v>7227.06904698867</v>
          </cell>
          <cell r="E97">
            <v>7177.35121802938</v>
          </cell>
          <cell r="F97">
            <v>6477.90347992723</v>
          </cell>
          <cell r="G97">
            <v>6984.47711000984</v>
          </cell>
          <cell r="H97">
            <v>6447.55253570064</v>
          </cell>
          <cell r="I97">
            <v>7695.63276106172</v>
          </cell>
          <cell r="J97">
            <v>7967.11287383734</v>
          </cell>
          <cell r="K97">
            <v>7267.21117563385</v>
          </cell>
          <cell r="L97">
            <v>7675.54154334772</v>
          </cell>
          <cell r="M97">
            <v>8541.03812287119</v>
          </cell>
          <cell r="N97">
            <v>8618.4944686545</v>
          </cell>
          <cell r="O97">
            <v>8127.02657115436</v>
          </cell>
          <cell r="P97">
            <v>8585.38120134657</v>
          </cell>
          <cell r="Q97">
            <v>9197.89557445576</v>
          </cell>
          <cell r="R97">
            <v>10355.3577022948</v>
          </cell>
          <cell r="S97">
            <v>9958.61181890536</v>
          </cell>
          <cell r="T97">
            <v>11521.3228593869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6499.15217114577</v>
          </cell>
          <cell r="AF97">
            <v>6925.42764574502</v>
          </cell>
          <cell r="AG97">
            <v>6049.33481037571</v>
          </cell>
          <cell r="AH97">
            <v>7227.06904698867</v>
          </cell>
          <cell r="AI97">
            <v>7177.35121802938</v>
          </cell>
          <cell r="AJ97">
            <v>6477.90347992723</v>
          </cell>
          <cell r="AK97">
            <v>6984.47711000984</v>
          </cell>
          <cell r="AL97">
            <v>6447.55253570064</v>
          </cell>
          <cell r="AM97">
            <v>7695.63276106172</v>
          </cell>
          <cell r="AN97">
            <v>7967.11287383734</v>
          </cell>
          <cell r="AO97">
            <v>7267.21117563385</v>
          </cell>
          <cell r="AP97">
            <v>7675.54154334772</v>
          </cell>
          <cell r="AQ97">
            <v>8541.03812287119</v>
          </cell>
          <cell r="AR97">
            <v>8618.4944686545</v>
          </cell>
          <cell r="AS97">
            <v>8127.02657115436</v>
          </cell>
          <cell r="AT97">
            <v>8585.38120134657</v>
          </cell>
          <cell r="AU97">
            <v>9197.89557445576</v>
          </cell>
          <cell r="AV97">
            <v>10355.3577022948</v>
          </cell>
          <cell r="AW97">
            <v>9958.61181890536</v>
          </cell>
          <cell r="AX97">
            <v>11521.3228593869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3.2070681173807</v>
          </cell>
          <cell r="CN97">
            <v>3.39736494164324</v>
          </cell>
          <cell r="CO97">
            <v>2.95221055198782</v>
          </cell>
          <cell r="CP97">
            <v>3.60351858073337</v>
          </cell>
          <cell r="CQ97">
            <v>3.5433704995398</v>
          </cell>
          <cell r="CR97">
            <v>3.19770536011202</v>
          </cell>
          <cell r="CS97">
            <v>3.43440010543476</v>
          </cell>
          <cell r="CT97">
            <v>3.20220503747709</v>
          </cell>
          <cell r="CU97">
            <v>3.7454806074745</v>
          </cell>
          <cell r="CV97">
            <v>3.89649105827641</v>
          </cell>
          <cell r="CW97">
            <v>3.62311146949516</v>
          </cell>
          <cell r="CX97">
            <v>3.82024357220088</v>
          </cell>
          <cell r="CY97">
            <v>4.15024308288301</v>
          </cell>
          <cell r="CZ97">
            <v>4.2812372335414</v>
          </cell>
          <cell r="DA97">
            <v>4.05601079247821</v>
          </cell>
          <cell r="DB97">
            <v>4.28476497588897</v>
          </cell>
          <cell r="DC97">
            <v>4.59045671765056</v>
          </cell>
          <cell r="DD97">
            <v>5.16811926634493</v>
          </cell>
          <cell r="DE97">
            <v>4.97011258200475</v>
          </cell>
          <cell r="DF97">
            <v>5.75002548006456</v>
          </cell>
          <cell r="DG97">
            <v>4.82121408269553</v>
          </cell>
          <cell r="DH97">
            <v>4.82121408269553</v>
          </cell>
          <cell r="DI97">
            <v>4.82121408269553</v>
          </cell>
          <cell r="DJ97">
            <v>4.82121408269553</v>
          </cell>
          <cell r="DK97">
            <v>4.82121408269553</v>
          </cell>
          <cell r="DL97">
            <v>4.82121408269553</v>
          </cell>
          <cell r="DM97">
            <v>4.82121408269553</v>
          </cell>
          <cell r="DN97">
            <v>4.82121408269553</v>
          </cell>
          <cell r="DO97">
            <v>4.82121408269553</v>
          </cell>
          <cell r="DP97">
            <v>4.82121408269553</v>
          </cell>
          <cell r="DQ97">
            <v>5.55207925357258</v>
          </cell>
          <cell r="DR97">
            <v>5.58485022887382</v>
          </cell>
          <cell r="DS97">
            <v>5.61393563791278</v>
          </cell>
          <cell r="DT97">
            <v>5.49468213531519</v>
          </cell>
          <cell r="DU97">
            <v>5.54951167041674</v>
          </cell>
          <cell r="DV97">
            <v>5.55013009901018</v>
          </cell>
          <cell r="DW97">
            <v>5.57173105596326</v>
          </cell>
          <cell r="DX97">
            <v>5.51636365827079</v>
          </cell>
          <cell r="DY97">
            <v>5.62916420677674</v>
          </cell>
          <cell r="DZ97">
            <v>5.60188800056411</v>
          </cell>
          <cell r="EA97">
            <v>5.49532294882734</v>
          </cell>
          <cell r="EB97">
            <v>5.50459166889292</v>
          </cell>
          <cell r="EC97">
            <v>5.63824912876364</v>
          </cell>
          <cell r="ED97">
            <v>5.51530137777956</v>
          </cell>
          <cell r="EE97">
            <v>5.48958751875913</v>
          </cell>
          <cell r="EF97">
            <v>5.48958751875913</v>
          </cell>
          <cell r="EG97">
            <v>5.48958751875913</v>
          </cell>
          <cell r="EH97">
            <v>5.48958751875913</v>
          </cell>
          <cell r="EI97">
            <v>5.48958751875913</v>
          </cell>
          <cell r="EJ97">
            <v>5.48958751875913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</row>
        <row r="98">
          <cell r="A98">
            <v>29617.1209855194</v>
          </cell>
          <cell r="B98">
            <v>31564.1828195413</v>
          </cell>
          <cell r="C98">
            <v>41486.9335505167</v>
          </cell>
          <cell r="D98">
            <v>7169.32509690765</v>
          </cell>
          <cell r="E98">
            <v>7823.56417593343</v>
          </cell>
          <cell r="F98">
            <v>6775.40909664505</v>
          </cell>
          <cell r="G98">
            <v>8753.81384327174</v>
          </cell>
          <cell r="H98">
            <v>7654.7064664257</v>
          </cell>
          <cell r="I98">
            <v>8481.07695255606</v>
          </cell>
          <cell r="J98">
            <v>6072.83012514845</v>
          </cell>
          <cell r="K98">
            <v>8713.44137617757</v>
          </cell>
          <cell r="L98">
            <v>8126.88152328483</v>
          </cell>
          <cell r="M98">
            <v>10306.7584520861</v>
          </cell>
          <cell r="N98">
            <v>8805.89419360257</v>
          </cell>
          <cell r="O98">
            <v>8216.42764058236</v>
          </cell>
          <cell r="P98">
            <v>8667.48543582061</v>
          </cell>
          <cell r="Q98">
            <v>7749.43170979506</v>
          </cell>
          <cell r="R98">
            <v>10472.8427521446</v>
          </cell>
          <cell r="S98">
            <v>10164.341725916</v>
          </cell>
          <cell r="T98">
            <v>9939.06681820267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4927.71337660286</v>
          </cell>
          <cell r="AF98">
            <v>5251.66662814521</v>
          </cell>
          <cell r="AG98">
            <v>6902.61951899609</v>
          </cell>
          <cell r="AH98">
            <v>7169.32509690765</v>
          </cell>
          <cell r="AI98">
            <v>7823.56417593343</v>
          </cell>
          <cell r="AJ98">
            <v>6775.40909664505</v>
          </cell>
          <cell r="AK98">
            <v>8753.81384327174</v>
          </cell>
          <cell r="AL98">
            <v>7654.7064664257</v>
          </cell>
          <cell r="AM98">
            <v>8481.07695255606</v>
          </cell>
          <cell r="AN98">
            <v>6072.83012514845</v>
          </cell>
          <cell r="AO98">
            <v>8713.44137617757</v>
          </cell>
          <cell r="AP98">
            <v>8126.88152328483</v>
          </cell>
          <cell r="AQ98">
            <v>10306.7584520861</v>
          </cell>
          <cell r="AR98">
            <v>8805.89419360257</v>
          </cell>
          <cell r="AS98">
            <v>8216.42764058236</v>
          </cell>
          <cell r="AT98">
            <v>8667.48543582061</v>
          </cell>
          <cell r="AU98">
            <v>7749.43170979506</v>
          </cell>
          <cell r="AV98">
            <v>10472.8427521446</v>
          </cell>
          <cell r="AW98">
            <v>10164.341725916</v>
          </cell>
          <cell r="AX98">
            <v>9939.06681820267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2.41233963435538</v>
          </cell>
          <cell r="CN98">
            <v>2.57904731397086</v>
          </cell>
          <cell r="CO98">
            <v>3.43913271441615</v>
          </cell>
          <cell r="CP98">
            <v>3.51914834612117</v>
          </cell>
          <cell r="CQ98">
            <v>3.83270384884945</v>
          </cell>
          <cell r="CR98">
            <v>3.33578406121763</v>
          </cell>
          <cell r="CS98">
            <v>4.34222561343568</v>
          </cell>
          <cell r="CT98">
            <v>3.76776732906496</v>
          </cell>
          <cell r="CU98">
            <v>4.18881519740903</v>
          </cell>
          <cell r="CV98">
            <v>3.04034126360144</v>
          </cell>
          <cell r="CW98">
            <v>4.30801371550354</v>
          </cell>
          <cell r="CX98">
            <v>4.05222946216397</v>
          </cell>
          <cell r="CY98">
            <v>5.06487275898083</v>
          </cell>
          <cell r="CZ98">
            <v>4.37192735372971</v>
          </cell>
          <cell r="DA98">
            <v>4.06227746902031</v>
          </cell>
          <cell r="DB98">
            <v>4.28528459559344</v>
          </cell>
          <cell r="DC98">
            <v>3.83139038149927</v>
          </cell>
          <cell r="DD98">
            <v>5.17786987358101</v>
          </cell>
          <cell r="DE98">
            <v>5.02534412603734</v>
          </cell>
          <cell r="DF98">
            <v>4.91396613769854</v>
          </cell>
          <cell r="DG98">
            <v>4.84565068041946</v>
          </cell>
          <cell r="DH98">
            <v>4.84565068041946</v>
          </cell>
          <cell r="DI98">
            <v>4.84565068041946</v>
          </cell>
          <cell r="DJ98">
            <v>4.84565068041946</v>
          </cell>
          <cell r="DK98">
            <v>4.84565068041946</v>
          </cell>
          <cell r="DL98">
            <v>4.84565068041946</v>
          </cell>
          <cell r="DM98">
            <v>4.84565068041946</v>
          </cell>
          <cell r="DN98">
            <v>4.84565068041946</v>
          </cell>
          <cell r="DO98">
            <v>4.84565068041946</v>
          </cell>
          <cell r="DP98">
            <v>4.84565068041946</v>
          </cell>
          <cell r="DQ98">
            <v>5.59646925381637</v>
          </cell>
          <cell r="DR98">
            <v>5.57885373812325</v>
          </cell>
          <cell r="DS98">
            <v>5.49885332256637</v>
          </cell>
          <cell r="DT98">
            <v>5.58146023838973</v>
          </cell>
          <cell r="DU98">
            <v>5.59250681636988</v>
          </cell>
          <cell r="DV98">
            <v>5.56473809685595</v>
          </cell>
          <cell r="DW98">
            <v>5.52321637806978</v>
          </cell>
          <cell r="DX98">
            <v>5.566107645866</v>
          </cell>
          <cell r="DY98">
            <v>5.54711205250813</v>
          </cell>
          <cell r="DZ98">
            <v>5.47237606285123</v>
          </cell>
          <cell r="EA98">
            <v>5.54140346410749</v>
          </cell>
          <cell r="EB98">
            <v>5.49461204969059</v>
          </cell>
          <cell r="EC98">
            <v>5.57520311624946</v>
          </cell>
          <cell r="ED98">
            <v>5.51832991829967</v>
          </cell>
          <cell r="EE98">
            <v>5.54141385732537</v>
          </cell>
          <cell r="EF98">
            <v>5.54141385732537</v>
          </cell>
          <cell r="EG98">
            <v>5.54141385732537</v>
          </cell>
          <cell r="EH98">
            <v>5.54141385732537</v>
          </cell>
          <cell r="EI98">
            <v>5.54141385732537</v>
          </cell>
          <cell r="EJ98">
            <v>5.54141385732537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</row>
        <row r="99">
          <cell r="A99">
            <v>39361.1009448141</v>
          </cell>
          <cell r="B99">
            <v>39485.0428884017</v>
          </cell>
          <cell r="C99">
            <v>39060.2499091495</v>
          </cell>
          <cell r="D99">
            <v>6934.02169391708</v>
          </cell>
          <cell r="E99">
            <v>7559.04941421164</v>
          </cell>
          <cell r="F99">
            <v>7593.50436613587</v>
          </cell>
          <cell r="G99">
            <v>6965.47437434454</v>
          </cell>
          <cell r="H99">
            <v>6901.78955120314</v>
          </cell>
          <cell r="I99">
            <v>7346.9643047867</v>
          </cell>
          <cell r="J99">
            <v>7690.31011328225</v>
          </cell>
          <cell r="K99">
            <v>9687.07417448848</v>
          </cell>
          <cell r="L99">
            <v>8021.83399574522</v>
          </cell>
          <cell r="M99">
            <v>8112.1740441106</v>
          </cell>
          <cell r="N99">
            <v>8119.44750672717</v>
          </cell>
          <cell r="O99">
            <v>8835.19431641452</v>
          </cell>
          <cell r="P99">
            <v>9008.37073398418</v>
          </cell>
          <cell r="Q99">
            <v>9476.179949273</v>
          </cell>
          <cell r="R99">
            <v>9480.73018965626</v>
          </cell>
          <cell r="S99">
            <v>10985.060887006</v>
          </cell>
          <cell r="T99">
            <v>10463.7243347936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6548.92228513392</v>
          </cell>
          <cell r="AF99">
            <v>6569.54381595852</v>
          </cell>
          <cell r="AG99">
            <v>6498.86651929719</v>
          </cell>
          <cell r="AH99">
            <v>6934.02169391708</v>
          </cell>
          <cell r="AI99">
            <v>7559.04941421164</v>
          </cell>
          <cell r="AJ99">
            <v>7593.50436613587</v>
          </cell>
          <cell r="AK99">
            <v>6965.47437434454</v>
          </cell>
          <cell r="AL99">
            <v>6901.78955120314</v>
          </cell>
          <cell r="AM99">
            <v>7346.9643047867</v>
          </cell>
          <cell r="AN99">
            <v>7690.31011328225</v>
          </cell>
          <cell r="AO99">
            <v>9687.07417448848</v>
          </cell>
          <cell r="AP99">
            <v>8021.83399574522</v>
          </cell>
          <cell r="AQ99">
            <v>8112.1740441106</v>
          </cell>
          <cell r="AR99">
            <v>8119.44750672717</v>
          </cell>
          <cell r="AS99">
            <v>8835.19431641452</v>
          </cell>
          <cell r="AT99">
            <v>9008.37073398418</v>
          </cell>
          <cell r="AU99">
            <v>9476.179949273</v>
          </cell>
          <cell r="AV99">
            <v>9480.73018965626</v>
          </cell>
          <cell r="AW99">
            <v>10985.060887006</v>
          </cell>
          <cell r="AX99">
            <v>10463.7243347936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3.25074023299018</v>
          </cell>
          <cell r="CN99">
            <v>3.24773867961828</v>
          </cell>
          <cell r="CO99">
            <v>3.18195995380685</v>
          </cell>
          <cell r="CP99">
            <v>3.42065319212954</v>
          </cell>
          <cell r="CQ99">
            <v>3.73409554973183</v>
          </cell>
          <cell r="CR99">
            <v>3.75181454615345</v>
          </cell>
          <cell r="CS99">
            <v>3.44489754145092</v>
          </cell>
          <cell r="CT99">
            <v>3.47064687229499</v>
          </cell>
          <cell r="CU99">
            <v>3.63837767171424</v>
          </cell>
          <cell r="CV99">
            <v>3.84540015480825</v>
          </cell>
          <cell r="CW99">
            <v>4.81247667723105</v>
          </cell>
          <cell r="CX99">
            <v>4.00466755678331</v>
          </cell>
          <cell r="CY99">
            <v>4.04752854144736</v>
          </cell>
          <cell r="CZ99">
            <v>4.03382614585013</v>
          </cell>
          <cell r="DA99">
            <v>4.30932941190811</v>
          </cell>
          <cell r="DB99">
            <v>4.39379549187823</v>
          </cell>
          <cell r="DC99">
            <v>4.62196749788159</v>
          </cell>
          <cell r="DD99">
            <v>4.62418685877085</v>
          </cell>
          <cell r="DE99">
            <v>5.35791792196678</v>
          </cell>
          <cell r="DF99">
            <v>5.10363817921366</v>
          </cell>
          <cell r="DG99">
            <v>5.0225581561267</v>
          </cell>
          <cell r="DH99">
            <v>5.0225581561267</v>
          </cell>
          <cell r="DI99">
            <v>5.0225581561267</v>
          </cell>
          <cell r="DJ99">
            <v>5.0225581561267</v>
          </cell>
          <cell r="DK99">
            <v>5.0225581561267</v>
          </cell>
          <cell r="DL99">
            <v>5.0225581561267</v>
          </cell>
          <cell r="DM99">
            <v>5.0225581561267</v>
          </cell>
          <cell r="DN99">
            <v>5.0225581561267</v>
          </cell>
          <cell r="DO99">
            <v>5.0225581561267</v>
          </cell>
          <cell r="DP99">
            <v>5.0225581561267</v>
          </cell>
          <cell r="DQ99">
            <v>5.51943605148642</v>
          </cell>
          <cell r="DR99">
            <v>5.54193300515907</v>
          </cell>
          <cell r="DS99">
            <v>5.59564356873737</v>
          </cell>
          <cell r="DT99">
            <v>5.55371113127519</v>
          </cell>
          <cell r="DU99">
            <v>5.54611528994884</v>
          </cell>
          <cell r="DV99">
            <v>5.54508259806888</v>
          </cell>
          <cell r="DW99">
            <v>5.53963977358898</v>
          </cell>
          <cell r="DX99">
            <v>5.44826747428384</v>
          </cell>
          <cell r="DY99">
            <v>5.53231993607167</v>
          </cell>
          <cell r="DZ99">
            <v>5.47910280540527</v>
          </cell>
          <cell r="EA99">
            <v>5.5148172189053</v>
          </cell>
          <cell r="EB99">
            <v>5.48800295504592</v>
          </cell>
          <cell r="EC99">
            <v>5.49103833112905</v>
          </cell>
          <cell r="ED99">
            <v>5.5146307396394</v>
          </cell>
          <cell r="EE99">
            <v>5.61711800423146</v>
          </cell>
          <cell r="EF99">
            <v>5.61711800423146</v>
          </cell>
          <cell r="EG99">
            <v>5.61711800423146</v>
          </cell>
          <cell r="EH99">
            <v>5.61711800423146</v>
          </cell>
          <cell r="EI99">
            <v>5.61711800423146</v>
          </cell>
          <cell r="EJ99">
            <v>5.61711800423146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</row>
        <row r="100">
          <cell r="A100">
            <v>38154.9617721876</v>
          </cell>
          <cell r="B100">
            <v>37558.0787395541</v>
          </cell>
          <cell r="C100">
            <v>41679.2359658124</v>
          </cell>
          <cell r="D100">
            <v>6980.25978959742</v>
          </cell>
          <cell r="E100">
            <v>6221.88141076463</v>
          </cell>
          <cell r="F100">
            <v>5947.77085198191</v>
          </cell>
          <cell r="G100">
            <v>6373.49970868636</v>
          </cell>
          <cell r="H100">
            <v>5841.63431674392</v>
          </cell>
          <cell r="I100">
            <v>7350.80906733685</v>
          </cell>
          <cell r="J100">
            <v>7871.07245328132</v>
          </cell>
          <cell r="K100">
            <v>8140.14743698174</v>
          </cell>
          <cell r="L100">
            <v>7871.16419399495</v>
          </cell>
          <cell r="M100">
            <v>8819.58927759223</v>
          </cell>
          <cell r="N100">
            <v>8014.72979823122</v>
          </cell>
          <cell r="O100">
            <v>9926.22338376202</v>
          </cell>
          <cell r="P100">
            <v>9957.20199279025</v>
          </cell>
          <cell r="Q100">
            <v>10276.0833941698</v>
          </cell>
          <cell r="R100">
            <v>8808.6855474966</v>
          </cell>
          <cell r="S100">
            <v>10546.9071512298</v>
          </cell>
          <cell r="T100">
            <v>10844.7538781095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6348.24416595069</v>
          </cell>
          <cell r="AF100">
            <v>6248.93442866686</v>
          </cell>
          <cell r="AG100">
            <v>6934.61490385031</v>
          </cell>
          <cell r="AH100">
            <v>6980.25978959742</v>
          </cell>
          <cell r="AI100">
            <v>6221.88141076463</v>
          </cell>
          <cell r="AJ100">
            <v>5947.77085198191</v>
          </cell>
          <cell r="AK100">
            <v>6373.49970868636</v>
          </cell>
          <cell r="AL100">
            <v>5841.63431674392</v>
          </cell>
          <cell r="AM100">
            <v>7350.80906733685</v>
          </cell>
          <cell r="AN100">
            <v>7871.07245328132</v>
          </cell>
          <cell r="AO100">
            <v>8140.14743698174</v>
          </cell>
          <cell r="AP100">
            <v>7871.16419399495</v>
          </cell>
          <cell r="AQ100">
            <v>8819.58927759223</v>
          </cell>
          <cell r="AR100">
            <v>8014.72979823122</v>
          </cell>
          <cell r="AS100">
            <v>9926.22338376202</v>
          </cell>
          <cell r="AT100">
            <v>9957.20199279025</v>
          </cell>
          <cell r="AU100">
            <v>10276.0833941698</v>
          </cell>
          <cell r="AV100">
            <v>8808.6855474966</v>
          </cell>
          <cell r="AW100">
            <v>10546.9071512298</v>
          </cell>
          <cell r="AX100">
            <v>10844.7538781095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3.12124140620791</v>
          </cell>
          <cell r="CN100">
            <v>3.08527280156622</v>
          </cell>
          <cell r="CO100">
            <v>3.44066519422164</v>
          </cell>
          <cell r="CP100">
            <v>3.48205464647111</v>
          </cell>
          <cell r="CQ100">
            <v>3.10346082340435</v>
          </cell>
          <cell r="CR100">
            <v>2.9528160110175</v>
          </cell>
          <cell r="CS100">
            <v>3.12982860124768</v>
          </cell>
          <cell r="CT100">
            <v>2.86603038218665</v>
          </cell>
          <cell r="CU100">
            <v>3.61668359620213</v>
          </cell>
          <cell r="CV100">
            <v>3.8115281927935</v>
          </cell>
          <cell r="CW100">
            <v>3.96782709431837</v>
          </cell>
          <cell r="CX100">
            <v>3.86529534931017</v>
          </cell>
          <cell r="CY100">
            <v>4.3817748770974</v>
          </cell>
          <cell r="CZ100">
            <v>4.00546683226456</v>
          </cell>
          <cell r="DA100">
            <v>4.84331056735478</v>
          </cell>
          <cell r="DB100">
            <v>4.85842598624751</v>
          </cell>
          <cell r="DC100">
            <v>5.01401805800777</v>
          </cell>
          <cell r="DD100">
            <v>4.29802938612956</v>
          </cell>
          <cell r="DE100">
            <v>5.14616132274679</v>
          </cell>
          <cell r="DF100">
            <v>5.29148992799541</v>
          </cell>
          <cell r="DG100">
            <v>5.11420305009878</v>
          </cell>
          <cell r="DH100">
            <v>5.11420305009878</v>
          </cell>
          <cell r="DI100">
            <v>5.11420305009878</v>
          </cell>
          <cell r="DJ100">
            <v>5.11420305009878</v>
          </cell>
          <cell r="DK100">
            <v>5.11420305009878</v>
          </cell>
          <cell r="DL100">
            <v>5.11420305009878</v>
          </cell>
          <cell r="DM100">
            <v>5.11420305009878</v>
          </cell>
          <cell r="DN100">
            <v>5.11420305009878</v>
          </cell>
          <cell r="DO100">
            <v>5.11420305009878</v>
          </cell>
          <cell r="DP100">
            <v>5.11420305009878</v>
          </cell>
          <cell r="DQ100">
            <v>5.57228599336652</v>
          </cell>
          <cell r="DR100">
            <v>5.54906142789913</v>
          </cell>
          <cell r="DS100">
            <v>5.52188134258545</v>
          </cell>
          <cell r="DT100">
            <v>5.49215947628387</v>
          </cell>
          <cell r="DU100">
            <v>5.49265849012785</v>
          </cell>
          <cell r="DV100">
            <v>5.51854993584734</v>
          </cell>
          <cell r="DW100">
            <v>5.57910520420701</v>
          </cell>
          <cell r="DX100">
            <v>5.58419676204187</v>
          </cell>
          <cell r="DY100">
            <v>5.56841713921524</v>
          </cell>
          <cell r="DZ100">
            <v>5.6577259757797</v>
          </cell>
          <cell r="EA100">
            <v>5.62065162362656</v>
          </cell>
          <cell r="EB100">
            <v>5.57909071865723</v>
          </cell>
          <cell r="EC100">
            <v>5.5144910390238</v>
          </cell>
          <cell r="ED100">
            <v>5.48204859765524</v>
          </cell>
          <cell r="EE100">
            <v>5.61498838037656</v>
          </cell>
          <cell r="EF100">
            <v>5.61498838037656</v>
          </cell>
          <cell r="EG100">
            <v>5.61498838037656</v>
          </cell>
          <cell r="EH100">
            <v>5.61498838037656</v>
          </cell>
          <cell r="EI100">
            <v>5.61498838037656</v>
          </cell>
          <cell r="EJ100">
            <v>5.61498838037656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</row>
        <row r="101">
          <cell r="A101">
            <v>37745.7079267576</v>
          </cell>
          <cell r="B101">
            <v>39068.4602592666</v>
          </cell>
          <cell r="C101">
            <v>38351.3763021551</v>
          </cell>
          <cell r="D101">
            <v>5903.10253733874</v>
          </cell>
          <cell r="E101">
            <v>5810.36750676062</v>
          </cell>
          <cell r="F101">
            <v>7234.86901583769</v>
          </cell>
          <cell r="G101">
            <v>7996.94895729283</v>
          </cell>
          <cell r="H101">
            <v>7417.79698610258</v>
          </cell>
          <cell r="I101">
            <v>7772.84087580437</v>
          </cell>
          <cell r="J101">
            <v>6899.74641561534</v>
          </cell>
          <cell r="K101">
            <v>7607.81076578817</v>
          </cell>
          <cell r="L101">
            <v>7838.72476258281</v>
          </cell>
          <cell r="M101">
            <v>8519.34407645065</v>
          </cell>
          <cell r="N101">
            <v>8708.75492479135</v>
          </cell>
          <cell r="O101">
            <v>9361.5283874221</v>
          </cell>
          <cell r="P101">
            <v>8541.09872941035</v>
          </cell>
          <cell r="Q101">
            <v>9561.46043083687</v>
          </cell>
          <cell r="R101">
            <v>9850.25817810052</v>
          </cell>
          <cell r="S101">
            <v>9845.57312509787</v>
          </cell>
          <cell r="T101">
            <v>10997.3588505601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6280.15227918231</v>
          </cell>
          <cell r="AF101">
            <v>6500.23256200333</v>
          </cell>
          <cell r="AG101">
            <v>6380.92372677476</v>
          </cell>
          <cell r="AH101">
            <v>5903.10253733874</v>
          </cell>
          <cell r="AI101">
            <v>5810.36750676062</v>
          </cell>
          <cell r="AJ101">
            <v>7234.86901583769</v>
          </cell>
          <cell r="AK101">
            <v>7996.94895729283</v>
          </cell>
          <cell r="AL101">
            <v>7417.79698610258</v>
          </cell>
          <cell r="AM101">
            <v>7772.84087580437</v>
          </cell>
          <cell r="AN101">
            <v>6899.74641561534</v>
          </cell>
          <cell r="AO101">
            <v>7607.81076578817</v>
          </cell>
          <cell r="AP101">
            <v>7838.72476258281</v>
          </cell>
          <cell r="AQ101">
            <v>8519.34407645065</v>
          </cell>
          <cell r="AR101">
            <v>8708.75492479135</v>
          </cell>
          <cell r="AS101">
            <v>9361.5283874221</v>
          </cell>
          <cell r="AT101">
            <v>8541.09872941035</v>
          </cell>
          <cell r="AU101">
            <v>9561.46043083687</v>
          </cell>
          <cell r="AV101">
            <v>9850.25817810052</v>
          </cell>
          <cell r="AW101">
            <v>9845.57312509787</v>
          </cell>
          <cell r="AX101">
            <v>10997.3588505601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3.0913602899868</v>
          </cell>
          <cell r="CN101">
            <v>3.24969381644155</v>
          </cell>
          <cell r="CO101">
            <v>3.14019516376564</v>
          </cell>
          <cell r="CP101">
            <v>2.92862121196971</v>
          </cell>
          <cell r="CQ101">
            <v>2.89347461599387</v>
          </cell>
          <cell r="CR101">
            <v>3.61270975239971</v>
          </cell>
          <cell r="CS101">
            <v>3.94520243324475</v>
          </cell>
          <cell r="CT101">
            <v>3.70298192976438</v>
          </cell>
          <cell r="CU101">
            <v>3.80858582168561</v>
          </cell>
          <cell r="CV101">
            <v>3.40987008964974</v>
          </cell>
          <cell r="CW101">
            <v>3.73754368099859</v>
          </cell>
          <cell r="CX101">
            <v>3.85029296836552</v>
          </cell>
          <cell r="CY101">
            <v>4.21824981050242</v>
          </cell>
          <cell r="CZ101">
            <v>4.30379739740968</v>
          </cell>
          <cell r="DA101">
            <v>4.62200208358456</v>
          </cell>
          <cell r="DB101">
            <v>4.21693707370222</v>
          </cell>
          <cell r="DC101">
            <v>4.72071313620285</v>
          </cell>
          <cell r="DD101">
            <v>4.86329923265484</v>
          </cell>
          <cell r="DE101">
            <v>4.86098611412935</v>
          </cell>
          <cell r="DF101">
            <v>5.42964924290669</v>
          </cell>
          <cell r="DG101">
            <v>4.7906974526432</v>
          </cell>
          <cell r="DH101">
            <v>4.7906974526432</v>
          </cell>
          <cell r="DI101">
            <v>4.7906974526432</v>
          </cell>
          <cell r="DJ101">
            <v>4.7906974526432</v>
          </cell>
          <cell r="DK101">
            <v>4.7906974526432</v>
          </cell>
          <cell r="DL101">
            <v>4.7906974526432</v>
          </cell>
          <cell r="DM101">
            <v>4.7906974526432</v>
          </cell>
          <cell r="DN101">
            <v>4.7906974526432</v>
          </cell>
          <cell r="DO101">
            <v>4.7906974526432</v>
          </cell>
          <cell r="DP101">
            <v>4.7906974526432</v>
          </cell>
          <cell r="DQ101">
            <v>5.56580114942457</v>
          </cell>
          <cell r="DR101">
            <v>5.48016439091993</v>
          </cell>
          <cell r="DS101">
            <v>5.5671644281235</v>
          </cell>
          <cell r="DT101">
            <v>5.52235420471612</v>
          </cell>
          <cell r="DU101">
            <v>5.50162596866174</v>
          </cell>
          <cell r="DV101">
            <v>5.48661816364689</v>
          </cell>
          <cell r="DW101">
            <v>5.55344106387034</v>
          </cell>
          <cell r="DX101">
            <v>5.48820703266768</v>
          </cell>
          <cell r="DY101">
            <v>5.59143352711259</v>
          </cell>
          <cell r="DZ101">
            <v>5.54373461167374</v>
          </cell>
          <cell r="EA101">
            <v>5.57674209200789</v>
          </cell>
          <cell r="EB101">
            <v>5.57774653256275</v>
          </cell>
          <cell r="EC101">
            <v>5.53325899392964</v>
          </cell>
          <cell r="ED101">
            <v>5.54384891538697</v>
          </cell>
          <cell r="EE101">
            <v>5.54911540830538</v>
          </cell>
          <cell r="EF101">
            <v>5.54911540830538</v>
          </cell>
          <cell r="EG101">
            <v>5.54911540830538</v>
          </cell>
          <cell r="EH101">
            <v>5.54911540830538</v>
          </cell>
          <cell r="EI101">
            <v>5.54911540830538</v>
          </cell>
          <cell r="EJ101">
            <v>5.54911540830538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</row>
        <row r="102">
          <cell r="A102">
            <v>37685.1067689599</v>
          </cell>
          <cell r="B102">
            <v>34524.5415995663</v>
          </cell>
          <cell r="C102">
            <v>38777.0111876572</v>
          </cell>
          <cell r="D102">
            <v>5938.35393514935</v>
          </cell>
          <cell r="E102">
            <v>7215.14810904838</v>
          </cell>
          <cell r="F102">
            <v>7211.92640186767</v>
          </cell>
          <cell r="G102">
            <v>7112.99735083699</v>
          </cell>
          <cell r="H102">
            <v>6400.43729478613</v>
          </cell>
          <cell r="I102">
            <v>6757.60529341455</v>
          </cell>
          <cell r="J102">
            <v>8143.09954937523</v>
          </cell>
          <cell r="K102">
            <v>7922.06839939649</v>
          </cell>
          <cell r="L102">
            <v>8456.86880005577</v>
          </cell>
          <cell r="M102">
            <v>9054.10404151608</v>
          </cell>
          <cell r="N102">
            <v>7754.23426227926</v>
          </cell>
          <cell r="O102">
            <v>8909.4651462785</v>
          </cell>
          <cell r="P102">
            <v>8944.54009179456</v>
          </cell>
          <cell r="Q102">
            <v>9863.38625304301</v>
          </cell>
          <cell r="R102">
            <v>10704.9864439669</v>
          </cell>
          <cell r="S102">
            <v>10638.9326816476</v>
          </cell>
          <cell r="T102">
            <v>11132.1606675631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6270.06942419908</v>
          </cell>
          <cell r="AF102">
            <v>5744.21279990193</v>
          </cell>
          <cell r="AG102">
            <v>6451.74110027515</v>
          </cell>
          <cell r="AH102">
            <v>5938.35393514935</v>
          </cell>
          <cell r="AI102">
            <v>7215.14810904838</v>
          </cell>
          <cell r="AJ102">
            <v>7211.92640186767</v>
          </cell>
          <cell r="AK102">
            <v>7112.99735083699</v>
          </cell>
          <cell r="AL102">
            <v>6400.43729478613</v>
          </cell>
          <cell r="AM102">
            <v>6757.60529341455</v>
          </cell>
          <cell r="AN102">
            <v>8143.09954937523</v>
          </cell>
          <cell r="AO102">
            <v>7922.06839939649</v>
          </cell>
          <cell r="AP102">
            <v>8456.86880005577</v>
          </cell>
          <cell r="AQ102">
            <v>9054.10404151608</v>
          </cell>
          <cell r="AR102">
            <v>7754.23426227926</v>
          </cell>
          <cell r="AS102">
            <v>8909.4651462785</v>
          </cell>
          <cell r="AT102">
            <v>8944.54009179456</v>
          </cell>
          <cell r="AU102">
            <v>9863.38625304301</v>
          </cell>
          <cell r="AV102">
            <v>10704.9864439669</v>
          </cell>
          <cell r="AW102">
            <v>10638.9326816476</v>
          </cell>
          <cell r="AX102">
            <v>11132.1606675631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3.07486979990061</v>
          </cell>
          <cell r="CN102">
            <v>2.81130138741313</v>
          </cell>
          <cell r="CO102">
            <v>3.16119588325618</v>
          </cell>
          <cell r="CP102">
            <v>2.94748012315105</v>
          </cell>
          <cell r="CQ102">
            <v>3.54617207215268</v>
          </cell>
          <cell r="CR102">
            <v>3.6047998416832</v>
          </cell>
          <cell r="CS102">
            <v>3.47993261240152</v>
          </cell>
          <cell r="CT102">
            <v>3.13797040674183</v>
          </cell>
          <cell r="CU102">
            <v>3.31442832998079</v>
          </cell>
          <cell r="CV102">
            <v>3.99026583398774</v>
          </cell>
          <cell r="CW102">
            <v>3.92666518857922</v>
          </cell>
          <cell r="CX102">
            <v>4.10881088871494</v>
          </cell>
          <cell r="CY102">
            <v>4.47190391077535</v>
          </cell>
          <cell r="CZ102">
            <v>3.90022010135265</v>
          </cell>
          <cell r="DA102">
            <v>4.34433593188112</v>
          </cell>
          <cell r="DB102">
            <v>4.36143879312054</v>
          </cell>
          <cell r="DC102">
            <v>4.80947650679295</v>
          </cell>
          <cell r="DD102">
            <v>5.21984838542766</v>
          </cell>
          <cell r="DE102">
            <v>5.18763997242324</v>
          </cell>
          <cell r="DF102">
            <v>5.42814240737773</v>
          </cell>
          <cell r="DG102">
            <v>4.5089884488566</v>
          </cell>
          <cell r="DH102">
            <v>4.5089884488566</v>
          </cell>
          <cell r="DI102">
            <v>4.5089884488566</v>
          </cell>
          <cell r="DJ102">
            <v>4.5089884488566</v>
          </cell>
          <cell r="DK102">
            <v>4.5089884488566</v>
          </cell>
          <cell r="DL102">
            <v>4.5089884488566</v>
          </cell>
          <cell r="DM102">
            <v>4.5089884488566</v>
          </cell>
          <cell r="DN102">
            <v>4.5089884488566</v>
          </cell>
          <cell r="DO102">
            <v>4.5089884488566</v>
          </cell>
          <cell r="DP102">
            <v>4.5089884488566</v>
          </cell>
          <cell r="DQ102">
            <v>5.58666659499575</v>
          </cell>
          <cell r="DR102">
            <v>5.59796590478014</v>
          </cell>
          <cell r="DS102">
            <v>5.59155574891024</v>
          </cell>
          <cell r="DT102">
            <v>5.51978712536066</v>
          </cell>
          <cell r="DU102">
            <v>5.57432878712121</v>
          </cell>
          <cell r="DV102">
            <v>5.48122041129594</v>
          </cell>
          <cell r="DW102">
            <v>5.60001188110574</v>
          </cell>
          <cell r="DX102">
            <v>5.5881485069379</v>
          </cell>
          <cell r="DY102">
            <v>5.585876435395</v>
          </cell>
          <cell r="DZ102">
            <v>5.59107154943973</v>
          </cell>
          <cell r="EA102">
            <v>5.52741217860267</v>
          </cell>
          <cell r="EB102">
            <v>5.63898027661308</v>
          </cell>
          <cell r="EC102">
            <v>5.54702538163515</v>
          </cell>
          <cell r="ED102">
            <v>5.44699449744752</v>
          </cell>
          <cell r="EE102">
            <v>5.61869384278451</v>
          </cell>
          <cell r="EF102">
            <v>5.61869384278451</v>
          </cell>
          <cell r="EG102">
            <v>5.61869384278451</v>
          </cell>
          <cell r="EH102">
            <v>5.61869384278451</v>
          </cell>
          <cell r="EI102">
            <v>5.61869384278451</v>
          </cell>
          <cell r="EJ102">
            <v>5.61869384278451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</row>
        <row r="103">
          <cell r="A103">
            <v>38023.4494159256</v>
          </cell>
          <cell r="B103">
            <v>40432.6153490246</v>
          </cell>
          <cell r="C103">
            <v>36893.2124311431</v>
          </cell>
          <cell r="D103">
            <v>5904.42546158443</v>
          </cell>
          <cell r="E103">
            <v>6683.70957898713</v>
          </cell>
          <cell r="F103">
            <v>6704.38831481321</v>
          </cell>
          <cell r="G103">
            <v>7938.98222914288</v>
          </cell>
          <cell r="H103">
            <v>6734.04743744052</v>
          </cell>
          <cell r="I103">
            <v>7658.84177300454</v>
          </cell>
          <cell r="J103">
            <v>9219.1041899802</v>
          </cell>
          <cell r="K103">
            <v>7624.33387808819</v>
          </cell>
          <cell r="L103">
            <v>7375.03460867756</v>
          </cell>
          <cell r="M103">
            <v>8200.19731710423</v>
          </cell>
          <cell r="N103">
            <v>8745.53725598175</v>
          </cell>
          <cell r="O103">
            <v>9186.84180551525</v>
          </cell>
          <cell r="P103">
            <v>8772.79481667544</v>
          </cell>
          <cell r="Q103">
            <v>9134.03337224502</v>
          </cell>
          <cell r="R103">
            <v>9731.89425736134</v>
          </cell>
          <cell r="S103">
            <v>9398.97066787711</v>
          </cell>
          <cell r="T103">
            <v>8841.7008603923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6326.3630655744</v>
          </cell>
          <cell r="AF103">
            <v>6727.20145904256</v>
          </cell>
          <cell r="AG103">
            <v>6138.31359542614</v>
          </cell>
          <cell r="AH103">
            <v>5904.42546158443</v>
          </cell>
          <cell r="AI103">
            <v>6683.70957898713</v>
          </cell>
          <cell r="AJ103">
            <v>6704.38831481321</v>
          </cell>
          <cell r="AK103">
            <v>7938.98222914288</v>
          </cell>
          <cell r="AL103">
            <v>6734.04743744052</v>
          </cell>
          <cell r="AM103">
            <v>7658.84177300454</v>
          </cell>
          <cell r="AN103">
            <v>9219.1041899802</v>
          </cell>
          <cell r="AO103">
            <v>7624.33387808819</v>
          </cell>
          <cell r="AP103">
            <v>7375.03460867756</v>
          </cell>
          <cell r="AQ103">
            <v>8200.19731710423</v>
          </cell>
          <cell r="AR103">
            <v>8745.53725598175</v>
          </cell>
          <cell r="AS103">
            <v>9186.84180551525</v>
          </cell>
          <cell r="AT103">
            <v>8772.79481667544</v>
          </cell>
          <cell r="AU103">
            <v>9134.03337224502</v>
          </cell>
          <cell r="AV103">
            <v>9731.89425736134</v>
          </cell>
          <cell r="AW103">
            <v>9398.97066787711</v>
          </cell>
          <cell r="AX103">
            <v>8841.7008603923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3.14703148361184</v>
          </cell>
          <cell r="CN103">
            <v>3.32399260019771</v>
          </cell>
          <cell r="CO103">
            <v>3.05070943826208</v>
          </cell>
          <cell r="CP103">
            <v>2.92753136336955</v>
          </cell>
          <cell r="CQ103">
            <v>3.38184200235924</v>
          </cell>
          <cell r="CR103">
            <v>3.28688930166466</v>
          </cell>
          <cell r="CS103">
            <v>3.9597272520396</v>
          </cell>
          <cell r="CT103">
            <v>3.37005898098283</v>
          </cell>
          <cell r="CU103">
            <v>3.81592896281771</v>
          </cell>
          <cell r="CV103">
            <v>4.51137581942394</v>
          </cell>
          <cell r="CW103">
            <v>3.82489452100574</v>
          </cell>
          <cell r="CX103">
            <v>3.62926060612667</v>
          </cell>
          <cell r="CY103">
            <v>4.00008118158617</v>
          </cell>
          <cell r="CZ103">
            <v>4.27259433792665</v>
          </cell>
          <cell r="DA103">
            <v>4.56626899012341</v>
          </cell>
          <cell r="DB103">
            <v>4.36046922066856</v>
          </cell>
          <cell r="DC103">
            <v>4.54002084997212</v>
          </cell>
          <cell r="DD103">
            <v>4.83718430155952</v>
          </cell>
          <cell r="DE103">
            <v>4.67170646979477</v>
          </cell>
          <cell r="DF103">
            <v>4.39471858920209</v>
          </cell>
          <cell r="DG103">
            <v>5.43113595825987</v>
          </cell>
          <cell r="DH103">
            <v>5.43113595825987</v>
          </cell>
          <cell r="DI103">
            <v>5.43113595825987</v>
          </cell>
          <cell r="DJ103">
            <v>5.43113595825987</v>
          </cell>
          <cell r="DK103">
            <v>5.43113595825987</v>
          </cell>
          <cell r="DL103">
            <v>5.43113595825987</v>
          </cell>
          <cell r="DM103">
            <v>5.43113595825987</v>
          </cell>
          <cell r="DN103">
            <v>5.43113595825987</v>
          </cell>
          <cell r="DO103">
            <v>5.43113595825987</v>
          </cell>
          <cell r="DP103">
            <v>5.43113595825987</v>
          </cell>
          <cell r="DQ103">
            <v>5.50757170361271</v>
          </cell>
          <cell r="DR103">
            <v>5.54474427162908</v>
          </cell>
          <cell r="DS103">
            <v>5.51258579751728</v>
          </cell>
          <cell r="DT103">
            <v>5.52564809939765</v>
          </cell>
          <cell r="DU103">
            <v>5.41466250651005</v>
          </cell>
          <cell r="DV103">
            <v>5.58831937375231</v>
          </cell>
          <cell r="DW103">
            <v>5.49296324210805</v>
          </cell>
          <cell r="DX103">
            <v>5.474516955992</v>
          </cell>
          <cell r="DY103">
            <v>5.49882567251037</v>
          </cell>
          <cell r="DZ103">
            <v>5.59869554423445</v>
          </cell>
          <cell r="EA103">
            <v>5.46121882646645</v>
          </cell>
          <cell r="EB103">
            <v>5.56740792773046</v>
          </cell>
          <cell r="EC103">
            <v>5.61645951659285</v>
          </cell>
          <cell r="ED103">
            <v>5.60792206063091</v>
          </cell>
          <cell r="EE103">
            <v>5.51203392936148</v>
          </cell>
          <cell r="EF103">
            <v>5.51203392936148</v>
          </cell>
          <cell r="EG103">
            <v>5.51203392936148</v>
          </cell>
          <cell r="EH103">
            <v>5.51203392936148</v>
          </cell>
          <cell r="EI103">
            <v>5.51203392936148</v>
          </cell>
          <cell r="EJ103">
            <v>5.51203392936148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</row>
        <row r="104">
          <cell r="A104">
            <v>40963.0774559882</v>
          </cell>
          <cell r="B104">
            <v>41396.2227862892</v>
          </cell>
          <cell r="C104">
            <v>31797.4396737054</v>
          </cell>
          <cell r="D104">
            <v>6242.31359675049</v>
          </cell>
          <cell r="E104">
            <v>6829.38853759586</v>
          </cell>
          <cell r="F104">
            <v>5532.08330488128</v>
          </cell>
          <cell r="G104">
            <v>6939.30250462945</v>
          </cell>
          <cell r="H104">
            <v>7317.36204142479</v>
          </cell>
          <cell r="I104">
            <v>7220.13160681733</v>
          </cell>
          <cell r="J104">
            <v>7924.11811459857</v>
          </cell>
          <cell r="K104">
            <v>9078.87629410665</v>
          </cell>
          <cell r="L104">
            <v>9925.32089238284</v>
          </cell>
          <cell r="M104">
            <v>8349.46977385617</v>
          </cell>
          <cell r="N104">
            <v>8385.66312823768</v>
          </cell>
          <cell r="O104">
            <v>8009.83334425403</v>
          </cell>
          <cell r="P104">
            <v>10005.5383743393</v>
          </cell>
          <cell r="Q104">
            <v>9504.68490439514</v>
          </cell>
          <cell r="R104">
            <v>9107.13437194841</v>
          </cell>
          <cell r="S104">
            <v>9661.93352537795</v>
          </cell>
          <cell r="T104">
            <v>9509.31016702497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6815.46004506596</v>
          </cell>
          <cell r="AF104">
            <v>6887.52701062892</v>
          </cell>
          <cell r="AG104">
            <v>5290.47603575141</v>
          </cell>
          <cell r="AH104">
            <v>6242.31359675049</v>
          </cell>
          <cell r="AI104">
            <v>6829.38853759586</v>
          </cell>
          <cell r="AJ104">
            <v>5532.08330488128</v>
          </cell>
          <cell r="AK104">
            <v>6939.30250462945</v>
          </cell>
          <cell r="AL104">
            <v>7317.36204142479</v>
          </cell>
          <cell r="AM104">
            <v>7220.13160681733</v>
          </cell>
          <cell r="AN104">
            <v>7924.11811459857</v>
          </cell>
          <cell r="AO104">
            <v>9078.87629410665</v>
          </cell>
          <cell r="AP104">
            <v>9925.32089238284</v>
          </cell>
          <cell r="AQ104">
            <v>8349.46977385617</v>
          </cell>
          <cell r="AR104">
            <v>8385.66312823768</v>
          </cell>
          <cell r="AS104">
            <v>8009.83334425403</v>
          </cell>
          <cell r="AT104">
            <v>10005.5383743393</v>
          </cell>
          <cell r="AU104">
            <v>9504.68490439514</v>
          </cell>
          <cell r="AV104">
            <v>9107.13437194841</v>
          </cell>
          <cell r="AW104">
            <v>9661.93352537795</v>
          </cell>
          <cell r="AX104">
            <v>9509.31016702497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3.34377622133458</v>
          </cell>
          <cell r="CN104">
            <v>3.34239112011159</v>
          </cell>
          <cell r="CO104">
            <v>2.64193607901974</v>
          </cell>
          <cell r="CP104">
            <v>3.06975835141676</v>
          </cell>
          <cell r="CQ104">
            <v>3.36529280810781</v>
          </cell>
          <cell r="CR104">
            <v>2.72349026736746</v>
          </cell>
          <cell r="CS104">
            <v>3.48523072237673</v>
          </cell>
          <cell r="CT104">
            <v>3.65877470204922</v>
          </cell>
          <cell r="CU104">
            <v>3.64340929247271</v>
          </cell>
          <cell r="CV104">
            <v>3.96766213039432</v>
          </cell>
          <cell r="CW104">
            <v>4.51922962345572</v>
          </cell>
          <cell r="CX104">
            <v>4.88010389953322</v>
          </cell>
          <cell r="CY104">
            <v>4.07760662840197</v>
          </cell>
          <cell r="CZ104">
            <v>4.1686780864678</v>
          </cell>
          <cell r="DA104">
            <v>3.90572534167201</v>
          </cell>
          <cell r="DB104">
            <v>4.87886365498009</v>
          </cell>
          <cell r="DC104">
            <v>4.63463933645186</v>
          </cell>
          <cell r="DD104">
            <v>4.44078721463633</v>
          </cell>
          <cell r="DE104">
            <v>4.71131632803447</v>
          </cell>
          <cell r="DF104">
            <v>4.63689468992662</v>
          </cell>
          <cell r="DG104">
            <v>5.00254093026101</v>
          </cell>
          <cell r="DH104">
            <v>5.00254093026101</v>
          </cell>
          <cell r="DI104">
            <v>5.00254093026101</v>
          </cell>
          <cell r="DJ104">
            <v>5.00254093026101</v>
          </cell>
          <cell r="DK104">
            <v>5.00254093026101</v>
          </cell>
          <cell r="DL104">
            <v>5.00254093026101</v>
          </cell>
          <cell r="DM104">
            <v>5.00254093026101</v>
          </cell>
          <cell r="DN104">
            <v>5.00254093026101</v>
          </cell>
          <cell r="DO104">
            <v>5.00254093026101</v>
          </cell>
          <cell r="DP104">
            <v>5.00254093026101</v>
          </cell>
          <cell r="DQ104">
            <v>5.58425326282771</v>
          </cell>
          <cell r="DR104">
            <v>5.64564000361265</v>
          </cell>
          <cell r="DS104">
            <v>5.48630037175148</v>
          </cell>
          <cell r="DT104">
            <v>5.57119716745785</v>
          </cell>
          <cell r="DU104">
            <v>5.5598887212968</v>
          </cell>
          <cell r="DV104">
            <v>5.5650621548809</v>
          </cell>
          <cell r="DW104">
            <v>5.45495813572749</v>
          </cell>
          <cell r="DX104">
            <v>5.47931175580502</v>
          </cell>
          <cell r="DY104">
            <v>5.42930560266699</v>
          </cell>
          <cell r="DZ104">
            <v>5.47171405458816</v>
          </cell>
          <cell r="EA104">
            <v>5.50395438049547</v>
          </cell>
          <cell r="EB104">
            <v>5.57214775319272</v>
          </cell>
          <cell r="EC104">
            <v>5.60997215745781</v>
          </cell>
          <cell r="ED104">
            <v>5.51120020612697</v>
          </cell>
          <cell r="EE104">
            <v>5.61861036520629</v>
          </cell>
          <cell r="EF104">
            <v>5.61861036520629</v>
          </cell>
          <cell r="EG104">
            <v>5.61861036520629</v>
          </cell>
          <cell r="EH104">
            <v>5.61861036520629</v>
          </cell>
          <cell r="EI104">
            <v>5.61861036520629</v>
          </cell>
          <cell r="EJ104">
            <v>5.61861036520629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</row>
        <row r="105">
          <cell r="A105">
            <v>39698.1808841921</v>
          </cell>
          <cell r="B105">
            <v>35841.4051133345</v>
          </cell>
          <cell r="C105">
            <v>39543.0090512152</v>
          </cell>
          <cell r="D105">
            <v>6953.31491029208</v>
          </cell>
          <cell r="E105">
            <v>7986.89281170618</v>
          </cell>
          <cell r="F105">
            <v>6493.13727926506</v>
          </cell>
          <cell r="G105">
            <v>7322.25121188104</v>
          </cell>
          <cell r="H105">
            <v>7838.511406241</v>
          </cell>
          <cell r="I105">
            <v>7683.75380120726</v>
          </cell>
          <cell r="J105">
            <v>8419.40283077295</v>
          </cell>
          <cell r="K105">
            <v>10441.3532170783</v>
          </cell>
          <cell r="L105">
            <v>7866.36378362631</v>
          </cell>
          <cell r="M105">
            <v>8855.3755795825</v>
          </cell>
          <cell r="N105">
            <v>8271.36821027689</v>
          </cell>
          <cell r="O105">
            <v>8989.22453113735</v>
          </cell>
          <cell r="P105">
            <v>9036.45853903653</v>
          </cell>
          <cell r="Q105">
            <v>8536.5584083015</v>
          </cell>
          <cell r="R105">
            <v>9715.16368471467</v>
          </cell>
          <cell r="S105">
            <v>9114.25748489546</v>
          </cell>
          <cell r="T105">
            <v>10025.3279828417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6605.0058365051</v>
          </cell>
          <cell r="AF105">
            <v>5963.31329772306</v>
          </cell>
          <cell r="AG105">
            <v>6579.18825898275</v>
          </cell>
          <cell r="AH105">
            <v>6953.31491029208</v>
          </cell>
          <cell r="AI105">
            <v>7986.89281170618</v>
          </cell>
          <cell r="AJ105">
            <v>6493.13727926506</v>
          </cell>
          <cell r="AK105">
            <v>7322.25121188104</v>
          </cell>
          <cell r="AL105">
            <v>7838.511406241</v>
          </cell>
          <cell r="AM105">
            <v>7683.75380120726</v>
          </cell>
          <cell r="AN105">
            <v>8419.40283077295</v>
          </cell>
          <cell r="AO105">
            <v>10441.3532170783</v>
          </cell>
          <cell r="AP105">
            <v>7866.36378362631</v>
          </cell>
          <cell r="AQ105">
            <v>8855.3755795825</v>
          </cell>
          <cell r="AR105">
            <v>8271.36821027689</v>
          </cell>
          <cell r="AS105">
            <v>8989.22453113735</v>
          </cell>
          <cell r="AT105">
            <v>9036.45853903653</v>
          </cell>
          <cell r="AU105">
            <v>8536.5584083015</v>
          </cell>
          <cell r="AV105">
            <v>9715.16368471467</v>
          </cell>
          <cell r="AW105">
            <v>9114.25748489546</v>
          </cell>
          <cell r="AX105">
            <v>10025.3279828417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3.29357932466125</v>
          </cell>
          <cell r="CN105">
            <v>2.90977326532364</v>
          </cell>
          <cell r="CO105">
            <v>3.24798071190273</v>
          </cell>
          <cell r="CP105">
            <v>3.46370244431888</v>
          </cell>
          <cell r="CQ105">
            <v>3.92487276166152</v>
          </cell>
          <cell r="CR105">
            <v>3.1999642679768</v>
          </cell>
          <cell r="CS105">
            <v>3.58318148195797</v>
          </cell>
          <cell r="CT105">
            <v>3.85663583563491</v>
          </cell>
          <cell r="CU105">
            <v>3.79338648143788</v>
          </cell>
          <cell r="CV105">
            <v>4.17207938165687</v>
          </cell>
          <cell r="CW105">
            <v>5.10654363356941</v>
          </cell>
          <cell r="CX105">
            <v>3.79322465898832</v>
          </cell>
          <cell r="CY105">
            <v>4.31478874217637</v>
          </cell>
          <cell r="CZ105">
            <v>4.09226555078808</v>
          </cell>
          <cell r="DA105">
            <v>4.52092500398832</v>
          </cell>
          <cell r="DB105">
            <v>4.54468026859544</v>
          </cell>
          <cell r="DC105">
            <v>4.29326692446229</v>
          </cell>
          <cell r="DD105">
            <v>4.88601950790395</v>
          </cell>
          <cell r="DE105">
            <v>4.58380747010201</v>
          </cell>
          <cell r="DF105">
            <v>5.04200955197168</v>
          </cell>
          <cell r="DG105">
            <v>4.7954607918018</v>
          </cell>
          <cell r="DH105">
            <v>4.7954607918018</v>
          </cell>
          <cell r="DI105">
            <v>4.7954607918018</v>
          </cell>
          <cell r="DJ105">
            <v>4.7954607918018</v>
          </cell>
          <cell r="DK105">
            <v>4.7954607918018</v>
          </cell>
          <cell r="DL105">
            <v>4.7954607918018</v>
          </cell>
          <cell r="DM105">
            <v>4.7954607918018</v>
          </cell>
          <cell r="DN105">
            <v>4.7954607918018</v>
          </cell>
          <cell r="DO105">
            <v>4.7954607918018</v>
          </cell>
          <cell r="DP105">
            <v>4.7954607918018</v>
          </cell>
          <cell r="DQ105">
            <v>5.49429803189727</v>
          </cell>
          <cell r="DR105">
            <v>5.6148170876396</v>
          </cell>
          <cell r="DS105">
            <v>5.54965528158016</v>
          </cell>
          <cell r="DT105">
            <v>5.49994641360216</v>
          </cell>
          <cell r="DU105">
            <v>5.5751866221009</v>
          </cell>
          <cell r="DV105">
            <v>5.55925495215402</v>
          </cell>
          <cell r="DW105">
            <v>5.59864531711344</v>
          </cell>
          <cell r="DX105">
            <v>5.56842145096992</v>
          </cell>
          <cell r="DY105">
            <v>5.54949525451482</v>
          </cell>
          <cell r="DZ105">
            <v>5.52886341809015</v>
          </cell>
          <cell r="EA105">
            <v>5.60191965893026</v>
          </cell>
          <cell r="EB105">
            <v>5.6816254075297</v>
          </cell>
          <cell r="EC105">
            <v>5.62282521983288</v>
          </cell>
          <cell r="ED105">
            <v>5.53758852807532</v>
          </cell>
          <cell r="EE105">
            <v>5.44756048648193</v>
          </cell>
          <cell r="EF105">
            <v>5.44756048648193</v>
          </cell>
          <cell r="EG105">
            <v>5.44756048648193</v>
          </cell>
          <cell r="EH105">
            <v>5.44756048648193</v>
          </cell>
          <cell r="EI105">
            <v>5.44756048648193</v>
          </cell>
          <cell r="EJ105">
            <v>5.44756048648193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</row>
        <row r="106">
          <cell r="A106">
            <v>34078.1865479287</v>
          </cell>
          <cell r="B106">
            <v>36241.6395053386</v>
          </cell>
          <cell r="C106">
            <v>41153.8517654016</v>
          </cell>
          <cell r="D106">
            <v>6164.93928084321</v>
          </cell>
          <cell r="E106">
            <v>7192.55084820293</v>
          </cell>
          <cell r="F106">
            <v>7577.76413729719</v>
          </cell>
          <cell r="G106">
            <v>6683.39764619153</v>
          </cell>
          <cell r="H106">
            <v>6955.70231060681</v>
          </cell>
          <cell r="I106">
            <v>8671.92578349954</v>
          </cell>
          <cell r="J106">
            <v>9053.42539139018</v>
          </cell>
          <cell r="K106">
            <v>8641.47970929892</v>
          </cell>
          <cell r="L106">
            <v>7630.64005026574</v>
          </cell>
          <cell r="M106">
            <v>8549.67525901207</v>
          </cell>
          <cell r="N106">
            <v>8623.2289974714</v>
          </cell>
          <cell r="O106">
            <v>8350.80336241279</v>
          </cell>
          <cell r="P106">
            <v>9889.41430252084</v>
          </cell>
          <cell r="Q106">
            <v>8765.21118873342</v>
          </cell>
          <cell r="R106">
            <v>10826.1218695622</v>
          </cell>
          <cell r="S106">
            <v>10516.4706644424</v>
          </cell>
          <cell r="T106">
            <v>10903.5011119764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5669.9479934157</v>
          </cell>
          <cell r="AF106">
            <v>6029.90452271821</v>
          </cell>
          <cell r="AG106">
            <v>6847.20118279735</v>
          </cell>
          <cell r="AH106">
            <v>6164.93928084321</v>
          </cell>
          <cell r="AI106">
            <v>7192.55084820293</v>
          </cell>
          <cell r="AJ106">
            <v>7577.76413729719</v>
          </cell>
          <cell r="AK106">
            <v>6683.39764619153</v>
          </cell>
          <cell r="AL106">
            <v>6955.70231060681</v>
          </cell>
          <cell r="AM106">
            <v>8671.92578349954</v>
          </cell>
          <cell r="AN106">
            <v>9053.42539139018</v>
          </cell>
          <cell r="AO106">
            <v>8641.47970929892</v>
          </cell>
          <cell r="AP106">
            <v>7630.64005026574</v>
          </cell>
          <cell r="AQ106">
            <v>8549.67525901207</v>
          </cell>
          <cell r="AR106">
            <v>8623.2289974714</v>
          </cell>
          <cell r="AS106">
            <v>8350.80336241279</v>
          </cell>
          <cell r="AT106">
            <v>9889.41430252084</v>
          </cell>
          <cell r="AU106">
            <v>8765.21118873342</v>
          </cell>
          <cell r="AV106">
            <v>10826.1218695622</v>
          </cell>
          <cell r="AW106">
            <v>10516.4706644424</v>
          </cell>
          <cell r="AX106">
            <v>10903.5011119764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2.78315590213538</v>
          </cell>
          <cell r="CN106">
            <v>3.01497357420742</v>
          </cell>
          <cell r="CO106">
            <v>3.36250511048303</v>
          </cell>
          <cell r="CP106">
            <v>3.0288610117747</v>
          </cell>
          <cell r="CQ106">
            <v>3.58826479531731</v>
          </cell>
          <cell r="CR106">
            <v>3.74363318525987</v>
          </cell>
          <cell r="CS106">
            <v>3.35046001684907</v>
          </cell>
          <cell r="CT106">
            <v>3.46353282811798</v>
          </cell>
          <cell r="CU106">
            <v>4.23163504449309</v>
          </cell>
          <cell r="CV106">
            <v>4.42003546480343</v>
          </cell>
          <cell r="CW106">
            <v>4.27850734783952</v>
          </cell>
          <cell r="CX106">
            <v>3.75327127053499</v>
          </cell>
          <cell r="CY106">
            <v>4.2147059260198</v>
          </cell>
          <cell r="CZ106">
            <v>4.23864566793186</v>
          </cell>
          <cell r="DA106">
            <v>4.07019560639617</v>
          </cell>
          <cell r="DB106">
            <v>4.82011716682571</v>
          </cell>
          <cell r="DC106">
            <v>4.27217867805349</v>
          </cell>
          <cell r="DD106">
            <v>5.27667001071259</v>
          </cell>
          <cell r="DE106">
            <v>5.12574549244809</v>
          </cell>
          <cell r="DF106">
            <v>5.31438478363109</v>
          </cell>
          <cell r="DG106">
            <v>4.92584598268865</v>
          </cell>
          <cell r="DH106">
            <v>4.92584598268865</v>
          </cell>
          <cell r="DI106">
            <v>4.92584598268865</v>
          </cell>
          <cell r="DJ106">
            <v>4.92584598268865</v>
          </cell>
          <cell r="DK106">
            <v>4.92584598268865</v>
          </cell>
          <cell r="DL106">
            <v>4.92584598268865</v>
          </cell>
          <cell r="DM106">
            <v>4.92584598268865</v>
          </cell>
          <cell r="DN106">
            <v>4.92584598268865</v>
          </cell>
          <cell r="DO106">
            <v>4.92584598268865</v>
          </cell>
          <cell r="DP106">
            <v>4.92584598268865</v>
          </cell>
          <cell r="DQ106">
            <v>5.58147104861475</v>
          </cell>
          <cell r="DR106">
            <v>5.47941332054772</v>
          </cell>
          <cell r="DS106">
            <v>5.57901168294147</v>
          </cell>
          <cell r="DT106">
            <v>5.57643435581528</v>
          </cell>
          <cell r="DU106">
            <v>5.49168466828749</v>
          </cell>
          <cell r="DV106">
            <v>5.54568159032641</v>
          </cell>
          <cell r="DW106">
            <v>5.46512371156028</v>
          </cell>
          <cell r="DX106">
            <v>5.50210424006629</v>
          </cell>
          <cell r="DY106">
            <v>5.61454391196373</v>
          </cell>
          <cell r="DZ106">
            <v>5.61169822717565</v>
          </cell>
          <cell r="EA106">
            <v>5.53353890738242</v>
          </cell>
          <cell r="EB106">
            <v>5.57003788016448</v>
          </cell>
          <cell r="EC106">
            <v>5.55762803955109</v>
          </cell>
          <cell r="ED106">
            <v>5.57378152727415</v>
          </cell>
          <cell r="EE106">
            <v>5.62108447213826</v>
          </cell>
          <cell r="EF106">
            <v>5.62108447213826</v>
          </cell>
          <cell r="EG106">
            <v>5.62108447213826</v>
          </cell>
          <cell r="EH106">
            <v>5.62108447213826</v>
          </cell>
          <cell r="EI106">
            <v>5.62108447213826</v>
          </cell>
          <cell r="EJ106">
            <v>5.62108447213826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</row>
        <row r="107">
          <cell r="A107">
            <v>37819.2254735411</v>
          </cell>
          <cell r="B107">
            <v>37175.9104414737</v>
          </cell>
          <cell r="C107">
            <v>39849.0911321725</v>
          </cell>
          <cell r="D107">
            <v>6789.27121634517</v>
          </cell>
          <cell r="E107">
            <v>6855.86920077909</v>
          </cell>
          <cell r="F107">
            <v>6870.54189419907</v>
          </cell>
          <cell r="G107">
            <v>6393.62022487852</v>
          </cell>
          <cell r="H107">
            <v>6460.38921731611</v>
          </cell>
          <cell r="I107">
            <v>7328.0541426857</v>
          </cell>
          <cell r="J107">
            <v>6889.07391149093</v>
          </cell>
          <cell r="K107">
            <v>7074.13426558822</v>
          </cell>
          <cell r="L107">
            <v>6301.65006275622</v>
          </cell>
          <cell r="M107">
            <v>7638.227787904</v>
          </cell>
          <cell r="N107">
            <v>8864.75953456252</v>
          </cell>
          <cell r="O107">
            <v>7768.96551938472</v>
          </cell>
          <cell r="P107">
            <v>9242.22768901919</v>
          </cell>
          <cell r="Q107">
            <v>7895.96398184409</v>
          </cell>
          <cell r="R107">
            <v>10934.7226015045</v>
          </cell>
          <cell r="S107">
            <v>9056.15310135475</v>
          </cell>
          <cell r="T107">
            <v>10554.3889658539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6292.384170286</v>
          </cell>
          <cell r="AF107">
            <v>6185.34905061864</v>
          </cell>
          <cell r="AG107">
            <v>6630.11436910024</v>
          </cell>
          <cell r="AH107">
            <v>6789.27121634517</v>
          </cell>
          <cell r="AI107">
            <v>6855.86920077909</v>
          </cell>
          <cell r="AJ107">
            <v>6870.54189419907</v>
          </cell>
          <cell r="AK107">
            <v>6393.62022487852</v>
          </cell>
          <cell r="AL107">
            <v>6460.38921731611</v>
          </cell>
          <cell r="AM107">
            <v>7328.0541426857</v>
          </cell>
          <cell r="AN107">
            <v>6889.07391149093</v>
          </cell>
          <cell r="AO107">
            <v>7074.13426558822</v>
          </cell>
          <cell r="AP107">
            <v>6301.65006275622</v>
          </cell>
          <cell r="AQ107">
            <v>7638.227787904</v>
          </cell>
          <cell r="AR107">
            <v>8864.75953456252</v>
          </cell>
          <cell r="AS107">
            <v>7768.96551938472</v>
          </cell>
          <cell r="AT107">
            <v>9242.22768901919</v>
          </cell>
          <cell r="AU107">
            <v>7895.96398184409</v>
          </cell>
          <cell r="AV107">
            <v>10934.7226015045</v>
          </cell>
          <cell r="AW107">
            <v>9056.15310135475</v>
          </cell>
          <cell r="AX107">
            <v>10554.3889658539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3.15905768415895</v>
          </cell>
          <cell r="CN107">
            <v>3.07581906721821</v>
          </cell>
          <cell r="CO107">
            <v>3.24788405517769</v>
          </cell>
          <cell r="CP107">
            <v>3.35047905297943</v>
          </cell>
          <cell r="CQ107">
            <v>3.37789560974674</v>
          </cell>
          <cell r="CR107">
            <v>3.44531164208056</v>
          </cell>
          <cell r="CS107">
            <v>3.1996196172456</v>
          </cell>
          <cell r="CT107">
            <v>3.22744538022113</v>
          </cell>
          <cell r="CU107">
            <v>3.6402946051532</v>
          </cell>
          <cell r="CV107">
            <v>3.44250038900796</v>
          </cell>
          <cell r="CW107">
            <v>3.48331770767103</v>
          </cell>
          <cell r="CX107">
            <v>3.12003110876614</v>
          </cell>
          <cell r="CY107">
            <v>3.82429705641654</v>
          </cell>
          <cell r="CZ107">
            <v>4.41049327043666</v>
          </cell>
          <cell r="DA107">
            <v>3.85163084078107</v>
          </cell>
          <cell r="DB107">
            <v>4.58203207566383</v>
          </cell>
          <cell r="DC107">
            <v>3.9145930451466</v>
          </cell>
          <cell r="DD107">
            <v>5.42112263238314</v>
          </cell>
          <cell r="DE107">
            <v>4.4897816185411</v>
          </cell>
          <cell r="DF107">
            <v>5.23256409686086</v>
          </cell>
          <cell r="DG107">
            <v>4.61367073008404</v>
          </cell>
          <cell r="DH107">
            <v>4.61367073008404</v>
          </cell>
          <cell r="DI107">
            <v>4.61367073008404</v>
          </cell>
          <cell r="DJ107">
            <v>4.61367073008404</v>
          </cell>
          <cell r="DK107">
            <v>4.61367073008404</v>
          </cell>
          <cell r="DL107">
            <v>4.61367073008404</v>
          </cell>
          <cell r="DM107">
            <v>4.61367073008404</v>
          </cell>
          <cell r="DN107">
            <v>4.61367073008404</v>
          </cell>
          <cell r="DO107">
            <v>4.61367073008404</v>
          </cell>
          <cell r="DP107">
            <v>4.61367073008404</v>
          </cell>
          <cell r="DQ107">
            <v>5.45713640246643</v>
          </cell>
          <cell r="DR107">
            <v>5.50947939790328</v>
          </cell>
          <cell r="DS107">
            <v>5.59277874242057</v>
          </cell>
          <cell r="DT107">
            <v>5.55166672119293</v>
          </cell>
          <cell r="DU107">
            <v>5.56062278408124</v>
          </cell>
          <cell r="DV107">
            <v>5.46348325067435</v>
          </cell>
          <cell r="DW107">
            <v>5.47464068696783</v>
          </cell>
          <cell r="DX107">
            <v>5.48411960563833</v>
          </cell>
          <cell r="DY107">
            <v>5.51517468846382</v>
          </cell>
          <cell r="DZ107">
            <v>5.48269367237871</v>
          </cell>
          <cell r="EA107">
            <v>5.56400288324353</v>
          </cell>
          <cell r="EB107">
            <v>5.53353286894322</v>
          </cell>
          <cell r="EC107">
            <v>5.47202562065573</v>
          </cell>
          <cell r="ED107">
            <v>5.5066431200006</v>
          </cell>
          <cell r="EE107">
            <v>5.52618823539534</v>
          </cell>
          <cell r="EF107">
            <v>5.52618823539534</v>
          </cell>
          <cell r="EG107">
            <v>5.52618823539534</v>
          </cell>
          <cell r="EH107">
            <v>5.52618823539534</v>
          </cell>
          <cell r="EI107">
            <v>5.52618823539534</v>
          </cell>
          <cell r="EJ107">
            <v>5.52618823539534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</row>
        <row r="108">
          <cell r="A108">
            <v>38925.3406370029</v>
          </cell>
          <cell r="B108">
            <v>40116.8991957237</v>
          </cell>
          <cell r="C108">
            <v>41726.1005311083</v>
          </cell>
          <cell r="D108">
            <v>6876.76379411365</v>
          </cell>
          <cell r="E108">
            <v>6770.53171800762</v>
          </cell>
          <cell r="F108">
            <v>6293.28288760202</v>
          </cell>
          <cell r="G108">
            <v>7477.83404202839</v>
          </cell>
          <cell r="H108">
            <v>7260.70692169338</v>
          </cell>
          <cell r="I108">
            <v>6200.87130233835</v>
          </cell>
          <cell r="J108">
            <v>7249.61461866425</v>
          </cell>
          <cell r="K108">
            <v>8444.40161630455</v>
          </cell>
          <cell r="L108">
            <v>8581.630593033</v>
          </cell>
          <cell r="M108">
            <v>8130.80820800033</v>
          </cell>
          <cell r="N108">
            <v>8887.84262412632</v>
          </cell>
          <cell r="O108">
            <v>7650.34750210271</v>
          </cell>
          <cell r="P108">
            <v>9422.00344281923</v>
          </cell>
          <cell r="Q108">
            <v>9163.19796353389</v>
          </cell>
          <cell r="R108">
            <v>9686.52254082874</v>
          </cell>
          <cell r="S108">
            <v>10109.8833030118</v>
          </cell>
          <cell r="T108">
            <v>9224.04005313969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6476.42023813065</v>
          </cell>
          <cell r="AF108">
            <v>6674.67242650793</v>
          </cell>
          <cell r="AG108">
            <v>6942.41225678715</v>
          </cell>
          <cell r="AH108">
            <v>6876.76379411365</v>
          </cell>
          <cell r="AI108">
            <v>6770.53171800762</v>
          </cell>
          <cell r="AJ108">
            <v>6293.28288760202</v>
          </cell>
          <cell r="AK108">
            <v>7477.83404202839</v>
          </cell>
          <cell r="AL108">
            <v>7260.70692169338</v>
          </cell>
          <cell r="AM108">
            <v>6200.87130233835</v>
          </cell>
          <cell r="AN108">
            <v>7249.61461866425</v>
          </cell>
          <cell r="AO108">
            <v>8444.40161630455</v>
          </cell>
          <cell r="AP108">
            <v>8581.630593033</v>
          </cell>
          <cell r="AQ108">
            <v>8130.80820800033</v>
          </cell>
          <cell r="AR108">
            <v>8887.84262412632</v>
          </cell>
          <cell r="AS108">
            <v>7650.34750210271</v>
          </cell>
          <cell r="AT108">
            <v>9422.00344281923</v>
          </cell>
          <cell r="AU108">
            <v>9163.19796353389</v>
          </cell>
          <cell r="AV108">
            <v>9686.52254082874</v>
          </cell>
          <cell r="AW108">
            <v>10109.8833030118</v>
          </cell>
          <cell r="AX108">
            <v>9224.04005313969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3.17972779294238</v>
          </cell>
          <cell r="CN108">
            <v>3.25410515656831</v>
          </cell>
          <cell r="CO108">
            <v>3.38250785895325</v>
          </cell>
          <cell r="CP108">
            <v>3.420239257674</v>
          </cell>
          <cell r="CQ108">
            <v>3.35836454412881</v>
          </cell>
          <cell r="CR108">
            <v>3.13298905594349</v>
          </cell>
          <cell r="CS108">
            <v>3.68252538607512</v>
          </cell>
          <cell r="CT108">
            <v>3.6285984671669</v>
          </cell>
          <cell r="CU108">
            <v>3.07066250689379</v>
          </cell>
          <cell r="CV108">
            <v>3.61159510726843</v>
          </cell>
          <cell r="CW108">
            <v>4.11796632109004</v>
          </cell>
          <cell r="CX108">
            <v>4.14465808134524</v>
          </cell>
          <cell r="CY108">
            <v>4.02265928556346</v>
          </cell>
          <cell r="CZ108">
            <v>4.39047139259185</v>
          </cell>
          <cell r="DA108">
            <v>3.76606913410818</v>
          </cell>
          <cell r="DB108">
            <v>4.63820974638206</v>
          </cell>
          <cell r="DC108">
            <v>4.5108064713012</v>
          </cell>
          <cell r="DD108">
            <v>4.76842568887644</v>
          </cell>
          <cell r="DE108">
            <v>4.97683529361815</v>
          </cell>
          <cell r="DF108">
            <v>4.5407574657699</v>
          </cell>
          <cell r="DG108">
            <v>4.89827600986477</v>
          </cell>
          <cell r="DH108">
            <v>4.89827600986477</v>
          </cell>
          <cell r="DI108">
            <v>4.89827600986477</v>
          </cell>
          <cell r="DJ108">
            <v>4.89827600986477</v>
          </cell>
          <cell r="DK108">
            <v>4.89827600986477</v>
          </cell>
          <cell r="DL108">
            <v>4.89827600986477</v>
          </cell>
          <cell r="DM108">
            <v>4.89827600986477</v>
          </cell>
          <cell r="DN108">
            <v>4.89827600986477</v>
          </cell>
          <cell r="DO108">
            <v>4.89827600986477</v>
          </cell>
          <cell r="DP108">
            <v>4.89827600986477</v>
          </cell>
          <cell r="DQ108">
            <v>5.5802314682886</v>
          </cell>
          <cell r="DR108">
            <v>5.61960136240322</v>
          </cell>
          <cell r="DS108">
            <v>5.62313772678935</v>
          </cell>
          <cell r="DT108">
            <v>5.50851777656313</v>
          </cell>
          <cell r="DU108">
            <v>5.5233437952925</v>
          </cell>
          <cell r="DV108">
            <v>5.50332944579811</v>
          </cell>
          <cell r="DW108">
            <v>5.56336057613386</v>
          </cell>
          <cell r="DX108">
            <v>5.48210222504948</v>
          </cell>
          <cell r="DY108">
            <v>5.53258082300374</v>
          </cell>
          <cell r="DZ108">
            <v>5.49949738811569</v>
          </cell>
          <cell r="EA108">
            <v>5.61814864184248</v>
          </cell>
          <cell r="EB108">
            <v>5.67267944225931</v>
          </cell>
          <cell r="EC108">
            <v>5.53767676799739</v>
          </cell>
          <cell r="ED108">
            <v>5.54615930440099</v>
          </cell>
          <cell r="EE108">
            <v>5.56544647051675</v>
          </cell>
          <cell r="EF108">
            <v>5.56544647051675</v>
          </cell>
          <cell r="EG108">
            <v>5.56544647051675</v>
          </cell>
          <cell r="EH108">
            <v>5.56544647051675</v>
          </cell>
          <cell r="EI108">
            <v>5.56544647051675</v>
          </cell>
          <cell r="EJ108">
            <v>5.56544647051675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</row>
        <row r="109">
          <cell r="A109">
            <v>36503.3910837652</v>
          </cell>
          <cell r="B109">
            <v>36863.130986211</v>
          </cell>
          <cell r="C109">
            <v>45629.1074582122</v>
          </cell>
          <cell r="D109">
            <v>5249.08932368289</v>
          </cell>
          <cell r="E109">
            <v>6428.48221842522</v>
          </cell>
          <cell r="F109">
            <v>6864.81702904319</v>
          </cell>
          <cell r="G109">
            <v>7025.58236121621</v>
          </cell>
          <cell r="H109">
            <v>7993.46316813056</v>
          </cell>
          <cell r="I109">
            <v>7591.63407370336</v>
          </cell>
          <cell r="J109">
            <v>7146.50956697834</v>
          </cell>
          <cell r="K109">
            <v>8485.70192714708</v>
          </cell>
          <cell r="L109">
            <v>7865.90392455804</v>
          </cell>
          <cell r="M109">
            <v>8957.76022319997</v>
          </cell>
          <cell r="N109">
            <v>9488.09437945991</v>
          </cell>
          <cell r="O109">
            <v>8628.44037055547</v>
          </cell>
          <cell r="P109">
            <v>8539.17965482233</v>
          </cell>
          <cell r="Q109">
            <v>9500.67087960651</v>
          </cell>
          <cell r="R109">
            <v>9399.6611982533</v>
          </cell>
          <cell r="S109">
            <v>9436.00683581083</v>
          </cell>
          <cell r="T109">
            <v>10081.6689788237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6073.45489869803</v>
          </cell>
          <cell r="AF109">
            <v>6133.30862756812</v>
          </cell>
          <cell r="AG109">
            <v>7591.79676154934</v>
          </cell>
          <cell r="AH109">
            <v>5249.08932368289</v>
          </cell>
          <cell r="AI109">
            <v>6428.48221842522</v>
          </cell>
          <cell r="AJ109">
            <v>6864.81702904319</v>
          </cell>
          <cell r="AK109">
            <v>7025.58236121621</v>
          </cell>
          <cell r="AL109">
            <v>7993.46316813056</v>
          </cell>
          <cell r="AM109">
            <v>7591.63407370336</v>
          </cell>
          <cell r="AN109">
            <v>7146.50956697834</v>
          </cell>
          <cell r="AO109">
            <v>8485.70192714708</v>
          </cell>
          <cell r="AP109">
            <v>7865.90392455804</v>
          </cell>
          <cell r="AQ109">
            <v>8957.76022319997</v>
          </cell>
          <cell r="AR109">
            <v>9488.09437945991</v>
          </cell>
          <cell r="AS109">
            <v>8628.44037055547</v>
          </cell>
          <cell r="AT109">
            <v>8539.17965482233</v>
          </cell>
          <cell r="AU109">
            <v>9500.67087960651</v>
          </cell>
          <cell r="AV109">
            <v>9399.6611982533</v>
          </cell>
          <cell r="AW109">
            <v>9436.00683581083</v>
          </cell>
          <cell r="AX109">
            <v>10081.6689788237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3.02751894638308</v>
          </cell>
          <cell r="CN109">
            <v>3.07573444813614</v>
          </cell>
          <cell r="CO109">
            <v>3.75382433918983</v>
          </cell>
          <cell r="CP109">
            <v>2.57669200701567</v>
          </cell>
          <cell r="CQ109">
            <v>3.13083149407798</v>
          </cell>
          <cell r="CR109">
            <v>3.33391922838919</v>
          </cell>
          <cell r="CS109">
            <v>3.48536488168668</v>
          </cell>
          <cell r="CT109">
            <v>4.00869920476237</v>
          </cell>
          <cell r="CU109">
            <v>3.79311908624352</v>
          </cell>
          <cell r="CV109">
            <v>3.56155567520453</v>
          </cell>
          <cell r="CW109">
            <v>4.23417405295992</v>
          </cell>
          <cell r="CX109">
            <v>3.87661674172644</v>
          </cell>
          <cell r="CY109">
            <v>4.41297856201155</v>
          </cell>
          <cell r="CZ109">
            <v>4.62538109126448</v>
          </cell>
          <cell r="DA109">
            <v>4.28490804025763</v>
          </cell>
          <cell r="DB109">
            <v>4.24058091483305</v>
          </cell>
          <cell r="DC109">
            <v>4.71806019298557</v>
          </cell>
          <cell r="DD109">
            <v>4.66789849780237</v>
          </cell>
          <cell r="DE109">
            <v>4.685947844835</v>
          </cell>
          <cell r="DF109">
            <v>5.00658550228777</v>
          </cell>
          <cell r="DG109">
            <v>5.25294582127113</v>
          </cell>
          <cell r="DH109">
            <v>5.25294582127113</v>
          </cell>
          <cell r="DI109">
            <v>5.25294582127113</v>
          </cell>
          <cell r="DJ109">
            <v>5.25294582127113</v>
          </cell>
          <cell r="DK109">
            <v>5.25294582127113</v>
          </cell>
          <cell r="DL109">
            <v>5.25294582127113</v>
          </cell>
          <cell r="DM109">
            <v>5.25294582127113</v>
          </cell>
          <cell r="DN109">
            <v>5.25294582127113</v>
          </cell>
          <cell r="DO109">
            <v>5.25294582127113</v>
          </cell>
          <cell r="DP109">
            <v>5.25294582127113</v>
          </cell>
          <cell r="DQ109">
            <v>5.49611835858713</v>
          </cell>
          <cell r="DR109">
            <v>5.46327570352875</v>
          </cell>
          <cell r="DS109">
            <v>5.54086747352063</v>
          </cell>
          <cell r="DT109">
            <v>5.58121288887891</v>
          </cell>
          <cell r="DU109">
            <v>5.62543212044275</v>
          </cell>
          <cell r="DV109">
            <v>5.64132379922013</v>
          </cell>
          <cell r="DW109">
            <v>5.52256980432199</v>
          </cell>
          <cell r="DX109">
            <v>5.46309363016097</v>
          </cell>
          <cell r="DY109">
            <v>5.48334945180934</v>
          </cell>
          <cell r="DZ109">
            <v>5.49745112845096</v>
          </cell>
          <cell r="EA109">
            <v>5.49068086001046</v>
          </cell>
          <cell r="EB109">
            <v>5.55907977158467</v>
          </cell>
          <cell r="EC109">
            <v>5.5612798670606</v>
          </cell>
          <cell r="ED109">
            <v>5.62002970326096</v>
          </cell>
          <cell r="EE109">
            <v>5.51693582148259</v>
          </cell>
          <cell r="EF109">
            <v>5.51693582148259</v>
          </cell>
          <cell r="EG109">
            <v>5.51693582148259</v>
          </cell>
          <cell r="EH109">
            <v>5.51693582148259</v>
          </cell>
          <cell r="EI109">
            <v>5.51693582148259</v>
          </cell>
          <cell r="EJ109">
            <v>5.51693582148259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</row>
        <row r="110">
          <cell r="A110">
            <v>43704.1465229805</v>
          </cell>
          <cell r="B110">
            <v>37515.8559156845</v>
          </cell>
          <cell r="C110">
            <v>37003.1128323323</v>
          </cell>
          <cell r="D110">
            <v>7137.07485237859</v>
          </cell>
          <cell r="E110">
            <v>6837.46018978305</v>
          </cell>
          <cell r="F110">
            <v>7557.89500855186</v>
          </cell>
          <cell r="G110">
            <v>6916.56740300761</v>
          </cell>
          <cell r="H110">
            <v>6754.79743089645</v>
          </cell>
          <cell r="I110">
            <v>8195.63397941781</v>
          </cell>
          <cell r="J110">
            <v>7584.11110903258</v>
          </cell>
          <cell r="K110">
            <v>7762.7240931166</v>
          </cell>
          <cell r="L110">
            <v>8323.90964708512</v>
          </cell>
          <cell r="M110">
            <v>8783.42002889353</v>
          </cell>
          <cell r="N110">
            <v>7988.67955883527</v>
          </cell>
          <cell r="O110">
            <v>9393.75726492872</v>
          </cell>
          <cell r="P110">
            <v>8761.47050487012</v>
          </cell>
          <cell r="Q110">
            <v>9103.17965997994</v>
          </cell>
          <cell r="R110">
            <v>9085.488374551</v>
          </cell>
          <cell r="S110">
            <v>8410.94581305758</v>
          </cell>
          <cell r="T110">
            <v>10009.2056687194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7271.52067007451</v>
          </cell>
          <cell r="AF110">
            <v>6241.90937129947</v>
          </cell>
          <cell r="AG110">
            <v>6156.59888646772</v>
          </cell>
          <cell r="AH110">
            <v>7137.07485237859</v>
          </cell>
          <cell r="AI110">
            <v>6837.46018978305</v>
          </cell>
          <cell r="AJ110">
            <v>7557.89500855186</v>
          </cell>
          <cell r="AK110">
            <v>6916.56740300761</v>
          </cell>
          <cell r="AL110">
            <v>6754.79743089645</v>
          </cell>
          <cell r="AM110">
            <v>8195.63397941781</v>
          </cell>
          <cell r="AN110">
            <v>7584.11110903258</v>
          </cell>
          <cell r="AO110">
            <v>7762.7240931166</v>
          </cell>
          <cell r="AP110">
            <v>8323.90964708512</v>
          </cell>
          <cell r="AQ110">
            <v>8783.42002889353</v>
          </cell>
          <cell r="AR110">
            <v>7988.67955883527</v>
          </cell>
          <cell r="AS110">
            <v>9393.75726492872</v>
          </cell>
          <cell r="AT110">
            <v>8761.47050487012</v>
          </cell>
          <cell r="AU110">
            <v>9103.17965997994</v>
          </cell>
          <cell r="AV110">
            <v>9085.488374551</v>
          </cell>
          <cell r="AW110">
            <v>8410.94581305758</v>
          </cell>
          <cell r="AX110">
            <v>10009.2056687194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3.55691078404144</v>
          </cell>
          <cell r="CN110">
            <v>3.11054593560058</v>
          </cell>
          <cell r="CO110">
            <v>3.02541153382182</v>
          </cell>
          <cell r="CP110">
            <v>3.51846263449667</v>
          </cell>
          <cell r="CQ110">
            <v>3.41905946943531</v>
          </cell>
          <cell r="CR110">
            <v>3.70564925460357</v>
          </cell>
          <cell r="CS110">
            <v>3.43465853850775</v>
          </cell>
          <cell r="CT110">
            <v>3.3479144423296</v>
          </cell>
          <cell r="CU110">
            <v>4.04094690789402</v>
          </cell>
          <cell r="CV110">
            <v>3.76595205955985</v>
          </cell>
          <cell r="CW110">
            <v>3.91056028989065</v>
          </cell>
          <cell r="CX110">
            <v>4.14801658145242</v>
          </cell>
          <cell r="CY110">
            <v>4.3098499534988</v>
          </cell>
          <cell r="CZ110">
            <v>3.98594540631166</v>
          </cell>
          <cell r="DA110">
            <v>4.71354386753231</v>
          </cell>
          <cell r="DB110">
            <v>4.39627876302264</v>
          </cell>
          <cell r="DC110">
            <v>4.56773955843417</v>
          </cell>
          <cell r="DD110">
            <v>4.55886253004281</v>
          </cell>
          <cell r="DE110">
            <v>4.22039455983164</v>
          </cell>
          <cell r="DF110">
            <v>5.02235992139191</v>
          </cell>
          <cell r="DG110">
            <v>5.33276565397493</v>
          </cell>
          <cell r="DH110">
            <v>5.33276565397493</v>
          </cell>
          <cell r="DI110">
            <v>5.33276565397493</v>
          </cell>
          <cell r="DJ110">
            <v>5.33276565397493</v>
          </cell>
          <cell r="DK110">
            <v>5.33276565397493</v>
          </cell>
          <cell r="DL110">
            <v>5.33276565397493</v>
          </cell>
          <cell r="DM110">
            <v>5.33276565397493</v>
          </cell>
          <cell r="DN110">
            <v>5.33276565397493</v>
          </cell>
          <cell r="DO110">
            <v>5.33276565397493</v>
          </cell>
          <cell r="DP110">
            <v>5.33276565397493</v>
          </cell>
          <cell r="DQ110">
            <v>5.60092047513335</v>
          </cell>
          <cell r="DR110">
            <v>5.49778782222104</v>
          </cell>
          <cell r="DS110">
            <v>5.57523960655794</v>
          </cell>
          <cell r="DT110">
            <v>5.55743566546112</v>
          </cell>
          <cell r="DU110">
            <v>5.4789241926626</v>
          </cell>
          <cell r="DV110">
            <v>5.58783636674232</v>
          </cell>
          <cell r="DW110">
            <v>5.5171422491682</v>
          </cell>
          <cell r="DX110">
            <v>5.52770826435631</v>
          </cell>
          <cell r="DY110">
            <v>5.55656687311796</v>
          </cell>
          <cell r="DZ110">
            <v>5.51743258317467</v>
          </cell>
          <cell r="EA110">
            <v>5.43853966307473</v>
          </cell>
          <cell r="EB110">
            <v>5.49786421100492</v>
          </cell>
          <cell r="EC110">
            <v>5.58352720451124</v>
          </cell>
          <cell r="ED110">
            <v>5.49099174244087</v>
          </cell>
          <cell r="EE110">
            <v>5.46007886996734</v>
          </cell>
          <cell r="EF110">
            <v>5.46007886996734</v>
          </cell>
          <cell r="EG110">
            <v>5.46007886996734</v>
          </cell>
          <cell r="EH110">
            <v>5.46007886996734</v>
          </cell>
          <cell r="EI110">
            <v>5.46007886996734</v>
          </cell>
          <cell r="EJ110">
            <v>5.46007886996734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</row>
        <row r="111">
          <cell r="A111">
            <v>29999.5127914664</v>
          </cell>
          <cell r="B111">
            <v>42742.0691428191</v>
          </cell>
          <cell r="C111">
            <v>38938.0801737363</v>
          </cell>
          <cell r="D111">
            <v>5520.5926759817</v>
          </cell>
          <cell r="E111">
            <v>6847.85193646004</v>
          </cell>
          <cell r="F111">
            <v>7117.70491037842</v>
          </cell>
          <cell r="G111">
            <v>6488.28952704146</v>
          </cell>
          <cell r="H111">
            <v>7034.66178677404</v>
          </cell>
          <cell r="I111">
            <v>7289.52723724457</v>
          </cell>
          <cell r="J111">
            <v>7458.67713838707</v>
          </cell>
          <cell r="K111">
            <v>9337.14399496916</v>
          </cell>
          <cell r="L111">
            <v>8568.70050545202</v>
          </cell>
          <cell r="M111">
            <v>7944.98423989025</v>
          </cell>
          <cell r="N111">
            <v>8684.97432418854</v>
          </cell>
          <cell r="O111">
            <v>8630.45804479599</v>
          </cell>
          <cell r="P111">
            <v>9180.5809243984</v>
          </cell>
          <cell r="Q111">
            <v>10596.9424887929</v>
          </cell>
          <cell r="R111">
            <v>10928.0559766787</v>
          </cell>
          <cell r="S111">
            <v>10080.3745958836</v>
          </cell>
          <cell r="T111">
            <v>9068.61956607647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4991.33594201661</v>
          </cell>
          <cell r="AF111">
            <v>7111.44969025626</v>
          </cell>
          <cell r="AG111">
            <v>6478.53984947315</v>
          </cell>
          <cell r="AH111">
            <v>5520.5926759817</v>
          </cell>
          <cell r="AI111">
            <v>6847.85193646004</v>
          </cell>
          <cell r="AJ111">
            <v>7117.70491037842</v>
          </cell>
          <cell r="AK111">
            <v>6488.28952704146</v>
          </cell>
          <cell r="AL111">
            <v>7034.66178677404</v>
          </cell>
          <cell r="AM111">
            <v>7289.52723724457</v>
          </cell>
          <cell r="AN111">
            <v>7458.67713838707</v>
          </cell>
          <cell r="AO111">
            <v>9337.14399496916</v>
          </cell>
          <cell r="AP111">
            <v>8568.70050545202</v>
          </cell>
          <cell r="AQ111">
            <v>7944.98423989025</v>
          </cell>
          <cell r="AR111">
            <v>8684.97432418854</v>
          </cell>
          <cell r="AS111">
            <v>8630.45804479599</v>
          </cell>
          <cell r="AT111">
            <v>9180.5809243984</v>
          </cell>
          <cell r="AU111">
            <v>10596.9424887929</v>
          </cell>
          <cell r="AV111">
            <v>10928.0559766787</v>
          </cell>
          <cell r="AW111">
            <v>10080.3745958836</v>
          </cell>
          <cell r="AX111">
            <v>9068.61956607647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2.46690613054312</v>
          </cell>
          <cell r="CN111">
            <v>3.53478390591142</v>
          </cell>
          <cell r="CO111">
            <v>3.20731643186828</v>
          </cell>
          <cell r="CP111">
            <v>2.76337231441754</v>
          </cell>
          <cell r="CQ111">
            <v>3.34545998301847</v>
          </cell>
          <cell r="CR111">
            <v>3.43188054009335</v>
          </cell>
          <cell r="CS111">
            <v>3.25080094974856</v>
          </cell>
          <cell r="CT111">
            <v>3.52637907836635</v>
          </cell>
          <cell r="CU111">
            <v>3.52015457409177</v>
          </cell>
          <cell r="CV111">
            <v>3.65928327944098</v>
          </cell>
          <cell r="CW111">
            <v>4.6300820624096</v>
          </cell>
          <cell r="CX111">
            <v>4.26011162291487</v>
          </cell>
          <cell r="CY111">
            <v>3.90556254077309</v>
          </cell>
          <cell r="CZ111">
            <v>4.30126335414988</v>
          </cell>
          <cell r="DA111">
            <v>4.2472656934459</v>
          </cell>
          <cell r="DB111">
            <v>4.51799501297765</v>
          </cell>
          <cell r="DC111">
            <v>5.21502219864312</v>
          </cell>
          <cell r="DD111">
            <v>5.37797148249749</v>
          </cell>
          <cell r="DE111">
            <v>4.96080613287911</v>
          </cell>
          <cell r="DF111">
            <v>4.46289600968905</v>
          </cell>
          <cell r="DG111">
            <v>6.0335387475547</v>
          </cell>
          <cell r="DH111">
            <v>6.0335387475547</v>
          </cell>
          <cell r="DI111">
            <v>6.0335387475547</v>
          </cell>
          <cell r="DJ111">
            <v>6.0335387475547</v>
          </cell>
          <cell r="DK111">
            <v>6.0335387475547</v>
          </cell>
          <cell r="DL111">
            <v>6.0335387475547</v>
          </cell>
          <cell r="DM111">
            <v>6.0335387475547</v>
          </cell>
          <cell r="DN111">
            <v>6.0335387475547</v>
          </cell>
          <cell r="DO111">
            <v>6.0335387475547</v>
          </cell>
          <cell r="DP111">
            <v>6.0335387475547</v>
          </cell>
          <cell r="DQ111">
            <v>5.54333739031069</v>
          </cell>
          <cell r="DR111">
            <v>5.51191369190575</v>
          </cell>
          <cell r="DS111">
            <v>5.53404212592543</v>
          </cell>
          <cell r="DT111">
            <v>5.47335274444687</v>
          </cell>
          <cell r="DU111">
            <v>5.607969689464</v>
          </cell>
          <cell r="DV111">
            <v>5.68217954281316</v>
          </cell>
          <cell r="DW111">
            <v>5.4682325880025</v>
          </cell>
          <cell r="DX111">
            <v>5.46539256355</v>
          </cell>
          <cell r="DY111">
            <v>5.6734177658812</v>
          </cell>
          <cell r="DZ111">
            <v>5.58435363580645</v>
          </cell>
          <cell r="EA111">
            <v>5.52500281415315</v>
          </cell>
          <cell r="EB111">
            <v>5.51062832942771</v>
          </cell>
          <cell r="EC111">
            <v>5.57335335999501</v>
          </cell>
          <cell r="ED111">
            <v>5.53196776019289</v>
          </cell>
          <cell r="EE111">
            <v>5.56713241890546</v>
          </cell>
          <cell r="EF111">
            <v>5.56713241890546</v>
          </cell>
          <cell r="EG111">
            <v>5.56713241890546</v>
          </cell>
          <cell r="EH111">
            <v>5.56713241890546</v>
          </cell>
          <cell r="EI111">
            <v>5.56713241890546</v>
          </cell>
          <cell r="EJ111">
            <v>5.56713241890546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</row>
        <row r="112">
          <cell r="A112">
            <v>39852.4889749444</v>
          </cell>
          <cell r="B112">
            <v>35541.4845570715</v>
          </cell>
          <cell r="C112">
            <v>43677.0325826772</v>
          </cell>
          <cell r="D112">
            <v>6947.89382081056</v>
          </cell>
          <cell r="E112">
            <v>6691.52339175209</v>
          </cell>
          <cell r="F112">
            <v>7978.07413226564</v>
          </cell>
          <cell r="G112">
            <v>7302.81825634196</v>
          </cell>
          <cell r="H112">
            <v>7163.37170841458</v>
          </cell>
          <cell r="I112">
            <v>8502.88925921564</v>
          </cell>
          <cell r="J112">
            <v>8325.54704395023</v>
          </cell>
          <cell r="K112">
            <v>7315.44555619079</v>
          </cell>
          <cell r="L112">
            <v>8102.4132474914</v>
          </cell>
          <cell r="M112">
            <v>8157.16186816489</v>
          </cell>
          <cell r="N112">
            <v>9243.98509847363</v>
          </cell>
          <cell r="O112">
            <v>9195.19009628032</v>
          </cell>
          <cell r="P112">
            <v>10159.5409434903</v>
          </cell>
          <cell r="Q112">
            <v>10039.5759439548</v>
          </cell>
          <cell r="R112">
            <v>9825.55573198854</v>
          </cell>
          <cell r="S112">
            <v>8900.07175746962</v>
          </cell>
          <cell r="T112">
            <v>10191.1768826828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6630.67970410653</v>
          </cell>
          <cell r="AF112">
            <v>5913.41234557657</v>
          </cell>
          <cell r="AG112">
            <v>7267.00943731864</v>
          </cell>
          <cell r="AH112">
            <v>6947.89382081056</v>
          </cell>
          <cell r="AI112">
            <v>6691.52339175209</v>
          </cell>
          <cell r="AJ112">
            <v>7978.07413226564</v>
          </cell>
          <cell r="AK112">
            <v>7302.81825634196</v>
          </cell>
          <cell r="AL112">
            <v>7163.37170841458</v>
          </cell>
          <cell r="AM112">
            <v>8502.88925921564</v>
          </cell>
          <cell r="AN112">
            <v>8325.54704395023</v>
          </cell>
          <cell r="AO112">
            <v>7315.44555619079</v>
          </cell>
          <cell r="AP112">
            <v>8102.4132474914</v>
          </cell>
          <cell r="AQ112">
            <v>8157.16186816489</v>
          </cell>
          <cell r="AR112">
            <v>9243.98509847363</v>
          </cell>
          <cell r="AS112">
            <v>9195.19009628032</v>
          </cell>
          <cell r="AT112">
            <v>10159.5409434903</v>
          </cell>
          <cell r="AU112">
            <v>10039.5759439548</v>
          </cell>
          <cell r="AV112">
            <v>9825.55573198854</v>
          </cell>
          <cell r="AW112">
            <v>8900.07175746962</v>
          </cell>
          <cell r="AX112">
            <v>10191.1768826828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3.28968653739665</v>
          </cell>
          <cell r="CN112">
            <v>2.90448971250504</v>
          </cell>
          <cell r="CO112">
            <v>3.59953955552725</v>
          </cell>
          <cell r="CP112">
            <v>3.48306860766902</v>
          </cell>
          <cell r="CQ112">
            <v>3.27563855014858</v>
          </cell>
          <cell r="CR112">
            <v>3.93603593158145</v>
          </cell>
          <cell r="CS112">
            <v>3.55298722116216</v>
          </cell>
          <cell r="CT112">
            <v>3.5495394754447</v>
          </cell>
          <cell r="CU112">
            <v>4.19685397628755</v>
          </cell>
          <cell r="CV112">
            <v>4.11664998979323</v>
          </cell>
          <cell r="CW112">
            <v>3.60564242690074</v>
          </cell>
          <cell r="CX112">
            <v>4.03801686561548</v>
          </cell>
          <cell r="CY112">
            <v>4.05928538367277</v>
          </cell>
          <cell r="CZ112">
            <v>4.60915363196765</v>
          </cell>
          <cell r="DA112">
            <v>4.50121379639488</v>
          </cell>
          <cell r="DB112">
            <v>4.97328118081822</v>
          </cell>
          <cell r="DC112">
            <v>4.91455611854768</v>
          </cell>
          <cell r="DD112">
            <v>4.80978930886534</v>
          </cell>
          <cell r="DE112">
            <v>4.35674796977089</v>
          </cell>
          <cell r="DF112">
            <v>4.98876755189532</v>
          </cell>
          <cell r="DG112">
            <v>4.91830846779476</v>
          </cell>
          <cell r="DH112">
            <v>4.91830846779476</v>
          </cell>
          <cell r="DI112">
            <v>4.91830846779476</v>
          </cell>
          <cell r="DJ112">
            <v>4.91830846779476</v>
          </cell>
          <cell r="DK112">
            <v>4.91830846779476</v>
          </cell>
          <cell r="DL112">
            <v>4.91830846779476</v>
          </cell>
          <cell r="DM112">
            <v>4.91830846779476</v>
          </cell>
          <cell r="DN112">
            <v>4.91830846779476</v>
          </cell>
          <cell r="DO112">
            <v>4.91830846779476</v>
          </cell>
          <cell r="DP112">
            <v>4.91830846779476</v>
          </cell>
          <cell r="DQ112">
            <v>5.52218138663496</v>
          </cell>
          <cell r="DR112">
            <v>5.57796078400822</v>
          </cell>
          <cell r="DS112">
            <v>5.53115602416184</v>
          </cell>
          <cell r="DT112">
            <v>5.46510209260746</v>
          </cell>
          <cell r="DU112">
            <v>5.596753279903</v>
          </cell>
          <cell r="DV112">
            <v>5.55323623275228</v>
          </cell>
          <cell r="DW112">
            <v>5.63123929382091</v>
          </cell>
          <cell r="DX112">
            <v>5.52907667296919</v>
          </cell>
          <cell r="DY112">
            <v>5.55072612561005</v>
          </cell>
          <cell r="DZ112">
            <v>5.5408446152053</v>
          </cell>
          <cell r="EA112">
            <v>5.55859794714338</v>
          </cell>
          <cell r="EB112">
            <v>5.49735010963037</v>
          </cell>
          <cell r="EC112">
            <v>5.50549827558154</v>
          </cell>
          <cell r="ED112">
            <v>5.49471521094622</v>
          </cell>
          <cell r="EE112">
            <v>5.59677961838244</v>
          </cell>
          <cell r="EF112">
            <v>5.59677961838244</v>
          </cell>
          <cell r="EG112">
            <v>5.59677961838244</v>
          </cell>
          <cell r="EH112">
            <v>5.59677961838244</v>
          </cell>
          <cell r="EI112">
            <v>5.59677961838244</v>
          </cell>
          <cell r="EJ112">
            <v>5.59677961838244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</row>
        <row r="113">
          <cell r="A113">
            <v>35922.7000203426</v>
          </cell>
          <cell r="B113">
            <v>35262.3014182595</v>
          </cell>
          <cell r="C113">
            <v>42801.2062336273</v>
          </cell>
          <cell r="D113">
            <v>6492.49941524227</v>
          </cell>
          <cell r="E113">
            <v>6300.08240516198</v>
          </cell>
          <cell r="F113">
            <v>6668.86473648945</v>
          </cell>
          <cell r="G113">
            <v>7289.10385653698</v>
          </cell>
          <cell r="H113">
            <v>8056.73943954198</v>
          </cell>
          <cell r="I113">
            <v>8111.68538943383</v>
          </cell>
          <cell r="J113">
            <v>8371.75424752178</v>
          </cell>
          <cell r="K113">
            <v>7693.27186049749</v>
          </cell>
          <cell r="L113">
            <v>6786.75019197304</v>
          </cell>
          <cell r="M113">
            <v>8811.88877592291</v>
          </cell>
          <cell r="N113">
            <v>8817.55181401594</v>
          </cell>
          <cell r="O113">
            <v>9551.55743994921</v>
          </cell>
          <cell r="P113">
            <v>8926.12054734642</v>
          </cell>
          <cell r="Q113">
            <v>9063.26305458627</v>
          </cell>
          <cell r="R113">
            <v>10124.9501328987</v>
          </cell>
          <cell r="S113">
            <v>10010.8348166064</v>
          </cell>
          <cell r="T113">
            <v>10587.3173454403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5976.83919042915</v>
          </cell>
          <cell r="AF113">
            <v>5866.96169669957</v>
          </cell>
          <cell r="AG113">
            <v>7121.28895294391</v>
          </cell>
          <cell r="AH113">
            <v>6492.49941524227</v>
          </cell>
          <cell r="AI113">
            <v>6300.08240516198</v>
          </cell>
          <cell r="AJ113">
            <v>6668.86473648945</v>
          </cell>
          <cell r="AK113">
            <v>7289.10385653698</v>
          </cell>
          <cell r="AL113">
            <v>8056.73943954198</v>
          </cell>
          <cell r="AM113">
            <v>8111.68538943383</v>
          </cell>
          <cell r="AN113">
            <v>8371.75424752178</v>
          </cell>
          <cell r="AO113">
            <v>7693.27186049749</v>
          </cell>
          <cell r="AP113">
            <v>6786.75019197304</v>
          </cell>
          <cell r="AQ113">
            <v>8811.88877592291</v>
          </cell>
          <cell r="AR113">
            <v>8817.55181401594</v>
          </cell>
          <cell r="AS113">
            <v>9551.55743994921</v>
          </cell>
          <cell r="AT113">
            <v>8926.12054734642</v>
          </cell>
          <cell r="AU113">
            <v>9063.26305458627</v>
          </cell>
          <cell r="AV113">
            <v>10124.9501328987</v>
          </cell>
          <cell r="AW113">
            <v>10010.8348166064</v>
          </cell>
          <cell r="AX113">
            <v>10587.3173454403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2.96791750385553</v>
          </cell>
          <cell r="CN113">
            <v>2.9283257886018</v>
          </cell>
          <cell r="CO113">
            <v>3.51201353172361</v>
          </cell>
          <cell r="CP113">
            <v>3.20025880045851</v>
          </cell>
          <cell r="CQ113">
            <v>3.18969140738995</v>
          </cell>
          <cell r="CR113">
            <v>3.31727814089485</v>
          </cell>
          <cell r="CS113">
            <v>3.6020356791805</v>
          </cell>
          <cell r="CT113">
            <v>3.96497298534672</v>
          </cell>
          <cell r="CU113">
            <v>3.99602340500387</v>
          </cell>
          <cell r="CV113">
            <v>4.11793163841838</v>
          </cell>
          <cell r="CW113">
            <v>3.74828478050877</v>
          </cell>
          <cell r="CX113">
            <v>3.33317164120745</v>
          </cell>
          <cell r="CY113">
            <v>4.34127186568343</v>
          </cell>
          <cell r="CZ113">
            <v>4.33301009176429</v>
          </cell>
          <cell r="DA113">
            <v>4.76072813293325</v>
          </cell>
          <cell r="DB113">
            <v>4.44899520050749</v>
          </cell>
          <cell r="DC113">
            <v>4.51735035583608</v>
          </cell>
          <cell r="DD113">
            <v>5.04652097265652</v>
          </cell>
          <cell r="DE113">
            <v>4.98964312837959</v>
          </cell>
          <cell r="DF113">
            <v>5.27697601732665</v>
          </cell>
          <cell r="DG113">
            <v>5.38098808973919</v>
          </cell>
          <cell r="DH113">
            <v>5.38098808973919</v>
          </cell>
          <cell r="DI113">
            <v>5.38098808973919</v>
          </cell>
          <cell r="DJ113">
            <v>5.38098808973919</v>
          </cell>
          <cell r="DK113">
            <v>5.38098808973919</v>
          </cell>
          <cell r="DL113">
            <v>5.38098808973919</v>
          </cell>
          <cell r="DM113">
            <v>5.38098808973919</v>
          </cell>
          <cell r="DN113">
            <v>5.38098808973919</v>
          </cell>
          <cell r="DO113">
            <v>5.38098808973919</v>
          </cell>
          <cell r="DP113">
            <v>5.38098808973919</v>
          </cell>
          <cell r="DQ113">
            <v>5.51730358755409</v>
          </cell>
          <cell r="DR113">
            <v>5.48909814773905</v>
          </cell>
          <cell r="DS113">
            <v>5.55532617308048</v>
          </cell>
          <cell r="DT113">
            <v>5.55819723962708</v>
          </cell>
          <cell r="DU113">
            <v>5.41133844489793</v>
          </cell>
          <cell r="DV113">
            <v>5.50778726285017</v>
          </cell>
          <cell r="DW113">
            <v>5.54412819050685</v>
          </cell>
          <cell r="DX113">
            <v>5.56706409351259</v>
          </cell>
          <cell r="DY113">
            <v>5.56147783310304</v>
          </cell>
          <cell r="DZ113">
            <v>5.56986249915465</v>
          </cell>
          <cell r="EA113">
            <v>5.62322725894563</v>
          </cell>
          <cell r="EB113">
            <v>5.57842143876402</v>
          </cell>
          <cell r="EC113">
            <v>5.56108020342217</v>
          </cell>
          <cell r="ED113">
            <v>5.57526423690997</v>
          </cell>
          <cell r="EE113">
            <v>5.49677481883121</v>
          </cell>
          <cell r="EF113">
            <v>5.49677481883121</v>
          </cell>
          <cell r="EG113">
            <v>5.49677481883121</v>
          </cell>
          <cell r="EH113">
            <v>5.49677481883121</v>
          </cell>
          <cell r="EI113">
            <v>5.49677481883121</v>
          </cell>
          <cell r="EJ113">
            <v>5.49677481883121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</row>
        <row r="114">
          <cell r="A114">
            <v>30805.0360589891</v>
          </cell>
          <cell r="B114">
            <v>35593.0991726254</v>
          </cell>
          <cell r="C114">
            <v>44370.4533413897</v>
          </cell>
          <cell r="D114">
            <v>6711.86457783235</v>
          </cell>
          <cell r="E114">
            <v>6180.75272515677</v>
          </cell>
          <cell r="F114">
            <v>8036.63336140097</v>
          </cell>
          <cell r="G114">
            <v>7363.39518412645</v>
          </cell>
          <cell r="H114">
            <v>7860.38069366438</v>
          </cell>
          <cell r="I114">
            <v>7746.18465518229</v>
          </cell>
          <cell r="J114">
            <v>8274.13648920361</v>
          </cell>
          <cell r="K114">
            <v>8140.84241215133</v>
          </cell>
          <cell r="L114">
            <v>8231.16214268326</v>
          </cell>
          <cell r="M114">
            <v>8722.37423231063</v>
          </cell>
          <cell r="N114">
            <v>8798.54506755801</v>
          </cell>
          <cell r="O114">
            <v>8954.76038481402</v>
          </cell>
          <cell r="P114">
            <v>9233.77214135026</v>
          </cell>
          <cell r="Q114">
            <v>9444.91562286703</v>
          </cell>
          <cell r="R114">
            <v>9233.82607603146</v>
          </cell>
          <cell r="S114">
            <v>9309.02204225719</v>
          </cell>
          <cell r="T114">
            <v>10779.6987819991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5125.35935983893</v>
          </cell>
          <cell r="AF114">
            <v>5922.00001456766</v>
          </cell>
          <cell r="AG114">
            <v>7382.38117618522</v>
          </cell>
          <cell r="AH114">
            <v>6711.86457783235</v>
          </cell>
          <cell r="AI114">
            <v>6180.75272515677</v>
          </cell>
          <cell r="AJ114">
            <v>8036.63336140097</v>
          </cell>
          <cell r="AK114">
            <v>7363.39518412645</v>
          </cell>
          <cell r="AL114">
            <v>7860.38069366438</v>
          </cell>
          <cell r="AM114">
            <v>7746.18465518229</v>
          </cell>
          <cell r="AN114">
            <v>8274.13648920361</v>
          </cell>
          <cell r="AO114">
            <v>8140.84241215133</v>
          </cell>
          <cell r="AP114">
            <v>8231.16214268326</v>
          </cell>
          <cell r="AQ114">
            <v>8722.37423231063</v>
          </cell>
          <cell r="AR114">
            <v>8798.54506755801</v>
          </cell>
          <cell r="AS114">
            <v>8954.76038481402</v>
          </cell>
          <cell r="AT114">
            <v>9233.77214135026</v>
          </cell>
          <cell r="AU114">
            <v>9444.91562286703</v>
          </cell>
          <cell r="AV114">
            <v>9233.82607603146</v>
          </cell>
          <cell r="AW114">
            <v>9309.02204225719</v>
          </cell>
          <cell r="AX114">
            <v>10779.6987819991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2.51945808088882</v>
          </cell>
          <cell r="CN114">
            <v>2.93170683412558</v>
          </cell>
          <cell r="CO114">
            <v>3.70202469828047</v>
          </cell>
          <cell r="CP114">
            <v>3.30572915772104</v>
          </cell>
          <cell r="CQ114">
            <v>3.10573555943533</v>
          </cell>
          <cell r="CR114">
            <v>3.97391089963302</v>
          </cell>
          <cell r="CS114">
            <v>3.64241704286665</v>
          </cell>
          <cell r="CT114">
            <v>3.84486005332919</v>
          </cell>
          <cell r="CU114">
            <v>3.79541313917671</v>
          </cell>
          <cell r="CV114">
            <v>4.06570605854075</v>
          </cell>
          <cell r="CW114">
            <v>3.98029987737714</v>
          </cell>
          <cell r="CX114">
            <v>4.09963256861367</v>
          </cell>
          <cell r="CY114">
            <v>4.31220092026972</v>
          </cell>
          <cell r="CZ114">
            <v>4.31962548674073</v>
          </cell>
          <cell r="DA114">
            <v>4.4320425815719</v>
          </cell>
          <cell r="DB114">
            <v>4.57013583394132</v>
          </cell>
          <cell r="DC114">
            <v>4.67463856329304</v>
          </cell>
          <cell r="DD114">
            <v>4.57016252821269</v>
          </cell>
          <cell r="DE114">
            <v>4.60737979701198</v>
          </cell>
          <cell r="DF114">
            <v>5.33527218655233</v>
          </cell>
          <cell r="DG114">
            <v>5.50733059701501</v>
          </cell>
          <cell r="DH114">
            <v>5.50733059701501</v>
          </cell>
          <cell r="DI114">
            <v>5.50733059701501</v>
          </cell>
          <cell r="DJ114">
            <v>5.50733059701501</v>
          </cell>
          <cell r="DK114">
            <v>5.50733059701501</v>
          </cell>
          <cell r="DL114">
            <v>5.50733059701501</v>
          </cell>
          <cell r="DM114">
            <v>5.50733059701501</v>
          </cell>
          <cell r="DN114">
            <v>5.50733059701501</v>
          </cell>
          <cell r="DO114">
            <v>5.50733059701501</v>
          </cell>
          <cell r="DP114">
            <v>5.50733059701501</v>
          </cell>
          <cell r="DQ114">
            <v>5.57345269779647</v>
          </cell>
          <cell r="DR114">
            <v>5.53420191449573</v>
          </cell>
          <cell r="DS114">
            <v>5.46341623867522</v>
          </cell>
          <cell r="DT114">
            <v>5.56266687284511</v>
          </cell>
          <cell r="DU114">
            <v>5.45235380989659</v>
          </cell>
          <cell r="DV114">
            <v>5.54068124549865</v>
          </cell>
          <cell r="DW114">
            <v>5.53854355460786</v>
          </cell>
          <cell r="DX114">
            <v>5.60105940736029</v>
          </cell>
          <cell r="DY114">
            <v>5.59159778780544</v>
          </cell>
          <cell r="DZ114">
            <v>5.57562862816618</v>
          </cell>
          <cell r="EA114">
            <v>5.60351695315172</v>
          </cell>
          <cell r="EB114">
            <v>5.5007683690205</v>
          </cell>
          <cell r="EC114">
            <v>5.541698113516</v>
          </cell>
          <cell r="ED114">
            <v>5.58048446533377</v>
          </cell>
          <cell r="EE114">
            <v>5.53550414822043</v>
          </cell>
          <cell r="EF114">
            <v>5.53550414822043</v>
          </cell>
          <cell r="EG114">
            <v>5.53550414822043</v>
          </cell>
          <cell r="EH114">
            <v>5.53550414822043</v>
          </cell>
          <cell r="EI114">
            <v>5.53550414822043</v>
          </cell>
          <cell r="EJ114">
            <v>5.53550414822043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</row>
        <row r="115">
          <cell r="A115">
            <v>34819.6148290772</v>
          </cell>
          <cell r="B115">
            <v>35714.243757218</v>
          </cell>
          <cell r="C115">
            <v>44222.5322882516</v>
          </cell>
          <cell r="D115">
            <v>6749.64341520857</v>
          </cell>
          <cell r="E115">
            <v>7024.19923639282</v>
          </cell>
          <cell r="F115">
            <v>6040.95604699762</v>
          </cell>
          <cell r="G115">
            <v>6237.31311630486</v>
          </cell>
          <cell r="H115">
            <v>7013.78818729123</v>
          </cell>
          <cell r="I115">
            <v>7734.80150298349</v>
          </cell>
          <cell r="J115">
            <v>8338.77464588526</v>
          </cell>
          <cell r="K115">
            <v>8078.70130927909</v>
          </cell>
          <cell r="L115">
            <v>8781.29553702405</v>
          </cell>
          <cell r="M115">
            <v>8210.48721390436</v>
          </cell>
          <cell r="N115">
            <v>8755.28014773185</v>
          </cell>
          <cell r="O115">
            <v>7643.13481010183</v>
          </cell>
          <cell r="P115">
            <v>9731.53210903516</v>
          </cell>
          <cell r="Q115">
            <v>9677.99983895663</v>
          </cell>
          <cell r="R115">
            <v>10523.3798898319</v>
          </cell>
          <cell r="S115">
            <v>10392.1106439121</v>
          </cell>
          <cell r="T115">
            <v>10022.344923469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5793.30725107593</v>
          </cell>
          <cell r="AF115">
            <v>5942.15611921714</v>
          </cell>
          <cell r="AG115">
            <v>7357.76998752221</v>
          </cell>
          <cell r="AH115">
            <v>6749.64341520857</v>
          </cell>
          <cell r="AI115">
            <v>7024.19923639282</v>
          </cell>
          <cell r="AJ115">
            <v>6040.95604699762</v>
          </cell>
          <cell r="AK115">
            <v>6237.31311630486</v>
          </cell>
          <cell r="AL115">
            <v>7013.78818729123</v>
          </cell>
          <cell r="AM115">
            <v>7734.80150298349</v>
          </cell>
          <cell r="AN115">
            <v>8338.77464588526</v>
          </cell>
          <cell r="AO115">
            <v>8078.70130927909</v>
          </cell>
          <cell r="AP115">
            <v>8781.29553702405</v>
          </cell>
          <cell r="AQ115">
            <v>8210.48721390436</v>
          </cell>
          <cell r="AR115">
            <v>8755.28014773185</v>
          </cell>
          <cell r="AS115">
            <v>7643.13481010183</v>
          </cell>
          <cell r="AT115">
            <v>9731.53210903516</v>
          </cell>
          <cell r="AU115">
            <v>9677.99983895663</v>
          </cell>
          <cell r="AV115">
            <v>10523.3798898319</v>
          </cell>
          <cell r="AW115">
            <v>10392.1106439121</v>
          </cell>
          <cell r="AX115">
            <v>10022.344923469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2.82115274512706</v>
          </cell>
          <cell r="CN115">
            <v>2.93649588551199</v>
          </cell>
          <cell r="CO115">
            <v>3.60454889579925</v>
          </cell>
          <cell r="CP115">
            <v>3.32915473911982</v>
          </cell>
          <cell r="CQ115">
            <v>3.41345642068553</v>
          </cell>
          <cell r="CR115">
            <v>2.97923765772226</v>
          </cell>
          <cell r="CS115">
            <v>3.12845863004065</v>
          </cell>
          <cell r="CT115">
            <v>3.48514049823593</v>
          </cell>
          <cell r="CU115">
            <v>3.78729721244644</v>
          </cell>
          <cell r="CV115">
            <v>4.07017803357553</v>
          </cell>
          <cell r="CW115">
            <v>3.99887994612539</v>
          </cell>
          <cell r="CX115">
            <v>4.29731926707536</v>
          </cell>
          <cell r="CY115">
            <v>4.07541591246198</v>
          </cell>
          <cell r="CZ115">
            <v>4.23524376444965</v>
          </cell>
          <cell r="DA115">
            <v>3.77543540830573</v>
          </cell>
          <cell r="DB115">
            <v>4.80702902858074</v>
          </cell>
          <cell r="DC115">
            <v>4.78058600056109</v>
          </cell>
          <cell r="DD115">
            <v>5.19817352934984</v>
          </cell>
          <cell r="DE115">
            <v>5.13333121381039</v>
          </cell>
          <cell r="DF115">
            <v>4.95068016441462</v>
          </cell>
          <cell r="DG115">
            <v>4.91146217136247</v>
          </cell>
          <cell r="DH115">
            <v>4.91146217136247</v>
          </cell>
          <cell r="DI115">
            <v>4.91146217136247</v>
          </cell>
          <cell r="DJ115">
            <v>4.91146217136247</v>
          </cell>
          <cell r="DK115">
            <v>4.91146217136247</v>
          </cell>
          <cell r="DL115">
            <v>4.91146217136247</v>
          </cell>
          <cell r="DM115">
            <v>4.91146217136247</v>
          </cell>
          <cell r="DN115">
            <v>4.91146217136247</v>
          </cell>
          <cell r="DO115">
            <v>4.91146217136247</v>
          </cell>
          <cell r="DP115">
            <v>4.91146217136247</v>
          </cell>
          <cell r="DQ115">
            <v>5.62609546324553</v>
          </cell>
          <cell r="DR115">
            <v>5.54398181145029</v>
          </cell>
          <cell r="DS115">
            <v>5.59245401329124</v>
          </cell>
          <cell r="DT115">
            <v>5.5546152670532</v>
          </cell>
          <cell r="DU115">
            <v>5.63779908041259</v>
          </cell>
          <cell r="DV115">
            <v>5.55530186369079</v>
          </cell>
          <cell r="DW115">
            <v>5.46228386134827</v>
          </cell>
          <cell r="DX115">
            <v>5.51365377008465</v>
          </cell>
          <cell r="DY115">
            <v>5.59534565305125</v>
          </cell>
          <cell r="DZ115">
            <v>5.61301194824216</v>
          </cell>
          <cell r="EA115">
            <v>5.5349069096325</v>
          </cell>
          <cell r="EB115">
            <v>5.5984539294949</v>
          </cell>
          <cell r="EC115">
            <v>5.51955579521629</v>
          </cell>
          <cell r="ED115">
            <v>5.66368082499555</v>
          </cell>
          <cell r="EE115">
            <v>5.546405409049</v>
          </cell>
          <cell r="EF115">
            <v>5.546405409049</v>
          </cell>
          <cell r="EG115">
            <v>5.546405409049</v>
          </cell>
          <cell r="EH115">
            <v>5.546405409049</v>
          </cell>
          <cell r="EI115">
            <v>5.546405409049</v>
          </cell>
          <cell r="EJ115">
            <v>5.546405409049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</row>
        <row r="116">
          <cell r="A116">
            <v>36080.8919074495</v>
          </cell>
          <cell r="B116">
            <v>35995.6622187364</v>
          </cell>
          <cell r="C116">
            <v>31950.6717427098</v>
          </cell>
          <cell r="D116">
            <v>5656.85265747156</v>
          </cell>
          <cell r="E116">
            <v>7471.77885025044</v>
          </cell>
          <cell r="F116">
            <v>8300.70505735713</v>
          </cell>
          <cell r="G116">
            <v>7625.63214950733</v>
          </cell>
          <cell r="H116">
            <v>7619.99284839003</v>
          </cell>
          <cell r="I116">
            <v>7649.86347441081</v>
          </cell>
          <cell r="J116">
            <v>8004.6425847198</v>
          </cell>
          <cell r="K116">
            <v>8140.3325831683</v>
          </cell>
          <cell r="L116">
            <v>8319.20420425459</v>
          </cell>
          <cell r="M116">
            <v>8033.62760907833</v>
          </cell>
          <cell r="N116">
            <v>9126.15414389922</v>
          </cell>
          <cell r="O116">
            <v>9227.23657421143</v>
          </cell>
          <cell r="P116">
            <v>9404.70792489835</v>
          </cell>
          <cell r="Q116">
            <v>8875.78732787846</v>
          </cell>
          <cell r="R116">
            <v>10832.7919994029</v>
          </cell>
          <cell r="S116">
            <v>10888.0942381615</v>
          </cell>
          <cell r="T116">
            <v>10184.1413769613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6003.1592462694</v>
          </cell>
          <cell r="AF116">
            <v>5988.97868235301</v>
          </cell>
          <cell r="AG116">
            <v>5315.97087424455</v>
          </cell>
          <cell r="AH116">
            <v>5656.85265747156</v>
          </cell>
          <cell r="AI116">
            <v>7471.77885025044</v>
          </cell>
          <cell r="AJ116">
            <v>8300.70505735713</v>
          </cell>
          <cell r="AK116">
            <v>7625.63214950733</v>
          </cell>
          <cell r="AL116">
            <v>7619.99284839003</v>
          </cell>
          <cell r="AM116">
            <v>7649.86347441081</v>
          </cell>
          <cell r="AN116">
            <v>8004.6425847198</v>
          </cell>
          <cell r="AO116">
            <v>8140.3325831683</v>
          </cell>
          <cell r="AP116">
            <v>8319.20420425459</v>
          </cell>
          <cell r="AQ116">
            <v>8033.62760907833</v>
          </cell>
          <cell r="AR116">
            <v>9126.15414389922</v>
          </cell>
          <cell r="AS116">
            <v>9227.23657421143</v>
          </cell>
          <cell r="AT116">
            <v>9404.70792489835</v>
          </cell>
          <cell r="AU116">
            <v>8875.78732787846</v>
          </cell>
          <cell r="AV116">
            <v>10832.7919994029</v>
          </cell>
          <cell r="AW116">
            <v>10888.0942381615</v>
          </cell>
          <cell r="AX116">
            <v>10184.1413769613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2.96000898023136</v>
          </cell>
          <cell r="CN116">
            <v>2.92503160675586</v>
          </cell>
          <cell r="CO116">
            <v>2.64862231452843</v>
          </cell>
          <cell r="CP116">
            <v>2.76294287748412</v>
          </cell>
          <cell r="CQ116">
            <v>3.71546203884999</v>
          </cell>
          <cell r="CR116">
            <v>4.12976010588531</v>
          </cell>
          <cell r="CS116">
            <v>3.76812748424215</v>
          </cell>
          <cell r="CT116">
            <v>3.75236916211979</v>
          </cell>
          <cell r="CU116">
            <v>3.79315660396889</v>
          </cell>
          <cell r="CV116">
            <v>3.96915814381177</v>
          </cell>
          <cell r="CW116">
            <v>4.05717213152804</v>
          </cell>
          <cell r="CX116">
            <v>4.09194618958897</v>
          </cell>
          <cell r="CY116">
            <v>4.0320446847177</v>
          </cell>
          <cell r="CZ116">
            <v>4.4394456893555</v>
          </cell>
          <cell r="DA116">
            <v>4.55123607144682</v>
          </cell>
          <cell r="DB116">
            <v>4.63877192320466</v>
          </cell>
          <cell r="DC116">
            <v>4.37788747738738</v>
          </cell>
          <cell r="DD116">
            <v>5.34315916858093</v>
          </cell>
          <cell r="DE116">
            <v>5.37043640828813</v>
          </cell>
          <cell r="DF116">
            <v>5.02321916413003</v>
          </cell>
          <cell r="DG116">
            <v>5.59337734787863</v>
          </cell>
          <cell r="DH116">
            <v>5.59337734787863</v>
          </cell>
          <cell r="DI116">
            <v>5.59337734787863</v>
          </cell>
          <cell r="DJ116">
            <v>5.59337734787863</v>
          </cell>
          <cell r="DK116">
            <v>5.59337734787863</v>
          </cell>
          <cell r="DL116">
            <v>5.59337734787863</v>
          </cell>
          <cell r="DM116">
            <v>5.59337734787863</v>
          </cell>
          <cell r="DN116">
            <v>5.59337734787863</v>
          </cell>
          <cell r="DO116">
            <v>5.59337734787863</v>
          </cell>
          <cell r="DP116">
            <v>5.59337734787863</v>
          </cell>
          <cell r="DQ116">
            <v>5.55640599182549</v>
          </cell>
          <cell r="DR116">
            <v>5.60956699943769</v>
          </cell>
          <cell r="DS116">
            <v>5.49882241992915</v>
          </cell>
          <cell r="DT116">
            <v>5.60931844994876</v>
          </cell>
          <cell r="DU116">
            <v>5.5095777518221</v>
          </cell>
          <cell r="DV116">
            <v>5.50677451190938</v>
          </cell>
          <cell r="DW116">
            <v>5.54443631823258</v>
          </cell>
          <cell r="DX116">
            <v>5.56360310868814</v>
          </cell>
          <cell r="DY116">
            <v>5.52535322294613</v>
          </cell>
          <cell r="DZ116">
            <v>5.52523402564867</v>
          </cell>
          <cell r="EA116">
            <v>5.49700144010813</v>
          </cell>
          <cell r="EB116">
            <v>5.57004887884865</v>
          </cell>
          <cell r="EC116">
            <v>5.45875365380533</v>
          </cell>
          <cell r="ED116">
            <v>5.63204593267812</v>
          </cell>
          <cell r="EE116">
            <v>5.55455700527583</v>
          </cell>
          <cell r="EF116">
            <v>5.55455700527583</v>
          </cell>
          <cell r="EG116">
            <v>5.55455700527583</v>
          </cell>
          <cell r="EH116">
            <v>5.55455700527583</v>
          </cell>
          <cell r="EI116">
            <v>5.55455700527583</v>
          </cell>
          <cell r="EJ116">
            <v>5.55455700527583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</row>
        <row r="117">
          <cell r="A117">
            <v>42437.7699754215</v>
          </cell>
          <cell r="B117">
            <v>29222.7111207507</v>
          </cell>
          <cell r="C117">
            <v>37574.848051971</v>
          </cell>
          <cell r="D117">
            <v>7289.47875901254</v>
          </cell>
          <cell r="E117">
            <v>7915.09751215285</v>
          </cell>
          <cell r="F117">
            <v>7609.39690251848</v>
          </cell>
          <cell r="G117">
            <v>8120.42326453572</v>
          </cell>
          <cell r="H117">
            <v>7987.35192609866</v>
          </cell>
          <cell r="I117">
            <v>7239.28581732544</v>
          </cell>
          <cell r="J117">
            <v>7456.9721488324</v>
          </cell>
          <cell r="K117">
            <v>7973.80687350062</v>
          </cell>
          <cell r="L117">
            <v>8126.40585793989</v>
          </cell>
          <cell r="M117">
            <v>8270.20573070531</v>
          </cell>
          <cell r="N117">
            <v>9466.89360791034</v>
          </cell>
          <cell r="O117">
            <v>9987.90057110215</v>
          </cell>
          <cell r="P117">
            <v>9470.62843125381</v>
          </cell>
          <cell r="Q117">
            <v>10572.349753054</v>
          </cell>
          <cell r="R117">
            <v>8950.36068028205</v>
          </cell>
          <cell r="S117">
            <v>10463.1106552333</v>
          </cell>
          <cell r="T117">
            <v>10196.7617276375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7060.82022230738</v>
          </cell>
          <cell r="AF117">
            <v>4862.09123975049</v>
          </cell>
          <cell r="AG117">
            <v>6251.72451637166</v>
          </cell>
          <cell r="AH117">
            <v>7289.47875901254</v>
          </cell>
          <cell r="AI117">
            <v>7915.09751215285</v>
          </cell>
          <cell r="AJ117">
            <v>7609.39690251848</v>
          </cell>
          <cell r="AK117">
            <v>8120.42326453572</v>
          </cell>
          <cell r="AL117">
            <v>7987.35192609866</v>
          </cell>
          <cell r="AM117">
            <v>7239.28581732544</v>
          </cell>
          <cell r="AN117">
            <v>7456.9721488324</v>
          </cell>
          <cell r="AO117">
            <v>7973.80687350062</v>
          </cell>
          <cell r="AP117">
            <v>8126.40585793989</v>
          </cell>
          <cell r="AQ117">
            <v>8270.20573070531</v>
          </cell>
          <cell r="AR117">
            <v>9466.89360791034</v>
          </cell>
          <cell r="AS117">
            <v>9987.90057110215</v>
          </cell>
          <cell r="AT117">
            <v>9470.62843125381</v>
          </cell>
          <cell r="AU117">
            <v>10572.349753054</v>
          </cell>
          <cell r="AV117">
            <v>8950.36068028205</v>
          </cell>
          <cell r="AW117">
            <v>10463.1106552333</v>
          </cell>
          <cell r="AX117">
            <v>10196.7617276375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3.47875913290221</v>
          </cell>
          <cell r="CN117">
            <v>2.38923152801856</v>
          </cell>
          <cell r="CO117">
            <v>3.06543828579617</v>
          </cell>
          <cell r="CP117">
            <v>3.60830399980391</v>
          </cell>
          <cell r="CQ117">
            <v>3.92843329053469</v>
          </cell>
          <cell r="CR117">
            <v>3.79254727915664</v>
          </cell>
          <cell r="CS117">
            <v>3.96271606404814</v>
          </cell>
          <cell r="CT117">
            <v>3.93550036600488</v>
          </cell>
          <cell r="CU117">
            <v>3.61855948449348</v>
          </cell>
          <cell r="CV117">
            <v>3.72578163835502</v>
          </cell>
          <cell r="CW117">
            <v>3.92169324792201</v>
          </cell>
          <cell r="CX117">
            <v>4.01204347277306</v>
          </cell>
          <cell r="CY117">
            <v>4.18711118872258</v>
          </cell>
          <cell r="CZ117">
            <v>4.65364032272885</v>
          </cell>
          <cell r="DA117">
            <v>4.90522847607954</v>
          </cell>
          <cell r="DB117">
            <v>4.65118729773542</v>
          </cell>
          <cell r="DC117">
            <v>5.19226144659448</v>
          </cell>
          <cell r="DD117">
            <v>4.39567492362987</v>
          </cell>
          <cell r="DE117">
            <v>5.1386122608105</v>
          </cell>
          <cell r="DF117">
            <v>5.00780375556801</v>
          </cell>
          <cell r="DG117">
            <v>5.47671634259828</v>
          </cell>
          <cell r="DH117">
            <v>5.47671634259828</v>
          </cell>
          <cell r="DI117">
            <v>5.47671634259828</v>
          </cell>
          <cell r="DJ117">
            <v>5.47671634259828</v>
          </cell>
          <cell r="DK117">
            <v>5.47671634259828</v>
          </cell>
          <cell r="DL117">
            <v>5.47671634259828</v>
          </cell>
          <cell r="DM117">
            <v>5.47671634259828</v>
          </cell>
          <cell r="DN117">
            <v>5.47671634259828</v>
          </cell>
          <cell r="DO117">
            <v>5.47671634259828</v>
          </cell>
          <cell r="DP117">
            <v>5.47671634259828</v>
          </cell>
          <cell r="DQ117">
            <v>5.5608083798805</v>
          </cell>
          <cell r="DR117">
            <v>5.57534829124403</v>
          </cell>
          <cell r="DS117">
            <v>5.58745953326946</v>
          </cell>
          <cell r="DT117">
            <v>5.53478162685613</v>
          </cell>
          <cell r="DU117">
            <v>5.52006284940146</v>
          </cell>
          <cell r="DV117">
            <v>5.49700800335491</v>
          </cell>
          <cell r="DW117">
            <v>5.6142642096349</v>
          </cell>
          <cell r="DX117">
            <v>5.56045075003482</v>
          </cell>
          <cell r="DY117">
            <v>5.48109264432076</v>
          </cell>
          <cell r="DZ117">
            <v>5.48342942898627</v>
          </cell>
          <cell r="EA117">
            <v>5.57056476570278</v>
          </cell>
          <cell r="EB117">
            <v>5.54932312904449</v>
          </cell>
          <cell r="EC117">
            <v>5.41139149907694</v>
          </cell>
          <cell r="ED117">
            <v>5.57342059495128</v>
          </cell>
          <cell r="EE117">
            <v>5.57855995641105</v>
          </cell>
          <cell r="EF117">
            <v>5.57855995641105</v>
          </cell>
          <cell r="EG117">
            <v>5.57855995641105</v>
          </cell>
          <cell r="EH117">
            <v>5.57855995641105</v>
          </cell>
          <cell r="EI117">
            <v>5.57855995641105</v>
          </cell>
          <cell r="EJ117">
            <v>5.57855995641105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</row>
        <row r="118">
          <cell r="A118">
            <v>36502.6455056404</v>
          </cell>
          <cell r="B118">
            <v>41316.2987527559</v>
          </cell>
          <cell r="C118">
            <v>40035.6834632277</v>
          </cell>
          <cell r="D118">
            <v>6422.48814209082</v>
          </cell>
          <cell r="E118">
            <v>7089.1384191886</v>
          </cell>
          <cell r="F118">
            <v>6900.05007743848</v>
          </cell>
          <cell r="G118">
            <v>6854.89995172073</v>
          </cell>
          <cell r="H118">
            <v>6269.75199998151</v>
          </cell>
          <cell r="I118">
            <v>7776.77724722769</v>
          </cell>
          <cell r="J118">
            <v>8210.90987840441</v>
          </cell>
          <cell r="K118">
            <v>7348.19732836801</v>
          </cell>
          <cell r="L118">
            <v>8064.43476039053</v>
          </cell>
          <cell r="M118">
            <v>8971.67572161402</v>
          </cell>
          <cell r="N118">
            <v>8945.21543873311</v>
          </cell>
          <cell r="O118">
            <v>10323.0724819593</v>
          </cell>
          <cell r="P118">
            <v>9748.45134945768</v>
          </cell>
          <cell r="Q118">
            <v>9381.2382235871</v>
          </cell>
          <cell r="R118">
            <v>9590.43986492258</v>
          </cell>
          <cell r="S118">
            <v>9876.68007820889</v>
          </cell>
          <cell r="T118">
            <v>10349.5649205255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6073.33084898704</v>
          </cell>
          <cell r="AF118">
            <v>6874.22920462858</v>
          </cell>
          <cell r="AG118">
            <v>6661.15970690205</v>
          </cell>
          <cell r="AH118">
            <v>6422.48814209082</v>
          </cell>
          <cell r="AI118">
            <v>7089.1384191886</v>
          </cell>
          <cell r="AJ118">
            <v>6900.05007743848</v>
          </cell>
          <cell r="AK118">
            <v>6854.89995172073</v>
          </cell>
          <cell r="AL118">
            <v>6269.75199998151</v>
          </cell>
          <cell r="AM118">
            <v>7776.77724722769</v>
          </cell>
          <cell r="AN118">
            <v>8210.90987840441</v>
          </cell>
          <cell r="AO118">
            <v>7348.19732836801</v>
          </cell>
          <cell r="AP118">
            <v>8064.43476039053</v>
          </cell>
          <cell r="AQ118">
            <v>8971.67572161402</v>
          </cell>
          <cell r="AR118">
            <v>8945.21543873311</v>
          </cell>
          <cell r="AS118">
            <v>10323.0724819593</v>
          </cell>
          <cell r="AT118">
            <v>9748.45134945768</v>
          </cell>
          <cell r="AU118">
            <v>9381.2382235871</v>
          </cell>
          <cell r="AV118">
            <v>9590.43986492258</v>
          </cell>
          <cell r="AW118">
            <v>9876.68007820889</v>
          </cell>
          <cell r="AX118">
            <v>10349.5649205255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2.99284973425324</v>
          </cell>
          <cell r="CN118">
            <v>3.42513448232257</v>
          </cell>
          <cell r="CO118">
            <v>3.29665534244139</v>
          </cell>
          <cell r="CP118">
            <v>3.20922296840857</v>
          </cell>
          <cell r="CQ118">
            <v>3.48236189557688</v>
          </cell>
          <cell r="CR118">
            <v>3.42419610535263</v>
          </cell>
          <cell r="CS118">
            <v>3.41545052841677</v>
          </cell>
          <cell r="CT118">
            <v>3.10096652938924</v>
          </cell>
          <cell r="CU118">
            <v>3.8262748698139</v>
          </cell>
          <cell r="CV118">
            <v>4.06767729276011</v>
          </cell>
          <cell r="CW118">
            <v>3.61961694632766</v>
          </cell>
          <cell r="CX118">
            <v>3.946375175279</v>
          </cell>
          <cell r="CY118">
            <v>4.46571320413561</v>
          </cell>
          <cell r="CZ118">
            <v>4.39240896588938</v>
          </cell>
          <cell r="DA118">
            <v>5.038288805299</v>
          </cell>
          <cell r="DB118">
            <v>4.75783865596305</v>
          </cell>
          <cell r="DC118">
            <v>4.57861626026004</v>
          </cell>
          <cell r="DD118">
            <v>4.68071941699295</v>
          </cell>
          <cell r="DE118">
            <v>4.82042209415105</v>
          </cell>
          <cell r="DF118">
            <v>5.05121873065663</v>
          </cell>
          <cell r="DG118">
            <v>5.436938487626</v>
          </cell>
          <cell r="DH118">
            <v>5.436938487626</v>
          </cell>
          <cell r="DI118">
            <v>5.436938487626</v>
          </cell>
          <cell r="DJ118">
            <v>5.436938487626</v>
          </cell>
          <cell r="DK118">
            <v>5.436938487626</v>
          </cell>
          <cell r="DL118">
            <v>5.436938487626</v>
          </cell>
          <cell r="DM118">
            <v>5.436938487626</v>
          </cell>
          <cell r="DN118">
            <v>5.436938487626</v>
          </cell>
          <cell r="DO118">
            <v>5.436938487626</v>
          </cell>
          <cell r="DP118">
            <v>5.436938487626</v>
          </cell>
          <cell r="DQ118">
            <v>5.55967191052986</v>
          </cell>
          <cell r="DR118">
            <v>5.49861757762118</v>
          </cell>
          <cell r="DS118">
            <v>5.53583882024328</v>
          </cell>
          <cell r="DT118">
            <v>5.48290290102908</v>
          </cell>
          <cell r="DU118">
            <v>5.57733447047595</v>
          </cell>
          <cell r="DV118">
            <v>5.52078391712203</v>
          </cell>
          <cell r="DW118">
            <v>5.49870292562522</v>
          </cell>
          <cell r="DX118">
            <v>5.53937057265129</v>
          </cell>
          <cell r="DY118">
            <v>5.56840262616491</v>
          </cell>
          <cell r="DZ118">
            <v>5.53034124474841</v>
          </cell>
          <cell r="EA118">
            <v>5.56192762203916</v>
          </cell>
          <cell r="EB118">
            <v>5.5986420013214</v>
          </cell>
          <cell r="EC118">
            <v>5.50414510746258</v>
          </cell>
          <cell r="ED118">
            <v>5.57949857321872</v>
          </cell>
          <cell r="EE118">
            <v>5.61349129724095</v>
          </cell>
          <cell r="EF118">
            <v>5.61349129724095</v>
          </cell>
          <cell r="EG118">
            <v>5.61349129724095</v>
          </cell>
          <cell r="EH118">
            <v>5.61349129724095</v>
          </cell>
          <cell r="EI118">
            <v>5.61349129724095</v>
          </cell>
          <cell r="EJ118">
            <v>5.61349129724095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</row>
        <row r="119">
          <cell r="A119">
            <v>38188.2831208862</v>
          </cell>
          <cell r="B119">
            <v>33411.975109864</v>
          </cell>
          <cell r="C119">
            <v>30275.2825931198</v>
          </cell>
          <cell r="D119">
            <v>6608.4155250174</v>
          </cell>
          <cell r="E119">
            <v>7103.11077828518</v>
          </cell>
          <cell r="F119">
            <v>6844.31250218273</v>
          </cell>
          <cell r="G119">
            <v>7511.18167759381</v>
          </cell>
          <cell r="H119">
            <v>6383.79568344202</v>
          </cell>
          <cell r="I119">
            <v>7239.87090595879</v>
          </cell>
          <cell r="J119">
            <v>8055.04415061998</v>
          </cell>
          <cell r="K119">
            <v>7415.26701494035</v>
          </cell>
          <cell r="L119">
            <v>8639.4241701023</v>
          </cell>
          <cell r="M119">
            <v>9184.57892492545</v>
          </cell>
          <cell r="N119">
            <v>9560.44749108588</v>
          </cell>
          <cell r="O119">
            <v>9675.92884947288</v>
          </cell>
          <cell r="P119">
            <v>8566.43473251904</v>
          </cell>
          <cell r="Q119">
            <v>8646.47587814953</v>
          </cell>
          <cell r="R119">
            <v>10739.8011080492</v>
          </cell>
          <cell r="S119">
            <v>10396.7517737947</v>
          </cell>
          <cell r="T119">
            <v>10342.1022318733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6353.78819083376</v>
          </cell>
          <cell r="AF119">
            <v>5559.10335674077</v>
          </cell>
          <cell r="AG119">
            <v>5037.21867792248</v>
          </cell>
          <cell r="AH119">
            <v>6608.4155250174</v>
          </cell>
          <cell r="AI119">
            <v>7103.11077828518</v>
          </cell>
          <cell r="AJ119">
            <v>6844.31250218273</v>
          </cell>
          <cell r="AK119">
            <v>7511.18167759381</v>
          </cell>
          <cell r="AL119">
            <v>6383.79568344202</v>
          </cell>
          <cell r="AM119">
            <v>7239.87090595879</v>
          </cell>
          <cell r="AN119">
            <v>8055.04415061998</v>
          </cell>
          <cell r="AO119">
            <v>7415.26701494035</v>
          </cell>
          <cell r="AP119">
            <v>8639.4241701023</v>
          </cell>
          <cell r="AQ119">
            <v>9184.57892492545</v>
          </cell>
          <cell r="AR119">
            <v>9560.44749108588</v>
          </cell>
          <cell r="AS119">
            <v>9675.92884947288</v>
          </cell>
          <cell r="AT119">
            <v>8566.43473251904</v>
          </cell>
          <cell r="AU119">
            <v>8646.47587814953</v>
          </cell>
          <cell r="AV119">
            <v>10739.8011080492</v>
          </cell>
          <cell r="AW119">
            <v>10396.7517737947</v>
          </cell>
          <cell r="AX119">
            <v>10342.1022318733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3.14133661576798</v>
          </cell>
          <cell r="CN119">
            <v>2.7387334021723</v>
          </cell>
          <cell r="CO119">
            <v>2.4808002468781</v>
          </cell>
          <cell r="CP119">
            <v>3.29974376615276</v>
          </cell>
          <cell r="CQ119">
            <v>3.49676889602395</v>
          </cell>
          <cell r="CR119">
            <v>3.39782532737176</v>
          </cell>
          <cell r="CS119">
            <v>3.66144538691118</v>
          </cell>
          <cell r="CT119">
            <v>3.19158738706467</v>
          </cell>
          <cell r="CU119">
            <v>3.52726246294532</v>
          </cell>
          <cell r="CV119">
            <v>4.00246036368521</v>
          </cell>
          <cell r="CW119">
            <v>3.73476713775454</v>
          </cell>
          <cell r="CX119">
            <v>4.21380057714695</v>
          </cell>
          <cell r="CY119">
            <v>4.49518001909745</v>
          </cell>
          <cell r="CZ119">
            <v>4.77455198129896</v>
          </cell>
          <cell r="DA119">
            <v>4.77255656653283</v>
          </cell>
          <cell r="DB119">
            <v>4.22530952536777</v>
          </cell>
          <cell r="DC119">
            <v>4.26478903179184</v>
          </cell>
          <cell r="DD119">
            <v>5.29730107557261</v>
          </cell>
          <cell r="DE119">
            <v>5.12809537157134</v>
          </cell>
          <cell r="DF119">
            <v>5.1011400234893</v>
          </cell>
          <cell r="DG119">
            <v>4.75001227988624</v>
          </cell>
          <cell r="DH119">
            <v>4.75001227988624</v>
          </cell>
          <cell r="DI119">
            <v>4.75001227988624</v>
          </cell>
          <cell r="DJ119">
            <v>4.75001227988624</v>
          </cell>
          <cell r="DK119">
            <v>4.75001227988624</v>
          </cell>
          <cell r="DL119">
            <v>4.75001227988624</v>
          </cell>
          <cell r="DM119">
            <v>4.75001227988624</v>
          </cell>
          <cell r="DN119">
            <v>4.75001227988624</v>
          </cell>
          <cell r="DO119">
            <v>4.75001227988624</v>
          </cell>
          <cell r="DP119">
            <v>4.75001227988624</v>
          </cell>
          <cell r="DQ119">
            <v>5.5414751770373</v>
          </cell>
          <cell r="DR119">
            <v>5.56111819550372</v>
          </cell>
          <cell r="DS119">
            <v>5.56296265084737</v>
          </cell>
          <cell r="DT119">
            <v>5.48686482855473</v>
          </cell>
          <cell r="DU119">
            <v>5.56530272757856</v>
          </cell>
          <cell r="DV119">
            <v>5.51868895402429</v>
          </cell>
          <cell r="DW119">
            <v>5.6203432699493</v>
          </cell>
          <cell r="DX119">
            <v>5.47998505646369</v>
          </cell>
          <cell r="DY119">
            <v>5.62341559904469</v>
          </cell>
          <cell r="DZ119">
            <v>5.51376206283483</v>
          </cell>
          <cell r="EA119">
            <v>5.43964303304515</v>
          </cell>
          <cell r="EB119">
            <v>5.6171750008588</v>
          </cell>
          <cell r="EC119">
            <v>5.59782474214568</v>
          </cell>
          <cell r="ED119">
            <v>5.48596118075288</v>
          </cell>
          <cell r="EE119">
            <v>5.55454791128929</v>
          </cell>
          <cell r="EF119">
            <v>5.55454791128929</v>
          </cell>
          <cell r="EG119">
            <v>5.55454791128929</v>
          </cell>
          <cell r="EH119">
            <v>5.55454791128929</v>
          </cell>
          <cell r="EI119">
            <v>5.55454791128929</v>
          </cell>
          <cell r="EJ119">
            <v>5.55454791128929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</row>
        <row r="120">
          <cell r="A120">
            <v>34479.0035854652</v>
          </cell>
          <cell r="B120">
            <v>38649.180794736</v>
          </cell>
          <cell r="C120">
            <v>31761.2742297735</v>
          </cell>
          <cell r="D120">
            <v>6319.17860192265</v>
          </cell>
          <cell r="E120">
            <v>6844.66693905781</v>
          </cell>
          <cell r="F120">
            <v>6280.47922355241</v>
          </cell>
          <cell r="G120">
            <v>7159.51156053784</v>
          </cell>
          <cell r="H120">
            <v>7375.79853512383</v>
          </cell>
          <cell r="I120">
            <v>7201.92288591623</v>
          </cell>
          <cell r="J120">
            <v>7880.15810554702</v>
          </cell>
          <cell r="K120">
            <v>7768.98629736377</v>
          </cell>
          <cell r="L120">
            <v>8216.24838534088</v>
          </cell>
          <cell r="M120">
            <v>8651.15936028091</v>
          </cell>
          <cell r="N120">
            <v>8574.9021145244</v>
          </cell>
          <cell r="O120">
            <v>10233.5666499033</v>
          </cell>
          <cell r="P120">
            <v>9632.65913331457</v>
          </cell>
          <cell r="Q120">
            <v>9569.37169666953</v>
          </cell>
          <cell r="R120">
            <v>10720.8958092157</v>
          </cell>
          <cell r="S120">
            <v>8733.80473931466</v>
          </cell>
          <cell r="T120">
            <v>9771.25575376673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5736.63615930477</v>
          </cell>
          <cell r="AF120">
            <v>6430.47260704643</v>
          </cell>
          <cell r="AG120">
            <v>5284.45880869138</v>
          </cell>
          <cell r="AH120">
            <v>6319.17860192265</v>
          </cell>
          <cell r="AI120">
            <v>6844.66693905781</v>
          </cell>
          <cell r="AJ120">
            <v>6280.47922355241</v>
          </cell>
          <cell r="AK120">
            <v>7159.51156053784</v>
          </cell>
          <cell r="AL120">
            <v>7375.79853512383</v>
          </cell>
          <cell r="AM120">
            <v>7201.92288591623</v>
          </cell>
          <cell r="AN120">
            <v>7880.15810554702</v>
          </cell>
          <cell r="AO120">
            <v>7768.98629736377</v>
          </cell>
          <cell r="AP120">
            <v>8216.24838534088</v>
          </cell>
          <cell r="AQ120">
            <v>8651.15936028091</v>
          </cell>
          <cell r="AR120">
            <v>8574.9021145244</v>
          </cell>
          <cell r="AS120">
            <v>10233.5666499033</v>
          </cell>
          <cell r="AT120">
            <v>9632.65913331457</v>
          </cell>
          <cell r="AU120">
            <v>9569.37169666953</v>
          </cell>
          <cell r="AV120">
            <v>10720.8958092157</v>
          </cell>
          <cell r="AW120">
            <v>8733.80473931466</v>
          </cell>
          <cell r="AX120">
            <v>9771.25575376673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2.84148524205986</v>
          </cell>
          <cell r="CN120">
            <v>3.1483335622086</v>
          </cell>
          <cell r="CO120">
            <v>2.59785951768194</v>
          </cell>
          <cell r="CP120">
            <v>3.14076493132161</v>
          </cell>
          <cell r="CQ120">
            <v>3.36706981105432</v>
          </cell>
          <cell r="CR120">
            <v>3.08510822131369</v>
          </cell>
          <cell r="CS120">
            <v>3.51103854833827</v>
          </cell>
          <cell r="CT120">
            <v>3.66759157488663</v>
          </cell>
          <cell r="CU120">
            <v>3.53015180053358</v>
          </cell>
          <cell r="CV120">
            <v>3.9057479175065</v>
          </cell>
          <cell r="CW120">
            <v>3.80081936948925</v>
          </cell>
          <cell r="CX120">
            <v>4.04022660471338</v>
          </cell>
          <cell r="CY120">
            <v>4.25621861608918</v>
          </cell>
          <cell r="CZ120">
            <v>4.23771786680139</v>
          </cell>
          <cell r="DA120">
            <v>5.06848502020672</v>
          </cell>
          <cell r="DB120">
            <v>4.77086730288931</v>
          </cell>
          <cell r="DC120">
            <v>4.73952227572758</v>
          </cell>
          <cell r="DD120">
            <v>5.30984960289678</v>
          </cell>
          <cell r="DE120">
            <v>4.32568233588873</v>
          </cell>
          <cell r="DF120">
            <v>4.8395114929987</v>
          </cell>
          <cell r="DG120">
            <v>6.1605729035631</v>
          </cell>
          <cell r="DH120">
            <v>6.1605729035631</v>
          </cell>
          <cell r="DI120">
            <v>6.1605729035631</v>
          </cell>
          <cell r="DJ120">
            <v>6.1605729035631</v>
          </cell>
          <cell r="DK120">
            <v>6.1605729035631</v>
          </cell>
          <cell r="DL120">
            <v>6.1605729035631</v>
          </cell>
          <cell r="DM120">
            <v>6.1605729035631</v>
          </cell>
          <cell r="DN120">
            <v>6.1605729035631</v>
          </cell>
          <cell r="DO120">
            <v>6.1605729035631</v>
          </cell>
          <cell r="DP120">
            <v>6.1605729035631</v>
          </cell>
          <cell r="DQ120">
            <v>5.53119585585532</v>
          </cell>
          <cell r="DR120">
            <v>5.59589154766407</v>
          </cell>
          <cell r="DS120">
            <v>5.57303781838023</v>
          </cell>
          <cell r="DT120">
            <v>5.51229349092809</v>
          </cell>
          <cell r="DU120">
            <v>5.56938620643874</v>
          </cell>
          <cell r="DV120">
            <v>5.57737076269153</v>
          </cell>
          <cell r="DW120">
            <v>5.58669461921479</v>
          </cell>
          <cell r="DX120">
            <v>5.50979213658544</v>
          </cell>
          <cell r="DY120">
            <v>5.58936178746488</v>
          </cell>
          <cell r="DZ120">
            <v>5.52761589272146</v>
          </cell>
          <cell r="EA120">
            <v>5.60008037641642</v>
          </cell>
          <cell r="EB120">
            <v>5.57153638922588</v>
          </cell>
          <cell r="EC120">
            <v>5.56874742686536</v>
          </cell>
          <cell r="ED120">
            <v>5.54375804241037</v>
          </cell>
          <cell r="EE120">
            <v>5.53166652206091</v>
          </cell>
          <cell r="EF120">
            <v>5.53166652206091</v>
          </cell>
          <cell r="EG120">
            <v>5.53166652206091</v>
          </cell>
          <cell r="EH120">
            <v>5.53166652206091</v>
          </cell>
          <cell r="EI120">
            <v>5.53166652206091</v>
          </cell>
          <cell r="EJ120">
            <v>5.53166652206091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</row>
        <row r="121">
          <cell r="A121">
            <v>32714.4729319269</v>
          </cell>
          <cell r="B121">
            <v>36924.7272975499</v>
          </cell>
          <cell r="C121">
            <v>36782.9732548469</v>
          </cell>
          <cell r="D121">
            <v>7207.67828648167</v>
          </cell>
          <cell r="E121">
            <v>6808.93351586003</v>
          </cell>
          <cell r="F121">
            <v>6757.68175483863</v>
          </cell>
          <cell r="G121">
            <v>7562.94160846211</v>
          </cell>
          <cell r="H121">
            <v>7352.34729866754</v>
          </cell>
          <cell r="I121">
            <v>9434.88235982569</v>
          </cell>
          <cell r="J121">
            <v>8407.33295856442</v>
          </cell>
          <cell r="K121">
            <v>7754.40737208194</v>
          </cell>
          <cell r="L121">
            <v>7543.17392954749</v>
          </cell>
          <cell r="M121">
            <v>8670.25590676392</v>
          </cell>
          <cell r="N121">
            <v>8290.85231858504</v>
          </cell>
          <cell r="O121">
            <v>9434.54735548485</v>
          </cell>
          <cell r="P121">
            <v>9051.76987094716</v>
          </cell>
          <cell r="Q121">
            <v>9875.97927242871</v>
          </cell>
          <cell r="R121">
            <v>10234.1120185963</v>
          </cell>
          <cell r="S121">
            <v>9852.54131966585</v>
          </cell>
          <cell r="T121">
            <v>10832.3020963637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5443.05254903023</v>
          </cell>
          <cell r="AF121">
            <v>6143.55705676159</v>
          </cell>
          <cell r="AG121">
            <v>6119.97193879024</v>
          </cell>
          <cell r="AH121">
            <v>7207.67828648167</v>
          </cell>
          <cell r="AI121">
            <v>6808.93351586003</v>
          </cell>
          <cell r="AJ121">
            <v>6757.68175483863</v>
          </cell>
          <cell r="AK121">
            <v>7562.94160846211</v>
          </cell>
          <cell r="AL121">
            <v>7352.34729866754</v>
          </cell>
          <cell r="AM121">
            <v>9434.88235982569</v>
          </cell>
          <cell r="AN121">
            <v>8407.33295856442</v>
          </cell>
          <cell r="AO121">
            <v>7754.40737208194</v>
          </cell>
          <cell r="AP121">
            <v>7543.17392954749</v>
          </cell>
          <cell r="AQ121">
            <v>8670.25590676392</v>
          </cell>
          <cell r="AR121">
            <v>8290.85231858504</v>
          </cell>
          <cell r="AS121">
            <v>9434.54735548485</v>
          </cell>
          <cell r="AT121">
            <v>9051.76987094716</v>
          </cell>
          <cell r="AU121">
            <v>9875.97927242871</v>
          </cell>
          <cell r="AV121">
            <v>10234.1120185963</v>
          </cell>
          <cell r="AW121">
            <v>9852.54131966585</v>
          </cell>
          <cell r="AX121">
            <v>10832.3020963637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2.6941928902783</v>
          </cell>
          <cell r="CN121">
            <v>3.02384358648808</v>
          </cell>
          <cell r="CO121">
            <v>3.03714912504312</v>
          </cell>
          <cell r="CP121">
            <v>3.49508742486757</v>
          </cell>
          <cell r="CQ121">
            <v>3.36643258049014</v>
          </cell>
          <cell r="CR121">
            <v>3.33737978583383</v>
          </cell>
          <cell r="CS121">
            <v>3.71327276981549</v>
          </cell>
          <cell r="CT121">
            <v>3.62969549886482</v>
          </cell>
          <cell r="CU121">
            <v>4.65664492468051</v>
          </cell>
          <cell r="CV121">
            <v>4.09860060299878</v>
          </cell>
          <cell r="CW121">
            <v>3.81592202532132</v>
          </cell>
          <cell r="CX121">
            <v>3.73371164127086</v>
          </cell>
          <cell r="CY121">
            <v>4.34481578163939</v>
          </cell>
          <cell r="CZ121">
            <v>4.07708022428835</v>
          </cell>
          <cell r="DA121">
            <v>4.6055050665356</v>
          </cell>
          <cell r="DB121">
            <v>4.41865098886019</v>
          </cell>
          <cell r="DC121">
            <v>4.82099149671749</v>
          </cell>
          <cell r="DD121">
            <v>4.99581516496782</v>
          </cell>
          <cell r="DE121">
            <v>4.80955018362304</v>
          </cell>
          <cell r="DF121">
            <v>5.28782360269187</v>
          </cell>
          <cell r="DG121">
            <v>4.90480272231051</v>
          </cell>
          <cell r="DH121">
            <v>4.90480272231051</v>
          </cell>
          <cell r="DI121">
            <v>4.90480272231051</v>
          </cell>
          <cell r="DJ121">
            <v>4.90480272231051</v>
          </cell>
          <cell r="DK121">
            <v>4.90480272231051</v>
          </cell>
          <cell r="DL121">
            <v>4.90480272231051</v>
          </cell>
          <cell r="DM121">
            <v>4.90480272231051</v>
          </cell>
          <cell r="DN121">
            <v>4.90480272231051</v>
          </cell>
          <cell r="DO121">
            <v>4.90480272231051</v>
          </cell>
          <cell r="DP121">
            <v>4.90480272231051</v>
          </cell>
          <cell r="DQ121">
            <v>5.535042717572</v>
          </cell>
          <cell r="DR121">
            <v>5.56631409257457</v>
          </cell>
          <cell r="DS121">
            <v>5.52065299309477</v>
          </cell>
          <cell r="DT121">
            <v>5.64994845567508</v>
          </cell>
          <cell r="DU121">
            <v>5.54135926568986</v>
          </cell>
          <cell r="DV121">
            <v>5.54752463809667</v>
          </cell>
          <cell r="DW121">
            <v>5.58008776969512</v>
          </cell>
          <cell r="DX121">
            <v>5.54961628679959</v>
          </cell>
          <cell r="DY121">
            <v>5.55099072073209</v>
          </cell>
          <cell r="DZ121">
            <v>5.61991546839692</v>
          </cell>
          <cell r="EA121">
            <v>5.56744911540616</v>
          </cell>
          <cell r="EB121">
            <v>5.53503642743323</v>
          </cell>
          <cell r="EC121">
            <v>5.46723427776563</v>
          </cell>
          <cell r="ED121">
            <v>5.57130658141493</v>
          </cell>
          <cell r="EE121">
            <v>5.61243003169195</v>
          </cell>
          <cell r="EF121">
            <v>5.61243003169195</v>
          </cell>
          <cell r="EG121">
            <v>5.61243003169195</v>
          </cell>
          <cell r="EH121">
            <v>5.61243003169195</v>
          </cell>
          <cell r="EI121">
            <v>5.61243003169195</v>
          </cell>
          <cell r="EJ121">
            <v>5.61243003169195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</row>
        <row r="122">
          <cell r="A122">
            <v>39505.6723307944</v>
          </cell>
          <cell r="B122">
            <v>35176.2670201236</v>
          </cell>
          <cell r="C122">
            <v>36460.8709053753</v>
          </cell>
          <cell r="D122">
            <v>6889.07636657968</v>
          </cell>
          <cell r="E122">
            <v>7038.2473068282</v>
          </cell>
          <cell r="F122">
            <v>6777.50243271534</v>
          </cell>
          <cell r="G122">
            <v>5507.8030667231</v>
          </cell>
          <cell r="H122">
            <v>6721.1030152828</v>
          </cell>
          <cell r="I122">
            <v>6960.69830666871</v>
          </cell>
          <cell r="J122">
            <v>7959.53943992152</v>
          </cell>
          <cell r="K122">
            <v>9707.72045413846</v>
          </cell>
          <cell r="L122">
            <v>9065.03946737377</v>
          </cell>
          <cell r="M122">
            <v>9163.5331200908</v>
          </cell>
          <cell r="N122">
            <v>8111.55336652056</v>
          </cell>
          <cell r="O122">
            <v>8165.82102201843</v>
          </cell>
          <cell r="P122">
            <v>8720.59597934947</v>
          </cell>
          <cell r="Q122">
            <v>10446.4089501884</v>
          </cell>
          <cell r="R122">
            <v>9783.12085237145</v>
          </cell>
          <cell r="S122">
            <v>9567.54394521533</v>
          </cell>
          <cell r="T122">
            <v>10556.5703809105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6572.97615427662</v>
          </cell>
          <cell r="AF122">
            <v>5852.64724477327</v>
          </cell>
          <cell r="AG122">
            <v>6066.38036731701</v>
          </cell>
          <cell r="AH122">
            <v>6889.07636657968</v>
          </cell>
          <cell r="AI122">
            <v>7038.2473068282</v>
          </cell>
          <cell r="AJ122">
            <v>6777.50243271534</v>
          </cell>
          <cell r="AK122">
            <v>5507.8030667231</v>
          </cell>
          <cell r="AL122">
            <v>6721.1030152828</v>
          </cell>
          <cell r="AM122">
            <v>6960.69830666871</v>
          </cell>
          <cell r="AN122">
            <v>7959.53943992152</v>
          </cell>
          <cell r="AO122">
            <v>9707.72045413846</v>
          </cell>
          <cell r="AP122">
            <v>9065.03946737377</v>
          </cell>
          <cell r="AQ122">
            <v>9163.5331200908</v>
          </cell>
          <cell r="AR122">
            <v>8111.55336652056</v>
          </cell>
          <cell r="AS122">
            <v>8165.82102201843</v>
          </cell>
          <cell r="AT122">
            <v>8720.59597934947</v>
          </cell>
          <cell r="AU122">
            <v>10446.4089501884</v>
          </cell>
          <cell r="AV122">
            <v>9783.12085237145</v>
          </cell>
          <cell r="AW122">
            <v>9567.54394521533</v>
          </cell>
          <cell r="AX122">
            <v>10556.5703809105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3.26689389408937</v>
          </cell>
          <cell r="CN122">
            <v>2.88341006489698</v>
          </cell>
          <cell r="CO122">
            <v>3.00356773257331</v>
          </cell>
          <cell r="CP122">
            <v>3.45199585949762</v>
          </cell>
          <cell r="CQ122">
            <v>3.51749748536713</v>
          </cell>
          <cell r="CR122">
            <v>3.33392378207044</v>
          </cell>
          <cell r="CS122">
            <v>2.74045192582073</v>
          </cell>
          <cell r="CT122">
            <v>3.30037731813843</v>
          </cell>
          <cell r="CU122">
            <v>3.51279566508137</v>
          </cell>
          <cell r="CV122">
            <v>3.92564796338876</v>
          </cell>
          <cell r="CW122">
            <v>4.80678890892685</v>
          </cell>
          <cell r="CX122">
            <v>4.45301274746341</v>
          </cell>
          <cell r="CY122">
            <v>4.45999922795291</v>
          </cell>
          <cell r="CZ122">
            <v>3.98842146538597</v>
          </cell>
          <cell r="DA122">
            <v>4.01186880872357</v>
          </cell>
          <cell r="DB122">
            <v>4.28442980916381</v>
          </cell>
          <cell r="DC122">
            <v>5.13232192053018</v>
          </cell>
          <cell r="DD122">
            <v>4.8064484016698</v>
          </cell>
          <cell r="DE122">
            <v>4.70053544235209</v>
          </cell>
          <cell r="DF122">
            <v>5.18644424413328</v>
          </cell>
          <cell r="DG122">
            <v>5.09868493446516</v>
          </cell>
          <cell r="DH122">
            <v>5.09868493446516</v>
          </cell>
          <cell r="DI122">
            <v>5.09868493446516</v>
          </cell>
          <cell r="DJ122">
            <v>5.09868493446516</v>
          </cell>
          <cell r="DK122">
            <v>5.09868493446516</v>
          </cell>
          <cell r="DL122">
            <v>5.09868493446516</v>
          </cell>
          <cell r="DM122">
            <v>5.09868493446516</v>
          </cell>
          <cell r="DN122">
            <v>5.09868493446516</v>
          </cell>
          <cell r="DO122">
            <v>5.09868493446516</v>
          </cell>
          <cell r="DP122">
            <v>5.09868493446516</v>
          </cell>
          <cell r="DQ122">
            <v>5.51231672381968</v>
          </cell>
          <cell r="DR122">
            <v>5.5610022940851</v>
          </cell>
          <cell r="DS122">
            <v>5.53349272073541</v>
          </cell>
          <cell r="DT122">
            <v>5.4676142714124</v>
          </cell>
          <cell r="DU122">
            <v>5.48198525059167</v>
          </cell>
          <cell r="DV122">
            <v>5.56956338219796</v>
          </cell>
          <cell r="DW122">
            <v>5.50634414473828</v>
          </cell>
          <cell r="DX122">
            <v>5.5793562640816</v>
          </cell>
          <cell r="DY122">
            <v>5.42884019961877</v>
          </cell>
          <cell r="DZ122">
            <v>5.55499565244344</v>
          </cell>
          <cell r="EA122">
            <v>5.53311054402797</v>
          </cell>
          <cell r="EB122">
            <v>5.57728575609729</v>
          </cell>
          <cell r="EC122">
            <v>5.62905258697831</v>
          </cell>
          <cell r="ED122">
            <v>5.57198733226846</v>
          </cell>
          <cell r="EE122">
            <v>5.57648154905883</v>
          </cell>
          <cell r="EF122">
            <v>5.57648154905883</v>
          </cell>
          <cell r="EG122">
            <v>5.57648154905883</v>
          </cell>
          <cell r="EH122">
            <v>5.57648154905883</v>
          </cell>
          <cell r="EI122">
            <v>5.57648154905883</v>
          </cell>
          <cell r="EJ122">
            <v>5.57648154905883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</row>
        <row r="123">
          <cell r="A123">
            <v>38676.2845517195</v>
          </cell>
          <cell r="B123">
            <v>40455.0237442696</v>
          </cell>
          <cell r="C123">
            <v>41507.1186567813</v>
          </cell>
          <cell r="D123">
            <v>6596.09559529177</v>
          </cell>
          <cell r="E123">
            <v>6734.75730841137</v>
          </cell>
          <cell r="F123">
            <v>5735.02336545161</v>
          </cell>
          <cell r="G123">
            <v>5894.41056721675</v>
          </cell>
          <cell r="H123">
            <v>6984.62770945732</v>
          </cell>
          <cell r="I123">
            <v>7067.48348240461</v>
          </cell>
          <cell r="J123">
            <v>7882.56083701707</v>
          </cell>
          <cell r="K123">
            <v>8248.5275179341</v>
          </cell>
          <cell r="L123">
            <v>9004.53362259749</v>
          </cell>
          <cell r="M123">
            <v>8734.18549244304</v>
          </cell>
          <cell r="N123">
            <v>8058.87737045054</v>
          </cell>
          <cell r="O123">
            <v>9301.28933270121</v>
          </cell>
          <cell r="P123">
            <v>7593.06541472986</v>
          </cell>
          <cell r="Q123">
            <v>9339.71999862917</v>
          </cell>
          <cell r="R123">
            <v>9467.75856282433</v>
          </cell>
          <cell r="S123">
            <v>10655.7800451882</v>
          </cell>
          <cell r="T123">
            <v>10360.2403773343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6434.9821454958</v>
          </cell>
          <cell r="AF123">
            <v>6730.92978054454</v>
          </cell>
          <cell r="AG123">
            <v>6905.97792841735</v>
          </cell>
          <cell r="AH123">
            <v>6596.09559529177</v>
          </cell>
          <cell r="AI123">
            <v>6734.75730841137</v>
          </cell>
          <cell r="AJ123">
            <v>5735.02336545161</v>
          </cell>
          <cell r="AK123">
            <v>5894.41056721675</v>
          </cell>
          <cell r="AL123">
            <v>6984.62770945732</v>
          </cell>
          <cell r="AM123">
            <v>7067.48348240461</v>
          </cell>
          <cell r="AN123">
            <v>7882.56083701707</v>
          </cell>
          <cell r="AO123">
            <v>8248.5275179341</v>
          </cell>
          <cell r="AP123">
            <v>9004.53362259749</v>
          </cell>
          <cell r="AQ123">
            <v>8734.18549244304</v>
          </cell>
          <cell r="AR123">
            <v>8058.87737045054</v>
          </cell>
          <cell r="AS123">
            <v>9301.28933270121</v>
          </cell>
          <cell r="AT123">
            <v>7593.06541472986</v>
          </cell>
          <cell r="AU123">
            <v>9339.71999862917</v>
          </cell>
          <cell r="AV123">
            <v>9467.75856282433</v>
          </cell>
          <cell r="AW123">
            <v>10655.7800451882</v>
          </cell>
          <cell r="AX123">
            <v>10360.2403773343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3.20394146634412</v>
          </cell>
          <cell r="CN123">
            <v>3.35150268527871</v>
          </cell>
          <cell r="CO123">
            <v>3.45812022396749</v>
          </cell>
          <cell r="CP123">
            <v>3.24682731655321</v>
          </cell>
          <cell r="CQ123">
            <v>3.35239498205715</v>
          </cell>
          <cell r="CR123">
            <v>2.87382828391045</v>
          </cell>
          <cell r="CS123">
            <v>2.90339190844919</v>
          </cell>
          <cell r="CT123">
            <v>3.46506395376452</v>
          </cell>
          <cell r="CU123">
            <v>3.49935587093868</v>
          </cell>
          <cell r="CV123">
            <v>3.94573691807012</v>
          </cell>
          <cell r="CW123">
            <v>4.05098226632439</v>
          </cell>
          <cell r="CX123">
            <v>4.43622047000968</v>
          </cell>
          <cell r="CY123">
            <v>4.32063196232973</v>
          </cell>
          <cell r="CZ123">
            <v>4.08062265098485</v>
          </cell>
          <cell r="DA123">
            <v>4.57611383258441</v>
          </cell>
          <cell r="DB123">
            <v>3.73568979882197</v>
          </cell>
          <cell r="DC123">
            <v>4.59502122226533</v>
          </cell>
          <cell r="DD123">
            <v>4.65801453682202</v>
          </cell>
          <cell r="DE123">
            <v>5.24250571265712</v>
          </cell>
          <cell r="DF123">
            <v>5.09710402545351</v>
          </cell>
          <cell r="DG123">
            <v>4.71854415602524</v>
          </cell>
          <cell r="DH123">
            <v>4.71854415602524</v>
          </cell>
          <cell r="DI123">
            <v>4.71854415602524</v>
          </cell>
          <cell r="DJ123">
            <v>4.71854415602524</v>
          </cell>
          <cell r="DK123">
            <v>4.71854415602524</v>
          </cell>
          <cell r="DL123">
            <v>4.71854415602524</v>
          </cell>
          <cell r="DM123">
            <v>4.71854415602524</v>
          </cell>
          <cell r="DN123">
            <v>4.71854415602524</v>
          </cell>
          <cell r="DO123">
            <v>4.71854415602524</v>
          </cell>
          <cell r="DP123">
            <v>4.71854415602524</v>
          </cell>
          <cell r="DQ123">
            <v>5.50262489344678</v>
          </cell>
          <cell r="DR123">
            <v>5.50227919832553</v>
          </cell>
          <cell r="DS123">
            <v>5.47132148384611</v>
          </cell>
          <cell r="DT123">
            <v>5.56589341523889</v>
          </cell>
          <cell r="DU123">
            <v>5.50394269911958</v>
          </cell>
          <cell r="DV123">
            <v>5.46740835909626</v>
          </cell>
          <cell r="DW123">
            <v>5.56213923451864</v>
          </cell>
          <cell r="DX123">
            <v>5.52254347469996</v>
          </cell>
          <cell r="DY123">
            <v>5.53329502887917</v>
          </cell>
          <cell r="DZ123">
            <v>5.47326330572509</v>
          </cell>
          <cell r="EA123">
            <v>5.57857429207935</v>
          </cell>
          <cell r="EB123">
            <v>5.56103000226908</v>
          </cell>
          <cell r="EC123">
            <v>5.53837390696403</v>
          </cell>
          <cell r="ED123">
            <v>5.41072232643157</v>
          </cell>
          <cell r="EE123">
            <v>5.56869549260365</v>
          </cell>
          <cell r="EF123">
            <v>5.56869549260365</v>
          </cell>
          <cell r="EG123">
            <v>5.56869549260365</v>
          </cell>
          <cell r="EH123">
            <v>5.56869549260365</v>
          </cell>
          <cell r="EI123">
            <v>5.56869549260365</v>
          </cell>
          <cell r="EJ123">
            <v>5.56869549260365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</row>
        <row r="124">
          <cell r="A124">
            <v>36864.9105441099</v>
          </cell>
          <cell r="B124">
            <v>42834.8961184568</v>
          </cell>
          <cell r="C124">
            <v>41209.1477638331</v>
          </cell>
          <cell r="D124">
            <v>5918.45729673349</v>
          </cell>
          <cell r="E124">
            <v>6427.85570924149</v>
          </cell>
          <cell r="F124">
            <v>7125.68596908079</v>
          </cell>
          <cell r="G124">
            <v>7808.35950793327</v>
          </cell>
          <cell r="H124">
            <v>7872.73477515808</v>
          </cell>
          <cell r="I124">
            <v>7763.82459719681</v>
          </cell>
          <cell r="J124">
            <v>8190.79440055821</v>
          </cell>
          <cell r="K124">
            <v>9025.46881467231</v>
          </cell>
          <cell r="L124">
            <v>6931.81406252636</v>
          </cell>
          <cell r="M124">
            <v>8574.52608300616</v>
          </cell>
          <cell r="N124">
            <v>9618.91136806725</v>
          </cell>
          <cell r="O124">
            <v>9025.80724260065</v>
          </cell>
          <cell r="P124">
            <v>10340.9209764882</v>
          </cell>
          <cell r="Q124">
            <v>9161.40667218279</v>
          </cell>
          <cell r="R124">
            <v>10279.2735762139</v>
          </cell>
          <cell r="S124">
            <v>10292.7289656544</v>
          </cell>
          <cell r="T124">
            <v>10021.8506482562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6133.60471142001</v>
          </cell>
          <cell r="AF124">
            <v>7126.89429507732</v>
          </cell>
          <cell r="AG124">
            <v>6856.40136235825</v>
          </cell>
          <cell r="AH124">
            <v>5918.45729673349</v>
          </cell>
          <cell r="AI124">
            <v>6427.85570924149</v>
          </cell>
          <cell r="AJ124">
            <v>7125.68596908079</v>
          </cell>
          <cell r="AK124">
            <v>7808.35950793327</v>
          </cell>
          <cell r="AL124">
            <v>7872.73477515808</v>
          </cell>
          <cell r="AM124">
            <v>7763.82459719681</v>
          </cell>
          <cell r="AN124">
            <v>8190.79440055821</v>
          </cell>
          <cell r="AO124">
            <v>9025.46881467231</v>
          </cell>
          <cell r="AP124">
            <v>6931.81406252636</v>
          </cell>
          <cell r="AQ124">
            <v>8574.52608300616</v>
          </cell>
          <cell r="AR124">
            <v>9618.91136806725</v>
          </cell>
          <cell r="AS124">
            <v>9025.80724260065</v>
          </cell>
          <cell r="AT124">
            <v>10340.9209764882</v>
          </cell>
          <cell r="AU124">
            <v>9161.40667218279</v>
          </cell>
          <cell r="AV124">
            <v>10279.2735762139</v>
          </cell>
          <cell r="AW124">
            <v>10292.7289656544</v>
          </cell>
          <cell r="AX124">
            <v>10021.8506482562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3.08273162041992</v>
          </cell>
          <cell r="CN124">
            <v>3.50274357120111</v>
          </cell>
          <cell r="CO124">
            <v>3.41065599913844</v>
          </cell>
          <cell r="CP124">
            <v>2.96073717936959</v>
          </cell>
          <cell r="CQ124">
            <v>3.1312644919468</v>
          </cell>
          <cell r="CR124">
            <v>3.5831586106625</v>
          </cell>
          <cell r="CS124">
            <v>3.85541569247637</v>
          </cell>
          <cell r="CT124">
            <v>3.90726561056759</v>
          </cell>
          <cell r="CU124">
            <v>3.84778496034842</v>
          </cell>
          <cell r="CV124">
            <v>4.00807834111971</v>
          </cell>
          <cell r="CW124">
            <v>4.43542947648535</v>
          </cell>
          <cell r="CX124">
            <v>3.43188492503534</v>
          </cell>
          <cell r="CY124">
            <v>4.24428299391506</v>
          </cell>
          <cell r="CZ124">
            <v>4.76127853661502</v>
          </cell>
          <cell r="DA124">
            <v>4.40171081443927</v>
          </cell>
          <cell r="DB124">
            <v>5.04306622887226</v>
          </cell>
          <cell r="DC124">
            <v>4.46784002145428</v>
          </cell>
          <cell r="DD124">
            <v>5.0130019896108</v>
          </cell>
          <cell r="DE124">
            <v>5.01956392159326</v>
          </cell>
          <cell r="DF124">
            <v>4.88746182955418</v>
          </cell>
          <cell r="DG124">
            <v>5.05900443199291</v>
          </cell>
          <cell r="DH124">
            <v>5.05900443199291</v>
          </cell>
          <cell r="DI124">
            <v>5.05900443199291</v>
          </cell>
          <cell r="DJ124">
            <v>5.05900443199291</v>
          </cell>
          <cell r="DK124">
            <v>5.05900443199291</v>
          </cell>
          <cell r="DL124">
            <v>5.05900443199291</v>
          </cell>
          <cell r="DM124">
            <v>5.05900443199291</v>
          </cell>
          <cell r="DN124">
            <v>5.05900443199291</v>
          </cell>
          <cell r="DO124">
            <v>5.05900443199291</v>
          </cell>
          <cell r="DP124">
            <v>5.05900443199291</v>
          </cell>
          <cell r="DQ124">
            <v>5.45113832106955</v>
          </cell>
          <cell r="DR124">
            <v>5.57441257055449</v>
          </cell>
          <cell r="DS124">
            <v>5.50763878605174</v>
          </cell>
          <cell r="DT124">
            <v>5.4766602084392</v>
          </cell>
          <cell r="DU124">
            <v>5.62410605436079</v>
          </cell>
          <cell r="DV124">
            <v>5.44838491225499</v>
          </cell>
          <cell r="DW124">
            <v>5.54875724993973</v>
          </cell>
          <cell r="DX124">
            <v>5.52026366263922</v>
          </cell>
          <cell r="DY124">
            <v>5.52805121395377</v>
          </cell>
          <cell r="DZ124">
            <v>5.59882584480622</v>
          </cell>
          <cell r="EA124">
            <v>5.57495321526655</v>
          </cell>
          <cell r="EB124">
            <v>5.53377278638976</v>
          </cell>
          <cell r="EC124">
            <v>5.53494013379608</v>
          </cell>
          <cell r="ED124">
            <v>5.5348960636646</v>
          </cell>
          <cell r="EE124">
            <v>5.61786997448941</v>
          </cell>
          <cell r="EF124">
            <v>5.61786997448941</v>
          </cell>
          <cell r="EG124">
            <v>5.61786997448941</v>
          </cell>
          <cell r="EH124">
            <v>5.61786997448941</v>
          </cell>
          <cell r="EI124">
            <v>5.61786997448941</v>
          </cell>
          <cell r="EJ124">
            <v>5.61786997448941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</row>
        <row r="125">
          <cell r="A125">
            <v>34265.5735364153</v>
          </cell>
          <cell r="B125">
            <v>41265.1641274765</v>
          </cell>
          <cell r="C125">
            <v>45057.534244075</v>
          </cell>
          <cell r="D125">
            <v>6367.9446585969</v>
          </cell>
          <cell r="E125">
            <v>6826.15735942235</v>
          </cell>
          <cell r="F125">
            <v>7312.4523515612</v>
          </cell>
          <cell r="G125">
            <v>6649.74341814275</v>
          </cell>
          <cell r="H125">
            <v>8105.52929217489</v>
          </cell>
          <cell r="I125">
            <v>7799.34337898358</v>
          </cell>
          <cell r="J125">
            <v>8820.4636634424</v>
          </cell>
          <cell r="K125">
            <v>7243.31645779069</v>
          </cell>
          <cell r="L125">
            <v>7959.1665469898</v>
          </cell>
          <cell r="M125">
            <v>9482.17381432582</v>
          </cell>
          <cell r="N125">
            <v>8832.43534326749</v>
          </cell>
          <cell r="O125">
            <v>9881.40345869654</v>
          </cell>
          <cell r="P125">
            <v>9921.55307885903</v>
          </cell>
          <cell r="Q125">
            <v>11504.7376380085</v>
          </cell>
          <cell r="R125">
            <v>7995.87858910231</v>
          </cell>
          <cell r="S125">
            <v>10531.9463696846</v>
          </cell>
          <cell r="T125">
            <v>9302.64389554786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5701.12554677135</v>
          </cell>
          <cell r="AF125">
            <v>6865.72139669139</v>
          </cell>
          <cell r="AG125">
            <v>7496.69808621258</v>
          </cell>
          <cell r="AH125">
            <v>6367.9446585969</v>
          </cell>
          <cell r="AI125">
            <v>6826.15735942235</v>
          </cell>
          <cell r="AJ125">
            <v>7312.4523515612</v>
          </cell>
          <cell r="AK125">
            <v>6649.74341814275</v>
          </cell>
          <cell r="AL125">
            <v>8105.52929217489</v>
          </cell>
          <cell r="AM125">
            <v>7799.34337898358</v>
          </cell>
          <cell r="AN125">
            <v>8820.4636634424</v>
          </cell>
          <cell r="AO125">
            <v>7243.31645779069</v>
          </cell>
          <cell r="AP125">
            <v>7959.1665469898</v>
          </cell>
          <cell r="AQ125">
            <v>9482.17381432582</v>
          </cell>
          <cell r="AR125">
            <v>8832.43534326749</v>
          </cell>
          <cell r="AS125">
            <v>9881.40345869654</v>
          </cell>
          <cell r="AT125">
            <v>9921.55307885903</v>
          </cell>
          <cell r="AU125">
            <v>11504.7376380085</v>
          </cell>
          <cell r="AV125">
            <v>7995.87858910231</v>
          </cell>
          <cell r="AW125">
            <v>10531.9463696846</v>
          </cell>
          <cell r="AX125">
            <v>9302.64389554786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2.8308974764483</v>
          </cell>
          <cell r="CN125">
            <v>3.38214426060063</v>
          </cell>
          <cell r="CO125">
            <v>3.73322666865201</v>
          </cell>
          <cell r="CP125">
            <v>3.13752688835686</v>
          </cell>
          <cell r="CQ125">
            <v>3.38600326135218</v>
          </cell>
          <cell r="CR125">
            <v>3.63867066817104</v>
          </cell>
          <cell r="CS125">
            <v>3.31784715735675</v>
          </cell>
          <cell r="CT125">
            <v>3.9900490254325</v>
          </cell>
          <cell r="CU125">
            <v>3.92063955749786</v>
          </cell>
          <cell r="CV125">
            <v>4.28071960227354</v>
          </cell>
          <cell r="CW125">
            <v>3.58973190435985</v>
          </cell>
          <cell r="CX125">
            <v>3.91186564145185</v>
          </cell>
          <cell r="CY125">
            <v>4.61687877824145</v>
          </cell>
          <cell r="CZ125">
            <v>4.32744490040839</v>
          </cell>
          <cell r="DA125">
            <v>4.83358736479017</v>
          </cell>
          <cell r="DB125">
            <v>4.85322695318768</v>
          </cell>
          <cell r="DC125">
            <v>5.62765751998139</v>
          </cell>
          <cell r="DD125">
            <v>3.91126401024206</v>
          </cell>
          <cell r="DE125">
            <v>5.15180693835067</v>
          </cell>
          <cell r="DF125">
            <v>4.55048133401426</v>
          </cell>
          <cell r="DG125">
            <v>5.54524974616592</v>
          </cell>
          <cell r="DH125">
            <v>5.54524974616592</v>
          </cell>
          <cell r="DI125">
            <v>5.54524974616592</v>
          </cell>
          <cell r="DJ125">
            <v>5.54524974616592</v>
          </cell>
          <cell r="DK125">
            <v>5.54524974616592</v>
          </cell>
          <cell r="DL125">
            <v>5.54524974616592</v>
          </cell>
          <cell r="DM125">
            <v>5.54524974616592</v>
          </cell>
          <cell r="DN125">
            <v>5.54524974616592</v>
          </cell>
          <cell r="DO125">
            <v>5.54524974616592</v>
          </cell>
          <cell r="DP125">
            <v>5.54524974616592</v>
          </cell>
          <cell r="DQ125">
            <v>5.51751597360759</v>
          </cell>
          <cell r="DR125">
            <v>5.56161835747161</v>
          </cell>
          <cell r="DS125">
            <v>5.50164795478437</v>
          </cell>
          <cell r="DT125">
            <v>5.56056548453041</v>
          </cell>
          <cell r="DU125">
            <v>5.5232672685762</v>
          </cell>
          <cell r="DV125">
            <v>5.50588878705655</v>
          </cell>
          <cell r="DW125">
            <v>5.49105316012011</v>
          </cell>
          <cell r="DX125">
            <v>5.56557812349068</v>
          </cell>
          <cell r="DY125">
            <v>5.45014754318472</v>
          </cell>
          <cell r="DZ125">
            <v>5.64523167077102</v>
          </cell>
          <cell r="EA125">
            <v>5.52818515499222</v>
          </cell>
          <cell r="EB125">
            <v>5.57430590511909</v>
          </cell>
          <cell r="EC125">
            <v>5.62686603725566</v>
          </cell>
          <cell r="ED125">
            <v>5.59185698539332</v>
          </cell>
          <cell r="EE125">
            <v>5.60087905728367</v>
          </cell>
          <cell r="EF125">
            <v>5.60087905728367</v>
          </cell>
          <cell r="EG125">
            <v>5.60087905728367</v>
          </cell>
          <cell r="EH125">
            <v>5.60087905728367</v>
          </cell>
          <cell r="EI125">
            <v>5.60087905728367</v>
          </cell>
          <cell r="EJ125">
            <v>5.60087905728367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</row>
        <row r="126">
          <cell r="A126">
            <v>38022.089846434</v>
          </cell>
          <cell r="B126">
            <v>36361.0853390034</v>
          </cell>
          <cell r="C126">
            <v>36221.7740878692</v>
          </cell>
          <cell r="D126">
            <v>7262.36165413094</v>
          </cell>
          <cell r="E126">
            <v>8298.34329791236</v>
          </cell>
          <cell r="F126">
            <v>7174.11191592536</v>
          </cell>
          <cell r="G126">
            <v>6244.16406652834</v>
          </cell>
          <cell r="H126">
            <v>6842.78760897086</v>
          </cell>
          <cell r="I126">
            <v>8252.78098228687</v>
          </cell>
          <cell r="J126">
            <v>8733.08485271577</v>
          </cell>
          <cell r="K126">
            <v>7988.11640020037</v>
          </cell>
          <cell r="L126">
            <v>8746.645953815</v>
          </cell>
          <cell r="M126">
            <v>8133.9849246508</v>
          </cell>
          <cell r="N126">
            <v>9324.1701139561</v>
          </cell>
          <cell r="O126">
            <v>8922.55026131672</v>
          </cell>
          <cell r="P126">
            <v>9922.31714481756</v>
          </cell>
          <cell r="Q126">
            <v>9144.90872724469</v>
          </cell>
          <cell r="R126">
            <v>9822.50633977422</v>
          </cell>
          <cell r="S126">
            <v>9772.58137031024</v>
          </cell>
          <cell r="T126">
            <v>11738.8861010695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6326.13685963178</v>
          </cell>
          <cell r="AF126">
            <v>6049.77798822544</v>
          </cell>
          <cell r="AG126">
            <v>6026.59930329989</v>
          </cell>
          <cell r="AH126">
            <v>7262.36165413094</v>
          </cell>
          <cell r="AI126">
            <v>8298.34329791236</v>
          </cell>
          <cell r="AJ126">
            <v>7174.11191592536</v>
          </cell>
          <cell r="AK126">
            <v>6244.16406652834</v>
          </cell>
          <cell r="AL126">
            <v>6842.78760897086</v>
          </cell>
          <cell r="AM126">
            <v>8252.78098228687</v>
          </cell>
          <cell r="AN126">
            <v>8733.08485271577</v>
          </cell>
          <cell r="AO126">
            <v>7988.11640020037</v>
          </cell>
          <cell r="AP126">
            <v>8746.645953815</v>
          </cell>
          <cell r="AQ126">
            <v>8133.9849246508</v>
          </cell>
          <cell r="AR126">
            <v>9324.1701139561</v>
          </cell>
          <cell r="AS126">
            <v>8922.55026131672</v>
          </cell>
          <cell r="AT126">
            <v>9922.31714481756</v>
          </cell>
          <cell r="AU126">
            <v>9144.90872724469</v>
          </cell>
          <cell r="AV126">
            <v>9822.50633977422</v>
          </cell>
          <cell r="AW126">
            <v>9772.58137031024</v>
          </cell>
          <cell r="AX126">
            <v>11738.8861010695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3.13423648014935</v>
          </cell>
          <cell r="CN126">
            <v>3.01574312291045</v>
          </cell>
          <cell r="CO126">
            <v>2.9250930139368</v>
          </cell>
          <cell r="CP126">
            <v>3.54195501982073</v>
          </cell>
          <cell r="CQ126">
            <v>4.07915178734519</v>
          </cell>
          <cell r="CR126">
            <v>3.58257115260614</v>
          </cell>
          <cell r="CS126">
            <v>3.07773402342499</v>
          </cell>
          <cell r="CT126">
            <v>3.367084700767</v>
          </cell>
          <cell r="CU126">
            <v>4.07410254901532</v>
          </cell>
          <cell r="CV126">
            <v>4.24628412588755</v>
          </cell>
          <cell r="CW126">
            <v>3.9600955910293</v>
          </cell>
          <cell r="CX126">
            <v>4.41107600221093</v>
          </cell>
          <cell r="CY126">
            <v>4.00720501547549</v>
          </cell>
          <cell r="CZ126">
            <v>4.5811252781078</v>
          </cell>
          <cell r="DA126">
            <v>4.44297011279993</v>
          </cell>
          <cell r="DB126">
            <v>4.94080248729707</v>
          </cell>
          <cell r="DC126">
            <v>4.55369316725322</v>
          </cell>
          <cell r="DD126">
            <v>4.89110185118357</v>
          </cell>
          <cell r="DE126">
            <v>4.86624178979814</v>
          </cell>
          <cell r="DF126">
            <v>5.84536019155105</v>
          </cell>
          <cell r="DG126">
            <v>5.30108992302685</v>
          </cell>
          <cell r="DH126">
            <v>5.30108992302685</v>
          </cell>
          <cell r="DI126">
            <v>5.30108992302685</v>
          </cell>
          <cell r="DJ126">
            <v>5.30108992302685</v>
          </cell>
          <cell r="DK126">
            <v>5.30108992302685</v>
          </cell>
          <cell r="DL126">
            <v>5.30108992302685</v>
          </cell>
          <cell r="DM126">
            <v>5.30108992302685</v>
          </cell>
          <cell r="DN126">
            <v>5.30108992302685</v>
          </cell>
          <cell r="DO126">
            <v>5.30108992302685</v>
          </cell>
          <cell r="DP126">
            <v>5.30108992302685</v>
          </cell>
          <cell r="DQ126">
            <v>5.52985772355775</v>
          </cell>
          <cell r="DR126">
            <v>5.49606963815945</v>
          </cell>
          <cell r="DS126">
            <v>5.64468578922997</v>
          </cell>
          <cell r="DT126">
            <v>5.61748557868513</v>
          </cell>
          <cell r="DU126">
            <v>5.57350848970607</v>
          </cell>
          <cell r="DV126">
            <v>5.48631145126691</v>
          </cell>
          <cell r="DW126">
            <v>5.55840715350995</v>
          </cell>
          <cell r="DX126">
            <v>5.56783240646677</v>
          </cell>
          <cell r="DY126">
            <v>5.54977656638644</v>
          </cell>
          <cell r="DZ126">
            <v>5.63463469733155</v>
          </cell>
          <cell r="EA126">
            <v>5.52644498306656</v>
          </cell>
          <cell r="EB126">
            <v>5.43255513169234</v>
          </cell>
          <cell r="EC126">
            <v>5.56120540837326</v>
          </cell>
          <cell r="ED126">
            <v>5.57628748272011</v>
          </cell>
          <cell r="EE126">
            <v>5.50202737382007</v>
          </cell>
          <cell r="EF126">
            <v>5.50202737382007</v>
          </cell>
          <cell r="EG126">
            <v>5.50202737382007</v>
          </cell>
          <cell r="EH126">
            <v>5.50202737382007</v>
          </cell>
          <cell r="EI126">
            <v>5.50202737382007</v>
          </cell>
          <cell r="EJ126">
            <v>5.50202737382007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</row>
        <row r="127">
          <cell r="A127">
            <v>37224.150006953</v>
          </cell>
          <cell r="B127">
            <v>32186.5501162748</v>
          </cell>
          <cell r="C127">
            <v>43041.8987341738</v>
          </cell>
          <cell r="D127">
            <v>6778.73572063778</v>
          </cell>
          <cell r="E127">
            <v>7866.85606108541</v>
          </cell>
          <cell r="F127">
            <v>6880.28476304635</v>
          </cell>
          <cell r="G127">
            <v>7322.9440594924</v>
          </cell>
          <cell r="H127">
            <v>7750.25130134131</v>
          </cell>
          <cell r="I127">
            <v>7772.93583066693</v>
          </cell>
          <cell r="J127">
            <v>7858.75171442675</v>
          </cell>
          <cell r="K127">
            <v>8969.16126657062</v>
          </cell>
          <cell r="L127">
            <v>7773.97857320384</v>
          </cell>
          <cell r="M127">
            <v>7869.72964015546</v>
          </cell>
          <cell r="N127">
            <v>7867.06237867417</v>
          </cell>
          <cell r="O127">
            <v>9239.29663628612</v>
          </cell>
          <cell r="P127">
            <v>10051.7041238649</v>
          </cell>
          <cell r="Q127">
            <v>9294.26794963883</v>
          </cell>
          <cell r="R127">
            <v>9583.05245522029</v>
          </cell>
          <cell r="S127">
            <v>9992.13404852448</v>
          </cell>
          <cell r="T127">
            <v>10304.5316706646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6193.37517686535</v>
          </cell>
          <cell r="AF127">
            <v>5355.21645173454</v>
          </cell>
          <cell r="AG127">
            <v>7161.33550760974</v>
          </cell>
          <cell r="AH127">
            <v>6778.73572063778</v>
          </cell>
          <cell r="AI127">
            <v>7866.85606108541</v>
          </cell>
          <cell r="AJ127">
            <v>6880.28476304635</v>
          </cell>
          <cell r="AK127">
            <v>7322.9440594924</v>
          </cell>
          <cell r="AL127">
            <v>7750.25130134131</v>
          </cell>
          <cell r="AM127">
            <v>7772.93583066693</v>
          </cell>
          <cell r="AN127">
            <v>7858.75171442675</v>
          </cell>
          <cell r="AO127">
            <v>8969.16126657062</v>
          </cell>
          <cell r="AP127">
            <v>7773.97857320384</v>
          </cell>
          <cell r="AQ127">
            <v>7869.72964015546</v>
          </cell>
          <cell r="AR127">
            <v>7867.06237867417</v>
          </cell>
          <cell r="AS127">
            <v>9239.29663628612</v>
          </cell>
          <cell r="AT127">
            <v>10051.7041238649</v>
          </cell>
          <cell r="AU127">
            <v>9294.26794963883</v>
          </cell>
          <cell r="AV127">
            <v>9583.05245522029</v>
          </cell>
          <cell r="AW127">
            <v>9992.13404852448</v>
          </cell>
          <cell r="AX127">
            <v>10304.5316706646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3.03469949232891</v>
          </cell>
          <cell r="CN127">
            <v>2.64368315782837</v>
          </cell>
          <cell r="CO127">
            <v>3.54214024979808</v>
          </cell>
          <cell r="CP127">
            <v>3.37347161238437</v>
          </cell>
          <cell r="CQ127">
            <v>3.87114566627406</v>
          </cell>
          <cell r="CR127">
            <v>3.43154346953945</v>
          </cell>
          <cell r="CS127">
            <v>3.62643235263092</v>
          </cell>
          <cell r="CT127">
            <v>3.83049087367636</v>
          </cell>
          <cell r="CU127">
            <v>3.85106001528516</v>
          </cell>
          <cell r="CV127">
            <v>3.88989127488094</v>
          </cell>
          <cell r="CW127">
            <v>4.42184399148007</v>
          </cell>
          <cell r="CX127">
            <v>3.80039168710748</v>
          </cell>
          <cell r="CY127">
            <v>3.89398170393243</v>
          </cell>
          <cell r="CZ127">
            <v>3.93469943031233</v>
          </cell>
          <cell r="DA127">
            <v>4.55347015560666</v>
          </cell>
          <cell r="DB127">
            <v>4.95385488125267</v>
          </cell>
          <cell r="DC127">
            <v>4.58056207013433</v>
          </cell>
          <cell r="DD127">
            <v>4.72288585075659</v>
          </cell>
          <cell r="DE127">
            <v>4.92449652521021</v>
          </cell>
          <cell r="DF127">
            <v>5.07845773081875</v>
          </cell>
          <cell r="DG127">
            <v>4.78930998813884</v>
          </cell>
          <cell r="DH127">
            <v>4.78930998813884</v>
          </cell>
          <cell r="DI127">
            <v>4.78930998813884</v>
          </cell>
          <cell r="DJ127">
            <v>4.78930998813884</v>
          </cell>
          <cell r="DK127">
            <v>4.78930998813884</v>
          </cell>
          <cell r="DL127">
            <v>4.78930998813884</v>
          </cell>
          <cell r="DM127">
            <v>4.78930998813884</v>
          </cell>
          <cell r="DN127">
            <v>4.78930998813884</v>
          </cell>
          <cell r="DO127">
            <v>4.78930998813884</v>
          </cell>
          <cell r="DP127">
            <v>4.78930998813884</v>
          </cell>
          <cell r="DQ127">
            <v>5.59137773357331</v>
          </cell>
          <cell r="DR127">
            <v>5.54976713140433</v>
          </cell>
          <cell r="DS127">
            <v>5.53905150487505</v>
          </cell>
          <cell r="DT127">
            <v>5.50527196330911</v>
          </cell>
          <cell r="DU127">
            <v>5.56761025350105</v>
          </cell>
          <cell r="DV127">
            <v>5.49318270584308</v>
          </cell>
          <cell r="DW127">
            <v>5.53239616407299</v>
          </cell>
          <cell r="DX127">
            <v>5.54330134424131</v>
          </cell>
          <cell r="DY127">
            <v>5.52983192161186</v>
          </cell>
          <cell r="DZ127">
            <v>5.53507157228369</v>
          </cell>
          <cell r="EA127">
            <v>5.5571939248182</v>
          </cell>
          <cell r="EB127">
            <v>5.60430955200982</v>
          </cell>
          <cell r="EC127">
            <v>5.53698110649564</v>
          </cell>
          <cell r="ED127">
            <v>5.47782516549188</v>
          </cell>
          <cell r="EE127">
            <v>5.55908803708951</v>
          </cell>
          <cell r="EF127">
            <v>5.55908803708951</v>
          </cell>
          <cell r="EG127">
            <v>5.55908803708951</v>
          </cell>
          <cell r="EH127">
            <v>5.55908803708951</v>
          </cell>
          <cell r="EI127">
            <v>5.55908803708951</v>
          </cell>
          <cell r="EJ127">
            <v>5.55908803708951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</row>
        <row r="128">
          <cell r="A128">
            <v>42140.0801338494</v>
          </cell>
          <cell r="B128">
            <v>45155.9357114942</v>
          </cell>
          <cell r="C128">
            <v>41488.5228647558</v>
          </cell>
          <cell r="D128">
            <v>6735.94874294701</v>
          </cell>
          <cell r="E128">
            <v>5488.17630248999</v>
          </cell>
          <cell r="F128">
            <v>5471.2664828311</v>
          </cell>
          <cell r="G128">
            <v>7299.46106842663</v>
          </cell>
          <cell r="H128">
            <v>7058.87606725484</v>
          </cell>
          <cell r="I128">
            <v>6830.08856118016</v>
          </cell>
          <cell r="J128">
            <v>7193.3491451207</v>
          </cell>
          <cell r="K128">
            <v>7684.66233439783</v>
          </cell>
          <cell r="L128">
            <v>8597.65471266503</v>
          </cell>
          <cell r="M128">
            <v>8258.63712258719</v>
          </cell>
          <cell r="N128">
            <v>9372.22772432922</v>
          </cell>
          <cell r="O128">
            <v>8809.39555396302</v>
          </cell>
          <cell r="P128">
            <v>9385.89427866308</v>
          </cell>
          <cell r="Q128">
            <v>9146.4561062128</v>
          </cell>
          <cell r="R128">
            <v>8953.28685002409</v>
          </cell>
          <cell r="S128">
            <v>9025.40126928983</v>
          </cell>
          <cell r="T128">
            <v>8197.78371272749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7011.29041773553</v>
          </cell>
          <cell r="AF128">
            <v>7513.0701781359</v>
          </cell>
          <cell r="AG128">
            <v>6902.88395000002</v>
          </cell>
          <cell r="AH128">
            <v>6735.94874294701</v>
          </cell>
          <cell r="AI128">
            <v>5488.17630248999</v>
          </cell>
          <cell r="AJ128">
            <v>5471.2664828311</v>
          </cell>
          <cell r="AK128">
            <v>7299.46106842663</v>
          </cell>
          <cell r="AL128">
            <v>7058.87606725484</v>
          </cell>
          <cell r="AM128">
            <v>6830.08856118016</v>
          </cell>
          <cell r="AN128">
            <v>7193.3491451207</v>
          </cell>
          <cell r="AO128">
            <v>7684.66233439783</v>
          </cell>
          <cell r="AP128">
            <v>8597.65471266503</v>
          </cell>
          <cell r="AQ128">
            <v>8258.63712258719</v>
          </cell>
          <cell r="AR128">
            <v>9372.22772432922</v>
          </cell>
          <cell r="AS128">
            <v>8809.39555396302</v>
          </cell>
          <cell r="AT128">
            <v>9385.89427866308</v>
          </cell>
          <cell r="AU128">
            <v>9146.4561062128</v>
          </cell>
          <cell r="AV128">
            <v>8953.28685002409</v>
          </cell>
          <cell r="AW128">
            <v>9025.40126928983</v>
          </cell>
          <cell r="AX128">
            <v>8197.78371272749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3.46535578747851</v>
          </cell>
          <cell r="CN128">
            <v>3.64830858140345</v>
          </cell>
          <cell r="CO128">
            <v>3.41625647088261</v>
          </cell>
          <cell r="CP128">
            <v>3.28549138256412</v>
          </cell>
          <cell r="CQ128">
            <v>2.72292745807804</v>
          </cell>
          <cell r="CR128">
            <v>2.70383756693236</v>
          </cell>
          <cell r="CS128">
            <v>3.55482453414627</v>
          </cell>
          <cell r="CT128">
            <v>3.44471341519208</v>
          </cell>
          <cell r="CU128">
            <v>3.33328424891784</v>
          </cell>
          <cell r="CV128">
            <v>3.55761183347756</v>
          </cell>
          <cell r="CW128">
            <v>3.8145942023979</v>
          </cell>
          <cell r="CX128">
            <v>4.30523108975458</v>
          </cell>
          <cell r="CY128">
            <v>4.03394903694767</v>
          </cell>
          <cell r="CZ128">
            <v>4.59331214148922</v>
          </cell>
          <cell r="DA128">
            <v>4.31532337337547</v>
          </cell>
          <cell r="DB128">
            <v>4.59772395423032</v>
          </cell>
          <cell r="DC128">
            <v>4.4804340521339</v>
          </cell>
          <cell r="DD128">
            <v>4.38580919380594</v>
          </cell>
          <cell r="DE128">
            <v>4.42113477739548</v>
          </cell>
          <cell r="DF128">
            <v>4.01572246911938</v>
          </cell>
          <cell r="DG128">
            <v>4.72897793554214</v>
          </cell>
          <cell r="DH128">
            <v>4.72897793554214</v>
          </cell>
          <cell r="DI128">
            <v>4.72897793554214</v>
          </cell>
          <cell r="DJ128">
            <v>4.72897793554214</v>
          </cell>
          <cell r="DK128">
            <v>4.72897793554214</v>
          </cell>
          <cell r="DL128">
            <v>4.72897793554214</v>
          </cell>
          <cell r="DM128">
            <v>4.72897793554214</v>
          </cell>
          <cell r="DN128">
            <v>4.72897793554214</v>
          </cell>
          <cell r="DO128">
            <v>4.72897793554214</v>
          </cell>
          <cell r="DP128">
            <v>4.72897793554214</v>
          </cell>
          <cell r="DQ128">
            <v>5.54315805393479</v>
          </cell>
          <cell r="DR128">
            <v>5.64199914931067</v>
          </cell>
          <cell r="DS128">
            <v>5.53588730328312</v>
          </cell>
          <cell r="DT128">
            <v>5.61701491235174</v>
          </cell>
          <cell r="DU128">
            <v>5.52203453465845</v>
          </cell>
          <cell r="DV128">
            <v>5.54388746171807</v>
          </cell>
          <cell r="DW128">
            <v>5.62574137852469</v>
          </cell>
          <cell r="DX128">
            <v>5.61422218763918</v>
          </cell>
          <cell r="DY128">
            <v>5.61385408597202</v>
          </cell>
          <cell r="DZ128">
            <v>5.53961668656209</v>
          </cell>
          <cell r="EA128">
            <v>5.51929465946192</v>
          </cell>
          <cell r="EB128">
            <v>5.47130174891631</v>
          </cell>
          <cell r="EC128">
            <v>5.60899576775562</v>
          </cell>
          <cell r="ED128">
            <v>5.59015704574216</v>
          </cell>
          <cell r="EE128">
            <v>5.59293665771134</v>
          </cell>
          <cell r="EF128">
            <v>5.59293665771134</v>
          </cell>
          <cell r="EG128">
            <v>5.59293665771134</v>
          </cell>
          <cell r="EH128">
            <v>5.59293665771134</v>
          </cell>
          <cell r="EI128">
            <v>5.59293665771134</v>
          </cell>
          <cell r="EJ128">
            <v>5.59293665771134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</row>
        <row r="129">
          <cell r="A129">
            <v>31659.7024689978</v>
          </cell>
          <cell r="B129">
            <v>34526.711142384</v>
          </cell>
          <cell r="C129">
            <v>40323.4735834043</v>
          </cell>
          <cell r="D129">
            <v>7957.72086921256</v>
          </cell>
          <cell r="E129">
            <v>8136.8062144841</v>
          </cell>
          <cell r="F129">
            <v>6918.95246388377</v>
          </cell>
          <cell r="G129">
            <v>7709.64182604392</v>
          </cell>
          <cell r="H129">
            <v>8603.03378693946</v>
          </cell>
          <cell r="I129">
            <v>7242.12552166431</v>
          </cell>
          <cell r="J129">
            <v>7401.57148984128</v>
          </cell>
          <cell r="K129">
            <v>8158.03910656901</v>
          </cell>
          <cell r="L129">
            <v>8156.24236284494</v>
          </cell>
          <cell r="M129">
            <v>7451.89732812571</v>
          </cell>
          <cell r="N129">
            <v>8507.31777294907</v>
          </cell>
          <cell r="O129">
            <v>8920.77746995528</v>
          </cell>
          <cell r="P129">
            <v>11043.4300711061</v>
          </cell>
          <cell r="Q129">
            <v>9661.39678395276</v>
          </cell>
          <cell r="R129">
            <v>10927.918791229</v>
          </cell>
          <cell r="S129">
            <v>10115.9737038552</v>
          </cell>
          <cell r="T129">
            <v>10950.0444327818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5267.55924156248</v>
          </cell>
          <cell r="AF129">
            <v>5744.57376966564</v>
          </cell>
          <cell r="AG129">
            <v>6709.04239021694</v>
          </cell>
          <cell r="AH129">
            <v>7957.72086921256</v>
          </cell>
          <cell r="AI129">
            <v>8136.8062144841</v>
          </cell>
          <cell r="AJ129">
            <v>6918.95246388377</v>
          </cell>
          <cell r="AK129">
            <v>7709.64182604392</v>
          </cell>
          <cell r="AL129">
            <v>8603.03378693946</v>
          </cell>
          <cell r="AM129">
            <v>7242.12552166431</v>
          </cell>
          <cell r="AN129">
            <v>7401.57148984128</v>
          </cell>
          <cell r="AO129">
            <v>8158.03910656901</v>
          </cell>
          <cell r="AP129">
            <v>8156.24236284494</v>
          </cell>
          <cell r="AQ129">
            <v>7451.89732812571</v>
          </cell>
          <cell r="AR129">
            <v>8507.31777294907</v>
          </cell>
          <cell r="AS129">
            <v>8920.77746995528</v>
          </cell>
          <cell r="AT129">
            <v>11043.4300711061</v>
          </cell>
          <cell r="AU129">
            <v>9661.39678395276</v>
          </cell>
          <cell r="AV129">
            <v>10927.918791229</v>
          </cell>
          <cell r="AW129">
            <v>10115.9737038552</v>
          </cell>
          <cell r="AX129">
            <v>10950.0444327818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2.59851997463343</v>
          </cell>
          <cell r="CN129">
            <v>2.84993493153596</v>
          </cell>
          <cell r="CO129">
            <v>3.297269861928</v>
          </cell>
          <cell r="CP129">
            <v>3.95408358822055</v>
          </cell>
          <cell r="CQ129">
            <v>3.98604063477275</v>
          </cell>
          <cell r="CR129">
            <v>3.35597374930461</v>
          </cell>
          <cell r="CS129">
            <v>3.75160313635385</v>
          </cell>
          <cell r="CT129">
            <v>4.32221987507758</v>
          </cell>
          <cell r="CU129">
            <v>3.58099505673285</v>
          </cell>
          <cell r="CV129">
            <v>3.64874433347774</v>
          </cell>
          <cell r="CW129">
            <v>4.03818651898112</v>
          </cell>
          <cell r="CX129">
            <v>4.05713123334434</v>
          </cell>
          <cell r="CY129">
            <v>3.66778331231915</v>
          </cell>
          <cell r="CZ129">
            <v>4.20386129931491</v>
          </cell>
          <cell r="DA129">
            <v>4.37934949791076</v>
          </cell>
          <cell r="DB129">
            <v>5.42139293351899</v>
          </cell>
          <cell r="DC129">
            <v>4.74293112875197</v>
          </cell>
          <cell r="DD129">
            <v>5.36468663552687</v>
          </cell>
          <cell r="DE129">
            <v>4.96609006446596</v>
          </cell>
          <cell r="DF129">
            <v>5.3755484597963</v>
          </cell>
          <cell r="DG129">
            <v>5.28255631417637</v>
          </cell>
          <cell r="DH129">
            <v>5.28255631417637</v>
          </cell>
          <cell r="DI129">
            <v>5.28255631417637</v>
          </cell>
          <cell r="DJ129">
            <v>5.28255631417637</v>
          </cell>
          <cell r="DK129">
            <v>5.28255631417637</v>
          </cell>
          <cell r="DL129">
            <v>5.28255631417637</v>
          </cell>
          <cell r="DM129">
            <v>5.28255631417637</v>
          </cell>
          <cell r="DN129">
            <v>5.28255631417637</v>
          </cell>
          <cell r="DO129">
            <v>5.28255631417637</v>
          </cell>
          <cell r="DP129">
            <v>5.28255631417637</v>
          </cell>
          <cell r="DQ129">
            <v>5.55380343266423</v>
          </cell>
          <cell r="DR129">
            <v>5.52242723119799</v>
          </cell>
          <cell r="DS129">
            <v>5.57459317104274</v>
          </cell>
          <cell r="DT129">
            <v>5.51378707549162</v>
          </cell>
          <cell r="DU129">
            <v>5.59267248086667</v>
          </cell>
          <cell r="DV129">
            <v>5.64844529894033</v>
          </cell>
          <cell r="DW129">
            <v>5.63020810171612</v>
          </cell>
          <cell r="DX129">
            <v>5.45320605195564</v>
          </cell>
          <cell r="DY129">
            <v>5.54076156795485</v>
          </cell>
          <cell r="DZ129">
            <v>5.55760453488167</v>
          </cell>
          <cell r="EA129">
            <v>5.53485877082051</v>
          </cell>
          <cell r="EB129">
            <v>5.50780051273481</v>
          </cell>
          <cell r="EC129">
            <v>5.56634766148409</v>
          </cell>
          <cell r="ED129">
            <v>5.54435987925821</v>
          </cell>
          <cell r="EE129">
            <v>5.58084853257666</v>
          </cell>
          <cell r="EF129">
            <v>5.58084853257666</v>
          </cell>
          <cell r="EG129">
            <v>5.58084853257666</v>
          </cell>
          <cell r="EH129">
            <v>5.58084853257666</v>
          </cell>
          <cell r="EI129">
            <v>5.58084853257666</v>
          </cell>
          <cell r="EJ129">
            <v>5.58084853257666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</row>
        <row r="130">
          <cell r="A130">
            <v>39405.6230177327</v>
          </cell>
          <cell r="B130">
            <v>38014.4512170792</v>
          </cell>
          <cell r="C130">
            <v>37144.1673525207</v>
          </cell>
          <cell r="D130">
            <v>7158.19189706567</v>
          </cell>
          <cell r="E130">
            <v>6575.67594469477</v>
          </cell>
          <cell r="F130">
            <v>7585.57055165288</v>
          </cell>
          <cell r="G130">
            <v>9669.96086226444</v>
          </cell>
          <cell r="H130">
            <v>7779.20705034394</v>
          </cell>
          <cell r="I130">
            <v>8122.7163910087</v>
          </cell>
          <cell r="J130">
            <v>8094.20019310545</v>
          </cell>
          <cell r="K130">
            <v>8272.07448845729</v>
          </cell>
          <cell r="L130">
            <v>8869.57931601309</v>
          </cell>
          <cell r="M130">
            <v>9198.95249806556</v>
          </cell>
          <cell r="N130">
            <v>7878.12281969866</v>
          </cell>
          <cell r="O130">
            <v>9131.17305905933</v>
          </cell>
          <cell r="P130">
            <v>10480.5400783293</v>
          </cell>
          <cell r="Q130">
            <v>10135.0505381056</v>
          </cell>
          <cell r="R130">
            <v>9411.64701297238</v>
          </cell>
          <cell r="S130">
            <v>9510.39655678436</v>
          </cell>
          <cell r="T130">
            <v>8764.64569659275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6556.32989286131</v>
          </cell>
          <cell r="AF130">
            <v>6324.86594015015</v>
          </cell>
          <cell r="AG130">
            <v>6180.06761748661</v>
          </cell>
          <cell r="AH130">
            <v>7158.19189706567</v>
          </cell>
          <cell r="AI130">
            <v>6575.67594469477</v>
          </cell>
          <cell r="AJ130">
            <v>7585.57055165288</v>
          </cell>
          <cell r="AK130">
            <v>9669.96086226444</v>
          </cell>
          <cell r="AL130">
            <v>7779.20705034394</v>
          </cell>
          <cell r="AM130">
            <v>8122.7163910087</v>
          </cell>
          <cell r="AN130">
            <v>8094.20019310545</v>
          </cell>
          <cell r="AO130">
            <v>8272.07448845729</v>
          </cell>
          <cell r="AP130">
            <v>8869.57931601309</v>
          </cell>
          <cell r="AQ130">
            <v>9198.95249806556</v>
          </cell>
          <cell r="AR130">
            <v>7878.12281969866</v>
          </cell>
          <cell r="AS130">
            <v>9131.17305905933</v>
          </cell>
          <cell r="AT130">
            <v>10480.5400783293</v>
          </cell>
          <cell r="AU130">
            <v>10135.0505381056</v>
          </cell>
          <cell r="AV130">
            <v>9411.64701297238</v>
          </cell>
          <cell r="AW130">
            <v>9510.39655678436</v>
          </cell>
          <cell r="AX130">
            <v>8764.64569659275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3.25647708932618</v>
          </cell>
          <cell r="CN130">
            <v>3.07924749627001</v>
          </cell>
          <cell r="CO130">
            <v>3.06193479940708</v>
          </cell>
          <cell r="CP130">
            <v>3.61453234658685</v>
          </cell>
          <cell r="CQ130">
            <v>3.33123672470661</v>
          </cell>
          <cell r="CR130">
            <v>3.79388972878119</v>
          </cell>
          <cell r="CS130">
            <v>4.83872124881192</v>
          </cell>
          <cell r="CT130">
            <v>3.82153753890955</v>
          </cell>
          <cell r="CU130">
            <v>4.04931596245183</v>
          </cell>
          <cell r="CV130">
            <v>4.03790856273344</v>
          </cell>
          <cell r="CW130">
            <v>4.134181489985</v>
          </cell>
          <cell r="CX130">
            <v>4.43896508642616</v>
          </cell>
          <cell r="CY130">
            <v>4.52329035541413</v>
          </cell>
          <cell r="CZ130">
            <v>3.91308510527379</v>
          </cell>
          <cell r="DA130">
            <v>4.52575014375019</v>
          </cell>
          <cell r="DB130">
            <v>5.19454679692215</v>
          </cell>
          <cell r="DC130">
            <v>5.02330928710622</v>
          </cell>
          <cell r="DD130">
            <v>4.66476350260672</v>
          </cell>
          <cell r="DE130">
            <v>4.71370746185618</v>
          </cell>
          <cell r="DF130">
            <v>4.34408550409846</v>
          </cell>
          <cell r="DG130">
            <v>4.90417432060481</v>
          </cell>
          <cell r="DH130">
            <v>4.90417432060481</v>
          </cell>
          <cell r="DI130">
            <v>4.90417432060481</v>
          </cell>
          <cell r="DJ130">
            <v>4.90417432060481</v>
          </cell>
          <cell r="DK130">
            <v>4.90417432060481</v>
          </cell>
          <cell r="DL130">
            <v>4.90417432060481</v>
          </cell>
          <cell r="DM130">
            <v>4.90417432060481</v>
          </cell>
          <cell r="DN130">
            <v>4.90417432060481</v>
          </cell>
          <cell r="DO130">
            <v>4.90417432060481</v>
          </cell>
          <cell r="DP130">
            <v>4.90417432060481</v>
          </cell>
          <cell r="DQ130">
            <v>5.51594473382018</v>
          </cell>
          <cell r="DR130">
            <v>5.62747874505646</v>
          </cell>
          <cell r="DS130">
            <v>5.5297363307611</v>
          </cell>
          <cell r="DT130">
            <v>5.42573223006673</v>
          </cell>
          <cell r="DU130">
            <v>5.40806673983729</v>
          </cell>
          <cell r="DV130">
            <v>5.47785691169735</v>
          </cell>
          <cell r="DW130">
            <v>5.47521588782651</v>
          </cell>
          <cell r="DX130">
            <v>5.57704740862524</v>
          </cell>
          <cell r="DY130">
            <v>5.49574735979315</v>
          </cell>
          <cell r="DZ130">
            <v>5.49192498925807</v>
          </cell>
          <cell r="EA130">
            <v>5.48191167501878</v>
          </cell>
          <cell r="EB130">
            <v>5.47429791201843</v>
          </cell>
          <cell r="EC130">
            <v>5.5717426040482</v>
          </cell>
          <cell r="ED130">
            <v>5.5158264018003</v>
          </cell>
          <cell r="EE130">
            <v>5.52768307926157</v>
          </cell>
          <cell r="EF130">
            <v>5.52768307926157</v>
          </cell>
          <cell r="EG130">
            <v>5.52768307926157</v>
          </cell>
          <cell r="EH130">
            <v>5.52768307926157</v>
          </cell>
          <cell r="EI130">
            <v>5.52768307926157</v>
          </cell>
          <cell r="EJ130">
            <v>5.52768307926157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</row>
        <row r="131">
          <cell r="A131">
            <v>28406.3871108369</v>
          </cell>
          <cell r="B131">
            <v>39274.3963727774</v>
          </cell>
          <cell r="C131">
            <v>34447.64302216</v>
          </cell>
          <cell r="D131">
            <v>6840.51985871754</v>
          </cell>
          <cell r="E131">
            <v>6966.64373461096</v>
          </cell>
          <cell r="F131">
            <v>6975.45615688675</v>
          </cell>
          <cell r="G131">
            <v>7254.42405113327</v>
          </cell>
          <cell r="H131">
            <v>7241.72544065666</v>
          </cell>
          <cell r="I131">
            <v>6266.63388604041</v>
          </cell>
          <cell r="J131">
            <v>6509.28128013062</v>
          </cell>
          <cell r="K131">
            <v>7000.10875564408</v>
          </cell>
          <cell r="L131">
            <v>8326.76753854907</v>
          </cell>
          <cell r="M131">
            <v>8637.4188563469</v>
          </cell>
          <cell r="N131">
            <v>8491.1653843584</v>
          </cell>
          <cell r="O131">
            <v>8158.26557637819</v>
          </cell>
          <cell r="P131">
            <v>8376.12367336576</v>
          </cell>
          <cell r="Q131">
            <v>9737.94128752494</v>
          </cell>
          <cell r="R131">
            <v>9380.89399113488</v>
          </cell>
          <cell r="S131">
            <v>10464.7340340216</v>
          </cell>
          <cell r="T131">
            <v>9482.39841805396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4726.27078828727</v>
          </cell>
          <cell r="AF131">
            <v>6534.49632929418</v>
          </cell>
          <cell r="AG131">
            <v>5731.41837100684</v>
          </cell>
          <cell r="AH131">
            <v>6840.51985871754</v>
          </cell>
          <cell r="AI131">
            <v>6966.64373461096</v>
          </cell>
          <cell r="AJ131">
            <v>6975.45615688675</v>
          </cell>
          <cell r="AK131">
            <v>7254.42405113327</v>
          </cell>
          <cell r="AL131">
            <v>7241.72544065666</v>
          </cell>
          <cell r="AM131">
            <v>6266.63388604041</v>
          </cell>
          <cell r="AN131">
            <v>6509.28128013062</v>
          </cell>
          <cell r="AO131">
            <v>7000.10875564408</v>
          </cell>
          <cell r="AP131">
            <v>8326.76753854907</v>
          </cell>
          <cell r="AQ131">
            <v>8637.4188563469</v>
          </cell>
          <cell r="AR131">
            <v>8491.1653843584</v>
          </cell>
          <cell r="AS131">
            <v>8158.26557637819</v>
          </cell>
          <cell r="AT131">
            <v>8376.12367336576</v>
          </cell>
          <cell r="AU131">
            <v>9737.94128752494</v>
          </cell>
          <cell r="AV131">
            <v>9380.89399113488</v>
          </cell>
          <cell r="AW131">
            <v>10464.7340340216</v>
          </cell>
          <cell r="AX131">
            <v>9482.39841805396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2.33246014792136</v>
          </cell>
          <cell r="CN131">
            <v>3.26855023426517</v>
          </cell>
          <cell r="CO131">
            <v>2.87444232660247</v>
          </cell>
          <cell r="CP131">
            <v>3.381063177173</v>
          </cell>
          <cell r="CQ131">
            <v>3.48233758737114</v>
          </cell>
          <cell r="CR131">
            <v>3.46825569659981</v>
          </cell>
          <cell r="CS131">
            <v>3.57353902091354</v>
          </cell>
          <cell r="CT131">
            <v>3.60863891204893</v>
          </cell>
          <cell r="CU131">
            <v>3.08734942448066</v>
          </cell>
          <cell r="CV131">
            <v>3.20243650685515</v>
          </cell>
          <cell r="CW131">
            <v>3.4843711412583</v>
          </cell>
          <cell r="CX131">
            <v>4.10081617835955</v>
          </cell>
          <cell r="CY131">
            <v>4.21269402961174</v>
          </cell>
          <cell r="CZ131">
            <v>4.15901462642984</v>
          </cell>
          <cell r="DA131">
            <v>4.02336386325203</v>
          </cell>
          <cell r="DB131">
            <v>4.1308036599258</v>
          </cell>
          <cell r="DC131">
            <v>4.80240324513819</v>
          </cell>
          <cell r="DD131">
            <v>4.62632032943525</v>
          </cell>
          <cell r="DE131">
            <v>5.16083135034663</v>
          </cell>
          <cell r="DF131">
            <v>4.67637867080732</v>
          </cell>
          <cell r="DG131">
            <v>5.49096849958737</v>
          </cell>
          <cell r="DH131">
            <v>5.49096849958737</v>
          </cell>
          <cell r="DI131">
            <v>5.49096849958737</v>
          </cell>
          <cell r="DJ131">
            <v>5.49096849958737</v>
          </cell>
          <cell r="DK131">
            <v>5.49096849958737</v>
          </cell>
          <cell r="DL131">
            <v>5.49096849958737</v>
          </cell>
          <cell r="DM131">
            <v>5.49096849958737</v>
          </cell>
          <cell r="DN131">
            <v>5.49096849958737</v>
          </cell>
          <cell r="DO131">
            <v>5.49096849958737</v>
          </cell>
          <cell r="DP131">
            <v>5.49096849958737</v>
          </cell>
          <cell r="DQ131">
            <v>5.55151482555343</v>
          </cell>
          <cell r="DR131">
            <v>5.47726924359906</v>
          </cell>
          <cell r="DS131">
            <v>5.46280436369383</v>
          </cell>
          <cell r="DT131">
            <v>5.54297548309235</v>
          </cell>
          <cell r="DU131">
            <v>5.48100081753603</v>
          </cell>
          <cell r="DV131">
            <v>5.51021621754327</v>
          </cell>
          <cell r="DW131">
            <v>5.5617510457702</v>
          </cell>
          <cell r="DX131">
            <v>5.49801300617437</v>
          </cell>
          <cell r="DY131">
            <v>5.5610355684448</v>
          </cell>
          <cell r="DZ131">
            <v>5.5687746828544</v>
          </cell>
          <cell r="EA131">
            <v>5.50411519753425</v>
          </cell>
          <cell r="EB131">
            <v>5.56305397687332</v>
          </cell>
          <cell r="EC131">
            <v>5.61734630711989</v>
          </cell>
          <cell r="ED131">
            <v>5.59350444661241</v>
          </cell>
          <cell r="EE131">
            <v>5.55540420844663</v>
          </cell>
          <cell r="EF131">
            <v>5.55540420844663</v>
          </cell>
          <cell r="EG131">
            <v>5.55540420844663</v>
          </cell>
          <cell r="EH131">
            <v>5.55540420844663</v>
          </cell>
          <cell r="EI131">
            <v>5.55540420844663</v>
          </cell>
          <cell r="EJ131">
            <v>5.55540420844663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</row>
        <row r="132">
          <cell r="A132">
            <v>34946.9021908611</v>
          </cell>
          <cell r="B132">
            <v>40802.5696070861</v>
          </cell>
          <cell r="C132">
            <v>34547.7566254696</v>
          </cell>
          <cell r="D132">
            <v>6460.4604817247</v>
          </cell>
          <cell r="E132">
            <v>7858.02020221135</v>
          </cell>
          <cell r="F132">
            <v>7297.81455811721</v>
          </cell>
          <cell r="G132">
            <v>7287.28246764214</v>
          </cell>
          <cell r="H132">
            <v>6758.1828283495</v>
          </cell>
          <cell r="I132">
            <v>6853.65928723843</v>
          </cell>
          <cell r="J132">
            <v>7215.52614674662</v>
          </cell>
          <cell r="K132">
            <v>8152.47906181936</v>
          </cell>
          <cell r="L132">
            <v>7623.46446493492</v>
          </cell>
          <cell r="M132">
            <v>9243.3178757685</v>
          </cell>
          <cell r="N132">
            <v>8089.95608815965</v>
          </cell>
          <cell r="O132">
            <v>8631.58743092636</v>
          </cell>
          <cell r="P132">
            <v>9188.93105303199</v>
          </cell>
          <cell r="Q132">
            <v>10202.7275778921</v>
          </cell>
          <cell r="R132">
            <v>10245.3605727124</v>
          </cell>
          <cell r="S132">
            <v>9932.64321908991</v>
          </cell>
          <cell r="T132">
            <v>10630.943500647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5814.48539447622</v>
          </cell>
          <cell r="AF132">
            <v>6788.75465818952</v>
          </cell>
          <cell r="AG132">
            <v>5748.07532907004</v>
          </cell>
          <cell r="AH132">
            <v>6460.4604817247</v>
          </cell>
          <cell r="AI132">
            <v>7858.02020221135</v>
          </cell>
          <cell r="AJ132">
            <v>7297.81455811721</v>
          </cell>
          <cell r="AK132">
            <v>7287.28246764214</v>
          </cell>
          <cell r="AL132">
            <v>6758.1828283495</v>
          </cell>
          <cell r="AM132">
            <v>6853.65928723843</v>
          </cell>
          <cell r="AN132">
            <v>7215.52614674662</v>
          </cell>
          <cell r="AO132">
            <v>8152.47906181936</v>
          </cell>
          <cell r="AP132">
            <v>7623.46446493492</v>
          </cell>
          <cell r="AQ132">
            <v>9243.3178757685</v>
          </cell>
          <cell r="AR132">
            <v>8089.95608815965</v>
          </cell>
          <cell r="AS132">
            <v>8631.58743092636</v>
          </cell>
          <cell r="AT132">
            <v>9188.93105303199</v>
          </cell>
          <cell r="AU132">
            <v>10202.7275778921</v>
          </cell>
          <cell r="AV132">
            <v>10245.3605727124</v>
          </cell>
          <cell r="AW132">
            <v>9932.64321908991</v>
          </cell>
          <cell r="AX132">
            <v>10630.943500647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2.89283664725364</v>
          </cell>
          <cell r="CN132">
            <v>3.39408637353721</v>
          </cell>
          <cell r="CO132">
            <v>2.87757465167235</v>
          </cell>
          <cell r="CP132">
            <v>3.23336091699334</v>
          </cell>
          <cell r="CQ132">
            <v>3.88743250332701</v>
          </cell>
          <cell r="CR132">
            <v>3.58089987310246</v>
          </cell>
          <cell r="CS132">
            <v>3.63461017039666</v>
          </cell>
          <cell r="CT132">
            <v>3.33563805046607</v>
          </cell>
          <cell r="CU132">
            <v>3.37230212439806</v>
          </cell>
          <cell r="CV132">
            <v>3.53586655594751</v>
          </cell>
          <cell r="CW132">
            <v>4.02803519677287</v>
          </cell>
          <cell r="CX132">
            <v>3.68859881666381</v>
          </cell>
          <cell r="CY132">
            <v>4.55861256283225</v>
          </cell>
          <cell r="CZ132">
            <v>3.99566371175943</v>
          </cell>
          <cell r="DA132">
            <v>4.29561036652113</v>
          </cell>
          <cell r="DB132">
            <v>4.57297893400541</v>
          </cell>
          <cell r="DC132">
            <v>5.07750662333045</v>
          </cell>
          <cell r="DD132">
            <v>5.09872343147512</v>
          </cell>
          <cell r="DE132">
            <v>4.9430959855665</v>
          </cell>
          <cell r="DF132">
            <v>5.29061328205521</v>
          </cell>
          <cell r="DG132">
            <v>5.58736704746088</v>
          </cell>
          <cell r="DH132">
            <v>5.58736704746088</v>
          </cell>
          <cell r="DI132">
            <v>5.58736704746088</v>
          </cell>
          <cell r="DJ132">
            <v>5.58736704746088</v>
          </cell>
          <cell r="DK132">
            <v>5.58736704746088</v>
          </cell>
          <cell r="DL132">
            <v>5.58736704746088</v>
          </cell>
          <cell r="DM132">
            <v>5.58736704746088</v>
          </cell>
          <cell r="DN132">
            <v>5.58736704746088</v>
          </cell>
          <cell r="DO132">
            <v>5.58736704746088</v>
          </cell>
          <cell r="DP132">
            <v>5.58736704746088</v>
          </cell>
          <cell r="DQ132">
            <v>5.50673920226059</v>
          </cell>
          <cell r="DR132">
            <v>5.47992177679102</v>
          </cell>
          <cell r="DS132">
            <v>5.47271695535022</v>
          </cell>
          <cell r="DT132">
            <v>5.47414661868663</v>
          </cell>
          <cell r="DU132">
            <v>5.53805691890128</v>
          </cell>
          <cell r="DV132">
            <v>5.58351621003849</v>
          </cell>
          <cell r="DW132">
            <v>5.49306707173386</v>
          </cell>
          <cell r="DX132">
            <v>5.55083288792418</v>
          </cell>
          <cell r="DY132">
            <v>5.56805055997517</v>
          </cell>
          <cell r="DZ132">
            <v>5.590868454115</v>
          </cell>
          <cell r="EA132">
            <v>5.54502579604375</v>
          </cell>
          <cell r="EB132">
            <v>5.66236802960617</v>
          </cell>
          <cell r="EC132">
            <v>5.55523379420855</v>
          </cell>
          <cell r="ED132">
            <v>5.54707924743553</v>
          </cell>
          <cell r="EE132">
            <v>5.50519780065991</v>
          </cell>
          <cell r="EF132">
            <v>5.50519780065991</v>
          </cell>
          <cell r="EG132">
            <v>5.50519780065991</v>
          </cell>
          <cell r="EH132">
            <v>5.50519780065991</v>
          </cell>
          <cell r="EI132">
            <v>5.50519780065991</v>
          </cell>
          <cell r="EJ132">
            <v>5.50519780065991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</row>
        <row r="133">
          <cell r="A133">
            <v>38066.6790069197</v>
          </cell>
          <cell r="B133">
            <v>38005.6833711234</v>
          </cell>
          <cell r="C133">
            <v>37127.9200803023</v>
          </cell>
          <cell r="D133">
            <v>6010.21031717728</v>
          </cell>
          <cell r="E133">
            <v>7763.29140615278</v>
          </cell>
          <cell r="F133">
            <v>7051.80691261307</v>
          </cell>
          <cell r="G133">
            <v>7397.07782038764</v>
          </cell>
          <cell r="H133">
            <v>6518.12082824495</v>
          </cell>
          <cell r="I133">
            <v>7514.66674352564</v>
          </cell>
          <cell r="J133">
            <v>7978.93355412675</v>
          </cell>
          <cell r="K133">
            <v>7868.47029883721</v>
          </cell>
          <cell r="L133">
            <v>8879.66273112462</v>
          </cell>
          <cell r="M133">
            <v>6930.90357402892</v>
          </cell>
          <cell r="N133">
            <v>9259.72952408195</v>
          </cell>
          <cell r="O133">
            <v>8348.22848198111</v>
          </cell>
          <cell r="P133">
            <v>7615.24102787628</v>
          </cell>
          <cell r="Q133">
            <v>9440.44286330686</v>
          </cell>
          <cell r="R133">
            <v>9845.46803419607</v>
          </cell>
          <cell r="S133">
            <v>9548.54487235881</v>
          </cell>
          <cell r="T133">
            <v>10593.3160809985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6333.5556294266</v>
          </cell>
          <cell r="AF133">
            <v>6323.40714097038</v>
          </cell>
          <cell r="AG133">
            <v>6177.36438712593</v>
          </cell>
          <cell r="AH133">
            <v>6010.21031717728</v>
          </cell>
          <cell r="AI133">
            <v>7763.29140615278</v>
          </cell>
          <cell r="AJ133">
            <v>7051.80691261307</v>
          </cell>
          <cell r="AK133">
            <v>7397.07782038764</v>
          </cell>
          <cell r="AL133">
            <v>6518.12082824495</v>
          </cell>
          <cell r="AM133">
            <v>7514.66674352564</v>
          </cell>
          <cell r="AN133">
            <v>7978.93355412675</v>
          </cell>
          <cell r="AO133">
            <v>7868.47029883721</v>
          </cell>
          <cell r="AP133">
            <v>8879.66273112462</v>
          </cell>
          <cell r="AQ133">
            <v>6930.90357402892</v>
          </cell>
          <cell r="AR133">
            <v>9259.72952408195</v>
          </cell>
          <cell r="AS133">
            <v>8348.22848198111</v>
          </cell>
          <cell r="AT133">
            <v>7615.24102787628</v>
          </cell>
          <cell r="AU133">
            <v>9440.44286330686</v>
          </cell>
          <cell r="AV133">
            <v>9845.46803419607</v>
          </cell>
          <cell r="AW133">
            <v>9548.54487235881</v>
          </cell>
          <cell r="AX133">
            <v>10593.3160809985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3.09997588142964</v>
          </cell>
          <cell r="CN133">
            <v>3.09425660756772</v>
          </cell>
          <cell r="CO133">
            <v>3.01823635079861</v>
          </cell>
          <cell r="CP133">
            <v>2.99700671863899</v>
          </cell>
          <cell r="CQ133">
            <v>3.81636290893943</v>
          </cell>
          <cell r="CR133">
            <v>3.49661171539328</v>
          </cell>
          <cell r="CS133">
            <v>3.64234044258813</v>
          </cell>
          <cell r="CT133">
            <v>3.19762470422118</v>
          </cell>
          <cell r="CU133">
            <v>3.74163967867584</v>
          </cell>
          <cell r="CV133">
            <v>3.98196484759404</v>
          </cell>
          <cell r="CW133">
            <v>3.88454038246793</v>
          </cell>
          <cell r="CX133">
            <v>4.3699490200465</v>
          </cell>
          <cell r="CY133">
            <v>3.45925199313274</v>
          </cell>
          <cell r="CZ133">
            <v>4.58755045016095</v>
          </cell>
          <cell r="DA133">
            <v>4.1362229299717</v>
          </cell>
          <cell r="DB133">
            <v>3.77305611900171</v>
          </cell>
          <cell r="DC133">
            <v>4.67737272938548</v>
          </cell>
          <cell r="DD133">
            <v>4.87804696855653</v>
          </cell>
          <cell r="DE133">
            <v>4.73093307570108</v>
          </cell>
          <cell r="DF133">
            <v>5.24857662595574</v>
          </cell>
          <cell r="DG133">
            <v>5.02470859315942</v>
          </cell>
          <cell r="DH133">
            <v>5.02470859315942</v>
          </cell>
          <cell r="DI133">
            <v>5.02470859315942</v>
          </cell>
          <cell r="DJ133">
            <v>5.02470859315942</v>
          </cell>
          <cell r="DK133">
            <v>5.02470859315942</v>
          </cell>
          <cell r="DL133">
            <v>5.02470859315942</v>
          </cell>
          <cell r="DM133">
            <v>5.02470859315942</v>
          </cell>
          <cell r="DN133">
            <v>5.02470859315942</v>
          </cell>
          <cell r="DO133">
            <v>5.02470859315942</v>
          </cell>
          <cell r="DP133">
            <v>5.02470859315942</v>
          </cell>
          <cell r="DQ133">
            <v>5.59752974462049</v>
          </cell>
          <cell r="DR133">
            <v>5.59889024186793</v>
          </cell>
          <cell r="DS133">
            <v>5.60734284034706</v>
          </cell>
          <cell r="DT133">
            <v>5.49425849922014</v>
          </cell>
          <cell r="DU133">
            <v>5.57318369117496</v>
          </cell>
          <cell r="DV133">
            <v>5.52535440341076</v>
          </cell>
          <cell r="DW133">
            <v>5.56399571941129</v>
          </cell>
          <cell r="DX133">
            <v>5.5847283326554</v>
          </cell>
          <cell r="DY133">
            <v>5.50243471646631</v>
          </cell>
          <cell r="DZ133">
            <v>5.48977521544988</v>
          </cell>
          <cell r="EA133">
            <v>5.54955046183114</v>
          </cell>
          <cell r="EB133">
            <v>5.56707709572152</v>
          </cell>
          <cell r="EC133">
            <v>5.48927252274305</v>
          </cell>
          <cell r="ED133">
            <v>5.52999302337833</v>
          </cell>
          <cell r="EE133">
            <v>5.52964848413024</v>
          </cell>
          <cell r="EF133">
            <v>5.52964848413024</v>
          </cell>
          <cell r="EG133">
            <v>5.52964848413024</v>
          </cell>
          <cell r="EH133">
            <v>5.52964848413024</v>
          </cell>
          <cell r="EI133">
            <v>5.52964848413024</v>
          </cell>
          <cell r="EJ133">
            <v>5.52964848413024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</row>
        <row r="134">
          <cell r="A134">
            <v>35551.0396809789</v>
          </cell>
          <cell r="B134">
            <v>32070.9199649097</v>
          </cell>
          <cell r="C134">
            <v>39476.9429970112</v>
          </cell>
          <cell r="D134">
            <v>6732.962553068</v>
          </cell>
          <cell r="E134">
            <v>7003.46131050565</v>
          </cell>
          <cell r="F134">
            <v>6398.3384652705</v>
          </cell>
          <cell r="G134">
            <v>6056.80803865829</v>
          </cell>
          <cell r="H134">
            <v>7297.27327433538</v>
          </cell>
          <cell r="I134">
            <v>7131.2432699017</v>
          </cell>
          <cell r="J134">
            <v>7183.75494817203</v>
          </cell>
          <cell r="K134">
            <v>8241.55531646252</v>
          </cell>
          <cell r="L134">
            <v>8143.20192118255</v>
          </cell>
          <cell r="M134">
            <v>7819.9945825983</v>
          </cell>
          <cell r="N134">
            <v>9329.45213105977</v>
          </cell>
          <cell r="O134">
            <v>8746.00416539979</v>
          </cell>
          <cell r="P134">
            <v>9724.63580597225</v>
          </cell>
          <cell r="Q134">
            <v>10498.1069447041</v>
          </cell>
          <cell r="R134">
            <v>9451.12009100329</v>
          </cell>
          <cell r="S134">
            <v>10548.7749978912</v>
          </cell>
          <cell r="T134">
            <v>11840.0814153696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5915.00213250813</v>
          </cell>
          <cell r="AF134">
            <v>5335.97784161105</v>
          </cell>
          <cell r="AG134">
            <v>6568.19615143795</v>
          </cell>
          <cell r="AH134">
            <v>6732.962553068</v>
          </cell>
          <cell r="AI134">
            <v>7003.46131050565</v>
          </cell>
          <cell r="AJ134">
            <v>6398.3384652705</v>
          </cell>
          <cell r="AK134">
            <v>6056.80803865829</v>
          </cell>
          <cell r="AL134">
            <v>7297.27327433538</v>
          </cell>
          <cell r="AM134">
            <v>7131.2432699017</v>
          </cell>
          <cell r="AN134">
            <v>7183.75494817203</v>
          </cell>
          <cell r="AO134">
            <v>8241.55531646252</v>
          </cell>
          <cell r="AP134">
            <v>8143.20192118255</v>
          </cell>
          <cell r="AQ134">
            <v>7819.9945825983</v>
          </cell>
          <cell r="AR134">
            <v>9329.45213105977</v>
          </cell>
          <cell r="AS134">
            <v>8746.00416539979</v>
          </cell>
          <cell r="AT134">
            <v>9724.63580597225</v>
          </cell>
          <cell r="AU134">
            <v>10498.1069447041</v>
          </cell>
          <cell r="AV134">
            <v>9451.12009100329</v>
          </cell>
          <cell r="AW134">
            <v>10548.7749978912</v>
          </cell>
          <cell r="AX134">
            <v>11840.0814153696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2.89714954000441</v>
          </cell>
          <cell r="CN134">
            <v>2.64462268455709</v>
          </cell>
          <cell r="CO134">
            <v>3.21558349561409</v>
          </cell>
          <cell r="CP134">
            <v>3.34862335112265</v>
          </cell>
          <cell r="CQ134">
            <v>3.46617660190841</v>
          </cell>
          <cell r="CR134">
            <v>3.12250524367722</v>
          </cell>
          <cell r="CS134">
            <v>3.01666211408364</v>
          </cell>
          <cell r="CT134">
            <v>3.53578316989637</v>
          </cell>
          <cell r="CU134">
            <v>3.58273187446111</v>
          </cell>
          <cell r="CV134">
            <v>3.58189461910367</v>
          </cell>
          <cell r="CW134">
            <v>4.10357518991445</v>
          </cell>
          <cell r="CX134">
            <v>4.06476855153744</v>
          </cell>
          <cell r="CY134">
            <v>3.86199135429722</v>
          </cell>
          <cell r="CZ134">
            <v>4.58026042611216</v>
          </cell>
          <cell r="DA134">
            <v>4.34863469349605</v>
          </cell>
          <cell r="DB134">
            <v>4.83522393172011</v>
          </cell>
          <cell r="DC134">
            <v>5.21980452014629</v>
          </cell>
          <cell r="DD134">
            <v>4.69922812096623</v>
          </cell>
          <cell r="DE134">
            <v>5.24499737962524</v>
          </cell>
          <cell r="DF134">
            <v>5.88705285785105</v>
          </cell>
          <cell r="DG134">
            <v>5.88367562282776</v>
          </cell>
          <cell r="DH134">
            <v>5.88367562282776</v>
          </cell>
          <cell r="DI134">
            <v>5.88367562282776</v>
          </cell>
          <cell r="DJ134">
            <v>5.88367562282776</v>
          </cell>
          <cell r="DK134">
            <v>5.88367562282776</v>
          </cell>
          <cell r="DL134">
            <v>5.88367562282776</v>
          </cell>
          <cell r="DM134">
            <v>5.88367562282776</v>
          </cell>
          <cell r="DN134">
            <v>5.88367562282776</v>
          </cell>
          <cell r="DO134">
            <v>5.88367562282776</v>
          </cell>
          <cell r="DP134">
            <v>5.88367562282776</v>
          </cell>
          <cell r="DQ134">
            <v>5.59359641978238</v>
          </cell>
          <cell r="DR134">
            <v>5.52786507490961</v>
          </cell>
          <cell r="DS134">
            <v>5.59620298265914</v>
          </cell>
          <cell r="DT134">
            <v>5.50867350965202</v>
          </cell>
          <cell r="DU134">
            <v>5.53565713405883</v>
          </cell>
          <cell r="DV134">
            <v>5.61398398317972</v>
          </cell>
          <cell r="DW134">
            <v>5.50078000084598</v>
          </cell>
          <cell r="DX134">
            <v>5.65434263303906</v>
          </cell>
          <cell r="DY134">
            <v>5.45328354977441</v>
          </cell>
          <cell r="DZ134">
            <v>5.49472346310284</v>
          </cell>
          <cell r="EA134">
            <v>5.50242229318512</v>
          </cell>
          <cell r="EB134">
            <v>5.4886623843261</v>
          </cell>
          <cell r="EC134">
            <v>5.54756360813989</v>
          </cell>
          <cell r="ED134">
            <v>5.58049989452617</v>
          </cell>
          <cell r="EE134">
            <v>5.51015593089676</v>
          </cell>
          <cell r="EF134">
            <v>5.51015593089676</v>
          </cell>
          <cell r="EG134">
            <v>5.51015593089676</v>
          </cell>
          <cell r="EH134">
            <v>5.51015593089676</v>
          </cell>
          <cell r="EI134">
            <v>5.51015593089676</v>
          </cell>
          <cell r="EJ134">
            <v>5.51015593089676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</row>
        <row r="135">
          <cell r="A135">
            <v>31811.8838360179</v>
          </cell>
          <cell r="B135">
            <v>33621.3719945017</v>
          </cell>
          <cell r="C135">
            <v>32132.1513078302</v>
          </cell>
          <cell r="D135">
            <v>6307.8391536518</v>
          </cell>
          <cell r="E135">
            <v>7579.34837721931</v>
          </cell>
          <cell r="F135">
            <v>6113.91913781277</v>
          </cell>
          <cell r="G135">
            <v>8023.56457927947</v>
          </cell>
          <cell r="H135">
            <v>9110.69687062246</v>
          </cell>
          <cell r="I135">
            <v>8221.15172388883</v>
          </cell>
          <cell r="J135">
            <v>8159.65976171294</v>
          </cell>
          <cell r="K135">
            <v>7988.16922249227</v>
          </cell>
          <cell r="L135">
            <v>8333.70745845107</v>
          </cell>
          <cell r="M135">
            <v>8647.00707114124</v>
          </cell>
          <cell r="N135">
            <v>8433.39286405665</v>
          </cell>
          <cell r="O135">
            <v>9464.32538394718</v>
          </cell>
          <cell r="P135">
            <v>8658.30548689507</v>
          </cell>
          <cell r="Q135">
            <v>8595.2615342571</v>
          </cell>
          <cell r="R135">
            <v>11701.2229715461</v>
          </cell>
          <cell r="S135">
            <v>10632.0850812568</v>
          </cell>
          <cell r="T135">
            <v>10587.7806227326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5292.87926366394</v>
          </cell>
          <cell r="AF135">
            <v>5593.94292909329</v>
          </cell>
          <cell r="AG135">
            <v>5346.16554715218</v>
          </cell>
          <cell r="AH135">
            <v>6307.8391536518</v>
          </cell>
          <cell r="AI135">
            <v>7579.34837721931</v>
          </cell>
          <cell r="AJ135">
            <v>6113.91913781277</v>
          </cell>
          <cell r="AK135">
            <v>8023.56457927947</v>
          </cell>
          <cell r="AL135">
            <v>9110.69687062246</v>
          </cell>
          <cell r="AM135">
            <v>8221.15172388883</v>
          </cell>
          <cell r="AN135">
            <v>8159.65976171294</v>
          </cell>
          <cell r="AO135">
            <v>7988.16922249227</v>
          </cell>
          <cell r="AP135">
            <v>8333.70745845107</v>
          </cell>
          <cell r="AQ135">
            <v>8647.00707114124</v>
          </cell>
          <cell r="AR135">
            <v>8433.39286405665</v>
          </cell>
          <cell r="AS135">
            <v>9464.32538394718</v>
          </cell>
          <cell r="AT135">
            <v>8658.30548689507</v>
          </cell>
          <cell r="AU135">
            <v>8595.2615342571</v>
          </cell>
          <cell r="AV135">
            <v>11701.2229715461</v>
          </cell>
          <cell r="AW135">
            <v>10632.0850812568</v>
          </cell>
          <cell r="AX135">
            <v>10587.7806227326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2.60636170167863</v>
          </cell>
          <cell r="CN135">
            <v>2.7456143798267</v>
          </cell>
          <cell r="CO135">
            <v>2.64497236459425</v>
          </cell>
          <cell r="CP135">
            <v>3.14261619941572</v>
          </cell>
          <cell r="CQ135">
            <v>3.74453880306562</v>
          </cell>
          <cell r="CR135">
            <v>2.99653451542811</v>
          </cell>
          <cell r="CS135">
            <v>4.02312529904656</v>
          </cell>
          <cell r="CT135">
            <v>4.43347025744697</v>
          </cell>
          <cell r="CU135">
            <v>4.07681367265445</v>
          </cell>
          <cell r="CV135">
            <v>3.97824108689861</v>
          </cell>
          <cell r="CW135">
            <v>3.91132656825161</v>
          </cell>
          <cell r="CX135">
            <v>4.12607683036741</v>
          </cell>
          <cell r="CY135">
            <v>4.27250786365212</v>
          </cell>
          <cell r="CZ135">
            <v>4.18819841621506</v>
          </cell>
          <cell r="DA135">
            <v>4.74745411283796</v>
          </cell>
          <cell r="DB135">
            <v>4.34314188559991</v>
          </cell>
          <cell r="DC135">
            <v>4.31151804976388</v>
          </cell>
          <cell r="DD135">
            <v>5.86951704087889</v>
          </cell>
          <cell r="DE135">
            <v>5.33322069977316</v>
          </cell>
          <cell r="DF135">
            <v>5.31099688821712</v>
          </cell>
          <cell r="DG135">
            <v>5.22272910603611</v>
          </cell>
          <cell r="DH135">
            <v>5.22272910603611</v>
          </cell>
          <cell r="DI135">
            <v>5.22272910603611</v>
          </cell>
          <cell r="DJ135">
            <v>5.22272910603611</v>
          </cell>
          <cell r="DK135">
            <v>5.22272910603611</v>
          </cell>
          <cell r="DL135">
            <v>5.22272910603611</v>
          </cell>
          <cell r="DM135">
            <v>5.22272910603611</v>
          </cell>
          <cell r="DN135">
            <v>5.22272910603611</v>
          </cell>
          <cell r="DO135">
            <v>5.22272910603611</v>
          </cell>
          <cell r="DP135">
            <v>5.22272910603611</v>
          </cell>
          <cell r="DQ135">
            <v>5.56370939198191</v>
          </cell>
          <cell r="DR135">
            <v>5.58194593939266</v>
          </cell>
          <cell r="DS135">
            <v>5.53768693101422</v>
          </cell>
          <cell r="DT135">
            <v>5.49916057490839</v>
          </cell>
          <cell r="DU135">
            <v>5.54549948922376</v>
          </cell>
          <cell r="DV135">
            <v>5.58994508657436</v>
          </cell>
          <cell r="DW135">
            <v>5.46400300173706</v>
          </cell>
          <cell r="DX135">
            <v>5.63008476311396</v>
          </cell>
          <cell r="DY135">
            <v>5.52483021340897</v>
          </cell>
          <cell r="DZ135">
            <v>5.61937593412645</v>
          </cell>
          <cell r="EA135">
            <v>5.59538937703654</v>
          </cell>
          <cell r="EB135">
            <v>5.53360399413599</v>
          </cell>
          <cell r="EC135">
            <v>5.54485353518889</v>
          </cell>
          <cell r="ED135">
            <v>5.51673622707752</v>
          </cell>
          <cell r="EE135">
            <v>5.46180288842356</v>
          </cell>
          <cell r="EF135">
            <v>5.46180288842356</v>
          </cell>
          <cell r="EG135">
            <v>5.46180288842356</v>
          </cell>
          <cell r="EH135">
            <v>5.46180288842356</v>
          </cell>
          <cell r="EI135">
            <v>5.46180288842356</v>
          </cell>
          <cell r="EJ135">
            <v>5.46180288842356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</row>
        <row r="136">
          <cell r="A136">
            <v>35259.5766633384</v>
          </cell>
          <cell r="B136">
            <v>44024.7709927141</v>
          </cell>
          <cell r="C136">
            <v>34949.4737448832</v>
          </cell>
          <cell r="D136">
            <v>5758.02681822133</v>
          </cell>
          <cell r="E136">
            <v>6303.84588620421</v>
          </cell>
          <cell r="F136">
            <v>7326.76943391636</v>
          </cell>
          <cell r="G136">
            <v>7840.99679842463</v>
          </cell>
          <cell r="H136">
            <v>7333.57226350277</v>
          </cell>
          <cell r="I136">
            <v>7852.19819142021</v>
          </cell>
          <cell r="J136">
            <v>6857.04207224959</v>
          </cell>
          <cell r="K136">
            <v>6810.83631082044</v>
          </cell>
          <cell r="L136">
            <v>8903.52420155442</v>
          </cell>
          <cell r="M136">
            <v>8758.38743649733</v>
          </cell>
          <cell r="N136">
            <v>7814.3084277784</v>
          </cell>
          <cell r="O136">
            <v>8614.07680815838</v>
          </cell>
          <cell r="P136">
            <v>8376.980813398</v>
          </cell>
          <cell r="Q136">
            <v>9364.87629348273</v>
          </cell>
          <cell r="R136">
            <v>9488.58528439874</v>
          </cell>
          <cell r="S136">
            <v>9204.52424550256</v>
          </cell>
          <cell r="T136">
            <v>9904.77081356527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5866.50835043139</v>
          </cell>
          <cell r="AF136">
            <v>7324.86635107927</v>
          </cell>
          <cell r="AG136">
            <v>5814.91325109198</v>
          </cell>
          <cell r="AH136">
            <v>5758.02681822133</v>
          </cell>
          <cell r="AI136">
            <v>6303.84588620421</v>
          </cell>
          <cell r="AJ136">
            <v>7326.76943391636</v>
          </cell>
          <cell r="AK136">
            <v>7840.99679842463</v>
          </cell>
          <cell r="AL136">
            <v>7333.57226350277</v>
          </cell>
          <cell r="AM136">
            <v>7852.19819142021</v>
          </cell>
          <cell r="AN136">
            <v>6857.04207224959</v>
          </cell>
          <cell r="AO136">
            <v>6810.83631082044</v>
          </cell>
          <cell r="AP136">
            <v>8903.52420155442</v>
          </cell>
          <cell r="AQ136">
            <v>8758.38743649733</v>
          </cell>
          <cell r="AR136">
            <v>7814.3084277784</v>
          </cell>
          <cell r="AS136">
            <v>8614.07680815838</v>
          </cell>
          <cell r="AT136">
            <v>8376.980813398</v>
          </cell>
          <cell r="AU136">
            <v>9364.87629348273</v>
          </cell>
          <cell r="AV136">
            <v>9488.58528439874</v>
          </cell>
          <cell r="AW136">
            <v>9204.52424550256</v>
          </cell>
          <cell r="AX136">
            <v>9904.77081356527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2.87592211789494</v>
          </cell>
          <cell r="CN136">
            <v>3.56236694546137</v>
          </cell>
          <cell r="CO136">
            <v>2.82213725508159</v>
          </cell>
          <cell r="CP136">
            <v>2.86118785956164</v>
          </cell>
          <cell r="CQ136">
            <v>3.09812334120108</v>
          </cell>
          <cell r="CR136">
            <v>3.58980011024305</v>
          </cell>
          <cell r="CS136">
            <v>3.83135527006397</v>
          </cell>
          <cell r="CT136">
            <v>3.6517610233153</v>
          </cell>
          <cell r="CU136">
            <v>3.92771471530482</v>
          </cell>
          <cell r="CV136">
            <v>3.40081615434853</v>
          </cell>
          <cell r="CW136">
            <v>3.31789993669719</v>
          </cell>
          <cell r="CX136">
            <v>4.39188756965008</v>
          </cell>
          <cell r="CY136">
            <v>4.27904396516693</v>
          </cell>
          <cell r="CZ136">
            <v>3.86340477942143</v>
          </cell>
          <cell r="DA136">
            <v>4.29629021881939</v>
          </cell>
          <cell r="DB136">
            <v>4.17803805716632</v>
          </cell>
          <cell r="DC136">
            <v>4.67075315395814</v>
          </cell>
          <cell r="DD136">
            <v>4.73245329194032</v>
          </cell>
          <cell r="DE136">
            <v>4.59077720869464</v>
          </cell>
          <cell r="DF136">
            <v>4.94002676243443</v>
          </cell>
          <cell r="DG136">
            <v>4.76458365578065</v>
          </cell>
          <cell r="DH136">
            <v>4.76458365578065</v>
          </cell>
          <cell r="DI136">
            <v>4.76458365578065</v>
          </cell>
          <cell r="DJ136">
            <v>4.76458365578065</v>
          </cell>
          <cell r="DK136">
            <v>4.76458365578065</v>
          </cell>
          <cell r="DL136">
            <v>4.76458365578065</v>
          </cell>
          <cell r="DM136">
            <v>4.76458365578065</v>
          </cell>
          <cell r="DN136">
            <v>4.76458365578065</v>
          </cell>
          <cell r="DO136">
            <v>4.76458365578065</v>
          </cell>
          <cell r="DP136">
            <v>4.76458365578065</v>
          </cell>
          <cell r="DQ136">
            <v>5.58868597922421</v>
          </cell>
          <cell r="DR136">
            <v>5.63336885180401</v>
          </cell>
          <cell r="DS136">
            <v>5.64510785305987</v>
          </cell>
          <cell r="DT136">
            <v>5.513589709817</v>
          </cell>
          <cell r="DU136">
            <v>5.57460396022815</v>
          </cell>
          <cell r="DV136">
            <v>5.59177121243117</v>
          </cell>
          <cell r="DW136">
            <v>5.606941015685</v>
          </cell>
          <cell r="DX136">
            <v>5.50199716680157</v>
          </cell>
          <cell r="DY136">
            <v>5.47719814616069</v>
          </cell>
          <cell r="DZ136">
            <v>5.52409062521024</v>
          </cell>
          <cell r="EA136">
            <v>5.62398681850305</v>
          </cell>
          <cell r="EB136">
            <v>5.55415333469102</v>
          </cell>
          <cell r="EC136">
            <v>5.60769700267961</v>
          </cell>
          <cell r="ED136">
            <v>5.54150170847498</v>
          </cell>
          <cell r="EE136">
            <v>5.4931601989858</v>
          </cell>
          <cell r="EF136">
            <v>5.4931601989858</v>
          </cell>
          <cell r="EG136">
            <v>5.4931601989858</v>
          </cell>
          <cell r="EH136">
            <v>5.4931601989858</v>
          </cell>
          <cell r="EI136">
            <v>5.4931601989858</v>
          </cell>
          <cell r="EJ136">
            <v>5.4931601989858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</row>
        <row r="137">
          <cell r="A137">
            <v>37161.9555295906</v>
          </cell>
          <cell r="B137">
            <v>40986.2399888257</v>
          </cell>
          <cell r="C137">
            <v>37657.5280569836</v>
          </cell>
          <cell r="D137">
            <v>5770.45282707972</v>
          </cell>
          <cell r="E137">
            <v>6802.64041008519</v>
          </cell>
          <cell r="F137">
            <v>6015.95059104908</v>
          </cell>
          <cell r="G137">
            <v>6819.75492392856</v>
          </cell>
          <cell r="H137">
            <v>7276.76902763725</v>
          </cell>
          <cell r="I137">
            <v>8281.52626003369</v>
          </cell>
          <cell r="J137">
            <v>8610.43272488986</v>
          </cell>
          <cell r="K137">
            <v>8956.80062194375</v>
          </cell>
          <cell r="L137">
            <v>8977.54215865728</v>
          </cell>
          <cell r="M137">
            <v>8502.71461403536</v>
          </cell>
          <cell r="N137">
            <v>9349.20155093612</v>
          </cell>
          <cell r="O137">
            <v>8938.19368580718</v>
          </cell>
          <cell r="P137">
            <v>9098.01053715273</v>
          </cell>
          <cell r="Q137">
            <v>10204.4698522221</v>
          </cell>
          <cell r="R137">
            <v>9853.62956916828</v>
          </cell>
          <cell r="S137">
            <v>11319.1098126159</v>
          </cell>
          <cell r="T137">
            <v>9488.31539237855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6183.02722446987</v>
          </cell>
          <cell r="AF137">
            <v>6819.31384040802</v>
          </cell>
          <cell r="AG137">
            <v>6265.48086246882</v>
          </cell>
          <cell r="AH137">
            <v>5770.45282707972</v>
          </cell>
          <cell r="AI137">
            <v>6802.64041008519</v>
          </cell>
          <cell r="AJ137">
            <v>6015.95059104908</v>
          </cell>
          <cell r="AK137">
            <v>6819.75492392856</v>
          </cell>
          <cell r="AL137">
            <v>7276.76902763725</v>
          </cell>
          <cell r="AM137">
            <v>8281.52626003369</v>
          </cell>
          <cell r="AN137">
            <v>8610.43272488986</v>
          </cell>
          <cell r="AO137">
            <v>8956.80062194375</v>
          </cell>
          <cell r="AP137">
            <v>8977.54215865728</v>
          </cell>
          <cell r="AQ137">
            <v>8502.71461403536</v>
          </cell>
          <cell r="AR137">
            <v>9349.20155093612</v>
          </cell>
          <cell r="AS137">
            <v>8938.19368580718</v>
          </cell>
          <cell r="AT137">
            <v>9098.01053715273</v>
          </cell>
          <cell r="AU137">
            <v>10204.4698522221</v>
          </cell>
          <cell r="AV137">
            <v>9853.62956916828</v>
          </cell>
          <cell r="AW137">
            <v>11319.1098126159</v>
          </cell>
          <cell r="AX137">
            <v>9488.31539237855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3.09323226745334</v>
          </cell>
          <cell r="CN137">
            <v>3.31300334214085</v>
          </cell>
          <cell r="CO137">
            <v>3.10811643329658</v>
          </cell>
          <cell r="CP137">
            <v>2.81480244162366</v>
          </cell>
          <cell r="CQ137">
            <v>3.35163950609229</v>
          </cell>
          <cell r="CR137">
            <v>2.95094898144842</v>
          </cell>
          <cell r="CS137">
            <v>3.40111297942739</v>
          </cell>
          <cell r="CT137">
            <v>3.63666845116306</v>
          </cell>
          <cell r="CU137">
            <v>4.03756790527102</v>
          </cell>
          <cell r="CV137">
            <v>4.23574971131265</v>
          </cell>
          <cell r="CW137">
            <v>4.3978475010212</v>
          </cell>
          <cell r="CX137">
            <v>4.37625721124761</v>
          </cell>
          <cell r="CY137">
            <v>4.28482506211044</v>
          </cell>
          <cell r="CZ137">
            <v>4.68899905608892</v>
          </cell>
          <cell r="DA137">
            <v>4.364042399215</v>
          </cell>
          <cell r="DB137">
            <v>4.44207242853608</v>
          </cell>
          <cell r="DC137">
            <v>4.98229739274071</v>
          </cell>
          <cell r="DD137">
            <v>4.81100082830949</v>
          </cell>
          <cell r="DE137">
            <v>5.52651652895629</v>
          </cell>
          <cell r="DF137">
            <v>4.63263743492318</v>
          </cell>
          <cell r="DG137">
            <v>5.37137505136402</v>
          </cell>
          <cell r="DH137">
            <v>5.37137505136402</v>
          </cell>
          <cell r="DI137">
            <v>5.37137505136402</v>
          </cell>
          <cell r="DJ137">
            <v>5.37137505136402</v>
          </cell>
          <cell r="DK137">
            <v>5.37137505136402</v>
          </cell>
          <cell r="DL137">
            <v>5.37137505136402</v>
          </cell>
          <cell r="DM137">
            <v>5.37137505136402</v>
          </cell>
          <cell r="DN137">
            <v>5.37137505136402</v>
          </cell>
          <cell r="DO137">
            <v>5.37137505136402</v>
          </cell>
          <cell r="DP137">
            <v>5.37137505136402</v>
          </cell>
          <cell r="DQ137">
            <v>5.47640757314758</v>
          </cell>
          <cell r="DR137">
            <v>5.63930961973715</v>
          </cell>
          <cell r="DS137">
            <v>5.52286291760915</v>
          </cell>
          <cell r="DT137">
            <v>5.61654330209373</v>
          </cell>
          <cell r="DU137">
            <v>5.56067290430773</v>
          </cell>
          <cell r="DV137">
            <v>5.58534102671716</v>
          </cell>
          <cell r="DW137">
            <v>5.49357230370612</v>
          </cell>
          <cell r="DX137">
            <v>5.48203768589356</v>
          </cell>
          <cell r="DY137">
            <v>5.61950004891996</v>
          </cell>
          <cell r="DZ137">
            <v>5.56931552884963</v>
          </cell>
          <cell r="EA137">
            <v>5.57981598508114</v>
          </cell>
          <cell r="EB137">
            <v>5.62032913671397</v>
          </cell>
          <cell r="EC137">
            <v>5.43665335082081</v>
          </cell>
          <cell r="ED137">
            <v>5.46262656871749</v>
          </cell>
          <cell r="EE137">
            <v>5.61135746145104</v>
          </cell>
          <cell r="EF137">
            <v>5.61135746145104</v>
          </cell>
          <cell r="EG137">
            <v>5.61135746145104</v>
          </cell>
          <cell r="EH137">
            <v>5.61135746145104</v>
          </cell>
          <cell r="EI137">
            <v>5.61135746145104</v>
          </cell>
          <cell r="EJ137">
            <v>5.61135746145104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</row>
        <row r="138">
          <cell r="A138">
            <v>39061.1588852792</v>
          </cell>
          <cell r="B138">
            <v>40549.9340218007</v>
          </cell>
          <cell r="C138">
            <v>39780.0905664124</v>
          </cell>
          <cell r="D138">
            <v>6420.62258170458</v>
          </cell>
          <cell r="E138">
            <v>5893.77844339997</v>
          </cell>
          <cell r="F138">
            <v>7116.60611041178</v>
          </cell>
          <cell r="G138">
            <v>7141.06984578465</v>
          </cell>
          <cell r="H138">
            <v>6971.45104199608</v>
          </cell>
          <cell r="I138">
            <v>7441.03385892703</v>
          </cell>
          <cell r="J138">
            <v>7354.24685251073</v>
          </cell>
          <cell r="K138">
            <v>8238.58606882725</v>
          </cell>
          <cell r="L138">
            <v>7554.88051565176</v>
          </cell>
          <cell r="M138">
            <v>8156.59861165843</v>
          </cell>
          <cell r="N138">
            <v>8367.35011846453</v>
          </cell>
          <cell r="O138">
            <v>10234.5089091434</v>
          </cell>
          <cell r="P138">
            <v>10083.5943312834</v>
          </cell>
          <cell r="Q138">
            <v>9261.83699084181</v>
          </cell>
          <cell r="R138">
            <v>9815.76683613233</v>
          </cell>
          <cell r="S138">
            <v>9561.63807669115</v>
          </cell>
          <cell r="T138">
            <v>9378.19978276477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6499.01775526086</v>
          </cell>
          <cell r="AF138">
            <v>6746.72100631546</v>
          </cell>
          <cell r="AG138">
            <v>6618.63401585944</v>
          </cell>
          <cell r="AH138">
            <v>6420.62258170458</v>
          </cell>
          <cell r="AI138">
            <v>5893.77844339997</v>
          </cell>
          <cell r="AJ138">
            <v>7116.60611041178</v>
          </cell>
          <cell r="AK138">
            <v>7141.06984578465</v>
          </cell>
          <cell r="AL138">
            <v>6971.45104199608</v>
          </cell>
          <cell r="AM138">
            <v>7441.03385892703</v>
          </cell>
          <cell r="AN138">
            <v>7354.24685251073</v>
          </cell>
          <cell r="AO138">
            <v>8238.58606882725</v>
          </cell>
          <cell r="AP138">
            <v>7554.88051565176</v>
          </cell>
          <cell r="AQ138">
            <v>8156.59861165843</v>
          </cell>
          <cell r="AR138">
            <v>8367.35011846453</v>
          </cell>
          <cell r="AS138">
            <v>10234.5089091434</v>
          </cell>
          <cell r="AT138">
            <v>10083.5943312834</v>
          </cell>
          <cell r="AU138">
            <v>9261.83699084181</v>
          </cell>
          <cell r="AV138">
            <v>9815.76683613233</v>
          </cell>
          <cell r="AW138">
            <v>9561.63807669115</v>
          </cell>
          <cell r="AX138">
            <v>9378.19978276477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3.21215240781996</v>
          </cell>
          <cell r="CN138">
            <v>3.36262353538924</v>
          </cell>
          <cell r="CO138">
            <v>3.24719539872051</v>
          </cell>
          <cell r="CP138">
            <v>3.19374979475443</v>
          </cell>
          <cell r="CQ138">
            <v>2.89496784003876</v>
          </cell>
          <cell r="CR138">
            <v>3.50907699750952</v>
          </cell>
          <cell r="CS138">
            <v>3.55335568219303</v>
          </cell>
          <cell r="CT138">
            <v>3.45456547648016</v>
          </cell>
          <cell r="CU138">
            <v>3.68638356457339</v>
          </cell>
          <cell r="CV138">
            <v>3.68644799012696</v>
          </cell>
          <cell r="CW138">
            <v>4.06343808023504</v>
          </cell>
          <cell r="CX138">
            <v>3.7515226915728</v>
          </cell>
          <cell r="CY138">
            <v>4.0252955394702</v>
          </cell>
          <cell r="CZ138">
            <v>4.09176312887941</v>
          </cell>
          <cell r="DA138">
            <v>4.99491161064954</v>
          </cell>
          <cell r="DB138">
            <v>4.92125834757057</v>
          </cell>
          <cell r="DC138">
            <v>4.52020292641193</v>
          </cell>
          <cell r="DD138">
            <v>4.79054619742663</v>
          </cell>
          <cell r="DE138">
            <v>4.66651966108753</v>
          </cell>
          <cell r="DF138">
            <v>4.57699332696592</v>
          </cell>
          <cell r="DG138">
            <v>5.09202897517037</v>
          </cell>
          <cell r="DH138">
            <v>5.09202897517037</v>
          </cell>
          <cell r="DI138">
            <v>5.09202897517037</v>
          </cell>
          <cell r="DJ138">
            <v>5.09202897517037</v>
          </cell>
          <cell r="DK138">
            <v>5.09202897517037</v>
          </cell>
          <cell r="DL138">
            <v>5.09202897517037</v>
          </cell>
          <cell r="DM138">
            <v>5.09202897517037</v>
          </cell>
          <cell r="DN138">
            <v>5.09202897517037</v>
          </cell>
          <cell r="DO138">
            <v>5.09202897517037</v>
          </cell>
          <cell r="DP138">
            <v>5.09202897517037</v>
          </cell>
          <cell r="DQ138">
            <v>5.54317661056732</v>
          </cell>
          <cell r="DR138">
            <v>5.49694812578854</v>
          </cell>
          <cell r="DS138">
            <v>5.58427863201949</v>
          </cell>
          <cell r="DT138">
            <v>5.50786627934428</v>
          </cell>
          <cell r="DU138">
            <v>5.57772627998507</v>
          </cell>
          <cell r="DV138">
            <v>5.55631894121088</v>
          </cell>
          <cell r="DW138">
            <v>5.5059433025526</v>
          </cell>
          <cell r="DX138">
            <v>5.52887649648581</v>
          </cell>
          <cell r="DY138">
            <v>5.5301879950753</v>
          </cell>
          <cell r="DZ138">
            <v>5.46559223612811</v>
          </cell>
          <cell r="EA138">
            <v>5.5547711657053</v>
          </cell>
          <cell r="EB138">
            <v>5.51730710015509</v>
          </cell>
          <cell r="EC138">
            <v>5.55160367537491</v>
          </cell>
          <cell r="ED138">
            <v>5.6025351854082</v>
          </cell>
          <cell r="EE138">
            <v>5.61366298779472</v>
          </cell>
          <cell r="EF138">
            <v>5.61366298779472</v>
          </cell>
          <cell r="EG138">
            <v>5.61366298779472</v>
          </cell>
          <cell r="EH138">
            <v>5.61366298779472</v>
          </cell>
          <cell r="EI138">
            <v>5.61366298779472</v>
          </cell>
          <cell r="EJ138">
            <v>5.61366298779472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</row>
        <row r="139">
          <cell r="A139">
            <v>33788.7033507654</v>
          </cell>
          <cell r="B139">
            <v>34826.1172468408</v>
          </cell>
          <cell r="C139">
            <v>35973.7363768463</v>
          </cell>
          <cell r="D139">
            <v>6937.37348995999</v>
          </cell>
          <cell r="E139">
            <v>7495.82847223682</v>
          </cell>
          <cell r="F139">
            <v>7820.75001227177</v>
          </cell>
          <cell r="G139">
            <v>7961.74960862585</v>
          </cell>
          <cell r="H139">
            <v>6929.71449964418</v>
          </cell>
          <cell r="I139">
            <v>6392.19168585028</v>
          </cell>
          <cell r="J139">
            <v>7607.0145451696</v>
          </cell>
          <cell r="K139">
            <v>6948.45778764712</v>
          </cell>
          <cell r="L139">
            <v>9367.80469194064</v>
          </cell>
          <cell r="M139">
            <v>7820.26707852524</v>
          </cell>
          <cell r="N139">
            <v>8918.91799652121</v>
          </cell>
          <cell r="O139">
            <v>9168.19896537757</v>
          </cell>
          <cell r="P139">
            <v>7322.83790730734</v>
          </cell>
          <cell r="Q139">
            <v>9107.73194816735</v>
          </cell>
          <cell r="R139">
            <v>8868.21142203215</v>
          </cell>
          <cell r="S139">
            <v>9963.72173758662</v>
          </cell>
          <cell r="T139">
            <v>11679.6126958454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5621.78361499213</v>
          </cell>
          <cell r="AF139">
            <v>5794.38912702903</v>
          </cell>
          <cell r="AG139">
            <v>5985.33064835172</v>
          </cell>
          <cell r="AH139">
            <v>6937.37348995999</v>
          </cell>
          <cell r="AI139">
            <v>7495.82847223682</v>
          </cell>
          <cell r="AJ139">
            <v>7820.75001227177</v>
          </cell>
          <cell r="AK139">
            <v>7961.74960862585</v>
          </cell>
          <cell r="AL139">
            <v>6929.71449964418</v>
          </cell>
          <cell r="AM139">
            <v>6392.19168585028</v>
          </cell>
          <cell r="AN139">
            <v>7607.0145451696</v>
          </cell>
          <cell r="AO139">
            <v>6948.45778764712</v>
          </cell>
          <cell r="AP139">
            <v>9367.80469194064</v>
          </cell>
          <cell r="AQ139">
            <v>7820.26707852524</v>
          </cell>
          <cell r="AR139">
            <v>8918.91799652121</v>
          </cell>
          <cell r="AS139">
            <v>9168.19896537757</v>
          </cell>
          <cell r="AT139">
            <v>7322.83790730734</v>
          </cell>
          <cell r="AU139">
            <v>9107.73194816735</v>
          </cell>
          <cell r="AV139">
            <v>8868.21142203215</v>
          </cell>
          <cell r="AW139">
            <v>9963.72173758662</v>
          </cell>
          <cell r="AX139">
            <v>11679.6126958454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2.76128634130766</v>
          </cell>
          <cell r="CN139">
            <v>2.87183353964646</v>
          </cell>
          <cell r="CO139">
            <v>2.9549171725686</v>
          </cell>
          <cell r="CP139">
            <v>3.46277339543327</v>
          </cell>
          <cell r="CQ139">
            <v>3.71916213345956</v>
          </cell>
          <cell r="CR139">
            <v>3.81624919955881</v>
          </cell>
          <cell r="CS139">
            <v>3.93315810259389</v>
          </cell>
          <cell r="CT139">
            <v>3.40711975260464</v>
          </cell>
          <cell r="CU139">
            <v>3.13348344529958</v>
          </cell>
          <cell r="CV139">
            <v>3.75794560710343</v>
          </cell>
          <cell r="CW139">
            <v>3.50541066596184</v>
          </cell>
          <cell r="CX139">
            <v>4.57313533206577</v>
          </cell>
          <cell r="CY139">
            <v>3.90678146115856</v>
          </cell>
          <cell r="CZ139">
            <v>4.37168328397033</v>
          </cell>
          <cell r="DA139">
            <v>4.54971344889323</v>
          </cell>
          <cell r="DB139">
            <v>3.63395408812109</v>
          </cell>
          <cell r="DC139">
            <v>4.51970672647646</v>
          </cell>
          <cell r="DD139">
            <v>4.40084480352315</v>
          </cell>
          <cell r="DE139">
            <v>4.94449116579145</v>
          </cell>
          <cell r="DF139">
            <v>5.79600106420285</v>
          </cell>
          <cell r="DG139">
            <v>5.05532192591477</v>
          </cell>
          <cell r="DH139">
            <v>5.05532192591477</v>
          </cell>
          <cell r="DI139">
            <v>5.05532192591477</v>
          </cell>
          <cell r="DJ139">
            <v>5.05532192591477</v>
          </cell>
          <cell r="DK139">
            <v>5.05532192591477</v>
          </cell>
          <cell r="DL139">
            <v>5.05532192591477</v>
          </cell>
          <cell r="DM139">
            <v>5.05532192591477</v>
          </cell>
          <cell r="DN139">
            <v>5.05532192591477</v>
          </cell>
          <cell r="DO139">
            <v>5.05532192591477</v>
          </cell>
          <cell r="DP139">
            <v>5.05532192591477</v>
          </cell>
          <cell r="DQ139">
            <v>5.57788834137912</v>
          </cell>
          <cell r="DR139">
            <v>5.52784083235669</v>
          </cell>
          <cell r="DS139">
            <v>5.5494503575589</v>
          </cell>
          <cell r="DT139">
            <v>5.48880926984279</v>
          </cell>
          <cell r="DU139">
            <v>5.52181260868818</v>
          </cell>
          <cell r="DV139">
            <v>5.61459989690021</v>
          </cell>
          <cell r="DW139">
            <v>5.54592824834238</v>
          </cell>
          <cell r="DX139">
            <v>5.57230756641104</v>
          </cell>
          <cell r="DY139">
            <v>5.58894094688988</v>
          </cell>
          <cell r="DZ139">
            <v>5.54588541696715</v>
          </cell>
          <cell r="EA139">
            <v>5.43071054011999</v>
          </cell>
          <cell r="EB139">
            <v>5.61217118464117</v>
          </cell>
          <cell r="EC139">
            <v>5.48415350826402</v>
          </cell>
          <cell r="ED139">
            <v>5.58946981838514</v>
          </cell>
          <cell r="EE139">
            <v>5.52086490983556</v>
          </cell>
          <cell r="EF139">
            <v>5.52086490983556</v>
          </cell>
          <cell r="EG139">
            <v>5.52086490983556</v>
          </cell>
          <cell r="EH139">
            <v>5.52086490983556</v>
          </cell>
          <cell r="EI139">
            <v>5.52086490983556</v>
          </cell>
          <cell r="EJ139">
            <v>5.52086490983556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</row>
        <row r="140">
          <cell r="A140">
            <v>34402.6710449168</v>
          </cell>
          <cell r="B140">
            <v>46030.7201881428</v>
          </cell>
          <cell r="C140">
            <v>37303.2907889279</v>
          </cell>
          <cell r="D140">
            <v>6681.09564465978</v>
          </cell>
          <cell r="E140">
            <v>5862.76455437005</v>
          </cell>
          <cell r="F140">
            <v>7091.43335122213</v>
          </cell>
          <cell r="G140">
            <v>7164.62413224565</v>
          </cell>
          <cell r="H140">
            <v>7318.26975330442</v>
          </cell>
          <cell r="I140">
            <v>8348.09860147228</v>
          </cell>
          <cell r="J140">
            <v>8049.74845545802</v>
          </cell>
          <cell r="K140">
            <v>7996.22368956698</v>
          </cell>
          <cell r="L140">
            <v>8740.69851159183</v>
          </cell>
          <cell r="M140">
            <v>8509.53021015763</v>
          </cell>
          <cell r="N140">
            <v>9414.78168764469</v>
          </cell>
          <cell r="O140">
            <v>8006.0555616706</v>
          </cell>
          <cell r="P140">
            <v>10149.7691069727</v>
          </cell>
          <cell r="Q140">
            <v>9745.30007436712</v>
          </cell>
          <cell r="R140">
            <v>10397.0356939261</v>
          </cell>
          <cell r="S140">
            <v>11295.9057395165</v>
          </cell>
          <cell r="T140">
            <v>11660.56131018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5723.93590794292</v>
          </cell>
          <cell r="AF140">
            <v>7658.61731518994</v>
          </cell>
          <cell r="AG140">
            <v>6206.54266502745</v>
          </cell>
          <cell r="AH140">
            <v>6681.09564465978</v>
          </cell>
          <cell r="AI140">
            <v>5862.76455437005</v>
          </cell>
          <cell r="AJ140">
            <v>7091.43335122213</v>
          </cell>
          <cell r="AK140">
            <v>7164.62413224565</v>
          </cell>
          <cell r="AL140">
            <v>7318.26975330442</v>
          </cell>
          <cell r="AM140">
            <v>8348.09860147228</v>
          </cell>
          <cell r="AN140">
            <v>8049.74845545802</v>
          </cell>
          <cell r="AO140">
            <v>7996.22368956698</v>
          </cell>
          <cell r="AP140">
            <v>8740.69851159183</v>
          </cell>
          <cell r="AQ140">
            <v>8509.53021015763</v>
          </cell>
          <cell r="AR140">
            <v>9414.78168764469</v>
          </cell>
          <cell r="AS140">
            <v>8006.0555616706</v>
          </cell>
          <cell r="AT140">
            <v>10149.7691069727</v>
          </cell>
          <cell r="AU140">
            <v>9745.30007436712</v>
          </cell>
          <cell r="AV140">
            <v>10397.0356939261</v>
          </cell>
          <cell r="AW140">
            <v>11295.9057395165</v>
          </cell>
          <cell r="AX140">
            <v>11660.56131018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2.86466719759683</v>
          </cell>
          <cell r="CN140">
            <v>3.8268905613589</v>
          </cell>
          <cell r="CO140">
            <v>3.09555704639215</v>
          </cell>
          <cell r="CP140">
            <v>3.31874322433454</v>
          </cell>
          <cell r="CQ140">
            <v>2.92210547385196</v>
          </cell>
          <cell r="CR140">
            <v>3.50584123691573</v>
          </cell>
          <cell r="CS140">
            <v>3.51870607492677</v>
          </cell>
          <cell r="CT140">
            <v>3.63341861698948</v>
          </cell>
          <cell r="CU140">
            <v>4.20423279489361</v>
          </cell>
          <cell r="CV140">
            <v>3.98708789870488</v>
          </cell>
          <cell r="CW140">
            <v>3.98854319219119</v>
          </cell>
          <cell r="CX140">
            <v>4.33749037566683</v>
          </cell>
          <cell r="CY140">
            <v>4.20926881278194</v>
          </cell>
          <cell r="CZ140">
            <v>4.59096480499672</v>
          </cell>
          <cell r="DA140">
            <v>3.86898468328764</v>
          </cell>
          <cell r="DB140">
            <v>4.90494987341673</v>
          </cell>
          <cell r="DC140">
            <v>4.70948726639871</v>
          </cell>
          <cell r="DD140">
            <v>5.02444325317687</v>
          </cell>
          <cell r="DE140">
            <v>5.45882875198667</v>
          </cell>
          <cell r="DF140">
            <v>5.63505121343535</v>
          </cell>
          <cell r="DG140">
            <v>5.12557736336649</v>
          </cell>
          <cell r="DH140">
            <v>5.12557736336649</v>
          </cell>
          <cell r="DI140">
            <v>5.12557736336649</v>
          </cell>
          <cell r="DJ140">
            <v>5.12557736336649</v>
          </cell>
          <cell r="DK140">
            <v>5.12557736336649</v>
          </cell>
          <cell r="DL140">
            <v>5.12557736336649</v>
          </cell>
          <cell r="DM140">
            <v>5.12557736336649</v>
          </cell>
          <cell r="DN140">
            <v>5.12557736336649</v>
          </cell>
          <cell r="DO140">
            <v>5.12557736336649</v>
          </cell>
          <cell r="DP140">
            <v>5.12557736336649</v>
          </cell>
          <cell r="DQ140">
            <v>5.47428902013493</v>
          </cell>
          <cell r="DR140">
            <v>5.48291435458517</v>
          </cell>
          <cell r="DS140">
            <v>5.49310712892388</v>
          </cell>
          <cell r="DT140">
            <v>5.51545280604683</v>
          </cell>
          <cell r="DU140">
            <v>5.49684766201684</v>
          </cell>
          <cell r="DV140">
            <v>5.54177534319511</v>
          </cell>
          <cell r="DW140">
            <v>5.57850152688312</v>
          </cell>
          <cell r="DX140">
            <v>5.51823399178127</v>
          </cell>
          <cell r="DY140">
            <v>5.44011336515704</v>
          </cell>
          <cell r="DZ140">
            <v>5.53138177981555</v>
          </cell>
          <cell r="EA140">
            <v>5.49259744913578</v>
          </cell>
          <cell r="EB140">
            <v>5.52096192401558</v>
          </cell>
          <cell r="EC140">
            <v>5.53867724648449</v>
          </cell>
          <cell r="ED140">
            <v>5.61840996991083</v>
          </cell>
          <cell r="EE140">
            <v>5.66929067820939</v>
          </cell>
          <cell r="EF140">
            <v>5.66929067820939</v>
          </cell>
          <cell r="EG140">
            <v>5.66929067820939</v>
          </cell>
          <cell r="EH140">
            <v>5.66929067820939</v>
          </cell>
          <cell r="EI140">
            <v>5.66929067820939</v>
          </cell>
          <cell r="EJ140">
            <v>5.66929067820939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</row>
        <row r="141">
          <cell r="A141">
            <v>35442.886833218</v>
          </cell>
          <cell r="B141">
            <v>37050.3489748914</v>
          </cell>
          <cell r="C141">
            <v>42860.4258130374</v>
          </cell>
          <cell r="D141">
            <v>6841.57857699401</v>
          </cell>
          <cell r="E141">
            <v>6337.66152142293</v>
          </cell>
          <cell r="F141">
            <v>7428.90872491817</v>
          </cell>
          <cell r="G141">
            <v>8264.85651372235</v>
          </cell>
          <cell r="H141">
            <v>7466.95353288438</v>
          </cell>
          <cell r="I141">
            <v>7554.19781698428</v>
          </cell>
          <cell r="J141">
            <v>7244.77329798294</v>
          </cell>
          <cell r="K141">
            <v>8526.98366159793</v>
          </cell>
          <cell r="L141">
            <v>8673.41288074477</v>
          </cell>
          <cell r="M141">
            <v>9118.9646172416</v>
          </cell>
          <cell r="N141">
            <v>7989.75933561191</v>
          </cell>
          <cell r="O141">
            <v>8726.17920242397</v>
          </cell>
          <cell r="P141">
            <v>8596.70554414992</v>
          </cell>
          <cell r="Q141">
            <v>9532.79082640581</v>
          </cell>
          <cell r="R141">
            <v>8668.51609852819</v>
          </cell>
          <cell r="S141">
            <v>9171.64177192155</v>
          </cell>
          <cell r="T141">
            <v>10120.0962047132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5897.00760039646</v>
          </cell>
          <cell r="AF141">
            <v>6164.45806264024</v>
          </cell>
          <cell r="AG141">
            <v>7131.14194013192</v>
          </cell>
          <cell r="AH141">
            <v>6841.57857699401</v>
          </cell>
          <cell r="AI141">
            <v>6337.66152142293</v>
          </cell>
          <cell r="AJ141">
            <v>7428.90872491817</v>
          </cell>
          <cell r="AK141">
            <v>8264.85651372235</v>
          </cell>
          <cell r="AL141">
            <v>7466.95353288438</v>
          </cell>
          <cell r="AM141">
            <v>7554.19781698428</v>
          </cell>
          <cell r="AN141">
            <v>7244.77329798294</v>
          </cell>
          <cell r="AO141">
            <v>8526.98366159793</v>
          </cell>
          <cell r="AP141">
            <v>8673.41288074477</v>
          </cell>
          <cell r="AQ141">
            <v>9118.9646172416</v>
          </cell>
          <cell r="AR141">
            <v>7989.75933561191</v>
          </cell>
          <cell r="AS141">
            <v>8726.17920242397</v>
          </cell>
          <cell r="AT141">
            <v>8596.70554414992</v>
          </cell>
          <cell r="AU141">
            <v>9532.79082640581</v>
          </cell>
          <cell r="AV141">
            <v>8668.51609852819</v>
          </cell>
          <cell r="AW141">
            <v>9171.64177192155</v>
          </cell>
          <cell r="AX141">
            <v>10120.0962047132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2.91202735995275</v>
          </cell>
          <cell r="CN141">
            <v>3.07837348294043</v>
          </cell>
          <cell r="CO141">
            <v>3.5329235442653</v>
          </cell>
          <cell r="CP141">
            <v>3.39523888629672</v>
          </cell>
          <cell r="CQ141">
            <v>3.13764899721128</v>
          </cell>
          <cell r="CR141">
            <v>3.6418521451034</v>
          </cell>
          <cell r="CS141">
            <v>4.02456828864612</v>
          </cell>
          <cell r="CT141">
            <v>3.6819785802916</v>
          </cell>
          <cell r="CU141">
            <v>3.72152341947119</v>
          </cell>
          <cell r="CV141">
            <v>3.64974639720823</v>
          </cell>
          <cell r="CW141">
            <v>4.18183069909487</v>
          </cell>
          <cell r="CX141">
            <v>4.25369708610898</v>
          </cell>
          <cell r="CY141">
            <v>4.4598172435608</v>
          </cell>
          <cell r="CZ141">
            <v>3.94876925930981</v>
          </cell>
          <cell r="DA141">
            <v>4.32906344255517</v>
          </cell>
          <cell r="DB141">
            <v>4.26483147254791</v>
          </cell>
          <cell r="DC141">
            <v>4.7292240183029</v>
          </cell>
          <cell r="DD141">
            <v>4.30045673745907</v>
          </cell>
          <cell r="DE141">
            <v>4.55005772652575</v>
          </cell>
          <cell r="DF141">
            <v>5.02058661628165</v>
          </cell>
          <cell r="DG141">
            <v>4.69894454291301</v>
          </cell>
          <cell r="DH141">
            <v>4.69894454291301</v>
          </cell>
          <cell r="DI141">
            <v>4.69894454291301</v>
          </cell>
          <cell r="DJ141">
            <v>4.69894454291301</v>
          </cell>
          <cell r="DK141">
            <v>4.69894454291301</v>
          </cell>
          <cell r="DL141">
            <v>4.69894454291301</v>
          </cell>
          <cell r="DM141">
            <v>4.69894454291301</v>
          </cell>
          <cell r="DN141">
            <v>4.69894454291301</v>
          </cell>
          <cell r="DO141">
            <v>4.69894454291301</v>
          </cell>
          <cell r="DP141">
            <v>4.69894454291301</v>
          </cell>
          <cell r="DQ141">
            <v>5.548088396679</v>
          </cell>
          <cell r="DR141">
            <v>5.48631486484942</v>
          </cell>
          <cell r="DS141">
            <v>5.53008717388097</v>
          </cell>
          <cell r="DT141">
            <v>5.52068691588257</v>
          </cell>
          <cell r="DU141">
            <v>5.53390651360589</v>
          </cell>
          <cell r="DV141">
            <v>5.58868778244676</v>
          </cell>
          <cell r="DW141">
            <v>5.62630346395892</v>
          </cell>
          <cell r="DX141">
            <v>5.55609069778703</v>
          </cell>
          <cell r="DY141">
            <v>5.56127962732</v>
          </cell>
          <cell r="DZ141">
            <v>5.43837620670281</v>
          </cell>
          <cell r="EA141">
            <v>5.58645262179732</v>
          </cell>
          <cell r="EB141">
            <v>5.58638157224209</v>
          </cell>
          <cell r="EC141">
            <v>5.60190324857892</v>
          </cell>
          <cell r="ED141">
            <v>5.54343649044771</v>
          </cell>
          <cell r="EE141">
            <v>5.52252019353697</v>
          </cell>
          <cell r="EF141">
            <v>5.52252019353697</v>
          </cell>
          <cell r="EG141">
            <v>5.52252019353697</v>
          </cell>
          <cell r="EH141">
            <v>5.52252019353697</v>
          </cell>
          <cell r="EI141">
            <v>5.52252019353697</v>
          </cell>
          <cell r="EJ141">
            <v>5.52252019353697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</row>
        <row r="142">
          <cell r="A142">
            <v>36757.2143879172</v>
          </cell>
          <cell r="B142">
            <v>35442.186620191</v>
          </cell>
          <cell r="C142">
            <v>38905.0290266468</v>
          </cell>
          <cell r="D142">
            <v>6523.92126257456</v>
          </cell>
          <cell r="E142">
            <v>6097.34783128251</v>
          </cell>
          <cell r="F142">
            <v>6682.30886274168</v>
          </cell>
          <cell r="G142">
            <v>5833.08425757954</v>
          </cell>
          <cell r="H142">
            <v>7208.70885925073</v>
          </cell>
          <cell r="I142">
            <v>7022.03301937098</v>
          </cell>
          <cell r="J142">
            <v>8786.93253950274</v>
          </cell>
          <cell r="K142">
            <v>7466.4191599618</v>
          </cell>
          <cell r="L142">
            <v>8942.2814535915</v>
          </cell>
          <cell r="M142">
            <v>8688.92893930233</v>
          </cell>
          <cell r="N142">
            <v>9278.17974335702</v>
          </cell>
          <cell r="O142">
            <v>7880.20053500185</v>
          </cell>
          <cell r="P142">
            <v>9069.24275651085</v>
          </cell>
          <cell r="Q142">
            <v>9934.61018617488</v>
          </cell>
          <cell r="R142">
            <v>8687.50788692975</v>
          </cell>
          <cell r="S142">
            <v>8892.0182590276</v>
          </cell>
          <cell r="T142">
            <v>10180.0713462329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6115.6861639103</v>
          </cell>
          <cell r="AF142">
            <v>5896.89109855615</v>
          </cell>
          <cell r="AG142">
            <v>6473.04078088695</v>
          </cell>
          <cell r="AH142">
            <v>6523.92126257456</v>
          </cell>
          <cell r="AI142">
            <v>6097.34783128251</v>
          </cell>
          <cell r="AJ142">
            <v>6682.30886274168</v>
          </cell>
          <cell r="AK142">
            <v>5833.08425757954</v>
          </cell>
          <cell r="AL142">
            <v>7208.70885925073</v>
          </cell>
          <cell r="AM142">
            <v>7022.03301937098</v>
          </cell>
          <cell r="AN142">
            <v>8786.93253950274</v>
          </cell>
          <cell r="AO142">
            <v>7466.4191599618</v>
          </cell>
          <cell r="AP142">
            <v>8942.2814535915</v>
          </cell>
          <cell r="AQ142">
            <v>8688.92893930233</v>
          </cell>
          <cell r="AR142">
            <v>9278.17974335702</v>
          </cell>
          <cell r="AS142">
            <v>7880.20053500185</v>
          </cell>
          <cell r="AT142">
            <v>9069.24275651085</v>
          </cell>
          <cell r="AU142">
            <v>9934.61018617488</v>
          </cell>
          <cell r="AV142">
            <v>8687.50788692975</v>
          </cell>
          <cell r="AW142">
            <v>8892.0182590276</v>
          </cell>
          <cell r="AX142">
            <v>10180.0713462329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3.02874080364375</v>
          </cell>
          <cell r="CN142">
            <v>2.84901715620905</v>
          </cell>
          <cell r="CO142">
            <v>3.17947341001867</v>
          </cell>
          <cell r="CP142">
            <v>3.22353393291544</v>
          </cell>
          <cell r="CQ142">
            <v>2.96918771654749</v>
          </cell>
          <cell r="CR142">
            <v>3.2970589417733</v>
          </cell>
          <cell r="CS142">
            <v>2.8362826449914</v>
          </cell>
          <cell r="CT142">
            <v>3.62958110486056</v>
          </cell>
          <cell r="CU142">
            <v>3.45119311252206</v>
          </cell>
          <cell r="CV142">
            <v>4.37695664530771</v>
          </cell>
          <cell r="CW142">
            <v>3.70475974763934</v>
          </cell>
          <cell r="CX142">
            <v>4.34795828926244</v>
          </cell>
          <cell r="CY142">
            <v>4.2394451538412</v>
          </cell>
          <cell r="CZ142">
            <v>4.56921702870611</v>
          </cell>
          <cell r="DA142">
            <v>3.93090181724468</v>
          </cell>
          <cell r="DB142">
            <v>4.5240349752842</v>
          </cell>
          <cell r="DC142">
            <v>4.95570855855677</v>
          </cell>
          <cell r="DD142">
            <v>4.33361313438347</v>
          </cell>
          <cell r="DE142">
            <v>4.43562959827345</v>
          </cell>
          <cell r="DF142">
            <v>5.07815261513241</v>
          </cell>
          <cell r="DG142">
            <v>5.91419384509411</v>
          </cell>
          <cell r="DH142">
            <v>5.91419384509411</v>
          </cell>
          <cell r="DI142">
            <v>5.91419384509411</v>
          </cell>
          <cell r="DJ142">
            <v>5.91419384509411</v>
          </cell>
          <cell r="DK142">
            <v>5.91419384509411</v>
          </cell>
          <cell r="DL142">
            <v>5.91419384509411</v>
          </cell>
          <cell r="DM142">
            <v>5.91419384509411</v>
          </cell>
          <cell r="DN142">
            <v>5.91419384509411</v>
          </cell>
          <cell r="DO142">
            <v>5.91419384509411</v>
          </cell>
          <cell r="DP142">
            <v>5.91419384509411</v>
          </cell>
          <cell r="DQ142">
            <v>5.53210249569747</v>
          </cell>
          <cell r="DR142">
            <v>5.67068049703806</v>
          </cell>
          <cell r="DS142">
            <v>5.57776588032411</v>
          </cell>
          <cell r="DT142">
            <v>5.54477081852849</v>
          </cell>
          <cell r="DU142">
            <v>5.62613891279438</v>
          </cell>
          <cell r="DV142">
            <v>5.55273528246787</v>
          </cell>
          <cell r="DW142">
            <v>5.63450641589366</v>
          </cell>
          <cell r="DX142">
            <v>5.44136822267737</v>
          </cell>
          <cell r="DY142">
            <v>5.57443353679927</v>
          </cell>
          <cell r="DZ142">
            <v>5.50012022743422</v>
          </cell>
          <cell r="EA142">
            <v>5.52153021988521</v>
          </cell>
          <cell r="EB142">
            <v>5.6346909544232</v>
          </cell>
          <cell r="EC142">
            <v>5.61518875734076</v>
          </cell>
          <cell r="ED142">
            <v>5.56324428672269</v>
          </cell>
          <cell r="EE142">
            <v>5.49227416776015</v>
          </cell>
          <cell r="EF142">
            <v>5.49227416776015</v>
          </cell>
          <cell r="EG142">
            <v>5.49227416776015</v>
          </cell>
          <cell r="EH142">
            <v>5.49227416776015</v>
          </cell>
          <cell r="EI142">
            <v>5.49227416776015</v>
          </cell>
          <cell r="EJ142">
            <v>5.49227416776015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</row>
        <row r="143">
          <cell r="A143">
            <v>37731.7915554176</v>
          </cell>
          <cell r="B143">
            <v>34151.0755656934</v>
          </cell>
          <cell r="C143">
            <v>38781.6100801949</v>
          </cell>
          <cell r="D143">
            <v>8379.58438629888</v>
          </cell>
          <cell r="E143">
            <v>6991.78654055217</v>
          </cell>
          <cell r="F143">
            <v>6581.14246259993</v>
          </cell>
          <cell r="G143">
            <v>8968.98569327394</v>
          </cell>
          <cell r="H143">
            <v>6884.72535416295</v>
          </cell>
          <cell r="I143">
            <v>9165.81894762707</v>
          </cell>
          <cell r="J143">
            <v>8557.80767471369</v>
          </cell>
          <cell r="K143">
            <v>10293.8074373486</v>
          </cell>
          <cell r="L143">
            <v>8501.03558403719</v>
          </cell>
          <cell r="M143">
            <v>8763.4727295898</v>
          </cell>
          <cell r="N143">
            <v>7561.26615997182</v>
          </cell>
          <cell r="O143">
            <v>8626.93379701497</v>
          </cell>
          <cell r="P143">
            <v>9193.56354146034</v>
          </cell>
          <cell r="Q143">
            <v>8349.2973203462</v>
          </cell>
          <cell r="R143">
            <v>9260.95266589144</v>
          </cell>
          <cell r="S143">
            <v>9174.32583071047</v>
          </cell>
          <cell r="T143">
            <v>9093.93972183616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6277.83686543094</v>
          </cell>
          <cell r="AF143">
            <v>5682.075309505</v>
          </cell>
          <cell r="AG143">
            <v>6452.50626662222</v>
          </cell>
          <cell r="AH143">
            <v>8379.58438629888</v>
          </cell>
          <cell r="AI143">
            <v>6991.78654055217</v>
          </cell>
          <cell r="AJ143">
            <v>6581.14246259993</v>
          </cell>
          <cell r="AK143">
            <v>8968.98569327394</v>
          </cell>
          <cell r="AL143">
            <v>6884.72535416295</v>
          </cell>
          <cell r="AM143">
            <v>9165.81894762707</v>
          </cell>
          <cell r="AN143">
            <v>8557.80767471369</v>
          </cell>
          <cell r="AO143">
            <v>10293.8074373486</v>
          </cell>
          <cell r="AP143">
            <v>8501.03558403719</v>
          </cell>
          <cell r="AQ143">
            <v>8763.4727295898</v>
          </cell>
          <cell r="AR143">
            <v>7561.26615997182</v>
          </cell>
          <cell r="AS143">
            <v>8626.93379701497</v>
          </cell>
          <cell r="AT143">
            <v>9193.56354146034</v>
          </cell>
          <cell r="AU143">
            <v>8349.2973203462</v>
          </cell>
          <cell r="AV143">
            <v>9260.95266589144</v>
          </cell>
          <cell r="AW143">
            <v>9174.32583071047</v>
          </cell>
          <cell r="AX143">
            <v>9093.93972183616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3.08455654783232</v>
          </cell>
          <cell r="CN143">
            <v>2.78170311830266</v>
          </cell>
          <cell r="CO143">
            <v>3.16446554286704</v>
          </cell>
          <cell r="CP143">
            <v>4.14643509946654</v>
          </cell>
          <cell r="CQ143">
            <v>3.45216795289017</v>
          </cell>
          <cell r="CR143">
            <v>3.22590670747925</v>
          </cell>
          <cell r="CS143">
            <v>4.4223468336003</v>
          </cell>
          <cell r="CT143">
            <v>3.40766689989161</v>
          </cell>
          <cell r="CU143">
            <v>4.44597047675634</v>
          </cell>
          <cell r="CV143">
            <v>4.22728258912132</v>
          </cell>
          <cell r="CW143">
            <v>5.09820389500363</v>
          </cell>
          <cell r="CX143">
            <v>4.17694014677767</v>
          </cell>
          <cell r="CY143">
            <v>4.4541095041276</v>
          </cell>
          <cell r="CZ143">
            <v>3.77009152932862</v>
          </cell>
          <cell r="DA143">
            <v>4.25746436475839</v>
          </cell>
          <cell r="DB143">
            <v>4.53710090790922</v>
          </cell>
          <cell r="DC143">
            <v>4.12044842913323</v>
          </cell>
          <cell r="DD143">
            <v>4.57035800742897</v>
          </cell>
          <cell r="DE143">
            <v>4.52760693590199</v>
          </cell>
          <cell r="DF143">
            <v>4.48793571527985</v>
          </cell>
          <cell r="DG143">
            <v>5.29058808613851</v>
          </cell>
          <cell r="DH143">
            <v>5.29058808613851</v>
          </cell>
          <cell r="DI143">
            <v>5.29058808613851</v>
          </cell>
          <cell r="DJ143">
            <v>5.29058808613851</v>
          </cell>
          <cell r="DK143">
            <v>5.29058808613851</v>
          </cell>
          <cell r="DL143">
            <v>5.29058808613851</v>
          </cell>
          <cell r="DM143">
            <v>5.29058808613851</v>
          </cell>
          <cell r="DN143">
            <v>5.29058808613851</v>
          </cell>
          <cell r="DO143">
            <v>5.29058808613851</v>
          </cell>
          <cell r="DP143">
            <v>5.29058808613851</v>
          </cell>
          <cell r="DQ143">
            <v>5.57602131433195</v>
          </cell>
          <cell r="DR143">
            <v>5.59633036058178</v>
          </cell>
          <cell r="DS143">
            <v>5.58644078159002</v>
          </cell>
          <cell r="DT143">
            <v>5.53674780653588</v>
          </cell>
          <cell r="DU143">
            <v>5.54885504545613</v>
          </cell>
          <cell r="DV143">
            <v>5.58928975006953</v>
          </cell>
          <cell r="DW143">
            <v>5.55645327420224</v>
          </cell>
          <cell r="DX143">
            <v>5.53524208744758</v>
          </cell>
          <cell r="DY143">
            <v>5.64822300654272</v>
          </cell>
          <cell r="DZ143">
            <v>5.54636410733701</v>
          </cell>
          <cell r="EA143">
            <v>5.53179369400237</v>
          </cell>
          <cell r="EB143">
            <v>5.57597371065625</v>
          </cell>
          <cell r="EC143">
            <v>5.39041851247568</v>
          </cell>
          <cell r="ED143">
            <v>5.49477314738882</v>
          </cell>
          <cell r="EE143">
            <v>5.55152857084602</v>
          </cell>
          <cell r="EF143">
            <v>5.55152857084602</v>
          </cell>
          <cell r="EG143">
            <v>5.55152857084602</v>
          </cell>
          <cell r="EH143">
            <v>5.55152857084602</v>
          </cell>
          <cell r="EI143">
            <v>5.55152857084602</v>
          </cell>
          <cell r="EJ143">
            <v>5.55152857084602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</row>
        <row r="144">
          <cell r="A144">
            <v>38994.2364524444</v>
          </cell>
          <cell r="B144">
            <v>32486.4045037621</v>
          </cell>
          <cell r="C144">
            <v>43142.660811557</v>
          </cell>
          <cell r="D144">
            <v>6797.52009989916</v>
          </cell>
          <cell r="E144">
            <v>7710.3708029388</v>
          </cell>
          <cell r="F144">
            <v>5630.90059980242</v>
          </cell>
          <cell r="G144">
            <v>6939.50762913985</v>
          </cell>
          <cell r="H144">
            <v>6982.02385756293</v>
          </cell>
          <cell r="I144">
            <v>6610.86723197071</v>
          </cell>
          <cell r="J144">
            <v>7012.21719721742</v>
          </cell>
          <cell r="K144">
            <v>7876.86081117417</v>
          </cell>
          <cell r="L144">
            <v>8867.2296664139</v>
          </cell>
          <cell r="M144">
            <v>9261.32687459569</v>
          </cell>
          <cell r="N144">
            <v>9155.9114566151</v>
          </cell>
          <cell r="O144">
            <v>8736.11676382869</v>
          </cell>
          <cell r="P144">
            <v>9964.60165817619</v>
          </cell>
          <cell r="Q144">
            <v>10033.5133091641</v>
          </cell>
          <cell r="R144">
            <v>8327.26563020346</v>
          </cell>
          <cell r="S144">
            <v>10503.2492914527</v>
          </cell>
          <cell r="T144">
            <v>9587.76466898456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6487.88316295407</v>
          </cell>
          <cell r="AF144">
            <v>5405.10639468262</v>
          </cell>
          <cell r="AG144">
            <v>7178.10035915687</v>
          </cell>
          <cell r="AH144">
            <v>6797.52009989916</v>
          </cell>
          <cell r="AI144">
            <v>7710.3708029388</v>
          </cell>
          <cell r="AJ144">
            <v>5630.90059980242</v>
          </cell>
          <cell r="AK144">
            <v>6939.50762913985</v>
          </cell>
          <cell r="AL144">
            <v>6982.02385756293</v>
          </cell>
          <cell r="AM144">
            <v>6610.86723197071</v>
          </cell>
          <cell r="AN144">
            <v>7012.21719721742</v>
          </cell>
          <cell r="AO144">
            <v>7876.86081117417</v>
          </cell>
          <cell r="AP144">
            <v>8867.2296664139</v>
          </cell>
          <cell r="AQ144">
            <v>9261.32687459569</v>
          </cell>
          <cell r="AR144">
            <v>9155.9114566151</v>
          </cell>
          <cell r="AS144">
            <v>8736.11676382869</v>
          </cell>
          <cell r="AT144">
            <v>9964.60165817619</v>
          </cell>
          <cell r="AU144">
            <v>10033.5133091641</v>
          </cell>
          <cell r="AV144">
            <v>8327.26563020346</v>
          </cell>
          <cell r="AW144">
            <v>10503.2492914527</v>
          </cell>
          <cell r="AX144">
            <v>9587.76466898456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3.15917738842642</v>
          </cell>
          <cell r="CN144">
            <v>2.69252434021421</v>
          </cell>
          <cell r="CO144">
            <v>3.50113872494189</v>
          </cell>
          <cell r="CP144">
            <v>3.42208580295156</v>
          </cell>
          <cell r="CQ144">
            <v>3.79598686816809</v>
          </cell>
          <cell r="CR144">
            <v>2.80323614849775</v>
          </cell>
          <cell r="CS144">
            <v>3.47228327294447</v>
          </cell>
          <cell r="CT144">
            <v>3.42876898316196</v>
          </cell>
          <cell r="CU144">
            <v>3.27250190601301</v>
          </cell>
          <cell r="CV144">
            <v>3.46419477427277</v>
          </cell>
          <cell r="CW144">
            <v>3.89496936702317</v>
          </cell>
          <cell r="CX144">
            <v>4.40372772623417</v>
          </cell>
          <cell r="CY144">
            <v>4.55438532706357</v>
          </cell>
          <cell r="CZ144">
            <v>4.5291236168244</v>
          </cell>
          <cell r="DA144">
            <v>4.30081133708043</v>
          </cell>
          <cell r="DB144">
            <v>4.90559741124529</v>
          </cell>
          <cell r="DC144">
            <v>4.93952278310533</v>
          </cell>
          <cell r="DD144">
            <v>4.09953293865584</v>
          </cell>
          <cell r="DE144">
            <v>5.17077493926082</v>
          </cell>
          <cell r="DF144">
            <v>4.72007965328021</v>
          </cell>
          <cell r="DG144">
            <v>5.21155387730447</v>
          </cell>
          <cell r="DH144">
            <v>5.21155387730447</v>
          </cell>
          <cell r="DI144">
            <v>5.21155387730447</v>
          </cell>
          <cell r="DJ144">
            <v>5.21155387730447</v>
          </cell>
          <cell r="DK144">
            <v>5.21155387730447</v>
          </cell>
          <cell r="DL144">
            <v>5.21155387730447</v>
          </cell>
          <cell r="DM144">
            <v>5.21155387730447</v>
          </cell>
          <cell r="DN144">
            <v>5.21155387730447</v>
          </cell>
          <cell r="DO144">
            <v>5.21155387730447</v>
          </cell>
          <cell r="DP144">
            <v>5.21155387730447</v>
          </cell>
          <cell r="DQ144">
            <v>5.62647176109077</v>
          </cell>
          <cell r="DR144">
            <v>5.49986139370804</v>
          </cell>
          <cell r="DS144">
            <v>5.61703774864794</v>
          </cell>
          <cell r="DT144">
            <v>5.44210280273717</v>
          </cell>
          <cell r="DU144">
            <v>5.56490428005346</v>
          </cell>
          <cell r="DV144">
            <v>5.5033269099476</v>
          </cell>
          <cell r="DW144">
            <v>5.47546043176195</v>
          </cell>
          <cell r="DX144">
            <v>5.57892135061063</v>
          </cell>
          <cell r="DY144">
            <v>5.53459265701825</v>
          </cell>
          <cell r="DZ144">
            <v>5.5457487863142</v>
          </cell>
          <cell r="EA144">
            <v>5.54059314593603</v>
          </cell>
          <cell r="EB144">
            <v>5.51663986019363</v>
          </cell>
          <cell r="EC144">
            <v>5.5712234394807</v>
          </cell>
          <cell r="ED144">
            <v>5.53853041878802</v>
          </cell>
          <cell r="EE144">
            <v>5.56512820497046</v>
          </cell>
          <cell r="EF144">
            <v>5.56512820497046</v>
          </cell>
          <cell r="EG144">
            <v>5.56512820497046</v>
          </cell>
          <cell r="EH144">
            <v>5.56512820497046</v>
          </cell>
          <cell r="EI144">
            <v>5.56512820497046</v>
          </cell>
          <cell r="EJ144">
            <v>5.56512820497046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</row>
        <row r="145">
          <cell r="A145">
            <v>30247.4828884635</v>
          </cell>
          <cell r="B145">
            <v>29983.4972829742</v>
          </cell>
          <cell r="C145">
            <v>40461.0674013297</v>
          </cell>
          <cell r="D145">
            <v>8051.55056082325</v>
          </cell>
          <cell r="E145">
            <v>6796.46428526091</v>
          </cell>
          <cell r="F145">
            <v>8220.63710972856</v>
          </cell>
          <cell r="G145">
            <v>6516.659660414</v>
          </cell>
          <cell r="H145">
            <v>6629.933993976</v>
          </cell>
          <cell r="I145">
            <v>8319.62393543875</v>
          </cell>
          <cell r="J145">
            <v>8160.52652502768</v>
          </cell>
          <cell r="K145">
            <v>8609.07235854291</v>
          </cell>
          <cell r="L145">
            <v>9968.42995080519</v>
          </cell>
          <cell r="M145">
            <v>7704.37305516719</v>
          </cell>
          <cell r="N145">
            <v>8489.78392162901</v>
          </cell>
          <cell r="O145">
            <v>8239.97875919038</v>
          </cell>
          <cell r="P145">
            <v>9253.15079670941</v>
          </cell>
          <cell r="Q145">
            <v>9395.93216938048</v>
          </cell>
          <cell r="R145">
            <v>9942.67931146326</v>
          </cell>
          <cell r="S145">
            <v>9775.9049292161</v>
          </cell>
          <cell r="T145">
            <v>9267.08009036075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5032.59334730484</v>
          </cell>
          <cell r="AF145">
            <v>4988.67127263607</v>
          </cell>
          <cell r="AG145">
            <v>6731.93532763176</v>
          </cell>
          <cell r="AH145">
            <v>8051.55056082325</v>
          </cell>
          <cell r="AI145">
            <v>6796.46428526091</v>
          </cell>
          <cell r="AJ145">
            <v>8220.63710972856</v>
          </cell>
          <cell r="AK145">
            <v>6516.659660414</v>
          </cell>
          <cell r="AL145">
            <v>6629.933993976</v>
          </cell>
          <cell r="AM145">
            <v>8319.62393543875</v>
          </cell>
          <cell r="AN145">
            <v>8160.52652502768</v>
          </cell>
          <cell r="AO145">
            <v>8609.07235854291</v>
          </cell>
          <cell r="AP145">
            <v>9968.42995080519</v>
          </cell>
          <cell r="AQ145">
            <v>7704.37305516719</v>
          </cell>
          <cell r="AR145">
            <v>8489.78392162901</v>
          </cell>
          <cell r="AS145">
            <v>8239.97875919038</v>
          </cell>
          <cell r="AT145">
            <v>9253.15079670941</v>
          </cell>
          <cell r="AU145">
            <v>9395.93216938048</v>
          </cell>
          <cell r="AV145">
            <v>9942.67931146326</v>
          </cell>
          <cell r="AW145">
            <v>9775.9049292161</v>
          </cell>
          <cell r="AX145">
            <v>9267.08009036075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2.47748960025871</v>
          </cell>
          <cell r="CN145">
            <v>2.47813900060527</v>
          </cell>
          <cell r="CO145">
            <v>3.31330519100214</v>
          </cell>
          <cell r="CP145">
            <v>3.97184304304523</v>
          </cell>
          <cell r="CQ145">
            <v>3.35710122568747</v>
          </cell>
          <cell r="CR145">
            <v>4.09201137218648</v>
          </cell>
          <cell r="CS145">
            <v>3.26029591250038</v>
          </cell>
          <cell r="CT145">
            <v>3.26994138887424</v>
          </cell>
          <cell r="CU145">
            <v>4.13403012606065</v>
          </cell>
          <cell r="CV145">
            <v>3.9371925537349</v>
          </cell>
          <cell r="CW145">
            <v>4.19964804330897</v>
          </cell>
          <cell r="CX145">
            <v>4.90536204806522</v>
          </cell>
          <cell r="CY145">
            <v>3.79044256314876</v>
          </cell>
          <cell r="CZ145">
            <v>4.21457882909838</v>
          </cell>
          <cell r="DA145">
            <v>4.13416002204074</v>
          </cell>
          <cell r="DB145">
            <v>4.64248843590819</v>
          </cell>
          <cell r="DC145">
            <v>4.71412466945193</v>
          </cell>
          <cell r="DD145">
            <v>4.98843850484169</v>
          </cell>
          <cell r="DE145">
            <v>4.90476450470938</v>
          </cell>
          <cell r="DF145">
            <v>4.64947703753345</v>
          </cell>
          <cell r="DG145">
            <v>4.45166417774495</v>
          </cell>
          <cell r="DH145">
            <v>4.45166417774495</v>
          </cell>
          <cell r="DI145">
            <v>4.45166417774495</v>
          </cell>
          <cell r="DJ145">
            <v>4.45166417774495</v>
          </cell>
          <cell r="DK145">
            <v>4.45166417774495</v>
          </cell>
          <cell r="DL145">
            <v>4.45166417774495</v>
          </cell>
          <cell r="DM145">
            <v>4.45166417774495</v>
          </cell>
          <cell r="DN145">
            <v>4.45166417774495</v>
          </cell>
          <cell r="DO145">
            <v>4.45166417774495</v>
          </cell>
          <cell r="DP145">
            <v>4.45166417774495</v>
          </cell>
          <cell r="DQ145">
            <v>5.56528147584458</v>
          </cell>
          <cell r="DR145">
            <v>5.51526469033085</v>
          </cell>
          <cell r="DS145">
            <v>5.56654378894972</v>
          </cell>
          <cell r="DT145">
            <v>5.55385557619611</v>
          </cell>
          <cell r="DU145">
            <v>5.54658583248174</v>
          </cell>
          <cell r="DV145">
            <v>5.50396648562509</v>
          </cell>
          <cell r="DW145">
            <v>5.47614773704193</v>
          </cell>
          <cell r="DX145">
            <v>5.55490162148607</v>
          </cell>
          <cell r="DY145">
            <v>5.51362460819774</v>
          </cell>
          <cell r="DZ145">
            <v>5.67856578329531</v>
          </cell>
          <cell r="EA145">
            <v>5.61630388289923</v>
          </cell>
          <cell r="EB145">
            <v>5.56753338915715</v>
          </cell>
          <cell r="EC145">
            <v>5.56870893895968</v>
          </cell>
          <cell r="ED145">
            <v>5.51886271920596</v>
          </cell>
          <cell r="EE145">
            <v>5.46067016066076</v>
          </cell>
          <cell r="EF145">
            <v>5.46067016066076</v>
          </cell>
          <cell r="EG145">
            <v>5.46067016066076</v>
          </cell>
          <cell r="EH145">
            <v>5.46067016066076</v>
          </cell>
          <cell r="EI145">
            <v>5.46067016066076</v>
          </cell>
          <cell r="EJ145">
            <v>5.46067016066076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</row>
        <row r="146">
          <cell r="A146">
            <v>33270.9634793042</v>
          </cell>
          <cell r="B146">
            <v>34430.7039589578</v>
          </cell>
          <cell r="C146">
            <v>39191.1631361506</v>
          </cell>
          <cell r="D146">
            <v>7439.30010549311</v>
          </cell>
          <cell r="E146">
            <v>6795.91495577158</v>
          </cell>
          <cell r="F146">
            <v>7097.08699349632</v>
          </cell>
          <cell r="G146">
            <v>6815.11987060719</v>
          </cell>
          <cell r="H146">
            <v>7987.60653887522</v>
          </cell>
          <cell r="I146">
            <v>8512.68895162625</v>
          </cell>
          <cell r="J146">
            <v>8606.968531779</v>
          </cell>
          <cell r="K146">
            <v>8472.47770587118</v>
          </cell>
          <cell r="L146">
            <v>8413.45192818932</v>
          </cell>
          <cell r="M146">
            <v>9241.96082311083</v>
          </cell>
          <cell r="N146">
            <v>8287.11189432217</v>
          </cell>
          <cell r="O146">
            <v>8679.49145824857</v>
          </cell>
          <cell r="P146">
            <v>9496.5588307492</v>
          </cell>
          <cell r="Q146">
            <v>10860.7188737049</v>
          </cell>
          <cell r="R146">
            <v>8605.88426992074</v>
          </cell>
          <cell r="S146">
            <v>10553.232869313</v>
          </cell>
          <cell r="T146">
            <v>10742.4122900844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5535.64176172261</v>
          </cell>
          <cell r="AF146">
            <v>5728.60004007016</v>
          </cell>
          <cell r="AG146">
            <v>6520.64793620747</v>
          </cell>
          <cell r="AH146">
            <v>7439.30010549311</v>
          </cell>
          <cell r="AI146">
            <v>6795.91495577158</v>
          </cell>
          <cell r="AJ146">
            <v>7097.08699349632</v>
          </cell>
          <cell r="AK146">
            <v>6815.11987060719</v>
          </cell>
          <cell r="AL146">
            <v>7987.60653887522</v>
          </cell>
          <cell r="AM146">
            <v>8512.68895162625</v>
          </cell>
          <cell r="AN146">
            <v>8606.968531779</v>
          </cell>
          <cell r="AO146">
            <v>8472.47770587118</v>
          </cell>
          <cell r="AP146">
            <v>8413.45192818932</v>
          </cell>
          <cell r="AQ146">
            <v>9241.96082311083</v>
          </cell>
          <cell r="AR146">
            <v>8287.11189432217</v>
          </cell>
          <cell r="AS146">
            <v>8679.49145824857</v>
          </cell>
          <cell r="AT146">
            <v>9496.5588307492</v>
          </cell>
          <cell r="AU146">
            <v>10860.7188737049</v>
          </cell>
          <cell r="AV146">
            <v>8605.88426992074</v>
          </cell>
          <cell r="AW146">
            <v>10553.232869313</v>
          </cell>
          <cell r="AX146">
            <v>10742.4122900844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2.77412765098332</v>
          </cell>
          <cell r="CN146">
            <v>2.82879035950402</v>
          </cell>
          <cell r="CO146">
            <v>3.23483519863238</v>
          </cell>
          <cell r="CP146">
            <v>3.69479697283773</v>
          </cell>
          <cell r="CQ146">
            <v>3.41293190375352</v>
          </cell>
          <cell r="CR146">
            <v>3.46058846069817</v>
          </cell>
          <cell r="CS146">
            <v>3.33984260002015</v>
          </cell>
          <cell r="CT146">
            <v>3.99591450598242</v>
          </cell>
          <cell r="CU146">
            <v>4.17801870768904</v>
          </cell>
          <cell r="CV146">
            <v>4.30805657243059</v>
          </cell>
          <cell r="CW146">
            <v>4.24283725051736</v>
          </cell>
          <cell r="CX146">
            <v>4.09759460964268</v>
          </cell>
          <cell r="CY146">
            <v>4.54817946326632</v>
          </cell>
          <cell r="CZ146">
            <v>4.10231829055444</v>
          </cell>
          <cell r="DA146">
            <v>4.27680773862461</v>
          </cell>
          <cell r="DB146">
            <v>4.67941658713813</v>
          </cell>
          <cell r="DC146">
            <v>5.35160461295743</v>
          </cell>
          <cell r="DD146">
            <v>4.24053789560752</v>
          </cell>
          <cell r="DE146">
            <v>5.2000912979864</v>
          </cell>
          <cell r="DF146">
            <v>5.29330920304865</v>
          </cell>
          <cell r="DG146">
            <v>5.27639127606508</v>
          </cell>
          <cell r="DH146">
            <v>5.27639127606508</v>
          </cell>
          <cell r="DI146">
            <v>5.27639127606508</v>
          </cell>
          <cell r="DJ146">
            <v>5.27639127606508</v>
          </cell>
          <cell r="DK146">
            <v>5.27639127606508</v>
          </cell>
          <cell r="DL146">
            <v>5.27639127606508</v>
          </cell>
          <cell r="DM146">
            <v>5.27639127606508</v>
          </cell>
          <cell r="DN146">
            <v>5.27639127606508</v>
          </cell>
          <cell r="DO146">
            <v>5.27639127606508</v>
          </cell>
          <cell r="DP146">
            <v>5.27639127606508</v>
          </cell>
          <cell r="DQ146">
            <v>5.46699493354709</v>
          </cell>
          <cell r="DR146">
            <v>5.54823533585607</v>
          </cell>
          <cell r="DS146">
            <v>5.52262720335017</v>
          </cell>
          <cell r="DT146">
            <v>5.51630963067095</v>
          </cell>
          <cell r="DU146">
            <v>5.45541065845137</v>
          </cell>
          <cell r="DV146">
            <v>5.61871894783514</v>
          </cell>
          <cell r="DW146">
            <v>5.59055127005748</v>
          </cell>
          <cell r="DX146">
            <v>5.47655699299921</v>
          </cell>
          <cell r="DY146">
            <v>5.58217593448923</v>
          </cell>
          <cell r="DZ146">
            <v>5.47363650106386</v>
          </cell>
          <cell r="EA146">
            <v>5.47093049220492</v>
          </cell>
          <cell r="EB146">
            <v>5.62538645811182</v>
          </cell>
          <cell r="EC146">
            <v>5.56715952300581</v>
          </cell>
          <cell r="ED146">
            <v>5.53453304710769</v>
          </cell>
          <cell r="EE146">
            <v>5.56008829622607</v>
          </cell>
          <cell r="EF146">
            <v>5.56008829622607</v>
          </cell>
          <cell r="EG146">
            <v>5.56008829622607</v>
          </cell>
          <cell r="EH146">
            <v>5.56008829622607</v>
          </cell>
          <cell r="EI146">
            <v>5.56008829622607</v>
          </cell>
          <cell r="EJ146">
            <v>5.56008829622607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</row>
        <row r="147">
          <cell r="A147">
            <v>29989.5837016903</v>
          </cell>
          <cell r="B147">
            <v>40070.3887534633</v>
          </cell>
          <cell r="C147">
            <v>40482.0359401196</v>
          </cell>
          <cell r="D147">
            <v>4879.61107363251</v>
          </cell>
          <cell r="E147">
            <v>6924.02863719655</v>
          </cell>
          <cell r="F147">
            <v>6362.2921136068</v>
          </cell>
          <cell r="G147">
            <v>7537.97404343641</v>
          </cell>
          <cell r="H147">
            <v>8326.48343069915</v>
          </cell>
          <cell r="I147">
            <v>7966.10244288146</v>
          </cell>
          <cell r="J147">
            <v>8322.42425665421</v>
          </cell>
          <cell r="K147">
            <v>8060.4117471044</v>
          </cell>
          <cell r="L147">
            <v>8797.07795536848</v>
          </cell>
          <cell r="M147">
            <v>9963.00708009439</v>
          </cell>
          <cell r="N147">
            <v>9457.3253100723</v>
          </cell>
          <cell r="O147">
            <v>8480.35312531009</v>
          </cell>
          <cell r="P147">
            <v>8500.65482415931</v>
          </cell>
          <cell r="Q147">
            <v>8975.70846968048</v>
          </cell>
          <cell r="R147">
            <v>8683.34981588322</v>
          </cell>
          <cell r="S147">
            <v>8968.04835953939</v>
          </cell>
          <cell r="T147">
            <v>10441.4308075058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4989.68393443185</v>
          </cell>
          <cell r="AF147">
            <v>6666.93399276245</v>
          </cell>
          <cell r="AG147">
            <v>6735.42408500062</v>
          </cell>
          <cell r="AH147">
            <v>4879.61107363251</v>
          </cell>
          <cell r="AI147">
            <v>6924.02863719655</v>
          </cell>
          <cell r="AJ147">
            <v>6362.2921136068</v>
          </cell>
          <cell r="AK147">
            <v>7537.97404343641</v>
          </cell>
          <cell r="AL147">
            <v>8326.48343069915</v>
          </cell>
          <cell r="AM147">
            <v>7966.10244288146</v>
          </cell>
          <cell r="AN147">
            <v>8322.42425665421</v>
          </cell>
          <cell r="AO147">
            <v>8060.4117471044</v>
          </cell>
          <cell r="AP147">
            <v>8797.07795536848</v>
          </cell>
          <cell r="AQ147">
            <v>9963.00708009439</v>
          </cell>
          <cell r="AR147">
            <v>9457.3253100723</v>
          </cell>
          <cell r="AS147">
            <v>8480.35312531009</v>
          </cell>
          <cell r="AT147">
            <v>8500.65482415931</v>
          </cell>
          <cell r="AU147">
            <v>8975.70846968048</v>
          </cell>
          <cell r="AV147">
            <v>8683.34981588322</v>
          </cell>
          <cell r="AW147">
            <v>8968.04835953939</v>
          </cell>
          <cell r="AX147">
            <v>10441.4308075058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2.46731779689631</v>
          </cell>
          <cell r="CN147">
            <v>3.26112231968613</v>
          </cell>
          <cell r="CO147">
            <v>3.4114900736057</v>
          </cell>
          <cell r="CP147">
            <v>2.40998863296456</v>
          </cell>
          <cell r="CQ147">
            <v>3.47320377950517</v>
          </cell>
          <cell r="CR147">
            <v>3.10112887653693</v>
          </cell>
          <cell r="CS147">
            <v>3.80166471881619</v>
          </cell>
          <cell r="CT147">
            <v>4.13101926317232</v>
          </cell>
          <cell r="CU147">
            <v>3.92327188845033</v>
          </cell>
          <cell r="CV147">
            <v>4.15883573181261</v>
          </cell>
          <cell r="CW147">
            <v>3.94998541494098</v>
          </cell>
          <cell r="CX147">
            <v>4.34735723679569</v>
          </cell>
          <cell r="CY147">
            <v>4.94300749022865</v>
          </cell>
          <cell r="CZ147">
            <v>4.66257034422957</v>
          </cell>
          <cell r="DA147">
            <v>4.26930281342813</v>
          </cell>
          <cell r="DB147">
            <v>4.27952339018167</v>
          </cell>
          <cell r="DC147">
            <v>4.51868181146247</v>
          </cell>
          <cell r="DD147">
            <v>4.37149836228964</v>
          </cell>
          <cell r="DE147">
            <v>4.51482544731191</v>
          </cell>
          <cell r="DF147">
            <v>5.25657708635451</v>
          </cell>
          <cell r="DG147">
            <v>5.51216168933078</v>
          </cell>
          <cell r="DH147">
            <v>5.51216168933078</v>
          </cell>
          <cell r="DI147">
            <v>5.51216168933078</v>
          </cell>
          <cell r="DJ147">
            <v>5.51216168933078</v>
          </cell>
          <cell r="DK147">
            <v>5.51216168933078</v>
          </cell>
          <cell r="DL147">
            <v>5.51216168933078</v>
          </cell>
          <cell r="DM147">
            <v>5.51216168933078</v>
          </cell>
          <cell r="DN147">
            <v>5.51216168933078</v>
          </cell>
          <cell r="DO147">
            <v>5.51216168933078</v>
          </cell>
          <cell r="DP147">
            <v>5.51216168933078</v>
          </cell>
          <cell r="DQ147">
            <v>5.54057809692985</v>
          </cell>
          <cell r="DR147">
            <v>5.60100811694448</v>
          </cell>
          <cell r="DS147">
            <v>5.40913685020072</v>
          </cell>
          <cell r="DT147">
            <v>5.54724502810695</v>
          </cell>
          <cell r="DU147">
            <v>5.46179915607314</v>
          </cell>
          <cell r="DV147">
            <v>5.62083615080784</v>
          </cell>
          <cell r="DW147">
            <v>5.43235272127799</v>
          </cell>
          <cell r="DX147">
            <v>5.52219244658286</v>
          </cell>
          <cell r="DY147">
            <v>5.56294307920015</v>
          </cell>
          <cell r="DZ147">
            <v>5.48258306347196</v>
          </cell>
          <cell r="EA147">
            <v>5.59073453070218</v>
          </cell>
          <cell r="EB147">
            <v>5.54396202717637</v>
          </cell>
          <cell r="EC147">
            <v>5.52212592484159</v>
          </cell>
          <cell r="ED147">
            <v>5.55712372975454</v>
          </cell>
          <cell r="EE147">
            <v>5.44206986345754</v>
          </cell>
          <cell r="EF147">
            <v>5.44206986345754</v>
          </cell>
          <cell r="EG147">
            <v>5.44206986345754</v>
          </cell>
          <cell r="EH147">
            <v>5.44206986345754</v>
          </cell>
          <cell r="EI147">
            <v>5.44206986345754</v>
          </cell>
          <cell r="EJ147">
            <v>5.44206986345754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</row>
        <row r="148">
          <cell r="A148">
            <v>39526.7313682118</v>
          </cell>
          <cell r="B148">
            <v>35933.7821100901</v>
          </cell>
          <cell r="C148">
            <v>39547.5844510545</v>
          </cell>
          <cell r="D148">
            <v>6314.70920323039</v>
          </cell>
          <cell r="E148">
            <v>5856.83343155814</v>
          </cell>
          <cell r="F148">
            <v>8359.95050113961</v>
          </cell>
          <cell r="G148">
            <v>7107.61265149051</v>
          </cell>
          <cell r="H148">
            <v>6872.11991747291</v>
          </cell>
          <cell r="I148">
            <v>7181.4657831473</v>
          </cell>
          <cell r="J148">
            <v>8397.8586521368</v>
          </cell>
          <cell r="K148">
            <v>7728.57732525956</v>
          </cell>
          <cell r="L148">
            <v>8256.60682456001</v>
          </cell>
          <cell r="M148">
            <v>8300.05508582441</v>
          </cell>
          <cell r="N148">
            <v>8404.10590066273</v>
          </cell>
          <cell r="O148">
            <v>8965.39262906506</v>
          </cell>
          <cell r="P148">
            <v>11454.250906467</v>
          </cell>
          <cell r="Q148">
            <v>10127.0881440211</v>
          </cell>
          <cell r="R148">
            <v>9359.95179711152</v>
          </cell>
          <cell r="S148">
            <v>10211.5877511751</v>
          </cell>
          <cell r="T148">
            <v>9215.29649537722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6576.47996885843</v>
          </cell>
          <cell r="AF148">
            <v>5978.68303480268</v>
          </cell>
          <cell r="AG148">
            <v>6579.94951660136</v>
          </cell>
          <cell r="AH148">
            <v>6314.70920323039</v>
          </cell>
          <cell r="AI148">
            <v>5856.83343155814</v>
          </cell>
          <cell r="AJ148">
            <v>8359.95050113961</v>
          </cell>
          <cell r="AK148">
            <v>7107.61265149051</v>
          </cell>
          <cell r="AL148">
            <v>6872.11991747291</v>
          </cell>
          <cell r="AM148">
            <v>7181.4657831473</v>
          </cell>
          <cell r="AN148">
            <v>8397.8586521368</v>
          </cell>
          <cell r="AO148">
            <v>7728.57732525956</v>
          </cell>
          <cell r="AP148">
            <v>8256.60682456001</v>
          </cell>
          <cell r="AQ148">
            <v>8300.05508582441</v>
          </cell>
          <cell r="AR148">
            <v>8404.10590066273</v>
          </cell>
          <cell r="AS148">
            <v>8965.39262906506</v>
          </cell>
          <cell r="AT148">
            <v>11454.250906467</v>
          </cell>
          <cell r="AU148">
            <v>10127.0881440211</v>
          </cell>
          <cell r="AV148">
            <v>9359.95179711152</v>
          </cell>
          <cell r="AW148">
            <v>10211.5877511751</v>
          </cell>
          <cell r="AX148">
            <v>9215.29649537722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3.27311662651822</v>
          </cell>
          <cell r="CN148">
            <v>2.99386077589485</v>
          </cell>
          <cell r="CO148">
            <v>3.22446160754877</v>
          </cell>
          <cell r="CP148">
            <v>3.11197874639357</v>
          </cell>
          <cell r="CQ148">
            <v>2.93702844288091</v>
          </cell>
          <cell r="CR148">
            <v>4.12473466330595</v>
          </cell>
          <cell r="CS148">
            <v>3.47334882926427</v>
          </cell>
          <cell r="CT148">
            <v>3.42252494016534</v>
          </cell>
          <cell r="CU148">
            <v>3.54743980156547</v>
          </cell>
          <cell r="CV148">
            <v>4.08809876592262</v>
          </cell>
          <cell r="CW148">
            <v>3.7938793984595</v>
          </cell>
          <cell r="CX148">
            <v>4.09960477719355</v>
          </cell>
          <cell r="CY148">
            <v>4.07551548237069</v>
          </cell>
          <cell r="CZ148">
            <v>4.16784958664225</v>
          </cell>
          <cell r="DA148">
            <v>4.36830169349888</v>
          </cell>
          <cell r="DB148">
            <v>5.58097405241011</v>
          </cell>
          <cell r="DC148">
            <v>4.93432670715648</v>
          </cell>
          <cell r="DD148">
            <v>4.56054686928462</v>
          </cell>
          <cell r="DE148">
            <v>4.97549833145706</v>
          </cell>
          <cell r="DF148">
            <v>4.49006495893404</v>
          </cell>
          <cell r="DG148">
            <v>5.85236720857835</v>
          </cell>
          <cell r="DH148">
            <v>5.85236720857835</v>
          </cell>
          <cell r="DI148">
            <v>5.85236720857835</v>
          </cell>
          <cell r="DJ148">
            <v>5.85236720857835</v>
          </cell>
          <cell r="DK148">
            <v>5.85236720857835</v>
          </cell>
          <cell r="DL148">
            <v>5.85236720857835</v>
          </cell>
          <cell r="DM148">
            <v>5.85236720857835</v>
          </cell>
          <cell r="DN148">
            <v>5.85236720857835</v>
          </cell>
          <cell r="DO148">
            <v>5.85236720857835</v>
          </cell>
          <cell r="DP148">
            <v>5.85236720857835</v>
          </cell>
          <cell r="DQ148">
            <v>5.50476973333656</v>
          </cell>
          <cell r="DR148">
            <v>5.47118077496821</v>
          </cell>
          <cell r="DS148">
            <v>5.59078108028617</v>
          </cell>
          <cell r="DT148">
            <v>5.55934810916839</v>
          </cell>
          <cell r="DU148">
            <v>5.46338563028377</v>
          </cell>
          <cell r="DV148">
            <v>5.55283572043579</v>
          </cell>
          <cell r="DW148">
            <v>5.6063794139765</v>
          </cell>
          <cell r="DX148">
            <v>5.50112157849931</v>
          </cell>
          <cell r="DY148">
            <v>5.54632349568523</v>
          </cell>
          <cell r="DZ148">
            <v>5.62800295224031</v>
          </cell>
          <cell r="EA148">
            <v>5.58114326495557</v>
          </cell>
          <cell r="EB148">
            <v>5.51781009259101</v>
          </cell>
          <cell r="EC148">
            <v>5.57963208478269</v>
          </cell>
          <cell r="ED148">
            <v>5.5244190545749</v>
          </cell>
          <cell r="EE148">
            <v>5.62294485480262</v>
          </cell>
          <cell r="EF148">
            <v>5.62294485480262</v>
          </cell>
          <cell r="EG148">
            <v>5.62294485480262</v>
          </cell>
          <cell r="EH148">
            <v>5.62294485480262</v>
          </cell>
          <cell r="EI148">
            <v>5.62294485480262</v>
          </cell>
          <cell r="EJ148">
            <v>5.62294485480262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</row>
        <row r="149">
          <cell r="A149">
            <v>38880.451619132</v>
          </cell>
          <cell r="B149">
            <v>30858.7420030172</v>
          </cell>
          <cell r="C149">
            <v>33364.3456072055</v>
          </cell>
          <cell r="D149">
            <v>7726.13190305482</v>
          </cell>
          <cell r="E149">
            <v>7183.38076022488</v>
          </cell>
          <cell r="F149">
            <v>7011.25931547171</v>
          </cell>
          <cell r="G149">
            <v>7137.30630858031</v>
          </cell>
          <cell r="H149">
            <v>7204.91345250075</v>
          </cell>
          <cell r="I149">
            <v>8020.57263330816</v>
          </cell>
          <cell r="J149">
            <v>7993.57009953543</v>
          </cell>
          <cell r="K149">
            <v>8301.52105923405</v>
          </cell>
          <cell r="L149">
            <v>9621.89556738046</v>
          </cell>
          <cell r="M149">
            <v>9275.53674333081</v>
          </cell>
          <cell r="N149">
            <v>8653.49380979838</v>
          </cell>
          <cell r="O149">
            <v>9147.19027099612</v>
          </cell>
          <cell r="P149">
            <v>8689.06202356546</v>
          </cell>
          <cell r="Q149">
            <v>9638.90945632293</v>
          </cell>
          <cell r="R149">
            <v>9808.45536217906</v>
          </cell>
          <cell r="S149">
            <v>9974.71934880559</v>
          </cell>
          <cell r="T149">
            <v>9750.74774555973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6468.95157789413</v>
          </cell>
          <cell r="AF149">
            <v>5134.29498524694</v>
          </cell>
          <cell r="AG149">
            <v>5551.17873309197</v>
          </cell>
          <cell r="AH149">
            <v>7726.13190305482</v>
          </cell>
          <cell r="AI149">
            <v>7183.38076022488</v>
          </cell>
          <cell r="AJ149">
            <v>7011.25931547171</v>
          </cell>
          <cell r="AK149">
            <v>7137.30630858031</v>
          </cell>
          <cell r="AL149">
            <v>7204.91345250075</v>
          </cell>
          <cell r="AM149">
            <v>8020.57263330816</v>
          </cell>
          <cell r="AN149">
            <v>7993.57009953543</v>
          </cell>
          <cell r="AO149">
            <v>8301.52105923405</v>
          </cell>
          <cell r="AP149">
            <v>9621.89556738046</v>
          </cell>
          <cell r="AQ149">
            <v>9275.53674333081</v>
          </cell>
          <cell r="AR149">
            <v>8653.49380979838</v>
          </cell>
          <cell r="AS149">
            <v>9147.19027099612</v>
          </cell>
          <cell r="AT149">
            <v>8689.06202356546</v>
          </cell>
          <cell r="AU149">
            <v>9638.90945632293</v>
          </cell>
          <cell r="AV149">
            <v>9808.45536217906</v>
          </cell>
          <cell r="AW149">
            <v>9974.71934880559</v>
          </cell>
          <cell r="AX149">
            <v>9750.74774555973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3.13848337359463</v>
          </cell>
          <cell r="CN149">
            <v>2.50215460988804</v>
          </cell>
          <cell r="CO149">
            <v>2.78791271497811</v>
          </cell>
          <cell r="CP149">
            <v>3.78931315398191</v>
          </cell>
          <cell r="CQ149">
            <v>3.54410339601998</v>
          </cell>
          <cell r="CR149">
            <v>3.48195928436819</v>
          </cell>
          <cell r="CS149">
            <v>3.44415651179354</v>
          </cell>
          <cell r="CT149">
            <v>3.5347053458398</v>
          </cell>
          <cell r="CU149">
            <v>3.97844931866424</v>
          </cell>
          <cell r="CV149">
            <v>3.97527415754224</v>
          </cell>
          <cell r="CW149">
            <v>4.12970996892716</v>
          </cell>
          <cell r="CX149">
            <v>4.70461553268765</v>
          </cell>
          <cell r="CY149">
            <v>4.54406928352925</v>
          </cell>
          <cell r="CZ149">
            <v>4.25203874547201</v>
          </cell>
          <cell r="DA149">
            <v>4.52006411341297</v>
          </cell>
          <cell r="DB149">
            <v>4.29368103957246</v>
          </cell>
          <cell r="DC149">
            <v>4.76304607592005</v>
          </cell>
          <cell r="DD149">
            <v>4.84682681535283</v>
          </cell>
          <cell r="DE149">
            <v>4.92898580155939</v>
          </cell>
          <cell r="DF149">
            <v>4.81831072251734</v>
          </cell>
          <cell r="DG149">
            <v>4.8781532861106</v>
          </cell>
          <cell r="DH149">
            <v>4.8781532861106</v>
          </cell>
          <cell r="DI149">
            <v>4.8781532861106</v>
          </cell>
          <cell r="DJ149">
            <v>4.8781532861106</v>
          </cell>
          <cell r="DK149">
            <v>4.8781532861106</v>
          </cell>
          <cell r="DL149">
            <v>4.8781532861106</v>
          </cell>
          <cell r="DM149">
            <v>4.8781532861106</v>
          </cell>
          <cell r="DN149">
            <v>4.8781532861106</v>
          </cell>
          <cell r="DO149">
            <v>4.8781532861106</v>
          </cell>
          <cell r="DP149">
            <v>4.8781532861106</v>
          </cell>
          <cell r="DQ149">
            <v>5.64704441547832</v>
          </cell>
          <cell r="DR149">
            <v>5.62177954464841</v>
          </cell>
          <cell r="DS149">
            <v>5.45523135501236</v>
          </cell>
          <cell r="DT149">
            <v>5.58610064825608</v>
          </cell>
          <cell r="DU149">
            <v>5.55302513340721</v>
          </cell>
          <cell r="DV149">
            <v>5.51670139213442</v>
          </cell>
          <cell r="DW149">
            <v>5.67751894902746</v>
          </cell>
          <cell r="DX149">
            <v>5.58447932136508</v>
          </cell>
          <cell r="DY149">
            <v>5.52330062243506</v>
          </cell>
          <cell r="DZ149">
            <v>5.50910231234511</v>
          </cell>
          <cell r="EA149">
            <v>5.50738271793904</v>
          </cell>
          <cell r="EB149">
            <v>5.60329691888571</v>
          </cell>
          <cell r="EC149">
            <v>5.59243881379509</v>
          </cell>
          <cell r="ED149">
            <v>5.575725819496</v>
          </cell>
          <cell r="EE149">
            <v>5.54434508763647</v>
          </cell>
          <cell r="EF149">
            <v>5.54434508763647</v>
          </cell>
          <cell r="EG149">
            <v>5.54434508763647</v>
          </cell>
          <cell r="EH149">
            <v>5.54434508763647</v>
          </cell>
          <cell r="EI149">
            <v>5.54434508763647</v>
          </cell>
          <cell r="EJ149">
            <v>5.54434508763647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</row>
        <row r="150">
          <cell r="A150">
            <v>35969.7175625207</v>
          </cell>
          <cell r="B150">
            <v>36261.7927008117</v>
          </cell>
          <cell r="C150">
            <v>40288.8430186393</v>
          </cell>
          <cell r="D150">
            <v>6158.20873379912</v>
          </cell>
          <cell r="E150">
            <v>6784.94401086897</v>
          </cell>
          <cell r="F150">
            <v>6772.75005705299</v>
          </cell>
          <cell r="G150">
            <v>6755.83390055975</v>
          </cell>
          <cell r="H150">
            <v>7048.17914850002</v>
          </cell>
          <cell r="I150">
            <v>7418.6202315706</v>
          </cell>
          <cell r="J150">
            <v>6532.16247377482</v>
          </cell>
          <cell r="K150">
            <v>8809.46159757935</v>
          </cell>
          <cell r="L150">
            <v>8002.57273872658</v>
          </cell>
          <cell r="M150">
            <v>8344.99952379723</v>
          </cell>
          <cell r="N150">
            <v>8693.67096222953</v>
          </cell>
          <cell r="O150">
            <v>8698.99188543817</v>
          </cell>
          <cell r="P150">
            <v>10075.7267165354</v>
          </cell>
          <cell r="Q150">
            <v>9772.42021219944</v>
          </cell>
          <cell r="R150">
            <v>10900.3420248533</v>
          </cell>
          <cell r="S150">
            <v>10064.3183692438</v>
          </cell>
          <cell r="T150">
            <v>10630.3959205321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5984.66199574636</v>
          </cell>
          <cell r="AF150">
            <v>6033.25762280387</v>
          </cell>
          <cell r="AG150">
            <v>6703.28053722268</v>
          </cell>
          <cell r="AH150">
            <v>6158.20873379912</v>
          </cell>
          <cell r="AI150">
            <v>6784.94401086897</v>
          </cell>
          <cell r="AJ150">
            <v>6772.75005705299</v>
          </cell>
          <cell r="AK150">
            <v>6755.83390055975</v>
          </cell>
          <cell r="AL150">
            <v>7048.17914850002</v>
          </cell>
          <cell r="AM150">
            <v>7418.6202315706</v>
          </cell>
          <cell r="AN150">
            <v>6532.16247377482</v>
          </cell>
          <cell r="AO150">
            <v>8809.46159757935</v>
          </cell>
          <cell r="AP150">
            <v>8002.57273872658</v>
          </cell>
          <cell r="AQ150">
            <v>8344.99952379723</v>
          </cell>
          <cell r="AR150">
            <v>8693.67096222953</v>
          </cell>
          <cell r="AS150">
            <v>8698.99188543817</v>
          </cell>
          <cell r="AT150">
            <v>10075.7267165354</v>
          </cell>
          <cell r="AU150">
            <v>9772.42021219944</v>
          </cell>
          <cell r="AV150">
            <v>10900.3420248533</v>
          </cell>
          <cell r="AW150">
            <v>10064.3183692438</v>
          </cell>
          <cell r="AX150">
            <v>10630.3959205321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2.97322863702691</v>
          </cell>
          <cell r="CN150">
            <v>2.97844072481013</v>
          </cell>
          <cell r="CO150">
            <v>3.27406897242494</v>
          </cell>
          <cell r="CP150">
            <v>3.06560108832949</v>
          </cell>
          <cell r="CQ150">
            <v>3.36956326114308</v>
          </cell>
          <cell r="CR150">
            <v>3.32676227277219</v>
          </cell>
          <cell r="CS150">
            <v>3.29424756206908</v>
          </cell>
          <cell r="CT150">
            <v>3.52009229819082</v>
          </cell>
          <cell r="CU150">
            <v>3.65742814603522</v>
          </cell>
          <cell r="CV150">
            <v>3.2099920853071</v>
          </cell>
          <cell r="CW150">
            <v>4.32249465230022</v>
          </cell>
          <cell r="CX150">
            <v>3.97294198021844</v>
          </cell>
          <cell r="CY150">
            <v>4.10641267223241</v>
          </cell>
          <cell r="CZ150">
            <v>4.26946898696032</v>
          </cell>
          <cell r="DA150">
            <v>4.32537923147</v>
          </cell>
          <cell r="DB150">
            <v>5.00992984654043</v>
          </cell>
          <cell r="DC150">
            <v>4.85911746828995</v>
          </cell>
          <cell r="DD150">
            <v>5.41995137265785</v>
          </cell>
          <cell r="DE150">
            <v>5.00425730090638</v>
          </cell>
          <cell r="DF150">
            <v>5.28572670747548</v>
          </cell>
          <cell r="DG150">
            <v>4.63064449115689</v>
          </cell>
          <cell r="DH150">
            <v>4.63064449115689</v>
          </cell>
          <cell r="DI150">
            <v>4.63064449115689</v>
          </cell>
          <cell r="DJ150">
            <v>4.63064449115689</v>
          </cell>
          <cell r="DK150">
            <v>4.63064449115689</v>
          </cell>
          <cell r="DL150">
            <v>4.63064449115689</v>
          </cell>
          <cell r="DM150">
            <v>4.63064449115689</v>
          </cell>
          <cell r="DN150">
            <v>4.63064449115689</v>
          </cell>
          <cell r="DO150">
            <v>4.63064449115689</v>
          </cell>
          <cell r="DP150">
            <v>4.63064449115689</v>
          </cell>
          <cell r="DQ150">
            <v>5.5146563674017</v>
          </cell>
          <cell r="DR150">
            <v>5.54970686557559</v>
          </cell>
          <cell r="DS150">
            <v>5.60927467058591</v>
          </cell>
          <cell r="DT150">
            <v>5.50358780024062</v>
          </cell>
          <cell r="DU150">
            <v>5.5167053592295</v>
          </cell>
          <cell r="DV150">
            <v>5.57763918396912</v>
          </cell>
          <cell r="DW150">
            <v>5.61862265218189</v>
          </cell>
          <cell r="DX150">
            <v>5.48567430144623</v>
          </cell>
          <cell r="DY150">
            <v>5.55718010696748</v>
          </cell>
          <cell r="DZ150">
            <v>5.57519615905108</v>
          </cell>
          <cell r="EA150">
            <v>5.58369949940853</v>
          </cell>
          <cell r="EB150">
            <v>5.51854442566602</v>
          </cell>
          <cell r="EC150">
            <v>5.56763633342671</v>
          </cell>
          <cell r="ED150">
            <v>5.57874449529744</v>
          </cell>
          <cell r="EE150">
            <v>5.51000344831101</v>
          </cell>
          <cell r="EF150">
            <v>5.51000344831101</v>
          </cell>
          <cell r="EG150">
            <v>5.51000344831101</v>
          </cell>
          <cell r="EH150">
            <v>5.51000344831101</v>
          </cell>
          <cell r="EI150">
            <v>5.51000344831101</v>
          </cell>
          <cell r="EJ150">
            <v>5.51000344831101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</row>
        <row r="151">
          <cell r="A151">
            <v>37190.7813609047</v>
          </cell>
          <cell r="B151">
            <v>43064.9458189522</v>
          </cell>
          <cell r="C151">
            <v>41469.5248480429</v>
          </cell>
          <cell r="D151">
            <v>7303.5216451528</v>
          </cell>
          <cell r="E151">
            <v>7554.81743873325</v>
          </cell>
          <cell r="F151">
            <v>7239.71728367026</v>
          </cell>
          <cell r="G151">
            <v>6824.4131759774</v>
          </cell>
          <cell r="H151">
            <v>6646.9322220201</v>
          </cell>
          <cell r="I151">
            <v>7603.74018958</v>
          </cell>
          <cell r="J151">
            <v>7821.82838431745</v>
          </cell>
          <cell r="K151">
            <v>7563.04494658312</v>
          </cell>
          <cell r="L151">
            <v>9244.88267914175</v>
          </cell>
          <cell r="M151">
            <v>9496.00557556766</v>
          </cell>
          <cell r="N151">
            <v>7620.06039895144</v>
          </cell>
          <cell r="O151">
            <v>10184.5879806992</v>
          </cell>
          <cell r="P151">
            <v>10076.3432779447</v>
          </cell>
          <cell r="Q151">
            <v>9882.44931733588</v>
          </cell>
          <cell r="R151">
            <v>10162.6753065864</v>
          </cell>
          <cell r="S151">
            <v>10900.2147987777</v>
          </cell>
          <cell r="T151">
            <v>11050.6799825326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6187.82328262242</v>
          </cell>
          <cell r="AF151">
            <v>7165.1700946383</v>
          </cell>
          <cell r="AG151">
            <v>6899.72304921121</v>
          </cell>
          <cell r="AH151">
            <v>7303.5216451528</v>
          </cell>
          <cell r="AI151">
            <v>7554.81743873325</v>
          </cell>
          <cell r="AJ151">
            <v>7239.71728367026</v>
          </cell>
          <cell r="AK151">
            <v>6824.4131759774</v>
          </cell>
          <cell r="AL151">
            <v>6646.9322220201</v>
          </cell>
          <cell r="AM151">
            <v>7603.74018958</v>
          </cell>
          <cell r="AN151">
            <v>7821.82838431745</v>
          </cell>
          <cell r="AO151">
            <v>7563.04494658312</v>
          </cell>
          <cell r="AP151">
            <v>9244.88267914175</v>
          </cell>
          <cell r="AQ151">
            <v>9496.00557556766</v>
          </cell>
          <cell r="AR151">
            <v>7620.06039895144</v>
          </cell>
          <cell r="AS151">
            <v>10184.5879806992</v>
          </cell>
          <cell r="AT151">
            <v>10076.3432779447</v>
          </cell>
          <cell r="AU151">
            <v>9882.44931733588</v>
          </cell>
          <cell r="AV151">
            <v>10162.6753065864</v>
          </cell>
          <cell r="AW151">
            <v>10900.2147987777</v>
          </cell>
          <cell r="AX151">
            <v>11050.6799825326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3.10113187912917</v>
          </cell>
          <cell r="CN151">
            <v>3.54332110817439</v>
          </cell>
          <cell r="CO151">
            <v>3.3877567523393</v>
          </cell>
          <cell r="CP151">
            <v>3.53924666715571</v>
          </cell>
          <cell r="CQ151">
            <v>3.72599127382599</v>
          </cell>
          <cell r="CR151">
            <v>3.54225610031011</v>
          </cell>
          <cell r="CS151">
            <v>3.32046287665411</v>
          </cell>
          <cell r="CT151">
            <v>3.32096732324472</v>
          </cell>
          <cell r="CU151">
            <v>3.7294526262147</v>
          </cell>
          <cell r="CV151">
            <v>3.84732008683396</v>
          </cell>
          <cell r="CW151">
            <v>3.75042724450225</v>
          </cell>
          <cell r="CX151">
            <v>4.61936429889216</v>
          </cell>
          <cell r="CY151">
            <v>4.69102823154154</v>
          </cell>
          <cell r="CZ151">
            <v>3.73459753290545</v>
          </cell>
          <cell r="DA151">
            <v>4.96413448831174</v>
          </cell>
          <cell r="DB151">
            <v>4.91137425263613</v>
          </cell>
          <cell r="DC151">
            <v>4.81686717009556</v>
          </cell>
          <cell r="DD151">
            <v>4.95345389313196</v>
          </cell>
          <cell r="DE151">
            <v>5.31294268508085</v>
          </cell>
          <cell r="DF151">
            <v>5.38628187262417</v>
          </cell>
          <cell r="DG151">
            <v>5.8187602872721</v>
          </cell>
          <cell r="DH151">
            <v>5.8187602872721</v>
          </cell>
          <cell r="DI151">
            <v>5.8187602872721</v>
          </cell>
          <cell r="DJ151">
            <v>5.8187602872721</v>
          </cell>
          <cell r="DK151">
            <v>5.8187602872721</v>
          </cell>
          <cell r="DL151">
            <v>5.8187602872721</v>
          </cell>
          <cell r="DM151">
            <v>5.8187602872721</v>
          </cell>
          <cell r="DN151">
            <v>5.8187602872721</v>
          </cell>
          <cell r="DO151">
            <v>5.8187602872721</v>
          </cell>
          <cell r="DP151">
            <v>5.8187602872721</v>
          </cell>
          <cell r="DQ151">
            <v>5.46669447192164</v>
          </cell>
          <cell r="DR151">
            <v>5.54017047840275</v>
          </cell>
          <cell r="DS151">
            <v>5.57990204187584</v>
          </cell>
          <cell r="DT151">
            <v>5.65364616390668</v>
          </cell>
          <cell r="DU151">
            <v>5.55506667837108</v>
          </cell>
          <cell r="DV151">
            <v>5.59949402623169</v>
          </cell>
          <cell r="DW151">
            <v>5.63084819631481</v>
          </cell>
          <cell r="DX151">
            <v>5.48357494623624</v>
          </cell>
          <cell r="DY151">
            <v>5.58585052308414</v>
          </cell>
          <cell r="DZ151">
            <v>5.57002441249543</v>
          </cell>
          <cell r="EA151">
            <v>5.52488282952389</v>
          </cell>
          <cell r="EB151">
            <v>5.48310201521737</v>
          </cell>
          <cell r="EC151">
            <v>5.54600235759887</v>
          </cell>
          <cell r="ED151">
            <v>5.59012788430367</v>
          </cell>
          <cell r="EE151">
            <v>5.6209155563246</v>
          </cell>
          <cell r="EF151">
            <v>5.6209155563246</v>
          </cell>
          <cell r="EG151">
            <v>5.6209155563246</v>
          </cell>
          <cell r="EH151">
            <v>5.6209155563246</v>
          </cell>
          <cell r="EI151">
            <v>5.6209155563246</v>
          </cell>
          <cell r="EJ151">
            <v>5.6209155563246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</row>
        <row r="152">
          <cell r="A152">
            <v>42712.7569490966</v>
          </cell>
          <cell r="B152">
            <v>38297.8297008612</v>
          </cell>
          <cell r="C152">
            <v>48992.8840771871</v>
          </cell>
          <cell r="D152">
            <v>5574.46701369299</v>
          </cell>
          <cell r="E152">
            <v>6496.67319491233</v>
          </cell>
          <cell r="F152">
            <v>6959.55719194651</v>
          </cell>
          <cell r="G152">
            <v>7523.48127911039</v>
          </cell>
          <cell r="H152">
            <v>6946.63755533381</v>
          </cell>
          <cell r="I152">
            <v>7614.81626717969</v>
          </cell>
          <cell r="J152">
            <v>7353.2113219841</v>
          </cell>
          <cell r="K152">
            <v>8058.10920363176</v>
          </cell>
          <cell r="L152">
            <v>7305.17190275646</v>
          </cell>
          <cell r="M152">
            <v>9491.35189717147</v>
          </cell>
          <cell r="N152">
            <v>8985.88922149212</v>
          </cell>
          <cell r="O152">
            <v>8324.20993006026</v>
          </cell>
          <cell r="P152">
            <v>9647.0636556234</v>
          </cell>
          <cell r="Q152">
            <v>9991.10346017713</v>
          </cell>
          <cell r="R152">
            <v>8621.4330722369</v>
          </cell>
          <cell r="S152">
            <v>9573.22931630281</v>
          </cell>
          <cell r="T152">
            <v>10920.0889499619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7106.57271085049</v>
          </cell>
          <cell r="AF152">
            <v>6372.01461290118</v>
          </cell>
          <cell r="AG152">
            <v>8151.46382200842</v>
          </cell>
          <cell r="AH152">
            <v>5574.46701369299</v>
          </cell>
          <cell r="AI152">
            <v>6496.67319491233</v>
          </cell>
          <cell r="AJ152">
            <v>6959.55719194651</v>
          </cell>
          <cell r="AK152">
            <v>7523.48127911039</v>
          </cell>
          <cell r="AL152">
            <v>6946.63755533381</v>
          </cell>
          <cell r="AM152">
            <v>7614.81626717969</v>
          </cell>
          <cell r="AN152">
            <v>7353.2113219841</v>
          </cell>
          <cell r="AO152">
            <v>8058.10920363176</v>
          </cell>
          <cell r="AP152">
            <v>7305.17190275646</v>
          </cell>
          <cell r="AQ152">
            <v>9491.35189717147</v>
          </cell>
          <cell r="AR152">
            <v>8985.88922149212</v>
          </cell>
          <cell r="AS152">
            <v>8324.20993006026</v>
          </cell>
          <cell r="AT152">
            <v>9647.0636556234</v>
          </cell>
          <cell r="AU152">
            <v>9991.10346017713</v>
          </cell>
          <cell r="AV152">
            <v>8621.4330722369</v>
          </cell>
          <cell r="AW152">
            <v>9573.22931630281</v>
          </cell>
          <cell r="AX152">
            <v>10920.0889499619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3.48310004571843</v>
          </cell>
          <cell r="CN152">
            <v>3.174739362788</v>
          </cell>
          <cell r="CO152">
            <v>3.99585734883659</v>
          </cell>
          <cell r="CP152">
            <v>2.75481120367403</v>
          </cell>
          <cell r="CQ152">
            <v>3.09901116736178</v>
          </cell>
          <cell r="CR152">
            <v>3.45689588292182</v>
          </cell>
          <cell r="CS152">
            <v>3.73934906545669</v>
          </cell>
          <cell r="CT152">
            <v>3.40825224641716</v>
          </cell>
          <cell r="CU152">
            <v>3.76219068191138</v>
          </cell>
          <cell r="CV152">
            <v>3.62921911012998</v>
          </cell>
          <cell r="CW152">
            <v>4.01045373711154</v>
          </cell>
          <cell r="CX152">
            <v>3.61997008506328</v>
          </cell>
          <cell r="CY152">
            <v>4.62103435339836</v>
          </cell>
          <cell r="CZ152">
            <v>4.46072451424868</v>
          </cell>
          <cell r="DA152">
            <v>4.10050888842908</v>
          </cell>
          <cell r="DB152">
            <v>4.75214712260849</v>
          </cell>
          <cell r="DC152">
            <v>4.92162125749924</v>
          </cell>
          <cell r="DD152">
            <v>4.24692111812801</v>
          </cell>
          <cell r="DE152">
            <v>4.71577629976775</v>
          </cell>
          <cell r="DF152">
            <v>5.37923985314852</v>
          </cell>
          <cell r="DG152">
            <v>5.15601054464596</v>
          </cell>
          <cell r="DH152">
            <v>5.15601054464596</v>
          </cell>
          <cell r="DI152">
            <v>5.15601054464596</v>
          </cell>
          <cell r="DJ152">
            <v>5.15601054464596</v>
          </cell>
          <cell r="DK152">
            <v>5.15601054464596</v>
          </cell>
          <cell r="DL152">
            <v>5.15601054464596</v>
          </cell>
          <cell r="DM152">
            <v>5.15601054464596</v>
          </cell>
          <cell r="DN152">
            <v>5.15601054464596</v>
          </cell>
          <cell r="DO152">
            <v>5.15601054464596</v>
          </cell>
          <cell r="DP152">
            <v>5.15601054464596</v>
          </cell>
          <cell r="DQ152">
            <v>5.58986591425693</v>
          </cell>
          <cell r="DR152">
            <v>5.49889999996413</v>
          </cell>
          <cell r="DS152">
            <v>5.58898270005708</v>
          </cell>
          <cell r="DT152">
            <v>5.54394157607372</v>
          </cell>
          <cell r="DU152">
            <v>5.74347870412741</v>
          </cell>
          <cell r="DV152">
            <v>5.51572295600055</v>
          </cell>
          <cell r="DW152">
            <v>5.51226352934702</v>
          </cell>
          <cell r="DX152">
            <v>5.58405961097806</v>
          </cell>
          <cell r="DY152">
            <v>5.54530912570361</v>
          </cell>
          <cell r="DZ152">
            <v>5.55099701408509</v>
          </cell>
          <cell r="EA152">
            <v>5.50486627298683</v>
          </cell>
          <cell r="EB152">
            <v>5.52882182070385</v>
          </cell>
          <cell r="EC152">
            <v>5.62724746002886</v>
          </cell>
          <cell r="ED152">
            <v>5.51903048502358</v>
          </cell>
          <cell r="EE152">
            <v>5.5617620211139</v>
          </cell>
          <cell r="EF152">
            <v>5.5617620211139</v>
          </cell>
          <cell r="EG152">
            <v>5.5617620211139</v>
          </cell>
          <cell r="EH152">
            <v>5.5617620211139</v>
          </cell>
          <cell r="EI152">
            <v>5.5617620211139</v>
          </cell>
          <cell r="EJ152">
            <v>5.5617620211139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</row>
        <row r="153">
          <cell r="A153">
            <v>37534.7003761425</v>
          </cell>
          <cell r="B153">
            <v>36774.8842504587</v>
          </cell>
          <cell r="C153">
            <v>36645.2929930681</v>
          </cell>
          <cell r="D153">
            <v>6847.06092844489</v>
          </cell>
          <cell r="E153">
            <v>6364.94945068584</v>
          </cell>
          <cell r="F153">
            <v>6890.04335426484</v>
          </cell>
          <cell r="G153">
            <v>8476.01014882954</v>
          </cell>
          <cell r="H153">
            <v>7064.48518072342</v>
          </cell>
          <cell r="I153">
            <v>7787.04241679792</v>
          </cell>
          <cell r="J153">
            <v>7731.51486680768</v>
          </cell>
          <cell r="K153">
            <v>8885.10430579053</v>
          </cell>
          <cell r="L153">
            <v>8261.80228134443</v>
          </cell>
          <cell r="M153">
            <v>8715.60334022251</v>
          </cell>
          <cell r="N153">
            <v>7730.5558069835</v>
          </cell>
          <cell r="O153">
            <v>7598.37578333208</v>
          </cell>
          <cell r="P153">
            <v>8663.38179473529</v>
          </cell>
          <cell r="Q153">
            <v>8876.41532256249</v>
          </cell>
          <cell r="R153">
            <v>9242.70837207564</v>
          </cell>
          <cell r="S153">
            <v>10269.4236800171</v>
          </cell>
          <cell r="T153">
            <v>10642.9218316961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6245.04472331156</v>
          </cell>
          <cell r="AF153">
            <v>6118.62608565527</v>
          </cell>
          <cell r="AG153">
            <v>6097.06461879808</v>
          </cell>
          <cell r="AH153">
            <v>6847.06092844489</v>
          </cell>
          <cell r="AI153">
            <v>6364.94945068584</v>
          </cell>
          <cell r="AJ153">
            <v>6890.04335426484</v>
          </cell>
          <cell r="AK153">
            <v>8476.01014882954</v>
          </cell>
          <cell r="AL153">
            <v>7064.48518072342</v>
          </cell>
          <cell r="AM153">
            <v>7787.04241679792</v>
          </cell>
          <cell r="AN153">
            <v>7731.51486680768</v>
          </cell>
          <cell r="AO153">
            <v>8885.10430579053</v>
          </cell>
          <cell r="AP153">
            <v>8261.80228134443</v>
          </cell>
          <cell r="AQ153">
            <v>8715.60334022251</v>
          </cell>
          <cell r="AR153">
            <v>7730.5558069835</v>
          </cell>
          <cell r="AS153">
            <v>7598.37578333208</v>
          </cell>
          <cell r="AT153">
            <v>8663.38179473529</v>
          </cell>
          <cell r="AU153">
            <v>8876.41532256249</v>
          </cell>
          <cell r="AV153">
            <v>9242.70837207564</v>
          </cell>
          <cell r="AW153">
            <v>10269.4236800171</v>
          </cell>
          <cell r="AX153">
            <v>10642.9218316961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3.07441798353939</v>
          </cell>
          <cell r="CN153">
            <v>3.07115907198215</v>
          </cell>
          <cell r="CO153">
            <v>3.0050032460588</v>
          </cell>
          <cell r="CP153">
            <v>3.40761822766001</v>
          </cell>
          <cell r="CQ153">
            <v>3.17686777361314</v>
          </cell>
          <cell r="CR153">
            <v>3.38623425669053</v>
          </cell>
          <cell r="CS153">
            <v>4.26034989015037</v>
          </cell>
          <cell r="CT153">
            <v>3.47720956234622</v>
          </cell>
          <cell r="CU153">
            <v>3.83952113734025</v>
          </cell>
          <cell r="CV153">
            <v>3.76627890095077</v>
          </cell>
          <cell r="CW153">
            <v>4.44247327150247</v>
          </cell>
          <cell r="CX153">
            <v>4.06907382777872</v>
          </cell>
          <cell r="CY153">
            <v>4.36431876098289</v>
          </cell>
          <cell r="CZ153">
            <v>3.84634121267766</v>
          </cell>
          <cell r="DA153">
            <v>3.77112642533409</v>
          </cell>
          <cell r="DB153">
            <v>4.29969627068873</v>
          </cell>
          <cell r="DC153">
            <v>4.40542628315187</v>
          </cell>
          <cell r="DD153">
            <v>4.58722005564011</v>
          </cell>
          <cell r="DE153">
            <v>5.09678596018074</v>
          </cell>
          <cell r="DF153">
            <v>5.28215567467944</v>
          </cell>
          <cell r="DG153">
            <v>4.76726653699886</v>
          </cell>
          <cell r="DH153">
            <v>4.76726653699886</v>
          </cell>
          <cell r="DI153">
            <v>4.76726653699886</v>
          </cell>
          <cell r="DJ153">
            <v>4.76726653699886</v>
          </cell>
          <cell r="DK153">
            <v>4.76726653699886</v>
          </cell>
          <cell r="DL153">
            <v>4.76726653699886</v>
          </cell>
          <cell r="DM153">
            <v>4.76726653699886</v>
          </cell>
          <cell r="DN153">
            <v>4.76726653699886</v>
          </cell>
          <cell r="DO153">
            <v>4.76726653699886</v>
          </cell>
          <cell r="DP153">
            <v>4.76726653699886</v>
          </cell>
          <cell r="DQ153">
            <v>5.5651871874036</v>
          </cell>
          <cell r="DR153">
            <v>5.45831679371865</v>
          </cell>
          <cell r="DS153">
            <v>5.55882481949146</v>
          </cell>
          <cell r="DT153">
            <v>5.50503894026799</v>
          </cell>
          <cell r="DU153">
            <v>5.4891229084045</v>
          </cell>
          <cell r="DV153">
            <v>5.57457921591751</v>
          </cell>
          <cell r="DW153">
            <v>5.45071325407313</v>
          </cell>
          <cell r="DX153">
            <v>5.56617413266593</v>
          </cell>
          <cell r="DY153">
            <v>5.55651656094975</v>
          </cell>
          <cell r="DZ153">
            <v>5.62418054235297</v>
          </cell>
          <cell r="EA153">
            <v>5.47954934897806</v>
          </cell>
          <cell r="EB153">
            <v>5.56270928015226</v>
          </cell>
          <cell r="EC153">
            <v>5.47126977276528</v>
          </cell>
          <cell r="ED153">
            <v>5.50642903984469</v>
          </cell>
          <cell r="EE153">
            <v>5.52022540525028</v>
          </cell>
          <cell r="EF153">
            <v>5.52022540525028</v>
          </cell>
          <cell r="EG153">
            <v>5.52022540525028</v>
          </cell>
          <cell r="EH153">
            <v>5.52022540525028</v>
          </cell>
          <cell r="EI153">
            <v>5.52022540525028</v>
          </cell>
          <cell r="EJ153">
            <v>5.52022540525028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</row>
        <row r="154">
          <cell r="A154">
            <v>34691.6198554564</v>
          </cell>
          <cell r="B154">
            <v>29922.3069107597</v>
          </cell>
          <cell r="C154">
            <v>35385.2381481529</v>
          </cell>
          <cell r="D154">
            <v>6772.8846257048</v>
          </cell>
          <cell r="E154">
            <v>6111.32295071794</v>
          </cell>
          <cell r="F154">
            <v>6889.78553151795</v>
          </cell>
          <cell r="G154">
            <v>7644.97385290372</v>
          </cell>
          <cell r="H154">
            <v>6475.18251325069</v>
          </cell>
          <cell r="I154">
            <v>7077.72759908365</v>
          </cell>
          <cell r="J154">
            <v>8336.34729467423</v>
          </cell>
          <cell r="K154">
            <v>6950.24119367576</v>
          </cell>
          <cell r="L154">
            <v>8176.44968796777</v>
          </cell>
          <cell r="M154">
            <v>7618.38274983127</v>
          </cell>
          <cell r="N154">
            <v>8355.46097711896</v>
          </cell>
          <cell r="O154">
            <v>7994.87622302554</v>
          </cell>
          <cell r="P154">
            <v>10183.3221580785</v>
          </cell>
          <cell r="Q154">
            <v>8603.20269527079</v>
          </cell>
          <cell r="R154">
            <v>9863.98233118646</v>
          </cell>
          <cell r="S154">
            <v>9782.34396817332</v>
          </cell>
          <cell r="T154">
            <v>9734.68449633183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5772.01137481715</v>
          </cell>
          <cell r="AF154">
            <v>4978.49038382422</v>
          </cell>
          <cell r="AG154">
            <v>5887.41597949997</v>
          </cell>
          <cell r="AH154">
            <v>6772.8846257048</v>
          </cell>
          <cell r="AI154">
            <v>6111.32295071794</v>
          </cell>
          <cell r="AJ154">
            <v>6889.78553151795</v>
          </cell>
          <cell r="AK154">
            <v>7644.97385290372</v>
          </cell>
          <cell r="AL154">
            <v>6475.18251325069</v>
          </cell>
          <cell r="AM154">
            <v>7077.72759908365</v>
          </cell>
          <cell r="AN154">
            <v>8336.34729467423</v>
          </cell>
          <cell r="AO154">
            <v>6950.24119367576</v>
          </cell>
          <cell r="AP154">
            <v>8176.44968796777</v>
          </cell>
          <cell r="AQ154">
            <v>7618.38274983127</v>
          </cell>
          <cell r="AR154">
            <v>8355.46097711896</v>
          </cell>
          <cell r="AS154">
            <v>7994.87622302554</v>
          </cell>
          <cell r="AT154">
            <v>10183.3221580785</v>
          </cell>
          <cell r="AU154">
            <v>8603.20269527079</v>
          </cell>
          <cell r="AV154">
            <v>9863.98233118646</v>
          </cell>
          <cell r="AW154">
            <v>9782.34396817332</v>
          </cell>
          <cell r="AX154">
            <v>9734.68449633183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2.86162248751899</v>
          </cell>
          <cell r="CN154">
            <v>2.48160855328013</v>
          </cell>
          <cell r="CO154">
            <v>2.90743949167361</v>
          </cell>
          <cell r="CP154">
            <v>3.38010669085468</v>
          </cell>
          <cell r="CQ154">
            <v>3.04413185124064</v>
          </cell>
          <cell r="CR154">
            <v>3.37178678490755</v>
          </cell>
          <cell r="CS154">
            <v>3.83240256468289</v>
          </cell>
          <cell r="CT154">
            <v>3.22010958228824</v>
          </cell>
          <cell r="CU154">
            <v>3.52342327918731</v>
          </cell>
          <cell r="CV154">
            <v>4.03360129583672</v>
          </cell>
          <cell r="CW154">
            <v>3.41077249278942</v>
          </cell>
          <cell r="CX154">
            <v>4.02312603286825</v>
          </cell>
          <cell r="CY154">
            <v>3.79313987151537</v>
          </cell>
          <cell r="CZ154">
            <v>4.19281810768414</v>
          </cell>
          <cell r="DA154">
            <v>3.95902259977923</v>
          </cell>
          <cell r="DB154">
            <v>5.0427300485971</v>
          </cell>
          <cell r="DC154">
            <v>4.26026281719832</v>
          </cell>
          <cell r="DD154">
            <v>4.88459456827108</v>
          </cell>
          <cell r="DE154">
            <v>4.8441676604414</v>
          </cell>
          <cell r="DF154">
            <v>4.82056692906665</v>
          </cell>
          <cell r="DG154">
            <v>4.87717074810209</v>
          </cell>
          <cell r="DH154">
            <v>4.87717074810209</v>
          </cell>
          <cell r="DI154">
            <v>4.87717074810209</v>
          </cell>
          <cell r="DJ154">
            <v>4.87717074810209</v>
          </cell>
          <cell r="DK154">
            <v>4.87717074810209</v>
          </cell>
          <cell r="DL154">
            <v>4.87717074810209</v>
          </cell>
          <cell r="DM154">
            <v>4.87717074810209</v>
          </cell>
          <cell r="DN154">
            <v>4.87717074810209</v>
          </cell>
          <cell r="DO154">
            <v>4.87717074810209</v>
          </cell>
          <cell r="DP154">
            <v>4.87717074810209</v>
          </cell>
          <cell r="DQ154">
            <v>5.52614115348597</v>
          </cell>
          <cell r="DR154">
            <v>5.49631393866754</v>
          </cell>
          <cell r="DS154">
            <v>5.54780480878236</v>
          </cell>
          <cell r="DT154">
            <v>5.48972265869815</v>
          </cell>
          <cell r="DU154">
            <v>5.50020543396911</v>
          </cell>
          <cell r="DV154">
            <v>5.59825574629338</v>
          </cell>
          <cell r="DW154">
            <v>5.46527497830983</v>
          </cell>
          <cell r="DX154">
            <v>5.50919948851373</v>
          </cell>
          <cell r="DY154">
            <v>5.50346438152331</v>
          </cell>
          <cell r="DZ154">
            <v>5.66226207836042</v>
          </cell>
          <cell r="EA154">
            <v>5.58282815264211</v>
          </cell>
          <cell r="EB154">
            <v>5.5681158976416</v>
          </cell>
          <cell r="EC154">
            <v>5.50263955809479</v>
          </cell>
          <cell r="ED154">
            <v>5.45973455608809</v>
          </cell>
          <cell r="EE154">
            <v>5.53262072190849</v>
          </cell>
          <cell r="EF154">
            <v>5.53262072190849</v>
          </cell>
          <cell r="EG154">
            <v>5.53262072190849</v>
          </cell>
          <cell r="EH154">
            <v>5.53262072190849</v>
          </cell>
          <cell r="EI154">
            <v>5.53262072190849</v>
          </cell>
          <cell r="EJ154">
            <v>5.53262072190849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</row>
        <row r="155">
          <cell r="A155">
            <v>32701.3466307712</v>
          </cell>
          <cell r="B155">
            <v>37280.7097523478</v>
          </cell>
          <cell r="C155">
            <v>36672.0992797351</v>
          </cell>
          <cell r="D155">
            <v>5847.7700959587</v>
          </cell>
          <cell r="E155">
            <v>6537.13113238743</v>
          </cell>
          <cell r="F155">
            <v>8120.28099744894</v>
          </cell>
          <cell r="G155">
            <v>7671.5192597687</v>
          </cell>
          <cell r="H155">
            <v>7438.81151799757</v>
          </cell>
          <cell r="I155">
            <v>7125.72803480299</v>
          </cell>
          <cell r="J155">
            <v>8581.42503324362</v>
          </cell>
          <cell r="K155">
            <v>7943.91860537085</v>
          </cell>
          <cell r="L155">
            <v>8480.01724177253</v>
          </cell>
          <cell r="M155">
            <v>9878.99742827412</v>
          </cell>
          <cell r="N155">
            <v>8596.21573485084</v>
          </cell>
          <cell r="O155">
            <v>8427.34191944461</v>
          </cell>
          <cell r="P155">
            <v>8634.91712292995</v>
          </cell>
          <cell r="Q155">
            <v>10595.2682476892</v>
          </cell>
          <cell r="R155">
            <v>10273.9355807249</v>
          </cell>
          <cell r="S155">
            <v>9420.16091643015</v>
          </cell>
          <cell r="T155">
            <v>10699.4059561571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5440.86858760393</v>
          </cell>
          <cell r="AF155">
            <v>6202.78561936229</v>
          </cell>
          <cell r="AG155">
            <v>6101.52466396758</v>
          </cell>
          <cell r="AH155">
            <v>5847.7700959587</v>
          </cell>
          <cell r="AI155">
            <v>6537.13113238743</v>
          </cell>
          <cell r="AJ155">
            <v>8120.28099744894</v>
          </cell>
          <cell r="AK155">
            <v>7671.5192597687</v>
          </cell>
          <cell r="AL155">
            <v>7438.81151799757</v>
          </cell>
          <cell r="AM155">
            <v>7125.72803480299</v>
          </cell>
          <cell r="AN155">
            <v>8581.42503324362</v>
          </cell>
          <cell r="AO155">
            <v>7943.91860537085</v>
          </cell>
          <cell r="AP155">
            <v>8480.01724177253</v>
          </cell>
          <cell r="AQ155">
            <v>9878.99742827412</v>
          </cell>
          <cell r="AR155">
            <v>8596.21573485084</v>
          </cell>
          <cell r="AS155">
            <v>8427.34191944461</v>
          </cell>
          <cell r="AT155">
            <v>8634.91712292995</v>
          </cell>
          <cell r="AU155">
            <v>10595.2682476892</v>
          </cell>
          <cell r="AV155">
            <v>10273.9355807249</v>
          </cell>
          <cell r="AW155">
            <v>9420.16091643015</v>
          </cell>
          <cell r="AX155">
            <v>10699.4059561571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2.6990358088228</v>
          </cell>
          <cell r="CN155">
            <v>3.08166390048965</v>
          </cell>
          <cell r="CO155">
            <v>3.0386998145313</v>
          </cell>
          <cell r="CP155">
            <v>2.87148040862296</v>
          </cell>
          <cell r="CQ155">
            <v>3.19196871715078</v>
          </cell>
          <cell r="CR155">
            <v>3.99839470549891</v>
          </cell>
          <cell r="CS155">
            <v>3.84035531187472</v>
          </cell>
          <cell r="CT155">
            <v>3.6842693507467</v>
          </cell>
          <cell r="CU155">
            <v>3.54596987373274</v>
          </cell>
          <cell r="CV155">
            <v>4.17804820020356</v>
          </cell>
          <cell r="CW155">
            <v>3.92029601076966</v>
          </cell>
          <cell r="CX155">
            <v>4.22327478734258</v>
          </cell>
          <cell r="CY155">
            <v>4.82924979433007</v>
          </cell>
          <cell r="CZ155">
            <v>4.24235476699277</v>
          </cell>
          <cell r="DA155">
            <v>4.17390739712811</v>
          </cell>
          <cell r="DB155">
            <v>4.27671557621585</v>
          </cell>
          <cell r="DC155">
            <v>5.24764141959735</v>
          </cell>
          <cell r="DD155">
            <v>5.08849126188432</v>
          </cell>
          <cell r="DE155">
            <v>4.66563237935125</v>
          </cell>
          <cell r="DF155">
            <v>5.29921891056056</v>
          </cell>
          <cell r="DG155">
            <v>5.32977419671832</v>
          </cell>
          <cell r="DH155">
            <v>5.32977419671832</v>
          </cell>
          <cell r="DI155">
            <v>5.32977419671832</v>
          </cell>
          <cell r="DJ155">
            <v>5.32977419671832</v>
          </cell>
          <cell r="DK155">
            <v>5.32977419671832</v>
          </cell>
          <cell r="DL155">
            <v>5.32977419671832</v>
          </cell>
          <cell r="DM155">
            <v>5.32977419671832</v>
          </cell>
          <cell r="DN155">
            <v>5.32977419671832</v>
          </cell>
          <cell r="DO155">
            <v>5.32977419671832</v>
          </cell>
          <cell r="DP155">
            <v>5.32977419671832</v>
          </cell>
          <cell r="DQ155">
            <v>5.52289422481142</v>
          </cell>
          <cell r="DR155">
            <v>5.51453167914649</v>
          </cell>
          <cell r="DS155">
            <v>5.50120345838002</v>
          </cell>
          <cell r="DT155">
            <v>5.57945228740619</v>
          </cell>
          <cell r="DU155">
            <v>5.61094105079374</v>
          </cell>
          <cell r="DV155">
            <v>5.56406929208213</v>
          </cell>
          <cell r="DW155">
            <v>5.47289489612551</v>
          </cell>
          <cell r="DX155">
            <v>5.53170889219323</v>
          </cell>
          <cell r="DY155">
            <v>5.50555793091194</v>
          </cell>
          <cell r="DZ155">
            <v>5.6272097374536</v>
          </cell>
          <cell r="EA155">
            <v>5.55166255376389</v>
          </cell>
          <cell r="EB155">
            <v>5.50116322520435</v>
          </cell>
          <cell r="EC155">
            <v>5.60454470808501</v>
          </cell>
          <cell r="ED155">
            <v>5.55146310938706</v>
          </cell>
          <cell r="EE155">
            <v>5.53165314936423</v>
          </cell>
          <cell r="EF155">
            <v>5.53165314936423</v>
          </cell>
          <cell r="EG155">
            <v>5.53165314936423</v>
          </cell>
          <cell r="EH155">
            <v>5.53165314936423</v>
          </cell>
          <cell r="EI155">
            <v>5.53165314936423</v>
          </cell>
          <cell r="EJ155">
            <v>5.53165314936423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</row>
        <row r="156">
          <cell r="A156">
            <v>35905.3224177382</v>
          </cell>
          <cell r="B156">
            <v>35851.6908010007</v>
          </cell>
          <cell r="C156">
            <v>34217.8962337383</v>
          </cell>
          <cell r="D156">
            <v>6213.89569353581</v>
          </cell>
          <cell r="E156">
            <v>7471.65883689817</v>
          </cell>
          <cell r="F156">
            <v>6989.58658640695</v>
          </cell>
          <cell r="G156">
            <v>6650.16737186656</v>
          </cell>
          <cell r="H156">
            <v>7724.10830265886</v>
          </cell>
          <cell r="I156">
            <v>6922.59636919844</v>
          </cell>
          <cell r="J156">
            <v>7833.98811399067</v>
          </cell>
          <cell r="K156">
            <v>8109.10030091313</v>
          </cell>
          <cell r="L156">
            <v>7424.58967567672</v>
          </cell>
          <cell r="M156">
            <v>8238.78333377562</v>
          </cell>
          <cell r="N156">
            <v>8246.96481463894</v>
          </cell>
          <cell r="O156">
            <v>9325.48009630219</v>
          </cell>
          <cell r="P156">
            <v>10039.2232131892</v>
          </cell>
          <cell r="Q156">
            <v>9143.73211168148</v>
          </cell>
          <cell r="R156">
            <v>10545.883488646</v>
          </cell>
          <cell r="S156">
            <v>9335.37780110031</v>
          </cell>
          <cell r="T156">
            <v>9048.87498919935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5973.94789505818</v>
          </cell>
          <cell r="AF156">
            <v>5965.02463626691</v>
          </cell>
          <cell r="AG156">
            <v>5693.19297012838</v>
          </cell>
          <cell r="AH156">
            <v>6213.89569353581</v>
          </cell>
          <cell r="AI156">
            <v>7471.65883689817</v>
          </cell>
          <cell r="AJ156">
            <v>6989.58658640695</v>
          </cell>
          <cell r="AK156">
            <v>6650.16737186656</v>
          </cell>
          <cell r="AL156">
            <v>7724.10830265886</v>
          </cell>
          <cell r="AM156">
            <v>6922.59636919844</v>
          </cell>
          <cell r="AN156">
            <v>7833.98811399067</v>
          </cell>
          <cell r="AO156">
            <v>8109.10030091313</v>
          </cell>
          <cell r="AP156">
            <v>7424.58967567672</v>
          </cell>
          <cell r="AQ156">
            <v>8238.78333377562</v>
          </cell>
          <cell r="AR156">
            <v>8246.96481463894</v>
          </cell>
          <cell r="AS156">
            <v>9325.48009630219</v>
          </cell>
          <cell r="AT156">
            <v>10039.2232131892</v>
          </cell>
          <cell r="AU156">
            <v>9143.73211168148</v>
          </cell>
          <cell r="AV156">
            <v>10545.883488646</v>
          </cell>
          <cell r="AW156">
            <v>9335.37780110031</v>
          </cell>
          <cell r="AX156">
            <v>9048.87498919935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2.93899929019865</v>
          </cell>
          <cell r="CN156">
            <v>2.89497702994365</v>
          </cell>
          <cell r="CO156">
            <v>2.7993279738153</v>
          </cell>
          <cell r="CP156">
            <v>3.14113708283903</v>
          </cell>
          <cell r="CQ156">
            <v>3.68917334193615</v>
          </cell>
          <cell r="CR156">
            <v>3.43938338040954</v>
          </cell>
          <cell r="CS156">
            <v>3.26803437070026</v>
          </cell>
          <cell r="CT156">
            <v>3.77616638830479</v>
          </cell>
          <cell r="CU156">
            <v>3.41490763255347</v>
          </cell>
          <cell r="CV156">
            <v>3.91100728281261</v>
          </cell>
          <cell r="CW156">
            <v>4.01598823081057</v>
          </cell>
          <cell r="CX156">
            <v>3.73175797277351</v>
          </cell>
          <cell r="CY156">
            <v>4.0761321463348</v>
          </cell>
          <cell r="CZ156">
            <v>4.06504399947908</v>
          </cell>
          <cell r="DA156">
            <v>4.61781385276648</v>
          </cell>
          <cell r="DB156">
            <v>4.97124690054967</v>
          </cell>
          <cell r="DC156">
            <v>4.52781544491757</v>
          </cell>
          <cell r="DD156">
            <v>5.22213616464007</v>
          </cell>
          <cell r="DE156">
            <v>4.62271502223501</v>
          </cell>
          <cell r="DF156">
            <v>4.48084386493369</v>
          </cell>
          <cell r="DG156">
            <v>5.11632931096491</v>
          </cell>
          <cell r="DH156">
            <v>5.11632931096491</v>
          </cell>
          <cell r="DI156">
            <v>5.11632931096491</v>
          </cell>
          <cell r="DJ156">
            <v>5.11632931096491</v>
          </cell>
          <cell r="DK156">
            <v>5.11632931096491</v>
          </cell>
          <cell r="DL156">
            <v>5.11632931096491</v>
          </cell>
          <cell r="DM156">
            <v>5.11632931096491</v>
          </cell>
          <cell r="DN156">
            <v>5.11632931096491</v>
          </cell>
          <cell r="DO156">
            <v>5.11632931096491</v>
          </cell>
          <cell r="DP156">
            <v>5.11632931096491</v>
          </cell>
          <cell r="DQ156">
            <v>5.5688957084776</v>
          </cell>
          <cell r="DR156">
            <v>5.64513399623224</v>
          </cell>
          <cell r="DS156">
            <v>5.57197624042498</v>
          </cell>
          <cell r="DT156">
            <v>5.41981177966445</v>
          </cell>
          <cell r="DU156">
            <v>5.54874935004801</v>
          </cell>
          <cell r="DV156">
            <v>5.56772833194468</v>
          </cell>
          <cell r="DW156">
            <v>5.57510557373569</v>
          </cell>
          <cell r="DX156">
            <v>5.60408053542626</v>
          </cell>
          <cell r="DY156">
            <v>5.55388885750829</v>
          </cell>
          <cell r="DZ156">
            <v>5.48783972572556</v>
          </cell>
          <cell r="EA156">
            <v>5.5320663000804</v>
          </cell>
          <cell r="EB156">
            <v>5.45087375054992</v>
          </cell>
          <cell r="EC156">
            <v>5.53760484775458</v>
          </cell>
          <cell r="ED156">
            <v>5.55822376156103</v>
          </cell>
          <cell r="EE156">
            <v>5.53276103204289</v>
          </cell>
          <cell r="EF156">
            <v>5.53276103204289</v>
          </cell>
          <cell r="EG156">
            <v>5.53276103204289</v>
          </cell>
          <cell r="EH156">
            <v>5.53276103204289</v>
          </cell>
          <cell r="EI156">
            <v>5.53276103204289</v>
          </cell>
          <cell r="EJ156">
            <v>5.53276103204289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</row>
        <row r="157">
          <cell r="A157">
            <v>38880.8825972048</v>
          </cell>
          <cell r="B157">
            <v>37810.4346732414</v>
          </cell>
          <cell r="C157">
            <v>40229.5376340935</v>
          </cell>
          <cell r="D157">
            <v>6604.37840697352</v>
          </cell>
          <cell r="E157">
            <v>7137.73623913194</v>
          </cell>
          <cell r="F157">
            <v>6077.14816694375</v>
          </cell>
          <cell r="G157">
            <v>6952.70551315431</v>
          </cell>
          <cell r="H157">
            <v>7814.98280606639</v>
          </cell>
          <cell r="I157">
            <v>7656.46139466278</v>
          </cell>
          <cell r="J157">
            <v>8340.66327182403</v>
          </cell>
          <cell r="K157">
            <v>8920.66248198272</v>
          </cell>
          <cell r="L157">
            <v>8604.88398892661</v>
          </cell>
          <cell r="M157">
            <v>9016.22261482087</v>
          </cell>
          <cell r="N157">
            <v>8383.40874862024</v>
          </cell>
          <cell r="O157">
            <v>9813.85654002249</v>
          </cell>
          <cell r="P157">
            <v>9563.66866429422</v>
          </cell>
          <cell r="Q157">
            <v>9433.46543603717</v>
          </cell>
          <cell r="R157">
            <v>9679.89796972539</v>
          </cell>
          <cell r="S157">
            <v>8068.28258765221</v>
          </cell>
          <cell r="T157">
            <v>11476.4392533722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6469.02328427016</v>
          </cell>
          <cell r="AF157">
            <v>6290.92155194951</v>
          </cell>
          <cell r="AG157">
            <v>6693.41327372755</v>
          </cell>
          <cell r="AH157">
            <v>6604.37840697352</v>
          </cell>
          <cell r="AI157">
            <v>7137.73623913194</v>
          </cell>
          <cell r="AJ157">
            <v>6077.14816694375</v>
          </cell>
          <cell r="AK157">
            <v>6952.70551315431</v>
          </cell>
          <cell r="AL157">
            <v>7814.98280606639</v>
          </cell>
          <cell r="AM157">
            <v>7656.46139466278</v>
          </cell>
          <cell r="AN157">
            <v>8340.66327182403</v>
          </cell>
          <cell r="AO157">
            <v>8920.66248198272</v>
          </cell>
          <cell r="AP157">
            <v>8604.88398892661</v>
          </cell>
          <cell r="AQ157">
            <v>9016.22261482087</v>
          </cell>
          <cell r="AR157">
            <v>8383.40874862024</v>
          </cell>
          <cell r="AS157">
            <v>9813.85654002249</v>
          </cell>
          <cell r="AT157">
            <v>9563.66866429422</v>
          </cell>
          <cell r="AU157">
            <v>9433.46543603717</v>
          </cell>
          <cell r="AV157">
            <v>9679.89796972539</v>
          </cell>
          <cell r="AW157">
            <v>8068.28258765221</v>
          </cell>
          <cell r="AX157">
            <v>11476.4392533722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3.216033024778</v>
          </cell>
          <cell r="CN157">
            <v>3.11847641618682</v>
          </cell>
          <cell r="CO157">
            <v>3.3423790714934</v>
          </cell>
          <cell r="CP157">
            <v>3.25849532712829</v>
          </cell>
          <cell r="CQ157">
            <v>3.5329285416732</v>
          </cell>
          <cell r="CR157">
            <v>2.99158446381962</v>
          </cell>
          <cell r="CS157">
            <v>3.4644065070859</v>
          </cell>
          <cell r="CT157">
            <v>3.93982622726393</v>
          </cell>
          <cell r="CU157">
            <v>3.72938621609978</v>
          </cell>
          <cell r="CV157">
            <v>4.14232028050762</v>
          </cell>
          <cell r="CW157">
            <v>4.3609702141999</v>
          </cell>
          <cell r="CX157">
            <v>4.30529450181566</v>
          </cell>
          <cell r="CY157">
            <v>4.44942350785942</v>
          </cell>
          <cell r="CZ157">
            <v>4.12540816485187</v>
          </cell>
          <cell r="DA157">
            <v>4.80882691191863</v>
          </cell>
          <cell r="DB157">
            <v>4.68623390427364</v>
          </cell>
          <cell r="DC157">
            <v>4.62243382878774</v>
          </cell>
          <cell r="DD157">
            <v>4.74318670459547</v>
          </cell>
          <cell r="DE157">
            <v>3.95348905725674</v>
          </cell>
          <cell r="DF157">
            <v>5.62349874481547</v>
          </cell>
          <cell r="DG157">
            <v>5.78235950576281</v>
          </cell>
          <cell r="DH157">
            <v>5.78235950576281</v>
          </cell>
          <cell r="DI157">
            <v>5.78235950576281</v>
          </cell>
          <cell r="DJ157">
            <v>5.78235950576281</v>
          </cell>
          <cell r="DK157">
            <v>5.78235950576281</v>
          </cell>
          <cell r="DL157">
            <v>5.78235950576281</v>
          </cell>
          <cell r="DM157">
            <v>5.78235950576281</v>
          </cell>
          <cell r="DN157">
            <v>5.78235950576281</v>
          </cell>
          <cell r="DO157">
            <v>5.78235950576281</v>
          </cell>
          <cell r="DP157">
            <v>5.78235950576281</v>
          </cell>
          <cell r="DQ157">
            <v>5.51093577932936</v>
          </cell>
          <cell r="DR157">
            <v>5.52686607560284</v>
          </cell>
          <cell r="DS157">
            <v>5.48654660824095</v>
          </cell>
          <cell r="DT157">
            <v>5.5529272255585</v>
          </cell>
          <cell r="DU157">
            <v>5.53519311822393</v>
          </cell>
          <cell r="DV157">
            <v>5.56551927805748</v>
          </cell>
          <cell r="DW157">
            <v>5.49834674893276</v>
          </cell>
          <cell r="DX157">
            <v>5.43448125942125</v>
          </cell>
          <cell r="DY157">
            <v>5.62468067001584</v>
          </cell>
          <cell r="DZ157">
            <v>5.51650541342796</v>
          </cell>
          <cell r="EA157">
            <v>5.60429674661245</v>
          </cell>
          <cell r="EB157">
            <v>5.47582159995186</v>
          </cell>
          <cell r="EC157">
            <v>5.55172590853605</v>
          </cell>
          <cell r="ED157">
            <v>5.56750804504443</v>
          </cell>
          <cell r="EE157">
            <v>5.59123434557451</v>
          </cell>
          <cell r="EF157">
            <v>5.59123434557451</v>
          </cell>
          <cell r="EG157">
            <v>5.59123434557451</v>
          </cell>
          <cell r="EH157">
            <v>5.59123434557451</v>
          </cell>
          <cell r="EI157">
            <v>5.59123434557451</v>
          </cell>
          <cell r="EJ157">
            <v>5.59123434557451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</row>
        <row r="158">
          <cell r="A158">
            <v>32783.8054875276</v>
          </cell>
          <cell r="B158">
            <v>39471.3330783469</v>
          </cell>
          <cell r="C158">
            <v>34066.2956387778</v>
          </cell>
          <cell r="D158">
            <v>7036.36650351428</v>
          </cell>
          <cell r="E158">
            <v>6352.89063407428</v>
          </cell>
          <cell r="F158">
            <v>6890.3750138915</v>
          </cell>
          <cell r="G158">
            <v>7330.1785349945</v>
          </cell>
          <cell r="H158">
            <v>7422.46239968173</v>
          </cell>
          <cell r="I158">
            <v>8073.8967726107</v>
          </cell>
          <cell r="J158">
            <v>7641.91273693777</v>
          </cell>
          <cell r="K158">
            <v>8116.68349694645</v>
          </cell>
          <cell r="L158">
            <v>8394.12178806901</v>
          </cell>
          <cell r="M158">
            <v>7397.80174469834</v>
          </cell>
          <cell r="N158">
            <v>8613.91841187148</v>
          </cell>
          <cell r="O158">
            <v>9055.23231765314</v>
          </cell>
          <cell r="P158">
            <v>8454.13606857055</v>
          </cell>
          <cell r="Q158">
            <v>9466.94238627001</v>
          </cell>
          <cell r="R158">
            <v>9751.23127591158</v>
          </cell>
          <cell r="S158">
            <v>10015.7774513377</v>
          </cell>
          <cell r="T158">
            <v>10365.3248273757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5454.58813892888</v>
          </cell>
          <cell r="AF158">
            <v>6567.26276999087</v>
          </cell>
          <cell r="AG158">
            <v>5667.96957721139</v>
          </cell>
          <cell r="AH158">
            <v>7036.36650351428</v>
          </cell>
          <cell r="AI158">
            <v>6352.89063407428</v>
          </cell>
          <cell r="AJ158">
            <v>6890.3750138915</v>
          </cell>
          <cell r="AK158">
            <v>7330.1785349945</v>
          </cell>
          <cell r="AL158">
            <v>7422.46239968173</v>
          </cell>
          <cell r="AM158">
            <v>8073.8967726107</v>
          </cell>
          <cell r="AN158">
            <v>7641.91273693777</v>
          </cell>
          <cell r="AO158">
            <v>8116.68349694645</v>
          </cell>
          <cell r="AP158">
            <v>8394.12178806901</v>
          </cell>
          <cell r="AQ158">
            <v>7397.80174469834</v>
          </cell>
          <cell r="AR158">
            <v>8613.91841187148</v>
          </cell>
          <cell r="AS158">
            <v>9055.23231765314</v>
          </cell>
          <cell r="AT158">
            <v>8454.13606857055</v>
          </cell>
          <cell r="AU158">
            <v>9466.94238627001</v>
          </cell>
          <cell r="AV158">
            <v>9751.23127591158</v>
          </cell>
          <cell r="AW158">
            <v>10015.7774513377</v>
          </cell>
          <cell r="AX158">
            <v>10365.3248273757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2.71034148223391</v>
          </cell>
          <cell r="CN158">
            <v>3.23294678774462</v>
          </cell>
          <cell r="CO158">
            <v>2.80563270330751</v>
          </cell>
          <cell r="CP158">
            <v>3.488806949182</v>
          </cell>
          <cell r="CQ158">
            <v>3.14659357672475</v>
          </cell>
          <cell r="CR158">
            <v>3.43637995189078</v>
          </cell>
          <cell r="CS158">
            <v>3.61753729589763</v>
          </cell>
          <cell r="CT158">
            <v>3.5843452071353</v>
          </cell>
          <cell r="CU158">
            <v>3.95626595061813</v>
          </cell>
          <cell r="CV158">
            <v>3.77317730658541</v>
          </cell>
          <cell r="CW158">
            <v>3.9848800537187</v>
          </cell>
          <cell r="CX158">
            <v>4.14490428752521</v>
          </cell>
          <cell r="CY158">
            <v>3.70566257670227</v>
          </cell>
          <cell r="CZ158">
            <v>4.35521514026815</v>
          </cell>
          <cell r="DA158">
            <v>4.38649936184069</v>
          </cell>
          <cell r="DB158">
            <v>4.09531872499879</v>
          </cell>
          <cell r="DC158">
            <v>4.58593830386878</v>
          </cell>
          <cell r="DD158">
            <v>4.72365238885808</v>
          </cell>
          <cell r="DE158">
            <v>4.85180278732127</v>
          </cell>
          <cell r="DF158">
            <v>5.02112912684924</v>
          </cell>
          <cell r="DG158">
            <v>5.64039280713808</v>
          </cell>
          <cell r="DH158">
            <v>5.64039280713808</v>
          </cell>
          <cell r="DI158">
            <v>5.64039280713808</v>
          </cell>
          <cell r="DJ158">
            <v>5.64039280713808</v>
          </cell>
          <cell r="DK158">
            <v>5.64039280713808</v>
          </cell>
          <cell r="DL158">
            <v>5.64039280713808</v>
          </cell>
          <cell r="DM158">
            <v>5.64039280713808</v>
          </cell>
          <cell r="DN158">
            <v>5.64039280713808</v>
          </cell>
          <cell r="DO158">
            <v>5.64039280713808</v>
          </cell>
          <cell r="DP158">
            <v>5.64039280713808</v>
          </cell>
          <cell r="DQ158">
            <v>5.51372481693291</v>
          </cell>
          <cell r="DR158">
            <v>5.56535628978075</v>
          </cell>
          <cell r="DS158">
            <v>5.53482419665105</v>
          </cell>
          <cell r="DT158">
            <v>5.52558990187297</v>
          </cell>
          <cell r="DU158">
            <v>5.53143562871518</v>
          </cell>
          <cell r="DV158">
            <v>5.49349607097414</v>
          </cell>
          <cell r="DW158">
            <v>5.55147860965176</v>
          </cell>
          <cell r="DX158">
            <v>5.67342492104387</v>
          </cell>
          <cell r="DY158">
            <v>5.59119771181818</v>
          </cell>
          <cell r="DZ158">
            <v>5.54883736524802</v>
          </cell>
          <cell r="EA158">
            <v>5.58046634602663</v>
          </cell>
          <cell r="EB158">
            <v>5.5484016866518</v>
          </cell>
          <cell r="EC158">
            <v>5.46945372546889</v>
          </cell>
          <cell r="ED158">
            <v>5.41873953657953</v>
          </cell>
          <cell r="EE158">
            <v>5.65572991543596</v>
          </cell>
          <cell r="EF158">
            <v>5.65572991543596</v>
          </cell>
          <cell r="EG158">
            <v>5.65572991543596</v>
          </cell>
          <cell r="EH158">
            <v>5.65572991543596</v>
          </cell>
          <cell r="EI158">
            <v>5.65572991543596</v>
          </cell>
          <cell r="EJ158">
            <v>5.65572991543596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</row>
        <row r="159">
          <cell r="A159">
            <v>36275.8346289854</v>
          </cell>
          <cell r="B159">
            <v>31413.204988734</v>
          </cell>
          <cell r="C159">
            <v>37064.456139928</v>
          </cell>
          <cell r="D159">
            <v>5198.0058322065</v>
          </cell>
          <cell r="E159">
            <v>6677.11372110131</v>
          </cell>
          <cell r="F159">
            <v>8311.33315786588</v>
          </cell>
          <cell r="G159">
            <v>7470.63647172205</v>
          </cell>
          <cell r="H159">
            <v>6945.17144054967</v>
          </cell>
          <cell r="I159">
            <v>8226.7557700088</v>
          </cell>
          <cell r="J159">
            <v>7545.5599823743</v>
          </cell>
          <cell r="K159">
            <v>7948.30061125025</v>
          </cell>
          <cell r="L159">
            <v>7993.73449076474</v>
          </cell>
          <cell r="M159">
            <v>8288.0151121064</v>
          </cell>
          <cell r="N159">
            <v>7775.2595893071</v>
          </cell>
          <cell r="O159">
            <v>10341.7703393601</v>
          </cell>
          <cell r="P159">
            <v>10761.7097344462</v>
          </cell>
          <cell r="Q159">
            <v>9703.74702911817</v>
          </cell>
          <cell r="R159">
            <v>9485.60851984308</v>
          </cell>
          <cell r="S159">
            <v>9861.2132754303</v>
          </cell>
          <cell r="T159">
            <v>10281.8124875645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6035.59392677241</v>
          </cell>
          <cell r="AF159">
            <v>5226.54685108102</v>
          </cell>
          <cell r="AG159">
            <v>6166.80522075498</v>
          </cell>
          <cell r="AH159">
            <v>5198.0058322065</v>
          </cell>
          <cell r="AI159">
            <v>6677.11372110131</v>
          </cell>
          <cell r="AJ159">
            <v>8311.33315786588</v>
          </cell>
          <cell r="AK159">
            <v>7470.63647172205</v>
          </cell>
          <cell r="AL159">
            <v>6945.17144054967</v>
          </cell>
          <cell r="AM159">
            <v>8226.7557700088</v>
          </cell>
          <cell r="AN159">
            <v>7545.5599823743</v>
          </cell>
          <cell r="AO159">
            <v>7948.30061125025</v>
          </cell>
          <cell r="AP159">
            <v>7993.73449076474</v>
          </cell>
          <cell r="AQ159">
            <v>8288.0151121064</v>
          </cell>
          <cell r="AR159">
            <v>7775.2595893071</v>
          </cell>
          <cell r="AS159">
            <v>10341.7703393601</v>
          </cell>
          <cell r="AT159">
            <v>10761.7097344462</v>
          </cell>
          <cell r="AU159">
            <v>9703.74702911817</v>
          </cell>
          <cell r="AV159">
            <v>9485.60851984308</v>
          </cell>
          <cell r="AW159">
            <v>9861.2132754303</v>
          </cell>
          <cell r="AX159">
            <v>10281.8124875645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3.02701142964561</v>
          </cell>
          <cell r="CN159">
            <v>2.57645691993519</v>
          </cell>
          <cell r="CO159">
            <v>3.03216743623682</v>
          </cell>
          <cell r="CP159">
            <v>2.57981677206432</v>
          </cell>
          <cell r="CQ159">
            <v>3.36925254019026</v>
          </cell>
          <cell r="CR159">
            <v>4.21528867283784</v>
          </cell>
          <cell r="CS159">
            <v>3.66814676468292</v>
          </cell>
          <cell r="CT159">
            <v>3.43170656131584</v>
          </cell>
          <cell r="CU159">
            <v>4.08180172669099</v>
          </cell>
          <cell r="CV159">
            <v>3.69861318810364</v>
          </cell>
          <cell r="CW159">
            <v>3.93205383694427</v>
          </cell>
          <cell r="CX159">
            <v>3.94913224739794</v>
          </cell>
          <cell r="CY159">
            <v>4.08836455860686</v>
          </cell>
          <cell r="CZ159">
            <v>3.85518752969025</v>
          </cell>
          <cell r="DA159">
            <v>5.1259293706041</v>
          </cell>
          <cell r="DB159">
            <v>5.33407358658544</v>
          </cell>
          <cell r="DC159">
            <v>4.80969121042642</v>
          </cell>
          <cell r="DD159">
            <v>4.70157020649179</v>
          </cell>
          <cell r="DE159">
            <v>4.88773982593069</v>
          </cell>
          <cell r="DF159">
            <v>5.09621108220352</v>
          </cell>
          <cell r="DG159">
            <v>5.09648933919764</v>
          </cell>
          <cell r="DH159">
            <v>5.09648933919764</v>
          </cell>
          <cell r="DI159">
            <v>5.09648933919764</v>
          </cell>
          <cell r="DJ159">
            <v>5.09648933919764</v>
          </cell>
          <cell r="DK159">
            <v>5.09648933919764</v>
          </cell>
          <cell r="DL159">
            <v>5.09648933919764</v>
          </cell>
          <cell r="DM159">
            <v>5.09648933919764</v>
          </cell>
          <cell r="DN159">
            <v>5.09648933919764</v>
          </cell>
          <cell r="DO159">
            <v>5.09648933919764</v>
          </cell>
          <cell r="DP159">
            <v>5.09648933919764</v>
          </cell>
          <cell r="DQ159">
            <v>5.46277216201828</v>
          </cell>
          <cell r="DR159">
            <v>5.55775116227368</v>
          </cell>
          <cell r="DS159">
            <v>5.57203951446703</v>
          </cell>
          <cell r="DT159">
            <v>5.52020283892621</v>
          </cell>
          <cell r="DU159">
            <v>5.42953133710767</v>
          </cell>
          <cell r="DV159">
            <v>5.40194931884585</v>
          </cell>
          <cell r="DW159">
            <v>5.57979232997494</v>
          </cell>
          <cell r="DX159">
            <v>5.5447243581089</v>
          </cell>
          <cell r="DY159">
            <v>5.52184021010876</v>
          </cell>
          <cell r="DZ159">
            <v>5.58932930361324</v>
          </cell>
          <cell r="EA159">
            <v>5.5381149295613</v>
          </cell>
          <cell r="EB159">
            <v>5.54568473995308</v>
          </cell>
          <cell r="EC159">
            <v>5.55402787412805</v>
          </cell>
          <cell r="ED159">
            <v>5.52556286887199</v>
          </cell>
          <cell r="EE159">
            <v>5.52750834426164</v>
          </cell>
          <cell r="EF159">
            <v>5.52750834426164</v>
          </cell>
          <cell r="EG159">
            <v>5.52750834426164</v>
          </cell>
          <cell r="EH159">
            <v>5.52750834426164</v>
          </cell>
          <cell r="EI159">
            <v>5.52750834426164</v>
          </cell>
          <cell r="EJ159">
            <v>5.52750834426164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</row>
        <row r="160">
          <cell r="A160">
            <v>35974.6520562284</v>
          </cell>
          <cell r="B160">
            <v>46730.0692824064</v>
          </cell>
          <cell r="C160">
            <v>39825.4677718134</v>
          </cell>
          <cell r="D160">
            <v>5413.44067933146</v>
          </cell>
          <cell r="E160">
            <v>6045.34766114179</v>
          </cell>
          <cell r="F160">
            <v>6800.70189069835</v>
          </cell>
          <cell r="G160">
            <v>7801.23546222891</v>
          </cell>
          <cell r="H160">
            <v>9247.85329049279</v>
          </cell>
          <cell r="I160">
            <v>7606.07300172014</v>
          </cell>
          <cell r="J160">
            <v>7746.85132316431</v>
          </cell>
          <cell r="K160">
            <v>8941.00119196708</v>
          </cell>
          <cell r="L160">
            <v>8842.08027929206</v>
          </cell>
          <cell r="M160">
            <v>7254.60342562884</v>
          </cell>
          <cell r="N160">
            <v>8952.45219786454</v>
          </cell>
          <cell r="O160">
            <v>8635.74338528646</v>
          </cell>
          <cell r="P160">
            <v>8656.59547821983</v>
          </cell>
          <cell r="Q160">
            <v>8794.15329107074</v>
          </cell>
          <cell r="R160">
            <v>9954.46709983444</v>
          </cell>
          <cell r="S160">
            <v>8352.16697258961</v>
          </cell>
          <cell r="T160">
            <v>10519.588256947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5985.48299960632</v>
          </cell>
          <cell r="AF160">
            <v>7774.97541388572</v>
          </cell>
          <cell r="AG160">
            <v>6626.18390101395</v>
          </cell>
          <cell r="AH160">
            <v>5413.44067933146</v>
          </cell>
          <cell r="AI160">
            <v>6045.34766114179</v>
          </cell>
          <cell r="AJ160">
            <v>6800.70189069835</v>
          </cell>
          <cell r="AK160">
            <v>7801.23546222891</v>
          </cell>
          <cell r="AL160">
            <v>9247.85329049279</v>
          </cell>
          <cell r="AM160">
            <v>7606.07300172014</v>
          </cell>
          <cell r="AN160">
            <v>7746.85132316431</v>
          </cell>
          <cell r="AO160">
            <v>8941.00119196708</v>
          </cell>
          <cell r="AP160">
            <v>8842.08027929206</v>
          </cell>
          <cell r="AQ160">
            <v>7254.60342562884</v>
          </cell>
          <cell r="AR160">
            <v>8952.45219786454</v>
          </cell>
          <cell r="AS160">
            <v>8635.74338528646</v>
          </cell>
          <cell r="AT160">
            <v>8656.59547821983</v>
          </cell>
          <cell r="AU160">
            <v>8794.15329107074</v>
          </cell>
          <cell r="AV160">
            <v>9954.46709983444</v>
          </cell>
          <cell r="AW160">
            <v>8352.16697258961</v>
          </cell>
          <cell r="AX160">
            <v>10519.588256947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2.97892124642061</v>
          </cell>
          <cell r="CN160">
            <v>3.80408782148746</v>
          </cell>
          <cell r="CO160">
            <v>3.31053280183068</v>
          </cell>
          <cell r="CP160">
            <v>2.70844625495326</v>
          </cell>
          <cell r="CQ160">
            <v>3.00182572215483</v>
          </cell>
          <cell r="CR160">
            <v>3.40133217651395</v>
          </cell>
          <cell r="CS160">
            <v>3.83213893027534</v>
          </cell>
          <cell r="CT160">
            <v>4.58757374254444</v>
          </cell>
          <cell r="CU160">
            <v>3.75918131381845</v>
          </cell>
          <cell r="CV160">
            <v>3.83851833970815</v>
          </cell>
          <cell r="CW160">
            <v>4.3875516422864</v>
          </cell>
          <cell r="CX160">
            <v>4.35526302602949</v>
          </cell>
          <cell r="CY160">
            <v>3.57587380744393</v>
          </cell>
          <cell r="CZ160">
            <v>4.4564488403355</v>
          </cell>
          <cell r="DA160">
            <v>4.27960700257038</v>
          </cell>
          <cell r="DB160">
            <v>4.28994065411078</v>
          </cell>
          <cell r="DC160">
            <v>4.35811004646883</v>
          </cell>
          <cell r="DD160">
            <v>4.93312563917678</v>
          </cell>
          <cell r="DE160">
            <v>4.13907531382093</v>
          </cell>
          <cell r="DF160">
            <v>5.21318218478929</v>
          </cell>
          <cell r="DG160">
            <v>5.342788655223</v>
          </cell>
          <cell r="DH160">
            <v>5.342788655223</v>
          </cell>
          <cell r="DI160">
            <v>5.342788655223</v>
          </cell>
          <cell r="DJ160">
            <v>5.342788655223</v>
          </cell>
          <cell r="DK160">
            <v>5.342788655223</v>
          </cell>
          <cell r="DL160">
            <v>5.342788655223</v>
          </cell>
          <cell r="DM160">
            <v>5.342788655223</v>
          </cell>
          <cell r="DN160">
            <v>5.342788655223</v>
          </cell>
          <cell r="DO160">
            <v>5.342788655223</v>
          </cell>
          <cell r="DP160">
            <v>5.342788655223</v>
          </cell>
          <cell r="DQ160">
            <v>5.5048731416681</v>
          </cell>
          <cell r="DR160">
            <v>5.59958221350087</v>
          </cell>
          <cell r="DS160">
            <v>5.48368784803755</v>
          </cell>
          <cell r="DT160">
            <v>5.47596035912165</v>
          </cell>
          <cell r="DU160">
            <v>5.51750763199072</v>
          </cell>
          <cell r="DV160">
            <v>5.47787131852914</v>
          </cell>
          <cell r="DW160">
            <v>5.57736768697667</v>
          </cell>
          <cell r="DX160">
            <v>5.52287238950449</v>
          </cell>
          <cell r="DY160">
            <v>5.54337618472815</v>
          </cell>
          <cell r="DZ160">
            <v>5.52928195780455</v>
          </cell>
          <cell r="EA160">
            <v>5.58304395566204</v>
          </cell>
          <cell r="EB160">
            <v>5.56220768590349</v>
          </cell>
          <cell r="EC160">
            <v>5.55825705657324</v>
          </cell>
          <cell r="ED160">
            <v>5.50376929575002</v>
          </cell>
          <cell r="EE160">
            <v>5.52844476242394</v>
          </cell>
          <cell r="EF160">
            <v>5.52844476242394</v>
          </cell>
          <cell r="EG160">
            <v>5.52844476242394</v>
          </cell>
          <cell r="EH160">
            <v>5.52844476242394</v>
          </cell>
          <cell r="EI160">
            <v>5.52844476242394</v>
          </cell>
          <cell r="EJ160">
            <v>5.52844476242394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</row>
        <row r="161">
          <cell r="A161">
            <v>39980.1609569828</v>
          </cell>
          <cell r="B161">
            <v>40971.2669241318</v>
          </cell>
          <cell r="C161">
            <v>31627.5826547941</v>
          </cell>
          <cell r="D161">
            <v>6968.25279604243</v>
          </cell>
          <cell r="E161">
            <v>6689.93883384812</v>
          </cell>
          <cell r="F161">
            <v>7174.42075909179</v>
          </cell>
          <cell r="G161">
            <v>6994.9664143596</v>
          </cell>
          <cell r="H161">
            <v>7798.33502615449</v>
          </cell>
          <cell r="I161">
            <v>7222.2833434409</v>
          </cell>
          <cell r="J161">
            <v>8092.92598999055</v>
          </cell>
          <cell r="K161">
            <v>7808.49635692364</v>
          </cell>
          <cell r="L161">
            <v>8276.78790853941</v>
          </cell>
          <cell r="M161">
            <v>10013.2332895236</v>
          </cell>
          <cell r="N161">
            <v>10261.3199098555</v>
          </cell>
          <cell r="O161">
            <v>9951.67048896832</v>
          </cell>
          <cell r="P161">
            <v>11145.85346447</v>
          </cell>
          <cell r="Q161">
            <v>9079.33249467157</v>
          </cell>
          <cell r="R161">
            <v>9707.18563519662</v>
          </cell>
          <cell r="S161">
            <v>10833.490955979</v>
          </cell>
          <cell r="T161">
            <v>10760.868972781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6651.92184084278</v>
          </cell>
          <cell r="AF161">
            <v>6816.82261341748</v>
          </cell>
          <cell r="AG161">
            <v>5262.21512866972</v>
          </cell>
          <cell r="AH161">
            <v>6968.25279604243</v>
          </cell>
          <cell r="AI161">
            <v>6689.93883384812</v>
          </cell>
          <cell r="AJ161">
            <v>7174.42075909179</v>
          </cell>
          <cell r="AK161">
            <v>6994.9664143596</v>
          </cell>
          <cell r="AL161">
            <v>7798.33502615449</v>
          </cell>
          <cell r="AM161">
            <v>7222.2833434409</v>
          </cell>
          <cell r="AN161">
            <v>8092.92598999055</v>
          </cell>
          <cell r="AO161">
            <v>7808.49635692364</v>
          </cell>
          <cell r="AP161">
            <v>8276.78790853941</v>
          </cell>
          <cell r="AQ161">
            <v>10013.2332895236</v>
          </cell>
          <cell r="AR161">
            <v>10261.3199098555</v>
          </cell>
          <cell r="AS161">
            <v>9951.67048896832</v>
          </cell>
          <cell r="AT161">
            <v>11145.85346447</v>
          </cell>
          <cell r="AU161">
            <v>9079.33249467157</v>
          </cell>
          <cell r="AV161">
            <v>9707.18563519662</v>
          </cell>
          <cell r="AW161">
            <v>10833.490955979</v>
          </cell>
          <cell r="AX161">
            <v>10760.868972781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3.30624277456679</v>
          </cell>
          <cell r="CN161">
            <v>3.34542810729212</v>
          </cell>
          <cell r="CO161">
            <v>2.61050642782742</v>
          </cell>
          <cell r="CP161">
            <v>3.39242921838017</v>
          </cell>
          <cell r="CQ161">
            <v>3.29657685299821</v>
          </cell>
          <cell r="CR161">
            <v>3.49986397510675</v>
          </cell>
          <cell r="CS161">
            <v>3.50142340476596</v>
          </cell>
          <cell r="CT161">
            <v>3.84243477246119</v>
          </cell>
          <cell r="CU161">
            <v>3.58236054607106</v>
          </cell>
          <cell r="CV161">
            <v>4.0079741117686</v>
          </cell>
          <cell r="CW161">
            <v>3.88038571034333</v>
          </cell>
          <cell r="CX161">
            <v>4.11466455417687</v>
          </cell>
          <cell r="CY161">
            <v>4.85960940990465</v>
          </cell>
          <cell r="CZ161">
            <v>5.09437787324527</v>
          </cell>
          <cell r="DA161">
            <v>4.8628784763719</v>
          </cell>
          <cell r="DB161">
            <v>5.44641535039265</v>
          </cell>
          <cell r="DC161">
            <v>4.43661098074998</v>
          </cell>
          <cell r="DD161">
            <v>4.74341108298069</v>
          </cell>
          <cell r="DE161">
            <v>5.29377957722767</v>
          </cell>
          <cell r="DF161">
            <v>5.25829288387337</v>
          </cell>
          <cell r="DG161">
            <v>5.70119484933089</v>
          </cell>
          <cell r="DH161">
            <v>5.70119484933089</v>
          </cell>
          <cell r="DI161">
            <v>5.70119484933089</v>
          </cell>
          <cell r="DJ161">
            <v>5.70119484933089</v>
          </cell>
          <cell r="DK161">
            <v>5.70119484933089</v>
          </cell>
          <cell r="DL161">
            <v>5.70119484933089</v>
          </cell>
          <cell r="DM161">
            <v>5.70119484933089</v>
          </cell>
          <cell r="DN161">
            <v>5.70119484933089</v>
          </cell>
          <cell r="DO161">
            <v>5.70119484933089</v>
          </cell>
          <cell r="DP161">
            <v>5.70119484933089</v>
          </cell>
          <cell r="DQ161">
            <v>5.51213103277244</v>
          </cell>
          <cell r="DR161">
            <v>5.58261177319011</v>
          </cell>
          <cell r="DS161">
            <v>5.52269383292749</v>
          </cell>
          <cell r="DT161">
            <v>5.62756134965636</v>
          </cell>
          <cell r="DU161">
            <v>5.55988844249745</v>
          </cell>
          <cell r="DV161">
            <v>5.61620320817853</v>
          </cell>
          <cell r="DW161">
            <v>5.47328595567883</v>
          </cell>
          <cell r="DX161">
            <v>5.56035501100623</v>
          </cell>
          <cell r="DY161">
            <v>5.52347464717479</v>
          </cell>
          <cell r="DZ161">
            <v>5.53207165372454</v>
          </cell>
          <cell r="EA161">
            <v>5.51314799631286</v>
          </cell>
          <cell r="EB161">
            <v>5.51105222739321</v>
          </cell>
          <cell r="EC161">
            <v>5.6452100462631</v>
          </cell>
          <cell r="ED161">
            <v>5.51847662893762</v>
          </cell>
          <cell r="EE161">
            <v>5.60673082561782</v>
          </cell>
          <cell r="EF161">
            <v>5.60673082561782</v>
          </cell>
          <cell r="EG161">
            <v>5.60673082561782</v>
          </cell>
          <cell r="EH161">
            <v>5.60673082561782</v>
          </cell>
          <cell r="EI161">
            <v>5.60673082561782</v>
          </cell>
          <cell r="EJ161">
            <v>5.60673082561782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</row>
        <row r="162">
          <cell r="A162">
            <v>33647.4539260565</v>
          </cell>
          <cell r="B162">
            <v>32960.5527992788</v>
          </cell>
          <cell r="C162">
            <v>36771.2362779744</v>
          </cell>
          <cell r="D162">
            <v>7824.65263090924</v>
          </cell>
          <cell r="E162">
            <v>7862.38509856144</v>
          </cell>
          <cell r="F162">
            <v>6727.51500566412</v>
          </cell>
          <cell r="G162">
            <v>7900.94521114436</v>
          </cell>
          <cell r="H162">
            <v>8273.53357846666</v>
          </cell>
          <cell r="I162">
            <v>6946.02545576684</v>
          </cell>
          <cell r="J162">
            <v>7438.64310207954</v>
          </cell>
          <cell r="K162">
            <v>8262.45456645147</v>
          </cell>
          <cell r="L162">
            <v>8468.16654479615</v>
          </cell>
          <cell r="M162">
            <v>8074.03631762112</v>
          </cell>
          <cell r="N162">
            <v>10503.6094988155</v>
          </cell>
          <cell r="O162">
            <v>9381.91925277087</v>
          </cell>
          <cell r="P162">
            <v>9264.58878805405</v>
          </cell>
          <cell r="Q162">
            <v>8267.28307300926</v>
          </cell>
          <cell r="R162">
            <v>9913.00364901225</v>
          </cell>
          <cell r="S162">
            <v>10053.2442285435</v>
          </cell>
          <cell r="T162">
            <v>9136.05394539034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5598.28245564866</v>
          </cell>
          <cell r="AF162">
            <v>5483.9954568387</v>
          </cell>
          <cell r="AG162">
            <v>6118.01913392565</v>
          </cell>
          <cell r="AH162">
            <v>7824.65263090924</v>
          </cell>
          <cell r="AI162">
            <v>7862.38509856144</v>
          </cell>
          <cell r="AJ162">
            <v>6727.51500566412</v>
          </cell>
          <cell r="AK162">
            <v>7900.94521114436</v>
          </cell>
          <cell r="AL162">
            <v>8273.53357846666</v>
          </cell>
          <cell r="AM162">
            <v>6946.02545576684</v>
          </cell>
          <cell r="AN162">
            <v>7438.64310207954</v>
          </cell>
          <cell r="AO162">
            <v>8262.45456645147</v>
          </cell>
          <cell r="AP162">
            <v>8468.16654479615</v>
          </cell>
          <cell r="AQ162">
            <v>8074.03631762112</v>
          </cell>
          <cell r="AR162">
            <v>10503.6094988155</v>
          </cell>
          <cell r="AS162">
            <v>9381.91925277087</v>
          </cell>
          <cell r="AT162">
            <v>9264.58878805405</v>
          </cell>
          <cell r="AU162">
            <v>8267.28307300926</v>
          </cell>
          <cell r="AV162">
            <v>9913.00364901225</v>
          </cell>
          <cell r="AW162">
            <v>10053.2442285435</v>
          </cell>
          <cell r="AX162">
            <v>9136.05394539034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2.75874386626811</v>
          </cell>
          <cell r="CN162">
            <v>2.7164570984652</v>
          </cell>
          <cell r="CO162">
            <v>3.03431227626644</v>
          </cell>
          <cell r="CP162">
            <v>3.83535837904848</v>
          </cell>
          <cell r="CQ162">
            <v>3.83716758647444</v>
          </cell>
          <cell r="CR162">
            <v>3.31251707614424</v>
          </cell>
          <cell r="CS162">
            <v>3.9152496571593</v>
          </cell>
          <cell r="CT162">
            <v>4.16319264139413</v>
          </cell>
          <cell r="CU162">
            <v>3.47684573933469</v>
          </cell>
          <cell r="CV162">
            <v>3.64655735919819</v>
          </cell>
          <cell r="CW162">
            <v>4.08772011483687</v>
          </cell>
          <cell r="CX162">
            <v>4.23233344164738</v>
          </cell>
          <cell r="CY162">
            <v>3.97604397942082</v>
          </cell>
          <cell r="CZ162">
            <v>5.16680944700717</v>
          </cell>
          <cell r="DA162">
            <v>4.60158029247811</v>
          </cell>
          <cell r="DB162">
            <v>4.54403283980857</v>
          </cell>
          <cell r="DC162">
            <v>4.05488107882209</v>
          </cell>
          <cell r="DD162">
            <v>4.86206297470384</v>
          </cell>
          <cell r="DE162">
            <v>4.93084722551545</v>
          </cell>
          <cell r="DF162">
            <v>4.48098993963403</v>
          </cell>
          <cell r="DG162">
            <v>5.74996505573563</v>
          </cell>
          <cell r="DH162">
            <v>5.74996505573563</v>
          </cell>
          <cell r="DI162">
            <v>5.74996505573563</v>
          </cell>
          <cell r="DJ162">
            <v>5.74996505573563</v>
          </cell>
          <cell r="DK162">
            <v>5.74996505573563</v>
          </cell>
          <cell r="DL162">
            <v>5.74996505573563</v>
          </cell>
          <cell r="DM162">
            <v>5.74996505573563</v>
          </cell>
          <cell r="DN162">
            <v>5.74996505573563</v>
          </cell>
          <cell r="DO162">
            <v>5.74996505573563</v>
          </cell>
          <cell r="DP162">
            <v>5.74996505573563</v>
          </cell>
          <cell r="DQ162">
            <v>5.55968980665473</v>
          </cell>
          <cell r="DR162">
            <v>5.53097087221377</v>
          </cell>
          <cell r="DS162">
            <v>5.52405116257675</v>
          </cell>
          <cell r="DT162">
            <v>5.58941364784871</v>
          </cell>
          <cell r="DU162">
            <v>5.61371913175694</v>
          </cell>
          <cell r="DV162">
            <v>5.56421220994214</v>
          </cell>
          <cell r="DW162">
            <v>5.52874711231505</v>
          </cell>
          <cell r="DX162">
            <v>5.44467125015856</v>
          </cell>
          <cell r="DY162">
            <v>5.47341129139939</v>
          </cell>
          <cell r="DZ162">
            <v>5.58879022261358</v>
          </cell>
          <cell r="EA162">
            <v>5.53777195843993</v>
          </cell>
          <cell r="EB162">
            <v>5.48171749862938</v>
          </cell>
          <cell r="EC162">
            <v>5.5634815811971</v>
          </cell>
          <cell r="ED162">
            <v>5.56959040596914</v>
          </cell>
          <cell r="EE162">
            <v>5.58588283372393</v>
          </cell>
          <cell r="EF162">
            <v>5.58588283372393</v>
          </cell>
          <cell r="EG162">
            <v>5.58588283372393</v>
          </cell>
          <cell r="EH162">
            <v>5.58588283372393</v>
          </cell>
          <cell r="EI162">
            <v>5.58588283372393</v>
          </cell>
          <cell r="EJ162">
            <v>5.58588283372393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</row>
        <row r="163">
          <cell r="A163">
            <v>39521.1829619707</v>
          </cell>
          <cell r="B163">
            <v>34316.6217827701</v>
          </cell>
          <cell r="C163">
            <v>34244.3628664454</v>
          </cell>
          <cell r="D163">
            <v>6956.79314207916</v>
          </cell>
          <cell r="E163">
            <v>6824.05502877103</v>
          </cell>
          <cell r="F163">
            <v>6771.34573680701</v>
          </cell>
          <cell r="G163">
            <v>6466.83597094708</v>
          </cell>
          <cell r="H163">
            <v>6767.68693906972</v>
          </cell>
          <cell r="I163">
            <v>6918.13269188119</v>
          </cell>
          <cell r="J163">
            <v>8061.2336373147</v>
          </cell>
          <cell r="K163">
            <v>9502.82781238567</v>
          </cell>
          <cell r="L163">
            <v>7736.32536717787</v>
          </cell>
          <cell r="M163">
            <v>8796.56871539946</v>
          </cell>
          <cell r="N163">
            <v>7705.09378440938</v>
          </cell>
          <cell r="O163">
            <v>7881.31288996786</v>
          </cell>
          <cell r="P163">
            <v>9391.78442756467</v>
          </cell>
          <cell r="Q163">
            <v>9854.6126533552</v>
          </cell>
          <cell r="R163">
            <v>9960.56497617215</v>
          </cell>
          <cell r="S163">
            <v>10300.2412823981</v>
          </cell>
          <cell r="T163">
            <v>10645.3597574103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6575.55682188319</v>
          </cell>
          <cell r="AF163">
            <v>5709.61898293408</v>
          </cell>
          <cell r="AG163">
            <v>5697.59650347951</v>
          </cell>
          <cell r="AH163">
            <v>6956.79314207916</v>
          </cell>
          <cell r="AI163">
            <v>6824.05502877103</v>
          </cell>
          <cell r="AJ163">
            <v>6771.34573680701</v>
          </cell>
          <cell r="AK163">
            <v>6466.83597094708</v>
          </cell>
          <cell r="AL163">
            <v>6767.68693906972</v>
          </cell>
          <cell r="AM163">
            <v>6918.13269188119</v>
          </cell>
          <cell r="AN163">
            <v>8061.2336373147</v>
          </cell>
          <cell r="AO163">
            <v>9502.82781238567</v>
          </cell>
          <cell r="AP163">
            <v>7736.32536717787</v>
          </cell>
          <cell r="AQ163">
            <v>8796.56871539946</v>
          </cell>
          <cell r="AR163">
            <v>7705.09378440938</v>
          </cell>
          <cell r="AS163">
            <v>7881.31288996786</v>
          </cell>
          <cell r="AT163">
            <v>9391.78442756467</v>
          </cell>
          <cell r="AU163">
            <v>9854.6126533552</v>
          </cell>
          <cell r="AV163">
            <v>9960.56497617215</v>
          </cell>
          <cell r="AW163">
            <v>10300.2412823981</v>
          </cell>
          <cell r="AX163">
            <v>10645.3597574103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3.25880585698542</v>
          </cell>
          <cell r="CN163">
            <v>2.80923231254642</v>
          </cell>
          <cell r="CO163">
            <v>2.82880499722908</v>
          </cell>
          <cell r="CP163">
            <v>3.36553222266008</v>
          </cell>
          <cell r="CQ163">
            <v>3.35529145288453</v>
          </cell>
          <cell r="CR163">
            <v>3.37747665886769</v>
          </cell>
          <cell r="CS163">
            <v>3.2217170605281</v>
          </cell>
          <cell r="CT163">
            <v>3.33659123840148</v>
          </cell>
          <cell r="CU163">
            <v>3.40608965620205</v>
          </cell>
          <cell r="CV163">
            <v>3.9641171634688</v>
          </cell>
          <cell r="CW163">
            <v>4.67492602997959</v>
          </cell>
          <cell r="CX163">
            <v>3.81593811716702</v>
          </cell>
          <cell r="CY163">
            <v>4.3165407458874</v>
          </cell>
          <cell r="CZ163">
            <v>3.83592890549877</v>
          </cell>
          <cell r="DA163">
            <v>3.90648296177885</v>
          </cell>
          <cell r="DB163">
            <v>4.65516930480994</v>
          </cell>
          <cell r="DC163">
            <v>4.88457658802826</v>
          </cell>
          <cell r="DD163">
            <v>4.9370933386793</v>
          </cell>
          <cell r="DE163">
            <v>5.10545865056545</v>
          </cell>
          <cell r="DF163">
            <v>5.27652144952454</v>
          </cell>
          <cell r="DG163">
            <v>5.07866825544187</v>
          </cell>
          <cell r="DH163">
            <v>5.07866825544187</v>
          </cell>
          <cell r="DI163">
            <v>5.07866825544187</v>
          </cell>
          <cell r="DJ163">
            <v>5.07866825544187</v>
          </cell>
          <cell r="DK163">
            <v>5.07866825544187</v>
          </cell>
          <cell r="DL163">
            <v>5.07866825544187</v>
          </cell>
          <cell r="DM163">
            <v>5.07866825544187</v>
          </cell>
          <cell r="DN163">
            <v>5.07866825544187</v>
          </cell>
          <cell r="DO163">
            <v>5.07866825544187</v>
          </cell>
          <cell r="DP163">
            <v>5.07866825544187</v>
          </cell>
          <cell r="DQ163">
            <v>5.52816735950269</v>
          </cell>
          <cell r="DR163">
            <v>5.56835106310116</v>
          </cell>
          <cell r="DS163">
            <v>5.5181793900537</v>
          </cell>
          <cell r="DT163">
            <v>5.66320747436151</v>
          </cell>
          <cell r="DU163">
            <v>5.57210645848434</v>
          </cell>
          <cell r="DV163">
            <v>5.49274918212317</v>
          </cell>
          <cell r="DW163">
            <v>5.49935282696996</v>
          </cell>
          <cell r="DX163">
            <v>5.55705111217905</v>
          </cell>
          <cell r="DY163">
            <v>5.56467683180987</v>
          </cell>
          <cell r="DZ163">
            <v>5.57137206049566</v>
          </cell>
          <cell r="EA163">
            <v>5.56910302419935</v>
          </cell>
          <cell r="EB163">
            <v>5.5544433148739</v>
          </cell>
          <cell r="EC163">
            <v>5.58321806282725</v>
          </cell>
          <cell r="ED163">
            <v>5.50319010199132</v>
          </cell>
          <cell r="EE163">
            <v>5.52738569858605</v>
          </cell>
          <cell r="EF163">
            <v>5.52738569858605</v>
          </cell>
          <cell r="EG163">
            <v>5.52738569858605</v>
          </cell>
          <cell r="EH163">
            <v>5.52738569858605</v>
          </cell>
          <cell r="EI163">
            <v>5.52738569858605</v>
          </cell>
          <cell r="EJ163">
            <v>5.52738569858605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</row>
        <row r="164">
          <cell r="A164">
            <v>36380.6608704934</v>
          </cell>
          <cell r="B164">
            <v>40696.446002022</v>
          </cell>
          <cell r="C164">
            <v>48776.350391139</v>
          </cell>
          <cell r="D164">
            <v>7060.38036687087</v>
          </cell>
          <cell r="E164">
            <v>6883.04665184077</v>
          </cell>
          <cell r="F164">
            <v>6772.70044583566</v>
          </cell>
          <cell r="G164">
            <v>7886.60284257247</v>
          </cell>
          <cell r="H164">
            <v>7048.00817057937</v>
          </cell>
          <cell r="I164">
            <v>6498.60569837581</v>
          </cell>
          <cell r="J164">
            <v>7571.10360252987</v>
          </cell>
          <cell r="K164">
            <v>8177.52083013291</v>
          </cell>
          <cell r="L164">
            <v>8316.41491077831</v>
          </cell>
          <cell r="M164">
            <v>8309.37512703535</v>
          </cell>
          <cell r="N164">
            <v>8779.03353442107</v>
          </cell>
          <cell r="O164">
            <v>7465.52286796529</v>
          </cell>
          <cell r="P164">
            <v>8662.59132531599</v>
          </cell>
          <cell r="Q164">
            <v>9235.57038858373</v>
          </cell>
          <cell r="R164">
            <v>8714.14189732285</v>
          </cell>
          <cell r="S164">
            <v>8635.84400620887</v>
          </cell>
          <cell r="T164">
            <v>9786.26722863397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6053.03497625018</v>
          </cell>
          <cell r="AF164">
            <v>6771.09775262792</v>
          </cell>
          <cell r="AG164">
            <v>8115.4368245921</v>
          </cell>
          <cell r="AH164">
            <v>7060.38036687087</v>
          </cell>
          <cell r="AI164">
            <v>6883.04665184077</v>
          </cell>
          <cell r="AJ164">
            <v>6772.70044583566</v>
          </cell>
          <cell r="AK164">
            <v>7886.60284257247</v>
          </cell>
          <cell r="AL164">
            <v>7048.00817057937</v>
          </cell>
          <cell r="AM164">
            <v>6498.60569837581</v>
          </cell>
          <cell r="AN164">
            <v>7571.10360252987</v>
          </cell>
          <cell r="AO164">
            <v>8177.52083013291</v>
          </cell>
          <cell r="AP164">
            <v>8316.41491077831</v>
          </cell>
          <cell r="AQ164">
            <v>8309.37512703535</v>
          </cell>
          <cell r="AR164">
            <v>8779.03353442107</v>
          </cell>
          <cell r="AS164">
            <v>7465.52286796529</v>
          </cell>
          <cell r="AT164">
            <v>8662.59132531599</v>
          </cell>
          <cell r="AU164">
            <v>9235.57038858373</v>
          </cell>
          <cell r="AV164">
            <v>8714.14189732285</v>
          </cell>
          <cell r="AW164">
            <v>8635.84400620887</v>
          </cell>
          <cell r="AX164">
            <v>9786.26722863397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2.98906374312433</v>
          </cell>
          <cell r="CN164">
            <v>3.36024067217815</v>
          </cell>
          <cell r="CO164">
            <v>3.95363474869644</v>
          </cell>
          <cell r="CP164">
            <v>3.49732026915864</v>
          </cell>
          <cell r="CQ164">
            <v>3.47776314583782</v>
          </cell>
          <cell r="CR164">
            <v>3.31618474015609</v>
          </cell>
          <cell r="CS164">
            <v>3.93054382843895</v>
          </cell>
          <cell r="CT164">
            <v>3.49235855326913</v>
          </cell>
          <cell r="CU164">
            <v>3.14582218929221</v>
          </cell>
          <cell r="CV164">
            <v>3.73667342305747</v>
          </cell>
          <cell r="CW164">
            <v>3.96782401376528</v>
          </cell>
          <cell r="CX164">
            <v>4.09390337299697</v>
          </cell>
          <cell r="CY164">
            <v>4.10147146138529</v>
          </cell>
          <cell r="CZ164">
            <v>4.38359620811219</v>
          </cell>
          <cell r="DA164">
            <v>3.66266696090736</v>
          </cell>
          <cell r="DB164">
            <v>4.24996180498272</v>
          </cell>
          <cell r="DC164">
            <v>4.53107158408843</v>
          </cell>
          <cell r="DD164">
            <v>4.27525307797789</v>
          </cell>
          <cell r="DE164">
            <v>4.23683927844049</v>
          </cell>
          <cell r="DF164">
            <v>4.8012494614054</v>
          </cell>
          <cell r="DG164">
            <v>5.40035950940178</v>
          </cell>
          <cell r="DH164">
            <v>5.40035950940178</v>
          </cell>
          <cell r="DI164">
            <v>5.40035950940178</v>
          </cell>
          <cell r="DJ164">
            <v>5.40035950940178</v>
          </cell>
          <cell r="DK164">
            <v>5.40035950940178</v>
          </cell>
          <cell r="DL164">
            <v>5.40035950940178</v>
          </cell>
          <cell r="DM164">
            <v>5.40035950940178</v>
          </cell>
          <cell r="DN164">
            <v>5.40035950940178</v>
          </cell>
          <cell r="DO164">
            <v>5.40035950940178</v>
          </cell>
          <cell r="DP164">
            <v>5.40035950940178</v>
          </cell>
          <cell r="DQ164">
            <v>5.54811101212732</v>
          </cell>
          <cell r="DR164">
            <v>5.52072144728279</v>
          </cell>
          <cell r="DS164">
            <v>5.62370449100387</v>
          </cell>
          <cell r="DT164">
            <v>5.53095123286901</v>
          </cell>
          <cell r="DU164">
            <v>5.42235375701377</v>
          </cell>
          <cell r="DV164">
            <v>5.59538902116401</v>
          </cell>
          <cell r="DW164">
            <v>5.49723702842477</v>
          </cell>
          <cell r="DX164">
            <v>5.52910336430647</v>
          </cell>
          <cell r="DY164">
            <v>5.65969660784873</v>
          </cell>
          <cell r="DZ164">
            <v>5.55112723203941</v>
          </cell>
          <cell r="EA164">
            <v>5.64646178363084</v>
          </cell>
          <cell r="EB164">
            <v>5.56551933687051</v>
          </cell>
          <cell r="EC164">
            <v>5.55054729047342</v>
          </cell>
          <cell r="ED164">
            <v>5.48685269531358</v>
          </cell>
          <cell r="EE164">
            <v>5.58431534392823</v>
          </cell>
          <cell r="EF164">
            <v>5.58431534392823</v>
          </cell>
          <cell r="EG164">
            <v>5.58431534392823</v>
          </cell>
          <cell r="EH164">
            <v>5.58431534392823</v>
          </cell>
          <cell r="EI164">
            <v>5.58431534392823</v>
          </cell>
          <cell r="EJ164">
            <v>5.58431534392823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</row>
        <row r="165">
          <cell r="A165">
            <v>38213.8414008541</v>
          </cell>
          <cell r="B165">
            <v>43403.9158959299</v>
          </cell>
          <cell r="C165">
            <v>42979.5241803214</v>
          </cell>
          <cell r="D165">
            <v>6625.31580335775</v>
          </cell>
          <cell r="E165">
            <v>6828.84364699268</v>
          </cell>
          <cell r="F165">
            <v>7043.01326844391</v>
          </cell>
          <cell r="G165">
            <v>6786.55530570351</v>
          </cell>
          <cell r="H165">
            <v>7038.79368327726</v>
          </cell>
          <cell r="I165">
            <v>7075.82880303334</v>
          </cell>
          <cell r="J165">
            <v>7837.54585462374</v>
          </cell>
          <cell r="K165">
            <v>8807.4801936768</v>
          </cell>
          <cell r="L165">
            <v>8219.81164791954</v>
          </cell>
          <cell r="M165">
            <v>8712.52996416208</v>
          </cell>
          <cell r="N165">
            <v>8041.44997321152</v>
          </cell>
          <cell r="O165">
            <v>9163.06909756229</v>
          </cell>
          <cell r="P165">
            <v>10190.0447908557</v>
          </cell>
          <cell r="Q165">
            <v>9843.68702563944</v>
          </cell>
          <cell r="R165">
            <v>9650.58281417156</v>
          </cell>
          <cell r="S165">
            <v>8919.8247145026</v>
          </cell>
          <cell r="T165">
            <v>9501.2565138002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6358.0405919413</v>
          </cell>
          <cell r="AF165">
            <v>7221.56812817464</v>
          </cell>
          <cell r="AG165">
            <v>7150.95759398578</v>
          </cell>
          <cell r="AH165">
            <v>6625.31580335775</v>
          </cell>
          <cell r="AI165">
            <v>6828.84364699268</v>
          </cell>
          <cell r="AJ165">
            <v>7043.01326844391</v>
          </cell>
          <cell r="AK165">
            <v>6786.55530570351</v>
          </cell>
          <cell r="AL165">
            <v>7038.79368327726</v>
          </cell>
          <cell r="AM165">
            <v>7075.82880303334</v>
          </cell>
          <cell r="AN165">
            <v>7837.54585462374</v>
          </cell>
          <cell r="AO165">
            <v>8807.4801936768</v>
          </cell>
          <cell r="AP165">
            <v>8219.81164791954</v>
          </cell>
          <cell r="AQ165">
            <v>8712.52996416208</v>
          </cell>
          <cell r="AR165">
            <v>8041.44997321152</v>
          </cell>
          <cell r="AS165">
            <v>9163.06909756229</v>
          </cell>
          <cell r="AT165">
            <v>10190.0447908557</v>
          </cell>
          <cell r="AU165">
            <v>9843.68702563944</v>
          </cell>
          <cell r="AV165">
            <v>9650.58281417156</v>
          </cell>
          <cell r="AW165">
            <v>8919.8247145026</v>
          </cell>
          <cell r="AX165">
            <v>9501.2565138002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3.18393582059636</v>
          </cell>
          <cell r="CN165">
            <v>3.50471864247752</v>
          </cell>
          <cell r="CO165">
            <v>3.54425104031344</v>
          </cell>
          <cell r="CP165">
            <v>3.25920703751464</v>
          </cell>
          <cell r="CQ165">
            <v>3.37052149044328</v>
          </cell>
          <cell r="CR165">
            <v>3.48836542265975</v>
          </cell>
          <cell r="CS165">
            <v>3.32585131616981</v>
          </cell>
          <cell r="CT165">
            <v>3.45730249761673</v>
          </cell>
          <cell r="CU165">
            <v>3.48538959689655</v>
          </cell>
          <cell r="CV165">
            <v>3.85272526047409</v>
          </cell>
          <cell r="CW165">
            <v>4.3753120190982</v>
          </cell>
          <cell r="CX165">
            <v>4.08506583216335</v>
          </cell>
          <cell r="CY165">
            <v>4.33213537829465</v>
          </cell>
          <cell r="CZ165">
            <v>3.9710668205838</v>
          </cell>
          <cell r="DA165">
            <v>4.46380374494126</v>
          </cell>
          <cell r="DB165">
            <v>4.96409659408132</v>
          </cell>
          <cell r="DC165">
            <v>4.79536785559859</v>
          </cell>
          <cell r="DD165">
            <v>4.70129683058105</v>
          </cell>
          <cell r="DE165">
            <v>4.34530685525539</v>
          </cell>
          <cell r="DF165">
            <v>4.62855228487057</v>
          </cell>
          <cell r="DG165">
            <v>4.1272241019464</v>
          </cell>
          <cell r="DH165">
            <v>4.1272241019464</v>
          </cell>
          <cell r="DI165">
            <v>4.1272241019464</v>
          </cell>
          <cell r="DJ165">
            <v>4.1272241019464</v>
          </cell>
          <cell r="DK165">
            <v>4.1272241019464</v>
          </cell>
          <cell r="DL165">
            <v>4.1272241019464</v>
          </cell>
          <cell r="DM165">
            <v>4.1272241019464</v>
          </cell>
          <cell r="DN165">
            <v>4.1272241019464</v>
          </cell>
          <cell r="DO165">
            <v>4.1272241019464</v>
          </cell>
          <cell r="DP165">
            <v>4.1272241019464</v>
          </cell>
          <cell r="DQ165">
            <v>5.47099259360297</v>
          </cell>
          <cell r="DR165">
            <v>5.64528002892588</v>
          </cell>
          <cell r="DS165">
            <v>5.52773051858209</v>
          </cell>
          <cell r="DT165">
            <v>5.56931484783101</v>
          </cell>
          <cell r="DU165">
            <v>5.55082076460273</v>
          </cell>
          <cell r="DV165">
            <v>5.5315095825447</v>
          </cell>
          <cell r="DW165">
            <v>5.59053921533079</v>
          </cell>
          <cell r="DX165">
            <v>5.57786490156638</v>
          </cell>
          <cell r="DY165">
            <v>5.56202737115505</v>
          </cell>
          <cell r="DZ165">
            <v>5.57338686698617</v>
          </cell>
          <cell r="EA165">
            <v>5.51505415318372</v>
          </cell>
          <cell r="EB165">
            <v>5.5127708676808</v>
          </cell>
          <cell r="EC165">
            <v>5.50997210911026</v>
          </cell>
          <cell r="ED165">
            <v>5.54797256883774</v>
          </cell>
          <cell r="EE165">
            <v>5.62397012321188</v>
          </cell>
          <cell r="EF165">
            <v>5.62397012321188</v>
          </cell>
          <cell r="EG165">
            <v>5.62397012321188</v>
          </cell>
          <cell r="EH165">
            <v>5.62397012321188</v>
          </cell>
          <cell r="EI165">
            <v>5.62397012321188</v>
          </cell>
          <cell r="EJ165">
            <v>5.62397012321188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</row>
        <row r="166">
          <cell r="A166">
            <v>33476.5677389394</v>
          </cell>
          <cell r="B166">
            <v>41988.0914616038</v>
          </cell>
          <cell r="C166">
            <v>38129.8920182565</v>
          </cell>
          <cell r="D166">
            <v>7543.08812216325</v>
          </cell>
          <cell r="E166">
            <v>7202.51777248339</v>
          </cell>
          <cell r="F166">
            <v>7000.00679449573</v>
          </cell>
          <cell r="G166">
            <v>6653.06155528527</v>
          </cell>
          <cell r="H166">
            <v>8328.87784847011</v>
          </cell>
          <cell r="I166">
            <v>8246.68968817398</v>
          </cell>
          <cell r="J166">
            <v>7469.43192179523</v>
          </cell>
          <cell r="K166">
            <v>7439.90820203144</v>
          </cell>
          <cell r="L166">
            <v>8494.62337961593</v>
          </cell>
          <cell r="M166">
            <v>8169.6811823743</v>
          </cell>
          <cell r="N166">
            <v>8588.97610670653</v>
          </cell>
          <cell r="O166">
            <v>9800.31696789282</v>
          </cell>
          <cell r="P166">
            <v>8832.53896119499</v>
          </cell>
          <cell r="Q166">
            <v>10959.0221400758</v>
          </cell>
          <cell r="R166">
            <v>11007.6750208633</v>
          </cell>
          <cell r="S166">
            <v>10961.8573025067</v>
          </cell>
          <cell r="T166">
            <v>10441.477588364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5569.85031497754</v>
          </cell>
          <cell r="AF166">
            <v>6986.00245629987</v>
          </cell>
          <cell r="AG166">
            <v>6344.07304608206</v>
          </cell>
          <cell r="AH166">
            <v>7543.08812216325</v>
          </cell>
          <cell r="AI166">
            <v>7202.51777248339</v>
          </cell>
          <cell r="AJ166">
            <v>7000.00679449573</v>
          </cell>
          <cell r="AK166">
            <v>6653.06155528527</v>
          </cell>
          <cell r="AL166">
            <v>8328.87784847011</v>
          </cell>
          <cell r="AM166">
            <v>8246.68968817398</v>
          </cell>
          <cell r="AN166">
            <v>7469.43192179523</v>
          </cell>
          <cell r="AO166">
            <v>7439.90820203144</v>
          </cell>
          <cell r="AP166">
            <v>8494.62337961593</v>
          </cell>
          <cell r="AQ166">
            <v>8169.6811823743</v>
          </cell>
          <cell r="AR166">
            <v>8588.97610670653</v>
          </cell>
          <cell r="AS166">
            <v>9800.31696789282</v>
          </cell>
          <cell r="AT166">
            <v>8832.53896119499</v>
          </cell>
          <cell r="AU166">
            <v>10959.0221400758</v>
          </cell>
          <cell r="AV166">
            <v>11007.6750208633</v>
          </cell>
          <cell r="AW166">
            <v>10961.8573025067</v>
          </cell>
          <cell r="AX166">
            <v>10441.477588364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2.74151430775154</v>
          </cell>
          <cell r="CN166">
            <v>3.38656595794922</v>
          </cell>
          <cell r="CO166">
            <v>3.10962604100063</v>
          </cell>
          <cell r="CP166">
            <v>3.717151345331</v>
          </cell>
          <cell r="CQ166">
            <v>3.55084461823691</v>
          </cell>
          <cell r="CR166">
            <v>3.44592952009178</v>
          </cell>
          <cell r="CS166">
            <v>3.34722260935094</v>
          </cell>
          <cell r="CT166">
            <v>4.07373399805724</v>
          </cell>
          <cell r="CU166">
            <v>4.08077077514063</v>
          </cell>
          <cell r="CV166">
            <v>3.74071903185066</v>
          </cell>
          <cell r="CW166">
            <v>3.67008463885049</v>
          </cell>
          <cell r="CX166">
            <v>4.21816189691938</v>
          </cell>
          <cell r="CY166">
            <v>4.02131488846407</v>
          </cell>
          <cell r="CZ166">
            <v>4.18506442782385</v>
          </cell>
          <cell r="DA166">
            <v>4.86730010806675</v>
          </cell>
          <cell r="DB166">
            <v>4.38665585829227</v>
          </cell>
          <cell r="DC166">
            <v>5.44276780245462</v>
          </cell>
          <cell r="DD166">
            <v>5.4669311200994</v>
          </cell>
          <cell r="DE166">
            <v>5.44417587797419</v>
          </cell>
          <cell r="DF166">
            <v>5.18573074327287</v>
          </cell>
          <cell r="DG166">
            <v>5.08907982776801</v>
          </cell>
          <cell r="DH166">
            <v>5.08907982776801</v>
          </cell>
          <cell r="DI166">
            <v>5.08907982776801</v>
          </cell>
          <cell r="DJ166">
            <v>5.08907982776801</v>
          </cell>
          <cell r="DK166">
            <v>5.08907982776801</v>
          </cell>
          <cell r="DL166">
            <v>5.08907982776801</v>
          </cell>
          <cell r="DM166">
            <v>5.08907982776801</v>
          </cell>
          <cell r="DN166">
            <v>5.08907982776801</v>
          </cell>
          <cell r="DO166">
            <v>5.08907982776801</v>
          </cell>
          <cell r="DP166">
            <v>5.08907982776801</v>
          </cell>
          <cell r="DQ166">
            <v>5.56621712077302</v>
          </cell>
          <cell r="DR166">
            <v>5.65166395535856</v>
          </cell>
          <cell r="DS166">
            <v>5.58942516395556</v>
          </cell>
          <cell r="DT166">
            <v>5.55963234620504</v>
          </cell>
          <cell r="DU166">
            <v>5.55724835232638</v>
          </cell>
          <cell r="DV166">
            <v>5.56543617477319</v>
          </cell>
          <cell r="DW166">
            <v>5.44557922558538</v>
          </cell>
          <cell r="DX166">
            <v>5.60145641108338</v>
          </cell>
          <cell r="DY166">
            <v>5.53661835558021</v>
          </cell>
          <cell r="DZ166">
            <v>5.47065868133111</v>
          </cell>
          <cell r="EA166">
            <v>5.55390737499071</v>
          </cell>
          <cell r="EB166">
            <v>5.5173180486666</v>
          </cell>
          <cell r="EC166">
            <v>5.56601230982872</v>
          </cell>
          <cell r="ED166">
            <v>5.62271902716512</v>
          </cell>
          <cell r="EE166">
            <v>5.51644297198342</v>
          </cell>
          <cell r="EF166">
            <v>5.51644297198342</v>
          </cell>
          <cell r="EG166">
            <v>5.51644297198342</v>
          </cell>
          <cell r="EH166">
            <v>5.51644297198342</v>
          </cell>
          <cell r="EI166">
            <v>5.51644297198342</v>
          </cell>
          <cell r="EJ166">
            <v>5.51644297198342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</row>
        <row r="167">
          <cell r="A167">
            <v>43341.6125567322</v>
          </cell>
          <cell r="B167">
            <v>38165.8126239697</v>
          </cell>
          <cell r="C167">
            <v>43629.4938469888</v>
          </cell>
          <cell r="D167">
            <v>6591.34014142388</v>
          </cell>
          <cell r="E167">
            <v>6932.29834945526</v>
          </cell>
          <cell r="F167">
            <v>6877.53093693485</v>
          </cell>
          <cell r="G167">
            <v>7503.61206809706</v>
          </cell>
          <cell r="H167">
            <v>8042.95165351422</v>
          </cell>
          <cell r="I167">
            <v>7237.7815763962</v>
          </cell>
          <cell r="J167">
            <v>6991.6372981277</v>
          </cell>
          <cell r="K167">
            <v>7423.31188166227</v>
          </cell>
          <cell r="L167">
            <v>8544.06149116834</v>
          </cell>
          <cell r="M167">
            <v>9581.12850750219</v>
          </cell>
          <cell r="N167">
            <v>8813.83407916398</v>
          </cell>
          <cell r="O167">
            <v>8454.28982051379</v>
          </cell>
          <cell r="P167">
            <v>9520.23341472127</v>
          </cell>
          <cell r="Q167">
            <v>10489.6581426476</v>
          </cell>
          <cell r="R167">
            <v>9540.72186091613</v>
          </cell>
          <cell r="S167">
            <v>9829.97019629616</v>
          </cell>
          <cell r="T167">
            <v>10029.6807809728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7211.2020632853</v>
          </cell>
          <cell r="AF167">
            <v>6350.04953682048</v>
          </cell>
          <cell r="AG167">
            <v>7259.09991552977</v>
          </cell>
          <cell r="AH167">
            <v>6591.34014142388</v>
          </cell>
          <cell r="AI167">
            <v>6932.29834945526</v>
          </cell>
          <cell r="AJ167">
            <v>6877.53093693485</v>
          </cell>
          <cell r="AK167">
            <v>7503.61206809706</v>
          </cell>
          <cell r="AL167">
            <v>8042.95165351422</v>
          </cell>
          <cell r="AM167">
            <v>7237.7815763962</v>
          </cell>
          <cell r="AN167">
            <v>6991.6372981277</v>
          </cell>
          <cell r="AO167">
            <v>7423.31188166227</v>
          </cell>
          <cell r="AP167">
            <v>8544.06149116834</v>
          </cell>
          <cell r="AQ167">
            <v>9581.12850750219</v>
          </cell>
          <cell r="AR167">
            <v>8813.83407916398</v>
          </cell>
          <cell r="AS167">
            <v>8454.28982051379</v>
          </cell>
          <cell r="AT167">
            <v>9520.23341472127</v>
          </cell>
          <cell r="AU167">
            <v>10489.6581426476</v>
          </cell>
          <cell r="AV167">
            <v>9540.72186091613</v>
          </cell>
          <cell r="AW167">
            <v>9829.97019629616</v>
          </cell>
          <cell r="AX167">
            <v>10029.6807809728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3.52964798017964</v>
          </cell>
          <cell r="CN167">
            <v>3.14968294197895</v>
          </cell>
          <cell r="CO167">
            <v>3.58128339263901</v>
          </cell>
          <cell r="CP167">
            <v>3.24060660039959</v>
          </cell>
          <cell r="CQ167">
            <v>3.38340024502132</v>
          </cell>
          <cell r="CR167">
            <v>3.44732343998235</v>
          </cell>
          <cell r="CS167">
            <v>3.72283184478616</v>
          </cell>
          <cell r="CT167">
            <v>3.97134123193253</v>
          </cell>
          <cell r="CU167">
            <v>3.52734082861963</v>
          </cell>
          <cell r="CV167">
            <v>3.47713069000816</v>
          </cell>
          <cell r="CW167">
            <v>3.71062425923333</v>
          </cell>
          <cell r="CX167">
            <v>4.19824428328267</v>
          </cell>
          <cell r="CY167">
            <v>4.69823860569242</v>
          </cell>
          <cell r="CZ167">
            <v>4.24470520111771</v>
          </cell>
          <cell r="DA167">
            <v>4.17650791576516</v>
          </cell>
          <cell r="DB167">
            <v>4.70309524048218</v>
          </cell>
          <cell r="DC167">
            <v>5.18200123210064</v>
          </cell>
          <cell r="DD167">
            <v>4.71321674796906</v>
          </cell>
          <cell r="DE167">
            <v>4.85610846187806</v>
          </cell>
          <cell r="DF167">
            <v>4.95476758706445</v>
          </cell>
          <cell r="DG167">
            <v>5.95200070434934</v>
          </cell>
          <cell r="DH167">
            <v>5.95200070434934</v>
          </cell>
          <cell r="DI167">
            <v>5.95200070434934</v>
          </cell>
          <cell r="DJ167">
            <v>5.95200070434934</v>
          </cell>
          <cell r="DK167">
            <v>5.95200070434934</v>
          </cell>
          <cell r="DL167">
            <v>5.95200070434934</v>
          </cell>
          <cell r="DM167">
            <v>5.95200070434934</v>
          </cell>
          <cell r="DN167">
            <v>5.95200070434934</v>
          </cell>
          <cell r="DO167">
            <v>5.95200070434934</v>
          </cell>
          <cell r="DP167">
            <v>5.95200070434934</v>
          </cell>
          <cell r="DQ167">
            <v>5.59736214278174</v>
          </cell>
          <cell r="DR167">
            <v>5.52353881700809</v>
          </cell>
          <cell r="DS167">
            <v>5.55330109170695</v>
          </cell>
          <cell r="DT167">
            <v>5.57255735350926</v>
          </cell>
          <cell r="DU167">
            <v>5.61346481121566</v>
          </cell>
          <cell r="DV167">
            <v>5.46584932925433</v>
          </cell>
          <cell r="DW167">
            <v>5.5220977308575</v>
          </cell>
          <cell r="DX167">
            <v>5.54862518613337</v>
          </cell>
          <cell r="DY167">
            <v>5.62166785941949</v>
          </cell>
          <cell r="DZ167">
            <v>5.50890155922123</v>
          </cell>
          <cell r="EA167">
            <v>5.48097553156179</v>
          </cell>
          <cell r="EB167">
            <v>5.57575645139287</v>
          </cell>
          <cell r="EC167">
            <v>5.58712942165971</v>
          </cell>
          <cell r="ED167">
            <v>5.68884986912355</v>
          </cell>
          <cell r="EE167">
            <v>5.54588625990377</v>
          </cell>
          <cell r="EF167">
            <v>5.54588625990377</v>
          </cell>
          <cell r="EG167">
            <v>5.54588625990377</v>
          </cell>
          <cell r="EH167">
            <v>5.54588625990377</v>
          </cell>
          <cell r="EI167">
            <v>5.54588625990377</v>
          </cell>
          <cell r="EJ167">
            <v>5.54588625990377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</row>
        <row r="168">
          <cell r="A168">
            <v>37126.6946761792</v>
          </cell>
          <cell r="B168">
            <v>36367.2362294402</v>
          </cell>
          <cell r="C168">
            <v>36137.4258229893</v>
          </cell>
          <cell r="D168">
            <v>6684.71745117323</v>
          </cell>
          <cell r="E168">
            <v>6965.06193408767</v>
          </cell>
          <cell r="F168">
            <v>6061.59090728565</v>
          </cell>
          <cell r="G168">
            <v>6782.60534839931</v>
          </cell>
          <cell r="H168">
            <v>8089.08574091301</v>
          </cell>
          <cell r="I168">
            <v>8463.15152470527</v>
          </cell>
          <cell r="J168">
            <v>7614.93729375357</v>
          </cell>
          <cell r="K168">
            <v>8676.19604023992</v>
          </cell>
          <cell r="L168">
            <v>9563.09982226253</v>
          </cell>
          <cell r="M168">
            <v>7708.78812447309</v>
          </cell>
          <cell r="N168">
            <v>8755.79601601844</v>
          </cell>
          <cell r="O168">
            <v>10461.5241646484</v>
          </cell>
          <cell r="P168">
            <v>9722.84951957615</v>
          </cell>
          <cell r="Q168">
            <v>10202.926690906</v>
          </cell>
          <cell r="R168">
            <v>10211.6424105599</v>
          </cell>
          <cell r="S168">
            <v>10862.771171745</v>
          </cell>
          <cell r="T168">
            <v>10791.1980849613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6177.16050369336</v>
          </cell>
          <cell r="AF168">
            <v>6050.80137686265</v>
          </cell>
          <cell r="AG168">
            <v>6012.56539118043</v>
          </cell>
          <cell r="AH168">
            <v>6684.71745117323</v>
          </cell>
          <cell r="AI168">
            <v>6965.06193408767</v>
          </cell>
          <cell r="AJ168">
            <v>6061.59090728565</v>
          </cell>
          <cell r="AK168">
            <v>6782.60534839931</v>
          </cell>
          <cell r="AL168">
            <v>8089.08574091301</v>
          </cell>
          <cell r="AM168">
            <v>8463.15152470527</v>
          </cell>
          <cell r="AN168">
            <v>7614.93729375357</v>
          </cell>
          <cell r="AO168">
            <v>8676.19604023992</v>
          </cell>
          <cell r="AP168">
            <v>9563.09982226253</v>
          </cell>
          <cell r="AQ168">
            <v>7708.78812447309</v>
          </cell>
          <cell r="AR168">
            <v>8755.79601601844</v>
          </cell>
          <cell r="AS168">
            <v>10461.5241646484</v>
          </cell>
          <cell r="AT168">
            <v>9722.84951957615</v>
          </cell>
          <cell r="AU168">
            <v>10202.926690906</v>
          </cell>
          <cell r="AV168">
            <v>10211.6424105599</v>
          </cell>
          <cell r="AW168">
            <v>10862.771171745</v>
          </cell>
          <cell r="AX168">
            <v>10791.1980849613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3.05580521179804</v>
          </cell>
          <cell r="CN168">
            <v>2.98881153519102</v>
          </cell>
          <cell r="CO168">
            <v>2.98773993023738</v>
          </cell>
          <cell r="CP168">
            <v>3.34921808883958</v>
          </cell>
          <cell r="CQ168">
            <v>3.40050235801226</v>
          </cell>
          <cell r="CR168">
            <v>3.03463726818129</v>
          </cell>
          <cell r="CS168">
            <v>3.26977966504732</v>
          </cell>
          <cell r="CT168">
            <v>3.92521548048887</v>
          </cell>
          <cell r="CU168">
            <v>4.26061971039905</v>
          </cell>
          <cell r="CV168">
            <v>3.72614066707773</v>
          </cell>
          <cell r="CW168">
            <v>4.29138221131938</v>
          </cell>
          <cell r="CX168">
            <v>4.67555864084503</v>
          </cell>
          <cell r="CY168">
            <v>3.88087443711113</v>
          </cell>
          <cell r="CZ168">
            <v>4.31433989847469</v>
          </cell>
          <cell r="DA168">
            <v>5.13256757493038</v>
          </cell>
          <cell r="DB168">
            <v>4.77016363913173</v>
          </cell>
          <cell r="DC168">
            <v>5.00569609924481</v>
          </cell>
          <cell r="DD168">
            <v>5.00997215112634</v>
          </cell>
          <cell r="DE168">
            <v>5.32942487275328</v>
          </cell>
          <cell r="DF168">
            <v>5.2943101324265</v>
          </cell>
          <cell r="DG168">
            <v>4.84014038201052</v>
          </cell>
          <cell r="DH168">
            <v>4.84014038201052</v>
          </cell>
          <cell r="DI168">
            <v>4.84014038201052</v>
          </cell>
          <cell r="DJ168">
            <v>4.84014038201052</v>
          </cell>
          <cell r="DK168">
            <v>4.84014038201052</v>
          </cell>
          <cell r="DL168">
            <v>4.84014038201052</v>
          </cell>
          <cell r="DM168">
            <v>4.84014038201052</v>
          </cell>
          <cell r="DN168">
            <v>4.84014038201052</v>
          </cell>
          <cell r="DO168">
            <v>4.84014038201052</v>
          </cell>
          <cell r="DP168">
            <v>4.84014038201052</v>
          </cell>
          <cell r="DQ168">
            <v>5.53822192004874</v>
          </cell>
          <cell r="DR168">
            <v>5.54653173129644</v>
          </cell>
          <cell r="DS168">
            <v>5.51345909559679</v>
          </cell>
          <cell r="DT168">
            <v>5.46822986768277</v>
          </cell>
          <cell r="DU168">
            <v>5.61163012232357</v>
          </cell>
          <cell r="DV168">
            <v>5.47251513393494</v>
          </cell>
          <cell r="DW168">
            <v>5.68309865194067</v>
          </cell>
          <cell r="DX168">
            <v>5.64602856897611</v>
          </cell>
          <cell r="DY168">
            <v>5.44209952590914</v>
          </cell>
          <cell r="DZ168">
            <v>5.59904838940411</v>
          </cell>
          <cell r="EA168">
            <v>5.53910114264518</v>
          </cell>
          <cell r="EB168">
            <v>5.60366696222539</v>
          </cell>
          <cell r="EC168">
            <v>5.4420641034785</v>
          </cell>
          <cell r="ED168">
            <v>5.56017439519495</v>
          </cell>
          <cell r="EE168">
            <v>5.58428303606339</v>
          </cell>
          <cell r="EF168">
            <v>5.58428303606339</v>
          </cell>
          <cell r="EG168">
            <v>5.58428303606339</v>
          </cell>
          <cell r="EH168">
            <v>5.58428303606339</v>
          </cell>
          <cell r="EI168">
            <v>5.58428303606339</v>
          </cell>
          <cell r="EJ168">
            <v>5.58428303606339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</row>
        <row r="169">
          <cell r="A169">
            <v>33177.4208741592</v>
          </cell>
          <cell r="B169">
            <v>37764.2988263377</v>
          </cell>
          <cell r="C169">
            <v>42391.7202868627</v>
          </cell>
          <cell r="D169">
            <v>6677.13562941278</v>
          </cell>
          <cell r="E169">
            <v>7537.8842148373</v>
          </cell>
          <cell r="F169">
            <v>6985.68475672163</v>
          </cell>
          <cell r="G169">
            <v>6795.78370997735</v>
          </cell>
          <cell r="H169">
            <v>7677.89684578431</v>
          </cell>
          <cell r="I169">
            <v>7998.44266743347</v>
          </cell>
          <cell r="J169">
            <v>8666.9011755642</v>
          </cell>
          <cell r="K169">
            <v>7975.42633273426</v>
          </cell>
          <cell r="L169">
            <v>9050.69871176806</v>
          </cell>
          <cell r="M169">
            <v>9067.17677164958</v>
          </cell>
          <cell r="N169">
            <v>10054.1239523725</v>
          </cell>
          <cell r="O169">
            <v>8303.14219209161</v>
          </cell>
          <cell r="P169">
            <v>10314.7961070685</v>
          </cell>
          <cell r="Q169">
            <v>9056.35560778616</v>
          </cell>
          <cell r="R169">
            <v>9878.07755190369</v>
          </cell>
          <cell r="S169">
            <v>10209.8527681907</v>
          </cell>
          <cell r="T169">
            <v>9811.42263935523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5520.07809005849</v>
          </cell>
          <cell r="AF169">
            <v>6283.2454435918</v>
          </cell>
          <cell r="AG169">
            <v>7053.15844902393</v>
          </cell>
          <cell r="AH169">
            <v>6677.13562941278</v>
          </cell>
          <cell r="AI169">
            <v>7537.8842148373</v>
          </cell>
          <cell r="AJ169">
            <v>6985.68475672163</v>
          </cell>
          <cell r="AK169">
            <v>6795.78370997735</v>
          </cell>
          <cell r="AL169">
            <v>7677.89684578431</v>
          </cell>
          <cell r="AM169">
            <v>7998.44266743347</v>
          </cell>
          <cell r="AN169">
            <v>8666.9011755642</v>
          </cell>
          <cell r="AO169">
            <v>7975.42633273426</v>
          </cell>
          <cell r="AP169">
            <v>9050.69871176806</v>
          </cell>
          <cell r="AQ169">
            <v>9067.17677164958</v>
          </cell>
          <cell r="AR169">
            <v>10054.1239523725</v>
          </cell>
          <cell r="AS169">
            <v>8303.14219209161</v>
          </cell>
          <cell r="AT169">
            <v>10314.7961070685</v>
          </cell>
          <cell r="AU169">
            <v>9056.35560778616</v>
          </cell>
          <cell r="AV169">
            <v>9878.07755190369</v>
          </cell>
          <cell r="AW169">
            <v>10209.8527681907</v>
          </cell>
          <cell r="AX169">
            <v>9811.42263935523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2.72662408963119</v>
          </cell>
          <cell r="CN169">
            <v>3.1308338730197</v>
          </cell>
          <cell r="CO169">
            <v>3.48191002505002</v>
          </cell>
          <cell r="CP169">
            <v>3.34937561574061</v>
          </cell>
          <cell r="CQ169">
            <v>3.72885458496158</v>
          </cell>
          <cell r="CR169">
            <v>3.46424992800697</v>
          </cell>
          <cell r="CS169">
            <v>3.36472654647705</v>
          </cell>
          <cell r="CT169">
            <v>3.78567461806274</v>
          </cell>
          <cell r="CU169">
            <v>3.98571126390518</v>
          </cell>
          <cell r="CV169">
            <v>4.25690703813555</v>
          </cell>
          <cell r="CW169">
            <v>3.98309482303462</v>
          </cell>
          <cell r="CX169">
            <v>4.39068814731825</v>
          </cell>
          <cell r="CY169">
            <v>4.47125640252283</v>
          </cell>
          <cell r="CZ169">
            <v>4.88770945825143</v>
          </cell>
          <cell r="DA169">
            <v>4.07280856384574</v>
          </cell>
          <cell r="DB169">
            <v>5.05955323265501</v>
          </cell>
          <cell r="DC169">
            <v>4.44227038671638</v>
          </cell>
          <cell r="DD169">
            <v>4.8453366107646</v>
          </cell>
          <cell r="DE169">
            <v>5.00807704214642</v>
          </cell>
          <cell r="DF169">
            <v>4.81264143436399</v>
          </cell>
          <cell r="DG169">
            <v>5.86468303415527</v>
          </cell>
          <cell r="DH169">
            <v>5.86468303415527</v>
          </cell>
          <cell r="DI169">
            <v>5.86468303415527</v>
          </cell>
          <cell r="DJ169">
            <v>5.86468303415527</v>
          </cell>
          <cell r="DK169">
            <v>5.86468303415527</v>
          </cell>
          <cell r="DL169">
            <v>5.86468303415527</v>
          </cell>
          <cell r="DM169">
            <v>5.86468303415527</v>
          </cell>
          <cell r="DN169">
            <v>5.86468303415527</v>
          </cell>
          <cell r="DO169">
            <v>5.86468303415527</v>
          </cell>
          <cell r="DP169">
            <v>5.86468303415527</v>
          </cell>
          <cell r="DQ169">
            <v>5.54660309578803</v>
          </cell>
          <cell r="DR169">
            <v>5.4983342382617</v>
          </cell>
          <cell r="DS169">
            <v>5.54974759230608</v>
          </cell>
          <cell r="DT169">
            <v>5.46177090034101</v>
          </cell>
          <cell r="DU169">
            <v>5.53835959658628</v>
          </cell>
          <cell r="DV169">
            <v>5.5246771292259</v>
          </cell>
          <cell r="DW169">
            <v>5.53346170917852</v>
          </cell>
          <cell r="DX169">
            <v>5.55656149730879</v>
          </cell>
          <cell r="DY169">
            <v>5.49802534695939</v>
          </cell>
          <cell r="DZ169">
            <v>5.57797821630914</v>
          </cell>
          <cell r="EA169">
            <v>5.48580540363189</v>
          </cell>
          <cell r="EB169">
            <v>5.64750535560286</v>
          </cell>
          <cell r="EC169">
            <v>5.55583888731673</v>
          </cell>
          <cell r="ED169">
            <v>5.63567562889622</v>
          </cell>
          <cell r="EE169">
            <v>5.58541714304727</v>
          </cell>
          <cell r="EF169">
            <v>5.58541714304727</v>
          </cell>
          <cell r="EG169">
            <v>5.58541714304727</v>
          </cell>
          <cell r="EH169">
            <v>5.58541714304727</v>
          </cell>
          <cell r="EI169">
            <v>5.58541714304727</v>
          </cell>
          <cell r="EJ169">
            <v>5.58541714304727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</row>
        <row r="170">
          <cell r="A170">
            <v>39903.9095063059</v>
          </cell>
          <cell r="B170">
            <v>35300.9032575518</v>
          </cell>
          <cell r="C170">
            <v>39722.2615867833</v>
          </cell>
          <cell r="D170">
            <v>6800.9670615948</v>
          </cell>
          <cell r="E170">
            <v>6794.78889599727</v>
          </cell>
          <cell r="F170">
            <v>6428.14153237346</v>
          </cell>
          <cell r="G170">
            <v>6980.59801922552</v>
          </cell>
          <cell r="H170">
            <v>7371.74217904349</v>
          </cell>
          <cell r="I170">
            <v>8040.88265572569</v>
          </cell>
          <cell r="J170">
            <v>7226.52678898882</v>
          </cell>
          <cell r="K170">
            <v>7691.23451173256</v>
          </cell>
          <cell r="L170">
            <v>8391.06695221982</v>
          </cell>
          <cell r="M170">
            <v>8999.34244728894</v>
          </cell>
          <cell r="N170">
            <v>9003.78165171531</v>
          </cell>
          <cell r="O170">
            <v>7823.27838024651</v>
          </cell>
          <cell r="P170">
            <v>10671.5491928414</v>
          </cell>
          <cell r="Q170">
            <v>9277.91677732561</v>
          </cell>
          <cell r="R170">
            <v>9766.05486743426</v>
          </cell>
          <cell r="S170">
            <v>11456.9513752666</v>
          </cell>
          <cell r="T170">
            <v>9716.02576266243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6639.23508125971</v>
          </cell>
          <cell r="AF170">
            <v>5873.3842926006</v>
          </cell>
          <cell r="AG170">
            <v>6609.0123974512</v>
          </cell>
          <cell r="AH170">
            <v>6800.9670615948</v>
          </cell>
          <cell r="AI170">
            <v>6794.78889599727</v>
          </cell>
          <cell r="AJ170">
            <v>6428.14153237346</v>
          </cell>
          <cell r="AK170">
            <v>6980.59801922552</v>
          </cell>
          <cell r="AL170">
            <v>7371.74217904349</v>
          </cell>
          <cell r="AM170">
            <v>8040.88265572569</v>
          </cell>
          <cell r="AN170">
            <v>7226.52678898882</v>
          </cell>
          <cell r="AO170">
            <v>7691.23451173256</v>
          </cell>
          <cell r="AP170">
            <v>8391.06695221982</v>
          </cell>
          <cell r="AQ170">
            <v>8999.34244728894</v>
          </cell>
          <cell r="AR170">
            <v>9003.78165171531</v>
          </cell>
          <cell r="AS170">
            <v>7823.27838024651</v>
          </cell>
          <cell r="AT170">
            <v>10671.5491928414</v>
          </cell>
          <cell r="AU170">
            <v>9277.91677732561</v>
          </cell>
          <cell r="AV170">
            <v>9766.05486743426</v>
          </cell>
          <cell r="AW170">
            <v>11456.9513752666</v>
          </cell>
          <cell r="AX170">
            <v>9716.02576266243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3.30068475863702</v>
          </cell>
          <cell r="CN170">
            <v>2.87711335559557</v>
          </cell>
          <cell r="CO170">
            <v>3.26458223887853</v>
          </cell>
          <cell r="CP170">
            <v>3.36649321922386</v>
          </cell>
          <cell r="CQ170">
            <v>3.31078107642653</v>
          </cell>
          <cell r="CR170">
            <v>3.20281990334481</v>
          </cell>
          <cell r="CS170">
            <v>3.42513308341093</v>
          </cell>
          <cell r="CT170">
            <v>3.63780868681045</v>
          </cell>
          <cell r="CU170">
            <v>3.94591130509621</v>
          </cell>
          <cell r="CV170">
            <v>3.56204184340118</v>
          </cell>
          <cell r="CW170">
            <v>3.78590165532269</v>
          </cell>
          <cell r="CX170">
            <v>4.12685502767661</v>
          </cell>
          <cell r="CY170">
            <v>4.44664740516265</v>
          </cell>
          <cell r="CZ170">
            <v>4.42532183622014</v>
          </cell>
          <cell r="DA170">
            <v>3.91116518458273</v>
          </cell>
          <cell r="DB170">
            <v>5.33512801666251</v>
          </cell>
          <cell r="DC170">
            <v>4.63839624786413</v>
          </cell>
          <cell r="DD170">
            <v>4.88243571706189</v>
          </cell>
          <cell r="DE170">
            <v>5.72778152104923</v>
          </cell>
          <cell r="DF170">
            <v>4.85742419589533</v>
          </cell>
          <cell r="DG170">
            <v>5.48068664323827</v>
          </cell>
          <cell r="DH170">
            <v>5.48068664323827</v>
          </cell>
          <cell r="DI170">
            <v>5.48068664323827</v>
          </cell>
          <cell r="DJ170">
            <v>5.48068664323827</v>
          </cell>
          <cell r="DK170">
            <v>5.48068664323827</v>
          </cell>
          <cell r="DL170">
            <v>5.48068664323827</v>
          </cell>
          <cell r="DM170">
            <v>5.48068664323827</v>
          </cell>
          <cell r="DN170">
            <v>5.48068664323827</v>
          </cell>
          <cell r="DO170">
            <v>5.48068664323827</v>
          </cell>
          <cell r="DP170">
            <v>5.48068664323827</v>
          </cell>
          <cell r="DQ170">
            <v>5.51088228178671</v>
          </cell>
          <cell r="DR170">
            <v>5.59291964776033</v>
          </cell>
          <cell r="DS170">
            <v>5.54646259636222</v>
          </cell>
          <cell r="DT170">
            <v>5.53477617709816</v>
          </cell>
          <cell r="DU170">
            <v>5.62280004606239</v>
          </cell>
          <cell r="DV170">
            <v>5.49870026898634</v>
          </cell>
          <cell r="DW170">
            <v>5.58370306038571</v>
          </cell>
          <cell r="DX170">
            <v>5.55184608481858</v>
          </cell>
          <cell r="DY170">
            <v>5.58294745923128</v>
          </cell>
          <cell r="DZ170">
            <v>5.55824563603991</v>
          </cell>
          <cell r="EA170">
            <v>5.56588028243795</v>
          </cell>
          <cell r="EB170">
            <v>5.57064020239461</v>
          </cell>
          <cell r="EC170">
            <v>5.54479149924788</v>
          </cell>
          <cell r="ED170">
            <v>5.57426009884882</v>
          </cell>
          <cell r="EE170">
            <v>5.48011612560473</v>
          </cell>
          <cell r="EF170">
            <v>5.48011612560473</v>
          </cell>
          <cell r="EG170">
            <v>5.48011612560473</v>
          </cell>
          <cell r="EH170">
            <v>5.48011612560473</v>
          </cell>
          <cell r="EI170">
            <v>5.48011612560473</v>
          </cell>
          <cell r="EJ170">
            <v>5.48011612560473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</row>
        <row r="171">
          <cell r="A171">
            <v>44650.6419246543</v>
          </cell>
          <cell r="B171">
            <v>43737.0452694461</v>
          </cell>
          <cell r="C171">
            <v>35720.9601245357</v>
          </cell>
          <cell r="D171">
            <v>6752.37485713771</v>
          </cell>
          <cell r="E171">
            <v>6440.60655728822</v>
          </cell>
          <cell r="F171">
            <v>7153.59460198702</v>
          </cell>
          <cell r="G171">
            <v>6817.91582123663</v>
          </cell>
          <cell r="H171">
            <v>8180.17698385908</v>
          </cell>
          <cell r="I171">
            <v>7951.08739002503</v>
          </cell>
          <cell r="J171">
            <v>7553.23855478401</v>
          </cell>
          <cell r="K171">
            <v>9038.17753410813</v>
          </cell>
          <cell r="L171">
            <v>8403.03992156529</v>
          </cell>
          <cell r="M171">
            <v>8543.13290495843</v>
          </cell>
          <cell r="N171">
            <v>9152.15580792795</v>
          </cell>
          <cell r="O171">
            <v>9053.35092522842</v>
          </cell>
          <cell r="P171">
            <v>8409.82582800467</v>
          </cell>
          <cell r="Q171">
            <v>9894.09913855858</v>
          </cell>
          <cell r="R171">
            <v>8924.28854606915</v>
          </cell>
          <cell r="S171">
            <v>8469.28437713693</v>
          </cell>
          <cell r="T171">
            <v>11998.8748534296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7428.99911148014</v>
          </cell>
          <cell r="AF171">
            <v>7276.99438215854</v>
          </cell>
          <cell r="AG171">
            <v>5943.27359221829</v>
          </cell>
          <cell r="AH171">
            <v>6752.37485713771</v>
          </cell>
          <cell r="AI171">
            <v>6440.60655728822</v>
          </cell>
          <cell r="AJ171">
            <v>7153.59460198702</v>
          </cell>
          <cell r="AK171">
            <v>6817.91582123663</v>
          </cell>
          <cell r="AL171">
            <v>8180.17698385908</v>
          </cell>
          <cell r="AM171">
            <v>7951.08739002503</v>
          </cell>
          <cell r="AN171">
            <v>7553.23855478401</v>
          </cell>
          <cell r="AO171">
            <v>9038.17753410813</v>
          </cell>
          <cell r="AP171">
            <v>8403.03992156529</v>
          </cell>
          <cell r="AQ171">
            <v>8543.13290495843</v>
          </cell>
          <cell r="AR171">
            <v>9152.15580792795</v>
          </cell>
          <cell r="AS171">
            <v>9053.35092522842</v>
          </cell>
          <cell r="AT171">
            <v>8409.82582800467</v>
          </cell>
          <cell r="AU171">
            <v>9894.09913855858</v>
          </cell>
          <cell r="AV171">
            <v>8924.28854606915</v>
          </cell>
          <cell r="AW171">
            <v>8469.28437713693</v>
          </cell>
          <cell r="AX171">
            <v>11998.8748534296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3.56772558438758</v>
          </cell>
          <cell r="CN171">
            <v>3.60040379394184</v>
          </cell>
          <cell r="CO171">
            <v>2.90140105637615</v>
          </cell>
          <cell r="CP171">
            <v>3.36121288485479</v>
          </cell>
          <cell r="CQ171">
            <v>3.18201037862204</v>
          </cell>
          <cell r="CR171">
            <v>3.53855656195101</v>
          </cell>
          <cell r="CS171">
            <v>3.39919537653612</v>
          </cell>
          <cell r="CT171">
            <v>4.0662857259295</v>
          </cell>
          <cell r="CU171">
            <v>3.8556114091316</v>
          </cell>
          <cell r="CV171">
            <v>3.70492481261847</v>
          </cell>
          <cell r="CW171">
            <v>4.48462813131087</v>
          </cell>
          <cell r="CX171">
            <v>4.15590607873837</v>
          </cell>
          <cell r="CY171">
            <v>4.16404375355997</v>
          </cell>
          <cell r="CZ171">
            <v>4.6104891419069</v>
          </cell>
          <cell r="DA171">
            <v>4.44837861539864</v>
          </cell>
          <cell r="DB171">
            <v>4.13218151836738</v>
          </cell>
          <cell r="DC171">
            <v>4.86148160941719</v>
          </cell>
          <cell r="DD171">
            <v>4.38496360671885</v>
          </cell>
          <cell r="DE171">
            <v>4.16139657262155</v>
          </cell>
          <cell r="DF171">
            <v>5.89566656011337</v>
          </cell>
          <cell r="DG171">
            <v>6.09306466488887</v>
          </cell>
          <cell r="DH171">
            <v>6.09306466488887</v>
          </cell>
          <cell r="DI171">
            <v>6.09306466488887</v>
          </cell>
          <cell r="DJ171">
            <v>6.09306466488887</v>
          </cell>
          <cell r="DK171">
            <v>6.09306466488887</v>
          </cell>
          <cell r="DL171">
            <v>6.09306466488887</v>
          </cell>
          <cell r="DM171">
            <v>6.09306466488887</v>
          </cell>
          <cell r="DN171">
            <v>6.09306466488887</v>
          </cell>
          <cell r="DO171">
            <v>6.09306466488887</v>
          </cell>
          <cell r="DP171">
            <v>6.09306466488887</v>
          </cell>
          <cell r="DQ171">
            <v>5.70487324257789</v>
          </cell>
          <cell r="DR171">
            <v>5.5374263696672</v>
          </cell>
          <cell r="DS171">
            <v>5.61209602952329</v>
          </cell>
          <cell r="DT171">
            <v>5.50386356847559</v>
          </cell>
          <cell r="DU171">
            <v>5.545392791858</v>
          </cell>
          <cell r="DV171">
            <v>5.53866780914374</v>
          </cell>
          <cell r="DW171">
            <v>5.495189113572</v>
          </cell>
          <cell r="DX171">
            <v>5.51152705489523</v>
          </cell>
          <cell r="DY171">
            <v>5.64989537508089</v>
          </cell>
          <cell r="DZ171">
            <v>5.58548561881794</v>
          </cell>
          <cell r="EA171">
            <v>5.52155708464398</v>
          </cell>
          <cell r="EB171">
            <v>5.53959274973788</v>
          </cell>
          <cell r="EC171">
            <v>5.62094083550832</v>
          </cell>
          <cell r="ED171">
            <v>5.4385551515266</v>
          </cell>
          <cell r="EE171">
            <v>5.57589704238487</v>
          </cell>
          <cell r="EF171">
            <v>5.57589704238487</v>
          </cell>
          <cell r="EG171">
            <v>5.57589704238487</v>
          </cell>
          <cell r="EH171">
            <v>5.57589704238487</v>
          </cell>
          <cell r="EI171">
            <v>5.57589704238487</v>
          </cell>
          <cell r="EJ171">
            <v>5.57589704238487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</row>
        <row r="172">
          <cell r="A172">
            <v>38119.628115849</v>
          </cell>
          <cell r="B172">
            <v>31108.2267257242</v>
          </cell>
          <cell r="C172">
            <v>38036.5262123205</v>
          </cell>
          <cell r="D172">
            <v>7141.81042083079</v>
          </cell>
          <cell r="E172">
            <v>6591.61016210099</v>
          </cell>
          <cell r="F172">
            <v>7770.73261952255</v>
          </cell>
          <cell r="G172">
            <v>7295.75311478609</v>
          </cell>
          <cell r="H172">
            <v>7699.8563632789</v>
          </cell>
          <cell r="I172">
            <v>6332.96350429953</v>
          </cell>
          <cell r="J172">
            <v>7440.44535761342</v>
          </cell>
          <cell r="K172">
            <v>7898.58424914131</v>
          </cell>
          <cell r="L172">
            <v>8366.19963986768</v>
          </cell>
          <cell r="M172">
            <v>9589.37682260124</v>
          </cell>
          <cell r="N172">
            <v>9000.15412580303</v>
          </cell>
          <cell r="O172">
            <v>8400.03813115974</v>
          </cell>
          <cell r="P172">
            <v>9179.56543021822</v>
          </cell>
          <cell r="Q172">
            <v>9808.35544737257</v>
          </cell>
          <cell r="R172">
            <v>8318.4051486749</v>
          </cell>
          <cell r="S172">
            <v>10442.1057197841</v>
          </cell>
          <cell r="T172">
            <v>9913.14393514802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6342.36533218191</v>
          </cell>
          <cell r="AF172">
            <v>5175.80439481927</v>
          </cell>
          <cell r="AG172">
            <v>6328.53879037054</v>
          </cell>
          <cell r="AH172">
            <v>7141.81042083079</v>
          </cell>
          <cell r="AI172">
            <v>6591.61016210099</v>
          </cell>
          <cell r="AJ172">
            <v>7770.73261952255</v>
          </cell>
          <cell r="AK172">
            <v>7295.75311478609</v>
          </cell>
          <cell r="AL172">
            <v>7699.8563632789</v>
          </cell>
          <cell r="AM172">
            <v>6332.96350429953</v>
          </cell>
          <cell r="AN172">
            <v>7440.44535761342</v>
          </cell>
          <cell r="AO172">
            <v>7898.58424914131</v>
          </cell>
          <cell r="AP172">
            <v>8366.19963986768</v>
          </cell>
          <cell r="AQ172">
            <v>9589.37682260124</v>
          </cell>
          <cell r="AR172">
            <v>9000.15412580303</v>
          </cell>
          <cell r="AS172">
            <v>8400.03813115974</v>
          </cell>
          <cell r="AT172">
            <v>9179.56543021822</v>
          </cell>
          <cell r="AU172">
            <v>9808.35544737257</v>
          </cell>
          <cell r="AV172">
            <v>8318.4051486749</v>
          </cell>
          <cell r="AW172">
            <v>10442.1057197841</v>
          </cell>
          <cell r="AX172">
            <v>9913.14393514802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3.12627646420268</v>
          </cell>
          <cell r="CN172">
            <v>2.60849416435123</v>
          </cell>
          <cell r="CO172">
            <v>3.16177684195338</v>
          </cell>
          <cell r="CP172">
            <v>3.50795085585461</v>
          </cell>
          <cell r="CQ172">
            <v>3.27614444732177</v>
          </cell>
          <cell r="CR172">
            <v>3.84301742251414</v>
          </cell>
          <cell r="CS172">
            <v>3.57512520485003</v>
          </cell>
          <cell r="CT172">
            <v>3.81897515981395</v>
          </cell>
          <cell r="CU172">
            <v>3.09921719262263</v>
          </cell>
          <cell r="CV172">
            <v>3.65471540987889</v>
          </cell>
          <cell r="CW172">
            <v>3.86081223647206</v>
          </cell>
          <cell r="CX172">
            <v>4.12834111218741</v>
          </cell>
          <cell r="CY172">
            <v>4.63191308569377</v>
          </cell>
          <cell r="CZ172">
            <v>4.48476825408421</v>
          </cell>
          <cell r="DA172">
            <v>4.18196911429606</v>
          </cell>
          <cell r="DB172">
            <v>4.57005772026565</v>
          </cell>
          <cell r="DC172">
            <v>4.88310158864558</v>
          </cell>
          <cell r="DD172">
            <v>4.14132803551415</v>
          </cell>
          <cell r="DE172">
            <v>5.19861492608753</v>
          </cell>
          <cell r="DF172">
            <v>4.93527066366265</v>
          </cell>
          <cell r="DG172">
            <v>4.63977577382237</v>
          </cell>
          <cell r="DH172">
            <v>4.63977577382237</v>
          </cell>
          <cell r="DI172">
            <v>4.63977577382237</v>
          </cell>
          <cell r="DJ172">
            <v>4.63977577382237</v>
          </cell>
          <cell r="DK172">
            <v>4.63977577382237</v>
          </cell>
          <cell r="DL172">
            <v>4.63977577382237</v>
          </cell>
          <cell r="DM172">
            <v>4.63977577382237</v>
          </cell>
          <cell r="DN172">
            <v>4.63977577382237</v>
          </cell>
          <cell r="DO172">
            <v>4.63977577382237</v>
          </cell>
          <cell r="DP172">
            <v>4.63977577382237</v>
          </cell>
          <cell r="DQ172">
            <v>5.55815954692685</v>
          </cell>
          <cell r="DR172">
            <v>5.43619618053863</v>
          </cell>
          <cell r="DS172">
            <v>5.48377172269357</v>
          </cell>
          <cell r="DT172">
            <v>5.57778734557565</v>
          </cell>
          <cell r="DU172">
            <v>5.51233506762123</v>
          </cell>
          <cell r="DV172">
            <v>5.53983395571569</v>
          </cell>
          <cell r="DW172">
            <v>5.59095515617965</v>
          </cell>
          <cell r="DX172">
            <v>5.52386334105491</v>
          </cell>
          <cell r="DY172">
            <v>5.5983765786366</v>
          </cell>
          <cell r="DZ172">
            <v>5.57766597819887</v>
          </cell>
          <cell r="EA172">
            <v>5.60502700507826</v>
          </cell>
          <cell r="EB172">
            <v>5.55213202612569</v>
          </cell>
          <cell r="EC172">
            <v>5.67201171121837</v>
          </cell>
          <cell r="ED172">
            <v>5.49815622838343</v>
          </cell>
          <cell r="EE172">
            <v>5.50310212009819</v>
          </cell>
          <cell r="EF172">
            <v>5.50310212009819</v>
          </cell>
          <cell r="EG172">
            <v>5.50310212009819</v>
          </cell>
          <cell r="EH172">
            <v>5.50310212009819</v>
          </cell>
          <cell r="EI172">
            <v>5.50310212009819</v>
          </cell>
          <cell r="EJ172">
            <v>5.50310212009819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</row>
        <row r="173">
          <cell r="A173">
            <v>32468.9568683417</v>
          </cell>
          <cell r="B173">
            <v>41327.3639731895</v>
          </cell>
          <cell r="C173">
            <v>37195.9882701315</v>
          </cell>
          <cell r="D173">
            <v>6644.74413012538</v>
          </cell>
          <cell r="E173">
            <v>6415.17798942741</v>
          </cell>
          <cell r="F173">
            <v>6947.93688710113</v>
          </cell>
          <cell r="G173">
            <v>6867.42871800908</v>
          </cell>
          <cell r="H173">
            <v>6872.64098502591</v>
          </cell>
          <cell r="I173">
            <v>8644.96412225671</v>
          </cell>
          <cell r="J173">
            <v>8011.32107837139</v>
          </cell>
          <cell r="K173">
            <v>8313.8613009215</v>
          </cell>
          <cell r="L173">
            <v>8982.94661004507</v>
          </cell>
          <cell r="M173">
            <v>8847.74734657406</v>
          </cell>
          <cell r="N173">
            <v>9090.54599068328</v>
          </cell>
          <cell r="O173">
            <v>8700.3414869104</v>
          </cell>
          <cell r="P173">
            <v>9579.35380897462</v>
          </cell>
          <cell r="Q173">
            <v>10284.9498398525</v>
          </cell>
          <cell r="R173">
            <v>10826.7720955112</v>
          </cell>
          <cell r="S173">
            <v>8748.24082599749</v>
          </cell>
          <cell r="T173">
            <v>10739.8696918426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5402.20344721203</v>
          </cell>
          <cell r="AF173">
            <v>6876.07024227609</v>
          </cell>
          <cell r="AG173">
            <v>6188.68961113087</v>
          </cell>
          <cell r="AH173">
            <v>6644.74413012538</v>
          </cell>
          <cell r="AI173">
            <v>6415.17798942741</v>
          </cell>
          <cell r="AJ173">
            <v>6947.93688710113</v>
          </cell>
          <cell r="AK173">
            <v>6867.42871800908</v>
          </cell>
          <cell r="AL173">
            <v>6872.64098502591</v>
          </cell>
          <cell r="AM173">
            <v>8644.96412225671</v>
          </cell>
          <cell r="AN173">
            <v>8011.32107837139</v>
          </cell>
          <cell r="AO173">
            <v>8313.8613009215</v>
          </cell>
          <cell r="AP173">
            <v>8982.94661004507</v>
          </cell>
          <cell r="AQ173">
            <v>8847.74734657406</v>
          </cell>
          <cell r="AR173">
            <v>9090.54599068328</v>
          </cell>
          <cell r="AS173">
            <v>8700.3414869104</v>
          </cell>
          <cell r="AT173">
            <v>9579.35380897462</v>
          </cell>
          <cell r="AU173">
            <v>10284.9498398525</v>
          </cell>
          <cell r="AV173">
            <v>10826.7720955112</v>
          </cell>
          <cell r="AW173">
            <v>8748.24082599749</v>
          </cell>
          <cell r="AX173">
            <v>10739.8696918426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2.67465274121958</v>
          </cell>
          <cell r="CN173">
            <v>3.32079300426322</v>
          </cell>
          <cell r="CO173">
            <v>3.08705745921216</v>
          </cell>
          <cell r="CP173">
            <v>3.32933154827749</v>
          </cell>
          <cell r="CQ173">
            <v>3.15246269609417</v>
          </cell>
          <cell r="CR173">
            <v>3.48584952951919</v>
          </cell>
          <cell r="CS173">
            <v>3.36188158075002</v>
          </cell>
          <cell r="CT173">
            <v>3.39281565890781</v>
          </cell>
          <cell r="CU173">
            <v>4.21994112139095</v>
          </cell>
          <cell r="CV173">
            <v>3.97372827069779</v>
          </cell>
          <cell r="CW173">
            <v>4.15098429621381</v>
          </cell>
          <cell r="CX173">
            <v>4.38389652474359</v>
          </cell>
          <cell r="CY173">
            <v>4.3316388369276</v>
          </cell>
          <cell r="CZ173">
            <v>4.55972583392621</v>
          </cell>
          <cell r="DA173">
            <v>4.32535096246475</v>
          </cell>
          <cell r="DB173">
            <v>4.76234953303568</v>
          </cell>
          <cell r="DC173">
            <v>5.11313466898245</v>
          </cell>
          <cell r="DD173">
            <v>5.38250012073213</v>
          </cell>
          <cell r="DE173">
            <v>4.34916398781938</v>
          </cell>
          <cell r="DF173">
            <v>5.33929682854938</v>
          </cell>
          <cell r="DG173">
            <v>5.44812482914823</v>
          </cell>
          <cell r="DH173">
            <v>5.44812482914823</v>
          </cell>
          <cell r="DI173">
            <v>5.44812482914823</v>
          </cell>
          <cell r="DJ173">
            <v>5.44812482914823</v>
          </cell>
          <cell r="DK173">
            <v>5.44812482914823</v>
          </cell>
          <cell r="DL173">
            <v>5.44812482914823</v>
          </cell>
          <cell r="DM173">
            <v>5.44812482914823</v>
          </cell>
          <cell r="DN173">
            <v>5.44812482914823</v>
          </cell>
          <cell r="DO173">
            <v>5.44812482914823</v>
          </cell>
          <cell r="DP173">
            <v>5.44812482914823</v>
          </cell>
          <cell r="DQ173">
            <v>5.53363700697583</v>
          </cell>
          <cell r="DR173">
            <v>5.67290661742263</v>
          </cell>
          <cell r="DS173">
            <v>5.49238691767836</v>
          </cell>
          <cell r="DT173">
            <v>5.46799805748345</v>
          </cell>
          <cell r="DU173">
            <v>5.5752698135957</v>
          </cell>
          <cell r="DV173">
            <v>5.46077602177225</v>
          </cell>
          <cell r="DW173">
            <v>5.59653061778202</v>
          </cell>
          <cell r="DX173">
            <v>5.54971306330682</v>
          </cell>
          <cell r="DY173">
            <v>5.61259802692587</v>
          </cell>
          <cell r="DZ173">
            <v>5.52348408775221</v>
          </cell>
          <cell r="EA173">
            <v>5.48730146126581</v>
          </cell>
          <cell r="EB173">
            <v>5.61391275805715</v>
          </cell>
          <cell r="EC173">
            <v>5.59612760939173</v>
          </cell>
          <cell r="ED173">
            <v>5.46208398509817</v>
          </cell>
          <cell r="EE173">
            <v>5.5108943125738</v>
          </cell>
          <cell r="EF173">
            <v>5.5108943125738</v>
          </cell>
          <cell r="EG173">
            <v>5.5108943125738</v>
          </cell>
          <cell r="EH173">
            <v>5.5108943125738</v>
          </cell>
          <cell r="EI173">
            <v>5.5108943125738</v>
          </cell>
          <cell r="EJ173">
            <v>5.5108943125738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</row>
        <row r="174">
          <cell r="A174">
            <v>38296.3195980789</v>
          </cell>
          <cell r="B174">
            <v>40819.1223816549</v>
          </cell>
          <cell r="C174">
            <v>41878.2553646538</v>
          </cell>
          <cell r="D174">
            <v>6471.56573659915</v>
          </cell>
          <cell r="E174">
            <v>6663.16889483937</v>
          </cell>
          <cell r="F174">
            <v>6536.31580203275</v>
          </cell>
          <cell r="G174">
            <v>7805.40380466517</v>
          </cell>
          <cell r="H174">
            <v>7524.54206178266</v>
          </cell>
          <cell r="I174">
            <v>8314.19329007313</v>
          </cell>
          <cell r="J174">
            <v>8465.36384453191</v>
          </cell>
          <cell r="K174">
            <v>9621.62551984405</v>
          </cell>
          <cell r="L174">
            <v>8396.45666403441</v>
          </cell>
          <cell r="M174">
            <v>8858.79737400113</v>
          </cell>
          <cell r="N174">
            <v>9821.3816522605</v>
          </cell>
          <cell r="O174">
            <v>8789.49066992345</v>
          </cell>
          <cell r="P174">
            <v>7753.28343903066</v>
          </cell>
          <cell r="Q174">
            <v>8949.6861448622</v>
          </cell>
          <cell r="R174">
            <v>8970.50763676638</v>
          </cell>
          <cell r="S174">
            <v>9936.74246257839</v>
          </cell>
          <cell r="T174">
            <v>9802.36022905125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6371.76336114433</v>
          </cell>
          <cell r="AF174">
            <v>6791.5087182044</v>
          </cell>
          <cell r="AG174">
            <v>6967.72786423406</v>
          </cell>
          <cell r="AH174">
            <v>6471.56573659915</v>
          </cell>
          <cell r="AI174">
            <v>6663.16889483937</v>
          </cell>
          <cell r="AJ174">
            <v>6536.31580203275</v>
          </cell>
          <cell r="AK174">
            <v>7805.40380466517</v>
          </cell>
          <cell r="AL174">
            <v>7524.54206178266</v>
          </cell>
          <cell r="AM174">
            <v>8314.19329007313</v>
          </cell>
          <cell r="AN174">
            <v>8465.36384453191</v>
          </cell>
          <cell r="AO174">
            <v>9621.62551984405</v>
          </cell>
          <cell r="AP174">
            <v>8396.45666403441</v>
          </cell>
          <cell r="AQ174">
            <v>8858.79737400113</v>
          </cell>
          <cell r="AR174">
            <v>9821.3816522605</v>
          </cell>
          <cell r="AS174">
            <v>8789.49066992345</v>
          </cell>
          <cell r="AT174">
            <v>7753.28343903066</v>
          </cell>
          <cell r="AU174">
            <v>8949.6861448622</v>
          </cell>
          <cell r="AV174">
            <v>8970.50763676638</v>
          </cell>
          <cell r="AW174">
            <v>9936.74246257839</v>
          </cell>
          <cell r="AX174">
            <v>9802.36022905125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3.12372945644422</v>
          </cell>
          <cell r="CN174">
            <v>3.36875528773268</v>
          </cell>
          <cell r="CO174">
            <v>3.45781261291598</v>
          </cell>
          <cell r="CP174">
            <v>3.175321718759</v>
          </cell>
          <cell r="CQ174">
            <v>3.26977922064756</v>
          </cell>
          <cell r="CR174">
            <v>3.21789953098444</v>
          </cell>
          <cell r="CS174">
            <v>3.80967301979899</v>
          </cell>
          <cell r="CT174">
            <v>3.726178356051</v>
          </cell>
          <cell r="CU174">
            <v>4.07807371890541</v>
          </cell>
          <cell r="CV174">
            <v>4.15502081525834</v>
          </cell>
          <cell r="CW174">
            <v>4.67414082277671</v>
          </cell>
          <cell r="CX174">
            <v>4.11525385382795</v>
          </cell>
          <cell r="CY174">
            <v>4.34461101867871</v>
          </cell>
          <cell r="CZ174">
            <v>4.7803608138174</v>
          </cell>
          <cell r="DA174">
            <v>4.33149833227594</v>
          </cell>
          <cell r="DB174">
            <v>3.82085100798184</v>
          </cell>
          <cell r="DC174">
            <v>4.41044334269728</v>
          </cell>
          <cell r="DD174">
            <v>4.42070426233931</v>
          </cell>
          <cell r="DE174">
            <v>4.89686888822748</v>
          </cell>
          <cell r="DF174">
            <v>4.83064475280606</v>
          </cell>
          <cell r="DG174">
            <v>5.20669744835295</v>
          </cell>
          <cell r="DH174">
            <v>5.20669744835295</v>
          </cell>
          <cell r="DI174">
            <v>5.20669744835295</v>
          </cell>
          <cell r="DJ174">
            <v>5.20669744835295</v>
          </cell>
          <cell r="DK174">
            <v>5.20669744835295</v>
          </cell>
          <cell r="DL174">
            <v>5.20669744835295</v>
          </cell>
          <cell r="DM174">
            <v>5.20669744835295</v>
          </cell>
          <cell r="DN174">
            <v>5.20669744835295</v>
          </cell>
          <cell r="DO174">
            <v>5.20669744835295</v>
          </cell>
          <cell r="DP174">
            <v>5.20669744835295</v>
          </cell>
          <cell r="DQ174">
            <v>5.58847562324259</v>
          </cell>
          <cell r="DR174">
            <v>5.5233674195086</v>
          </cell>
          <cell r="DS174">
            <v>5.52073449849696</v>
          </cell>
          <cell r="DT174">
            <v>5.58378604027012</v>
          </cell>
          <cell r="DU174">
            <v>5.58302442282936</v>
          </cell>
          <cell r="DV174">
            <v>5.56503220616049</v>
          </cell>
          <cell r="DW174">
            <v>5.61325548068035</v>
          </cell>
          <cell r="DX174">
            <v>5.53252736746593</v>
          </cell>
          <cell r="DY174">
            <v>5.58563020771949</v>
          </cell>
          <cell r="DZ174">
            <v>5.58186798272628</v>
          </cell>
          <cell r="EA174">
            <v>5.63967130261315</v>
          </cell>
          <cell r="EB174">
            <v>5.5899324020972</v>
          </cell>
          <cell r="EC174">
            <v>5.58638682097038</v>
          </cell>
          <cell r="ED174">
            <v>5.62884183552088</v>
          </cell>
          <cell r="EE174">
            <v>5.55946107066874</v>
          </cell>
          <cell r="EF174">
            <v>5.55946107066874</v>
          </cell>
          <cell r="EG174">
            <v>5.55946107066874</v>
          </cell>
          <cell r="EH174">
            <v>5.55946107066874</v>
          </cell>
          <cell r="EI174">
            <v>5.55946107066874</v>
          </cell>
          <cell r="EJ174">
            <v>5.55946107066874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</row>
        <row r="175">
          <cell r="A175">
            <v>38249.9186819014</v>
          </cell>
          <cell r="B175">
            <v>36305.2423161808</v>
          </cell>
          <cell r="C175">
            <v>39561.4543350086</v>
          </cell>
          <cell r="D175">
            <v>6159.71455165432</v>
          </cell>
          <cell r="E175">
            <v>8678.6487121603</v>
          </cell>
          <cell r="F175">
            <v>7763.37397884488</v>
          </cell>
          <cell r="G175">
            <v>7654.22487831264</v>
          </cell>
          <cell r="H175">
            <v>7093.57388041738</v>
          </cell>
          <cell r="I175">
            <v>7136.35722770713</v>
          </cell>
          <cell r="J175">
            <v>7541.62216628216</v>
          </cell>
          <cell r="K175">
            <v>8208.41727718579</v>
          </cell>
          <cell r="L175">
            <v>8481.85783768617</v>
          </cell>
          <cell r="M175">
            <v>8885.64036081897</v>
          </cell>
          <cell r="N175">
            <v>9504.11561952778</v>
          </cell>
          <cell r="O175">
            <v>9658.70161991347</v>
          </cell>
          <cell r="P175">
            <v>10260.1479136695</v>
          </cell>
          <cell r="Q175">
            <v>10222.2755437915</v>
          </cell>
          <cell r="R175">
            <v>9320.49487120387</v>
          </cell>
          <cell r="S175">
            <v>9263.09542563596</v>
          </cell>
          <cell r="T175">
            <v>11115.9349697851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6364.04315041061</v>
          </cell>
          <cell r="AF175">
            <v>6040.4867944363</v>
          </cell>
          <cell r="AG175">
            <v>6582.25719575511</v>
          </cell>
          <cell r="AH175">
            <v>6159.71455165432</v>
          </cell>
          <cell r="AI175">
            <v>8678.6487121603</v>
          </cell>
          <cell r="AJ175">
            <v>7763.37397884488</v>
          </cell>
          <cell r="AK175">
            <v>7654.22487831264</v>
          </cell>
          <cell r="AL175">
            <v>7093.57388041738</v>
          </cell>
          <cell r="AM175">
            <v>7136.35722770713</v>
          </cell>
          <cell r="AN175">
            <v>7541.62216628216</v>
          </cell>
          <cell r="AO175">
            <v>8208.41727718579</v>
          </cell>
          <cell r="AP175">
            <v>8481.85783768617</v>
          </cell>
          <cell r="AQ175">
            <v>8885.64036081897</v>
          </cell>
          <cell r="AR175">
            <v>9504.11561952778</v>
          </cell>
          <cell r="AS175">
            <v>9658.70161991347</v>
          </cell>
          <cell r="AT175">
            <v>10260.1479136695</v>
          </cell>
          <cell r="AU175">
            <v>10222.2755437915</v>
          </cell>
          <cell r="AV175">
            <v>9320.49487120387</v>
          </cell>
          <cell r="AW175">
            <v>9263.09542563596</v>
          </cell>
          <cell r="AX175">
            <v>11115.9349697851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3.17970946749569</v>
          </cell>
          <cell r="CN175">
            <v>3.01539026842127</v>
          </cell>
          <cell r="CO175">
            <v>3.30254421932224</v>
          </cell>
          <cell r="CP175">
            <v>3.03075380519671</v>
          </cell>
          <cell r="CQ175">
            <v>4.29026334399538</v>
          </cell>
          <cell r="CR175">
            <v>3.83029298885445</v>
          </cell>
          <cell r="CS175">
            <v>3.72351323609829</v>
          </cell>
          <cell r="CT175">
            <v>3.54447309494034</v>
          </cell>
          <cell r="CU175">
            <v>3.52036636115285</v>
          </cell>
          <cell r="CV175">
            <v>3.77968325668278</v>
          </cell>
          <cell r="CW175">
            <v>4.05535981066915</v>
          </cell>
          <cell r="CX175">
            <v>4.18909594363018</v>
          </cell>
          <cell r="CY175">
            <v>4.39583142345128</v>
          </cell>
          <cell r="CZ175">
            <v>4.66239810139751</v>
          </cell>
          <cell r="DA175">
            <v>4.82099342253929</v>
          </cell>
          <cell r="DB175">
            <v>5.12119615581665</v>
          </cell>
          <cell r="DC175">
            <v>5.1022927407136</v>
          </cell>
          <cell r="DD175">
            <v>4.65218268843133</v>
          </cell>
          <cell r="DE175">
            <v>4.62353263168149</v>
          </cell>
          <cell r="DF175">
            <v>5.54834919677213</v>
          </cell>
          <cell r="DG175">
            <v>5.16871607629469</v>
          </cell>
          <cell r="DH175">
            <v>5.16871607629469</v>
          </cell>
          <cell r="DI175">
            <v>5.16871607629469</v>
          </cell>
          <cell r="DJ175">
            <v>5.16871607629469</v>
          </cell>
          <cell r="DK175">
            <v>5.16871607629469</v>
          </cell>
          <cell r="DL175">
            <v>5.16871607629469</v>
          </cell>
          <cell r="DM175">
            <v>5.16871607629469</v>
          </cell>
          <cell r="DN175">
            <v>5.16871607629469</v>
          </cell>
          <cell r="DO175">
            <v>5.16871607629469</v>
          </cell>
          <cell r="DP175">
            <v>5.16871607629469</v>
          </cell>
          <cell r="DQ175">
            <v>5.48343640728643</v>
          </cell>
          <cell r="DR175">
            <v>5.48827097513022</v>
          </cell>
          <cell r="DS175">
            <v>5.46051170268179</v>
          </cell>
          <cell r="DT175">
            <v>5.56822868606764</v>
          </cell>
          <cell r="DU175">
            <v>5.54211195278293</v>
          </cell>
          <cell r="DV175">
            <v>5.5529740967991</v>
          </cell>
          <cell r="DW175">
            <v>5.63190669375432</v>
          </cell>
          <cell r="DX175">
            <v>5.48302906155139</v>
          </cell>
          <cell r="DY175">
            <v>5.55387185075562</v>
          </cell>
          <cell r="DZ175">
            <v>5.46658995862347</v>
          </cell>
          <cell r="EA175">
            <v>5.54545478279831</v>
          </cell>
          <cell r="EB175">
            <v>5.5472510038657</v>
          </cell>
          <cell r="EC175">
            <v>5.53802405541613</v>
          </cell>
          <cell r="ED175">
            <v>5.58482402487429</v>
          </cell>
          <cell r="EE175">
            <v>5.48895090692801</v>
          </cell>
          <cell r="EF175">
            <v>5.48895090692801</v>
          </cell>
          <cell r="EG175">
            <v>5.48895090692801</v>
          </cell>
          <cell r="EH175">
            <v>5.48895090692801</v>
          </cell>
          <cell r="EI175">
            <v>5.48895090692801</v>
          </cell>
          <cell r="EJ175">
            <v>5.48895090692801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</row>
        <row r="176">
          <cell r="A176">
            <v>30174.7094968354</v>
          </cell>
          <cell r="B176">
            <v>30156.7241546288</v>
          </cell>
          <cell r="C176">
            <v>41909.9260675305</v>
          </cell>
          <cell r="D176">
            <v>6625.7470987108</v>
          </cell>
          <cell r="E176">
            <v>7784.92207697609</v>
          </cell>
          <cell r="F176">
            <v>7364.96271711152</v>
          </cell>
          <cell r="G176">
            <v>6876.65466226166</v>
          </cell>
          <cell r="H176">
            <v>8151.02274148393</v>
          </cell>
          <cell r="I176">
            <v>7531.26115533978</v>
          </cell>
          <cell r="J176">
            <v>6393.02538072115</v>
          </cell>
          <cell r="K176">
            <v>7639.71165990009</v>
          </cell>
          <cell r="L176">
            <v>8860.14231452573</v>
          </cell>
          <cell r="M176">
            <v>8502.19005152062</v>
          </cell>
          <cell r="N176">
            <v>8663.42381345199</v>
          </cell>
          <cell r="O176">
            <v>10597.0757493026</v>
          </cell>
          <cell r="P176">
            <v>9709.93056476421</v>
          </cell>
          <cell r="Q176">
            <v>10027.9137705736</v>
          </cell>
          <cell r="R176">
            <v>10447.6424229813</v>
          </cell>
          <cell r="S176">
            <v>9544.27909090787</v>
          </cell>
          <cell r="T176">
            <v>11536.1865936701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5020.48526915769</v>
          </cell>
          <cell r="AF176">
            <v>5017.49285772723</v>
          </cell>
          <cell r="AG176">
            <v>6972.99725372969</v>
          </cell>
          <cell r="AH176">
            <v>6625.7470987108</v>
          </cell>
          <cell r="AI176">
            <v>7784.92207697609</v>
          </cell>
          <cell r="AJ176">
            <v>7364.96271711152</v>
          </cell>
          <cell r="AK176">
            <v>6876.65466226166</v>
          </cell>
          <cell r="AL176">
            <v>8151.02274148393</v>
          </cell>
          <cell r="AM176">
            <v>7531.26115533978</v>
          </cell>
          <cell r="AN176">
            <v>6393.02538072115</v>
          </cell>
          <cell r="AO176">
            <v>7639.71165990009</v>
          </cell>
          <cell r="AP176">
            <v>8860.14231452573</v>
          </cell>
          <cell r="AQ176">
            <v>8502.19005152062</v>
          </cell>
          <cell r="AR176">
            <v>8663.42381345199</v>
          </cell>
          <cell r="AS176">
            <v>10597.0757493026</v>
          </cell>
          <cell r="AT176">
            <v>9709.93056476421</v>
          </cell>
          <cell r="AU176">
            <v>10027.9137705736</v>
          </cell>
          <cell r="AV176">
            <v>10447.6424229813</v>
          </cell>
          <cell r="AW176">
            <v>9544.27909090787</v>
          </cell>
          <cell r="AX176">
            <v>11536.1865936701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2.48560934616201</v>
          </cell>
          <cell r="CN176">
            <v>2.47599013787322</v>
          </cell>
          <cell r="CO176">
            <v>3.45923185498778</v>
          </cell>
          <cell r="CP176">
            <v>3.2548281468644</v>
          </cell>
          <cell r="CQ176">
            <v>3.82516695901427</v>
          </cell>
          <cell r="CR176">
            <v>3.59904085271094</v>
          </cell>
          <cell r="CS176">
            <v>3.41150421405977</v>
          </cell>
          <cell r="CT176">
            <v>3.98508594953414</v>
          </cell>
          <cell r="CU176">
            <v>3.72200640647378</v>
          </cell>
          <cell r="CV176">
            <v>3.17981936969375</v>
          </cell>
          <cell r="CW176">
            <v>3.79071684050631</v>
          </cell>
          <cell r="CX176">
            <v>4.36962283715544</v>
          </cell>
          <cell r="CY176">
            <v>4.20658491368878</v>
          </cell>
          <cell r="CZ176">
            <v>4.30213656429951</v>
          </cell>
          <cell r="DA176">
            <v>5.25376027703744</v>
          </cell>
          <cell r="DB176">
            <v>4.81393628778271</v>
          </cell>
          <cell r="DC176">
            <v>4.97158426303252</v>
          </cell>
          <cell r="DD176">
            <v>5.1796750395186</v>
          </cell>
          <cell r="DE176">
            <v>4.73181050574927</v>
          </cell>
          <cell r="DF176">
            <v>5.71934751700766</v>
          </cell>
          <cell r="DG176">
            <v>5.23225085207516</v>
          </cell>
          <cell r="DH176">
            <v>5.23225085207516</v>
          </cell>
          <cell r="DI176">
            <v>5.23225085207516</v>
          </cell>
          <cell r="DJ176">
            <v>5.23225085207516</v>
          </cell>
          <cell r="DK176">
            <v>5.23225085207516</v>
          </cell>
          <cell r="DL176">
            <v>5.23225085207516</v>
          </cell>
          <cell r="DM176">
            <v>5.23225085207516</v>
          </cell>
          <cell r="DN176">
            <v>5.23225085207516</v>
          </cell>
          <cell r="DO176">
            <v>5.23225085207516</v>
          </cell>
          <cell r="DP176">
            <v>5.23225085207516</v>
          </cell>
          <cell r="DQ176">
            <v>5.53375540823193</v>
          </cell>
          <cell r="DR176">
            <v>5.55194286290772</v>
          </cell>
          <cell r="DS176">
            <v>5.52264284843098</v>
          </cell>
          <cell r="DT176">
            <v>5.57717057804653</v>
          </cell>
          <cell r="DU176">
            <v>5.57584907118597</v>
          </cell>
          <cell r="DV176">
            <v>5.60648819300898</v>
          </cell>
          <cell r="DW176">
            <v>5.52253451189519</v>
          </cell>
          <cell r="DX176">
            <v>5.6037860757711</v>
          </cell>
          <cell r="DY176">
            <v>5.54367455427316</v>
          </cell>
          <cell r="DZ176">
            <v>5.50821791838443</v>
          </cell>
          <cell r="EA176">
            <v>5.52157224005235</v>
          </cell>
          <cell r="EB176">
            <v>5.55525348758755</v>
          </cell>
          <cell r="EC176">
            <v>5.53743044582992</v>
          </cell>
          <cell r="ED176">
            <v>5.5171209359209</v>
          </cell>
          <cell r="EE176">
            <v>5.52615321478585</v>
          </cell>
          <cell r="EF176">
            <v>5.52615321478585</v>
          </cell>
          <cell r="EG176">
            <v>5.52615321478585</v>
          </cell>
          <cell r="EH176">
            <v>5.52615321478585</v>
          </cell>
          <cell r="EI176">
            <v>5.52615321478585</v>
          </cell>
          <cell r="EJ176">
            <v>5.52615321478585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</row>
        <row r="177">
          <cell r="A177">
            <v>37431.1964511227</v>
          </cell>
          <cell r="B177">
            <v>35655.6068179165</v>
          </cell>
          <cell r="C177">
            <v>43706.9726627353</v>
          </cell>
          <cell r="D177">
            <v>6987.71176377086</v>
          </cell>
          <cell r="E177">
            <v>6271.06569802207</v>
          </cell>
          <cell r="F177">
            <v>6073.20544292093</v>
          </cell>
          <cell r="G177">
            <v>6808.86479925662</v>
          </cell>
          <cell r="H177">
            <v>5926.56754519497</v>
          </cell>
          <cell r="I177">
            <v>7824.20214973495</v>
          </cell>
          <cell r="J177">
            <v>8054.68652929247</v>
          </cell>
          <cell r="K177">
            <v>10399.1928962216</v>
          </cell>
          <cell r="L177">
            <v>8373.73565500975</v>
          </cell>
          <cell r="M177">
            <v>8942.98264509479</v>
          </cell>
          <cell r="N177">
            <v>8541.42214308828</v>
          </cell>
          <cell r="O177">
            <v>8635.7546031223</v>
          </cell>
          <cell r="P177">
            <v>9441.87461779799</v>
          </cell>
          <cell r="Q177">
            <v>9558.18773023314</v>
          </cell>
          <cell r="R177">
            <v>10190.5480830201</v>
          </cell>
          <cell r="S177">
            <v>9034.27243431945</v>
          </cell>
          <cell r="T177">
            <v>10275.6260666709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6227.82368160055</v>
          </cell>
          <cell r="AF177">
            <v>5932.40007202063</v>
          </cell>
          <cell r="AG177">
            <v>7271.99088480879</v>
          </cell>
          <cell r="AH177">
            <v>6987.71176377086</v>
          </cell>
          <cell r="AI177">
            <v>6271.06569802207</v>
          </cell>
          <cell r="AJ177">
            <v>6073.20544292093</v>
          </cell>
          <cell r="AK177">
            <v>6808.86479925662</v>
          </cell>
          <cell r="AL177">
            <v>5926.56754519497</v>
          </cell>
          <cell r="AM177">
            <v>7824.20214973495</v>
          </cell>
          <cell r="AN177">
            <v>8054.68652929247</v>
          </cell>
          <cell r="AO177">
            <v>10399.1928962216</v>
          </cell>
          <cell r="AP177">
            <v>8373.73565500975</v>
          </cell>
          <cell r="AQ177">
            <v>8942.98264509479</v>
          </cell>
          <cell r="AR177">
            <v>8541.42214308828</v>
          </cell>
          <cell r="AS177">
            <v>8635.7546031223</v>
          </cell>
          <cell r="AT177">
            <v>9441.87461779799</v>
          </cell>
          <cell r="AU177">
            <v>9558.18773023314</v>
          </cell>
          <cell r="AV177">
            <v>10190.5480830201</v>
          </cell>
          <cell r="AW177">
            <v>9034.27243431945</v>
          </cell>
          <cell r="AX177">
            <v>10275.6260666709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3.05466228117589</v>
          </cell>
          <cell r="CN177">
            <v>2.92660190380648</v>
          </cell>
          <cell r="CO177">
            <v>3.55936202728538</v>
          </cell>
          <cell r="CP177">
            <v>3.49445923723151</v>
          </cell>
          <cell r="CQ177">
            <v>3.07480418705669</v>
          </cell>
          <cell r="CR177">
            <v>2.97849457914383</v>
          </cell>
          <cell r="CS177">
            <v>3.42197154452448</v>
          </cell>
          <cell r="CT177">
            <v>2.91571730865151</v>
          </cell>
          <cell r="CU177">
            <v>3.82852506486227</v>
          </cell>
          <cell r="CV177">
            <v>4.01833501786551</v>
          </cell>
          <cell r="CW177">
            <v>5.20174058451777</v>
          </cell>
          <cell r="CX177">
            <v>4.17581626101612</v>
          </cell>
          <cell r="CY177">
            <v>4.39098241190542</v>
          </cell>
          <cell r="CZ177">
            <v>4.17063717466845</v>
          </cell>
          <cell r="DA177">
            <v>4.31831002399399</v>
          </cell>
          <cell r="DB177">
            <v>4.72141042458407</v>
          </cell>
          <cell r="DC177">
            <v>4.77957280904658</v>
          </cell>
          <cell r="DD177">
            <v>5.0957846719021</v>
          </cell>
          <cell r="DE177">
            <v>4.51758890861825</v>
          </cell>
          <cell r="DF177">
            <v>5.1383279268352</v>
          </cell>
          <cell r="DG177">
            <v>4.23757652727889</v>
          </cell>
          <cell r="DH177">
            <v>4.23757652727889</v>
          </cell>
          <cell r="DI177">
            <v>4.23757652727889</v>
          </cell>
          <cell r="DJ177">
            <v>4.23757652727889</v>
          </cell>
          <cell r="DK177">
            <v>4.23757652727889</v>
          </cell>
          <cell r="DL177">
            <v>4.23757652727889</v>
          </cell>
          <cell r="DM177">
            <v>4.23757652727889</v>
          </cell>
          <cell r="DN177">
            <v>4.23757652727889</v>
          </cell>
          <cell r="DO177">
            <v>4.23757652727889</v>
          </cell>
          <cell r="DP177">
            <v>4.23757652727889</v>
          </cell>
          <cell r="DQ177">
            <v>5.58573389263637</v>
          </cell>
          <cell r="DR177">
            <v>5.5535913036579</v>
          </cell>
          <cell r="DS177">
            <v>5.59742519737481</v>
          </cell>
          <cell r="DT177">
            <v>5.47850596944443</v>
          </cell>
          <cell r="DU177">
            <v>5.58767351258081</v>
          </cell>
          <cell r="DV177">
            <v>5.58635195719713</v>
          </cell>
          <cell r="DW177">
            <v>5.45136739590995</v>
          </cell>
          <cell r="DX177">
            <v>5.56884280534318</v>
          </cell>
          <cell r="DY177">
            <v>5.59906750251812</v>
          </cell>
          <cell r="DZ177">
            <v>5.49173581314551</v>
          </cell>
          <cell r="EA177">
            <v>5.47719344684396</v>
          </cell>
          <cell r="EB177">
            <v>5.49395377731303</v>
          </cell>
          <cell r="EC177">
            <v>5.57991811784464</v>
          </cell>
          <cell r="ED177">
            <v>5.61093079458933</v>
          </cell>
          <cell r="EE177">
            <v>5.47890297846359</v>
          </cell>
          <cell r="EF177">
            <v>5.47890297846359</v>
          </cell>
          <cell r="EG177">
            <v>5.47890297846359</v>
          </cell>
          <cell r="EH177">
            <v>5.47890297846359</v>
          </cell>
          <cell r="EI177">
            <v>5.47890297846359</v>
          </cell>
          <cell r="EJ177">
            <v>5.47890297846359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</row>
        <row r="178">
          <cell r="A178">
            <v>39786.9357519848</v>
          </cell>
          <cell r="B178">
            <v>35778.5865914693</v>
          </cell>
          <cell r="C178">
            <v>39933.8537065494</v>
          </cell>
          <cell r="D178">
            <v>6519.16180873794</v>
          </cell>
          <cell r="E178">
            <v>6940.15151685211</v>
          </cell>
          <cell r="F178">
            <v>8434.05918226819</v>
          </cell>
          <cell r="G178">
            <v>6211.61310966172</v>
          </cell>
          <cell r="H178">
            <v>6872.95823047002</v>
          </cell>
          <cell r="I178">
            <v>8111.52970443902</v>
          </cell>
          <cell r="J178">
            <v>7814.40425304334</v>
          </cell>
          <cell r="K178">
            <v>8495.78867439484</v>
          </cell>
          <cell r="L178">
            <v>7970.98313415595</v>
          </cell>
          <cell r="M178">
            <v>9370.89271406175</v>
          </cell>
          <cell r="N178">
            <v>8142.06885274638</v>
          </cell>
          <cell r="O178">
            <v>8125.4129277855</v>
          </cell>
          <cell r="P178">
            <v>9113.30010014095</v>
          </cell>
          <cell r="Q178">
            <v>9952.74680335987</v>
          </cell>
          <cell r="R178">
            <v>11106.9808397163</v>
          </cell>
          <cell r="S178">
            <v>11738.3426983239</v>
          </cell>
          <cell r="T178">
            <v>9879.17760140611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6619.77292171485</v>
          </cell>
          <cell r="AF178">
            <v>5952.86151644948</v>
          </cell>
          <cell r="AG178">
            <v>6644.21721426864</v>
          </cell>
          <cell r="AH178">
            <v>6519.16180873794</v>
          </cell>
          <cell r="AI178">
            <v>6940.15151685211</v>
          </cell>
          <cell r="AJ178">
            <v>8434.05918226819</v>
          </cell>
          <cell r="AK178">
            <v>6211.61310966172</v>
          </cell>
          <cell r="AL178">
            <v>6872.95823047002</v>
          </cell>
          <cell r="AM178">
            <v>8111.52970443902</v>
          </cell>
          <cell r="AN178">
            <v>7814.40425304334</v>
          </cell>
          <cell r="AO178">
            <v>8495.78867439484</v>
          </cell>
          <cell r="AP178">
            <v>7970.98313415595</v>
          </cell>
          <cell r="AQ178">
            <v>9370.89271406175</v>
          </cell>
          <cell r="AR178">
            <v>8142.06885274638</v>
          </cell>
          <cell r="AS178">
            <v>8125.4129277855</v>
          </cell>
          <cell r="AT178">
            <v>9113.30010014095</v>
          </cell>
          <cell r="AU178">
            <v>9952.74680335987</v>
          </cell>
          <cell r="AV178">
            <v>11106.9808397163</v>
          </cell>
          <cell r="AW178">
            <v>11738.3426983239</v>
          </cell>
          <cell r="AX178">
            <v>9879.17760140611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3.23020756318384</v>
          </cell>
          <cell r="CN178">
            <v>2.9360581405607</v>
          </cell>
          <cell r="CO178">
            <v>3.30419215446166</v>
          </cell>
          <cell r="CP178">
            <v>3.27577794437657</v>
          </cell>
          <cell r="CQ178">
            <v>3.41943120810824</v>
          </cell>
          <cell r="CR178">
            <v>4.11788388285708</v>
          </cell>
          <cell r="CS178">
            <v>3.07930602876236</v>
          </cell>
          <cell r="CT178">
            <v>3.32479484208801</v>
          </cell>
          <cell r="CU178">
            <v>4.00427168990571</v>
          </cell>
          <cell r="CV178">
            <v>3.87821577162091</v>
          </cell>
          <cell r="CW178">
            <v>4.17717897883041</v>
          </cell>
          <cell r="CX178">
            <v>3.89690639751672</v>
          </cell>
          <cell r="CY178">
            <v>4.71325188651286</v>
          </cell>
          <cell r="CZ178">
            <v>3.98142946241181</v>
          </cell>
          <cell r="DA178">
            <v>4.02797512482312</v>
          </cell>
          <cell r="DB178">
            <v>4.5176960770682</v>
          </cell>
          <cell r="DC178">
            <v>4.9338312900391</v>
          </cell>
          <cell r="DD178">
            <v>5.50601463973318</v>
          </cell>
          <cell r="DE178">
            <v>5.8189968701546</v>
          </cell>
          <cell r="DF178">
            <v>4.89736115392953</v>
          </cell>
          <cell r="DG178">
            <v>5.17676541926905</v>
          </cell>
          <cell r="DH178">
            <v>5.17676541926905</v>
          </cell>
          <cell r="DI178">
            <v>5.17676541926905</v>
          </cell>
          <cell r="DJ178">
            <v>5.17676541926905</v>
          </cell>
          <cell r="DK178">
            <v>5.17676541926905</v>
          </cell>
          <cell r="DL178">
            <v>5.17676541926905</v>
          </cell>
          <cell r="DM178">
            <v>5.17676541926905</v>
          </cell>
          <cell r="DN178">
            <v>5.17676541926905</v>
          </cell>
          <cell r="DO178">
            <v>5.17676541926905</v>
          </cell>
          <cell r="DP178">
            <v>5.17676541926905</v>
          </cell>
          <cell r="DQ178">
            <v>5.61461262607093</v>
          </cell>
          <cell r="DR178">
            <v>5.55479791384294</v>
          </cell>
          <cell r="DS178">
            <v>5.50916350583082</v>
          </cell>
          <cell r="DT178">
            <v>5.45235897777336</v>
          </cell>
          <cell r="DU178">
            <v>5.56060718511125</v>
          </cell>
          <cell r="DV178">
            <v>5.61138004752014</v>
          </cell>
          <cell r="DW178">
            <v>5.5266082518931</v>
          </cell>
          <cell r="DX178">
            <v>5.66351412450083</v>
          </cell>
          <cell r="DY178">
            <v>5.54991538393363</v>
          </cell>
          <cell r="DZ178">
            <v>5.52040628510945</v>
          </cell>
          <cell r="EA178">
            <v>5.57221356146526</v>
          </cell>
          <cell r="EB178">
            <v>5.60401193380164</v>
          </cell>
          <cell r="EC178">
            <v>5.4471263761923</v>
          </cell>
          <cell r="ED178">
            <v>5.60277110603813</v>
          </cell>
          <cell r="EE178">
            <v>5.52669879821606</v>
          </cell>
          <cell r="EF178">
            <v>5.52669879821606</v>
          </cell>
          <cell r="EG178">
            <v>5.52669879821606</v>
          </cell>
          <cell r="EH178">
            <v>5.52669879821606</v>
          </cell>
          <cell r="EI178">
            <v>5.52669879821606</v>
          </cell>
          <cell r="EJ178">
            <v>5.52669879821606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</row>
        <row r="179">
          <cell r="A179">
            <v>36056.9724658734</v>
          </cell>
          <cell r="B179">
            <v>35436.279403088</v>
          </cell>
          <cell r="C179">
            <v>33654.3375576785</v>
          </cell>
          <cell r="D179">
            <v>6780.29180991327</v>
          </cell>
          <cell r="E179">
            <v>6076.26370072304</v>
          </cell>
          <cell r="F179">
            <v>6620.85716095564</v>
          </cell>
          <cell r="G179">
            <v>6226.89853562355</v>
          </cell>
          <cell r="H179">
            <v>7057.3739175773</v>
          </cell>
          <cell r="I179">
            <v>7421.74076400688</v>
          </cell>
          <cell r="J179">
            <v>7458.73962129539</v>
          </cell>
          <cell r="K179">
            <v>8195.01421603241</v>
          </cell>
          <cell r="L179">
            <v>8586.91220588398</v>
          </cell>
          <cell r="M179">
            <v>8635.58806296623</v>
          </cell>
          <cell r="N179">
            <v>7857.45916350001</v>
          </cell>
          <cell r="O179">
            <v>7456.43623160472</v>
          </cell>
          <cell r="P179">
            <v>9652.68848155956</v>
          </cell>
          <cell r="Q179">
            <v>8371.44793195094</v>
          </cell>
          <cell r="R179">
            <v>9468.04172202533</v>
          </cell>
          <cell r="S179">
            <v>8802.04753746955</v>
          </cell>
          <cell r="T179">
            <v>10192.0767152917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5999.17951602241</v>
          </cell>
          <cell r="AF179">
            <v>5895.90825242633</v>
          </cell>
          <cell r="AG179">
            <v>5599.42775817957</v>
          </cell>
          <cell r="AH179">
            <v>6780.29180991327</v>
          </cell>
          <cell r="AI179">
            <v>6076.26370072304</v>
          </cell>
          <cell r="AJ179">
            <v>6620.85716095564</v>
          </cell>
          <cell r="AK179">
            <v>6226.89853562355</v>
          </cell>
          <cell r="AL179">
            <v>7057.3739175773</v>
          </cell>
          <cell r="AM179">
            <v>7421.74076400688</v>
          </cell>
          <cell r="AN179">
            <v>7458.73962129539</v>
          </cell>
          <cell r="AO179">
            <v>8195.01421603241</v>
          </cell>
          <cell r="AP179">
            <v>8586.91220588398</v>
          </cell>
          <cell r="AQ179">
            <v>8635.58806296623</v>
          </cell>
          <cell r="AR179">
            <v>7857.45916350001</v>
          </cell>
          <cell r="AS179">
            <v>7456.43623160472</v>
          </cell>
          <cell r="AT179">
            <v>9652.68848155956</v>
          </cell>
          <cell r="AU179">
            <v>8371.44793195094</v>
          </cell>
          <cell r="AV179">
            <v>9468.04172202533</v>
          </cell>
          <cell r="AW179">
            <v>8802.04753746955</v>
          </cell>
          <cell r="AX179">
            <v>10192.0767152917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2.91462088575758</v>
          </cell>
          <cell r="CN179">
            <v>2.90211333162772</v>
          </cell>
          <cell r="CO179">
            <v>2.74996032338652</v>
          </cell>
          <cell r="CP179">
            <v>3.29392935661699</v>
          </cell>
          <cell r="CQ179">
            <v>3.04584231319125</v>
          </cell>
          <cell r="CR179">
            <v>3.25801952282423</v>
          </cell>
          <cell r="CS179">
            <v>3.05210582879822</v>
          </cell>
          <cell r="CT179">
            <v>3.47475984209755</v>
          </cell>
          <cell r="CU179">
            <v>3.70803055211981</v>
          </cell>
          <cell r="CV179">
            <v>3.63249658041055</v>
          </cell>
          <cell r="CW179">
            <v>4.05527879000422</v>
          </cell>
          <cell r="CX179">
            <v>4.21075177695655</v>
          </cell>
          <cell r="CY179">
            <v>4.2805294270048</v>
          </cell>
          <cell r="CZ179">
            <v>3.86025297102917</v>
          </cell>
          <cell r="DA179">
            <v>3.70191506490925</v>
          </cell>
          <cell r="DB179">
            <v>4.79229377102458</v>
          </cell>
          <cell r="DC179">
            <v>4.15619315337764</v>
          </cell>
          <cell r="DD179">
            <v>4.70062174439219</v>
          </cell>
          <cell r="DE179">
            <v>4.36997398876612</v>
          </cell>
          <cell r="DF179">
            <v>5.0600851617461</v>
          </cell>
          <cell r="DG179">
            <v>5.55578004299491</v>
          </cell>
          <cell r="DH179">
            <v>5.55578004299491</v>
          </cell>
          <cell r="DI179">
            <v>5.55578004299491</v>
          </cell>
          <cell r="DJ179">
            <v>5.55578004299491</v>
          </cell>
          <cell r="DK179">
            <v>5.55578004299491</v>
          </cell>
          <cell r="DL179">
            <v>5.55578004299491</v>
          </cell>
          <cell r="DM179">
            <v>5.55578004299491</v>
          </cell>
          <cell r="DN179">
            <v>5.55578004299491</v>
          </cell>
          <cell r="DO179">
            <v>5.55578004299491</v>
          </cell>
          <cell r="DP179">
            <v>5.55578004299491</v>
          </cell>
          <cell r="DQ179">
            <v>5.63919250815461</v>
          </cell>
          <cell r="DR179">
            <v>5.56600361477228</v>
          </cell>
          <cell r="DS179">
            <v>5.57858883895577</v>
          </cell>
          <cell r="DT179">
            <v>5.63950829960919</v>
          </cell>
          <cell r="DU179">
            <v>5.4655809784053</v>
          </cell>
          <cell r="DV179">
            <v>5.56759545499148</v>
          </cell>
          <cell r="DW179">
            <v>5.58958206070042</v>
          </cell>
          <cell r="DX179">
            <v>5.56449132766232</v>
          </cell>
          <cell r="DY179">
            <v>5.48364854440603</v>
          </cell>
          <cell r="DZ179">
            <v>5.62558081465079</v>
          </cell>
          <cell r="EA179">
            <v>5.5365105348358</v>
          </cell>
          <cell r="EB179">
            <v>5.58707520927285</v>
          </cell>
          <cell r="EC179">
            <v>5.52715400780333</v>
          </cell>
          <cell r="ED179">
            <v>5.5766514632622</v>
          </cell>
          <cell r="EE179">
            <v>5.51838495944968</v>
          </cell>
          <cell r="EF179">
            <v>5.51838495944968</v>
          </cell>
          <cell r="EG179">
            <v>5.51838495944968</v>
          </cell>
          <cell r="EH179">
            <v>5.51838495944968</v>
          </cell>
          <cell r="EI179">
            <v>5.51838495944968</v>
          </cell>
          <cell r="EJ179">
            <v>5.51838495944968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</row>
        <row r="180">
          <cell r="A180">
            <v>38907.190934466</v>
          </cell>
          <cell r="B180">
            <v>35345.1155711296</v>
          </cell>
          <cell r="C180">
            <v>38937.3514445691</v>
          </cell>
          <cell r="D180">
            <v>6738.34032103823</v>
          </cell>
          <cell r="E180">
            <v>7092.01302652059</v>
          </cell>
          <cell r="F180">
            <v>7372.34983055613</v>
          </cell>
          <cell r="G180">
            <v>6465.61360994866</v>
          </cell>
          <cell r="H180">
            <v>6873.4908816635</v>
          </cell>
          <cell r="I180">
            <v>7637.27030277466</v>
          </cell>
          <cell r="J180">
            <v>6523.82881064144</v>
          </cell>
          <cell r="K180">
            <v>7259.45372531414</v>
          </cell>
          <cell r="L180">
            <v>7299.61802812504</v>
          </cell>
          <cell r="M180">
            <v>8067.24469434024</v>
          </cell>
          <cell r="N180">
            <v>9014.80882744391</v>
          </cell>
          <cell r="O180">
            <v>9534.90243712012</v>
          </cell>
          <cell r="P180">
            <v>9031.04061582967</v>
          </cell>
          <cell r="Q180">
            <v>8342.24663622237</v>
          </cell>
          <cell r="R180">
            <v>10159.3192472113</v>
          </cell>
          <cell r="S180">
            <v>10797.6554433503</v>
          </cell>
          <cell r="T180">
            <v>11909.0516994301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6473.40048033529</v>
          </cell>
          <cell r="AF180">
            <v>5880.74036239329</v>
          </cell>
          <cell r="AG180">
            <v>6478.41860310127</v>
          </cell>
          <cell r="AH180">
            <v>6738.34032103823</v>
          </cell>
          <cell r="AI180">
            <v>7092.01302652059</v>
          </cell>
          <cell r="AJ180">
            <v>7372.34983055613</v>
          </cell>
          <cell r="AK180">
            <v>6465.61360994866</v>
          </cell>
          <cell r="AL180">
            <v>6873.4908816635</v>
          </cell>
          <cell r="AM180">
            <v>7637.27030277466</v>
          </cell>
          <cell r="AN180">
            <v>6523.82881064144</v>
          </cell>
          <cell r="AO180">
            <v>7259.45372531414</v>
          </cell>
          <cell r="AP180">
            <v>7299.61802812504</v>
          </cell>
          <cell r="AQ180">
            <v>8067.24469434024</v>
          </cell>
          <cell r="AR180">
            <v>9014.80882744391</v>
          </cell>
          <cell r="AS180">
            <v>9534.90243712012</v>
          </cell>
          <cell r="AT180">
            <v>9031.04061582967</v>
          </cell>
          <cell r="AU180">
            <v>8342.24663622237</v>
          </cell>
          <cell r="AV180">
            <v>10159.3192472113</v>
          </cell>
          <cell r="AW180">
            <v>10797.6554433503</v>
          </cell>
          <cell r="AX180">
            <v>11909.0516994301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3.20447100746376</v>
          </cell>
          <cell r="CN180">
            <v>2.88611800440517</v>
          </cell>
          <cell r="CO180">
            <v>3.1373717513832</v>
          </cell>
          <cell r="CP180">
            <v>3.31825278528254</v>
          </cell>
          <cell r="CQ180">
            <v>3.49534034116508</v>
          </cell>
          <cell r="CR180">
            <v>3.66812514623522</v>
          </cell>
          <cell r="CS180">
            <v>3.21936511540708</v>
          </cell>
          <cell r="CT180">
            <v>3.40427516145117</v>
          </cell>
          <cell r="CU180">
            <v>3.76424666174171</v>
          </cell>
          <cell r="CV180">
            <v>3.22954095143259</v>
          </cell>
          <cell r="CW180">
            <v>3.5335703748454</v>
          </cell>
          <cell r="CX180">
            <v>3.56217777326304</v>
          </cell>
          <cell r="CY180">
            <v>3.91737134250172</v>
          </cell>
          <cell r="CZ180">
            <v>4.57062978968255</v>
          </cell>
          <cell r="DA180">
            <v>4.67676507745481</v>
          </cell>
          <cell r="DB180">
            <v>4.42962637989455</v>
          </cell>
          <cell r="DC180">
            <v>4.09178048680522</v>
          </cell>
          <cell r="DD180">
            <v>4.98303467491196</v>
          </cell>
          <cell r="DE180">
            <v>5.29613157857363</v>
          </cell>
          <cell r="DF180">
            <v>5.84125925365217</v>
          </cell>
          <cell r="DG180">
            <v>5.559226152977</v>
          </cell>
          <cell r="DH180">
            <v>5.559226152977</v>
          </cell>
          <cell r="DI180">
            <v>5.559226152977</v>
          </cell>
          <cell r="DJ180">
            <v>5.559226152977</v>
          </cell>
          <cell r="DK180">
            <v>5.559226152977</v>
          </cell>
          <cell r="DL180">
            <v>5.559226152977</v>
          </cell>
          <cell r="DM180">
            <v>5.559226152977</v>
          </cell>
          <cell r="DN180">
            <v>5.559226152977</v>
          </cell>
          <cell r="DO180">
            <v>5.559226152977</v>
          </cell>
          <cell r="DP180">
            <v>5.559226152977</v>
          </cell>
          <cell r="DQ180">
            <v>5.5345620979038</v>
          </cell>
          <cell r="DR180">
            <v>5.58245276410141</v>
          </cell>
          <cell r="DS180">
            <v>5.65731238431211</v>
          </cell>
          <cell r="DT180">
            <v>5.56353224229628</v>
          </cell>
          <cell r="DU180">
            <v>5.55887861521444</v>
          </cell>
          <cell r="DV180">
            <v>5.50641483281531</v>
          </cell>
          <cell r="DW180">
            <v>5.5023301971856</v>
          </cell>
          <cell r="DX180">
            <v>5.53171555601979</v>
          </cell>
          <cell r="DY180">
            <v>5.55862304121653</v>
          </cell>
          <cell r="DZ180">
            <v>5.53437899057139</v>
          </cell>
          <cell r="EA180">
            <v>5.62856040946952</v>
          </cell>
          <cell r="EB180">
            <v>5.61424914046132</v>
          </cell>
          <cell r="EC180">
            <v>5.64205900489168</v>
          </cell>
          <cell r="ED180">
            <v>5.40365496945532</v>
          </cell>
          <cell r="EE180">
            <v>5.58570292564027</v>
          </cell>
          <cell r="EF180">
            <v>5.58570292564027</v>
          </cell>
          <cell r="EG180">
            <v>5.58570292564027</v>
          </cell>
          <cell r="EH180">
            <v>5.58570292564027</v>
          </cell>
          <cell r="EI180">
            <v>5.58570292564027</v>
          </cell>
          <cell r="EJ180">
            <v>5.58570292564027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</row>
        <row r="181">
          <cell r="A181">
            <v>39261.5712503016</v>
          </cell>
          <cell r="B181">
            <v>35011.8996374018</v>
          </cell>
          <cell r="C181">
            <v>34674.7602700035</v>
          </cell>
          <cell r="D181">
            <v>6254.09392714381</v>
          </cell>
          <cell r="E181">
            <v>6940.51370193607</v>
          </cell>
          <cell r="F181">
            <v>7560.02859310128</v>
          </cell>
          <cell r="G181">
            <v>7629.32246488864</v>
          </cell>
          <cell r="H181">
            <v>7879.66235022887</v>
          </cell>
          <cell r="I181">
            <v>7559.57283244408</v>
          </cell>
          <cell r="J181">
            <v>8078.37137027506</v>
          </cell>
          <cell r="K181">
            <v>8093.61713488439</v>
          </cell>
          <cell r="L181">
            <v>7556.39442951726</v>
          </cell>
          <cell r="M181">
            <v>8841.56894007493</v>
          </cell>
          <cell r="N181">
            <v>8601.58225564614</v>
          </cell>
          <cell r="O181">
            <v>8732.00819487372</v>
          </cell>
          <cell r="P181">
            <v>9981.78797940483</v>
          </cell>
          <cell r="Q181">
            <v>9542.61220315008</v>
          </cell>
          <cell r="R181">
            <v>11732.18657936</v>
          </cell>
          <cell r="S181">
            <v>10734.3625750267</v>
          </cell>
          <cell r="T181">
            <v>8885.12559952426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6532.36247814735</v>
          </cell>
          <cell r="AF181">
            <v>5825.29970647233</v>
          </cell>
          <cell r="AG181">
            <v>5769.20626743346</v>
          </cell>
          <cell r="AH181">
            <v>6254.09392714381</v>
          </cell>
          <cell r="AI181">
            <v>6940.51370193607</v>
          </cell>
          <cell r="AJ181">
            <v>7560.02859310128</v>
          </cell>
          <cell r="AK181">
            <v>7629.32246488864</v>
          </cell>
          <cell r="AL181">
            <v>7879.66235022887</v>
          </cell>
          <cell r="AM181">
            <v>7559.57283244408</v>
          </cell>
          <cell r="AN181">
            <v>8078.37137027506</v>
          </cell>
          <cell r="AO181">
            <v>8093.61713488439</v>
          </cell>
          <cell r="AP181">
            <v>7556.39442951726</v>
          </cell>
          <cell r="AQ181">
            <v>8841.56894007493</v>
          </cell>
          <cell r="AR181">
            <v>8601.58225564614</v>
          </cell>
          <cell r="AS181">
            <v>8732.00819487372</v>
          </cell>
          <cell r="AT181">
            <v>9981.78797940483</v>
          </cell>
          <cell r="AU181">
            <v>9542.61220315008</v>
          </cell>
          <cell r="AV181">
            <v>11732.18657936</v>
          </cell>
          <cell r="AW181">
            <v>10734.3625750267</v>
          </cell>
          <cell r="AX181">
            <v>8885.12559952426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3.2354451142014</v>
          </cell>
          <cell r="CN181">
            <v>2.87616062616464</v>
          </cell>
          <cell r="CO181">
            <v>2.84356231014787</v>
          </cell>
          <cell r="CP181">
            <v>3.07152188596356</v>
          </cell>
          <cell r="CQ181">
            <v>3.41926160226178</v>
          </cell>
          <cell r="CR181">
            <v>3.69123007435836</v>
          </cell>
          <cell r="CS181">
            <v>3.73342777426021</v>
          </cell>
          <cell r="CT181">
            <v>3.92854232095848</v>
          </cell>
          <cell r="CU181">
            <v>3.69047627321399</v>
          </cell>
          <cell r="CV181">
            <v>3.97888814702409</v>
          </cell>
          <cell r="CW181">
            <v>3.9613936350097</v>
          </cell>
          <cell r="CX181">
            <v>3.68894891206767</v>
          </cell>
          <cell r="CY181">
            <v>4.41392089506087</v>
          </cell>
          <cell r="CZ181">
            <v>4.28002777481047</v>
          </cell>
          <cell r="DA181">
            <v>4.2537413950215</v>
          </cell>
          <cell r="DB181">
            <v>4.86256354514752</v>
          </cell>
          <cell r="DC181">
            <v>4.64862190223401</v>
          </cell>
          <cell r="DD181">
            <v>5.71525891787842</v>
          </cell>
          <cell r="DE181">
            <v>5.22917539877791</v>
          </cell>
          <cell r="DF181">
            <v>4.32833154976307</v>
          </cell>
          <cell r="DG181">
            <v>5.44005738090889</v>
          </cell>
          <cell r="DH181">
            <v>5.44005738090889</v>
          </cell>
          <cell r="DI181">
            <v>5.44005738090889</v>
          </cell>
          <cell r="DJ181">
            <v>5.44005738090889</v>
          </cell>
          <cell r="DK181">
            <v>5.44005738090889</v>
          </cell>
          <cell r="DL181">
            <v>5.44005738090889</v>
          </cell>
          <cell r="DM181">
            <v>5.44005738090889</v>
          </cell>
          <cell r="DN181">
            <v>5.44005738090889</v>
          </cell>
          <cell r="DO181">
            <v>5.44005738090889</v>
          </cell>
          <cell r="DP181">
            <v>5.44005738090889</v>
          </cell>
          <cell r="DQ181">
            <v>5.5315058268856</v>
          </cell>
          <cell r="DR181">
            <v>5.54896867651448</v>
          </cell>
          <cell r="DS181">
            <v>5.558536386526</v>
          </cell>
          <cell r="DT181">
            <v>5.57850620836707</v>
          </cell>
          <cell r="DU181">
            <v>5.56117321357437</v>
          </cell>
          <cell r="DV181">
            <v>5.61124792742361</v>
          </cell>
          <cell r="DW181">
            <v>5.59867622793476</v>
          </cell>
          <cell r="DX181">
            <v>5.49519752220902</v>
          </cell>
          <cell r="DY181">
            <v>5.61205571090562</v>
          </cell>
          <cell r="DZ181">
            <v>5.56248969166849</v>
          </cell>
          <cell r="EA181">
            <v>5.59759911871946</v>
          </cell>
          <cell r="EB181">
            <v>5.61201875800018</v>
          </cell>
          <cell r="EC181">
            <v>5.48797251333986</v>
          </cell>
          <cell r="ED181">
            <v>5.50603407792972</v>
          </cell>
          <cell r="EE181">
            <v>5.62406312498007</v>
          </cell>
          <cell r="EF181">
            <v>5.62406312498007</v>
          </cell>
          <cell r="EG181">
            <v>5.62406312498007</v>
          </cell>
          <cell r="EH181">
            <v>5.62406312498007</v>
          </cell>
          <cell r="EI181">
            <v>5.62406312498007</v>
          </cell>
          <cell r="EJ181">
            <v>5.62406312498007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</row>
        <row r="182">
          <cell r="A182">
            <v>37161.2113702623</v>
          </cell>
          <cell r="B182">
            <v>39922.2694501054</v>
          </cell>
          <cell r="C182">
            <v>38204.4040011357</v>
          </cell>
          <cell r="D182">
            <v>6686.95387551977</v>
          </cell>
          <cell r="E182">
            <v>6193.34238935394</v>
          </cell>
          <cell r="F182">
            <v>6926.73129594063</v>
          </cell>
          <cell r="G182">
            <v>7965.67929400416</v>
          </cell>
          <cell r="H182">
            <v>6688.74269688967</v>
          </cell>
          <cell r="I182">
            <v>7859.48193708848</v>
          </cell>
          <cell r="J182">
            <v>7358.72440031773</v>
          </cell>
          <cell r="K182">
            <v>8235.93384082877</v>
          </cell>
          <cell r="L182">
            <v>8108.62243997055</v>
          </cell>
          <cell r="M182">
            <v>9066.26192970354</v>
          </cell>
          <cell r="N182">
            <v>9667.90665219998</v>
          </cell>
          <cell r="O182">
            <v>8448.72457278369</v>
          </cell>
          <cell r="P182">
            <v>8892.48619728541</v>
          </cell>
          <cell r="Q182">
            <v>8657.57543305423</v>
          </cell>
          <cell r="R182">
            <v>8770.21356719708</v>
          </cell>
          <cell r="S182">
            <v>10254.6694711694</v>
          </cell>
          <cell r="T182">
            <v>9730.3605762648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6182.90341081903</v>
          </cell>
          <cell r="AF182">
            <v>6642.28981911551</v>
          </cell>
          <cell r="AG182">
            <v>6356.47039202701</v>
          </cell>
          <cell r="AH182">
            <v>6686.95387551977</v>
          </cell>
          <cell r="AI182">
            <v>6193.34238935394</v>
          </cell>
          <cell r="AJ182">
            <v>6926.73129594063</v>
          </cell>
          <cell r="AK182">
            <v>7965.67929400416</v>
          </cell>
          <cell r="AL182">
            <v>6688.74269688967</v>
          </cell>
          <cell r="AM182">
            <v>7859.48193708848</v>
          </cell>
          <cell r="AN182">
            <v>7358.72440031773</v>
          </cell>
          <cell r="AO182">
            <v>8235.93384082877</v>
          </cell>
          <cell r="AP182">
            <v>8108.62243997055</v>
          </cell>
          <cell r="AQ182">
            <v>9066.26192970354</v>
          </cell>
          <cell r="AR182">
            <v>9667.90665219998</v>
          </cell>
          <cell r="AS182">
            <v>8448.72457278369</v>
          </cell>
          <cell r="AT182">
            <v>8892.48619728541</v>
          </cell>
          <cell r="AU182">
            <v>8657.57543305423</v>
          </cell>
          <cell r="AV182">
            <v>8770.21356719708</v>
          </cell>
          <cell r="AW182">
            <v>10254.6694711694</v>
          </cell>
          <cell r="AX182">
            <v>9730.3605762648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3.06854838441496</v>
          </cell>
          <cell r="CN182">
            <v>3.24867990393703</v>
          </cell>
          <cell r="CO182">
            <v>3.08892477766797</v>
          </cell>
          <cell r="CP182">
            <v>3.26898029379517</v>
          </cell>
          <cell r="CQ182">
            <v>3.03623812474291</v>
          </cell>
          <cell r="CR182">
            <v>3.36848250723011</v>
          </cell>
          <cell r="CS182">
            <v>3.92174032390635</v>
          </cell>
          <cell r="CT182">
            <v>3.3235461809296</v>
          </cell>
          <cell r="CU182">
            <v>3.89433542109667</v>
          </cell>
          <cell r="CV182">
            <v>3.62445542480784</v>
          </cell>
          <cell r="CW182">
            <v>4.0651366541651</v>
          </cell>
          <cell r="CX182">
            <v>4.00218089200491</v>
          </cell>
          <cell r="CY182">
            <v>4.6044378840062</v>
          </cell>
          <cell r="CZ182">
            <v>4.78248192749744</v>
          </cell>
          <cell r="DA182">
            <v>4.1791765988795</v>
          </cell>
          <cell r="DB182">
            <v>4.39868407372044</v>
          </cell>
          <cell r="DC182">
            <v>4.28248504743636</v>
          </cell>
          <cell r="DD182">
            <v>4.33820170032236</v>
          </cell>
          <cell r="DE182">
            <v>5.07249044680774</v>
          </cell>
          <cell r="DF182">
            <v>4.81314012176245</v>
          </cell>
          <cell r="DG182">
            <v>4.82728410500659</v>
          </cell>
          <cell r="DH182">
            <v>4.82728410500659</v>
          </cell>
          <cell r="DI182">
            <v>4.82728410500659</v>
          </cell>
          <cell r="DJ182">
            <v>4.82728410500659</v>
          </cell>
          <cell r="DK182">
            <v>4.82728410500659</v>
          </cell>
          <cell r="DL182">
            <v>4.82728410500659</v>
          </cell>
          <cell r="DM182">
            <v>4.82728410500659</v>
          </cell>
          <cell r="DN182">
            <v>4.82728410500659</v>
          </cell>
          <cell r="DO182">
            <v>4.82728410500659</v>
          </cell>
          <cell r="DP182">
            <v>4.82728410500659</v>
          </cell>
          <cell r="DQ182">
            <v>5.52035010610851</v>
          </cell>
          <cell r="DR182">
            <v>5.60167663083477</v>
          </cell>
          <cell r="DS182">
            <v>5.63788004852748</v>
          </cell>
          <cell r="DT182">
            <v>5.60432303967705</v>
          </cell>
          <cell r="DU182">
            <v>5.58851468283057</v>
          </cell>
          <cell r="DV182">
            <v>5.63379681371143</v>
          </cell>
          <cell r="DW182">
            <v>5.56481997409367</v>
          </cell>
          <cell r="DX182">
            <v>5.51378601638879</v>
          </cell>
          <cell r="DY182">
            <v>5.52926877028897</v>
          </cell>
          <cell r="DZ182">
            <v>5.56246012297494</v>
          </cell>
          <cell r="EA182">
            <v>5.55066267711355</v>
          </cell>
          <cell r="EB182">
            <v>5.55082454906127</v>
          </cell>
          <cell r="EC182">
            <v>5.39459417321923</v>
          </cell>
          <cell r="ED182">
            <v>5.53842458519015</v>
          </cell>
          <cell r="EE182">
            <v>5.53869645436194</v>
          </cell>
          <cell r="EF182">
            <v>5.53869645436194</v>
          </cell>
          <cell r="EG182">
            <v>5.53869645436194</v>
          </cell>
          <cell r="EH182">
            <v>5.53869645436194</v>
          </cell>
          <cell r="EI182">
            <v>5.53869645436194</v>
          </cell>
          <cell r="EJ182">
            <v>5.53869645436194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</row>
        <row r="183">
          <cell r="A183">
            <v>31329.2432564401</v>
          </cell>
          <cell r="B183">
            <v>36391.5326294358</v>
          </cell>
          <cell r="C183">
            <v>43090.6957320103</v>
          </cell>
          <cell r="D183">
            <v>7140.02765731459</v>
          </cell>
          <cell r="E183">
            <v>6355.41795061877</v>
          </cell>
          <cell r="F183">
            <v>6421.69069613235</v>
          </cell>
          <cell r="G183">
            <v>6109.17162156057</v>
          </cell>
          <cell r="H183">
            <v>6293.74165601729</v>
          </cell>
          <cell r="I183">
            <v>6363.56582444055</v>
          </cell>
          <cell r="J183">
            <v>6386.40247693367</v>
          </cell>
          <cell r="K183">
            <v>7680.41324991643</v>
          </cell>
          <cell r="L183">
            <v>8053.27138310219</v>
          </cell>
          <cell r="M183">
            <v>8424.45837950616</v>
          </cell>
          <cell r="N183">
            <v>8785.76538100244</v>
          </cell>
          <cell r="O183">
            <v>9167.27948674247</v>
          </cell>
          <cell r="P183">
            <v>8811.50981176911</v>
          </cell>
          <cell r="Q183">
            <v>9054.28526722753</v>
          </cell>
          <cell r="R183">
            <v>10375.1072730208</v>
          </cell>
          <cell r="S183">
            <v>9085.80373292116</v>
          </cell>
          <cell r="T183">
            <v>9789.36067467183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5212.57725047232</v>
          </cell>
          <cell r="AF183">
            <v>6054.84382566516</v>
          </cell>
          <cell r="AG183">
            <v>7169.45437976799</v>
          </cell>
          <cell r="AH183">
            <v>7140.02765731459</v>
          </cell>
          <cell r="AI183">
            <v>6355.41795061877</v>
          </cell>
          <cell r="AJ183">
            <v>6421.69069613235</v>
          </cell>
          <cell r="AK183">
            <v>6109.17162156057</v>
          </cell>
          <cell r="AL183">
            <v>6293.74165601729</v>
          </cell>
          <cell r="AM183">
            <v>6363.56582444055</v>
          </cell>
          <cell r="AN183">
            <v>6386.40247693367</v>
          </cell>
          <cell r="AO183">
            <v>7680.41324991643</v>
          </cell>
          <cell r="AP183">
            <v>8053.27138310219</v>
          </cell>
          <cell r="AQ183">
            <v>8424.45837950616</v>
          </cell>
          <cell r="AR183">
            <v>8785.76538100244</v>
          </cell>
          <cell r="AS183">
            <v>9167.27948674247</v>
          </cell>
          <cell r="AT183">
            <v>8811.50981176911</v>
          </cell>
          <cell r="AU183">
            <v>9054.28526722753</v>
          </cell>
          <cell r="AV183">
            <v>10375.1072730208</v>
          </cell>
          <cell r="AW183">
            <v>9085.80373292116</v>
          </cell>
          <cell r="AX183">
            <v>9789.36067467183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2.54851838567984</v>
          </cell>
          <cell r="CN183">
            <v>3.03749640216164</v>
          </cell>
          <cell r="CO183">
            <v>3.52392062396346</v>
          </cell>
          <cell r="CP183">
            <v>3.51717748966696</v>
          </cell>
          <cell r="CQ183">
            <v>3.16417547151166</v>
          </cell>
          <cell r="CR183">
            <v>3.17441730110532</v>
          </cell>
          <cell r="CS183">
            <v>2.95447046815044</v>
          </cell>
          <cell r="CT183">
            <v>3.13288852234503</v>
          </cell>
          <cell r="CU183">
            <v>3.14798894895114</v>
          </cell>
          <cell r="CV183">
            <v>3.14336812024734</v>
          </cell>
          <cell r="CW183">
            <v>3.83064761964629</v>
          </cell>
          <cell r="CX183">
            <v>4.07285224774973</v>
          </cell>
          <cell r="CY183">
            <v>4.20053998488055</v>
          </cell>
          <cell r="CZ183">
            <v>4.39293062820234</v>
          </cell>
          <cell r="DA183">
            <v>4.46542238196534</v>
          </cell>
          <cell r="DB183">
            <v>4.29212539982925</v>
          </cell>
          <cell r="DC183">
            <v>4.41038239790197</v>
          </cell>
          <cell r="DD183">
            <v>5.0537606385012</v>
          </cell>
          <cell r="DE183">
            <v>4.42573518193753</v>
          </cell>
          <cell r="DF183">
            <v>4.76844087987376</v>
          </cell>
          <cell r="DG183">
            <v>5.47744826680747</v>
          </cell>
          <cell r="DH183">
            <v>5.47744826680747</v>
          </cell>
          <cell r="DI183">
            <v>5.47744826680747</v>
          </cell>
          <cell r="DJ183">
            <v>5.47744826680747</v>
          </cell>
          <cell r="DK183">
            <v>5.47744826680747</v>
          </cell>
          <cell r="DL183">
            <v>5.47744826680747</v>
          </cell>
          <cell r="DM183">
            <v>5.47744826680747</v>
          </cell>
          <cell r="DN183">
            <v>5.47744826680747</v>
          </cell>
          <cell r="DO183">
            <v>5.47744826680747</v>
          </cell>
          <cell r="DP183">
            <v>5.47744826680747</v>
          </cell>
          <cell r="DQ183">
            <v>5.60366118729345</v>
          </cell>
          <cell r="DR183">
            <v>5.46127831104429</v>
          </cell>
          <cell r="DS183">
            <v>5.57400204559527</v>
          </cell>
          <cell r="DT183">
            <v>5.56176640688479</v>
          </cell>
          <cell r="DU183">
            <v>5.50288823457047</v>
          </cell>
          <cell r="DV183">
            <v>5.54233154348126</v>
          </cell>
          <cell r="DW183">
            <v>5.66512905708759</v>
          </cell>
          <cell r="DX183">
            <v>5.5039072414227</v>
          </cell>
          <cell r="DY183">
            <v>5.5382744980996</v>
          </cell>
          <cell r="DZ183">
            <v>5.56632008029424</v>
          </cell>
          <cell r="EA183">
            <v>5.49312548981099</v>
          </cell>
          <cell r="EB183">
            <v>5.41727415379945</v>
          </cell>
          <cell r="EC183">
            <v>5.49470019857801</v>
          </cell>
          <cell r="ED183">
            <v>5.47939226046651</v>
          </cell>
          <cell r="EE183">
            <v>5.62451478536265</v>
          </cell>
          <cell r="EF183">
            <v>5.62451478536265</v>
          </cell>
          <cell r="EG183">
            <v>5.62451478536265</v>
          </cell>
          <cell r="EH183">
            <v>5.62451478536265</v>
          </cell>
          <cell r="EI183">
            <v>5.62451478536265</v>
          </cell>
          <cell r="EJ183">
            <v>5.62451478536265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</row>
        <row r="184">
          <cell r="A184">
            <v>31528.92649519</v>
          </cell>
          <cell r="B184">
            <v>37482.9697496849</v>
          </cell>
          <cell r="C184">
            <v>39211.2987631022</v>
          </cell>
          <cell r="D184">
            <v>6507.54062577872</v>
          </cell>
          <cell r="E184">
            <v>7264.81520740531</v>
          </cell>
          <cell r="F184">
            <v>7622.66065400291</v>
          </cell>
          <cell r="G184">
            <v>7672.73074653585</v>
          </cell>
          <cell r="H184">
            <v>6897.09424304969</v>
          </cell>
          <cell r="I184">
            <v>7849.43646279052</v>
          </cell>
          <cell r="J184">
            <v>7583.83752768801</v>
          </cell>
          <cell r="K184">
            <v>8287.25427073605</v>
          </cell>
          <cell r="L184">
            <v>8332.89676114692</v>
          </cell>
          <cell r="M184">
            <v>8213.67001243661</v>
          </cell>
          <cell r="N184">
            <v>9255.47228224215</v>
          </cell>
          <cell r="O184">
            <v>8411.06237720838</v>
          </cell>
          <cell r="P184">
            <v>8833.57075643408</v>
          </cell>
          <cell r="Q184">
            <v>8984.23765640756</v>
          </cell>
          <cell r="R184">
            <v>11281.4377588564</v>
          </cell>
          <cell r="S184">
            <v>10322.5892868315</v>
          </cell>
          <cell r="T184">
            <v>9627.93629306884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5245.80066091631</v>
          </cell>
          <cell r="AF184">
            <v>6236.43775236052</v>
          </cell>
          <cell r="AG184">
            <v>6523.99811323258</v>
          </cell>
          <cell r="AH184">
            <v>6507.54062577872</v>
          </cell>
          <cell r="AI184">
            <v>7264.81520740531</v>
          </cell>
          <cell r="AJ184">
            <v>7622.66065400291</v>
          </cell>
          <cell r="AK184">
            <v>7672.73074653585</v>
          </cell>
          <cell r="AL184">
            <v>6897.09424304969</v>
          </cell>
          <cell r="AM184">
            <v>7849.43646279052</v>
          </cell>
          <cell r="AN184">
            <v>7583.83752768801</v>
          </cell>
          <cell r="AO184">
            <v>8287.25427073605</v>
          </cell>
          <cell r="AP184">
            <v>8332.89676114692</v>
          </cell>
          <cell r="AQ184">
            <v>8213.67001243661</v>
          </cell>
          <cell r="AR184">
            <v>9255.47228224215</v>
          </cell>
          <cell r="AS184">
            <v>8411.06237720838</v>
          </cell>
          <cell r="AT184">
            <v>8833.57075643408</v>
          </cell>
          <cell r="AU184">
            <v>8984.23765640756</v>
          </cell>
          <cell r="AV184">
            <v>11281.4377588564</v>
          </cell>
          <cell r="AW184">
            <v>10322.5892868315</v>
          </cell>
          <cell r="AX184">
            <v>9627.93629306884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2.5372110116461</v>
          </cell>
          <cell r="CN184">
            <v>3.03335595356868</v>
          </cell>
          <cell r="CO184">
            <v>3.1565732780775</v>
          </cell>
          <cell r="CP184">
            <v>3.20259402724419</v>
          </cell>
          <cell r="CQ184">
            <v>3.58469393865448</v>
          </cell>
          <cell r="CR184">
            <v>3.74738372821312</v>
          </cell>
          <cell r="CS184">
            <v>3.74878295789975</v>
          </cell>
          <cell r="CT184">
            <v>3.37677619514834</v>
          </cell>
          <cell r="CU184">
            <v>3.86802234353025</v>
          </cell>
          <cell r="CV184">
            <v>3.76824960174285</v>
          </cell>
          <cell r="CW184">
            <v>4.12466243883229</v>
          </cell>
          <cell r="CX184">
            <v>4.13914149789392</v>
          </cell>
          <cell r="CY184">
            <v>4.07909871015944</v>
          </cell>
          <cell r="CZ184">
            <v>4.56599013734019</v>
          </cell>
          <cell r="DA184">
            <v>4.06701859433189</v>
          </cell>
          <cell r="DB184">
            <v>4.27131495518497</v>
          </cell>
          <cell r="DC184">
            <v>4.34416723665216</v>
          </cell>
          <cell r="DD184">
            <v>5.45493720988131</v>
          </cell>
          <cell r="DE184">
            <v>4.9913032014784</v>
          </cell>
          <cell r="DF184">
            <v>4.65541618560079</v>
          </cell>
          <cell r="DG184">
            <v>5.45557015011419</v>
          </cell>
          <cell r="DH184">
            <v>5.45557015011419</v>
          </cell>
          <cell r="DI184">
            <v>5.45557015011419</v>
          </cell>
          <cell r="DJ184">
            <v>5.45557015011419</v>
          </cell>
          <cell r="DK184">
            <v>5.45557015011419</v>
          </cell>
          <cell r="DL184">
            <v>5.45557015011419</v>
          </cell>
          <cell r="DM184">
            <v>5.45557015011419</v>
          </cell>
          <cell r="DN184">
            <v>5.45557015011419</v>
          </cell>
          <cell r="DO184">
            <v>5.45557015011419</v>
          </cell>
          <cell r="DP184">
            <v>5.45557015011419</v>
          </cell>
          <cell r="DQ184">
            <v>5.66450978624984</v>
          </cell>
          <cell r="DR184">
            <v>5.6327483783377</v>
          </cell>
          <cell r="DS184">
            <v>5.66245921095803</v>
          </cell>
          <cell r="DT184">
            <v>5.56701170211468</v>
          </cell>
          <cell r="DU184">
            <v>5.55238568440535</v>
          </cell>
          <cell r="DV184">
            <v>5.5729552419621</v>
          </cell>
          <cell r="DW184">
            <v>5.60746790720383</v>
          </cell>
          <cell r="DX184">
            <v>5.59591382995548</v>
          </cell>
          <cell r="DY184">
            <v>5.55976761961537</v>
          </cell>
          <cell r="DZ184">
            <v>5.51386963659442</v>
          </cell>
          <cell r="EA184">
            <v>5.50464590930803</v>
          </cell>
          <cell r="EB184">
            <v>5.5156012790925</v>
          </cell>
          <cell r="EC184">
            <v>5.51671021284144</v>
          </cell>
          <cell r="ED184">
            <v>5.55355082792276</v>
          </cell>
          <cell r="EE184">
            <v>5.66606863932601</v>
          </cell>
          <cell r="EF184">
            <v>5.66606863932601</v>
          </cell>
          <cell r="EG184">
            <v>5.66606863932601</v>
          </cell>
          <cell r="EH184">
            <v>5.66606863932601</v>
          </cell>
          <cell r="EI184">
            <v>5.66606863932601</v>
          </cell>
          <cell r="EJ184">
            <v>5.66606863932601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</row>
        <row r="185">
          <cell r="A185">
            <v>40904.703465334</v>
          </cell>
          <cell r="B185">
            <v>36066.5411200484</v>
          </cell>
          <cell r="C185">
            <v>45109.5318782017</v>
          </cell>
          <cell r="D185">
            <v>7238.52061204476</v>
          </cell>
          <cell r="E185">
            <v>7962.41805951536</v>
          </cell>
          <cell r="F185">
            <v>7702.89447457128</v>
          </cell>
          <cell r="G185">
            <v>6963.45472685789</v>
          </cell>
          <cell r="H185">
            <v>7172.41000708248</v>
          </cell>
          <cell r="I185">
            <v>7389.57045429842</v>
          </cell>
          <cell r="J185">
            <v>9316.72825370445</v>
          </cell>
          <cell r="K185">
            <v>8439.5535166811</v>
          </cell>
          <cell r="L185">
            <v>7519.40610459291</v>
          </cell>
          <cell r="M185">
            <v>7251.29159941556</v>
          </cell>
          <cell r="N185">
            <v>8584.01132189161</v>
          </cell>
          <cell r="O185">
            <v>9374.6080155492</v>
          </cell>
          <cell r="P185">
            <v>9228.53442927098</v>
          </cell>
          <cell r="Q185">
            <v>9606.32340804909</v>
          </cell>
          <cell r="R185">
            <v>9237.73589788373</v>
          </cell>
          <cell r="S185">
            <v>9248.10867701327</v>
          </cell>
          <cell r="T185">
            <v>10024.8639526896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6805.74774741444</v>
          </cell>
          <cell r="AF185">
            <v>6000.77155412757</v>
          </cell>
          <cell r="AG185">
            <v>7505.34948205092</v>
          </cell>
          <cell r="AH185">
            <v>7238.52061204476</v>
          </cell>
          <cell r="AI185">
            <v>7962.41805951536</v>
          </cell>
          <cell r="AJ185">
            <v>7702.89447457128</v>
          </cell>
          <cell r="AK185">
            <v>6963.45472685789</v>
          </cell>
          <cell r="AL185">
            <v>7172.41000708248</v>
          </cell>
          <cell r="AM185">
            <v>7389.57045429842</v>
          </cell>
          <cell r="AN185">
            <v>9316.72825370445</v>
          </cell>
          <cell r="AO185">
            <v>8439.5535166811</v>
          </cell>
          <cell r="AP185">
            <v>7519.40610459291</v>
          </cell>
          <cell r="AQ185">
            <v>7251.29159941556</v>
          </cell>
          <cell r="AR185">
            <v>8584.01132189161</v>
          </cell>
          <cell r="AS185">
            <v>9374.6080155492</v>
          </cell>
          <cell r="AT185">
            <v>9228.53442927098</v>
          </cell>
          <cell r="AU185">
            <v>9606.32340804909</v>
          </cell>
          <cell r="AV185">
            <v>9237.73589788373</v>
          </cell>
          <cell r="AW185">
            <v>9248.10867701327</v>
          </cell>
          <cell r="AX185">
            <v>10024.8639526896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3.38528549103151</v>
          </cell>
          <cell r="CN185">
            <v>2.9513691664491</v>
          </cell>
          <cell r="CO185">
            <v>3.69120157104457</v>
          </cell>
          <cell r="CP185">
            <v>3.60553857601739</v>
          </cell>
          <cell r="CQ185">
            <v>3.88021209360366</v>
          </cell>
          <cell r="CR185">
            <v>3.76617730267386</v>
          </cell>
          <cell r="CS185">
            <v>3.43024559316527</v>
          </cell>
          <cell r="CT185">
            <v>3.57202799903374</v>
          </cell>
          <cell r="CU185">
            <v>3.66344138487981</v>
          </cell>
          <cell r="CV185">
            <v>4.66379913964522</v>
          </cell>
          <cell r="CW185">
            <v>4.1463980504621</v>
          </cell>
          <cell r="CX185">
            <v>3.7229550775277</v>
          </cell>
          <cell r="CY185">
            <v>3.54736759707302</v>
          </cell>
          <cell r="CZ185">
            <v>4.29873422995937</v>
          </cell>
          <cell r="DA185">
            <v>4.51528457744415</v>
          </cell>
          <cell r="DB185">
            <v>4.44492816251992</v>
          </cell>
          <cell r="DC185">
            <v>4.62689041060281</v>
          </cell>
          <cell r="DD185">
            <v>4.44936005441855</v>
          </cell>
          <cell r="DE185">
            <v>4.45435610860569</v>
          </cell>
          <cell r="DF185">
            <v>4.82848067049591</v>
          </cell>
          <cell r="DG185">
            <v>5.51203154581269</v>
          </cell>
          <cell r="DH185">
            <v>5.51203154581269</v>
          </cell>
          <cell r="DI185">
            <v>5.51203154581269</v>
          </cell>
          <cell r="DJ185">
            <v>5.51203154581269</v>
          </cell>
          <cell r="DK185">
            <v>5.51203154581269</v>
          </cell>
          <cell r="DL185">
            <v>5.51203154581269</v>
          </cell>
          <cell r="DM185">
            <v>5.51203154581269</v>
          </cell>
          <cell r="DN185">
            <v>5.51203154581269</v>
          </cell>
          <cell r="DO185">
            <v>5.51203154581269</v>
          </cell>
          <cell r="DP185">
            <v>5.51203154581269</v>
          </cell>
          <cell r="DQ185">
            <v>5.5079207614511</v>
          </cell>
          <cell r="DR185">
            <v>5.57045529857877</v>
          </cell>
          <cell r="DS185">
            <v>5.57070669940912</v>
          </cell>
          <cell r="DT185">
            <v>5.50030540585039</v>
          </cell>
          <cell r="DU185">
            <v>5.62207515270438</v>
          </cell>
          <cell r="DV185">
            <v>5.60351220408409</v>
          </cell>
          <cell r="DW185">
            <v>5.56168870059558</v>
          </cell>
          <cell r="DX185">
            <v>5.50119942533598</v>
          </cell>
          <cell r="DY185">
            <v>5.52633340565687</v>
          </cell>
          <cell r="DZ185">
            <v>5.47306651135136</v>
          </cell>
          <cell r="EA185">
            <v>5.57642178774573</v>
          </cell>
          <cell r="EB185">
            <v>5.53353779090012</v>
          </cell>
          <cell r="EC185">
            <v>5.60036471651769</v>
          </cell>
          <cell r="ED185">
            <v>5.47087537400084</v>
          </cell>
          <cell r="EE185">
            <v>5.68820350884402</v>
          </cell>
          <cell r="EF185">
            <v>5.68820350884402</v>
          </cell>
          <cell r="EG185">
            <v>5.68820350884402</v>
          </cell>
          <cell r="EH185">
            <v>5.68820350884402</v>
          </cell>
          <cell r="EI185">
            <v>5.68820350884402</v>
          </cell>
          <cell r="EJ185">
            <v>5.68820350884402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</row>
        <row r="186">
          <cell r="A186">
            <v>31677.6948062463</v>
          </cell>
          <cell r="B186">
            <v>35793.9205169133</v>
          </cell>
          <cell r="C186">
            <v>38934.2581993846</v>
          </cell>
          <cell r="D186">
            <v>6537.51643565631</v>
          </cell>
          <cell r="E186">
            <v>6736.34701857473</v>
          </cell>
          <cell r="F186">
            <v>8064.68162538063</v>
          </cell>
          <cell r="G186">
            <v>7695.84795806204</v>
          </cell>
          <cell r="H186">
            <v>7093.28866296596</v>
          </cell>
          <cell r="I186">
            <v>6569.5106664107</v>
          </cell>
          <cell r="J186">
            <v>8748.03437681436</v>
          </cell>
          <cell r="K186">
            <v>8823.94494973478</v>
          </cell>
          <cell r="L186">
            <v>8147.86064623068</v>
          </cell>
          <cell r="M186">
            <v>7040.03381100754</v>
          </cell>
          <cell r="N186">
            <v>8364.0676646727</v>
          </cell>
          <cell r="O186">
            <v>10240.7332915408</v>
          </cell>
          <cell r="P186">
            <v>8689.46483984318</v>
          </cell>
          <cell r="Q186">
            <v>10577.6538480607</v>
          </cell>
          <cell r="R186">
            <v>8291.19352448298</v>
          </cell>
          <cell r="S186">
            <v>10464.040121861</v>
          </cell>
          <cell r="T186">
            <v>9556.73424143591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5270.55281683197</v>
          </cell>
          <cell r="AF186">
            <v>5955.41278365616</v>
          </cell>
          <cell r="AG186">
            <v>6477.90394721421</v>
          </cell>
          <cell r="AH186">
            <v>6537.51643565631</v>
          </cell>
          <cell r="AI186">
            <v>6736.34701857473</v>
          </cell>
          <cell r="AJ186">
            <v>8064.68162538063</v>
          </cell>
          <cell r="AK186">
            <v>7695.84795806204</v>
          </cell>
          <cell r="AL186">
            <v>7093.28866296596</v>
          </cell>
          <cell r="AM186">
            <v>6569.5106664107</v>
          </cell>
          <cell r="AN186">
            <v>8748.03437681436</v>
          </cell>
          <cell r="AO186">
            <v>8823.94494973478</v>
          </cell>
          <cell r="AP186">
            <v>8147.86064623068</v>
          </cell>
          <cell r="AQ186">
            <v>7040.03381100754</v>
          </cell>
          <cell r="AR186">
            <v>8364.0676646727</v>
          </cell>
          <cell r="AS186">
            <v>10240.7332915408</v>
          </cell>
          <cell r="AT186">
            <v>8689.46483984318</v>
          </cell>
          <cell r="AU186">
            <v>10577.6538480607</v>
          </cell>
          <cell r="AV186">
            <v>8291.19352448298</v>
          </cell>
          <cell r="AW186">
            <v>10464.040121861</v>
          </cell>
          <cell r="AX186">
            <v>9556.73424143591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2.63225748044724</v>
          </cell>
          <cell r="CN186">
            <v>2.93502929648058</v>
          </cell>
          <cell r="CO186">
            <v>3.27771619800096</v>
          </cell>
          <cell r="CP186">
            <v>3.19632393684191</v>
          </cell>
          <cell r="CQ186">
            <v>3.36460188088727</v>
          </cell>
          <cell r="CR186">
            <v>4.05440942010289</v>
          </cell>
          <cell r="CS186">
            <v>3.73143884754619</v>
          </cell>
          <cell r="CT186">
            <v>3.46534848461133</v>
          </cell>
          <cell r="CU186">
            <v>3.23026521851382</v>
          </cell>
          <cell r="CV186">
            <v>4.32921490045978</v>
          </cell>
          <cell r="CW186">
            <v>4.36336518536257</v>
          </cell>
          <cell r="CX186">
            <v>4.00178549394343</v>
          </cell>
          <cell r="CY186">
            <v>3.46298530254637</v>
          </cell>
          <cell r="CZ186">
            <v>4.13636810393926</v>
          </cell>
          <cell r="DA186">
            <v>5.06451215125521</v>
          </cell>
          <cell r="DB186">
            <v>4.29733877608575</v>
          </cell>
          <cell r="DC186">
            <v>5.2311348142936</v>
          </cell>
          <cell r="DD186">
            <v>4.10037534986272</v>
          </cell>
          <cell r="DE186">
            <v>5.1749476174878</v>
          </cell>
          <cell r="DF186">
            <v>4.7262432595573</v>
          </cell>
          <cell r="DG186">
            <v>5.22431592469136</v>
          </cell>
          <cell r="DH186">
            <v>5.22431592469136</v>
          </cell>
          <cell r="DI186">
            <v>5.22431592469136</v>
          </cell>
          <cell r="DJ186">
            <v>5.22431592469136</v>
          </cell>
          <cell r="DK186">
            <v>5.22431592469136</v>
          </cell>
          <cell r="DL186">
            <v>5.22431592469136</v>
          </cell>
          <cell r="DM186">
            <v>5.22431592469136</v>
          </cell>
          <cell r="DN186">
            <v>5.22431592469136</v>
          </cell>
          <cell r="DO186">
            <v>5.22431592469136</v>
          </cell>
          <cell r="DP186">
            <v>5.22431592469136</v>
          </cell>
          <cell r="DQ186">
            <v>5.4857364214207</v>
          </cell>
          <cell r="DR186">
            <v>5.55912659094819</v>
          </cell>
          <cell r="DS186">
            <v>5.41464879051649</v>
          </cell>
          <cell r="DT186">
            <v>5.60362600512941</v>
          </cell>
          <cell r="DU186">
            <v>5.48526866171228</v>
          </cell>
          <cell r="DV186">
            <v>5.44962677971654</v>
          </cell>
          <cell r="DW186">
            <v>5.65050529166783</v>
          </cell>
          <cell r="DX186">
            <v>5.60799805735826</v>
          </cell>
          <cell r="DY186">
            <v>5.57188284629773</v>
          </cell>
          <cell r="DZ186">
            <v>5.53615794590813</v>
          </cell>
          <cell r="EA186">
            <v>5.54049239889606</v>
          </cell>
          <cell r="EB186">
            <v>5.57823649315263</v>
          </cell>
          <cell r="EC186">
            <v>5.56969267284836</v>
          </cell>
          <cell r="ED186">
            <v>5.5399455029141</v>
          </cell>
          <cell r="EE186">
            <v>5.53988275682473</v>
          </cell>
          <cell r="EF186">
            <v>5.53988275682473</v>
          </cell>
          <cell r="EG186">
            <v>5.53988275682473</v>
          </cell>
          <cell r="EH186">
            <v>5.53988275682473</v>
          </cell>
          <cell r="EI186">
            <v>5.53988275682473</v>
          </cell>
          <cell r="EJ186">
            <v>5.53988275682473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</row>
        <row r="187">
          <cell r="A187">
            <v>36143.9614742344</v>
          </cell>
          <cell r="B187">
            <v>35284.8701458815</v>
          </cell>
          <cell r="C187">
            <v>38009.0470162818</v>
          </cell>
          <cell r="D187">
            <v>6098.91935039143</v>
          </cell>
          <cell r="E187">
            <v>6884.52643901723</v>
          </cell>
          <cell r="F187">
            <v>6343.67851672375</v>
          </cell>
          <cell r="G187">
            <v>6528.66916340917</v>
          </cell>
          <cell r="H187">
            <v>7786.32463175546</v>
          </cell>
          <cell r="I187">
            <v>8405.5719435025</v>
          </cell>
          <cell r="J187">
            <v>7448.75830130602</v>
          </cell>
          <cell r="K187">
            <v>8255.95495821663</v>
          </cell>
          <cell r="L187">
            <v>8212.05677016969</v>
          </cell>
          <cell r="M187">
            <v>8350.67431989715</v>
          </cell>
          <cell r="N187">
            <v>7774.95703083316</v>
          </cell>
          <cell r="O187">
            <v>8407.44770133917</v>
          </cell>
          <cell r="P187">
            <v>8379.01513818847</v>
          </cell>
          <cell r="Q187">
            <v>9820.05588487744</v>
          </cell>
          <cell r="R187">
            <v>9321.19148590923</v>
          </cell>
          <cell r="S187">
            <v>10283.9595882749</v>
          </cell>
          <cell r="T187">
            <v>9274.79524702833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6013.65279653902</v>
          </cell>
          <cell r="AF187">
            <v>5870.7166943933</v>
          </cell>
          <cell r="AG187">
            <v>6323.96678615836</v>
          </cell>
          <cell r="AH187">
            <v>6098.91935039143</v>
          </cell>
          <cell r="AI187">
            <v>6884.52643901723</v>
          </cell>
          <cell r="AJ187">
            <v>6343.67851672375</v>
          </cell>
          <cell r="AK187">
            <v>6528.66916340917</v>
          </cell>
          <cell r="AL187">
            <v>7786.32463175546</v>
          </cell>
          <cell r="AM187">
            <v>8405.5719435025</v>
          </cell>
          <cell r="AN187">
            <v>7448.75830130602</v>
          </cell>
          <cell r="AO187">
            <v>8255.95495821663</v>
          </cell>
          <cell r="AP187">
            <v>8212.05677016969</v>
          </cell>
          <cell r="AQ187">
            <v>8350.67431989715</v>
          </cell>
          <cell r="AR187">
            <v>7774.95703083316</v>
          </cell>
          <cell r="AS187">
            <v>8407.44770133917</v>
          </cell>
          <cell r="AT187">
            <v>8379.01513818847</v>
          </cell>
          <cell r="AU187">
            <v>9820.05588487744</v>
          </cell>
          <cell r="AV187">
            <v>9321.19148590923</v>
          </cell>
          <cell r="AW187">
            <v>10283.9595882749</v>
          </cell>
          <cell r="AX187">
            <v>9274.79524702833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2.93569253407116</v>
          </cell>
          <cell r="CN187">
            <v>2.94282848398551</v>
          </cell>
          <cell r="CO187">
            <v>3.17369974834119</v>
          </cell>
          <cell r="CP187">
            <v>3.04961175696977</v>
          </cell>
          <cell r="CQ187">
            <v>3.40459361245317</v>
          </cell>
          <cell r="CR187">
            <v>3.12626057944116</v>
          </cell>
          <cell r="CS187">
            <v>3.30473388995331</v>
          </cell>
          <cell r="CT187">
            <v>3.86268325477197</v>
          </cell>
          <cell r="CU187">
            <v>4.13396134895818</v>
          </cell>
          <cell r="CV187">
            <v>3.69674224298248</v>
          </cell>
          <cell r="CW187">
            <v>4.09165304492401</v>
          </cell>
          <cell r="CX187">
            <v>4.08086913134335</v>
          </cell>
          <cell r="CY187">
            <v>4.15820387175847</v>
          </cell>
          <cell r="CZ187">
            <v>3.82288822160175</v>
          </cell>
          <cell r="DA187">
            <v>4.20777747964202</v>
          </cell>
          <cell r="DB187">
            <v>4.19354748938053</v>
          </cell>
          <cell r="DC187">
            <v>4.91476265676106</v>
          </cell>
          <cell r="DD187">
            <v>4.66508993110863</v>
          </cell>
          <cell r="DE187">
            <v>5.14693817841995</v>
          </cell>
          <cell r="DF187">
            <v>4.64186944184266</v>
          </cell>
          <cell r="DG187">
            <v>4.9946685664356</v>
          </cell>
          <cell r="DH187">
            <v>4.9946685664356</v>
          </cell>
          <cell r="DI187">
            <v>4.9946685664356</v>
          </cell>
          <cell r="DJ187">
            <v>4.9946685664356</v>
          </cell>
          <cell r="DK187">
            <v>4.9946685664356</v>
          </cell>
          <cell r="DL187">
            <v>4.9946685664356</v>
          </cell>
          <cell r="DM187">
            <v>4.9946685664356</v>
          </cell>
          <cell r="DN187">
            <v>4.9946685664356</v>
          </cell>
          <cell r="DO187">
            <v>4.9946685664356</v>
          </cell>
          <cell r="DP187">
            <v>4.9946685664356</v>
          </cell>
          <cell r="DQ187">
            <v>5.61222297471323</v>
          </cell>
          <cell r="DR187">
            <v>5.46554290018355</v>
          </cell>
          <cell r="DS187">
            <v>5.4592235480025</v>
          </cell>
          <cell r="DT187">
            <v>5.47917879876859</v>
          </cell>
          <cell r="DU187">
            <v>5.5400786168101</v>
          </cell>
          <cell r="DV187">
            <v>5.55933860920054</v>
          </cell>
          <cell r="DW187">
            <v>5.41246751686585</v>
          </cell>
          <cell r="DX187">
            <v>5.52268846404392</v>
          </cell>
          <cell r="DY187">
            <v>5.57067719914159</v>
          </cell>
          <cell r="DZ187">
            <v>5.52041653123615</v>
          </cell>
          <cell r="EA187">
            <v>5.52809694069886</v>
          </cell>
          <cell r="EB187">
            <v>5.51323381063474</v>
          </cell>
          <cell r="EC187">
            <v>5.50202935837896</v>
          </cell>
          <cell r="ED187">
            <v>5.57203112005822</v>
          </cell>
          <cell r="EE187">
            <v>5.47417333801117</v>
          </cell>
          <cell r="EF187">
            <v>5.47417333801117</v>
          </cell>
          <cell r="EG187">
            <v>5.47417333801117</v>
          </cell>
          <cell r="EH187">
            <v>5.47417333801117</v>
          </cell>
          <cell r="EI187">
            <v>5.47417333801117</v>
          </cell>
          <cell r="EJ187">
            <v>5.47417333801117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</row>
        <row r="188">
          <cell r="A188">
            <v>35198.9666270958</v>
          </cell>
          <cell r="B188">
            <v>38290.2354277444</v>
          </cell>
          <cell r="C188">
            <v>43913.2480153643</v>
          </cell>
          <cell r="D188">
            <v>6630.70082325776</v>
          </cell>
          <cell r="E188">
            <v>6994.08949287229</v>
          </cell>
          <cell r="F188">
            <v>8686.58654707155</v>
          </cell>
          <cell r="G188">
            <v>7385.12236503883</v>
          </cell>
          <cell r="H188">
            <v>7535.27609294517</v>
          </cell>
          <cell r="I188">
            <v>8808.4037944009</v>
          </cell>
          <cell r="J188">
            <v>8237.30573720162</v>
          </cell>
          <cell r="K188">
            <v>8904.9386642654</v>
          </cell>
          <cell r="L188">
            <v>9871.17611220948</v>
          </cell>
          <cell r="M188">
            <v>7918.29385307273</v>
          </cell>
          <cell r="N188">
            <v>9126.96072206665</v>
          </cell>
          <cell r="O188">
            <v>8616.80435239332</v>
          </cell>
          <cell r="P188">
            <v>10070.6181250323</v>
          </cell>
          <cell r="Q188">
            <v>8362.88770357634</v>
          </cell>
          <cell r="R188">
            <v>8694.57194261912</v>
          </cell>
          <cell r="S188">
            <v>9053.25734502775</v>
          </cell>
          <cell r="T188">
            <v>9846.76572566211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5856.42401824749</v>
          </cell>
          <cell r="AF188">
            <v>6370.75107343556</v>
          </cell>
          <cell r="AG188">
            <v>7306.31109489641</v>
          </cell>
          <cell r="AH188">
            <v>6630.70082325776</v>
          </cell>
          <cell r="AI188">
            <v>6994.08949287229</v>
          </cell>
          <cell r="AJ188">
            <v>8686.58654707155</v>
          </cell>
          <cell r="AK188">
            <v>7385.12236503883</v>
          </cell>
          <cell r="AL188">
            <v>7535.27609294517</v>
          </cell>
          <cell r="AM188">
            <v>8808.4037944009</v>
          </cell>
          <cell r="AN188">
            <v>8237.30573720162</v>
          </cell>
          <cell r="AO188">
            <v>8904.9386642654</v>
          </cell>
          <cell r="AP188">
            <v>9871.17611220948</v>
          </cell>
          <cell r="AQ188">
            <v>7918.29385307273</v>
          </cell>
          <cell r="AR188">
            <v>9126.96072206665</v>
          </cell>
          <cell r="AS188">
            <v>8616.80435239332</v>
          </cell>
          <cell r="AT188">
            <v>10070.6181250323</v>
          </cell>
          <cell r="AU188">
            <v>8362.88770357634</v>
          </cell>
          <cell r="AV188">
            <v>8694.57194261912</v>
          </cell>
          <cell r="AW188">
            <v>9053.25734502775</v>
          </cell>
          <cell r="AX188">
            <v>9846.76572566211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2.92750813895774</v>
          </cell>
          <cell r="CN188">
            <v>3.18227758569949</v>
          </cell>
          <cell r="CO188">
            <v>3.57212266970007</v>
          </cell>
          <cell r="CP188">
            <v>3.29778341536568</v>
          </cell>
          <cell r="CQ188">
            <v>3.45516491736024</v>
          </cell>
          <cell r="CR188">
            <v>4.26748324798863</v>
          </cell>
          <cell r="CS188">
            <v>3.62776171063975</v>
          </cell>
          <cell r="CT188">
            <v>3.72757546781975</v>
          </cell>
          <cell r="CU188">
            <v>4.33285490069757</v>
          </cell>
          <cell r="CV188">
            <v>4.11149337946722</v>
          </cell>
          <cell r="CW188">
            <v>4.39458364741571</v>
          </cell>
          <cell r="CX188">
            <v>4.85491803064836</v>
          </cell>
          <cell r="CY188">
            <v>3.92395330636982</v>
          </cell>
          <cell r="CZ188">
            <v>4.44375943704277</v>
          </cell>
          <cell r="DA188">
            <v>4.2235599506985</v>
          </cell>
          <cell r="DB188">
            <v>4.93615238923824</v>
          </cell>
          <cell r="DC188">
            <v>4.09910172408679</v>
          </cell>
          <cell r="DD188">
            <v>4.26167803556007</v>
          </cell>
          <cell r="DE188">
            <v>4.43748907159601</v>
          </cell>
          <cell r="DF188">
            <v>4.82643027066826</v>
          </cell>
          <cell r="DG188">
            <v>5.18754845925773</v>
          </cell>
          <cell r="DH188">
            <v>5.18754845925773</v>
          </cell>
          <cell r="DI188">
            <v>5.18754845925773</v>
          </cell>
          <cell r="DJ188">
            <v>5.18754845925773</v>
          </cell>
          <cell r="DK188">
            <v>5.18754845925773</v>
          </cell>
          <cell r="DL188">
            <v>5.18754845925773</v>
          </cell>
          <cell r="DM188">
            <v>5.18754845925773</v>
          </cell>
          <cell r="DN188">
            <v>5.18754845925773</v>
          </cell>
          <cell r="DO188">
            <v>5.18754845925773</v>
          </cell>
          <cell r="DP188">
            <v>5.18754845925773</v>
          </cell>
          <cell r="DQ188">
            <v>5.48076949701649</v>
          </cell>
          <cell r="DR188">
            <v>5.48478630789334</v>
          </cell>
          <cell r="DS188">
            <v>5.60375231252341</v>
          </cell>
          <cell r="DT188">
            <v>5.50864060408568</v>
          </cell>
          <cell r="DU188">
            <v>5.54586813650784</v>
          </cell>
          <cell r="DV188">
            <v>5.5767921909167</v>
          </cell>
          <cell r="DW188">
            <v>5.57732661979125</v>
          </cell>
          <cell r="DX188">
            <v>5.53834314387234</v>
          </cell>
          <cell r="DY188">
            <v>5.56967950425935</v>
          </cell>
          <cell r="DZ188">
            <v>5.48899361885011</v>
          </cell>
          <cell r="EA188">
            <v>5.55162768268415</v>
          </cell>
          <cell r="EB188">
            <v>5.57049942860327</v>
          </cell>
          <cell r="EC188">
            <v>5.52859681755818</v>
          </cell>
          <cell r="ED188">
            <v>5.62707594673916</v>
          </cell>
          <cell r="EE188">
            <v>5.58952244855378</v>
          </cell>
          <cell r="EF188">
            <v>5.58952244855378</v>
          </cell>
          <cell r="EG188">
            <v>5.58952244855378</v>
          </cell>
          <cell r="EH188">
            <v>5.58952244855378</v>
          </cell>
          <cell r="EI188">
            <v>5.58952244855378</v>
          </cell>
          <cell r="EJ188">
            <v>5.58952244855378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</row>
        <row r="189">
          <cell r="A189">
            <v>29407.9598230525</v>
          </cell>
          <cell r="B189">
            <v>40655.642989823</v>
          </cell>
          <cell r="C189">
            <v>40838.0733119507</v>
          </cell>
          <cell r="D189">
            <v>5900.76209480448</v>
          </cell>
          <cell r="E189">
            <v>6129.79600977352</v>
          </cell>
          <cell r="F189">
            <v>6291.40806307421</v>
          </cell>
          <cell r="G189">
            <v>6964.26524296286</v>
          </cell>
          <cell r="H189">
            <v>8576.99841222441</v>
          </cell>
          <cell r="I189">
            <v>7741.2072577236</v>
          </cell>
          <cell r="J189">
            <v>7305.67616927697</v>
          </cell>
          <cell r="K189">
            <v>9159.95782820388</v>
          </cell>
          <cell r="L189">
            <v>8381.93081696343</v>
          </cell>
          <cell r="M189">
            <v>7763.29771273081</v>
          </cell>
          <cell r="N189">
            <v>8280.85244736117</v>
          </cell>
          <cell r="O189">
            <v>8996.27716016937</v>
          </cell>
          <cell r="P189">
            <v>8944.22462688361</v>
          </cell>
          <cell r="Q189">
            <v>10565.190542128</v>
          </cell>
          <cell r="R189">
            <v>10501.0297912284</v>
          </cell>
          <cell r="S189">
            <v>10574.8316538211</v>
          </cell>
          <cell r="T189">
            <v>10610.3671132295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4892.91302383873</v>
          </cell>
          <cell r="AF189">
            <v>6764.30892433104</v>
          </cell>
          <cell r="AG189">
            <v>6794.66178472844</v>
          </cell>
          <cell r="AH189">
            <v>5900.76209480448</v>
          </cell>
          <cell r="AI189">
            <v>6129.79600977352</v>
          </cell>
          <cell r="AJ189">
            <v>6291.40806307421</v>
          </cell>
          <cell r="AK189">
            <v>6964.26524296286</v>
          </cell>
          <cell r="AL189">
            <v>8576.99841222441</v>
          </cell>
          <cell r="AM189">
            <v>7741.2072577236</v>
          </cell>
          <cell r="AN189">
            <v>7305.67616927697</v>
          </cell>
          <cell r="AO189">
            <v>9159.95782820388</v>
          </cell>
          <cell r="AP189">
            <v>8381.93081696343</v>
          </cell>
          <cell r="AQ189">
            <v>7763.29771273081</v>
          </cell>
          <cell r="AR189">
            <v>8280.85244736117</v>
          </cell>
          <cell r="AS189">
            <v>8996.27716016937</v>
          </cell>
          <cell r="AT189">
            <v>8944.22462688361</v>
          </cell>
          <cell r="AU189">
            <v>10565.190542128</v>
          </cell>
          <cell r="AV189">
            <v>10501.0297912284</v>
          </cell>
          <cell r="AW189">
            <v>10574.8316538211</v>
          </cell>
          <cell r="AX189">
            <v>10610.3671132295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2.42100734653268</v>
          </cell>
          <cell r="CN189">
            <v>3.31825606019307</v>
          </cell>
          <cell r="CO189">
            <v>3.31569247418637</v>
          </cell>
          <cell r="CP189">
            <v>2.89279024335188</v>
          </cell>
          <cell r="CQ189">
            <v>3.04497336586712</v>
          </cell>
          <cell r="CR189">
            <v>3.13671753257075</v>
          </cell>
          <cell r="CS189">
            <v>3.42018597756014</v>
          </cell>
          <cell r="CT189">
            <v>4.16716592929271</v>
          </cell>
          <cell r="CU189">
            <v>3.85295659124665</v>
          </cell>
          <cell r="CV189">
            <v>3.62560018012117</v>
          </cell>
          <cell r="CW189">
            <v>4.49022736857915</v>
          </cell>
          <cell r="CX189">
            <v>4.12648028954175</v>
          </cell>
          <cell r="CY189">
            <v>3.82066686408659</v>
          </cell>
          <cell r="CZ189">
            <v>4.14357039987489</v>
          </cell>
          <cell r="DA189">
            <v>4.39528512748788</v>
          </cell>
          <cell r="DB189">
            <v>4.36985397176361</v>
          </cell>
          <cell r="DC189">
            <v>5.16180460340737</v>
          </cell>
          <cell r="DD189">
            <v>5.13045777080355</v>
          </cell>
          <cell r="DE189">
            <v>5.16651493347867</v>
          </cell>
          <cell r="DF189">
            <v>5.18387639016292</v>
          </cell>
          <cell r="DG189">
            <v>5.38106097639828</v>
          </cell>
          <cell r="DH189">
            <v>5.38106097639828</v>
          </cell>
          <cell r="DI189">
            <v>5.38106097639828</v>
          </cell>
          <cell r="DJ189">
            <v>5.38106097639828</v>
          </cell>
          <cell r="DK189">
            <v>5.38106097639828</v>
          </cell>
          <cell r="DL189">
            <v>5.38106097639828</v>
          </cell>
          <cell r="DM189">
            <v>5.38106097639828</v>
          </cell>
          <cell r="DN189">
            <v>5.38106097639828</v>
          </cell>
          <cell r="DO189">
            <v>5.38106097639828</v>
          </cell>
          <cell r="DP189">
            <v>5.38106097639828</v>
          </cell>
          <cell r="DQ189">
            <v>5.53705100498796</v>
          </cell>
          <cell r="DR189">
            <v>5.58496779066141</v>
          </cell>
          <cell r="DS189">
            <v>5.61436619466649</v>
          </cell>
          <cell r="DT189">
            <v>5.58853913786812</v>
          </cell>
          <cell r="DU189">
            <v>5.51530658982626</v>
          </cell>
          <cell r="DV189">
            <v>5.49515034120868</v>
          </cell>
          <cell r="DW189">
            <v>5.57869626769673</v>
          </cell>
          <cell r="DX189">
            <v>5.63899450745043</v>
          </cell>
          <cell r="DY189">
            <v>5.5045486511956</v>
          </cell>
          <cell r="DZ189">
            <v>5.52061731970542</v>
          </cell>
          <cell r="EA189">
            <v>5.58897641740858</v>
          </cell>
          <cell r="EB189">
            <v>5.5650802639913</v>
          </cell>
          <cell r="EC189">
            <v>5.5669100601073</v>
          </cell>
          <cell r="ED189">
            <v>5.47529420032461</v>
          </cell>
          <cell r="EE189">
            <v>5.60767594603872</v>
          </cell>
          <cell r="EF189">
            <v>5.60767594603872</v>
          </cell>
          <cell r="EG189">
            <v>5.60767594603872</v>
          </cell>
          <cell r="EH189">
            <v>5.60767594603872</v>
          </cell>
          <cell r="EI189">
            <v>5.60767594603872</v>
          </cell>
          <cell r="EJ189">
            <v>5.60767594603872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</row>
        <row r="190">
          <cell r="A190">
            <v>34304.1654751821</v>
          </cell>
          <cell r="B190">
            <v>37076.7590139532</v>
          </cell>
          <cell r="C190">
            <v>37622.9852172218</v>
          </cell>
          <cell r="D190">
            <v>6404.84104625786</v>
          </cell>
          <cell r="E190">
            <v>6485.83643208442</v>
          </cell>
          <cell r="F190">
            <v>6695.04245734379</v>
          </cell>
          <cell r="G190">
            <v>7294.11829354214</v>
          </cell>
          <cell r="H190">
            <v>7321.98271356241</v>
          </cell>
          <cell r="I190">
            <v>7818.81610334272</v>
          </cell>
          <cell r="J190">
            <v>9015.72340644611</v>
          </cell>
          <cell r="K190">
            <v>8487.65030557518</v>
          </cell>
          <cell r="L190">
            <v>8299.94483028653</v>
          </cell>
          <cell r="M190">
            <v>9539.73807081399</v>
          </cell>
          <cell r="N190">
            <v>9600.32768861553</v>
          </cell>
          <cell r="O190">
            <v>9134.4389601979</v>
          </cell>
          <cell r="P190">
            <v>10670.7880586454</v>
          </cell>
          <cell r="Q190">
            <v>9470.20380200947</v>
          </cell>
          <cell r="R190">
            <v>10020.4822688438</v>
          </cell>
          <cell r="S190">
            <v>9293.5172089106</v>
          </cell>
          <cell r="T190">
            <v>10760.4716406105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5707.54649541735</v>
          </cell>
          <cell r="AF190">
            <v>6168.85217990858</v>
          </cell>
          <cell r="AG190">
            <v>6259.73360521031</v>
          </cell>
          <cell r="AH190">
            <v>6404.84104625786</v>
          </cell>
          <cell r="AI190">
            <v>6485.83643208442</v>
          </cell>
          <cell r="AJ190">
            <v>6695.04245734379</v>
          </cell>
          <cell r="AK190">
            <v>7294.11829354214</v>
          </cell>
          <cell r="AL190">
            <v>7321.98271356241</v>
          </cell>
          <cell r="AM190">
            <v>7818.81610334272</v>
          </cell>
          <cell r="AN190">
            <v>9015.72340644611</v>
          </cell>
          <cell r="AO190">
            <v>8487.65030557518</v>
          </cell>
          <cell r="AP190">
            <v>8299.94483028653</v>
          </cell>
          <cell r="AQ190">
            <v>9539.73807081399</v>
          </cell>
          <cell r="AR190">
            <v>9600.32768861553</v>
          </cell>
          <cell r="AS190">
            <v>9134.4389601979</v>
          </cell>
          <cell r="AT190">
            <v>10670.7880586454</v>
          </cell>
          <cell r="AU190">
            <v>9470.20380200947</v>
          </cell>
          <cell r="AV190">
            <v>10020.4822688438</v>
          </cell>
          <cell r="AW190">
            <v>9293.5172089106</v>
          </cell>
          <cell r="AX190">
            <v>10760.4716406105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2.82929519490354</v>
          </cell>
          <cell r="CN190">
            <v>3.01489949972531</v>
          </cell>
          <cell r="CO190">
            <v>3.09535168298547</v>
          </cell>
          <cell r="CP190">
            <v>3.16643689038401</v>
          </cell>
          <cell r="CQ190">
            <v>3.19287656672291</v>
          </cell>
          <cell r="CR190">
            <v>3.31186615842546</v>
          </cell>
          <cell r="CS190">
            <v>3.58279202463665</v>
          </cell>
          <cell r="CT190">
            <v>3.62811842104237</v>
          </cell>
          <cell r="CU190">
            <v>3.80705557343507</v>
          </cell>
          <cell r="CV190">
            <v>4.46350793684881</v>
          </cell>
          <cell r="CW190">
            <v>4.19919236999017</v>
          </cell>
          <cell r="CX190">
            <v>4.12089633148635</v>
          </cell>
          <cell r="CY190">
            <v>4.69470150819331</v>
          </cell>
          <cell r="CZ190">
            <v>4.72148811682151</v>
          </cell>
          <cell r="DA190">
            <v>4.56130513117897</v>
          </cell>
          <cell r="DB190">
            <v>5.32848492805166</v>
          </cell>
          <cell r="DC190">
            <v>4.72897015171258</v>
          </cell>
          <cell r="DD190">
            <v>5.00375309188937</v>
          </cell>
          <cell r="DE190">
            <v>4.64074125585766</v>
          </cell>
          <cell r="DF190">
            <v>5.37326865088154</v>
          </cell>
          <cell r="DG190">
            <v>5.2368461100068</v>
          </cell>
          <cell r="DH190">
            <v>5.2368461100068</v>
          </cell>
          <cell r="DI190">
            <v>5.2368461100068</v>
          </cell>
          <cell r="DJ190">
            <v>5.2368461100068</v>
          </cell>
          <cell r="DK190">
            <v>5.2368461100068</v>
          </cell>
          <cell r="DL190">
            <v>5.2368461100068</v>
          </cell>
          <cell r="DM190">
            <v>5.2368461100068</v>
          </cell>
          <cell r="DN190">
            <v>5.2368461100068</v>
          </cell>
          <cell r="DO190">
            <v>5.2368461100068</v>
          </cell>
          <cell r="DP190">
            <v>5.2368461100068</v>
          </cell>
          <cell r="DQ190">
            <v>5.52685831942964</v>
          </cell>
          <cell r="DR190">
            <v>5.60581368566405</v>
          </cell>
          <cell r="DS190">
            <v>5.54055139422051</v>
          </cell>
          <cell r="DT190">
            <v>5.5417209700481</v>
          </cell>
          <cell r="DU190">
            <v>5.56533098323346</v>
          </cell>
          <cell r="DV190">
            <v>5.53844304011217</v>
          </cell>
          <cell r="DW190">
            <v>5.57774093453236</v>
          </cell>
          <cell r="DX190">
            <v>5.52909918710326</v>
          </cell>
          <cell r="DY190">
            <v>5.62676681980572</v>
          </cell>
          <cell r="DZ190">
            <v>5.53390123237766</v>
          </cell>
          <cell r="EA190">
            <v>5.53769258579717</v>
          </cell>
          <cell r="EB190">
            <v>5.5181137908644</v>
          </cell>
          <cell r="EC190">
            <v>5.56718433356156</v>
          </cell>
          <cell r="ED190">
            <v>5.57075798757895</v>
          </cell>
          <cell r="EE190">
            <v>5.48655690536039</v>
          </cell>
          <cell r="EF190">
            <v>5.48655690536039</v>
          </cell>
          <cell r="EG190">
            <v>5.48655690536039</v>
          </cell>
          <cell r="EH190">
            <v>5.48655690536039</v>
          </cell>
          <cell r="EI190">
            <v>5.48655690536039</v>
          </cell>
          <cell r="EJ190">
            <v>5.48655690536039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</row>
        <row r="191">
          <cell r="A191">
            <v>29507.5537906149</v>
          </cell>
          <cell r="B191">
            <v>40952.6661233189</v>
          </cell>
          <cell r="C191">
            <v>40574.9276299418</v>
          </cell>
          <cell r="D191">
            <v>5994.15233891336</v>
          </cell>
          <cell r="E191">
            <v>7403.08985454467</v>
          </cell>
          <cell r="F191">
            <v>6681.9873918257</v>
          </cell>
          <cell r="G191">
            <v>6972.71832949296</v>
          </cell>
          <cell r="H191">
            <v>8048.8649276346</v>
          </cell>
          <cell r="I191">
            <v>6112.56321469274</v>
          </cell>
          <cell r="J191">
            <v>7659.21330713643</v>
          </cell>
          <cell r="K191">
            <v>8224.42049643161</v>
          </cell>
          <cell r="L191">
            <v>7861.42542440938</v>
          </cell>
          <cell r="M191">
            <v>8662.7751703524</v>
          </cell>
          <cell r="N191">
            <v>8960.0631727841</v>
          </cell>
          <cell r="O191">
            <v>9132.74400367644</v>
          </cell>
          <cell r="P191">
            <v>9345.59002977648</v>
          </cell>
          <cell r="Q191">
            <v>7827.92539395525</v>
          </cell>
          <cell r="R191">
            <v>10219.57494434</v>
          </cell>
          <cell r="S191">
            <v>9981.86077204852</v>
          </cell>
          <cell r="T191">
            <v>9004.41367279322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4909.48352461178</v>
          </cell>
          <cell r="AF191">
            <v>6813.72780163527</v>
          </cell>
          <cell r="AG191">
            <v>6750.8794570044</v>
          </cell>
          <cell r="AH191">
            <v>5994.15233891336</v>
          </cell>
          <cell r="AI191">
            <v>7403.08985454467</v>
          </cell>
          <cell r="AJ191">
            <v>6681.9873918257</v>
          </cell>
          <cell r="AK191">
            <v>6972.71832949296</v>
          </cell>
          <cell r="AL191">
            <v>8048.8649276346</v>
          </cell>
          <cell r="AM191">
            <v>6112.56321469274</v>
          </cell>
          <cell r="AN191">
            <v>7659.21330713643</v>
          </cell>
          <cell r="AO191">
            <v>8224.42049643161</v>
          </cell>
          <cell r="AP191">
            <v>7861.42542440938</v>
          </cell>
          <cell r="AQ191">
            <v>8662.7751703524</v>
          </cell>
          <cell r="AR191">
            <v>8960.0631727841</v>
          </cell>
          <cell r="AS191">
            <v>9132.74400367644</v>
          </cell>
          <cell r="AT191">
            <v>9345.59002977648</v>
          </cell>
          <cell r="AU191">
            <v>7827.92539395525</v>
          </cell>
          <cell r="AV191">
            <v>10219.57494434</v>
          </cell>
          <cell r="AW191">
            <v>9981.86077204852</v>
          </cell>
          <cell r="AX191">
            <v>9004.41367279322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2.49705166072622</v>
          </cell>
          <cell r="CN191">
            <v>3.37095179809984</v>
          </cell>
          <cell r="CO191">
            <v>3.32382664836443</v>
          </cell>
          <cell r="CP191">
            <v>3.00262736461046</v>
          </cell>
          <cell r="CQ191">
            <v>3.69852289258355</v>
          </cell>
          <cell r="CR191">
            <v>3.35556900310313</v>
          </cell>
          <cell r="CS191">
            <v>3.37987232875071</v>
          </cell>
          <cell r="CT191">
            <v>3.98189805368818</v>
          </cell>
          <cell r="CU191">
            <v>3.02019618545686</v>
          </cell>
          <cell r="CV191">
            <v>3.75226199185287</v>
          </cell>
          <cell r="CW191">
            <v>4.07099998860963</v>
          </cell>
          <cell r="CX191">
            <v>3.86611201785952</v>
          </cell>
          <cell r="CY191">
            <v>4.35756387389393</v>
          </cell>
          <cell r="CZ191">
            <v>4.39716100042119</v>
          </cell>
          <cell r="DA191">
            <v>4.47145594274952</v>
          </cell>
          <cell r="DB191">
            <v>4.57566685985314</v>
          </cell>
          <cell r="DC191">
            <v>3.83260753921393</v>
          </cell>
          <cell r="DD191">
            <v>5.00357604448868</v>
          </cell>
          <cell r="DE191">
            <v>4.88718950743689</v>
          </cell>
          <cell r="DF191">
            <v>4.40862450671761</v>
          </cell>
          <cell r="DG191">
            <v>5.19747217538825</v>
          </cell>
          <cell r="DH191">
            <v>5.19747217538825</v>
          </cell>
          <cell r="DI191">
            <v>5.19747217538825</v>
          </cell>
          <cell r="DJ191">
            <v>5.19747217538825</v>
          </cell>
          <cell r="DK191">
            <v>5.19747217538825</v>
          </cell>
          <cell r="DL191">
            <v>5.19747217538825</v>
          </cell>
          <cell r="DM191">
            <v>5.19747217538825</v>
          </cell>
          <cell r="DN191">
            <v>5.19747217538825</v>
          </cell>
          <cell r="DO191">
            <v>5.19747217538825</v>
          </cell>
          <cell r="DP191">
            <v>5.19747217538825</v>
          </cell>
          <cell r="DQ191">
            <v>5.38660853718383</v>
          </cell>
          <cell r="DR191">
            <v>5.53782685716931</v>
          </cell>
          <cell r="DS191">
            <v>5.56453814018179</v>
          </cell>
          <cell r="DT191">
            <v>5.46932175755868</v>
          </cell>
          <cell r="DU191">
            <v>5.48392927304247</v>
          </cell>
          <cell r="DV191">
            <v>5.45565141268012</v>
          </cell>
          <cell r="DW191">
            <v>5.65208860894544</v>
          </cell>
          <cell r="DX191">
            <v>5.53798325218809</v>
          </cell>
          <cell r="DY191">
            <v>5.54492076178538</v>
          </cell>
          <cell r="DZ191">
            <v>5.59239895628586</v>
          </cell>
          <cell r="EA191">
            <v>5.53491991092556</v>
          </cell>
          <cell r="EB191">
            <v>5.57101081091323</v>
          </cell>
          <cell r="EC191">
            <v>5.4465364801404</v>
          </cell>
          <cell r="ED191">
            <v>5.58271991388282</v>
          </cell>
          <cell r="EE191">
            <v>5.59576495190578</v>
          </cell>
          <cell r="EF191">
            <v>5.59576495190578</v>
          </cell>
          <cell r="EG191">
            <v>5.59576495190578</v>
          </cell>
          <cell r="EH191">
            <v>5.59576495190578</v>
          </cell>
          <cell r="EI191">
            <v>5.59576495190578</v>
          </cell>
          <cell r="EJ191">
            <v>5.59576495190578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</row>
        <row r="192">
          <cell r="A192">
            <v>38986.596824131</v>
          </cell>
          <cell r="B192">
            <v>36250.5290266064</v>
          </cell>
          <cell r="C192">
            <v>36289.7481614965</v>
          </cell>
          <cell r="D192">
            <v>6535.01156835753</v>
          </cell>
          <cell r="E192">
            <v>6640.36135975786</v>
          </cell>
          <cell r="F192">
            <v>6721.52305794368</v>
          </cell>
          <cell r="G192">
            <v>7536.36943588021</v>
          </cell>
          <cell r="H192">
            <v>7121.20113054158</v>
          </cell>
          <cell r="I192">
            <v>7443.1634634952</v>
          </cell>
          <cell r="J192">
            <v>7844.19504996405</v>
          </cell>
          <cell r="K192">
            <v>9703.51126390039</v>
          </cell>
          <cell r="L192">
            <v>7941.06796137881</v>
          </cell>
          <cell r="M192">
            <v>8393.41109636214</v>
          </cell>
          <cell r="N192">
            <v>9085.07949324155</v>
          </cell>
          <cell r="O192">
            <v>9229.27740621337</v>
          </cell>
          <cell r="P192">
            <v>9004.89879158511</v>
          </cell>
          <cell r="Q192">
            <v>9416.46083344606</v>
          </cell>
          <cell r="R192">
            <v>8783.54826058813</v>
          </cell>
          <cell r="S192">
            <v>10905.1609698269</v>
          </cell>
          <cell r="T192">
            <v>9951.57376053471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6486.61207726514</v>
          </cell>
          <cell r="AF192">
            <v>6031.38356630534</v>
          </cell>
          <cell r="AG192">
            <v>6037.90886819781</v>
          </cell>
          <cell r="AH192">
            <v>6535.01156835753</v>
          </cell>
          <cell r="AI192">
            <v>6640.36135975786</v>
          </cell>
          <cell r="AJ192">
            <v>6721.52305794368</v>
          </cell>
          <cell r="AK192">
            <v>7536.36943588021</v>
          </cell>
          <cell r="AL192">
            <v>7121.20113054158</v>
          </cell>
          <cell r="AM192">
            <v>7443.1634634952</v>
          </cell>
          <cell r="AN192">
            <v>7844.19504996405</v>
          </cell>
          <cell r="AO192">
            <v>9703.51126390039</v>
          </cell>
          <cell r="AP192">
            <v>7941.06796137881</v>
          </cell>
          <cell r="AQ192">
            <v>8393.41109636214</v>
          </cell>
          <cell r="AR192">
            <v>9085.07949324155</v>
          </cell>
          <cell r="AS192">
            <v>9229.27740621337</v>
          </cell>
          <cell r="AT192">
            <v>9004.89879158511</v>
          </cell>
          <cell r="AU192">
            <v>9416.46083344606</v>
          </cell>
          <cell r="AV192">
            <v>8783.54826058813</v>
          </cell>
          <cell r="AW192">
            <v>10905.1609698269</v>
          </cell>
          <cell r="AX192">
            <v>9951.57376053471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3.15416639435614</v>
          </cell>
          <cell r="CN192">
            <v>2.96745168178136</v>
          </cell>
          <cell r="CO192">
            <v>2.96653221187813</v>
          </cell>
          <cell r="CP192">
            <v>3.1782003639525</v>
          </cell>
          <cell r="CQ192">
            <v>3.26216158116853</v>
          </cell>
          <cell r="CR192">
            <v>3.3681817721051</v>
          </cell>
          <cell r="CS192">
            <v>3.74866023951299</v>
          </cell>
          <cell r="CT192">
            <v>3.54471216665961</v>
          </cell>
          <cell r="CU192">
            <v>3.71307551391411</v>
          </cell>
          <cell r="CV192">
            <v>3.92708459110895</v>
          </cell>
          <cell r="CW192">
            <v>4.72200600457304</v>
          </cell>
          <cell r="CX192">
            <v>3.91052896322418</v>
          </cell>
          <cell r="CY192">
            <v>4.09395558852345</v>
          </cell>
          <cell r="CZ192">
            <v>4.50739425900334</v>
          </cell>
          <cell r="DA192">
            <v>4.53664305744354</v>
          </cell>
          <cell r="DB192">
            <v>4.42634995003224</v>
          </cell>
          <cell r="DC192">
            <v>4.62865290374548</v>
          </cell>
          <cell r="DD192">
            <v>4.3175452944226</v>
          </cell>
          <cell r="DE192">
            <v>5.36042212478771</v>
          </cell>
          <cell r="DF192">
            <v>4.89168718462977</v>
          </cell>
          <cell r="DG192">
            <v>4.75348142405934</v>
          </cell>
          <cell r="DH192">
            <v>4.75348142405934</v>
          </cell>
          <cell r="DI192">
            <v>4.75348142405934</v>
          </cell>
          <cell r="DJ192">
            <v>4.75348142405934</v>
          </cell>
          <cell r="DK192">
            <v>4.75348142405934</v>
          </cell>
          <cell r="DL192">
            <v>4.75348142405934</v>
          </cell>
          <cell r="DM192">
            <v>4.75348142405934</v>
          </cell>
          <cell r="DN192">
            <v>4.75348142405934</v>
          </cell>
          <cell r="DO192">
            <v>4.75348142405934</v>
          </cell>
          <cell r="DP192">
            <v>4.75348142405934</v>
          </cell>
          <cell r="DQ192">
            <v>5.63430641120011</v>
          </cell>
          <cell r="DR192">
            <v>5.56852825583441</v>
          </cell>
          <cell r="DS192">
            <v>5.57628061850078</v>
          </cell>
          <cell r="DT192">
            <v>5.63342119214448</v>
          </cell>
          <cell r="DU192">
            <v>5.57690672150423</v>
          </cell>
          <cell r="DV192">
            <v>5.46738059629417</v>
          </cell>
          <cell r="DW192">
            <v>5.50799116919827</v>
          </cell>
          <cell r="DX192">
            <v>5.50401250267412</v>
          </cell>
          <cell r="DY192">
            <v>5.49200483283838</v>
          </cell>
          <cell r="DZ192">
            <v>5.47249361295233</v>
          </cell>
          <cell r="EA192">
            <v>5.63001451948687</v>
          </cell>
          <cell r="EB192">
            <v>5.56353137484045</v>
          </cell>
          <cell r="EC192">
            <v>5.61697515816045</v>
          </cell>
          <cell r="ED192">
            <v>5.52217696485923</v>
          </cell>
          <cell r="EE192">
            <v>5.57365682150914</v>
          </cell>
          <cell r="EF192">
            <v>5.57365682150914</v>
          </cell>
          <cell r="EG192">
            <v>5.57365682150914</v>
          </cell>
          <cell r="EH192">
            <v>5.57365682150914</v>
          </cell>
          <cell r="EI192">
            <v>5.57365682150914</v>
          </cell>
          <cell r="EJ192">
            <v>5.57365682150914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</row>
        <row r="193">
          <cell r="A193">
            <v>32979.600976188</v>
          </cell>
          <cell r="B193">
            <v>40275.4449807831</v>
          </cell>
          <cell r="C193">
            <v>34534.1968442707</v>
          </cell>
          <cell r="D193">
            <v>6007.5434570269</v>
          </cell>
          <cell r="E193">
            <v>6292.37083121208</v>
          </cell>
          <cell r="F193">
            <v>6773.16581949099</v>
          </cell>
          <cell r="G193">
            <v>8288.11131953146</v>
          </cell>
          <cell r="H193">
            <v>7865.9410215257</v>
          </cell>
          <cell r="I193">
            <v>8454.00576156908</v>
          </cell>
          <cell r="J193">
            <v>8041.7411867899</v>
          </cell>
          <cell r="K193">
            <v>7070.9978493032</v>
          </cell>
          <cell r="L193">
            <v>9559.56998846584</v>
          </cell>
          <cell r="M193">
            <v>9134.96531334647</v>
          </cell>
          <cell r="N193">
            <v>9330.77299130789</v>
          </cell>
          <cell r="O193">
            <v>10524.2249009543</v>
          </cell>
          <cell r="P193">
            <v>10508.9270515258</v>
          </cell>
          <cell r="Q193">
            <v>10232.6351231515</v>
          </cell>
          <cell r="R193">
            <v>9938.96337593604</v>
          </cell>
          <cell r="S193">
            <v>9574.69301244155</v>
          </cell>
          <cell r="T193">
            <v>9908.71915836387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5487.1647033094</v>
          </cell>
          <cell r="AF193">
            <v>6701.05136409012</v>
          </cell>
          <cell r="AG193">
            <v>5745.81924498845</v>
          </cell>
          <cell r="AH193">
            <v>6007.5434570269</v>
          </cell>
          <cell r="AI193">
            <v>6292.37083121208</v>
          </cell>
          <cell r="AJ193">
            <v>6773.16581949099</v>
          </cell>
          <cell r="AK193">
            <v>8288.11131953146</v>
          </cell>
          <cell r="AL193">
            <v>7865.9410215257</v>
          </cell>
          <cell r="AM193">
            <v>8454.00576156908</v>
          </cell>
          <cell r="AN193">
            <v>8041.7411867899</v>
          </cell>
          <cell r="AO193">
            <v>7070.9978493032</v>
          </cell>
          <cell r="AP193">
            <v>9559.56998846584</v>
          </cell>
          <cell r="AQ193">
            <v>9134.96531334647</v>
          </cell>
          <cell r="AR193">
            <v>9330.77299130789</v>
          </cell>
          <cell r="AS193">
            <v>10524.2249009543</v>
          </cell>
          <cell r="AT193">
            <v>10508.9270515258</v>
          </cell>
          <cell r="AU193">
            <v>10232.6351231515</v>
          </cell>
          <cell r="AV193">
            <v>9938.96337593604</v>
          </cell>
          <cell r="AW193">
            <v>9574.69301244155</v>
          </cell>
          <cell r="AX193">
            <v>9908.71915836387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2.72682210313296</v>
          </cell>
          <cell r="CN193">
            <v>3.32369048757072</v>
          </cell>
          <cell r="CO193">
            <v>2.82316040857513</v>
          </cell>
          <cell r="CP193">
            <v>2.98443294441578</v>
          </cell>
          <cell r="CQ193">
            <v>3.06167905703267</v>
          </cell>
          <cell r="CR193">
            <v>3.34204805030197</v>
          </cell>
          <cell r="CS193">
            <v>4.10436786196488</v>
          </cell>
          <cell r="CT193">
            <v>3.94493935580639</v>
          </cell>
          <cell r="CU193">
            <v>4.1881570223789</v>
          </cell>
          <cell r="CV193">
            <v>3.99750528010428</v>
          </cell>
          <cell r="CW193">
            <v>3.49343735822126</v>
          </cell>
          <cell r="CX193">
            <v>4.71457388487345</v>
          </cell>
          <cell r="CY193">
            <v>4.54637897064164</v>
          </cell>
          <cell r="CZ193">
            <v>4.65671422588159</v>
          </cell>
          <cell r="DA193">
            <v>5.15023163246552</v>
          </cell>
          <cell r="DB193">
            <v>5.14274533596611</v>
          </cell>
          <cell r="DC193">
            <v>5.00753657306906</v>
          </cell>
          <cell r="DD193">
            <v>4.86382266194452</v>
          </cell>
          <cell r="DE193">
            <v>4.68555996169864</v>
          </cell>
          <cell r="DF193">
            <v>4.84902207306455</v>
          </cell>
          <cell r="DG193">
            <v>6.31471751462362</v>
          </cell>
          <cell r="DH193">
            <v>6.31471751462362</v>
          </cell>
          <cell r="DI193">
            <v>6.31471751462362</v>
          </cell>
          <cell r="DJ193">
            <v>6.31471751462362</v>
          </cell>
          <cell r="DK193">
            <v>6.31471751462362</v>
          </cell>
          <cell r="DL193">
            <v>6.31471751462362</v>
          </cell>
          <cell r="DM193">
            <v>6.31471751462362</v>
          </cell>
          <cell r="DN193">
            <v>6.31471751462362</v>
          </cell>
          <cell r="DO193">
            <v>6.31471751462362</v>
          </cell>
          <cell r="DP193">
            <v>6.31471751462362</v>
          </cell>
          <cell r="DQ193">
            <v>5.51313117823122</v>
          </cell>
          <cell r="DR193">
            <v>5.5236926849173</v>
          </cell>
          <cell r="DS193">
            <v>5.57600995196729</v>
          </cell>
          <cell r="DT193">
            <v>5.51495827732818</v>
          </cell>
          <cell r="DU193">
            <v>5.63069211996871</v>
          </cell>
          <cell r="DV193">
            <v>5.55246914593591</v>
          </cell>
          <cell r="DW193">
            <v>5.53243643449046</v>
          </cell>
          <cell r="DX193">
            <v>5.4628275374947</v>
          </cell>
          <cell r="DY193">
            <v>5.53027489107398</v>
          </cell>
          <cell r="DZ193">
            <v>5.51147930803135</v>
          </cell>
          <cell r="EA193">
            <v>5.54542556826319</v>
          </cell>
          <cell r="EB193">
            <v>5.55524281678081</v>
          </cell>
          <cell r="EC193">
            <v>5.50488694188517</v>
          </cell>
          <cell r="ED193">
            <v>5.48965652174672</v>
          </cell>
          <cell r="EE193">
            <v>5.59848467738208</v>
          </cell>
          <cell r="EF193">
            <v>5.59848467738208</v>
          </cell>
          <cell r="EG193">
            <v>5.59848467738208</v>
          </cell>
          <cell r="EH193">
            <v>5.59848467738208</v>
          </cell>
          <cell r="EI193">
            <v>5.59848467738208</v>
          </cell>
          <cell r="EJ193">
            <v>5.59848467738208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</row>
        <row r="194">
          <cell r="A194">
            <v>37600.3476998989</v>
          </cell>
          <cell r="B194">
            <v>39284.9716405151</v>
          </cell>
          <cell r="C194">
            <v>37085.2747078932</v>
          </cell>
          <cell r="D194">
            <v>6676.16201042724</v>
          </cell>
          <cell r="E194">
            <v>6769.09899141378</v>
          </cell>
          <cell r="F194">
            <v>6629.3527144989</v>
          </cell>
          <cell r="G194">
            <v>7087.53470952855</v>
          </cell>
          <cell r="H194">
            <v>8573.28100282619</v>
          </cell>
          <cell r="I194">
            <v>7785.43149046694</v>
          </cell>
          <cell r="J194">
            <v>7834.27565186492</v>
          </cell>
          <cell r="K194">
            <v>7512.78847550237</v>
          </cell>
          <cell r="L194">
            <v>7022.7420690071</v>
          </cell>
          <cell r="M194">
            <v>8354.67254062793</v>
          </cell>
          <cell r="N194">
            <v>7813.07197004159</v>
          </cell>
          <cell r="O194">
            <v>7733.39609799499</v>
          </cell>
          <cell r="P194">
            <v>8865.67931190885</v>
          </cell>
          <cell r="Q194">
            <v>8266.12225765192</v>
          </cell>
          <cell r="R194">
            <v>9973.94492834382</v>
          </cell>
          <cell r="S194">
            <v>9656.90873347204</v>
          </cell>
          <cell r="T194">
            <v>9672.06647300662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6255.96716224715</v>
          </cell>
          <cell r="AF194">
            <v>6536.25584833444</v>
          </cell>
          <cell r="AG194">
            <v>6170.26902589302</v>
          </cell>
          <cell r="AH194">
            <v>6676.16201042724</v>
          </cell>
          <cell r="AI194">
            <v>6769.09899141378</v>
          </cell>
          <cell r="AJ194">
            <v>6629.3527144989</v>
          </cell>
          <cell r="AK194">
            <v>7087.53470952855</v>
          </cell>
          <cell r="AL194">
            <v>8573.28100282619</v>
          </cell>
          <cell r="AM194">
            <v>7785.43149046694</v>
          </cell>
          <cell r="AN194">
            <v>7834.27565186492</v>
          </cell>
          <cell r="AO194">
            <v>7512.78847550237</v>
          </cell>
          <cell r="AP194">
            <v>7022.7420690071</v>
          </cell>
          <cell r="AQ194">
            <v>8354.67254062793</v>
          </cell>
          <cell r="AR194">
            <v>7813.07197004159</v>
          </cell>
          <cell r="AS194">
            <v>7733.39609799499</v>
          </cell>
          <cell r="AT194">
            <v>8865.67931190885</v>
          </cell>
          <cell r="AU194">
            <v>8266.12225765192</v>
          </cell>
          <cell r="AV194">
            <v>9973.94492834382</v>
          </cell>
          <cell r="AW194">
            <v>9656.90873347204</v>
          </cell>
          <cell r="AX194">
            <v>9672.06647300662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3.08393128566291</v>
          </cell>
          <cell r="CN194">
            <v>3.22586085363084</v>
          </cell>
          <cell r="CO194">
            <v>3.01708856727054</v>
          </cell>
          <cell r="CP194">
            <v>3.31791271860473</v>
          </cell>
          <cell r="CQ194">
            <v>3.37471201155734</v>
          </cell>
          <cell r="CR194">
            <v>3.27211778923377</v>
          </cell>
          <cell r="CS194">
            <v>3.48173126121317</v>
          </cell>
          <cell r="CT194">
            <v>4.23533559040671</v>
          </cell>
          <cell r="CU194">
            <v>3.78790694638098</v>
          </cell>
          <cell r="CV194">
            <v>3.9401583048535</v>
          </cell>
          <cell r="CW194">
            <v>3.72491072672987</v>
          </cell>
          <cell r="CX194">
            <v>3.51440259820037</v>
          </cell>
          <cell r="CY194">
            <v>4.06777945984957</v>
          </cell>
          <cell r="CZ194">
            <v>3.81796447852913</v>
          </cell>
          <cell r="DA194">
            <v>3.83399953117316</v>
          </cell>
          <cell r="DB194">
            <v>4.39535359299686</v>
          </cell>
          <cell r="DC194">
            <v>4.0981101263744</v>
          </cell>
          <cell r="DD194">
            <v>4.94480040782232</v>
          </cell>
          <cell r="DE194">
            <v>4.787622809895</v>
          </cell>
          <cell r="DF194">
            <v>4.79513758937</v>
          </cell>
          <cell r="DG194">
            <v>5.04268025304862</v>
          </cell>
          <cell r="DH194">
            <v>5.04268025304862</v>
          </cell>
          <cell r="DI194">
            <v>5.04268025304862</v>
          </cell>
          <cell r="DJ194">
            <v>5.04268025304862</v>
          </cell>
          <cell r="DK194">
            <v>5.04268025304862</v>
          </cell>
          <cell r="DL194">
            <v>5.04268025304862</v>
          </cell>
          <cell r="DM194">
            <v>5.04268025304862</v>
          </cell>
          <cell r="DN194">
            <v>5.04268025304862</v>
          </cell>
          <cell r="DO194">
            <v>5.04268025304862</v>
          </cell>
          <cell r="DP194">
            <v>5.04268025304862</v>
          </cell>
          <cell r="DQ194">
            <v>5.55772307270032</v>
          </cell>
          <cell r="DR194">
            <v>5.55124696381548</v>
          </cell>
          <cell r="DS194">
            <v>5.60303294694975</v>
          </cell>
          <cell r="DT194">
            <v>5.51275948897779</v>
          </cell>
          <cell r="DU194">
            <v>5.4954249800553</v>
          </cell>
          <cell r="DV194">
            <v>5.55072015942385</v>
          </cell>
          <cell r="DW194">
            <v>5.57708273757204</v>
          </cell>
          <cell r="DX194">
            <v>5.545827621508</v>
          </cell>
          <cell r="DY194">
            <v>5.63106475182276</v>
          </cell>
          <cell r="DZ194">
            <v>5.44743821150024</v>
          </cell>
          <cell r="EA194">
            <v>5.52576521551538</v>
          </cell>
          <cell r="EB194">
            <v>5.47472541706204</v>
          </cell>
          <cell r="EC194">
            <v>5.62702920250893</v>
          </cell>
          <cell r="ED194">
            <v>5.60656777993322</v>
          </cell>
          <cell r="EE194">
            <v>5.52618392297147</v>
          </cell>
          <cell r="EF194">
            <v>5.52618392297147</v>
          </cell>
          <cell r="EG194">
            <v>5.52618392297147</v>
          </cell>
          <cell r="EH194">
            <v>5.52618392297147</v>
          </cell>
          <cell r="EI194">
            <v>5.52618392297147</v>
          </cell>
          <cell r="EJ194">
            <v>5.52618392297147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</row>
        <row r="195">
          <cell r="A195">
            <v>35575.394719086</v>
          </cell>
          <cell r="B195">
            <v>37752.8572099001</v>
          </cell>
          <cell r="C195">
            <v>42233.3752092182</v>
          </cell>
          <cell r="D195">
            <v>7307.32882458569</v>
          </cell>
          <cell r="E195">
            <v>7146.93057065548</v>
          </cell>
          <cell r="F195">
            <v>7548.39658410317</v>
          </cell>
          <cell r="G195">
            <v>7313.78000078755</v>
          </cell>
          <cell r="H195">
            <v>8461.59757536277</v>
          </cell>
          <cell r="I195">
            <v>7625.41108827455</v>
          </cell>
          <cell r="J195">
            <v>7092.81834498943</v>
          </cell>
          <cell r="K195">
            <v>6509.66900018535</v>
          </cell>
          <cell r="L195">
            <v>8785.13873301975</v>
          </cell>
          <cell r="M195">
            <v>7426.01670986127</v>
          </cell>
          <cell r="N195">
            <v>8432.70311631118</v>
          </cell>
          <cell r="O195">
            <v>9973.0316529811</v>
          </cell>
          <cell r="P195">
            <v>8564.05070271912</v>
          </cell>
          <cell r="Q195">
            <v>9840.26747456129</v>
          </cell>
          <cell r="R195">
            <v>10270.1271623896</v>
          </cell>
          <cell r="S195">
            <v>9281.29563735028</v>
          </cell>
          <cell r="T195">
            <v>10479.7591348229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5919.05433755287</v>
          </cell>
          <cell r="AF195">
            <v>6281.34178096378</v>
          </cell>
          <cell r="AG195">
            <v>7026.81290525519</v>
          </cell>
          <cell r="AH195">
            <v>7307.32882458569</v>
          </cell>
          <cell r="AI195">
            <v>7146.93057065548</v>
          </cell>
          <cell r="AJ195">
            <v>7548.39658410317</v>
          </cell>
          <cell r="AK195">
            <v>7313.78000078755</v>
          </cell>
          <cell r="AL195">
            <v>8461.59757536277</v>
          </cell>
          <cell r="AM195">
            <v>7625.41108827455</v>
          </cell>
          <cell r="AN195">
            <v>7092.81834498943</v>
          </cell>
          <cell r="AO195">
            <v>6509.66900018535</v>
          </cell>
          <cell r="AP195">
            <v>8785.13873301975</v>
          </cell>
          <cell r="AQ195">
            <v>7426.01670986127</v>
          </cell>
          <cell r="AR195">
            <v>8432.70311631118</v>
          </cell>
          <cell r="AS195">
            <v>9973.0316529811</v>
          </cell>
          <cell r="AT195">
            <v>8564.05070271912</v>
          </cell>
          <cell r="AU195">
            <v>9840.26747456129</v>
          </cell>
          <cell r="AV195">
            <v>10270.1271623896</v>
          </cell>
          <cell r="AW195">
            <v>9281.29563735028</v>
          </cell>
          <cell r="AX195">
            <v>10479.7591348229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2.89414959670678</v>
          </cell>
          <cell r="CN195">
            <v>3.06292239690253</v>
          </cell>
          <cell r="CO195">
            <v>3.44956508072318</v>
          </cell>
          <cell r="CP195">
            <v>3.64591845112516</v>
          </cell>
          <cell r="CQ195">
            <v>3.5284546307447</v>
          </cell>
          <cell r="CR195">
            <v>3.76823252493581</v>
          </cell>
          <cell r="CS195">
            <v>3.67981536586973</v>
          </cell>
          <cell r="CT195">
            <v>4.186260392425</v>
          </cell>
          <cell r="CU195">
            <v>3.74935001922608</v>
          </cell>
          <cell r="CV195">
            <v>3.50899015118038</v>
          </cell>
          <cell r="CW195">
            <v>3.28007333770159</v>
          </cell>
          <cell r="CX195">
            <v>4.42416189169099</v>
          </cell>
          <cell r="CY195">
            <v>3.6580406247532</v>
          </cell>
          <cell r="CZ195">
            <v>4.19837348882188</v>
          </cell>
          <cell r="DA195">
            <v>4.9399963105639</v>
          </cell>
          <cell r="DB195">
            <v>4.24207807084103</v>
          </cell>
          <cell r="DC195">
            <v>4.87423350398814</v>
          </cell>
          <cell r="DD195">
            <v>5.08715825403615</v>
          </cell>
          <cell r="DE195">
            <v>4.59735492688004</v>
          </cell>
          <cell r="DF195">
            <v>5.19099640540585</v>
          </cell>
          <cell r="DG195">
            <v>5.46438486689188</v>
          </cell>
          <cell r="DH195">
            <v>5.46438486689188</v>
          </cell>
          <cell r="DI195">
            <v>5.46438486689188</v>
          </cell>
          <cell r="DJ195">
            <v>5.46438486689188</v>
          </cell>
          <cell r="DK195">
            <v>5.46438486689188</v>
          </cell>
          <cell r="DL195">
            <v>5.46438486689188</v>
          </cell>
          <cell r="DM195">
            <v>5.46438486689188</v>
          </cell>
          <cell r="DN195">
            <v>5.46438486689188</v>
          </cell>
          <cell r="DO195">
            <v>5.46438486689188</v>
          </cell>
          <cell r="DP195">
            <v>5.46438486689188</v>
          </cell>
          <cell r="DQ195">
            <v>5.60323047731357</v>
          </cell>
          <cell r="DR195">
            <v>5.61854116241652</v>
          </cell>
          <cell r="DS195">
            <v>5.58086070437107</v>
          </cell>
          <cell r="DT195">
            <v>5.49109346241391</v>
          </cell>
          <cell r="DU195">
            <v>5.54935056548916</v>
          </cell>
          <cell r="DV195">
            <v>5.48812697988596</v>
          </cell>
          <cell r="DW195">
            <v>5.44531489613998</v>
          </cell>
          <cell r="DX195">
            <v>5.53774895430093</v>
          </cell>
          <cell r="DY195">
            <v>5.57204238628588</v>
          </cell>
          <cell r="DZ195">
            <v>5.53788360472642</v>
          </cell>
          <cell r="EA195">
            <v>5.4372898875627</v>
          </cell>
          <cell r="EB195">
            <v>5.44032380152131</v>
          </cell>
          <cell r="EC195">
            <v>5.56178931481018</v>
          </cell>
          <cell r="ED195">
            <v>5.50291589602115</v>
          </cell>
          <cell r="EE195">
            <v>5.53105157858105</v>
          </cell>
          <cell r="EF195">
            <v>5.53105157858105</v>
          </cell>
          <cell r="EG195">
            <v>5.53105157858105</v>
          </cell>
          <cell r="EH195">
            <v>5.53105157858105</v>
          </cell>
          <cell r="EI195">
            <v>5.53105157858105</v>
          </cell>
          <cell r="EJ195">
            <v>5.53105157858105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</row>
        <row r="196">
          <cell r="A196">
            <v>34083.7341164423</v>
          </cell>
          <cell r="B196">
            <v>38696.0341239636</v>
          </cell>
          <cell r="C196">
            <v>39442.1002413596</v>
          </cell>
          <cell r="D196">
            <v>5545.85024144623</v>
          </cell>
          <cell r="E196">
            <v>6524.39264716584</v>
          </cell>
          <cell r="F196">
            <v>6622.96029674045</v>
          </cell>
          <cell r="G196">
            <v>6157.17583738949</v>
          </cell>
          <cell r="H196">
            <v>6565.56199832182</v>
          </cell>
          <cell r="I196">
            <v>7314.73489626916</v>
          </cell>
          <cell r="J196">
            <v>7675.36980119747</v>
          </cell>
          <cell r="K196">
            <v>7902.83778180635</v>
          </cell>
          <cell r="L196">
            <v>8263.00518976265</v>
          </cell>
          <cell r="M196">
            <v>9428.0977699472</v>
          </cell>
          <cell r="N196">
            <v>8433.51492302793</v>
          </cell>
          <cell r="O196">
            <v>9410.39427718304</v>
          </cell>
          <cell r="P196">
            <v>9172.11631382151</v>
          </cell>
          <cell r="Q196">
            <v>9102.64743121038</v>
          </cell>
          <cell r="R196">
            <v>9514.14516824894</v>
          </cell>
          <cell r="S196">
            <v>10189.3349563471</v>
          </cell>
          <cell r="T196">
            <v>9578.39872290247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5670.87100100936</v>
          </cell>
          <cell r="AF196">
            <v>6438.26809051987</v>
          </cell>
          <cell r="AG196">
            <v>6562.3989940037</v>
          </cell>
          <cell r="AH196">
            <v>5545.85024144623</v>
          </cell>
          <cell r="AI196">
            <v>6524.39264716584</v>
          </cell>
          <cell r="AJ196">
            <v>6622.96029674045</v>
          </cell>
          <cell r="AK196">
            <v>6157.17583738949</v>
          </cell>
          <cell r="AL196">
            <v>6565.56199832182</v>
          </cell>
          <cell r="AM196">
            <v>7314.73489626916</v>
          </cell>
          <cell r="AN196">
            <v>7675.36980119747</v>
          </cell>
          <cell r="AO196">
            <v>7902.83778180635</v>
          </cell>
          <cell r="AP196">
            <v>8263.00518976265</v>
          </cell>
          <cell r="AQ196">
            <v>9428.0977699472</v>
          </cell>
          <cell r="AR196">
            <v>8433.51492302793</v>
          </cell>
          <cell r="AS196">
            <v>9410.39427718304</v>
          </cell>
          <cell r="AT196">
            <v>9172.11631382151</v>
          </cell>
          <cell r="AU196">
            <v>9102.64743121038</v>
          </cell>
          <cell r="AV196">
            <v>9514.14516824894</v>
          </cell>
          <cell r="AW196">
            <v>10189.3349563471</v>
          </cell>
          <cell r="AX196">
            <v>9578.39872290247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2.78211743349763</v>
          </cell>
          <cell r="CN196">
            <v>3.19235258204697</v>
          </cell>
          <cell r="CO196">
            <v>3.23619376039328</v>
          </cell>
          <cell r="CP196">
            <v>2.79060862148054</v>
          </cell>
          <cell r="CQ196">
            <v>3.22630634641725</v>
          </cell>
          <cell r="CR196">
            <v>3.26636831888461</v>
          </cell>
          <cell r="CS196">
            <v>3.04603863056597</v>
          </cell>
          <cell r="CT196">
            <v>3.22761606903706</v>
          </cell>
          <cell r="CU196">
            <v>3.61622903754455</v>
          </cell>
          <cell r="CV196">
            <v>3.80851562179865</v>
          </cell>
          <cell r="CW196">
            <v>3.903011172494</v>
          </cell>
          <cell r="CX196">
            <v>4.11456387522191</v>
          </cell>
          <cell r="CY196">
            <v>4.65591963207419</v>
          </cell>
          <cell r="CZ196">
            <v>4.16769266559369</v>
          </cell>
          <cell r="DA196">
            <v>4.64051862927355</v>
          </cell>
          <cell r="DB196">
            <v>4.52301735405009</v>
          </cell>
          <cell r="DC196">
            <v>4.48876037879312</v>
          </cell>
          <cell r="DD196">
            <v>4.69168098534639</v>
          </cell>
          <cell r="DE196">
            <v>5.0246352375993</v>
          </cell>
          <cell r="DF196">
            <v>4.72336614205546</v>
          </cell>
          <cell r="DG196">
            <v>5.04908746187901</v>
          </cell>
          <cell r="DH196">
            <v>5.04908746187901</v>
          </cell>
          <cell r="DI196">
            <v>5.04908746187901</v>
          </cell>
          <cell r="DJ196">
            <v>5.04908746187901</v>
          </cell>
          <cell r="DK196">
            <v>5.04908746187901</v>
          </cell>
          <cell r="DL196">
            <v>5.04908746187901</v>
          </cell>
          <cell r="DM196">
            <v>5.04908746187901</v>
          </cell>
          <cell r="DN196">
            <v>5.04908746187901</v>
          </cell>
          <cell r="DO196">
            <v>5.04908746187901</v>
          </cell>
          <cell r="DP196">
            <v>5.04908746187901</v>
          </cell>
          <cell r="DQ196">
            <v>5.58446336319646</v>
          </cell>
          <cell r="DR196">
            <v>5.52542058109641</v>
          </cell>
          <cell r="DS196">
            <v>5.55565477755962</v>
          </cell>
          <cell r="DT196">
            <v>5.44472991790459</v>
          </cell>
          <cell r="DU196">
            <v>5.54040640568726</v>
          </cell>
          <cell r="DV196">
            <v>5.5551287950266</v>
          </cell>
          <cell r="DW196">
            <v>5.53800425499632</v>
          </cell>
          <cell r="DX196">
            <v>5.5731043304228</v>
          </cell>
          <cell r="DY196">
            <v>5.54178658783937</v>
          </cell>
          <cell r="DZ196">
            <v>5.52141897328192</v>
          </cell>
          <cell r="EA196">
            <v>5.54741183261283</v>
          </cell>
          <cell r="EB196">
            <v>5.50200970733269</v>
          </cell>
          <cell r="EC196">
            <v>5.54786312702376</v>
          </cell>
          <cell r="ED196">
            <v>5.54395973767692</v>
          </cell>
          <cell r="EE196">
            <v>5.55582343030151</v>
          </cell>
          <cell r="EF196">
            <v>5.55582343030151</v>
          </cell>
          <cell r="EG196">
            <v>5.55582343030151</v>
          </cell>
          <cell r="EH196">
            <v>5.55582343030151</v>
          </cell>
          <cell r="EI196">
            <v>5.55582343030151</v>
          </cell>
          <cell r="EJ196">
            <v>5.55582343030151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</row>
        <row r="197">
          <cell r="A197">
            <v>42394.0709379612</v>
          </cell>
          <cell r="B197">
            <v>38991.0476035033</v>
          </cell>
          <cell r="C197">
            <v>29441.2854217949</v>
          </cell>
          <cell r="D197">
            <v>5764.08620509685</v>
          </cell>
          <cell r="E197">
            <v>6558.49542448381</v>
          </cell>
          <cell r="F197">
            <v>7467.22523474146</v>
          </cell>
          <cell r="G197">
            <v>8230.29727316667</v>
          </cell>
          <cell r="H197">
            <v>8080.950321078</v>
          </cell>
          <cell r="I197">
            <v>7950.6535277383</v>
          </cell>
          <cell r="J197">
            <v>7127.30950573033</v>
          </cell>
          <cell r="K197">
            <v>8836.3982774221</v>
          </cell>
          <cell r="L197">
            <v>7781.94534646029</v>
          </cell>
          <cell r="M197">
            <v>7892.40554452936</v>
          </cell>
          <cell r="N197">
            <v>8739.84832032615</v>
          </cell>
          <cell r="O197">
            <v>9316.02358542029</v>
          </cell>
          <cell r="P197">
            <v>9302.17760638809</v>
          </cell>
          <cell r="Q197">
            <v>9413.72813817158</v>
          </cell>
          <cell r="R197">
            <v>9781.60330520222</v>
          </cell>
          <cell r="S197">
            <v>10696.8813983946</v>
          </cell>
          <cell r="T197">
            <v>10937.4466483696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7053.54955168605</v>
          </cell>
          <cell r="AF197">
            <v>6487.35260045979</v>
          </cell>
          <cell r="AG197">
            <v>4898.45775584649</v>
          </cell>
          <cell r="AH197">
            <v>5764.08620509685</v>
          </cell>
          <cell r="AI197">
            <v>6558.49542448381</v>
          </cell>
          <cell r="AJ197">
            <v>7467.22523474146</v>
          </cell>
          <cell r="AK197">
            <v>8230.29727316667</v>
          </cell>
          <cell r="AL197">
            <v>8080.950321078</v>
          </cell>
          <cell r="AM197">
            <v>7950.6535277383</v>
          </cell>
          <cell r="AN197">
            <v>7127.30950573033</v>
          </cell>
          <cell r="AO197">
            <v>8836.3982774221</v>
          </cell>
          <cell r="AP197">
            <v>7781.94534646029</v>
          </cell>
          <cell r="AQ197">
            <v>7892.40554452936</v>
          </cell>
          <cell r="AR197">
            <v>8739.84832032615</v>
          </cell>
          <cell r="AS197">
            <v>9316.02358542029</v>
          </cell>
          <cell r="AT197">
            <v>9302.17760638809</v>
          </cell>
          <cell r="AU197">
            <v>9413.72813817158</v>
          </cell>
          <cell r="AV197">
            <v>9781.60330520222</v>
          </cell>
          <cell r="AW197">
            <v>10696.8813983946</v>
          </cell>
          <cell r="AX197">
            <v>10937.4466483696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3.45837684853091</v>
          </cell>
          <cell r="CN197">
            <v>3.17003055695667</v>
          </cell>
          <cell r="CO197">
            <v>2.38982529789162</v>
          </cell>
          <cell r="CP197">
            <v>2.84689856277482</v>
          </cell>
          <cell r="CQ197">
            <v>3.27779853009679</v>
          </cell>
          <cell r="CR197">
            <v>3.69080610786534</v>
          </cell>
          <cell r="CS197">
            <v>3.98745043112448</v>
          </cell>
          <cell r="CT197">
            <v>4.00940507419686</v>
          </cell>
          <cell r="CU197">
            <v>3.95706481544357</v>
          </cell>
          <cell r="CV197">
            <v>3.52507126437044</v>
          </cell>
          <cell r="CW197">
            <v>4.3545947648505</v>
          </cell>
          <cell r="CX197">
            <v>3.83078911328911</v>
          </cell>
          <cell r="CY197">
            <v>3.89764658057178</v>
          </cell>
          <cell r="CZ197">
            <v>4.29344279199772</v>
          </cell>
          <cell r="DA197">
            <v>4.5423888794914</v>
          </cell>
          <cell r="DB197">
            <v>4.53563773501384</v>
          </cell>
          <cell r="DC197">
            <v>4.59002852636689</v>
          </cell>
          <cell r="DD197">
            <v>4.76940034229662</v>
          </cell>
          <cell r="DE197">
            <v>5.21567970108505</v>
          </cell>
          <cell r="DF197">
            <v>5.33297662570733</v>
          </cell>
          <cell r="DG197">
            <v>5.49113738750891</v>
          </cell>
          <cell r="DH197">
            <v>5.49113738750891</v>
          </cell>
          <cell r="DI197">
            <v>5.49113738750891</v>
          </cell>
          <cell r="DJ197">
            <v>5.49113738750891</v>
          </cell>
          <cell r="DK197">
            <v>5.49113738750891</v>
          </cell>
          <cell r="DL197">
            <v>5.49113738750891</v>
          </cell>
          <cell r="DM197">
            <v>5.49113738750891</v>
          </cell>
          <cell r="DN197">
            <v>5.49113738750891</v>
          </cell>
          <cell r="DO197">
            <v>5.49113738750891</v>
          </cell>
          <cell r="DP197">
            <v>5.49113738750891</v>
          </cell>
          <cell r="DQ197">
            <v>5.58782172639734</v>
          </cell>
          <cell r="DR197">
            <v>5.60674998207153</v>
          </cell>
          <cell r="DS197">
            <v>5.61565408971045</v>
          </cell>
          <cell r="DT197">
            <v>5.54709507629001</v>
          </cell>
          <cell r="DU197">
            <v>5.48187463324464</v>
          </cell>
          <cell r="DV197">
            <v>5.54300354181738</v>
          </cell>
          <cell r="DW197">
            <v>5.65493165169016</v>
          </cell>
          <cell r="DX197">
            <v>5.52191397752359</v>
          </cell>
          <cell r="DY197">
            <v>5.50473985661029</v>
          </cell>
          <cell r="DZ197">
            <v>5.53942711897278</v>
          </cell>
          <cell r="EA197">
            <v>5.55948639458137</v>
          </cell>
          <cell r="EB197">
            <v>5.56553691131658</v>
          </cell>
          <cell r="EC197">
            <v>5.54771409929872</v>
          </cell>
          <cell r="ED197">
            <v>5.57706043348964</v>
          </cell>
          <cell r="EE197">
            <v>5.61892716937095</v>
          </cell>
          <cell r="EF197">
            <v>5.61892716937095</v>
          </cell>
          <cell r="EG197">
            <v>5.61892716937095</v>
          </cell>
          <cell r="EH197">
            <v>5.61892716937095</v>
          </cell>
          <cell r="EI197">
            <v>5.61892716937095</v>
          </cell>
          <cell r="EJ197">
            <v>5.61892716937095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</row>
        <row r="198">
          <cell r="A198">
            <v>39738.748204492</v>
          </cell>
          <cell r="B198">
            <v>41265.6477545215</v>
          </cell>
          <cell r="C198">
            <v>38397.1337081516</v>
          </cell>
          <cell r="D198">
            <v>6841.44688932443</v>
          </cell>
          <cell r="E198">
            <v>6768.74726424032</v>
          </cell>
          <cell r="F198">
            <v>5720.52758588029</v>
          </cell>
          <cell r="G198">
            <v>7548.33289614232</v>
          </cell>
          <cell r="H198">
            <v>7702.26532191248</v>
          </cell>
          <cell r="I198">
            <v>7480.0605355383</v>
          </cell>
          <cell r="J198">
            <v>8531.80159427954</v>
          </cell>
          <cell r="K198">
            <v>10171.4679751957</v>
          </cell>
          <cell r="L198">
            <v>7769.96493292161</v>
          </cell>
          <cell r="M198">
            <v>8640.8203257664</v>
          </cell>
          <cell r="N198">
            <v>7836.00914213236</v>
          </cell>
          <cell r="O198">
            <v>8845.65667714223</v>
          </cell>
          <cell r="P198">
            <v>8399.67194674893</v>
          </cell>
          <cell r="Q198">
            <v>9736.59536615926</v>
          </cell>
          <cell r="R198">
            <v>9636.50365285334</v>
          </cell>
          <cell r="S198">
            <v>10600.9304884557</v>
          </cell>
          <cell r="T198">
            <v>9571.95914774893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6611.75545025022</v>
          </cell>
          <cell r="AF198">
            <v>6865.80186283326</v>
          </cell>
          <cell r="AG198">
            <v>6388.53686991983</v>
          </cell>
          <cell r="AH198">
            <v>6841.44688932443</v>
          </cell>
          <cell r="AI198">
            <v>6768.74726424032</v>
          </cell>
          <cell r="AJ198">
            <v>5720.52758588029</v>
          </cell>
          <cell r="AK198">
            <v>7548.33289614232</v>
          </cell>
          <cell r="AL198">
            <v>7702.26532191248</v>
          </cell>
          <cell r="AM198">
            <v>7480.0605355383</v>
          </cell>
          <cell r="AN198">
            <v>8531.80159427954</v>
          </cell>
          <cell r="AO198">
            <v>10171.4679751957</v>
          </cell>
          <cell r="AP198">
            <v>7769.96493292161</v>
          </cell>
          <cell r="AQ198">
            <v>8640.8203257664</v>
          </cell>
          <cell r="AR198">
            <v>7836.00914213236</v>
          </cell>
          <cell r="AS198">
            <v>8845.65667714223</v>
          </cell>
          <cell r="AT198">
            <v>8399.67194674893</v>
          </cell>
          <cell r="AU198">
            <v>9736.59536615926</v>
          </cell>
          <cell r="AV198">
            <v>9636.50365285334</v>
          </cell>
          <cell r="AW198">
            <v>10600.9304884557</v>
          </cell>
          <cell r="AX198">
            <v>9571.95914774893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3.23004829567887</v>
          </cell>
          <cell r="CN198">
            <v>3.41980686642018</v>
          </cell>
          <cell r="CO198">
            <v>3.13416975736187</v>
          </cell>
          <cell r="CP198">
            <v>3.40700263669651</v>
          </cell>
          <cell r="CQ198">
            <v>3.31069232060382</v>
          </cell>
          <cell r="CR198">
            <v>2.80751392770316</v>
          </cell>
          <cell r="CS198">
            <v>3.7596696057115</v>
          </cell>
          <cell r="CT198">
            <v>3.81475942786879</v>
          </cell>
          <cell r="CU198">
            <v>3.69816559260632</v>
          </cell>
          <cell r="CV198">
            <v>4.22059124759662</v>
          </cell>
          <cell r="CW198">
            <v>5.05152446922413</v>
          </cell>
          <cell r="CX198">
            <v>3.80076758939037</v>
          </cell>
          <cell r="CY198">
            <v>4.31144218161552</v>
          </cell>
          <cell r="CZ198">
            <v>3.84193248361832</v>
          </cell>
          <cell r="DA198">
            <v>4.42546526881584</v>
          </cell>
          <cell r="DB198">
            <v>4.20233995355486</v>
          </cell>
          <cell r="DC198">
            <v>4.87120020617529</v>
          </cell>
          <cell r="DD198">
            <v>4.8211245117301</v>
          </cell>
          <cell r="DE198">
            <v>5.30362542953096</v>
          </cell>
          <cell r="DF198">
            <v>4.78883301816913</v>
          </cell>
          <cell r="DG198">
            <v>5.60996982843206</v>
          </cell>
          <cell r="DH198">
            <v>5.60996982843206</v>
          </cell>
          <cell r="DI198">
            <v>5.60996982843206</v>
          </cell>
          <cell r="DJ198">
            <v>5.60996982843206</v>
          </cell>
          <cell r="DK198">
            <v>5.60996982843206</v>
          </cell>
          <cell r="DL198">
            <v>5.60996982843206</v>
          </cell>
          <cell r="DM198">
            <v>5.60996982843206</v>
          </cell>
          <cell r="DN198">
            <v>5.60996982843206</v>
          </cell>
          <cell r="DO198">
            <v>5.60996982843206</v>
          </cell>
          <cell r="DP198">
            <v>5.60996982843206</v>
          </cell>
          <cell r="DQ198">
            <v>5.60808905491274</v>
          </cell>
          <cell r="DR198">
            <v>5.50043227506805</v>
          </cell>
          <cell r="DS198">
            <v>5.58452224816281</v>
          </cell>
          <cell r="DT198">
            <v>5.50151910827765</v>
          </cell>
          <cell r="DU198">
            <v>5.60140032865723</v>
          </cell>
          <cell r="DV198">
            <v>5.58240447636965</v>
          </cell>
          <cell r="DW198">
            <v>5.500580175344</v>
          </cell>
          <cell r="DX198">
            <v>5.53169791473644</v>
          </cell>
          <cell r="DY198">
            <v>5.5414815866259</v>
          </cell>
          <cell r="DZ198">
            <v>5.53827592324835</v>
          </cell>
          <cell r="EA198">
            <v>5.51655954915358</v>
          </cell>
          <cell r="EB198">
            <v>5.60086210430557</v>
          </cell>
          <cell r="EC198">
            <v>5.49084954577657</v>
          </cell>
          <cell r="ED198">
            <v>5.58794780729825</v>
          </cell>
          <cell r="EE198">
            <v>5.47618710253072</v>
          </cell>
          <cell r="EF198">
            <v>5.47618710253072</v>
          </cell>
          <cell r="EG198">
            <v>5.47618710253072</v>
          </cell>
          <cell r="EH198">
            <v>5.47618710253072</v>
          </cell>
          <cell r="EI198">
            <v>5.47618710253072</v>
          </cell>
          <cell r="EJ198">
            <v>5.47618710253072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</row>
        <row r="199">
          <cell r="A199">
            <v>45272.4715868696</v>
          </cell>
          <cell r="B199">
            <v>30307.71849793</v>
          </cell>
          <cell r="C199">
            <v>37955.4914022394</v>
          </cell>
          <cell r="D199">
            <v>6702.98679608709</v>
          </cell>
          <cell r="E199">
            <v>7834.17906885638</v>
          </cell>
          <cell r="F199">
            <v>6306.0183997502</v>
          </cell>
          <cell r="G199">
            <v>7274.4231884838</v>
          </cell>
          <cell r="H199">
            <v>8338.13006387805</v>
          </cell>
          <cell r="I199">
            <v>7738.4344969517</v>
          </cell>
          <cell r="J199">
            <v>8104.59919154962</v>
          </cell>
          <cell r="K199">
            <v>7877.54910637012</v>
          </cell>
          <cell r="L199">
            <v>8431.44241980336</v>
          </cell>
          <cell r="M199">
            <v>8550.16733561809</v>
          </cell>
          <cell r="N199">
            <v>9548.79616268759</v>
          </cell>
          <cell r="O199">
            <v>8695.59228035193</v>
          </cell>
          <cell r="P199">
            <v>9851.66392607701</v>
          </cell>
          <cell r="Q199">
            <v>10192.4137656579</v>
          </cell>
          <cell r="R199">
            <v>9644.78920170612</v>
          </cell>
          <cell r="S199">
            <v>10671.2676504261</v>
          </cell>
          <cell r="T199">
            <v>11936.6916677899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7532.45948313357</v>
          </cell>
          <cell r="AF199">
            <v>5042.61538214952</v>
          </cell>
          <cell r="AG199">
            <v>6315.05617273858</v>
          </cell>
          <cell r="AH199">
            <v>6702.98679608709</v>
          </cell>
          <cell r="AI199">
            <v>7834.17906885638</v>
          </cell>
          <cell r="AJ199">
            <v>6306.0183997502</v>
          </cell>
          <cell r="AK199">
            <v>7274.4231884838</v>
          </cell>
          <cell r="AL199">
            <v>8338.13006387805</v>
          </cell>
          <cell r="AM199">
            <v>7738.4344969517</v>
          </cell>
          <cell r="AN199">
            <v>8104.59919154962</v>
          </cell>
          <cell r="AO199">
            <v>7877.54910637012</v>
          </cell>
          <cell r="AP199">
            <v>8431.44241980336</v>
          </cell>
          <cell r="AQ199">
            <v>8550.16733561809</v>
          </cell>
          <cell r="AR199">
            <v>9548.79616268759</v>
          </cell>
          <cell r="AS199">
            <v>8695.59228035193</v>
          </cell>
          <cell r="AT199">
            <v>9851.66392607701</v>
          </cell>
          <cell r="AU199">
            <v>10192.4137656579</v>
          </cell>
          <cell r="AV199">
            <v>9644.78920170612</v>
          </cell>
          <cell r="AW199">
            <v>10671.2676504261</v>
          </cell>
          <cell r="AX199">
            <v>11936.6916677899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3.68954109484236</v>
          </cell>
          <cell r="CN199">
            <v>2.4790730557456</v>
          </cell>
          <cell r="CO199">
            <v>3.12039473589717</v>
          </cell>
          <cell r="CP199">
            <v>3.2746823487214</v>
          </cell>
          <cell r="CQ199">
            <v>3.82632378477994</v>
          </cell>
          <cell r="CR199">
            <v>3.0897021745787</v>
          </cell>
          <cell r="CS199">
            <v>3.64021515299562</v>
          </cell>
          <cell r="CT199">
            <v>4.05134541918576</v>
          </cell>
          <cell r="CU199">
            <v>3.81608116640276</v>
          </cell>
          <cell r="CV199">
            <v>3.99961712904854</v>
          </cell>
          <cell r="CW199">
            <v>3.86534243715152</v>
          </cell>
          <cell r="CX199">
            <v>4.16878891014068</v>
          </cell>
          <cell r="CY199">
            <v>4.18541485187367</v>
          </cell>
          <cell r="CZ199">
            <v>4.70329207581905</v>
          </cell>
          <cell r="DA199">
            <v>4.25502426792422</v>
          </cell>
          <cell r="DB199">
            <v>4.82072614876496</v>
          </cell>
          <cell r="DC199">
            <v>4.98746566344806</v>
          </cell>
          <cell r="DD199">
            <v>4.71949589966424</v>
          </cell>
          <cell r="DE199">
            <v>5.22178379093002</v>
          </cell>
          <cell r="DF199">
            <v>5.84099519476539</v>
          </cell>
          <cell r="DG199">
            <v>5.51816876505169</v>
          </cell>
          <cell r="DH199">
            <v>5.51816876505169</v>
          </cell>
          <cell r="DI199">
            <v>5.51816876505169</v>
          </cell>
          <cell r="DJ199">
            <v>5.51816876505169</v>
          </cell>
          <cell r="DK199">
            <v>5.51816876505169</v>
          </cell>
          <cell r="DL199">
            <v>5.51816876505169</v>
          </cell>
          <cell r="DM199">
            <v>5.51816876505169</v>
          </cell>
          <cell r="DN199">
            <v>5.51816876505169</v>
          </cell>
          <cell r="DO199">
            <v>5.51816876505169</v>
          </cell>
          <cell r="DP199">
            <v>5.51816876505169</v>
          </cell>
          <cell r="DQ199">
            <v>5.59334474553078</v>
          </cell>
          <cell r="DR199">
            <v>5.57280253464486</v>
          </cell>
          <cell r="DS199">
            <v>5.54465868112456</v>
          </cell>
          <cell r="DT199">
            <v>5.60797824977142</v>
          </cell>
          <cell r="DU199">
            <v>5.60943231819863</v>
          </cell>
          <cell r="DV199">
            <v>5.59172430313529</v>
          </cell>
          <cell r="DW199">
            <v>5.47493093296709</v>
          </cell>
          <cell r="DX199">
            <v>5.63866804534813</v>
          </cell>
          <cell r="DY199">
            <v>5.55574933501552</v>
          </cell>
          <cell r="DZ199">
            <v>5.55162672582949</v>
          </cell>
          <cell r="EA199">
            <v>5.58354833232497</v>
          </cell>
          <cell r="EB199">
            <v>5.54113982356979</v>
          </cell>
          <cell r="EC199">
            <v>5.59684447469003</v>
          </cell>
          <cell r="ED199">
            <v>5.56229231684926</v>
          </cell>
          <cell r="EE199">
            <v>5.59892000468825</v>
          </cell>
          <cell r="EF199">
            <v>5.59892000468825</v>
          </cell>
          <cell r="EG199">
            <v>5.59892000468825</v>
          </cell>
          <cell r="EH199">
            <v>5.59892000468825</v>
          </cell>
          <cell r="EI199">
            <v>5.59892000468825</v>
          </cell>
          <cell r="EJ199">
            <v>5.59892000468825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</row>
        <row r="200">
          <cell r="A200">
            <v>33179.324034012</v>
          </cell>
          <cell r="B200">
            <v>35041.6702723718</v>
          </cell>
          <cell r="C200">
            <v>37621.6271796228</v>
          </cell>
          <cell r="D200">
            <v>7259.61054065386</v>
          </cell>
          <cell r="E200">
            <v>7347.35657703476</v>
          </cell>
          <cell r="F200">
            <v>7300.21749723602</v>
          </cell>
          <cell r="G200">
            <v>7957.95463339536</v>
          </cell>
          <cell r="H200">
            <v>6925.25519403686</v>
          </cell>
          <cell r="I200">
            <v>7797.87919350598</v>
          </cell>
          <cell r="J200">
            <v>7299.88190241871</v>
          </cell>
          <cell r="K200">
            <v>7822.86231149592</v>
          </cell>
          <cell r="L200">
            <v>9097.12715663222</v>
          </cell>
          <cell r="M200">
            <v>7768.94582379167</v>
          </cell>
          <cell r="N200">
            <v>7668.71474335348</v>
          </cell>
          <cell r="O200">
            <v>9570.81639619589</v>
          </cell>
          <cell r="P200">
            <v>8560.80285689623</v>
          </cell>
          <cell r="Q200">
            <v>8437.13780428445</v>
          </cell>
          <cell r="R200">
            <v>10581.5333184154</v>
          </cell>
          <cell r="S200">
            <v>10334.9166615034</v>
          </cell>
          <cell r="T200">
            <v>10981.8817272875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5520.39473887351</v>
          </cell>
          <cell r="AF200">
            <v>5830.25296159268</v>
          </cell>
          <cell r="AG200">
            <v>6259.50765414485</v>
          </cell>
          <cell r="AH200">
            <v>7259.61054065386</v>
          </cell>
          <cell r="AI200">
            <v>7347.35657703476</v>
          </cell>
          <cell r="AJ200">
            <v>7300.21749723602</v>
          </cell>
          <cell r="AK200">
            <v>7957.95463339536</v>
          </cell>
          <cell r="AL200">
            <v>6925.25519403686</v>
          </cell>
          <cell r="AM200">
            <v>7797.87919350598</v>
          </cell>
          <cell r="AN200">
            <v>7299.88190241871</v>
          </cell>
          <cell r="AO200">
            <v>7822.86231149592</v>
          </cell>
          <cell r="AP200">
            <v>9097.12715663222</v>
          </cell>
          <cell r="AQ200">
            <v>7768.94582379167</v>
          </cell>
          <cell r="AR200">
            <v>7668.71474335348</v>
          </cell>
          <cell r="AS200">
            <v>9570.81639619589</v>
          </cell>
          <cell r="AT200">
            <v>8560.80285689623</v>
          </cell>
          <cell r="AU200">
            <v>8437.13780428445</v>
          </cell>
          <cell r="AV200">
            <v>10581.5333184154</v>
          </cell>
          <cell r="AW200">
            <v>10334.9166615034</v>
          </cell>
          <cell r="AX200">
            <v>10981.8817272875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2.76731649814893</v>
          </cell>
          <cell r="CN200">
            <v>2.88254227467604</v>
          </cell>
          <cell r="CO200">
            <v>3.10175064955804</v>
          </cell>
          <cell r="CP200">
            <v>3.56480675789978</v>
          </cell>
          <cell r="CQ200">
            <v>3.59480184500322</v>
          </cell>
          <cell r="CR200">
            <v>3.59773352585205</v>
          </cell>
          <cell r="CS200">
            <v>3.91606427960625</v>
          </cell>
          <cell r="CT200">
            <v>3.41476758238133</v>
          </cell>
          <cell r="CU200">
            <v>3.89655074838369</v>
          </cell>
          <cell r="CV200">
            <v>3.63185860918731</v>
          </cell>
          <cell r="CW200">
            <v>3.92440356698893</v>
          </cell>
          <cell r="CX200">
            <v>4.41116786368573</v>
          </cell>
          <cell r="CY200">
            <v>3.82934004228123</v>
          </cell>
          <cell r="CZ200">
            <v>3.78085042095813</v>
          </cell>
          <cell r="DA200">
            <v>4.7816353128289</v>
          </cell>
          <cell r="DB200">
            <v>4.2770266978449</v>
          </cell>
          <cell r="DC200">
            <v>4.21524292120007</v>
          </cell>
          <cell r="DD200">
            <v>5.28659534199415</v>
          </cell>
          <cell r="DE200">
            <v>5.16338423161377</v>
          </cell>
          <cell r="DF200">
            <v>5.48661172618251</v>
          </cell>
          <cell r="DG200">
            <v>5.92128087874815</v>
          </cell>
          <cell r="DH200">
            <v>5.92128087874815</v>
          </cell>
          <cell r="DI200">
            <v>5.92128087874815</v>
          </cell>
          <cell r="DJ200">
            <v>5.92128087874815</v>
          </cell>
          <cell r="DK200">
            <v>5.92128087874815</v>
          </cell>
          <cell r="DL200">
            <v>5.92128087874815</v>
          </cell>
          <cell r="DM200">
            <v>5.92128087874815</v>
          </cell>
          <cell r="DN200">
            <v>5.92128087874815</v>
          </cell>
          <cell r="DO200">
            <v>5.92128087874815</v>
          </cell>
          <cell r="DP200">
            <v>5.92128087874815</v>
          </cell>
          <cell r="DQ200">
            <v>5.46535575447022</v>
          </cell>
          <cell r="DR200">
            <v>5.54139168244484</v>
          </cell>
          <cell r="DS200">
            <v>5.52892155957042</v>
          </cell>
          <cell r="DT200">
            <v>5.57936104191935</v>
          </cell>
          <cell r="DU200">
            <v>5.59968112697254</v>
          </cell>
          <cell r="DV200">
            <v>5.55922103155255</v>
          </cell>
          <cell r="DW200">
            <v>5.56748150113412</v>
          </cell>
          <cell r="DX200">
            <v>5.55624985998009</v>
          </cell>
          <cell r="DY200">
            <v>5.48281132840623</v>
          </cell>
          <cell r="DZ200">
            <v>5.50673321763977</v>
          </cell>
          <cell r="EA200">
            <v>5.46133931378391</v>
          </cell>
          <cell r="EB200">
            <v>5.65012187605641</v>
          </cell>
          <cell r="EC200">
            <v>5.55834238899333</v>
          </cell>
          <cell r="ED200">
            <v>5.55699777557619</v>
          </cell>
          <cell r="EE200">
            <v>5.48377554301298</v>
          </cell>
          <cell r="EF200">
            <v>5.48377554301298</v>
          </cell>
          <cell r="EG200">
            <v>5.48377554301298</v>
          </cell>
          <cell r="EH200">
            <v>5.48377554301298</v>
          </cell>
          <cell r="EI200">
            <v>5.48377554301298</v>
          </cell>
          <cell r="EJ200">
            <v>5.48377554301298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</row>
        <row r="201">
          <cell r="A201">
            <v>34761.9926243506</v>
          </cell>
          <cell r="B201">
            <v>42641.1303279955</v>
          </cell>
          <cell r="C201">
            <v>39661.2113003757</v>
          </cell>
          <cell r="D201">
            <v>5908.1461290099</v>
          </cell>
          <cell r="E201">
            <v>7096.8250878802</v>
          </cell>
          <cell r="F201">
            <v>8571.06609519577</v>
          </cell>
          <cell r="G201">
            <v>7110.17855855104</v>
          </cell>
          <cell r="H201">
            <v>7264.51610208675</v>
          </cell>
          <cell r="I201">
            <v>7458.21218286222</v>
          </cell>
          <cell r="J201">
            <v>7917.99138386077</v>
          </cell>
          <cell r="K201">
            <v>8002.09835926891</v>
          </cell>
          <cell r="L201">
            <v>8057.74590680819</v>
          </cell>
          <cell r="M201">
            <v>8481.06217729119</v>
          </cell>
          <cell r="N201">
            <v>8414.02559140902</v>
          </cell>
          <cell r="O201">
            <v>9285.0532546713</v>
          </cell>
          <cell r="P201">
            <v>9310.29156024992</v>
          </cell>
          <cell r="Q201">
            <v>8810.90464640855</v>
          </cell>
          <cell r="R201">
            <v>9768.61051909232</v>
          </cell>
          <cell r="S201">
            <v>11093.3932027979</v>
          </cell>
          <cell r="T201">
            <v>9613.57138616115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5783.72003599317</v>
          </cell>
          <cell r="AF201">
            <v>7094.65543303361</v>
          </cell>
          <cell r="AG201">
            <v>6598.8548161953</v>
          </cell>
          <cell r="AH201">
            <v>5908.1461290099</v>
          </cell>
          <cell r="AI201">
            <v>7096.8250878802</v>
          </cell>
          <cell r="AJ201">
            <v>8571.06609519577</v>
          </cell>
          <cell r="AK201">
            <v>7110.17855855104</v>
          </cell>
          <cell r="AL201">
            <v>7264.51610208675</v>
          </cell>
          <cell r="AM201">
            <v>7458.21218286222</v>
          </cell>
          <cell r="AN201">
            <v>7917.99138386077</v>
          </cell>
          <cell r="AO201">
            <v>8002.09835926891</v>
          </cell>
          <cell r="AP201">
            <v>8057.74590680819</v>
          </cell>
          <cell r="AQ201">
            <v>8481.06217729119</v>
          </cell>
          <cell r="AR201">
            <v>8414.02559140902</v>
          </cell>
          <cell r="AS201">
            <v>9285.0532546713</v>
          </cell>
          <cell r="AT201">
            <v>9310.29156024992</v>
          </cell>
          <cell r="AU201">
            <v>8810.90464640855</v>
          </cell>
          <cell r="AV201">
            <v>9768.61051909232</v>
          </cell>
          <cell r="AW201">
            <v>11093.3932027979</v>
          </cell>
          <cell r="AX201">
            <v>9613.57138616115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2.85382024680114</v>
          </cell>
          <cell r="CN201">
            <v>3.41661083155842</v>
          </cell>
          <cell r="CO201">
            <v>3.26095352306042</v>
          </cell>
          <cell r="CP201">
            <v>2.93470110103603</v>
          </cell>
          <cell r="CQ201">
            <v>3.53110372738763</v>
          </cell>
          <cell r="CR201">
            <v>4.20210189300084</v>
          </cell>
          <cell r="CS201">
            <v>3.45965618104212</v>
          </cell>
          <cell r="CT201">
            <v>3.58487947732301</v>
          </cell>
          <cell r="CU201">
            <v>3.68123477403186</v>
          </cell>
          <cell r="CV201">
            <v>3.90637574292427</v>
          </cell>
          <cell r="CW201">
            <v>3.97647675247107</v>
          </cell>
          <cell r="CX201">
            <v>4.0285397819884</v>
          </cell>
          <cell r="CY201">
            <v>4.18528980160664</v>
          </cell>
          <cell r="CZ201">
            <v>4.14470616478311</v>
          </cell>
          <cell r="DA201">
            <v>4.64167317509954</v>
          </cell>
          <cell r="DB201">
            <v>4.65429000806496</v>
          </cell>
          <cell r="DC201">
            <v>4.40464245318346</v>
          </cell>
          <cell r="DD201">
            <v>4.88340736028133</v>
          </cell>
          <cell r="DE201">
            <v>5.54567693237011</v>
          </cell>
          <cell r="DF201">
            <v>4.80590204451427</v>
          </cell>
          <cell r="DG201">
            <v>4.02480661073173</v>
          </cell>
          <cell r="DH201">
            <v>4.02480661073173</v>
          </cell>
          <cell r="DI201">
            <v>4.02480661073173</v>
          </cell>
          <cell r="DJ201">
            <v>4.02480661073173</v>
          </cell>
          <cell r="DK201">
            <v>4.02480661073173</v>
          </cell>
          <cell r="DL201">
            <v>4.02480661073173</v>
          </cell>
          <cell r="DM201">
            <v>4.02480661073173</v>
          </cell>
          <cell r="DN201">
            <v>4.02480661073173</v>
          </cell>
          <cell r="DO201">
            <v>4.02480661073173</v>
          </cell>
          <cell r="DP201">
            <v>4.02480661073173</v>
          </cell>
          <cell r="DQ201">
            <v>5.55248997744379</v>
          </cell>
          <cell r="DR201">
            <v>5.68909164771089</v>
          </cell>
          <cell r="DS201">
            <v>5.54410057153429</v>
          </cell>
          <cell r="DT201">
            <v>5.51562192061074</v>
          </cell>
          <cell r="DU201">
            <v>5.50631131403658</v>
          </cell>
          <cell r="DV201">
            <v>5.58824451702684</v>
          </cell>
          <cell r="DW201">
            <v>5.63060033625551</v>
          </cell>
          <cell r="DX201">
            <v>5.55186972595126</v>
          </cell>
          <cell r="DY201">
            <v>5.55070765368743</v>
          </cell>
          <cell r="DZ201">
            <v>5.55326177169822</v>
          </cell>
          <cell r="EA201">
            <v>5.51331203811469</v>
          </cell>
          <cell r="EB201">
            <v>5.47990522068021</v>
          </cell>
          <cell r="EC201">
            <v>5.55177488024352</v>
          </cell>
          <cell r="ED201">
            <v>5.56182368338678</v>
          </cell>
          <cell r="EE201">
            <v>5.48045954722935</v>
          </cell>
          <cell r="EF201">
            <v>5.48045954722935</v>
          </cell>
          <cell r="EG201">
            <v>5.48045954722935</v>
          </cell>
          <cell r="EH201">
            <v>5.48045954722935</v>
          </cell>
          <cell r="EI201">
            <v>5.48045954722935</v>
          </cell>
          <cell r="EJ201">
            <v>5.48045954722935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</row>
        <row r="202">
          <cell r="A202">
            <v>35868.3097677523</v>
          </cell>
          <cell r="B202">
            <v>33119.3738650765</v>
          </cell>
          <cell r="C202">
            <v>38669.9259887963</v>
          </cell>
          <cell r="D202">
            <v>6971.44538237503</v>
          </cell>
          <cell r="E202">
            <v>6535.46626518455</v>
          </cell>
          <cell r="F202">
            <v>6969.5906704928</v>
          </cell>
          <cell r="G202">
            <v>8057.87926750924</v>
          </cell>
          <cell r="H202">
            <v>7724.04783525759</v>
          </cell>
          <cell r="I202">
            <v>8820.31380590258</v>
          </cell>
          <cell r="J202">
            <v>8348.89095761371</v>
          </cell>
          <cell r="K202">
            <v>8189.86106197782</v>
          </cell>
          <cell r="L202">
            <v>7905.16016028287</v>
          </cell>
          <cell r="M202">
            <v>9834.05285890018</v>
          </cell>
          <cell r="N202">
            <v>9333.66272823743</v>
          </cell>
          <cell r="O202">
            <v>9486.06503762039</v>
          </cell>
          <cell r="P202">
            <v>9565.35504918388</v>
          </cell>
          <cell r="Q202">
            <v>8813.06288605006</v>
          </cell>
          <cell r="R202">
            <v>9507.37001532221</v>
          </cell>
          <cell r="S202">
            <v>10082.9022932508</v>
          </cell>
          <cell r="T202">
            <v>9688.73045647004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5967.78970937469</v>
          </cell>
          <cell r="AF202">
            <v>5510.42019578616</v>
          </cell>
          <cell r="AG202">
            <v>6433.9242041926</v>
          </cell>
          <cell r="AH202">
            <v>6971.44538237503</v>
          </cell>
          <cell r="AI202">
            <v>6535.46626518455</v>
          </cell>
          <cell r="AJ202">
            <v>6969.5906704928</v>
          </cell>
          <cell r="AK202">
            <v>8057.87926750924</v>
          </cell>
          <cell r="AL202">
            <v>7724.04783525759</v>
          </cell>
          <cell r="AM202">
            <v>8820.31380590258</v>
          </cell>
          <cell r="AN202">
            <v>8348.89095761371</v>
          </cell>
          <cell r="AO202">
            <v>8189.86106197782</v>
          </cell>
          <cell r="AP202">
            <v>7905.16016028287</v>
          </cell>
          <cell r="AQ202">
            <v>9834.05285890018</v>
          </cell>
          <cell r="AR202">
            <v>9333.66272823743</v>
          </cell>
          <cell r="AS202">
            <v>9486.06503762039</v>
          </cell>
          <cell r="AT202">
            <v>9565.35504918388</v>
          </cell>
          <cell r="AU202">
            <v>8813.06288605006</v>
          </cell>
          <cell r="AV202">
            <v>9507.37001532221</v>
          </cell>
          <cell r="AW202">
            <v>10082.9022932508</v>
          </cell>
          <cell r="AX202">
            <v>9688.73045647004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2.9416417234857</v>
          </cell>
          <cell r="CN202">
            <v>2.71024432660811</v>
          </cell>
          <cell r="CO202">
            <v>3.24675016823628</v>
          </cell>
          <cell r="CP202">
            <v>3.42290908634803</v>
          </cell>
          <cell r="CQ202">
            <v>3.19911669320639</v>
          </cell>
          <cell r="CR202">
            <v>3.51270626055377</v>
          </cell>
          <cell r="CS202">
            <v>3.9501823267805</v>
          </cell>
          <cell r="CT202">
            <v>3.81104130498719</v>
          </cell>
          <cell r="CU202">
            <v>4.39813815191056</v>
          </cell>
          <cell r="CV202">
            <v>4.11359744679322</v>
          </cell>
          <cell r="CW202">
            <v>4.03271861638627</v>
          </cell>
          <cell r="CX202">
            <v>3.91193216068541</v>
          </cell>
          <cell r="CY202">
            <v>4.91715074456902</v>
          </cell>
          <cell r="CZ202">
            <v>4.5755669248111</v>
          </cell>
          <cell r="DA202">
            <v>4.71541363693992</v>
          </cell>
          <cell r="DB202">
            <v>4.75482778815192</v>
          </cell>
          <cell r="DC202">
            <v>4.38087202135759</v>
          </cell>
          <cell r="DD202">
            <v>4.72600409589118</v>
          </cell>
          <cell r="DE202">
            <v>5.01209456028086</v>
          </cell>
          <cell r="DF202">
            <v>4.8161562816498</v>
          </cell>
          <cell r="DG202">
            <v>5.48818614128303</v>
          </cell>
          <cell r="DH202">
            <v>5.48818614128303</v>
          </cell>
          <cell r="DI202">
            <v>5.48818614128303</v>
          </cell>
          <cell r="DJ202">
            <v>5.48818614128303</v>
          </cell>
          <cell r="DK202">
            <v>5.48818614128303</v>
          </cell>
          <cell r="DL202">
            <v>5.48818614128303</v>
          </cell>
          <cell r="DM202">
            <v>5.48818614128303</v>
          </cell>
          <cell r="DN202">
            <v>5.48818614128303</v>
          </cell>
          <cell r="DO202">
            <v>5.48818614128303</v>
          </cell>
          <cell r="DP202">
            <v>5.48818614128303</v>
          </cell>
          <cell r="DQ202">
            <v>5.55815776689259</v>
          </cell>
          <cell r="DR202">
            <v>5.57036186150232</v>
          </cell>
          <cell r="DS202">
            <v>5.42917954481949</v>
          </cell>
          <cell r="DT202">
            <v>5.58000515960222</v>
          </cell>
          <cell r="DU202">
            <v>5.59697839904576</v>
          </cell>
          <cell r="DV202">
            <v>5.43591394893463</v>
          </cell>
          <cell r="DW202">
            <v>5.58869938867168</v>
          </cell>
          <cell r="DX202">
            <v>5.55275401067526</v>
          </cell>
          <cell r="DY202">
            <v>5.49442570223614</v>
          </cell>
          <cell r="DZ202">
            <v>5.56050370808821</v>
          </cell>
          <cell r="EA202">
            <v>5.56398242641951</v>
          </cell>
          <cell r="EB202">
            <v>5.5363876857405</v>
          </cell>
          <cell r="EC202">
            <v>5.4793135236066</v>
          </cell>
          <cell r="ED202">
            <v>5.58874542274465</v>
          </cell>
          <cell r="EE202">
            <v>5.51154602377947</v>
          </cell>
          <cell r="EF202">
            <v>5.51154602377947</v>
          </cell>
          <cell r="EG202">
            <v>5.51154602377947</v>
          </cell>
          <cell r="EH202">
            <v>5.51154602377947</v>
          </cell>
          <cell r="EI202">
            <v>5.51154602377947</v>
          </cell>
          <cell r="EJ202">
            <v>5.51154602377947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</row>
        <row r="203">
          <cell r="A203">
            <v>35713.5508176254</v>
          </cell>
          <cell r="B203">
            <v>39296.6020066812</v>
          </cell>
          <cell r="C203">
            <v>37719.0388475634</v>
          </cell>
          <cell r="D203">
            <v>6311.75520422618</v>
          </cell>
          <cell r="E203">
            <v>7262.36563902726</v>
          </cell>
          <cell r="F203">
            <v>7600.42504933874</v>
          </cell>
          <cell r="G203">
            <v>7453.23458207866</v>
          </cell>
          <cell r="H203">
            <v>7020.32992945406</v>
          </cell>
          <cell r="I203">
            <v>8666.63443053423</v>
          </cell>
          <cell r="J203">
            <v>7349.11366002645</v>
          </cell>
          <cell r="K203">
            <v>7705.67949379149</v>
          </cell>
          <cell r="L203">
            <v>9836.62404107517</v>
          </cell>
          <cell r="M203">
            <v>7968.46604118966</v>
          </cell>
          <cell r="N203">
            <v>8085.07165335833</v>
          </cell>
          <cell r="O203">
            <v>8584.9413155252</v>
          </cell>
          <cell r="P203">
            <v>9403.0444598232</v>
          </cell>
          <cell r="Q203">
            <v>9730.78264996992</v>
          </cell>
          <cell r="R203">
            <v>9732.64461296611</v>
          </cell>
          <cell r="S203">
            <v>10886.0511730401</v>
          </cell>
          <cell r="T203">
            <v>10237.9050885697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5942.04082753496</v>
          </cell>
          <cell r="AF203">
            <v>6538.19091524928</v>
          </cell>
          <cell r="AG203">
            <v>6275.71506266989</v>
          </cell>
          <cell r="AH203">
            <v>6311.75520422618</v>
          </cell>
          <cell r="AI203">
            <v>7262.36563902726</v>
          </cell>
          <cell r="AJ203">
            <v>7600.42504933874</v>
          </cell>
          <cell r="AK203">
            <v>7453.23458207866</v>
          </cell>
          <cell r="AL203">
            <v>7020.32992945406</v>
          </cell>
          <cell r="AM203">
            <v>8666.63443053423</v>
          </cell>
          <cell r="AN203">
            <v>7349.11366002645</v>
          </cell>
          <cell r="AO203">
            <v>7705.67949379149</v>
          </cell>
          <cell r="AP203">
            <v>9836.62404107517</v>
          </cell>
          <cell r="AQ203">
            <v>7968.46604118966</v>
          </cell>
          <cell r="AR203">
            <v>8085.07165335833</v>
          </cell>
          <cell r="AS203">
            <v>8584.9413155252</v>
          </cell>
          <cell r="AT203">
            <v>9403.0444598232</v>
          </cell>
          <cell r="AU203">
            <v>9730.78264996992</v>
          </cell>
          <cell r="AV203">
            <v>9732.64461296611</v>
          </cell>
          <cell r="AW203">
            <v>10886.0511730401</v>
          </cell>
          <cell r="AX203">
            <v>10237.9050885697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2.91979504134658</v>
          </cell>
          <cell r="CN203">
            <v>3.26445644910452</v>
          </cell>
          <cell r="CO203">
            <v>3.06127368236743</v>
          </cell>
          <cell r="CP203">
            <v>3.12482609378697</v>
          </cell>
          <cell r="CQ203">
            <v>3.61230176535202</v>
          </cell>
          <cell r="CR203">
            <v>3.75409582491863</v>
          </cell>
          <cell r="CS203">
            <v>3.5843175967434</v>
          </cell>
          <cell r="CT203">
            <v>3.43456909835204</v>
          </cell>
          <cell r="CU203">
            <v>4.24343484630343</v>
          </cell>
          <cell r="CV203">
            <v>3.64884042189503</v>
          </cell>
          <cell r="CW203">
            <v>3.80073576569203</v>
          </cell>
          <cell r="CX203">
            <v>4.88727670569414</v>
          </cell>
          <cell r="CY203">
            <v>3.92486048060393</v>
          </cell>
          <cell r="CZ203">
            <v>3.98044360586758</v>
          </cell>
          <cell r="DA203">
            <v>4.18521126581015</v>
          </cell>
          <cell r="DB203">
            <v>4.5840415396897</v>
          </cell>
          <cell r="DC203">
            <v>4.74381590683158</v>
          </cell>
          <cell r="DD203">
            <v>4.74472362515158</v>
          </cell>
          <cell r="DE203">
            <v>5.30701635982077</v>
          </cell>
          <cell r="DF203">
            <v>4.99104118947091</v>
          </cell>
          <cell r="DG203">
            <v>5.86074241399227</v>
          </cell>
          <cell r="DH203">
            <v>5.86074241399227</v>
          </cell>
          <cell r="DI203">
            <v>5.86074241399227</v>
          </cell>
          <cell r="DJ203">
            <v>5.86074241399227</v>
          </cell>
          <cell r="DK203">
            <v>5.86074241399227</v>
          </cell>
          <cell r="DL203">
            <v>5.86074241399227</v>
          </cell>
          <cell r="DM203">
            <v>5.86074241399227</v>
          </cell>
          <cell r="DN203">
            <v>5.86074241399227</v>
          </cell>
          <cell r="DO203">
            <v>5.86074241399227</v>
          </cell>
          <cell r="DP203">
            <v>5.86074241399227</v>
          </cell>
          <cell r="DQ203">
            <v>5.57558447785661</v>
          </cell>
          <cell r="DR203">
            <v>5.4872387185666</v>
          </cell>
          <cell r="DS203">
            <v>5.61653144465966</v>
          </cell>
          <cell r="DT203">
            <v>5.53390156526178</v>
          </cell>
          <cell r="DU203">
            <v>5.508092472385</v>
          </cell>
          <cell r="DV203">
            <v>5.54676366776195</v>
          </cell>
          <cell r="DW203">
            <v>5.69698979559486</v>
          </cell>
          <cell r="DX203">
            <v>5.60005639073324</v>
          </cell>
          <cell r="DY203">
            <v>5.5955151379209</v>
          </cell>
          <cell r="DZ203">
            <v>5.51807030306311</v>
          </cell>
          <cell r="EA203">
            <v>5.55456942271228</v>
          </cell>
          <cell r="EB203">
            <v>5.5142478173287</v>
          </cell>
          <cell r="EC203">
            <v>5.56234136713039</v>
          </cell>
          <cell r="ED203">
            <v>5.56492779081832</v>
          </cell>
          <cell r="EE203">
            <v>5.61988049634802</v>
          </cell>
          <cell r="EF203">
            <v>5.61988049634802</v>
          </cell>
          <cell r="EG203">
            <v>5.61988049634802</v>
          </cell>
          <cell r="EH203">
            <v>5.61988049634802</v>
          </cell>
          <cell r="EI203">
            <v>5.61988049634802</v>
          </cell>
          <cell r="EJ203">
            <v>5.61988049634802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</row>
        <row r="204">
          <cell r="A204">
            <v>32119.7296640763</v>
          </cell>
          <cell r="B204">
            <v>37815.2414248097</v>
          </cell>
          <cell r="C204">
            <v>32364.6558740113</v>
          </cell>
          <cell r="D204">
            <v>7093.60259294995</v>
          </cell>
          <cell r="E204">
            <v>6952.8777369368</v>
          </cell>
          <cell r="F204">
            <v>7030.17276476026</v>
          </cell>
          <cell r="G204">
            <v>6933.18706522977</v>
          </cell>
          <cell r="H204">
            <v>7620.03841612999</v>
          </cell>
          <cell r="I204">
            <v>7287.49065716095</v>
          </cell>
          <cell r="J204">
            <v>7882.85350812641</v>
          </cell>
          <cell r="K204">
            <v>8538.76507806941</v>
          </cell>
          <cell r="L204">
            <v>6966.35641637275</v>
          </cell>
          <cell r="M204">
            <v>7590.93336495984</v>
          </cell>
          <cell r="N204">
            <v>7829.24232269546</v>
          </cell>
          <cell r="O204">
            <v>8823.59598351757</v>
          </cell>
          <cell r="P204">
            <v>9187.83875924726</v>
          </cell>
          <cell r="Q204">
            <v>8635.11696510493</v>
          </cell>
          <cell r="R204">
            <v>9393.13529192711</v>
          </cell>
          <cell r="S204">
            <v>9659.33194367648</v>
          </cell>
          <cell r="T204">
            <v>11916.186821599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5344.09882702381</v>
          </cell>
          <cell r="AF204">
            <v>6291.72130199992</v>
          </cell>
          <cell r="AG204">
            <v>5384.84978865736</v>
          </cell>
          <cell r="AH204">
            <v>7093.60259294995</v>
          </cell>
          <cell r="AI204">
            <v>6952.8777369368</v>
          </cell>
          <cell r="AJ204">
            <v>7030.17276476026</v>
          </cell>
          <cell r="AK204">
            <v>6933.18706522977</v>
          </cell>
          <cell r="AL204">
            <v>7620.03841612999</v>
          </cell>
          <cell r="AM204">
            <v>7287.49065716095</v>
          </cell>
          <cell r="AN204">
            <v>7882.85350812641</v>
          </cell>
          <cell r="AO204">
            <v>8538.76507806941</v>
          </cell>
          <cell r="AP204">
            <v>6966.35641637275</v>
          </cell>
          <cell r="AQ204">
            <v>7590.93336495984</v>
          </cell>
          <cell r="AR204">
            <v>7829.24232269546</v>
          </cell>
          <cell r="AS204">
            <v>8823.59598351757</v>
          </cell>
          <cell r="AT204">
            <v>9187.83875924726</v>
          </cell>
          <cell r="AU204">
            <v>8635.11696510493</v>
          </cell>
          <cell r="AV204">
            <v>9393.13529192711</v>
          </cell>
          <cell r="AW204">
            <v>9659.33194367648</v>
          </cell>
          <cell r="AX204">
            <v>11916.186821599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2.6363279686015</v>
          </cell>
          <cell r="CN204">
            <v>3.05352961860035</v>
          </cell>
          <cell r="CO204">
            <v>2.68875596766208</v>
          </cell>
          <cell r="CP204">
            <v>3.51146762344204</v>
          </cell>
          <cell r="CQ204">
            <v>3.34411598055756</v>
          </cell>
          <cell r="CR204">
            <v>3.41601625171512</v>
          </cell>
          <cell r="CS204">
            <v>3.43297778786645</v>
          </cell>
          <cell r="CT204">
            <v>3.78080067873745</v>
          </cell>
          <cell r="CU204">
            <v>3.60791058818921</v>
          </cell>
          <cell r="CV204">
            <v>3.91216174127021</v>
          </cell>
          <cell r="CW204">
            <v>4.20489284528337</v>
          </cell>
          <cell r="CX204">
            <v>3.4810678582182</v>
          </cell>
          <cell r="CY204">
            <v>3.75315679547983</v>
          </cell>
          <cell r="CZ204">
            <v>3.86796353141985</v>
          </cell>
          <cell r="DA204">
            <v>4.28960778980041</v>
          </cell>
          <cell r="DB204">
            <v>4.46668510057793</v>
          </cell>
          <cell r="DC204">
            <v>4.19797836035837</v>
          </cell>
          <cell r="DD204">
            <v>4.56649039622469</v>
          </cell>
          <cell r="DE204">
            <v>4.69590239934631</v>
          </cell>
          <cell r="DF204">
            <v>5.79307664472991</v>
          </cell>
          <cell r="DG204">
            <v>5.57987472450494</v>
          </cell>
          <cell r="DH204">
            <v>5.57987472450494</v>
          </cell>
          <cell r="DI204">
            <v>5.57987472450494</v>
          </cell>
          <cell r="DJ204">
            <v>5.57987472450494</v>
          </cell>
          <cell r="DK204">
            <v>5.57987472450494</v>
          </cell>
          <cell r="DL204">
            <v>5.57987472450494</v>
          </cell>
          <cell r="DM204">
            <v>5.57987472450494</v>
          </cell>
          <cell r="DN204">
            <v>5.57987472450494</v>
          </cell>
          <cell r="DO204">
            <v>5.57987472450494</v>
          </cell>
          <cell r="DP204">
            <v>5.57987472450494</v>
          </cell>
          <cell r="DQ204">
            <v>5.55369696932933</v>
          </cell>
          <cell r="DR204">
            <v>5.64513686168867</v>
          </cell>
          <cell r="DS204">
            <v>5.48692900993808</v>
          </cell>
          <cell r="DT204">
            <v>5.53458830779918</v>
          </cell>
          <cell r="DU204">
            <v>5.69626777658014</v>
          </cell>
          <cell r="DV204">
            <v>5.63836524227382</v>
          </cell>
          <cell r="DW204">
            <v>5.53310689121271</v>
          </cell>
          <cell r="DX204">
            <v>5.5217979873538</v>
          </cell>
          <cell r="DY204">
            <v>5.53387544946309</v>
          </cell>
          <cell r="DZ204">
            <v>5.52044121758668</v>
          </cell>
          <cell r="EA204">
            <v>5.56348943646888</v>
          </cell>
          <cell r="EB204">
            <v>5.48277389795887</v>
          </cell>
          <cell r="EC204">
            <v>5.54122272143439</v>
          </cell>
          <cell r="ED204">
            <v>5.54554839828468</v>
          </cell>
          <cell r="EE204">
            <v>5.63553517148145</v>
          </cell>
          <cell r="EF204">
            <v>5.63553517148145</v>
          </cell>
          <cell r="EG204">
            <v>5.63553517148145</v>
          </cell>
          <cell r="EH204">
            <v>5.63553517148145</v>
          </cell>
          <cell r="EI204">
            <v>5.63553517148145</v>
          </cell>
          <cell r="EJ204">
            <v>5.63553517148145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</row>
        <row r="205">
          <cell r="A205">
            <v>29116.711046405</v>
          </cell>
          <cell r="B205">
            <v>35341.4485278468</v>
          </cell>
          <cell r="C205">
            <v>45037.946017745</v>
          </cell>
          <cell r="D205">
            <v>7511.23930911512</v>
          </cell>
          <cell r="E205">
            <v>6540.93257998454</v>
          </cell>
          <cell r="F205">
            <v>6924.40159377741</v>
          </cell>
          <cell r="G205">
            <v>7171.96528728159</v>
          </cell>
          <cell r="H205">
            <v>7689.85469427495</v>
          </cell>
          <cell r="I205">
            <v>7950.25175154771</v>
          </cell>
          <cell r="J205">
            <v>8334.84342824417</v>
          </cell>
          <cell r="K205">
            <v>7885.92564901211</v>
          </cell>
          <cell r="L205">
            <v>7180.30510463687</v>
          </cell>
          <cell r="M205">
            <v>7649.00852719355</v>
          </cell>
          <cell r="N205">
            <v>7345.33876691131</v>
          </cell>
          <cell r="O205">
            <v>7302.73061978079</v>
          </cell>
          <cell r="P205">
            <v>9123.1868464059</v>
          </cell>
          <cell r="Q205">
            <v>10846.6727051764</v>
          </cell>
          <cell r="R205">
            <v>9946.50615677003</v>
          </cell>
          <cell r="S205">
            <v>8133.65088287334</v>
          </cell>
          <cell r="T205">
            <v>9215.47212296468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4844.45488729985</v>
          </cell>
          <cell r="AF205">
            <v>5880.13023765341</v>
          </cell>
          <cell r="AG205">
            <v>7493.43898601315</v>
          </cell>
          <cell r="AH205">
            <v>7511.23930911512</v>
          </cell>
          <cell r="AI205">
            <v>6540.93257998454</v>
          </cell>
          <cell r="AJ205">
            <v>6924.40159377741</v>
          </cell>
          <cell r="AK205">
            <v>7171.96528728159</v>
          </cell>
          <cell r="AL205">
            <v>7689.85469427495</v>
          </cell>
          <cell r="AM205">
            <v>7950.25175154771</v>
          </cell>
          <cell r="AN205">
            <v>8334.84342824417</v>
          </cell>
          <cell r="AO205">
            <v>7885.92564901211</v>
          </cell>
          <cell r="AP205">
            <v>7180.30510463687</v>
          </cell>
          <cell r="AQ205">
            <v>7649.00852719355</v>
          </cell>
          <cell r="AR205">
            <v>7345.33876691131</v>
          </cell>
          <cell r="AS205">
            <v>7302.73061978079</v>
          </cell>
          <cell r="AT205">
            <v>9123.1868464059</v>
          </cell>
          <cell r="AU205">
            <v>10846.6727051764</v>
          </cell>
          <cell r="AV205">
            <v>9946.50615677003</v>
          </cell>
          <cell r="AW205">
            <v>8133.65088287334</v>
          </cell>
          <cell r="AX205">
            <v>9215.47212296468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2.40890157674777</v>
          </cell>
          <cell r="CN205">
            <v>2.89176707874218</v>
          </cell>
          <cell r="CO205">
            <v>3.71329688152478</v>
          </cell>
          <cell r="CP205">
            <v>3.71803445202999</v>
          </cell>
          <cell r="CQ205">
            <v>3.2921835566721</v>
          </cell>
          <cell r="CR205">
            <v>3.35997340512209</v>
          </cell>
          <cell r="CS205">
            <v>3.55374762380706</v>
          </cell>
          <cell r="CT205">
            <v>3.84938675942358</v>
          </cell>
          <cell r="CU205">
            <v>4.05441908785606</v>
          </cell>
          <cell r="CV205">
            <v>4.11248358652732</v>
          </cell>
          <cell r="CW205">
            <v>3.84609623587625</v>
          </cell>
          <cell r="CX205">
            <v>3.56140762634154</v>
          </cell>
          <cell r="CY205">
            <v>3.73470743260707</v>
          </cell>
          <cell r="CZ205">
            <v>3.57894175882671</v>
          </cell>
          <cell r="DA205">
            <v>3.64041207957201</v>
          </cell>
          <cell r="DB205">
            <v>4.54790972432795</v>
          </cell>
          <cell r="DC205">
            <v>5.40706762921421</v>
          </cell>
          <cell r="DD205">
            <v>4.95833449813461</v>
          </cell>
          <cell r="DE205">
            <v>4.05462592921475</v>
          </cell>
          <cell r="DF205">
            <v>4.59391394563132</v>
          </cell>
          <cell r="DG205">
            <v>5.0120577429694</v>
          </cell>
          <cell r="DH205">
            <v>5.0120577429694</v>
          </cell>
          <cell r="DI205">
            <v>5.0120577429694</v>
          </cell>
          <cell r="DJ205">
            <v>5.0120577429694</v>
          </cell>
          <cell r="DK205">
            <v>5.0120577429694</v>
          </cell>
          <cell r="DL205">
            <v>5.0120577429694</v>
          </cell>
          <cell r="DM205">
            <v>5.0120577429694</v>
          </cell>
          <cell r="DN205">
            <v>5.0120577429694</v>
          </cell>
          <cell r="DO205">
            <v>5.0120577429694</v>
          </cell>
          <cell r="DP205">
            <v>5.0120577429694</v>
          </cell>
          <cell r="DQ205">
            <v>5.50976398180879</v>
          </cell>
          <cell r="DR205">
            <v>5.57096938235839</v>
          </cell>
          <cell r="DS205">
            <v>5.52877146097283</v>
          </cell>
          <cell r="DT205">
            <v>5.53484323469796</v>
          </cell>
          <cell r="DU205">
            <v>5.44330622043114</v>
          </cell>
          <cell r="DV205">
            <v>5.64616471121554</v>
          </cell>
          <cell r="DW205">
            <v>5.52915458416972</v>
          </cell>
          <cell r="DX205">
            <v>5.47310425517308</v>
          </cell>
          <cell r="DY205">
            <v>5.37228914329964</v>
          </cell>
          <cell r="DZ205">
            <v>5.55265133445168</v>
          </cell>
          <cell r="EA205">
            <v>5.61745583721614</v>
          </cell>
          <cell r="EB205">
            <v>5.52367795091044</v>
          </cell>
          <cell r="EC205">
            <v>5.61119930379847</v>
          </cell>
          <cell r="ED205">
            <v>5.62295146327118</v>
          </cell>
          <cell r="EE205">
            <v>5.49593856760209</v>
          </cell>
          <cell r="EF205">
            <v>5.49593856760209</v>
          </cell>
          <cell r="EG205">
            <v>5.49593856760209</v>
          </cell>
          <cell r="EH205">
            <v>5.49593856760209</v>
          </cell>
          <cell r="EI205">
            <v>5.49593856760209</v>
          </cell>
          <cell r="EJ205">
            <v>5.49593856760209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</row>
        <row r="206">
          <cell r="A206">
            <v>35238.708447328</v>
          </cell>
          <cell r="B206">
            <v>41725.6445972037</v>
          </cell>
          <cell r="C206">
            <v>34072.4044522666</v>
          </cell>
          <cell r="D206">
            <v>6898.84738997806</v>
          </cell>
          <cell r="E206">
            <v>7385.49841833018</v>
          </cell>
          <cell r="F206">
            <v>6549.25810401577</v>
          </cell>
          <cell r="G206">
            <v>7492.19379829152</v>
          </cell>
          <cell r="H206">
            <v>7867.27312566787</v>
          </cell>
          <cell r="I206">
            <v>8944.6064331537</v>
          </cell>
          <cell r="J206">
            <v>7898.94303579193</v>
          </cell>
          <cell r="K206">
            <v>8235.73883026562</v>
          </cell>
          <cell r="L206">
            <v>8415.46672177564</v>
          </cell>
          <cell r="M206">
            <v>10035.0061424086</v>
          </cell>
          <cell r="N206">
            <v>8013.81505096864</v>
          </cell>
          <cell r="O206">
            <v>8643.91459067923</v>
          </cell>
          <cell r="P206">
            <v>9070.93802085606</v>
          </cell>
          <cell r="Q206">
            <v>10524.1192046264</v>
          </cell>
          <cell r="R206">
            <v>8681.80123464997</v>
          </cell>
          <cell r="S206">
            <v>9744.27328717577</v>
          </cell>
          <cell r="T206">
            <v>9558.07055129478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5863.03628482344</v>
          </cell>
          <cell r="AF206">
            <v>6942.33639824568</v>
          </cell>
          <cell r="AG206">
            <v>5668.98596506213</v>
          </cell>
          <cell r="AH206">
            <v>6898.84738997806</v>
          </cell>
          <cell r="AI206">
            <v>7385.49841833018</v>
          </cell>
          <cell r="AJ206">
            <v>6549.25810401577</v>
          </cell>
          <cell r="AK206">
            <v>7492.19379829152</v>
          </cell>
          <cell r="AL206">
            <v>7867.27312566787</v>
          </cell>
          <cell r="AM206">
            <v>8944.6064331537</v>
          </cell>
          <cell r="AN206">
            <v>7898.94303579193</v>
          </cell>
          <cell r="AO206">
            <v>8235.73883026562</v>
          </cell>
          <cell r="AP206">
            <v>8415.46672177564</v>
          </cell>
          <cell r="AQ206">
            <v>10035.0061424086</v>
          </cell>
          <cell r="AR206">
            <v>8013.81505096864</v>
          </cell>
          <cell r="AS206">
            <v>8643.91459067923</v>
          </cell>
          <cell r="AT206">
            <v>9070.93802085606</v>
          </cell>
          <cell r="AU206">
            <v>10524.1192046264</v>
          </cell>
          <cell r="AV206">
            <v>8681.80123464997</v>
          </cell>
          <cell r="AW206">
            <v>9744.27328717577</v>
          </cell>
          <cell r="AX206">
            <v>9558.07055129478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2.88220775611509</v>
          </cell>
          <cell r="CN206">
            <v>3.43723425956945</v>
          </cell>
          <cell r="CO206">
            <v>2.81773979056018</v>
          </cell>
          <cell r="CP206">
            <v>3.32851017267641</v>
          </cell>
          <cell r="CQ206">
            <v>3.64298328492707</v>
          </cell>
          <cell r="CR206">
            <v>3.22943074089922</v>
          </cell>
          <cell r="CS206">
            <v>3.68802749510349</v>
          </cell>
          <cell r="CT206">
            <v>3.83168733366859</v>
          </cell>
          <cell r="CU206">
            <v>4.40216823284094</v>
          </cell>
          <cell r="CV206">
            <v>3.99690138664521</v>
          </cell>
          <cell r="CW206">
            <v>4.06863110820969</v>
          </cell>
          <cell r="CX206">
            <v>4.18401010940287</v>
          </cell>
          <cell r="CY206">
            <v>4.96103608456461</v>
          </cell>
          <cell r="CZ206">
            <v>3.95460655264376</v>
          </cell>
          <cell r="DA206">
            <v>4.27826939465536</v>
          </cell>
          <cell r="DB206">
            <v>4.48962285644179</v>
          </cell>
          <cell r="DC206">
            <v>5.20886880897787</v>
          </cell>
          <cell r="DD206">
            <v>4.29702123072058</v>
          </cell>
          <cell r="DE206">
            <v>4.82288733193117</v>
          </cell>
          <cell r="DF206">
            <v>4.73072706614375</v>
          </cell>
          <cell r="DG206">
            <v>5.3317925418829</v>
          </cell>
          <cell r="DH206">
            <v>5.3317925418829</v>
          </cell>
          <cell r="DI206">
            <v>5.3317925418829</v>
          </cell>
          <cell r="DJ206">
            <v>5.3317925418829</v>
          </cell>
          <cell r="DK206">
            <v>5.3317925418829</v>
          </cell>
          <cell r="DL206">
            <v>5.3317925418829</v>
          </cell>
          <cell r="DM206">
            <v>5.3317925418829</v>
          </cell>
          <cell r="DN206">
            <v>5.3317925418829</v>
          </cell>
          <cell r="DO206">
            <v>5.3317925418829</v>
          </cell>
          <cell r="DP206">
            <v>5.3317925418829</v>
          </cell>
          <cell r="DQ206">
            <v>5.57319751673859</v>
          </cell>
          <cell r="DR206">
            <v>5.53354769703812</v>
          </cell>
          <cell r="DS206">
            <v>5.51203075935652</v>
          </cell>
          <cell r="DT206">
            <v>5.67850202427549</v>
          </cell>
          <cell r="DU206">
            <v>5.55430554011053</v>
          </cell>
          <cell r="DV206">
            <v>5.55614110575978</v>
          </cell>
          <cell r="DW206">
            <v>5.56572812397312</v>
          </cell>
          <cell r="DX206">
            <v>5.62524315531731</v>
          </cell>
          <cell r="DY206">
            <v>5.56675023614929</v>
          </cell>
          <cell r="DZ206">
            <v>5.41442926172661</v>
          </cell>
          <cell r="EA206">
            <v>5.54576402431668</v>
          </cell>
          <cell r="EB206">
            <v>5.51052043553373</v>
          </cell>
          <cell r="EC206">
            <v>5.54181970153138</v>
          </cell>
          <cell r="ED206">
            <v>5.55191961112003</v>
          </cell>
          <cell r="EE206">
            <v>5.53540593125519</v>
          </cell>
          <cell r="EF206">
            <v>5.53540593125519</v>
          </cell>
          <cell r="EG206">
            <v>5.53540593125519</v>
          </cell>
          <cell r="EH206">
            <v>5.53540593125519</v>
          </cell>
          <cell r="EI206">
            <v>5.53540593125519</v>
          </cell>
          <cell r="EJ206">
            <v>5.53540593125519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</row>
        <row r="207">
          <cell r="A207">
            <v>35621.9541223738</v>
          </cell>
          <cell r="B207">
            <v>33835.2474182516</v>
          </cell>
          <cell r="C207">
            <v>37525.4428227472</v>
          </cell>
          <cell r="D207">
            <v>5740.4150408435</v>
          </cell>
          <cell r="E207">
            <v>6377.38565150071</v>
          </cell>
          <cell r="F207">
            <v>7302.50364577329</v>
          </cell>
          <cell r="G207">
            <v>7642.78004934154</v>
          </cell>
          <cell r="H207">
            <v>7120.45424865268</v>
          </cell>
          <cell r="I207">
            <v>8627.69018803022</v>
          </cell>
          <cell r="J207">
            <v>8811.61762034084</v>
          </cell>
          <cell r="K207">
            <v>7590.7811893573</v>
          </cell>
          <cell r="L207">
            <v>8395.19889603408</v>
          </cell>
          <cell r="M207">
            <v>8643.9799985831</v>
          </cell>
          <cell r="N207">
            <v>9650.62038805196</v>
          </cell>
          <cell r="O207">
            <v>11038.9102501943</v>
          </cell>
          <cell r="P207">
            <v>10711.5182441397</v>
          </cell>
          <cell r="Q207">
            <v>8879.26861589766</v>
          </cell>
          <cell r="R207">
            <v>9596.95195386911</v>
          </cell>
          <cell r="S207">
            <v>8480.67217976906</v>
          </cell>
          <cell r="T207">
            <v>10283.7548500758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5926.80091746183</v>
          </cell>
          <cell r="AF207">
            <v>5629.52764332173</v>
          </cell>
          <cell r="AG207">
            <v>6243.50444633045</v>
          </cell>
          <cell r="AH207">
            <v>5740.4150408435</v>
          </cell>
          <cell r="AI207">
            <v>6377.38565150071</v>
          </cell>
          <cell r="AJ207">
            <v>7302.50364577329</v>
          </cell>
          <cell r="AK207">
            <v>7642.78004934154</v>
          </cell>
          <cell r="AL207">
            <v>7120.45424865268</v>
          </cell>
          <cell r="AM207">
            <v>8627.69018803022</v>
          </cell>
          <cell r="AN207">
            <v>8811.61762034084</v>
          </cell>
          <cell r="AO207">
            <v>7590.7811893573</v>
          </cell>
          <cell r="AP207">
            <v>8395.19889603408</v>
          </cell>
          <cell r="AQ207">
            <v>8643.9799985831</v>
          </cell>
          <cell r="AR207">
            <v>9650.62038805196</v>
          </cell>
          <cell r="AS207">
            <v>11038.9102501943</v>
          </cell>
          <cell r="AT207">
            <v>10711.5182441397</v>
          </cell>
          <cell r="AU207">
            <v>8879.26861589766</v>
          </cell>
          <cell r="AV207">
            <v>9596.95195386911</v>
          </cell>
          <cell r="AW207">
            <v>8480.67217976906</v>
          </cell>
          <cell r="AX207">
            <v>10283.7548500758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2.91854258197066</v>
          </cell>
          <cell r="CN207">
            <v>2.7890654605761</v>
          </cell>
          <cell r="CO207">
            <v>3.05020904307422</v>
          </cell>
          <cell r="CP207">
            <v>2.83938850917165</v>
          </cell>
          <cell r="CQ207">
            <v>3.2249107415081</v>
          </cell>
          <cell r="CR207">
            <v>3.69122941298462</v>
          </cell>
          <cell r="CS207">
            <v>3.76205478895951</v>
          </cell>
          <cell r="CT207">
            <v>3.50481210912803</v>
          </cell>
          <cell r="CU207">
            <v>4.31874143215203</v>
          </cell>
          <cell r="CV207">
            <v>4.30152158852132</v>
          </cell>
          <cell r="CW207">
            <v>3.77279681622885</v>
          </cell>
          <cell r="CX207">
            <v>4.11578816635994</v>
          </cell>
          <cell r="CY207">
            <v>4.31527617570127</v>
          </cell>
          <cell r="CZ207">
            <v>4.77996572150497</v>
          </cell>
          <cell r="DA207">
            <v>5.38893348488047</v>
          </cell>
          <cell r="DB207">
            <v>5.22910849272797</v>
          </cell>
          <cell r="DC207">
            <v>4.33464779411692</v>
          </cell>
          <cell r="DD207">
            <v>4.68500373359628</v>
          </cell>
          <cell r="DE207">
            <v>4.14006249240476</v>
          </cell>
          <cell r="DF207">
            <v>5.02028457572617</v>
          </cell>
          <cell r="DG207">
            <v>5.28405822230749</v>
          </cell>
          <cell r="DH207">
            <v>5.28405822230749</v>
          </cell>
          <cell r="DI207">
            <v>5.28405822230749</v>
          </cell>
          <cell r="DJ207">
            <v>5.28405822230749</v>
          </cell>
          <cell r="DK207">
            <v>5.28405822230749</v>
          </cell>
          <cell r="DL207">
            <v>5.28405822230749</v>
          </cell>
          <cell r="DM207">
            <v>5.28405822230749</v>
          </cell>
          <cell r="DN207">
            <v>5.28405822230749</v>
          </cell>
          <cell r="DO207">
            <v>5.28405822230749</v>
          </cell>
          <cell r="DP207">
            <v>5.28405822230749</v>
          </cell>
          <cell r="DQ207">
            <v>5.56367100246592</v>
          </cell>
          <cell r="DR207">
            <v>5.52993955300537</v>
          </cell>
          <cell r="DS207">
            <v>5.6079735494266</v>
          </cell>
          <cell r="DT207">
            <v>5.5389265838967</v>
          </cell>
          <cell r="DU207">
            <v>5.41791412434428</v>
          </cell>
          <cell r="DV207">
            <v>5.42010725020515</v>
          </cell>
          <cell r="DW207">
            <v>5.56587412929326</v>
          </cell>
          <cell r="DX207">
            <v>5.5660883449694</v>
          </cell>
          <cell r="DY207">
            <v>5.47323977038555</v>
          </cell>
          <cell r="DZ207">
            <v>5.61229733272568</v>
          </cell>
          <cell r="EA207">
            <v>5.51226631216979</v>
          </cell>
          <cell r="EB207">
            <v>5.58836946678511</v>
          </cell>
          <cell r="EC207">
            <v>5.48797713475915</v>
          </cell>
          <cell r="ED207">
            <v>5.53143210603443</v>
          </cell>
          <cell r="EE207">
            <v>5.61216608284606</v>
          </cell>
          <cell r="EF207">
            <v>5.61216608284606</v>
          </cell>
          <cell r="EG207">
            <v>5.61216608284606</v>
          </cell>
          <cell r="EH207">
            <v>5.61216608284606</v>
          </cell>
          <cell r="EI207">
            <v>5.61216608284606</v>
          </cell>
          <cell r="EJ207">
            <v>5.61216608284606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</row>
        <row r="208">
          <cell r="A208">
            <v>31053.8502548433</v>
          </cell>
          <cell r="B208">
            <v>37403.3787590438</v>
          </cell>
          <cell r="C208">
            <v>40060.0585494189</v>
          </cell>
          <cell r="D208">
            <v>6214.33981544248</v>
          </cell>
          <cell r="E208">
            <v>6174.8358201786</v>
          </cell>
          <cell r="F208">
            <v>6050.21872177483</v>
          </cell>
          <cell r="G208">
            <v>6037.85449398455</v>
          </cell>
          <cell r="H208">
            <v>7394.55525450398</v>
          </cell>
          <cell r="I208">
            <v>6435.8811502231</v>
          </cell>
          <cell r="J208">
            <v>7141.62833650572</v>
          </cell>
          <cell r="K208">
            <v>8136.2492591854</v>
          </cell>
          <cell r="L208">
            <v>9165.01133229248</v>
          </cell>
          <cell r="M208">
            <v>8331.95211632146</v>
          </cell>
          <cell r="N208">
            <v>9102.66136687252</v>
          </cell>
          <cell r="O208">
            <v>9399.32735054627</v>
          </cell>
          <cell r="P208">
            <v>10183.4775841244</v>
          </cell>
          <cell r="Q208">
            <v>9729.65876432492</v>
          </cell>
          <cell r="R208">
            <v>10637.2612352533</v>
          </cell>
          <cell r="S208">
            <v>8529.88873054315</v>
          </cell>
          <cell r="T208">
            <v>9288.92324544495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5166.75720677344</v>
          </cell>
          <cell r="AF208">
            <v>6223.19535822537</v>
          </cell>
          <cell r="AG208">
            <v>6665.21524755837</v>
          </cell>
          <cell r="AH208">
            <v>6214.33981544248</v>
          </cell>
          <cell r="AI208">
            <v>6174.8358201786</v>
          </cell>
          <cell r="AJ208">
            <v>6050.21872177483</v>
          </cell>
          <cell r="AK208">
            <v>6037.85449398455</v>
          </cell>
          <cell r="AL208">
            <v>7394.55525450398</v>
          </cell>
          <cell r="AM208">
            <v>6435.8811502231</v>
          </cell>
          <cell r="AN208">
            <v>7141.62833650572</v>
          </cell>
          <cell r="AO208">
            <v>8136.2492591854</v>
          </cell>
          <cell r="AP208">
            <v>9165.01133229248</v>
          </cell>
          <cell r="AQ208">
            <v>8331.95211632146</v>
          </cell>
          <cell r="AR208">
            <v>9102.66136687252</v>
          </cell>
          <cell r="AS208">
            <v>9399.32735054627</v>
          </cell>
          <cell r="AT208">
            <v>10183.4775841244</v>
          </cell>
          <cell r="AU208">
            <v>9729.65876432492</v>
          </cell>
          <cell r="AV208">
            <v>10637.2612352533</v>
          </cell>
          <cell r="AW208">
            <v>8529.88873054315</v>
          </cell>
          <cell r="AX208">
            <v>9288.92324544495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2.58649756852567</v>
          </cell>
          <cell r="CN208">
            <v>3.10534462100347</v>
          </cell>
          <cell r="CO208">
            <v>3.29754636805858</v>
          </cell>
          <cell r="CP208">
            <v>3.06682726931971</v>
          </cell>
          <cell r="CQ208">
            <v>3.09653007727248</v>
          </cell>
          <cell r="CR208">
            <v>2.92334835471766</v>
          </cell>
          <cell r="CS208">
            <v>3.00421632890189</v>
          </cell>
          <cell r="CT208">
            <v>3.57108083527624</v>
          </cell>
          <cell r="CU208">
            <v>3.18796819203171</v>
          </cell>
          <cell r="CV208">
            <v>3.48971376422546</v>
          </cell>
          <cell r="CW208">
            <v>4.04202476972034</v>
          </cell>
          <cell r="CX208">
            <v>4.50371839774782</v>
          </cell>
          <cell r="CY208">
            <v>4.08630633202743</v>
          </cell>
          <cell r="CZ208">
            <v>4.48075108589569</v>
          </cell>
          <cell r="DA208">
            <v>4.60158434965966</v>
          </cell>
          <cell r="DB208">
            <v>4.98547708028207</v>
          </cell>
          <cell r="DC208">
            <v>4.76330314156412</v>
          </cell>
          <cell r="DD208">
            <v>5.20763380163987</v>
          </cell>
          <cell r="DE208">
            <v>4.17593738604332</v>
          </cell>
          <cell r="DF208">
            <v>4.54753433275682</v>
          </cell>
          <cell r="DG208">
            <v>5.02226865046786</v>
          </cell>
          <cell r="DH208">
            <v>5.02226865046786</v>
          </cell>
          <cell r="DI208">
            <v>5.02226865046786</v>
          </cell>
          <cell r="DJ208">
            <v>5.02226865046786</v>
          </cell>
          <cell r="DK208">
            <v>5.02226865046786</v>
          </cell>
          <cell r="DL208">
            <v>5.02226865046786</v>
          </cell>
          <cell r="DM208">
            <v>5.02226865046786</v>
          </cell>
          <cell r="DN208">
            <v>5.02226865046786</v>
          </cell>
          <cell r="DO208">
            <v>5.02226865046786</v>
          </cell>
          <cell r="DP208">
            <v>5.02226865046786</v>
          </cell>
          <cell r="DQ208">
            <v>5.47284457905303</v>
          </cell>
          <cell r="DR208">
            <v>5.49048571974544</v>
          </cell>
          <cell r="DS208">
            <v>5.53771248490185</v>
          </cell>
          <cell r="DT208">
            <v>5.55153161241961</v>
          </cell>
          <cell r="DU208">
            <v>5.46332765685568</v>
          </cell>
          <cell r="DV208">
            <v>5.67019037493177</v>
          </cell>
          <cell r="DW208">
            <v>5.50628360137217</v>
          </cell>
          <cell r="DX208">
            <v>5.67308790427438</v>
          </cell>
          <cell r="DY208">
            <v>5.53096832665207</v>
          </cell>
          <cell r="DZ208">
            <v>5.6067936666047</v>
          </cell>
          <cell r="EA208">
            <v>5.51483356256726</v>
          </cell>
          <cell r="EB208">
            <v>5.57530863853058</v>
          </cell>
          <cell r="EC208">
            <v>5.5862836061015</v>
          </cell>
          <cell r="ED208">
            <v>5.56576292396724</v>
          </cell>
          <cell r="EE208">
            <v>5.59624247336097</v>
          </cell>
          <cell r="EF208">
            <v>5.59624247336097</v>
          </cell>
          <cell r="EG208">
            <v>5.59624247336097</v>
          </cell>
          <cell r="EH208">
            <v>5.59624247336097</v>
          </cell>
          <cell r="EI208">
            <v>5.59624247336097</v>
          </cell>
          <cell r="EJ208">
            <v>5.59624247336097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</row>
        <row r="209">
          <cell r="A209">
            <v>41350.8842536238</v>
          </cell>
          <cell r="B209">
            <v>42641.212674515</v>
          </cell>
          <cell r="C209">
            <v>38792.7341213149</v>
          </cell>
          <cell r="D209">
            <v>7367.50683481885</v>
          </cell>
          <cell r="E209">
            <v>6254.48129877086</v>
          </cell>
          <cell r="F209">
            <v>6669.45427882986</v>
          </cell>
          <cell r="G209">
            <v>8017.32894545212</v>
          </cell>
          <cell r="H209">
            <v>6882.61348461722</v>
          </cell>
          <cell r="I209">
            <v>7150.90423124405</v>
          </cell>
          <cell r="J209">
            <v>7929.09443777477</v>
          </cell>
          <cell r="K209">
            <v>8266.29949449505</v>
          </cell>
          <cell r="L209">
            <v>8410.48439031267</v>
          </cell>
          <cell r="M209">
            <v>8434.42900422187</v>
          </cell>
          <cell r="N209">
            <v>8946.21253716096</v>
          </cell>
          <cell r="O209">
            <v>7764.25012828105</v>
          </cell>
          <cell r="P209">
            <v>8914.2901344916</v>
          </cell>
          <cell r="Q209">
            <v>9943.74868739765</v>
          </cell>
          <cell r="R209">
            <v>10487.0011707692</v>
          </cell>
          <cell r="S209">
            <v>9910.51620629759</v>
          </cell>
          <cell r="T209">
            <v>10789.7375789758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6879.98355986609</v>
          </cell>
          <cell r="AF209">
            <v>7094.66913389421</v>
          </cell>
          <cell r="AG209">
            <v>6454.35709088889</v>
          </cell>
          <cell r="AH209">
            <v>7367.50683481885</v>
          </cell>
          <cell r="AI209">
            <v>6254.48129877086</v>
          </cell>
          <cell r="AJ209">
            <v>6669.45427882986</v>
          </cell>
          <cell r="AK209">
            <v>8017.32894545212</v>
          </cell>
          <cell r="AL209">
            <v>6882.61348461722</v>
          </cell>
          <cell r="AM209">
            <v>7150.90423124405</v>
          </cell>
          <cell r="AN209">
            <v>7929.09443777477</v>
          </cell>
          <cell r="AO209">
            <v>8266.29949449505</v>
          </cell>
          <cell r="AP209">
            <v>8410.48439031267</v>
          </cell>
          <cell r="AQ209">
            <v>8434.42900422187</v>
          </cell>
          <cell r="AR209">
            <v>8946.21253716096</v>
          </cell>
          <cell r="AS209">
            <v>7764.25012828105</v>
          </cell>
          <cell r="AT209">
            <v>8914.2901344916</v>
          </cell>
          <cell r="AU209">
            <v>9943.74868739765</v>
          </cell>
          <cell r="AV209">
            <v>10487.0011707692</v>
          </cell>
          <cell r="AW209">
            <v>9910.51620629759</v>
          </cell>
          <cell r="AX209">
            <v>10789.7375789758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3.34215397779628</v>
          </cell>
          <cell r="CN209">
            <v>3.50420835658216</v>
          </cell>
          <cell r="CO209">
            <v>3.18251590095187</v>
          </cell>
          <cell r="CP209">
            <v>3.63997456066864</v>
          </cell>
          <cell r="CQ209">
            <v>3.15369055224382</v>
          </cell>
          <cell r="CR209">
            <v>3.3160905957077</v>
          </cell>
          <cell r="CS209">
            <v>3.90500443718608</v>
          </cell>
          <cell r="CT209">
            <v>3.43957064925716</v>
          </cell>
          <cell r="CU209">
            <v>3.59874668740008</v>
          </cell>
          <cell r="CV209">
            <v>3.8941304685703</v>
          </cell>
          <cell r="CW209">
            <v>4.07764859105386</v>
          </cell>
          <cell r="CX209">
            <v>4.16674573902177</v>
          </cell>
          <cell r="CY209">
            <v>4.18493253272477</v>
          </cell>
          <cell r="CZ209">
            <v>4.38053759712667</v>
          </cell>
          <cell r="DA209">
            <v>3.77876482673878</v>
          </cell>
          <cell r="DB209">
            <v>4.33847512110213</v>
          </cell>
          <cell r="DC209">
            <v>4.83949990856194</v>
          </cell>
          <cell r="DD209">
            <v>5.10389419549064</v>
          </cell>
          <cell r="DE209">
            <v>4.82332606967069</v>
          </cell>
          <cell r="DF209">
            <v>5.25123227350252</v>
          </cell>
          <cell r="DG209">
            <v>4.7241073791856</v>
          </cell>
          <cell r="DH209">
            <v>4.7241073791856</v>
          </cell>
          <cell r="DI209">
            <v>4.7241073791856</v>
          </cell>
          <cell r="DJ209">
            <v>4.7241073791856</v>
          </cell>
          <cell r="DK209">
            <v>4.7241073791856</v>
          </cell>
          <cell r="DL209">
            <v>4.7241073791856</v>
          </cell>
          <cell r="DM209">
            <v>4.7241073791856</v>
          </cell>
          <cell r="DN209">
            <v>4.7241073791856</v>
          </cell>
          <cell r="DO209">
            <v>4.7241073791856</v>
          </cell>
          <cell r="DP209">
            <v>4.7241073791856</v>
          </cell>
          <cell r="DQ209">
            <v>5.63985685646328</v>
          </cell>
          <cell r="DR209">
            <v>5.54688754319972</v>
          </cell>
          <cell r="DS209">
            <v>5.55634933567352</v>
          </cell>
          <cell r="DT209">
            <v>5.54535475343338</v>
          </cell>
          <cell r="DU209">
            <v>5.43349606381647</v>
          </cell>
          <cell r="DV209">
            <v>5.5102467646384</v>
          </cell>
          <cell r="DW209">
            <v>5.62490648484093</v>
          </cell>
          <cell r="DX209">
            <v>5.4822177600549</v>
          </cell>
          <cell r="DY209">
            <v>5.44398373754904</v>
          </cell>
          <cell r="DZ209">
            <v>5.57853584521475</v>
          </cell>
          <cell r="EA209">
            <v>5.55403325461053</v>
          </cell>
          <cell r="EB209">
            <v>5.53007657063512</v>
          </cell>
          <cell r="EC209">
            <v>5.52171976212377</v>
          </cell>
          <cell r="ED209">
            <v>5.59524277357295</v>
          </cell>
          <cell r="EE209">
            <v>5.62933104731807</v>
          </cell>
          <cell r="EF209">
            <v>5.62933104731807</v>
          </cell>
          <cell r="EG209">
            <v>5.62933104731807</v>
          </cell>
          <cell r="EH209">
            <v>5.62933104731807</v>
          </cell>
          <cell r="EI209">
            <v>5.62933104731807</v>
          </cell>
          <cell r="EJ209">
            <v>5.62933104731807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</row>
        <row r="210">
          <cell r="A210">
            <v>39577.412883369</v>
          </cell>
          <cell r="B210">
            <v>41102.3687489692</v>
          </cell>
          <cell r="C210">
            <v>32473.5170672924</v>
          </cell>
          <cell r="D210">
            <v>6367.1628064245</v>
          </cell>
          <cell r="E210">
            <v>7337.88988221207</v>
          </cell>
          <cell r="F210">
            <v>6259.79817562328</v>
          </cell>
          <cell r="G210">
            <v>6983.41358045618</v>
          </cell>
          <cell r="H210">
            <v>7833.52697370206</v>
          </cell>
          <cell r="I210">
            <v>7496.76436835337</v>
          </cell>
          <cell r="J210">
            <v>8696.16619802399</v>
          </cell>
          <cell r="K210">
            <v>8277.69582953716</v>
          </cell>
          <cell r="L210">
            <v>8755.12086353918</v>
          </cell>
          <cell r="M210">
            <v>8329.64307876934</v>
          </cell>
          <cell r="N210">
            <v>9331.93631596886</v>
          </cell>
          <cell r="O210">
            <v>10634.143045906</v>
          </cell>
          <cell r="P210">
            <v>9430.75864776626</v>
          </cell>
          <cell r="Q210">
            <v>9281.52489705536</v>
          </cell>
          <cell r="R210">
            <v>9871.69153050017</v>
          </cell>
          <cell r="S210">
            <v>9401.68764975692</v>
          </cell>
          <cell r="T210">
            <v>11079.9672830945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6584.91238807665</v>
          </cell>
          <cell r="AF210">
            <v>6838.63540934266</v>
          </cell>
          <cell r="AG210">
            <v>5402.96217569817</v>
          </cell>
          <cell r="AH210">
            <v>6367.1628064245</v>
          </cell>
          <cell r="AI210">
            <v>7337.88988221207</v>
          </cell>
          <cell r="AJ210">
            <v>6259.79817562328</v>
          </cell>
          <cell r="AK210">
            <v>6983.41358045618</v>
          </cell>
          <cell r="AL210">
            <v>7833.52697370206</v>
          </cell>
          <cell r="AM210">
            <v>7496.76436835337</v>
          </cell>
          <cell r="AN210">
            <v>8696.16619802399</v>
          </cell>
          <cell r="AO210">
            <v>8277.69582953716</v>
          </cell>
          <cell r="AP210">
            <v>8755.12086353918</v>
          </cell>
          <cell r="AQ210">
            <v>8329.64307876934</v>
          </cell>
          <cell r="AR210">
            <v>9331.93631596886</v>
          </cell>
          <cell r="AS210">
            <v>10634.143045906</v>
          </cell>
          <cell r="AT210">
            <v>9430.75864776626</v>
          </cell>
          <cell r="AU210">
            <v>9281.52489705536</v>
          </cell>
          <cell r="AV210">
            <v>9871.69153050017</v>
          </cell>
          <cell r="AW210">
            <v>9401.68764975692</v>
          </cell>
          <cell r="AX210">
            <v>11079.9672830945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3.30625819283692</v>
          </cell>
          <cell r="CN210">
            <v>3.35617059361349</v>
          </cell>
          <cell r="CO210">
            <v>2.65721005311961</v>
          </cell>
          <cell r="CP210">
            <v>3.13649563257845</v>
          </cell>
          <cell r="CQ210">
            <v>3.65659396440781</v>
          </cell>
          <cell r="CR210">
            <v>3.08863571425478</v>
          </cell>
          <cell r="CS210">
            <v>3.4493370101549</v>
          </cell>
          <cell r="CT210">
            <v>3.81809690760669</v>
          </cell>
          <cell r="CU210">
            <v>3.70336486947424</v>
          </cell>
          <cell r="CV210">
            <v>4.31940230770146</v>
          </cell>
          <cell r="CW210">
            <v>4.13865983662765</v>
          </cell>
          <cell r="CX210">
            <v>4.29937118059052</v>
          </cell>
          <cell r="CY210">
            <v>4.08513655547526</v>
          </cell>
          <cell r="CZ210">
            <v>4.57588192567885</v>
          </cell>
          <cell r="DA210">
            <v>5.21788158986333</v>
          </cell>
          <cell r="DB210">
            <v>4.62741395467393</v>
          </cell>
          <cell r="DC210">
            <v>4.55418905662063</v>
          </cell>
          <cell r="DD210">
            <v>4.84376759607698</v>
          </cell>
          <cell r="DE210">
            <v>4.61314961530431</v>
          </cell>
          <cell r="DF210">
            <v>5.43663528440163</v>
          </cell>
          <cell r="DG210">
            <v>4.95067431098414</v>
          </cell>
          <cell r="DH210">
            <v>4.95067431098414</v>
          </cell>
          <cell r="DI210">
            <v>4.95067431098414</v>
          </cell>
          <cell r="DJ210">
            <v>4.95067431098414</v>
          </cell>
          <cell r="DK210">
            <v>4.95067431098414</v>
          </cell>
          <cell r="DL210">
            <v>4.95067431098414</v>
          </cell>
          <cell r="DM210">
            <v>4.95067431098414</v>
          </cell>
          <cell r="DN210">
            <v>4.95067431098414</v>
          </cell>
          <cell r="DO210">
            <v>4.95067431098414</v>
          </cell>
          <cell r="DP210">
            <v>4.95067431098414</v>
          </cell>
          <cell r="DQ210">
            <v>5.45657804246206</v>
          </cell>
          <cell r="DR210">
            <v>5.58254918820563</v>
          </cell>
          <cell r="DS210">
            <v>5.57074367546692</v>
          </cell>
          <cell r="DT210">
            <v>5.5617108087909</v>
          </cell>
          <cell r="DU210">
            <v>5.49796014874931</v>
          </cell>
          <cell r="DV210">
            <v>5.55265611572679</v>
          </cell>
          <cell r="DW210">
            <v>5.54675866409357</v>
          </cell>
          <cell r="DX210">
            <v>5.62105107741305</v>
          </cell>
          <cell r="DY210">
            <v>5.54605910709468</v>
          </cell>
          <cell r="DZ210">
            <v>5.51583556567968</v>
          </cell>
          <cell r="EA210">
            <v>5.47970106418318</v>
          </cell>
          <cell r="EB210">
            <v>5.57910250018295</v>
          </cell>
          <cell r="EC210">
            <v>5.58633466272925</v>
          </cell>
          <cell r="ED210">
            <v>5.5873270390561</v>
          </cell>
          <cell r="EE210">
            <v>5.5836143423671</v>
          </cell>
          <cell r="EF210">
            <v>5.5836143423671</v>
          </cell>
          <cell r="EG210">
            <v>5.5836143423671</v>
          </cell>
          <cell r="EH210">
            <v>5.5836143423671</v>
          </cell>
          <cell r="EI210">
            <v>5.5836143423671</v>
          </cell>
          <cell r="EJ210">
            <v>5.5836143423671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</row>
        <row r="211">
          <cell r="A211">
            <v>32903.2143557948</v>
          </cell>
          <cell r="B211">
            <v>31885.8780695217</v>
          </cell>
          <cell r="C211">
            <v>38268.400231888</v>
          </cell>
          <cell r="D211">
            <v>6593.35368748461</v>
          </cell>
          <cell r="E211">
            <v>5289.53485276861</v>
          </cell>
          <cell r="F211">
            <v>7320.8661630781</v>
          </cell>
          <cell r="G211">
            <v>7622.55566575728</v>
          </cell>
          <cell r="H211">
            <v>7442.81112433707</v>
          </cell>
          <cell r="I211">
            <v>7888.68787308724</v>
          </cell>
          <cell r="J211">
            <v>8405.09466946466</v>
          </cell>
          <cell r="K211">
            <v>8244.77397475529</v>
          </cell>
          <cell r="L211">
            <v>7541.90832765563</v>
          </cell>
          <cell r="M211">
            <v>7772.23758714516</v>
          </cell>
          <cell r="N211">
            <v>8264.87880410714</v>
          </cell>
          <cell r="O211">
            <v>9358.591993709</v>
          </cell>
          <cell r="P211">
            <v>10538.9463419341</v>
          </cell>
          <cell r="Q211">
            <v>9321.41311654878</v>
          </cell>
          <cell r="R211">
            <v>9121.65819384255</v>
          </cell>
          <cell r="S211">
            <v>9857.59758169109</v>
          </cell>
          <cell r="T211">
            <v>11214.8672505033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5474.45545411233</v>
          </cell>
          <cell r="AF211">
            <v>5305.19046617434</v>
          </cell>
          <cell r="AG211">
            <v>6367.11812117275</v>
          </cell>
          <cell r="AH211">
            <v>6593.35368748461</v>
          </cell>
          <cell r="AI211">
            <v>5289.53485276861</v>
          </cell>
          <cell r="AJ211">
            <v>7320.8661630781</v>
          </cell>
          <cell r="AK211">
            <v>7622.55566575728</v>
          </cell>
          <cell r="AL211">
            <v>7442.81112433707</v>
          </cell>
          <cell r="AM211">
            <v>7888.68787308724</v>
          </cell>
          <cell r="AN211">
            <v>8405.09466946466</v>
          </cell>
          <cell r="AO211">
            <v>8244.77397475529</v>
          </cell>
          <cell r="AP211">
            <v>7541.90832765563</v>
          </cell>
          <cell r="AQ211">
            <v>7772.23758714516</v>
          </cell>
          <cell r="AR211">
            <v>8264.87880410714</v>
          </cell>
          <cell r="AS211">
            <v>9358.591993709</v>
          </cell>
          <cell r="AT211">
            <v>10538.9463419341</v>
          </cell>
          <cell r="AU211">
            <v>9321.41311654878</v>
          </cell>
          <cell r="AV211">
            <v>9121.65819384255</v>
          </cell>
          <cell r="AW211">
            <v>9857.59758169109</v>
          </cell>
          <cell r="AX211">
            <v>11214.8672505033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2.7005490745233</v>
          </cell>
          <cell r="CN211">
            <v>2.62858415461279</v>
          </cell>
          <cell r="CO211">
            <v>3.15523652497582</v>
          </cell>
          <cell r="CP211">
            <v>3.2786104886177</v>
          </cell>
          <cell r="CQ211">
            <v>2.65716335293344</v>
          </cell>
          <cell r="CR211">
            <v>3.60762181191284</v>
          </cell>
          <cell r="CS211">
            <v>3.77175343009348</v>
          </cell>
          <cell r="CT211">
            <v>3.62808249467345</v>
          </cell>
          <cell r="CU211">
            <v>3.87509155870753</v>
          </cell>
          <cell r="CV211">
            <v>4.13021933998972</v>
          </cell>
          <cell r="CW211">
            <v>4.0041750511301</v>
          </cell>
          <cell r="CX211">
            <v>3.68386765350417</v>
          </cell>
          <cell r="CY211">
            <v>3.90968245541894</v>
          </cell>
          <cell r="CZ211">
            <v>4.09289479521435</v>
          </cell>
          <cell r="DA211">
            <v>4.60714335523727</v>
          </cell>
          <cell r="DB211">
            <v>5.1882202625227</v>
          </cell>
          <cell r="DC211">
            <v>4.58884055744685</v>
          </cell>
          <cell r="DD211">
            <v>4.4905031616676</v>
          </cell>
          <cell r="DE211">
            <v>4.85279892825973</v>
          </cell>
          <cell r="DF211">
            <v>5.52096951846567</v>
          </cell>
          <cell r="DG211">
            <v>4.96408620631887</v>
          </cell>
          <cell r="DH211">
            <v>4.96408620631887</v>
          </cell>
          <cell r="DI211">
            <v>4.96408620631887</v>
          </cell>
          <cell r="DJ211">
            <v>4.96408620631887</v>
          </cell>
          <cell r="DK211">
            <v>4.96408620631887</v>
          </cell>
          <cell r="DL211">
            <v>4.96408620631887</v>
          </cell>
          <cell r="DM211">
            <v>4.96408620631887</v>
          </cell>
          <cell r="DN211">
            <v>4.96408620631887</v>
          </cell>
          <cell r="DO211">
            <v>4.96408620631887</v>
          </cell>
          <cell r="DP211">
            <v>4.96408620631887</v>
          </cell>
          <cell r="DQ211">
            <v>5.55387355666031</v>
          </cell>
          <cell r="DR211">
            <v>5.52950468600033</v>
          </cell>
          <cell r="DS211">
            <v>5.52863758327069</v>
          </cell>
          <cell r="DT211">
            <v>5.50964586008303</v>
          </cell>
          <cell r="DU211">
            <v>5.45388987581678</v>
          </cell>
          <cell r="DV211">
            <v>5.55966468099444</v>
          </cell>
          <cell r="DW211">
            <v>5.53687152138205</v>
          </cell>
          <cell r="DX211">
            <v>5.62039683063587</v>
          </cell>
          <cell r="DY211">
            <v>5.57737621433617</v>
          </cell>
          <cell r="DZ211">
            <v>5.57540768009856</v>
          </cell>
          <cell r="EA211">
            <v>5.64121736942283</v>
          </cell>
          <cell r="EB211">
            <v>5.60898612138453</v>
          </cell>
          <cell r="EC211">
            <v>5.44642738928913</v>
          </cell>
          <cell r="ED211">
            <v>5.53239325852508</v>
          </cell>
          <cell r="EE211">
            <v>5.5652659550542</v>
          </cell>
          <cell r="EF211">
            <v>5.5652659550542</v>
          </cell>
          <cell r="EG211">
            <v>5.5652659550542</v>
          </cell>
          <cell r="EH211">
            <v>5.5652659550542</v>
          </cell>
          <cell r="EI211">
            <v>5.5652659550542</v>
          </cell>
          <cell r="EJ211">
            <v>5.5652659550542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</row>
        <row r="212">
          <cell r="A212">
            <v>38134.3476118347</v>
          </cell>
          <cell r="B212">
            <v>33823.3828372415</v>
          </cell>
          <cell r="C212">
            <v>40070.642981632</v>
          </cell>
          <cell r="D212">
            <v>6063.43400978165</v>
          </cell>
          <cell r="E212">
            <v>6237.76822938798</v>
          </cell>
          <cell r="F212">
            <v>6572.03234469631</v>
          </cell>
          <cell r="G212">
            <v>6705.39620558798</v>
          </cell>
          <cell r="H212">
            <v>7757.44105783395</v>
          </cell>
          <cell r="I212">
            <v>6539.82033450105</v>
          </cell>
          <cell r="J212">
            <v>7280.56407521236</v>
          </cell>
          <cell r="K212">
            <v>7809.56471734538</v>
          </cell>
          <cell r="L212">
            <v>8892.31889472512</v>
          </cell>
          <cell r="M212">
            <v>9410.49797127579</v>
          </cell>
          <cell r="N212">
            <v>8110.19157019046</v>
          </cell>
          <cell r="O212">
            <v>8605.83217149505</v>
          </cell>
          <cell r="P212">
            <v>9821.51404269486</v>
          </cell>
          <cell r="Q212">
            <v>10441.2849887153</v>
          </cell>
          <cell r="R212">
            <v>9267.39294296203</v>
          </cell>
          <cell r="S212">
            <v>9586.56095232411</v>
          </cell>
          <cell r="T212">
            <v>9556.26212543666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6344.81437026704</v>
          </cell>
          <cell r="AF212">
            <v>5627.55360760841</v>
          </cell>
          <cell r="AG212">
            <v>6666.97629138926</v>
          </cell>
          <cell r="AH212">
            <v>6063.43400978165</v>
          </cell>
          <cell r="AI212">
            <v>6237.76822938798</v>
          </cell>
          <cell r="AJ212">
            <v>6572.03234469631</v>
          </cell>
          <cell r="AK212">
            <v>6705.39620558798</v>
          </cell>
          <cell r="AL212">
            <v>7757.44105783395</v>
          </cell>
          <cell r="AM212">
            <v>6539.82033450105</v>
          </cell>
          <cell r="AN212">
            <v>7280.56407521236</v>
          </cell>
          <cell r="AO212">
            <v>7809.56471734538</v>
          </cell>
          <cell r="AP212">
            <v>8892.31889472512</v>
          </cell>
          <cell r="AQ212">
            <v>9410.49797127579</v>
          </cell>
          <cell r="AR212">
            <v>8110.19157019046</v>
          </cell>
          <cell r="AS212">
            <v>8605.83217149505</v>
          </cell>
          <cell r="AT212">
            <v>9821.51404269486</v>
          </cell>
          <cell r="AU212">
            <v>10441.2849887153</v>
          </cell>
          <cell r="AV212">
            <v>9267.39294296203</v>
          </cell>
          <cell r="AW212">
            <v>9586.56095232411</v>
          </cell>
          <cell r="AX212">
            <v>9556.26212543666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3.15264975093456</v>
          </cell>
          <cell r="CN212">
            <v>2.77380060485257</v>
          </cell>
          <cell r="CO212">
            <v>3.30719385707407</v>
          </cell>
          <cell r="CP212">
            <v>2.99611067707054</v>
          </cell>
          <cell r="CQ212">
            <v>3.06262912451188</v>
          </cell>
          <cell r="CR212">
            <v>3.26793830804287</v>
          </cell>
          <cell r="CS212">
            <v>3.32309268519609</v>
          </cell>
          <cell r="CT212">
            <v>3.84849708535401</v>
          </cell>
          <cell r="CU212">
            <v>3.22687185507292</v>
          </cell>
          <cell r="CV212">
            <v>3.62811907112258</v>
          </cell>
          <cell r="CW212">
            <v>3.89960989039023</v>
          </cell>
          <cell r="CX212">
            <v>4.36803623420435</v>
          </cell>
          <cell r="CY212">
            <v>4.64609982107221</v>
          </cell>
          <cell r="CZ212">
            <v>3.93802183893415</v>
          </cell>
          <cell r="DA212">
            <v>4.31238884747764</v>
          </cell>
          <cell r="DB212">
            <v>4.9215679296363</v>
          </cell>
          <cell r="DC212">
            <v>5.23213560773508</v>
          </cell>
          <cell r="DD212">
            <v>4.64389743792547</v>
          </cell>
          <cell r="DE212">
            <v>4.80383276278616</v>
          </cell>
          <cell r="DF212">
            <v>4.78864999828909</v>
          </cell>
          <cell r="DG212">
            <v>5.03724920391992</v>
          </cell>
          <cell r="DH212">
            <v>5.03724920391992</v>
          </cell>
          <cell r="DI212">
            <v>5.03724920391992</v>
          </cell>
          <cell r="DJ212">
            <v>5.03724920391992</v>
          </cell>
          <cell r="DK212">
            <v>5.03724920391992</v>
          </cell>
          <cell r="DL212">
            <v>5.03724920391992</v>
          </cell>
          <cell r="DM212">
            <v>5.03724920391992</v>
          </cell>
          <cell r="DN212">
            <v>5.03724920391992</v>
          </cell>
          <cell r="DO212">
            <v>5.03724920391992</v>
          </cell>
          <cell r="DP212">
            <v>5.03724920391992</v>
          </cell>
          <cell r="DQ212">
            <v>5.51379139534032</v>
          </cell>
          <cell r="DR212">
            <v>5.55842228254097</v>
          </cell>
          <cell r="DS212">
            <v>5.52301717375575</v>
          </cell>
          <cell r="DT212">
            <v>5.54457086620282</v>
          </cell>
          <cell r="DU212">
            <v>5.58009973657837</v>
          </cell>
          <cell r="DV212">
            <v>5.50976376247581</v>
          </cell>
          <cell r="DW212">
            <v>5.52826846819536</v>
          </cell>
          <cell r="DX212">
            <v>5.52248389456498</v>
          </cell>
          <cell r="DY212">
            <v>5.55253409172938</v>
          </cell>
          <cell r="DZ212">
            <v>5.49782146064491</v>
          </cell>
          <cell r="EA212">
            <v>5.4867200361453</v>
          </cell>
          <cell r="EB212">
            <v>5.57745316511381</v>
          </cell>
          <cell r="EC212">
            <v>5.54921056705224</v>
          </cell>
          <cell r="ED212">
            <v>5.64235137356235</v>
          </cell>
          <cell r="EE212">
            <v>5.46741567645239</v>
          </cell>
          <cell r="EF212">
            <v>5.46741567645239</v>
          </cell>
          <cell r="EG212">
            <v>5.46741567645239</v>
          </cell>
          <cell r="EH212">
            <v>5.46741567645239</v>
          </cell>
          <cell r="EI212">
            <v>5.46741567645239</v>
          </cell>
          <cell r="EJ212">
            <v>5.46741567645239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</row>
        <row r="213">
          <cell r="A213">
            <v>41297.0787180222</v>
          </cell>
          <cell r="B213">
            <v>34990.5192175021</v>
          </cell>
          <cell r="C213">
            <v>36983.989137931</v>
          </cell>
          <cell r="D213">
            <v>6150.12862913815</v>
          </cell>
          <cell r="E213">
            <v>8702.53552937435</v>
          </cell>
          <cell r="F213">
            <v>6732.0995113758</v>
          </cell>
          <cell r="G213">
            <v>7119.77349568022</v>
          </cell>
          <cell r="H213">
            <v>8485.27559397456</v>
          </cell>
          <cell r="I213">
            <v>8217.9346041754</v>
          </cell>
          <cell r="J213">
            <v>6985.75358439047</v>
          </cell>
          <cell r="K213">
            <v>8285.21515244425</v>
          </cell>
          <cell r="L213">
            <v>8153.17936136627</v>
          </cell>
          <cell r="M213">
            <v>8360.71190552729</v>
          </cell>
          <cell r="N213">
            <v>8201.21163543305</v>
          </cell>
          <cell r="O213">
            <v>8952.01215120336</v>
          </cell>
          <cell r="P213">
            <v>9222.15903705584</v>
          </cell>
          <cell r="Q213">
            <v>8290.61901972691</v>
          </cell>
          <cell r="R213">
            <v>8242.7923553131</v>
          </cell>
          <cell r="S213">
            <v>11323.549774588</v>
          </cell>
          <cell r="T213">
            <v>9608.23530046447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6871.03136435563</v>
          </cell>
          <cell r="AF213">
            <v>5821.74242009096</v>
          </cell>
          <cell r="AG213">
            <v>6153.4170753539</v>
          </cell>
          <cell r="AH213">
            <v>6150.12862913815</v>
          </cell>
          <cell r="AI213">
            <v>8702.53552937435</v>
          </cell>
          <cell r="AJ213">
            <v>6732.0995113758</v>
          </cell>
          <cell r="AK213">
            <v>7119.77349568022</v>
          </cell>
          <cell r="AL213">
            <v>8485.27559397456</v>
          </cell>
          <cell r="AM213">
            <v>8217.9346041754</v>
          </cell>
          <cell r="AN213">
            <v>6985.75358439047</v>
          </cell>
          <cell r="AO213">
            <v>8285.21515244425</v>
          </cell>
          <cell r="AP213">
            <v>8153.17936136627</v>
          </cell>
          <cell r="AQ213">
            <v>8360.71190552729</v>
          </cell>
          <cell r="AR213">
            <v>8201.21163543305</v>
          </cell>
          <cell r="AS213">
            <v>8952.01215120336</v>
          </cell>
          <cell r="AT213">
            <v>9222.15903705584</v>
          </cell>
          <cell r="AU213">
            <v>8290.61901972691</v>
          </cell>
          <cell r="AV213">
            <v>8242.7923553131</v>
          </cell>
          <cell r="AW213">
            <v>11323.549774588</v>
          </cell>
          <cell r="AX213">
            <v>9608.23530046447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3.39601405477211</v>
          </cell>
          <cell r="CN213">
            <v>2.89845695749378</v>
          </cell>
          <cell r="CO213">
            <v>3.08010363283028</v>
          </cell>
          <cell r="CP213">
            <v>3.07475321988706</v>
          </cell>
          <cell r="CQ213">
            <v>4.20357049796908</v>
          </cell>
          <cell r="CR213">
            <v>3.33086654912527</v>
          </cell>
          <cell r="CS213">
            <v>3.55372104099579</v>
          </cell>
          <cell r="CT213">
            <v>4.18858592176336</v>
          </cell>
          <cell r="CU213">
            <v>4.12090830872673</v>
          </cell>
          <cell r="CV213">
            <v>3.51669811522422</v>
          </cell>
          <cell r="CW213">
            <v>4.13147672057504</v>
          </cell>
          <cell r="CX213">
            <v>4.07170383575771</v>
          </cell>
          <cell r="CY213">
            <v>4.08768552206614</v>
          </cell>
          <cell r="CZ213">
            <v>4.0799532791322</v>
          </cell>
          <cell r="DA213">
            <v>4.43091599643088</v>
          </cell>
          <cell r="DB213">
            <v>4.56462874588787</v>
          </cell>
          <cell r="DC213">
            <v>4.10355077879156</v>
          </cell>
          <cell r="DD213">
            <v>4.07987834305</v>
          </cell>
          <cell r="DE213">
            <v>5.60473969261298</v>
          </cell>
          <cell r="DF213">
            <v>4.75572226346644</v>
          </cell>
          <cell r="DG213">
            <v>5.90694522879172</v>
          </cell>
          <cell r="DH213">
            <v>5.90694522879172</v>
          </cell>
          <cell r="DI213">
            <v>5.90694522879172</v>
          </cell>
          <cell r="DJ213">
            <v>5.90694522879172</v>
          </cell>
          <cell r="DK213">
            <v>5.90694522879172</v>
          </cell>
          <cell r="DL213">
            <v>5.90694522879172</v>
          </cell>
          <cell r="DM213">
            <v>5.90694522879172</v>
          </cell>
          <cell r="DN213">
            <v>5.90694522879172</v>
          </cell>
          <cell r="DO213">
            <v>5.90694522879172</v>
          </cell>
          <cell r="DP213">
            <v>5.90694522879172</v>
          </cell>
          <cell r="DQ213">
            <v>5.54318773726373</v>
          </cell>
          <cell r="DR213">
            <v>5.50292085307262</v>
          </cell>
          <cell r="DS213">
            <v>5.47341223817412</v>
          </cell>
          <cell r="DT213">
            <v>5.48000644998421</v>
          </cell>
          <cell r="DU213">
            <v>5.67197888216593</v>
          </cell>
          <cell r="DV213">
            <v>5.53733029478119</v>
          </cell>
          <cell r="DW213">
            <v>5.48895890540199</v>
          </cell>
          <cell r="DX213">
            <v>5.55016199468673</v>
          </cell>
          <cell r="DY213">
            <v>5.46357444518452</v>
          </cell>
          <cell r="DZ213">
            <v>5.4423354774989</v>
          </cell>
          <cell r="EA213">
            <v>5.49421457046919</v>
          </cell>
          <cell r="EB213">
            <v>5.48602712854643</v>
          </cell>
          <cell r="EC213">
            <v>5.60367471800162</v>
          </cell>
          <cell r="ED213">
            <v>5.50718879275214</v>
          </cell>
          <cell r="EE213">
            <v>5.53521229199204</v>
          </cell>
          <cell r="EF213">
            <v>5.53521229199204</v>
          </cell>
          <cell r="EG213">
            <v>5.53521229199204</v>
          </cell>
          <cell r="EH213">
            <v>5.53521229199204</v>
          </cell>
          <cell r="EI213">
            <v>5.53521229199204</v>
          </cell>
          <cell r="EJ213">
            <v>5.53521229199204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</row>
        <row r="214">
          <cell r="A214">
            <v>46078.912985212</v>
          </cell>
          <cell r="B214">
            <v>38513.5855077013</v>
          </cell>
          <cell r="C214">
            <v>44462.690446832</v>
          </cell>
          <cell r="D214">
            <v>7133.00993592607</v>
          </cell>
          <cell r="E214">
            <v>7421.02205225613</v>
          </cell>
          <cell r="F214">
            <v>6222.82970018493</v>
          </cell>
          <cell r="G214">
            <v>6334.6556321609</v>
          </cell>
          <cell r="H214">
            <v>7671.05963694174</v>
          </cell>
          <cell r="I214">
            <v>7439.5837557053</v>
          </cell>
          <cell r="J214">
            <v>7748.51415496365</v>
          </cell>
          <cell r="K214">
            <v>8127.45163027472</v>
          </cell>
          <cell r="L214">
            <v>8292.30089582424</v>
          </cell>
          <cell r="M214">
            <v>8585.41003733543</v>
          </cell>
          <cell r="N214">
            <v>9770.68314708333</v>
          </cell>
          <cell r="O214">
            <v>9756.57698684193</v>
          </cell>
          <cell r="P214">
            <v>10250.9913797564</v>
          </cell>
          <cell r="Q214">
            <v>11247.7473830974</v>
          </cell>
          <cell r="R214">
            <v>10698.5264339114</v>
          </cell>
          <cell r="S214">
            <v>9540.91157935231</v>
          </cell>
          <cell r="T214">
            <v>10507.3528023209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7666.63566008208</v>
          </cell>
          <cell r="AF214">
            <v>6407.91218633398</v>
          </cell>
          <cell r="AG214">
            <v>7397.72763806885</v>
          </cell>
          <cell r="AH214">
            <v>7133.00993592607</v>
          </cell>
          <cell r="AI214">
            <v>7421.02205225613</v>
          </cell>
          <cell r="AJ214">
            <v>6222.82970018493</v>
          </cell>
          <cell r="AK214">
            <v>6334.6556321609</v>
          </cell>
          <cell r="AL214">
            <v>7671.05963694174</v>
          </cell>
          <cell r="AM214">
            <v>7439.5837557053</v>
          </cell>
          <cell r="AN214">
            <v>7748.51415496365</v>
          </cell>
          <cell r="AO214">
            <v>8127.45163027472</v>
          </cell>
          <cell r="AP214">
            <v>8292.30089582424</v>
          </cell>
          <cell r="AQ214">
            <v>8585.41003733543</v>
          </cell>
          <cell r="AR214">
            <v>9770.68314708333</v>
          </cell>
          <cell r="AS214">
            <v>9756.57698684193</v>
          </cell>
          <cell r="AT214">
            <v>10250.9913797564</v>
          </cell>
          <cell r="AU214">
            <v>11247.7473830974</v>
          </cell>
          <cell r="AV214">
            <v>10698.5264339114</v>
          </cell>
          <cell r="AW214">
            <v>9540.91157935231</v>
          </cell>
          <cell r="AX214">
            <v>10507.3528023209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3.79394168665951</v>
          </cell>
          <cell r="CN214">
            <v>3.18360683841753</v>
          </cell>
          <cell r="CO214">
            <v>3.66676823852822</v>
          </cell>
          <cell r="CP214">
            <v>3.53646499555984</v>
          </cell>
          <cell r="CQ214">
            <v>3.6448627240244</v>
          </cell>
          <cell r="CR214">
            <v>3.01192505541105</v>
          </cell>
          <cell r="CS214">
            <v>3.08422765872874</v>
          </cell>
          <cell r="CT214">
            <v>3.81594451482525</v>
          </cell>
          <cell r="CU214">
            <v>3.6403978061068</v>
          </cell>
          <cell r="CV214">
            <v>3.76561205650288</v>
          </cell>
          <cell r="CW214">
            <v>4.04598018652215</v>
          </cell>
          <cell r="CX214">
            <v>4.04875426609168</v>
          </cell>
          <cell r="CY214">
            <v>4.23651098198591</v>
          </cell>
          <cell r="CZ214">
            <v>4.86880159031954</v>
          </cell>
          <cell r="DA214">
            <v>4.70821098137208</v>
          </cell>
          <cell r="DB214">
            <v>4.94679950244946</v>
          </cell>
          <cell r="DC214">
            <v>5.42780196540423</v>
          </cell>
          <cell r="DD214">
            <v>5.16276555892227</v>
          </cell>
          <cell r="DE214">
            <v>4.60413777606512</v>
          </cell>
          <cell r="DF214">
            <v>5.07051129876348</v>
          </cell>
          <cell r="DG214">
            <v>5.08974145830789</v>
          </cell>
          <cell r="DH214">
            <v>5.08974145830789</v>
          </cell>
          <cell r="DI214">
            <v>5.08974145830789</v>
          </cell>
          <cell r="DJ214">
            <v>5.08974145830789</v>
          </cell>
          <cell r="DK214">
            <v>5.08974145830789</v>
          </cell>
          <cell r="DL214">
            <v>5.08974145830789</v>
          </cell>
          <cell r="DM214">
            <v>5.08974145830789</v>
          </cell>
          <cell r="DN214">
            <v>5.08974145830789</v>
          </cell>
          <cell r="DO214">
            <v>5.08974145830789</v>
          </cell>
          <cell r="DP214">
            <v>5.08974145830789</v>
          </cell>
          <cell r="DQ214">
            <v>5.53632158721787</v>
          </cell>
          <cell r="DR214">
            <v>5.5144760924379</v>
          </cell>
          <cell r="DS214">
            <v>5.52741423378</v>
          </cell>
          <cell r="DT214">
            <v>5.52599643985624</v>
          </cell>
          <cell r="DU214">
            <v>5.57814348739215</v>
          </cell>
          <cell r="DV214">
            <v>5.66044910813048</v>
          </cell>
          <cell r="DW214">
            <v>5.62708814990116</v>
          </cell>
          <cell r="DX214">
            <v>5.50757529712361</v>
          </cell>
          <cell r="DY214">
            <v>5.59895438194033</v>
          </cell>
          <cell r="DZ214">
            <v>5.63754459712591</v>
          </cell>
          <cell r="EA214">
            <v>5.50348487668108</v>
          </cell>
          <cell r="EB214">
            <v>5.61126487264685</v>
          </cell>
          <cell r="EC214">
            <v>5.55213274205642</v>
          </cell>
          <cell r="ED214">
            <v>5.49806650095165</v>
          </cell>
          <cell r="EE214">
            <v>5.67738956790891</v>
          </cell>
          <cell r="EF214">
            <v>5.67738956790891</v>
          </cell>
          <cell r="EG214">
            <v>5.67738956790891</v>
          </cell>
          <cell r="EH214">
            <v>5.67738956790891</v>
          </cell>
          <cell r="EI214">
            <v>5.67738956790891</v>
          </cell>
          <cell r="EJ214">
            <v>5.67738956790891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</row>
        <row r="215">
          <cell r="A215">
            <v>35752.594567658</v>
          </cell>
          <cell r="B215">
            <v>37197.2616610872</v>
          </cell>
          <cell r="C215">
            <v>36336.5445947628</v>
          </cell>
          <cell r="D215">
            <v>6063.38855623859</v>
          </cell>
          <cell r="E215">
            <v>5937.31453185918</v>
          </cell>
          <cell r="F215">
            <v>7054.88959608636</v>
          </cell>
          <cell r="G215">
            <v>7419.35140249243</v>
          </cell>
          <cell r="H215">
            <v>7588.62194900623</v>
          </cell>
          <cell r="I215">
            <v>7398.33920650107</v>
          </cell>
          <cell r="J215">
            <v>7321.03766363934</v>
          </cell>
          <cell r="K215">
            <v>9520.99608184518</v>
          </cell>
          <cell r="L215">
            <v>9290.94926706874</v>
          </cell>
          <cell r="M215">
            <v>8317.46396543798</v>
          </cell>
          <cell r="N215">
            <v>9224.18375464947</v>
          </cell>
          <cell r="O215">
            <v>9087.33009806384</v>
          </cell>
          <cell r="P215">
            <v>9337.79172643419</v>
          </cell>
          <cell r="Q215">
            <v>9651.90867311007</v>
          </cell>
          <cell r="R215">
            <v>9460.63917911619</v>
          </cell>
          <cell r="S215">
            <v>9048.22783177467</v>
          </cell>
          <cell r="T215">
            <v>10621.0939687088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5948.53694879543</v>
          </cell>
          <cell r="AF215">
            <v>6188.90147863983</v>
          </cell>
          <cell r="AG215">
            <v>6045.69488528895</v>
          </cell>
          <cell r="AH215">
            <v>6063.38855623859</v>
          </cell>
          <cell r="AI215">
            <v>5937.31453185918</v>
          </cell>
          <cell r="AJ215">
            <v>7054.88959608636</v>
          </cell>
          <cell r="AK215">
            <v>7419.35140249243</v>
          </cell>
          <cell r="AL215">
            <v>7588.62194900623</v>
          </cell>
          <cell r="AM215">
            <v>7398.33920650107</v>
          </cell>
          <cell r="AN215">
            <v>7321.03766363934</v>
          </cell>
          <cell r="AO215">
            <v>9520.99608184518</v>
          </cell>
          <cell r="AP215">
            <v>9290.94926706874</v>
          </cell>
          <cell r="AQ215">
            <v>8317.46396543798</v>
          </cell>
          <cell r="AR215">
            <v>9224.18375464947</v>
          </cell>
          <cell r="AS215">
            <v>9087.33009806384</v>
          </cell>
          <cell r="AT215">
            <v>9337.79172643419</v>
          </cell>
          <cell r="AU215">
            <v>9651.90867311007</v>
          </cell>
          <cell r="AV215">
            <v>9460.63917911619</v>
          </cell>
          <cell r="AW215">
            <v>9048.22783177467</v>
          </cell>
          <cell r="AX215">
            <v>10621.0939687088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2.91762388465943</v>
          </cell>
          <cell r="CN215">
            <v>3.0625198513287</v>
          </cell>
          <cell r="CO215">
            <v>2.99514986728849</v>
          </cell>
          <cell r="CP215">
            <v>3.02277010746421</v>
          </cell>
          <cell r="CQ215">
            <v>2.96322259167664</v>
          </cell>
          <cell r="CR215">
            <v>3.4634952574368</v>
          </cell>
          <cell r="CS215">
            <v>3.67609678581118</v>
          </cell>
          <cell r="CT215">
            <v>3.74588397731546</v>
          </cell>
          <cell r="CU215">
            <v>3.65633528407454</v>
          </cell>
          <cell r="CV215">
            <v>3.60971308847714</v>
          </cell>
          <cell r="CW215">
            <v>4.67100852488166</v>
          </cell>
          <cell r="CX215">
            <v>4.57983645753752</v>
          </cell>
          <cell r="CY215">
            <v>4.12219086899979</v>
          </cell>
          <cell r="CZ215">
            <v>4.52500587477667</v>
          </cell>
          <cell r="DA215">
            <v>4.48879943744872</v>
          </cell>
          <cell r="DB215">
            <v>4.61251806595665</v>
          </cell>
          <cell r="DC215">
            <v>4.76768002863612</v>
          </cell>
          <cell r="DD215">
            <v>4.67320008922864</v>
          </cell>
          <cell r="DE215">
            <v>4.46948438792067</v>
          </cell>
          <cell r="DF215">
            <v>5.2464211289065</v>
          </cell>
          <cell r="DG215">
            <v>5.44752593626859</v>
          </cell>
          <cell r="DH215">
            <v>5.44752593626859</v>
          </cell>
          <cell r="DI215">
            <v>5.44752593626859</v>
          </cell>
          <cell r="DJ215">
            <v>5.44752593626859</v>
          </cell>
          <cell r="DK215">
            <v>5.44752593626859</v>
          </cell>
          <cell r="DL215">
            <v>5.44752593626859</v>
          </cell>
          <cell r="DM215">
            <v>5.44752593626859</v>
          </cell>
          <cell r="DN215">
            <v>5.44752593626859</v>
          </cell>
          <cell r="DO215">
            <v>5.44752593626859</v>
          </cell>
          <cell r="DP215">
            <v>5.44752593626859</v>
          </cell>
          <cell r="DQ215">
            <v>5.58583359193041</v>
          </cell>
          <cell r="DR215">
            <v>5.53658271134814</v>
          </cell>
          <cell r="DS215">
            <v>5.53012315404558</v>
          </cell>
          <cell r="DT215">
            <v>5.49562912532748</v>
          </cell>
          <cell r="DU215">
            <v>5.48950159919464</v>
          </cell>
          <cell r="DV215">
            <v>5.58062396803055</v>
          </cell>
          <cell r="DW215">
            <v>5.52950352729341</v>
          </cell>
          <cell r="DX215">
            <v>5.55029071687119</v>
          </cell>
          <cell r="DY215">
            <v>5.54364436211571</v>
          </cell>
          <cell r="DZ215">
            <v>5.55657387249307</v>
          </cell>
          <cell r="EA215">
            <v>5.58443013606777</v>
          </cell>
          <cell r="EB215">
            <v>5.55798351365196</v>
          </cell>
          <cell r="EC215">
            <v>5.5280245947414</v>
          </cell>
          <cell r="ED215">
            <v>5.58490685171883</v>
          </cell>
          <cell r="EE215">
            <v>5.54642619616939</v>
          </cell>
          <cell r="EF215">
            <v>5.54642619616939</v>
          </cell>
          <cell r="EG215">
            <v>5.54642619616939</v>
          </cell>
          <cell r="EH215">
            <v>5.54642619616939</v>
          </cell>
          <cell r="EI215">
            <v>5.54642619616939</v>
          </cell>
          <cell r="EJ215">
            <v>5.54642619616939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</row>
        <row r="216">
          <cell r="A216">
            <v>32719.4887378193</v>
          </cell>
          <cell r="B216">
            <v>36383.1608814665</v>
          </cell>
          <cell r="C216">
            <v>42733.9362954194</v>
          </cell>
          <cell r="D216">
            <v>7029.55284569145</v>
          </cell>
          <cell r="E216">
            <v>6453.26559357722</v>
          </cell>
          <cell r="F216">
            <v>7112.22919451113</v>
          </cell>
          <cell r="G216">
            <v>6855.55630159573</v>
          </cell>
          <cell r="H216">
            <v>6584.4640739281</v>
          </cell>
          <cell r="I216">
            <v>7741.19258321186</v>
          </cell>
          <cell r="J216">
            <v>7670.70819270355</v>
          </cell>
          <cell r="K216">
            <v>7045.1693650045</v>
          </cell>
          <cell r="L216">
            <v>7461.72201067777</v>
          </cell>
          <cell r="M216">
            <v>8289.13438327549</v>
          </cell>
          <cell r="N216">
            <v>8267.34119321073</v>
          </cell>
          <cell r="O216">
            <v>7902.60664818728</v>
          </cell>
          <cell r="P216">
            <v>8386.81362973489</v>
          </cell>
          <cell r="Q216">
            <v>8413.61883779075</v>
          </cell>
          <cell r="R216">
            <v>9856.72720749033</v>
          </cell>
          <cell r="S216">
            <v>10263.2351212013</v>
          </cell>
          <cell r="T216">
            <v>9166.66550745554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5443.88708165758</v>
          </cell>
          <cell r="AF216">
            <v>6053.4509294929</v>
          </cell>
          <cell r="AG216">
            <v>7110.09654249617</v>
          </cell>
          <cell r="AH216">
            <v>7029.55284569145</v>
          </cell>
          <cell r="AI216">
            <v>6453.26559357722</v>
          </cell>
          <cell r="AJ216">
            <v>7112.22919451113</v>
          </cell>
          <cell r="AK216">
            <v>6855.55630159573</v>
          </cell>
          <cell r="AL216">
            <v>6584.4640739281</v>
          </cell>
          <cell r="AM216">
            <v>7741.19258321186</v>
          </cell>
          <cell r="AN216">
            <v>7670.70819270355</v>
          </cell>
          <cell r="AO216">
            <v>7045.1693650045</v>
          </cell>
          <cell r="AP216">
            <v>7461.72201067777</v>
          </cell>
          <cell r="AQ216">
            <v>8289.13438327549</v>
          </cell>
          <cell r="AR216">
            <v>8267.34119321073</v>
          </cell>
          <cell r="AS216">
            <v>7902.60664818728</v>
          </cell>
          <cell r="AT216">
            <v>8386.81362973489</v>
          </cell>
          <cell r="AU216">
            <v>8413.61883779075</v>
          </cell>
          <cell r="AV216">
            <v>9856.72720749033</v>
          </cell>
          <cell r="AW216">
            <v>10263.2351212013</v>
          </cell>
          <cell r="AX216">
            <v>9166.66550745554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2.65188333991038</v>
          </cell>
          <cell r="CN216">
            <v>2.99025381619</v>
          </cell>
          <cell r="CO216">
            <v>3.49174506993447</v>
          </cell>
          <cell r="CP216">
            <v>3.44340726017571</v>
          </cell>
          <cell r="CQ216">
            <v>3.17431429197334</v>
          </cell>
          <cell r="CR216">
            <v>3.49516290038952</v>
          </cell>
          <cell r="CS216">
            <v>3.34829112139903</v>
          </cell>
          <cell r="CT216">
            <v>3.3009758355373</v>
          </cell>
          <cell r="CU216">
            <v>3.85207856795813</v>
          </cell>
          <cell r="CV216">
            <v>3.74413546222684</v>
          </cell>
          <cell r="CW216">
            <v>3.49850791604814</v>
          </cell>
          <cell r="CX216">
            <v>3.71093789902016</v>
          </cell>
          <cell r="CY216">
            <v>4.07354719764737</v>
          </cell>
          <cell r="CZ216">
            <v>4.08091672246463</v>
          </cell>
          <cell r="DA216">
            <v>3.97525796925912</v>
          </cell>
          <cell r="DB216">
            <v>4.21882920440462</v>
          </cell>
          <cell r="DC216">
            <v>4.23231306127432</v>
          </cell>
          <cell r="DD216">
            <v>4.95824164440438</v>
          </cell>
          <cell r="DE216">
            <v>5.16272782162253</v>
          </cell>
          <cell r="DF216">
            <v>4.61111905631846</v>
          </cell>
          <cell r="DG216">
            <v>4.79864886106076</v>
          </cell>
          <cell r="DH216">
            <v>4.79864886106076</v>
          </cell>
          <cell r="DI216">
            <v>4.79864886106076</v>
          </cell>
          <cell r="DJ216">
            <v>4.79864886106076</v>
          </cell>
          <cell r="DK216">
            <v>4.79864886106076</v>
          </cell>
          <cell r="DL216">
            <v>4.79864886106076</v>
          </cell>
          <cell r="DM216">
            <v>4.79864886106076</v>
          </cell>
          <cell r="DN216">
            <v>4.79864886106076</v>
          </cell>
          <cell r="DO216">
            <v>4.79864886106076</v>
          </cell>
          <cell r="DP216">
            <v>4.79864886106076</v>
          </cell>
          <cell r="DQ216">
            <v>5.62421389484389</v>
          </cell>
          <cell r="DR216">
            <v>5.54628405699526</v>
          </cell>
          <cell r="DS216">
            <v>5.57879116734878</v>
          </cell>
          <cell r="DT216">
            <v>5.59302093453872</v>
          </cell>
          <cell r="DU216">
            <v>5.56976344564789</v>
          </cell>
          <cell r="DV216">
            <v>5.5750075153422</v>
          </cell>
          <cell r="DW216">
            <v>5.60953195250275</v>
          </cell>
          <cell r="DX216">
            <v>5.46493779372569</v>
          </cell>
          <cell r="DY216">
            <v>5.50579289315022</v>
          </cell>
          <cell r="DZ216">
            <v>5.61294832842938</v>
          </cell>
          <cell r="EA216">
            <v>5.5171616986157</v>
          </cell>
          <cell r="EB216">
            <v>5.50886987552519</v>
          </cell>
          <cell r="EC216">
            <v>5.57498320568601</v>
          </cell>
          <cell r="ED216">
            <v>5.55028474845563</v>
          </cell>
          <cell r="EE216">
            <v>5.44643323420756</v>
          </cell>
          <cell r="EF216">
            <v>5.44643323420756</v>
          </cell>
          <cell r="EG216">
            <v>5.44643323420756</v>
          </cell>
          <cell r="EH216">
            <v>5.44643323420756</v>
          </cell>
          <cell r="EI216">
            <v>5.44643323420756</v>
          </cell>
          <cell r="EJ216">
            <v>5.44643323420756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</row>
        <row r="217">
          <cell r="A217">
            <v>40484.7408365272</v>
          </cell>
          <cell r="B217">
            <v>32386.0814807581</v>
          </cell>
          <cell r="C217">
            <v>32275.8785885545</v>
          </cell>
          <cell r="D217">
            <v>7077.4623374992</v>
          </cell>
          <cell r="E217">
            <v>7127.93875161707</v>
          </cell>
          <cell r="F217">
            <v>7444.58227350456</v>
          </cell>
          <cell r="G217">
            <v>8889.32591388069</v>
          </cell>
          <cell r="H217">
            <v>7437.94930622652</v>
          </cell>
          <cell r="I217">
            <v>8110.34277780453</v>
          </cell>
          <cell r="J217">
            <v>7876.73430759947</v>
          </cell>
          <cell r="K217">
            <v>8051.9159831467</v>
          </cell>
          <cell r="L217">
            <v>9059.62754532112</v>
          </cell>
          <cell r="M217">
            <v>8522.8429584523</v>
          </cell>
          <cell r="N217">
            <v>7177.02015683238</v>
          </cell>
          <cell r="O217">
            <v>8500.50063430735</v>
          </cell>
          <cell r="P217">
            <v>9276.95201920904</v>
          </cell>
          <cell r="Q217">
            <v>9054.56051204574</v>
          </cell>
          <cell r="R217">
            <v>9056.51475605354</v>
          </cell>
          <cell r="S217">
            <v>9007.70889263252</v>
          </cell>
          <cell r="T217">
            <v>11003.0021830145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6735.87412719806</v>
          </cell>
          <cell r="AF217">
            <v>5388.41459325197</v>
          </cell>
          <cell r="AG217">
            <v>5370.07897358395</v>
          </cell>
          <cell r="AH217">
            <v>7077.4623374992</v>
          </cell>
          <cell r="AI217">
            <v>7127.93875161707</v>
          </cell>
          <cell r="AJ217">
            <v>7444.58227350456</v>
          </cell>
          <cell r="AK217">
            <v>8889.32591388069</v>
          </cell>
          <cell r="AL217">
            <v>7437.94930622652</v>
          </cell>
          <cell r="AM217">
            <v>8110.34277780453</v>
          </cell>
          <cell r="AN217">
            <v>7876.73430759947</v>
          </cell>
          <cell r="AO217">
            <v>8051.9159831467</v>
          </cell>
          <cell r="AP217">
            <v>9059.62754532112</v>
          </cell>
          <cell r="AQ217">
            <v>8522.8429584523</v>
          </cell>
          <cell r="AR217">
            <v>7177.02015683238</v>
          </cell>
          <cell r="AS217">
            <v>8500.50063430735</v>
          </cell>
          <cell r="AT217">
            <v>9276.95201920904</v>
          </cell>
          <cell r="AU217">
            <v>9054.56051204574</v>
          </cell>
          <cell r="AV217">
            <v>9056.51475605354</v>
          </cell>
          <cell r="AW217">
            <v>9007.70889263252</v>
          </cell>
          <cell r="AX217">
            <v>11003.0021830145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3.31991260467195</v>
          </cell>
          <cell r="CN217">
            <v>2.70599870690824</v>
          </cell>
          <cell r="CO217">
            <v>2.66934523875835</v>
          </cell>
          <cell r="CP217">
            <v>3.53036587031135</v>
          </cell>
          <cell r="CQ217">
            <v>3.52770533535114</v>
          </cell>
          <cell r="CR217">
            <v>3.64701029752908</v>
          </cell>
          <cell r="CS217">
            <v>4.43041379001689</v>
          </cell>
          <cell r="CT217">
            <v>3.70528755231964</v>
          </cell>
          <cell r="CU217">
            <v>4.03252996004189</v>
          </cell>
          <cell r="CV217">
            <v>3.8511272702337</v>
          </cell>
          <cell r="CW217">
            <v>3.97667679089219</v>
          </cell>
          <cell r="CX217">
            <v>4.49579609745245</v>
          </cell>
          <cell r="CY217">
            <v>4.15497289913446</v>
          </cell>
          <cell r="CZ217">
            <v>3.60426506384303</v>
          </cell>
          <cell r="DA217">
            <v>4.24712082220023</v>
          </cell>
          <cell r="DB217">
            <v>4.63506066081785</v>
          </cell>
          <cell r="DC217">
            <v>4.52394678160211</v>
          </cell>
          <cell r="DD217">
            <v>4.52492318414288</v>
          </cell>
          <cell r="DE217">
            <v>4.50053822051565</v>
          </cell>
          <cell r="DF217">
            <v>5.49745029011499</v>
          </cell>
          <cell r="DG217">
            <v>5.18260724255023</v>
          </cell>
          <cell r="DH217">
            <v>5.18260724255023</v>
          </cell>
          <cell r="DI217">
            <v>5.18260724255023</v>
          </cell>
          <cell r="DJ217">
            <v>5.18260724255023</v>
          </cell>
          <cell r="DK217">
            <v>5.18260724255023</v>
          </cell>
          <cell r="DL217">
            <v>5.18260724255023</v>
          </cell>
          <cell r="DM217">
            <v>5.18260724255023</v>
          </cell>
          <cell r="DN217">
            <v>5.18260724255023</v>
          </cell>
          <cell r="DO217">
            <v>5.18260724255023</v>
          </cell>
          <cell r="DP217">
            <v>5.18260724255023</v>
          </cell>
          <cell r="DQ217">
            <v>5.5587155028076</v>
          </cell>
          <cell r="DR217">
            <v>5.45557530011054</v>
          </cell>
          <cell r="DS217">
            <v>5.51166814973334</v>
          </cell>
          <cell r="DT217">
            <v>5.49243576622848</v>
          </cell>
          <cell r="DU217">
            <v>5.53577962529997</v>
          </cell>
          <cell r="DV217">
            <v>5.59255778127073</v>
          </cell>
          <cell r="DW217">
            <v>5.49707515518162</v>
          </cell>
          <cell r="DX217">
            <v>5.49969280844961</v>
          </cell>
          <cell r="DY217">
            <v>5.51021751100236</v>
          </cell>
          <cell r="DZ217">
            <v>5.60357850549915</v>
          </cell>
          <cell r="EA217">
            <v>5.5473564861915</v>
          </cell>
          <cell r="EB217">
            <v>5.52091261400984</v>
          </cell>
          <cell r="EC217">
            <v>5.61983320891345</v>
          </cell>
          <cell r="ED217">
            <v>5.45550024055743</v>
          </cell>
          <cell r="EE217">
            <v>5.48348959417026</v>
          </cell>
          <cell r="EF217">
            <v>5.48348959417026</v>
          </cell>
          <cell r="EG217">
            <v>5.48348959417026</v>
          </cell>
          <cell r="EH217">
            <v>5.48348959417026</v>
          </cell>
          <cell r="EI217">
            <v>5.48348959417026</v>
          </cell>
          <cell r="EJ217">
            <v>5.48348959417026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</row>
        <row r="218">
          <cell r="A218">
            <v>32224.0191283046</v>
          </cell>
          <cell r="B218">
            <v>37005.6925163388</v>
          </cell>
          <cell r="C218">
            <v>40826.4744726243</v>
          </cell>
          <cell r="D218">
            <v>6017.00456977131</v>
          </cell>
          <cell r="E218">
            <v>6709.86310339417</v>
          </cell>
          <cell r="F218">
            <v>7163.28421855462</v>
          </cell>
          <cell r="G218">
            <v>6951.60781087178</v>
          </cell>
          <cell r="H218">
            <v>7584.48555421642</v>
          </cell>
          <cell r="I218">
            <v>8723.70114582156</v>
          </cell>
          <cell r="J218">
            <v>7524.91140593438</v>
          </cell>
          <cell r="K218">
            <v>8201.55435317225</v>
          </cell>
          <cell r="L218">
            <v>7685.06801557544</v>
          </cell>
          <cell r="M218">
            <v>7531.34583603644</v>
          </cell>
          <cell r="N218">
            <v>7784.28006496053</v>
          </cell>
          <cell r="O218">
            <v>9399.07322010775</v>
          </cell>
          <cell r="P218">
            <v>8986.70088209585</v>
          </cell>
          <cell r="Q218">
            <v>8413.29511840332</v>
          </cell>
          <cell r="R218">
            <v>10655.7239497919</v>
          </cell>
          <cell r="S218">
            <v>9603.98336896572</v>
          </cell>
          <cell r="T218">
            <v>9991.59128265301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5361.45056719354</v>
          </cell>
          <cell r="AF218">
            <v>6157.02809575489</v>
          </cell>
          <cell r="AG218">
            <v>6792.73196326707</v>
          </cell>
          <cell r="AH218">
            <v>6017.00456977131</v>
          </cell>
          <cell r="AI218">
            <v>6709.86310339417</v>
          </cell>
          <cell r="AJ218">
            <v>7163.28421855462</v>
          </cell>
          <cell r="AK218">
            <v>6951.60781087178</v>
          </cell>
          <cell r="AL218">
            <v>7584.48555421642</v>
          </cell>
          <cell r="AM218">
            <v>8723.70114582156</v>
          </cell>
          <cell r="AN218">
            <v>7524.91140593438</v>
          </cell>
          <cell r="AO218">
            <v>8201.55435317225</v>
          </cell>
          <cell r="AP218">
            <v>7685.06801557544</v>
          </cell>
          <cell r="AQ218">
            <v>7531.34583603644</v>
          </cell>
          <cell r="AR218">
            <v>7784.28006496053</v>
          </cell>
          <cell r="AS218">
            <v>9399.07322010775</v>
          </cell>
          <cell r="AT218">
            <v>8986.70088209585</v>
          </cell>
          <cell r="AU218">
            <v>8413.29511840332</v>
          </cell>
          <cell r="AV218">
            <v>10655.7239497919</v>
          </cell>
          <cell r="AW218">
            <v>9603.98336896572</v>
          </cell>
          <cell r="AX218">
            <v>9991.59128265301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2.66315451761736</v>
          </cell>
          <cell r="CN218">
            <v>3.05381613967131</v>
          </cell>
          <cell r="CO218">
            <v>3.3094073358962</v>
          </cell>
          <cell r="CP218">
            <v>2.94938458407472</v>
          </cell>
          <cell r="CQ218">
            <v>3.31284284666825</v>
          </cell>
          <cell r="CR218">
            <v>3.60022980386253</v>
          </cell>
          <cell r="CS218">
            <v>3.38808551687788</v>
          </cell>
          <cell r="CT218">
            <v>3.74957659531233</v>
          </cell>
          <cell r="CU218">
            <v>4.33336156234189</v>
          </cell>
          <cell r="CV218">
            <v>3.72177059260915</v>
          </cell>
          <cell r="CW218">
            <v>4.08400522128156</v>
          </cell>
          <cell r="CX218">
            <v>3.73639938044571</v>
          </cell>
          <cell r="CY218">
            <v>3.70979390312478</v>
          </cell>
          <cell r="CZ218">
            <v>3.8381624582971</v>
          </cell>
          <cell r="DA218">
            <v>4.6302430828365</v>
          </cell>
          <cell r="DB218">
            <v>4.4270970788722</v>
          </cell>
          <cell r="DC218">
            <v>4.14462156146523</v>
          </cell>
          <cell r="DD218">
            <v>5.24930394260439</v>
          </cell>
          <cell r="DE218">
            <v>4.73118748204842</v>
          </cell>
          <cell r="DF218">
            <v>4.92213384656484</v>
          </cell>
          <cell r="DG218">
            <v>4.78960867733767</v>
          </cell>
          <cell r="DH218">
            <v>4.78960867733767</v>
          </cell>
          <cell r="DI218">
            <v>4.78960867733767</v>
          </cell>
          <cell r="DJ218">
            <v>4.78960867733767</v>
          </cell>
          <cell r="DK218">
            <v>4.78960867733767</v>
          </cell>
          <cell r="DL218">
            <v>4.78960867733767</v>
          </cell>
          <cell r="DM218">
            <v>4.78960867733767</v>
          </cell>
          <cell r="DN218">
            <v>4.78960867733767</v>
          </cell>
          <cell r="DO218">
            <v>4.78960867733767</v>
          </cell>
          <cell r="DP218">
            <v>4.78960867733767</v>
          </cell>
          <cell r="DQ218">
            <v>5.51560398256037</v>
          </cell>
          <cell r="DR218">
            <v>5.52376742863488</v>
          </cell>
          <cell r="DS218">
            <v>5.62343122740929</v>
          </cell>
          <cell r="DT218">
            <v>5.58928263061439</v>
          </cell>
          <cell r="DU218">
            <v>5.54906689978659</v>
          </cell>
          <cell r="DV218">
            <v>5.45116208808749</v>
          </cell>
          <cell r="DW218">
            <v>5.62131645049323</v>
          </cell>
          <cell r="DX218">
            <v>5.54180237397561</v>
          </cell>
          <cell r="DY218">
            <v>5.51547585877556</v>
          </cell>
          <cell r="DZ218">
            <v>5.53935153167082</v>
          </cell>
          <cell r="EA218">
            <v>5.50195475005985</v>
          </cell>
          <cell r="EB218">
            <v>5.63509912103632</v>
          </cell>
          <cell r="EC218">
            <v>5.56198666209976</v>
          </cell>
          <cell r="ED218">
            <v>5.55651172409835</v>
          </cell>
          <cell r="EE218">
            <v>5.56145434998776</v>
          </cell>
          <cell r="EF218">
            <v>5.56145434998776</v>
          </cell>
          <cell r="EG218">
            <v>5.56145434998776</v>
          </cell>
          <cell r="EH218">
            <v>5.56145434998776</v>
          </cell>
          <cell r="EI218">
            <v>5.56145434998776</v>
          </cell>
          <cell r="EJ218">
            <v>5.56145434998776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</row>
        <row r="219">
          <cell r="A219">
            <v>40416.9157540872</v>
          </cell>
          <cell r="B219">
            <v>44188.3851744292</v>
          </cell>
          <cell r="C219">
            <v>37351.0824039118</v>
          </cell>
          <cell r="D219">
            <v>6369.34422086316</v>
          </cell>
          <cell r="E219">
            <v>6589.08846122985</v>
          </cell>
          <cell r="F219">
            <v>7108.33292080229</v>
          </cell>
          <cell r="G219">
            <v>5835.3251367551</v>
          </cell>
          <cell r="H219">
            <v>6997.13037872214</v>
          </cell>
          <cell r="I219">
            <v>7778.14189445714</v>
          </cell>
          <cell r="J219">
            <v>7782.17744068174</v>
          </cell>
          <cell r="K219">
            <v>7376.15136286393</v>
          </cell>
          <cell r="L219">
            <v>9146.13377479247</v>
          </cell>
          <cell r="M219">
            <v>9229.92581483018</v>
          </cell>
          <cell r="N219">
            <v>9337.49322521432</v>
          </cell>
          <cell r="O219">
            <v>10176.6261495273</v>
          </cell>
          <cell r="P219">
            <v>9282.60059594559</v>
          </cell>
          <cell r="Q219">
            <v>9222.64575332203</v>
          </cell>
          <cell r="R219">
            <v>10568.1819844933</v>
          </cell>
          <cell r="S219">
            <v>9980.66746277017</v>
          </cell>
          <cell r="T219">
            <v>10560.359189513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6724.58935153833</v>
          </cell>
          <cell r="AF219">
            <v>7352.08857136981</v>
          </cell>
          <cell r="AG219">
            <v>6214.49426101683</v>
          </cell>
          <cell r="AH219">
            <v>6369.34422086316</v>
          </cell>
          <cell r="AI219">
            <v>6589.08846122985</v>
          </cell>
          <cell r="AJ219">
            <v>7108.33292080229</v>
          </cell>
          <cell r="AK219">
            <v>5835.3251367551</v>
          </cell>
          <cell r="AL219">
            <v>6997.13037872214</v>
          </cell>
          <cell r="AM219">
            <v>7778.14189445714</v>
          </cell>
          <cell r="AN219">
            <v>7782.17744068174</v>
          </cell>
          <cell r="AO219">
            <v>7376.15136286393</v>
          </cell>
          <cell r="AP219">
            <v>9146.13377479247</v>
          </cell>
          <cell r="AQ219">
            <v>9229.92581483018</v>
          </cell>
          <cell r="AR219">
            <v>9337.49322521432</v>
          </cell>
          <cell r="AS219">
            <v>10176.6261495273</v>
          </cell>
          <cell r="AT219">
            <v>9282.60059594559</v>
          </cell>
          <cell r="AU219">
            <v>9222.64575332203</v>
          </cell>
          <cell r="AV219">
            <v>10568.1819844933</v>
          </cell>
          <cell r="AW219">
            <v>9980.66746277017</v>
          </cell>
          <cell r="AX219">
            <v>10560.359189513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3.26606739044619</v>
          </cell>
          <cell r="CN219">
            <v>3.65185268390728</v>
          </cell>
          <cell r="CO219">
            <v>3.0192403424826</v>
          </cell>
          <cell r="CP219">
            <v>3.14019318533884</v>
          </cell>
          <cell r="CQ219">
            <v>3.25053506826961</v>
          </cell>
          <cell r="CR219">
            <v>3.51286779982496</v>
          </cell>
          <cell r="CS219">
            <v>2.92240005200879</v>
          </cell>
          <cell r="CT219">
            <v>3.45282936266338</v>
          </cell>
          <cell r="CU219">
            <v>3.81879581532015</v>
          </cell>
          <cell r="CV219">
            <v>3.83314389853985</v>
          </cell>
          <cell r="CW219">
            <v>3.7436148806067</v>
          </cell>
          <cell r="CX219">
            <v>4.50623618013552</v>
          </cell>
          <cell r="CY219">
            <v>4.53715283694931</v>
          </cell>
          <cell r="CZ219">
            <v>4.59489228403695</v>
          </cell>
          <cell r="DA219">
            <v>4.98071501648777</v>
          </cell>
          <cell r="DB219">
            <v>4.54315482370668</v>
          </cell>
          <cell r="DC219">
            <v>4.51381130842188</v>
          </cell>
          <cell r="DD219">
            <v>5.17235299142693</v>
          </cell>
          <cell r="DE219">
            <v>4.88480755566512</v>
          </cell>
          <cell r="DF219">
            <v>5.16852430480168</v>
          </cell>
          <cell r="DG219">
            <v>4.90250631852904</v>
          </cell>
          <cell r="DH219">
            <v>4.90250631852904</v>
          </cell>
          <cell r="DI219">
            <v>4.90250631852904</v>
          </cell>
          <cell r="DJ219">
            <v>4.90250631852904</v>
          </cell>
          <cell r="DK219">
            <v>4.90250631852904</v>
          </cell>
          <cell r="DL219">
            <v>4.90250631852904</v>
          </cell>
          <cell r="DM219">
            <v>4.90250631852904</v>
          </cell>
          <cell r="DN219">
            <v>4.90250631852904</v>
          </cell>
          <cell r="DO219">
            <v>4.90250631852904</v>
          </cell>
          <cell r="DP219">
            <v>4.90250631852904</v>
          </cell>
          <cell r="DQ219">
            <v>5.64089171088754</v>
          </cell>
          <cell r="DR219">
            <v>5.515750540397</v>
          </cell>
          <cell r="DS219">
            <v>5.63917069948096</v>
          </cell>
          <cell r="DT219">
            <v>5.55706515790945</v>
          </cell>
          <cell r="DU219">
            <v>5.55363863945771</v>
          </cell>
          <cell r="DV219">
            <v>5.54387065619071</v>
          </cell>
          <cell r="DW219">
            <v>5.4705693508677</v>
          </cell>
          <cell r="DX219">
            <v>5.55203231963074</v>
          </cell>
          <cell r="DY219">
            <v>5.5802873009189</v>
          </cell>
          <cell r="DZ219">
            <v>5.56228376716598</v>
          </cell>
          <cell r="EA219">
            <v>5.39816047199412</v>
          </cell>
          <cell r="EB219">
            <v>5.56071624991979</v>
          </cell>
          <cell r="EC219">
            <v>5.57342212056469</v>
          </cell>
          <cell r="ED219">
            <v>5.56752403285708</v>
          </cell>
          <cell r="EE219">
            <v>5.59782429644256</v>
          </cell>
          <cell r="EF219">
            <v>5.59782429644256</v>
          </cell>
          <cell r="EG219">
            <v>5.59782429644256</v>
          </cell>
          <cell r="EH219">
            <v>5.59782429644256</v>
          </cell>
          <cell r="EI219">
            <v>5.59782429644256</v>
          </cell>
          <cell r="EJ219">
            <v>5.59782429644256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</row>
        <row r="220">
          <cell r="A220">
            <v>38622.4082214742</v>
          </cell>
          <cell r="B220">
            <v>33554.8404564542</v>
          </cell>
          <cell r="C220">
            <v>32849.4711500477</v>
          </cell>
          <cell r="D220">
            <v>7062.63497007065</v>
          </cell>
          <cell r="E220">
            <v>6083.96728478082</v>
          </cell>
          <cell r="F220">
            <v>6473.49286418629</v>
          </cell>
          <cell r="G220">
            <v>7796.27458073492</v>
          </cell>
          <cell r="H220">
            <v>8388.83039124551</v>
          </cell>
          <cell r="I220">
            <v>8100.2316835326</v>
          </cell>
          <cell r="J220">
            <v>9825.33149231762</v>
          </cell>
          <cell r="K220">
            <v>8701.37412619452</v>
          </cell>
          <cell r="L220">
            <v>8253.27573104632</v>
          </cell>
          <cell r="M220">
            <v>8052.71701784598</v>
          </cell>
          <cell r="N220">
            <v>8322.97321695937</v>
          </cell>
          <cell r="O220">
            <v>8847.95269201206</v>
          </cell>
          <cell r="P220">
            <v>8681.1518787199</v>
          </cell>
          <cell r="Q220">
            <v>9367.61999757538</v>
          </cell>
          <cell r="R220">
            <v>10922.5592147155</v>
          </cell>
          <cell r="S220">
            <v>10658.506344808</v>
          </cell>
          <cell r="T220">
            <v>9673.71915959878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6426.0181711324</v>
          </cell>
          <cell r="AF220">
            <v>5582.87337408275</v>
          </cell>
          <cell r="AG220">
            <v>5465.51362907839</v>
          </cell>
          <cell r="AH220">
            <v>7062.63497007065</v>
          </cell>
          <cell r="AI220">
            <v>6083.96728478082</v>
          </cell>
          <cell r="AJ220">
            <v>6473.49286418629</v>
          </cell>
          <cell r="AK220">
            <v>7796.27458073492</v>
          </cell>
          <cell r="AL220">
            <v>8388.83039124551</v>
          </cell>
          <cell r="AM220">
            <v>8100.2316835326</v>
          </cell>
          <cell r="AN220">
            <v>9825.33149231762</v>
          </cell>
          <cell r="AO220">
            <v>8701.37412619452</v>
          </cell>
          <cell r="AP220">
            <v>8253.27573104632</v>
          </cell>
          <cell r="AQ220">
            <v>8052.71701784598</v>
          </cell>
          <cell r="AR220">
            <v>8322.97321695937</v>
          </cell>
          <cell r="AS220">
            <v>8847.95269201206</v>
          </cell>
          <cell r="AT220">
            <v>8681.1518787199</v>
          </cell>
          <cell r="AU220">
            <v>9367.61999757538</v>
          </cell>
          <cell r="AV220">
            <v>10922.5592147155</v>
          </cell>
          <cell r="AW220">
            <v>10658.506344808</v>
          </cell>
          <cell r="AX220">
            <v>9673.71915959878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3.15035410251812</v>
          </cell>
          <cell r="CN220">
            <v>2.68069627894743</v>
          </cell>
          <cell r="CO220">
            <v>2.71628235420049</v>
          </cell>
          <cell r="CP220">
            <v>3.52223245240574</v>
          </cell>
          <cell r="CQ220">
            <v>2.99096071273168</v>
          </cell>
          <cell r="CR220">
            <v>3.20474762429737</v>
          </cell>
          <cell r="CS220">
            <v>3.84264974079119</v>
          </cell>
          <cell r="CT220">
            <v>4.18625206595248</v>
          </cell>
          <cell r="CU220">
            <v>4.00242811444238</v>
          </cell>
          <cell r="CV220">
            <v>4.76805530750854</v>
          </cell>
          <cell r="CW220">
            <v>4.29198028819035</v>
          </cell>
          <cell r="CX220">
            <v>4.03378161764664</v>
          </cell>
          <cell r="CY220">
            <v>3.97211168208159</v>
          </cell>
          <cell r="CZ220">
            <v>4.11242058664609</v>
          </cell>
          <cell r="DA220">
            <v>4.42825659580932</v>
          </cell>
          <cell r="DB220">
            <v>4.34477549827654</v>
          </cell>
          <cell r="DC220">
            <v>4.68834164074461</v>
          </cell>
          <cell r="DD220">
            <v>5.46656346042045</v>
          </cell>
          <cell r="DE220">
            <v>5.33440928831846</v>
          </cell>
          <cell r="DF220">
            <v>4.84153929904872</v>
          </cell>
          <cell r="DG220">
            <v>5.63394957609831</v>
          </cell>
          <cell r="DH220">
            <v>5.63394957609831</v>
          </cell>
          <cell r="DI220">
            <v>5.63394957609831</v>
          </cell>
          <cell r="DJ220">
            <v>5.63394957609831</v>
          </cell>
          <cell r="DK220">
            <v>5.63394957609831</v>
          </cell>
          <cell r="DL220">
            <v>5.63394957609831</v>
          </cell>
          <cell r="DM220">
            <v>5.63394957609831</v>
          </cell>
          <cell r="DN220">
            <v>5.63394957609831</v>
          </cell>
          <cell r="DO220">
            <v>5.63394957609831</v>
          </cell>
          <cell r="DP220">
            <v>5.63394957609831</v>
          </cell>
          <cell r="DQ220">
            <v>5.58842868549502</v>
          </cell>
          <cell r="DR220">
            <v>5.70580994600532</v>
          </cell>
          <cell r="DS220">
            <v>5.51268535081581</v>
          </cell>
          <cell r="DT220">
            <v>5.49358542088626</v>
          </cell>
          <cell r="DU220">
            <v>5.57292626713375</v>
          </cell>
          <cell r="DV220">
            <v>5.53416336241769</v>
          </cell>
          <cell r="DW220">
            <v>5.55857489659655</v>
          </cell>
          <cell r="DX220">
            <v>5.49013690533401</v>
          </cell>
          <cell r="DY220">
            <v>5.54473807817884</v>
          </cell>
          <cell r="DZ220">
            <v>5.64563845870623</v>
          </cell>
          <cell r="EA220">
            <v>5.55440136415625</v>
          </cell>
          <cell r="EB220">
            <v>5.60558713260875</v>
          </cell>
          <cell r="EC220">
            <v>5.55428451435074</v>
          </cell>
          <cell r="ED220">
            <v>5.54482837234086</v>
          </cell>
          <cell r="EE220">
            <v>5.47415574391636</v>
          </cell>
          <cell r="EF220">
            <v>5.47415574391636</v>
          </cell>
          <cell r="EG220">
            <v>5.47415574391636</v>
          </cell>
          <cell r="EH220">
            <v>5.47415574391636</v>
          </cell>
          <cell r="EI220">
            <v>5.47415574391636</v>
          </cell>
          <cell r="EJ220">
            <v>5.47415574391636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</row>
        <row r="221">
          <cell r="A221">
            <v>33663.8063342266</v>
          </cell>
          <cell r="B221">
            <v>44744.9197092817</v>
          </cell>
          <cell r="C221">
            <v>43978.9908076534</v>
          </cell>
          <cell r="D221">
            <v>6628.45226459741</v>
          </cell>
          <cell r="E221">
            <v>6196.93879884562</v>
          </cell>
          <cell r="F221">
            <v>7561.29014504911</v>
          </cell>
          <cell r="G221">
            <v>6335.93030506641</v>
          </cell>
          <cell r="H221">
            <v>8128.3941575695</v>
          </cell>
          <cell r="I221">
            <v>7942.68485400794</v>
          </cell>
          <cell r="J221">
            <v>7364.98824244442</v>
          </cell>
          <cell r="K221">
            <v>9113.78593693724</v>
          </cell>
          <cell r="L221">
            <v>8873.17517364349</v>
          </cell>
          <cell r="M221">
            <v>8688.05274703283</v>
          </cell>
          <cell r="N221">
            <v>8292.87380918241</v>
          </cell>
          <cell r="O221">
            <v>8632.66437621668</v>
          </cell>
          <cell r="P221">
            <v>9070.87842422701</v>
          </cell>
          <cell r="Q221">
            <v>9376.19054804559</v>
          </cell>
          <cell r="R221">
            <v>9042.74950797196</v>
          </cell>
          <cell r="S221">
            <v>9487.32257631239</v>
          </cell>
          <cell r="T221">
            <v>9843.13765820034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5601.00317858856</v>
          </cell>
          <cell r="AF221">
            <v>7444.68510272325</v>
          </cell>
          <cell r="AG221">
            <v>7317.24941794058</v>
          </cell>
          <cell r="AH221">
            <v>6628.45226459741</v>
          </cell>
          <cell r="AI221">
            <v>6196.93879884562</v>
          </cell>
          <cell r="AJ221">
            <v>7561.29014504911</v>
          </cell>
          <cell r="AK221">
            <v>6335.93030506641</v>
          </cell>
          <cell r="AL221">
            <v>8128.3941575695</v>
          </cell>
          <cell r="AM221">
            <v>7942.68485400794</v>
          </cell>
          <cell r="AN221">
            <v>7364.98824244442</v>
          </cell>
          <cell r="AO221">
            <v>9113.78593693724</v>
          </cell>
          <cell r="AP221">
            <v>8873.17517364349</v>
          </cell>
          <cell r="AQ221">
            <v>8688.05274703283</v>
          </cell>
          <cell r="AR221">
            <v>8292.87380918241</v>
          </cell>
          <cell r="AS221">
            <v>8632.66437621668</v>
          </cell>
          <cell r="AT221">
            <v>9070.87842422701</v>
          </cell>
          <cell r="AU221">
            <v>9376.19054804559</v>
          </cell>
          <cell r="AV221">
            <v>9042.74950797196</v>
          </cell>
          <cell r="AW221">
            <v>9487.32257631239</v>
          </cell>
          <cell r="AX221">
            <v>9843.13765820034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2.74937514872105</v>
          </cell>
          <cell r="CN221">
            <v>3.65348876319327</v>
          </cell>
          <cell r="CO221">
            <v>3.64309981590246</v>
          </cell>
          <cell r="CP221">
            <v>3.30031416510003</v>
          </cell>
          <cell r="CQ221">
            <v>3.04510546114872</v>
          </cell>
          <cell r="CR221">
            <v>3.71793551140876</v>
          </cell>
          <cell r="CS221">
            <v>3.04636160756918</v>
          </cell>
          <cell r="CT221">
            <v>4.01432356745319</v>
          </cell>
          <cell r="CU221">
            <v>3.92124840381503</v>
          </cell>
          <cell r="CV221">
            <v>3.58897496686972</v>
          </cell>
          <cell r="CW221">
            <v>4.53331109310727</v>
          </cell>
          <cell r="CX221">
            <v>4.32692658191326</v>
          </cell>
          <cell r="CY221">
            <v>4.3162117030509</v>
          </cell>
          <cell r="CZ221">
            <v>4.07831008353546</v>
          </cell>
          <cell r="DA221">
            <v>4.28283952146006</v>
          </cell>
          <cell r="DB221">
            <v>4.50024638009438</v>
          </cell>
          <cell r="DC221">
            <v>4.65171790421312</v>
          </cell>
          <cell r="DD221">
            <v>4.48629105541329</v>
          </cell>
          <cell r="DE221">
            <v>4.70685275273942</v>
          </cell>
          <cell r="DF221">
            <v>4.8833798165321</v>
          </cell>
          <cell r="DG221">
            <v>5.03273523021486</v>
          </cell>
          <cell r="DH221">
            <v>5.03273523021486</v>
          </cell>
          <cell r="DI221">
            <v>5.03273523021486</v>
          </cell>
          <cell r="DJ221">
            <v>5.03273523021486</v>
          </cell>
          <cell r="DK221">
            <v>5.03273523021486</v>
          </cell>
          <cell r="DL221">
            <v>5.03273523021486</v>
          </cell>
          <cell r="DM221">
            <v>5.03273523021486</v>
          </cell>
          <cell r="DN221">
            <v>5.03273523021486</v>
          </cell>
          <cell r="DO221">
            <v>5.03273523021486</v>
          </cell>
          <cell r="DP221">
            <v>5.03273523021486</v>
          </cell>
          <cell r="DQ221">
            <v>5.58134607241654</v>
          </cell>
          <cell r="DR221">
            <v>5.58271801659529</v>
          </cell>
          <cell r="DS221">
            <v>5.50280247381121</v>
          </cell>
          <cell r="DT221">
            <v>5.50254984289576</v>
          </cell>
          <cell r="DU221">
            <v>5.57547669005216</v>
          </cell>
          <cell r="DV221">
            <v>5.57187270933702</v>
          </cell>
          <cell r="DW221">
            <v>5.6981788115485</v>
          </cell>
          <cell r="DX221">
            <v>5.54752816015912</v>
          </cell>
          <cell r="DY221">
            <v>5.54945215936033</v>
          </cell>
          <cell r="DZ221">
            <v>5.62223202044202</v>
          </cell>
          <cell r="EA221">
            <v>5.50795567008824</v>
          </cell>
          <cell r="EB221">
            <v>5.61832249950887</v>
          </cell>
          <cell r="EC221">
            <v>5.51476291619827</v>
          </cell>
          <cell r="ED221">
            <v>5.57098448905634</v>
          </cell>
          <cell r="EE221">
            <v>5.52230247217927</v>
          </cell>
          <cell r="EF221">
            <v>5.52230247217927</v>
          </cell>
          <cell r="EG221">
            <v>5.52230247217927</v>
          </cell>
          <cell r="EH221">
            <v>5.52230247217927</v>
          </cell>
          <cell r="EI221">
            <v>5.52230247217927</v>
          </cell>
          <cell r="EJ221">
            <v>5.52230247217927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</row>
        <row r="222">
          <cell r="A222">
            <v>39652.6181278777</v>
          </cell>
          <cell r="B222">
            <v>39098.6889716515</v>
          </cell>
          <cell r="C222">
            <v>43126.0175807106</v>
          </cell>
          <cell r="D222">
            <v>6782.60753405647</v>
          </cell>
          <cell r="E222">
            <v>7094.69855303885</v>
          </cell>
          <cell r="F222">
            <v>7640.43155493793</v>
          </cell>
          <cell r="G222">
            <v>6558.32720399488</v>
          </cell>
          <cell r="H222">
            <v>6554.00258826741</v>
          </cell>
          <cell r="I222">
            <v>6365.35182577758</v>
          </cell>
          <cell r="J222">
            <v>8113.12118869983</v>
          </cell>
          <cell r="K222">
            <v>8633.15488477952</v>
          </cell>
          <cell r="L222">
            <v>8407.5254017205</v>
          </cell>
          <cell r="M222">
            <v>8512.11383305811</v>
          </cell>
          <cell r="N222">
            <v>8042.53495046373</v>
          </cell>
          <cell r="O222">
            <v>8630.81350556202</v>
          </cell>
          <cell r="P222">
            <v>8528.1583621248</v>
          </cell>
          <cell r="Q222">
            <v>8945.66004544672</v>
          </cell>
          <cell r="R222">
            <v>8065.29870751723</v>
          </cell>
          <cell r="S222">
            <v>9240.70661217334</v>
          </cell>
          <cell r="T222">
            <v>10290.8561133167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6597.42507928446</v>
          </cell>
          <cell r="AF222">
            <v>6505.2620323036</v>
          </cell>
          <cell r="AG222">
            <v>7175.33124897524</v>
          </cell>
          <cell r="AH222">
            <v>6782.60753405647</v>
          </cell>
          <cell r="AI222">
            <v>7094.69855303885</v>
          </cell>
          <cell r="AJ222">
            <v>7640.43155493793</v>
          </cell>
          <cell r="AK222">
            <v>6558.32720399488</v>
          </cell>
          <cell r="AL222">
            <v>6554.00258826741</v>
          </cell>
          <cell r="AM222">
            <v>6365.35182577758</v>
          </cell>
          <cell r="AN222">
            <v>8113.12118869983</v>
          </cell>
          <cell r="AO222">
            <v>8633.15488477952</v>
          </cell>
          <cell r="AP222">
            <v>8407.5254017205</v>
          </cell>
          <cell r="AQ222">
            <v>8512.11383305811</v>
          </cell>
          <cell r="AR222">
            <v>8042.53495046373</v>
          </cell>
          <cell r="AS222">
            <v>8630.81350556202</v>
          </cell>
          <cell r="AT222">
            <v>8528.1583621248</v>
          </cell>
          <cell r="AU222">
            <v>8945.66004544672</v>
          </cell>
          <cell r="AV222">
            <v>8065.29870751723</v>
          </cell>
          <cell r="AW222">
            <v>9240.70661217334</v>
          </cell>
          <cell r="AX222">
            <v>10290.8561133167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3.27186458976308</v>
          </cell>
          <cell r="CN222">
            <v>3.25090923314143</v>
          </cell>
          <cell r="CO222">
            <v>3.60458209114381</v>
          </cell>
          <cell r="CP222">
            <v>3.35830102170563</v>
          </cell>
          <cell r="CQ222">
            <v>3.52464883071625</v>
          </cell>
          <cell r="CR222">
            <v>3.80182171226821</v>
          </cell>
          <cell r="CS222">
            <v>3.25733526677201</v>
          </cell>
          <cell r="CT222">
            <v>3.24928019052545</v>
          </cell>
          <cell r="CU222">
            <v>3.21454888759488</v>
          </cell>
          <cell r="CV222">
            <v>3.99344498819939</v>
          </cell>
          <cell r="CW222">
            <v>4.3171738985101</v>
          </cell>
          <cell r="CX222">
            <v>4.10530277511236</v>
          </cell>
          <cell r="CY222">
            <v>4.3174544964644</v>
          </cell>
          <cell r="CZ222">
            <v>3.99294155935712</v>
          </cell>
          <cell r="DA222">
            <v>4.27889148005337</v>
          </cell>
          <cell r="DB222">
            <v>4.22799822203614</v>
          </cell>
          <cell r="DC222">
            <v>4.43498269627172</v>
          </cell>
          <cell r="DD222">
            <v>3.99852666280427</v>
          </cell>
          <cell r="DE222">
            <v>4.58125769569929</v>
          </cell>
          <cell r="DF222">
            <v>5.10188947048263</v>
          </cell>
          <cell r="DG222">
            <v>5.0335048226024</v>
          </cell>
          <cell r="DH222">
            <v>5.0335048226024</v>
          </cell>
          <cell r="DI222">
            <v>5.0335048226024</v>
          </cell>
          <cell r="DJ222">
            <v>5.0335048226024</v>
          </cell>
          <cell r="DK222">
            <v>5.0335048226024</v>
          </cell>
          <cell r="DL222">
            <v>5.0335048226024</v>
          </cell>
          <cell r="DM222">
            <v>5.0335048226024</v>
          </cell>
          <cell r="DN222">
            <v>5.0335048226024</v>
          </cell>
          <cell r="DO222">
            <v>5.0335048226024</v>
          </cell>
          <cell r="DP222">
            <v>5.0335048226024</v>
          </cell>
          <cell r="DQ222">
            <v>5.52441481229757</v>
          </cell>
          <cell r="DR222">
            <v>5.48235414364952</v>
          </cell>
          <cell r="DS222">
            <v>5.45373673866762</v>
          </cell>
          <cell r="DT222">
            <v>5.53329980682836</v>
          </cell>
          <cell r="DU222">
            <v>5.51474238026383</v>
          </cell>
          <cell r="DV222">
            <v>5.50596287144725</v>
          </cell>
          <cell r="DW222">
            <v>5.51617143014523</v>
          </cell>
          <cell r="DX222">
            <v>5.5261997802047</v>
          </cell>
          <cell r="DY222">
            <v>5.42512205613757</v>
          </cell>
          <cell r="DZ222">
            <v>5.56605370796191</v>
          </cell>
          <cell r="EA222">
            <v>5.4786950195694</v>
          </cell>
          <cell r="EB222">
            <v>5.6108690225575</v>
          </cell>
          <cell r="EC222">
            <v>5.4015299606968</v>
          </cell>
          <cell r="ED222">
            <v>5.518323271825</v>
          </cell>
          <cell r="EE222">
            <v>5.52621269060676</v>
          </cell>
          <cell r="EF222">
            <v>5.52621269060676</v>
          </cell>
          <cell r="EG222">
            <v>5.52621269060676</v>
          </cell>
          <cell r="EH222">
            <v>5.52621269060676</v>
          </cell>
          <cell r="EI222">
            <v>5.52621269060676</v>
          </cell>
          <cell r="EJ222">
            <v>5.52621269060676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</row>
        <row r="223">
          <cell r="A223">
            <v>38515.3109546203</v>
          </cell>
          <cell r="B223">
            <v>35923.0057280144</v>
          </cell>
          <cell r="C223">
            <v>41122.7096724665</v>
          </cell>
          <cell r="D223">
            <v>6761.59594976758</v>
          </cell>
          <cell r="E223">
            <v>6442.0830000481</v>
          </cell>
          <cell r="F223">
            <v>7332.08090168938</v>
          </cell>
          <cell r="G223">
            <v>7754.23184247503</v>
          </cell>
          <cell r="H223">
            <v>8428.18392643094</v>
          </cell>
          <cell r="I223">
            <v>8724.89410786659</v>
          </cell>
          <cell r="J223">
            <v>9206.00693262141</v>
          </cell>
          <cell r="K223">
            <v>8617.12938855079</v>
          </cell>
          <cell r="L223">
            <v>8539.38667165212</v>
          </cell>
          <cell r="M223">
            <v>6910.56243072029</v>
          </cell>
          <cell r="N223">
            <v>9287.78980101661</v>
          </cell>
          <cell r="O223">
            <v>9718.27803237927</v>
          </cell>
          <cell r="P223">
            <v>10164.4160095092</v>
          </cell>
          <cell r="Q223">
            <v>9153.54595256805</v>
          </cell>
          <cell r="R223">
            <v>10044.5109304043</v>
          </cell>
          <cell r="S223">
            <v>9365.02834407895</v>
          </cell>
          <cell r="T223">
            <v>10902.4426693418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6408.19926717035</v>
          </cell>
          <cell r="AF223">
            <v>5976.89005424486</v>
          </cell>
          <cell r="AG223">
            <v>6842.01974372341</v>
          </cell>
          <cell r="AH223">
            <v>6761.59594976758</v>
          </cell>
          <cell r="AI223">
            <v>6442.0830000481</v>
          </cell>
          <cell r="AJ223">
            <v>7332.08090168938</v>
          </cell>
          <cell r="AK223">
            <v>7754.23184247503</v>
          </cell>
          <cell r="AL223">
            <v>8428.18392643094</v>
          </cell>
          <cell r="AM223">
            <v>8724.89410786659</v>
          </cell>
          <cell r="AN223">
            <v>9206.00693262141</v>
          </cell>
          <cell r="AO223">
            <v>8617.12938855079</v>
          </cell>
          <cell r="AP223">
            <v>8539.38667165212</v>
          </cell>
          <cell r="AQ223">
            <v>6910.56243072029</v>
          </cell>
          <cell r="AR223">
            <v>9287.78980101661</v>
          </cell>
          <cell r="AS223">
            <v>9718.27803237927</v>
          </cell>
          <cell r="AT223">
            <v>10164.4160095092</v>
          </cell>
          <cell r="AU223">
            <v>9153.54595256805</v>
          </cell>
          <cell r="AV223">
            <v>10044.5109304043</v>
          </cell>
          <cell r="AW223">
            <v>9365.02834407895</v>
          </cell>
          <cell r="AX223">
            <v>10902.4426693418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3.13225761162284</v>
          </cell>
          <cell r="CN223">
            <v>2.96412303598425</v>
          </cell>
          <cell r="CO223">
            <v>3.37028965475546</v>
          </cell>
          <cell r="CP223">
            <v>3.3157110022742</v>
          </cell>
          <cell r="CQ223">
            <v>3.19390236351211</v>
          </cell>
          <cell r="CR223">
            <v>3.6109729650468</v>
          </cell>
          <cell r="CS223">
            <v>3.78041167732581</v>
          </cell>
          <cell r="CT223">
            <v>4.19282112271903</v>
          </cell>
          <cell r="CU223">
            <v>4.35991238120114</v>
          </cell>
          <cell r="CV223">
            <v>4.46957455961784</v>
          </cell>
          <cell r="CW223">
            <v>4.21530272956768</v>
          </cell>
          <cell r="CX223">
            <v>4.20493712526769</v>
          </cell>
          <cell r="CY223">
            <v>3.44060493107482</v>
          </cell>
          <cell r="CZ223">
            <v>4.61019398942542</v>
          </cell>
          <cell r="DA223">
            <v>4.74800703539868</v>
          </cell>
          <cell r="DB223">
            <v>4.96597427682906</v>
          </cell>
          <cell r="DC223">
            <v>4.47209890855508</v>
          </cell>
          <cell r="DD223">
            <v>4.9073928946878</v>
          </cell>
          <cell r="DE223">
            <v>4.57542172761944</v>
          </cell>
          <cell r="DF223">
            <v>5.3265480082578</v>
          </cell>
          <cell r="DG223">
            <v>4.52664659156957</v>
          </cell>
          <cell r="DH223">
            <v>4.52664659156957</v>
          </cell>
          <cell r="DI223">
            <v>4.52664659156957</v>
          </cell>
          <cell r="DJ223">
            <v>4.52664659156957</v>
          </cell>
          <cell r="DK223">
            <v>4.52664659156957</v>
          </cell>
          <cell r="DL223">
            <v>4.52664659156957</v>
          </cell>
          <cell r="DM223">
            <v>4.52664659156957</v>
          </cell>
          <cell r="DN223">
            <v>4.52664659156957</v>
          </cell>
          <cell r="DO223">
            <v>4.52664659156957</v>
          </cell>
          <cell r="DP223">
            <v>4.52664659156957</v>
          </cell>
          <cell r="DQ223">
            <v>5.60512974918383</v>
          </cell>
          <cell r="DR223">
            <v>5.52441347599765</v>
          </cell>
          <cell r="DS223">
            <v>5.5619135125064</v>
          </cell>
          <cell r="DT223">
            <v>5.58701298081049</v>
          </cell>
          <cell r="DU223">
            <v>5.52601189927335</v>
          </cell>
          <cell r="DV223">
            <v>5.56301392333476</v>
          </cell>
          <cell r="DW223">
            <v>5.61961834175938</v>
          </cell>
          <cell r="DX223">
            <v>5.50725017621541</v>
          </cell>
          <cell r="DY223">
            <v>5.48263758158867</v>
          </cell>
          <cell r="DZ223">
            <v>5.64302854002709</v>
          </cell>
          <cell r="EA223">
            <v>5.60068284103612</v>
          </cell>
          <cell r="EB223">
            <v>5.56383584947069</v>
          </cell>
          <cell r="EC223">
            <v>5.50282526900975</v>
          </cell>
          <cell r="ED223">
            <v>5.51950731643972</v>
          </cell>
          <cell r="EE223">
            <v>5.6077042574468</v>
          </cell>
          <cell r="EF223">
            <v>5.6077042574468</v>
          </cell>
          <cell r="EG223">
            <v>5.6077042574468</v>
          </cell>
          <cell r="EH223">
            <v>5.6077042574468</v>
          </cell>
          <cell r="EI223">
            <v>5.6077042574468</v>
          </cell>
          <cell r="EJ223">
            <v>5.6077042574468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</row>
        <row r="224">
          <cell r="A224">
            <v>32531.0984104573</v>
          </cell>
          <cell r="B224">
            <v>35169.1086013509</v>
          </cell>
          <cell r="C224">
            <v>38663.1956686014</v>
          </cell>
          <cell r="D224">
            <v>6060.92190057022</v>
          </cell>
          <cell r="E224">
            <v>7650.30719042455</v>
          </cell>
          <cell r="F224">
            <v>5622.98097810668</v>
          </cell>
          <cell r="G224">
            <v>7475.89018524812</v>
          </cell>
          <cell r="H224">
            <v>7296.96598299352</v>
          </cell>
          <cell r="I224">
            <v>6843.255703129</v>
          </cell>
          <cell r="J224">
            <v>8973.99250877488</v>
          </cell>
          <cell r="K224">
            <v>9398.53815944712</v>
          </cell>
          <cell r="L224">
            <v>7967.62861076104</v>
          </cell>
          <cell r="M224">
            <v>7936.15194020652</v>
          </cell>
          <cell r="N224">
            <v>8295.07761108333</v>
          </cell>
          <cell r="O224">
            <v>8847.44174741935</v>
          </cell>
          <cell r="P224">
            <v>10340.7704535811</v>
          </cell>
          <cell r="Q224">
            <v>10301.8514474258</v>
          </cell>
          <cell r="R224">
            <v>10808.1186891946</v>
          </cell>
          <cell r="S224">
            <v>9746.5970749369</v>
          </cell>
          <cell r="T224">
            <v>9981.79525368833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5412.54259221114</v>
          </cell>
          <cell r="AF224">
            <v>5851.45622300047</v>
          </cell>
          <cell r="AG224">
            <v>6432.80440970382</v>
          </cell>
          <cell r="AH224">
            <v>6060.92190057022</v>
          </cell>
          <cell r="AI224">
            <v>7650.30719042455</v>
          </cell>
          <cell r="AJ224">
            <v>5622.98097810668</v>
          </cell>
          <cell r="AK224">
            <v>7475.89018524812</v>
          </cell>
          <cell r="AL224">
            <v>7296.96598299352</v>
          </cell>
          <cell r="AM224">
            <v>6843.255703129</v>
          </cell>
          <cell r="AN224">
            <v>8973.99250877488</v>
          </cell>
          <cell r="AO224">
            <v>9398.53815944712</v>
          </cell>
          <cell r="AP224">
            <v>7967.62861076104</v>
          </cell>
          <cell r="AQ224">
            <v>7936.15194020652</v>
          </cell>
          <cell r="AR224">
            <v>8295.07761108333</v>
          </cell>
          <cell r="AS224">
            <v>8847.44174741935</v>
          </cell>
          <cell r="AT224">
            <v>10340.7704535811</v>
          </cell>
          <cell r="AU224">
            <v>10301.8514474258</v>
          </cell>
          <cell r="AV224">
            <v>10808.1186891946</v>
          </cell>
          <cell r="AW224">
            <v>9746.5970749369</v>
          </cell>
          <cell r="AX224">
            <v>9981.79525368833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2.64990954784644</v>
          </cell>
          <cell r="CN224">
            <v>2.89095940853892</v>
          </cell>
          <cell r="CO224">
            <v>3.18002248693809</v>
          </cell>
          <cell r="CP224">
            <v>2.9942201471707</v>
          </cell>
          <cell r="CQ224">
            <v>3.77050983067739</v>
          </cell>
          <cell r="CR224">
            <v>2.75889508998977</v>
          </cell>
          <cell r="CS224">
            <v>3.65139032106797</v>
          </cell>
          <cell r="CT224">
            <v>3.66905145538028</v>
          </cell>
          <cell r="CU224">
            <v>3.35162640085017</v>
          </cell>
          <cell r="CV224">
            <v>4.38069344233028</v>
          </cell>
          <cell r="CW224">
            <v>4.63791011163837</v>
          </cell>
          <cell r="CX224">
            <v>3.89262250394147</v>
          </cell>
          <cell r="CY224">
            <v>3.94740769445463</v>
          </cell>
          <cell r="CZ224">
            <v>4.09696381104813</v>
          </cell>
          <cell r="DA224">
            <v>4.36442829246307</v>
          </cell>
          <cell r="DB224">
            <v>5.10108485841566</v>
          </cell>
          <cell r="DC224">
            <v>5.08188617743782</v>
          </cell>
          <cell r="DD224">
            <v>5.33162696540824</v>
          </cell>
          <cell r="DE224">
            <v>4.80798011939441</v>
          </cell>
          <cell r="DF224">
            <v>4.92400298961878</v>
          </cell>
          <cell r="DG224">
            <v>4.80066601392263</v>
          </cell>
          <cell r="DH224">
            <v>4.80066601392263</v>
          </cell>
          <cell r="DI224">
            <v>4.80066601392263</v>
          </cell>
          <cell r="DJ224">
            <v>4.80066601392263</v>
          </cell>
          <cell r="DK224">
            <v>4.80066601392263</v>
          </cell>
          <cell r="DL224">
            <v>4.80066601392263</v>
          </cell>
          <cell r="DM224">
            <v>4.80066601392263</v>
          </cell>
          <cell r="DN224">
            <v>4.80066601392263</v>
          </cell>
          <cell r="DO224">
            <v>4.80066601392263</v>
          </cell>
          <cell r="DP224">
            <v>4.80066601392263</v>
          </cell>
          <cell r="DQ224">
            <v>5.59599622044776</v>
          </cell>
          <cell r="DR224">
            <v>5.54535178355626</v>
          </cell>
          <cell r="DS224">
            <v>5.54213743544656</v>
          </cell>
          <cell r="DT224">
            <v>5.54577307774277</v>
          </cell>
          <cell r="DU224">
            <v>5.55886250624761</v>
          </cell>
          <cell r="DV224">
            <v>5.58391197736182</v>
          </cell>
          <cell r="DW224">
            <v>5.60934031081547</v>
          </cell>
          <cell r="DX224">
            <v>5.44873460286966</v>
          </cell>
          <cell r="DY224">
            <v>5.59389487958489</v>
          </cell>
          <cell r="DZ224">
            <v>5.6124175703288</v>
          </cell>
          <cell r="EA224">
            <v>5.5519445170591</v>
          </cell>
          <cell r="EB224">
            <v>5.60781824064214</v>
          </cell>
          <cell r="EC224">
            <v>5.50814197847052</v>
          </cell>
          <cell r="ED224">
            <v>5.54709318375727</v>
          </cell>
          <cell r="EE224">
            <v>5.55389269956508</v>
          </cell>
          <cell r="EF224">
            <v>5.55389269956508</v>
          </cell>
          <cell r="EG224">
            <v>5.55389269956508</v>
          </cell>
          <cell r="EH224">
            <v>5.55389269956508</v>
          </cell>
          <cell r="EI224">
            <v>5.55389269956508</v>
          </cell>
          <cell r="EJ224">
            <v>5.55389269956508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</row>
        <row r="225">
          <cell r="A225">
            <v>33666.1147941564</v>
          </cell>
          <cell r="B225">
            <v>36039.2183202868</v>
          </cell>
          <cell r="C225">
            <v>36689.3800257204</v>
          </cell>
          <cell r="D225">
            <v>6033.56004287897</v>
          </cell>
          <cell r="E225">
            <v>7295.87887726083</v>
          </cell>
          <cell r="F225">
            <v>6730.42847331027</v>
          </cell>
          <cell r="G225">
            <v>8694.0991951347</v>
          </cell>
          <cell r="H225">
            <v>7246.82035412598</v>
          </cell>
          <cell r="I225">
            <v>8404.43355292693</v>
          </cell>
          <cell r="J225">
            <v>8029.73307359768</v>
          </cell>
          <cell r="K225">
            <v>9666.80979224926</v>
          </cell>
          <cell r="L225">
            <v>8617.87207372861</v>
          </cell>
          <cell r="M225">
            <v>9205.19376407991</v>
          </cell>
          <cell r="N225">
            <v>10496.5518459771</v>
          </cell>
          <cell r="O225">
            <v>9360.60194444429</v>
          </cell>
          <cell r="P225">
            <v>8839.93910255571</v>
          </cell>
          <cell r="Q225">
            <v>9696.75043866303</v>
          </cell>
          <cell r="R225">
            <v>10205.8245267478</v>
          </cell>
          <cell r="S225">
            <v>9988.24848303393</v>
          </cell>
          <cell r="T225">
            <v>9471.16271166329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5601.38726146012</v>
          </cell>
          <cell r="AF225">
            <v>5996.22557121663</v>
          </cell>
          <cell r="AG225">
            <v>6104.39984427938</v>
          </cell>
          <cell r="AH225">
            <v>6033.56004287897</v>
          </cell>
          <cell r="AI225">
            <v>7295.87887726083</v>
          </cell>
          <cell r="AJ225">
            <v>6730.42847331027</v>
          </cell>
          <cell r="AK225">
            <v>8694.0991951347</v>
          </cell>
          <cell r="AL225">
            <v>7246.82035412598</v>
          </cell>
          <cell r="AM225">
            <v>8404.43355292693</v>
          </cell>
          <cell r="AN225">
            <v>8029.73307359768</v>
          </cell>
          <cell r="AO225">
            <v>9666.80979224926</v>
          </cell>
          <cell r="AP225">
            <v>8617.87207372861</v>
          </cell>
          <cell r="AQ225">
            <v>9205.19376407991</v>
          </cell>
          <cell r="AR225">
            <v>10496.5518459771</v>
          </cell>
          <cell r="AS225">
            <v>9360.60194444429</v>
          </cell>
          <cell r="AT225">
            <v>8839.93910255571</v>
          </cell>
          <cell r="AU225">
            <v>9696.75043866303</v>
          </cell>
          <cell r="AV225">
            <v>10205.8245267478</v>
          </cell>
          <cell r="AW225">
            <v>9988.24848303393</v>
          </cell>
          <cell r="AX225">
            <v>9471.16271166329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2.81360897296462</v>
          </cell>
          <cell r="CN225">
            <v>2.95046038571648</v>
          </cell>
          <cell r="CO225">
            <v>3.0485184740905</v>
          </cell>
          <cell r="CP225">
            <v>3.018328441334</v>
          </cell>
          <cell r="CQ225">
            <v>3.57705215672993</v>
          </cell>
          <cell r="CR225">
            <v>3.35950760724121</v>
          </cell>
          <cell r="CS225">
            <v>4.27200581815533</v>
          </cell>
          <cell r="CT225">
            <v>3.60984435880453</v>
          </cell>
          <cell r="CU225">
            <v>4.16923701312011</v>
          </cell>
          <cell r="CV225">
            <v>3.93392840441846</v>
          </cell>
          <cell r="CW225">
            <v>4.76621215824678</v>
          </cell>
          <cell r="CX225">
            <v>4.26645269511727</v>
          </cell>
          <cell r="CY225">
            <v>4.54785146221476</v>
          </cell>
          <cell r="CZ225">
            <v>5.15980025190592</v>
          </cell>
          <cell r="DA225">
            <v>4.63928627181596</v>
          </cell>
          <cell r="DB225">
            <v>4.38123620313934</v>
          </cell>
          <cell r="DC225">
            <v>4.80588764037925</v>
          </cell>
          <cell r="DD225">
            <v>5.05819410979288</v>
          </cell>
          <cell r="DE225">
            <v>4.95035942579832</v>
          </cell>
          <cell r="DF225">
            <v>4.69408221897884</v>
          </cell>
          <cell r="DG225">
            <v>4.98579370863359</v>
          </cell>
          <cell r="DH225">
            <v>4.98579370863359</v>
          </cell>
          <cell r="DI225">
            <v>4.98579370863359</v>
          </cell>
          <cell r="DJ225">
            <v>4.98579370863359</v>
          </cell>
          <cell r="DK225">
            <v>4.98579370863359</v>
          </cell>
          <cell r="DL225">
            <v>4.98579370863359</v>
          </cell>
          <cell r="DM225">
            <v>4.98579370863359</v>
          </cell>
          <cell r="DN225">
            <v>4.98579370863359</v>
          </cell>
          <cell r="DO225">
            <v>4.98579370863359</v>
          </cell>
          <cell r="DP225">
            <v>4.98579370863359</v>
          </cell>
          <cell r="DQ225">
            <v>5.45429966182679</v>
          </cell>
          <cell r="DR225">
            <v>5.56794978273123</v>
          </cell>
          <cell r="DS225">
            <v>5.48606914379995</v>
          </cell>
          <cell r="DT225">
            <v>5.47664106429511</v>
          </cell>
          <cell r="DU225">
            <v>5.5880396418493</v>
          </cell>
          <cell r="DV225">
            <v>5.48875972899078</v>
          </cell>
          <cell r="DW225">
            <v>5.57570632241542</v>
          </cell>
          <cell r="DX225">
            <v>5.50004387076852</v>
          </cell>
          <cell r="DY225">
            <v>5.52279596435153</v>
          </cell>
          <cell r="DZ225">
            <v>5.592188375894</v>
          </cell>
          <cell r="EA225">
            <v>5.55669985103352</v>
          </cell>
          <cell r="EB225">
            <v>5.53401387719484</v>
          </cell>
          <cell r="EC225">
            <v>5.54541175150935</v>
          </cell>
          <cell r="ED225">
            <v>5.57340883103483</v>
          </cell>
          <cell r="EE225">
            <v>5.52789443822379</v>
          </cell>
          <cell r="EF225">
            <v>5.52789443822379</v>
          </cell>
          <cell r="EG225">
            <v>5.52789443822379</v>
          </cell>
          <cell r="EH225">
            <v>5.52789443822379</v>
          </cell>
          <cell r="EI225">
            <v>5.52789443822379</v>
          </cell>
          <cell r="EJ225">
            <v>5.52789443822379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</row>
        <row r="226">
          <cell r="A226">
            <v>35466.5719920838</v>
          </cell>
          <cell r="B226">
            <v>40103.1364509298</v>
          </cell>
          <cell r="C226">
            <v>42227.6259164489</v>
          </cell>
          <cell r="D226">
            <v>6758.99128534679</v>
          </cell>
          <cell r="E226">
            <v>7326.29914262151</v>
          </cell>
          <cell r="F226">
            <v>7952.7100339478</v>
          </cell>
          <cell r="G226">
            <v>6695.32829600442</v>
          </cell>
          <cell r="H226">
            <v>8242.07064105514</v>
          </cell>
          <cell r="I226">
            <v>9515.81050387485</v>
          </cell>
          <cell r="J226">
            <v>7355.89101650336</v>
          </cell>
          <cell r="K226">
            <v>7638.65867463242</v>
          </cell>
          <cell r="L226">
            <v>7385.42192949065</v>
          </cell>
          <cell r="M226">
            <v>9088.41416702329</v>
          </cell>
          <cell r="N226">
            <v>7750.46693501034</v>
          </cell>
          <cell r="O226">
            <v>8611.85040003382</v>
          </cell>
          <cell r="P226">
            <v>8637.46182474478</v>
          </cell>
          <cell r="Q226">
            <v>10003.3894475723</v>
          </cell>
          <cell r="R226">
            <v>9022.65802726259</v>
          </cell>
          <cell r="S226">
            <v>10539.3165292921</v>
          </cell>
          <cell r="T226">
            <v>11430.7656668805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5900.94835055335</v>
          </cell>
          <cell r="AF226">
            <v>6672.38257322838</v>
          </cell>
          <cell r="AG226">
            <v>7025.85633466551</v>
          </cell>
          <cell r="AH226">
            <v>6758.99128534679</v>
          </cell>
          <cell r="AI226">
            <v>7326.29914262151</v>
          </cell>
          <cell r="AJ226">
            <v>7952.7100339478</v>
          </cell>
          <cell r="AK226">
            <v>6695.32829600442</v>
          </cell>
          <cell r="AL226">
            <v>8242.07064105514</v>
          </cell>
          <cell r="AM226">
            <v>9515.81050387485</v>
          </cell>
          <cell r="AN226">
            <v>7355.89101650336</v>
          </cell>
          <cell r="AO226">
            <v>7638.65867463242</v>
          </cell>
          <cell r="AP226">
            <v>7385.42192949065</v>
          </cell>
          <cell r="AQ226">
            <v>9088.41416702329</v>
          </cell>
          <cell r="AR226">
            <v>7750.46693501034</v>
          </cell>
          <cell r="AS226">
            <v>8611.85040003382</v>
          </cell>
          <cell r="AT226">
            <v>8637.46182474478</v>
          </cell>
          <cell r="AU226">
            <v>10003.3894475723</v>
          </cell>
          <cell r="AV226">
            <v>9022.65802726259</v>
          </cell>
          <cell r="AW226">
            <v>10539.3165292921</v>
          </cell>
          <cell r="AX226">
            <v>11430.7656668805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2.89078584119842</v>
          </cell>
          <cell r="CN226">
            <v>3.33966390250894</v>
          </cell>
          <cell r="CO226">
            <v>3.57085422334671</v>
          </cell>
          <cell r="CP226">
            <v>3.37070808029084</v>
          </cell>
          <cell r="CQ226">
            <v>3.55740444402936</v>
          </cell>
          <cell r="CR226">
            <v>3.91640635634665</v>
          </cell>
          <cell r="CS226">
            <v>3.33037478864876</v>
          </cell>
          <cell r="CT226">
            <v>4.11247858799803</v>
          </cell>
          <cell r="CU226">
            <v>4.70374338186324</v>
          </cell>
          <cell r="CV226">
            <v>3.6063527612333</v>
          </cell>
          <cell r="CW226">
            <v>3.8028365735714</v>
          </cell>
          <cell r="CX226">
            <v>3.6494886599789</v>
          </cell>
          <cell r="CY226">
            <v>4.50457224106783</v>
          </cell>
          <cell r="CZ226">
            <v>3.78427014286732</v>
          </cell>
          <cell r="DA226">
            <v>4.26810114322962</v>
          </cell>
          <cell r="DB226">
            <v>4.28079436779936</v>
          </cell>
          <cell r="DC226">
            <v>4.95775889664625</v>
          </cell>
          <cell r="DD226">
            <v>4.47170065111421</v>
          </cell>
          <cell r="DE226">
            <v>5.22336859536643</v>
          </cell>
          <cell r="DF226">
            <v>5.66517783571935</v>
          </cell>
          <cell r="DG226">
            <v>5.02237208627368</v>
          </cell>
          <cell r="DH226">
            <v>5.02237208627368</v>
          </cell>
          <cell r="DI226">
            <v>5.02237208627368</v>
          </cell>
          <cell r="DJ226">
            <v>5.02237208627368</v>
          </cell>
          <cell r="DK226">
            <v>5.02237208627368</v>
          </cell>
          <cell r="DL226">
            <v>5.02237208627368</v>
          </cell>
          <cell r="DM226">
            <v>5.02237208627368</v>
          </cell>
          <cell r="DN226">
            <v>5.02237208627368</v>
          </cell>
          <cell r="DO226">
            <v>5.02237208627368</v>
          </cell>
          <cell r="DP226">
            <v>5.02237208627368</v>
          </cell>
          <cell r="DQ226">
            <v>5.59259062083814</v>
          </cell>
          <cell r="DR226">
            <v>5.47375446579891</v>
          </cell>
          <cell r="DS226">
            <v>5.39056490712644</v>
          </cell>
          <cell r="DT226">
            <v>5.49373719180632</v>
          </cell>
          <cell r="DU226">
            <v>5.64233073898209</v>
          </cell>
          <cell r="DV226">
            <v>5.56332634713496</v>
          </cell>
          <cell r="DW226">
            <v>5.50789816721353</v>
          </cell>
          <cell r="DX226">
            <v>5.49085301522216</v>
          </cell>
          <cell r="DY226">
            <v>5.54254592411865</v>
          </cell>
          <cell r="DZ226">
            <v>5.58822927397706</v>
          </cell>
          <cell r="EA226">
            <v>5.50321623882988</v>
          </cell>
          <cell r="EB226">
            <v>5.54434732334611</v>
          </cell>
          <cell r="EC226">
            <v>5.52766467238565</v>
          </cell>
          <cell r="ED226">
            <v>5.61116283581189</v>
          </cell>
          <cell r="EE226">
            <v>5.52801114435887</v>
          </cell>
          <cell r="EF226">
            <v>5.52801114435887</v>
          </cell>
          <cell r="EG226">
            <v>5.52801114435887</v>
          </cell>
          <cell r="EH226">
            <v>5.52801114435887</v>
          </cell>
          <cell r="EI226">
            <v>5.52801114435887</v>
          </cell>
          <cell r="EJ226">
            <v>5.52801114435887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A227">
            <v>34206.8751654843</v>
          </cell>
          <cell r="B227">
            <v>39305.9739715625</v>
          </cell>
          <cell r="C227">
            <v>34994.9070189383</v>
          </cell>
          <cell r="D227">
            <v>6653.12939779591</v>
          </cell>
          <cell r="E227">
            <v>7136.3680203805</v>
          </cell>
          <cell r="F227">
            <v>7827.6953398579</v>
          </cell>
          <cell r="G227">
            <v>7229.1043599759</v>
          </cell>
          <cell r="H227">
            <v>7776.23719462919</v>
          </cell>
          <cell r="I227">
            <v>8432.53487663591</v>
          </cell>
          <cell r="J227">
            <v>8121.05559322521</v>
          </cell>
          <cell r="K227">
            <v>9456.08593684497</v>
          </cell>
          <cell r="L227">
            <v>7956.10505612711</v>
          </cell>
          <cell r="M227">
            <v>9285.77467188113</v>
          </cell>
          <cell r="N227">
            <v>7645.64687039666</v>
          </cell>
          <cell r="O227">
            <v>8963.42169598424</v>
          </cell>
          <cell r="P227">
            <v>9323.7388466476</v>
          </cell>
          <cell r="Q227">
            <v>10721.8967704608</v>
          </cell>
          <cell r="R227">
            <v>9077.90607089736</v>
          </cell>
          <cell r="S227">
            <v>10739.3400977851</v>
          </cell>
          <cell r="T227">
            <v>10234.2043236801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5691.35927854552</v>
          </cell>
          <cell r="AF227">
            <v>6539.75022807827</v>
          </cell>
          <cell r="AG227">
            <v>5822.47246498092</v>
          </cell>
          <cell r="AH227">
            <v>6653.12939779591</v>
          </cell>
          <cell r="AI227">
            <v>7136.3680203805</v>
          </cell>
          <cell r="AJ227">
            <v>7827.6953398579</v>
          </cell>
          <cell r="AK227">
            <v>7229.1043599759</v>
          </cell>
          <cell r="AL227">
            <v>7776.23719462919</v>
          </cell>
          <cell r="AM227">
            <v>8432.53487663591</v>
          </cell>
          <cell r="AN227">
            <v>8121.05559322521</v>
          </cell>
          <cell r="AO227">
            <v>9456.08593684497</v>
          </cell>
          <cell r="AP227">
            <v>7956.10505612711</v>
          </cell>
          <cell r="AQ227">
            <v>9285.77467188113</v>
          </cell>
          <cell r="AR227">
            <v>7645.64687039666</v>
          </cell>
          <cell r="AS227">
            <v>8963.42169598424</v>
          </cell>
          <cell r="AT227">
            <v>9323.7388466476</v>
          </cell>
          <cell r="AU227">
            <v>10721.8967704608</v>
          </cell>
          <cell r="AV227">
            <v>9077.90607089736</v>
          </cell>
          <cell r="AW227">
            <v>10739.3400977851</v>
          </cell>
          <cell r="AX227">
            <v>10234.2043236801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2.76962438694224</v>
          </cell>
          <cell r="CN227">
            <v>3.20308010241206</v>
          </cell>
          <cell r="CO227">
            <v>2.8753531326539</v>
          </cell>
          <cell r="CP227">
            <v>3.26154011407319</v>
          </cell>
          <cell r="CQ227">
            <v>3.57427414479128</v>
          </cell>
          <cell r="CR227">
            <v>3.87441567448776</v>
          </cell>
          <cell r="CS227">
            <v>3.62425164160223</v>
          </cell>
          <cell r="CT227">
            <v>3.8486124310907</v>
          </cell>
          <cell r="CU227">
            <v>4.16890234199445</v>
          </cell>
          <cell r="CV227">
            <v>4.01242175312454</v>
          </cell>
          <cell r="CW227">
            <v>4.66907070505286</v>
          </cell>
          <cell r="CX227">
            <v>3.94600728789996</v>
          </cell>
          <cell r="CY227">
            <v>4.59443627191751</v>
          </cell>
          <cell r="CZ227">
            <v>3.73236940435871</v>
          </cell>
          <cell r="DA227">
            <v>4.4194159993433</v>
          </cell>
          <cell r="DB227">
            <v>4.59707040794854</v>
          </cell>
          <cell r="DC227">
            <v>5.2864323176841</v>
          </cell>
          <cell r="DD227">
            <v>4.47586253229986</v>
          </cell>
          <cell r="DE227">
            <v>5.29503275203532</v>
          </cell>
          <cell r="DF227">
            <v>5.04597550608197</v>
          </cell>
          <cell r="DG227">
            <v>5.33203017803452</v>
          </cell>
          <cell r="DH227">
            <v>5.33203017803452</v>
          </cell>
          <cell r="DI227">
            <v>5.33203017803452</v>
          </cell>
          <cell r="DJ227">
            <v>5.33203017803452</v>
          </cell>
          <cell r="DK227">
            <v>5.33203017803452</v>
          </cell>
          <cell r="DL227">
            <v>5.33203017803452</v>
          </cell>
          <cell r="DM227">
            <v>5.33203017803452</v>
          </cell>
          <cell r="DN227">
            <v>5.33203017803452</v>
          </cell>
          <cell r="DO227">
            <v>5.33203017803452</v>
          </cell>
          <cell r="DP227">
            <v>5.33203017803452</v>
          </cell>
          <cell r="DQ227">
            <v>5.62992051204278</v>
          </cell>
          <cell r="DR227">
            <v>5.59371709094968</v>
          </cell>
          <cell r="DS227">
            <v>5.54783312524424</v>
          </cell>
          <cell r="DT227">
            <v>5.58869464647469</v>
          </cell>
          <cell r="DU227">
            <v>5.47011572545833</v>
          </cell>
          <cell r="DV227">
            <v>5.53521936181519</v>
          </cell>
          <cell r="DW227">
            <v>5.464787583304</v>
          </cell>
          <cell r="DX227">
            <v>5.53569885739377</v>
          </cell>
          <cell r="DY227">
            <v>5.54170699700341</v>
          </cell>
          <cell r="DZ227">
            <v>5.54514673373336</v>
          </cell>
          <cell r="EA227">
            <v>5.5486597644458</v>
          </cell>
          <cell r="EB227">
            <v>5.52395028914884</v>
          </cell>
          <cell r="EC227">
            <v>5.53723613680277</v>
          </cell>
          <cell r="ED227">
            <v>5.61224666096877</v>
          </cell>
          <cell r="EE227">
            <v>5.5566888744292</v>
          </cell>
          <cell r="EF227">
            <v>5.5566888744292</v>
          </cell>
          <cell r="EG227">
            <v>5.5566888744292</v>
          </cell>
          <cell r="EH227">
            <v>5.5566888744292</v>
          </cell>
          <cell r="EI227">
            <v>5.5566888744292</v>
          </cell>
          <cell r="EJ227">
            <v>5.5566888744292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</row>
        <row r="228">
          <cell r="A228">
            <v>36242.0329392145</v>
          </cell>
          <cell r="B228">
            <v>38356.0942371683</v>
          </cell>
          <cell r="C228">
            <v>42510.4635651552</v>
          </cell>
          <cell r="D228">
            <v>5794.76789766031</v>
          </cell>
          <cell r="E228">
            <v>5983.17240073648</v>
          </cell>
          <cell r="F228">
            <v>6961.9520847343</v>
          </cell>
          <cell r="G228">
            <v>7281.37614571796</v>
          </cell>
          <cell r="H228">
            <v>7414.19915326758</v>
          </cell>
          <cell r="I228">
            <v>7961.70603570022</v>
          </cell>
          <cell r="J228">
            <v>8083.63745581341</v>
          </cell>
          <cell r="K228">
            <v>7114.98306448637</v>
          </cell>
          <cell r="L228">
            <v>8466.3797277659</v>
          </cell>
          <cell r="M228">
            <v>9234.21165798392</v>
          </cell>
          <cell r="N228">
            <v>8770.69503908439</v>
          </cell>
          <cell r="O228">
            <v>9483.93177435955</v>
          </cell>
          <cell r="P228">
            <v>9349.22260697328</v>
          </cell>
          <cell r="Q228">
            <v>8988.48281654591</v>
          </cell>
          <cell r="R228">
            <v>9660.15126198999</v>
          </cell>
          <cell r="S228">
            <v>10198.1731598246</v>
          </cell>
          <cell r="T228">
            <v>10951.0508755439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6029.96998246946</v>
          </cell>
          <cell r="AF228">
            <v>6381.70869947639</v>
          </cell>
          <cell r="AG228">
            <v>7072.91502297011</v>
          </cell>
          <cell r="AH228">
            <v>5794.76789766031</v>
          </cell>
          <cell r="AI228">
            <v>5983.17240073648</v>
          </cell>
          <cell r="AJ228">
            <v>6961.9520847343</v>
          </cell>
          <cell r="AK228">
            <v>7281.37614571796</v>
          </cell>
          <cell r="AL228">
            <v>7414.19915326758</v>
          </cell>
          <cell r="AM228">
            <v>7961.70603570022</v>
          </cell>
          <cell r="AN228">
            <v>8083.63745581341</v>
          </cell>
          <cell r="AO228">
            <v>7114.98306448637</v>
          </cell>
          <cell r="AP228">
            <v>8466.3797277659</v>
          </cell>
          <cell r="AQ228">
            <v>9234.21165798392</v>
          </cell>
          <cell r="AR228">
            <v>8770.69503908439</v>
          </cell>
          <cell r="AS228">
            <v>9483.93177435955</v>
          </cell>
          <cell r="AT228">
            <v>9349.22260697328</v>
          </cell>
          <cell r="AU228">
            <v>8988.48281654591</v>
          </cell>
          <cell r="AV228">
            <v>9660.15126198999</v>
          </cell>
          <cell r="AW228">
            <v>10198.1731598246</v>
          </cell>
          <cell r="AX228">
            <v>10951.0508755439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2.94131663067008</v>
          </cell>
          <cell r="CN228">
            <v>3.13942465042646</v>
          </cell>
          <cell r="CO228">
            <v>3.48546003018354</v>
          </cell>
          <cell r="CP228">
            <v>2.87991648510212</v>
          </cell>
          <cell r="CQ228">
            <v>3.02215845145591</v>
          </cell>
          <cell r="CR228">
            <v>3.42354991405801</v>
          </cell>
          <cell r="CS228">
            <v>3.59241699349321</v>
          </cell>
          <cell r="CT228">
            <v>3.62975602619401</v>
          </cell>
          <cell r="CU228">
            <v>3.9546901023773</v>
          </cell>
          <cell r="CV228">
            <v>3.96997957490815</v>
          </cell>
          <cell r="CW228">
            <v>3.54711182580098</v>
          </cell>
          <cell r="CX228">
            <v>4.16618979679194</v>
          </cell>
          <cell r="CY228">
            <v>4.56505533102091</v>
          </cell>
          <cell r="CZ228">
            <v>4.32625331698554</v>
          </cell>
          <cell r="DA228">
            <v>4.6573612786816</v>
          </cell>
          <cell r="DB228">
            <v>4.5912084134992</v>
          </cell>
          <cell r="DC228">
            <v>4.41405661911806</v>
          </cell>
          <cell r="DD228">
            <v>4.74389899718965</v>
          </cell>
          <cell r="DE228">
            <v>5.00811034050953</v>
          </cell>
          <cell r="DF228">
            <v>5.37783289906413</v>
          </cell>
          <cell r="DG228">
            <v>5.50388626273814</v>
          </cell>
          <cell r="DH228">
            <v>5.50388626273814</v>
          </cell>
          <cell r="DI228">
            <v>5.50388626273814</v>
          </cell>
          <cell r="DJ228">
            <v>5.50388626273814</v>
          </cell>
          <cell r="DK228">
            <v>5.50388626273814</v>
          </cell>
          <cell r="DL228">
            <v>5.50388626273814</v>
          </cell>
          <cell r="DM228">
            <v>5.50388626273814</v>
          </cell>
          <cell r="DN228">
            <v>5.50388626273814</v>
          </cell>
          <cell r="DO228">
            <v>5.50388626273814</v>
          </cell>
          <cell r="DP228">
            <v>5.50388626273814</v>
          </cell>
          <cell r="DQ228">
            <v>5.61669067965395</v>
          </cell>
          <cell r="DR228">
            <v>5.56921581820667</v>
          </cell>
          <cell r="DS228">
            <v>5.5596246148833</v>
          </cell>
          <cell r="DT228">
            <v>5.51268639700957</v>
          </cell>
          <cell r="DU228">
            <v>5.4240217434019</v>
          </cell>
          <cell r="DV228">
            <v>5.57136358658506</v>
          </cell>
          <cell r="DW228">
            <v>5.55307910463228</v>
          </cell>
          <cell r="DX228">
            <v>5.59620928952987</v>
          </cell>
          <cell r="DY228">
            <v>5.51570228862718</v>
          </cell>
          <cell r="DZ228">
            <v>5.5786060144271</v>
          </cell>
          <cell r="EA228">
            <v>5.49548625574054</v>
          </cell>
          <cell r="EB228">
            <v>5.56757181726331</v>
          </cell>
          <cell r="EC228">
            <v>5.54192845154758</v>
          </cell>
          <cell r="ED228">
            <v>5.55429830763742</v>
          </cell>
          <cell r="EE228">
            <v>5.5789905849065</v>
          </cell>
          <cell r="EF228">
            <v>5.5789905849065</v>
          </cell>
          <cell r="EG228">
            <v>5.5789905849065</v>
          </cell>
          <cell r="EH228">
            <v>5.5789905849065</v>
          </cell>
          <cell r="EI228">
            <v>5.5789905849065</v>
          </cell>
          <cell r="EJ228">
            <v>5.5789905849065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</row>
        <row r="229">
          <cell r="A229">
            <v>41276.970919748</v>
          </cell>
          <cell r="B229">
            <v>47619.9355370111</v>
          </cell>
          <cell r="C229">
            <v>49576.9614342537</v>
          </cell>
          <cell r="D229">
            <v>6485.9356516801</v>
          </cell>
          <cell r="E229">
            <v>6839.06167245524</v>
          </cell>
          <cell r="F229">
            <v>7029.17633649765</v>
          </cell>
          <cell r="G229">
            <v>7242.8254417128</v>
          </cell>
          <cell r="H229">
            <v>8126.47190038819</v>
          </cell>
          <cell r="I229">
            <v>7597.74911676757</v>
          </cell>
          <cell r="J229">
            <v>8586.85884872117</v>
          </cell>
          <cell r="K229">
            <v>7833.58971324378</v>
          </cell>
          <cell r="L229">
            <v>9372.74975439975</v>
          </cell>
          <cell r="M229">
            <v>8542.87542838744</v>
          </cell>
          <cell r="N229">
            <v>8629.11714911563</v>
          </cell>
          <cell r="O229">
            <v>9619.91544920287</v>
          </cell>
          <cell r="P229">
            <v>11193.4679713939</v>
          </cell>
          <cell r="Q229">
            <v>9557.92975290799</v>
          </cell>
          <cell r="R229">
            <v>10446.4170078422</v>
          </cell>
          <cell r="S229">
            <v>9331.41998273168</v>
          </cell>
          <cell r="T229">
            <v>10805.5028111682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6867.68581748163</v>
          </cell>
          <cell r="AF229">
            <v>7923.03186570449</v>
          </cell>
          <cell r="AG229">
            <v>8248.64294373315</v>
          </cell>
          <cell r="AH229">
            <v>6485.9356516801</v>
          </cell>
          <cell r="AI229">
            <v>6839.06167245524</v>
          </cell>
          <cell r="AJ229">
            <v>7029.17633649765</v>
          </cell>
          <cell r="AK229">
            <v>7242.8254417128</v>
          </cell>
          <cell r="AL229">
            <v>8126.47190038819</v>
          </cell>
          <cell r="AM229">
            <v>7597.74911676757</v>
          </cell>
          <cell r="AN229">
            <v>8586.85884872117</v>
          </cell>
          <cell r="AO229">
            <v>7833.58971324378</v>
          </cell>
          <cell r="AP229">
            <v>9372.74975439975</v>
          </cell>
          <cell r="AQ229">
            <v>8542.87542838744</v>
          </cell>
          <cell r="AR229">
            <v>8629.11714911563</v>
          </cell>
          <cell r="AS229">
            <v>9619.91544920287</v>
          </cell>
          <cell r="AT229">
            <v>11193.4679713939</v>
          </cell>
          <cell r="AU229">
            <v>9557.92975290799</v>
          </cell>
          <cell r="AV229">
            <v>10446.4170078422</v>
          </cell>
          <cell r="AW229">
            <v>9331.41998273168</v>
          </cell>
          <cell r="AX229">
            <v>10805.5028111682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3.33927448977732</v>
          </cell>
          <cell r="CN229">
            <v>3.9062145633702</v>
          </cell>
          <cell r="CO229">
            <v>4.10056497282343</v>
          </cell>
          <cell r="CP229">
            <v>3.1697065888785</v>
          </cell>
          <cell r="CQ229">
            <v>3.38284808777717</v>
          </cell>
          <cell r="CR229">
            <v>3.47486433735524</v>
          </cell>
          <cell r="CS229">
            <v>3.56897992601848</v>
          </cell>
          <cell r="CT229">
            <v>3.98428006736784</v>
          </cell>
          <cell r="CU229">
            <v>3.81038947734167</v>
          </cell>
          <cell r="CV229">
            <v>4.19458582661754</v>
          </cell>
          <cell r="CW229">
            <v>3.84190351816622</v>
          </cell>
          <cell r="CX229">
            <v>4.60328227551861</v>
          </cell>
          <cell r="CY229">
            <v>4.17231142082094</v>
          </cell>
          <cell r="CZ229">
            <v>4.25156861167034</v>
          </cell>
          <cell r="DA229">
            <v>4.78200693813572</v>
          </cell>
          <cell r="DB229">
            <v>5.56421122240125</v>
          </cell>
          <cell r="DC229">
            <v>4.7511941902158</v>
          </cell>
          <cell r="DD229">
            <v>5.19285630668404</v>
          </cell>
          <cell r="DE229">
            <v>4.63859743214051</v>
          </cell>
          <cell r="DF229">
            <v>5.37135587998675</v>
          </cell>
          <cell r="DG229">
            <v>5.55044390418678</v>
          </cell>
          <cell r="DH229">
            <v>5.55044390418678</v>
          </cell>
          <cell r="DI229">
            <v>5.55044390418678</v>
          </cell>
          <cell r="DJ229">
            <v>5.55044390418678</v>
          </cell>
          <cell r="DK229">
            <v>5.55044390418678</v>
          </cell>
          <cell r="DL229">
            <v>5.55044390418678</v>
          </cell>
          <cell r="DM229">
            <v>5.55044390418678</v>
          </cell>
          <cell r="DN229">
            <v>5.55044390418678</v>
          </cell>
          <cell r="DO229">
            <v>5.55044390418678</v>
          </cell>
          <cell r="DP229">
            <v>5.55044390418678</v>
          </cell>
          <cell r="DQ229">
            <v>5.63463040841431</v>
          </cell>
          <cell r="DR229">
            <v>5.55702618640594</v>
          </cell>
          <cell r="DS229">
            <v>5.51119709440721</v>
          </cell>
          <cell r="DT229">
            <v>5.60609829921799</v>
          </cell>
          <cell r="DU229">
            <v>5.53886984600382</v>
          </cell>
          <cell r="DV229">
            <v>5.5420918604624</v>
          </cell>
          <cell r="DW229">
            <v>5.55995208319725</v>
          </cell>
          <cell r="DX229">
            <v>5.58803753751041</v>
          </cell>
          <cell r="DY229">
            <v>5.46289326291255</v>
          </cell>
          <cell r="DZ229">
            <v>5.60857296854947</v>
          </cell>
          <cell r="EA229">
            <v>5.58626460134777</v>
          </cell>
          <cell r="EB229">
            <v>5.57836015987468</v>
          </cell>
          <cell r="EC229">
            <v>5.60963355783265</v>
          </cell>
          <cell r="ED229">
            <v>5.56063396977709</v>
          </cell>
          <cell r="EE229">
            <v>5.51147940153701</v>
          </cell>
          <cell r="EF229">
            <v>5.51147940153701</v>
          </cell>
          <cell r="EG229">
            <v>5.51147940153701</v>
          </cell>
          <cell r="EH229">
            <v>5.51147940153701</v>
          </cell>
          <cell r="EI229">
            <v>5.51147940153701</v>
          </cell>
          <cell r="EJ229">
            <v>5.51147940153701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</row>
        <row r="230">
          <cell r="A230">
            <v>34690.8604615918</v>
          </cell>
          <cell r="B230">
            <v>35776.8157467283</v>
          </cell>
          <cell r="C230">
            <v>45528.1309405541</v>
          </cell>
          <cell r="D230">
            <v>7617.4256377281</v>
          </cell>
          <cell r="E230">
            <v>6755.28022538529</v>
          </cell>
          <cell r="F230">
            <v>6593.67352346461</v>
          </cell>
          <cell r="G230">
            <v>6630.34333422444</v>
          </cell>
          <cell r="H230">
            <v>7485.98256704829</v>
          </cell>
          <cell r="I230">
            <v>6687.55387119925</v>
          </cell>
          <cell r="J230">
            <v>6667.99733043678</v>
          </cell>
          <cell r="K230">
            <v>7354.9276399887</v>
          </cell>
          <cell r="L230">
            <v>8344.60999772458</v>
          </cell>
          <cell r="M230">
            <v>9989.06133181419</v>
          </cell>
          <cell r="N230">
            <v>9085.71547265098</v>
          </cell>
          <cell r="O230">
            <v>9755.36694976001</v>
          </cell>
          <cell r="P230">
            <v>9676.13920326659</v>
          </cell>
          <cell r="Q230">
            <v>11135.5220112083</v>
          </cell>
          <cell r="R230">
            <v>10194.9803320683</v>
          </cell>
          <cell r="S230">
            <v>10880.5728317551</v>
          </cell>
          <cell r="T230">
            <v>10054.4444582351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5771.88502643553</v>
          </cell>
          <cell r="AF230">
            <v>5952.56688229776</v>
          </cell>
          <cell r="AG230">
            <v>7574.99623130774</v>
          </cell>
          <cell r="AH230">
            <v>7617.4256377281</v>
          </cell>
          <cell r="AI230">
            <v>6755.28022538529</v>
          </cell>
          <cell r="AJ230">
            <v>6593.67352346461</v>
          </cell>
          <cell r="AK230">
            <v>6630.34333422444</v>
          </cell>
          <cell r="AL230">
            <v>7485.98256704829</v>
          </cell>
          <cell r="AM230">
            <v>6687.55387119925</v>
          </cell>
          <cell r="AN230">
            <v>6667.99733043678</v>
          </cell>
          <cell r="AO230">
            <v>7354.9276399887</v>
          </cell>
          <cell r="AP230">
            <v>8344.60999772458</v>
          </cell>
          <cell r="AQ230">
            <v>9989.06133181419</v>
          </cell>
          <cell r="AR230">
            <v>9085.71547265098</v>
          </cell>
          <cell r="AS230">
            <v>9755.36694976001</v>
          </cell>
          <cell r="AT230">
            <v>9676.13920326659</v>
          </cell>
          <cell r="AU230">
            <v>11135.5220112083</v>
          </cell>
          <cell r="AV230">
            <v>10194.9803320683</v>
          </cell>
          <cell r="AW230">
            <v>10880.5728317551</v>
          </cell>
          <cell r="AX230">
            <v>10054.4444582351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2.79272341868678</v>
          </cell>
          <cell r="CN230">
            <v>2.93619145421699</v>
          </cell>
          <cell r="CO230">
            <v>3.7533366899414</v>
          </cell>
          <cell r="CP230">
            <v>3.73672698715294</v>
          </cell>
          <cell r="CQ230">
            <v>3.3234960532376</v>
          </cell>
          <cell r="CR230">
            <v>3.19680854662839</v>
          </cell>
          <cell r="CS230">
            <v>3.30875472956353</v>
          </cell>
          <cell r="CT230">
            <v>3.71590431618123</v>
          </cell>
          <cell r="CU230">
            <v>3.35503621045148</v>
          </cell>
          <cell r="CV230">
            <v>3.2625566870143</v>
          </cell>
          <cell r="CW230">
            <v>3.62127374302621</v>
          </cell>
          <cell r="CX230">
            <v>4.04302003973252</v>
          </cell>
          <cell r="CY230">
            <v>4.92744946670777</v>
          </cell>
          <cell r="CZ230">
            <v>4.43032753497951</v>
          </cell>
          <cell r="DA230">
            <v>4.82971365736484</v>
          </cell>
          <cell r="DB230">
            <v>4.7904893686987</v>
          </cell>
          <cell r="DC230">
            <v>5.51300458674622</v>
          </cell>
          <cell r="DD230">
            <v>5.04735864882738</v>
          </cell>
          <cell r="DE230">
            <v>5.38678365212835</v>
          </cell>
          <cell r="DF230">
            <v>4.97778176538496</v>
          </cell>
          <cell r="DG230">
            <v>5.58770711351328</v>
          </cell>
          <cell r="DH230">
            <v>5.58770711351328</v>
          </cell>
          <cell r="DI230">
            <v>5.58770711351328</v>
          </cell>
          <cell r="DJ230">
            <v>5.58770711351328</v>
          </cell>
          <cell r="DK230">
            <v>5.58770711351328</v>
          </cell>
          <cell r="DL230">
            <v>5.58770711351328</v>
          </cell>
          <cell r="DM230">
            <v>5.58770711351328</v>
          </cell>
          <cell r="DN230">
            <v>5.58770711351328</v>
          </cell>
          <cell r="DO230">
            <v>5.58770711351328</v>
          </cell>
          <cell r="DP230">
            <v>5.58770711351328</v>
          </cell>
          <cell r="DQ230">
            <v>5.66235221442223</v>
          </cell>
          <cell r="DR230">
            <v>5.55427078633848</v>
          </cell>
          <cell r="DS230">
            <v>5.52932391809326</v>
          </cell>
          <cell r="DT230">
            <v>5.58501045251575</v>
          </cell>
          <cell r="DU230">
            <v>5.56871943260496</v>
          </cell>
          <cell r="DV230">
            <v>5.6509042393073</v>
          </cell>
          <cell r="DW230">
            <v>5.49007880247167</v>
          </cell>
          <cell r="DX230">
            <v>5.51939434776987</v>
          </cell>
          <cell r="DY230">
            <v>5.46106338389722</v>
          </cell>
          <cell r="DZ230">
            <v>5.59943859658461</v>
          </cell>
          <cell r="EA230">
            <v>5.56447485465744</v>
          </cell>
          <cell r="EB230">
            <v>5.65467026494332</v>
          </cell>
          <cell r="EC230">
            <v>5.55404809424136</v>
          </cell>
          <cell r="ED230">
            <v>5.61862999099073</v>
          </cell>
          <cell r="EE230">
            <v>5.53387522225307</v>
          </cell>
          <cell r="EF230">
            <v>5.53387522225307</v>
          </cell>
          <cell r="EG230">
            <v>5.53387522225307</v>
          </cell>
          <cell r="EH230">
            <v>5.53387522225307</v>
          </cell>
          <cell r="EI230">
            <v>5.53387522225307</v>
          </cell>
          <cell r="EJ230">
            <v>5.53387522225307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</row>
        <row r="231">
          <cell r="A231">
            <v>37475.7470012138</v>
          </cell>
          <cell r="B231">
            <v>34567.9400723064</v>
          </cell>
          <cell r="C231">
            <v>45062.1733695608</v>
          </cell>
          <cell r="D231">
            <v>6450.20739535289</v>
          </cell>
          <cell r="E231">
            <v>5560.48230069506</v>
          </cell>
          <cell r="F231">
            <v>7087.59598014435</v>
          </cell>
          <cell r="G231">
            <v>8053.90100875719</v>
          </cell>
          <cell r="H231">
            <v>7620.16139474553</v>
          </cell>
          <cell r="I231">
            <v>7682.20626040996</v>
          </cell>
          <cell r="J231">
            <v>7571.46316436434</v>
          </cell>
          <cell r="K231">
            <v>7420.90347175145</v>
          </cell>
          <cell r="L231">
            <v>8316.70021611874</v>
          </cell>
          <cell r="M231">
            <v>9052.54685158867</v>
          </cell>
          <cell r="N231">
            <v>7578.25576004692</v>
          </cell>
          <cell r="O231">
            <v>9516.17800949609</v>
          </cell>
          <cell r="P231">
            <v>8026.66296207816</v>
          </cell>
          <cell r="Q231">
            <v>9232.79128262108</v>
          </cell>
          <cell r="R231">
            <v>9983.66670797075</v>
          </cell>
          <cell r="S231">
            <v>10468.9625731646</v>
          </cell>
          <cell r="T231">
            <v>9761.93296605989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6235.23602737605</v>
          </cell>
          <cell r="AF231">
            <v>5751.43346239475</v>
          </cell>
          <cell r="AG231">
            <v>7497.46994654036</v>
          </cell>
          <cell r="AH231">
            <v>6450.20739535289</v>
          </cell>
          <cell r="AI231">
            <v>5560.48230069506</v>
          </cell>
          <cell r="AJ231">
            <v>7087.59598014435</v>
          </cell>
          <cell r="AK231">
            <v>8053.90100875719</v>
          </cell>
          <cell r="AL231">
            <v>7620.16139474553</v>
          </cell>
          <cell r="AM231">
            <v>7682.20626040996</v>
          </cell>
          <cell r="AN231">
            <v>7571.46316436434</v>
          </cell>
          <cell r="AO231">
            <v>7420.90347175145</v>
          </cell>
          <cell r="AP231">
            <v>8316.70021611874</v>
          </cell>
          <cell r="AQ231">
            <v>9052.54685158867</v>
          </cell>
          <cell r="AR231">
            <v>7578.25576004692</v>
          </cell>
          <cell r="AS231">
            <v>9516.17800949609</v>
          </cell>
          <cell r="AT231">
            <v>8026.66296207816</v>
          </cell>
          <cell r="AU231">
            <v>9232.79128262108</v>
          </cell>
          <cell r="AV231">
            <v>9983.66670797075</v>
          </cell>
          <cell r="AW231">
            <v>10468.9625731646</v>
          </cell>
          <cell r="AX231">
            <v>9761.93296605989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3.05751445051943</v>
          </cell>
          <cell r="CN231">
            <v>2.83715313016907</v>
          </cell>
          <cell r="CO231">
            <v>3.6770526578261</v>
          </cell>
          <cell r="CP231">
            <v>3.20494609390935</v>
          </cell>
          <cell r="CQ231">
            <v>2.74508859348082</v>
          </cell>
          <cell r="CR231">
            <v>3.51226982393799</v>
          </cell>
          <cell r="CS231">
            <v>3.93995132138447</v>
          </cell>
          <cell r="CT231">
            <v>3.74830162534409</v>
          </cell>
          <cell r="CU231">
            <v>3.79785424518764</v>
          </cell>
          <cell r="CV231">
            <v>3.70924727971041</v>
          </cell>
          <cell r="CW231">
            <v>3.59638572648836</v>
          </cell>
          <cell r="CX231">
            <v>4.1342040931736</v>
          </cell>
          <cell r="CY231">
            <v>4.50407512092027</v>
          </cell>
          <cell r="CZ231">
            <v>3.73334630510484</v>
          </cell>
          <cell r="DA231">
            <v>4.67629734664671</v>
          </cell>
          <cell r="DB231">
            <v>3.94434222169212</v>
          </cell>
          <cell r="DC231">
            <v>4.53703969534615</v>
          </cell>
          <cell r="DD231">
            <v>4.90602362520969</v>
          </cell>
          <cell r="DE231">
            <v>5.14450043433202</v>
          </cell>
          <cell r="DF231">
            <v>4.79706255828501</v>
          </cell>
          <cell r="DG231">
            <v>4.91323784100759</v>
          </cell>
          <cell r="DH231">
            <v>4.91323784100759</v>
          </cell>
          <cell r="DI231">
            <v>4.91323784100759</v>
          </cell>
          <cell r="DJ231">
            <v>4.91323784100759</v>
          </cell>
          <cell r="DK231">
            <v>4.91323784100759</v>
          </cell>
          <cell r="DL231">
            <v>4.91323784100759</v>
          </cell>
          <cell r="DM231">
            <v>4.91323784100759</v>
          </cell>
          <cell r="DN231">
            <v>4.91323784100759</v>
          </cell>
          <cell r="DO231">
            <v>4.91323784100759</v>
          </cell>
          <cell r="DP231">
            <v>4.91323784100759</v>
          </cell>
          <cell r="DQ231">
            <v>5.58716523098203</v>
          </cell>
          <cell r="DR231">
            <v>5.5539307287328</v>
          </cell>
          <cell r="DS231">
            <v>5.58627125136396</v>
          </cell>
          <cell r="DT231">
            <v>5.5139152314424</v>
          </cell>
          <cell r="DU231">
            <v>5.54961982657865</v>
          </cell>
          <cell r="DV231">
            <v>5.52863878684183</v>
          </cell>
          <cell r="DW231">
            <v>5.60044539027946</v>
          </cell>
          <cell r="DX231">
            <v>5.56976374713058</v>
          </cell>
          <cell r="DY231">
            <v>5.54185049785646</v>
          </cell>
          <cell r="DZ231">
            <v>5.59243780007789</v>
          </cell>
          <cell r="EA231">
            <v>5.65324298742902</v>
          </cell>
          <cell r="EB231">
            <v>5.51145505413832</v>
          </cell>
          <cell r="EC231">
            <v>5.50645749852929</v>
          </cell>
          <cell r="ED231">
            <v>5.56132296639187</v>
          </cell>
          <cell r="EE231">
            <v>5.57529144134888</v>
          </cell>
          <cell r="EF231">
            <v>5.57529144134888</v>
          </cell>
          <cell r="EG231">
            <v>5.57529144134888</v>
          </cell>
          <cell r="EH231">
            <v>5.57529144134888</v>
          </cell>
          <cell r="EI231">
            <v>5.57529144134888</v>
          </cell>
          <cell r="EJ231">
            <v>5.57529144134888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</row>
        <row r="232">
          <cell r="A232">
            <v>34454.4798404124</v>
          </cell>
          <cell r="B232">
            <v>38372.7779344603</v>
          </cell>
          <cell r="C232">
            <v>39168.8064834092</v>
          </cell>
          <cell r="D232">
            <v>6661.01973687746</v>
          </cell>
          <cell r="E232">
            <v>7372.39704414622</v>
          </cell>
          <cell r="F232">
            <v>6471.94815194458</v>
          </cell>
          <cell r="G232">
            <v>7203.50648272744</v>
          </cell>
          <cell r="H232">
            <v>7568.78252951163</v>
          </cell>
          <cell r="I232">
            <v>7770.05525122947</v>
          </cell>
          <cell r="J232">
            <v>8458.90593802285</v>
          </cell>
          <cell r="K232">
            <v>7774.61844619456</v>
          </cell>
          <cell r="L232">
            <v>8851.74605481505</v>
          </cell>
          <cell r="M232">
            <v>8313.16958011714</v>
          </cell>
          <cell r="N232">
            <v>8956.76750103657</v>
          </cell>
          <cell r="O232">
            <v>9478.1163689272</v>
          </cell>
          <cell r="P232">
            <v>10174.6971472886</v>
          </cell>
          <cell r="Q232">
            <v>9271.08052675554</v>
          </cell>
          <cell r="R232">
            <v>10175.8174280605</v>
          </cell>
          <cell r="S232">
            <v>9910.72433618065</v>
          </cell>
          <cell r="T232">
            <v>10197.4924392807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5732.55588470278</v>
          </cell>
          <cell r="AF232">
            <v>6384.48454248817</v>
          </cell>
          <cell r="AG232">
            <v>6516.92822365257</v>
          </cell>
          <cell r="AH232">
            <v>6661.01973687746</v>
          </cell>
          <cell r="AI232">
            <v>7372.39704414622</v>
          </cell>
          <cell r="AJ232">
            <v>6471.94815194458</v>
          </cell>
          <cell r="AK232">
            <v>7203.50648272744</v>
          </cell>
          <cell r="AL232">
            <v>7568.78252951163</v>
          </cell>
          <cell r="AM232">
            <v>7770.05525122947</v>
          </cell>
          <cell r="AN232">
            <v>8458.90593802285</v>
          </cell>
          <cell r="AO232">
            <v>7774.61844619456</v>
          </cell>
          <cell r="AP232">
            <v>8851.74605481505</v>
          </cell>
          <cell r="AQ232">
            <v>8313.16958011714</v>
          </cell>
          <cell r="AR232">
            <v>8956.76750103657</v>
          </cell>
          <cell r="AS232">
            <v>9478.1163689272</v>
          </cell>
          <cell r="AT232">
            <v>10174.6971472886</v>
          </cell>
          <cell r="AU232">
            <v>9271.08052675554</v>
          </cell>
          <cell r="AV232">
            <v>10175.8174280605</v>
          </cell>
          <cell r="AW232">
            <v>9910.72433618065</v>
          </cell>
          <cell r="AX232">
            <v>10197.4924392807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2.86949212594803</v>
          </cell>
          <cell r="CN232">
            <v>3.15559299518534</v>
          </cell>
          <cell r="CO232">
            <v>3.24136028537406</v>
          </cell>
          <cell r="CP232">
            <v>3.36294748613995</v>
          </cell>
          <cell r="CQ232">
            <v>3.61318017983091</v>
          </cell>
          <cell r="CR232">
            <v>3.2212854159177</v>
          </cell>
          <cell r="CS232">
            <v>3.63597409784037</v>
          </cell>
          <cell r="CT232">
            <v>3.77834702068853</v>
          </cell>
          <cell r="CU232">
            <v>3.82616965267833</v>
          </cell>
          <cell r="CV232">
            <v>4.17463615653253</v>
          </cell>
          <cell r="CW232">
            <v>3.84270848506006</v>
          </cell>
          <cell r="CX232">
            <v>4.38984013797677</v>
          </cell>
          <cell r="CY232">
            <v>4.16091488721521</v>
          </cell>
          <cell r="CZ232">
            <v>4.38041180284086</v>
          </cell>
          <cell r="DA232">
            <v>4.66171441399676</v>
          </cell>
          <cell r="DB232">
            <v>5.00432053198516</v>
          </cell>
          <cell r="DC232">
            <v>4.55988595651657</v>
          </cell>
          <cell r="DD232">
            <v>5.0048715306033</v>
          </cell>
          <cell r="DE232">
            <v>4.87448820976558</v>
          </cell>
          <cell r="DF232">
            <v>5.01553216276859</v>
          </cell>
          <cell r="DG232">
            <v>5.57644963600318</v>
          </cell>
          <cell r="DH232">
            <v>5.57644963600318</v>
          </cell>
          <cell r="DI232">
            <v>5.57644963600318</v>
          </cell>
          <cell r="DJ232">
            <v>5.57644963600318</v>
          </cell>
          <cell r="DK232">
            <v>5.57644963600318</v>
          </cell>
          <cell r="DL232">
            <v>5.57644963600318</v>
          </cell>
          <cell r="DM232">
            <v>5.57644963600318</v>
          </cell>
          <cell r="DN232">
            <v>5.57644963600318</v>
          </cell>
          <cell r="DO232">
            <v>5.57644963600318</v>
          </cell>
          <cell r="DP232">
            <v>5.57644963600318</v>
          </cell>
          <cell r="DQ232">
            <v>5.47331439553634</v>
          </cell>
          <cell r="DR232">
            <v>5.54309079125807</v>
          </cell>
          <cell r="DS232">
            <v>5.50836571719157</v>
          </cell>
          <cell r="DT232">
            <v>5.4265994986074</v>
          </cell>
          <cell r="DU232">
            <v>5.59018567048025</v>
          </cell>
          <cell r="DV232">
            <v>5.50443767330588</v>
          </cell>
          <cell r="DW232">
            <v>5.42788085618528</v>
          </cell>
          <cell r="DX232">
            <v>5.48821756664211</v>
          </cell>
          <cell r="DY232">
            <v>5.56374247315631</v>
          </cell>
          <cell r="DZ232">
            <v>5.55140230016015</v>
          </cell>
          <cell r="EA232">
            <v>5.54304980274588</v>
          </cell>
          <cell r="EB232">
            <v>5.52442874729945</v>
          </cell>
          <cell r="EC232">
            <v>5.47374980891698</v>
          </cell>
          <cell r="ED232">
            <v>5.60200505076288</v>
          </cell>
          <cell r="EE232">
            <v>5.57036313264554</v>
          </cell>
          <cell r="EF232">
            <v>5.57036313264554</v>
          </cell>
          <cell r="EG232">
            <v>5.57036313264554</v>
          </cell>
          <cell r="EH232">
            <v>5.57036313264554</v>
          </cell>
          <cell r="EI232">
            <v>5.57036313264554</v>
          </cell>
          <cell r="EJ232">
            <v>5.57036313264554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</row>
        <row r="233">
          <cell r="A233">
            <v>34089.6337700847</v>
          </cell>
          <cell r="B233">
            <v>37929.2492503172</v>
          </cell>
          <cell r="C233">
            <v>44488.327960455</v>
          </cell>
          <cell r="D233">
            <v>6249.07126356034</v>
          </cell>
          <cell r="E233">
            <v>6548.19241462402</v>
          </cell>
          <cell r="F233">
            <v>7518.24082841662</v>
          </cell>
          <cell r="G233">
            <v>6803.77617653</v>
          </cell>
          <cell r="H233">
            <v>7913.13112957502</v>
          </cell>
          <cell r="I233">
            <v>8146.54712463326</v>
          </cell>
          <cell r="J233">
            <v>7659.11714384785</v>
          </cell>
          <cell r="K233">
            <v>8861.1499413967</v>
          </cell>
          <cell r="L233">
            <v>7867.814949397</v>
          </cell>
          <cell r="M233">
            <v>7764.33192753431</v>
          </cell>
          <cell r="N233">
            <v>9418.05608360765</v>
          </cell>
          <cell r="O233">
            <v>9791.29875935193</v>
          </cell>
          <cell r="P233">
            <v>9087.55871036399</v>
          </cell>
          <cell r="Q233">
            <v>9257.91324939072</v>
          </cell>
          <cell r="R233">
            <v>10258.5779468008</v>
          </cell>
          <cell r="S233">
            <v>9090.83210081517</v>
          </cell>
          <cell r="T233">
            <v>10553.361855092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5671.85258872632</v>
          </cell>
          <cell r="AF233">
            <v>6310.68998862767</v>
          </cell>
          <cell r="AG233">
            <v>7401.99322211684</v>
          </cell>
          <cell r="AH233">
            <v>6249.07126356034</v>
          </cell>
          <cell r="AI233">
            <v>6548.19241462402</v>
          </cell>
          <cell r="AJ233">
            <v>7518.24082841662</v>
          </cell>
          <cell r="AK233">
            <v>6803.77617653</v>
          </cell>
          <cell r="AL233">
            <v>7913.13112957502</v>
          </cell>
          <cell r="AM233">
            <v>8146.54712463326</v>
          </cell>
          <cell r="AN233">
            <v>7659.11714384785</v>
          </cell>
          <cell r="AO233">
            <v>8861.1499413967</v>
          </cell>
          <cell r="AP233">
            <v>7867.814949397</v>
          </cell>
          <cell r="AQ233">
            <v>7764.33192753431</v>
          </cell>
          <cell r="AR233">
            <v>9418.05608360765</v>
          </cell>
          <cell r="AS233">
            <v>9791.29875935193</v>
          </cell>
          <cell r="AT233">
            <v>9087.55871036399</v>
          </cell>
          <cell r="AU233">
            <v>9257.91324939072</v>
          </cell>
          <cell r="AV233">
            <v>10258.5779468008</v>
          </cell>
          <cell r="AW233">
            <v>9090.83210081517</v>
          </cell>
          <cell r="AX233">
            <v>10553.361855092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2.79889890162391</v>
          </cell>
          <cell r="CN233">
            <v>3.10442172220664</v>
          </cell>
          <cell r="CO233">
            <v>3.69887833597963</v>
          </cell>
          <cell r="CP233">
            <v>3.06055954801941</v>
          </cell>
          <cell r="CQ233">
            <v>3.2795631016914</v>
          </cell>
          <cell r="CR233">
            <v>3.71099363673749</v>
          </cell>
          <cell r="CS233">
            <v>3.37208708979848</v>
          </cell>
          <cell r="CT233">
            <v>3.88679751507095</v>
          </cell>
          <cell r="CU233">
            <v>3.97904151285926</v>
          </cell>
          <cell r="CV233">
            <v>3.85410672237585</v>
          </cell>
          <cell r="CW233">
            <v>4.34404755122337</v>
          </cell>
          <cell r="CX233">
            <v>3.86550899739108</v>
          </cell>
          <cell r="CY233">
            <v>3.79490556772365</v>
          </cell>
          <cell r="CZ233">
            <v>4.61004299442195</v>
          </cell>
          <cell r="DA233">
            <v>4.80277021787377</v>
          </cell>
          <cell r="DB233">
            <v>4.45757579255036</v>
          </cell>
          <cell r="DC233">
            <v>4.54113709801413</v>
          </cell>
          <cell r="DD233">
            <v>5.03197725363786</v>
          </cell>
          <cell r="DE233">
            <v>4.45918143676129</v>
          </cell>
          <cell r="DF233">
            <v>5.17657292069349</v>
          </cell>
          <cell r="DG233">
            <v>5.28135940256947</v>
          </cell>
          <cell r="DH233">
            <v>5.28135940256947</v>
          </cell>
          <cell r="DI233">
            <v>5.28135940256947</v>
          </cell>
          <cell r="DJ233">
            <v>5.28135940256947</v>
          </cell>
          <cell r="DK233">
            <v>5.28135940256947</v>
          </cell>
          <cell r="DL233">
            <v>5.28135940256947</v>
          </cell>
          <cell r="DM233">
            <v>5.28135940256947</v>
          </cell>
          <cell r="DN233">
            <v>5.28135940256947</v>
          </cell>
          <cell r="DO233">
            <v>5.28135940256947</v>
          </cell>
          <cell r="DP233">
            <v>5.28135940256947</v>
          </cell>
          <cell r="DQ233">
            <v>5.55194121226679</v>
          </cell>
          <cell r="DR233">
            <v>5.56933405310315</v>
          </cell>
          <cell r="DS233">
            <v>5.48259002952058</v>
          </cell>
          <cell r="DT233">
            <v>5.59399120298639</v>
          </cell>
          <cell r="DU233">
            <v>5.47031803763686</v>
          </cell>
          <cell r="DV233">
            <v>5.55051344576337</v>
          </cell>
          <cell r="DW233">
            <v>5.52787700288567</v>
          </cell>
          <cell r="DX233">
            <v>5.57780826756251</v>
          </cell>
          <cell r="DY233">
            <v>5.60921697314433</v>
          </cell>
          <cell r="DZ233">
            <v>5.44455151282087</v>
          </cell>
          <cell r="EA233">
            <v>5.58859516173512</v>
          </cell>
          <cell r="EB233">
            <v>5.57640854287407</v>
          </cell>
          <cell r="EC233">
            <v>5.60544706254107</v>
          </cell>
          <cell r="ED233">
            <v>5.59710471485145</v>
          </cell>
          <cell r="EE233">
            <v>5.58541733959841</v>
          </cell>
          <cell r="EF233">
            <v>5.58541733959841</v>
          </cell>
          <cell r="EG233">
            <v>5.58541733959841</v>
          </cell>
          <cell r="EH233">
            <v>5.58541733959841</v>
          </cell>
          <cell r="EI233">
            <v>5.58541733959841</v>
          </cell>
          <cell r="EJ233">
            <v>5.58541733959841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</row>
        <row r="234">
          <cell r="A234">
            <v>40962.6178675853</v>
          </cell>
          <cell r="B234">
            <v>35641.8467667075</v>
          </cell>
          <cell r="C234">
            <v>30419.1045245948</v>
          </cell>
          <cell r="D234">
            <v>5135.01416468075</v>
          </cell>
          <cell r="E234">
            <v>6141.58685387397</v>
          </cell>
          <cell r="F234">
            <v>6259.09200825491</v>
          </cell>
          <cell r="G234">
            <v>6861.90965268393</v>
          </cell>
          <cell r="H234">
            <v>7616.13929223869</v>
          </cell>
          <cell r="I234">
            <v>8037.10267219418</v>
          </cell>
          <cell r="J234">
            <v>8642.94504398353</v>
          </cell>
          <cell r="K234">
            <v>7152.33943178537</v>
          </cell>
          <cell r="L234">
            <v>7992.99727171882</v>
          </cell>
          <cell r="M234">
            <v>8392.12426473846</v>
          </cell>
          <cell r="N234">
            <v>9658.82890298118</v>
          </cell>
          <cell r="O234">
            <v>9812.97046005612</v>
          </cell>
          <cell r="P234">
            <v>9052.92636289342</v>
          </cell>
          <cell r="Q234">
            <v>9745.91968524333</v>
          </cell>
          <cell r="R234">
            <v>9127.59555432963</v>
          </cell>
          <cell r="S234">
            <v>10546.7519240495</v>
          </cell>
          <cell r="T234">
            <v>10564.6063193731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6815.38357848698</v>
          </cell>
          <cell r="AF234">
            <v>5930.11066690126</v>
          </cell>
          <cell r="AG234">
            <v>5061.14785239979</v>
          </cell>
          <cell r="AH234">
            <v>5135.01416468075</v>
          </cell>
          <cell r="AI234">
            <v>6141.58685387397</v>
          </cell>
          <cell r="AJ234">
            <v>6259.09200825491</v>
          </cell>
          <cell r="AK234">
            <v>6861.90965268393</v>
          </cell>
          <cell r="AL234">
            <v>7616.13929223869</v>
          </cell>
          <cell r="AM234">
            <v>8037.10267219418</v>
          </cell>
          <cell r="AN234">
            <v>8642.94504398353</v>
          </cell>
          <cell r="AO234">
            <v>7152.33943178537</v>
          </cell>
          <cell r="AP234">
            <v>7992.99727171882</v>
          </cell>
          <cell r="AQ234">
            <v>8392.12426473846</v>
          </cell>
          <cell r="AR234">
            <v>9658.82890298118</v>
          </cell>
          <cell r="AS234">
            <v>9812.97046005612</v>
          </cell>
          <cell r="AT234">
            <v>9052.92636289342</v>
          </cell>
          <cell r="AU234">
            <v>9745.91968524333</v>
          </cell>
          <cell r="AV234">
            <v>9127.59555432963</v>
          </cell>
          <cell r="AW234">
            <v>10546.7519240495</v>
          </cell>
          <cell r="AX234">
            <v>10564.6063193731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3.37994796180928</v>
          </cell>
          <cell r="CN234">
            <v>2.95127436196984</v>
          </cell>
          <cell r="CO234">
            <v>2.47659385174109</v>
          </cell>
          <cell r="CP234">
            <v>2.52997139532555</v>
          </cell>
          <cell r="CQ234">
            <v>3.02644565649491</v>
          </cell>
          <cell r="CR234">
            <v>3.06922553561103</v>
          </cell>
          <cell r="CS234">
            <v>3.41265792763548</v>
          </cell>
          <cell r="CT234">
            <v>3.75228804157649</v>
          </cell>
          <cell r="CU234">
            <v>3.96756577385339</v>
          </cell>
          <cell r="CV234">
            <v>4.27558154382118</v>
          </cell>
          <cell r="CW234">
            <v>3.52494821913386</v>
          </cell>
          <cell r="CX234">
            <v>3.91493641036127</v>
          </cell>
          <cell r="CY234">
            <v>4.11983962517871</v>
          </cell>
          <cell r="CZ234">
            <v>4.79675331894009</v>
          </cell>
          <cell r="DA234">
            <v>4.85292232619624</v>
          </cell>
          <cell r="DB234">
            <v>4.47704888573003</v>
          </cell>
          <cell r="DC234">
            <v>4.81976292727598</v>
          </cell>
          <cell r="DD234">
            <v>4.51397590876295</v>
          </cell>
          <cell r="DE234">
            <v>5.21580780146162</v>
          </cell>
          <cell r="DF234">
            <v>5.22463754308158</v>
          </cell>
          <cell r="DG234">
            <v>4.91676423456934</v>
          </cell>
          <cell r="DH234">
            <v>4.91676423456934</v>
          </cell>
          <cell r="DI234">
            <v>4.91676423456934</v>
          </cell>
          <cell r="DJ234">
            <v>4.91676423456934</v>
          </cell>
          <cell r="DK234">
            <v>4.91676423456934</v>
          </cell>
          <cell r="DL234">
            <v>4.91676423456934</v>
          </cell>
          <cell r="DM234">
            <v>4.91676423456934</v>
          </cell>
          <cell r="DN234">
            <v>4.91676423456934</v>
          </cell>
          <cell r="DO234">
            <v>4.91676423456934</v>
          </cell>
          <cell r="DP234">
            <v>4.91676423456934</v>
          </cell>
          <cell r="DQ234">
            <v>5.52442936626794</v>
          </cell>
          <cell r="DR234">
            <v>5.50503834845483</v>
          </cell>
          <cell r="DS234">
            <v>5.5988827114213</v>
          </cell>
          <cell r="DT234">
            <v>5.56074743928839</v>
          </cell>
          <cell r="DU234">
            <v>5.55974475106445</v>
          </cell>
          <cell r="DV234">
            <v>5.58714147394068</v>
          </cell>
          <cell r="DW234">
            <v>5.50883002977458</v>
          </cell>
          <cell r="DX234">
            <v>5.56090972122241</v>
          </cell>
          <cell r="DY234">
            <v>5.54986624821312</v>
          </cell>
          <cell r="DZ234">
            <v>5.53826450219054</v>
          </cell>
          <cell r="EA234">
            <v>5.55907470971505</v>
          </cell>
          <cell r="EB234">
            <v>5.59360877593987</v>
          </cell>
          <cell r="EC234">
            <v>5.58082919848093</v>
          </cell>
          <cell r="ED234">
            <v>5.51676168861687</v>
          </cell>
          <cell r="EE234">
            <v>5.53993012218038</v>
          </cell>
          <cell r="EF234">
            <v>5.53993012218038</v>
          </cell>
          <cell r="EG234">
            <v>5.53993012218038</v>
          </cell>
          <cell r="EH234">
            <v>5.53993012218038</v>
          </cell>
          <cell r="EI234">
            <v>5.53993012218038</v>
          </cell>
          <cell r="EJ234">
            <v>5.53993012218038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</row>
        <row r="235">
          <cell r="A235">
            <v>37763.4488398522</v>
          </cell>
          <cell r="B235">
            <v>40409.0866139794</v>
          </cell>
          <cell r="C235">
            <v>32302.4424551671</v>
          </cell>
          <cell r="D235">
            <v>5704.17082168081</v>
          </cell>
          <cell r="E235">
            <v>7318.02044767268</v>
          </cell>
          <cell r="F235">
            <v>6347.94738084743</v>
          </cell>
          <cell r="G235">
            <v>6508.44066843996</v>
          </cell>
          <cell r="H235">
            <v>7582.04716202111</v>
          </cell>
          <cell r="I235">
            <v>8026.34435269444</v>
          </cell>
          <cell r="J235">
            <v>7010.31634409708</v>
          </cell>
          <cell r="K235">
            <v>7226.71113321825</v>
          </cell>
          <cell r="L235">
            <v>8206.33183739239</v>
          </cell>
          <cell r="M235">
            <v>9161.1071694031</v>
          </cell>
          <cell r="N235">
            <v>8935.45770369596</v>
          </cell>
          <cell r="O235">
            <v>7960.33197125803</v>
          </cell>
          <cell r="P235">
            <v>7897.75080725936</v>
          </cell>
          <cell r="Q235">
            <v>9448.67984573312</v>
          </cell>
          <cell r="R235">
            <v>9897.7816063399</v>
          </cell>
          <cell r="S235">
            <v>10857.5228194479</v>
          </cell>
          <cell r="T235">
            <v>10756.6004176342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6283.10402235856</v>
          </cell>
          <cell r="AF235">
            <v>6723.28673476962</v>
          </cell>
          <cell r="AG235">
            <v>5374.49868476739</v>
          </cell>
          <cell r="AH235">
            <v>5704.17082168081</v>
          </cell>
          <cell r="AI235">
            <v>7318.02044767268</v>
          </cell>
          <cell r="AJ235">
            <v>6347.94738084743</v>
          </cell>
          <cell r="AK235">
            <v>6508.44066843996</v>
          </cell>
          <cell r="AL235">
            <v>7582.04716202111</v>
          </cell>
          <cell r="AM235">
            <v>8026.34435269444</v>
          </cell>
          <cell r="AN235">
            <v>7010.31634409708</v>
          </cell>
          <cell r="AO235">
            <v>7226.71113321825</v>
          </cell>
          <cell r="AP235">
            <v>8206.33183739239</v>
          </cell>
          <cell r="AQ235">
            <v>9161.1071694031</v>
          </cell>
          <cell r="AR235">
            <v>8935.45770369596</v>
          </cell>
          <cell r="AS235">
            <v>7960.33197125803</v>
          </cell>
          <cell r="AT235">
            <v>7897.75080725936</v>
          </cell>
          <cell r="AU235">
            <v>9448.67984573312</v>
          </cell>
          <cell r="AV235">
            <v>9897.7816063399</v>
          </cell>
          <cell r="AW235">
            <v>10857.5228194479</v>
          </cell>
          <cell r="AX235">
            <v>10756.6004176342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3.11026307549304</v>
          </cell>
          <cell r="CN235">
            <v>3.28483137962598</v>
          </cell>
          <cell r="CO235">
            <v>2.67312027542957</v>
          </cell>
          <cell r="CP235">
            <v>2.80089795105825</v>
          </cell>
          <cell r="CQ235">
            <v>3.68327776103393</v>
          </cell>
          <cell r="CR235">
            <v>3.09177187609844</v>
          </cell>
          <cell r="CS235">
            <v>3.24329513632419</v>
          </cell>
          <cell r="CT235">
            <v>3.74439651267045</v>
          </cell>
          <cell r="CU235">
            <v>3.95067132774298</v>
          </cell>
          <cell r="CV235">
            <v>3.41086423570118</v>
          </cell>
          <cell r="CW235">
            <v>3.53639039776082</v>
          </cell>
          <cell r="CX235">
            <v>4.0577058309868</v>
          </cell>
          <cell r="CY235">
            <v>4.472218901971</v>
          </cell>
          <cell r="CZ235">
            <v>4.37028434374355</v>
          </cell>
          <cell r="DA235">
            <v>3.94880102957492</v>
          </cell>
          <cell r="DB235">
            <v>3.91775702717373</v>
          </cell>
          <cell r="DC235">
            <v>4.68711064283142</v>
          </cell>
          <cell r="DD235">
            <v>4.90989199178409</v>
          </cell>
          <cell r="DE235">
            <v>5.38598106748221</v>
          </cell>
          <cell r="DF235">
            <v>5.33591751666195</v>
          </cell>
          <cell r="DG235">
            <v>5.55078063777539</v>
          </cell>
          <cell r="DH235">
            <v>5.55078063777539</v>
          </cell>
          <cell r="DI235">
            <v>5.55078063777539</v>
          </cell>
          <cell r="DJ235">
            <v>5.55078063777539</v>
          </cell>
          <cell r="DK235">
            <v>5.55078063777539</v>
          </cell>
          <cell r="DL235">
            <v>5.55078063777539</v>
          </cell>
          <cell r="DM235">
            <v>5.55078063777539</v>
          </cell>
          <cell r="DN235">
            <v>5.55078063777539</v>
          </cell>
          <cell r="DO235">
            <v>5.55078063777539</v>
          </cell>
          <cell r="DP235">
            <v>5.55078063777539</v>
          </cell>
          <cell r="DQ235">
            <v>5.53457479482548</v>
          </cell>
          <cell r="DR235">
            <v>5.6075827122062</v>
          </cell>
          <cell r="DS235">
            <v>5.50841429254556</v>
          </cell>
          <cell r="DT235">
            <v>5.57959109469672</v>
          </cell>
          <cell r="DU235">
            <v>5.4433502956579</v>
          </cell>
          <cell r="DV235">
            <v>5.62513579811807</v>
          </cell>
          <cell r="DW235">
            <v>5.4979098563645</v>
          </cell>
          <cell r="DX235">
            <v>5.5476848887267</v>
          </cell>
          <cell r="DY235">
            <v>5.56613868977374</v>
          </cell>
          <cell r="DZ235">
            <v>5.63093246197848</v>
          </cell>
          <cell r="EA235">
            <v>5.59870556053316</v>
          </cell>
          <cell r="EB235">
            <v>5.54084052931333</v>
          </cell>
          <cell r="EC235">
            <v>5.61218587505359</v>
          </cell>
          <cell r="ED235">
            <v>5.60162774593134</v>
          </cell>
          <cell r="EE235">
            <v>5.52297482831792</v>
          </cell>
          <cell r="EF235">
            <v>5.52297482831792</v>
          </cell>
          <cell r="EG235">
            <v>5.52297482831792</v>
          </cell>
          <cell r="EH235">
            <v>5.52297482831792</v>
          </cell>
          <cell r="EI235">
            <v>5.52297482831792</v>
          </cell>
          <cell r="EJ235">
            <v>5.52297482831792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</row>
        <row r="236">
          <cell r="A236">
            <v>44637.5352894344</v>
          </cell>
          <cell r="B236">
            <v>39340.1956515537</v>
          </cell>
          <cell r="C236">
            <v>40550.6539223315</v>
          </cell>
          <cell r="D236">
            <v>6134.88908231806</v>
          </cell>
          <cell r="E236">
            <v>8028.99476707301</v>
          </cell>
          <cell r="F236">
            <v>7569.6510721936</v>
          </cell>
          <cell r="G236">
            <v>6142.83092171118</v>
          </cell>
          <cell r="H236">
            <v>6488.90625726179</v>
          </cell>
          <cell r="I236">
            <v>8285.67829115933</v>
          </cell>
          <cell r="J236">
            <v>7196.47293781203</v>
          </cell>
          <cell r="K236">
            <v>7910.64095315679</v>
          </cell>
          <cell r="L236">
            <v>8966.63304169691</v>
          </cell>
          <cell r="M236">
            <v>8203.10228184058</v>
          </cell>
          <cell r="N236">
            <v>8383.10345705051</v>
          </cell>
          <cell r="O236">
            <v>8737.25831531297</v>
          </cell>
          <cell r="P236">
            <v>9013.16219623855</v>
          </cell>
          <cell r="Q236">
            <v>8812.99504458628</v>
          </cell>
          <cell r="R236">
            <v>9717.54710188221</v>
          </cell>
          <cell r="S236">
            <v>9239.55298732895</v>
          </cell>
          <cell r="T236">
            <v>9551.89150913499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7426.81842208339</v>
          </cell>
          <cell r="AF236">
            <v>6545.44405059211</v>
          </cell>
          <cell r="AG236">
            <v>6746.84078377383</v>
          </cell>
          <cell r="AH236">
            <v>6134.88908231806</v>
          </cell>
          <cell r="AI236">
            <v>8028.99476707301</v>
          </cell>
          <cell r="AJ236">
            <v>7569.6510721936</v>
          </cell>
          <cell r="AK236">
            <v>6142.83092171118</v>
          </cell>
          <cell r="AL236">
            <v>6488.90625726179</v>
          </cell>
          <cell r="AM236">
            <v>8285.67829115933</v>
          </cell>
          <cell r="AN236">
            <v>7196.47293781203</v>
          </cell>
          <cell r="AO236">
            <v>7910.64095315679</v>
          </cell>
          <cell r="AP236">
            <v>8966.63304169691</v>
          </cell>
          <cell r="AQ236">
            <v>8203.10228184058</v>
          </cell>
          <cell r="AR236">
            <v>8383.10345705051</v>
          </cell>
          <cell r="AS236">
            <v>8737.25831531297</v>
          </cell>
          <cell r="AT236">
            <v>9013.16219623855</v>
          </cell>
          <cell r="AU236">
            <v>8812.99504458628</v>
          </cell>
          <cell r="AV236">
            <v>9717.54710188221</v>
          </cell>
          <cell r="AW236">
            <v>9239.55298732895</v>
          </cell>
          <cell r="AX236">
            <v>9551.89150913499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3.62858816031345</v>
          </cell>
          <cell r="CN236">
            <v>3.24661158426393</v>
          </cell>
          <cell r="CO236">
            <v>3.34740933689815</v>
          </cell>
          <cell r="CP236">
            <v>3.00057245786846</v>
          </cell>
          <cell r="CQ236">
            <v>3.93336784467979</v>
          </cell>
          <cell r="CR236">
            <v>3.71942883510614</v>
          </cell>
          <cell r="CS236">
            <v>3.02855196476174</v>
          </cell>
          <cell r="CT236">
            <v>3.15393386684885</v>
          </cell>
          <cell r="CU236">
            <v>4.11980188470729</v>
          </cell>
          <cell r="CV236">
            <v>3.59396500524841</v>
          </cell>
          <cell r="CW236">
            <v>3.88167022898555</v>
          </cell>
          <cell r="CX236">
            <v>4.45119570458951</v>
          </cell>
          <cell r="CY236">
            <v>4.00039897101695</v>
          </cell>
          <cell r="CZ236">
            <v>4.19324499693321</v>
          </cell>
          <cell r="DA236">
            <v>4.35439154570748</v>
          </cell>
          <cell r="DB236">
            <v>4.49189389291686</v>
          </cell>
          <cell r="DC236">
            <v>4.39213649518085</v>
          </cell>
          <cell r="DD236">
            <v>4.84293853041867</v>
          </cell>
          <cell r="DE236">
            <v>4.60472037820257</v>
          </cell>
          <cell r="DF236">
            <v>4.76038067456434</v>
          </cell>
          <cell r="DG236">
            <v>5.34516245241546</v>
          </cell>
          <cell r="DH236">
            <v>5.34516245241546</v>
          </cell>
          <cell r="DI236">
            <v>5.34516245241546</v>
          </cell>
          <cell r="DJ236">
            <v>5.34516245241546</v>
          </cell>
          <cell r="DK236">
            <v>5.34516245241546</v>
          </cell>
          <cell r="DL236">
            <v>5.34516245241546</v>
          </cell>
          <cell r="DM236">
            <v>5.34516245241546</v>
          </cell>
          <cell r="DN236">
            <v>5.34516245241546</v>
          </cell>
          <cell r="DO236">
            <v>5.34516245241546</v>
          </cell>
          <cell r="DP236">
            <v>5.34516245241546</v>
          </cell>
          <cell r="DQ236">
            <v>5.60753847854082</v>
          </cell>
          <cell r="DR236">
            <v>5.52351981776885</v>
          </cell>
          <cell r="DS236">
            <v>5.52203015456095</v>
          </cell>
          <cell r="DT236">
            <v>5.60156954382034</v>
          </cell>
          <cell r="DU236">
            <v>5.59247108478284</v>
          </cell>
          <cell r="DV236">
            <v>5.57579428998877</v>
          </cell>
          <cell r="DW236">
            <v>5.55700346367899</v>
          </cell>
          <cell r="DX236">
            <v>5.63671469120663</v>
          </cell>
          <cell r="DY236">
            <v>5.51009225788111</v>
          </cell>
          <cell r="DZ236">
            <v>5.4859644388276</v>
          </cell>
          <cell r="EA236">
            <v>5.58341838287031</v>
          </cell>
          <cell r="EB236">
            <v>5.51899299712385</v>
          </cell>
          <cell r="EC236">
            <v>5.61800285166239</v>
          </cell>
          <cell r="ED236">
            <v>5.47723940491022</v>
          </cell>
          <cell r="EE236">
            <v>5.49736829205303</v>
          </cell>
          <cell r="EF236">
            <v>5.49736829205303</v>
          </cell>
          <cell r="EG236">
            <v>5.49736829205303</v>
          </cell>
          <cell r="EH236">
            <v>5.49736829205303</v>
          </cell>
          <cell r="EI236">
            <v>5.49736829205303</v>
          </cell>
          <cell r="EJ236">
            <v>5.49736829205303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</row>
        <row r="237">
          <cell r="A237">
            <v>37582.2971811569</v>
          </cell>
          <cell r="B237">
            <v>38409.5650204631</v>
          </cell>
          <cell r="C237">
            <v>49796.3866535805</v>
          </cell>
          <cell r="D237">
            <v>7200.23648691538</v>
          </cell>
          <cell r="E237">
            <v>6552.01997156003</v>
          </cell>
          <cell r="F237">
            <v>7260.17458484279</v>
          </cell>
          <cell r="G237">
            <v>6676.69807305595</v>
          </cell>
          <cell r="H237">
            <v>7486.2675986233</v>
          </cell>
          <cell r="I237">
            <v>7658.81755329104</v>
          </cell>
          <cell r="J237">
            <v>10370.6522253276</v>
          </cell>
          <cell r="K237">
            <v>8051.12442977429</v>
          </cell>
          <cell r="L237">
            <v>7122.69153270459</v>
          </cell>
          <cell r="M237">
            <v>8303.30007364394</v>
          </cell>
          <cell r="N237">
            <v>9274.04024351581</v>
          </cell>
          <cell r="O237">
            <v>8485.54985468904</v>
          </cell>
          <cell r="P237">
            <v>10039.7929488145</v>
          </cell>
          <cell r="Q237">
            <v>8950.96081806478</v>
          </cell>
          <cell r="R237">
            <v>10118.9256229244</v>
          </cell>
          <cell r="S237">
            <v>9821.58286416839</v>
          </cell>
          <cell r="T237">
            <v>8973.1451223628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6252.96390670779</v>
          </cell>
          <cell r="AF237">
            <v>6390.60519870832</v>
          </cell>
          <cell r="AG237">
            <v>8285.15103609532</v>
          </cell>
          <cell r="AH237">
            <v>7200.23648691538</v>
          </cell>
          <cell r="AI237">
            <v>6552.01997156003</v>
          </cell>
          <cell r="AJ237">
            <v>7260.17458484279</v>
          </cell>
          <cell r="AK237">
            <v>6676.69807305595</v>
          </cell>
          <cell r="AL237">
            <v>7486.2675986233</v>
          </cell>
          <cell r="AM237">
            <v>7658.81755329104</v>
          </cell>
          <cell r="AN237">
            <v>10370.6522253276</v>
          </cell>
          <cell r="AO237">
            <v>8051.12442977429</v>
          </cell>
          <cell r="AP237">
            <v>7122.69153270459</v>
          </cell>
          <cell r="AQ237">
            <v>8303.30007364394</v>
          </cell>
          <cell r="AR237">
            <v>9274.04024351581</v>
          </cell>
          <cell r="AS237">
            <v>8485.54985468904</v>
          </cell>
          <cell r="AT237">
            <v>10039.7929488145</v>
          </cell>
          <cell r="AU237">
            <v>8950.96081806478</v>
          </cell>
          <cell r="AV237">
            <v>10118.9256229244</v>
          </cell>
          <cell r="AW237">
            <v>9821.58286416839</v>
          </cell>
          <cell r="AX237">
            <v>8973.1451223628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3.10675085929329</v>
          </cell>
          <cell r="CN237">
            <v>3.19114411804565</v>
          </cell>
          <cell r="CO237">
            <v>4.09774971133858</v>
          </cell>
          <cell r="CP237">
            <v>3.5453432017478</v>
          </cell>
          <cell r="CQ237">
            <v>3.17215740111094</v>
          </cell>
          <cell r="CR237">
            <v>3.57077787888055</v>
          </cell>
          <cell r="CS237">
            <v>3.27456954090426</v>
          </cell>
          <cell r="CT237">
            <v>3.59818724746606</v>
          </cell>
          <cell r="CU237">
            <v>3.85848938489649</v>
          </cell>
          <cell r="CV237">
            <v>5.17443623336863</v>
          </cell>
          <cell r="CW237">
            <v>3.97547517221214</v>
          </cell>
          <cell r="CX237">
            <v>3.53395265123813</v>
          </cell>
          <cell r="CY237">
            <v>4.18443508448391</v>
          </cell>
          <cell r="CZ237">
            <v>4.62560792669248</v>
          </cell>
          <cell r="DA237">
            <v>4.20814776607156</v>
          </cell>
          <cell r="DB237">
            <v>4.97892688074046</v>
          </cell>
          <cell r="DC237">
            <v>4.43895403547938</v>
          </cell>
          <cell r="DD237">
            <v>5.0181702994324</v>
          </cell>
          <cell r="DE237">
            <v>4.87071229288671</v>
          </cell>
          <cell r="DF237">
            <v>4.44995565967253</v>
          </cell>
          <cell r="DG237">
            <v>5.40902911629024</v>
          </cell>
          <cell r="DH237">
            <v>5.40902911629024</v>
          </cell>
          <cell r="DI237">
            <v>5.40902911629024</v>
          </cell>
          <cell r="DJ237">
            <v>5.40902911629024</v>
          </cell>
          <cell r="DK237">
            <v>5.40902911629024</v>
          </cell>
          <cell r="DL237">
            <v>5.40902911629024</v>
          </cell>
          <cell r="DM237">
            <v>5.40902911629024</v>
          </cell>
          <cell r="DN237">
            <v>5.40902911629024</v>
          </cell>
          <cell r="DO237">
            <v>5.40902911629024</v>
          </cell>
          <cell r="DP237">
            <v>5.40902911629024</v>
          </cell>
          <cell r="DQ237">
            <v>5.51425226530073</v>
          </cell>
          <cell r="DR237">
            <v>5.48659250289332</v>
          </cell>
          <cell r="DS237">
            <v>5.53939247965753</v>
          </cell>
          <cell r="DT237">
            <v>5.56410879964809</v>
          </cell>
          <cell r="DU237">
            <v>5.65884266708299</v>
          </cell>
          <cell r="DV237">
            <v>5.57046390120961</v>
          </cell>
          <cell r="DW237">
            <v>5.58617652162402</v>
          </cell>
          <cell r="DX237">
            <v>5.70018200204921</v>
          </cell>
          <cell r="DY237">
            <v>5.43815459800763</v>
          </cell>
          <cell r="DZ237">
            <v>5.49098385628734</v>
          </cell>
          <cell r="EA237">
            <v>5.54848771393346</v>
          </cell>
          <cell r="EB237">
            <v>5.52192553299659</v>
          </cell>
          <cell r="EC237">
            <v>5.43652054954931</v>
          </cell>
          <cell r="ED237">
            <v>5.49297083474561</v>
          </cell>
          <cell r="EE237">
            <v>5.52454026949995</v>
          </cell>
          <cell r="EF237">
            <v>5.52454026949995</v>
          </cell>
          <cell r="EG237">
            <v>5.52454026949995</v>
          </cell>
          <cell r="EH237">
            <v>5.52454026949995</v>
          </cell>
          <cell r="EI237">
            <v>5.52454026949995</v>
          </cell>
          <cell r="EJ237">
            <v>5.52454026949995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A238">
            <v>38615.1245338494</v>
          </cell>
          <cell r="B238">
            <v>40757.4068032676</v>
          </cell>
          <cell r="C238">
            <v>39935.5399800139</v>
          </cell>
          <cell r="D238">
            <v>7826.02506267101</v>
          </cell>
          <cell r="E238">
            <v>6835.77067130305</v>
          </cell>
          <cell r="F238">
            <v>6747.08737302363</v>
          </cell>
          <cell r="G238">
            <v>7639.209055579</v>
          </cell>
          <cell r="H238">
            <v>7807.39775020269</v>
          </cell>
          <cell r="I238">
            <v>9988.76420556314</v>
          </cell>
          <cell r="J238">
            <v>7448.17869510522</v>
          </cell>
          <cell r="K238">
            <v>7742.24361809306</v>
          </cell>
          <cell r="L238">
            <v>7922.647704462</v>
          </cell>
          <cell r="M238">
            <v>7920.56865195099</v>
          </cell>
          <cell r="N238">
            <v>9788.55328409604</v>
          </cell>
          <cell r="O238">
            <v>8915.25567351668</v>
          </cell>
          <cell r="P238">
            <v>8955.51403103677</v>
          </cell>
          <cell r="Q238">
            <v>8854.43057547016</v>
          </cell>
          <cell r="R238">
            <v>10783.331342455</v>
          </cell>
          <cell r="S238">
            <v>10011.6135521088</v>
          </cell>
          <cell r="T238">
            <v>9352.46687631862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6424.80630705698</v>
          </cell>
          <cell r="AF238">
            <v>6781.24044529184</v>
          </cell>
          <cell r="AG238">
            <v>6644.49777740344</v>
          </cell>
          <cell r="AH238">
            <v>7826.02506267101</v>
          </cell>
          <cell r="AI238">
            <v>6835.77067130305</v>
          </cell>
          <cell r="AJ238">
            <v>6747.08737302363</v>
          </cell>
          <cell r="AK238">
            <v>7639.209055579</v>
          </cell>
          <cell r="AL238">
            <v>7807.39775020269</v>
          </cell>
          <cell r="AM238">
            <v>9988.76420556314</v>
          </cell>
          <cell r="AN238">
            <v>7448.17869510522</v>
          </cell>
          <cell r="AO238">
            <v>7742.24361809306</v>
          </cell>
          <cell r="AP238">
            <v>7922.647704462</v>
          </cell>
          <cell r="AQ238">
            <v>7920.56865195099</v>
          </cell>
          <cell r="AR238">
            <v>9788.55328409604</v>
          </cell>
          <cell r="AS238">
            <v>8915.25567351668</v>
          </cell>
          <cell r="AT238">
            <v>8955.51403103677</v>
          </cell>
          <cell r="AU238">
            <v>8854.43057547016</v>
          </cell>
          <cell r="AV238">
            <v>10783.331342455</v>
          </cell>
          <cell r="AW238">
            <v>10011.6135521088</v>
          </cell>
          <cell r="AX238">
            <v>9352.46687631862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3.15520481620551</v>
          </cell>
          <cell r="CN238">
            <v>3.3644599722927</v>
          </cell>
          <cell r="CO238">
            <v>3.30298384092015</v>
          </cell>
          <cell r="CP238">
            <v>3.87386052441468</v>
          </cell>
          <cell r="CQ238">
            <v>3.41422819486698</v>
          </cell>
          <cell r="CR238">
            <v>3.37114732591317</v>
          </cell>
          <cell r="CS238">
            <v>3.80320592805276</v>
          </cell>
          <cell r="CT238">
            <v>3.85003095243464</v>
          </cell>
          <cell r="CU238">
            <v>4.93837055573366</v>
          </cell>
          <cell r="CV238">
            <v>3.67120936138575</v>
          </cell>
          <cell r="CW238">
            <v>3.83962686458899</v>
          </cell>
          <cell r="CX238">
            <v>3.93060146994651</v>
          </cell>
          <cell r="CY238">
            <v>3.95262357660063</v>
          </cell>
          <cell r="CZ238">
            <v>4.81705724243461</v>
          </cell>
          <cell r="DA238">
            <v>4.34701458318794</v>
          </cell>
          <cell r="DB238">
            <v>4.36664426893604</v>
          </cell>
          <cell r="DC238">
            <v>4.31735670259373</v>
          </cell>
          <cell r="DD238">
            <v>5.25787485155873</v>
          </cell>
          <cell r="DE238">
            <v>4.88159080412464</v>
          </cell>
          <cell r="DF238">
            <v>4.56019562298234</v>
          </cell>
          <cell r="DG238">
            <v>5.77883707687556</v>
          </cell>
          <cell r="DH238">
            <v>5.77883707687556</v>
          </cell>
          <cell r="DI238">
            <v>5.77883707687556</v>
          </cell>
          <cell r="DJ238">
            <v>5.77883707687556</v>
          </cell>
          <cell r="DK238">
            <v>5.77883707687556</v>
          </cell>
          <cell r="DL238">
            <v>5.77883707687556</v>
          </cell>
          <cell r="DM238">
            <v>5.77883707687556</v>
          </cell>
          <cell r="DN238">
            <v>5.77883707687556</v>
          </cell>
          <cell r="DO238">
            <v>5.77883707687556</v>
          </cell>
          <cell r="DP238">
            <v>5.77883707687556</v>
          </cell>
          <cell r="DQ238">
            <v>5.57878492388925</v>
          </cell>
          <cell r="DR238">
            <v>5.52205735809205</v>
          </cell>
          <cell r="DS238">
            <v>5.51141161340473</v>
          </cell>
          <cell r="DT238">
            <v>5.53483131881798</v>
          </cell>
          <cell r="DU238">
            <v>5.48532135422115</v>
          </cell>
          <cell r="DV238">
            <v>5.48334709162822</v>
          </cell>
          <cell r="DW238">
            <v>5.50307826455626</v>
          </cell>
          <cell r="DX238">
            <v>5.55583346906514</v>
          </cell>
          <cell r="DY238">
            <v>5.54160060826983</v>
          </cell>
          <cell r="DZ238">
            <v>5.55837791282572</v>
          </cell>
          <cell r="EA238">
            <v>5.52439783838487</v>
          </cell>
          <cell r="EB238">
            <v>5.52228056896063</v>
          </cell>
          <cell r="EC238">
            <v>5.49007201596459</v>
          </cell>
          <cell r="ED238">
            <v>5.56728991442267</v>
          </cell>
          <cell r="EE238">
            <v>5.61888108314605</v>
          </cell>
          <cell r="EF238">
            <v>5.61888108314605</v>
          </cell>
          <cell r="EG238">
            <v>5.61888108314605</v>
          </cell>
          <cell r="EH238">
            <v>5.61888108314605</v>
          </cell>
          <cell r="EI238">
            <v>5.61888108314605</v>
          </cell>
          <cell r="EJ238">
            <v>5.61888108314605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A239">
            <v>34566.5732177584</v>
          </cell>
          <cell r="B239">
            <v>39366.0835737834</v>
          </cell>
          <cell r="C239">
            <v>38861.5431385724</v>
          </cell>
          <cell r="D239">
            <v>6467.90591765081</v>
          </cell>
          <cell r="E239">
            <v>7825.83638395901</v>
          </cell>
          <cell r="F239">
            <v>7361.38143231341</v>
          </cell>
          <cell r="G239">
            <v>6918.40522240488</v>
          </cell>
          <cell r="H239">
            <v>8400.2866509905</v>
          </cell>
          <cell r="I239">
            <v>8005.80669215278</v>
          </cell>
          <cell r="J239">
            <v>7759.41815994477</v>
          </cell>
          <cell r="K239">
            <v>7273.62965414503</v>
          </cell>
          <cell r="L239">
            <v>9210.90379636166</v>
          </cell>
          <cell r="M239">
            <v>8031.55177158126</v>
          </cell>
          <cell r="N239">
            <v>8468.44042117297</v>
          </cell>
          <cell r="O239">
            <v>8570.46465382882</v>
          </cell>
          <cell r="P239">
            <v>8743.17365431326</v>
          </cell>
          <cell r="Q239">
            <v>9178.07286701377</v>
          </cell>
          <cell r="R239">
            <v>9715.65155872142</v>
          </cell>
          <cell r="S239">
            <v>8462.23969965085</v>
          </cell>
          <cell r="T239">
            <v>8348.19099726962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5751.20604436033</v>
          </cell>
          <cell r="AF239">
            <v>6549.75129776601</v>
          </cell>
          <cell r="AG239">
            <v>6465.80557418125</v>
          </cell>
          <cell r="AH239">
            <v>6467.90591765081</v>
          </cell>
          <cell r="AI239">
            <v>7825.83638395901</v>
          </cell>
          <cell r="AJ239">
            <v>7361.38143231341</v>
          </cell>
          <cell r="AK239">
            <v>6918.40522240488</v>
          </cell>
          <cell r="AL239">
            <v>8400.2866509905</v>
          </cell>
          <cell r="AM239">
            <v>8005.80669215278</v>
          </cell>
          <cell r="AN239">
            <v>7759.41815994477</v>
          </cell>
          <cell r="AO239">
            <v>7273.62965414503</v>
          </cell>
          <cell r="AP239">
            <v>9210.90379636166</v>
          </cell>
          <cell r="AQ239">
            <v>8031.55177158126</v>
          </cell>
          <cell r="AR239">
            <v>8468.44042117297</v>
          </cell>
          <cell r="AS239">
            <v>8570.46465382882</v>
          </cell>
          <cell r="AT239">
            <v>8743.17365431326</v>
          </cell>
          <cell r="AU239">
            <v>9178.07286701377</v>
          </cell>
          <cell r="AV239">
            <v>9715.65155872142</v>
          </cell>
          <cell r="AW239">
            <v>8462.23969965085</v>
          </cell>
          <cell r="AX239">
            <v>8348.19099726962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2.85601933514584</v>
          </cell>
          <cell r="CN239">
            <v>3.19737790106195</v>
          </cell>
          <cell r="CO239">
            <v>3.21017031486676</v>
          </cell>
          <cell r="CP239">
            <v>3.16971902642824</v>
          </cell>
          <cell r="CQ239">
            <v>3.871287360725</v>
          </cell>
          <cell r="CR239">
            <v>3.59257479529874</v>
          </cell>
          <cell r="CS239">
            <v>3.37614227730309</v>
          </cell>
          <cell r="CT239">
            <v>4.08544198435003</v>
          </cell>
          <cell r="CU239">
            <v>3.97611730206958</v>
          </cell>
          <cell r="CV239">
            <v>3.80900563119213</v>
          </cell>
          <cell r="CW239">
            <v>3.64290479105754</v>
          </cell>
          <cell r="CX239">
            <v>4.55051031380452</v>
          </cell>
          <cell r="CY239">
            <v>3.98108577786199</v>
          </cell>
          <cell r="CZ239">
            <v>4.18211420069666</v>
          </cell>
          <cell r="DA239">
            <v>4.28674329251076</v>
          </cell>
          <cell r="DB239">
            <v>4.37312824120221</v>
          </cell>
          <cell r="DC239">
            <v>4.59065451991211</v>
          </cell>
          <cell r="DD239">
            <v>4.85953864043001</v>
          </cell>
          <cell r="DE239">
            <v>4.23261173545482</v>
          </cell>
          <cell r="DF239">
            <v>4.17556727757541</v>
          </cell>
          <cell r="DG239">
            <v>4.5545147474057</v>
          </cell>
          <cell r="DH239">
            <v>4.5545147474057</v>
          </cell>
          <cell r="DI239">
            <v>4.5545147474057</v>
          </cell>
          <cell r="DJ239">
            <v>4.5545147474057</v>
          </cell>
          <cell r="DK239">
            <v>4.5545147474057</v>
          </cell>
          <cell r="DL239">
            <v>4.5545147474057</v>
          </cell>
          <cell r="DM239">
            <v>4.5545147474057</v>
          </cell>
          <cell r="DN239">
            <v>4.5545147474057</v>
          </cell>
          <cell r="DO239">
            <v>4.5545147474057</v>
          </cell>
          <cell r="DP239">
            <v>4.5545147474057</v>
          </cell>
          <cell r="DQ239">
            <v>5.51702458549841</v>
          </cell>
          <cell r="DR239">
            <v>5.61226250344339</v>
          </cell>
          <cell r="DS239">
            <v>5.51825419904859</v>
          </cell>
          <cell r="DT239">
            <v>5.59049241828622</v>
          </cell>
          <cell r="DU239">
            <v>5.53837667665922</v>
          </cell>
          <cell r="DV239">
            <v>5.61384785477539</v>
          </cell>
          <cell r="DW239">
            <v>5.61425831586842</v>
          </cell>
          <cell r="DX239">
            <v>5.6332911013</v>
          </cell>
          <cell r="DY239">
            <v>5.51636566491275</v>
          </cell>
          <cell r="DZ239">
            <v>5.58116263104767</v>
          </cell>
          <cell r="EA239">
            <v>5.47029187422837</v>
          </cell>
          <cell r="EB239">
            <v>5.54560942103346</v>
          </cell>
          <cell r="EC239">
            <v>5.52719852241088</v>
          </cell>
          <cell r="ED239">
            <v>5.54772192243954</v>
          </cell>
          <cell r="EE239">
            <v>5.47752069035847</v>
          </cell>
          <cell r="EF239">
            <v>5.47752069035847</v>
          </cell>
          <cell r="EG239">
            <v>5.47752069035847</v>
          </cell>
          <cell r="EH239">
            <v>5.47752069035847</v>
          </cell>
          <cell r="EI239">
            <v>5.47752069035847</v>
          </cell>
          <cell r="EJ239">
            <v>5.47752069035847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</row>
        <row r="240">
          <cell r="A240">
            <v>38822.914784206</v>
          </cell>
          <cell r="B240">
            <v>36911.7233483431</v>
          </cell>
          <cell r="C240">
            <v>34477.0039815679</v>
          </cell>
          <cell r="D240">
            <v>6110.55030941089</v>
          </cell>
          <cell r="E240">
            <v>6738.23703665912</v>
          </cell>
          <cell r="F240">
            <v>6742.99507994883</v>
          </cell>
          <cell r="G240">
            <v>7986.06416800601</v>
          </cell>
          <cell r="H240">
            <v>6072.16527694045</v>
          </cell>
          <cell r="I240">
            <v>7596.11106549996</v>
          </cell>
          <cell r="J240">
            <v>7683.96975346196</v>
          </cell>
          <cell r="K240">
            <v>8843.87438569104</v>
          </cell>
          <cell r="L240">
            <v>9269.87828662985</v>
          </cell>
          <cell r="M240">
            <v>8584.76072056076</v>
          </cell>
          <cell r="N240">
            <v>8441.69692485587</v>
          </cell>
          <cell r="O240">
            <v>8765.51502545449</v>
          </cell>
          <cell r="P240">
            <v>10026.8364419174</v>
          </cell>
          <cell r="Q240">
            <v>8490.24003769256</v>
          </cell>
          <cell r="R240">
            <v>8910.35554634396</v>
          </cell>
          <cell r="S240">
            <v>10151.2664390243</v>
          </cell>
          <cell r="T240">
            <v>10424.8036110845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6459.37856668717</v>
          </cell>
          <cell r="AF240">
            <v>6141.3934523219</v>
          </cell>
          <cell r="AG240">
            <v>5736.30346407496</v>
          </cell>
          <cell r="AH240">
            <v>6110.55030941089</v>
          </cell>
          <cell r="AI240">
            <v>6738.23703665912</v>
          </cell>
          <cell r="AJ240">
            <v>6742.99507994883</v>
          </cell>
          <cell r="AK240">
            <v>7986.06416800601</v>
          </cell>
          <cell r="AL240">
            <v>6072.16527694045</v>
          </cell>
          <cell r="AM240">
            <v>7596.11106549996</v>
          </cell>
          <cell r="AN240">
            <v>7683.96975346196</v>
          </cell>
          <cell r="AO240">
            <v>8843.87438569104</v>
          </cell>
          <cell r="AP240">
            <v>9269.87828662985</v>
          </cell>
          <cell r="AQ240">
            <v>8584.76072056076</v>
          </cell>
          <cell r="AR240">
            <v>8441.69692485587</v>
          </cell>
          <cell r="AS240">
            <v>8765.51502545449</v>
          </cell>
          <cell r="AT240">
            <v>10026.8364419174</v>
          </cell>
          <cell r="AU240">
            <v>8490.24003769256</v>
          </cell>
          <cell r="AV240">
            <v>8910.35554634396</v>
          </cell>
          <cell r="AW240">
            <v>10151.2664390243</v>
          </cell>
          <cell r="AX240">
            <v>10424.8036110845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3.18141629690578</v>
          </cell>
          <cell r="CN240">
            <v>3.07521520684062</v>
          </cell>
          <cell r="CO240">
            <v>2.8254727860679</v>
          </cell>
          <cell r="CP240">
            <v>2.98373697058578</v>
          </cell>
          <cell r="CQ240">
            <v>3.31386656824311</v>
          </cell>
          <cell r="CR240">
            <v>3.36876653649414</v>
          </cell>
          <cell r="CS240">
            <v>3.9893597602754</v>
          </cell>
          <cell r="CT240">
            <v>2.99015283272142</v>
          </cell>
          <cell r="CU240">
            <v>3.73606845265059</v>
          </cell>
          <cell r="CV240">
            <v>3.78798545946324</v>
          </cell>
          <cell r="CW240">
            <v>4.34303877385229</v>
          </cell>
          <cell r="CX240">
            <v>4.49326038754326</v>
          </cell>
          <cell r="CY240">
            <v>4.32264613469263</v>
          </cell>
          <cell r="CZ240">
            <v>4.21355491609749</v>
          </cell>
          <cell r="DA240">
            <v>4.41031090635969</v>
          </cell>
          <cell r="DB240">
            <v>5.04493643415779</v>
          </cell>
          <cell r="DC240">
            <v>4.27180811704852</v>
          </cell>
          <cell r="DD240">
            <v>4.48318645641084</v>
          </cell>
          <cell r="DE240">
            <v>5.10754256417131</v>
          </cell>
          <cell r="DF240">
            <v>5.24517098300678</v>
          </cell>
          <cell r="DG240">
            <v>4.66078636442342</v>
          </cell>
          <cell r="DH240">
            <v>4.66078636442342</v>
          </cell>
          <cell r="DI240">
            <v>4.66078636442342</v>
          </cell>
          <cell r="DJ240">
            <v>4.66078636442342</v>
          </cell>
          <cell r="DK240">
            <v>4.66078636442342</v>
          </cell>
          <cell r="DL240">
            <v>4.66078636442342</v>
          </cell>
          <cell r="DM240">
            <v>4.66078636442342</v>
          </cell>
          <cell r="DN240">
            <v>4.66078636442342</v>
          </cell>
          <cell r="DO240">
            <v>4.66078636442342</v>
          </cell>
          <cell r="DP240">
            <v>4.66078636442342</v>
          </cell>
          <cell r="DQ240">
            <v>5.5625941179646</v>
          </cell>
          <cell r="DR240">
            <v>5.47140097655138</v>
          </cell>
          <cell r="DS240">
            <v>5.56221952625721</v>
          </cell>
          <cell r="DT240">
            <v>5.61082759286476</v>
          </cell>
          <cell r="DU240">
            <v>5.57081071550038</v>
          </cell>
          <cell r="DV240">
            <v>5.48389415621934</v>
          </cell>
          <cell r="DW240">
            <v>5.4844960525797</v>
          </cell>
          <cell r="DX240">
            <v>5.56361837757661</v>
          </cell>
          <cell r="DY240">
            <v>5.57036453076384</v>
          </cell>
          <cell r="DZ240">
            <v>5.55756408058549</v>
          </cell>
          <cell r="EA240">
            <v>5.57899528399047</v>
          </cell>
          <cell r="EB240">
            <v>5.6522268068623</v>
          </cell>
          <cell r="EC240">
            <v>5.44108669833793</v>
          </cell>
          <cell r="ED240">
            <v>5.48893683385232</v>
          </cell>
          <cell r="EE240">
            <v>5.44521920759589</v>
          </cell>
          <cell r="EF240">
            <v>5.44521920759589</v>
          </cell>
          <cell r="EG240">
            <v>5.44521920759589</v>
          </cell>
          <cell r="EH240">
            <v>5.44521920759589</v>
          </cell>
          <cell r="EI240">
            <v>5.44521920759589</v>
          </cell>
          <cell r="EJ240">
            <v>5.44521920759589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</row>
        <row r="241">
          <cell r="A241">
            <v>37697.9504719935</v>
          </cell>
          <cell r="B241">
            <v>36105.6470436012</v>
          </cell>
          <cell r="C241">
            <v>37482.7048864461</v>
          </cell>
          <cell r="D241">
            <v>7065.69486383846</v>
          </cell>
          <cell r="E241">
            <v>6990.79213976097</v>
          </cell>
          <cell r="F241">
            <v>7329.17011701521</v>
          </cell>
          <cell r="G241">
            <v>6859.59434737414</v>
          </cell>
          <cell r="H241">
            <v>7680.66254262811</v>
          </cell>
          <cell r="I241">
            <v>6733.41068248264</v>
          </cell>
          <cell r="J241">
            <v>8357.83503795981</v>
          </cell>
          <cell r="K241">
            <v>7268.20584826957</v>
          </cell>
          <cell r="L241">
            <v>8800.52462461075</v>
          </cell>
          <cell r="M241">
            <v>9346.76588892642</v>
          </cell>
          <cell r="N241">
            <v>9134.79380496873</v>
          </cell>
          <cell r="O241">
            <v>8851.06327410076</v>
          </cell>
          <cell r="P241">
            <v>9008.23129463488</v>
          </cell>
          <cell r="Q241">
            <v>9591.4105013918</v>
          </cell>
          <cell r="R241">
            <v>8999.26362603711</v>
          </cell>
          <cell r="S241">
            <v>9635.23777773172</v>
          </cell>
          <cell r="T241">
            <v>10024.9179202042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6272.20636678966</v>
          </cell>
          <cell r="AF241">
            <v>6007.27801985358</v>
          </cell>
          <cell r="AG241">
            <v>6236.39368426474</v>
          </cell>
          <cell r="AH241">
            <v>7065.69486383846</v>
          </cell>
          <cell r="AI241">
            <v>6990.79213976097</v>
          </cell>
          <cell r="AJ241">
            <v>7329.17011701521</v>
          </cell>
          <cell r="AK241">
            <v>6859.59434737414</v>
          </cell>
          <cell r="AL241">
            <v>7680.66254262811</v>
          </cell>
          <cell r="AM241">
            <v>6733.41068248264</v>
          </cell>
          <cell r="AN241">
            <v>8357.83503795981</v>
          </cell>
          <cell r="AO241">
            <v>7268.20584826957</v>
          </cell>
          <cell r="AP241">
            <v>8800.52462461075</v>
          </cell>
          <cell r="AQ241">
            <v>9346.76588892642</v>
          </cell>
          <cell r="AR241">
            <v>9134.79380496873</v>
          </cell>
          <cell r="AS241">
            <v>8851.06327410076</v>
          </cell>
          <cell r="AT241">
            <v>9008.23129463488</v>
          </cell>
          <cell r="AU241">
            <v>9591.4105013918</v>
          </cell>
          <cell r="AV241">
            <v>8999.26362603711</v>
          </cell>
          <cell r="AW241">
            <v>9635.23777773172</v>
          </cell>
          <cell r="AX241">
            <v>10024.9179202042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3.08177892202611</v>
          </cell>
          <cell r="CN241">
            <v>2.97442121238822</v>
          </cell>
          <cell r="CO241">
            <v>3.07068856628556</v>
          </cell>
          <cell r="CP241">
            <v>3.46612384437538</v>
          </cell>
          <cell r="CQ241">
            <v>3.45227180955272</v>
          </cell>
          <cell r="CR241">
            <v>3.59787919843167</v>
          </cell>
          <cell r="CS241">
            <v>3.41668619963964</v>
          </cell>
          <cell r="CT241">
            <v>3.81295587942846</v>
          </cell>
          <cell r="CU241">
            <v>3.35716444824315</v>
          </cell>
          <cell r="CV241">
            <v>4.10440534891787</v>
          </cell>
          <cell r="CW241">
            <v>3.56003698674532</v>
          </cell>
          <cell r="CX241">
            <v>4.37404888661313</v>
          </cell>
          <cell r="CY241">
            <v>4.61070141600353</v>
          </cell>
          <cell r="CZ241">
            <v>4.51384041702378</v>
          </cell>
          <cell r="DA241">
            <v>4.39275600280933</v>
          </cell>
          <cell r="DB241">
            <v>4.4707580172872</v>
          </cell>
          <cell r="DC241">
            <v>4.76018809838165</v>
          </cell>
          <cell r="DD241">
            <v>4.46630739041401</v>
          </cell>
          <cell r="DE241">
            <v>4.78193944341974</v>
          </cell>
          <cell r="DF241">
            <v>4.9753365226193</v>
          </cell>
          <cell r="DG241">
            <v>5.24194733712757</v>
          </cell>
          <cell r="DH241">
            <v>5.24194733712757</v>
          </cell>
          <cell r="DI241">
            <v>5.24194733712757</v>
          </cell>
          <cell r="DJ241">
            <v>5.24194733712757</v>
          </cell>
          <cell r="DK241">
            <v>5.24194733712757</v>
          </cell>
          <cell r="DL241">
            <v>5.24194733712757</v>
          </cell>
          <cell r="DM241">
            <v>5.24194733712757</v>
          </cell>
          <cell r="DN241">
            <v>5.24194733712757</v>
          </cell>
          <cell r="DO241">
            <v>5.24194733712757</v>
          </cell>
          <cell r="DP241">
            <v>5.24194733712757</v>
          </cell>
          <cell r="DQ241">
            <v>5.57604145757567</v>
          </cell>
          <cell r="DR241">
            <v>5.53327681911926</v>
          </cell>
          <cell r="DS241">
            <v>5.56422760727702</v>
          </cell>
          <cell r="DT241">
            <v>5.58493261904606</v>
          </cell>
          <cell r="DU241">
            <v>5.5478989587175</v>
          </cell>
          <cell r="DV241">
            <v>5.58104289259119</v>
          </cell>
          <cell r="DW241">
            <v>5.5004785551773</v>
          </cell>
          <cell r="DX241">
            <v>5.51879217622829</v>
          </cell>
          <cell r="DY241">
            <v>5.49502438273657</v>
          </cell>
          <cell r="DZ241">
            <v>5.57892708921363</v>
          </cell>
          <cell r="EA241">
            <v>5.59345108186363</v>
          </cell>
          <cell r="EB241">
            <v>5.51229009867469</v>
          </cell>
          <cell r="EC241">
            <v>5.55394406781534</v>
          </cell>
          <cell r="ED241">
            <v>5.54446547290248</v>
          </cell>
          <cell r="EE241">
            <v>5.52033584535208</v>
          </cell>
          <cell r="EF241">
            <v>5.52033584535208</v>
          </cell>
          <cell r="EG241">
            <v>5.52033584535208</v>
          </cell>
          <cell r="EH241">
            <v>5.52033584535208</v>
          </cell>
          <cell r="EI241">
            <v>5.52033584535208</v>
          </cell>
          <cell r="EJ241">
            <v>5.52033584535208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</row>
        <row r="242">
          <cell r="A242">
            <v>40045.1045436326</v>
          </cell>
          <cell r="B242">
            <v>37117.3236174164</v>
          </cell>
          <cell r="C242">
            <v>38263.3259884167</v>
          </cell>
          <cell r="D242">
            <v>6076.71980640815</v>
          </cell>
          <cell r="E242">
            <v>6342.76576518388</v>
          </cell>
          <cell r="F242">
            <v>6912.885752685</v>
          </cell>
          <cell r="G242">
            <v>7976.87691797594</v>
          </cell>
          <cell r="H242">
            <v>7463.05419487198</v>
          </cell>
          <cell r="I242">
            <v>7755.20323114422</v>
          </cell>
          <cell r="J242">
            <v>8206.41335437456</v>
          </cell>
          <cell r="K242">
            <v>7721.95652098581</v>
          </cell>
          <cell r="L242">
            <v>8907.65985561421</v>
          </cell>
          <cell r="M242">
            <v>8625.0954004522</v>
          </cell>
          <cell r="N242">
            <v>8999.21903612866</v>
          </cell>
          <cell r="O242">
            <v>8992.82615801163</v>
          </cell>
          <cell r="P242">
            <v>9919.24574335444</v>
          </cell>
          <cell r="Q242">
            <v>10563.5074698797</v>
          </cell>
          <cell r="R242">
            <v>8683.40495799834</v>
          </cell>
          <cell r="S242">
            <v>9036.94688269264</v>
          </cell>
          <cell r="T242">
            <v>10252.3541081487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6662.72719159969</v>
          </cell>
          <cell r="AF242">
            <v>6175.60134162488</v>
          </cell>
          <cell r="AG242">
            <v>6366.2738656679</v>
          </cell>
          <cell r="AH242">
            <v>6076.71980640815</v>
          </cell>
          <cell r="AI242">
            <v>6342.76576518388</v>
          </cell>
          <cell r="AJ242">
            <v>6912.885752685</v>
          </cell>
          <cell r="AK242">
            <v>7976.87691797594</v>
          </cell>
          <cell r="AL242">
            <v>7463.05419487198</v>
          </cell>
          <cell r="AM242">
            <v>7755.20323114422</v>
          </cell>
          <cell r="AN242">
            <v>8206.41335437456</v>
          </cell>
          <cell r="AO242">
            <v>7721.95652098581</v>
          </cell>
          <cell r="AP242">
            <v>8907.65985561421</v>
          </cell>
          <cell r="AQ242">
            <v>8625.0954004522</v>
          </cell>
          <cell r="AR242">
            <v>8999.21903612866</v>
          </cell>
          <cell r="AS242">
            <v>8992.82615801163</v>
          </cell>
          <cell r="AT242">
            <v>9919.24574335444</v>
          </cell>
          <cell r="AU242">
            <v>10563.5074698797</v>
          </cell>
          <cell r="AV242">
            <v>8683.40495799834</v>
          </cell>
          <cell r="AW242">
            <v>9036.94688269264</v>
          </cell>
          <cell r="AX242">
            <v>10252.3541081487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3.28174585648318</v>
          </cell>
          <cell r="CN242">
            <v>3.03735248408873</v>
          </cell>
          <cell r="CO242">
            <v>3.16649556620892</v>
          </cell>
          <cell r="CP242">
            <v>2.99656846087099</v>
          </cell>
          <cell r="CQ242">
            <v>3.21309947212309</v>
          </cell>
          <cell r="CR242">
            <v>3.45159834457218</v>
          </cell>
          <cell r="CS242">
            <v>3.92627295498479</v>
          </cell>
          <cell r="CT242">
            <v>3.63494680654215</v>
          </cell>
          <cell r="CU242">
            <v>3.88389259379975</v>
          </cell>
          <cell r="CV242">
            <v>4.00614766958009</v>
          </cell>
          <cell r="CW242">
            <v>3.86727467129014</v>
          </cell>
          <cell r="CX242">
            <v>4.33524186748265</v>
          </cell>
          <cell r="CY242">
            <v>4.2824498042874</v>
          </cell>
          <cell r="CZ242">
            <v>4.55563117404143</v>
          </cell>
          <cell r="DA242">
            <v>4.43571374757799</v>
          </cell>
          <cell r="DB242">
            <v>4.89267043933719</v>
          </cell>
          <cell r="DC242">
            <v>5.21045269679144</v>
          </cell>
          <cell r="DD242">
            <v>4.28309166342169</v>
          </cell>
          <cell r="DE242">
            <v>4.45747630604203</v>
          </cell>
          <cell r="DF242">
            <v>5.05697622343543</v>
          </cell>
          <cell r="DG242">
            <v>5.36936582171006</v>
          </cell>
          <cell r="DH242">
            <v>5.36936582171006</v>
          </cell>
          <cell r="DI242">
            <v>5.36936582171006</v>
          </cell>
          <cell r="DJ242">
            <v>5.36936582171006</v>
          </cell>
          <cell r="DK242">
            <v>5.36936582171006</v>
          </cell>
          <cell r="DL242">
            <v>5.36936582171006</v>
          </cell>
          <cell r="DM242">
            <v>5.36936582171006</v>
          </cell>
          <cell r="DN242">
            <v>5.36936582171006</v>
          </cell>
          <cell r="DO242">
            <v>5.36936582171006</v>
          </cell>
          <cell r="DP242">
            <v>5.36936582171006</v>
          </cell>
          <cell r="DQ242">
            <v>5.56229759967908</v>
          </cell>
          <cell r="DR242">
            <v>5.57046171595567</v>
          </cell>
          <cell r="DS242">
            <v>5.50824905407701</v>
          </cell>
          <cell r="DT242">
            <v>5.55587086769836</v>
          </cell>
          <cell r="DU242">
            <v>5.40831076140828</v>
          </cell>
          <cell r="DV242">
            <v>5.48714280467715</v>
          </cell>
          <cell r="DW242">
            <v>5.56620936956936</v>
          </cell>
          <cell r="DX242">
            <v>5.62504072542882</v>
          </cell>
          <cell r="DY242">
            <v>5.47057665138323</v>
          </cell>
          <cell r="DZ242">
            <v>5.61220556827778</v>
          </cell>
          <cell r="EA242">
            <v>5.47053081593428</v>
          </cell>
          <cell r="EB242">
            <v>5.62933932998738</v>
          </cell>
          <cell r="EC242">
            <v>5.51796271698166</v>
          </cell>
          <cell r="ED242">
            <v>5.41206995860863</v>
          </cell>
          <cell r="EE242">
            <v>5.55443414228799</v>
          </cell>
          <cell r="EF242">
            <v>5.55443414228799</v>
          </cell>
          <cell r="EG242">
            <v>5.55443414228799</v>
          </cell>
          <cell r="EH242">
            <v>5.55443414228799</v>
          </cell>
          <cell r="EI242">
            <v>5.55443414228799</v>
          </cell>
          <cell r="EJ242">
            <v>5.55443414228799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</row>
        <row r="243">
          <cell r="A243">
            <v>34870.3599652288</v>
          </cell>
          <cell r="B243">
            <v>37265.0734568988</v>
          </cell>
          <cell r="C243">
            <v>42847.1840455869</v>
          </cell>
          <cell r="D243">
            <v>6692.45405463559</v>
          </cell>
          <cell r="E243">
            <v>6752.45953703134</v>
          </cell>
          <cell r="F243">
            <v>7727.68734738</v>
          </cell>
          <cell r="G243">
            <v>6853.33456382596</v>
          </cell>
          <cell r="H243">
            <v>6236.64713536092</v>
          </cell>
          <cell r="I243">
            <v>8105.42486915801</v>
          </cell>
          <cell r="J243">
            <v>7945.8379910315</v>
          </cell>
          <cell r="K243">
            <v>9381.26471186881</v>
          </cell>
          <cell r="L243">
            <v>9400.46112936317</v>
          </cell>
          <cell r="M243">
            <v>8831.39175184709</v>
          </cell>
          <cell r="N243">
            <v>8763.8480787206</v>
          </cell>
          <cell r="O243">
            <v>8726.92363038674</v>
          </cell>
          <cell r="P243">
            <v>9807.52933840517</v>
          </cell>
          <cell r="Q243">
            <v>8490.65732615983</v>
          </cell>
          <cell r="R243">
            <v>9398.68533101699</v>
          </cell>
          <cell r="S243">
            <v>9990.66393118492</v>
          </cell>
          <cell r="T243">
            <v>9840.74942269598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5801.75025559127</v>
          </cell>
          <cell r="AF243">
            <v>6200.18404366281</v>
          </cell>
          <cell r="AG243">
            <v>7128.93876735806</v>
          </cell>
          <cell r="AH243">
            <v>6692.45405463559</v>
          </cell>
          <cell r="AI243">
            <v>6752.45953703134</v>
          </cell>
          <cell r="AJ243">
            <v>7727.68734738</v>
          </cell>
          <cell r="AK243">
            <v>6853.33456382596</v>
          </cell>
          <cell r="AL243">
            <v>6236.64713536092</v>
          </cell>
          <cell r="AM243">
            <v>8105.42486915801</v>
          </cell>
          <cell r="AN243">
            <v>7945.8379910315</v>
          </cell>
          <cell r="AO243">
            <v>9381.26471186881</v>
          </cell>
          <cell r="AP243">
            <v>9400.46112936317</v>
          </cell>
          <cell r="AQ243">
            <v>8831.39175184709</v>
          </cell>
          <cell r="AR243">
            <v>8763.8480787206</v>
          </cell>
          <cell r="AS243">
            <v>8726.92363038674</v>
          </cell>
          <cell r="AT243">
            <v>9807.52933840517</v>
          </cell>
          <cell r="AU243">
            <v>8490.65732615983</v>
          </cell>
          <cell r="AV243">
            <v>9398.68533101699</v>
          </cell>
          <cell r="AW243">
            <v>9990.66393118492</v>
          </cell>
          <cell r="AX243">
            <v>9840.74942269598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2.86010534074867</v>
          </cell>
          <cell r="CN243">
            <v>3.0156132980457</v>
          </cell>
          <cell r="CO243">
            <v>3.55241567655136</v>
          </cell>
          <cell r="CP243">
            <v>3.24193282299328</v>
          </cell>
          <cell r="CQ243">
            <v>3.39275184624774</v>
          </cell>
          <cell r="CR243">
            <v>3.88065874249971</v>
          </cell>
          <cell r="CS243">
            <v>3.40094997733972</v>
          </cell>
          <cell r="CT243">
            <v>3.09041351253773</v>
          </cell>
          <cell r="CU243">
            <v>4.0038501357915</v>
          </cell>
          <cell r="CV243">
            <v>3.93391938065862</v>
          </cell>
          <cell r="CW243">
            <v>4.7043169042257</v>
          </cell>
          <cell r="CX243">
            <v>4.71789454014421</v>
          </cell>
          <cell r="CY243">
            <v>4.37650999932792</v>
          </cell>
          <cell r="CZ243">
            <v>4.31589486539158</v>
          </cell>
          <cell r="DA243">
            <v>4.34910130337316</v>
          </cell>
          <cell r="DB243">
            <v>4.88762597623857</v>
          </cell>
          <cell r="DC243">
            <v>4.23135693718225</v>
          </cell>
          <cell r="DD243">
            <v>4.68387674217665</v>
          </cell>
          <cell r="DE243">
            <v>4.97889191712269</v>
          </cell>
          <cell r="DF243">
            <v>4.90418135336875</v>
          </cell>
          <cell r="DG243">
            <v>4.331620314108</v>
          </cell>
          <cell r="DH243">
            <v>4.331620314108</v>
          </cell>
          <cell r="DI243">
            <v>4.331620314108</v>
          </cell>
          <cell r="DJ243">
            <v>4.331620314108</v>
          </cell>
          <cell r="DK243">
            <v>4.331620314108</v>
          </cell>
          <cell r="DL243">
            <v>4.331620314108</v>
          </cell>
          <cell r="DM243">
            <v>4.331620314108</v>
          </cell>
          <cell r="DN243">
            <v>4.331620314108</v>
          </cell>
          <cell r="DO243">
            <v>4.331620314108</v>
          </cell>
          <cell r="DP243">
            <v>4.331620314108</v>
          </cell>
          <cell r="DQ243">
            <v>5.55755970007082</v>
          </cell>
          <cell r="DR243">
            <v>5.63295221243542</v>
          </cell>
          <cell r="DS243">
            <v>5.49804439203832</v>
          </cell>
          <cell r="DT243">
            <v>5.65572809855951</v>
          </cell>
          <cell r="DU243">
            <v>5.45276813068773</v>
          </cell>
          <cell r="DV243">
            <v>5.45570934267923</v>
          </cell>
          <cell r="DW243">
            <v>5.52088657700938</v>
          </cell>
          <cell r="DX243">
            <v>5.52893792727755</v>
          </cell>
          <cell r="DY243">
            <v>5.54632234574267</v>
          </cell>
          <cell r="DZ243">
            <v>5.53377358482275</v>
          </cell>
          <cell r="EA243">
            <v>5.46351268936055</v>
          </cell>
          <cell r="EB243">
            <v>5.45893677921536</v>
          </cell>
          <cell r="EC243">
            <v>5.52851332326273</v>
          </cell>
          <cell r="ED243">
            <v>5.56328257065823</v>
          </cell>
          <cell r="EE243">
            <v>5.49754492743929</v>
          </cell>
          <cell r="EF243">
            <v>5.49754492743929</v>
          </cell>
          <cell r="EG243">
            <v>5.49754492743929</v>
          </cell>
          <cell r="EH243">
            <v>5.49754492743929</v>
          </cell>
          <cell r="EI243">
            <v>5.49754492743929</v>
          </cell>
          <cell r="EJ243">
            <v>5.49754492743929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</row>
        <row r="244">
          <cell r="A244">
            <v>38737.905053713</v>
          </cell>
          <cell r="B244">
            <v>37386.3172653965</v>
          </cell>
          <cell r="C244">
            <v>38705.3182491075</v>
          </cell>
          <cell r="D244">
            <v>7092.14262483192</v>
          </cell>
          <cell r="E244">
            <v>7045.27680951936</v>
          </cell>
          <cell r="F244">
            <v>7466.87592239882</v>
          </cell>
          <cell r="G244">
            <v>7022.3569635467</v>
          </cell>
          <cell r="H244">
            <v>7071.23265876475</v>
          </cell>
          <cell r="I244">
            <v>7552.48564889285</v>
          </cell>
          <cell r="J244">
            <v>7729.67219512367</v>
          </cell>
          <cell r="K244">
            <v>7798.47000826706</v>
          </cell>
          <cell r="L244">
            <v>8397.58890605866</v>
          </cell>
          <cell r="M244">
            <v>9592.04330694207</v>
          </cell>
          <cell r="N244">
            <v>8347.01846565715</v>
          </cell>
          <cell r="O244">
            <v>9077.74842484707</v>
          </cell>
          <cell r="P244">
            <v>8511.93520032357</v>
          </cell>
          <cell r="Q244">
            <v>9773.31858789345</v>
          </cell>
          <cell r="R244">
            <v>9279.19178527718</v>
          </cell>
          <cell r="S244">
            <v>10705.9974011434</v>
          </cell>
          <cell r="T244">
            <v>9314.75564055957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6445.23459954409</v>
          </cell>
          <cell r="AF244">
            <v>6220.35665724184</v>
          </cell>
          <cell r="AG244">
            <v>6439.81278852356</v>
          </cell>
          <cell r="AH244">
            <v>7092.14262483192</v>
          </cell>
          <cell r="AI244">
            <v>7045.27680951936</v>
          </cell>
          <cell r="AJ244">
            <v>7466.87592239882</v>
          </cell>
          <cell r="AK244">
            <v>7022.3569635467</v>
          </cell>
          <cell r="AL244">
            <v>7071.23265876475</v>
          </cell>
          <cell r="AM244">
            <v>7552.48564889285</v>
          </cell>
          <cell r="AN244">
            <v>7729.67219512367</v>
          </cell>
          <cell r="AO244">
            <v>7798.47000826706</v>
          </cell>
          <cell r="AP244">
            <v>8397.58890605866</v>
          </cell>
          <cell r="AQ244">
            <v>9592.04330694207</v>
          </cell>
          <cell r="AR244">
            <v>8347.01846565715</v>
          </cell>
          <cell r="AS244">
            <v>9077.74842484707</v>
          </cell>
          <cell r="AT244">
            <v>8511.93520032357</v>
          </cell>
          <cell r="AU244">
            <v>9773.31858789345</v>
          </cell>
          <cell r="AV244">
            <v>9279.19178527718</v>
          </cell>
          <cell r="AW244">
            <v>10705.9974011434</v>
          </cell>
          <cell r="AX244">
            <v>9314.75564055957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3.17081009642096</v>
          </cell>
          <cell r="CN244">
            <v>3.10713055255821</v>
          </cell>
          <cell r="CO244">
            <v>3.18585966406906</v>
          </cell>
          <cell r="CP244">
            <v>3.46379498571969</v>
          </cell>
          <cell r="CQ244">
            <v>3.50877626702054</v>
          </cell>
          <cell r="CR244">
            <v>3.68247064834691</v>
          </cell>
          <cell r="CS244">
            <v>3.52727530737163</v>
          </cell>
          <cell r="CT244">
            <v>3.48832082598764</v>
          </cell>
          <cell r="CU244">
            <v>3.7060852847302</v>
          </cell>
          <cell r="CV244">
            <v>3.75595019624927</v>
          </cell>
          <cell r="CW244">
            <v>3.82135526217219</v>
          </cell>
          <cell r="CX244">
            <v>4.19917332075423</v>
          </cell>
          <cell r="CY244">
            <v>4.80620209712733</v>
          </cell>
          <cell r="CZ244">
            <v>4.13089222722224</v>
          </cell>
          <cell r="DA244">
            <v>4.46133858936037</v>
          </cell>
          <cell r="DB244">
            <v>4.18326474827134</v>
          </cell>
          <cell r="DC244">
            <v>4.80318260890962</v>
          </cell>
          <cell r="DD244">
            <v>4.56033968471982</v>
          </cell>
          <cell r="DE244">
            <v>5.26155574135306</v>
          </cell>
          <cell r="DF244">
            <v>4.57781785138981</v>
          </cell>
          <cell r="DG244">
            <v>4.95415883998635</v>
          </cell>
          <cell r="DH244">
            <v>4.95415883998635</v>
          </cell>
          <cell r="DI244">
            <v>4.95415883998635</v>
          </cell>
          <cell r="DJ244">
            <v>4.95415883998635</v>
          </cell>
          <cell r="DK244">
            <v>4.95415883998635</v>
          </cell>
          <cell r="DL244">
            <v>4.95415883998635</v>
          </cell>
          <cell r="DM244">
            <v>4.95415883998635</v>
          </cell>
          <cell r="DN244">
            <v>4.95415883998635</v>
          </cell>
          <cell r="DO244">
            <v>4.95415883998635</v>
          </cell>
          <cell r="DP244">
            <v>4.95415883998635</v>
          </cell>
          <cell r="DQ244">
            <v>5.56897967651355</v>
          </cell>
          <cell r="DR244">
            <v>5.48482683468447</v>
          </cell>
          <cell r="DS244">
            <v>5.53801000943941</v>
          </cell>
          <cell r="DT244">
            <v>5.60960675195052</v>
          </cell>
          <cell r="DU244">
            <v>5.50109974998458</v>
          </cell>
          <cell r="DV244">
            <v>5.55529052678949</v>
          </cell>
          <cell r="DW244">
            <v>5.45444641264467</v>
          </cell>
          <cell r="DX244">
            <v>5.55374380036108</v>
          </cell>
          <cell r="DY244">
            <v>5.58318007118457</v>
          </cell>
          <cell r="DZ244">
            <v>5.6383026903224</v>
          </cell>
          <cell r="EA244">
            <v>5.59112403576453</v>
          </cell>
          <cell r="EB244">
            <v>5.47895767474037</v>
          </cell>
          <cell r="EC244">
            <v>5.46784554058977</v>
          </cell>
          <cell r="ED244">
            <v>5.53598169199976</v>
          </cell>
          <cell r="EE244">
            <v>5.57468193268956</v>
          </cell>
          <cell r="EF244">
            <v>5.57468193268956</v>
          </cell>
          <cell r="EG244">
            <v>5.57468193268956</v>
          </cell>
          <cell r="EH244">
            <v>5.57468193268956</v>
          </cell>
          <cell r="EI244">
            <v>5.57468193268956</v>
          </cell>
          <cell r="EJ244">
            <v>5.57468193268956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</row>
        <row r="245">
          <cell r="A245">
            <v>32958.4045294726</v>
          </cell>
          <cell r="B245">
            <v>38937.7867494693</v>
          </cell>
          <cell r="C245">
            <v>37286.9777386618</v>
          </cell>
          <cell r="D245">
            <v>6373.63103087108</v>
          </cell>
          <cell r="E245">
            <v>6752.39364442567</v>
          </cell>
          <cell r="F245">
            <v>8002.32810890229</v>
          </cell>
          <cell r="G245">
            <v>8326.86402973016</v>
          </cell>
          <cell r="H245">
            <v>7659.4699815147</v>
          </cell>
          <cell r="I245">
            <v>7400.82924994712</v>
          </cell>
          <cell r="J245">
            <v>7149.51842217466</v>
          </cell>
          <cell r="K245">
            <v>8025.89744480081</v>
          </cell>
          <cell r="L245">
            <v>7654.86851122555</v>
          </cell>
          <cell r="M245">
            <v>8684.33655490177</v>
          </cell>
          <cell r="N245">
            <v>7370.84715996362</v>
          </cell>
          <cell r="O245">
            <v>8409.11407132332</v>
          </cell>
          <cell r="P245">
            <v>8857.3820070585</v>
          </cell>
          <cell r="Q245">
            <v>9725.2792223442</v>
          </cell>
          <cell r="R245">
            <v>10372.001906932</v>
          </cell>
          <cell r="S245">
            <v>10029.88630002</v>
          </cell>
          <cell r="T245">
            <v>10206.9892396341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5483.63802649072</v>
          </cell>
          <cell r="AF245">
            <v>6478.4910293773</v>
          </cell>
          <cell r="AG245">
            <v>6203.82849047792</v>
          </cell>
          <cell r="AH245">
            <v>6373.63103087108</v>
          </cell>
          <cell r="AI245">
            <v>6752.39364442567</v>
          </cell>
          <cell r="AJ245">
            <v>8002.32810890229</v>
          </cell>
          <cell r="AK245">
            <v>8326.86402973016</v>
          </cell>
          <cell r="AL245">
            <v>7659.4699815147</v>
          </cell>
          <cell r="AM245">
            <v>7400.82924994712</v>
          </cell>
          <cell r="AN245">
            <v>7149.51842217466</v>
          </cell>
          <cell r="AO245">
            <v>8025.89744480081</v>
          </cell>
          <cell r="AP245">
            <v>7654.86851122555</v>
          </cell>
          <cell r="AQ245">
            <v>8684.33655490177</v>
          </cell>
          <cell r="AR245">
            <v>7370.84715996362</v>
          </cell>
          <cell r="AS245">
            <v>8409.11407132332</v>
          </cell>
          <cell r="AT245">
            <v>8857.3820070585</v>
          </cell>
          <cell r="AU245">
            <v>9725.2792223442</v>
          </cell>
          <cell r="AV245">
            <v>10372.001906932</v>
          </cell>
          <cell r="AW245">
            <v>10029.88630002</v>
          </cell>
          <cell r="AX245">
            <v>10206.9892396341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2.72726134739988</v>
          </cell>
          <cell r="CN245">
            <v>3.19578187215391</v>
          </cell>
          <cell r="CO245">
            <v>3.05504603035664</v>
          </cell>
          <cell r="CP245">
            <v>3.11686033419071</v>
          </cell>
          <cell r="CQ245">
            <v>3.32558939857251</v>
          </cell>
          <cell r="CR245">
            <v>3.95578151481996</v>
          </cell>
          <cell r="CS245">
            <v>4.15215803470418</v>
          </cell>
          <cell r="CT245">
            <v>3.80816134577275</v>
          </cell>
          <cell r="CU245">
            <v>3.63283514502854</v>
          </cell>
          <cell r="CV245">
            <v>3.50895529595022</v>
          </cell>
          <cell r="CW245">
            <v>3.99715170095327</v>
          </cell>
          <cell r="CX245">
            <v>3.79284083575477</v>
          </cell>
          <cell r="CY245">
            <v>4.29277675425832</v>
          </cell>
          <cell r="CZ245">
            <v>3.56754656047375</v>
          </cell>
          <cell r="DA245">
            <v>4.21641259552973</v>
          </cell>
          <cell r="DB245">
            <v>4.44117855236833</v>
          </cell>
          <cell r="DC245">
            <v>4.8763507618446</v>
          </cell>
          <cell r="DD245">
            <v>5.20062388383849</v>
          </cell>
          <cell r="DE245">
            <v>5.02908374989857</v>
          </cell>
          <cell r="DF245">
            <v>5.11788490766149</v>
          </cell>
          <cell r="DG245">
            <v>5.07631226828344</v>
          </cell>
          <cell r="DH245">
            <v>5.07631226828344</v>
          </cell>
          <cell r="DI245">
            <v>5.07631226828344</v>
          </cell>
          <cell r="DJ245">
            <v>5.07631226828344</v>
          </cell>
          <cell r="DK245">
            <v>5.07631226828344</v>
          </cell>
          <cell r="DL245">
            <v>5.07631226828344</v>
          </cell>
          <cell r="DM245">
            <v>5.07631226828344</v>
          </cell>
          <cell r="DN245">
            <v>5.07631226828344</v>
          </cell>
          <cell r="DO245">
            <v>5.07631226828344</v>
          </cell>
          <cell r="DP245">
            <v>5.07631226828344</v>
          </cell>
          <cell r="DQ245">
            <v>5.50870045524799</v>
          </cell>
          <cell r="DR245">
            <v>5.55397433288583</v>
          </cell>
          <cell r="DS245">
            <v>5.56351368063899</v>
          </cell>
          <cell r="DT245">
            <v>5.60243352348938</v>
          </cell>
          <cell r="DU245">
            <v>5.56283605631102</v>
          </cell>
          <cell r="DV245">
            <v>5.54231484160473</v>
          </cell>
          <cell r="DW245">
            <v>5.49432991667792</v>
          </cell>
          <cell r="DX245">
            <v>5.51049374200441</v>
          </cell>
          <cell r="DY245">
            <v>5.58138305509148</v>
          </cell>
          <cell r="DZ245">
            <v>5.582208963219</v>
          </cell>
          <cell r="EA245">
            <v>5.5011072303055</v>
          </cell>
          <cell r="EB245">
            <v>5.52942857469918</v>
          </cell>
          <cell r="EC245">
            <v>5.54249714163219</v>
          </cell>
          <cell r="ED245">
            <v>5.66050126208804</v>
          </cell>
          <cell r="EE245">
            <v>5.46404512522869</v>
          </cell>
          <cell r="EF245">
            <v>5.46404512522869</v>
          </cell>
          <cell r="EG245">
            <v>5.46404512522869</v>
          </cell>
          <cell r="EH245">
            <v>5.46404512522869</v>
          </cell>
          <cell r="EI245">
            <v>5.46404512522869</v>
          </cell>
          <cell r="EJ245">
            <v>5.46404512522869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A246">
            <v>33346.4400712773</v>
          </cell>
          <cell r="B246">
            <v>43197.0791691223</v>
          </cell>
          <cell r="C246">
            <v>37567.4958075014</v>
          </cell>
          <cell r="D246">
            <v>6420.55330485844</v>
          </cell>
          <cell r="E246">
            <v>6617.38097193599</v>
          </cell>
          <cell r="F246">
            <v>6805.22827568941</v>
          </cell>
          <cell r="G246">
            <v>6733.5868894649</v>
          </cell>
          <cell r="H246">
            <v>8021.51714696996</v>
          </cell>
          <cell r="I246">
            <v>8037.46052587664</v>
          </cell>
          <cell r="J246">
            <v>7391.33185680157</v>
          </cell>
          <cell r="K246">
            <v>8104.03600185748</v>
          </cell>
          <cell r="L246">
            <v>6933.41329730631</v>
          </cell>
          <cell r="M246">
            <v>7316.72749533691</v>
          </cell>
          <cell r="N246">
            <v>8941.4860282032</v>
          </cell>
          <cell r="O246">
            <v>9076.62037403556</v>
          </cell>
          <cell r="P246">
            <v>9226.26580076498</v>
          </cell>
          <cell r="Q246">
            <v>8989.01732735958</v>
          </cell>
          <cell r="R246">
            <v>8822.5494243116</v>
          </cell>
          <cell r="S246">
            <v>8838.33104187667</v>
          </cell>
          <cell r="T246">
            <v>10182.2545016061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5548.19959987536</v>
          </cell>
          <cell r="AF246">
            <v>7187.15451633299</v>
          </cell>
          <cell r="AG246">
            <v>6250.50124576954</v>
          </cell>
          <cell r="AH246">
            <v>6420.55330485844</v>
          </cell>
          <cell r="AI246">
            <v>6617.38097193599</v>
          </cell>
          <cell r="AJ246">
            <v>6805.22827568941</v>
          </cell>
          <cell r="AK246">
            <v>6733.5868894649</v>
          </cell>
          <cell r="AL246">
            <v>8021.51714696996</v>
          </cell>
          <cell r="AM246">
            <v>8037.46052587664</v>
          </cell>
          <cell r="AN246">
            <v>7391.33185680157</v>
          </cell>
          <cell r="AO246">
            <v>8104.03600185748</v>
          </cell>
          <cell r="AP246">
            <v>6933.41329730631</v>
          </cell>
          <cell r="AQ246">
            <v>7316.72749533691</v>
          </cell>
          <cell r="AR246">
            <v>8941.4860282032</v>
          </cell>
          <cell r="AS246">
            <v>9076.62037403556</v>
          </cell>
          <cell r="AT246">
            <v>9226.26580076498</v>
          </cell>
          <cell r="AU246">
            <v>8989.01732735958</v>
          </cell>
          <cell r="AV246">
            <v>8822.5494243116</v>
          </cell>
          <cell r="AW246">
            <v>8838.33104187667</v>
          </cell>
          <cell r="AX246">
            <v>10182.2545016061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2.7352088261519</v>
          </cell>
          <cell r="CN246">
            <v>3.527108418847</v>
          </cell>
          <cell r="CO246">
            <v>3.05732682463531</v>
          </cell>
          <cell r="CP246">
            <v>3.15133067758806</v>
          </cell>
          <cell r="CQ246">
            <v>3.30057650184525</v>
          </cell>
          <cell r="CR246">
            <v>3.35562122769822</v>
          </cell>
          <cell r="CS246">
            <v>3.32884073977663</v>
          </cell>
          <cell r="CT246">
            <v>3.99456444945686</v>
          </cell>
          <cell r="CU246">
            <v>3.95120807786333</v>
          </cell>
          <cell r="CV246">
            <v>3.69760207565977</v>
          </cell>
          <cell r="CW246">
            <v>3.93714391278704</v>
          </cell>
          <cell r="CX246">
            <v>3.39091853348315</v>
          </cell>
          <cell r="CY246">
            <v>3.5925971308462</v>
          </cell>
          <cell r="CZ246">
            <v>4.35777099355059</v>
          </cell>
          <cell r="DA246">
            <v>4.51506950123436</v>
          </cell>
          <cell r="DB246">
            <v>4.58950904749522</v>
          </cell>
          <cell r="DC246">
            <v>4.47149228549078</v>
          </cell>
          <cell r="DD246">
            <v>4.38868457502</v>
          </cell>
          <cell r="DE246">
            <v>4.39653497497195</v>
          </cell>
          <cell r="DF246">
            <v>5.06505558891934</v>
          </cell>
          <cell r="DG246">
            <v>5.26076244438301</v>
          </cell>
          <cell r="DH246">
            <v>5.26076244438301</v>
          </cell>
          <cell r="DI246">
            <v>5.26076244438301</v>
          </cell>
          <cell r="DJ246">
            <v>5.26076244438301</v>
          </cell>
          <cell r="DK246">
            <v>5.26076244438301</v>
          </cell>
          <cell r="DL246">
            <v>5.26076244438301</v>
          </cell>
          <cell r="DM246">
            <v>5.26076244438301</v>
          </cell>
          <cell r="DN246">
            <v>5.26076244438301</v>
          </cell>
          <cell r="DO246">
            <v>5.26076244438301</v>
          </cell>
          <cell r="DP246">
            <v>5.26076244438301</v>
          </cell>
          <cell r="DQ246">
            <v>5.55736245936251</v>
          </cell>
          <cell r="DR246">
            <v>5.58271307627116</v>
          </cell>
          <cell r="DS246">
            <v>5.60118755028963</v>
          </cell>
          <cell r="DT246">
            <v>5.58194578712872</v>
          </cell>
          <cell r="DU246">
            <v>5.49292248547506</v>
          </cell>
          <cell r="DV246">
            <v>5.55618759214823</v>
          </cell>
          <cell r="DW246">
            <v>5.54192426161123</v>
          </cell>
          <cell r="DX246">
            <v>5.50166597255808</v>
          </cell>
          <cell r="DY246">
            <v>5.57309039741338</v>
          </cell>
          <cell r="DZ246">
            <v>5.47658289097982</v>
          </cell>
          <cell r="EA246">
            <v>5.63932608334257</v>
          </cell>
          <cell r="EB246">
            <v>5.60191956302177</v>
          </cell>
          <cell r="EC246">
            <v>5.57975971818084</v>
          </cell>
          <cell r="ED246">
            <v>5.62150283512664</v>
          </cell>
          <cell r="EE246">
            <v>5.5076567642538</v>
          </cell>
          <cell r="EF246">
            <v>5.5076567642538</v>
          </cell>
          <cell r="EG246">
            <v>5.5076567642538</v>
          </cell>
          <cell r="EH246">
            <v>5.5076567642538</v>
          </cell>
          <cell r="EI246">
            <v>5.5076567642538</v>
          </cell>
          <cell r="EJ246">
            <v>5.5076567642538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A247">
            <v>36722.1591099021</v>
          </cell>
          <cell r="B247">
            <v>37592.1638894621</v>
          </cell>
          <cell r="C247">
            <v>36037.1129757869</v>
          </cell>
          <cell r="D247">
            <v>5854.42267604269</v>
          </cell>
          <cell r="E247">
            <v>6541.38936632623</v>
          </cell>
          <cell r="F247">
            <v>6974.81747698759</v>
          </cell>
          <cell r="G247">
            <v>6551.23839579312</v>
          </cell>
          <cell r="H247">
            <v>7901.75914427982</v>
          </cell>
          <cell r="I247">
            <v>7665.26205972824</v>
          </cell>
          <cell r="J247">
            <v>8400.21326602377</v>
          </cell>
          <cell r="K247">
            <v>8118.20490702682</v>
          </cell>
          <cell r="L247">
            <v>8997.19148933055</v>
          </cell>
          <cell r="M247">
            <v>8368.28668531843</v>
          </cell>
          <cell r="N247">
            <v>8691.88224383461</v>
          </cell>
          <cell r="O247">
            <v>9608.12328138602</v>
          </cell>
          <cell r="P247">
            <v>8040.13539793824</v>
          </cell>
          <cell r="Q247">
            <v>8435.84616551504</v>
          </cell>
          <cell r="R247">
            <v>9555.80357827775</v>
          </cell>
          <cell r="S247">
            <v>9197.89504364667</v>
          </cell>
          <cell r="T247">
            <v>9393.38745337967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6109.85364688476</v>
          </cell>
          <cell r="AF247">
            <v>6254.60553522807</v>
          </cell>
          <cell r="AG247">
            <v>5995.87528280542</v>
          </cell>
          <cell r="AH247">
            <v>5854.42267604269</v>
          </cell>
          <cell r="AI247">
            <v>6541.38936632623</v>
          </cell>
          <cell r="AJ247">
            <v>6974.81747698759</v>
          </cell>
          <cell r="AK247">
            <v>6551.23839579312</v>
          </cell>
          <cell r="AL247">
            <v>7901.75914427982</v>
          </cell>
          <cell r="AM247">
            <v>7665.26205972824</v>
          </cell>
          <cell r="AN247">
            <v>8400.21326602377</v>
          </cell>
          <cell r="AO247">
            <v>8118.20490702682</v>
          </cell>
          <cell r="AP247">
            <v>8997.19148933055</v>
          </cell>
          <cell r="AQ247">
            <v>8368.28668531843</v>
          </cell>
          <cell r="AR247">
            <v>8691.88224383461</v>
          </cell>
          <cell r="AS247">
            <v>9608.12328138602</v>
          </cell>
          <cell r="AT247">
            <v>8040.13539793824</v>
          </cell>
          <cell r="AU247">
            <v>8435.84616551504</v>
          </cell>
          <cell r="AV247">
            <v>9555.80357827775</v>
          </cell>
          <cell r="AW247">
            <v>9197.89504364667</v>
          </cell>
          <cell r="AX247">
            <v>9393.38745337967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2.99649360476857</v>
          </cell>
          <cell r="CN247">
            <v>3.09931701667086</v>
          </cell>
          <cell r="CO247">
            <v>2.98869948607333</v>
          </cell>
          <cell r="CP247">
            <v>2.94053057527641</v>
          </cell>
          <cell r="CQ247">
            <v>3.2379830765338</v>
          </cell>
          <cell r="CR247">
            <v>3.43365330259744</v>
          </cell>
          <cell r="CS247">
            <v>3.24299607565957</v>
          </cell>
          <cell r="CT247">
            <v>3.8799476304261</v>
          </cell>
          <cell r="CU247">
            <v>3.81842169400712</v>
          </cell>
          <cell r="CV247">
            <v>4.14847089121695</v>
          </cell>
          <cell r="CW247">
            <v>4.04786052325925</v>
          </cell>
          <cell r="CX247">
            <v>4.46109496589057</v>
          </cell>
          <cell r="CY247">
            <v>4.10830615775912</v>
          </cell>
          <cell r="CZ247">
            <v>4.23841934639943</v>
          </cell>
          <cell r="DA247">
            <v>4.80754129845775</v>
          </cell>
          <cell r="DB247">
            <v>4.02297949753244</v>
          </cell>
          <cell r="DC247">
            <v>4.22097819110202</v>
          </cell>
          <cell r="DD247">
            <v>4.78136249890973</v>
          </cell>
          <cell r="DE247">
            <v>4.60227861219036</v>
          </cell>
          <cell r="DF247">
            <v>4.70009561617773</v>
          </cell>
          <cell r="DG247">
            <v>5.11674304707662</v>
          </cell>
          <cell r="DH247">
            <v>5.11674304707662</v>
          </cell>
          <cell r="DI247">
            <v>5.11674304707662</v>
          </cell>
          <cell r="DJ247">
            <v>5.11674304707662</v>
          </cell>
          <cell r="DK247">
            <v>5.11674304707662</v>
          </cell>
          <cell r="DL247">
            <v>5.11674304707662</v>
          </cell>
          <cell r="DM247">
            <v>5.11674304707662</v>
          </cell>
          <cell r="DN247">
            <v>5.11674304707662</v>
          </cell>
          <cell r="DO247">
            <v>5.11674304707662</v>
          </cell>
          <cell r="DP247">
            <v>5.11674304707662</v>
          </cell>
          <cell r="DQ247">
            <v>5.58630428355314</v>
          </cell>
          <cell r="DR247">
            <v>5.52892959442203</v>
          </cell>
          <cell r="DS247">
            <v>5.49638919733359</v>
          </cell>
          <cell r="DT247">
            <v>5.45463268288961</v>
          </cell>
          <cell r="DU247">
            <v>5.53480802050652</v>
          </cell>
          <cell r="DV247">
            <v>5.56523541954363</v>
          </cell>
          <cell r="DW247">
            <v>5.5345729460953</v>
          </cell>
          <cell r="DX247">
            <v>5.57962561660407</v>
          </cell>
          <cell r="DY247">
            <v>5.49984251472751</v>
          </cell>
          <cell r="DZ247">
            <v>5.54765443077796</v>
          </cell>
          <cell r="EA247">
            <v>5.49466987603046</v>
          </cell>
          <cell r="EB247">
            <v>5.52551332918671</v>
          </cell>
          <cell r="EC247">
            <v>5.58059987646937</v>
          </cell>
          <cell r="ED247">
            <v>5.61845680294363</v>
          </cell>
          <cell r="EE247">
            <v>5.47548607370246</v>
          </cell>
          <cell r="EF247">
            <v>5.47548607370246</v>
          </cell>
          <cell r="EG247">
            <v>5.47548607370246</v>
          </cell>
          <cell r="EH247">
            <v>5.47548607370246</v>
          </cell>
          <cell r="EI247">
            <v>5.47548607370246</v>
          </cell>
          <cell r="EJ247">
            <v>5.47548607370246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A248">
            <v>36572.035971622</v>
          </cell>
          <cell r="B248">
            <v>44580.9548020242</v>
          </cell>
          <cell r="C248">
            <v>42429.5901981372</v>
          </cell>
          <cell r="D248">
            <v>6429.86683164875</v>
          </cell>
          <cell r="E248">
            <v>6299.66901932185</v>
          </cell>
          <cell r="F248">
            <v>6789.83076142627</v>
          </cell>
          <cell r="G248">
            <v>6540.01182138607</v>
          </cell>
          <cell r="H248">
            <v>8022.3730232489</v>
          </cell>
          <cell r="I248">
            <v>8358.70879681705</v>
          </cell>
          <cell r="J248">
            <v>8569.07441095144</v>
          </cell>
          <cell r="K248">
            <v>7315.54321848592</v>
          </cell>
          <cell r="L248">
            <v>9399.97042376678</v>
          </cell>
          <cell r="M248">
            <v>8280.19913405971</v>
          </cell>
          <cell r="N248">
            <v>8157.75187414625</v>
          </cell>
          <cell r="O248">
            <v>8358.14681726852</v>
          </cell>
          <cell r="P248">
            <v>8993.2213027929</v>
          </cell>
          <cell r="Q248">
            <v>9656.76903580519</v>
          </cell>
          <cell r="R248">
            <v>9865.95982350091</v>
          </cell>
          <cell r="S248">
            <v>9199.50341553577</v>
          </cell>
          <cell r="T248">
            <v>9438.51885035685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6084.87607404768</v>
          </cell>
          <cell r="AF248">
            <v>7417.40452851817</v>
          </cell>
          <cell r="AG248">
            <v>7059.4592663265</v>
          </cell>
          <cell r="AH248">
            <v>6429.86683164875</v>
          </cell>
          <cell r="AI248">
            <v>6299.66901932185</v>
          </cell>
          <cell r="AJ248">
            <v>6789.83076142627</v>
          </cell>
          <cell r="AK248">
            <v>6540.01182138607</v>
          </cell>
          <cell r="AL248">
            <v>8022.3730232489</v>
          </cell>
          <cell r="AM248">
            <v>8358.70879681705</v>
          </cell>
          <cell r="AN248">
            <v>8569.07441095144</v>
          </cell>
          <cell r="AO248">
            <v>7315.54321848592</v>
          </cell>
          <cell r="AP248">
            <v>9399.97042376678</v>
          </cell>
          <cell r="AQ248">
            <v>8280.19913405971</v>
          </cell>
          <cell r="AR248">
            <v>8157.75187414625</v>
          </cell>
          <cell r="AS248">
            <v>8358.14681726852</v>
          </cell>
          <cell r="AT248">
            <v>8993.2213027929</v>
          </cell>
          <cell r="AU248">
            <v>9656.76903580519</v>
          </cell>
          <cell r="AV248">
            <v>9865.95982350091</v>
          </cell>
          <cell r="AW248">
            <v>9199.50341553577</v>
          </cell>
          <cell r="AX248">
            <v>9438.51885035685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3.01356323941333</v>
          </cell>
          <cell r="CN248">
            <v>3.71968485548849</v>
          </cell>
          <cell r="CO248">
            <v>3.43982279851457</v>
          </cell>
          <cell r="CP248">
            <v>3.18470895535988</v>
          </cell>
          <cell r="CQ248">
            <v>3.07453020883134</v>
          </cell>
          <cell r="CR248">
            <v>3.37944241156565</v>
          </cell>
          <cell r="CS248">
            <v>3.24222234203094</v>
          </cell>
          <cell r="CT248">
            <v>3.97639365672646</v>
          </cell>
          <cell r="CU248">
            <v>4.05095785506563</v>
          </cell>
          <cell r="CV248">
            <v>4.19379864015404</v>
          </cell>
          <cell r="CW248">
            <v>3.62026449513974</v>
          </cell>
          <cell r="CX248">
            <v>4.64686855686</v>
          </cell>
          <cell r="CY248">
            <v>4.08697127484307</v>
          </cell>
          <cell r="CZ248">
            <v>4.03642725393038</v>
          </cell>
          <cell r="DA248">
            <v>4.14810953285105</v>
          </cell>
          <cell r="DB248">
            <v>4.46329405701272</v>
          </cell>
          <cell r="DC248">
            <v>4.79260972195452</v>
          </cell>
          <cell r="DD248">
            <v>4.8964301404751</v>
          </cell>
          <cell r="DE248">
            <v>4.56567091363331</v>
          </cell>
          <cell r="DF248">
            <v>4.68429316631155</v>
          </cell>
          <cell r="DG248">
            <v>5.24268413916371</v>
          </cell>
          <cell r="DH248">
            <v>5.24268413916371</v>
          </cell>
          <cell r="DI248">
            <v>5.24268413916371</v>
          </cell>
          <cell r="DJ248">
            <v>5.24268413916371</v>
          </cell>
          <cell r="DK248">
            <v>5.24268413916371</v>
          </cell>
          <cell r="DL248">
            <v>5.24268413916371</v>
          </cell>
          <cell r="DM248">
            <v>5.24268413916371</v>
          </cell>
          <cell r="DN248">
            <v>5.24268413916371</v>
          </cell>
          <cell r="DO248">
            <v>5.24268413916371</v>
          </cell>
          <cell r="DP248">
            <v>5.24268413916371</v>
          </cell>
          <cell r="DQ248">
            <v>5.53195404547102</v>
          </cell>
          <cell r="DR248">
            <v>5.46327364602686</v>
          </cell>
          <cell r="DS248">
            <v>5.62266878969973</v>
          </cell>
          <cell r="DT248">
            <v>5.53145476032228</v>
          </cell>
          <cell r="DU248">
            <v>5.61365997531854</v>
          </cell>
          <cell r="DV248">
            <v>5.5045400374448</v>
          </cell>
          <cell r="DW248">
            <v>5.52640711102909</v>
          </cell>
          <cell r="DX248">
            <v>5.52739644781016</v>
          </cell>
          <cell r="DY248">
            <v>5.65312522751563</v>
          </cell>
          <cell r="DZ248">
            <v>5.59800748886818</v>
          </cell>
          <cell r="EA248">
            <v>5.53622095488959</v>
          </cell>
          <cell r="EB248">
            <v>5.54208566729084</v>
          </cell>
          <cell r="EC248">
            <v>5.55068180176694</v>
          </cell>
          <cell r="ED248">
            <v>5.53707616379917</v>
          </cell>
          <cell r="EE248">
            <v>5.52035383702593</v>
          </cell>
          <cell r="EF248">
            <v>5.52035383702593</v>
          </cell>
          <cell r="EG248">
            <v>5.52035383702593</v>
          </cell>
          <cell r="EH248">
            <v>5.52035383702593</v>
          </cell>
          <cell r="EI248">
            <v>5.52035383702593</v>
          </cell>
          <cell r="EJ248">
            <v>5.52035383702593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</row>
        <row r="249">
          <cell r="A249">
            <v>37568.0127673611</v>
          </cell>
          <cell r="B249">
            <v>42898.022335903</v>
          </cell>
          <cell r="C249">
            <v>41808.713861591</v>
          </cell>
          <cell r="D249">
            <v>6036.39476717183</v>
          </cell>
          <cell r="E249">
            <v>6712.40443116289</v>
          </cell>
          <cell r="F249">
            <v>6369.84189085057</v>
          </cell>
          <cell r="G249">
            <v>7292.23608396382</v>
          </cell>
          <cell r="H249">
            <v>8318.02407380583</v>
          </cell>
          <cell r="I249">
            <v>8108.1190500474</v>
          </cell>
          <cell r="J249">
            <v>8144.00195632852</v>
          </cell>
          <cell r="K249">
            <v>9061.48829385073</v>
          </cell>
          <cell r="L249">
            <v>7308.40701686717</v>
          </cell>
          <cell r="M249">
            <v>8150.69513057938</v>
          </cell>
          <cell r="N249">
            <v>8195.37687720772</v>
          </cell>
          <cell r="O249">
            <v>8995.52615280781</v>
          </cell>
          <cell r="P249">
            <v>8525.99825881597</v>
          </cell>
          <cell r="Q249">
            <v>9238.13221713268</v>
          </cell>
          <cell r="R249">
            <v>8809.04051711932</v>
          </cell>
          <cell r="S249">
            <v>9462.82911753162</v>
          </cell>
          <cell r="T249">
            <v>10025.8380349682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6250.58725784401</v>
          </cell>
          <cell r="AF249">
            <v>7137.39727091608</v>
          </cell>
          <cell r="AG249">
            <v>6956.15750953824</v>
          </cell>
          <cell r="AH249">
            <v>6036.39476717183</v>
          </cell>
          <cell r="AI249">
            <v>6712.40443116289</v>
          </cell>
          <cell r="AJ249">
            <v>6369.84189085057</v>
          </cell>
          <cell r="AK249">
            <v>7292.23608396382</v>
          </cell>
          <cell r="AL249">
            <v>8318.02407380583</v>
          </cell>
          <cell r="AM249">
            <v>8108.1190500474</v>
          </cell>
          <cell r="AN249">
            <v>8144.00195632852</v>
          </cell>
          <cell r="AO249">
            <v>9061.48829385073</v>
          </cell>
          <cell r="AP249">
            <v>7308.40701686717</v>
          </cell>
          <cell r="AQ249">
            <v>8150.69513057938</v>
          </cell>
          <cell r="AR249">
            <v>8195.37687720772</v>
          </cell>
          <cell r="AS249">
            <v>8995.52615280781</v>
          </cell>
          <cell r="AT249">
            <v>8525.99825881597</v>
          </cell>
          <cell r="AU249">
            <v>9238.13221713268</v>
          </cell>
          <cell r="AV249">
            <v>8809.04051711932</v>
          </cell>
          <cell r="AW249">
            <v>9462.82911753162</v>
          </cell>
          <cell r="AX249">
            <v>10025.8380349682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3.10701793436707</v>
          </cell>
          <cell r="CN249">
            <v>3.50341003915451</v>
          </cell>
          <cell r="CO249">
            <v>3.42570235915614</v>
          </cell>
          <cell r="CP249">
            <v>2.94839477975215</v>
          </cell>
          <cell r="CQ249">
            <v>3.32096522603681</v>
          </cell>
          <cell r="CR249">
            <v>3.16026418422339</v>
          </cell>
          <cell r="CS249">
            <v>3.62868341535404</v>
          </cell>
          <cell r="CT249">
            <v>4.04675398882838</v>
          </cell>
          <cell r="CU249">
            <v>4.02332606197361</v>
          </cell>
          <cell r="CV249">
            <v>3.97358503567926</v>
          </cell>
          <cell r="CW249">
            <v>4.39998862045963</v>
          </cell>
          <cell r="CX249">
            <v>3.64564913368121</v>
          </cell>
          <cell r="CY249">
            <v>3.95327731222172</v>
          </cell>
          <cell r="CZ249">
            <v>4.03158818203583</v>
          </cell>
          <cell r="DA249">
            <v>4.43875165937757</v>
          </cell>
          <cell r="DB249">
            <v>4.20706785532017</v>
          </cell>
          <cell r="DC249">
            <v>4.55846317511375</v>
          </cell>
          <cell r="DD249">
            <v>4.34673220317222</v>
          </cell>
          <cell r="DE249">
            <v>4.66933759452628</v>
          </cell>
          <cell r="DF249">
            <v>4.9471486668376</v>
          </cell>
          <cell r="DG249">
            <v>5.0557957302026</v>
          </cell>
          <cell r="DH249">
            <v>5.0557957302026</v>
          </cell>
          <cell r="DI249">
            <v>5.0557957302026</v>
          </cell>
          <cell r="DJ249">
            <v>5.0557957302026</v>
          </cell>
          <cell r="DK249">
            <v>5.0557957302026</v>
          </cell>
          <cell r="DL249">
            <v>5.0557957302026</v>
          </cell>
          <cell r="DM249">
            <v>5.0557957302026</v>
          </cell>
          <cell r="DN249">
            <v>5.0557957302026</v>
          </cell>
          <cell r="DO249">
            <v>5.0557957302026</v>
          </cell>
          <cell r="DP249">
            <v>5.0557957302026</v>
          </cell>
          <cell r="DQ249">
            <v>5.51168257106357</v>
          </cell>
          <cell r="DR249">
            <v>5.58156563247222</v>
          </cell>
          <cell r="DS249">
            <v>5.5632287284443</v>
          </cell>
          <cell r="DT249">
            <v>5.60917688799311</v>
          </cell>
          <cell r="DU249">
            <v>5.53759159604939</v>
          </cell>
          <cell r="DV249">
            <v>5.52220339865583</v>
          </cell>
          <cell r="DW249">
            <v>5.5057790141254</v>
          </cell>
          <cell r="DX249">
            <v>5.63145353397692</v>
          </cell>
          <cell r="DY249">
            <v>5.52130860200615</v>
          </cell>
          <cell r="DZ249">
            <v>5.61516462503823</v>
          </cell>
          <cell r="EA249">
            <v>5.64228625732788</v>
          </cell>
          <cell r="EB249">
            <v>5.49230937720696</v>
          </cell>
          <cell r="EC249">
            <v>5.64864790071576</v>
          </cell>
          <cell r="ED249">
            <v>5.56929089009225</v>
          </cell>
          <cell r="EE249">
            <v>5.55229916476927</v>
          </cell>
          <cell r="EF249">
            <v>5.55229916476927</v>
          </cell>
          <cell r="EG249">
            <v>5.55229916476927</v>
          </cell>
          <cell r="EH249">
            <v>5.55229916476927</v>
          </cell>
          <cell r="EI249">
            <v>5.55229916476927</v>
          </cell>
          <cell r="EJ249">
            <v>5.55229916476927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</row>
        <row r="250">
          <cell r="A250">
            <v>36606.4484498556</v>
          </cell>
          <cell r="B250">
            <v>34129.391759903</v>
          </cell>
          <cell r="C250">
            <v>45891.0208368402</v>
          </cell>
          <cell r="D250">
            <v>6651.81749602439</v>
          </cell>
          <cell r="E250">
            <v>7168.24690515234</v>
          </cell>
          <cell r="F250">
            <v>7608.75751174182</v>
          </cell>
          <cell r="G250">
            <v>6531.19140039572</v>
          </cell>
          <cell r="H250">
            <v>7569.98501533543</v>
          </cell>
          <cell r="I250">
            <v>8511.5880431108</v>
          </cell>
          <cell r="J250">
            <v>7794.66212893776</v>
          </cell>
          <cell r="K250">
            <v>7684.19138782743</v>
          </cell>
          <cell r="L250">
            <v>8666.12989677003</v>
          </cell>
          <cell r="M250">
            <v>9185.43000662206</v>
          </cell>
          <cell r="N250">
            <v>8448.19353643852</v>
          </cell>
          <cell r="O250">
            <v>7927.45970164236</v>
          </cell>
          <cell r="P250">
            <v>9616.96692870166</v>
          </cell>
          <cell r="Q250">
            <v>10614.229794627</v>
          </cell>
          <cell r="R250">
            <v>9774.28376493098</v>
          </cell>
          <cell r="S250">
            <v>10455.9016492544</v>
          </cell>
          <cell r="T250">
            <v>10492.2031605153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6090.60164168123</v>
          </cell>
          <cell r="AF250">
            <v>5678.46754560718</v>
          </cell>
          <cell r="AG250">
            <v>7635.37405793839</v>
          </cell>
          <cell r="AH250">
            <v>6651.81749602439</v>
          </cell>
          <cell r="AI250">
            <v>7168.24690515234</v>
          </cell>
          <cell r="AJ250">
            <v>7608.75751174182</v>
          </cell>
          <cell r="AK250">
            <v>6531.19140039572</v>
          </cell>
          <cell r="AL250">
            <v>7569.98501533543</v>
          </cell>
          <cell r="AM250">
            <v>8511.5880431108</v>
          </cell>
          <cell r="AN250">
            <v>7794.66212893776</v>
          </cell>
          <cell r="AO250">
            <v>7684.19138782743</v>
          </cell>
          <cell r="AP250">
            <v>8666.12989677003</v>
          </cell>
          <cell r="AQ250">
            <v>9185.43000662206</v>
          </cell>
          <cell r="AR250">
            <v>8448.19353643852</v>
          </cell>
          <cell r="AS250">
            <v>7927.45970164236</v>
          </cell>
          <cell r="AT250">
            <v>9616.96692870166</v>
          </cell>
          <cell r="AU250">
            <v>10614.229794627</v>
          </cell>
          <cell r="AV250">
            <v>9774.28376493098</v>
          </cell>
          <cell r="AW250">
            <v>10455.9016492544</v>
          </cell>
          <cell r="AX250">
            <v>10492.2031605153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2.96273296690928</v>
          </cell>
          <cell r="CN250">
            <v>2.80828416201769</v>
          </cell>
          <cell r="CO250">
            <v>3.72277833198914</v>
          </cell>
          <cell r="CP250">
            <v>3.30314087831848</v>
          </cell>
          <cell r="CQ250">
            <v>3.55228919702081</v>
          </cell>
          <cell r="CR250">
            <v>3.73495759882776</v>
          </cell>
          <cell r="CS250">
            <v>3.29533403990265</v>
          </cell>
          <cell r="CT250">
            <v>3.71227512028015</v>
          </cell>
          <cell r="CU250">
            <v>4.12473467605921</v>
          </cell>
          <cell r="CV250">
            <v>3.97838101426702</v>
          </cell>
          <cell r="CW250">
            <v>3.79896700032185</v>
          </cell>
          <cell r="CX250">
            <v>4.30628638296579</v>
          </cell>
          <cell r="CY250">
            <v>4.53266381775002</v>
          </cell>
          <cell r="CZ250">
            <v>4.17564545606911</v>
          </cell>
          <cell r="DA250">
            <v>3.90489538056257</v>
          </cell>
          <cell r="DB250">
            <v>4.73711013972484</v>
          </cell>
          <cell r="DC250">
            <v>5.22834028215641</v>
          </cell>
          <cell r="DD250">
            <v>4.8146010145065</v>
          </cell>
          <cell r="DE250">
            <v>5.15035125833959</v>
          </cell>
          <cell r="DF250">
            <v>5.16823259851226</v>
          </cell>
          <cell r="DG250">
            <v>5.3269503325536</v>
          </cell>
          <cell r="DH250">
            <v>5.3269503325536</v>
          </cell>
          <cell r="DI250">
            <v>5.3269503325536</v>
          </cell>
          <cell r="DJ250">
            <v>5.3269503325536</v>
          </cell>
          <cell r="DK250">
            <v>5.3269503325536</v>
          </cell>
          <cell r="DL250">
            <v>5.3269503325536</v>
          </cell>
          <cell r="DM250">
            <v>5.3269503325536</v>
          </cell>
          <cell r="DN250">
            <v>5.3269503325536</v>
          </cell>
          <cell r="DO250">
            <v>5.3269503325536</v>
          </cell>
          <cell r="DP250">
            <v>5.3269503325536</v>
          </cell>
          <cell r="DQ250">
            <v>5.63215788482955</v>
          </cell>
          <cell r="DR250">
            <v>5.53984014183699</v>
          </cell>
          <cell r="DS250">
            <v>5.6191454795189</v>
          </cell>
          <cell r="DT250">
            <v>5.5172207891514</v>
          </cell>
          <cell r="DU250">
            <v>5.52855680593978</v>
          </cell>
          <cell r="DV250">
            <v>5.58129789682649</v>
          </cell>
          <cell r="DW250">
            <v>5.43000340873059</v>
          </cell>
          <cell r="DX250">
            <v>5.58678554297359</v>
          </cell>
          <cell r="DY250">
            <v>5.65355619878888</v>
          </cell>
          <cell r="DZ250">
            <v>5.36782139087123</v>
          </cell>
          <cell r="EA250">
            <v>5.541658862251</v>
          </cell>
          <cell r="EB250">
            <v>5.51352593011579</v>
          </cell>
          <cell r="EC250">
            <v>5.55204680378661</v>
          </cell>
          <cell r="ED250">
            <v>5.54303184017423</v>
          </cell>
          <cell r="EE250">
            <v>5.56201013318915</v>
          </cell>
          <cell r="EF250">
            <v>5.56201013318915</v>
          </cell>
          <cell r="EG250">
            <v>5.56201013318915</v>
          </cell>
          <cell r="EH250">
            <v>5.56201013318915</v>
          </cell>
          <cell r="EI250">
            <v>5.56201013318915</v>
          </cell>
          <cell r="EJ250">
            <v>5.56201013318915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</row>
        <row r="251">
          <cell r="A251">
            <v>39264.5397908056</v>
          </cell>
          <cell r="B251">
            <v>38607.5475011048</v>
          </cell>
          <cell r="C251">
            <v>40164.0446710816</v>
          </cell>
          <cell r="D251">
            <v>6734.78372709657</v>
          </cell>
          <cell r="E251">
            <v>6946.20484145264</v>
          </cell>
          <cell r="F251">
            <v>7379.89945949578</v>
          </cell>
          <cell r="G251">
            <v>6929.53511394879</v>
          </cell>
          <cell r="H251">
            <v>6528.80305828841</v>
          </cell>
          <cell r="I251">
            <v>6958.77104727225</v>
          </cell>
          <cell r="J251">
            <v>7194.63288107636</v>
          </cell>
          <cell r="K251">
            <v>7625.92064876628</v>
          </cell>
          <cell r="L251">
            <v>8180.63411892527</v>
          </cell>
          <cell r="M251">
            <v>7393.70174786646</v>
          </cell>
          <cell r="N251">
            <v>8911.53008908879</v>
          </cell>
          <cell r="O251">
            <v>9782.2968723523</v>
          </cell>
          <cell r="P251">
            <v>8449.67785228285</v>
          </cell>
          <cell r="Q251">
            <v>9514.30944871236</v>
          </cell>
          <cell r="R251">
            <v>9282.21476002515</v>
          </cell>
          <cell r="S251">
            <v>10351.8378603042</v>
          </cell>
          <cell r="T251">
            <v>10436.6837923883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6532.85638559897</v>
          </cell>
          <cell r="AF251">
            <v>6423.54563605427</v>
          </cell>
          <cell r="AG251">
            <v>6682.51651742012</v>
          </cell>
          <cell r="AH251">
            <v>6734.78372709657</v>
          </cell>
          <cell r="AI251">
            <v>6946.20484145264</v>
          </cell>
          <cell r="AJ251">
            <v>7379.89945949578</v>
          </cell>
          <cell r="AK251">
            <v>6929.53511394879</v>
          </cell>
          <cell r="AL251">
            <v>6528.80305828841</v>
          </cell>
          <cell r="AM251">
            <v>6958.77104727225</v>
          </cell>
          <cell r="AN251">
            <v>7194.63288107636</v>
          </cell>
          <cell r="AO251">
            <v>7625.92064876628</v>
          </cell>
          <cell r="AP251">
            <v>8180.63411892527</v>
          </cell>
          <cell r="AQ251">
            <v>7393.70174786646</v>
          </cell>
          <cell r="AR251">
            <v>8911.53008908879</v>
          </cell>
          <cell r="AS251">
            <v>9782.2968723523</v>
          </cell>
          <cell r="AT251">
            <v>8449.67785228285</v>
          </cell>
          <cell r="AU251">
            <v>9514.30944871236</v>
          </cell>
          <cell r="AV251">
            <v>9282.21476002515</v>
          </cell>
          <cell r="AW251">
            <v>10351.8378603042</v>
          </cell>
          <cell r="AX251">
            <v>10436.6837923883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3.24021450157586</v>
          </cell>
          <cell r="CN251">
            <v>3.15948069332148</v>
          </cell>
          <cell r="CO251">
            <v>3.28728106837322</v>
          </cell>
          <cell r="CP251">
            <v>3.34546408833562</v>
          </cell>
          <cell r="CQ251">
            <v>3.46835246902633</v>
          </cell>
          <cell r="CR251">
            <v>3.61740689265519</v>
          </cell>
          <cell r="CS251">
            <v>3.40729147501895</v>
          </cell>
          <cell r="CT251">
            <v>3.18820780940599</v>
          </cell>
          <cell r="CU251">
            <v>3.40571774876877</v>
          </cell>
          <cell r="CV251">
            <v>3.57617008534875</v>
          </cell>
          <cell r="CW251">
            <v>3.76203998752929</v>
          </cell>
          <cell r="CX251">
            <v>4.04722478040327</v>
          </cell>
          <cell r="CY251">
            <v>3.68962978806955</v>
          </cell>
          <cell r="CZ251">
            <v>4.38732862102357</v>
          </cell>
          <cell r="DA251">
            <v>4.79270720751739</v>
          </cell>
          <cell r="DB251">
            <v>4.13980811176281</v>
          </cell>
          <cell r="DC251">
            <v>4.66141030725328</v>
          </cell>
          <cell r="DD251">
            <v>4.54769857862627</v>
          </cell>
          <cell r="DE251">
            <v>5.0717462955304</v>
          </cell>
          <cell r="DF251">
            <v>5.11331543982586</v>
          </cell>
          <cell r="DG251">
            <v>6.07439901129741</v>
          </cell>
          <cell r="DH251">
            <v>6.07439901129741</v>
          </cell>
          <cell r="DI251">
            <v>6.07439901129741</v>
          </cell>
          <cell r="DJ251">
            <v>6.07439901129741</v>
          </cell>
          <cell r="DK251">
            <v>6.07439901129741</v>
          </cell>
          <cell r="DL251">
            <v>6.07439901129741</v>
          </cell>
          <cell r="DM251">
            <v>6.07439901129741</v>
          </cell>
          <cell r="DN251">
            <v>6.07439901129741</v>
          </cell>
          <cell r="DO251">
            <v>6.07439901129741</v>
          </cell>
          <cell r="DP251">
            <v>6.07439901129741</v>
          </cell>
          <cell r="DQ251">
            <v>5.52378142378203</v>
          </cell>
          <cell r="DR251">
            <v>5.57014170223361</v>
          </cell>
          <cell r="DS251">
            <v>5.56942471619813</v>
          </cell>
          <cell r="DT251">
            <v>5.51536701002152</v>
          </cell>
          <cell r="DU251">
            <v>5.48695623230679</v>
          </cell>
          <cell r="DV251">
            <v>5.58933601575431</v>
          </cell>
          <cell r="DW251">
            <v>5.57188249042978</v>
          </cell>
          <cell r="DX251">
            <v>5.61040331617412</v>
          </cell>
          <cell r="DY251">
            <v>5.59797598136331</v>
          </cell>
          <cell r="DZ251">
            <v>5.51185276187185</v>
          </cell>
          <cell r="EA251">
            <v>5.55361807783775</v>
          </cell>
          <cell r="EB251">
            <v>5.53779378026056</v>
          </cell>
          <cell r="EC251">
            <v>5.49017605585868</v>
          </cell>
          <cell r="ED251">
            <v>5.56492413447578</v>
          </cell>
          <cell r="EE251">
            <v>5.5919988825675</v>
          </cell>
          <cell r="EF251">
            <v>5.5919988825675</v>
          </cell>
          <cell r="EG251">
            <v>5.5919988825675</v>
          </cell>
          <cell r="EH251">
            <v>5.5919988825675</v>
          </cell>
          <cell r="EI251">
            <v>5.5919988825675</v>
          </cell>
          <cell r="EJ251">
            <v>5.5919988825675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</row>
        <row r="252">
          <cell r="A252">
            <v>34606.8411776922</v>
          </cell>
          <cell r="B252">
            <v>40179.3464289552</v>
          </cell>
          <cell r="C252">
            <v>36677.7094092281</v>
          </cell>
          <cell r="D252">
            <v>6631.24409676884</v>
          </cell>
          <cell r="E252">
            <v>6064.47303810715</v>
          </cell>
          <cell r="F252">
            <v>6308.93046770701</v>
          </cell>
          <cell r="G252">
            <v>6243.19215729459</v>
          </cell>
          <cell r="H252">
            <v>7407.02783825917</v>
          </cell>
          <cell r="I252">
            <v>6627.34395643171</v>
          </cell>
          <cell r="J252">
            <v>7284.53330319152</v>
          </cell>
          <cell r="K252">
            <v>7899.04139515961</v>
          </cell>
          <cell r="L252">
            <v>8230.59079461073</v>
          </cell>
          <cell r="M252">
            <v>8226.81561698898</v>
          </cell>
          <cell r="N252">
            <v>10611.2564169551</v>
          </cell>
          <cell r="O252">
            <v>9925.3474707662</v>
          </cell>
          <cell r="P252">
            <v>8677.79833020587</v>
          </cell>
          <cell r="Q252">
            <v>8719.0451233292</v>
          </cell>
          <cell r="R252">
            <v>10421.6909975557</v>
          </cell>
          <cell r="S252">
            <v>9362.69554988116</v>
          </cell>
          <cell r="T252">
            <v>10044.4019525744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5757.90585035805</v>
          </cell>
          <cell r="AF252">
            <v>6685.06243256819</v>
          </cell>
          <cell r="AG252">
            <v>6102.45808049246</v>
          </cell>
          <cell r="AH252">
            <v>6631.24409676884</v>
          </cell>
          <cell r="AI252">
            <v>6064.47303810715</v>
          </cell>
          <cell r="AJ252">
            <v>6308.93046770701</v>
          </cell>
          <cell r="AK252">
            <v>6243.19215729459</v>
          </cell>
          <cell r="AL252">
            <v>7407.02783825917</v>
          </cell>
          <cell r="AM252">
            <v>6627.34395643171</v>
          </cell>
          <cell r="AN252">
            <v>7284.53330319152</v>
          </cell>
          <cell r="AO252">
            <v>7899.04139515961</v>
          </cell>
          <cell r="AP252">
            <v>8230.59079461073</v>
          </cell>
          <cell r="AQ252">
            <v>8226.81561698898</v>
          </cell>
          <cell r="AR252">
            <v>10611.2564169551</v>
          </cell>
          <cell r="AS252">
            <v>9925.3474707662</v>
          </cell>
          <cell r="AT252">
            <v>8677.79833020587</v>
          </cell>
          <cell r="AU252">
            <v>8719.0451233292</v>
          </cell>
          <cell r="AV252">
            <v>10421.6909975557</v>
          </cell>
          <cell r="AW252">
            <v>9362.69554988116</v>
          </cell>
          <cell r="AX252">
            <v>10044.4019525744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2.88894743318594</v>
          </cell>
          <cell r="CN252">
            <v>3.3813417861298</v>
          </cell>
          <cell r="CO252">
            <v>2.96967548488846</v>
          </cell>
          <cell r="CP252">
            <v>3.31463457916655</v>
          </cell>
          <cell r="CQ252">
            <v>2.99279429156927</v>
          </cell>
          <cell r="CR252">
            <v>3.11960267747725</v>
          </cell>
          <cell r="CS252">
            <v>3.08615059269493</v>
          </cell>
          <cell r="CT252">
            <v>3.59270399633899</v>
          </cell>
          <cell r="CU252">
            <v>3.27159207774395</v>
          </cell>
          <cell r="CV252">
            <v>3.62341777891703</v>
          </cell>
          <cell r="CW252">
            <v>3.94683053270627</v>
          </cell>
          <cell r="CX252">
            <v>4.01081575539448</v>
          </cell>
          <cell r="CY252">
            <v>4.10788019129353</v>
          </cell>
          <cell r="CZ252">
            <v>5.37679426723938</v>
          </cell>
          <cell r="DA252">
            <v>4.86865140689387</v>
          </cell>
          <cell r="DB252">
            <v>4.25669480827119</v>
          </cell>
          <cell r="DC252">
            <v>4.27692747599</v>
          </cell>
          <cell r="DD252">
            <v>5.11212133246813</v>
          </cell>
          <cell r="DE252">
            <v>4.59265542042821</v>
          </cell>
          <cell r="DF252">
            <v>4.92705085054657</v>
          </cell>
          <cell r="DG252">
            <v>5.1425182941195</v>
          </cell>
          <cell r="DH252">
            <v>5.1425182941195</v>
          </cell>
          <cell r="DI252">
            <v>5.1425182941195</v>
          </cell>
          <cell r="DJ252">
            <v>5.1425182941195</v>
          </cell>
          <cell r="DK252">
            <v>5.1425182941195</v>
          </cell>
          <cell r="DL252">
            <v>5.1425182941195</v>
          </cell>
          <cell r="DM252">
            <v>5.1425182941195</v>
          </cell>
          <cell r="DN252">
            <v>5.1425182941195</v>
          </cell>
          <cell r="DO252">
            <v>5.1425182941195</v>
          </cell>
          <cell r="DP252">
            <v>5.1425182941195</v>
          </cell>
          <cell r="DQ252">
            <v>5.4604955217659</v>
          </cell>
          <cell r="DR252">
            <v>5.41655966764776</v>
          </cell>
          <cell r="DS252">
            <v>5.62992937083626</v>
          </cell>
          <cell r="DT252">
            <v>5.48108444898631</v>
          </cell>
          <cell r="DU252">
            <v>5.55166610406726</v>
          </cell>
          <cell r="DV252">
            <v>5.54068668173931</v>
          </cell>
          <cell r="DW252">
            <v>5.54238541951581</v>
          </cell>
          <cell r="DX252">
            <v>5.6484550285283</v>
          </cell>
          <cell r="DY252">
            <v>5.5499299113326</v>
          </cell>
          <cell r="DZ252">
            <v>5.50795594267931</v>
          </cell>
          <cell r="EA252">
            <v>5.48318685650994</v>
          </cell>
          <cell r="EB252">
            <v>5.62218890023121</v>
          </cell>
          <cell r="EC252">
            <v>5.4868252769966</v>
          </cell>
          <cell r="ED252">
            <v>5.40692724028006</v>
          </cell>
          <cell r="EE252">
            <v>5.58527003147435</v>
          </cell>
          <cell r="EF252">
            <v>5.58527003147435</v>
          </cell>
          <cell r="EG252">
            <v>5.58527003147435</v>
          </cell>
          <cell r="EH252">
            <v>5.58527003147435</v>
          </cell>
          <cell r="EI252">
            <v>5.58527003147435</v>
          </cell>
          <cell r="EJ252">
            <v>5.58527003147435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</row>
        <row r="253">
          <cell r="A253">
            <v>38392.6548189818</v>
          </cell>
          <cell r="B253">
            <v>35275.7786114013</v>
          </cell>
          <cell r="C253">
            <v>39622.3802746587</v>
          </cell>
          <cell r="D253">
            <v>8408.12778069301</v>
          </cell>
          <cell r="E253">
            <v>7788.7118078535</v>
          </cell>
          <cell r="F253">
            <v>7425.95598585077</v>
          </cell>
          <cell r="G253">
            <v>8361.28827191207</v>
          </cell>
          <cell r="H253">
            <v>7203.90672957277</v>
          </cell>
          <cell r="I253">
            <v>7556.15238327078</v>
          </cell>
          <cell r="J253">
            <v>8121.33252905436</v>
          </cell>
          <cell r="K253">
            <v>7518.85814040259</v>
          </cell>
          <cell r="L253">
            <v>7419.08711820853</v>
          </cell>
          <cell r="M253">
            <v>7947.97744316848</v>
          </cell>
          <cell r="N253">
            <v>8877.39381258472</v>
          </cell>
          <cell r="O253">
            <v>8304.27505057582</v>
          </cell>
          <cell r="P253">
            <v>9655.80679101097</v>
          </cell>
          <cell r="Q253">
            <v>9371.58518409922</v>
          </cell>
          <cell r="R253">
            <v>9000.13523727888</v>
          </cell>
          <cell r="S253">
            <v>9899.61298269914</v>
          </cell>
          <cell r="T253">
            <v>9098.95982994769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6387.79166980111</v>
          </cell>
          <cell r="AF253">
            <v>5869.20403973339</v>
          </cell>
          <cell r="AG253">
            <v>6592.39408812701</v>
          </cell>
          <cell r="AH253">
            <v>8408.12778069301</v>
          </cell>
          <cell r="AI253">
            <v>7788.7118078535</v>
          </cell>
          <cell r="AJ253">
            <v>7425.95598585077</v>
          </cell>
          <cell r="AK253">
            <v>8361.28827191207</v>
          </cell>
          <cell r="AL253">
            <v>7203.90672957277</v>
          </cell>
          <cell r="AM253">
            <v>7556.15238327078</v>
          </cell>
          <cell r="AN253">
            <v>8121.33252905436</v>
          </cell>
          <cell r="AO253">
            <v>7518.85814040259</v>
          </cell>
          <cell r="AP253">
            <v>7419.08711820853</v>
          </cell>
          <cell r="AQ253">
            <v>7947.97744316848</v>
          </cell>
          <cell r="AR253">
            <v>8877.39381258472</v>
          </cell>
          <cell r="AS253">
            <v>8304.27505057582</v>
          </cell>
          <cell r="AT253">
            <v>9655.80679101097</v>
          </cell>
          <cell r="AU253">
            <v>9371.58518409922</v>
          </cell>
          <cell r="AV253">
            <v>9000.13523727888</v>
          </cell>
          <cell r="AW253">
            <v>9899.61298269914</v>
          </cell>
          <cell r="AX253">
            <v>9098.95982994769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3.1391075354949</v>
          </cell>
          <cell r="CN253">
            <v>2.88568162562901</v>
          </cell>
          <cell r="CO253">
            <v>3.28587980059158</v>
          </cell>
          <cell r="CP253">
            <v>4.16597440749812</v>
          </cell>
          <cell r="CQ253">
            <v>3.86377271856734</v>
          </cell>
          <cell r="CR253">
            <v>3.66798024700775</v>
          </cell>
          <cell r="CS253">
            <v>4.10845269933862</v>
          </cell>
          <cell r="CT253">
            <v>3.59885849048991</v>
          </cell>
          <cell r="CU253">
            <v>3.71313630342472</v>
          </cell>
          <cell r="CV253">
            <v>3.99887908946583</v>
          </cell>
          <cell r="CW253">
            <v>3.67924721771969</v>
          </cell>
          <cell r="CX253">
            <v>3.6730138606189</v>
          </cell>
          <cell r="CY253">
            <v>3.90106172633783</v>
          </cell>
          <cell r="CZ253">
            <v>4.39178512190775</v>
          </cell>
          <cell r="DA253">
            <v>4.15148677912811</v>
          </cell>
          <cell r="DB253">
            <v>4.82714673954807</v>
          </cell>
          <cell r="DC253">
            <v>4.68505820849023</v>
          </cell>
          <cell r="DD253">
            <v>4.49936234293414</v>
          </cell>
          <cell r="DE253">
            <v>4.94903073005882</v>
          </cell>
          <cell r="DF253">
            <v>4.54876689509776</v>
          </cell>
          <cell r="DG253">
            <v>4.99604799475832</v>
          </cell>
          <cell r="DH253">
            <v>4.99604799475832</v>
          </cell>
          <cell r="DI253">
            <v>4.99604799475832</v>
          </cell>
          <cell r="DJ253">
            <v>4.99604799475832</v>
          </cell>
          <cell r="DK253">
            <v>4.99604799475832</v>
          </cell>
          <cell r="DL253">
            <v>4.99604799475832</v>
          </cell>
          <cell r="DM253">
            <v>4.99604799475832</v>
          </cell>
          <cell r="DN253">
            <v>4.99604799475832</v>
          </cell>
          <cell r="DO253">
            <v>4.99604799475832</v>
          </cell>
          <cell r="DP253">
            <v>4.99604799475832</v>
          </cell>
          <cell r="DQ253">
            <v>5.57508747230171</v>
          </cell>
          <cell r="DR253">
            <v>5.57234413004853</v>
          </cell>
          <cell r="DS253">
            <v>5.49665683536255</v>
          </cell>
          <cell r="DT253">
            <v>5.52955065710086</v>
          </cell>
          <cell r="DU253">
            <v>5.52282393768362</v>
          </cell>
          <cell r="DV253">
            <v>5.54667242533241</v>
          </cell>
          <cell r="DW253">
            <v>5.57573392650148</v>
          </cell>
          <cell r="DX253">
            <v>5.48416416430591</v>
          </cell>
          <cell r="DY253">
            <v>5.57528344228382</v>
          </cell>
          <cell r="DZ253">
            <v>5.56411574573775</v>
          </cell>
          <cell r="EA253">
            <v>5.59886578003201</v>
          </cell>
          <cell r="EB253">
            <v>5.53394755604289</v>
          </cell>
          <cell r="EC253">
            <v>5.58188570029545</v>
          </cell>
          <cell r="ED253">
            <v>5.5379819842435</v>
          </cell>
          <cell r="EE253">
            <v>5.4803109597055</v>
          </cell>
          <cell r="EF253">
            <v>5.4803109597055</v>
          </cell>
          <cell r="EG253">
            <v>5.4803109597055</v>
          </cell>
          <cell r="EH253">
            <v>5.4803109597055</v>
          </cell>
          <cell r="EI253">
            <v>5.4803109597055</v>
          </cell>
          <cell r="EJ253">
            <v>5.4803109597055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</row>
        <row r="254">
          <cell r="A254">
            <v>34957.1778795589</v>
          </cell>
          <cell r="B254">
            <v>35914.9497136314</v>
          </cell>
          <cell r="C254">
            <v>33785.9960986458</v>
          </cell>
          <cell r="D254">
            <v>6455.0500428186</v>
          </cell>
          <cell r="E254">
            <v>5630.57530348048</v>
          </cell>
          <cell r="F254">
            <v>7069.54168265501</v>
          </cell>
          <cell r="G254">
            <v>6945.94578969586</v>
          </cell>
          <cell r="H254">
            <v>8315.50124552266</v>
          </cell>
          <cell r="I254">
            <v>8471.83669457542</v>
          </cell>
          <cell r="J254">
            <v>7313.5204813719</v>
          </cell>
          <cell r="K254">
            <v>8079.49981722053</v>
          </cell>
          <cell r="L254">
            <v>7849.33394390075</v>
          </cell>
          <cell r="M254">
            <v>9152.66090583634</v>
          </cell>
          <cell r="N254">
            <v>10866.7726405591</v>
          </cell>
          <cell r="O254">
            <v>8397.36687091295</v>
          </cell>
          <cell r="P254">
            <v>10110.2460785343</v>
          </cell>
          <cell r="Q254">
            <v>8703.10638614266</v>
          </cell>
          <cell r="R254">
            <v>10781.9913043246</v>
          </cell>
          <cell r="S254">
            <v>10019.029171747</v>
          </cell>
          <cell r="T254">
            <v>9895.74965666358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5816.19506938604</v>
          </cell>
          <cell r="AF254">
            <v>5975.54969000566</v>
          </cell>
          <cell r="AG254">
            <v>5621.33318084999</v>
          </cell>
          <cell r="AH254">
            <v>6455.0500428186</v>
          </cell>
          <cell r="AI254">
            <v>5630.57530348048</v>
          </cell>
          <cell r="AJ254">
            <v>7069.54168265501</v>
          </cell>
          <cell r="AK254">
            <v>6945.94578969586</v>
          </cell>
          <cell r="AL254">
            <v>8315.50124552266</v>
          </cell>
          <cell r="AM254">
            <v>8471.83669457542</v>
          </cell>
          <cell r="AN254">
            <v>7313.5204813719</v>
          </cell>
          <cell r="AO254">
            <v>8079.49981722053</v>
          </cell>
          <cell r="AP254">
            <v>7849.33394390075</v>
          </cell>
          <cell r="AQ254">
            <v>9152.66090583634</v>
          </cell>
          <cell r="AR254">
            <v>10866.7726405591</v>
          </cell>
          <cell r="AS254">
            <v>8397.36687091295</v>
          </cell>
          <cell r="AT254">
            <v>10110.2460785343</v>
          </cell>
          <cell r="AU254">
            <v>8703.10638614266</v>
          </cell>
          <cell r="AV254">
            <v>10781.9913043246</v>
          </cell>
          <cell r="AW254">
            <v>10019.029171747</v>
          </cell>
          <cell r="AX254">
            <v>9895.74965666358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2.9117209916648</v>
          </cell>
          <cell r="CN254">
            <v>2.94868957962007</v>
          </cell>
          <cell r="CO254">
            <v>2.77966888227888</v>
          </cell>
          <cell r="CP254">
            <v>3.23205159110015</v>
          </cell>
          <cell r="CQ254">
            <v>2.78489482575086</v>
          </cell>
          <cell r="CR254">
            <v>3.44499658708347</v>
          </cell>
          <cell r="CS254">
            <v>3.37995907009354</v>
          </cell>
          <cell r="CT254">
            <v>4.0930982403735</v>
          </cell>
          <cell r="CU254">
            <v>4.15792735587035</v>
          </cell>
          <cell r="CV254">
            <v>3.62096088883359</v>
          </cell>
          <cell r="CW254">
            <v>3.97896523933624</v>
          </cell>
          <cell r="CX254">
            <v>3.86573548430279</v>
          </cell>
          <cell r="CY254">
            <v>4.50829211531029</v>
          </cell>
          <cell r="CZ254">
            <v>5.26072702470493</v>
          </cell>
          <cell r="DA254">
            <v>4.16717747375005</v>
          </cell>
          <cell r="DB254">
            <v>5.01719055034655</v>
          </cell>
          <cell r="DC254">
            <v>4.31890013161244</v>
          </cell>
          <cell r="DD254">
            <v>5.35054285185301</v>
          </cell>
          <cell r="DE254">
            <v>4.97192433237225</v>
          </cell>
          <cell r="DF254">
            <v>4.91074710549534</v>
          </cell>
          <cell r="DG254">
            <v>5.57972862723657</v>
          </cell>
          <cell r="DH254">
            <v>5.57972862723657</v>
          </cell>
          <cell r="DI254">
            <v>5.57972862723657</v>
          </cell>
          <cell r="DJ254">
            <v>5.57972862723657</v>
          </cell>
          <cell r="DK254">
            <v>5.57972862723657</v>
          </cell>
          <cell r="DL254">
            <v>5.57972862723657</v>
          </cell>
          <cell r="DM254">
            <v>5.57972862723657</v>
          </cell>
          <cell r="DN254">
            <v>5.57972862723657</v>
          </cell>
          <cell r="DO254">
            <v>5.57972862723657</v>
          </cell>
          <cell r="DP254">
            <v>5.57972862723657</v>
          </cell>
          <cell r="DQ254">
            <v>5.47263321507521</v>
          </cell>
          <cell r="DR254">
            <v>5.55208290722265</v>
          </cell>
          <cell r="DS254">
            <v>5.54055661896689</v>
          </cell>
          <cell r="DT254">
            <v>5.47177794412685</v>
          </cell>
          <cell r="DU254">
            <v>5.53925181142398</v>
          </cell>
          <cell r="DV254">
            <v>5.62224282670108</v>
          </cell>
          <cell r="DW254">
            <v>5.63024228112725</v>
          </cell>
          <cell r="DX254">
            <v>5.56600253775826</v>
          </cell>
          <cell r="DY254">
            <v>5.58223112272941</v>
          </cell>
          <cell r="DZ254">
            <v>5.53362575014502</v>
          </cell>
          <cell r="EA254">
            <v>5.56315891346743</v>
          </cell>
          <cell r="EB254">
            <v>5.56298396286063</v>
          </cell>
          <cell r="EC254">
            <v>5.56214696436886</v>
          </cell>
          <cell r="ED254">
            <v>5.65928999876556</v>
          </cell>
          <cell r="EE254">
            <v>5.5208794736405</v>
          </cell>
          <cell r="EF254">
            <v>5.5208794736405</v>
          </cell>
          <cell r="EG254">
            <v>5.5208794736405</v>
          </cell>
          <cell r="EH254">
            <v>5.5208794736405</v>
          </cell>
          <cell r="EI254">
            <v>5.5208794736405</v>
          </cell>
          <cell r="EJ254">
            <v>5.5208794736405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A255">
            <v>36787.2162423502</v>
          </cell>
          <cell r="B255">
            <v>44204.5616934651</v>
          </cell>
          <cell r="C255">
            <v>46129.0730755586</v>
          </cell>
          <cell r="D255">
            <v>5931.94304584314</v>
          </cell>
          <cell r="E255">
            <v>6596.37747581031</v>
          </cell>
          <cell r="F255">
            <v>6906.89461640819</v>
          </cell>
          <cell r="G255">
            <v>6452.32887014702</v>
          </cell>
          <cell r="H255">
            <v>7983.16753519021</v>
          </cell>
          <cell r="I255">
            <v>7889.35490732428</v>
          </cell>
          <cell r="J255">
            <v>7416.27606826733</v>
          </cell>
          <cell r="K255">
            <v>7187.41501186393</v>
          </cell>
          <cell r="L255">
            <v>8356.08779643435</v>
          </cell>
          <cell r="M255">
            <v>8941.48287581247</v>
          </cell>
          <cell r="N255">
            <v>9527.45420455016</v>
          </cell>
          <cell r="O255">
            <v>9334.087363363</v>
          </cell>
          <cell r="P255">
            <v>10012.7039868122</v>
          </cell>
          <cell r="Q255">
            <v>9934.45273292161</v>
          </cell>
          <cell r="R255">
            <v>9635.03496535291</v>
          </cell>
          <cell r="S255">
            <v>11238.9965919172</v>
          </cell>
          <cell r="T255">
            <v>9703.03876154296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6120.67788945597</v>
          </cell>
          <cell r="AF255">
            <v>7354.78002977587</v>
          </cell>
          <cell r="AG255">
            <v>7674.98132434476</v>
          </cell>
          <cell r="AH255">
            <v>5931.94304584314</v>
          </cell>
          <cell r="AI255">
            <v>6596.37747581031</v>
          </cell>
          <cell r="AJ255">
            <v>6906.89461640819</v>
          </cell>
          <cell r="AK255">
            <v>6452.32887014702</v>
          </cell>
          <cell r="AL255">
            <v>7983.16753519021</v>
          </cell>
          <cell r="AM255">
            <v>7889.35490732428</v>
          </cell>
          <cell r="AN255">
            <v>7416.27606826733</v>
          </cell>
          <cell r="AO255">
            <v>7187.41501186393</v>
          </cell>
          <cell r="AP255">
            <v>8356.08779643435</v>
          </cell>
          <cell r="AQ255">
            <v>8941.48287581247</v>
          </cell>
          <cell r="AR255">
            <v>9527.45420455016</v>
          </cell>
          <cell r="AS255">
            <v>9334.087363363</v>
          </cell>
          <cell r="AT255">
            <v>10012.7039868122</v>
          </cell>
          <cell r="AU255">
            <v>9934.45273292161</v>
          </cell>
          <cell r="AV255">
            <v>9635.03496535291</v>
          </cell>
          <cell r="AW255">
            <v>11238.9965919172</v>
          </cell>
          <cell r="AX255">
            <v>9703.03876154296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3.07028854508873</v>
          </cell>
          <cell r="CN255">
            <v>3.6317827357869</v>
          </cell>
          <cell r="CO255">
            <v>3.78752482439301</v>
          </cell>
          <cell r="CP255">
            <v>2.89010463427409</v>
          </cell>
          <cell r="CQ255">
            <v>3.27409254143579</v>
          </cell>
          <cell r="CR255">
            <v>3.43662495729187</v>
          </cell>
          <cell r="CS255">
            <v>3.17230112491798</v>
          </cell>
          <cell r="CT255">
            <v>3.93899847946875</v>
          </cell>
          <cell r="CU255">
            <v>3.87986273418647</v>
          </cell>
          <cell r="CV255">
            <v>3.5951090970765</v>
          </cell>
          <cell r="CW255">
            <v>3.59545733156486</v>
          </cell>
          <cell r="CX255">
            <v>4.13192103634801</v>
          </cell>
          <cell r="CY255">
            <v>4.43631212062852</v>
          </cell>
          <cell r="CZ255">
            <v>4.67318409110626</v>
          </cell>
          <cell r="DA255">
            <v>4.5764809125574</v>
          </cell>
          <cell r="DB255">
            <v>4.90920503471952</v>
          </cell>
          <cell r="DC255">
            <v>4.87083863039169</v>
          </cell>
          <cell r="DD255">
            <v>4.72403480857006</v>
          </cell>
          <cell r="DE255">
            <v>5.51045339270052</v>
          </cell>
          <cell r="DF255">
            <v>4.75737690867368</v>
          </cell>
          <cell r="DG255">
            <v>4.62098281046155</v>
          </cell>
          <cell r="DH255">
            <v>4.62098281046155</v>
          </cell>
          <cell r="DI255">
            <v>4.62098281046155</v>
          </cell>
          <cell r="DJ255">
            <v>4.62098281046155</v>
          </cell>
          <cell r="DK255">
            <v>4.62098281046155</v>
          </cell>
          <cell r="DL255">
            <v>4.62098281046155</v>
          </cell>
          <cell r="DM255">
            <v>4.62098281046155</v>
          </cell>
          <cell r="DN255">
            <v>4.62098281046155</v>
          </cell>
          <cell r="DO255">
            <v>4.62098281046155</v>
          </cell>
          <cell r="DP255">
            <v>4.62098281046155</v>
          </cell>
          <cell r="DQ255">
            <v>5.46169530088021</v>
          </cell>
          <cell r="DR255">
            <v>5.54826203528186</v>
          </cell>
          <cell r="DS255">
            <v>5.5517381585651</v>
          </cell>
          <cell r="DT255">
            <v>5.62329078435482</v>
          </cell>
          <cell r="DU255">
            <v>5.51977893975144</v>
          </cell>
          <cell r="DV255">
            <v>5.50627408699704</v>
          </cell>
          <cell r="DW255">
            <v>5.57248906921648</v>
          </cell>
          <cell r="DX255">
            <v>5.55260226456936</v>
          </cell>
          <cell r="DY255">
            <v>5.57098857867268</v>
          </cell>
          <cell r="DZ255">
            <v>5.65172405675206</v>
          </cell>
          <cell r="EA255">
            <v>5.47678533265726</v>
          </cell>
          <cell r="EB255">
            <v>5.54061682731045</v>
          </cell>
          <cell r="EC255">
            <v>5.52197696922183</v>
          </cell>
          <cell r="ED255">
            <v>5.58561651973406</v>
          </cell>
          <cell r="EE255">
            <v>5.58788348078459</v>
          </cell>
          <cell r="EF255">
            <v>5.58788348078459</v>
          </cell>
          <cell r="EG255">
            <v>5.58788348078459</v>
          </cell>
          <cell r="EH255">
            <v>5.58788348078459</v>
          </cell>
          <cell r="EI255">
            <v>5.58788348078459</v>
          </cell>
          <cell r="EJ255">
            <v>5.58788348078459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</row>
        <row r="256">
          <cell r="A256">
            <v>32918.1385131563</v>
          </cell>
          <cell r="B256">
            <v>36764.3128889066</v>
          </cell>
          <cell r="C256">
            <v>41725.6534348417</v>
          </cell>
          <cell r="D256">
            <v>6949.7705304983</v>
          </cell>
          <cell r="E256">
            <v>6111.9066145837</v>
          </cell>
          <cell r="F256">
            <v>6634.45588481755</v>
          </cell>
          <cell r="G256">
            <v>7871.47993379061</v>
          </cell>
          <cell r="H256">
            <v>8891.56256385453</v>
          </cell>
          <cell r="I256">
            <v>6447.47482383917</v>
          </cell>
          <cell r="J256">
            <v>8082.7056114551</v>
          </cell>
          <cell r="K256">
            <v>9161.33084921613</v>
          </cell>
          <cell r="L256">
            <v>9607.57507931126</v>
          </cell>
          <cell r="M256">
            <v>8169.62218134545</v>
          </cell>
          <cell r="N256">
            <v>8720.78020081527</v>
          </cell>
          <cell r="O256">
            <v>8169.46935803514</v>
          </cell>
          <cell r="P256">
            <v>10295.6037663922</v>
          </cell>
          <cell r="Q256">
            <v>10489.9810172221</v>
          </cell>
          <cell r="R256">
            <v>10687.7683290659</v>
          </cell>
          <cell r="S256">
            <v>9631.82980305996</v>
          </cell>
          <cell r="T256">
            <v>10601.4963264803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5476.93854387316</v>
          </cell>
          <cell r="AF256">
            <v>6116.86721652836</v>
          </cell>
          <cell r="AG256">
            <v>6942.33786865691</v>
          </cell>
          <cell r="AH256">
            <v>6949.7705304983</v>
          </cell>
          <cell r="AI256">
            <v>6111.9066145837</v>
          </cell>
          <cell r="AJ256">
            <v>6634.45588481755</v>
          </cell>
          <cell r="AK256">
            <v>7871.47993379061</v>
          </cell>
          <cell r="AL256">
            <v>8891.56256385453</v>
          </cell>
          <cell r="AM256">
            <v>6447.47482383917</v>
          </cell>
          <cell r="AN256">
            <v>8082.7056114551</v>
          </cell>
          <cell r="AO256">
            <v>9161.33084921613</v>
          </cell>
          <cell r="AP256">
            <v>9607.57507931126</v>
          </cell>
          <cell r="AQ256">
            <v>8169.62218134545</v>
          </cell>
          <cell r="AR256">
            <v>8720.78020081527</v>
          </cell>
          <cell r="AS256">
            <v>8169.46935803514</v>
          </cell>
          <cell r="AT256">
            <v>10295.6037663922</v>
          </cell>
          <cell r="AU256">
            <v>10489.9810172221</v>
          </cell>
          <cell r="AV256">
            <v>10687.7683290659</v>
          </cell>
          <cell r="AW256">
            <v>9631.82980305996</v>
          </cell>
          <cell r="AX256">
            <v>10601.4963264803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2.69233082770775</v>
          </cell>
          <cell r="CN256">
            <v>3.02934969963745</v>
          </cell>
          <cell r="CO256">
            <v>3.46565037021464</v>
          </cell>
          <cell r="CP256">
            <v>3.47118226992574</v>
          </cell>
          <cell r="CQ256">
            <v>3.00863121600397</v>
          </cell>
          <cell r="CR256">
            <v>3.28700636833156</v>
          </cell>
          <cell r="CS256">
            <v>3.93440317405486</v>
          </cell>
          <cell r="CT256">
            <v>4.407868584043</v>
          </cell>
          <cell r="CU256">
            <v>3.22435382890064</v>
          </cell>
          <cell r="CV256">
            <v>4.03297428960993</v>
          </cell>
          <cell r="CW256">
            <v>4.46037202939629</v>
          </cell>
          <cell r="CX256">
            <v>4.80053533466857</v>
          </cell>
          <cell r="CY256">
            <v>4.007666943281</v>
          </cell>
          <cell r="CZ256">
            <v>4.33352942750501</v>
          </cell>
          <cell r="DA256">
            <v>4.05102597453569</v>
          </cell>
          <cell r="DB256">
            <v>5.10532036455469</v>
          </cell>
          <cell r="DC256">
            <v>5.20170695436376</v>
          </cell>
          <cell r="DD256">
            <v>5.2997845041528</v>
          </cell>
          <cell r="DE256">
            <v>4.77617223401734</v>
          </cell>
          <cell r="DF256">
            <v>5.25700447670762</v>
          </cell>
          <cell r="DG256">
            <v>5.03425609259896</v>
          </cell>
          <cell r="DH256">
            <v>5.03425609259896</v>
          </cell>
          <cell r="DI256">
            <v>5.03425609259896</v>
          </cell>
          <cell r="DJ256">
            <v>5.03425609259896</v>
          </cell>
          <cell r="DK256">
            <v>5.03425609259896</v>
          </cell>
          <cell r="DL256">
            <v>5.03425609259896</v>
          </cell>
          <cell r="DM256">
            <v>5.03425609259896</v>
          </cell>
          <cell r="DN256">
            <v>5.03425609259896</v>
          </cell>
          <cell r="DO256">
            <v>5.03425609259896</v>
          </cell>
          <cell r="DP256">
            <v>5.03425609259896</v>
          </cell>
          <cell r="DQ256">
            <v>5.57335336529949</v>
          </cell>
          <cell r="DR256">
            <v>5.53205868614689</v>
          </cell>
          <cell r="DS256">
            <v>5.48817731679233</v>
          </cell>
          <cell r="DT256">
            <v>5.48529743649907</v>
          </cell>
          <cell r="DU256">
            <v>5.56563713755417</v>
          </cell>
          <cell r="DV256">
            <v>5.52983153314662</v>
          </cell>
          <cell r="DW256">
            <v>5.48131380915785</v>
          </cell>
          <cell r="DX256">
            <v>5.52658159288393</v>
          </cell>
          <cell r="DY256">
            <v>5.47840451861435</v>
          </cell>
          <cell r="DZ256">
            <v>5.49083563278437</v>
          </cell>
          <cell r="EA256">
            <v>5.62722938978524</v>
          </cell>
          <cell r="EB256">
            <v>5.4831642035564</v>
          </cell>
          <cell r="EC256">
            <v>5.58492680180404</v>
          </cell>
          <cell r="ED256">
            <v>5.51341554155321</v>
          </cell>
          <cell r="EE256">
            <v>5.52504673406806</v>
          </cell>
          <cell r="EF256">
            <v>5.52504673406806</v>
          </cell>
          <cell r="EG256">
            <v>5.52504673406806</v>
          </cell>
          <cell r="EH256">
            <v>5.52504673406806</v>
          </cell>
          <cell r="EI256">
            <v>5.52504673406806</v>
          </cell>
          <cell r="EJ256">
            <v>5.52504673406806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A257">
            <v>36144.1502216931</v>
          </cell>
          <cell r="B257">
            <v>38076.842521322</v>
          </cell>
          <cell r="C257">
            <v>38217.7723469767</v>
          </cell>
          <cell r="D257">
            <v>6562.91025992634</v>
          </cell>
          <cell r="E257">
            <v>6567.50079558028</v>
          </cell>
          <cell r="F257">
            <v>6361.98385202693</v>
          </cell>
          <cell r="G257">
            <v>7678.34063629021</v>
          </cell>
          <cell r="H257">
            <v>7773.01135045088</v>
          </cell>
          <cell r="I257">
            <v>8983.28104924533</v>
          </cell>
          <cell r="J257">
            <v>8267.658546416</v>
          </cell>
          <cell r="K257">
            <v>9255.53109966786</v>
          </cell>
          <cell r="L257">
            <v>8491.20194994455</v>
          </cell>
          <cell r="M257">
            <v>8871.53028319333</v>
          </cell>
          <cell r="N257">
            <v>8879.08451994433</v>
          </cell>
          <cell r="O257">
            <v>8448.00558533963</v>
          </cell>
          <cell r="P257">
            <v>7908.63687687996</v>
          </cell>
          <cell r="Q257">
            <v>8419.58671826573</v>
          </cell>
          <cell r="R257">
            <v>9293.46057528045</v>
          </cell>
          <cell r="S257">
            <v>9668.89300216861</v>
          </cell>
          <cell r="T257">
            <v>10766.1508790796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6013.68420044818</v>
          </cell>
          <cell r="AF257">
            <v>6335.24664071355</v>
          </cell>
          <cell r="AG257">
            <v>6358.69462498525</v>
          </cell>
          <cell r="AH257">
            <v>6562.91025992634</v>
          </cell>
          <cell r="AI257">
            <v>6567.50079558028</v>
          </cell>
          <cell r="AJ257">
            <v>6361.98385202693</v>
          </cell>
          <cell r="AK257">
            <v>7678.34063629021</v>
          </cell>
          <cell r="AL257">
            <v>7773.01135045088</v>
          </cell>
          <cell r="AM257">
            <v>8983.28104924533</v>
          </cell>
          <cell r="AN257">
            <v>8267.658546416</v>
          </cell>
          <cell r="AO257">
            <v>9255.53109966786</v>
          </cell>
          <cell r="AP257">
            <v>8491.20194994455</v>
          </cell>
          <cell r="AQ257">
            <v>8871.53028319333</v>
          </cell>
          <cell r="AR257">
            <v>8879.08451994433</v>
          </cell>
          <cell r="AS257">
            <v>8448.00558533963</v>
          </cell>
          <cell r="AT257">
            <v>7908.63687687996</v>
          </cell>
          <cell r="AU257">
            <v>8419.58671826573</v>
          </cell>
          <cell r="AV257">
            <v>9293.46057528045</v>
          </cell>
          <cell r="AW257">
            <v>9668.89300216861</v>
          </cell>
          <cell r="AX257">
            <v>10766.1508790796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3.01702363726716</v>
          </cell>
          <cell r="CN257">
            <v>3.12188830337288</v>
          </cell>
          <cell r="CO257">
            <v>3.10871137890566</v>
          </cell>
          <cell r="CP257">
            <v>3.19429737411212</v>
          </cell>
          <cell r="CQ257">
            <v>3.24392995510498</v>
          </cell>
          <cell r="CR257">
            <v>3.19744884607824</v>
          </cell>
          <cell r="CS257">
            <v>3.78624862676874</v>
          </cell>
          <cell r="CT257">
            <v>3.84683178593249</v>
          </cell>
          <cell r="CU257">
            <v>4.4434687714637</v>
          </cell>
          <cell r="CV257">
            <v>4.11127887990706</v>
          </cell>
          <cell r="CW257">
            <v>4.4814168687063</v>
          </cell>
          <cell r="CX257">
            <v>4.23093234071499</v>
          </cell>
          <cell r="CY257">
            <v>4.36229740821869</v>
          </cell>
          <cell r="CZ257">
            <v>4.36784004363044</v>
          </cell>
          <cell r="DA257">
            <v>4.20493012874829</v>
          </cell>
          <cell r="DB257">
            <v>3.93646348182254</v>
          </cell>
          <cell r="DC257">
            <v>4.19078485514769</v>
          </cell>
          <cell r="DD257">
            <v>4.62574887984761</v>
          </cell>
          <cell r="DE257">
            <v>4.81261749720159</v>
          </cell>
          <cell r="DF257">
            <v>5.35876920827956</v>
          </cell>
          <cell r="DG257">
            <v>5.26784929766243</v>
          </cell>
          <cell r="DH257">
            <v>5.26784929766243</v>
          </cell>
          <cell r="DI257">
            <v>5.26784929766243</v>
          </cell>
          <cell r="DJ257">
            <v>5.26784929766243</v>
          </cell>
          <cell r="DK257">
            <v>5.26784929766243</v>
          </cell>
          <cell r="DL257">
            <v>5.26784929766243</v>
          </cell>
          <cell r="DM257">
            <v>5.26784929766243</v>
          </cell>
          <cell r="DN257">
            <v>5.26784929766243</v>
          </cell>
          <cell r="DO257">
            <v>5.26784929766243</v>
          </cell>
          <cell r="DP257">
            <v>5.26784929766243</v>
          </cell>
          <cell r="DQ257">
            <v>5.46096057087557</v>
          </cell>
          <cell r="DR257">
            <v>5.55972489239659</v>
          </cell>
          <cell r="DS257">
            <v>5.60395580064296</v>
          </cell>
          <cell r="DT257">
            <v>5.62896122330833</v>
          </cell>
          <cell r="DU257">
            <v>5.54671435993483</v>
          </cell>
          <cell r="DV257">
            <v>5.45124991339823</v>
          </cell>
          <cell r="DW257">
            <v>5.55604022930194</v>
          </cell>
          <cell r="DX257">
            <v>5.53596379908314</v>
          </cell>
          <cell r="DY257">
            <v>5.53885492795638</v>
          </cell>
          <cell r="DZ257">
            <v>5.50950688749224</v>
          </cell>
          <cell r="EA257">
            <v>5.65839335952362</v>
          </cell>
          <cell r="EB257">
            <v>5.4984493044902</v>
          </cell>
          <cell r="EC257">
            <v>5.5717343741661</v>
          </cell>
          <cell r="ED257">
            <v>5.5694024313519</v>
          </cell>
          <cell r="EE257">
            <v>5.50430567764089</v>
          </cell>
          <cell r="EF257">
            <v>5.50430567764089</v>
          </cell>
          <cell r="EG257">
            <v>5.50430567764089</v>
          </cell>
          <cell r="EH257">
            <v>5.50430567764089</v>
          </cell>
          <cell r="EI257">
            <v>5.50430567764089</v>
          </cell>
          <cell r="EJ257">
            <v>5.50430567764089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A258">
            <v>37261.9572430878</v>
          </cell>
          <cell r="B258">
            <v>39058.8032105296</v>
          </cell>
          <cell r="C258">
            <v>42579.9303027757</v>
          </cell>
          <cell r="D258">
            <v>6948.07227424282</v>
          </cell>
          <cell r="E258">
            <v>7539.51400337316</v>
          </cell>
          <cell r="F258">
            <v>7746.57320241403</v>
          </cell>
          <cell r="G258">
            <v>7201.94078162939</v>
          </cell>
          <cell r="H258">
            <v>6578.09879367578</v>
          </cell>
          <cell r="I258">
            <v>8291.11836066257</v>
          </cell>
          <cell r="J258">
            <v>8040.12973031521</v>
          </cell>
          <cell r="K258">
            <v>7802.45926783796</v>
          </cell>
          <cell r="L258">
            <v>7094.2910418026</v>
          </cell>
          <cell r="M258">
            <v>7738.06725184222</v>
          </cell>
          <cell r="N258">
            <v>8710.88145909224</v>
          </cell>
          <cell r="O258">
            <v>8643.98378026583</v>
          </cell>
          <cell r="P258">
            <v>7888.8718939113</v>
          </cell>
          <cell r="Q258">
            <v>9104.16725042003</v>
          </cell>
          <cell r="R258">
            <v>11077.5550033813</v>
          </cell>
          <cell r="S258">
            <v>9939.57794501574</v>
          </cell>
          <cell r="T258">
            <v>10902.9679613186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6199.66556624266</v>
          </cell>
          <cell r="AF258">
            <v>6498.62581676083</v>
          </cell>
          <cell r="AG258">
            <v>7084.47293814927</v>
          </cell>
          <cell r="AH258">
            <v>6948.07227424282</v>
          </cell>
          <cell r="AI258">
            <v>7539.51400337316</v>
          </cell>
          <cell r="AJ258">
            <v>7746.57320241403</v>
          </cell>
          <cell r="AK258">
            <v>7201.94078162939</v>
          </cell>
          <cell r="AL258">
            <v>6578.09879367578</v>
          </cell>
          <cell r="AM258">
            <v>8291.11836066257</v>
          </cell>
          <cell r="AN258">
            <v>8040.12973031521</v>
          </cell>
          <cell r="AO258">
            <v>7802.45926783796</v>
          </cell>
          <cell r="AP258">
            <v>7094.2910418026</v>
          </cell>
          <cell r="AQ258">
            <v>7738.06725184222</v>
          </cell>
          <cell r="AR258">
            <v>8710.88145909224</v>
          </cell>
          <cell r="AS258">
            <v>8643.98378026583</v>
          </cell>
          <cell r="AT258">
            <v>7888.8718939113</v>
          </cell>
          <cell r="AU258">
            <v>9104.16725042003</v>
          </cell>
          <cell r="AV258">
            <v>11077.5550033813</v>
          </cell>
          <cell r="AW258">
            <v>9939.57794501574</v>
          </cell>
          <cell r="AX258">
            <v>10902.9679613186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3.06574879759101</v>
          </cell>
          <cell r="CN258">
            <v>3.14432834879834</v>
          </cell>
          <cell r="CO258">
            <v>3.5044935118898</v>
          </cell>
          <cell r="CP258">
            <v>3.4480826266976</v>
          </cell>
          <cell r="CQ258">
            <v>3.76848172301042</v>
          </cell>
          <cell r="CR258">
            <v>3.78895684460739</v>
          </cell>
          <cell r="CS258">
            <v>3.48837579718233</v>
          </cell>
          <cell r="CT258">
            <v>3.27742928229446</v>
          </cell>
          <cell r="CU258">
            <v>4.11526866525436</v>
          </cell>
          <cell r="CV258">
            <v>3.99943652322341</v>
          </cell>
          <cell r="CW258">
            <v>3.84340412999849</v>
          </cell>
          <cell r="CX258">
            <v>3.45737313720211</v>
          </cell>
          <cell r="CY258">
            <v>3.83630429721996</v>
          </cell>
          <cell r="CZ258">
            <v>4.26050207024602</v>
          </cell>
          <cell r="DA258">
            <v>4.25822593550091</v>
          </cell>
          <cell r="DB258">
            <v>3.88624039036133</v>
          </cell>
          <cell r="DC258">
            <v>4.48492293511503</v>
          </cell>
          <cell r="DD258">
            <v>5.45705929308043</v>
          </cell>
          <cell r="DE258">
            <v>4.8964655266969</v>
          </cell>
          <cell r="DF258">
            <v>5.37105368624309</v>
          </cell>
          <cell r="DG258">
            <v>5.21438727188579</v>
          </cell>
          <cell r="DH258">
            <v>5.21438727188579</v>
          </cell>
          <cell r="DI258">
            <v>5.21438727188579</v>
          </cell>
          <cell r="DJ258">
            <v>5.21438727188579</v>
          </cell>
          <cell r="DK258">
            <v>5.21438727188579</v>
          </cell>
          <cell r="DL258">
            <v>5.21438727188579</v>
          </cell>
          <cell r="DM258">
            <v>5.21438727188579</v>
          </cell>
          <cell r="DN258">
            <v>5.21438727188579</v>
          </cell>
          <cell r="DO258">
            <v>5.21438727188579</v>
          </cell>
          <cell r="DP258">
            <v>5.21438727188579</v>
          </cell>
          <cell r="DQ258">
            <v>5.54037079826642</v>
          </cell>
          <cell r="DR258">
            <v>5.66240300549391</v>
          </cell>
          <cell r="DS258">
            <v>5.5384650686862</v>
          </cell>
          <cell r="DT258">
            <v>5.52069556065478</v>
          </cell>
          <cell r="DU258">
            <v>5.4813063369368</v>
          </cell>
          <cell r="DV258">
            <v>5.60140669218708</v>
          </cell>
          <cell r="DW258">
            <v>5.65631278119216</v>
          </cell>
          <cell r="DX258">
            <v>5.49887943370271</v>
          </cell>
          <cell r="DY258">
            <v>5.51978366825159</v>
          </cell>
          <cell r="DZ258">
            <v>5.507714038687</v>
          </cell>
          <cell r="EA258">
            <v>5.56189253348463</v>
          </cell>
          <cell r="EB258">
            <v>5.62172870611438</v>
          </cell>
          <cell r="EC258">
            <v>5.52619985515372</v>
          </cell>
          <cell r="ED258">
            <v>5.60155311781579</v>
          </cell>
          <cell r="EE258">
            <v>5.56150558986445</v>
          </cell>
          <cell r="EF258">
            <v>5.56150558986445</v>
          </cell>
          <cell r="EG258">
            <v>5.56150558986445</v>
          </cell>
          <cell r="EH258">
            <v>5.56150558986445</v>
          </cell>
          <cell r="EI258">
            <v>5.56150558986445</v>
          </cell>
          <cell r="EJ258">
            <v>5.56150558986445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38715.3174300326</v>
          </cell>
          <cell r="B259">
            <v>36328.4431837088</v>
          </cell>
          <cell r="C259">
            <v>39320.0149898464</v>
          </cell>
          <cell r="D259">
            <v>6420.87782378834</v>
          </cell>
          <cell r="E259">
            <v>7382.3128960078</v>
          </cell>
          <cell r="F259">
            <v>6853.72906296508</v>
          </cell>
          <cell r="G259">
            <v>6658.23807983438</v>
          </cell>
          <cell r="H259">
            <v>7162.43554944401</v>
          </cell>
          <cell r="I259">
            <v>7780.57643459677</v>
          </cell>
          <cell r="J259">
            <v>7231.72216490015</v>
          </cell>
          <cell r="K259">
            <v>6705.25492447934</v>
          </cell>
          <cell r="L259">
            <v>8090.82370552548</v>
          </cell>
          <cell r="M259">
            <v>9623.85489220321</v>
          </cell>
          <cell r="N259">
            <v>8474.59215553027</v>
          </cell>
          <cell r="O259">
            <v>9981.32666319456</v>
          </cell>
          <cell r="P259">
            <v>10204.0995243527</v>
          </cell>
          <cell r="Q259">
            <v>9732.33488237015</v>
          </cell>
          <cell r="R259">
            <v>9638.75542509676</v>
          </cell>
          <cell r="S259">
            <v>10662.9183538588</v>
          </cell>
          <cell r="T259">
            <v>10593.9152655904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6441.47645791344</v>
          </cell>
          <cell r="AF259">
            <v>6044.3469679259</v>
          </cell>
          <cell r="AG259">
            <v>6542.08638065882</v>
          </cell>
          <cell r="AH259">
            <v>6420.87782378834</v>
          </cell>
          <cell r="AI259">
            <v>7382.3128960078</v>
          </cell>
          <cell r="AJ259">
            <v>6853.72906296508</v>
          </cell>
          <cell r="AK259">
            <v>6658.23807983438</v>
          </cell>
          <cell r="AL259">
            <v>7162.43554944401</v>
          </cell>
          <cell r="AM259">
            <v>7780.57643459677</v>
          </cell>
          <cell r="AN259">
            <v>7231.72216490015</v>
          </cell>
          <cell r="AO259">
            <v>6705.25492447934</v>
          </cell>
          <cell r="AP259">
            <v>8090.82370552548</v>
          </cell>
          <cell r="AQ259">
            <v>9623.85489220321</v>
          </cell>
          <cell r="AR259">
            <v>8474.59215553027</v>
          </cell>
          <cell r="AS259">
            <v>9981.32666319456</v>
          </cell>
          <cell r="AT259">
            <v>10204.0995243527</v>
          </cell>
          <cell r="AU259">
            <v>9732.33488237015</v>
          </cell>
          <cell r="AV259">
            <v>9638.75542509676</v>
          </cell>
          <cell r="AW259">
            <v>10662.9183538588</v>
          </cell>
          <cell r="AX259">
            <v>10593.9152655904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3.14226581924268</v>
          </cell>
          <cell r="CN259">
            <v>3.01367159308222</v>
          </cell>
          <cell r="CO259">
            <v>3.25190100395704</v>
          </cell>
          <cell r="CP259">
            <v>3.18998331164635</v>
          </cell>
          <cell r="CQ259">
            <v>3.65150209979429</v>
          </cell>
          <cell r="CR259">
            <v>3.4251267538816</v>
          </cell>
          <cell r="CS259">
            <v>3.28881105058924</v>
          </cell>
          <cell r="CT259">
            <v>3.5873616326457</v>
          </cell>
          <cell r="CU259">
            <v>3.81203023782638</v>
          </cell>
          <cell r="CV259">
            <v>3.59943945552872</v>
          </cell>
          <cell r="CW259">
            <v>3.27858954505198</v>
          </cell>
          <cell r="CX259">
            <v>3.92576264021366</v>
          </cell>
          <cell r="CY259">
            <v>4.764557620174</v>
          </cell>
          <cell r="CZ259">
            <v>4.25534919946229</v>
          </cell>
          <cell r="DA259">
            <v>4.9128541019431</v>
          </cell>
          <cell r="DB259">
            <v>5.02250391119923</v>
          </cell>
          <cell r="DC259">
            <v>4.79029922191057</v>
          </cell>
          <cell r="DD259">
            <v>4.74423899003594</v>
          </cell>
          <cell r="DE259">
            <v>5.24833661306837</v>
          </cell>
          <cell r="DF259">
            <v>5.21437298110987</v>
          </cell>
          <cell r="DG259">
            <v>4.36487127490009</v>
          </cell>
          <cell r="DH259">
            <v>4.36487127490009</v>
          </cell>
          <cell r="DI259">
            <v>4.36487127490009</v>
          </cell>
          <cell r="DJ259">
            <v>4.36487127490009</v>
          </cell>
          <cell r="DK259">
            <v>4.36487127490009</v>
          </cell>
          <cell r="DL259">
            <v>4.36487127490009</v>
          </cell>
          <cell r="DM259">
            <v>4.36487127490009</v>
          </cell>
          <cell r="DN259">
            <v>4.36487127490009</v>
          </cell>
          <cell r="DO259">
            <v>4.36487127490009</v>
          </cell>
          <cell r="DP259">
            <v>4.36487127490009</v>
          </cell>
          <cell r="DQ259">
            <v>5.61629146666704</v>
          </cell>
          <cell r="DR259">
            <v>5.49491017689481</v>
          </cell>
          <cell r="DS259">
            <v>5.51170663213981</v>
          </cell>
          <cell r="DT259">
            <v>5.5145887529712</v>
          </cell>
          <cell r="DU259">
            <v>5.53895745663749</v>
          </cell>
          <cell r="DV259">
            <v>5.48223211805363</v>
          </cell>
          <cell r="DW259">
            <v>5.54660875414582</v>
          </cell>
          <cell r="DX259">
            <v>5.47006772771191</v>
          </cell>
          <cell r="DY259">
            <v>5.59194089136431</v>
          </cell>
          <cell r="DZ259">
            <v>5.50445081320928</v>
          </cell>
          <cell r="EA259">
            <v>5.60319039162875</v>
          </cell>
          <cell r="EB259">
            <v>5.64645454160837</v>
          </cell>
          <cell r="EC259">
            <v>5.53392945032758</v>
          </cell>
          <cell r="ED259">
            <v>5.45620573348405</v>
          </cell>
          <cell r="EE259">
            <v>5.56623499897801</v>
          </cell>
          <cell r="EF259">
            <v>5.56623499897801</v>
          </cell>
          <cell r="EG259">
            <v>5.56623499897801</v>
          </cell>
          <cell r="EH259">
            <v>5.56623499897801</v>
          </cell>
          <cell r="EI259">
            <v>5.56623499897801</v>
          </cell>
          <cell r="EJ259">
            <v>5.56623499897801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</row>
        <row r="260">
          <cell r="A260">
            <v>34365.0850126468</v>
          </cell>
          <cell r="B260">
            <v>35790.4800330412</v>
          </cell>
          <cell r="C260">
            <v>40620.8116891336</v>
          </cell>
          <cell r="D260">
            <v>6033.17697680161</v>
          </cell>
          <cell r="E260">
            <v>6945.48595298084</v>
          </cell>
          <cell r="F260">
            <v>6960.35954295047</v>
          </cell>
          <cell r="G260">
            <v>7571.17373220385</v>
          </cell>
          <cell r="H260">
            <v>7338.35751540577</v>
          </cell>
          <cell r="I260">
            <v>7279.93422437534</v>
          </cell>
          <cell r="J260">
            <v>8101.48587142245</v>
          </cell>
          <cell r="K260">
            <v>8293.09034476778</v>
          </cell>
          <cell r="L260">
            <v>7813.08421490404</v>
          </cell>
          <cell r="M260">
            <v>9387.69167475786</v>
          </cell>
          <cell r="N260">
            <v>8049.3405132682</v>
          </cell>
          <cell r="O260">
            <v>8412.22116293212</v>
          </cell>
          <cell r="P260">
            <v>9693.46701257801</v>
          </cell>
          <cell r="Q260">
            <v>9275.75644826414</v>
          </cell>
          <cell r="R260">
            <v>8742.7319600598</v>
          </cell>
          <cell r="S260">
            <v>9036.2121086176</v>
          </cell>
          <cell r="T260">
            <v>9403.48272878124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5717.68232259</v>
          </cell>
          <cell r="AF260">
            <v>5954.84035399944</v>
          </cell>
          <cell r="AG260">
            <v>6758.5136727799</v>
          </cell>
          <cell r="AH260">
            <v>6033.17697680161</v>
          </cell>
          <cell r="AI260">
            <v>6945.48595298084</v>
          </cell>
          <cell r="AJ260">
            <v>6960.35954295047</v>
          </cell>
          <cell r="AK260">
            <v>7571.17373220385</v>
          </cell>
          <cell r="AL260">
            <v>7338.35751540577</v>
          </cell>
          <cell r="AM260">
            <v>7279.93422437534</v>
          </cell>
          <cell r="AN260">
            <v>8101.48587142245</v>
          </cell>
          <cell r="AO260">
            <v>8293.09034476778</v>
          </cell>
          <cell r="AP260">
            <v>7813.08421490404</v>
          </cell>
          <cell r="AQ260">
            <v>9387.69167475786</v>
          </cell>
          <cell r="AR260">
            <v>8049.3405132682</v>
          </cell>
          <cell r="AS260">
            <v>8412.22116293212</v>
          </cell>
          <cell r="AT260">
            <v>9693.46701257801</v>
          </cell>
          <cell r="AU260">
            <v>9275.75644826414</v>
          </cell>
          <cell r="AV260">
            <v>8742.7319600598</v>
          </cell>
          <cell r="AW260">
            <v>9036.2121086176</v>
          </cell>
          <cell r="AX260">
            <v>9403.48272878124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2.82219606388259</v>
          </cell>
          <cell r="CN260">
            <v>2.93262559899977</v>
          </cell>
          <cell r="CO260">
            <v>3.37742406319764</v>
          </cell>
          <cell r="CP260">
            <v>3.00093045553635</v>
          </cell>
          <cell r="CQ260">
            <v>3.39826185428215</v>
          </cell>
          <cell r="CR260">
            <v>3.42076468899616</v>
          </cell>
          <cell r="CS260">
            <v>3.73976784760022</v>
          </cell>
          <cell r="CT260">
            <v>3.6241534375406</v>
          </cell>
          <cell r="CU260">
            <v>3.55638121955247</v>
          </cell>
          <cell r="CV260">
            <v>4.00573351227788</v>
          </cell>
          <cell r="CW260">
            <v>4.03773197073253</v>
          </cell>
          <cell r="CX260">
            <v>3.86469245771528</v>
          </cell>
          <cell r="CY260">
            <v>4.65194160083585</v>
          </cell>
          <cell r="CZ260">
            <v>3.92371797283335</v>
          </cell>
          <cell r="DA260">
            <v>4.20289549503828</v>
          </cell>
          <cell r="DB260">
            <v>4.84302873752144</v>
          </cell>
          <cell r="DC260">
            <v>4.63433310113939</v>
          </cell>
          <cell r="DD260">
            <v>4.36802457490965</v>
          </cell>
          <cell r="DE260">
            <v>4.51465248332603</v>
          </cell>
          <cell r="DF260">
            <v>4.69814742539287</v>
          </cell>
          <cell r="DG260">
            <v>4.7871878041295</v>
          </cell>
          <cell r="DH260">
            <v>4.7871878041295</v>
          </cell>
          <cell r="DI260">
            <v>4.7871878041295</v>
          </cell>
          <cell r="DJ260">
            <v>4.7871878041295</v>
          </cell>
          <cell r="DK260">
            <v>4.7871878041295</v>
          </cell>
          <cell r="DL260">
            <v>4.7871878041295</v>
          </cell>
          <cell r="DM260">
            <v>4.7871878041295</v>
          </cell>
          <cell r="DN260">
            <v>4.7871878041295</v>
          </cell>
          <cell r="DO260">
            <v>4.7871878041295</v>
          </cell>
          <cell r="DP260">
            <v>4.7871878041295</v>
          </cell>
          <cell r="DQ260">
            <v>5.55060056813995</v>
          </cell>
          <cell r="DR260">
            <v>5.56314829701146</v>
          </cell>
          <cell r="DS260">
            <v>5.48242550220494</v>
          </cell>
          <cell r="DT260">
            <v>5.50804233425098</v>
          </cell>
          <cell r="DU260">
            <v>5.59954749052831</v>
          </cell>
          <cell r="DV260">
            <v>5.57462437016102</v>
          </cell>
          <cell r="DW260">
            <v>5.54658539710585</v>
          </cell>
          <cell r="DX260">
            <v>5.54752701004488</v>
          </cell>
          <cell r="DY260">
            <v>5.6082360244752</v>
          </cell>
          <cell r="DZ260">
            <v>5.54102054829542</v>
          </cell>
          <cell r="EA260">
            <v>5.62711830052334</v>
          </cell>
          <cell r="EB260">
            <v>5.53878747455985</v>
          </cell>
          <cell r="EC260">
            <v>5.52881042485431</v>
          </cell>
          <cell r="ED260">
            <v>5.62043140212227</v>
          </cell>
          <cell r="EE260">
            <v>5.48364366792262</v>
          </cell>
          <cell r="EF260">
            <v>5.48364366792262</v>
          </cell>
          <cell r="EG260">
            <v>5.48364366792262</v>
          </cell>
          <cell r="EH260">
            <v>5.48364366792262</v>
          </cell>
          <cell r="EI260">
            <v>5.48364366792262</v>
          </cell>
          <cell r="EJ260">
            <v>5.48364366792262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A261">
            <v>33439.3963186937</v>
          </cell>
          <cell r="B261">
            <v>34713.3447024323</v>
          </cell>
          <cell r="C261">
            <v>35698.5133717032</v>
          </cell>
          <cell r="D261">
            <v>6815.06103830509</v>
          </cell>
          <cell r="E261">
            <v>6406.74940560538</v>
          </cell>
          <cell r="F261">
            <v>6541.56636315511</v>
          </cell>
          <cell r="G261">
            <v>7711.32957483793</v>
          </cell>
          <cell r="H261">
            <v>6444.9212505785</v>
          </cell>
          <cell r="I261">
            <v>7054.74991222803</v>
          </cell>
          <cell r="J261">
            <v>7197.36117682581</v>
          </cell>
          <cell r="K261">
            <v>6882.85320845685</v>
          </cell>
          <cell r="L261">
            <v>7046.29132588243</v>
          </cell>
          <cell r="M261">
            <v>7734.02894446023</v>
          </cell>
          <cell r="N261">
            <v>8113.68349932935</v>
          </cell>
          <cell r="O261">
            <v>9474.6152765591</v>
          </cell>
          <cell r="P261">
            <v>10104.0854627727</v>
          </cell>
          <cell r="Q261">
            <v>10185.0198197332</v>
          </cell>
          <cell r="R261">
            <v>10788.13629436</v>
          </cell>
          <cell r="S261">
            <v>10063.7608671077</v>
          </cell>
          <cell r="T261">
            <v>9226.35511895149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5563.66571300824</v>
          </cell>
          <cell r="AF261">
            <v>5775.62596717068</v>
          </cell>
          <cell r="AG261">
            <v>5939.53888875917</v>
          </cell>
          <cell r="AH261">
            <v>6815.06103830509</v>
          </cell>
          <cell r="AI261">
            <v>6406.74940560538</v>
          </cell>
          <cell r="AJ261">
            <v>6541.56636315511</v>
          </cell>
          <cell r="AK261">
            <v>7711.32957483793</v>
          </cell>
          <cell r="AL261">
            <v>6444.9212505785</v>
          </cell>
          <cell r="AM261">
            <v>7054.74991222803</v>
          </cell>
          <cell r="AN261">
            <v>7197.36117682581</v>
          </cell>
          <cell r="AO261">
            <v>6882.85320845685</v>
          </cell>
          <cell r="AP261">
            <v>7046.29132588243</v>
          </cell>
          <cell r="AQ261">
            <v>7734.02894446023</v>
          </cell>
          <cell r="AR261">
            <v>8113.68349932935</v>
          </cell>
          <cell r="AS261">
            <v>9474.6152765591</v>
          </cell>
          <cell r="AT261">
            <v>10104.0854627727</v>
          </cell>
          <cell r="AU261">
            <v>10185.0198197332</v>
          </cell>
          <cell r="AV261">
            <v>10788.13629436</v>
          </cell>
          <cell r="AW261">
            <v>10063.7608671077</v>
          </cell>
          <cell r="AX261">
            <v>9226.35511895149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2.70976937181965</v>
          </cell>
          <cell r="CN261">
            <v>2.88488641856874</v>
          </cell>
          <cell r="CO261">
            <v>2.96029773334429</v>
          </cell>
          <cell r="CP261">
            <v>3.36832967282618</v>
          </cell>
          <cell r="CQ261">
            <v>3.15201642807103</v>
          </cell>
          <cell r="CR261">
            <v>3.21960252684959</v>
          </cell>
          <cell r="CS261">
            <v>3.836367439458</v>
          </cell>
          <cell r="CT261">
            <v>3.17988433210949</v>
          </cell>
          <cell r="CU261">
            <v>3.4648841309982</v>
          </cell>
          <cell r="CV261">
            <v>3.61971345432422</v>
          </cell>
          <cell r="CW261">
            <v>3.43774073568901</v>
          </cell>
          <cell r="CX261">
            <v>3.45565230540657</v>
          </cell>
          <cell r="CY261">
            <v>3.86413641082334</v>
          </cell>
          <cell r="CZ261">
            <v>4.07372329755966</v>
          </cell>
          <cell r="DA261">
            <v>4.63609993577655</v>
          </cell>
          <cell r="DB261">
            <v>4.9441110375147</v>
          </cell>
          <cell r="DC261">
            <v>4.98371367637169</v>
          </cell>
          <cell r="DD261">
            <v>5.27882943228013</v>
          </cell>
          <cell r="DE261">
            <v>4.92437948642626</v>
          </cell>
          <cell r="DF261">
            <v>4.51462176836345</v>
          </cell>
          <cell r="DG261">
            <v>4.95075654412685</v>
          </cell>
          <cell r="DH261">
            <v>4.95075654412685</v>
          </cell>
          <cell r="DI261">
            <v>4.95075654412685</v>
          </cell>
          <cell r="DJ261">
            <v>4.95075654412685</v>
          </cell>
          <cell r="DK261">
            <v>4.95075654412685</v>
          </cell>
          <cell r="DL261">
            <v>4.95075654412685</v>
          </cell>
          <cell r="DM261">
            <v>4.95075654412685</v>
          </cell>
          <cell r="DN261">
            <v>4.95075654412685</v>
          </cell>
          <cell r="DO261">
            <v>4.95075654412685</v>
          </cell>
          <cell r="DP261">
            <v>4.95075654412685</v>
          </cell>
          <cell r="DQ261">
            <v>5.62517235606312</v>
          </cell>
          <cell r="DR261">
            <v>5.48501066971622</v>
          </cell>
          <cell r="DS261">
            <v>5.49698400298681</v>
          </cell>
          <cell r="DT261">
            <v>5.54322228479473</v>
          </cell>
          <cell r="DU261">
            <v>5.56873306281937</v>
          </cell>
          <cell r="DV261">
            <v>5.56655657821819</v>
          </cell>
          <cell r="DW261">
            <v>5.50701429814204</v>
          </cell>
          <cell r="DX261">
            <v>5.55281785454819</v>
          </cell>
          <cell r="DY261">
            <v>5.57827656584333</v>
          </cell>
          <cell r="DZ261">
            <v>5.44761291012457</v>
          </cell>
          <cell r="EA261">
            <v>5.48532700043319</v>
          </cell>
          <cell r="EB261">
            <v>5.5864728381209</v>
          </cell>
          <cell r="EC261">
            <v>5.48353322528451</v>
          </cell>
          <cell r="ED261">
            <v>5.45674515362706</v>
          </cell>
          <cell r="EE261">
            <v>5.59907043255242</v>
          </cell>
          <cell r="EF261">
            <v>5.59907043255242</v>
          </cell>
          <cell r="EG261">
            <v>5.59907043255242</v>
          </cell>
          <cell r="EH261">
            <v>5.59907043255242</v>
          </cell>
          <cell r="EI261">
            <v>5.59907043255242</v>
          </cell>
          <cell r="EJ261">
            <v>5.59907043255242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39904.2397230243</v>
          </cell>
          <cell r="B262">
            <v>38905.4728736731</v>
          </cell>
          <cell r="C262">
            <v>41733.6049466516</v>
          </cell>
          <cell r="D262">
            <v>6877.76519357251</v>
          </cell>
          <cell r="E262">
            <v>7946.10581013866</v>
          </cell>
          <cell r="F262">
            <v>6216.5423329946</v>
          </cell>
          <cell r="G262">
            <v>7736.10868475063</v>
          </cell>
          <cell r="H262">
            <v>7806.16546893608</v>
          </cell>
          <cell r="I262">
            <v>7387.74900246071</v>
          </cell>
          <cell r="J262">
            <v>7932.00608327094</v>
          </cell>
          <cell r="K262">
            <v>7988.21844690534</v>
          </cell>
          <cell r="L262">
            <v>8665.49291015069</v>
          </cell>
          <cell r="M262">
            <v>9721.60718788809</v>
          </cell>
          <cell r="N262">
            <v>9059.45102789153</v>
          </cell>
          <cell r="O262">
            <v>9544.36915264414</v>
          </cell>
          <cell r="P262">
            <v>9445.5522902988</v>
          </cell>
          <cell r="Q262">
            <v>8724.68123951797</v>
          </cell>
          <cell r="R262">
            <v>10125.1671048971</v>
          </cell>
          <cell r="S262">
            <v>10367.106351346</v>
          </cell>
          <cell r="T262">
            <v>11117.2632577003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6639.29002290447</v>
          </cell>
          <cell r="AF262">
            <v>6473.11462840676</v>
          </cell>
          <cell r="AG262">
            <v>6943.66084569875</v>
          </cell>
          <cell r="AH262">
            <v>6877.76519357251</v>
          </cell>
          <cell r="AI262">
            <v>7946.10581013866</v>
          </cell>
          <cell r="AJ262">
            <v>6216.5423329946</v>
          </cell>
          <cell r="AK262">
            <v>7736.10868475063</v>
          </cell>
          <cell r="AL262">
            <v>7806.16546893608</v>
          </cell>
          <cell r="AM262">
            <v>7387.74900246071</v>
          </cell>
          <cell r="AN262">
            <v>7932.00608327094</v>
          </cell>
          <cell r="AO262">
            <v>7988.21844690534</v>
          </cell>
          <cell r="AP262">
            <v>8665.49291015069</v>
          </cell>
          <cell r="AQ262">
            <v>9721.60718788809</v>
          </cell>
          <cell r="AR262">
            <v>9059.45102789153</v>
          </cell>
          <cell r="AS262">
            <v>9544.36915264414</v>
          </cell>
          <cell r="AT262">
            <v>9445.5522902988</v>
          </cell>
          <cell r="AU262">
            <v>8724.68123951797</v>
          </cell>
          <cell r="AV262">
            <v>10125.1671048971</v>
          </cell>
          <cell r="AW262">
            <v>10367.106351346</v>
          </cell>
          <cell r="AX262">
            <v>11117.2632577003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3.26199825079067</v>
          </cell>
          <cell r="CN262">
            <v>3.15264596967873</v>
          </cell>
          <cell r="CO262">
            <v>3.42409108225775</v>
          </cell>
          <cell r="CP262">
            <v>3.41786380543586</v>
          </cell>
          <cell r="CQ262">
            <v>3.90827350540969</v>
          </cell>
          <cell r="CR262">
            <v>3.02920000412078</v>
          </cell>
          <cell r="CS262">
            <v>3.80951126231891</v>
          </cell>
          <cell r="CT262">
            <v>3.8275312524905</v>
          </cell>
          <cell r="CU262">
            <v>3.67521760230242</v>
          </cell>
          <cell r="CV262">
            <v>3.90451342840609</v>
          </cell>
          <cell r="CW262">
            <v>3.88823043029527</v>
          </cell>
          <cell r="CX262">
            <v>4.31361435839078</v>
          </cell>
          <cell r="CY262">
            <v>4.8387906743603</v>
          </cell>
          <cell r="CZ262">
            <v>4.48243790904956</v>
          </cell>
          <cell r="DA262">
            <v>4.84484805816922</v>
          </cell>
          <cell r="DB262">
            <v>4.79468731145129</v>
          </cell>
          <cell r="DC262">
            <v>4.42876362862744</v>
          </cell>
          <cell r="DD262">
            <v>5.13966878295037</v>
          </cell>
          <cell r="DE262">
            <v>5.26248034541262</v>
          </cell>
          <cell r="DF262">
            <v>5.64326991599059</v>
          </cell>
          <cell r="DG262">
            <v>5.55104023455044</v>
          </cell>
          <cell r="DH262">
            <v>5.55104023455044</v>
          </cell>
          <cell r="DI262">
            <v>5.55104023455044</v>
          </cell>
          <cell r="DJ262">
            <v>5.55104023455044</v>
          </cell>
          <cell r="DK262">
            <v>5.55104023455044</v>
          </cell>
          <cell r="DL262">
            <v>5.55104023455044</v>
          </cell>
          <cell r="DM262">
            <v>5.55104023455044</v>
          </cell>
          <cell r="DN262">
            <v>5.55104023455044</v>
          </cell>
          <cell r="DO262">
            <v>5.55104023455044</v>
          </cell>
          <cell r="DP262">
            <v>5.55104023455044</v>
          </cell>
          <cell r="DQ262">
            <v>5.57628615367324</v>
          </cell>
          <cell r="DR262">
            <v>5.62529405341989</v>
          </cell>
          <cell r="DS262">
            <v>5.55584763587435</v>
          </cell>
          <cell r="DT262">
            <v>5.51314896784035</v>
          </cell>
          <cell r="DU262">
            <v>5.57027364496267</v>
          </cell>
          <cell r="DV262">
            <v>5.62248210978251</v>
          </cell>
          <cell r="DW262">
            <v>5.56365813222027</v>
          </cell>
          <cell r="DX262">
            <v>5.58761073354998</v>
          </cell>
          <cell r="DY262">
            <v>5.50726798142231</v>
          </cell>
          <cell r="DZ262">
            <v>5.56574434030877</v>
          </cell>
          <cell r="EA262">
            <v>5.62866074525824</v>
          </cell>
          <cell r="EB262">
            <v>5.5037549705818</v>
          </cell>
          <cell r="EC262">
            <v>5.50437950993002</v>
          </cell>
          <cell r="ED262">
            <v>5.53725768848589</v>
          </cell>
          <cell r="EE262">
            <v>5.39727072317474</v>
          </cell>
          <cell r="EF262">
            <v>5.39727072317474</v>
          </cell>
          <cell r="EG262">
            <v>5.39727072317474</v>
          </cell>
          <cell r="EH262">
            <v>5.39727072317474</v>
          </cell>
          <cell r="EI262">
            <v>5.39727072317474</v>
          </cell>
          <cell r="EJ262">
            <v>5.39727072317474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</row>
        <row r="263">
          <cell r="A263">
            <v>39811.3819876222</v>
          </cell>
          <cell r="B263">
            <v>43106.1465306396</v>
          </cell>
          <cell r="C263">
            <v>33171.7200090667</v>
          </cell>
          <cell r="D263">
            <v>6519.28011772347</v>
          </cell>
          <cell r="E263">
            <v>6570.00038418514</v>
          </cell>
          <cell r="F263">
            <v>7082.12892458566</v>
          </cell>
          <cell r="G263">
            <v>7067.80149324661</v>
          </cell>
          <cell r="H263">
            <v>6561.08732547021</v>
          </cell>
          <cell r="I263">
            <v>7376.89310457988</v>
          </cell>
          <cell r="J263">
            <v>7377.71809663344</v>
          </cell>
          <cell r="K263">
            <v>7692.7589523533</v>
          </cell>
          <cell r="L263">
            <v>7982.85448627399</v>
          </cell>
          <cell r="M263">
            <v>7877.18741144555</v>
          </cell>
          <cell r="N263">
            <v>8687.35813677921</v>
          </cell>
          <cell r="O263">
            <v>9701.63045496635</v>
          </cell>
          <cell r="P263">
            <v>8323.52664710882</v>
          </cell>
          <cell r="Q263">
            <v>10009.2372266625</v>
          </cell>
          <cell r="R263">
            <v>9352.19009529881</v>
          </cell>
          <cell r="S263">
            <v>9634.43462836855</v>
          </cell>
          <cell r="T263">
            <v>9478.8650393537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6623.84030025636</v>
          </cell>
          <cell r="AF263">
            <v>7172.02509240148</v>
          </cell>
          <cell r="AG263">
            <v>5519.12957689314</v>
          </cell>
          <cell r="AH263">
            <v>6519.28011772347</v>
          </cell>
          <cell r="AI263">
            <v>6570.00038418514</v>
          </cell>
          <cell r="AJ263">
            <v>7082.12892458566</v>
          </cell>
          <cell r="AK263">
            <v>7067.80149324661</v>
          </cell>
          <cell r="AL263">
            <v>6561.08732547021</v>
          </cell>
          <cell r="AM263">
            <v>7376.89310457988</v>
          </cell>
          <cell r="AN263">
            <v>7377.71809663344</v>
          </cell>
          <cell r="AO263">
            <v>7692.7589523533</v>
          </cell>
          <cell r="AP263">
            <v>7982.85448627399</v>
          </cell>
          <cell r="AQ263">
            <v>7877.18741144555</v>
          </cell>
          <cell r="AR263">
            <v>8687.35813677921</v>
          </cell>
          <cell r="AS263">
            <v>9701.63045496635</v>
          </cell>
          <cell r="AT263">
            <v>8323.52664710882</v>
          </cell>
          <cell r="AU263">
            <v>10009.2372266625</v>
          </cell>
          <cell r="AV263">
            <v>9352.19009529881</v>
          </cell>
          <cell r="AW263">
            <v>9634.43462836855</v>
          </cell>
          <cell r="AX263">
            <v>9478.8650393537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3.27729201463823</v>
          </cell>
          <cell r="CN263">
            <v>3.57426396723947</v>
          </cell>
          <cell r="CO263">
            <v>2.71276562392961</v>
          </cell>
          <cell r="CP263">
            <v>3.21994727391534</v>
          </cell>
          <cell r="CQ263">
            <v>3.19433391728095</v>
          </cell>
          <cell r="CR263">
            <v>3.49113513464634</v>
          </cell>
          <cell r="CS263">
            <v>3.50075612197627</v>
          </cell>
          <cell r="CT263">
            <v>3.24558899494632</v>
          </cell>
          <cell r="CU263">
            <v>3.65011652249702</v>
          </cell>
          <cell r="CV263">
            <v>3.60397306634545</v>
          </cell>
          <cell r="CW263">
            <v>3.83148008366477</v>
          </cell>
          <cell r="CX263">
            <v>3.90236052399324</v>
          </cell>
          <cell r="CY263">
            <v>3.87357053614412</v>
          </cell>
          <cell r="CZ263">
            <v>4.31181362186421</v>
          </cell>
          <cell r="DA263">
            <v>4.78224566530088</v>
          </cell>
          <cell r="DB263">
            <v>4.102933977224</v>
          </cell>
          <cell r="DC263">
            <v>4.9338749360085</v>
          </cell>
          <cell r="DD263">
            <v>4.60999527367255</v>
          </cell>
          <cell r="DE263">
            <v>4.74912268128647</v>
          </cell>
          <cell r="DF263">
            <v>4.67243742758892</v>
          </cell>
          <cell r="DG263">
            <v>5.32827188109629</v>
          </cell>
          <cell r="DH263">
            <v>5.32827188109629</v>
          </cell>
          <cell r="DI263">
            <v>5.32827188109629</v>
          </cell>
          <cell r="DJ263">
            <v>5.32827188109629</v>
          </cell>
          <cell r="DK263">
            <v>5.32827188109629</v>
          </cell>
          <cell r="DL263">
            <v>5.32827188109629</v>
          </cell>
          <cell r="DM263">
            <v>5.32827188109629</v>
          </cell>
          <cell r="DN263">
            <v>5.32827188109629</v>
          </cell>
          <cell r="DO263">
            <v>5.32827188109629</v>
          </cell>
          <cell r="DP263">
            <v>5.32827188109629</v>
          </cell>
          <cell r="DQ263">
            <v>5.53734839339255</v>
          </cell>
          <cell r="DR263">
            <v>5.49746297276821</v>
          </cell>
          <cell r="DS263">
            <v>5.57398059641017</v>
          </cell>
          <cell r="DT263">
            <v>5.54699810245715</v>
          </cell>
          <cell r="DU263">
            <v>5.63497790734534</v>
          </cell>
          <cell r="DV263">
            <v>5.55781778582911</v>
          </cell>
          <cell r="DW263">
            <v>5.53133067052771</v>
          </cell>
          <cell r="DX263">
            <v>5.53846520357528</v>
          </cell>
          <cell r="DY263">
            <v>5.53699201529022</v>
          </cell>
          <cell r="DZ263">
            <v>5.60851202826634</v>
          </cell>
          <cell r="EA263">
            <v>5.5007598797425</v>
          </cell>
          <cell r="EB263">
            <v>5.60451400492071</v>
          </cell>
          <cell r="EC263">
            <v>5.57143213798456</v>
          </cell>
          <cell r="ED263">
            <v>5.51994665909632</v>
          </cell>
          <cell r="EE263">
            <v>5.55801841350802</v>
          </cell>
          <cell r="EF263">
            <v>5.55801841350802</v>
          </cell>
          <cell r="EG263">
            <v>5.55801841350802</v>
          </cell>
          <cell r="EH263">
            <v>5.55801841350802</v>
          </cell>
          <cell r="EI263">
            <v>5.55801841350802</v>
          </cell>
          <cell r="EJ263">
            <v>5.55801841350802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</row>
        <row r="264">
          <cell r="A264">
            <v>31806.9466637408</v>
          </cell>
          <cell r="B264">
            <v>40783.0657749181</v>
          </cell>
          <cell r="C264">
            <v>41337.8386893031</v>
          </cell>
          <cell r="D264">
            <v>6680.79038902023</v>
          </cell>
          <cell r="E264">
            <v>6323.84135760505</v>
          </cell>
          <cell r="F264">
            <v>7574.17018652353</v>
          </cell>
          <cell r="G264">
            <v>6766.44502320994</v>
          </cell>
          <cell r="H264">
            <v>7170.88550284543</v>
          </cell>
          <cell r="I264">
            <v>7232.57826711805</v>
          </cell>
          <cell r="J264">
            <v>7173.96088237799</v>
          </cell>
          <cell r="K264">
            <v>8260.06902251813</v>
          </cell>
          <cell r="L264">
            <v>9773.85137159979</v>
          </cell>
          <cell r="M264">
            <v>7632.68297367764</v>
          </cell>
          <cell r="N264">
            <v>10380.3796569358</v>
          </cell>
          <cell r="O264">
            <v>8731.67002197393</v>
          </cell>
          <cell r="P264">
            <v>10535.2964499994</v>
          </cell>
          <cell r="Q264">
            <v>9525.18633609315</v>
          </cell>
          <cell r="R264">
            <v>9529.00876235355</v>
          </cell>
          <cell r="S264">
            <v>9229.77076265596</v>
          </cell>
          <cell r="T264">
            <v>9751.46254104437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5292.05781414208</v>
          </cell>
          <cell r="AF264">
            <v>6785.50959953861</v>
          </cell>
          <cell r="AG264">
            <v>6877.81303148017</v>
          </cell>
          <cell r="AH264">
            <v>6680.79038902023</v>
          </cell>
          <cell r="AI264">
            <v>6323.84135760505</v>
          </cell>
          <cell r="AJ264">
            <v>7574.17018652353</v>
          </cell>
          <cell r="AK264">
            <v>6766.44502320994</v>
          </cell>
          <cell r="AL264">
            <v>7170.88550284543</v>
          </cell>
          <cell r="AM264">
            <v>7232.57826711805</v>
          </cell>
          <cell r="AN264">
            <v>7173.96088237799</v>
          </cell>
          <cell r="AO264">
            <v>8260.06902251813</v>
          </cell>
          <cell r="AP264">
            <v>9773.85137159979</v>
          </cell>
          <cell r="AQ264">
            <v>7632.68297367764</v>
          </cell>
          <cell r="AR264">
            <v>10380.3796569358</v>
          </cell>
          <cell r="AS264">
            <v>8731.67002197393</v>
          </cell>
          <cell r="AT264">
            <v>10535.2964499994</v>
          </cell>
          <cell r="AU264">
            <v>9525.18633609315</v>
          </cell>
          <cell r="AV264">
            <v>9529.00876235355</v>
          </cell>
          <cell r="AW264">
            <v>9229.77076265596</v>
          </cell>
          <cell r="AX264">
            <v>9751.46254104437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2.6520358547859</v>
          </cell>
          <cell r="CN264">
            <v>3.33479319923343</v>
          </cell>
          <cell r="CO264">
            <v>3.37066704571212</v>
          </cell>
          <cell r="CP264">
            <v>3.286737723681</v>
          </cell>
          <cell r="CQ264">
            <v>3.12271617520906</v>
          </cell>
          <cell r="CR264">
            <v>3.70261631569677</v>
          </cell>
          <cell r="CS264">
            <v>3.33942143407993</v>
          </cell>
          <cell r="CT264">
            <v>3.6083965489408</v>
          </cell>
          <cell r="CU264">
            <v>3.59441203189434</v>
          </cell>
          <cell r="CV264">
            <v>3.5247111737262</v>
          </cell>
          <cell r="CW264">
            <v>4.08089928835324</v>
          </cell>
          <cell r="CX264">
            <v>4.76694561085335</v>
          </cell>
          <cell r="CY264">
            <v>3.71605322369148</v>
          </cell>
          <cell r="CZ264">
            <v>5.15517272803894</v>
          </cell>
          <cell r="DA264">
            <v>4.29487853439399</v>
          </cell>
          <cell r="DB264">
            <v>5.18203487565495</v>
          </cell>
          <cell r="DC264">
            <v>4.68518831197668</v>
          </cell>
          <cell r="DD264">
            <v>4.68706846279018</v>
          </cell>
          <cell r="DE264">
            <v>4.53988117120199</v>
          </cell>
          <cell r="DF264">
            <v>4.79648761818539</v>
          </cell>
          <cell r="DG264">
            <v>5.13127679880198</v>
          </cell>
          <cell r="DH264">
            <v>5.13127679880198</v>
          </cell>
          <cell r="DI264">
            <v>5.13127679880198</v>
          </cell>
          <cell r="DJ264">
            <v>5.13127679880198</v>
          </cell>
          <cell r="DK264">
            <v>5.13127679880198</v>
          </cell>
          <cell r="DL264">
            <v>5.13127679880198</v>
          </cell>
          <cell r="DM264">
            <v>5.13127679880198</v>
          </cell>
          <cell r="DN264">
            <v>5.13127679880198</v>
          </cell>
          <cell r="DO264">
            <v>5.13127679880198</v>
          </cell>
          <cell r="DP264">
            <v>5.13127679880198</v>
          </cell>
          <cell r="DQ264">
            <v>5.46704091716233</v>
          </cell>
          <cell r="DR264">
            <v>5.57468968788928</v>
          </cell>
          <cell r="DS264">
            <v>5.59038407483443</v>
          </cell>
          <cell r="DT264">
            <v>5.56890657277181</v>
          </cell>
          <cell r="DU264">
            <v>5.5482444732275</v>
          </cell>
          <cell r="DV264">
            <v>5.60445626190945</v>
          </cell>
          <cell r="DW264">
            <v>5.55132255960636</v>
          </cell>
          <cell r="DX264">
            <v>5.44459606508554</v>
          </cell>
          <cell r="DY264">
            <v>5.51280230195756</v>
          </cell>
          <cell r="DZ264">
            <v>5.57625472846972</v>
          </cell>
          <cell r="EA264">
            <v>5.54542626270563</v>
          </cell>
          <cell r="EB264">
            <v>5.61736532712207</v>
          </cell>
          <cell r="EC264">
            <v>5.62733064977024</v>
          </cell>
          <cell r="ED264">
            <v>5.51667185964313</v>
          </cell>
          <cell r="EE264">
            <v>5.56997908794687</v>
          </cell>
          <cell r="EF264">
            <v>5.56997908794687</v>
          </cell>
          <cell r="EG264">
            <v>5.56997908794687</v>
          </cell>
          <cell r="EH264">
            <v>5.56997908794687</v>
          </cell>
          <cell r="EI264">
            <v>5.56997908794687</v>
          </cell>
          <cell r="EJ264">
            <v>5.56997908794687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</row>
        <row r="265">
          <cell r="A265">
            <v>36336.261046238</v>
          </cell>
          <cell r="B265">
            <v>40515.4594296345</v>
          </cell>
          <cell r="C265">
            <v>38078.9120654447</v>
          </cell>
          <cell r="D265">
            <v>6932.23886452396</v>
          </cell>
          <cell r="E265">
            <v>7178.81581088643</v>
          </cell>
          <cell r="F265">
            <v>7518.42316285782</v>
          </cell>
          <cell r="G265">
            <v>7633.29866840265</v>
          </cell>
          <cell r="H265">
            <v>6587.90575304103</v>
          </cell>
          <cell r="I265">
            <v>8821.48626307008</v>
          </cell>
          <cell r="J265">
            <v>8738.49871562196</v>
          </cell>
          <cell r="K265">
            <v>8529.28963342594</v>
          </cell>
          <cell r="L265">
            <v>8565.98089591169</v>
          </cell>
          <cell r="M265">
            <v>9400.60397452425</v>
          </cell>
          <cell r="N265">
            <v>9657.75088436764</v>
          </cell>
          <cell r="O265">
            <v>8144.6747428036</v>
          </cell>
          <cell r="P265">
            <v>9767.02195629856</v>
          </cell>
          <cell r="Q265">
            <v>9277.70387073785</v>
          </cell>
          <cell r="R265">
            <v>9674.59836304259</v>
          </cell>
          <cell r="S265">
            <v>9733.43437548543</v>
          </cell>
          <cell r="T265">
            <v>9082.14376312254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6045.64770832469</v>
          </cell>
          <cell r="AF265">
            <v>6740.9851041306</v>
          </cell>
          <cell r="AG265">
            <v>6335.59097263771</v>
          </cell>
          <cell r="AH265">
            <v>6932.23886452396</v>
          </cell>
          <cell r="AI265">
            <v>7178.81581088643</v>
          </cell>
          <cell r="AJ265">
            <v>7518.42316285782</v>
          </cell>
          <cell r="AK265">
            <v>7633.29866840265</v>
          </cell>
          <cell r="AL265">
            <v>6587.90575304103</v>
          </cell>
          <cell r="AM265">
            <v>8821.48626307008</v>
          </cell>
          <cell r="AN265">
            <v>8738.49871562196</v>
          </cell>
          <cell r="AO265">
            <v>8529.28963342594</v>
          </cell>
          <cell r="AP265">
            <v>8565.98089591169</v>
          </cell>
          <cell r="AQ265">
            <v>9400.60397452425</v>
          </cell>
          <cell r="AR265">
            <v>9657.75088436764</v>
          </cell>
          <cell r="AS265">
            <v>8144.6747428036</v>
          </cell>
          <cell r="AT265">
            <v>9767.02195629856</v>
          </cell>
          <cell r="AU265">
            <v>9277.70387073785</v>
          </cell>
          <cell r="AV265">
            <v>9674.59836304259</v>
          </cell>
          <cell r="AW265">
            <v>9733.43437548543</v>
          </cell>
          <cell r="AX265">
            <v>9082.14376312254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3.01159115867102</v>
          </cell>
          <cell r="CN265">
            <v>3.29732846595976</v>
          </cell>
          <cell r="CO265">
            <v>3.11452187319334</v>
          </cell>
          <cell r="CP265">
            <v>3.4664837355979</v>
          </cell>
          <cell r="CQ265">
            <v>3.56434310966646</v>
          </cell>
          <cell r="CR265">
            <v>3.71013647431351</v>
          </cell>
          <cell r="CS265">
            <v>3.78760196195508</v>
          </cell>
          <cell r="CT265">
            <v>3.24900928548682</v>
          </cell>
          <cell r="CU265">
            <v>4.2860363478751</v>
          </cell>
          <cell r="CV265">
            <v>4.29083368900157</v>
          </cell>
          <cell r="CW265">
            <v>4.24285849928965</v>
          </cell>
          <cell r="CX265">
            <v>4.26259359857185</v>
          </cell>
          <cell r="CY265">
            <v>4.6615331515242</v>
          </cell>
          <cell r="CZ265">
            <v>4.71140875638885</v>
          </cell>
          <cell r="DA265">
            <v>4.02345368662874</v>
          </cell>
          <cell r="DB265">
            <v>4.82489009547928</v>
          </cell>
          <cell r="DC265">
            <v>4.58316790061534</v>
          </cell>
          <cell r="DD265">
            <v>4.77923301784757</v>
          </cell>
          <cell r="DE265">
            <v>4.80829789503973</v>
          </cell>
          <cell r="DF265">
            <v>4.48656158289374</v>
          </cell>
          <cell r="DG265">
            <v>5.05318702785924</v>
          </cell>
          <cell r="DH265">
            <v>5.05318702785924</v>
          </cell>
          <cell r="DI265">
            <v>5.05318702785924</v>
          </cell>
          <cell r="DJ265">
            <v>5.05318702785924</v>
          </cell>
          <cell r="DK265">
            <v>5.05318702785924</v>
          </cell>
          <cell r="DL265">
            <v>5.05318702785924</v>
          </cell>
          <cell r="DM265">
            <v>5.05318702785924</v>
          </cell>
          <cell r="DN265">
            <v>5.05318702785924</v>
          </cell>
          <cell r="DO265">
            <v>5.05318702785924</v>
          </cell>
          <cell r="DP265">
            <v>5.05318702785924</v>
          </cell>
          <cell r="DQ265">
            <v>5.49988942930785</v>
          </cell>
          <cell r="DR265">
            <v>5.60103505936531</v>
          </cell>
          <cell r="DS265">
            <v>5.57317758339632</v>
          </cell>
          <cell r="DT265">
            <v>5.47887620248571</v>
          </cell>
          <cell r="DU265">
            <v>5.51798407668363</v>
          </cell>
          <cell r="DV265">
            <v>5.55193043891448</v>
          </cell>
          <cell r="DW265">
            <v>5.52147433832372</v>
          </cell>
          <cell r="DX265">
            <v>5.55524939195187</v>
          </cell>
          <cell r="DY265">
            <v>5.63888253706541</v>
          </cell>
          <cell r="DZ265">
            <v>5.57958991347853</v>
          </cell>
          <cell r="EA265">
            <v>5.50758805833827</v>
          </cell>
          <cell r="EB265">
            <v>5.50567166867136</v>
          </cell>
          <cell r="EC265">
            <v>5.52502332281751</v>
          </cell>
          <cell r="ED265">
            <v>5.61606789649502</v>
          </cell>
          <cell r="EE265">
            <v>5.54602565743492</v>
          </cell>
          <cell r="EF265">
            <v>5.54602565743492</v>
          </cell>
          <cell r="EG265">
            <v>5.54602565743492</v>
          </cell>
          <cell r="EH265">
            <v>5.54602565743492</v>
          </cell>
          <cell r="EI265">
            <v>5.54602565743492</v>
          </cell>
          <cell r="EJ265">
            <v>5.54602565743492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</row>
        <row r="266">
          <cell r="A266">
            <v>35990.7457440559</v>
          </cell>
          <cell r="B266">
            <v>39833.1512693425</v>
          </cell>
          <cell r="C266">
            <v>36751.6638147939</v>
          </cell>
          <cell r="D266">
            <v>7063.66673321742</v>
          </cell>
          <cell r="E266">
            <v>6429.88257904837</v>
          </cell>
          <cell r="F266">
            <v>7266.83757263964</v>
          </cell>
          <cell r="G266">
            <v>6827.68438633019</v>
          </cell>
          <cell r="H266">
            <v>7520.29947394405</v>
          </cell>
          <cell r="I266">
            <v>7189.50320083913</v>
          </cell>
          <cell r="J266">
            <v>7724.58750993202</v>
          </cell>
          <cell r="K266">
            <v>8090.24459781767</v>
          </cell>
          <cell r="L266">
            <v>7439.36580728449</v>
          </cell>
          <cell r="M266">
            <v>8520.42231839161</v>
          </cell>
          <cell r="N266">
            <v>8731.39550661776</v>
          </cell>
          <cell r="O266">
            <v>9626.47509707762</v>
          </cell>
          <cell r="P266">
            <v>8811.54883936438</v>
          </cell>
          <cell r="Q266">
            <v>9761.31371818149</v>
          </cell>
          <cell r="R266">
            <v>10119.6510843661</v>
          </cell>
          <cell r="S266">
            <v>10086.5742420045</v>
          </cell>
          <cell r="T266">
            <v>11073.4279577856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5988.160676509</v>
          </cell>
          <cell r="AF266">
            <v>6627.46228568785</v>
          </cell>
          <cell r="AG266">
            <v>6114.76265640797</v>
          </cell>
          <cell r="AH266">
            <v>7063.66673321742</v>
          </cell>
          <cell r="AI266">
            <v>6429.88257904837</v>
          </cell>
          <cell r="AJ266">
            <v>7266.83757263964</v>
          </cell>
          <cell r="AK266">
            <v>6827.68438633019</v>
          </cell>
          <cell r="AL266">
            <v>7520.29947394405</v>
          </cell>
          <cell r="AM266">
            <v>7189.50320083913</v>
          </cell>
          <cell r="AN266">
            <v>7724.58750993202</v>
          </cell>
          <cell r="AO266">
            <v>8090.24459781767</v>
          </cell>
          <cell r="AP266">
            <v>7439.36580728449</v>
          </cell>
          <cell r="AQ266">
            <v>8520.42231839161</v>
          </cell>
          <cell r="AR266">
            <v>8731.39550661776</v>
          </cell>
          <cell r="AS266">
            <v>9626.47509707762</v>
          </cell>
          <cell r="AT266">
            <v>8811.54883936438</v>
          </cell>
          <cell r="AU266">
            <v>9761.31371818149</v>
          </cell>
          <cell r="AV266">
            <v>10119.6510843661</v>
          </cell>
          <cell r="AW266">
            <v>10086.5742420045</v>
          </cell>
          <cell r="AX266">
            <v>11073.4279577856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2.96515147263124</v>
          </cell>
          <cell r="CN266">
            <v>3.28313316641193</v>
          </cell>
          <cell r="CO266">
            <v>3.01178670058596</v>
          </cell>
          <cell r="CP266">
            <v>3.4758413043813</v>
          </cell>
          <cell r="CQ266">
            <v>3.19974345541363</v>
          </cell>
          <cell r="CR266">
            <v>3.5658963488894</v>
          </cell>
          <cell r="CS266">
            <v>3.36746179847689</v>
          </cell>
          <cell r="CT266">
            <v>3.62717488987411</v>
          </cell>
          <cell r="CU266">
            <v>3.58879989920751</v>
          </cell>
          <cell r="CV266">
            <v>3.80956054296281</v>
          </cell>
          <cell r="CW266">
            <v>3.98590459181146</v>
          </cell>
          <cell r="CX266">
            <v>3.65531374587725</v>
          </cell>
          <cell r="CY266">
            <v>4.1463868113047</v>
          </cell>
          <cell r="CZ266">
            <v>4.24331676919875</v>
          </cell>
          <cell r="DA266">
            <v>4.73710669233298</v>
          </cell>
          <cell r="DB266">
            <v>4.3360883974492</v>
          </cell>
          <cell r="DC266">
            <v>4.80345963336017</v>
          </cell>
          <cell r="DD266">
            <v>4.97979440993707</v>
          </cell>
          <cell r="DE266">
            <v>4.96351757654454</v>
          </cell>
          <cell r="DF266">
            <v>5.4491399143408</v>
          </cell>
          <cell r="DG266">
            <v>4.83416649204526</v>
          </cell>
          <cell r="DH266">
            <v>4.83416649204526</v>
          </cell>
          <cell r="DI266">
            <v>4.83416649204526</v>
          </cell>
          <cell r="DJ266">
            <v>4.83416649204526</v>
          </cell>
          <cell r="DK266">
            <v>4.83416649204526</v>
          </cell>
          <cell r="DL266">
            <v>4.83416649204526</v>
          </cell>
          <cell r="DM266">
            <v>4.83416649204526</v>
          </cell>
          <cell r="DN266">
            <v>4.83416649204526</v>
          </cell>
          <cell r="DO266">
            <v>4.83416649204526</v>
          </cell>
          <cell r="DP266">
            <v>4.83416649204526</v>
          </cell>
          <cell r="DQ266">
            <v>5.5329111558372</v>
          </cell>
          <cell r="DR266">
            <v>5.53051917158042</v>
          </cell>
          <cell r="DS266">
            <v>5.56240400353</v>
          </cell>
          <cell r="DT266">
            <v>5.56772012964519</v>
          </cell>
          <cell r="DU266">
            <v>5.50547782983115</v>
          </cell>
          <cell r="DV266">
            <v>5.58320884476349</v>
          </cell>
          <cell r="DW266">
            <v>5.5549211066161</v>
          </cell>
          <cell r="DX266">
            <v>5.68033271847598</v>
          </cell>
          <cell r="DY266">
            <v>5.48853923222202</v>
          </cell>
          <cell r="DZ266">
            <v>5.55530046397668</v>
          </cell>
          <cell r="EA266">
            <v>5.56085906777258</v>
          </cell>
          <cell r="EB266">
            <v>5.57594383041259</v>
          </cell>
          <cell r="EC266">
            <v>5.6298709822417</v>
          </cell>
          <cell r="ED266">
            <v>5.63748426669951</v>
          </cell>
          <cell r="EE266">
            <v>5.56751327096798</v>
          </cell>
          <cell r="EF266">
            <v>5.56751327096798</v>
          </cell>
          <cell r="EG266">
            <v>5.56751327096798</v>
          </cell>
          <cell r="EH266">
            <v>5.56751327096798</v>
          </cell>
          <cell r="EI266">
            <v>5.56751327096798</v>
          </cell>
          <cell r="EJ266">
            <v>5.56751327096798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</row>
        <row r="267">
          <cell r="A267">
            <v>32158.5172253233</v>
          </cell>
          <cell r="B267">
            <v>45158.0989244695</v>
          </cell>
          <cell r="C267">
            <v>42649.5164976642</v>
          </cell>
          <cell r="D267">
            <v>6653.99490365787</v>
          </cell>
          <cell r="E267">
            <v>6747.834717441</v>
          </cell>
          <cell r="F267">
            <v>6831.83886499074</v>
          </cell>
          <cell r="G267">
            <v>5986.09336565658</v>
          </cell>
          <cell r="H267">
            <v>7441.48325231635</v>
          </cell>
          <cell r="I267">
            <v>7426.06480333638</v>
          </cell>
          <cell r="J267">
            <v>7308.24719607341</v>
          </cell>
          <cell r="K267">
            <v>8337.34905520804</v>
          </cell>
          <cell r="L267">
            <v>9013.63131951598</v>
          </cell>
          <cell r="M267">
            <v>9508.92154702367</v>
          </cell>
          <cell r="N267">
            <v>8200.83561234636</v>
          </cell>
          <cell r="O267">
            <v>9324.00717904606</v>
          </cell>
          <cell r="P267">
            <v>8529.34386553611</v>
          </cell>
          <cell r="Q267">
            <v>10540.7120848539</v>
          </cell>
          <cell r="R267">
            <v>11133.1035735482</v>
          </cell>
          <cell r="S267">
            <v>9687.28906876439</v>
          </cell>
          <cell r="T267">
            <v>9354.15484646288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5350.55232344893</v>
          </cell>
          <cell r="AF267">
            <v>7513.43009473683</v>
          </cell>
          <cell r="AG267">
            <v>7096.05072869639</v>
          </cell>
          <cell r="AH267">
            <v>6653.99490365787</v>
          </cell>
          <cell r="AI267">
            <v>6747.834717441</v>
          </cell>
          <cell r="AJ267">
            <v>6831.83886499074</v>
          </cell>
          <cell r="AK267">
            <v>5986.09336565658</v>
          </cell>
          <cell r="AL267">
            <v>7441.48325231635</v>
          </cell>
          <cell r="AM267">
            <v>7426.06480333638</v>
          </cell>
          <cell r="AN267">
            <v>7308.24719607341</v>
          </cell>
          <cell r="AO267">
            <v>8337.34905520804</v>
          </cell>
          <cell r="AP267">
            <v>9013.63131951598</v>
          </cell>
          <cell r="AQ267">
            <v>9508.92154702367</v>
          </cell>
          <cell r="AR267">
            <v>8200.83561234636</v>
          </cell>
          <cell r="AS267">
            <v>9324.00717904606</v>
          </cell>
          <cell r="AT267">
            <v>8529.34386553611</v>
          </cell>
          <cell r="AU267">
            <v>10540.7120848539</v>
          </cell>
          <cell r="AV267">
            <v>11133.1035735482</v>
          </cell>
          <cell r="AW267">
            <v>9687.28906876439</v>
          </cell>
          <cell r="AX267">
            <v>9354.15484646288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2.67542944430762</v>
          </cell>
          <cell r="CN267">
            <v>3.64780282751542</v>
          </cell>
          <cell r="CO267">
            <v>3.51539816330372</v>
          </cell>
          <cell r="CP267">
            <v>3.2791436496682</v>
          </cell>
          <cell r="CQ267">
            <v>3.30275639791198</v>
          </cell>
          <cell r="CR267">
            <v>3.37797522963007</v>
          </cell>
          <cell r="CS267">
            <v>2.95695321428883</v>
          </cell>
          <cell r="CT267">
            <v>3.69719952686445</v>
          </cell>
          <cell r="CU267">
            <v>3.66473697360681</v>
          </cell>
          <cell r="CV267">
            <v>3.57545471192792</v>
          </cell>
          <cell r="CW267">
            <v>4.16573109194253</v>
          </cell>
          <cell r="CX267">
            <v>4.41397041655765</v>
          </cell>
          <cell r="CY267">
            <v>4.70037143549312</v>
          </cell>
          <cell r="CZ267">
            <v>4.0645864881779</v>
          </cell>
          <cell r="DA267">
            <v>4.64803910836542</v>
          </cell>
          <cell r="DB267">
            <v>4.25189761166235</v>
          </cell>
          <cell r="DC267">
            <v>5.25456931334469</v>
          </cell>
          <cell r="DD267">
            <v>5.54987783832115</v>
          </cell>
          <cell r="DE267">
            <v>4.82913596922653</v>
          </cell>
          <cell r="DF267">
            <v>4.66306779018522</v>
          </cell>
          <cell r="DG267">
            <v>4.95940737500975</v>
          </cell>
          <cell r="DH267">
            <v>4.95940737500975</v>
          </cell>
          <cell r="DI267">
            <v>4.95940737500975</v>
          </cell>
          <cell r="DJ267">
            <v>4.95940737500975</v>
          </cell>
          <cell r="DK267">
            <v>4.95940737500975</v>
          </cell>
          <cell r="DL267">
            <v>4.95940737500975</v>
          </cell>
          <cell r="DM267">
            <v>4.95940737500975</v>
          </cell>
          <cell r="DN267">
            <v>4.95940737500975</v>
          </cell>
          <cell r="DO267">
            <v>4.95940737500975</v>
          </cell>
          <cell r="DP267">
            <v>4.95940737500975</v>
          </cell>
          <cell r="DQ267">
            <v>5.47913812217819</v>
          </cell>
          <cell r="DR267">
            <v>5.64305171055558</v>
          </cell>
          <cell r="DS267">
            <v>5.53030808176511</v>
          </cell>
          <cell r="DT267">
            <v>5.55941580222166</v>
          </cell>
          <cell r="DU267">
            <v>5.59751194960538</v>
          </cell>
          <cell r="DV267">
            <v>5.54100177799381</v>
          </cell>
          <cell r="DW267">
            <v>5.54633590990509</v>
          </cell>
          <cell r="DX267">
            <v>5.51434273445945</v>
          </cell>
          <cell r="DY267">
            <v>5.55166255296506</v>
          </cell>
          <cell r="DZ267">
            <v>5.60001361251727</v>
          </cell>
          <cell r="EA267">
            <v>5.48332374363558</v>
          </cell>
          <cell r="EB267">
            <v>5.59470907072821</v>
          </cell>
          <cell r="EC267">
            <v>5.54250663216497</v>
          </cell>
          <cell r="ED267">
            <v>5.52775610480952</v>
          </cell>
          <cell r="EE267">
            <v>5.49591441734984</v>
          </cell>
          <cell r="EF267">
            <v>5.49591441734984</v>
          </cell>
          <cell r="EG267">
            <v>5.49591441734984</v>
          </cell>
          <cell r="EH267">
            <v>5.49591441734984</v>
          </cell>
          <cell r="EI267">
            <v>5.49591441734984</v>
          </cell>
          <cell r="EJ267">
            <v>5.49591441734984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</row>
        <row r="268">
          <cell r="A268">
            <v>42631.0065916084</v>
          </cell>
          <cell r="B268">
            <v>38787.741761706</v>
          </cell>
          <cell r="C268">
            <v>40832.9116435884</v>
          </cell>
          <cell r="D268">
            <v>6036.09461616841</v>
          </cell>
          <cell r="E268">
            <v>5769.52970263109</v>
          </cell>
          <cell r="F268">
            <v>7430.12446371621</v>
          </cell>
          <cell r="G268">
            <v>8229.25811932255</v>
          </cell>
          <cell r="H268">
            <v>7908.07979036789</v>
          </cell>
          <cell r="I268">
            <v>8666.36939953637</v>
          </cell>
          <cell r="J268">
            <v>8826.09565667763</v>
          </cell>
          <cell r="K268">
            <v>7222.27719974169</v>
          </cell>
          <cell r="L268">
            <v>6699.45178343855</v>
          </cell>
          <cell r="M268">
            <v>8292.93724898384</v>
          </cell>
          <cell r="N268">
            <v>9010.5283466259</v>
          </cell>
          <cell r="O268">
            <v>9255.84611644922</v>
          </cell>
          <cell r="P268">
            <v>9531.58105058784</v>
          </cell>
          <cell r="Q268">
            <v>10304.6782401502</v>
          </cell>
          <cell r="R268">
            <v>9919.80909348657</v>
          </cell>
          <cell r="S268">
            <v>10325.4471275537</v>
          </cell>
          <cell r="T268">
            <v>10216.4711377062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7092.97104003538</v>
          </cell>
          <cell r="AF268">
            <v>6453.52645926748</v>
          </cell>
          <cell r="AG268">
            <v>6793.80298342069</v>
          </cell>
          <cell r="AH268">
            <v>6036.09461616841</v>
          </cell>
          <cell r="AI268">
            <v>5769.52970263109</v>
          </cell>
          <cell r="AJ268">
            <v>7430.12446371621</v>
          </cell>
          <cell r="AK268">
            <v>8229.25811932255</v>
          </cell>
          <cell r="AL268">
            <v>7908.07979036789</v>
          </cell>
          <cell r="AM268">
            <v>8666.36939953637</v>
          </cell>
          <cell r="AN268">
            <v>8826.09565667763</v>
          </cell>
          <cell r="AO268">
            <v>7222.27719974169</v>
          </cell>
          <cell r="AP268">
            <v>6699.45178343855</v>
          </cell>
          <cell r="AQ268">
            <v>8292.93724898384</v>
          </cell>
          <cell r="AR268">
            <v>9010.5283466259</v>
          </cell>
          <cell r="AS268">
            <v>9255.84611644922</v>
          </cell>
          <cell r="AT268">
            <v>9531.58105058784</v>
          </cell>
          <cell r="AU268">
            <v>10304.6782401502</v>
          </cell>
          <cell r="AV268">
            <v>9919.80909348657</v>
          </cell>
          <cell r="AW268">
            <v>10325.4471275537</v>
          </cell>
          <cell r="AX268">
            <v>10216.4711377062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3.53928345813319</v>
          </cell>
          <cell r="CN268">
            <v>3.23046229226637</v>
          </cell>
          <cell r="CO268">
            <v>3.35970637131102</v>
          </cell>
          <cell r="CP268">
            <v>2.98019720777602</v>
          </cell>
          <cell r="CQ268">
            <v>2.84814059576914</v>
          </cell>
          <cell r="CR268">
            <v>3.72643101185071</v>
          </cell>
          <cell r="CS268">
            <v>4.05927002757023</v>
          </cell>
          <cell r="CT268">
            <v>3.87452183876698</v>
          </cell>
          <cell r="CU268">
            <v>4.3012930119228</v>
          </cell>
          <cell r="CV268">
            <v>4.39021740844413</v>
          </cell>
          <cell r="CW268">
            <v>3.51991038190397</v>
          </cell>
          <cell r="CX268">
            <v>3.35744716529217</v>
          </cell>
          <cell r="CY268">
            <v>4.09696791563478</v>
          </cell>
          <cell r="CZ268">
            <v>4.43752106735667</v>
          </cell>
          <cell r="DA268">
            <v>4.54001813688776</v>
          </cell>
          <cell r="DB268">
            <v>4.67526688521539</v>
          </cell>
          <cell r="DC268">
            <v>5.05447319634372</v>
          </cell>
          <cell r="DD268">
            <v>4.8656938147293</v>
          </cell>
          <cell r="DE268">
            <v>5.06466039309576</v>
          </cell>
          <cell r="DF268">
            <v>5.01120736847017</v>
          </cell>
          <cell r="DG268">
            <v>5.46724710036657</v>
          </cell>
          <cell r="DH268">
            <v>5.46724710036657</v>
          </cell>
          <cell r="DI268">
            <v>5.46724710036657</v>
          </cell>
          <cell r="DJ268">
            <v>5.46724710036657</v>
          </cell>
          <cell r="DK268">
            <v>5.46724710036657</v>
          </cell>
          <cell r="DL268">
            <v>5.46724710036657</v>
          </cell>
          <cell r="DM268">
            <v>5.46724710036657</v>
          </cell>
          <cell r="DN268">
            <v>5.46724710036657</v>
          </cell>
          <cell r="DO268">
            <v>5.46724710036657</v>
          </cell>
          <cell r="DP268">
            <v>5.46724710036657</v>
          </cell>
          <cell r="DQ268">
            <v>5.49060215149024</v>
          </cell>
          <cell r="DR268">
            <v>5.47317777126808</v>
          </cell>
          <cell r="DS268">
            <v>5.54011476051213</v>
          </cell>
          <cell r="DT268">
            <v>5.54904402990499</v>
          </cell>
          <cell r="DU268">
            <v>5.54991235882838</v>
          </cell>
          <cell r="DV268">
            <v>5.46273507152209</v>
          </cell>
          <cell r="DW268">
            <v>5.55417907716122</v>
          </cell>
          <cell r="DX268">
            <v>5.5919086096312</v>
          </cell>
          <cell r="DY268">
            <v>5.5200791346077</v>
          </cell>
          <cell r="DZ268">
            <v>5.50794681474949</v>
          </cell>
          <cell r="EA268">
            <v>5.62146721772701</v>
          </cell>
          <cell r="EB268">
            <v>5.4668507103022</v>
          </cell>
          <cell r="EC268">
            <v>5.54565632254726</v>
          </cell>
          <cell r="ED268">
            <v>5.56310125791851</v>
          </cell>
          <cell r="EE268">
            <v>5.58554652123116</v>
          </cell>
          <cell r="EF268">
            <v>5.58554652123116</v>
          </cell>
          <cell r="EG268">
            <v>5.58554652123116</v>
          </cell>
          <cell r="EH268">
            <v>5.58554652123116</v>
          </cell>
          <cell r="EI268">
            <v>5.58554652123116</v>
          </cell>
          <cell r="EJ268">
            <v>5.58554652123116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</row>
        <row r="269">
          <cell r="A269">
            <v>39382.4734345307</v>
          </cell>
          <cell r="B269">
            <v>38013.6411459108</v>
          </cell>
          <cell r="C269">
            <v>37929.7139264333</v>
          </cell>
          <cell r="D269">
            <v>6687.84189771426</v>
          </cell>
          <cell r="E269">
            <v>7992.17908731333</v>
          </cell>
          <cell r="F269">
            <v>7456.01922925179</v>
          </cell>
          <cell r="G269">
            <v>7603.05200001935</v>
          </cell>
          <cell r="H269">
            <v>8596.30226299842</v>
          </cell>
          <cell r="I269">
            <v>8730.21668813903</v>
          </cell>
          <cell r="J269">
            <v>7422.86997198311</v>
          </cell>
          <cell r="K269">
            <v>7480.43785295378</v>
          </cell>
          <cell r="L269">
            <v>8115.81100047172</v>
          </cell>
          <cell r="M269">
            <v>7880.99360835402</v>
          </cell>
          <cell r="N269">
            <v>8757.29683492514</v>
          </cell>
          <cell r="O269">
            <v>9012.36400418933</v>
          </cell>
          <cell r="P269">
            <v>9890.78723676707</v>
          </cell>
          <cell r="Q269">
            <v>10576.7329231974</v>
          </cell>
          <cell r="R269">
            <v>10661.1112965119</v>
          </cell>
          <cell r="S269">
            <v>9001.33608332684</v>
          </cell>
          <cell r="T269">
            <v>9789.1634590206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6552.47825208694</v>
          </cell>
          <cell r="AF269">
            <v>6324.73116005</v>
          </cell>
          <cell r="AG269">
            <v>6310.76730170325</v>
          </cell>
          <cell r="AH269">
            <v>6687.84189771426</v>
          </cell>
          <cell r="AI269">
            <v>7992.17908731333</v>
          </cell>
          <cell r="AJ269">
            <v>7456.01922925179</v>
          </cell>
          <cell r="AK269">
            <v>7603.05200001935</v>
          </cell>
          <cell r="AL269">
            <v>8596.30226299842</v>
          </cell>
          <cell r="AM269">
            <v>8730.21668813903</v>
          </cell>
          <cell r="AN269">
            <v>7422.86997198311</v>
          </cell>
          <cell r="AO269">
            <v>7480.43785295378</v>
          </cell>
          <cell r="AP269">
            <v>8115.81100047172</v>
          </cell>
          <cell r="AQ269">
            <v>7880.99360835402</v>
          </cell>
          <cell r="AR269">
            <v>8757.29683492514</v>
          </cell>
          <cell r="AS269">
            <v>9012.36400418933</v>
          </cell>
          <cell r="AT269">
            <v>9890.78723676707</v>
          </cell>
          <cell r="AU269">
            <v>10576.7329231974</v>
          </cell>
          <cell r="AV269">
            <v>10661.1112965119</v>
          </cell>
          <cell r="AW269">
            <v>9001.33608332684</v>
          </cell>
          <cell r="AX269">
            <v>9789.1634590206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3.20480450285726</v>
          </cell>
          <cell r="CN269">
            <v>3.05494512129651</v>
          </cell>
          <cell r="CO269">
            <v>3.12608482775873</v>
          </cell>
          <cell r="CP269">
            <v>3.27093308079352</v>
          </cell>
          <cell r="CQ269">
            <v>3.93528040244204</v>
          </cell>
          <cell r="CR269">
            <v>3.67202344879063</v>
          </cell>
          <cell r="CS269">
            <v>3.76180201341718</v>
          </cell>
          <cell r="CT269">
            <v>4.24412939322908</v>
          </cell>
          <cell r="CU269">
            <v>4.30620459736359</v>
          </cell>
          <cell r="CV269">
            <v>3.64901369545302</v>
          </cell>
          <cell r="CW269">
            <v>3.72919219731416</v>
          </cell>
          <cell r="CX269">
            <v>4.02572993014141</v>
          </cell>
          <cell r="CY269">
            <v>3.81535306233354</v>
          </cell>
          <cell r="CZ269">
            <v>4.22829027389655</v>
          </cell>
          <cell r="DA269">
            <v>4.48896423045717</v>
          </cell>
          <cell r="DB269">
            <v>4.92649765325402</v>
          </cell>
          <cell r="DC269">
            <v>5.26816002385854</v>
          </cell>
          <cell r="DD269">
            <v>5.31018800890848</v>
          </cell>
          <cell r="DE269">
            <v>4.48347133844071</v>
          </cell>
          <cell r="DF269">
            <v>4.87587991266389</v>
          </cell>
          <cell r="DG269">
            <v>4.47428324983059</v>
          </cell>
          <cell r="DH269">
            <v>4.47428324983059</v>
          </cell>
          <cell r="DI269">
            <v>4.47428324983059</v>
          </cell>
          <cell r="DJ269">
            <v>4.47428324983059</v>
          </cell>
          <cell r="DK269">
            <v>4.47428324983059</v>
          </cell>
          <cell r="DL269">
            <v>4.47428324983059</v>
          </cell>
          <cell r="DM269">
            <v>4.47428324983059</v>
          </cell>
          <cell r="DN269">
            <v>4.47428324983059</v>
          </cell>
          <cell r="DO269">
            <v>4.47428324983059</v>
          </cell>
          <cell r="DP269">
            <v>4.47428324983059</v>
          </cell>
          <cell r="DQ269">
            <v>5.60158823890564</v>
          </cell>
          <cell r="DR269">
            <v>5.67212499323899</v>
          </cell>
          <cell r="DS269">
            <v>5.53080750586029</v>
          </cell>
          <cell r="DT269">
            <v>5.60172099572291</v>
          </cell>
          <cell r="DU269">
            <v>5.56412220271384</v>
          </cell>
          <cell r="DV269">
            <v>5.56299550589289</v>
          </cell>
          <cell r="DW269">
            <v>5.53731413237929</v>
          </cell>
          <cell r="DX269">
            <v>5.54919769573565</v>
          </cell>
          <cell r="DY269">
            <v>5.55440442842779</v>
          </cell>
          <cell r="DZ269">
            <v>5.57318545709182</v>
          </cell>
          <cell r="EA269">
            <v>5.49565407136313</v>
          </cell>
          <cell r="EB269">
            <v>5.52324647139166</v>
          </cell>
          <cell r="EC269">
            <v>5.65917831398625</v>
          </cell>
          <cell r="ED269">
            <v>5.67430155313765</v>
          </cell>
          <cell r="EE269">
            <v>5.50046891956211</v>
          </cell>
          <cell r="EF269">
            <v>5.50046891956211</v>
          </cell>
          <cell r="EG269">
            <v>5.50046891956211</v>
          </cell>
          <cell r="EH269">
            <v>5.50046891956211</v>
          </cell>
          <cell r="EI269">
            <v>5.50046891956211</v>
          </cell>
          <cell r="EJ269">
            <v>5.50046891956211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</row>
        <row r="270">
          <cell r="A270">
            <v>31383.1124997946</v>
          </cell>
          <cell r="B270">
            <v>36061.5308566095</v>
          </cell>
          <cell r="C270">
            <v>35101.5775690578</v>
          </cell>
          <cell r="D270">
            <v>7707.20665425554</v>
          </cell>
          <cell r="E270">
            <v>5945.23573506895</v>
          </cell>
          <cell r="F270">
            <v>7119.53398545614</v>
          </cell>
          <cell r="G270">
            <v>7942.30480095976</v>
          </cell>
          <cell r="H270">
            <v>7235.09192173262</v>
          </cell>
          <cell r="I270">
            <v>7519.8047367175</v>
          </cell>
          <cell r="J270">
            <v>8076.39425574638</v>
          </cell>
          <cell r="K270">
            <v>8284.57470420828</v>
          </cell>
          <cell r="L270">
            <v>7629.26464875347</v>
          </cell>
          <cell r="M270">
            <v>8339.55924996837</v>
          </cell>
          <cell r="N270">
            <v>8771.79746346892</v>
          </cell>
          <cell r="O270">
            <v>9236.92533275156</v>
          </cell>
          <cell r="P270">
            <v>10401.7066414864</v>
          </cell>
          <cell r="Q270">
            <v>9794.37452554234</v>
          </cell>
          <cell r="R270">
            <v>10483.2947048231</v>
          </cell>
          <cell r="S270">
            <v>10536.537730946</v>
          </cell>
          <cell r="T270">
            <v>10623.4565931694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5221.54004571482</v>
          </cell>
          <cell r="AF270">
            <v>5999.93794365678</v>
          </cell>
          <cell r="AG270">
            <v>5840.22037157084</v>
          </cell>
          <cell r="AH270">
            <v>7707.20665425554</v>
          </cell>
          <cell r="AI270">
            <v>5945.23573506895</v>
          </cell>
          <cell r="AJ270">
            <v>7119.53398545614</v>
          </cell>
          <cell r="AK270">
            <v>7942.30480095976</v>
          </cell>
          <cell r="AL270">
            <v>7235.09192173262</v>
          </cell>
          <cell r="AM270">
            <v>7519.8047367175</v>
          </cell>
          <cell r="AN270">
            <v>8076.39425574638</v>
          </cell>
          <cell r="AO270">
            <v>8284.57470420828</v>
          </cell>
          <cell r="AP270">
            <v>7629.26464875347</v>
          </cell>
          <cell r="AQ270">
            <v>8339.55924996837</v>
          </cell>
          <cell r="AR270">
            <v>8771.79746346892</v>
          </cell>
          <cell r="AS270">
            <v>9236.92533275156</v>
          </cell>
          <cell r="AT270">
            <v>10401.7066414864</v>
          </cell>
          <cell r="AU270">
            <v>9794.37452554234</v>
          </cell>
          <cell r="AV270">
            <v>10483.2947048231</v>
          </cell>
          <cell r="AW270">
            <v>10536.537730946</v>
          </cell>
          <cell r="AX270">
            <v>10623.4565931694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2.57432761110618</v>
          </cell>
          <cell r="CN270">
            <v>2.93944261621769</v>
          </cell>
          <cell r="CO270">
            <v>2.90367695055686</v>
          </cell>
          <cell r="CP270">
            <v>3.84389874664164</v>
          </cell>
          <cell r="CQ270">
            <v>2.943091837825</v>
          </cell>
          <cell r="CR270">
            <v>3.52269078810726</v>
          </cell>
          <cell r="CS270">
            <v>3.95732845531901</v>
          </cell>
          <cell r="CT270">
            <v>3.61276511689847</v>
          </cell>
          <cell r="CU270">
            <v>3.73734838974104</v>
          </cell>
          <cell r="CV270">
            <v>3.97455531106412</v>
          </cell>
          <cell r="CW270">
            <v>4.16513295487054</v>
          </cell>
          <cell r="CX270">
            <v>3.7690344156579</v>
          </cell>
          <cell r="CY270">
            <v>4.24224027491016</v>
          </cell>
          <cell r="CZ270">
            <v>4.27109591006374</v>
          </cell>
          <cell r="DA270">
            <v>4.56732329004428</v>
          </cell>
          <cell r="DB270">
            <v>5.14326524123986</v>
          </cell>
          <cell r="DC270">
            <v>4.84296162093152</v>
          </cell>
          <cell r="DD270">
            <v>5.1836075681986</v>
          </cell>
          <cell r="DE270">
            <v>5.20993430620758</v>
          </cell>
          <cell r="DF270">
            <v>5.25291251913839</v>
          </cell>
          <cell r="DG270">
            <v>5.63630273138429</v>
          </cell>
          <cell r="DH270">
            <v>5.63630273138429</v>
          </cell>
          <cell r="DI270">
            <v>5.63630273138429</v>
          </cell>
          <cell r="DJ270">
            <v>5.63630273138429</v>
          </cell>
          <cell r="DK270">
            <v>5.63630273138429</v>
          </cell>
          <cell r="DL270">
            <v>5.63630273138429</v>
          </cell>
          <cell r="DM270">
            <v>5.63630273138429</v>
          </cell>
          <cell r="DN270">
            <v>5.63630273138429</v>
          </cell>
          <cell r="DO270">
            <v>5.63630273138429</v>
          </cell>
          <cell r="DP270">
            <v>5.63630273138429</v>
          </cell>
          <cell r="DQ270">
            <v>5.55701966782498</v>
          </cell>
          <cell r="DR270">
            <v>5.59227999768085</v>
          </cell>
          <cell r="DS270">
            <v>5.5104627788087</v>
          </cell>
          <cell r="DT270">
            <v>5.49328586962435</v>
          </cell>
          <cell r="DU270">
            <v>5.53442365373758</v>
          </cell>
          <cell r="DV270">
            <v>5.5371231073545</v>
          </cell>
          <cell r="DW270">
            <v>5.49859316111722</v>
          </cell>
          <cell r="DX270">
            <v>5.48670312273157</v>
          </cell>
          <cell r="DY270">
            <v>5.51251920069396</v>
          </cell>
          <cell r="DZ270">
            <v>5.56719074669662</v>
          </cell>
          <cell r="EA270">
            <v>5.44939745956846</v>
          </cell>
          <cell r="EB270">
            <v>5.54574265526922</v>
          </cell>
          <cell r="EC270">
            <v>5.38585889849056</v>
          </cell>
          <cell r="ED270">
            <v>5.62673429109777</v>
          </cell>
          <cell r="EE270">
            <v>5.54080434867119</v>
          </cell>
          <cell r="EF270">
            <v>5.54080434867119</v>
          </cell>
          <cell r="EG270">
            <v>5.54080434867119</v>
          </cell>
          <cell r="EH270">
            <v>5.54080434867119</v>
          </cell>
          <cell r="EI270">
            <v>5.54080434867119</v>
          </cell>
          <cell r="EJ270">
            <v>5.54080434867119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</row>
        <row r="271">
          <cell r="A271">
            <v>40505.7623273911</v>
          </cell>
          <cell r="B271">
            <v>43849.9549958623</v>
          </cell>
          <cell r="C271">
            <v>39613.5954500826</v>
          </cell>
          <cell r="D271">
            <v>7454.8122400447</v>
          </cell>
          <cell r="E271">
            <v>7144.54983803851</v>
          </cell>
          <cell r="F271">
            <v>7300.16980832696</v>
          </cell>
          <cell r="G271">
            <v>7925.85041336051</v>
          </cell>
          <cell r="H271">
            <v>7852.93364177544</v>
          </cell>
          <cell r="I271">
            <v>7652.21539530586</v>
          </cell>
          <cell r="J271">
            <v>7761.71194790455</v>
          </cell>
          <cell r="K271">
            <v>9214.84904544585</v>
          </cell>
          <cell r="L271">
            <v>8958.04777729982</v>
          </cell>
          <cell r="M271">
            <v>7776.74743535474</v>
          </cell>
          <cell r="N271">
            <v>8751.58931852822</v>
          </cell>
          <cell r="O271">
            <v>7971.46068281361</v>
          </cell>
          <cell r="P271">
            <v>9022.51067448329</v>
          </cell>
          <cell r="Q271">
            <v>10443.3325505683</v>
          </cell>
          <cell r="R271">
            <v>10694.1313929939</v>
          </cell>
          <cell r="S271">
            <v>9057.46771364854</v>
          </cell>
          <cell r="T271">
            <v>10303.5281763182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6739.37169476301</v>
          </cell>
          <cell r="AF271">
            <v>7295.78036643707</v>
          </cell>
          <cell r="AG271">
            <v>6590.93246403479</v>
          </cell>
          <cell r="AH271">
            <v>7454.8122400447</v>
          </cell>
          <cell r="AI271">
            <v>7144.54983803851</v>
          </cell>
          <cell r="AJ271">
            <v>7300.16980832696</v>
          </cell>
          <cell r="AK271">
            <v>7925.85041336051</v>
          </cell>
          <cell r="AL271">
            <v>7852.93364177544</v>
          </cell>
          <cell r="AM271">
            <v>7652.21539530586</v>
          </cell>
          <cell r="AN271">
            <v>7761.71194790455</v>
          </cell>
          <cell r="AO271">
            <v>9214.84904544585</v>
          </cell>
          <cell r="AP271">
            <v>8958.04777729982</v>
          </cell>
          <cell r="AQ271">
            <v>7776.74743535474</v>
          </cell>
          <cell r="AR271">
            <v>8751.58931852822</v>
          </cell>
          <cell r="AS271">
            <v>7971.46068281361</v>
          </cell>
          <cell r="AT271">
            <v>9022.51067448329</v>
          </cell>
          <cell r="AU271">
            <v>10443.3325505683</v>
          </cell>
          <cell r="AV271">
            <v>10694.1313929939</v>
          </cell>
          <cell r="AW271">
            <v>9057.46771364854</v>
          </cell>
          <cell r="AX271">
            <v>10303.5281763182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3.29628940589158</v>
          </cell>
          <cell r="CN271">
            <v>3.56673351258033</v>
          </cell>
          <cell r="CO271">
            <v>3.27086741632251</v>
          </cell>
          <cell r="CP271">
            <v>3.70825764660354</v>
          </cell>
          <cell r="CQ271">
            <v>3.5189027165859</v>
          </cell>
          <cell r="CR271">
            <v>3.58805156878695</v>
          </cell>
          <cell r="CS271">
            <v>3.83951852161951</v>
          </cell>
          <cell r="CT271">
            <v>3.89293856312743</v>
          </cell>
          <cell r="CU271">
            <v>3.81792977641414</v>
          </cell>
          <cell r="CV271">
            <v>3.84727641202052</v>
          </cell>
          <cell r="CW271">
            <v>4.52453076826479</v>
          </cell>
          <cell r="CX271">
            <v>4.37438466224371</v>
          </cell>
          <cell r="CY271">
            <v>3.83555768733355</v>
          </cell>
          <cell r="CZ271">
            <v>4.29366350989465</v>
          </cell>
          <cell r="DA271">
            <v>3.96545449396902</v>
          </cell>
          <cell r="DB271">
            <v>4.4883060865057</v>
          </cell>
          <cell r="DC271">
            <v>5.19510308618209</v>
          </cell>
          <cell r="DD271">
            <v>5.31986458678419</v>
          </cell>
          <cell r="DE271">
            <v>4.505695690942</v>
          </cell>
          <cell r="DF271">
            <v>5.12555649915045</v>
          </cell>
          <cell r="DG271">
            <v>4.8281649395716</v>
          </cell>
          <cell r="DH271">
            <v>4.8281649395716</v>
          </cell>
          <cell r="DI271">
            <v>4.8281649395716</v>
          </cell>
          <cell r="DJ271">
            <v>4.8281649395716</v>
          </cell>
          <cell r="DK271">
            <v>4.8281649395716</v>
          </cell>
          <cell r="DL271">
            <v>4.8281649395716</v>
          </cell>
          <cell r="DM271">
            <v>4.8281649395716</v>
          </cell>
          <cell r="DN271">
            <v>4.8281649395716</v>
          </cell>
          <cell r="DO271">
            <v>4.8281649395716</v>
          </cell>
          <cell r="DP271">
            <v>4.8281649395716</v>
          </cell>
          <cell r="DQ271">
            <v>5.6014596313798</v>
          </cell>
          <cell r="DR271">
            <v>5.60413030286669</v>
          </cell>
          <cell r="DS271">
            <v>5.520660704993</v>
          </cell>
          <cell r="DT271">
            <v>5.50774651327612</v>
          </cell>
          <cell r="DU271">
            <v>5.56256046893565</v>
          </cell>
          <cell r="DV271">
            <v>5.57418555582657</v>
          </cell>
          <cell r="DW271">
            <v>5.65556815118108</v>
          </cell>
          <cell r="DX271">
            <v>5.52664429220057</v>
          </cell>
          <cell r="DY271">
            <v>5.49118892004873</v>
          </cell>
          <cell r="DZ271">
            <v>5.52727747203025</v>
          </cell>
          <cell r="EA271">
            <v>5.57984088547308</v>
          </cell>
          <cell r="EB271">
            <v>5.61052548989784</v>
          </cell>
          <cell r="EC271">
            <v>5.55490468243958</v>
          </cell>
          <cell r="ED271">
            <v>5.58426550702198</v>
          </cell>
          <cell r="EE271">
            <v>5.50746915449259</v>
          </cell>
          <cell r="EF271">
            <v>5.50746915449259</v>
          </cell>
          <cell r="EG271">
            <v>5.50746915449259</v>
          </cell>
          <cell r="EH271">
            <v>5.50746915449259</v>
          </cell>
          <cell r="EI271">
            <v>5.50746915449259</v>
          </cell>
          <cell r="EJ271">
            <v>5.50746915449259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</row>
        <row r="272">
          <cell r="A272">
            <v>33416.2178915673</v>
          </cell>
          <cell r="B272">
            <v>33697.8591165145</v>
          </cell>
          <cell r="C272">
            <v>36869.2899378118</v>
          </cell>
          <cell r="D272">
            <v>7211.47992413795</v>
          </cell>
          <cell r="E272">
            <v>7504.34580614942</v>
          </cell>
          <cell r="F272">
            <v>7597.74447987614</v>
          </cell>
          <cell r="G272">
            <v>6813.33969106715</v>
          </cell>
          <cell r="H272">
            <v>6105.04025943132</v>
          </cell>
          <cell r="I272">
            <v>8173.38054844921</v>
          </cell>
          <cell r="J272">
            <v>9061.03730721583</v>
          </cell>
          <cell r="K272">
            <v>8658.44744609783</v>
          </cell>
          <cell r="L272">
            <v>8557.02386943778</v>
          </cell>
          <cell r="M272">
            <v>8223.74622784765</v>
          </cell>
          <cell r="N272">
            <v>8074.55833176931</v>
          </cell>
          <cell r="O272">
            <v>8546.20561230093</v>
          </cell>
          <cell r="P272">
            <v>9055.37927874562</v>
          </cell>
          <cell r="Q272">
            <v>8856.01155591641</v>
          </cell>
          <cell r="R272">
            <v>10491.4640373468</v>
          </cell>
          <cell r="S272">
            <v>9856.46718842726</v>
          </cell>
          <cell r="T272">
            <v>10988.2680791456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5559.80927316539</v>
          </cell>
          <cell r="AF272">
            <v>5606.6688998068</v>
          </cell>
          <cell r="AG272">
            <v>6134.33335742638</v>
          </cell>
          <cell r="AH272">
            <v>7211.47992413795</v>
          </cell>
          <cell r="AI272">
            <v>7504.34580614942</v>
          </cell>
          <cell r="AJ272">
            <v>7597.74447987614</v>
          </cell>
          <cell r="AK272">
            <v>6813.33969106715</v>
          </cell>
          <cell r="AL272">
            <v>6105.04025943132</v>
          </cell>
          <cell r="AM272">
            <v>8173.38054844921</v>
          </cell>
          <cell r="AN272">
            <v>9061.03730721583</v>
          </cell>
          <cell r="AO272">
            <v>8658.44744609783</v>
          </cell>
          <cell r="AP272">
            <v>8557.02386943778</v>
          </cell>
          <cell r="AQ272">
            <v>8223.74622784765</v>
          </cell>
          <cell r="AR272">
            <v>8074.55833176931</v>
          </cell>
          <cell r="AS272">
            <v>8546.20561230093</v>
          </cell>
          <cell r="AT272">
            <v>9055.37927874562</v>
          </cell>
          <cell r="AU272">
            <v>8856.01155591641</v>
          </cell>
          <cell r="AV272">
            <v>10491.4640373468</v>
          </cell>
          <cell r="AW272">
            <v>9856.46718842726</v>
          </cell>
          <cell r="AX272">
            <v>10988.2680791456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2.77781875844913</v>
          </cell>
          <cell r="CN272">
            <v>2.75071397457133</v>
          </cell>
          <cell r="CO272">
            <v>3.05298020827148</v>
          </cell>
          <cell r="CP272">
            <v>3.58757050287976</v>
          </cell>
          <cell r="CQ272">
            <v>3.74207600522917</v>
          </cell>
          <cell r="CR272">
            <v>3.77265860981865</v>
          </cell>
          <cell r="CS272">
            <v>3.36654565211175</v>
          </cell>
          <cell r="CT272">
            <v>3.05093373390237</v>
          </cell>
          <cell r="CU272">
            <v>3.97091115214961</v>
          </cell>
          <cell r="CV272">
            <v>4.47057524991781</v>
          </cell>
          <cell r="CW272">
            <v>4.31614956804585</v>
          </cell>
          <cell r="CX272">
            <v>4.23713541368483</v>
          </cell>
          <cell r="CY272">
            <v>4.10656270676217</v>
          </cell>
          <cell r="CZ272">
            <v>3.96060076841729</v>
          </cell>
          <cell r="DA272">
            <v>4.33509660417967</v>
          </cell>
          <cell r="DB272">
            <v>4.59337696068841</v>
          </cell>
          <cell r="DC272">
            <v>4.49224689461839</v>
          </cell>
          <cell r="DD272">
            <v>5.32183663539659</v>
          </cell>
          <cell r="DE272">
            <v>4.99973197184234</v>
          </cell>
          <cell r="DF272">
            <v>5.57384245087157</v>
          </cell>
          <cell r="DG272">
            <v>5.75357758941794</v>
          </cell>
          <cell r="DH272">
            <v>5.75357758941794</v>
          </cell>
          <cell r="DI272">
            <v>5.75357758941794</v>
          </cell>
          <cell r="DJ272">
            <v>5.75357758941794</v>
          </cell>
          <cell r="DK272">
            <v>5.75357758941794</v>
          </cell>
          <cell r="DL272">
            <v>5.75357758941794</v>
          </cell>
          <cell r="DM272">
            <v>5.75357758941794</v>
          </cell>
          <cell r="DN272">
            <v>5.75357758941794</v>
          </cell>
          <cell r="DO272">
            <v>5.75357758941794</v>
          </cell>
          <cell r="DP272">
            <v>5.75357758941794</v>
          </cell>
          <cell r="DQ272">
            <v>5.48356660301342</v>
          </cell>
          <cell r="DR272">
            <v>5.58427261205639</v>
          </cell>
          <cell r="DS272">
            <v>5.50491376083556</v>
          </cell>
          <cell r="DT272">
            <v>5.50720305798985</v>
          </cell>
          <cell r="DU272">
            <v>5.49423675386784</v>
          </cell>
          <cell r="DV272">
            <v>5.51752502780291</v>
          </cell>
          <cell r="DW272">
            <v>5.5447589351436</v>
          </cell>
          <cell r="DX272">
            <v>5.48230120871164</v>
          </cell>
          <cell r="DY272">
            <v>5.63921542497538</v>
          </cell>
          <cell r="DZ272">
            <v>5.55292291439523</v>
          </cell>
          <cell r="EA272">
            <v>5.49604999802305</v>
          </cell>
          <cell r="EB272">
            <v>5.53296005986514</v>
          </cell>
          <cell r="EC272">
            <v>5.48653781568788</v>
          </cell>
          <cell r="ED272">
            <v>5.58553586054221</v>
          </cell>
          <cell r="EE272">
            <v>5.40109346789057</v>
          </cell>
          <cell r="EF272">
            <v>5.40109346789057</v>
          </cell>
          <cell r="EG272">
            <v>5.40109346789057</v>
          </cell>
          <cell r="EH272">
            <v>5.40109346789057</v>
          </cell>
          <cell r="EI272">
            <v>5.40109346789057</v>
          </cell>
          <cell r="EJ272">
            <v>5.40109346789057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</row>
        <row r="273">
          <cell r="A273">
            <v>30763.8241628229</v>
          </cell>
          <cell r="B273">
            <v>35492.63927275</v>
          </cell>
          <cell r="C273">
            <v>36403.550135268</v>
          </cell>
          <cell r="D273">
            <v>6120.72881286766</v>
          </cell>
          <cell r="E273">
            <v>7502.62884609035</v>
          </cell>
          <cell r="F273">
            <v>7673.89516644874</v>
          </cell>
          <cell r="G273">
            <v>6964.62815870217</v>
          </cell>
          <cell r="H273">
            <v>8633.63959088447</v>
          </cell>
          <cell r="I273">
            <v>8138.29959092269</v>
          </cell>
          <cell r="J273">
            <v>7702.49455426324</v>
          </cell>
          <cell r="K273">
            <v>8436.23971325806</v>
          </cell>
          <cell r="L273">
            <v>9232.4053532681</v>
          </cell>
          <cell r="M273">
            <v>7872.59896419986</v>
          </cell>
          <cell r="N273">
            <v>9606.77441834004</v>
          </cell>
          <cell r="O273">
            <v>9550.29499158545</v>
          </cell>
          <cell r="P273">
            <v>9945.74866800675</v>
          </cell>
          <cell r="Q273">
            <v>9763.1680445802</v>
          </cell>
          <cell r="R273">
            <v>9825.93921310458</v>
          </cell>
          <cell r="S273">
            <v>11222.8959945419</v>
          </cell>
          <cell r="T273">
            <v>10090.1147321945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5118.50250119583</v>
          </cell>
          <cell r="AF273">
            <v>5905.28543948556</v>
          </cell>
          <cell r="AG273">
            <v>6056.84330509705</v>
          </cell>
          <cell r="AH273">
            <v>6120.72881286766</v>
          </cell>
          <cell r="AI273">
            <v>7502.62884609035</v>
          </cell>
          <cell r="AJ273">
            <v>7673.89516644874</v>
          </cell>
          <cell r="AK273">
            <v>6964.62815870217</v>
          </cell>
          <cell r="AL273">
            <v>8633.63959088447</v>
          </cell>
          <cell r="AM273">
            <v>8138.29959092269</v>
          </cell>
          <cell r="AN273">
            <v>7702.49455426324</v>
          </cell>
          <cell r="AO273">
            <v>8436.23971325806</v>
          </cell>
          <cell r="AP273">
            <v>9232.4053532681</v>
          </cell>
          <cell r="AQ273">
            <v>7872.59896419986</v>
          </cell>
          <cell r="AR273">
            <v>9606.77441834004</v>
          </cell>
          <cell r="AS273">
            <v>9550.29499158545</v>
          </cell>
          <cell r="AT273">
            <v>9945.74866800675</v>
          </cell>
          <cell r="AU273">
            <v>9763.1680445802</v>
          </cell>
          <cell r="AV273">
            <v>9825.93921310458</v>
          </cell>
          <cell r="AW273">
            <v>11222.8959945419</v>
          </cell>
          <cell r="AX273">
            <v>10090.1147321945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2.54816617023306</v>
          </cell>
          <cell r="CN273">
            <v>2.95542902975807</v>
          </cell>
          <cell r="CO273">
            <v>3.00830086511034</v>
          </cell>
          <cell r="CP273">
            <v>3.00180373925525</v>
          </cell>
          <cell r="CQ273">
            <v>3.67967170732227</v>
          </cell>
          <cell r="CR273">
            <v>3.78468754913894</v>
          </cell>
          <cell r="CS273">
            <v>3.42823590361253</v>
          </cell>
          <cell r="CT273">
            <v>4.20770771503847</v>
          </cell>
          <cell r="CU273">
            <v>3.98386072496908</v>
          </cell>
          <cell r="CV273">
            <v>3.78958777535457</v>
          </cell>
          <cell r="CW273">
            <v>4.1789586234601</v>
          </cell>
          <cell r="CX273">
            <v>4.52412843155903</v>
          </cell>
          <cell r="CY273">
            <v>3.92552239798981</v>
          </cell>
          <cell r="CZ273">
            <v>4.74728599815873</v>
          </cell>
          <cell r="DA273">
            <v>4.65193072999286</v>
          </cell>
          <cell r="DB273">
            <v>4.84455547208237</v>
          </cell>
          <cell r="DC273">
            <v>4.75562079377478</v>
          </cell>
          <cell r="DD273">
            <v>4.78619651191473</v>
          </cell>
          <cell r="DE273">
            <v>5.46665153301784</v>
          </cell>
          <cell r="DF273">
            <v>4.91487591045151</v>
          </cell>
          <cell r="DG273">
            <v>5.29056846821341</v>
          </cell>
          <cell r="DH273">
            <v>5.29056846821341</v>
          </cell>
          <cell r="DI273">
            <v>5.29056846821341</v>
          </cell>
          <cell r="DJ273">
            <v>5.29056846821341</v>
          </cell>
          <cell r="DK273">
            <v>5.29056846821341</v>
          </cell>
          <cell r="DL273">
            <v>5.29056846821341</v>
          </cell>
          <cell r="DM273">
            <v>5.29056846821341</v>
          </cell>
          <cell r="DN273">
            <v>5.29056846821341</v>
          </cell>
          <cell r="DO273">
            <v>5.29056846821341</v>
          </cell>
          <cell r="DP273">
            <v>5.29056846821341</v>
          </cell>
          <cell r="DQ273">
            <v>5.50328887010598</v>
          </cell>
          <cell r="DR273">
            <v>5.47428615435</v>
          </cell>
          <cell r="DS273">
            <v>5.51610094565213</v>
          </cell>
          <cell r="DT273">
            <v>5.586347906747</v>
          </cell>
          <cell r="DU273">
            <v>5.58613625303366</v>
          </cell>
          <cell r="DV273">
            <v>5.55511387560141</v>
          </cell>
          <cell r="DW273">
            <v>5.56588682168379</v>
          </cell>
          <cell r="DX273">
            <v>5.62154234567535</v>
          </cell>
          <cell r="DY273">
            <v>5.59675971307466</v>
          </cell>
          <cell r="DZ273">
            <v>5.56860694544177</v>
          </cell>
          <cell r="EA273">
            <v>5.53080027785448</v>
          </cell>
          <cell r="EB273">
            <v>5.59096887378016</v>
          </cell>
          <cell r="EC273">
            <v>5.49449527953886</v>
          </cell>
          <cell r="ED273">
            <v>5.54420566266047</v>
          </cell>
          <cell r="EE273">
            <v>5.62458756943024</v>
          </cell>
          <cell r="EF273">
            <v>5.62458756943024</v>
          </cell>
          <cell r="EG273">
            <v>5.62458756943024</v>
          </cell>
          <cell r="EH273">
            <v>5.62458756943024</v>
          </cell>
          <cell r="EI273">
            <v>5.62458756943024</v>
          </cell>
          <cell r="EJ273">
            <v>5.62458756943024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</row>
        <row r="274">
          <cell r="A274">
            <v>46308.3913917342</v>
          </cell>
          <cell r="B274">
            <v>36465.6234440724</v>
          </cell>
          <cell r="C274">
            <v>36470.3263165298</v>
          </cell>
          <cell r="D274">
            <v>5633.33788374515</v>
          </cell>
          <cell r="E274">
            <v>6355.53070907667</v>
          </cell>
          <cell r="F274">
            <v>7925.04897369734</v>
          </cell>
          <cell r="G274">
            <v>6884.11007399989</v>
          </cell>
          <cell r="H274">
            <v>7936.05832630198</v>
          </cell>
          <cell r="I274">
            <v>6549.14433910031</v>
          </cell>
          <cell r="J274">
            <v>7152.24038828419</v>
          </cell>
          <cell r="K274">
            <v>8663.40971060482</v>
          </cell>
          <cell r="L274">
            <v>9033.65996243233</v>
          </cell>
          <cell r="M274">
            <v>9749.08005638181</v>
          </cell>
          <cell r="N274">
            <v>9015.71497345778</v>
          </cell>
          <cell r="O274">
            <v>7856.3942663649</v>
          </cell>
          <cell r="P274">
            <v>9789.00913159077</v>
          </cell>
          <cell r="Q274">
            <v>9974.55258598155</v>
          </cell>
          <cell r="R274">
            <v>10647.7792395775</v>
          </cell>
          <cell r="S274">
            <v>9751.91592124381</v>
          </cell>
          <cell r="T274">
            <v>9891.15966649669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7704.81640742797</v>
          </cell>
          <cell r="AF274">
            <v>6067.17109739918</v>
          </cell>
          <cell r="AG274">
            <v>6067.95356398425</v>
          </cell>
          <cell r="AH274">
            <v>5633.33788374515</v>
          </cell>
          <cell r="AI274">
            <v>6355.53070907667</v>
          </cell>
          <cell r="AJ274">
            <v>7925.04897369734</v>
          </cell>
          <cell r="AK274">
            <v>6884.11007399989</v>
          </cell>
          <cell r="AL274">
            <v>7936.05832630198</v>
          </cell>
          <cell r="AM274">
            <v>6549.14433910031</v>
          </cell>
          <cell r="AN274">
            <v>7152.24038828419</v>
          </cell>
          <cell r="AO274">
            <v>8663.40971060482</v>
          </cell>
          <cell r="AP274">
            <v>9033.65996243233</v>
          </cell>
          <cell r="AQ274">
            <v>9749.08005638181</v>
          </cell>
          <cell r="AR274">
            <v>9015.71497345778</v>
          </cell>
          <cell r="AS274">
            <v>7856.3942663649</v>
          </cell>
          <cell r="AT274">
            <v>9789.00913159077</v>
          </cell>
          <cell r="AU274">
            <v>9974.55258598155</v>
          </cell>
          <cell r="AV274">
            <v>10647.7792395775</v>
          </cell>
          <cell r="AW274">
            <v>9751.91592124381</v>
          </cell>
          <cell r="AX274">
            <v>9891.15966649669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3.79621347096784</v>
          </cell>
          <cell r="CN274">
            <v>2.94116211075523</v>
          </cell>
          <cell r="CO274">
            <v>2.96279703937273</v>
          </cell>
          <cell r="CP274">
            <v>2.78821366025779</v>
          </cell>
          <cell r="CQ274">
            <v>3.14322164163027</v>
          </cell>
          <cell r="CR274">
            <v>3.83488300130451</v>
          </cell>
          <cell r="CS274">
            <v>3.39602059482309</v>
          </cell>
          <cell r="CT274">
            <v>3.83377387208784</v>
          </cell>
          <cell r="CU274">
            <v>3.21077236849795</v>
          </cell>
          <cell r="CV274">
            <v>3.51104361967677</v>
          </cell>
          <cell r="CW274">
            <v>4.31747691024378</v>
          </cell>
          <cell r="CX274">
            <v>4.44848488597689</v>
          </cell>
          <cell r="CY274">
            <v>4.78831314714639</v>
          </cell>
          <cell r="CZ274">
            <v>4.41405911608042</v>
          </cell>
          <cell r="DA274">
            <v>3.82013506378724</v>
          </cell>
          <cell r="DB274">
            <v>4.75986002680921</v>
          </cell>
          <cell r="DC274">
            <v>4.85007966599013</v>
          </cell>
          <cell r="DD274">
            <v>5.17743298585704</v>
          </cell>
          <cell r="DE274">
            <v>4.74182362630911</v>
          </cell>
          <cell r="DF274">
            <v>4.80953024789898</v>
          </cell>
          <cell r="DG274">
            <v>5.00438716492581</v>
          </cell>
          <cell r="DH274">
            <v>5.00438716492581</v>
          </cell>
          <cell r="DI274">
            <v>5.00438716492581</v>
          </cell>
          <cell r="DJ274">
            <v>5.00438716492581</v>
          </cell>
          <cell r="DK274">
            <v>5.00438716492581</v>
          </cell>
          <cell r="DL274">
            <v>5.00438716492581</v>
          </cell>
          <cell r="DM274">
            <v>5.00438716492581</v>
          </cell>
          <cell r="DN274">
            <v>5.00438716492581</v>
          </cell>
          <cell r="DO274">
            <v>5.00438716492581</v>
          </cell>
          <cell r="DP274">
            <v>5.00438716492581</v>
          </cell>
          <cell r="DQ274">
            <v>5.56056349548913</v>
          </cell>
          <cell r="DR274">
            <v>5.65163902643526</v>
          </cell>
          <cell r="DS274">
            <v>5.61109319719223</v>
          </cell>
          <cell r="DT274">
            <v>5.53537293113779</v>
          </cell>
          <cell r="DU274">
            <v>5.5396707222176</v>
          </cell>
          <cell r="DV274">
            <v>5.66183190836608</v>
          </cell>
          <cell r="DW274">
            <v>5.55372825887933</v>
          </cell>
          <cell r="DX274">
            <v>5.67133750631761</v>
          </cell>
          <cell r="DY274">
            <v>5.5883317606251</v>
          </cell>
          <cell r="DZ274">
            <v>5.58101273255842</v>
          </cell>
          <cell r="EA274">
            <v>5.49750920817548</v>
          </cell>
          <cell r="EB274">
            <v>5.56363659900293</v>
          </cell>
          <cell r="EC274">
            <v>5.57812481198448</v>
          </cell>
          <cell r="ED274">
            <v>5.59588993232855</v>
          </cell>
          <cell r="EE274">
            <v>5.6344520530422</v>
          </cell>
          <cell r="EF274">
            <v>5.6344520530422</v>
          </cell>
          <cell r="EG274">
            <v>5.6344520530422</v>
          </cell>
          <cell r="EH274">
            <v>5.6344520530422</v>
          </cell>
          <cell r="EI274">
            <v>5.6344520530422</v>
          </cell>
          <cell r="EJ274">
            <v>5.6344520530422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</row>
        <row r="275">
          <cell r="A275">
            <v>34629.92395945</v>
          </cell>
          <cell r="B275">
            <v>41267.442445475</v>
          </cell>
          <cell r="C275">
            <v>42883.7895916657</v>
          </cell>
          <cell r="D275">
            <v>6466.3865552882</v>
          </cell>
          <cell r="E275">
            <v>6659.10788607728</v>
          </cell>
          <cell r="F275">
            <v>6784.1751871057</v>
          </cell>
          <cell r="G275">
            <v>5880.60910595045</v>
          </cell>
          <cell r="H275">
            <v>5774.77386832675</v>
          </cell>
          <cell r="I275">
            <v>7186.3165512198</v>
          </cell>
          <cell r="J275">
            <v>7644.80194332648</v>
          </cell>
          <cell r="K275">
            <v>6472.77638426467</v>
          </cell>
          <cell r="L275">
            <v>8933.25501926165</v>
          </cell>
          <cell r="M275">
            <v>8136.2172311735</v>
          </cell>
          <cell r="N275">
            <v>7699.85200653186</v>
          </cell>
          <cell r="O275">
            <v>8972.36789341979</v>
          </cell>
          <cell r="P275">
            <v>8183.84210574067</v>
          </cell>
          <cell r="Q275">
            <v>9782.87091661768</v>
          </cell>
          <cell r="R275">
            <v>9561.63408081259</v>
          </cell>
          <cell r="S275">
            <v>10016.6176183691</v>
          </cell>
          <cell r="T275">
            <v>9818.32449255341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5761.74637667027</v>
          </cell>
          <cell r="AF275">
            <v>6866.10046453134</v>
          </cell>
          <cell r="AG275">
            <v>7135.02921886272</v>
          </cell>
          <cell r="AH275">
            <v>6466.3865552882</v>
          </cell>
          <cell r="AI275">
            <v>6659.10788607728</v>
          </cell>
          <cell r="AJ275">
            <v>6784.1751871057</v>
          </cell>
          <cell r="AK275">
            <v>5880.60910595045</v>
          </cell>
          <cell r="AL275">
            <v>5774.77386832675</v>
          </cell>
          <cell r="AM275">
            <v>7186.3165512198</v>
          </cell>
          <cell r="AN275">
            <v>7644.80194332648</v>
          </cell>
          <cell r="AO275">
            <v>6472.77638426467</v>
          </cell>
          <cell r="AP275">
            <v>8933.25501926165</v>
          </cell>
          <cell r="AQ275">
            <v>8136.2172311735</v>
          </cell>
          <cell r="AR275">
            <v>7699.85200653186</v>
          </cell>
          <cell r="AS275">
            <v>8972.36789341979</v>
          </cell>
          <cell r="AT275">
            <v>8183.84210574067</v>
          </cell>
          <cell r="AU275">
            <v>9782.87091661768</v>
          </cell>
          <cell r="AV275">
            <v>9561.63408081259</v>
          </cell>
          <cell r="AW275">
            <v>10016.6176183691</v>
          </cell>
          <cell r="AX275">
            <v>9818.32449255341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2.87442557319307</v>
          </cell>
          <cell r="CN275">
            <v>3.37715661405468</v>
          </cell>
          <cell r="CO275">
            <v>3.47087846130351</v>
          </cell>
          <cell r="CP275">
            <v>3.21057613867889</v>
          </cell>
          <cell r="CQ275">
            <v>3.26541263242115</v>
          </cell>
          <cell r="CR275">
            <v>3.30012818936831</v>
          </cell>
          <cell r="CS275">
            <v>2.88724329980328</v>
          </cell>
          <cell r="CT275">
            <v>2.85457831518405</v>
          </cell>
          <cell r="CU275">
            <v>3.5389117474709</v>
          </cell>
          <cell r="CV275">
            <v>3.75804273408706</v>
          </cell>
          <cell r="CW275">
            <v>3.22400496608981</v>
          </cell>
          <cell r="CX275">
            <v>4.356014572752</v>
          </cell>
          <cell r="CY275">
            <v>3.99562727091092</v>
          </cell>
          <cell r="CZ275">
            <v>3.76778785026361</v>
          </cell>
          <cell r="DA275">
            <v>4.44193860861399</v>
          </cell>
          <cell r="DB275">
            <v>4.05156416322947</v>
          </cell>
          <cell r="DC275">
            <v>4.84319329566058</v>
          </cell>
          <cell r="DD275">
            <v>4.73366586050816</v>
          </cell>
          <cell r="DE275">
            <v>4.95891397402322</v>
          </cell>
          <cell r="DF275">
            <v>4.86074525180338</v>
          </cell>
          <cell r="DG275">
            <v>5.77175664732849</v>
          </cell>
          <cell r="DH275">
            <v>5.77175664732849</v>
          </cell>
          <cell r="DI275">
            <v>5.77175664732849</v>
          </cell>
          <cell r="DJ275">
            <v>5.77175664732849</v>
          </cell>
          <cell r="DK275">
            <v>5.77175664732849</v>
          </cell>
          <cell r="DL275">
            <v>5.77175664732849</v>
          </cell>
          <cell r="DM275">
            <v>5.77175664732849</v>
          </cell>
          <cell r="DN275">
            <v>5.77175664732849</v>
          </cell>
          <cell r="DO275">
            <v>5.77175664732849</v>
          </cell>
          <cell r="DP275">
            <v>5.77175664732849</v>
          </cell>
          <cell r="DQ275">
            <v>5.4917429968068</v>
          </cell>
          <cell r="DR275">
            <v>5.57013970602205</v>
          </cell>
          <cell r="DS275">
            <v>5.63201087998246</v>
          </cell>
          <cell r="DT275">
            <v>5.51805245647429</v>
          </cell>
          <cell r="DU275">
            <v>5.58708293512207</v>
          </cell>
          <cell r="DV275">
            <v>5.63213919823337</v>
          </cell>
          <cell r="DW275">
            <v>5.58015246779498</v>
          </cell>
          <cell r="DX275">
            <v>5.5424292215883</v>
          </cell>
          <cell r="DY275">
            <v>5.56344433018516</v>
          </cell>
          <cell r="DZ275">
            <v>5.57329023122905</v>
          </cell>
          <cell r="EA275">
            <v>5.50049832925668</v>
          </cell>
          <cell r="EB275">
            <v>5.61859260957109</v>
          </cell>
          <cell r="EC275">
            <v>5.57885022837033</v>
          </cell>
          <cell r="ED275">
            <v>5.59890465911621</v>
          </cell>
          <cell r="EE275">
            <v>5.53403187457738</v>
          </cell>
          <cell r="EF275">
            <v>5.53403187457738</v>
          </cell>
          <cell r="EG275">
            <v>5.53403187457738</v>
          </cell>
          <cell r="EH275">
            <v>5.53403187457738</v>
          </cell>
          <cell r="EI275">
            <v>5.53403187457738</v>
          </cell>
          <cell r="EJ275">
            <v>5.53403187457738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</row>
        <row r="276">
          <cell r="A276">
            <v>52424.7277816688</v>
          </cell>
          <cell r="B276">
            <v>39134.856187277</v>
          </cell>
          <cell r="C276">
            <v>39249.5298527326</v>
          </cell>
          <cell r="D276">
            <v>6723.27539843009</v>
          </cell>
          <cell r="E276">
            <v>7032.96563223283</v>
          </cell>
          <cell r="F276">
            <v>8287.06429035029</v>
          </cell>
          <cell r="G276">
            <v>5563.79541106178</v>
          </cell>
          <cell r="H276">
            <v>7262.04162585031</v>
          </cell>
          <cell r="I276">
            <v>7615.72614653285</v>
          </cell>
          <cell r="J276">
            <v>6895.64295670385</v>
          </cell>
          <cell r="K276">
            <v>7639.92812943944</v>
          </cell>
          <cell r="L276">
            <v>7592.40402580026</v>
          </cell>
          <cell r="M276">
            <v>7967.05016996365</v>
          </cell>
          <cell r="N276">
            <v>10047.5926754406</v>
          </cell>
          <cell r="O276">
            <v>8706.71227022803</v>
          </cell>
          <cell r="P276">
            <v>9173.54981350309</v>
          </cell>
          <cell r="Q276">
            <v>10426.2054679377</v>
          </cell>
          <cell r="R276">
            <v>9342.75009879358</v>
          </cell>
          <cell r="S276">
            <v>9116.04191814642</v>
          </cell>
          <cell r="T276">
            <v>10123.8783085656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8722.45592273466</v>
          </cell>
          <cell r="AF276">
            <v>6511.279554139</v>
          </cell>
          <cell r="AG276">
            <v>6530.35902359474</v>
          </cell>
          <cell r="AH276">
            <v>6723.27539843009</v>
          </cell>
          <cell r="AI276">
            <v>7032.96563223283</v>
          </cell>
          <cell r="AJ276">
            <v>8287.06429035029</v>
          </cell>
          <cell r="AK276">
            <v>5563.79541106178</v>
          </cell>
          <cell r="AL276">
            <v>7262.04162585031</v>
          </cell>
          <cell r="AM276">
            <v>7615.72614653285</v>
          </cell>
          <cell r="AN276">
            <v>6895.64295670385</v>
          </cell>
          <cell r="AO276">
            <v>7639.92812943944</v>
          </cell>
          <cell r="AP276">
            <v>7592.40402580026</v>
          </cell>
          <cell r="AQ276">
            <v>7967.05016996365</v>
          </cell>
          <cell r="AR276">
            <v>10047.5926754406</v>
          </cell>
          <cell r="AS276">
            <v>8706.71227022803</v>
          </cell>
          <cell r="AT276">
            <v>9173.54981350309</v>
          </cell>
          <cell r="AU276">
            <v>10426.2054679377</v>
          </cell>
          <cell r="AV276">
            <v>9342.75009879358</v>
          </cell>
          <cell r="AW276">
            <v>9116.04191814642</v>
          </cell>
          <cell r="AX276">
            <v>10123.8783085656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4.27027598262529</v>
          </cell>
          <cell r="CN276">
            <v>3.19585556664632</v>
          </cell>
          <cell r="CO276">
            <v>3.21201127679999</v>
          </cell>
          <cell r="CP276">
            <v>3.27478123294734</v>
          </cell>
          <cell r="CQ276">
            <v>3.3986910863081</v>
          </cell>
          <cell r="CR276">
            <v>4.06295992139333</v>
          </cell>
          <cell r="CS276">
            <v>2.75730042049724</v>
          </cell>
          <cell r="CT276">
            <v>3.56849877806686</v>
          </cell>
          <cell r="CU276">
            <v>3.72175093368803</v>
          </cell>
          <cell r="CV276">
            <v>3.36661200537865</v>
          </cell>
          <cell r="CW276">
            <v>3.8280905480977</v>
          </cell>
          <cell r="CX276">
            <v>3.74858810634886</v>
          </cell>
          <cell r="CY276">
            <v>3.92411827616932</v>
          </cell>
          <cell r="CZ276">
            <v>4.92964910455764</v>
          </cell>
          <cell r="DA276">
            <v>4.30698014701816</v>
          </cell>
          <cell r="DB276">
            <v>4.53791232536104</v>
          </cell>
          <cell r="DC276">
            <v>5.15756792752771</v>
          </cell>
          <cell r="DD276">
            <v>4.62161122880452</v>
          </cell>
          <cell r="DE276">
            <v>4.50946469140799</v>
          </cell>
          <cell r="DF276">
            <v>5.00801468252467</v>
          </cell>
          <cell r="DG276">
            <v>5.5062883926212</v>
          </cell>
          <cell r="DH276">
            <v>5.5062883926212</v>
          </cell>
          <cell r="DI276">
            <v>5.5062883926212</v>
          </cell>
          <cell r="DJ276">
            <v>5.5062883926212</v>
          </cell>
          <cell r="DK276">
            <v>5.5062883926212</v>
          </cell>
          <cell r="DL276">
            <v>5.5062883926212</v>
          </cell>
          <cell r="DM276">
            <v>5.5062883926212</v>
          </cell>
          <cell r="DN276">
            <v>5.5062883926212</v>
          </cell>
          <cell r="DO276">
            <v>5.5062883926212</v>
          </cell>
          <cell r="DP276">
            <v>5.5062883926212</v>
          </cell>
          <cell r="DQ276">
            <v>5.59615809647272</v>
          </cell>
          <cell r="DR276">
            <v>5.58195503336039</v>
          </cell>
          <cell r="DS276">
            <v>5.57015310451078</v>
          </cell>
          <cell r="DT276">
            <v>5.62478263070429</v>
          </cell>
          <cell r="DU276">
            <v>5.669358733438</v>
          </cell>
          <cell r="DV276">
            <v>5.58811461748335</v>
          </cell>
          <cell r="DW276">
            <v>5.52833307008689</v>
          </cell>
          <cell r="DX276">
            <v>5.57545502794387</v>
          </cell>
          <cell r="DY276">
            <v>5.6062330642072</v>
          </cell>
          <cell r="DZ276">
            <v>5.61162749195249</v>
          </cell>
          <cell r="EA276">
            <v>5.46781996942865</v>
          </cell>
          <cell r="EB276">
            <v>5.54905109066813</v>
          </cell>
          <cell r="EC276">
            <v>5.56240489609732</v>
          </cell>
          <cell r="ED276">
            <v>5.58409951331834</v>
          </cell>
          <cell r="EE276">
            <v>5.53845279187497</v>
          </cell>
          <cell r="EF276">
            <v>5.53845279187497</v>
          </cell>
          <cell r="EG276">
            <v>5.53845279187497</v>
          </cell>
          <cell r="EH276">
            <v>5.53845279187497</v>
          </cell>
          <cell r="EI276">
            <v>5.53845279187497</v>
          </cell>
          <cell r="EJ276">
            <v>5.53845279187497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</row>
        <row r="277">
          <cell r="A277">
            <v>36947.1346545114</v>
          </cell>
          <cell r="B277">
            <v>39648.4184207083</v>
          </cell>
          <cell r="C277">
            <v>39784.6282926096</v>
          </cell>
          <cell r="D277">
            <v>7017.28184929616</v>
          </cell>
          <cell r="E277">
            <v>6566.56383379191</v>
          </cell>
          <cell r="F277">
            <v>6820.37767312415</v>
          </cell>
          <cell r="G277">
            <v>6115.99722722291</v>
          </cell>
          <cell r="H277">
            <v>7392.75950655449</v>
          </cell>
          <cell r="I277">
            <v>6527.60440102823</v>
          </cell>
          <cell r="J277">
            <v>7479.72678195984</v>
          </cell>
          <cell r="K277">
            <v>7348.1269024508</v>
          </cell>
          <cell r="L277">
            <v>6768.48913955829</v>
          </cell>
          <cell r="M277">
            <v>7530.76459409976</v>
          </cell>
          <cell r="N277">
            <v>9769.73335274566</v>
          </cell>
          <cell r="O277">
            <v>9657.80486251126</v>
          </cell>
          <cell r="P277">
            <v>9865.87022427719</v>
          </cell>
          <cell r="Q277">
            <v>9478.03783936917</v>
          </cell>
          <cell r="R277">
            <v>10244.6781505382</v>
          </cell>
          <cell r="S277">
            <v>9089.68739979971</v>
          </cell>
          <cell r="T277">
            <v>10127.9413808745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6147.28520551336</v>
          </cell>
          <cell r="AF277">
            <v>6596.72632962522</v>
          </cell>
          <cell r="AG277">
            <v>6619.38900531614</v>
          </cell>
          <cell r="AH277">
            <v>7017.28184929616</v>
          </cell>
          <cell r="AI277">
            <v>6566.56383379191</v>
          </cell>
          <cell r="AJ277">
            <v>6820.37767312415</v>
          </cell>
          <cell r="AK277">
            <v>6115.99722722291</v>
          </cell>
          <cell r="AL277">
            <v>7392.75950655449</v>
          </cell>
          <cell r="AM277">
            <v>6527.60440102823</v>
          </cell>
          <cell r="AN277">
            <v>7479.72678195984</v>
          </cell>
          <cell r="AO277">
            <v>7348.1269024508</v>
          </cell>
          <cell r="AP277">
            <v>6768.48913955829</v>
          </cell>
          <cell r="AQ277">
            <v>7530.76459409976</v>
          </cell>
          <cell r="AR277">
            <v>9769.73335274566</v>
          </cell>
          <cell r="AS277">
            <v>9657.80486251126</v>
          </cell>
          <cell r="AT277">
            <v>9865.87022427719</v>
          </cell>
          <cell r="AU277">
            <v>9478.03783936917</v>
          </cell>
          <cell r="AV277">
            <v>10244.6781505382</v>
          </cell>
          <cell r="AW277">
            <v>9089.68739979971</v>
          </cell>
          <cell r="AX277">
            <v>10127.9413808745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3.01827394705386</v>
          </cell>
          <cell r="CN277">
            <v>3.28949600540456</v>
          </cell>
          <cell r="CO277">
            <v>3.22261892119696</v>
          </cell>
          <cell r="CP277">
            <v>3.40975782300917</v>
          </cell>
          <cell r="CQ277">
            <v>3.26240917769715</v>
          </cell>
          <cell r="CR277">
            <v>3.37470053645356</v>
          </cell>
          <cell r="CS277">
            <v>3.02568275876806</v>
          </cell>
          <cell r="CT277">
            <v>3.73680519410269</v>
          </cell>
          <cell r="CU277">
            <v>3.22759409076442</v>
          </cell>
          <cell r="CV277">
            <v>3.67728142193141</v>
          </cell>
          <cell r="CW277">
            <v>3.64956181034938</v>
          </cell>
          <cell r="CX277">
            <v>3.36412626605117</v>
          </cell>
          <cell r="CY277">
            <v>3.71165656316355</v>
          </cell>
          <cell r="CZ277">
            <v>4.86049602930577</v>
          </cell>
          <cell r="DA277">
            <v>4.69758469315622</v>
          </cell>
          <cell r="DB277">
            <v>4.79878829713476</v>
          </cell>
          <cell r="DC277">
            <v>4.61014548432269</v>
          </cell>
          <cell r="DD277">
            <v>4.98304158671586</v>
          </cell>
          <cell r="DE277">
            <v>4.42125068819946</v>
          </cell>
          <cell r="DF277">
            <v>4.92626047857508</v>
          </cell>
          <cell r="DG277">
            <v>5.60994477938793</v>
          </cell>
          <cell r="DH277">
            <v>5.60994477938793</v>
          </cell>
          <cell r="DI277">
            <v>5.60994477938793</v>
          </cell>
          <cell r="DJ277">
            <v>5.60994477938793</v>
          </cell>
          <cell r="DK277">
            <v>5.60994477938793</v>
          </cell>
          <cell r="DL277">
            <v>5.60994477938793</v>
          </cell>
          <cell r="DM277">
            <v>5.60994477938793</v>
          </cell>
          <cell r="DN277">
            <v>5.60994477938793</v>
          </cell>
          <cell r="DO277">
            <v>5.60994477938793</v>
          </cell>
          <cell r="DP277">
            <v>5.60994477938793</v>
          </cell>
          <cell r="DQ277">
            <v>5.57996973462878</v>
          </cell>
          <cell r="DR277">
            <v>5.49422245571879</v>
          </cell>
          <cell r="DS277">
            <v>5.62750756040246</v>
          </cell>
          <cell r="DT277">
            <v>5.63835636489054</v>
          </cell>
          <cell r="DU277">
            <v>5.51450932917751</v>
          </cell>
          <cell r="DV277">
            <v>5.53707389022858</v>
          </cell>
          <cell r="DW277">
            <v>5.53797543326537</v>
          </cell>
          <cell r="DX277">
            <v>5.42017434207175</v>
          </cell>
          <cell r="DY277">
            <v>5.54092217643588</v>
          </cell>
          <cell r="DZ277">
            <v>5.57270434080418</v>
          </cell>
          <cell r="EA277">
            <v>5.51623881808848</v>
          </cell>
          <cell r="EB277">
            <v>5.51222052778963</v>
          </cell>
          <cell r="EC277">
            <v>5.55876639272665</v>
          </cell>
          <cell r="ED277">
            <v>5.50692616265164</v>
          </cell>
          <cell r="EE277">
            <v>5.63262635538948</v>
          </cell>
          <cell r="EF277">
            <v>5.63262635538948</v>
          </cell>
          <cell r="EG277">
            <v>5.63262635538948</v>
          </cell>
          <cell r="EH277">
            <v>5.63262635538948</v>
          </cell>
          <cell r="EI277">
            <v>5.63262635538948</v>
          </cell>
          <cell r="EJ277">
            <v>5.63262635538948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</row>
        <row r="278">
          <cell r="A278">
            <v>35191.5185747321</v>
          </cell>
          <cell r="B278">
            <v>32884.4841874075</v>
          </cell>
          <cell r="C278">
            <v>40950.8934098776</v>
          </cell>
          <cell r="D278">
            <v>8157.50815388121</v>
          </cell>
          <cell r="E278">
            <v>7398.76673135009</v>
          </cell>
          <cell r="F278">
            <v>8065.58968083674</v>
          </cell>
          <cell r="G278">
            <v>7377.86850766779</v>
          </cell>
          <cell r="H278">
            <v>7115.41693269624</v>
          </cell>
          <cell r="I278">
            <v>7540.46194555092</v>
          </cell>
          <cell r="J278">
            <v>8378.55744281311</v>
          </cell>
          <cell r="K278">
            <v>8265.0876875324</v>
          </cell>
          <cell r="L278">
            <v>6941.75682171267</v>
          </cell>
          <cell r="M278">
            <v>7952.10716154842</v>
          </cell>
          <cell r="N278">
            <v>8525.56167164034</v>
          </cell>
          <cell r="O278">
            <v>8678.01812490343</v>
          </cell>
          <cell r="P278">
            <v>7657.06781060813</v>
          </cell>
          <cell r="Q278">
            <v>9263.95770446659</v>
          </cell>
          <cell r="R278">
            <v>9001.28695455182</v>
          </cell>
          <cell r="S278">
            <v>10271.1066762733</v>
          </cell>
          <cell r="T278">
            <v>9471.51202111372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5855.18480707365</v>
          </cell>
          <cell r="AF278">
            <v>5471.33911807976</v>
          </cell>
          <cell r="AG278">
            <v>6813.43285656813</v>
          </cell>
          <cell r="AH278">
            <v>8157.50815388121</v>
          </cell>
          <cell r="AI278">
            <v>7398.76673135009</v>
          </cell>
          <cell r="AJ278">
            <v>8065.58968083674</v>
          </cell>
          <cell r="AK278">
            <v>7377.86850766779</v>
          </cell>
          <cell r="AL278">
            <v>7115.41693269624</v>
          </cell>
          <cell r="AM278">
            <v>7540.46194555092</v>
          </cell>
          <cell r="AN278">
            <v>8378.55744281311</v>
          </cell>
          <cell r="AO278">
            <v>8265.0876875324</v>
          </cell>
          <cell r="AP278">
            <v>6941.75682171267</v>
          </cell>
          <cell r="AQ278">
            <v>7952.10716154842</v>
          </cell>
          <cell r="AR278">
            <v>8525.56167164034</v>
          </cell>
          <cell r="AS278">
            <v>8678.01812490343</v>
          </cell>
          <cell r="AT278">
            <v>7657.06781060813</v>
          </cell>
          <cell r="AU278">
            <v>9263.95770446659</v>
          </cell>
          <cell r="AV278">
            <v>9001.28695455182</v>
          </cell>
          <cell r="AW278">
            <v>10271.1066762733</v>
          </cell>
          <cell r="AX278">
            <v>9471.51202111372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2.89688846503547</v>
          </cell>
          <cell r="CN278">
            <v>2.66011547573747</v>
          </cell>
          <cell r="CO278">
            <v>3.39225172683572</v>
          </cell>
          <cell r="CP278">
            <v>4.04644039668593</v>
          </cell>
          <cell r="CQ278">
            <v>3.65794354641813</v>
          </cell>
          <cell r="CR278">
            <v>3.97200423577299</v>
          </cell>
          <cell r="CS278">
            <v>3.61451329053826</v>
          </cell>
          <cell r="CT278">
            <v>3.55874803645758</v>
          </cell>
          <cell r="CU278">
            <v>3.68941759033069</v>
          </cell>
          <cell r="CV278">
            <v>4.13817928843255</v>
          </cell>
          <cell r="CW278">
            <v>4.05736096640973</v>
          </cell>
          <cell r="CX278">
            <v>3.4482002205659</v>
          </cell>
          <cell r="CY278">
            <v>3.89706169362771</v>
          </cell>
          <cell r="CZ278">
            <v>4.25405454766749</v>
          </cell>
          <cell r="DA278">
            <v>4.30886890523183</v>
          </cell>
          <cell r="DB278">
            <v>3.80193967326476</v>
          </cell>
          <cell r="DC278">
            <v>4.59980363230726</v>
          </cell>
          <cell r="DD278">
            <v>4.46938055524849</v>
          </cell>
          <cell r="DE278">
            <v>5.09988012731947</v>
          </cell>
          <cell r="DF278">
            <v>4.70285992099845</v>
          </cell>
          <cell r="DG278">
            <v>4.42862697804312</v>
          </cell>
          <cell r="DH278">
            <v>4.42862697804312</v>
          </cell>
          <cell r="DI278">
            <v>4.42862697804312</v>
          </cell>
          <cell r="DJ278">
            <v>4.42862697804312</v>
          </cell>
          <cell r="DK278">
            <v>4.42862697804312</v>
          </cell>
          <cell r="DL278">
            <v>4.42862697804312</v>
          </cell>
          <cell r="DM278">
            <v>4.42862697804312</v>
          </cell>
          <cell r="DN278">
            <v>4.42862697804312</v>
          </cell>
          <cell r="DO278">
            <v>4.42862697804312</v>
          </cell>
          <cell r="DP278">
            <v>4.42862697804312</v>
          </cell>
          <cell r="DQ278">
            <v>5.53752842222881</v>
          </cell>
          <cell r="DR278">
            <v>5.63508250797428</v>
          </cell>
          <cell r="DS278">
            <v>5.5028166646335</v>
          </cell>
          <cell r="DT278">
            <v>5.52320934374767</v>
          </cell>
          <cell r="DU278">
            <v>5.54152723444019</v>
          </cell>
          <cell r="DV278">
            <v>5.5633137990838</v>
          </cell>
          <cell r="DW278">
            <v>5.59227114479967</v>
          </cell>
          <cell r="DX278">
            <v>5.47785141476212</v>
          </cell>
          <cell r="DY278">
            <v>5.59947453629741</v>
          </cell>
          <cell r="DZ278">
            <v>5.54711391125176</v>
          </cell>
          <cell r="EA278">
            <v>5.58098627253527</v>
          </cell>
          <cell r="EB278">
            <v>5.51548942166342</v>
          </cell>
          <cell r="EC278">
            <v>5.59051836381516</v>
          </cell>
          <cell r="ED278">
            <v>5.49069198531566</v>
          </cell>
          <cell r="EE278">
            <v>5.51778033770184</v>
          </cell>
          <cell r="EF278">
            <v>5.51778033770184</v>
          </cell>
          <cell r="EG278">
            <v>5.51778033770184</v>
          </cell>
          <cell r="EH278">
            <v>5.51778033770184</v>
          </cell>
          <cell r="EI278">
            <v>5.51778033770184</v>
          </cell>
          <cell r="EJ278">
            <v>5.51778033770184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</row>
        <row r="279">
          <cell r="A279">
            <v>40843.3278934604</v>
          </cell>
          <cell r="B279">
            <v>40204.3408375191</v>
          </cell>
          <cell r="C279">
            <v>36636.594469529</v>
          </cell>
          <cell r="D279">
            <v>6693.87781216173</v>
          </cell>
          <cell r="E279">
            <v>7191.02272299647</v>
          </cell>
          <cell r="F279">
            <v>7537.90463024948</v>
          </cell>
          <cell r="G279">
            <v>6958.12663304866</v>
          </cell>
          <cell r="H279">
            <v>6491.05425697104</v>
          </cell>
          <cell r="I279">
            <v>7570.07948187392</v>
          </cell>
          <cell r="J279">
            <v>7745.13458219546</v>
          </cell>
          <cell r="K279">
            <v>8313.02674177536</v>
          </cell>
          <cell r="L279">
            <v>8864.29624698937</v>
          </cell>
          <cell r="M279">
            <v>8894.01756050617</v>
          </cell>
          <cell r="N279">
            <v>8605.36076444298</v>
          </cell>
          <cell r="O279">
            <v>9182.64851744021</v>
          </cell>
          <cell r="P279">
            <v>8522.94290557357</v>
          </cell>
          <cell r="Q279">
            <v>8339.6668640159</v>
          </cell>
          <cell r="R279">
            <v>10203.567603218</v>
          </cell>
          <cell r="S279">
            <v>9766.35459707133</v>
          </cell>
          <cell r="T279">
            <v>11052.0492227247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6795.53604497833</v>
          </cell>
          <cell r="AF279">
            <v>6689.22101643191</v>
          </cell>
          <cell r="AG279">
            <v>6095.61735352132</v>
          </cell>
          <cell r="AH279">
            <v>6693.87781216173</v>
          </cell>
          <cell r="AI279">
            <v>7191.02272299647</v>
          </cell>
          <cell r="AJ279">
            <v>7537.90463024948</v>
          </cell>
          <cell r="AK279">
            <v>6958.12663304866</v>
          </cell>
          <cell r="AL279">
            <v>6491.05425697104</v>
          </cell>
          <cell r="AM279">
            <v>7570.07948187392</v>
          </cell>
          <cell r="AN279">
            <v>7745.13458219546</v>
          </cell>
          <cell r="AO279">
            <v>8313.02674177536</v>
          </cell>
          <cell r="AP279">
            <v>8864.29624698937</v>
          </cell>
          <cell r="AQ279">
            <v>8894.01756050617</v>
          </cell>
          <cell r="AR279">
            <v>8605.36076444298</v>
          </cell>
          <cell r="AS279">
            <v>9182.64851744021</v>
          </cell>
          <cell r="AT279">
            <v>8522.94290557357</v>
          </cell>
          <cell r="AU279">
            <v>8339.6668640159</v>
          </cell>
          <cell r="AV279">
            <v>10203.567603218</v>
          </cell>
          <cell r="AW279">
            <v>9766.35459707133</v>
          </cell>
          <cell r="AX279">
            <v>11052.0492227247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3.35255608740974</v>
          </cell>
          <cell r="CN279">
            <v>3.33102669544278</v>
          </cell>
          <cell r="CO279">
            <v>2.98793402195065</v>
          </cell>
          <cell r="CP279">
            <v>3.30065578362168</v>
          </cell>
          <cell r="CQ279">
            <v>3.54295644140958</v>
          </cell>
          <cell r="CR279">
            <v>3.69047236544257</v>
          </cell>
          <cell r="CS279">
            <v>3.43310418413963</v>
          </cell>
          <cell r="CT279">
            <v>3.18299120865473</v>
          </cell>
          <cell r="CU279">
            <v>3.7604819769424</v>
          </cell>
          <cell r="CV279">
            <v>3.78939285564043</v>
          </cell>
          <cell r="CW279">
            <v>4.14849662374161</v>
          </cell>
          <cell r="CX279">
            <v>4.33579282129239</v>
          </cell>
          <cell r="CY279">
            <v>4.3608973728087</v>
          </cell>
          <cell r="CZ279">
            <v>4.26347380040932</v>
          </cell>
          <cell r="DA279">
            <v>4.52215630231819</v>
          </cell>
          <cell r="DB279">
            <v>4.19727270422431</v>
          </cell>
          <cell r="DC279">
            <v>4.1070152033715</v>
          </cell>
          <cell r="DD279">
            <v>5.02492581038968</v>
          </cell>
          <cell r="DE279">
            <v>4.80961259792746</v>
          </cell>
          <cell r="DF279">
            <v>5.44277546408886</v>
          </cell>
          <cell r="DG279">
            <v>5.72098203763544</v>
          </cell>
          <cell r="DH279">
            <v>5.72098203763544</v>
          </cell>
          <cell r="DI279">
            <v>5.72098203763544</v>
          </cell>
          <cell r="DJ279">
            <v>5.72098203763544</v>
          </cell>
          <cell r="DK279">
            <v>5.72098203763544</v>
          </cell>
          <cell r="DL279">
            <v>5.72098203763544</v>
          </cell>
          <cell r="DM279">
            <v>5.72098203763544</v>
          </cell>
          <cell r="DN279">
            <v>5.72098203763544</v>
          </cell>
          <cell r="DO279">
            <v>5.72098203763544</v>
          </cell>
          <cell r="DP279">
            <v>5.72098203763544</v>
          </cell>
          <cell r="DQ279">
            <v>5.5533469052051</v>
          </cell>
          <cell r="DR279">
            <v>5.50179707259751</v>
          </cell>
          <cell r="DS279">
            <v>5.58925377662593</v>
          </cell>
          <cell r="DT279">
            <v>5.55628713457465</v>
          </cell>
          <cell r="DU279">
            <v>5.56073224257882</v>
          </cell>
          <cell r="DV279">
            <v>5.59597565366302</v>
          </cell>
          <cell r="DW279">
            <v>5.55280574547053</v>
          </cell>
          <cell r="DX279">
            <v>5.5871063183324</v>
          </cell>
          <cell r="DY279">
            <v>5.5152355238302</v>
          </cell>
          <cell r="DZ279">
            <v>5.59972206865558</v>
          </cell>
          <cell r="EA279">
            <v>5.49004080190134</v>
          </cell>
          <cell r="EB279">
            <v>5.6012231541999</v>
          </cell>
          <cell r="EC279">
            <v>5.58765073229711</v>
          </cell>
          <cell r="ED279">
            <v>5.52984068043859</v>
          </cell>
          <cell r="EE279">
            <v>5.56326218330293</v>
          </cell>
          <cell r="EF279">
            <v>5.56326218330293</v>
          </cell>
          <cell r="EG279">
            <v>5.56326218330293</v>
          </cell>
          <cell r="EH279">
            <v>5.56326218330293</v>
          </cell>
          <cell r="EI279">
            <v>5.56326218330293</v>
          </cell>
          <cell r="EJ279">
            <v>5.56326218330293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</row>
        <row r="280">
          <cell r="A280">
            <v>37902.0808556545</v>
          </cell>
          <cell r="B280">
            <v>44792.0812119762</v>
          </cell>
          <cell r="C280">
            <v>34834.3059063699</v>
          </cell>
          <cell r="D280">
            <v>6192.22858256682</v>
          </cell>
          <cell r="E280">
            <v>6657.98428542501</v>
          </cell>
          <cell r="F280">
            <v>7292.79123706996</v>
          </cell>
          <cell r="G280">
            <v>7595.90585645594</v>
          </cell>
          <cell r="H280">
            <v>7655.43460402799</v>
          </cell>
          <cell r="I280">
            <v>8076.53508257469</v>
          </cell>
          <cell r="J280">
            <v>7246.09810961491</v>
          </cell>
          <cell r="K280">
            <v>7919.84358504349</v>
          </cell>
          <cell r="L280">
            <v>9020.9274891863</v>
          </cell>
          <cell r="M280">
            <v>7769.48634160455</v>
          </cell>
          <cell r="N280">
            <v>8719.9882896936</v>
          </cell>
          <cell r="O280">
            <v>9411.87281216906</v>
          </cell>
          <cell r="P280">
            <v>9945.3603878313</v>
          </cell>
          <cell r="Q280">
            <v>9732.12060260291</v>
          </cell>
          <cell r="R280">
            <v>10300.0789099504</v>
          </cell>
          <cell r="S280">
            <v>10313.8206868669</v>
          </cell>
          <cell r="T280">
            <v>10148.8326260007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6306.1696957246</v>
          </cell>
          <cell r="AF280">
            <v>7452.53186027277</v>
          </cell>
          <cell r="AG280">
            <v>5795.75156084282</v>
          </cell>
          <cell r="AH280">
            <v>6192.22858256682</v>
          </cell>
          <cell r="AI280">
            <v>6657.98428542501</v>
          </cell>
          <cell r="AJ280">
            <v>7292.79123706996</v>
          </cell>
          <cell r="AK280">
            <v>7595.90585645594</v>
          </cell>
          <cell r="AL280">
            <v>7655.43460402799</v>
          </cell>
          <cell r="AM280">
            <v>8076.53508257469</v>
          </cell>
          <cell r="AN280">
            <v>7246.09810961491</v>
          </cell>
          <cell r="AO280">
            <v>7919.84358504349</v>
          </cell>
          <cell r="AP280">
            <v>9020.9274891863</v>
          </cell>
          <cell r="AQ280">
            <v>7769.48634160455</v>
          </cell>
          <cell r="AR280">
            <v>8719.9882896936</v>
          </cell>
          <cell r="AS280">
            <v>9411.87281216906</v>
          </cell>
          <cell r="AT280">
            <v>9945.3603878313</v>
          </cell>
          <cell r="AU280">
            <v>9732.12060260291</v>
          </cell>
          <cell r="AV280">
            <v>10300.0789099504</v>
          </cell>
          <cell r="AW280">
            <v>10313.8206868669</v>
          </cell>
          <cell r="AX280">
            <v>10148.8326260007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3.10336495637812</v>
          </cell>
          <cell r="CN280">
            <v>3.7160747380571</v>
          </cell>
          <cell r="CO280">
            <v>2.84815292273537</v>
          </cell>
          <cell r="CP280">
            <v>3.0422480687639</v>
          </cell>
          <cell r="CQ280">
            <v>3.28677550484795</v>
          </cell>
          <cell r="CR280">
            <v>3.56238221854614</v>
          </cell>
          <cell r="CS280">
            <v>3.76126072878322</v>
          </cell>
          <cell r="CT280">
            <v>3.78110192494236</v>
          </cell>
          <cell r="CU280">
            <v>4.04711783002667</v>
          </cell>
          <cell r="CV280">
            <v>3.53959873907881</v>
          </cell>
          <cell r="CW280">
            <v>3.95889664744536</v>
          </cell>
          <cell r="CX280">
            <v>4.51486796138751</v>
          </cell>
          <cell r="CY280">
            <v>3.7734978278035</v>
          </cell>
          <cell r="CZ280">
            <v>4.30273694865307</v>
          </cell>
          <cell r="DA280">
            <v>4.70305386143082</v>
          </cell>
          <cell r="DB280">
            <v>4.96963425970179</v>
          </cell>
          <cell r="DC280">
            <v>4.86307967536525</v>
          </cell>
          <cell r="DD280">
            <v>5.1468848822364</v>
          </cell>
          <cell r="DE280">
            <v>5.15375156204385</v>
          </cell>
          <cell r="DF280">
            <v>5.07130806198473</v>
          </cell>
          <cell r="DG280">
            <v>4.86435300719881</v>
          </cell>
          <cell r="DH280">
            <v>4.86435300719881</v>
          </cell>
          <cell r="DI280">
            <v>4.86435300719881</v>
          </cell>
          <cell r="DJ280">
            <v>4.86435300719881</v>
          </cell>
          <cell r="DK280">
            <v>4.86435300719881</v>
          </cell>
          <cell r="DL280">
            <v>4.86435300719881</v>
          </cell>
          <cell r="DM280">
            <v>4.86435300719881</v>
          </cell>
          <cell r="DN280">
            <v>4.86435300719881</v>
          </cell>
          <cell r="DO280">
            <v>4.86435300719881</v>
          </cell>
          <cell r="DP280">
            <v>4.86435300719881</v>
          </cell>
          <cell r="DQ280">
            <v>5.5672399126155</v>
          </cell>
          <cell r="DR280">
            <v>5.49447924135988</v>
          </cell>
          <cell r="DS280">
            <v>5.57511195161507</v>
          </cell>
          <cell r="DT280">
            <v>5.57647155386137</v>
          </cell>
          <cell r="DU280">
            <v>5.54983229304087</v>
          </cell>
          <cell r="DV280">
            <v>5.60867664916918</v>
          </cell>
          <cell r="DW280">
            <v>5.5329057135914</v>
          </cell>
          <cell r="DX280">
            <v>5.54700556928596</v>
          </cell>
          <cell r="DY280">
            <v>5.46746951935697</v>
          </cell>
          <cell r="DZ280">
            <v>5.60863675557549</v>
          </cell>
          <cell r="EA280">
            <v>5.48087094338786</v>
          </cell>
          <cell r="EB280">
            <v>5.47410689410101</v>
          </cell>
          <cell r="EC280">
            <v>5.64099011605685</v>
          </cell>
          <cell r="ED280">
            <v>5.5523679836741</v>
          </cell>
          <cell r="EE280">
            <v>5.48281046098997</v>
          </cell>
          <cell r="EF280">
            <v>5.48281046098997</v>
          </cell>
          <cell r="EG280">
            <v>5.48281046098997</v>
          </cell>
          <cell r="EH280">
            <v>5.48281046098997</v>
          </cell>
          <cell r="EI280">
            <v>5.48281046098997</v>
          </cell>
          <cell r="EJ280">
            <v>5.48281046098997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</row>
        <row r="281">
          <cell r="A281">
            <v>43908.3406667133</v>
          </cell>
          <cell r="B281">
            <v>40545.5653806526</v>
          </cell>
          <cell r="C281">
            <v>39125.7580689142</v>
          </cell>
          <cell r="D281">
            <v>6518.72934411237</v>
          </cell>
          <cell r="E281">
            <v>6819.36429040549</v>
          </cell>
          <cell r="F281">
            <v>7353.04675980066</v>
          </cell>
          <cell r="G281">
            <v>7350.14260163977</v>
          </cell>
          <cell r="H281">
            <v>8056.20535368604</v>
          </cell>
          <cell r="I281">
            <v>7700.1903430774</v>
          </cell>
          <cell r="J281">
            <v>8368.76878872669</v>
          </cell>
          <cell r="K281">
            <v>7476.95990134684</v>
          </cell>
          <cell r="L281">
            <v>7931.83186840325</v>
          </cell>
          <cell r="M281">
            <v>8601.10398997688</v>
          </cell>
          <cell r="N281">
            <v>8398.65881595393</v>
          </cell>
          <cell r="O281">
            <v>9610.14129214343</v>
          </cell>
          <cell r="P281">
            <v>8267.30552593787</v>
          </cell>
          <cell r="Q281">
            <v>10063.3322528897</v>
          </cell>
          <cell r="R281">
            <v>10875.8901483829</v>
          </cell>
          <cell r="S281">
            <v>9346.6972229993</v>
          </cell>
          <cell r="T281">
            <v>10022.5557494796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7305.49460744635</v>
          </cell>
          <cell r="AF281">
            <v>6745.9941493251</v>
          </cell>
          <cell r="AG281">
            <v>6509.76580404897</v>
          </cell>
          <cell r="AH281">
            <v>6518.72934411237</v>
          </cell>
          <cell r="AI281">
            <v>6819.36429040549</v>
          </cell>
          <cell r="AJ281">
            <v>7353.04675980066</v>
          </cell>
          <cell r="AK281">
            <v>7350.14260163977</v>
          </cell>
          <cell r="AL281">
            <v>8056.20535368604</v>
          </cell>
          <cell r="AM281">
            <v>7700.1903430774</v>
          </cell>
          <cell r="AN281">
            <v>8368.76878872669</v>
          </cell>
          <cell r="AO281">
            <v>7476.95990134684</v>
          </cell>
          <cell r="AP281">
            <v>7931.83186840325</v>
          </cell>
          <cell r="AQ281">
            <v>8601.10398997688</v>
          </cell>
          <cell r="AR281">
            <v>8398.65881595393</v>
          </cell>
          <cell r="AS281">
            <v>9610.14129214343</v>
          </cell>
          <cell r="AT281">
            <v>8267.30552593787</v>
          </cell>
          <cell r="AU281">
            <v>10063.3322528897</v>
          </cell>
          <cell r="AV281">
            <v>10875.8901483829</v>
          </cell>
          <cell r="AW281">
            <v>9346.6972229993</v>
          </cell>
          <cell r="AX281">
            <v>10022.5557494796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3.61861109808045</v>
          </cell>
          <cell r="CN281">
            <v>3.33517258808795</v>
          </cell>
          <cell r="CO281">
            <v>3.20510082813156</v>
          </cell>
          <cell r="CP281">
            <v>3.21791342860379</v>
          </cell>
          <cell r="CQ281">
            <v>3.41731092278442</v>
          </cell>
          <cell r="CR281">
            <v>3.61162790153364</v>
          </cell>
          <cell r="CS281">
            <v>3.59584986769195</v>
          </cell>
          <cell r="CT281">
            <v>4.00986500782422</v>
          </cell>
          <cell r="CU281">
            <v>3.75853679914592</v>
          </cell>
          <cell r="CV281">
            <v>4.12584958921424</v>
          </cell>
          <cell r="CW281">
            <v>3.71951987642936</v>
          </cell>
          <cell r="CX281">
            <v>3.96460629935655</v>
          </cell>
          <cell r="CY281">
            <v>4.19063266330524</v>
          </cell>
          <cell r="CZ281">
            <v>4.11077187862399</v>
          </cell>
          <cell r="DA281">
            <v>4.76228567545888</v>
          </cell>
          <cell r="DB281">
            <v>4.09684618404135</v>
          </cell>
          <cell r="DC281">
            <v>4.98686352036255</v>
          </cell>
          <cell r="DD281">
            <v>5.38952490780249</v>
          </cell>
          <cell r="DE281">
            <v>4.63173651092211</v>
          </cell>
          <cell r="DF281">
            <v>4.96665680828811</v>
          </cell>
          <cell r="DG281">
            <v>5.54471574727177</v>
          </cell>
          <cell r="DH281">
            <v>5.54471574727177</v>
          </cell>
          <cell r="DI281">
            <v>5.54471574727177</v>
          </cell>
          <cell r="DJ281">
            <v>5.54471574727177</v>
          </cell>
          <cell r="DK281">
            <v>5.54471574727177</v>
          </cell>
          <cell r="DL281">
            <v>5.54471574727177</v>
          </cell>
          <cell r="DM281">
            <v>5.54471574727177</v>
          </cell>
          <cell r="DN281">
            <v>5.54471574727177</v>
          </cell>
          <cell r="DO281">
            <v>5.54471574727177</v>
          </cell>
          <cell r="DP281">
            <v>5.54471574727177</v>
          </cell>
          <cell r="DQ281">
            <v>5.53114252306594</v>
          </cell>
          <cell r="DR281">
            <v>5.54159500398492</v>
          </cell>
          <cell r="DS281">
            <v>5.56455966972205</v>
          </cell>
          <cell r="DT281">
            <v>5.55003509133306</v>
          </cell>
          <cell r="DU281">
            <v>5.46721976983713</v>
          </cell>
          <cell r="DV281">
            <v>5.57790950167942</v>
          </cell>
          <cell r="DW281">
            <v>5.60017179018638</v>
          </cell>
          <cell r="DX281">
            <v>5.50437369998325</v>
          </cell>
          <cell r="DY281">
            <v>5.61293211327241</v>
          </cell>
          <cell r="DZ281">
            <v>5.55719086989571</v>
          </cell>
          <cell r="EA281">
            <v>5.50738329894085</v>
          </cell>
          <cell r="EB281">
            <v>5.48126209110104</v>
          </cell>
          <cell r="EC281">
            <v>5.6231768229249</v>
          </cell>
          <cell r="ED281">
            <v>5.59749478509146</v>
          </cell>
          <cell r="EE281">
            <v>5.5286801379284</v>
          </cell>
          <cell r="EF281">
            <v>5.5286801379284</v>
          </cell>
          <cell r="EG281">
            <v>5.5286801379284</v>
          </cell>
          <cell r="EH281">
            <v>5.5286801379284</v>
          </cell>
          <cell r="EI281">
            <v>5.5286801379284</v>
          </cell>
          <cell r="EJ281">
            <v>5.5286801379284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</row>
        <row r="282">
          <cell r="A282">
            <v>38900.3994969663</v>
          </cell>
          <cell r="B282">
            <v>39290.4126256941</v>
          </cell>
          <cell r="C282">
            <v>28061.4871517502</v>
          </cell>
          <cell r="D282">
            <v>5954.73635115094</v>
          </cell>
          <cell r="E282">
            <v>7189.5014191186</v>
          </cell>
          <cell r="F282">
            <v>7445.25965547102</v>
          </cell>
          <cell r="G282">
            <v>7513.90102895705</v>
          </cell>
          <cell r="H282">
            <v>8075.70991767637</v>
          </cell>
          <cell r="I282">
            <v>7326.88419513438</v>
          </cell>
          <cell r="J282">
            <v>7234.35913755637</v>
          </cell>
          <cell r="K282">
            <v>7442.85774238136</v>
          </cell>
          <cell r="L282">
            <v>9730.91216755772</v>
          </cell>
          <cell r="M282">
            <v>8746.23556981514</v>
          </cell>
          <cell r="N282">
            <v>10176.7781563963</v>
          </cell>
          <cell r="O282">
            <v>8964.94781273135</v>
          </cell>
          <cell r="P282">
            <v>8650.66836248348</v>
          </cell>
          <cell r="Q282">
            <v>9655.59535009185</v>
          </cell>
          <cell r="R282">
            <v>7431.8888775221</v>
          </cell>
          <cell r="S282">
            <v>10603.2767114372</v>
          </cell>
          <cell r="T282">
            <v>10544.1732733024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6472.27051711468</v>
          </cell>
          <cell r="AF282">
            <v>6537.16112253249</v>
          </cell>
          <cell r="AG282">
            <v>4668.88613760457</v>
          </cell>
          <cell r="AH282">
            <v>5954.73635115094</v>
          </cell>
          <cell r="AI282">
            <v>7189.5014191186</v>
          </cell>
          <cell r="AJ282">
            <v>7445.25965547102</v>
          </cell>
          <cell r="AK282">
            <v>7513.90102895705</v>
          </cell>
          <cell r="AL282">
            <v>8075.70991767637</v>
          </cell>
          <cell r="AM282">
            <v>7326.88419513438</v>
          </cell>
          <cell r="AN282">
            <v>7234.35913755637</v>
          </cell>
          <cell r="AO282">
            <v>7442.85774238136</v>
          </cell>
          <cell r="AP282">
            <v>9730.91216755772</v>
          </cell>
          <cell r="AQ282">
            <v>8746.23556981514</v>
          </cell>
          <cell r="AR282">
            <v>10176.7781563963</v>
          </cell>
          <cell r="AS282">
            <v>8964.94781273135</v>
          </cell>
          <cell r="AT282">
            <v>8650.66836248348</v>
          </cell>
          <cell r="AU282">
            <v>9655.59535009185</v>
          </cell>
          <cell r="AV282">
            <v>7431.8888775221</v>
          </cell>
          <cell r="AW282">
            <v>10603.2767114372</v>
          </cell>
          <cell r="AX282">
            <v>10544.1732733024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3.21061190711278</v>
          </cell>
          <cell r="CN282">
            <v>3.19209042176136</v>
          </cell>
          <cell r="CO282">
            <v>2.32758277214756</v>
          </cell>
          <cell r="CP282">
            <v>2.94651446572049</v>
          </cell>
          <cell r="CQ282">
            <v>3.55676655271186</v>
          </cell>
          <cell r="CR282">
            <v>3.65864049034532</v>
          </cell>
          <cell r="CS282">
            <v>3.79821653920937</v>
          </cell>
          <cell r="CT282">
            <v>4.00555921498045</v>
          </cell>
          <cell r="CU282">
            <v>3.68273666779965</v>
          </cell>
          <cell r="CV282">
            <v>3.57188581183271</v>
          </cell>
          <cell r="CW282">
            <v>3.6908034508138</v>
          </cell>
          <cell r="CX282">
            <v>4.72819036569094</v>
          </cell>
          <cell r="CY282">
            <v>4.3565484095994</v>
          </cell>
          <cell r="CZ282">
            <v>4.95054297670804</v>
          </cell>
          <cell r="DA282">
            <v>4.43101433394508</v>
          </cell>
          <cell r="DB282">
            <v>4.2756785999283</v>
          </cell>
          <cell r="DC282">
            <v>4.77237372628892</v>
          </cell>
          <cell r="DD282">
            <v>3.67328475664092</v>
          </cell>
          <cell r="DE282">
            <v>5.2407746343422</v>
          </cell>
          <cell r="DF282">
            <v>5.21156217409912</v>
          </cell>
          <cell r="DG282">
            <v>6.18193890465826</v>
          </cell>
          <cell r="DH282">
            <v>6.18193890465826</v>
          </cell>
          <cell r="DI282">
            <v>6.18193890465826</v>
          </cell>
          <cell r="DJ282">
            <v>6.18193890465826</v>
          </cell>
          <cell r="DK282">
            <v>6.18193890465826</v>
          </cell>
          <cell r="DL282">
            <v>6.18193890465826</v>
          </cell>
          <cell r="DM282">
            <v>6.18193890465826</v>
          </cell>
          <cell r="DN282">
            <v>6.18193890465826</v>
          </cell>
          <cell r="DO282">
            <v>6.18193890465826</v>
          </cell>
          <cell r="DP282">
            <v>6.18193890465826</v>
          </cell>
          <cell r="DQ282">
            <v>5.52301196940404</v>
          </cell>
          <cell r="DR282">
            <v>5.61075286294966</v>
          </cell>
          <cell r="DS282">
            <v>5.49560214279613</v>
          </cell>
          <cell r="DT282">
            <v>5.53682880479177</v>
          </cell>
          <cell r="DU282">
            <v>5.53796935223387</v>
          </cell>
          <cell r="DV282">
            <v>5.57528724471626</v>
          </cell>
          <cell r="DW282">
            <v>5.41992011350829</v>
          </cell>
          <cell r="DX282">
            <v>5.52363139918683</v>
          </cell>
          <cell r="DY282">
            <v>5.45074414487768</v>
          </cell>
          <cell r="DZ282">
            <v>5.54893495056405</v>
          </cell>
          <cell r="EA282">
            <v>5.52491926128476</v>
          </cell>
          <cell r="EB282">
            <v>5.63852790894951</v>
          </cell>
          <cell r="EC282">
            <v>5.50029219911128</v>
          </cell>
          <cell r="ED282">
            <v>5.63202544070575</v>
          </cell>
          <cell r="EE282">
            <v>5.54308765571749</v>
          </cell>
          <cell r="EF282">
            <v>5.54308765571749</v>
          </cell>
          <cell r="EG282">
            <v>5.54308765571749</v>
          </cell>
          <cell r="EH282">
            <v>5.54308765571749</v>
          </cell>
          <cell r="EI282">
            <v>5.54308765571749</v>
          </cell>
          <cell r="EJ282">
            <v>5.54308765571749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</row>
        <row r="283">
          <cell r="A283">
            <v>34454.6563398474</v>
          </cell>
          <cell r="B283">
            <v>40533.427027384</v>
          </cell>
          <cell r="C283">
            <v>41153.1654265267</v>
          </cell>
          <cell r="D283">
            <v>5778.93741997518</v>
          </cell>
          <cell r="E283">
            <v>7085.28673591876</v>
          </cell>
          <cell r="F283">
            <v>7027.22865059756</v>
          </cell>
          <cell r="G283">
            <v>7601.39901236589</v>
          </cell>
          <cell r="H283">
            <v>6628.0404753169</v>
          </cell>
          <cell r="I283">
            <v>7419.56574539635</v>
          </cell>
          <cell r="J283">
            <v>8587.75884857887</v>
          </cell>
          <cell r="K283">
            <v>7666.26272729685</v>
          </cell>
          <cell r="L283">
            <v>7506.06815266684</v>
          </cell>
          <cell r="M283">
            <v>8275.41138328755</v>
          </cell>
          <cell r="N283">
            <v>9382.47287461608</v>
          </cell>
          <cell r="O283">
            <v>8702.71509064815</v>
          </cell>
          <cell r="P283">
            <v>10364.4127336509</v>
          </cell>
          <cell r="Q283">
            <v>10301.5722430842</v>
          </cell>
          <cell r="R283">
            <v>8954.00081456211</v>
          </cell>
          <cell r="S283">
            <v>10210.9707819562</v>
          </cell>
          <cell r="T283">
            <v>10623.2272304908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5732.58525077882</v>
          </cell>
          <cell r="AF283">
            <v>6743.97456322823</v>
          </cell>
          <cell r="AG283">
            <v>6847.08698934631</v>
          </cell>
          <cell r="AH283">
            <v>5778.93741997518</v>
          </cell>
          <cell r="AI283">
            <v>7085.28673591876</v>
          </cell>
          <cell r="AJ283">
            <v>7027.22865059756</v>
          </cell>
          <cell r="AK283">
            <v>7601.39901236589</v>
          </cell>
          <cell r="AL283">
            <v>6628.0404753169</v>
          </cell>
          <cell r="AM283">
            <v>7419.56574539635</v>
          </cell>
          <cell r="AN283">
            <v>8587.75884857887</v>
          </cell>
          <cell r="AO283">
            <v>7666.26272729685</v>
          </cell>
          <cell r="AP283">
            <v>7506.06815266684</v>
          </cell>
          <cell r="AQ283">
            <v>8275.41138328755</v>
          </cell>
          <cell r="AR283">
            <v>9382.47287461608</v>
          </cell>
          <cell r="AS283">
            <v>8702.71509064815</v>
          </cell>
          <cell r="AT283">
            <v>10364.4127336509</v>
          </cell>
          <cell r="AU283">
            <v>10301.5722430842</v>
          </cell>
          <cell r="AV283">
            <v>8954.00081456211</v>
          </cell>
          <cell r="AW283">
            <v>10210.9707819562</v>
          </cell>
          <cell r="AX283">
            <v>10623.2272304908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2.83554876736636</v>
          </cell>
          <cell r="CN283">
            <v>3.27759954447987</v>
          </cell>
          <cell r="CO283">
            <v>3.40210145195113</v>
          </cell>
          <cell r="CP283">
            <v>2.82231470232767</v>
          </cell>
          <cell r="CQ283">
            <v>3.52300675745184</v>
          </cell>
          <cell r="CR283">
            <v>3.50496062790723</v>
          </cell>
          <cell r="CS283">
            <v>3.75771186787506</v>
          </cell>
          <cell r="CT283">
            <v>3.25766154581902</v>
          </cell>
          <cell r="CU283">
            <v>3.70257610484108</v>
          </cell>
          <cell r="CV283">
            <v>4.25720737279297</v>
          </cell>
          <cell r="CW283">
            <v>3.79062856664584</v>
          </cell>
          <cell r="CX283">
            <v>3.71609972044709</v>
          </cell>
          <cell r="CY283">
            <v>4.05459651010273</v>
          </cell>
          <cell r="CZ283">
            <v>4.7138919184506</v>
          </cell>
          <cell r="DA283">
            <v>4.26024159527461</v>
          </cell>
          <cell r="DB283">
            <v>5.07369272446272</v>
          </cell>
          <cell r="DC283">
            <v>5.04293040845084</v>
          </cell>
          <cell r="DD283">
            <v>4.38325353834826</v>
          </cell>
          <cell r="DE283">
            <v>4.9985782598088</v>
          </cell>
          <cell r="DF283">
            <v>5.20039022902454</v>
          </cell>
          <cell r="DG283">
            <v>5.03023704973984</v>
          </cell>
          <cell r="DH283">
            <v>5.03023704973984</v>
          </cell>
          <cell r="DI283">
            <v>5.03023704973984</v>
          </cell>
          <cell r="DJ283">
            <v>5.03023704973984</v>
          </cell>
          <cell r="DK283">
            <v>5.03023704973984</v>
          </cell>
          <cell r="DL283">
            <v>5.03023704973984</v>
          </cell>
          <cell r="DM283">
            <v>5.03023704973984</v>
          </cell>
          <cell r="DN283">
            <v>5.03023704973984</v>
          </cell>
          <cell r="DO283">
            <v>5.03023704973984</v>
          </cell>
          <cell r="DP283">
            <v>5.03023704973984</v>
          </cell>
          <cell r="DQ283">
            <v>5.53886189389004</v>
          </cell>
          <cell r="DR283">
            <v>5.63724835454648</v>
          </cell>
          <cell r="DS283">
            <v>5.51398678184825</v>
          </cell>
          <cell r="DT283">
            <v>5.60982984893504</v>
          </cell>
          <cell r="DU283">
            <v>5.50999354199637</v>
          </cell>
          <cell r="DV283">
            <v>5.49298074312731</v>
          </cell>
          <cell r="DW283">
            <v>5.54213613258947</v>
          </cell>
          <cell r="DX283">
            <v>5.57424850478223</v>
          </cell>
          <cell r="DY283">
            <v>5.49011736938221</v>
          </cell>
          <cell r="DZ283">
            <v>5.52665265611125</v>
          </cell>
          <cell r="EA283">
            <v>5.54089095187338</v>
          </cell>
          <cell r="EB283">
            <v>5.53391238887551</v>
          </cell>
          <cell r="EC283">
            <v>5.59176724434116</v>
          </cell>
          <cell r="ED283">
            <v>5.45311720774106</v>
          </cell>
          <cell r="EE283">
            <v>5.59664387797113</v>
          </cell>
          <cell r="EF283">
            <v>5.59664387797113</v>
          </cell>
          <cell r="EG283">
            <v>5.59664387797113</v>
          </cell>
          <cell r="EH283">
            <v>5.59664387797113</v>
          </cell>
          <cell r="EI283">
            <v>5.59664387797113</v>
          </cell>
          <cell r="EJ283">
            <v>5.59664387797113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</row>
        <row r="284">
          <cell r="A284">
            <v>37944.4358092439</v>
          </cell>
          <cell r="B284">
            <v>43359.154398956</v>
          </cell>
          <cell r="C284">
            <v>43497.7676702541</v>
          </cell>
          <cell r="D284">
            <v>7252.22960361232</v>
          </cell>
          <cell r="E284">
            <v>7265.53634277804</v>
          </cell>
          <cell r="F284">
            <v>6642.23022400394</v>
          </cell>
          <cell r="G284">
            <v>5917.9312559224</v>
          </cell>
          <cell r="H284">
            <v>7193.91081394243</v>
          </cell>
          <cell r="I284">
            <v>8040.08078339058</v>
          </cell>
          <cell r="J284">
            <v>7971.72020080036</v>
          </cell>
          <cell r="K284">
            <v>8792.05417327203</v>
          </cell>
          <cell r="L284">
            <v>9754.89036785217</v>
          </cell>
          <cell r="M284">
            <v>8607.21427976663</v>
          </cell>
          <cell r="N284">
            <v>8259.88145813052</v>
          </cell>
          <cell r="O284">
            <v>8446.27418172387</v>
          </cell>
          <cell r="P284">
            <v>8432.68235517012</v>
          </cell>
          <cell r="Q284">
            <v>8870.36085704977</v>
          </cell>
          <cell r="R284">
            <v>9656.917146813</v>
          </cell>
          <cell r="S284">
            <v>9247.98909517743</v>
          </cell>
          <cell r="T284">
            <v>10814.8256378637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6313.21673690966</v>
          </cell>
          <cell r="AF284">
            <v>7214.12068493723</v>
          </cell>
          <cell r="AG284">
            <v>7237.18323958204</v>
          </cell>
          <cell r="AH284">
            <v>7252.22960361232</v>
          </cell>
          <cell r="AI284">
            <v>7265.53634277804</v>
          </cell>
          <cell r="AJ284">
            <v>6642.23022400394</v>
          </cell>
          <cell r="AK284">
            <v>5917.9312559224</v>
          </cell>
          <cell r="AL284">
            <v>7193.91081394243</v>
          </cell>
          <cell r="AM284">
            <v>8040.08078339058</v>
          </cell>
          <cell r="AN284">
            <v>7971.72020080036</v>
          </cell>
          <cell r="AO284">
            <v>8792.05417327203</v>
          </cell>
          <cell r="AP284">
            <v>9754.89036785217</v>
          </cell>
          <cell r="AQ284">
            <v>8607.21427976663</v>
          </cell>
          <cell r="AR284">
            <v>8259.88145813052</v>
          </cell>
          <cell r="AS284">
            <v>8446.27418172387</v>
          </cell>
          <cell r="AT284">
            <v>8432.68235517012</v>
          </cell>
          <cell r="AU284">
            <v>8870.36085704977</v>
          </cell>
          <cell r="AV284">
            <v>9656.917146813</v>
          </cell>
          <cell r="AW284">
            <v>9247.98909517743</v>
          </cell>
          <cell r="AX284">
            <v>10814.8256378637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3.16393972740323</v>
          </cell>
          <cell r="CN284">
            <v>3.59299697825011</v>
          </cell>
          <cell r="CO284">
            <v>3.55076649999251</v>
          </cell>
          <cell r="CP284">
            <v>3.62909773126546</v>
          </cell>
          <cell r="CQ284">
            <v>3.61151729976539</v>
          </cell>
          <cell r="CR284">
            <v>3.24928184175791</v>
          </cell>
          <cell r="CS284">
            <v>2.9300089729723</v>
          </cell>
          <cell r="CT284">
            <v>3.46895815621397</v>
          </cell>
          <cell r="CU284">
            <v>3.95550428473397</v>
          </cell>
          <cell r="CV284">
            <v>3.90067469141357</v>
          </cell>
          <cell r="CW284">
            <v>4.417959251637</v>
          </cell>
          <cell r="CX284">
            <v>4.83549515962051</v>
          </cell>
          <cell r="CY284">
            <v>4.23293625758094</v>
          </cell>
          <cell r="CZ284">
            <v>4.15324958170703</v>
          </cell>
          <cell r="DA284">
            <v>4.13865666360926</v>
          </cell>
          <cell r="DB284">
            <v>4.1319966970575</v>
          </cell>
          <cell r="DC284">
            <v>4.34645824653482</v>
          </cell>
          <cell r="DD284">
            <v>4.73186918156889</v>
          </cell>
          <cell r="DE284">
            <v>4.53149529251135</v>
          </cell>
          <cell r="DF284">
            <v>5.29924191766904</v>
          </cell>
          <cell r="DG284">
            <v>4.67470601688885</v>
          </cell>
          <cell r="DH284">
            <v>4.67470601688885</v>
          </cell>
          <cell r="DI284">
            <v>4.67470601688885</v>
          </cell>
          <cell r="DJ284">
            <v>4.67470601688885</v>
          </cell>
          <cell r="DK284">
            <v>4.67470601688885</v>
          </cell>
          <cell r="DL284">
            <v>4.67470601688885</v>
          </cell>
          <cell r="DM284">
            <v>4.67470601688885</v>
          </cell>
          <cell r="DN284">
            <v>4.67470601688885</v>
          </cell>
          <cell r="DO284">
            <v>4.67470601688885</v>
          </cell>
          <cell r="DP284">
            <v>4.67470601688885</v>
          </cell>
          <cell r="DQ284">
            <v>5.46675528010368</v>
          </cell>
          <cell r="DR284">
            <v>5.50089920057029</v>
          </cell>
          <cell r="DS284">
            <v>5.58411804509476</v>
          </cell>
          <cell r="DT284">
            <v>5.47494823038266</v>
          </cell>
          <cell r="DU284">
            <v>5.51169421854986</v>
          </cell>
          <cell r="DV284">
            <v>5.60058865648386</v>
          </cell>
          <cell r="DW284">
            <v>5.53360431307854</v>
          </cell>
          <cell r="DX284">
            <v>5.68163229655197</v>
          </cell>
          <cell r="DY284">
            <v>5.56885216118865</v>
          </cell>
          <cell r="DZ284">
            <v>5.59911580561632</v>
          </cell>
          <cell r="EA284">
            <v>5.45225029947362</v>
          </cell>
          <cell r="EB284">
            <v>5.52698868533432</v>
          </cell>
          <cell r="EC284">
            <v>5.57093411067296</v>
          </cell>
          <cell r="ED284">
            <v>5.4487002933147</v>
          </cell>
          <cell r="EE284">
            <v>5.59130149975328</v>
          </cell>
          <cell r="EF284">
            <v>5.59130149975328</v>
          </cell>
          <cell r="EG284">
            <v>5.59130149975328</v>
          </cell>
          <cell r="EH284">
            <v>5.59130149975328</v>
          </cell>
          <cell r="EI284">
            <v>5.59130149975328</v>
          </cell>
          <cell r="EJ284">
            <v>5.59130149975328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</row>
        <row r="285">
          <cell r="A285">
            <v>41991.5813116792</v>
          </cell>
          <cell r="B285">
            <v>39502.4298512517</v>
          </cell>
          <cell r="C285">
            <v>41533.7423991357</v>
          </cell>
          <cell r="D285">
            <v>6436.3026497751</v>
          </cell>
          <cell r="E285">
            <v>5924.4564838508</v>
          </cell>
          <cell r="F285">
            <v>7132.55514332505</v>
          </cell>
          <cell r="G285">
            <v>7504.51310762871</v>
          </cell>
          <cell r="H285">
            <v>7218.73255399864</v>
          </cell>
          <cell r="I285">
            <v>7904.77734076674</v>
          </cell>
          <cell r="J285">
            <v>7952.63351769583</v>
          </cell>
          <cell r="K285">
            <v>7987.77865756049</v>
          </cell>
          <cell r="L285">
            <v>8567.25380799254</v>
          </cell>
          <cell r="M285">
            <v>8027.50084674823</v>
          </cell>
          <cell r="N285">
            <v>8266.54726871071</v>
          </cell>
          <cell r="O285">
            <v>9720.55128875246</v>
          </cell>
          <cell r="P285">
            <v>8796.60767241568</v>
          </cell>
          <cell r="Q285">
            <v>9359.76867027226</v>
          </cell>
          <cell r="R285">
            <v>9884.70743384714</v>
          </cell>
          <cell r="S285">
            <v>8689.17603202911</v>
          </cell>
          <cell r="T285">
            <v>9585.40917656891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6986.58309953347</v>
          </cell>
          <cell r="AF285">
            <v>6572.43666869246</v>
          </cell>
          <cell r="AG285">
            <v>6910.40760176066</v>
          </cell>
          <cell r="AH285">
            <v>6436.3026497751</v>
          </cell>
          <cell r="AI285">
            <v>5924.4564838508</v>
          </cell>
          <cell r="AJ285">
            <v>7132.55514332505</v>
          </cell>
          <cell r="AK285">
            <v>7504.51310762871</v>
          </cell>
          <cell r="AL285">
            <v>7218.73255399864</v>
          </cell>
          <cell r="AM285">
            <v>7904.77734076674</v>
          </cell>
          <cell r="AN285">
            <v>7952.63351769583</v>
          </cell>
          <cell r="AO285">
            <v>7987.77865756049</v>
          </cell>
          <cell r="AP285">
            <v>8567.25380799254</v>
          </cell>
          <cell r="AQ285">
            <v>8027.50084674823</v>
          </cell>
          <cell r="AR285">
            <v>8266.54726871071</v>
          </cell>
          <cell r="AS285">
            <v>9720.55128875246</v>
          </cell>
          <cell r="AT285">
            <v>8796.60767241568</v>
          </cell>
          <cell r="AU285">
            <v>9359.76867027226</v>
          </cell>
          <cell r="AV285">
            <v>9884.70743384714</v>
          </cell>
          <cell r="AW285">
            <v>8689.17603202911</v>
          </cell>
          <cell r="AX285">
            <v>9585.40917656891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3.46050363989159</v>
          </cell>
          <cell r="CN285">
            <v>3.22249576059988</v>
          </cell>
          <cell r="CO285">
            <v>3.38632628101256</v>
          </cell>
          <cell r="CP285">
            <v>3.22094861251241</v>
          </cell>
          <cell r="CQ285">
            <v>2.97407629140074</v>
          </cell>
          <cell r="CR285">
            <v>3.5144425349108</v>
          </cell>
          <cell r="CS285">
            <v>3.73234521008635</v>
          </cell>
          <cell r="CT285">
            <v>3.513016809251</v>
          </cell>
          <cell r="CU285">
            <v>3.86667627229037</v>
          </cell>
          <cell r="CV285">
            <v>3.91149306902921</v>
          </cell>
          <cell r="CW285">
            <v>3.98901526463285</v>
          </cell>
          <cell r="CX285">
            <v>4.25311845717459</v>
          </cell>
          <cell r="CY285">
            <v>3.96722491346032</v>
          </cell>
          <cell r="CZ285">
            <v>4.15781267308427</v>
          </cell>
          <cell r="DA285">
            <v>4.82610457014637</v>
          </cell>
          <cell r="DB285">
            <v>4.36738074092075</v>
          </cell>
          <cell r="DC285">
            <v>4.64698153564406</v>
          </cell>
          <cell r="DD285">
            <v>4.90760557749929</v>
          </cell>
          <cell r="DE285">
            <v>4.31404257981791</v>
          </cell>
          <cell r="DF285">
            <v>4.75900858496465</v>
          </cell>
          <cell r="DG285">
            <v>4.84122784452801</v>
          </cell>
          <cell r="DH285">
            <v>4.84122784452801</v>
          </cell>
          <cell r="DI285">
            <v>4.84122784452801</v>
          </cell>
          <cell r="DJ285">
            <v>4.84122784452801</v>
          </cell>
          <cell r="DK285">
            <v>4.84122784452801</v>
          </cell>
          <cell r="DL285">
            <v>4.84122784452801</v>
          </cell>
          <cell r="DM285">
            <v>4.84122784452801</v>
          </cell>
          <cell r="DN285">
            <v>4.84122784452801</v>
          </cell>
          <cell r="DO285">
            <v>4.84122784452801</v>
          </cell>
          <cell r="DP285">
            <v>4.84122784452801</v>
          </cell>
          <cell r="DQ285">
            <v>5.53136928963477</v>
          </cell>
          <cell r="DR285">
            <v>5.58780434245936</v>
          </cell>
          <cell r="DS285">
            <v>5.5909035324282</v>
          </cell>
          <cell r="DT285">
            <v>5.47469333142827</v>
          </cell>
          <cell r="DU285">
            <v>5.45762315308455</v>
          </cell>
          <cell r="DV285">
            <v>5.56026930982663</v>
          </cell>
          <cell r="DW285">
            <v>5.50868387745908</v>
          </cell>
          <cell r="DX285">
            <v>5.62973379772318</v>
          </cell>
          <cell r="DY285">
            <v>5.6009147640515</v>
          </cell>
          <cell r="DZ285">
            <v>5.57026093368246</v>
          </cell>
          <cell r="EA285">
            <v>5.48614724120918</v>
          </cell>
          <cell r="EB285">
            <v>5.5187572312924</v>
          </cell>
          <cell r="EC285">
            <v>5.54371216266805</v>
          </cell>
          <cell r="ED285">
            <v>5.44711281857633</v>
          </cell>
          <cell r="EE285">
            <v>5.51824913434012</v>
          </cell>
          <cell r="EF285">
            <v>5.51824913434012</v>
          </cell>
          <cell r="EG285">
            <v>5.51824913434012</v>
          </cell>
          <cell r="EH285">
            <v>5.51824913434012</v>
          </cell>
          <cell r="EI285">
            <v>5.51824913434012</v>
          </cell>
          <cell r="EJ285">
            <v>5.51824913434012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</row>
        <row r="286">
          <cell r="A286">
            <v>39150.2679093426</v>
          </cell>
          <cell r="B286">
            <v>37916.9207716466</v>
          </cell>
          <cell r="C286">
            <v>43828.7614551546</v>
          </cell>
          <cell r="D286">
            <v>6001.27798769959</v>
          </cell>
          <cell r="E286">
            <v>7529.65696982513</v>
          </cell>
          <cell r="F286">
            <v>7861.18890885962</v>
          </cell>
          <cell r="G286">
            <v>6577.65460938471</v>
          </cell>
          <cell r="H286">
            <v>7839.9799168092</v>
          </cell>
          <cell r="I286">
            <v>7761.1834628825</v>
          </cell>
          <cell r="J286">
            <v>7555.2297175296</v>
          </cell>
          <cell r="K286">
            <v>8255.16851476865</v>
          </cell>
          <cell r="L286">
            <v>7806.61669059796</v>
          </cell>
          <cell r="M286">
            <v>9794.05096004139</v>
          </cell>
          <cell r="N286">
            <v>8821.20088704837</v>
          </cell>
          <cell r="O286">
            <v>8620.00345986067</v>
          </cell>
          <cell r="P286">
            <v>8579.58672347669</v>
          </cell>
          <cell r="Q286">
            <v>9288.85612803442</v>
          </cell>
          <cell r="R286">
            <v>10782.8269224194</v>
          </cell>
          <cell r="S286">
            <v>9761.50162930032</v>
          </cell>
          <cell r="T286">
            <v>10463.1898936976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6513.84376519168</v>
          </cell>
          <cell r="AF286">
            <v>6308.63876935865</v>
          </cell>
          <cell r="AG286">
            <v>7292.25417312159</v>
          </cell>
          <cell r="AH286">
            <v>6001.27798769959</v>
          </cell>
          <cell r="AI286">
            <v>7529.65696982513</v>
          </cell>
          <cell r="AJ286">
            <v>7861.18890885962</v>
          </cell>
          <cell r="AK286">
            <v>6577.65460938471</v>
          </cell>
          <cell r="AL286">
            <v>7839.9799168092</v>
          </cell>
          <cell r="AM286">
            <v>7761.1834628825</v>
          </cell>
          <cell r="AN286">
            <v>7555.2297175296</v>
          </cell>
          <cell r="AO286">
            <v>8255.16851476865</v>
          </cell>
          <cell r="AP286">
            <v>7806.61669059796</v>
          </cell>
          <cell r="AQ286">
            <v>9794.05096004139</v>
          </cell>
          <cell r="AR286">
            <v>8821.20088704837</v>
          </cell>
          <cell r="AS286">
            <v>8620.00345986067</v>
          </cell>
          <cell r="AT286">
            <v>8579.58672347669</v>
          </cell>
          <cell r="AU286">
            <v>9288.85612803442</v>
          </cell>
          <cell r="AV286">
            <v>10782.8269224194</v>
          </cell>
          <cell r="AW286">
            <v>9761.50162930032</v>
          </cell>
          <cell r="AX286">
            <v>10463.1898936976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3.18233790270218</v>
          </cell>
          <cell r="CN286">
            <v>3.07412642011818</v>
          </cell>
          <cell r="CO286">
            <v>3.56992053338998</v>
          </cell>
          <cell r="CP286">
            <v>2.97570472738405</v>
          </cell>
          <cell r="CQ286">
            <v>3.71222295682379</v>
          </cell>
          <cell r="CR286">
            <v>3.91387645852992</v>
          </cell>
          <cell r="CS286">
            <v>3.27402075911035</v>
          </cell>
          <cell r="CT286">
            <v>3.91890116093418</v>
          </cell>
          <cell r="CU286">
            <v>3.80544507723857</v>
          </cell>
          <cell r="CV286">
            <v>3.73952923266933</v>
          </cell>
          <cell r="CW286">
            <v>4.08093091378075</v>
          </cell>
          <cell r="CX286">
            <v>3.88361891939033</v>
          </cell>
          <cell r="CY286">
            <v>4.82697145119505</v>
          </cell>
          <cell r="CZ286">
            <v>4.3319150936718</v>
          </cell>
          <cell r="DA286">
            <v>4.31399119527844</v>
          </cell>
          <cell r="DB286">
            <v>4.29376412162188</v>
          </cell>
          <cell r="DC286">
            <v>4.64872708429242</v>
          </cell>
          <cell r="DD286">
            <v>5.39640391330894</v>
          </cell>
          <cell r="DE286">
            <v>4.88526858226788</v>
          </cell>
          <cell r="DF286">
            <v>5.23643746619416</v>
          </cell>
          <cell r="DG286">
            <v>4.82129624561547</v>
          </cell>
          <cell r="DH286">
            <v>4.82129624561547</v>
          </cell>
          <cell r="DI286">
            <v>4.82129624561547</v>
          </cell>
          <cell r="DJ286">
            <v>4.82129624561547</v>
          </cell>
          <cell r="DK286">
            <v>4.82129624561547</v>
          </cell>
          <cell r="DL286">
            <v>4.82129624561547</v>
          </cell>
          <cell r="DM286">
            <v>4.82129624561547</v>
          </cell>
          <cell r="DN286">
            <v>4.82129624561547</v>
          </cell>
          <cell r="DO286">
            <v>4.82129624561547</v>
          </cell>
          <cell r="DP286">
            <v>4.82129624561547</v>
          </cell>
          <cell r="DQ286">
            <v>5.60787315726012</v>
          </cell>
          <cell r="DR286">
            <v>5.62239136320063</v>
          </cell>
          <cell r="DS286">
            <v>5.59642108826601</v>
          </cell>
          <cell r="DT286">
            <v>5.52536592399103</v>
          </cell>
          <cell r="DU286">
            <v>5.55710080389503</v>
          </cell>
          <cell r="DV286">
            <v>5.50285735589595</v>
          </cell>
          <cell r="DW286">
            <v>5.50423251972835</v>
          </cell>
          <cell r="DX286">
            <v>5.48097442376775</v>
          </cell>
          <cell r="DY286">
            <v>5.58765555804429</v>
          </cell>
          <cell r="DZ286">
            <v>5.53525810662153</v>
          </cell>
          <cell r="EA286">
            <v>5.54209334053851</v>
          </cell>
          <cell r="EB286">
            <v>5.50723214019739</v>
          </cell>
          <cell r="EC286">
            <v>5.55897556059447</v>
          </cell>
          <cell r="ED286">
            <v>5.57898138364973</v>
          </cell>
          <cell r="EE286">
            <v>5.47438480196305</v>
          </cell>
          <cell r="EF286">
            <v>5.47438480196305</v>
          </cell>
          <cell r="EG286">
            <v>5.47438480196305</v>
          </cell>
          <cell r="EH286">
            <v>5.47438480196305</v>
          </cell>
          <cell r="EI286">
            <v>5.47438480196305</v>
          </cell>
          <cell r="EJ286">
            <v>5.47438480196305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</row>
        <row r="287">
          <cell r="A287">
            <v>34534.6443385018</v>
          </cell>
          <cell r="B287">
            <v>34245.5012443611</v>
          </cell>
          <cell r="C287">
            <v>36699.8714835984</v>
          </cell>
          <cell r="D287">
            <v>6909.98339090278</v>
          </cell>
          <cell r="E287">
            <v>7086.38083196657</v>
          </cell>
          <cell r="F287">
            <v>7422.79465448114</v>
          </cell>
          <cell r="G287">
            <v>7256.68265840457</v>
          </cell>
          <cell r="H287">
            <v>7281.40311706271</v>
          </cell>
          <cell r="I287">
            <v>7627.89401535265</v>
          </cell>
          <cell r="J287">
            <v>7199.02895389779</v>
          </cell>
          <cell r="K287">
            <v>7378.52086547234</v>
          </cell>
          <cell r="L287">
            <v>8418.13649224114</v>
          </cell>
          <cell r="M287">
            <v>9134.87910631356</v>
          </cell>
          <cell r="N287">
            <v>10391.4867312338</v>
          </cell>
          <cell r="O287">
            <v>8725.18759310532</v>
          </cell>
          <cell r="P287">
            <v>8446.34952189722</v>
          </cell>
          <cell r="Q287">
            <v>10030.2755921807</v>
          </cell>
          <cell r="R287">
            <v>9341.51576563456</v>
          </cell>
          <cell r="S287">
            <v>9226.34638549304</v>
          </cell>
          <cell r="T287">
            <v>9944.62967622377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5745.89369933227</v>
          </cell>
          <cell r="AF287">
            <v>5697.78590744237</v>
          </cell>
          <cell r="AG287">
            <v>6106.14541898769</v>
          </cell>
          <cell r="AH287">
            <v>6909.98339090278</v>
          </cell>
          <cell r="AI287">
            <v>7086.38083196657</v>
          </cell>
          <cell r="AJ287">
            <v>7422.79465448114</v>
          </cell>
          <cell r="AK287">
            <v>7256.68265840457</v>
          </cell>
          <cell r="AL287">
            <v>7281.40311706271</v>
          </cell>
          <cell r="AM287">
            <v>7627.89401535265</v>
          </cell>
          <cell r="AN287">
            <v>7199.02895389779</v>
          </cell>
          <cell r="AO287">
            <v>7378.52086547234</v>
          </cell>
          <cell r="AP287">
            <v>8418.13649224114</v>
          </cell>
          <cell r="AQ287">
            <v>9134.87910631356</v>
          </cell>
          <cell r="AR287">
            <v>10391.4867312338</v>
          </cell>
          <cell r="AS287">
            <v>8725.18759310532</v>
          </cell>
          <cell r="AT287">
            <v>8446.34952189722</v>
          </cell>
          <cell r="AU287">
            <v>10030.2755921807</v>
          </cell>
          <cell r="AV287">
            <v>9341.51576563456</v>
          </cell>
          <cell r="AW287">
            <v>9226.34638549304</v>
          </cell>
          <cell r="AX287">
            <v>9944.62967622377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2.86318608429877</v>
          </cell>
          <cell r="CN287">
            <v>2.84244930043463</v>
          </cell>
          <cell r="CO287">
            <v>3.03636043691469</v>
          </cell>
          <cell r="CP287">
            <v>3.39466703357945</v>
          </cell>
          <cell r="CQ287">
            <v>3.55512315831974</v>
          </cell>
          <cell r="CR287">
            <v>3.60552910069444</v>
          </cell>
          <cell r="CS287">
            <v>3.54264357022283</v>
          </cell>
          <cell r="CT287">
            <v>3.55918911670837</v>
          </cell>
          <cell r="CU287">
            <v>3.74723318708537</v>
          </cell>
          <cell r="CV287">
            <v>3.51473925575604</v>
          </cell>
          <cell r="CW287">
            <v>3.6513863063362</v>
          </cell>
          <cell r="CX287">
            <v>4.24744149753734</v>
          </cell>
          <cell r="CY287">
            <v>4.48398773123161</v>
          </cell>
          <cell r="CZ287">
            <v>5.01353886936286</v>
          </cell>
          <cell r="DA287">
            <v>4.25698714544817</v>
          </cell>
          <cell r="DB287">
            <v>4.12094306936063</v>
          </cell>
          <cell r="DC287">
            <v>4.8937348114964</v>
          </cell>
          <cell r="DD287">
            <v>4.55769140880496</v>
          </cell>
          <cell r="DE287">
            <v>4.50150068905481</v>
          </cell>
          <cell r="DF287">
            <v>4.8519484820452</v>
          </cell>
          <cell r="DG287">
            <v>4.83778266540074</v>
          </cell>
          <cell r="DH287">
            <v>4.83778266540074</v>
          </cell>
          <cell r="DI287">
            <v>4.83778266540074</v>
          </cell>
          <cell r="DJ287">
            <v>4.83778266540074</v>
          </cell>
          <cell r="DK287">
            <v>4.83778266540074</v>
          </cell>
          <cell r="DL287">
            <v>4.83778266540074</v>
          </cell>
          <cell r="DM287">
            <v>4.83778266540074</v>
          </cell>
          <cell r="DN287">
            <v>4.83778266540074</v>
          </cell>
          <cell r="DO287">
            <v>4.83778266540074</v>
          </cell>
          <cell r="DP287">
            <v>4.83778266540074</v>
          </cell>
          <cell r="DQ287">
            <v>5.49813182071747</v>
          </cell>
          <cell r="DR287">
            <v>5.4918736270055</v>
          </cell>
          <cell r="DS287">
            <v>5.50961122009348</v>
          </cell>
          <cell r="DT287">
            <v>5.57682422389956</v>
          </cell>
          <cell r="DU287">
            <v>5.46106031796767</v>
          </cell>
          <cell r="DV287">
            <v>5.64034380057849</v>
          </cell>
          <cell r="DW287">
            <v>5.61200187309355</v>
          </cell>
          <cell r="DX287">
            <v>5.60494230051974</v>
          </cell>
          <cell r="DY287">
            <v>5.57700541298429</v>
          </cell>
          <cell r="DZ287">
            <v>5.61161598678466</v>
          </cell>
          <cell r="EA287">
            <v>5.53628785421835</v>
          </cell>
          <cell r="EB287">
            <v>5.42994827906349</v>
          </cell>
          <cell r="EC287">
            <v>5.58143053567645</v>
          </cell>
          <cell r="ED287">
            <v>5.67858899726306</v>
          </cell>
          <cell r="EE287">
            <v>5.61538541837379</v>
          </cell>
          <cell r="EF287">
            <v>5.61538541837379</v>
          </cell>
          <cell r="EG287">
            <v>5.61538541837379</v>
          </cell>
          <cell r="EH287">
            <v>5.61538541837379</v>
          </cell>
          <cell r="EI287">
            <v>5.61538541837379</v>
          </cell>
          <cell r="EJ287">
            <v>5.61538541837379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</row>
        <row r="288">
          <cell r="A288">
            <v>37189.8359994258</v>
          </cell>
          <cell r="B288">
            <v>38904.9810664647</v>
          </cell>
          <cell r="C288">
            <v>39472.4479720534</v>
          </cell>
          <cell r="D288">
            <v>6788.55723875532</v>
          </cell>
          <cell r="E288">
            <v>7616.1619671053</v>
          </cell>
          <cell r="F288">
            <v>7238.74330211728</v>
          </cell>
          <cell r="G288">
            <v>7403.02405658039</v>
          </cell>
          <cell r="H288">
            <v>7811.46237748587</v>
          </cell>
          <cell r="I288">
            <v>7462.71880234967</v>
          </cell>
          <cell r="J288">
            <v>7336.29278910011</v>
          </cell>
          <cell r="K288">
            <v>8862.47978659832</v>
          </cell>
          <cell r="L288">
            <v>8056.12440050062</v>
          </cell>
          <cell r="M288">
            <v>8479.38122266262</v>
          </cell>
          <cell r="N288">
            <v>8509.5073123381</v>
          </cell>
          <cell r="O288">
            <v>10272.1122585107</v>
          </cell>
          <cell r="P288">
            <v>9353.59895806052</v>
          </cell>
          <cell r="Q288">
            <v>7910.72744704889</v>
          </cell>
          <cell r="R288">
            <v>9261.46934978773</v>
          </cell>
          <cell r="S288">
            <v>10852.7143432599</v>
          </cell>
          <cell r="T288">
            <v>10845.5974079427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6187.66599284373</v>
          </cell>
          <cell r="AF288">
            <v>6473.03280124466</v>
          </cell>
          <cell r="AG288">
            <v>6567.44826663768</v>
          </cell>
          <cell r="AH288">
            <v>6788.55723875532</v>
          </cell>
          <cell r="AI288">
            <v>7616.1619671053</v>
          </cell>
          <cell r="AJ288">
            <v>7238.74330211728</v>
          </cell>
          <cell r="AK288">
            <v>7403.02405658039</v>
          </cell>
          <cell r="AL288">
            <v>7811.46237748587</v>
          </cell>
          <cell r="AM288">
            <v>7462.71880234967</v>
          </cell>
          <cell r="AN288">
            <v>7336.29278910011</v>
          </cell>
          <cell r="AO288">
            <v>8862.47978659832</v>
          </cell>
          <cell r="AP288">
            <v>8056.12440050062</v>
          </cell>
          <cell r="AQ288">
            <v>8479.38122266262</v>
          </cell>
          <cell r="AR288">
            <v>8509.5073123381</v>
          </cell>
          <cell r="AS288">
            <v>10272.1122585107</v>
          </cell>
          <cell r="AT288">
            <v>9353.59895806052</v>
          </cell>
          <cell r="AU288">
            <v>7910.72744704889</v>
          </cell>
          <cell r="AV288">
            <v>9261.46934978773</v>
          </cell>
          <cell r="AW288">
            <v>10852.7143432599</v>
          </cell>
          <cell r="AX288">
            <v>10845.5974079427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3.0044157111257</v>
          </cell>
          <cell r="CN288">
            <v>3.18880513080984</v>
          </cell>
          <cell r="CO288">
            <v>3.21753790052724</v>
          </cell>
          <cell r="CP288">
            <v>3.31159307730953</v>
          </cell>
          <cell r="CQ288">
            <v>3.72531190208657</v>
          </cell>
          <cell r="CR288">
            <v>3.5772852700701</v>
          </cell>
          <cell r="CS288">
            <v>3.73358080513858</v>
          </cell>
          <cell r="CT288">
            <v>3.79415937181366</v>
          </cell>
          <cell r="CU288">
            <v>3.69137570275476</v>
          </cell>
          <cell r="CV288">
            <v>3.63694902282796</v>
          </cell>
          <cell r="CW288">
            <v>4.38113536367917</v>
          </cell>
          <cell r="CX288">
            <v>4.04473121943342</v>
          </cell>
          <cell r="CY288">
            <v>4.1238953588644</v>
          </cell>
          <cell r="CZ288">
            <v>4.1410529927323</v>
          </cell>
          <cell r="DA288">
            <v>5.13016899262588</v>
          </cell>
          <cell r="DB288">
            <v>4.6714387592817</v>
          </cell>
          <cell r="DC288">
            <v>3.95082993999995</v>
          </cell>
          <cell r="DD288">
            <v>4.62542675631978</v>
          </cell>
          <cell r="DE288">
            <v>5.42013728125766</v>
          </cell>
          <cell r="DF288">
            <v>5.41658289244572</v>
          </cell>
          <cell r="DG288">
            <v>5.6938721113387</v>
          </cell>
          <cell r="DH288">
            <v>5.6938721113387</v>
          </cell>
          <cell r="DI288">
            <v>5.6938721113387</v>
          </cell>
          <cell r="DJ288">
            <v>5.6938721113387</v>
          </cell>
          <cell r="DK288">
            <v>5.6938721113387</v>
          </cell>
          <cell r="DL288">
            <v>5.6938721113387</v>
          </cell>
          <cell r="DM288">
            <v>5.6938721113387</v>
          </cell>
          <cell r="DN288">
            <v>5.6938721113387</v>
          </cell>
          <cell r="DO288">
            <v>5.6938721113387</v>
          </cell>
          <cell r="DP288">
            <v>5.6938721113387</v>
          </cell>
          <cell r="DQ288">
            <v>5.64253126045699</v>
          </cell>
          <cell r="DR288">
            <v>5.56143624783442</v>
          </cell>
          <cell r="DS288">
            <v>5.59216690089147</v>
          </cell>
          <cell r="DT288">
            <v>5.61626580358853</v>
          </cell>
          <cell r="DU288">
            <v>5.60119467002595</v>
          </cell>
          <cell r="DV288">
            <v>5.54391722583245</v>
          </cell>
          <cell r="DW288">
            <v>5.4323874981751</v>
          </cell>
          <cell r="DX288">
            <v>5.64058192879821</v>
          </cell>
          <cell r="DY288">
            <v>5.53880357469065</v>
          </cell>
          <cell r="DZ288">
            <v>5.52645422653623</v>
          </cell>
          <cell r="EA288">
            <v>5.54211740178581</v>
          </cell>
          <cell r="EB288">
            <v>5.45687030919534</v>
          </cell>
          <cell r="EC288">
            <v>5.63331011346262</v>
          </cell>
          <cell r="ED288">
            <v>5.62990106739914</v>
          </cell>
          <cell r="EE288">
            <v>5.48574001196468</v>
          </cell>
          <cell r="EF288">
            <v>5.48574001196468</v>
          </cell>
          <cell r="EG288">
            <v>5.48574001196468</v>
          </cell>
          <cell r="EH288">
            <v>5.48574001196468</v>
          </cell>
          <cell r="EI288">
            <v>5.48574001196468</v>
          </cell>
          <cell r="EJ288">
            <v>5.48574001196468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</row>
        <row r="289">
          <cell r="A289">
            <v>34621.556477381</v>
          </cell>
          <cell r="B289">
            <v>40713.8675179632</v>
          </cell>
          <cell r="C289">
            <v>36025.9623436344</v>
          </cell>
          <cell r="D289">
            <v>7116.76737520474</v>
          </cell>
          <cell r="E289">
            <v>8329.94346539116</v>
          </cell>
          <cell r="F289">
            <v>6809.76379311037</v>
          </cell>
          <cell r="G289">
            <v>8183.86303243528</v>
          </cell>
          <cell r="H289">
            <v>7554.06441822272</v>
          </cell>
          <cell r="I289">
            <v>7557.0153311059</v>
          </cell>
          <cell r="J289">
            <v>7625.54268756989</v>
          </cell>
          <cell r="K289">
            <v>8300.31576466424</v>
          </cell>
          <cell r="L289">
            <v>8448.79339718411</v>
          </cell>
          <cell r="M289">
            <v>8072.97824840772</v>
          </cell>
          <cell r="N289">
            <v>9572.38231324051</v>
          </cell>
          <cell r="O289">
            <v>7909.61589821977</v>
          </cell>
          <cell r="P289">
            <v>9611.2537586878</v>
          </cell>
          <cell r="Q289">
            <v>9150.30079105298</v>
          </cell>
          <cell r="R289">
            <v>9265.26416946957</v>
          </cell>
          <cell r="S289">
            <v>10013.5323551588</v>
          </cell>
          <cell r="T289">
            <v>10629.5191203857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5760.35419026093</v>
          </cell>
          <cell r="AF289">
            <v>6773.99635432476</v>
          </cell>
          <cell r="AG289">
            <v>5994.0200343077</v>
          </cell>
          <cell r="AH289">
            <v>7116.76737520474</v>
          </cell>
          <cell r="AI289">
            <v>8329.94346539116</v>
          </cell>
          <cell r="AJ289">
            <v>6809.76379311037</v>
          </cell>
          <cell r="AK289">
            <v>8183.86303243528</v>
          </cell>
          <cell r="AL289">
            <v>7554.06441822272</v>
          </cell>
          <cell r="AM289">
            <v>7557.0153311059</v>
          </cell>
          <cell r="AN289">
            <v>7625.54268756989</v>
          </cell>
          <cell r="AO289">
            <v>8300.31576466424</v>
          </cell>
          <cell r="AP289">
            <v>8448.79339718411</v>
          </cell>
          <cell r="AQ289">
            <v>8072.97824840772</v>
          </cell>
          <cell r="AR289">
            <v>9572.38231324051</v>
          </cell>
          <cell r="AS289">
            <v>7909.61589821977</v>
          </cell>
          <cell r="AT289">
            <v>9611.2537586878</v>
          </cell>
          <cell r="AU289">
            <v>9150.30079105298</v>
          </cell>
          <cell r="AV289">
            <v>9265.26416946957</v>
          </cell>
          <cell r="AW289">
            <v>10013.5323551588</v>
          </cell>
          <cell r="AX289">
            <v>10629.5191203857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2.8616326167312</v>
          </cell>
          <cell r="CN289">
            <v>3.37283541997422</v>
          </cell>
          <cell r="CO289">
            <v>3.00211765029677</v>
          </cell>
          <cell r="CP289">
            <v>3.48316707712064</v>
          </cell>
          <cell r="CQ289">
            <v>4.13048127139334</v>
          </cell>
          <cell r="CR289">
            <v>3.35186248753919</v>
          </cell>
          <cell r="CS289">
            <v>4.06011829533273</v>
          </cell>
          <cell r="CT289">
            <v>3.71090158606238</v>
          </cell>
          <cell r="CU289">
            <v>3.72071281895733</v>
          </cell>
          <cell r="CV289">
            <v>3.78218375424992</v>
          </cell>
          <cell r="CW289">
            <v>4.11398469989287</v>
          </cell>
          <cell r="CX289">
            <v>4.15405675809111</v>
          </cell>
          <cell r="CY289">
            <v>4.04098485900045</v>
          </cell>
          <cell r="CZ289">
            <v>4.68715309478356</v>
          </cell>
          <cell r="DA289">
            <v>3.94829167108804</v>
          </cell>
          <cell r="DB289">
            <v>4.79770871967142</v>
          </cell>
          <cell r="DC289">
            <v>4.56761198851593</v>
          </cell>
          <cell r="DD289">
            <v>4.62499896600297</v>
          </cell>
          <cell r="DE289">
            <v>4.99851660368775</v>
          </cell>
          <cell r="DF289">
            <v>5.30600251020228</v>
          </cell>
          <cell r="DG289">
            <v>4.58457086015</v>
          </cell>
          <cell r="DH289">
            <v>4.58457086015</v>
          </cell>
          <cell r="DI289">
            <v>4.58457086015</v>
          </cell>
          <cell r="DJ289">
            <v>4.58457086015</v>
          </cell>
          <cell r="DK289">
            <v>4.58457086015</v>
          </cell>
          <cell r="DL289">
            <v>4.58457086015</v>
          </cell>
          <cell r="DM289">
            <v>4.58457086015</v>
          </cell>
          <cell r="DN289">
            <v>4.58457086015</v>
          </cell>
          <cell r="DO289">
            <v>4.58457086015</v>
          </cell>
          <cell r="DP289">
            <v>4.58457086015</v>
          </cell>
          <cell r="DQ289">
            <v>5.51496100855603</v>
          </cell>
          <cell r="DR289">
            <v>5.5024606334274</v>
          </cell>
          <cell r="DS289">
            <v>5.47012962503653</v>
          </cell>
          <cell r="DT289">
            <v>5.59777707387443</v>
          </cell>
          <cell r="DU289">
            <v>5.52520673000931</v>
          </cell>
          <cell r="DV289">
            <v>5.56612545227329</v>
          </cell>
          <cell r="DW289">
            <v>5.52238652267637</v>
          </cell>
          <cell r="DX289">
            <v>5.57709937039878</v>
          </cell>
          <cell r="DY289">
            <v>5.56456587742587</v>
          </cell>
          <cell r="DZ289">
            <v>5.52376593302441</v>
          </cell>
          <cell r="EA289">
            <v>5.52763143155554</v>
          </cell>
          <cell r="EB289">
            <v>5.57223468968782</v>
          </cell>
          <cell r="EC289">
            <v>5.47335597571268</v>
          </cell>
          <cell r="ED289">
            <v>5.59523114296596</v>
          </cell>
          <cell r="EE289">
            <v>5.48849536667998</v>
          </cell>
          <cell r="EF289">
            <v>5.48849536667998</v>
          </cell>
          <cell r="EG289">
            <v>5.48849536667998</v>
          </cell>
          <cell r="EH289">
            <v>5.48849536667998</v>
          </cell>
          <cell r="EI289">
            <v>5.48849536667998</v>
          </cell>
          <cell r="EJ289">
            <v>5.48849536667998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</row>
        <row r="290">
          <cell r="A290">
            <v>37795.9476908996</v>
          </cell>
          <cell r="B290">
            <v>33479.6728640735</v>
          </cell>
          <cell r="C290">
            <v>38134.4350410931</v>
          </cell>
          <cell r="D290">
            <v>6748.93072758807</v>
          </cell>
          <cell r="E290">
            <v>6299.66037063138</v>
          </cell>
          <cell r="F290">
            <v>8102.52048110726</v>
          </cell>
          <cell r="G290">
            <v>6306.30770746426</v>
          </cell>
          <cell r="H290">
            <v>7506.38119695974</v>
          </cell>
          <cell r="I290">
            <v>7854.47479854857</v>
          </cell>
          <cell r="J290">
            <v>8499.12358756782</v>
          </cell>
          <cell r="K290">
            <v>7073.60928669835</v>
          </cell>
          <cell r="L290">
            <v>8991.43184081121</v>
          </cell>
          <cell r="M290">
            <v>9199.16302681484</v>
          </cell>
          <cell r="N290">
            <v>9285.57341789917</v>
          </cell>
          <cell r="O290">
            <v>9909.72270620701</v>
          </cell>
          <cell r="P290">
            <v>9987.57701157356</v>
          </cell>
          <cell r="Q290">
            <v>10628.9147159279</v>
          </cell>
          <cell r="R290">
            <v>9402.45630442088</v>
          </cell>
          <cell r="S290">
            <v>10359.4897231175</v>
          </cell>
          <cell r="T290">
            <v>9238.76075383696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6288.51119961623</v>
          </cell>
          <cell r="AF290">
            <v>5570.36694745735</v>
          </cell>
          <cell r="AG290">
            <v>6344.82891679661</v>
          </cell>
          <cell r="AH290">
            <v>6748.93072758807</v>
          </cell>
          <cell r="AI290">
            <v>6299.66037063138</v>
          </cell>
          <cell r="AJ290">
            <v>8102.52048110726</v>
          </cell>
          <cell r="AK290">
            <v>6306.30770746426</v>
          </cell>
          <cell r="AL290">
            <v>7506.38119695974</v>
          </cell>
          <cell r="AM290">
            <v>7854.47479854857</v>
          </cell>
          <cell r="AN290">
            <v>8499.12358756782</v>
          </cell>
          <cell r="AO290">
            <v>7073.60928669835</v>
          </cell>
          <cell r="AP290">
            <v>8991.43184081121</v>
          </cell>
          <cell r="AQ290">
            <v>9199.16302681484</v>
          </cell>
          <cell r="AR290">
            <v>9285.57341789917</v>
          </cell>
          <cell r="AS290">
            <v>9909.72270620701</v>
          </cell>
          <cell r="AT290">
            <v>9987.57701157356</v>
          </cell>
          <cell r="AU290">
            <v>10628.9147159279</v>
          </cell>
          <cell r="AV290">
            <v>9402.45630442088</v>
          </cell>
          <cell r="AW290">
            <v>10359.4897231175</v>
          </cell>
          <cell r="AX290">
            <v>9238.76075383696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3.1253845364041</v>
          </cell>
          <cell r="CN290">
            <v>2.71637339818254</v>
          </cell>
          <cell r="CO290">
            <v>3.15438742902937</v>
          </cell>
          <cell r="CP290">
            <v>3.36393984753362</v>
          </cell>
          <cell r="CQ290">
            <v>3.13408331447066</v>
          </cell>
          <cell r="CR290">
            <v>4.00169021143383</v>
          </cell>
          <cell r="CS290">
            <v>3.08545669461351</v>
          </cell>
          <cell r="CT290">
            <v>3.7148129842687</v>
          </cell>
          <cell r="CU290">
            <v>3.91244478465538</v>
          </cell>
          <cell r="CV290">
            <v>4.18586404096346</v>
          </cell>
          <cell r="CW290">
            <v>3.47615640233309</v>
          </cell>
          <cell r="CX290">
            <v>4.40407470121737</v>
          </cell>
          <cell r="CY290">
            <v>4.58205886334391</v>
          </cell>
          <cell r="CZ290">
            <v>4.53292748662097</v>
          </cell>
          <cell r="DA290">
            <v>4.86422373035489</v>
          </cell>
          <cell r="DB290">
            <v>4.90243880164413</v>
          </cell>
          <cell r="DC290">
            <v>5.21724176568042</v>
          </cell>
          <cell r="DD290">
            <v>4.61523015683801</v>
          </cell>
          <cell r="DE290">
            <v>5.08499351994918</v>
          </cell>
          <cell r="DF290">
            <v>4.5348795955448</v>
          </cell>
          <cell r="DG290">
            <v>5.13501649160211</v>
          </cell>
          <cell r="DH290">
            <v>5.13501649160211</v>
          </cell>
          <cell r="DI290">
            <v>5.13501649160211</v>
          </cell>
          <cell r="DJ290">
            <v>5.13501649160211</v>
          </cell>
          <cell r="DK290">
            <v>5.13501649160211</v>
          </cell>
          <cell r="DL290">
            <v>5.13501649160211</v>
          </cell>
          <cell r="DM290">
            <v>5.13501649160211</v>
          </cell>
          <cell r="DN290">
            <v>5.13501649160211</v>
          </cell>
          <cell r="DO290">
            <v>5.13501649160211</v>
          </cell>
          <cell r="DP290">
            <v>5.13501649160211</v>
          </cell>
          <cell r="DQ290">
            <v>5.51253697152745</v>
          </cell>
          <cell r="DR290">
            <v>5.61825532465945</v>
          </cell>
          <cell r="DS290">
            <v>5.5107666112147</v>
          </cell>
          <cell r="DT290">
            <v>5.49659685057415</v>
          </cell>
          <cell r="DU290">
            <v>5.50698298334705</v>
          </cell>
          <cell r="DV290">
            <v>5.54732752330047</v>
          </cell>
          <cell r="DW290">
            <v>5.59967520953328</v>
          </cell>
          <cell r="DX290">
            <v>5.53606009884358</v>
          </cell>
          <cell r="DY290">
            <v>5.50016938808118</v>
          </cell>
          <cell r="DZ290">
            <v>5.56283478752596</v>
          </cell>
          <cell r="EA290">
            <v>5.57505164537456</v>
          </cell>
          <cell r="EB290">
            <v>5.59347002697969</v>
          </cell>
          <cell r="EC290">
            <v>5.50040650425916</v>
          </cell>
          <cell r="ED290">
            <v>5.61225107778868</v>
          </cell>
          <cell r="EE290">
            <v>5.58155354842285</v>
          </cell>
          <cell r="EF290">
            <v>5.58155354842285</v>
          </cell>
          <cell r="EG290">
            <v>5.58155354842285</v>
          </cell>
          <cell r="EH290">
            <v>5.58155354842285</v>
          </cell>
          <cell r="EI290">
            <v>5.58155354842285</v>
          </cell>
          <cell r="EJ290">
            <v>5.58155354842285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</row>
        <row r="291">
          <cell r="A291">
            <v>35699.6222094178</v>
          </cell>
          <cell r="B291">
            <v>31874.9543358321</v>
          </cell>
          <cell r="C291">
            <v>35986.6235458146</v>
          </cell>
          <cell r="D291">
            <v>5945.68760920275</v>
          </cell>
          <cell r="E291">
            <v>6970.18754203344</v>
          </cell>
          <cell r="F291">
            <v>6073.85246887335</v>
          </cell>
          <cell r="G291">
            <v>7023.45062111378</v>
          </cell>
          <cell r="H291">
            <v>6248.0581413227</v>
          </cell>
          <cell r="I291">
            <v>7309.70502684082</v>
          </cell>
          <cell r="J291">
            <v>7061.32820828928</v>
          </cell>
          <cell r="K291">
            <v>7513.49206724574</v>
          </cell>
          <cell r="L291">
            <v>8423.08426312979</v>
          </cell>
          <cell r="M291">
            <v>7242.02355989925</v>
          </cell>
          <cell r="N291">
            <v>8712.8295515394</v>
          </cell>
          <cell r="O291">
            <v>10628.7467925122</v>
          </cell>
          <cell r="P291">
            <v>10191.2412569655</v>
          </cell>
          <cell r="Q291">
            <v>9627.55393629723</v>
          </cell>
          <cell r="R291">
            <v>10008.896408907</v>
          </cell>
          <cell r="S291">
            <v>9904.23441574625</v>
          </cell>
          <cell r="T291">
            <v>9676.5183390317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5939.72337780662</v>
          </cell>
          <cell r="AF291">
            <v>5303.37296917148</v>
          </cell>
          <cell r="AG291">
            <v>5987.47482282914</v>
          </cell>
          <cell r="AH291">
            <v>5945.68760920275</v>
          </cell>
          <cell r="AI291">
            <v>6970.18754203344</v>
          </cell>
          <cell r="AJ291">
            <v>6073.85246887335</v>
          </cell>
          <cell r="AK291">
            <v>7023.45062111378</v>
          </cell>
          <cell r="AL291">
            <v>6248.0581413227</v>
          </cell>
          <cell r="AM291">
            <v>7309.70502684082</v>
          </cell>
          <cell r="AN291">
            <v>7061.32820828928</v>
          </cell>
          <cell r="AO291">
            <v>7513.49206724574</v>
          </cell>
          <cell r="AP291">
            <v>8423.08426312979</v>
          </cell>
          <cell r="AQ291">
            <v>7242.02355989925</v>
          </cell>
          <cell r="AR291">
            <v>8712.8295515394</v>
          </cell>
          <cell r="AS291">
            <v>10628.7467925122</v>
          </cell>
          <cell r="AT291">
            <v>10191.2412569655</v>
          </cell>
          <cell r="AU291">
            <v>9627.55393629723</v>
          </cell>
          <cell r="AV291">
            <v>10008.896408907</v>
          </cell>
          <cell r="AW291">
            <v>9904.23441574625</v>
          </cell>
          <cell r="AX291">
            <v>9676.5183390317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2.95097025313195</v>
          </cell>
          <cell r="CN291">
            <v>2.64032495015572</v>
          </cell>
          <cell r="CO291">
            <v>2.93278914714997</v>
          </cell>
          <cell r="CP291">
            <v>2.95718405285359</v>
          </cell>
          <cell r="CQ291">
            <v>3.49372681573638</v>
          </cell>
          <cell r="CR291">
            <v>3.02330100316583</v>
          </cell>
          <cell r="CS291">
            <v>3.4833497869904</v>
          </cell>
          <cell r="CT291">
            <v>3.11568059691125</v>
          </cell>
          <cell r="CU291">
            <v>3.61977383654804</v>
          </cell>
          <cell r="CV291">
            <v>3.51365973264482</v>
          </cell>
          <cell r="CW291">
            <v>3.71781060745553</v>
          </cell>
          <cell r="CX291">
            <v>4.11966263719382</v>
          </cell>
          <cell r="CY291">
            <v>3.54785487831273</v>
          </cell>
          <cell r="CZ291">
            <v>4.2539686056531</v>
          </cell>
          <cell r="DA291">
            <v>5.28477394190113</v>
          </cell>
          <cell r="DB291">
            <v>5.06723956095951</v>
          </cell>
          <cell r="DC291">
            <v>4.78696568466898</v>
          </cell>
          <cell r="DD291">
            <v>4.97657493978905</v>
          </cell>
          <cell r="DE291">
            <v>4.92453541105055</v>
          </cell>
          <cell r="DF291">
            <v>4.81131152757062</v>
          </cell>
          <cell r="DG291">
            <v>5.39502714456985</v>
          </cell>
          <cell r="DH291">
            <v>5.39502714456985</v>
          </cell>
          <cell r="DI291">
            <v>5.39502714456985</v>
          </cell>
          <cell r="DJ291">
            <v>5.39502714456985</v>
          </cell>
          <cell r="DK291">
            <v>5.39502714456985</v>
          </cell>
          <cell r="DL291">
            <v>5.39502714456985</v>
          </cell>
          <cell r="DM291">
            <v>5.39502714456985</v>
          </cell>
          <cell r="DN291">
            <v>5.39502714456985</v>
          </cell>
          <cell r="DO291">
            <v>5.39502714456985</v>
          </cell>
          <cell r="DP291">
            <v>5.39502714456985</v>
          </cell>
          <cell r="DQ291">
            <v>5.51453025202322</v>
          </cell>
          <cell r="DR291">
            <v>5.50303058560168</v>
          </cell>
          <cell r="DS291">
            <v>5.5933242341789</v>
          </cell>
          <cell r="DT291">
            <v>5.50846846275504</v>
          </cell>
          <cell r="DU291">
            <v>5.46591225700174</v>
          </cell>
          <cell r="DV291">
            <v>5.50414652001842</v>
          </cell>
          <cell r="DW291">
            <v>5.52408791694449</v>
          </cell>
          <cell r="DX291">
            <v>5.49413425992484</v>
          </cell>
          <cell r="DY291">
            <v>5.53255259000671</v>
          </cell>
          <cell r="DZ291">
            <v>5.5059698867546</v>
          </cell>
          <cell r="EA291">
            <v>5.53683658118462</v>
          </cell>
          <cell r="EB291">
            <v>5.60165848977775</v>
          </cell>
          <cell r="EC291">
            <v>5.59243856319064</v>
          </cell>
          <cell r="ED291">
            <v>5.61141092177</v>
          </cell>
          <cell r="EE291">
            <v>5.51014188046524</v>
          </cell>
          <cell r="EF291">
            <v>5.51014188046524</v>
          </cell>
          <cell r="EG291">
            <v>5.51014188046524</v>
          </cell>
          <cell r="EH291">
            <v>5.51014188046524</v>
          </cell>
          <cell r="EI291">
            <v>5.51014188046524</v>
          </cell>
          <cell r="EJ291">
            <v>5.51014188046524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</row>
        <row r="292">
          <cell r="A292">
            <v>37795.1561339657</v>
          </cell>
          <cell r="B292">
            <v>43569.7302360604</v>
          </cell>
          <cell r="C292">
            <v>47275.9391035897</v>
          </cell>
          <cell r="D292">
            <v>6858.41898346621</v>
          </cell>
          <cell r="E292">
            <v>6234.80357461765</v>
          </cell>
          <cell r="F292">
            <v>6451.22289161016</v>
          </cell>
          <cell r="G292">
            <v>8417.13433699108</v>
          </cell>
          <cell r="H292">
            <v>6907.50089889618</v>
          </cell>
          <cell r="I292">
            <v>7237.26592284073</v>
          </cell>
          <cell r="J292">
            <v>7006.1161448743</v>
          </cell>
          <cell r="K292">
            <v>8158.05058137482</v>
          </cell>
          <cell r="L292">
            <v>8095.38843013473</v>
          </cell>
          <cell r="M292">
            <v>7992.21987243849</v>
          </cell>
          <cell r="N292">
            <v>7950.84483303973</v>
          </cell>
          <cell r="O292">
            <v>8496.54059084748</v>
          </cell>
          <cell r="P292">
            <v>8650.30887224693</v>
          </cell>
          <cell r="Q292">
            <v>9568.44962976112</v>
          </cell>
          <cell r="R292">
            <v>10631.8148403864</v>
          </cell>
          <cell r="S292">
            <v>10464.1518220047</v>
          </cell>
          <cell r="T292">
            <v>11956.414728189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6288.37949992491</v>
          </cell>
          <cell r="AF292">
            <v>7249.15641206939</v>
          </cell>
          <cell r="AG292">
            <v>7865.7975441341</v>
          </cell>
          <cell r="AH292">
            <v>6858.41898346621</v>
          </cell>
          <cell r="AI292">
            <v>6234.80357461765</v>
          </cell>
          <cell r="AJ292">
            <v>6451.22289161016</v>
          </cell>
          <cell r="AK292">
            <v>8417.13433699108</v>
          </cell>
          <cell r="AL292">
            <v>6907.50089889618</v>
          </cell>
          <cell r="AM292">
            <v>7237.26592284073</v>
          </cell>
          <cell r="AN292">
            <v>7006.1161448743</v>
          </cell>
          <cell r="AO292">
            <v>8158.05058137482</v>
          </cell>
          <cell r="AP292">
            <v>8095.38843013473</v>
          </cell>
          <cell r="AQ292">
            <v>7992.21987243849</v>
          </cell>
          <cell r="AR292">
            <v>7950.84483303973</v>
          </cell>
          <cell r="AS292">
            <v>8496.54059084748</v>
          </cell>
          <cell r="AT292">
            <v>8650.30887224693</v>
          </cell>
          <cell r="AU292">
            <v>9568.44962976112</v>
          </cell>
          <cell r="AV292">
            <v>10631.8148403864</v>
          </cell>
          <cell r="AW292">
            <v>10464.1518220047</v>
          </cell>
          <cell r="AX292">
            <v>11956.414728189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3.1299523740651</v>
          </cell>
          <cell r="CN292">
            <v>3.58630591580808</v>
          </cell>
          <cell r="CO292">
            <v>3.88789174611199</v>
          </cell>
          <cell r="CP292">
            <v>3.31153151455599</v>
          </cell>
          <cell r="CQ292">
            <v>3.08925216042794</v>
          </cell>
          <cell r="CR292">
            <v>3.25772397211795</v>
          </cell>
          <cell r="CS292">
            <v>4.05823442790716</v>
          </cell>
          <cell r="CT292">
            <v>3.41307979309974</v>
          </cell>
          <cell r="CU292">
            <v>3.59823213548919</v>
          </cell>
          <cell r="CV292">
            <v>3.43963357817401</v>
          </cell>
          <cell r="CW292">
            <v>3.95682391141328</v>
          </cell>
          <cell r="CX292">
            <v>3.99138015279767</v>
          </cell>
          <cell r="CY292">
            <v>4.0241027482733</v>
          </cell>
          <cell r="CZ292">
            <v>3.87991259481139</v>
          </cell>
          <cell r="DA292">
            <v>4.21456735073418</v>
          </cell>
          <cell r="DB292">
            <v>4.29084154391143</v>
          </cell>
          <cell r="DC292">
            <v>4.74626996429301</v>
          </cell>
          <cell r="DD292">
            <v>5.27373455422687</v>
          </cell>
          <cell r="DE292">
            <v>5.19056810834913</v>
          </cell>
          <cell r="DF292">
            <v>5.93078025185266</v>
          </cell>
          <cell r="DG292">
            <v>5.66041672474275</v>
          </cell>
          <cell r="DH292">
            <v>5.66041672474275</v>
          </cell>
          <cell r="DI292">
            <v>5.66041672474275</v>
          </cell>
          <cell r="DJ292">
            <v>5.66041672474275</v>
          </cell>
          <cell r="DK292">
            <v>5.66041672474275</v>
          </cell>
          <cell r="DL292">
            <v>5.66041672474275</v>
          </cell>
          <cell r="DM292">
            <v>5.66041672474275</v>
          </cell>
          <cell r="DN292">
            <v>5.66041672474275</v>
          </cell>
          <cell r="DO292">
            <v>5.66041672474275</v>
          </cell>
          <cell r="DP292">
            <v>5.66041672474275</v>
          </cell>
          <cell r="DQ292">
            <v>5.50437672114473</v>
          </cell>
          <cell r="DR292">
            <v>5.53792759599125</v>
          </cell>
          <cell r="DS292">
            <v>5.54288330673106</v>
          </cell>
          <cell r="DT292">
            <v>5.67416885909274</v>
          </cell>
          <cell r="DU292">
            <v>5.52938146257482</v>
          </cell>
          <cell r="DV292">
            <v>5.42543917654096</v>
          </cell>
          <cell r="DW292">
            <v>5.68243220760563</v>
          </cell>
          <cell r="DX292">
            <v>5.5447458436911</v>
          </cell>
          <cell r="DY292">
            <v>5.5105187962828</v>
          </cell>
          <cell r="DZ292">
            <v>5.58048940877888</v>
          </cell>
          <cell r="EA292">
            <v>5.64867783126412</v>
          </cell>
          <cell r="EB292">
            <v>5.55676120411252</v>
          </cell>
          <cell r="EC292">
            <v>5.44133541585063</v>
          </cell>
          <cell r="ED292">
            <v>5.6143369203746</v>
          </cell>
          <cell r="EE292">
            <v>5.52326999722215</v>
          </cell>
          <cell r="EF292">
            <v>5.52326999722215</v>
          </cell>
          <cell r="EG292">
            <v>5.52326999722215</v>
          </cell>
          <cell r="EH292">
            <v>5.52326999722215</v>
          </cell>
          <cell r="EI292">
            <v>5.52326999722215</v>
          </cell>
          <cell r="EJ292">
            <v>5.52326999722215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</row>
        <row r="293">
          <cell r="A293">
            <v>38303.4510910824</v>
          </cell>
          <cell r="B293">
            <v>36477.5435207237</v>
          </cell>
          <cell r="C293">
            <v>45225.4893927189</v>
          </cell>
          <cell r="D293">
            <v>5724.34909093649</v>
          </cell>
          <cell r="E293">
            <v>7070.25426768771</v>
          </cell>
          <cell r="F293">
            <v>6535.08281420024</v>
          </cell>
          <cell r="G293">
            <v>8150.46246840679</v>
          </cell>
          <cell r="H293">
            <v>8287.88224234809</v>
          </cell>
          <cell r="I293">
            <v>7527.46714848924</v>
          </cell>
          <cell r="J293">
            <v>7348.21323145511</v>
          </cell>
          <cell r="K293">
            <v>6991.07416791522</v>
          </cell>
          <cell r="L293">
            <v>8683.39614475708</v>
          </cell>
          <cell r="M293">
            <v>9600.78964082462</v>
          </cell>
          <cell r="N293">
            <v>9675.80623494408</v>
          </cell>
          <cell r="O293">
            <v>8955.32681025359</v>
          </cell>
          <cell r="P293">
            <v>9259.15323222205</v>
          </cell>
          <cell r="Q293">
            <v>10694.9155233734</v>
          </cell>
          <cell r="R293">
            <v>10972.8064756367</v>
          </cell>
          <cell r="S293">
            <v>10674.7752974558</v>
          </cell>
          <cell r="T293">
            <v>10391.5311052975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6372.9499029924</v>
          </cell>
          <cell r="AF293">
            <v>6069.15436650875</v>
          </cell>
          <cell r="AG293">
            <v>7524.6425590412</v>
          </cell>
          <cell r="AH293">
            <v>5724.34909093649</v>
          </cell>
          <cell r="AI293">
            <v>7070.25426768771</v>
          </cell>
          <cell r="AJ293">
            <v>6535.08281420024</v>
          </cell>
          <cell r="AK293">
            <v>8150.46246840679</v>
          </cell>
          <cell r="AL293">
            <v>8287.88224234809</v>
          </cell>
          <cell r="AM293">
            <v>7527.46714848924</v>
          </cell>
          <cell r="AN293">
            <v>7348.21323145511</v>
          </cell>
          <cell r="AO293">
            <v>6991.07416791522</v>
          </cell>
          <cell r="AP293">
            <v>8683.39614475708</v>
          </cell>
          <cell r="AQ293">
            <v>9600.78964082462</v>
          </cell>
          <cell r="AR293">
            <v>9675.80623494408</v>
          </cell>
          <cell r="AS293">
            <v>8955.32681025359</v>
          </cell>
          <cell r="AT293">
            <v>9259.15323222205</v>
          </cell>
          <cell r="AU293">
            <v>10694.9155233734</v>
          </cell>
          <cell r="AV293">
            <v>10972.8064756367</v>
          </cell>
          <cell r="AW293">
            <v>10674.7752974558</v>
          </cell>
          <cell r="AX293">
            <v>10391.5311052975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3.17023702863906</v>
          </cell>
          <cell r="CN293">
            <v>3.01936176590121</v>
          </cell>
          <cell r="CO293">
            <v>3.72044208657923</v>
          </cell>
          <cell r="CP293">
            <v>2.81925421929322</v>
          </cell>
          <cell r="CQ293">
            <v>3.46459535768319</v>
          </cell>
          <cell r="CR293">
            <v>3.20356403103802</v>
          </cell>
          <cell r="CS293">
            <v>4.02798002713332</v>
          </cell>
          <cell r="CT293">
            <v>4.07976897547005</v>
          </cell>
          <cell r="CU293">
            <v>3.75513505955001</v>
          </cell>
          <cell r="CV293">
            <v>3.68647609692187</v>
          </cell>
          <cell r="CW293">
            <v>3.44000655222934</v>
          </cell>
          <cell r="CX293">
            <v>4.32968337273437</v>
          </cell>
          <cell r="CY293">
            <v>4.67049887705377</v>
          </cell>
          <cell r="CZ293">
            <v>4.77571261491693</v>
          </cell>
          <cell r="DA293">
            <v>4.46456442894651</v>
          </cell>
          <cell r="DB293">
            <v>4.6160332323565</v>
          </cell>
          <cell r="DC293">
            <v>5.33181428527773</v>
          </cell>
          <cell r="DD293">
            <v>5.47035328970357</v>
          </cell>
          <cell r="DE293">
            <v>5.32177363147157</v>
          </cell>
          <cell r="DF293">
            <v>5.18056583729395</v>
          </cell>
          <cell r="DG293">
            <v>5.32728816412894</v>
          </cell>
          <cell r="DH293">
            <v>5.32728816412894</v>
          </cell>
          <cell r="DI293">
            <v>5.32728816412894</v>
          </cell>
          <cell r="DJ293">
            <v>5.32728816412894</v>
          </cell>
          <cell r="DK293">
            <v>5.32728816412894</v>
          </cell>
          <cell r="DL293">
            <v>5.32728816412894</v>
          </cell>
          <cell r="DM293">
            <v>5.32728816412894</v>
          </cell>
          <cell r="DN293">
            <v>5.32728816412894</v>
          </cell>
          <cell r="DO293">
            <v>5.32728816412894</v>
          </cell>
          <cell r="DP293">
            <v>5.32728816412894</v>
          </cell>
          <cell r="DQ293">
            <v>5.50751775428682</v>
          </cell>
          <cell r="DR293">
            <v>5.50706456245157</v>
          </cell>
          <cell r="DS293">
            <v>5.54113156074451</v>
          </cell>
          <cell r="DT293">
            <v>5.56287123276108</v>
          </cell>
          <cell r="DU293">
            <v>5.59100201832918</v>
          </cell>
          <cell r="DV293">
            <v>5.58888047930153</v>
          </cell>
          <cell r="DW293">
            <v>5.54373011027831</v>
          </cell>
          <cell r="DX293">
            <v>5.56564031637319</v>
          </cell>
          <cell r="DY293">
            <v>5.49199891349984</v>
          </cell>
          <cell r="DZ293">
            <v>5.46106648077614</v>
          </cell>
          <cell r="EA293">
            <v>5.56790446951016</v>
          </cell>
          <cell r="EB293">
            <v>5.49465731693161</v>
          </cell>
          <cell r="EC293">
            <v>5.6318466088843</v>
          </cell>
          <cell r="ED293">
            <v>5.55080682516951</v>
          </cell>
          <cell r="EE293">
            <v>5.49552869857222</v>
          </cell>
          <cell r="EF293">
            <v>5.49552869857222</v>
          </cell>
          <cell r="EG293">
            <v>5.49552869857222</v>
          </cell>
          <cell r="EH293">
            <v>5.49552869857222</v>
          </cell>
          <cell r="EI293">
            <v>5.49552869857222</v>
          </cell>
          <cell r="EJ293">
            <v>5.49552869857222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</row>
        <row r="294">
          <cell r="A294">
            <v>33609.0355569564</v>
          </cell>
          <cell r="B294">
            <v>40085.0652713465</v>
          </cell>
          <cell r="C294">
            <v>41855.1062391878</v>
          </cell>
          <cell r="D294">
            <v>7695.16257906792</v>
          </cell>
          <cell r="E294">
            <v>6380.68495019834</v>
          </cell>
          <cell r="F294">
            <v>5603.53661412537</v>
          </cell>
          <cell r="G294">
            <v>7896.25665764862</v>
          </cell>
          <cell r="H294">
            <v>8583.07865596719</v>
          </cell>
          <cell r="I294">
            <v>8472.22443177018</v>
          </cell>
          <cell r="J294">
            <v>7595.29243744933</v>
          </cell>
          <cell r="K294">
            <v>7915.34348640866</v>
          </cell>
          <cell r="L294">
            <v>7847.03040692363</v>
          </cell>
          <cell r="M294">
            <v>8662.68381057633</v>
          </cell>
          <cell r="N294">
            <v>8255.10162226438</v>
          </cell>
          <cell r="O294">
            <v>8766.64424846318</v>
          </cell>
          <cell r="P294">
            <v>8589.7084255029</v>
          </cell>
          <cell r="Q294">
            <v>9368.74891305465</v>
          </cell>
          <cell r="R294">
            <v>10233.2125852255</v>
          </cell>
          <cell r="S294">
            <v>9988.03809014357</v>
          </cell>
          <cell r="T294">
            <v>10303.4804338738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5591.89038562219</v>
          </cell>
          <cell r="AF294">
            <v>6669.37588012654</v>
          </cell>
          <cell r="AG294">
            <v>6963.87629961807</v>
          </cell>
          <cell r="AH294">
            <v>7695.16257906792</v>
          </cell>
          <cell r="AI294">
            <v>6380.68495019834</v>
          </cell>
          <cell r="AJ294">
            <v>5603.53661412537</v>
          </cell>
          <cell r="AK294">
            <v>7896.25665764862</v>
          </cell>
          <cell r="AL294">
            <v>8583.07865596719</v>
          </cell>
          <cell r="AM294">
            <v>8472.22443177018</v>
          </cell>
          <cell r="AN294">
            <v>7595.29243744933</v>
          </cell>
          <cell r="AO294">
            <v>7915.34348640866</v>
          </cell>
          <cell r="AP294">
            <v>7847.03040692363</v>
          </cell>
          <cell r="AQ294">
            <v>8662.68381057633</v>
          </cell>
          <cell r="AR294">
            <v>8255.10162226438</v>
          </cell>
          <cell r="AS294">
            <v>8766.64424846318</v>
          </cell>
          <cell r="AT294">
            <v>8589.7084255029</v>
          </cell>
          <cell r="AU294">
            <v>9368.74891305465</v>
          </cell>
          <cell r="AV294">
            <v>10233.2125852255</v>
          </cell>
          <cell r="AW294">
            <v>9988.03809014357</v>
          </cell>
          <cell r="AX294">
            <v>10303.4804338738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2.76306173567174</v>
          </cell>
          <cell r="CN294">
            <v>3.31649507749212</v>
          </cell>
          <cell r="CO294">
            <v>3.43448360511908</v>
          </cell>
          <cell r="CP294">
            <v>3.83775453628716</v>
          </cell>
          <cell r="CQ294">
            <v>3.15250178411751</v>
          </cell>
          <cell r="CR294">
            <v>2.77431189333626</v>
          </cell>
          <cell r="CS294">
            <v>3.91170391678762</v>
          </cell>
          <cell r="CT294">
            <v>4.31194127049745</v>
          </cell>
          <cell r="CU294">
            <v>4.18328264768809</v>
          </cell>
          <cell r="CV294">
            <v>3.76612900205061</v>
          </cell>
          <cell r="CW294">
            <v>3.87367389008074</v>
          </cell>
          <cell r="CX294">
            <v>3.88579603823386</v>
          </cell>
          <cell r="CY294">
            <v>4.26273342268687</v>
          </cell>
          <cell r="CZ294">
            <v>4.09606376138545</v>
          </cell>
          <cell r="DA294">
            <v>4.23756140235109</v>
          </cell>
          <cell r="DB294">
            <v>4.15203535694311</v>
          </cell>
          <cell r="DC294">
            <v>4.52860269643527</v>
          </cell>
          <cell r="DD294">
            <v>4.94646131908534</v>
          </cell>
          <cell r="DE294">
            <v>4.82795052433257</v>
          </cell>
          <cell r="DF294">
            <v>4.98042691810124</v>
          </cell>
          <cell r="DG294">
            <v>5.98794094297541</v>
          </cell>
          <cell r="DH294">
            <v>5.98794094297541</v>
          </cell>
          <cell r="DI294">
            <v>5.98794094297541</v>
          </cell>
          <cell r="DJ294">
            <v>5.98794094297541</v>
          </cell>
          <cell r="DK294">
            <v>5.98794094297541</v>
          </cell>
          <cell r="DL294">
            <v>5.98794094297541</v>
          </cell>
          <cell r="DM294">
            <v>5.98794094297541</v>
          </cell>
          <cell r="DN294">
            <v>5.98794094297541</v>
          </cell>
          <cell r="DO294">
            <v>5.98794094297541</v>
          </cell>
          <cell r="DP294">
            <v>5.98794094297541</v>
          </cell>
          <cell r="DQ294">
            <v>5.54466352816291</v>
          </cell>
          <cell r="DR294">
            <v>5.50950996709919</v>
          </cell>
          <cell r="DS294">
            <v>5.55516209808113</v>
          </cell>
          <cell r="DT294">
            <v>5.49348245271629</v>
          </cell>
          <cell r="DU294">
            <v>5.54522402453579</v>
          </cell>
          <cell r="DV294">
            <v>5.53368031333024</v>
          </cell>
          <cell r="DW294">
            <v>5.53047478647995</v>
          </cell>
          <cell r="DX294">
            <v>5.45352603706459</v>
          </cell>
          <cell r="DY294">
            <v>5.54865060301382</v>
          </cell>
          <cell r="DZ294">
            <v>5.52530738199443</v>
          </cell>
          <cell r="EA294">
            <v>5.59827006115147</v>
          </cell>
          <cell r="EB294">
            <v>5.53264073360829</v>
          </cell>
          <cell r="EC294">
            <v>5.56764356331466</v>
          </cell>
          <cell r="ED294">
            <v>5.52157341556548</v>
          </cell>
          <cell r="EE294">
            <v>5.66793047697698</v>
          </cell>
          <cell r="EF294">
            <v>5.66793047697698</v>
          </cell>
          <cell r="EG294">
            <v>5.66793047697698</v>
          </cell>
          <cell r="EH294">
            <v>5.66793047697698</v>
          </cell>
          <cell r="EI294">
            <v>5.66793047697698</v>
          </cell>
          <cell r="EJ294">
            <v>5.66793047697698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</row>
        <row r="295">
          <cell r="A295">
            <v>32909.4167183572</v>
          </cell>
          <cell r="B295">
            <v>38846.4448251862</v>
          </cell>
          <cell r="C295">
            <v>40129.3042300562</v>
          </cell>
          <cell r="D295">
            <v>7074.95363427375</v>
          </cell>
          <cell r="E295">
            <v>5695.13658205148</v>
          </cell>
          <cell r="F295">
            <v>7168.26793680863</v>
          </cell>
          <cell r="G295">
            <v>5686.32732430418</v>
          </cell>
          <cell r="H295">
            <v>6487.02721144997</v>
          </cell>
          <cell r="I295">
            <v>7698.03873549943</v>
          </cell>
          <cell r="J295">
            <v>8448.65722341064</v>
          </cell>
          <cell r="K295">
            <v>7606.57646004039</v>
          </cell>
          <cell r="L295">
            <v>8782.16892337701</v>
          </cell>
          <cell r="M295">
            <v>8968.27748710903</v>
          </cell>
          <cell r="N295">
            <v>8248.70738580027</v>
          </cell>
          <cell r="O295">
            <v>8993.13084694846</v>
          </cell>
          <cell r="P295">
            <v>9320.39576012813</v>
          </cell>
          <cell r="Q295">
            <v>9353.82093631532</v>
          </cell>
          <cell r="R295">
            <v>9210.11757236339</v>
          </cell>
          <cell r="S295">
            <v>9069.62298258472</v>
          </cell>
          <cell r="T295">
            <v>10563.0005777254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5475.48740671097</v>
          </cell>
          <cell r="AF295">
            <v>6463.29350824232</v>
          </cell>
          <cell r="AG295">
            <v>6676.73638315138</v>
          </cell>
          <cell r="AH295">
            <v>7074.95363427375</v>
          </cell>
          <cell r="AI295">
            <v>5695.13658205148</v>
          </cell>
          <cell r="AJ295">
            <v>7168.26793680863</v>
          </cell>
          <cell r="AK295">
            <v>5686.32732430418</v>
          </cell>
          <cell r="AL295">
            <v>6487.02721144997</v>
          </cell>
          <cell r="AM295">
            <v>7698.03873549943</v>
          </cell>
          <cell r="AN295">
            <v>8448.65722341064</v>
          </cell>
          <cell r="AO295">
            <v>7606.57646004039</v>
          </cell>
          <cell r="AP295">
            <v>8782.16892337701</v>
          </cell>
          <cell r="AQ295">
            <v>8968.27748710903</v>
          </cell>
          <cell r="AR295">
            <v>8248.70738580027</v>
          </cell>
          <cell r="AS295">
            <v>8993.13084694846</v>
          </cell>
          <cell r="AT295">
            <v>9320.39576012813</v>
          </cell>
          <cell r="AU295">
            <v>9353.82093631532</v>
          </cell>
          <cell r="AV295">
            <v>9210.11757236339</v>
          </cell>
          <cell r="AW295">
            <v>9069.62298258472</v>
          </cell>
          <cell r="AX295">
            <v>10563.0005777254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2.72170758419374</v>
          </cell>
          <cell r="CN295">
            <v>3.15573387624857</v>
          </cell>
          <cell r="CO295">
            <v>3.29780942659747</v>
          </cell>
          <cell r="CP295">
            <v>3.48485742408989</v>
          </cell>
          <cell r="CQ295">
            <v>2.77882183232184</v>
          </cell>
          <cell r="CR295">
            <v>3.56201687834967</v>
          </cell>
          <cell r="CS295">
            <v>2.82750855966907</v>
          </cell>
          <cell r="CT295">
            <v>3.19788249691146</v>
          </cell>
          <cell r="CU295">
            <v>3.84774349701495</v>
          </cell>
          <cell r="CV295">
            <v>4.18906549795593</v>
          </cell>
          <cell r="CW295">
            <v>3.77108987385378</v>
          </cell>
          <cell r="CX295">
            <v>4.3146243597657</v>
          </cell>
          <cell r="CY295">
            <v>4.43341782152533</v>
          </cell>
          <cell r="CZ295">
            <v>4.00081599866439</v>
          </cell>
          <cell r="DA295">
            <v>4.48984677355256</v>
          </cell>
          <cell r="DB295">
            <v>4.65323473482472</v>
          </cell>
          <cell r="DC295">
            <v>4.66992235140826</v>
          </cell>
          <cell r="DD295">
            <v>4.59817802832782</v>
          </cell>
          <cell r="DE295">
            <v>4.52803569510096</v>
          </cell>
          <cell r="DF295">
            <v>5.27360880988701</v>
          </cell>
          <cell r="DG295">
            <v>5.68328967450729</v>
          </cell>
          <cell r="DH295">
            <v>5.68328967450729</v>
          </cell>
          <cell r="DI295">
            <v>5.68328967450729</v>
          </cell>
          <cell r="DJ295">
            <v>5.68328967450729</v>
          </cell>
          <cell r="DK295">
            <v>5.68328967450729</v>
          </cell>
          <cell r="DL295">
            <v>5.68328967450729</v>
          </cell>
          <cell r="DM295">
            <v>5.68328967450729</v>
          </cell>
          <cell r="DN295">
            <v>5.68328967450729</v>
          </cell>
          <cell r="DO295">
            <v>5.68328967450729</v>
          </cell>
          <cell r="DP295">
            <v>5.68328967450729</v>
          </cell>
          <cell r="DQ295">
            <v>5.51173662004395</v>
          </cell>
          <cell r="DR295">
            <v>5.61126322486023</v>
          </cell>
          <cell r="DS295">
            <v>5.54684218543926</v>
          </cell>
          <cell r="DT295">
            <v>5.56218870834029</v>
          </cell>
          <cell r="DU295">
            <v>5.61501055661117</v>
          </cell>
          <cell r="DV295">
            <v>5.51347478368235</v>
          </cell>
          <cell r="DW295">
            <v>5.50979020644228</v>
          </cell>
          <cell r="DX295">
            <v>5.55763925310224</v>
          </cell>
          <cell r="DY295">
            <v>5.48126898269646</v>
          </cell>
          <cell r="DZ295">
            <v>5.52557750716256</v>
          </cell>
          <cell r="EA295">
            <v>5.5262367655171</v>
          </cell>
          <cell r="EB295">
            <v>5.57655424206661</v>
          </cell>
          <cell r="EC295">
            <v>5.54214022713066</v>
          </cell>
          <cell r="ED295">
            <v>5.6486472571609</v>
          </cell>
          <cell r="EE295">
            <v>5.48765155958288</v>
          </cell>
          <cell r="EF295">
            <v>5.48765155958288</v>
          </cell>
          <cell r="EG295">
            <v>5.48765155958288</v>
          </cell>
          <cell r="EH295">
            <v>5.48765155958288</v>
          </cell>
          <cell r="EI295">
            <v>5.48765155958288</v>
          </cell>
          <cell r="EJ295">
            <v>5.48765155958288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</row>
        <row r="296">
          <cell r="A296">
            <v>41633.158491051</v>
          </cell>
          <cell r="B296">
            <v>35594.7687112894</v>
          </cell>
          <cell r="C296">
            <v>34210.6046042986</v>
          </cell>
          <cell r="D296">
            <v>7271.25902695075</v>
          </cell>
          <cell r="E296">
            <v>6721.03615411046</v>
          </cell>
          <cell r="F296">
            <v>6748.85273083068</v>
          </cell>
          <cell r="G296">
            <v>6608.00034260737</v>
          </cell>
          <cell r="H296">
            <v>6886.21969171076</v>
          </cell>
          <cell r="I296">
            <v>7331.253500465</v>
          </cell>
          <cell r="J296">
            <v>7483.98333349889</v>
          </cell>
          <cell r="K296">
            <v>7722.86708870225</v>
          </cell>
          <cell r="L296">
            <v>8488.03145902101</v>
          </cell>
          <cell r="M296">
            <v>7873.89730844558</v>
          </cell>
          <cell r="N296">
            <v>9858.91242660054</v>
          </cell>
          <cell r="O296">
            <v>9515.88612835947</v>
          </cell>
          <cell r="P296">
            <v>7867.76021267903</v>
          </cell>
          <cell r="Q296">
            <v>8280.63078399103</v>
          </cell>
          <cell r="R296">
            <v>9156.97141013062</v>
          </cell>
          <cell r="S296">
            <v>9405.48552785151</v>
          </cell>
          <cell r="T296">
            <v>9532.11379483401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6926.94850748272</v>
          </cell>
          <cell r="AF296">
            <v>5922.27779335687</v>
          </cell>
          <cell r="AG296">
            <v>5691.97978468929</v>
          </cell>
          <cell r="AH296">
            <v>7271.25902695075</v>
          </cell>
          <cell r="AI296">
            <v>6721.03615411046</v>
          </cell>
          <cell r="AJ296">
            <v>6748.85273083068</v>
          </cell>
          <cell r="AK296">
            <v>6608.00034260737</v>
          </cell>
          <cell r="AL296">
            <v>6886.21969171076</v>
          </cell>
          <cell r="AM296">
            <v>7331.253500465</v>
          </cell>
          <cell r="AN296">
            <v>7483.98333349889</v>
          </cell>
          <cell r="AO296">
            <v>7722.86708870225</v>
          </cell>
          <cell r="AP296">
            <v>8488.03145902101</v>
          </cell>
          <cell r="AQ296">
            <v>7873.89730844558</v>
          </cell>
          <cell r="AR296">
            <v>9858.91242660054</v>
          </cell>
          <cell r="AS296">
            <v>9515.88612835947</v>
          </cell>
          <cell r="AT296">
            <v>7867.76021267903</v>
          </cell>
          <cell r="AU296">
            <v>8280.63078399103</v>
          </cell>
          <cell r="AV296">
            <v>9156.97141013062</v>
          </cell>
          <cell r="AW296">
            <v>9405.48552785151</v>
          </cell>
          <cell r="AX296">
            <v>9532.11379483401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3.43383032072404</v>
          </cell>
          <cell r="CN296">
            <v>2.9643815973467</v>
          </cell>
          <cell r="CO296">
            <v>2.83223975189683</v>
          </cell>
          <cell r="CP296">
            <v>3.52987271499886</v>
          </cell>
          <cell r="CQ296">
            <v>3.28002942540052</v>
          </cell>
          <cell r="CR296">
            <v>3.33068858344614</v>
          </cell>
          <cell r="CS296">
            <v>3.20849097976646</v>
          </cell>
          <cell r="CT296">
            <v>3.42450361517635</v>
          </cell>
          <cell r="CU296">
            <v>3.64842977699674</v>
          </cell>
          <cell r="CV296">
            <v>3.72132451112721</v>
          </cell>
          <cell r="CW296">
            <v>3.7823277976759</v>
          </cell>
          <cell r="CX296">
            <v>4.18175527389724</v>
          </cell>
          <cell r="CY296">
            <v>3.86503309626353</v>
          </cell>
          <cell r="CZ296">
            <v>4.88728002871239</v>
          </cell>
          <cell r="DA296">
            <v>4.77980003012645</v>
          </cell>
          <cell r="DB296">
            <v>3.95195150449685</v>
          </cell>
          <cell r="DC296">
            <v>4.15933510940508</v>
          </cell>
          <cell r="DD296">
            <v>4.59951828254538</v>
          </cell>
          <cell r="DE296">
            <v>4.72434615157894</v>
          </cell>
          <cell r="DF296">
            <v>4.78795113656652</v>
          </cell>
          <cell r="DG296">
            <v>5.41024469936417</v>
          </cell>
          <cell r="DH296">
            <v>5.41024469936417</v>
          </cell>
          <cell r="DI296">
            <v>5.41024469936417</v>
          </cell>
          <cell r="DJ296">
            <v>5.41024469936417</v>
          </cell>
          <cell r="DK296">
            <v>5.41024469936417</v>
          </cell>
          <cell r="DL296">
            <v>5.41024469936417</v>
          </cell>
          <cell r="DM296">
            <v>5.41024469936417</v>
          </cell>
          <cell r="DN296">
            <v>5.41024469936417</v>
          </cell>
          <cell r="DO296">
            <v>5.41024469936417</v>
          </cell>
          <cell r="DP296">
            <v>5.41024469936417</v>
          </cell>
          <cell r="DQ296">
            <v>5.52675564714258</v>
          </cell>
          <cell r="DR296">
            <v>5.47345814940268</v>
          </cell>
          <cell r="DS296">
            <v>5.50605405248206</v>
          </cell>
          <cell r="DT296">
            <v>5.64361925103882</v>
          </cell>
          <cell r="DU296">
            <v>5.61391234477901</v>
          </cell>
          <cell r="DV296">
            <v>5.55140686932579</v>
          </cell>
          <cell r="DW296">
            <v>5.64256238894249</v>
          </cell>
          <cell r="DX296">
            <v>5.50922336193357</v>
          </cell>
          <cell r="DY296">
            <v>5.50527960146325</v>
          </cell>
          <cell r="DZ296">
            <v>5.50988334021518</v>
          </cell>
          <cell r="EA296">
            <v>5.59405241979513</v>
          </cell>
          <cell r="EB296">
            <v>5.56103339064458</v>
          </cell>
          <cell r="EC296">
            <v>5.58140664147388</v>
          </cell>
          <cell r="ED296">
            <v>5.52673855770529</v>
          </cell>
          <cell r="EE296">
            <v>5.45439573523859</v>
          </cell>
          <cell r="EF296">
            <v>5.45439573523859</v>
          </cell>
          <cell r="EG296">
            <v>5.45439573523859</v>
          </cell>
          <cell r="EH296">
            <v>5.45439573523859</v>
          </cell>
          <cell r="EI296">
            <v>5.45439573523859</v>
          </cell>
          <cell r="EJ296">
            <v>5.45439573523859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</row>
        <row r="297">
          <cell r="A297">
            <v>40363.007258522</v>
          </cell>
          <cell r="B297">
            <v>37516.5469471067</v>
          </cell>
          <cell r="C297">
            <v>42480.8943533725</v>
          </cell>
          <cell r="D297">
            <v>7008.1664483888</v>
          </cell>
          <cell r="E297">
            <v>7195.22321596432</v>
          </cell>
          <cell r="F297">
            <v>7980.15128523628</v>
          </cell>
          <cell r="G297">
            <v>8596.41017505746</v>
          </cell>
          <cell r="H297">
            <v>7551.48688973958</v>
          </cell>
          <cell r="I297">
            <v>7928.11370464548</v>
          </cell>
          <cell r="J297">
            <v>8142.93170512191</v>
          </cell>
          <cell r="K297">
            <v>7377.66288698066</v>
          </cell>
          <cell r="L297">
            <v>7556.15079727564</v>
          </cell>
          <cell r="M297">
            <v>7879.25883887118</v>
          </cell>
          <cell r="N297">
            <v>8220.10659443</v>
          </cell>
          <cell r="O297">
            <v>9074.73672616738</v>
          </cell>
          <cell r="P297">
            <v>9731.76750564065</v>
          </cell>
          <cell r="Q297">
            <v>9822.73973030074</v>
          </cell>
          <cell r="R297">
            <v>8740.57332097629</v>
          </cell>
          <cell r="S297">
            <v>11639.7968419662</v>
          </cell>
          <cell r="T297">
            <v>10402.7469758281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6715.62002549077</v>
          </cell>
          <cell r="AF297">
            <v>6242.02434549918</v>
          </cell>
          <cell r="AG297">
            <v>7067.99528075384</v>
          </cell>
          <cell r="AH297">
            <v>7008.1664483888</v>
          </cell>
          <cell r="AI297">
            <v>7195.22321596432</v>
          </cell>
          <cell r="AJ297">
            <v>7980.15128523628</v>
          </cell>
          <cell r="AK297">
            <v>8596.41017505746</v>
          </cell>
          <cell r="AL297">
            <v>7551.48688973958</v>
          </cell>
          <cell r="AM297">
            <v>7928.11370464548</v>
          </cell>
          <cell r="AN297">
            <v>8142.93170512191</v>
          </cell>
          <cell r="AO297">
            <v>7377.66288698066</v>
          </cell>
          <cell r="AP297">
            <v>7556.15079727564</v>
          </cell>
          <cell r="AQ297">
            <v>7879.25883887118</v>
          </cell>
          <cell r="AR297">
            <v>8220.10659443</v>
          </cell>
          <cell r="AS297">
            <v>9074.73672616738</v>
          </cell>
          <cell r="AT297">
            <v>9731.76750564065</v>
          </cell>
          <cell r="AU297">
            <v>9822.73973030074</v>
          </cell>
          <cell r="AV297">
            <v>8740.57332097629</v>
          </cell>
          <cell r="AW297">
            <v>11639.7968419662</v>
          </cell>
          <cell r="AX297">
            <v>10402.7469758281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3.37470858210926</v>
          </cell>
          <cell r="CN297">
            <v>3.09739303632272</v>
          </cell>
          <cell r="CO297">
            <v>3.47623682593153</v>
          </cell>
          <cell r="CP297">
            <v>3.44107401406485</v>
          </cell>
          <cell r="CQ297">
            <v>3.53529698911026</v>
          </cell>
          <cell r="CR297">
            <v>3.88550176217595</v>
          </cell>
          <cell r="CS297">
            <v>4.28427055395817</v>
          </cell>
          <cell r="CT297">
            <v>3.80202114265331</v>
          </cell>
          <cell r="CU297">
            <v>3.86889919611455</v>
          </cell>
          <cell r="CV297">
            <v>4.01972950895163</v>
          </cell>
          <cell r="CW297">
            <v>3.70202807106214</v>
          </cell>
          <cell r="CX297">
            <v>3.71884114558823</v>
          </cell>
          <cell r="CY297">
            <v>3.88775266394955</v>
          </cell>
          <cell r="CZ297">
            <v>4.14865465692513</v>
          </cell>
          <cell r="DA297">
            <v>4.46073780418603</v>
          </cell>
          <cell r="DB297">
            <v>4.78370497391769</v>
          </cell>
          <cell r="DC297">
            <v>4.82842288187661</v>
          </cell>
          <cell r="DD297">
            <v>4.29647790560261</v>
          </cell>
          <cell r="DE297">
            <v>5.72160751025251</v>
          </cell>
          <cell r="DF297">
            <v>5.11352870090991</v>
          </cell>
          <cell r="DG297">
            <v>5.18120964617169</v>
          </cell>
          <cell r="DH297">
            <v>5.18120964617169</v>
          </cell>
          <cell r="DI297">
            <v>5.18120964617169</v>
          </cell>
          <cell r="DJ297">
            <v>5.18120964617169</v>
          </cell>
          <cell r="DK297">
            <v>5.18120964617169</v>
          </cell>
          <cell r="DL297">
            <v>5.18120964617169</v>
          </cell>
          <cell r="DM297">
            <v>5.18120964617169</v>
          </cell>
          <cell r="DN297">
            <v>5.18120964617169</v>
          </cell>
          <cell r="DO297">
            <v>5.18120964617169</v>
          </cell>
          <cell r="DP297">
            <v>5.18120964617169</v>
          </cell>
          <cell r="DQ297">
            <v>5.45201415953006</v>
          </cell>
          <cell r="DR297">
            <v>5.52123555598698</v>
          </cell>
          <cell r="DS297">
            <v>5.57049809948239</v>
          </cell>
          <cell r="DT297">
            <v>5.57978582980318</v>
          </cell>
          <cell r="DU297">
            <v>5.57603516152449</v>
          </cell>
          <cell r="DV297">
            <v>5.62692530256005</v>
          </cell>
          <cell r="DW297">
            <v>5.49727390046093</v>
          </cell>
          <cell r="DX297">
            <v>5.44158078061883</v>
          </cell>
          <cell r="DY297">
            <v>5.61422212462809</v>
          </cell>
          <cell r="DZ297">
            <v>5.54997590812007</v>
          </cell>
          <cell r="EA297">
            <v>5.4599194400556</v>
          </cell>
          <cell r="EB297">
            <v>5.56672957939969</v>
          </cell>
          <cell r="EC297">
            <v>5.55256786719687</v>
          </cell>
          <cell r="ED297">
            <v>5.42846822575287</v>
          </cell>
          <cell r="EE297">
            <v>5.57358300170151</v>
          </cell>
          <cell r="EF297">
            <v>5.57358300170151</v>
          </cell>
          <cell r="EG297">
            <v>5.57358300170151</v>
          </cell>
          <cell r="EH297">
            <v>5.57358300170151</v>
          </cell>
          <cell r="EI297">
            <v>5.57358300170151</v>
          </cell>
          <cell r="EJ297">
            <v>5.57358300170151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</row>
        <row r="298">
          <cell r="A298">
            <v>28755.8666032895</v>
          </cell>
          <cell r="B298">
            <v>32938.8781853739</v>
          </cell>
          <cell r="C298">
            <v>33980.9444445702</v>
          </cell>
          <cell r="D298">
            <v>7224.69056374054</v>
          </cell>
          <cell r="E298">
            <v>6689.788511387</v>
          </cell>
          <cell r="F298">
            <v>6943.12962511237</v>
          </cell>
          <cell r="G298">
            <v>6824.81870074112</v>
          </cell>
          <cell r="H298">
            <v>7690.74207539223</v>
          </cell>
          <cell r="I298">
            <v>7400.5032926576</v>
          </cell>
          <cell r="J298">
            <v>7809.08834528155</v>
          </cell>
          <cell r="K298">
            <v>8544.1228810408</v>
          </cell>
          <cell r="L298">
            <v>8089.58263633913</v>
          </cell>
          <cell r="M298">
            <v>9372.11725662881</v>
          </cell>
          <cell r="N298">
            <v>9466.32540756888</v>
          </cell>
          <cell r="O298">
            <v>9053.56108901538</v>
          </cell>
          <cell r="P298">
            <v>9714.97712159713</v>
          </cell>
          <cell r="Q298">
            <v>8718.97954736828</v>
          </cell>
          <cell r="R298">
            <v>9838.29463318732</v>
          </cell>
          <cell r="S298">
            <v>10046.6718383425</v>
          </cell>
          <cell r="T298">
            <v>10473.7438294799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4784.41738432706</v>
          </cell>
          <cell r="AF298">
            <v>5480.38922229201</v>
          </cell>
          <cell r="AG298">
            <v>5653.76879714192</v>
          </cell>
          <cell r="AH298">
            <v>7224.69056374054</v>
          </cell>
          <cell r="AI298">
            <v>6689.788511387</v>
          </cell>
          <cell r="AJ298">
            <v>6943.12962511237</v>
          </cell>
          <cell r="AK298">
            <v>6824.81870074112</v>
          </cell>
          <cell r="AL298">
            <v>7690.74207539223</v>
          </cell>
          <cell r="AM298">
            <v>7400.5032926576</v>
          </cell>
          <cell r="AN298">
            <v>7809.08834528155</v>
          </cell>
          <cell r="AO298">
            <v>8544.1228810408</v>
          </cell>
          <cell r="AP298">
            <v>8089.58263633913</v>
          </cell>
          <cell r="AQ298">
            <v>9372.11725662881</v>
          </cell>
          <cell r="AR298">
            <v>9466.32540756888</v>
          </cell>
          <cell r="AS298">
            <v>9053.56108901538</v>
          </cell>
          <cell r="AT298">
            <v>9714.97712159713</v>
          </cell>
          <cell r="AU298">
            <v>8718.97954736828</v>
          </cell>
          <cell r="AV298">
            <v>9838.29463318732</v>
          </cell>
          <cell r="AW298">
            <v>10046.6718383425</v>
          </cell>
          <cell r="AX298">
            <v>10473.7438294799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2.37834003718891</v>
          </cell>
          <cell r="CN298">
            <v>2.70049326185297</v>
          </cell>
          <cell r="CO298">
            <v>2.8131335441767</v>
          </cell>
          <cell r="CP298">
            <v>3.55347053630018</v>
          </cell>
          <cell r="CQ298">
            <v>3.34002393896248</v>
          </cell>
          <cell r="CR298">
            <v>3.36023261124709</v>
          </cell>
          <cell r="CS298">
            <v>3.36643961746525</v>
          </cell>
          <cell r="CT298">
            <v>3.81703134804137</v>
          </cell>
          <cell r="CU298">
            <v>3.62425968951697</v>
          </cell>
          <cell r="CV298">
            <v>3.85522603641998</v>
          </cell>
          <cell r="CW298">
            <v>4.14120062126622</v>
          </cell>
          <cell r="CX298">
            <v>3.92931280391982</v>
          </cell>
          <cell r="CY298">
            <v>4.64430604166418</v>
          </cell>
          <cell r="CZ298">
            <v>4.68281044809521</v>
          </cell>
          <cell r="DA298">
            <v>4.4809795862658</v>
          </cell>
          <cell r="DB298">
            <v>4.80834157243759</v>
          </cell>
          <cell r="DC298">
            <v>4.3153814262356</v>
          </cell>
          <cell r="DD298">
            <v>4.86937647866197</v>
          </cell>
          <cell r="DE298">
            <v>4.97251092414293</v>
          </cell>
          <cell r="DF298">
            <v>5.18388641002488</v>
          </cell>
          <cell r="DG298">
            <v>4.61130761782339</v>
          </cell>
          <cell r="DH298">
            <v>4.61130761782339</v>
          </cell>
          <cell r="DI298">
            <v>4.61130761782339</v>
          </cell>
          <cell r="DJ298">
            <v>4.61130761782339</v>
          </cell>
          <cell r="DK298">
            <v>4.61130761782339</v>
          </cell>
          <cell r="DL298">
            <v>4.61130761782339</v>
          </cell>
          <cell r="DM298">
            <v>4.61130761782339</v>
          </cell>
          <cell r="DN298">
            <v>4.61130761782339</v>
          </cell>
          <cell r="DO298">
            <v>4.61130761782339</v>
          </cell>
          <cell r="DP298">
            <v>4.61130761782339</v>
          </cell>
          <cell r="DQ298">
            <v>5.51140401658705</v>
          </cell>
          <cell r="DR298">
            <v>5.56000831576907</v>
          </cell>
          <cell r="DS298">
            <v>5.5062361182535</v>
          </cell>
          <cell r="DT298">
            <v>5.57023692054591</v>
          </cell>
          <cell r="DU298">
            <v>5.48744201759328</v>
          </cell>
          <cell r="DV298">
            <v>5.6609988492593</v>
          </cell>
          <cell r="DW298">
            <v>5.55427560015668</v>
          </cell>
          <cell r="DX298">
            <v>5.52013444813945</v>
          </cell>
          <cell r="DY298">
            <v>5.594342906878</v>
          </cell>
          <cell r="DZ298">
            <v>5.54954816856342</v>
          </cell>
          <cell r="EA298">
            <v>5.65260125729203</v>
          </cell>
          <cell r="EB298">
            <v>5.64048758791857</v>
          </cell>
          <cell r="EC298">
            <v>5.52871265361406</v>
          </cell>
          <cell r="ED298">
            <v>5.53837025657912</v>
          </cell>
          <cell r="EE298">
            <v>5.53545859307898</v>
          </cell>
          <cell r="EF298">
            <v>5.53545859307898</v>
          </cell>
          <cell r="EG298">
            <v>5.53545859307898</v>
          </cell>
          <cell r="EH298">
            <v>5.53545859307898</v>
          </cell>
          <cell r="EI298">
            <v>5.53545859307898</v>
          </cell>
          <cell r="EJ298">
            <v>5.53545859307898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</row>
        <row r="299">
          <cell r="A299">
            <v>36810.8556354877</v>
          </cell>
          <cell r="B299">
            <v>39188.5536406052</v>
          </cell>
          <cell r="C299">
            <v>38765.3943078441</v>
          </cell>
          <cell r="D299">
            <v>5904.80491281506</v>
          </cell>
          <cell r="E299">
            <v>7589.79655176986</v>
          </cell>
          <cell r="F299">
            <v>7132.11089831025</v>
          </cell>
          <cell r="G299">
            <v>7190.57637969884</v>
          </cell>
          <cell r="H299">
            <v>7491.33467897372</v>
          </cell>
          <cell r="I299">
            <v>8533.72646315265</v>
          </cell>
          <cell r="J299">
            <v>8507.06406331657</v>
          </cell>
          <cell r="K299">
            <v>8568.34735622545</v>
          </cell>
          <cell r="L299">
            <v>9893.89059311749</v>
          </cell>
          <cell r="M299">
            <v>8625.48542952445</v>
          </cell>
          <cell r="N299">
            <v>8052.92048824903</v>
          </cell>
          <cell r="O299">
            <v>8025.50426167188</v>
          </cell>
          <cell r="P299">
            <v>9483.88789814187</v>
          </cell>
          <cell r="Q299">
            <v>8782.66145058557</v>
          </cell>
          <cell r="R299">
            <v>9609.13583707482</v>
          </cell>
          <cell r="S299">
            <v>9834.45646563818</v>
          </cell>
          <cell r="T299">
            <v>9914.30288993116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6124.61102508502</v>
          </cell>
          <cell r="AF299">
            <v>6520.21376685956</v>
          </cell>
          <cell r="AG299">
            <v>6449.80827722737</v>
          </cell>
          <cell r="AH299">
            <v>5904.80491281506</v>
          </cell>
          <cell r="AI299">
            <v>7589.79655176986</v>
          </cell>
          <cell r="AJ299">
            <v>7132.11089831025</v>
          </cell>
          <cell r="AK299">
            <v>7190.57637969884</v>
          </cell>
          <cell r="AL299">
            <v>7491.33467897372</v>
          </cell>
          <cell r="AM299">
            <v>8533.72646315265</v>
          </cell>
          <cell r="AN299">
            <v>8507.06406331657</v>
          </cell>
          <cell r="AO299">
            <v>8568.34735622545</v>
          </cell>
          <cell r="AP299">
            <v>9893.89059311749</v>
          </cell>
          <cell r="AQ299">
            <v>8625.48542952445</v>
          </cell>
          <cell r="AR299">
            <v>8052.92048824903</v>
          </cell>
          <cell r="AS299">
            <v>8025.50426167188</v>
          </cell>
          <cell r="AT299">
            <v>9483.88789814187</v>
          </cell>
          <cell r="AU299">
            <v>8782.66145058557</v>
          </cell>
          <cell r="AV299">
            <v>9609.13583707482</v>
          </cell>
          <cell r="AW299">
            <v>9834.45646563818</v>
          </cell>
          <cell r="AX299">
            <v>9914.30288993116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3.01699834516092</v>
          </cell>
          <cell r="CN299">
            <v>3.25050634071017</v>
          </cell>
          <cell r="CO299">
            <v>3.20115177627543</v>
          </cell>
          <cell r="CP299">
            <v>2.87199005156734</v>
          </cell>
          <cell r="CQ299">
            <v>3.70987306588323</v>
          </cell>
          <cell r="CR299">
            <v>3.53463980851991</v>
          </cell>
          <cell r="CS299">
            <v>3.55694851946091</v>
          </cell>
          <cell r="CT299">
            <v>3.77197776398883</v>
          </cell>
          <cell r="CU299">
            <v>4.23563465650845</v>
          </cell>
          <cell r="CV299">
            <v>4.18055273076983</v>
          </cell>
          <cell r="CW299">
            <v>4.17484904181527</v>
          </cell>
          <cell r="CX299">
            <v>4.84607237045288</v>
          </cell>
          <cell r="CY299">
            <v>4.24275595991428</v>
          </cell>
          <cell r="CZ299">
            <v>4.03543886248618</v>
          </cell>
          <cell r="DA299">
            <v>3.97200282857325</v>
          </cell>
          <cell r="DB299">
            <v>4.69378973944294</v>
          </cell>
          <cell r="DC299">
            <v>4.34673697585949</v>
          </cell>
          <cell r="DD299">
            <v>4.75577776555247</v>
          </cell>
          <cell r="DE299">
            <v>4.86729401983493</v>
          </cell>
          <cell r="DF299">
            <v>4.90681181370837</v>
          </cell>
          <cell r="DG299">
            <v>5.04613367373722</v>
          </cell>
          <cell r="DH299">
            <v>5.04613367373722</v>
          </cell>
          <cell r="DI299">
            <v>5.04613367373722</v>
          </cell>
          <cell r="DJ299">
            <v>5.04613367373722</v>
          </cell>
          <cell r="DK299">
            <v>5.04613367373722</v>
          </cell>
          <cell r="DL299">
            <v>5.04613367373722</v>
          </cell>
          <cell r="DM299">
            <v>5.04613367373722</v>
          </cell>
          <cell r="DN299">
            <v>5.04613367373722</v>
          </cell>
          <cell r="DO299">
            <v>5.04613367373722</v>
          </cell>
          <cell r="DP299">
            <v>5.04613367373722</v>
          </cell>
          <cell r="DQ299">
            <v>5.5617386267458</v>
          </cell>
          <cell r="DR299">
            <v>5.49563590679113</v>
          </cell>
          <cell r="DS299">
            <v>5.52010927435691</v>
          </cell>
          <cell r="DT299">
            <v>5.63287038460109</v>
          </cell>
          <cell r="DU299">
            <v>5.605033591785</v>
          </cell>
          <cell r="DV299">
            <v>5.52815305573284</v>
          </cell>
          <cell r="DW299">
            <v>5.53851402449721</v>
          </cell>
          <cell r="DX299">
            <v>5.44123159894343</v>
          </cell>
          <cell r="DY299">
            <v>5.51985107258069</v>
          </cell>
          <cell r="DZ299">
            <v>5.57510605223545</v>
          </cell>
          <cell r="EA299">
            <v>5.62293966284928</v>
          </cell>
          <cell r="EB299">
            <v>5.5935090312429</v>
          </cell>
          <cell r="EC299">
            <v>5.56983883906475</v>
          </cell>
          <cell r="ED299">
            <v>5.46726059049348</v>
          </cell>
          <cell r="EE299">
            <v>5.53566647800906</v>
          </cell>
          <cell r="EF299">
            <v>5.53566647800906</v>
          </cell>
          <cell r="EG299">
            <v>5.53566647800906</v>
          </cell>
          <cell r="EH299">
            <v>5.53566647800906</v>
          </cell>
          <cell r="EI299">
            <v>5.53566647800906</v>
          </cell>
          <cell r="EJ299">
            <v>5.53566647800906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</row>
        <row r="300">
          <cell r="A300">
            <v>38476.465472383</v>
          </cell>
          <cell r="B300">
            <v>36170.7709536659</v>
          </cell>
          <cell r="C300">
            <v>36471.5076280847</v>
          </cell>
          <cell r="D300">
            <v>7345.33559452625</v>
          </cell>
          <cell r="E300">
            <v>6608.17305288783</v>
          </cell>
          <cell r="F300">
            <v>7587.47258806703</v>
          </cell>
          <cell r="G300">
            <v>6572.98128585291</v>
          </cell>
          <cell r="H300">
            <v>6365.90236424972</v>
          </cell>
          <cell r="I300">
            <v>6609.69828044508</v>
          </cell>
          <cell r="J300">
            <v>7577.99005225943</v>
          </cell>
          <cell r="K300">
            <v>7769.67721191835</v>
          </cell>
          <cell r="L300">
            <v>7356.9344643971</v>
          </cell>
          <cell r="M300">
            <v>8434.77086153916</v>
          </cell>
          <cell r="N300">
            <v>8911.87195174368</v>
          </cell>
          <cell r="O300">
            <v>8190.32338305566</v>
          </cell>
          <cell r="P300">
            <v>8866.32809724292</v>
          </cell>
          <cell r="Q300">
            <v>8948.29243626708</v>
          </cell>
          <cell r="R300">
            <v>10160.6255006266</v>
          </cell>
          <cell r="S300">
            <v>10520.0058564495</v>
          </cell>
          <cell r="T300">
            <v>9438.53738447625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6401.73613381802</v>
          </cell>
          <cell r="AF300">
            <v>6018.11337292248</v>
          </cell>
          <cell r="AG300">
            <v>6068.15011127032</v>
          </cell>
          <cell r="AH300">
            <v>7345.33559452625</v>
          </cell>
          <cell r="AI300">
            <v>6608.17305288783</v>
          </cell>
          <cell r="AJ300">
            <v>7587.47258806703</v>
          </cell>
          <cell r="AK300">
            <v>6572.98128585291</v>
          </cell>
          <cell r="AL300">
            <v>6365.90236424972</v>
          </cell>
          <cell r="AM300">
            <v>6609.69828044508</v>
          </cell>
          <cell r="AN300">
            <v>7577.99005225943</v>
          </cell>
          <cell r="AO300">
            <v>7769.67721191835</v>
          </cell>
          <cell r="AP300">
            <v>7356.9344643971</v>
          </cell>
          <cell r="AQ300">
            <v>8434.77086153916</v>
          </cell>
          <cell r="AR300">
            <v>8911.87195174368</v>
          </cell>
          <cell r="AS300">
            <v>8190.32338305566</v>
          </cell>
          <cell r="AT300">
            <v>8866.32809724292</v>
          </cell>
          <cell r="AU300">
            <v>8948.29243626708</v>
          </cell>
          <cell r="AV300">
            <v>10160.6255006266</v>
          </cell>
          <cell r="AW300">
            <v>10520.0058564495</v>
          </cell>
          <cell r="AX300">
            <v>9438.53738447625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3.12339381952006</v>
          </cell>
          <cell r="CN300">
            <v>2.97165296781908</v>
          </cell>
          <cell r="CO300">
            <v>2.99848333740134</v>
          </cell>
          <cell r="CP300">
            <v>3.64588641120779</v>
          </cell>
          <cell r="CQ300">
            <v>3.24797475642169</v>
          </cell>
          <cell r="CR300">
            <v>3.70007364342299</v>
          </cell>
          <cell r="CS300">
            <v>3.27367264892121</v>
          </cell>
          <cell r="CT300">
            <v>3.14933595292832</v>
          </cell>
          <cell r="CU300">
            <v>3.29671580880583</v>
          </cell>
          <cell r="CV300">
            <v>3.74091822379719</v>
          </cell>
          <cell r="CW300">
            <v>3.82806756047053</v>
          </cell>
          <cell r="CX300">
            <v>3.68148972552339</v>
          </cell>
          <cell r="CY300">
            <v>4.13776155542795</v>
          </cell>
          <cell r="CZ300">
            <v>4.33511616589921</v>
          </cell>
          <cell r="DA300">
            <v>3.96670313725323</v>
          </cell>
          <cell r="DB300">
            <v>4.2941029107606</v>
          </cell>
          <cell r="DC300">
            <v>4.33379953634472</v>
          </cell>
          <cell r="DD300">
            <v>4.92095161140684</v>
          </cell>
          <cell r="DE300">
            <v>5.09500520101955</v>
          </cell>
          <cell r="DF300">
            <v>4.57123291755981</v>
          </cell>
          <cell r="DG300">
            <v>5.17793032216088</v>
          </cell>
          <cell r="DH300">
            <v>5.17793032216088</v>
          </cell>
          <cell r="DI300">
            <v>5.17793032216088</v>
          </cell>
          <cell r="DJ300">
            <v>5.17793032216088</v>
          </cell>
          <cell r="DK300">
            <v>5.17793032216088</v>
          </cell>
          <cell r="DL300">
            <v>5.17793032216088</v>
          </cell>
          <cell r="DM300">
            <v>5.17793032216088</v>
          </cell>
          <cell r="DN300">
            <v>5.17793032216088</v>
          </cell>
          <cell r="DO300">
            <v>5.17793032216088</v>
          </cell>
          <cell r="DP300">
            <v>5.17793032216088</v>
          </cell>
          <cell r="DQ300">
            <v>5.6153671678347</v>
          </cell>
          <cell r="DR300">
            <v>5.54842103777815</v>
          </cell>
          <cell r="DS300">
            <v>5.54449264087262</v>
          </cell>
          <cell r="DT300">
            <v>5.51970216253239</v>
          </cell>
          <cell r="DU300">
            <v>5.5741146604501</v>
          </cell>
          <cell r="DV300">
            <v>5.61815740306715</v>
          </cell>
          <cell r="DW300">
            <v>5.50090673005458</v>
          </cell>
          <cell r="DX300">
            <v>5.53793836411382</v>
          </cell>
          <cell r="DY300">
            <v>5.49297041734932</v>
          </cell>
          <cell r="DZ300">
            <v>5.54987180672952</v>
          </cell>
          <cell r="EA300">
            <v>5.56071347898353</v>
          </cell>
          <cell r="EB300">
            <v>5.47495343915406</v>
          </cell>
          <cell r="EC300">
            <v>5.58489438188537</v>
          </cell>
          <cell r="ED300">
            <v>5.63216453830813</v>
          </cell>
          <cell r="EE300">
            <v>5.65689979031206</v>
          </cell>
          <cell r="EF300">
            <v>5.65689979031206</v>
          </cell>
          <cell r="EG300">
            <v>5.65689979031206</v>
          </cell>
          <cell r="EH300">
            <v>5.65689979031206</v>
          </cell>
          <cell r="EI300">
            <v>5.65689979031206</v>
          </cell>
          <cell r="EJ300">
            <v>5.65689979031206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</row>
        <row r="301">
          <cell r="A301">
            <v>35958.8377263888</v>
          </cell>
          <cell r="B301">
            <v>43493.7091185412</v>
          </cell>
          <cell r="C301">
            <v>37962.0225850137</v>
          </cell>
          <cell r="D301">
            <v>7429.9143634818</v>
          </cell>
          <cell r="E301">
            <v>7932.65850844005</v>
          </cell>
          <cell r="F301">
            <v>6167.55356977221</v>
          </cell>
          <cell r="G301">
            <v>6731.69764145653</v>
          </cell>
          <cell r="H301">
            <v>7212.30988106731</v>
          </cell>
          <cell r="I301">
            <v>7333.76772842561</v>
          </cell>
          <cell r="J301">
            <v>9675.43315162865</v>
          </cell>
          <cell r="K301">
            <v>7640.95115605652</v>
          </cell>
          <cell r="L301">
            <v>8509.85753335673</v>
          </cell>
          <cell r="M301">
            <v>10419.5004098181</v>
          </cell>
          <cell r="N301">
            <v>9542.24084688825</v>
          </cell>
          <cell r="O301">
            <v>7947.27511376028</v>
          </cell>
          <cell r="P301">
            <v>10064.4751791588</v>
          </cell>
          <cell r="Q301">
            <v>7681.61175249055</v>
          </cell>
          <cell r="R301">
            <v>10369.7581258092</v>
          </cell>
          <cell r="S301">
            <v>9351.42580628905</v>
          </cell>
          <cell r="T301">
            <v>9479.43458324584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5982.85180244403</v>
          </cell>
          <cell r="AF301">
            <v>7236.50797544765</v>
          </cell>
          <cell r="AG301">
            <v>6316.14283463046</v>
          </cell>
          <cell r="AH301">
            <v>7429.9143634818</v>
          </cell>
          <cell r="AI301">
            <v>7932.65850844005</v>
          </cell>
          <cell r="AJ301">
            <v>6167.55356977221</v>
          </cell>
          <cell r="AK301">
            <v>6731.69764145653</v>
          </cell>
          <cell r="AL301">
            <v>7212.30988106731</v>
          </cell>
          <cell r="AM301">
            <v>7333.76772842561</v>
          </cell>
          <cell r="AN301">
            <v>9675.43315162865</v>
          </cell>
          <cell r="AO301">
            <v>7640.95115605652</v>
          </cell>
          <cell r="AP301">
            <v>8509.85753335673</v>
          </cell>
          <cell r="AQ301">
            <v>10419.5004098181</v>
          </cell>
          <cell r="AR301">
            <v>9542.24084688825</v>
          </cell>
          <cell r="AS301">
            <v>7947.27511376028</v>
          </cell>
          <cell r="AT301">
            <v>10064.4751791588</v>
          </cell>
          <cell r="AU301">
            <v>7681.61175249055</v>
          </cell>
          <cell r="AV301">
            <v>10369.7581258092</v>
          </cell>
          <cell r="AW301">
            <v>9351.42580628905</v>
          </cell>
          <cell r="AX301">
            <v>9479.43458324584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2.96180963793399</v>
          </cell>
          <cell r="CN301">
            <v>3.56367565424556</v>
          </cell>
          <cell r="CO301">
            <v>3.17051518291446</v>
          </cell>
          <cell r="CP301">
            <v>3.68697140340656</v>
          </cell>
          <cell r="CQ301">
            <v>3.91151862690323</v>
          </cell>
          <cell r="CR301">
            <v>3.06705846008333</v>
          </cell>
          <cell r="CS301">
            <v>3.37035104225272</v>
          </cell>
          <cell r="CT301">
            <v>3.5781323986781</v>
          </cell>
          <cell r="CU301">
            <v>3.57589185000187</v>
          </cell>
          <cell r="CV301">
            <v>4.74310686373093</v>
          </cell>
          <cell r="CW301">
            <v>3.74166058430979</v>
          </cell>
          <cell r="CX301">
            <v>4.18842837539064</v>
          </cell>
          <cell r="CY301">
            <v>5.14293335801031</v>
          </cell>
          <cell r="CZ301">
            <v>4.6837045813934</v>
          </cell>
          <cell r="DA301">
            <v>3.90301671166514</v>
          </cell>
          <cell r="DB301">
            <v>4.94280294265658</v>
          </cell>
          <cell r="DC301">
            <v>3.77254576107258</v>
          </cell>
          <cell r="DD301">
            <v>5.09273161953097</v>
          </cell>
          <cell r="DE301">
            <v>4.59261453484191</v>
          </cell>
          <cell r="DF301">
            <v>4.65548141544569</v>
          </cell>
          <cell r="DG301">
            <v>5.72246298691642</v>
          </cell>
          <cell r="DH301">
            <v>5.72246298691642</v>
          </cell>
          <cell r="DI301">
            <v>5.72246298691642</v>
          </cell>
          <cell r="DJ301">
            <v>5.72246298691642</v>
          </cell>
          <cell r="DK301">
            <v>5.72246298691642</v>
          </cell>
          <cell r="DL301">
            <v>5.72246298691642</v>
          </cell>
          <cell r="DM301">
            <v>5.72246298691642</v>
          </cell>
          <cell r="DN301">
            <v>5.72246298691642</v>
          </cell>
          <cell r="DO301">
            <v>5.72246298691642</v>
          </cell>
          <cell r="DP301">
            <v>5.72246298691642</v>
          </cell>
          <cell r="DQ301">
            <v>5.53424318405903</v>
          </cell>
          <cell r="DR301">
            <v>5.56337084834928</v>
          </cell>
          <cell r="DS301">
            <v>5.45794608082868</v>
          </cell>
          <cell r="DT301">
            <v>5.52104357092547</v>
          </cell>
          <cell r="DU301">
            <v>5.55623353869438</v>
          </cell>
          <cell r="DV301">
            <v>5.50932017122775</v>
          </cell>
          <cell r="DW301">
            <v>5.47213242942789</v>
          </cell>
          <cell r="DX301">
            <v>5.52236499300992</v>
          </cell>
          <cell r="DY301">
            <v>5.61888199287772</v>
          </cell>
          <cell r="DZ301">
            <v>5.58874948286703</v>
          </cell>
          <cell r="EA301">
            <v>5.59487219233725</v>
          </cell>
          <cell r="EB301">
            <v>5.56645024911178</v>
          </cell>
          <cell r="EC301">
            <v>5.55064094322607</v>
          </cell>
          <cell r="ED301">
            <v>5.58171958832968</v>
          </cell>
          <cell r="EE301">
            <v>5.57859678411841</v>
          </cell>
          <cell r="EF301">
            <v>5.57859678411841</v>
          </cell>
          <cell r="EG301">
            <v>5.57859678411841</v>
          </cell>
          <cell r="EH301">
            <v>5.57859678411841</v>
          </cell>
          <cell r="EI301">
            <v>5.57859678411841</v>
          </cell>
          <cell r="EJ301">
            <v>5.57859678411841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</row>
        <row r="302">
          <cell r="A302">
            <v>38741.8721319519</v>
          </cell>
          <cell r="B302">
            <v>39598.4614058614</v>
          </cell>
          <cell r="C302">
            <v>34696.902162636</v>
          </cell>
          <cell r="D302">
            <v>6503.37324537742</v>
          </cell>
          <cell r="E302">
            <v>7745.2823282795</v>
          </cell>
          <cell r="F302">
            <v>6073.42589592503</v>
          </cell>
          <cell r="G302">
            <v>7034.11766219263</v>
          </cell>
          <cell r="H302">
            <v>6659.62308235098</v>
          </cell>
          <cell r="I302">
            <v>7667.22767051296</v>
          </cell>
          <cell r="J302">
            <v>7650.08019864729</v>
          </cell>
          <cell r="K302">
            <v>8354.89998863965</v>
          </cell>
          <cell r="L302">
            <v>9163.95992289793</v>
          </cell>
          <cell r="M302">
            <v>9378.78288398962</v>
          </cell>
          <cell r="N302">
            <v>8684.1456802755</v>
          </cell>
          <cell r="O302">
            <v>8319.83370276503</v>
          </cell>
          <cell r="P302">
            <v>9393.27611448187</v>
          </cell>
          <cell r="Q302">
            <v>9634.8997154523</v>
          </cell>
          <cell r="R302">
            <v>9802.15819036333</v>
          </cell>
          <cell r="S302">
            <v>9552.60678641289</v>
          </cell>
          <cell r="T302">
            <v>10221.9127847334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6445.89464427002</v>
          </cell>
          <cell r="AF302">
            <v>6588.41445317927</v>
          </cell>
          <cell r="AG302">
            <v>5772.89024807971</v>
          </cell>
          <cell r="AH302">
            <v>6503.37324537742</v>
          </cell>
          <cell r="AI302">
            <v>7745.2823282795</v>
          </cell>
          <cell r="AJ302">
            <v>6073.42589592503</v>
          </cell>
          <cell r="AK302">
            <v>7034.11766219263</v>
          </cell>
          <cell r="AL302">
            <v>6659.62308235098</v>
          </cell>
          <cell r="AM302">
            <v>7667.22767051296</v>
          </cell>
          <cell r="AN302">
            <v>7650.08019864729</v>
          </cell>
          <cell r="AO302">
            <v>8354.89998863965</v>
          </cell>
          <cell r="AP302">
            <v>9163.95992289793</v>
          </cell>
          <cell r="AQ302">
            <v>9378.78288398962</v>
          </cell>
          <cell r="AR302">
            <v>8684.1456802755</v>
          </cell>
          <cell r="AS302">
            <v>8319.83370276503</v>
          </cell>
          <cell r="AT302">
            <v>9393.27611448187</v>
          </cell>
          <cell r="AU302">
            <v>9634.8997154523</v>
          </cell>
          <cell r="AV302">
            <v>9802.15819036333</v>
          </cell>
          <cell r="AW302">
            <v>9552.60678641289</v>
          </cell>
          <cell r="AX302">
            <v>10221.9127847334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3.17614784947219</v>
          </cell>
          <cell r="CN302">
            <v>3.30823551961573</v>
          </cell>
          <cell r="CO302">
            <v>2.87615551636356</v>
          </cell>
          <cell r="CP302">
            <v>3.22830119664436</v>
          </cell>
          <cell r="CQ302">
            <v>3.87043842419269</v>
          </cell>
          <cell r="CR302">
            <v>3.09842350435731</v>
          </cell>
          <cell r="CS302">
            <v>3.40282307950367</v>
          </cell>
          <cell r="CT302">
            <v>3.275384183628</v>
          </cell>
          <cell r="CU302">
            <v>3.80324288639518</v>
          </cell>
          <cell r="CV302">
            <v>3.78424125614576</v>
          </cell>
          <cell r="CW302">
            <v>4.08107478476087</v>
          </cell>
          <cell r="CX302">
            <v>4.50384640263511</v>
          </cell>
          <cell r="CY302">
            <v>4.55179774381552</v>
          </cell>
          <cell r="CZ302">
            <v>4.30362720256114</v>
          </cell>
          <cell r="DA302">
            <v>4.07997722272856</v>
          </cell>
          <cell r="DB302">
            <v>4.60638444986581</v>
          </cell>
          <cell r="DC302">
            <v>4.72487465335454</v>
          </cell>
          <cell r="DD302">
            <v>4.80689681777815</v>
          </cell>
          <cell r="DE302">
            <v>4.68451888567124</v>
          </cell>
          <cell r="DF302">
            <v>5.01274097829259</v>
          </cell>
          <cell r="DG302">
            <v>5.61029365297841</v>
          </cell>
          <cell r="DH302">
            <v>5.61029365297841</v>
          </cell>
          <cell r="DI302">
            <v>5.61029365297841</v>
          </cell>
          <cell r="DJ302">
            <v>5.61029365297841</v>
          </cell>
          <cell r="DK302">
            <v>5.61029365297841</v>
          </cell>
          <cell r="DL302">
            <v>5.61029365297841</v>
          </cell>
          <cell r="DM302">
            <v>5.61029365297841</v>
          </cell>
          <cell r="DN302">
            <v>5.61029365297841</v>
          </cell>
          <cell r="DO302">
            <v>5.61029365297841</v>
          </cell>
          <cell r="DP302">
            <v>5.61029365297841</v>
          </cell>
          <cell r="DQ302">
            <v>5.56018994194552</v>
          </cell>
          <cell r="DR302">
            <v>5.45621690161656</v>
          </cell>
          <cell r="DS302">
            <v>5.49905510184957</v>
          </cell>
          <cell r="DT302">
            <v>5.51914454721876</v>
          </cell>
          <cell r="DU302">
            <v>5.48257051492908</v>
          </cell>
          <cell r="DV302">
            <v>5.37031912491438</v>
          </cell>
          <cell r="DW302">
            <v>5.66340206017847</v>
          </cell>
          <cell r="DX302">
            <v>5.57050460906932</v>
          </cell>
          <cell r="DY302">
            <v>5.52320843931032</v>
          </cell>
          <cell r="DZ302">
            <v>5.53852738587212</v>
          </cell>
          <cell r="EA302">
            <v>5.60885015894614</v>
          </cell>
          <cell r="EB302">
            <v>5.5745106005612</v>
          </cell>
          <cell r="EC302">
            <v>5.64508728611376</v>
          </cell>
          <cell r="ED302">
            <v>5.52840170073311</v>
          </cell>
          <cell r="EE302">
            <v>5.58681181162043</v>
          </cell>
          <cell r="EF302">
            <v>5.58681181162043</v>
          </cell>
          <cell r="EG302">
            <v>5.58681181162043</v>
          </cell>
          <cell r="EH302">
            <v>5.58681181162043</v>
          </cell>
          <cell r="EI302">
            <v>5.58681181162043</v>
          </cell>
          <cell r="EJ302">
            <v>5.58681181162043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</row>
        <row r="303">
          <cell r="A303">
            <v>38841.0628167229</v>
          </cell>
          <cell r="B303">
            <v>40907.0226208271</v>
          </cell>
          <cell r="C303">
            <v>41560.6807080721</v>
          </cell>
          <cell r="D303">
            <v>7089.15636354372</v>
          </cell>
          <cell r="E303">
            <v>6568.91926170549</v>
          </cell>
          <cell r="F303">
            <v>6527.24996732001</v>
          </cell>
          <cell r="G303">
            <v>7202.70537665251</v>
          </cell>
          <cell r="H303">
            <v>7392.96802692956</v>
          </cell>
          <cell r="I303">
            <v>7713.85144027228</v>
          </cell>
          <cell r="J303">
            <v>7251.32210935204</v>
          </cell>
          <cell r="K303">
            <v>8134.2036789082</v>
          </cell>
          <cell r="L303">
            <v>8305.07326976207</v>
          </cell>
          <cell r="M303">
            <v>9342.74512274811</v>
          </cell>
          <cell r="N303">
            <v>8616.8528697291</v>
          </cell>
          <cell r="O303">
            <v>9699.20454839797</v>
          </cell>
          <cell r="P303">
            <v>9152.8894986782</v>
          </cell>
          <cell r="Q303">
            <v>9411.41250525414</v>
          </cell>
          <cell r="R303">
            <v>8290.46078344889</v>
          </cell>
          <cell r="S303">
            <v>8818.59489777973</v>
          </cell>
          <cell r="T303">
            <v>10333.5082891877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6462.39804662366</v>
          </cell>
          <cell r="AF303">
            <v>6806.13360981988</v>
          </cell>
          <cell r="AG303">
            <v>6914.88961287016</v>
          </cell>
          <cell r="AH303">
            <v>7089.15636354372</v>
          </cell>
          <cell r="AI303">
            <v>6568.91926170549</v>
          </cell>
          <cell r="AJ303">
            <v>6527.24996732001</v>
          </cell>
          <cell r="AK303">
            <v>7202.70537665251</v>
          </cell>
          <cell r="AL303">
            <v>7392.96802692956</v>
          </cell>
          <cell r="AM303">
            <v>7713.85144027228</v>
          </cell>
          <cell r="AN303">
            <v>7251.32210935204</v>
          </cell>
          <cell r="AO303">
            <v>8134.2036789082</v>
          </cell>
          <cell r="AP303">
            <v>8305.07326976207</v>
          </cell>
          <cell r="AQ303">
            <v>9342.74512274811</v>
          </cell>
          <cell r="AR303">
            <v>8616.8528697291</v>
          </cell>
          <cell r="AS303">
            <v>9699.20454839797</v>
          </cell>
          <cell r="AT303">
            <v>9152.8894986782</v>
          </cell>
          <cell r="AU303">
            <v>9411.41250525414</v>
          </cell>
          <cell r="AV303">
            <v>8290.46078344889</v>
          </cell>
          <cell r="AW303">
            <v>8818.59489777973</v>
          </cell>
          <cell r="AX303">
            <v>10333.5082891877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3.20472344789094</v>
          </cell>
          <cell r="CN303">
            <v>3.38014473200181</v>
          </cell>
          <cell r="CO303">
            <v>3.45336479763573</v>
          </cell>
          <cell r="CP303">
            <v>3.52209049033972</v>
          </cell>
          <cell r="CQ303">
            <v>3.19329443795174</v>
          </cell>
          <cell r="CR303">
            <v>3.21272300791147</v>
          </cell>
          <cell r="CS303">
            <v>3.54401099260011</v>
          </cell>
          <cell r="CT303">
            <v>3.64195974102534</v>
          </cell>
          <cell r="CU303">
            <v>3.79979407855799</v>
          </cell>
          <cell r="CV303">
            <v>3.66521446186486</v>
          </cell>
          <cell r="CW303">
            <v>4.02561009549931</v>
          </cell>
          <cell r="CX303">
            <v>4.10625354538934</v>
          </cell>
          <cell r="CY303">
            <v>4.55393756266778</v>
          </cell>
          <cell r="CZ303">
            <v>4.35930702453323</v>
          </cell>
          <cell r="DA303">
            <v>4.82754262884806</v>
          </cell>
          <cell r="DB303">
            <v>4.55562763023727</v>
          </cell>
          <cell r="DC303">
            <v>4.68430115480887</v>
          </cell>
          <cell r="DD303">
            <v>4.12637476044396</v>
          </cell>
          <cell r="DE303">
            <v>4.38924064165709</v>
          </cell>
          <cell r="DF303">
            <v>5.1432518535603</v>
          </cell>
          <cell r="DG303">
            <v>5.26377297457744</v>
          </cell>
          <cell r="DH303">
            <v>5.26377297457744</v>
          </cell>
          <cell r="DI303">
            <v>5.26377297457744</v>
          </cell>
          <cell r="DJ303">
            <v>5.26377297457744</v>
          </cell>
          <cell r="DK303">
            <v>5.26377297457744</v>
          </cell>
          <cell r="DL303">
            <v>5.26377297457744</v>
          </cell>
          <cell r="DM303">
            <v>5.26377297457744</v>
          </cell>
          <cell r="DN303">
            <v>5.26377297457744</v>
          </cell>
          <cell r="DO303">
            <v>5.26377297457744</v>
          </cell>
          <cell r="DP303">
            <v>5.26377297457744</v>
          </cell>
          <cell r="DQ303">
            <v>5.52472012503544</v>
          </cell>
          <cell r="DR303">
            <v>5.51661034517999</v>
          </cell>
          <cell r="DS303">
            <v>5.48592580254759</v>
          </cell>
          <cell r="DT303">
            <v>5.51443702390971</v>
          </cell>
          <cell r="DU303">
            <v>5.63588463978583</v>
          </cell>
          <cell r="DV303">
            <v>5.56626779798857</v>
          </cell>
          <cell r="DW303">
            <v>5.5681089672951</v>
          </cell>
          <cell r="DX303">
            <v>5.56148567347762</v>
          </cell>
          <cell r="DY303">
            <v>5.56183812213582</v>
          </cell>
          <cell r="DZ303">
            <v>5.42032018118931</v>
          </cell>
          <cell r="EA303">
            <v>5.53592846862413</v>
          </cell>
          <cell r="EB303">
            <v>5.54121296824378</v>
          </cell>
          <cell r="EC303">
            <v>5.62075382630781</v>
          </cell>
          <cell r="ED303">
            <v>5.41549745145041</v>
          </cell>
          <cell r="EE303">
            <v>5.50449062583144</v>
          </cell>
          <cell r="EF303">
            <v>5.50449062583144</v>
          </cell>
          <cell r="EG303">
            <v>5.50449062583144</v>
          </cell>
          <cell r="EH303">
            <v>5.50449062583144</v>
          </cell>
          <cell r="EI303">
            <v>5.50449062583144</v>
          </cell>
          <cell r="EJ303">
            <v>5.50449062583144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</row>
        <row r="304">
          <cell r="A304">
            <v>32151.6588117682</v>
          </cell>
          <cell r="B304">
            <v>32729.5796067707</v>
          </cell>
          <cell r="C304">
            <v>38257.7229563205</v>
          </cell>
          <cell r="D304">
            <v>6174.12349229819</v>
          </cell>
          <cell r="E304">
            <v>7397.45096273458</v>
          </cell>
          <cell r="F304">
            <v>7255.81151607989</v>
          </cell>
          <cell r="G304">
            <v>7573.44434955922</v>
          </cell>
          <cell r="H304">
            <v>6297.32578876781</v>
          </cell>
          <cell r="I304">
            <v>7702.73931988513</v>
          </cell>
          <cell r="J304">
            <v>7881.64906989076</v>
          </cell>
          <cell r="K304">
            <v>9895.27564651654</v>
          </cell>
          <cell r="L304">
            <v>7997.40345352742</v>
          </cell>
          <cell r="M304">
            <v>8628.11804880915</v>
          </cell>
          <cell r="N304">
            <v>9743.99006082138</v>
          </cell>
          <cell r="O304">
            <v>10674.8994048553</v>
          </cell>
          <cell r="P304">
            <v>10976.6738205707</v>
          </cell>
          <cell r="Q304">
            <v>9348.0387588545</v>
          </cell>
          <cell r="R304">
            <v>9262.2211013172</v>
          </cell>
          <cell r="S304">
            <v>8923.85149314775</v>
          </cell>
          <cell r="T304">
            <v>9490.18555024984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5349.41121671427</v>
          </cell>
          <cell r="AF304">
            <v>5445.56600615323</v>
          </cell>
          <cell r="AG304">
            <v>6365.34163001192</v>
          </cell>
          <cell r="AH304">
            <v>6174.12349229819</v>
          </cell>
          <cell r="AI304">
            <v>7397.45096273458</v>
          </cell>
          <cell r="AJ304">
            <v>7255.81151607989</v>
          </cell>
          <cell r="AK304">
            <v>7573.44434955922</v>
          </cell>
          <cell r="AL304">
            <v>6297.32578876781</v>
          </cell>
          <cell r="AM304">
            <v>7702.73931988513</v>
          </cell>
          <cell r="AN304">
            <v>7881.64906989076</v>
          </cell>
          <cell r="AO304">
            <v>9895.27564651654</v>
          </cell>
          <cell r="AP304">
            <v>7997.40345352742</v>
          </cell>
          <cell r="AQ304">
            <v>8628.11804880915</v>
          </cell>
          <cell r="AR304">
            <v>9743.99006082138</v>
          </cell>
          <cell r="AS304">
            <v>10674.8994048553</v>
          </cell>
          <cell r="AT304">
            <v>10976.6738205707</v>
          </cell>
          <cell r="AU304">
            <v>9348.0387588545</v>
          </cell>
          <cell r="AV304">
            <v>9262.2211013172</v>
          </cell>
          <cell r="AW304">
            <v>8923.85149314775</v>
          </cell>
          <cell r="AX304">
            <v>9490.18555024984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2.6836878994486</v>
          </cell>
          <cell r="CN304">
            <v>2.69178274313114</v>
          </cell>
          <cell r="CO304">
            <v>3.16697896087292</v>
          </cell>
          <cell r="CP304">
            <v>3.0031562537455</v>
          </cell>
          <cell r="CQ304">
            <v>3.67142439016699</v>
          </cell>
          <cell r="CR304">
            <v>3.52369842379415</v>
          </cell>
          <cell r="CS304">
            <v>3.72921281938297</v>
          </cell>
          <cell r="CT304">
            <v>3.08652634890138</v>
          </cell>
          <cell r="CU304">
            <v>3.79471639646192</v>
          </cell>
          <cell r="CV304">
            <v>3.88343612108099</v>
          </cell>
          <cell r="CW304">
            <v>4.91213778407519</v>
          </cell>
          <cell r="CX304">
            <v>3.97085424746863</v>
          </cell>
          <cell r="CY304">
            <v>4.21544957645595</v>
          </cell>
          <cell r="CZ304">
            <v>4.9351207377751</v>
          </cell>
          <cell r="DA304">
            <v>5.22076023999516</v>
          </cell>
          <cell r="DB304">
            <v>5.3683486913016</v>
          </cell>
          <cell r="DC304">
            <v>4.57183409634415</v>
          </cell>
          <cell r="DD304">
            <v>4.52986335757011</v>
          </cell>
          <cell r="DE304">
            <v>4.36437733941145</v>
          </cell>
          <cell r="DF304">
            <v>4.64135365700831</v>
          </cell>
          <cell r="DG304">
            <v>5.24191580778368</v>
          </cell>
          <cell r="DH304">
            <v>5.24191580778368</v>
          </cell>
          <cell r="DI304">
            <v>5.24191580778368</v>
          </cell>
          <cell r="DJ304">
            <v>5.24191580778368</v>
          </cell>
          <cell r="DK304">
            <v>5.24191580778368</v>
          </cell>
          <cell r="DL304">
            <v>5.24191580778368</v>
          </cell>
          <cell r="DM304">
            <v>5.24191580778368</v>
          </cell>
          <cell r="DN304">
            <v>5.24191580778368</v>
          </cell>
          <cell r="DO304">
            <v>5.24191580778368</v>
          </cell>
          <cell r="DP304">
            <v>5.24191580778368</v>
          </cell>
          <cell r="DQ304">
            <v>5.46111235389712</v>
          </cell>
          <cell r="DR304">
            <v>5.54255686460536</v>
          </cell>
          <cell r="DS304">
            <v>5.50660182858055</v>
          </cell>
          <cell r="DT304">
            <v>5.63254303105858</v>
          </cell>
          <cell r="DU304">
            <v>5.52019782656536</v>
          </cell>
          <cell r="DV304">
            <v>5.64149744661978</v>
          </cell>
          <cell r="DW304">
            <v>5.56395239598186</v>
          </cell>
          <cell r="DX304">
            <v>5.58976189288913</v>
          </cell>
          <cell r="DY304">
            <v>5.56125759928245</v>
          </cell>
          <cell r="DZ304">
            <v>5.56042597903744</v>
          </cell>
          <cell r="EA304">
            <v>5.51905207645467</v>
          </cell>
          <cell r="EB304">
            <v>5.51787928433627</v>
          </cell>
          <cell r="EC304">
            <v>5.60762954390554</v>
          </cell>
          <cell r="ED304">
            <v>5.40936374180134</v>
          </cell>
          <cell r="EE304">
            <v>5.60192355038252</v>
          </cell>
          <cell r="EF304">
            <v>5.60192355038252</v>
          </cell>
          <cell r="EG304">
            <v>5.60192355038252</v>
          </cell>
          <cell r="EH304">
            <v>5.60192355038252</v>
          </cell>
          <cell r="EI304">
            <v>5.60192355038252</v>
          </cell>
          <cell r="EJ304">
            <v>5.60192355038252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</row>
        <row r="305">
          <cell r="A305">
            <v>48434.792184971</v>
          </cell>
          <cell r="B305">
            <v>40518.5598168368</v>
          </cell>
          <cell r="C305">
            <v>44515.7143068915</v>
          </cell>
          <cell r="D305">
            <v>6177.02375414473</v>
          </cell>
          <cell r="E305">
            <v>8044.34978154617</v>
          </cell>
          <cell r="F305">
            <v>7562.49426133736</v>
          </cell>
          <cell r="G305">
            <v>7650.80438255026</v>
          </cell>
          <cell r="H305">
            <v>7500.23227694454</v>
          </cell>
          <cell r="I305">
            <v>7673.09500928367</v>
          </cell>
          <cell r="J305">
            <v>8645.84574527232</v>
          </cell>
          <cell r="K305">
            <v>8086.82681981581</v>
          </cell>
          <cell r="L305">
            <v>8450.28015418165</v>
          </cell>
          <cell r="M305">
            <v>9747.50651378274</v>
          </cell>
          <cell r="N305">
            <v>8599.99860244358</v>
          </cell>
          <cell r="O305">
            <v>9121.11004362101</v>
          </cell>
          <cell r="P305">
            <v>8499.79527152996</v>
          </cell>
          <cell r="Q305">
            <v>10020.1408233665</v>
          </cell>
          <cell r="R305">
            <v>8188.77240448643</v>
          </cell>
          <cell r="S305">
            <v>9955.61551215079</v>
          </cell>
          <cell r="T305">
            <v>10376.6580200801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8058.60817665412</v>
          </cell>
          <cell r="AF305">
            <v>6741.50094831063</v>
          </cell>
          <cell r="AG305">
            <v>7406.54977795957</v>
          </cell>
          <cell r="AH305">
            <v>6177.02375414473</v>
          </cell>
          <cell r="AI305">
            <v>8044.34978154617</v>
          </cell>
          <cell r="AJ305">
            <v>7562.49426133736</v>
          </cell>
          <cell r="AK305">
            <v>7650.80438255026</v>
          </cell>
          <cell r="AL305">
            <v>7500.23227694454</v>
          </cell>
          <cell r="AM305">
            <v>7673.09500928367</v>
          </cell>
          <cell r="AN305">
            <v>8645.84574527232</v>
          </cell>
          <cell r="AO305">
            <v>8086.82681981581</v>
          </cell>
          <cell r="AP305">
            <v>8450.28015418165</v>
          </cell>
          <cell r="AQ305">
            <v>9747.50651378274</v>
          </cell>
          <cell r="AR305">
            <v>8599.99860244358</v>
          </cell>
          <cell r="AS305">
            <v>9121.11004362101</v>
          </cell>
          <cell r="AT305">
            <v>8499.79527152996</v>
          </cell>
          <cell r="AU305">
            <v>10020.1408233665</v>
          </cell>
          <cell r="AV305">
            <v>8188.77240448643</v>
          </cell>
          <cell r="AW305">
            <v>9955.61551215079</v>
          </cell>
          <cell r="AX305">
            <v>10376.6580200801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4.023107294933</v>
          </cell>
          <cell r="CN305">
            <v>3.28053244522355</v>
          </cell>
          <cell r="CO305">
            <v>3.70302909776297</v>
          </cell>
          <cell r="CP305">
            <v>3.05482938255312</v>
          </cell>
          <cell r="CQ305">
            <v>4.0237061247082</v>
          </cell>
          <cell r="CR305">
            <v>3.67665378275685</v>
          </cell>
          <cell r="CS305">
            <v>3.79802939639953</v>
          </cell>
          <cell r="CT305">
            <v>3.69285633722705</v>
          </cell>
          <cell r="CU305">
            <v>3.79464639665414</v>
          </cell>
          <cell r="CV305">
            <v>4.28083485159695</v>
          </cell>
          <cell r="CW305">
            <v>3.97240424016556</v>
          </cell>
          <cell r="CX305">
            <v>4.08299422022394</v>
          </cell>
          <cell r="CY305">
            <v>4.82365405617265</v>
          </cell>
          <cell r="CZ305">
            <v>4.30823604551856</v>
          </cell>
          <cell r="DA305">
            <v>4.5024317682523</v>
          </cell>
          <cell r="DB305">
            <v>4.19573364109796</v>
          </cell>
          <cell r="DC305">
            <v>4.94621818503758</v>
          </cell>
          <cell r="DD305">
            <v>4.04220416600857</v>
          </cell>
          <cell r="DE305">
            <v>4.91436670975829</v>
          </cell>
          <cell r="DF305">
            <v>5.1222049174347</v>
          </cell>
          <cell r="DG305">
            <v>4.90871435052579</v>
          </cell>
          <cell r="DH305">
            <v>4.90871435052579</v>
          </cell>
          <cell r="DI305">
            <v>4.90871435052579</v>
          </cell>
          <cell r="DJ305">
            <v>4.90871435052579</v>
          </cell>
          <cell r="DK305">
            <v>4.90871435052579</v>
          </cell>
          <cell r="DL305">
            <v>4.90871435052579</v>
          </cell>
          <cell r="DM305">
            <v>4.90871435052579</v>
          </cell>
          <cell r="DN305">
            <v>4.90871435052579</v>
          </cell>
          <cell r="DO305">
            <v>4.90871435052579</v>
          </cell>
          <cell r="DP305">
            <v>4.90871435052579</v>
          </cell>
          <cell r="DQ305">
            <v>5.48789205646661</v>
          </cell>
          <cell r="DR305">
            <v>5.63014264306455</v>
          </cell>
          <cell r="DS305">
            <v>5.47981575736139</v>
          </cell>
          <cell r="DT305">
            <v>5.53986839583739</v>
          </cell>
          <cell r="DU305">
            <v>5.47736683219822</v>
          </cell>
          <cell r="DV305">
            <v>5.63533135945495</v>
          </cell>
          <cell r="DW305">
            <v>5.51894303853171</v>
          </cell>
          <cell r="DX305">
            <v>5.56441402107178</v>
          </cell>
          <cell r="DY305">
            <v>5.53995706323583</v>
          </cell>
          <cell r="DZ305">
            <v>5.53332455895794</v>
          </cell>
          <cell r="EA305">
            <v>5.57740063140709</v>
          </cell>
          <cell r="EB305">
            <v>5.67021436438385</v>
          </cell>
          <cell r="EC305">
            <v>5.53636247273183</v>
          </cell>
          <cell r="ED305">
            <v>5.46897610942271</v>
          </cell>
          <cell r="EE305">
            <v>5.55018795875348</v>
          </cell>
          <cell r="EF305">
            <v>5.55018795875348</v>
          </cell>
          <cell r="EG305">
            <v>5.55018795875348</v>
          </cell>
          <cell r="EH305">
            <v>5.55018795875348</v>
          </cell>
          <cell r="EI305">
            <v>5.55018795875348</v>
          </cell>
          <cell r="EJ305">
            <v>5.55018795875348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</row>
        <row r="306">
          <cell r="A306">
            <v>32874.7168325436</v>
          </cell>
          <cell r="B306">
            <v>41228.7589316315</v>
          </cell>
          <cell r="C306">
            <v>45321.3404045426</v>
          </cell>
          <cell r="D306">
            <v>7602.44518812041</v>
          </cell>
          <cell r="E306">
            <v>6391.21148344595</v>
          </cell>
          <cell r="F306">
            <v>8113.53956038945</v>
          </cell>
          <cell r="G306">
            <v>7886.54288068815</v>
          </cell>
          <cell r="H306">
            <v>6591.34999259177</v>
          </cell>
          <cell r="I306">
            <v>8218.61856876884</v>
          </cell>
          <cell r="J306">
            <v>7865.1086302127</v>
          </cell>
          <cell r="K306">
            <v>8298.21537513165</v>
          </cell>
          <cell r="L306">
            <v>9075.44397393887</v>
          </cell>
          <cell r="M306">
            <v>8777.92336911031</v>
          </cell>
          <cell r="N306">
            <v>9435.87700404663</v>
          </cell>
          <cell r="O306">
            <v>10539.0784293211</v>
          </cell>
          <cell r="P306">
            <v>9197.53725587181</v>
          </cell>
          <cell r="Q306">
            <v>9408.46467198126</v>
          </cell>
          <cell r="R306">
            <v>9354.50568887081</v>
          </cell>
          <cell r="S306">
            <v>10272.2578670709</v>
          </cell>
          <cell r="T306">
            <v>10428.6879887361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5469.71402004135</v>
          </cell>
          <cell r="AF306">
            <v>6859.66427957218</v>
          </cell>
          <cell r="AG306">
            <v>7540.59030471694</v>
          </cell>
          <cell r="AH306">
            <v>7602.44518812041</v>
          </cell>
          <cell r="AI306">
            <v>6391.21148344595</v>
          </cell>
          <cell r="AJ306">
            <v>8113.53956038945</v>
          </cell>
          <cell r="AK306">
            <v>7886.54288068815</v>
          </cell>
          <cell r="AL306">
            <v>6591.34999259177</v>
          </cell>
          <cell r="AM306">
            <v>8218.61856876884</v>
          </cell>
          <cell r="AN306">
            <v>7865.1086302127</v>
          </cell>
          <cell r="AO306">
            <v>8298.21537513165</v>
          </cell>
          <cell r="AP306">
            <v>9075.44397393887</v>
          </cell>
          <cell r="AQ306">
            <v>8777.92336911031</v>
          </cell>
          <cell r="AR306">
            <v>9435.87700404663</v>
          </cell>
          <cell r="AS306">
            <v>10539.0784293211</v>
          </cell>
          <cell r="AT306">
            <v>9197.53725587181</v>
          </cell>
          <cell r="AU306">
            <v>9408.46467198126</v>
          </cell>
          <cell r="AV306">
            <v>9354.50568887081</v>
          </cell>
          <cell r="AW306">
            <v>10272.2578670709</v>
          </cell>
          <cell r="AX306">
            <v>10428.6879887361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2.71335111902095</v>
          </cell>
          <cell r="CN306">
            <v>3.42535811300686</v>
          </cell>
          <cell r="CO306">
            <v>3.74614704596244</v>
          </cell>
          <cell r="CP306">
            <v>3.76010180908966</v>
          </cell>
          <cell r="CQ306">
            <v>3.15119553863684</v>
          </cell>
          <cell r="CR306">
            <v>3.96296155613118</v>
          </cell>
          <cell r="CS306">
            <v>3.96595548042257</v>
          </cell>
          <cell r="CT306">
            <v>3.26698453603133</v>
          </cell>
          <cell r="CU306">
            <v>3.98449534120928</v>
          </cell>
          <cell r="CV306">
            <v>3.92685725661459</v>
          </cell>
          <cell r="CW306">
            <v>4.12150420511152</v>
          </cell>
          <cell r="CX306">
            <v>4.51283713773801</v>
          </cell>
          <cell r="CY306">
            <v>4.33078670819065</v>
          </cell>
          <cell r="CZ306">
            <v>4.67600119337389</v>
          </cell>
          <cell r="DA306">
            <v>5.17094736868033</v>
          </cell>
          <cell r="DB306">
            <v>4.51272674271703</v>
          </cell>
          <cell r="DC306">
            <v>4.61621724946563</v>
          </cell>
          <cell r="DD306">
            <v>4.58974253788597</v>
          </cell>
          <cell r="DE306">
            <v>5.0400331627058</v>
          </cell>
          <cell r="DF306">
            <v>5.11678483804741</v>
          </cell>
          <cell r="DG306">
            <v>5.24458146241949</v>
          </cell>
          <cell r="DH306">
            <v>5.24458146241949</v>
          </cell>
          <cell r="DI306">
            <v>5.24458146241949</v>
          </cell>
          <cell r="DJ306">
            <v>5.24458146241949</v>
          </cell>
          <cell r="DK306">
            <v>5.24458146241949</v>
          </cell>
          <cell r="DL306">
            <v>5.24458146241949</v>
          </cell>
          <cell r="DM306">
            <v>5.24458146241949</v>
          </cell>
          <cell r="DN306">
            <v>5.24458146241949</v>
          </cell>
          <cell r="DO306">
            <v>5.24458146241949</v>
          </cell>
          <cell r="DP306">
            <v>5.24458146241949</v>
          </cell>
          <cell r="DQ306">
            <v>5.52288192931483</v>
          </cell>
          <cell r="DR306">
            <v>5.48660903354531</v>
          </cell>
          <cell r="DS306">
            <v>5.51477325003531</v>
          </cell>
          <cell r="DT306">
            <v>5.53937579652857</v>
          </cell>
          <cell r="DU306">
            <v>5.5566746757238</v>
          </cell>
          <cell r="DV306">
            <v>5.60915749322007</v>
          </cell>
          <cell r="DW306">
            <v>5.44811128190065</v>
          </cell>
          <cell r="DX306">
            <v>5.5275722707661</v>
          </cell>
          <cell r="DY306">
            <v>5.65109537692989</v>
          </cell>
          <cell r="DZ306">
            <v>5.48740160753327</v>
          </cell>
          <cell r="EA306">
            <v>5.51615029677767</v>
          </cell>
          <cell r="EB306">
            <v>5.50966704684777</v>
          </cell>
          <cell r="EC306">
            <v>5.55305692505406</v>
          </cell>
          <cell r="ED306">
            <v>5.52859521420545</v>
          </cell>
          <cell r="EE306">
            <v>5.58392600405853</v>
          </cell>
          <cell r="EF306">
            <v>5.58392600405853</v>
          </cell>
          <cell r="EG306">
            <v>5.58392600405853</v>
          </cell>
          <cell r="EH306">
            <v>5.58392600405853</v>
          </cell>
          <cell r="EI306">
            <v>5.58392600405853</v>
          </cell>
          <cell r="EJ306">
            <v>5.58392600405853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</row>
        <row r="307">
          <cell r="A307">
            <v>30279.1887338473</v>
          </cell>
          <cell r="B307">
            <v>38272.2923747058</v>
          </cell>
          <cell r="C307">
            <v>43593.3524150841</v>
          </cell>
          <cell r="D307">
            <v>6733.99689741764</v>
          </cell>
          <cell r="E307">
            <v>6575.45636152138</v>
          </cell>
          <cell r="F307">
            <v>6259.72167677521</v>
          </cell>
          <cell r="G307">
            <v>7123.03989971235</v>
          </cell>
          <cell r="H307">
            <v>7942.31478053786</v>
          </cell>
          <cell r="I307">
            <v>8401.95792445322</v>
          </cell>
          <cell r="J307">
            <v>8028.03605232819</v>
          </cell>
          <cell r="K307">
            <v>7809.39718954962</v>
          </cell>
          <cell r="L307">
            <v>8332.06647575</v>
          </cell>
          <cell r="M307">
            <v>7824.55382876815</v>
          </cell>
          <cell r="N307">
            <v>6967.04923982625</v>
          </cell>
          <cell r="O307">
            <v>9706.63374195291</v>
          </cell>
          <cell r="P307">
            <v>10505.618888408</v>
          </cell>
          <cell r="Q307">
            <v>9583.46690489813</v>
          </cell>
          <cell r="R307">
            <v>10534.6964848648</v>
          </cell>
          <cell r="S307">
            <v>9350.09112056188</v>
          </cell>
          <cell r="T307">
            <v>8258.49049488797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5037.86858383072</v>
          </cell>
          <cell r="AF307">
            <v>6367.76569810085</v>
          </cell>
          <cell r="AG307">
            <v>7253.08668360444</v>
          </cell>
          <cell r="AH307">
            <v>6733.99689741764</v>
          </cell>
          <cell r="AI307">
            <v>6575.45636152138</v>
          </cell>
          <cell r="AJ307">
            <v>6259.72167677521</v>
          </cell>
          <cell r="AK307">
            <v>7123.03989971235</v>
          </cell>
          <cell r="AL307">
            <v>7942.31478053786</v>
          </cell>
          <cell r="AM307">
            <v>8401.95792445322</v>
          </cell>
          <cell r="AN307">
            <v>8028.03605232819</v>
          </cell>
          <cell r="AO307">
            <v>7809.39718954962</v>
          </cell>
          <cell r="AP307">
            <v>8332.06647575</v>
          </cell>
          <cell r="AQ307">
            <v>7824.55382876815</v>
          </cell>
          <cell r="AR307">
            <v>6967.04923982625</v>
          </cell>
          <cell r="AS307">
            <v>9706.63374195291</v>
          </cell>
          <cell r="AT307">
            <v>10505.618888408</v>
          </cell>
          <cell r="AU307">
            <v>9583.46690489813</v>
          </cell>
          <cell r="AV307">
            <v>10534.6964848648</v>
          </cell>
          <cell r="AW307">
            <v>9350.09112056188</v>
          </cell>
          <cell r="AX307">
            <v>8258.49049488797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2.50825812797221</v>
          </cell>
          <cell r="CN307">
            <v>3.17709000977357</v>
          </cell>
          <cell r="CO307">
            <v>3.64034779306839</v>
          </cell>
          <cell r="CP307">
            <v>3.31998656687325</v>
          </cell>
          <cell r="CQ307">
            <v>3.26599566536174</v>
          </cell>
          <cell r="CR307">
            <v>3.08705813870958</v>
          </cell>
          <cell r="CS307">
            <v>3.53017950501145</v>
          </cell>
          <cell r="CT307">
            <v>3.91745811301674</v>
          </cell>
          <cell r="CU307">
            <v>4.14984644367299</v>
          </cell>
          <cell r="CV307">
            <v>3.93438565457152</v>
          </cell>
          <cell r="CW307">
            <v>3.92369896894057</v>
          </cell>
          <cell r="CX307">
            <v>4.15128131307878</v>
          </cell>
          <cell r="CY307">
            <v>3.86756865732962</v>
          </cell>
          <cell r="CZ307">
            <v>3.41945766372526</v>
          </cell>
          <cell r="DA307">
            <v>4.88170505194527</v>
          </cell>
          <cell r="DB307">
            <v>5.28353435029626</v>
          </cell>
          <cell r="DC307">
            <v>4.81976141765693</v>
          </cell>
          <cell r="DD307">
            <v>5.29815818934234</v>
          </cell>
          <cell r="DE307">
            <v>4.70239099082482</v>
          </cell>
          <cell r="DF307">
            <v>4.15339816481274</v>
          </cell>
          <cell r="DG307">
            <v>5.10079137122269</v>
          </cell>
          <cell r="DH307">
            <v>5.10079137122269</v>
          </cell>
          <cell r="DI307">
            <v>5.10079137122269</v>
          </cell>
          <cell r="DJ307">
            <v>5.10079137122269</v>
          </cell>
          <cell r="DK307">
            <v>5.10079137122269</v>
          </cell>
          <cell r="DL307">
            <v>5.10079137122269</v>
          </cell>
          <cell r="DM307">
            <v>5.10079137122269</v>
          </cell>
          <cell r="DN307">
            <v>5.10079137122269</v>
          </cell>
          <cell r="DO307">
            <v>5.10079137122269</v>
          </cell>
          <cell r="DP307">
            <v>5.10079137122269</v>
          </cell>
          <cell r="DQ307">
            <v>5.50277482520768</v>
          </cell>
          <cell r="DR307">
            <v>5.49116750415823</v>
          </cell>
          <cell r="DS307">
            <v>5.45867359263775</v>
          </cell>
          <cell r="DT307">
            <v>5.55704253515789</v>
          </cell>
          <cell r="DU307">
            <v>5.5159133022547</v>
          </cell>
          <cell r="DV307">
            <v>5.55542579100655</v>
          </cell>
          <cell r="DW307">
            <v>5.52809787143327</v>
          </cell>
          <cell r="DX307">
            <v>5.55456265115362</v>
          </cell>
          <cell r="DY307">
            <v>5.54696736835091</v>
          </cell>
          <cell r="DZ307">
            <v>5.59035672974525</v>
          </cell>
          <cell r="EA307">
            <v>5.45291800106396</v>
          </cell>
          <cell r="EB307">
            <v>5.49892374522951</v>
          </cell>
          <cell r="EC307">
            <v>5.54279333524446</v>
          </cell>
          <cell r="ED307">
            <v>5.58211506432733</v>
          </cell>
          <cell r="EE307">
            <v>5.44758784446508</v>
          </cell>
          <cell r="EF307">
            <v>5.44758784446508</v>
          </cell>
          <cell r="EG307">
            <v>5.44758784446508</v>
          </cell>
          <cell r="EH307">
            <v>5.44758784446508</v>
          </cell>
          <cell r="EI307">
            <v>5.44758784446508</v>
          </cell>
          <cell r="EJ307">
            <v>5.44758784446508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</row>
        <row r="308">
          <cell r="A308">
            <v>36311.6834566706</v>
          </cell>
          <cell r="B308">
            <v>39647.7645119531</v>
          </cell>
          <cell r="C308">
            <v>39108.7083689362</v>
          </cell>
          <cell r="D308">
            <v>5833.04898457002</v>
          </cell>
          <cell r="E308">
            <v>6903.96214046126</v>
          </cell>
          <cell r="F308">
            <v>7279.14899635336</v>
          </cell>
          <cell r="G308">
            <v>6819.00149824928</v>
          </cell>
          <cell r="H308">
            <v>6481.6099299457</v>
          </cell>
          <cell r="I308">
            <v>6014.87100246323</v>
          </cell>
          <cell r="J308">
            <v>7555.3975153466</v>
          </cell>
          <cell r="K308">
            <v>7764.3812045028</v>
          </cell>
          <cell r="L308">
            <v>6924.26827411299</v>
          </cell>
          <cell r="M308">
            <v>7022.84940030689</v>
          </cell>
          <cell r="N308">
            <v>7650.90177055414</v>
          </cell>
          <cell r="O308">
            <v>8277.06836472494</v>
          </cell>
          <cell r="P308">
            <v>8111.10910618991</v>
          </cell>
          <cell r="Q308">
            <v>8829.60886038986</v>
          </cell>
          <cell r="R308">
            <v>9126.15929476739</v>
          </cell>
          <cell r="S308">
            <v>10967.5223400484</v>
          </cell>
          <cell r="T308">
            <v>11231.9964563056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6041.55847504183</v>
          </cell>
          <cell r="AF308">
            <v>6596.61753191588</v>
          </cell>
          <cell r="AG308">
            <v>6506.92906530284</v>
          </cell>
          <cell r="AH308">
            <v>5833.04898457002</v>
          </cell>
          <cell r="AI308">
            <v>6903.96214046126</v>
          </cell>
          <cell r="AJ308">
            <v>7279.14899635336</v>
          </cell>
          <cell r="AK308">
            <v>6819.00149824928</v>
          </cell>
          <cell r="AL308">
            <v>6481.6099299457</v>
          </cell>
          <cell r="AM308">
            <v>6014.87100246323</v>
          </cell>
          <cell r="AN308">
            <v>7555.3975153466</v>
          </cell>
          <cell r="AO308">
            <v>7764.3812045028</v>
          </cell>
          <cell r="AP308">
            <v>6924.26827411299</v>
          </cell>
          <cell r="AQ308">
            <v>7022.84940030689</v>
          </cell>
          <cell r="AR308">
            <v>7650.90177055414</v>
          </cell>
          <cell r="AS308">
            <v>8277.06836472494</v>
          </cell>
          <cell r="AT308">
            <v>8111.10910618991</v>
          </cell>
          <cell r="AU308">
            <v>8829.60886038986</v>
          </cell>
          <cell r="AV308">
            <v>9126.15929476739</v>
          </cell>
          <cell r="AW308">
            <v>10967.5223400484</v>
          </cell>
          <cell r="AX308">
            <v>11231.9964563056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3.02632197318836</v>
          </cell>
          <cell r="CN308">
            <v>3.25208341806077</v>
          </cell>
          <cell r="CO308">
            <v>3.2610978044768</v>
          </cell>
          <cell r="CP308">
            <v>2.86354208305181</v>
          </cell>
          <cell r="CQ308">
            <v>3.41438177273021</v>
          </cell>
          <cell r="CR308">
            <v>3.53837317456306</v>
          </cell>
          <cell r="CS308">
            <v>3.38576485564957</v>
          </cell>
          <cell r="CT308">
            <v>3.21040490327114</v>
          </cell>
          <cell r="CU308">
            <v>2.96055731849209</v>
          </cell>
          <cell r="CV308">
            <v>3.77849433334742</v>
          </cell>
          <cell r="CW308">
            <v>3.76235376175955</v>
          </cell>
          <cell r="CX308">
            <v>3.41996961536925</v>
          </cell>
          <cell r="CY308">
            <v>3.42303852715474</v>
          </cell>
          <cell r="CZ308">
            <v>3.79974558902264</v>
          </cell>
          <cell r="DA308">
            <v>4.09824747718837</v>
          </cell>
          <cell r="DB308">
            <v>4.01607561601275</v>
          </cell>
          <cell r="DC308">
            <v>4.37182836266876</v>
          </cell>
          <cell r="DD308">
            <v>4.51866018959027</v>
          </cell>
          <cell r="DE308">
            <v>5.43037930587445</v>
          </cell>
          <cell r="DF308">
            <v>5.56132909775388</v>
          </cell>
          <cell r="DG308">
            <v>5.95808827373591</v>
          </cell>
          <cell r="DH308">
            <v>5.95808827373591</v>
          </cell>
          <cell r="DI308">
            <v>5.95808827373591</v>
          </cell>
          <cell r="DJ308">
            <v>5.95808827373591</v>
          </cell>
          <cell r="DK308">
            <v>5.95808827373591</v>
          </cell>
          <cell r="DL308">
            <v>5.95808827373591</v>
          </cell>
          <cell r="DM308">
            <v>5.95808827373591</v>
          </cell>
          <cell r="DN308">
            <v>5.95808827373591</v>
          </cell>
          <cell r="DO308">
            <v>5.95808827373591</v>
          </cell>
          <cell r="DP308">
            <v>5.95808827373591</v>
          </cell>
          <cell r="DQ308">
            <v>5.46941638951792</v>
          </cell>
          <cell r="DR308">
            <v>5.55733738089411</v>
          </cell>
          <cell r="DS308">
            <v>5.46662626743819</v>
          </cell>
          <cell r="DT308">
            <v>5.5808350841759</v>
          </cell>
          <cell r="DU308">
            <v>5.53979198209644</v>
          </cell>
          <cell r="DV308">
            <v>5.63617034686417</v>
          </cell>
          <cell r="DW308">
            <v>5.51786573554892</v>
          </cell>
          <cell r="DX308">
            <v>5.53133824534561</v>
          </cell>
          <cell r="DY308">
            <v>5.56621502781069</v>
          </cell>
          <cell r="DZ308">
            <v>5.47829833630835</v>
          </cell>
          <cell r="EA308">
            <v>5.65398115637642</v>
          </cell>
          <cell r="EB308">
            <v>5.54700776463484</v>
          </cell>
          <cell r="EC308">
            <v>5.62093681852452</v>
          </cell>
          <cell r="ED308">
            <v>5.51652057295725</v>
          </cell>
          <cell r="EE308">
            <v>5.53331631523166</v>
          </cell>
          <cell r="EF308">
            <v>5.53331631523166</v>
          </cell>
          <cell r="EG308">
            <v>5.53331631523166</v>
          </cell>
          <cell r="EH308">
            <v>5.53331631523166</v>
          </cell>
          <cell r="EI308">
            <v>5.53331631523166</v>
          </cell>
          <cell r="EJ308">
            <v>5.53331631523166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</row>
        <row r="309">
          <cell r="A309">
            <v>34131.7935582047</v>
          </cell>
          <cell r="B309">
            <v>39082.3005455428</v>
          </cell>
          <cell r="C309">
            <v>31331.9710831965</v>
          </cell>
          <cell r="D309">
            <v>6970.05391411673</v>
          </cell>
          <cell r="E309">
            <v>6409.30569961606</v>
          </cell>
          <cell r="F309">
            <v>6828.72903779873</v>
          </cell>
          <cell r="G309">
            <v>7628.98068405432</v>
          </cell>
          <cell r="H309">
            <v>6268.06109257192</v>
          </cell>
          <cell r="I309">
            <v>7043.20325919971</v>
          </cell>
          <cell r="J309">
            <v>8176.03126776268</v>
          </cell>
          <cell r="K309">
            <v>7271.45589845973</v>
          </cell>
          <cell r="L309">
            <v>7562.93669366833</v>
          </cell>
          <cell r="M309">
            <v>8407.97242037775</v>
          </cell>
          <cell r="N309">
            <v>9409.25379444082</v>
          </cell>
          <cell r="O309">
            <v>8417.3566012679</v>
          </cell>
          <cell r="P309">
            <v>9400.32182326591</v>
          </cell>
          <cell r="Q309">
            <v>8411.9338380499</v>
          </cell>
          <cell r="R309">
            <v>9094.02815403832</v>
          </cell>
          <cell r="S309">
            <v>10353.8823032315</v>
          </cell>
          <cell r="T309">
            <v>10246.2236497658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5678.86715816996</v>
          </cell>
          <cell r="AF309">
            <v>6502.53531667865</v>
          </cell>
          <cell r="AG309">
            <v>5213.03110783418</v>
          </cell>
          <cell r="AH309">
            <v>6970.05391411673</v>
          </cell>
          <cell r="AI309">
            <v>6409.30569961606</v>
          </cell>
          <cell r="AJ309">
            <v>6828.72903779873</v>
          </cell>
          <cell r="AK309">
            <v>7628.98068405432</v>
          </cell>
          <cell r="AL309">
            <v>6268.06109257192</v>
          </cell>
          <cell r="AM309">
            <v>7043.20325919971</v>
          </cell>
          <cell r="AN309">
            <v>8176.03126776268</v>
          </cell>
          <cell r="AO309">
            <v>7271.45589845973</v>
          </cell>
          <cell r="AP309">
            <v>7562.93669366833</v>
          </cell>
          <cell r="AQ309">
            <v>8407.97242037775</v>
          </cell>
          <cell r="AR309">
            <v>9409.25379444082</v>
          </cell>
          <cell r="AS309">
            <v>8417.3566012679</v>
          </cell>
          <cell r="AT309">
            <v>9400.32182326591</v>
          </cell>
          <cell r="AU309">
            <v>8411.9338380499</v>
          </cell>
          <cell r="AV309">
            <v>9094.02815403832</v>
          </cell>
          <cell r="AW309">
            <v>10353.8823032315</v>
          </cell>
          <cell r="AX309">
            <v>10246.2236497658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2.79774902446527</v>
          </cell>
          <cell r="CN309">
            <v>3.23319702803096</v>
          </cell>
          <cell r="CO309">
            <v>2.61435534998821</v>
          </cell>
          <cell r="CP309">
            <v>3.43180947552235</v>
          </cell>
          <cell r="CQ309">
            <v>3.148959996911</v>
          </cell>
          <cell r="CR309">
            <v>3.37381070406928</v>
          </cell>
          <cell r="CS309">
            <v>3.7729048723187</v>
          </cell>
          <cell r="CT309">
            <v>3.10097636548371</v>
          </cell>
          <cell r="CU309">
            <v>3.44253940664114</v>
          </cell>
          <cell r="CV309">
            <v>4.04521921056881</v>
          </cell>
          <cell r="CW309">
            <v>3.57150357096008</v>
          </cell>
          <cell r="CX309">
            <v>3.71094104023704</v>
          </cell>
          <cell r="CY309">
            <v>4.14192368952515</v>
          </cell>
          <cell r="CZ309">
            <v>4.5840463086206</v>
          </cell>
          <cell r="DA309">
            <v>4.16533799554539</v>
          </cell>
          <cell r="DB309">
            <v>4.65175939616317</v>
          </cell>
          <cell r="DC309">
            <v>4.1626545353164</v>
          </cell>
          <cell r="DD309">
            <v>4.5001896434885</v>
          </cell>
          <cell r="DE309">
            <v>5.12362982846171</v>
          </cell>
          <cell r="DF309">
            <v>5.07035482764227</v>
          </cell>
          <cell r="DG309">
            <v>4.78099619712417</v>
          </cell>
          <cell r="DH309">
            <v>4.78099619712417</v>
          </cell>
          <cell r="DI309">
            <v>4.78099619712417</v>
          </cell>
          <cell r="DJ309">
            <v>4.78099619712417</v>
          </cell>
          <cell r="DK309">
            <v>4.78099619712417</v>
          </cell>
          <cell r="DL309">
            <v>4.78099619712417</v>
          </cell>
          <cell r="DM309">
            <v>4.78099619712417</v>
          </cell>
          <cell r="DN309">
            <v>4.78099619712417</v>
          </cell>
          <cell r="DO309">
            <v>4.78099619712417</v>
          </cell>
          <cell r="DP309">
            <v>4.78099619712417</v>
          </cell>
          <cell r="DQ309">
            <v>5.56109215777261</v>
          </cell>
          <cell r="DR309">
            <v>5.51007720739616</v>
          </cell>
          <cell r="DS309">
            <v>5.46302055220967</v>
          </cell>
          <cell r="DT309">
            <v>5.56442257563298</v>
          </cell>
          <cell r="DU309">
            <v>5.57636224658589</v>
          </cell>
          <cell r="DV309">
            <v>5.54531605947399</v>
          </cell>
          <cell r="DW309">
            <v>5.53984731922736</v>
          </cell>
          <cell r="DX309">
            <v>5.53785907812189</v>
          </cell>
          <cell r="DY309">
            <v>5.60529452422625</v>
          </cell>
          <cell r="DZ309">
            <v>5.53742195393992</v>
          </cell>
          <cell r="EA309">
            <v>5.57798601800813</v>
          </cell>
          <cell r="EB309">
            <v>5.58359032885022</v>
          </cell>
          <cell r="EC309">
            <v>5.56155607984854</v>
          </cell>
          <cell r="ED309">
            <v>5.62358575447574</v>
          </cell>
          <cell r="EE309">
            <v>5.53646570507377</v>
          </cell>
          <cell r="EF309">
            <v>5.53646570507377</v>
          </cell>
          <cell r="EG309">
            <v>5.53646570507377</v>
          </cell>
          <cell r="EH309">
            <v>5.53646570507377</v>
          </cell>
          <cell r="EI309">
            <v>5.53646570507377</v>
          </cell>
          <cell r="EJ309">
            <v>5.53646570507377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</row>
        <row r="310">
          <cell r="A310">
            <v>41558.5478629972</v>
          </cell>
          <cell r="B310">
            <v>35705.9826214399</v>
          </cell>
          <cell r="C310">
            <v>31851.6122549479</v>
          </cell>
          <cell r="D310">
            <v>5936.28224547088</v>
          </cell>
          <cell r="E310">
            <v>5658.58439382923</v>
          </cell>
          <cell r="F310">
            <v>6316.36022515607</v>
          </cell>
          <cell r="G310">
            <v>6329.76191787453</v>
          </cell>
          <cell r="H310">
            <v>7182.8711766551</v>
          </cell>
          <cell r="I310">
            <v>6562.57462940732</v>
          </cell>
          <cell r="J310">
            <v>6970.38355465864</v>
          </cell>
          <cell r="K310">
            <v>8651.83463700221</v>
          </cell>
          <cell r="L310">
            <v>7881.43509143702</v>
          </cell>
          <cell r="M310">
            <v>9322.76642530378</v>
          </cell>
          <cell r="N310">
            <v>8573.17940338754</v>
          </cell>
          <cell r="O310">
            <v>9661.98421950972</v>
          </cell>
          <cell r="P310">
            <v>9699.46150602203</v>
          </cell>
          <cell r="Q310">
            <v>9748.09800562504</v>
          </cell>
          <cell r="R310">
            <v>8914.16695203098</v>
          </cell>
          <cell r="S310">
            <v>10236.2199598399</v>
          </cell>
          <cell r="T310">
            <v>9830.4068416549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6914.5347488977</v>
          </cell>
          <cell r="AF310">
            <v>5940.78162676394</v>
          </cell>
          <cell r="AG310">
            <v>5299.48930052364</v>
          </cell>
          <cell r="AH310">
            <v>5936.28224547088</v>
          </cell>
          <cell r="AI310">
            <v>5658.58439382923</v>
          </cell>
          <cell r="AJ310">
            <v>6316.36022515607</v>
          </cell>
          <cell r="AK310">
            <v>6329.76191787453</v>
          </cell>
          <cell r="AL310">
            <v>7182.8711766551</v>
          </cell>
          <cell r="AM310">
            <v>6562.57462940732</v>
          </cell>
          <cell r="AN310">
            <v>6970.38355465864</v>
          </cell>
          <cell r="AO310">
            <v>8651.83463700221</v>
          </cell>
          <cell r="AP310">
            <v>7881.43509143702</v>
          </cell>
          <cell r="AQ310">
            <v>9322.76642530378</v>
          </cell>
          <cell r="AR310">
            <v>8573.17940338754</v>
          </cell>
          <cell r="AS310">
            <v>9661.98421950972</v>
          </cell>
          <cell r="AT310">
            <v>9699.46150602203</v>
          </cell>
          <cell r="AU310">
            <v>9748.09800562504</v>
          </cell>
          <cell r="AV310">
            <v>8914.16695203098</v>
          </cell>
          <cell r="AW310">
            <v>10236.2199598399</v>
          </cell>
          <cell r="AX310">
            <v>9830.4068416549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3.39566203559354</v>
          </cell>
          <cell r="CN310">
            <v>2.92458276036888</v>
          </cell>
          <cell r="CO310">
            <v>2.65014133543689</v>
          </cell>
          <cell r="CP310">
            <v>2.90574432992797</v>
          </cell>
          <cell r="CQ310">
            <v>2.7666256518929</v>
          </cell>
          <cell r="CR310">
            <v>3.11355001463172</v>
          </cell>
          <cell r="CS310">
            <v>3.13800991223952</v>
          </cell>
          <cell r="CT310">
            <v>3.56798677062384</v>
          </cell>
          <cell r="CU310">
            <v>3.26888353402006</v>
          </cell>
          <cell r="CV310">
            <v>3.56678202538424</v>
          </cell>
          <cell r="CW310">
            <v>4.26547967906518</v>
          </cell>
          <cell r="CX310">
            <v>3.89963023587152</v>
          </cell>
          <cell r="CY310">
            <v>4.6062744686104</v>
          </cell>
          <cell r="CZ310">
            <v>4.17602950970459</v>
          </cell>
          <cell r="DA310">
            <v>4.78808404036923</v>
          </cell>
          <cell r="DB310">
            <v>4.80665625010888</v>
          </cell>
          <cell r="DC310">
            <v>4.83075850925544</v>
          </cell>
          <cell r="DD310">
            <v>4.41749640100035</v>
          </cell>
          <cell r="DE310">
            <v>5.07265177730808</v>
          </cell>
          <cell r="DF310">
            <v>4.87154740056621</v>
          </cell>
          <cell r="DG310">
            <v>5.27758478562873</v>
          </cell>
          <cell r="DH310">
            <v>5.27758478562873</v>
          </cell>
          <cell r="DI310">
            <v>5.27758478562873</v>
          </cell>
          <cell r="DJ310">
            <v>5.27758478562873</v>
          </cell>
          <cell r="DK310">
            <v>5.27758478562873</v>
          </cell>
          <cell r="DL310">
            <v>5.27758478562873</v>
          </cell>
          <cell r="DM310">
            <v>5.27758478562873</v>
          </cell>
          <cell r="DN310">
            <v>5.27758478562873</v>
          </cell>
          <cell r="DO310">
            <v>5.27758478562873</v>
          </cell>
          <cell r="DP310">
            <v>5.27758478562873</v>
          </cell>
          <cell r="DQ310">
            <v>5.57886227201835</v>
          </cell>
          <cell r="DR310">
            <v>5.56527729920546</v>
          </cell>
          <cell r="DS310">
            <v>5.47863186555834</v>
          </cell>
          <cell r="DT310">
            <v>5.59711561901111</v>
          </cell>
          <cell r="DU310">
            <v>5.60356654373928</v>
          </cell>
          <cell r="DV310">
            <v>5.5579953512723</v>
          </cell>
          <cell r="DW310">
            <v>5.52637307039366</v>
          </cell>
          <cell r="DX310">
            <v>5.51546302697832</v>
          </cell>
          <cell r="DY310">
            <v>5.50024383915962</v>
          </cell>
          <cell r="DZ310">
            <v>5.35410942124586</v>
          </cell>
          <cell r="EA310">
            <v>5.55709048529026</v>
          </cell>
          <cell r="EB310">
            <v>5.53718469372426</v>
          </cell>
          <cell r="EC310">
            <v>5.54500735829044</v>
          </cell>
          <cell r="ED310">
            <v>5.6245202995868</v>
          </cell>
          <cell r="EE310">
            <v>5.52855576871852</v>
          </cell>
          <cell r="EF310">
            <v>5.52855576871852</v>
          </cell>
          <cell r="EG310">
            <v>5.52855576871852</v>
          </cell>
          <cell r="EH310">
            <v>5.52855576871852</v>
          </cell>
          <cell r="EI310">
            <v>5.52855576871852</v>
          </cell>
          <cell r="EJ310">
            <v>5.52855576871852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</row>
        <row r="311">
          <cell r="A311">
            <v>34440.3787924898</v>
          </cell>
          <cell r="B311">
            <v>34107.4301031119</v>
          </cell>
          <cell r="C311">
            <v>43145.9563512038</v>
          </cell>
          <cell r="D311">
            <v>6545.88777932718</v>
          </cell>
          <cell r="E311">
            <v>6303.30736584148</v>
          </cell>
          <cell r="F311">
            <v>7173.93149049248</v>
          </cell>
          <cell r="G311">
            <v>7084.82899553738</v>
          </cell>
          <cell r="H311">
            <v>6419.21623005021</v>
          </cell>
          <cell r="I311">
            <v>7167.10526682466</v>
          </cell>
          <cell r="J311">
            <v>8108.14381975231</v>
          </cell>
          <cell r="K311">
            <v>7679.66755802103</v>
          </cell>
          <cell r="L311">
            <v>8033.07958603774</v>
          </cell>
          <cell r="M311">
            <v>9108.07492755951</v>
          </cell>
          <cell r="N311">
            <v>8292.93020666415</v>
          </cell>
          <cell r="O311">
            <v>8484.74846284978</v>
          </cell>
          <cell r="P311">
            <v>8988.67543085033</v>
          </cell>
          <cell r="Q311">
            <v>7858.25659500282</v>
          </cell>
          <cell r="R311">
            <v>9142.7371625159</v>
          </cell>
          <cell r="S311">
            <v>10258.8700837795</v>
          </cell>
          <cell r="T311">
            <v>10353.2205850759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5730.20974435693</v>
          </cell>
          <cell r="AF311">
            <v>5674.81355270237</v>
          </cell>
          <cell r="AG311">
            <v>7178.64867291121</v>
          </cell>
          <cell r="AH311">
            <v>6545.88777932718</v>
          </cell>
          <cell r="AI311">
            <v>6303.30736584148</v>
          </cell>
          <cell r="AJ311">
            <v>7173.93149049248</v>
          </cell>
          <cell r="AK311">
            <v>7084.82899553738</v>
          </cell>
          <cell r="AL311">
            <v>6419.21623005021</v>
          </cell>
          <cell r="AM311">
            <v>7167.10526682466</v>
          </cell>
          <cell r="AN311">
            <v>8108.14381975231</v>
          </cell>
          <cell r="AO311">
            <v>7679.66755802103</v>
          </cell>
          <cell r="AP311">
            <v>8033.07958603774</v>
          </cell>
          <cell r="AQ311">
            <v>9108.07492755951</v>
          </cell>
          <cell r="AR311">
            <v>8292.93020666415</v>
          </cell>
          <cell r="AS311">
            <v>8484.74846284978</v>
          </cell>
          <cell r="AT311">
            <v>8988.67543085033</v>
          </cell>
          <cell r="AU311">
            <v>7858.25659500282</v>
          </cell>
          <cell r="AV311">
            <v>9142.7371625159</v>
          </cell>
          <cell r="AW311">
            <v>10258.8700837795</v>
          </cell>
          <cell r="AX311">
            <v>10353.2205850759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2.87075302975894</v>
          </cell>
          <cell r="CN311">
            <v>2.79379771537991</v>
          </cell>
          <cell r="CO311">
            <v>3.48791893789219</v>
          </cell>
          <cell r="CP311">
            <v>3.29083729756827</v>
          </cell>
          <cell r="CQ311">
            <v>3.17260414619743</v>
          </cell>
          <cell r="CR311">
            <v>3.53987723843327</v>
          </cell>
          <cell r="CS311">
            <v>3.51274323217123</v>
          </cell>
          <cell r="CT311">
            <v>3.1921401881238</v>
          </cell>
          <cell r="CU311">
            <v>3.49366868200308</v>
          </cell>
          <cell r="CV311">
            <v>3.99521852741804</v>
          </cell>
          <cell r="CW311">
            <v>3.80474871390558</v>
          </cell>
          <cell r="CX311">
            <v>3.9778950186968</v>
          </cell>
          <cell r="CY311">
            <v>4.43037309199486</v>
          </cell>
          <cell r="CZ311">
            <v>4.11987065091971</v>
          </cell>
          <cell r="DA311">
            <v>4.16251684458831</v>
          </cell>
          <cell r="DB311">
            <v>4.40973743125967</v>
          </cell>
          <cell r="DC311">
            <v>3.85516737343679</v>
          </cell>
          <cell r="DD311">
            <v>4.48531828742437</v>
          </cell>
          <cell r="DE311">
            <v>5.03287984518905</v>
          </cell>
          <cell r="DF311">
            <v>5.07916708076959</v>
          </cell>
          <cell r="DG311">
            <v>4.95369213166933</v>
          </cell>
          <cell r="DH311">
            <v>4.95369213166933</v>
          </cell>
          <cell r="DI311">
            <v>4.95369213166933</v>
          </cell>
          <cell r="DJ311">
            <v>4.95369213166933</v>
          </cell>
          <cell r="DK311">
            <v>4.95369213166933</v>
          </cell>
          <cell r="DL311">
            <v>4.95369213166933</v>
          </cell>
          <cell r="DM311">
            <v>4.95369213166933</v>
          </cell>
          <cell r="DN311">
            <v>4.95369213166933</v>
          </cell>
          <cell r="DO311">
            <v>4.95369213166933</v>
          </cell>
          <cell r="DP311">
            <v>4.95369213166933</v>
          </cell>
          <cell r="DQ311">
            <v>5.46867132641444</v>
          </cell>
          <cell r="DR311">
            <v>5.56498214075289</v>
          </cell>
          <cell r="DS311">
            <v>5.63875794160546</v>
          </cell>
          <cell r="DT311">
            <v>5.44965839991434</v>
          </cell>
          <cell r="DU311">
            <v>5.44326819643705</v>
          </cell>
          <cell r="DV311">
            <v>5.55234136649499</v>
          </cell>
          <cell r="DW311">
            <v>5.52573561909189</v>
          </cell>
          <cell r="DX311">
            <v>5.50943653614921</v>
          </cell>
          <cell r="DY311">
            <v>5.62042558350364</v>
          </cell>
          <cell r="DZ311">
            <v>5.56016961385384</v>
          </cell>
          <cell r="EA311">
            <v>5.52998020961831</v>
          </cell>
          <cell r="EB311">
            <v>5.53268427612537</v>
          </cell>
          <cell r="EC311">
            <v>5.6323992179366</v>
          </cell>
          <cell r="ED311">
            <v>5.51482283200194</v>
          </cell>
          <cell r="EE311">
            <v>5.58457468582029</v>
          </cell>
          <cell r="EF311">
            <v>5.58457468582029</v>
          </cell>
          <cell r="EG311">
            <v>5.58457468582029</v>
          </cell>
          <cell r="EH311">
            <v>5.58457468582029</v>
          </cell>
          <cell r="EI311">
            <v>5.58457468582029</v>
          </cell>
          <cell r="EJ311">
            <v>5.58457468582029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0</v>
          </cell>
        </row>
        <row r="312">
          <cell r="A312">
            <v>35085.8871778311</v>
          </cell>
          <cell r="B312">
            <v>36617.6433053221</v>
          </cell>
          <cell r="C312">
            <v>36630.5488669156</v>
          </cell>
          <cell r="D312">
            <v>6902.03557341227</v>
          </cell>
          <cell r="E312">
            <v>6711.45476802738</v>
          </cell>
          <cell r="F312">
            <v>6894.50087832165</v>
          </cell>
          <cell r="G312">
            <v>6741.24309807406</v>
          </cell>
          <cell r="H312">
            <v>7036.92641563753</v>
          </cell>
          <cell r="I312">
            <v>7613.39535695326</v>
          </cell>
          <cell r="J312">
            <v>8376.04011343294</v>
          </cell>
          <cell r="K312">
            <v>8045.802207333</v>
          </cell>
          <cell r="L312">
            <v>8511.14848751359</v>
          </cell>
          <cell r="M312">
            <v>8780.03704239809</v>
          </cell>
          <cell r="N312">
            <v>8538.44710634124</v>
          </cell>
          <cell r="O312">
            <v>9353.96619779075</v>
          </cell>
          <cell r="P312">
            <v>9578.7567088698</v>
          </cell>
          <cell r="Q312">
            <v>10211.4393308453</v>
          </cell>
          <cell r="R312">
            <v>9266.12926664018</v>
          </cell>
          <cell r="S312">
            <v>10268.6479833608</v>
          </cell>
          <cell r="T312">
            <v>9949.07490694555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5837.60979538521</v>
          </cell>
          <cell r="AF312">
            <v>6092.46424807901</v>
          </cell>
          <cell r="AG312">
            <v>6094.61148273183</v>
          </cell>
          <cell r="AH312">
            <v>6902.03557341227</v>
          </cell>
          <cell r="AI312">
            <v>6711.45476802738</v>
          </cell>
          <cell r="AJ312">
            <v>6894.50087832165</v>
          </cell>
          <cell r="AK312">
            <v>6741.24309807406</v>
          </cell>
          <cell r="AL312">
            <v>7036.92641563753</v>
          </cell>
          <cell r="AM312">
            <v>7613.39535695326</v>
          </cell>
          <cell r="AN312">
            <v>8376.04011343294</v>
          </cell>
          <cell r="AO312">
            <v>8045.802207333</v>
          </cell>
          <cell r="AP312">
            <v>8511.14848751359</v>
          </cell>
          <cell r="AQ312">
            <v>8780.03704239809</v>
          </cell>
          <cell r="AR312">
            <v>8538.44710634124</v>
          </cell>
          <cell r="AS312">
            <v>9353.96619779075</v>
          </cell>
          <cell r="AT312">
            <v>9578.7567088698</v>
          </cell>
          <cell r="AU312">
            <v>10211.4393308453</v>
          </cell>
          <cell r="AV312">
            <v>9266.12926664018</v>
          </cell>
          <cell r="AW312">
            <v>10268.6479833608</v>
          </cell>
          <cell r="AX312">
            <v>9949.07490694555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2.81577620176687</v>
          </cell>
          <cell r="CN312">
            <v>3.03558875103896</v>
          </cell>
          <cell r="CO312">
            <v>3.03483328103706</v>
          </cell>
          <cell r="CP312">
            <v>3.38817608826987</v>
          </cell>
          <cell r="CQ312">
            <v>3.3185251889029</v>
          </cell>
          <cell r="CR312">
            <v>3.41474837448534</v>
          </cell>
          <cell r="CS312">
            <v>3.33776706226352</v>
          </cell>
          <cell r="CT312">
            <v>3.52881467217715</v>
          </cell>
          <cell r="CU312">
            <v>3.72086486719623</v>
          </cell>
          <cell r="CV312">
            <v>4.13381425996879</v>
          </cell>
          <cell r="CW312">
            <v>3.92769503694809</v>
          </cell>
          <cell r="CX312">
            <v>4.11686975706747</v>
          </cell>
          <cell r="CY312">
            <v>4.34542914413332</v>
          </cell>
          <cell r="CZ312">
            <v>4.20345063348271</v>
          </cell>
          <cell r="DA312">
            <v>4.62818918088443</v>
          </cell>
          <cell r="DB312">
            <v>4.73941184187579</v>
          </cell>
          <cell r="DC312">
            <v>5.05245283475988</v>
          </cell>
          <cell r="DD312">
            <v>4.58472890683199</v>
          </cell>
          <cell r="DE312">
            <v>5.08075873848314</v>
          </cell>
          <cell r="DF312">
            <v>4.92263921747007</v>
          </cell>
          <cell r="DG312">
            <v>5.70487189353455</v>
          </cell>
          <cell r="DH312">
            <v>5.70487189353455</v>
          </cell>
          <cell r="DI312">
            <v>5.70487189353455</v>
          </cell>
          <cell r="DJ312">
            <v>5.70487189353455</v>
          </cell>
          <cell r="DK312">
            <v>5.70487189353455</v>
          </cell>
          <cell r="DL312">
            <v>5.70487189353455</v>
          </cell>
          <cell r="DM312">
            <v>5.70487189353455</v>
          </cell>
          <cell r="DN312">
            <v>5.70487189353455</v>
          </cell>
          <cell r="DO312">
            <v>5.70487189353455</v>
          </cell>
          <cell r="DP312">
            <v>5.70487189353455</v>
          </cell>
          <cell r="DQ312">
            <v>5.67994412488121</v>
          </cell>
          <cell r="DR312">
            <v>5.49866409464604</v>
          </cell>
          <cell r="DS312">
            <v>5.50197133082999</v>
          </cell>
          <cell r="DT312">
            <v>5.58108138711154</v>
          </cell>
          <cell r="DU312">
            <v>5.54087923489379</v>
          </cell>
          <cell r="DV312">
            <v>5.5316062651609</v>
          </cell>
          <cell r="DW312">
            <v>5.53338768951742</v>
          </cell>
          <cell r="DX312">
            <v>5.46337856895921</v>
          </cell>
          <cell r="DY312">
            <v>5.60585190830319</v>
          </cell>
          <cell r="DZ312">
            <v>5.55130290383898</v>
          </cell>
          <cell r="EA312">
            <v>5.61227221343761</v>
          </cell>
          <cell r="EB312">
            <v>5.66406430377187</v>
          </cell>
          <cell r="EC312">
            <v>5.53567788328712</v>
          </cell>
          <cell r="ED312">
            <v>5.5651910324485</v>
          </cell>
          <cell r="EE312">
            <v>5.53722063854448</v>
          </cell>
          <cell r="EF312">
            <v>5.53722063854448</v>
          </cell>
          <cell r="EG312">
            <v>5.53722063854448</v>
          </cell>
          <cell r="EH312">
            <v>5.53722063854448</v>
          </cell>
          <cell r="EI312">
            <v>5.53722063854448</v>
          </cell>
          <cell r="EJ312">
            <v>5.53722063854448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0</v>
          </cell>
        </row>
        <row r="313">
          <cell r="A313">
            <v>41102.5158049375</v>
          </cell>
          <cell r="B313">
            <v>40816.8463747643</v>
          </cell>
          <cell r="C313">
            <v>45177.1566560884</v>
          </cell>
          <cell r="D313">
            <v>7127.508996609</v>
          </cell>
          <cell r="E313">
            <v>7140.80097888748</v>
          </cell>
          <cell r="F313">
            <v>6931.38471578256</v>
          </cell>
          <cell r="G313">
            <v>6971.58424373972</v>
          </cell>
          <cell r="H313">
            <v>7185.6577822249</v>
          </cell>
          <cell r="I313">
            <v>6704.17803330965</v>
          </cell>
          <cell r="J313">
            <v>8089.15006315402</v>
          </cell>
          <cell r="K313">
            <v>7787.25295960611</v>
          </cell>
          <cell r="L313">
            <v>8402.57287357078</v>
          </cell>
          <cell r="M313">
            <v>8211.01469692323</v>
          </cell>
          <cell r="N313">
            <v>7493.47307195146</v>
          </cell>
          <cell r="O313">
            <v>8458.70262294491</v>
          </cell>
          <cell r="P313">
            <v>9352.35238246297</v>
          </cell>
          <cell r="Q313">
            <v>8835.01955495453</v>
          </cell>
          <cell r="R313">
            <v>9526.09708779698</v>
          </cell>
          <cell r="S313">
            <v>10058.9226631894</v>
          </cell>
          <cell r="T313">
            <v>10585.3872992025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6838.65987659802</v>
          </cell>
          <cell r="AF313">
            <v>6791.13003488792</v>
          </cell>
          <cell r="AG313">
            <v>7516.60093092555</v>
          </cell>
          <cell r="AH313">
            <v>7127.508996609</v>
          </cell>
          <cell r="AI313">
            <v>7140.80097888748</v>
          </cell>
          <cell r="AJ313">
            <v>6931.38471578256</v>
          </cell>
          <cell r="AK313">
            <v>6971.58424373972</v>
          </cell>
          <cell r="AL313">
            <v>7185.6577822249</v>
          </cell>
          <cell r="AM313">
            <v>6704.17803330965</v>
          </cell>
          <cell r="AN313">
            <v>8089.15006315402</v>
          </cell>
          <cell r="AO313">
            <v>7787.25295960611</v>
          </cell>
          <cell r="AP313">
            <v>8402.57287357078</v>
          </cell>
          <cell r="AQ313">
            <v>8211.01469692323</v>
          </cell>
          <cell r="AR313">
            <v>7493.47307195146</v>
          </cell>
          <cell r="AS313">
            <v>8458.70262294491</v>
          </cell>
          <cell r="AT313">
            <v>9352.35238246297</v>
          </cell>
          <cell r="AU313">
            <v>8835.01955495453</v>
          </cell>
          <cell r="AV313">
            <v>9526.09708779698</v>
          </cell>
          <cell r="AW313">
            <v>10058.9226631894</v>
          </cell>
          <cell r="AX313">
            <v>10585.3872992025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3.32923267579505</v>
          </cell>
          <cell r="CN313">
            <v>3.3427192835476</v>
          </cell>
          <cell r="CO313">
            <v>3.67848076987426</v>
          </cell>
          <cell r="CP313">
            <v>3.53451140301589</v>
          </cell>
          <cell r="CQ313">
            <v>3.55539784631055</v>
          </cell>
          <cell r="CR313">
            <v>3.35912356717861</v>
          </cell>
          <cell r="CS313">
            <v>3.50186671200627</v>
          </cell>
          <cell r="CT313">
            <v>3.52356402629588</v>
          </cell>
          <cell r="CU313">
            <v>3.34320337403612</v>
          </cell>
          <cell r="CV313">
            <v>4.00295233253851</v>
          </cell>
          <cell r="CW313">
            <v>3.86077339336817</v>
          </cell>
          <cell r="CX313">
            <v>4.16843319268053</v>
          </cell>
          <cell r="CY313">
            <v>4.13091402633155</v>
          </cell>
          <cell r="CZ313">
            <v>3.69082639147842</v>
          </cell>
          <cell r="DA313">
            <v>4.15544449546302</v>
          </cell>
          <cell r="DB313">
            <v>4.59446122646713</v>
          </cell>
          <cell r="DC313">
            <v>4.34031494113007</v>
          </cell>
          <cell r="DD313">
            <v>4.67981550732784</v>
          </cell>
          <cell r="DE313">
            <v>4.94157280073362</v>
          </cell>
          <cell r="DF313">
            <v>5.20020520233174</v>
          </cell>
          <cell r="DG313">
            <v>4.65116928632387</v>
          </cell>
          <cell r="DH313">
            <v>4.65116928632387</v>
          </cell>
          <cell r="DI313">
            <v>4.65116928632387</v>
          </cell>
          <cell r="DJ313">
            <v>4.65116928632387</v>
          </cell>
          <cell r="DK313">
            <v>4.65116928632387</v>
          </cell>
          <cell r="DL313">
            <v>4.65116928632387</v>
          </cell>
          <cell r="DM313">
            <v>4.65116928632387</v>
          </cell>
          <cell r="DN313">
            <v>4.65116928632387</v>
          </cell>
          <cell r="DO313">
            <v>4.65116928632387</v>
          </cell>
          <cell r="DP313">
            <v>4.65116928632387</v>
          </cell>
          <cell r="DQ313">
            <v>5.62773956673322</v>
          </cell>
          <cell r="DR313">
            <v>5.56607783477274</v>
          </cell>
          <cell r="DS313">
            <v>5.59835119342466</v>
          </cell>
          <cell r="DT313">
            <v>5.52478679000883</v>
          </cell>
          <cell r="DU313">
            <v>5.50257359204493</v>
          </cell>
          <cell r="DV313">
            <v>5.65328864269295</v>
          </cell>
          <cell r="DW313">
            <v>5.4542997708281</v>
          </cell>
          <cell r="DX313">
            <v>5.58716501332509</v>
          </cell>
          <cell r="DY313">
            <v>5.49401546816128</v>
          </cell>
          <cell r="DZ313">
            <v>5.53642739819762</v>
          </cell>
          <cell r="EA313">
            <v>5.52607921822277</v>
          </cell>
          <cell r="EB313">
            <v>5.52263801162673</v>
          </cell>
          <cell r="EC313">
            <v>5.44575135989442</v>
          </cell>
          <cell r="ED313">
            <v>5.56245703082291</v>
          </cell>
          <cell r="EE313">
            <v>5.57690705757181</v>
          </cell>
          <cell r="EF313">
            <v>5.57690705757181</v>
          </cell>
          <cell r="EG313">
            <v>5.57690705757181</v>
          </cell>
          <cell r="EH313">
            <v>5.57690705757181</v>
          </cell>
          <cell r="EI313">
            <v>5.57690705757181</v>
          </cell>
          <cell r="EJ313">
            <v>5.57690705757181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</row>
        <row r="314">
          <cell r="A314">
            <v>34787.7635879097</v>
          </cell>
          <cell r="B314">
            <v>34197.0812680173</v>
          </cell>
          <cell r="C314">
            <v>39958.0867517584</v>
          </cell>
          <cell r="D314">
            <v>6710.27508426129</v>
          </cell>
          <cell r="E314">
            <v>7448.25854734972</v>
          </cell>
          <cell r="F314">
            <v>7124.36337551494</v>
          </cell>
          <cell r="G314">
            <v>7821.83258562071</v>
          </cell>
          <cell r="H314">
            <v>7809.08630590677</v>
          </cell>
          <cell r="I314">
            <v>8681.1846694037</v>
          </cell>
          <cell r="J314">
            <v>7130.69276946131</v>
          </cell>
          <cell r="K314">
            <v>7252.94985464092</v>
          </cell>
          <cell r="L314">
            <v>6885.49532066795</v>
          </cell>
          <cell r="M314">
            <v>7347.61391118917</v>
          </cell>
          <cell r="N314">
            <v>9276.1994266622</v>
          </cell>
          <cell r="O314">
            <v>9691.71043700477</v>
          </cell>
          <cell r="P314">
            <v>9699.72878507192</v>
          </cell>
          <cell r="Q314">
            <v>10032.345889666</v>
          </cell>
          <cell r="R314">
            <v>10710.6753259</v>
          </cell>
          <cell r="S314">
            <v>10984.2065417946</v>
          </cell>
          <cell r="T314">
            <v>11903.0409639681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5788.00782351716</v>
          </cell>
          <cell r="AF314">
            <v>5689.72976433376</v>
          </cell>
          <cell r="AG314">
            <v>6648.24912206584</v>
          </cell>
          <cell r="AH314">
            <v>6710.27508426129</v>
          </cell>
          <cell r="AI314">
            <v>7448.25854734972</v>
          </cell>
          <cell r="AJ314">
            <v>7124.36337551494</v>
          </cell>
          <cell r="AK314">
            <v>7821.83258562071</v>
          </cell>
          <cell r="AL314">
            <v>7809.08630590677</v>
          </cell>
          <cell r="AM314">
            <v>8681.1846694037</v>
          </cell>
          <cell r="AN314">
            <v>7130.69276946131</v>
          </cell>
          <cell r="AO314">
            <v>7252.94985464092</v>
          </cell>
          <cell r="AP314">
            <v>6885.49532066795</v>
          </cell>
          <cell r="AQ314">
            <v>7347.61391118917</v>
          </cell>
          <cell r="AR314">
            <v>9276.1994266622</v>
          </cell>
          <cell r="AS314">
            <v>9691.71043700477</v>
          </cell>
          <cell r="AT314">
            <v>9699.72878507192</v>
          </cell>
          <cell r="AU314">
            <v>10032.345889666</v>
          </cell>
          <cell r="AV314">
            <v>10710.6753259</v>
          </cell>
          <cell r="AW314">
            <v>10984.2065417946</v>
          </cell>
          <cell r="AX314">
            <v>11903.0409639681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2.85895282763383</v>
          </cell>
          <cell r="CN314">
            <v>2.80549970668805</v>
          </cell>
          <cell r="CO314">
            <v>3.23936360268675</v>
          </cell>
          <cell r="CP314">
            <v>3.30588707623485</v>
          </cell>
          <cell r="CQ314">
            <v>3.71981188706607</v>
          </cell>
          <cell r="CR314">
            <v>3.4903485538561</v>
          </cell>
          <cell r="CS314">
            <v>3.84141730300272</v>
          </cell>
          <cell r="CT314">
            <v>3.85550332648658</v>
          </cell>
          <cell r="CU314">
            <v>4.27212286814048</v>
          </cell>
          <cell r="CV314">
            <v>3.52190125467153</v>
          </cell>
          <cell r="CW314">
            <v>3.58904738158097</v>
          </cell>
          <cell r="CX314">
            <v>3.39619878492199</v>
          </cell>
          <cell r="CY314">
            <v>3.6751407463676</v>
          </cell>
          <cell r="CZ314">
            <v>4.56072451034927</v>
          </cell>
          <cell r="DA314">
            <v>4.67777676349187</v>
          </cell>
          <cell r="DB314">
            <v>4.68164687935159</v>
          </cell>
          <cell r="DC314">
            <v>4.84218702065313</v>
          </cell>
          <cell r="DD314">
            <v>5.16958781284895</v>
          </cell>
          <cell r="DE314">
            <v>5.30160970662284</v>
          </cell>
          <cell r="DF314">
            <v>5.7450920348947</v>
          </cell>
          <cell r="DG314">
            <v>5.07027860948206</v>
          </cell>
          <cell r="DH314">
            <v>5.07027860948206</v>
          </cell>
          <cell r="DI314">
            <v>5.07027860948206</v>
          </cell>
          <cell r="DJ314">
            <v>5.07027860948206</v>
          </cell>
          <cell r="DK314">
            <v>5.07027860948206</v>
          </cell>
          <cell r="DL314">
            <v>5.07027860948206</v>
          </cell>
          <cell r="DM314">
            <v>5.07027860948206</v>
          </cell>
          <cell r="DN314">
            <v>5.07027860948206</v>
          </cell>
          <cell r="DO314">
            <v>5.07027860948206</v>
          </cell>
          <cell r="DP314">
            <v>5.07027860948206</v>
          </cell>
          <cell r="DQ314">
            <v>5.54663075500731</v>
          </cell>
          <cell r="DR314">
            <v>5.55633660807058</v>
          </cell>
          <cell r="DS314">
            <v>5.62282700874876</v>
          </cell>
          <cell r="DT314">
            <v>5.56108387110558</v>
          </cell>
          <cell r="DU314">
            <v>5.48581176158699</v>
          </cell>
          <cell r="DV314">
            <v>5.59222194212378</v>
          </cell>
          <cell r="DW314">
            <v>5.57858639831141</v>
          </cell>
          <cell r="DX314">
            <v>5.54914759261298</v>
          </cell>
          <cell r="DY314">
            <v>5.56727142956912</v>
          </cell>
          <cell r="DZ314">
            <v>5.54704495134649</v>
          </cell>
          <cell r="EA314">
            <v>5.53659324592526</v>
          </cell>
          <cell r="EB314">
            <v>5.5545543521503</v>
          </cell>
          <cell r="EC314">
            <v>5.47746343909345</v>
          </cell>
          <cell r="ED314">
            <v>5.57241397652578</v>
          </cell>
          <cell r="EE314">
            <v>5.67633572031313</v>
          </cell>
          <cell r="EF314">
            <v>5.67633572031313</v>
          </cell>
          <cell r="EG314">
            <v>5.67633572031313</v>
          </cell>
          <cell r="EH314">
            <v>5.67633572031313</v>
          </cell>
          <cell r="EI314">
            <v>5.67633572031313</v>
          </cell>
          <cell r="EJ314">
            <v>5.67633572031313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</row>
        <row r="315">
          <cell r="A315">
            <v>34646.2310177674</v>
          </cell>
          <cell r="B315">
            <v>39903.2280654955</v>
          </cell>
          <cell r="C315">
            <v>44704.0998660866</v>
          </cell>
          <cell r="D315">
            <v>6167.33027935795</v>
          </cell>
          <cell r="E315">
            <v>6479.83503226181</v>
          </cell>
          <cell r="F315">
            <v>6151.06728155864</v>
          </cell>
          <cell r="G315">
            <v>7049.4192810135</v>
          </cell>
          <cell r="H315">
            <v>6940.9852914982</v>
          </cell>
          <cell r="I315">
            <v>7619.52283183177</v>
          </cell>
          <cell r="J315">
            <v>7393.99945509562</v>
          </cell>
          <cell r="K315">
            <v>6525.43565891907</v>
          </cell>
          <cell r="L315">
            <v>8894.18536773964</v>
          </cell>
          <cell r="M315">
            <v>9091.5042630884</v>
          </cell>
          <cell r="N315">
            <v>7068.35125183375</v>
          </cell>
          <cell r="O315">
            <v>8899.92451354875</v>
          </cell>
          <cell r="P315">
            <v>10439.2151624313</v>
          </cell>
          <cell r="Q315">
            <v>9276.7185770408</v>
          </cell>
          <cell r="R315">
            <v>10063.0503262728</v>
          </cell>
          <cell r="S315">
            <v>11211.3154643425</v>
          </cell>
          <cell r="T315">
            <v>11582.5045895479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5764.459554276</v>
          </cell>
          <cell r="AF315">
            <v>6639.12170275143</v>
          </cell>
          <cell r="AG315">
            <v>7437.89347407569</v>
          </cell>
          <cell r="AH315">
            <v>6167.33027935795</v>
          </cell>
          <cell r="AI315">
            <v>6479.83503226181</v>
          </cell>
          <cell r="AJ315">
            <v>6151.06728155864</v>
          </cell>
          <cell r="AK315">
            <v>7049.4192810135</v>
          </cell>
          <cell r="AL315">
            <v>6940.9852914982</v>
          </cell>
          <cell r="AM315">
            <v>7619.52283183177</v>
          </cell>
          <cell r="AN315">
            <v>7393.99945509562</v>
          </cell>
          <cell r="AO315">
            <v>6525.43565891907</v>
          </cell>
          <cell r="AP315">
            <v>8894.18536773964</v>
          </cell>
          <cell r="AQ315">
            <v>9091.5042630884</v>
          </cell>
          <cell r="AR315">
            <v>7068.35125183375</v>
          </cell>
          <cell r="AS315">
            <v>8899.92451354875</v>
          </cell>
          <cell r="AT315">
            <v>10439.2151624313</v>
          </cell>
          <cell r="AU315">
            <v>9276.7185770408</v>
          </cell>
          <cell r="AV315">
            <v>10063.0503262728</v>
          </cell>
          <cell r="AW315">
            <v>11211.3154643425</v>
          </cell>
          <cell r="AX315">
            <v>11582.5045895479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2.82307817756175</v>
          </cell>
          <cell r="CN315">
            <v>3.29137505903168</v>
          </cell>
          <cell r="CO315">
            <v>3.62934479307791</v>
          </cell>
          <cell r="CP315">
            <v>3.02714683381291</v>
          </cell>
          <cell r="CQ315">
            <v>3.20293305794487</v>
          </cell>
          <cell r="CR315">
            <v>3.05698515915596</v>
          </cell>
          <cell r="CS315">
            <v>3.44886255196558</v>
          </cell>
          <cell r="CT315">
            <v>3.43619843505938</v>
          </cell>
          <cell r="CU315">
            <v>3.78822133598303</v>
          </cell>
          <cell r="CV315">
            <v>3.6604821053261</v>
          </cell>
          <cell r="CW315">
            <v>3.26944950975815</v>
          </cell>
          <cell r="CX315">
            <v>4.35375343832135</v>
          </cell>
          <cell r="CY315">
            <v>4.48497836410315</v>
          </cell>
          <cell r="CZ315">
            <v>3.46117125974252</v>
          </cell>
          <cell r="DA315">
            <v>4.41437123258724</v>
          </cell>
          <cell r="DB315">
            <v>5.17786089462576</v>
          </cell>
          <cell r="DC315">
            <v>4.60126145530282</v>
          </cell>
          <cell r="DD315">
            <v>4.99128276928088</v>
          </cell>
          <cell r="DE315">
            <v>5.56082339686271</v>
          </cell>
          <cell r="DF315">
            <v>5.74493356472555</v>
          </cell>
          <cell r="DG315">
            <v>5.24315177812886</v>
          </cell>
          <cell r="DH315">
            <v>5.24315177812886</v>
          </cell>
          <cell r="DI315">
            <v>5.24315177812886</v>
          </cell>
          <cell r="DJ315">
            <v>5.24315177812886</v>
          </cell>
          <cell r="DK315">
            <v>5.24315177812886</v>
          </cell>
          <cell r="DL315">
            <v>5.24315177812886</v>
          </cell>
          <cell r="DM315">
            <v>5.24315177812886</v>
          </cell>
          <cell r="DN315">
            <v>5.24315177812886</v>
          </cell>
          <cell r="DO315">
            <v>5.24315177812886</v>
          </cell>
          <cell r="DP315">
            <v>5.24315177812886</v>
          </cell>
          <cell r="DQ315">
            <v>5.5942623198515</v>
          </cell>
          <cell r="DR315">
            <v>5.52637551231777</v>
          </cell>
          <cell r="DS315">
            <v>5.61472979332221</v>
          </cell>
          <cell r="DT315">
            <v>5.58175609361818</v>
          </cell>
          <cell r="DU315">
            <v>5.54272361299966</v>
          </cell>
          <cell r="DV315">
            <v>5.51269903194781</v>
          </cell>
          <cell r="DW315">
            <v>5.59995569299264</v>
          </cell>
          <cell r="DX315">
            <v>5.53413850168712</v>
          </cell>
          <cell r="DY315">
            <v>5.51060858573093</v>
          </cell>
          <cell r="DZ315">
            <v>5.53411604559174</v>
          </cell>
          <cell r="EA315">
            <v>5.46817005783008</v>
          </cell>
          <cell r="EB315">
            <v>5.59692492689421</v>
          </cell>
          <cell r="EC315">
            <v>5.55370145308545</v>
          </cell>
          <cell r="ED315">
            <v>5.59502678202509</v>
          </cell>
          <cell r="EE315">
            <v>5.52363033077974</v>
          </cell>
          <cell r="EF315">
            <v>5.52363033077974</v>
          </cell>
          <cell r="EG315">
            <v>5.52363033077974</v>
          </cell>
          <cell r="EH315">
            <v>5.52363033077974</v>
          </cell>
          <cell r="EI315">
            <v>5.52363033077974</v>
          </cell>
          <cell r="EJ315">
            <v>5.52363033077974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  <cell r="ET315">
            <v>0</v>
          </cell>
        </row>
        <row r="316">
          <cell r="A316">
            <v>35831.557544424</v>
          </cell>
          <cell r="B316">
            <v>42281.4474182095</v>
          </cell>
          <cell r="C316">
            <v>44877.2519448191</v>
          </cell>
          <cell r="D316">
            <v>5317.46669835138</v>
          </cell>
          <cell r="E316">
            <v>6466.51916992012</v>
          </cell>
          <cell r="F316">
            <v>6311.96086798685</v>
          </cell>
          <cell r="G316">
            <v>8521.47997313619</v>
          </cell>
          <cell r="H316">
            <v>7487.6626489004</v>
          </cell>
          <cell r="I316">
            <v>6752.22419396122</v>
          </cell>
          <cell r="J316">
            <v>7819.99086912493</v>
          </cell>
          <cell r="K316">
            <v>7289.47894509566</v>
          </cell>
          <cell r="L316">
            <v>8628.18851531255</v>
          </cell>
          <cell r="M316">
            <v>8636.00398191756</v>
          </cell>
          <cell r="N316">
            <v>10449.723161861</v>
          </cell>
          <cell r="O316">
            <v>9273.87228334654</v>
          </cell>
          <cell r="P316">
            <v>9384.01293475984</v>
          </cell>
          <cell r="Q316">
            <v>9196.19955854606</v>
          </cell>
          <cell r="R316">
            <v>9444.07041919686</v>
          </cell>
          <cell r="S316">
            <v>8671.57371746671</v>
          </cell>
          <cell r="T316">
            <v>9202.96689088782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5961.67485362611</v>
          </cell>
          <cell r="AF316">
            <v>7034.81118663457</v>
          </cell>
          <cell r="AG316">
            <v>7466.70261507808</v>
          </cell>
          <cell r="AH316">
            <v>5317.46669835138</v>
          </cell>
          <cell r="AI316">
            <v>6466.51916992012</v>
          </cell>
          <cell r="AJ316">
            <v>6311.96086798685</v>
          </cell>
          <cell r="AK316">
            <v>8521.47997313619</v>
          </cell>
          <cell r="AL316">
            <v>7487.6626489004</v>
          </cell>
          <cell r="AM316">
            <v>6752.22419396122</v>
          </cell>
          <cell r="AN316">
            <v>7819.99086912493</v>
          </cell>
          <cell r="AO316">
            <v>7289.47894509566</v>
          </cell>
          <cell r="AP316">
            <v>8628.18851531255</v>
          </cell>
          <cell r="AQ316">
            <v>8636.00398191756</v>
          </cell>
          <cell r="AR316">
            <v>10449.723161861</v>
          </cell>
          <cell r="AS316">
            <v>9273.87228334654</v>
          </cell>
          <cell r="AT316">
            <v>9384.01293475984</v>
          </cell>
          <cell r="AU316">
            <v>9196.19955854606</v>
          </cell>
          <cell r="AV316">
            <v>9444.07041919686</v>
          </cell>
          <cell r="AW316">
            <v>8671.57371746671</v>
          </cell>
          <cell r="AX316">
            <v>9202.96689088782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2.8963023191706</v>
          </cell>
          <cell r="CN316">
            <v>3.50278816986978</v>
          </cell>
          <cell r="CO316">
            <v>3.6609142170168</v>
          </cell>
          <cell r="CP316">
            <v>2.61888481913042</v>
          </cell>
          <cell r="CQ316">
            <v>3.19257042142588</v>
          </cell>
          <cell r="CR316">
            <v>3.13647319849908</v>
          </cell>
          <cell r="CS316">
            <v>4.17977529004332</v>
          </cell>
          <cell r="CT316">
            <v>3.75932639949344</v>
          </cell>
          <cell r="CU316">
            <v>3.31669793934755</v>
          </cell>
          <cell r="CV316">
            <v>3.84746382804398</v>
          </cell>
          <cell r="CW316">
            <v>3.52194467356926</v>
          </cell>
          <cell r="CX316">
            <v>4.23593151803753</v>
          </cell>
          <cell r="CY316">
            <v>4.25006930307294</v>
          </cell>
          <cell r="CZ316">
            <v>5.10014482343672</v>
          </cell>
          <cell r="DA316">
            <v>4.56905532899681</v>
          </cell>
          <cell r="DB316">
            <v>4.6233194718385</v>
          </cell>
          <cell r="DC316">
            <v>4.53078749800622</v>
          </cell>
          <cell r="DD316">
            <v>4.65290861873735</v>
          </cell>
          <cell r="DE316">
            <v>4.27231461616403</v>
          </cell>
          <cell r="DF316">
            <v>4.53412163017394</v>
          </cell>
          <cell r="DG316">
            <v>5.32442332588424</v>
          </cell>
          <cell r="DH316">
            <v>5.32442332588424</v>
          </cell>
          <cell r="DI316">
            <v>5.32442332588424</v>
          </cell>
          <cell r="DJ316">
            <v>5.32442332588424</v>
          </cell>
          <cell r="DK316">
            <v>5.32442332588424</v>
          </cell>
          <cell r="DL316">
            <v>5.32442332588424</v>
          </cell>
          <cell r="DM316">
            <v>5.32442332588424</v>
          </cell>
          <cell r="DN316">
            <v>5.32442332588424</v>
          </cell>
          <cell r="DO316">
            <v>5.32442332588424</v>
          </cell>
          <cell r="DP316">
            <v>5.32442332588424</v>
          </cell>
          <cell r="DQ316">
            <v>5.63938220649442</v>
          </cell>
          <cell r="DR316">
            <v>5.50231825938953</v>
          </cell>
          <cell r="DS316">
            <v>5.58787184858823</v>
          </cell>
          <cell r="DT316">
            <v>5.56282651564981</v>
          </cell>
          <cell r="DU316">
            <v>5.54928741981544</v>
          </cell>
          <cell r="DV316">
            <v>5.51353140279086</v>
          </cell>
          <cell r="DW316">
            <v>5.58559225180351</v>
          </cell>
          <cell r="DX316">
            <v>5.45686701913592</v>
          </cell>
          <cell r="DY316">
            <v>5.57760902720498</v>
          </cell>
          <cell r="DZ316">
            <v>5.56850784716606</v>
          </cell>
          <cell r="EA316">
            <v>5.67049657023813</v>
          </cell>
          <cell r="EB316">
            <v>5.58056062616508</v>
          </cell>
          <cell r="EC316">
            <v>5.56703507513601</v>
          </cell>
          <cell r="ED316">
            <v>5.6134442288944</v>
          </cell>
          <cell r="EE316">
            <v>5.56085830438416</v>
          </cell>
          <cell r="EF316">
            <v>5.56085830438416</v>
          </cell>
          <cell r="EG316">
            <v>5.56085830438416</v>
          </cell>
          <cell r="EH316">
            <v>5.56085830438416</v>
          </cell>
          <cell r="EI316">
            <v>5.56085830438416</v>
          </cell>
          <cell r="EJ316">
            <v>5.56085830438416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</row>
        <row r="317">
          <cell r="A317">
            <v>37534.0675498888</v>
          </cell>
          <cell r="B317">
            <v>39960.2426218076</v>
          </cell>
          <cell r="C317">
            <v>36626.1004622636</v>
          </cell>
          <cell r="D317">
            <v>6372.10425771578</v>
          </cell>
          <cell r="E317">
            <v>7205.74457330321</v>
          </cell>
          <cell r="F317">
            <v>7734.44514063556</v>
          </cell>
          <cell r="G317">
            <v>7447.04077072862</v>
          </cell>
          <cell r="H317">
            <v>7081.12663888939</v>
          </cell>
          <cell r="I317">
            <v>7428.01773999411</v>
          </cell>
          <cell r="J317">
            <v>7695.98187077834</v>
          </cell>
          <cell r="K317">
            <v>8391.30801406074</v>
          </cell>
          <cell r="L317">
            <v>8708.11347665123</v>
          </cell>
          <cell r="M317">
            <v>9088.34620379886</v>
          </cell>
          <cell r="N317">
            <v>9000.54088064598</v>
          </cell>
          <cell r="O317">
            <v>9763.41483064019</v>
          </cell>
          <cell r="P317">
            <v>10286.3563006814</v>
          </cell>
          <cell r="Q317">
            <v>9835.46695574286</v>
          </cell>
          <cell r="R317">
            <v>8951.37299647506</v>
          </cell>
          <cell r="S317">
            <v>9579.41900311575</v>
          </cell>
          <cell r="T317">
            <v>10268.3796147808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6244.93943332076</v>
          </cell>
          <cell r="AF317">
            <v>6648.60781694658</v>
          </cell>
          <cell r="AG317">
            <v>6093.87135464447</v>
          </cell>
          <cell r="AH317">
            <v>6372.10425771578</v>
          </cell>
          <cell r="AI317">
            <v>7205.74457330321</v>
          </cell>
          <cell r="AJ317">
            <v>7734.44514063556</v>
          </cell>
          <cell r="AK317">
            <v>7447.04077072862</v>
          </cell>
          <cell r="AL317">
            <v>7081.12663888939</v>
          </cell>
          <cell r="AM317">
            <v>7428.01773999411</v>
          </cell>
          <cell r="AN317">
            <v>7695.98187077834</v>
          </cell>
          <cell r="AO317">
            <v>8391.30801406074</v>
          </cell>
          <cell r="AP317">
            <v>8708.11347665123</v>
          </cell>
          <cell r="AQ317">
            <v>9088.34620379886</v>
          </cell>
          <cell r="AR317">
            <v>9000.54088064598</v>
          </cell>
          <cell r="AS317">
            <v>9763.41483064019</v>
          </cell>
          <cell r="AT317">
            <v>10286.3563006814</v>
          </cell>
          <cell r="AU317">
            <v>9835.46695574286</v>
          </cell>
          <cell r="AV317">
            <v>8951.37299647506</v>
          </cell>
          <cell r="AW317">
            <v>9579.41900311575</v>
          </cell>
          <cell r="AX317">
            <v>10268.3796147808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3.1238277213349</v>
          </cell>
          <cell r="CN317">
            <v>3.3200909501117</v>
          </cell>
          <cell r="CO317">
            <v>2.98031482189541</v>
          </cell>
          <cell r="CP317">
            <v>3.1919909648867</v>
          </cell>
          <cell r="CQ317">
            <v>3.49358378698439</v>
          </cell>
          <cell r="CR317">
            <v>3.79641653426422</v>
          </cell>
          <cell r="CS317">
            <v>3.62838506132046</v>
          </cell>
          <cell r="CT317">
            <v>3.54433337711982</v>
          </cell>
          <cell r="CU317">
            <v>3.64991606440042</v>
          </cell>
          <cell r="CV317">
            <v>3.84089030432787</v>
          </cell>
          <cell r="CW317">
            <v>4.12427183888199</v>
          </cell>
          <cell r="CX317">
            <v>4.3453450275319</v>
          </cell>
          <cell r="CY317">
            <v>4.42767152640652</v>
          </cell>
          <cell r="CZ317">
            <v>4.40590614979517</v>
          </cell>
          <cell r="DA317">
            <v>4.84160132803457</v>
          </cell>
          <cell r="DB317">
            <v>5.10092392773507</v>
          </cell>
          <cell r="DC317">
            <v>4.87733141536938</v>
          </cell>
          <cell r="DD317">
            <v>4.43891611072974</v>
          </cell>
          <cell r="DE317">
            <v>4.75035923104822</v>
          </cell>
          <cell r="DF317">
            <v>5.09200942928959</v>
          </cell>
          <cell r="DG317">
            <v>5.06000388485365</v>
          </cell>
          <cell r="DH317">
            <v>5.06000388485365</v>
          </cell>
          <cell r="DI317">
            <v>5.06000388485365</v>
          </cell>
          <cell r="DJ317">
            <v>5.06000388485365</v>
          </cell>
          <cell r="DK317">
            <v>5.06000388485365</v>
          </cell>
          <cell r="DL317">
            <v>5.06000388485365</v>
          </cell>
          <cell r="DM317">
            <v>5.06000388485365</v>
          </cell>
          <cell r="DN317">
            <v>5.06000388485365</v>
          </cell>
          <cell r="DO317">
            <v>5.06000388485365</v>
          </cell>
          <cell r="DP317">
            <v>5.06000388485365</v>
          </cell>
          <cell r="DQ317">
            <v>5.4770700023358</v>
          </cell>
          <cell r="DR317">
            <v>5.48640508821982</v>
          </cell>
          <cell r="DS317">
            <v>5.60193769976021</v>
          </cell>
          <cell r="DT317">
            <v>5.46925729934592</v>
          </cell>
          <cell r="DU317">
            <v>5.65086374278607</v>
          </cell>
          <cell r="DV317">
            <v>5.58164797461624</v>
          </cell>
          <cell r="DW317">
            <v>5.62312187980088</v>
          </cell>
          <cell r="DX317">
            <v>5.47362363853774</v>
          </cell>
          <cell r="DY317">
            <v>5.57567165248594</v>
          </cell>
          <cell r="DZ317">
            <v>5.4895818852183</v>
          </cell>
          <cell r="EA317">
            <v>5.57428944263324</v>
          </cell>
          <cell r="EB317">
            <v>5.49043746591997</v>
          </cell>
          <cell r="EC317">
            <v>5.62362824162641</v>
          </cell>
          <cell r="ED317">
            <v>5.59680920859044</v>
          </cell>
          <cell r="EE317">
            <v>5.52484186851462</v>
          </cell>
          <cell r="EF317">
            <v>5.52484186851462</v>
          </cell>
          <cell r="EG317">
            <v>5.52484186851462</v>
          </cell>
          <cell r="EH317">
            <v>5.52484186851462</v>
          </cell>
          <cell r="EI317">
            <v>5.52484186851462</v>
          </cell>
          <cell r="EJ317">
            <v>5.52484186851462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  <cell r="ET317">
            <v>0</v>
          </cell>
        </row>
        <row r="318">
          <cell r="A318">
            <v>40589.0186054612</v>
          </cell>
          <cell r="B318">
            <v>40444.0846184843</v>
          </cell>
          <cell r="C318">
            <v>41823.3762033387</v>
          </cell>
          <cell r="D318">
            <v>7425.6635247269</v>
          </cell>
          <cell r="E318">
            <v>6601.62262760535</v>
          </cell>
          <cell r="F318">
            <v>6784.95651756848</v>
          </cell>
          <cell r="G318">
            <v>7265.38675773441</v>
          </cell>
          <cell r="H318">
            <v>7296.56356460935</v>
          </cell>
          <cell r="I318">
            <v>8004.52410242957</v>
          </cell>
          <cell r="J318">
            <v>8096.57814939038</v>
          </cell>
          <cell r="K318">
            <v>8913.15896409209</v>
          </cell>
          <cell r="L318">
            <v>8783.64927600261</v>
          </cell>
          <cell r="M318">
            <v>9523.76584516708</v>
          </cell>
          <cell r="N318">
            <v>9143.81021995044</v>
          </cell>
          <cell r="O318">
            <v>8131.91797722263</v>
          </cell>
          <cell r="P318">
            <v>9628.94613115904</v>
          </cell>
          <cell r="Q318">
            <v>9415.55475233934</v>
          </cell>
          <cell r="R318">
            <v>10298.5212286937</v>
          </cell>
          <cell r="S318">
            <v>9685.78211202159</v>
          </cell>
          <cell r="T318">
            <v>10559.1141435597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6753.22392149811</v>
          </cell>
          <cell r="AF318">
            <v>6729.10972259608</v>
          </cell>
          <cell r="AG318">
            <v>6958.59703826885</v>
          </cell>
          <cell r="AH318">
            <v>7425.6635247269</v>
          </cell>
          <cell r="AI318">
            <v>6601.62262760535</v>
          </cell>
          <cell r="AJ318">
            <v>6784.95651756848</v>
          </cell>
          <cell r="AK318">
            <v>7265.38675773441</v>
          </cell>
          <cell r="AL318">
            <v>7296.56356460935</v>
          </cell>
          <cell r="AM318">
            <v>8004.52410242957</v>
          </cell>
          <cell r="AN318">
            <v>8096.57814939038</v>
          </cell>
          <cell r="AO318">
            <v>8913.15896409209</v>
          </cell>
          <cell r="AP318">
            <v>8783.64927600261</v>
          </cell>
          <cell r="AQ318">
            <v>9523.76584516708</v>
          </cell>
          <cell r="AR318">
            <v>9143.81021995044</v>
          </cell>
          <cell r="AS318">
            <v>8131.91797722263</v>
          </cell>
          <cell r="AT318">
            <v>9628.94613115904</v>
          </cell>
          <cell r="AU318">
            <v>9415.55475233934</v>
          </cell>
          <cell r="AV318">
            <v>10298.5212286937</v>
          </cell>
          <cell r="AW318">
            <v>9685.78211202159</v>
          </cell>
          <cell r="AX318">
            <v>10559.1141435597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3.29716386162067</v>
          </cell>
          <cell r="CN318">
            <v>3.26860861346518</v>
          </cell>
          <cell r="CO318">
            <v>3.44352282193685</v>
          </cell>
          <cell r="CP318">
            <v>3.66580079005919</v>
          </cell>
          <cell r="CQ318">
            <v>3.24762709351574</v>
          </cell>
          <cell r="CR318">
            <v>3.36845056169247</v>
          </cell>
          <cell r="CS318">
            <v>3.6020607889763</v>
          </cell>
          <cell r="CT318">
            <v>3.63244071896685</v>
          </cell>
          <cell r="CU318">
            <v>3.90636814713677</v>
          </cell>
          <cell r="CV318">
            <v>4.02763212450211</v>
          </cell>
          <cell r="CW318">
            <v>4.42389378638801</v>
          </cell>
          <cell r="CX318">
            <v>4.34280662826248</v>
          </cell>
          <cell r="CY318">
            <v>4.74141360725373</v>
          </cell>
          <cell r="CZ318">
            <v>4.48363890465699</v>
          </cell>
          <cell r="DA318">
            <v>3.97909591424731</v>
          </cell>
          <cell r="DB318">
            <v>4.71161911818598</v>
          </cell>
          <cell r="DC318">
            <v>4.60720282107435</v>
          </cell>
          <cell r="DD318">
            <v>5.03925443648905</v>
          </cell>
          <cell r="DE318">
            <v>4.73943000116166</v>
          </cell>
          <cell r="DF318">
            <v>5.16676730685117</v>
          </cell>
          <cell r="DG318">
            <v>5.01729038293221</v>
          </cell>
          <cell r="DH318">
            <v>5.01729038293221</v>
          </cell>
          <cell r="DI318">
            <v>5.01729038293221</v>
          </cell>
          <cell r="DJ318">
            <v>5.01729038293221</v>
          </cell>
          <cell r="DK318">
            <v>5.01729038293221</v>
          </cell>
          <cell r="DL318">
            <v>5.01729038293221</v>
          </cell>
          <cell r="DM318">
            <v>5.01729038293221</v>
          </cell>
          <cell r="DN318">
            <v>5.01729038293221</v>
          </cell>
          <cell r="DO318">
            <v>5.01729038293221</v>
          </cell>
          <cell r="DP318">
            <v>5.01729038293221</v>
          </cell>
          <cell r="DQ318">
            <v>5.61148433110504</v>
          </cell>
          <cell r="DR318">
            <v>5.64029506997591</v>
          </cell>
          <cell r="DS318">
            <v>5.53637957572517</v>
          </cell>
          <cell r="DT318">
            <v>5.54975155348261</v>
          </cell>
          <cell r="DU318">
            <v>5.56918538215706</v>
          </cell>
          <cell r="DV318">
            <v>5.51853786347427</v>
          </cell>
          <cell r="DW318">
            <v>5.5260503265769</v>
          </cell>
          <cell r="DX318">
            <v>5.50334792915892</v>
          </cell>
          <cell r="DY318">
            <v>5.6139621751803</v>
          </cell>
          <cell r="DZ318">
            <v>5.50755511005935</v>
          </cell>
          <cell r="EA318">
            <v>5.51993668459889</v>
          </cell>
          <cell r="EB318">
            <v>5.54129957810753</v>
          </cell>
          <cell r="EC318">
            <v>5.5031075806007</v>
          </cell>
          <cell r="ED318">
            <v>5.5873221242592</v>
          </cell>
          <cell r="EE318">
            <v>5.59906768145117</v>
          </cell>
          <cell r="EF318">
            <v>5.59906768145117</v>
          </cell>
          <cell r="EG318">
            <v>5.59906768145117</v>
          </cell>
          <cell r="EH318">
            <v>5.59906768145117</v>
          </cell>
          <cell r="EI318">
            <v>5.59906768145117</v>
          </cell>
          <cell r="EJ318">
            <v>5.59906768145117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  <cell r="ET318">
            <v>0</v>
          </cell>
        </row>
        <row r="319">
          <cell r="A319">
            <v>35680.2288708325</v>
          </cell>
          <cell r="B319">
            <v>40044.466552044</v>
          </cell>
          <cell r="C319">
            <v>37986.7917233169</v>
          </cell>
          <cell r="D319">
            <v>5825.48185338859</v>
          </cell>
          <cell r="E319">
            <v>7200.85509516232</v>
          </cell>
          <cell r="F319">
            <v>6859.91411174034</v>
          </cell>
          <cell r="G319">
            <v>8018.71812524654</v>
          </cell>
          <cell r="H319">
            <v>7762.56155384327</v>
          </cell>
          <cell r="I319">
            <v>7454.11613350226</v>
          </cell>
          <cell r="J319">
            <v>7355.64725451115</v>
          </cell>
          <cell r="K319">
            <v>8571.35660058293</v>
          </cell>
          <cell r="L319">
            <v>8607.29343191041</v>
          </cell>
          <cell r="M319">
            <v>7317.18960546248</v>
          </cell>
          <cell r="N319">
            <v>8002.96758766985</v>
          </cell>
          <cell r="O319">
            <v>10147.8040094702</v>
          </cell>
          <cell r="P319">
            <v>9928.73087013263</v>
          </cell>
          <cell r="Q319">
            <v>9467.18932967668</v>
          </cell>
          <cell r="R319">
            <v>9729.2635863135</v>
          </cell>
          <cell r="S319">
            <v>9929.30799159663</v>
          </cell>
          <cell r="T319">
            <v>9895.28832396569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5936.49670314061</v>
          </cell>
          <cell r="AF319">
            <v>6662.62104219757</v>
          </cell>
          <cell r="AG319">
            <v>6320.26393790052</v>
          </cell>
          <cell r="AH319">
            <v>5825.48185338859</v>
          </cell>
          <cell r="AI319">
            <v>7200.85509516232</v>
          </cell>
          <cell r="AJ319">
            <v>6859.91411174034</v>
          </cell>
          <cell r="AK319">
            <v>8018.71812524654</v>
          </cell>
          <cell r="AL319">
            <v>7762.56155384327</v>
          </cell>
          <cell r="AM319">
            <v>7454.11613350226</v>
          </cell>
          <cell r="AN319">
            <v>7355.64725451115</v>
          </cell>
          <cell r="AO319">
            <v>8571.35660058293</v>
          </cell>
          <cell r="AP319">
            <v>8607.29343191041</v>
          </cell>
          <cell r="AQ319">
            <v>7317.18960546248</v>
          </cell>
          <cell r="AR319">
            <v>8002.96758766985</v>
          </cell>
          <cell r="AS319">
            <v>10147.8040094702</v>
          </cell>
          <cell r="AT319">
            <v>9928.73087013263</v>
          </cell>
          <cell r="AU319">
            <v>9467.18932967668</v>
          </cell>
          <cell r="AV319">
            <v>9729.2635863135</v>
          </cell>
          <cell r="AW319">
            <v>9929.30799159663</v>
          </cell>
          <cell r="AX319">
            <v>9895.28832396569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2.95185396962098</v>
          </cell>
          <cell r="CN319">
            <v>3.2872699356046</v>
          </cell>
          <cell r="CO319">
            <v>3.19818522795108</v>
          </cell>
          <cell r="CP319">
            <v>2.90415166920604</v>
          </cell>
          <cell r="CQ319">
            <v>3.48083306999196</v>
          </cell>
          <cell r="CR319">
            <v>3.38790068298082</v>
          </cell>
          <cell r="CS319">
            <v>3.95241162623404</v>
          </cell>
          <cell r="CT319">
            <v>3.87301414732445</v>
          </cell>
          <cell r="CU319">
            <v>3.70153826705775</v>
          </cell>
          <cell r="CV319">
            <v>3.71041956752088</v>
          </cell>
          <cell r="CW319">
            <v>4.20242469873821</v>
          </cell>
          <cell r="CX319">
            <v>4.23925792711838</v>
          </cell>
          <cell r="CY319">
            <v>3.6100971789698</v>
          </cell>
          <cell r="CZ319">
            <v>3.90565420961311</v>
          </cell>
          <cell r="DA319">
            <v>5.00976130118255</v>
          </cell>
          <cell r="DB319">
            <v>4.90160941585271</v>
          </cell>
          <cell r="DC319">
            <v>4.67375588753205</v>
          </cell>
          <cell r="DD319">
            <v>4.80313653655819</v>
          </cell>
          <cell r="DE319">
            <v>4.90189432880272</v>
          </cell>
          <cell r="DF319">
            <v>4.885099521353</v>
          </cell>
          <cell r="DG319">
            <v>5.04114140583425</v>
          </cell>
          <cell r="DH319">
            <v>5.04114140583425</v>
          </cell>
          <cell r="DI319">
            <v>5.04114140583425</v>
          </cell>
          <cell r="DJ319">
            <v>5.04114140583425</v>
          </cell>
          <cell r="DK319">
            <v>5.04114140583425</v>
          </cell>
          <cell r="DL319">
            <v>5.04114140583425</v>
          </cell>
          <cell r="DM319">
            <v>5.04114140583425</v>
          </cell>
          <cell r="DN319">
            <v>5.04114140583425</v>
          </cell>
          <cell r="DO319">
            <v>5.04114140583425</v>
          </cell>
          <cell r="DP319">
            <v>5.04114140583425</v>
          </cell>
          <cell r="DQ319">
            <v>5.50988453241157</v>
          </cell>
          <cell r="DR319">
            <v>5.55286199112703</v>
          </cell>
          <cell r="DS319">
            <v>5.41425539063595</v>
          </cell>
          <cell r="DT319">
            <v>5.49565796617726</v>
          </cell>
          <cell r="DU319">
            <v>5.66771509205925</v>
          </cell>
          <cell r="DV319">
            <v>5.54747231288634</v>
          </cell>
          <cell r="DW319">
            <v>5.55840151068294</v>
          </cell>
          <cell r="DX319">
            <v>5.49114749374969</v>
          </cell>
          <cell r="DY319">
            <v>5.51722946212604</v>
          </cell>
          <cell r="DZ319">
            <v>5.431315209725</v>
          </cell>
          <cell r="EA319">
            <v>5.58800465259288</v>
          </cell>
          <cell r="EB319">
            <v>5.56267777197506</v>
          </cell>
          <cell r="EC319">
            <v>5.55306237357495</v>
          </cell>
          <cell r="ED319">
            <v>5.61389652529626</v>
          </cell>
          <cell r="EE319">
            <v>5.54960627747056</v>
          </cell>
          <cell r="EF319">
            <v>5.54960627747056</v>
          </cell>
          <cell r="EG319">
            <v>5.54960627747056</v>
          </cell>
          <cell r="EH319">
            <v>5.54960627747056</v>
          </cell>
          <cell r="EI319">
            <v>5.54960627747056</v>
          </cell>
          <cell r="EJ319">
            <v>5.54960627747056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  <cell r="ET319">
            <v>0</v>
          </cell>
        </row>
        <row r="320">
          <cell r="A320">
            <v>35657.4809756934</v>
          </cell>
          <cell r="B320">
            <v>40756.8389000914</v>
          </cell>
          <cell r="C320">
            <v>38910.164051469</v>
          </cell>
          <cell r="D320">
            <v>6916.58316739467</v>
          </cell>
          <cell r="E320">
            <v>7858.27164114518</v>
          </cell>
          <cell r="F320">
            <v>7414.04044890346</v>
          </cell>
          <cell r="G320">
            <v>6727.52169339166</v>
          </cell>
          <cell r="H320">
            <v>7538.9755443514</v>
          </cell>
          <cell r="I320">
            <v>6973.60711366811</v>
          </cell>
          <cell r="J320">
            <v>7346.78976696229</v>
          </cell>
          <cell r="K320">
            <v>8103.61045440161</v>
          </cell>
          <cell r="L320">
            <v>7658.42873537045</v>
          </cell>
          <cell r="M320">
            <v>8523.02611687664</v>
          </cell>
          <cell r="N320">
            <v>9941.96969792975</v>
          </cell>
          <cell r="O320">
            <v>9111.60859954563</v>
          </cell>
          <cell r="P320">
            <v>8710.39031655083</v>
          </cell>
          <cell r="Q320">
            <v>9926.56062733807</v>
          </cell>
          <cell r="R320">
            <v>9796.16455156791</v>
          </cell>
          <cell r="S320">
            <v>9967.09884977686</v>
          </cell>
          <cell r="T320">
            <v>11187.3727706873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5932.71189545383</v>
          </cell>
          <cell r="AF320">
            <v>6781.1459572395</v>
          </cell>
          <cell r="AG320">
            <v>6473.8951492274</v>
          </cell>
          <cell r="AH320">
            <v>6916.58316739467</v>
          </cell>
          <cell r="AI320">
            <v>7858.27164114518</v>
          </cell>
          <cell r="AJ320">
            <v>7414.04044890346</v>
          </cell>
          <cell r="AK320">
            <v>6727.52169339166</v>
          </cell>
          <cell r="AL320">
            <v>7538.9755443514</v>
          </cell>
          <cell r="AM320">
            <v>6973.60711366811</v>
          </cell>
          <cell r="AN320">
            <v>7346.78976696229</v>
          </cell>
          <cell r="AO320">
            <v>8103.61045440161</v>
          </cell>
          <cell r="AP320">
            <v>7658.42873537045</v>
          </cell>
          <cell r="AQ320">
            <v>8523.02611687664</v>
          </cell>
          <cell r="AR320">
            <v>9941.96969792975</v>
          </cell>
          <cell r="AS320">
            <v>9111.60859954563</v>
          </cell>
          <cell r="AT320">
            <v>8710.39031655083</v>
          </cell>
          <cell r="AU320">
            <v>9926.56062733807</v>
          </cell>
          <cell r="AV320">
            <v>9796.16455156791</v>
          </cell>
          <cell r="AW320">
            <v>9967.09884977686</v>
          </cell>
          <cell r="AX320">
            <v>11187.3727706873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2.92192170099975</v>
          </cell>
          <cell r="CN320">
            <v>3.27647130058665</v>
          </cell>
          <cell r="CO320">
            <v>3.28572115334865</v>
          </cell>
          <cell r="CP320">
            <v>3.40460398811203</v>
          </cell>
          <cell r="CQ320">
            <v>3.92881195019313</v>
          </cell>
          <cell r="CR320">
            <v>3.64147228779194</v>
          </cell>
          <cell r="CS320">
            <v>3.35519757666524</v>
          </cell>
          <cell r="CT320">
            <v>3.70110619970026</v>
          </cell>
          <cell r="CU320">
            <v>3.42431539799245</v>
          </cell>
          <cell r="CV320">
            <v>3.68083114981583</v>
          </cell>
          <cell r="CW320">
            <v>4.04726991532498</v>
          </cell>
          <cell r="CX320">
            <v>3.80542406327635</v>
          </cell>
          <cell r="CY320">
            <v>4.15935601457489</v>
          </cell>
          <cell r="CZ320">
            <v>4.87957153238056</v>
          </cell>
          <cell r="DA320">
            <v>4.48343573578574</v>
          </cell>
          <cell r="DB320">
            <v>4.2860132534461</v>
          </cell>
          <cell r="DC320">
            <v>4.88443902784307</v>
          </cell>
          <cell r="DD320">
            <v>4.82027665524694</v>
          </cell>
          <cell r="DE320">
            <v>4.90438616595394</v>
          </cell>
          <cell r="DF320">
            <v>5.50483115266354</v>
          </cell>
          <cell r="DG320">
            <v>5.16822572321654</v>
          </cell>
          <cell r="DH320">
            <v>5.16822572321654</v>
          </cell>
          <cell r="DI320">
            <v>5.16822572321654</v>
          </cell>
          <cell r="DJ320">
            <v>5.16822572321654</v>
          </cell>
          <cell r="DK320">
            <v>5.16822572321654</v>
          </cell>
          <cell r="DL320">
            <v>5.16822572321654</v>
          </cell>
          <cell r="DM320">
            <v>5.16822572321654</v>
          </cell>
          <cell r="DN320">
            <v>5.16822572321654</v>
          </cell>
          <cell r="DO320">
            <v>5.16822572321654</v>
          </cell>
          <cell r="DP320">
            <v>5.16822572321654</v>
          </cell>
          <cell r="DQ320">
            <v>5.5627791762739</v>
          </cell>
          <cell r="DR320">
            <v>5.67027157274422</v>
          </cell>
          <cell r="DS320">
            <v>5.3981145116051</v>
          </cell>
          <cell r="DT320">
            <v>5.56585817044676</v>
          </cell>
          <cell r="DU320">
            <v>5.4799037517041</v>
          </cell>
          <cell r="DV320">
            <v>5.57808435179762</v>
          </cell>
          <cell r="DW320">
            <v>5.49343693243368</v>
          </cell>
          <cell r="DX320">
            <v>5.58069031373477</v>
          </cell>
          <cell r="DY320">
            <v>5.57944309842493</v>
          </cell>
          <cell r="DZ320">
            <v>5.46838209173751</v>
          </cell>
          <cell r="EA320">
            <v>5.48559224917173</v>
          </cell>
          <cell r="EB320">
            <v>5.5137078513128</v>
          </cell>
          <cell r="EC320">
            <v>5.61403169211042</v>
          </cell>
          <cell r="ED320">
            <v>5.58210346221208</v>
          </cell>
          <cell r="EE320">
            <v>5.56789763537381</v>
          </cell>
          <cell r="EF320">
            <v>5.56789763537381</v>
          </cell>
          <cell r="EG320">
            <v>5.56789763537381</v>
          </cell>
          <cell r="EH320">
            <v>5.56789763537381</v>
          </cell>
          <cell r="EI320">
            <v>5.56789763537381</v>
          </cell>
          <cell r="EJ320">
            <v>5.56789763537381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  <cell r="ET320">
            <v>0</v>
          </cell>
        </row>
        <row r="321">
          <cell r="A321">
            <v>38399.6245541551</v>
          </cell>
          <cell r="B321">
            <v>32828.462984025</v>
          </cell>
          <cell r="C321">
            <v>39036.1530167487</v>
          </cell>
          <cell r="D321">
            <v>6357.7452265182</v>
          </cell>
          <cell r="E321">
            <v>7832.2620154785</v>
          </cell>
          <cell r="F321">
            <v>7605.71188777486</v>
          </cell>
          <cell r="G321">
            <v>7851.99905652501</v>
          </cell>
          <cell r="H321">
            <v>6326.2694495962</v>
          </cell>
          <cell r="I321">
            <v>8278.49182049941</v>
          </cell>
          <cell r="J321">
            <v>7985.16886196647</v>
          </cell>
          <cell r="K321">
            <v>8758.71399817238</v>
          </cell>
          <cell r="L321">
            <v>8630.32520765666</v>
          </cell>
          <cell r="M321">
            <v>8129.82770203492</v>
          </cell>
          <cell r="N321">
            <v>8583.10742735304</v>
          </cell>
          <cell r="O321">
            <v>7855.10941326779</v>
          </cell>
          <cell r="P321">
            <v>9811.40942695548</v>
          </cell>
          <cell r="Q321">
            <v>8890.02620759983</v>
          </cell>
          <cell r="R321">
            <v>9484.3507598402</v>
          </cell>
          <cell r="S321">
            <v>9351.12863672031</v>
          </cell>
          <cell r="T321">
            <v>11075.2915205787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6388.95129828971</v>
          </cell>
          <cell r="AF321">
            <v>5462.01827850807</v>
          </cell>
          <cell r="AG321">
            <v>6494.8572646814</v>
          </cell>
          <cell r="AH321">
            <v>6357.7452265182</v>
          </cell>
          <cell r="AI321">
            <v>7832.2620154785</v>
          </cell>
          <cell r="AJ321">
            <v>7605.71188777486</v>
          </cell>
          <cell r="AK321">
            <v>7851.99905652501</v>
          </cell>
          <cell r="AL321">
            <v>6326.2694495962</v>
          </cell>
          <cell r="AM321">
            <v>8278.49182049941</v>
          </cell>
          <cell r="AN321">
            <v>7985.16886196647</v>
          </cell>
          <cell r="AO321">
            <v>8758.71399817238</v>
          </cell>
          <cell r="AP321">
            <v>8630.32520765666</v>
          </cell>
          <cell r="AQ321">
            <v>8129.82770203492</v>
          </cell>
          <cell r="AR321">
            <v>8583.10742735304</v>
          </cell>
          <cell r="AS321">
            <v>7855.10941326779</v>
          </cell>
          <cell r="AT321">
            <v>9811.40942695548</v>
          </cell>
          <cell r="AU321">
            <v>8890.02620759983</v>
          </cell>
          <cell r="AV321">
            <v>9484.3507598402</v>
          </cell>
          <cell r="AW321">
            <v>9351.12863672031</v>
          </cell>
          <cell r="AX321">
            <v>11075.2915205787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3.15348534066072</v>
          </cell>
          <cell r="CN321">
            <v>2.74056844921419</v>
          </cell>
          <cell r="CO321">
            <v>3.13741933279472</v>
          </cell>
          <cell r="CP321">
            <v>3.08300053023042</v>
          </cell>
          <cell r="CQ321">
            <v>3.87593829057478</v>
          </cell>
          <cell r="CR321">
            <v>3.75539662201759</v>
          </cell>
          <cell r="CS321">
            <v>3.84942214001167</v>
          </cell>
          <cell r="CT321">
            <v>3.17856450526919</v>
          </cell>
          <cell r="CU321">
            <v>4.05741826487634</v>
          </cell>
          <cell r="CV321">
            <v>3.98035328625791</v>
          </cell>
          <cell r="CW321">
            <v>4.27140517338612</v>
          </cell>
          <cell r="CX321">
            <v>4.23824858288062</v>
          </cell>
          <cell r="CY321">
            <v>4.04415954735521</v>
          </cell>
          <cell r="CZ321">
            <v>4.26663319145205</v>
          </cell>
          <cell r="DA321">
            <v>3.87330682065365</v>
          </cell>
          <cell r="DB321">
            <v>4.83794649498622</v>
          </cell>
          <cell r="DC321">
            <v>4.38361801651358</v>
          </cell>
          <cell r="DD321">
            <v>4.67667584941738</v>
          </cell>
          <cell r="DE321">
            <v>4.61098482832599</v>
          </cell>
          <cell r="DF321">
            <v>5.46115909154968</v>
          </cell>
          <cell r="DG321">
            <v>5.83537589249199</v>
          </cell>
          <cell r="DH321">
            <v>5.83537589249199</v>
          </cell>
          <cell r="DI321">
            <v>5.83537589249199</v>
          </cell>
          <cell r="DJ321">
            <v>5.83537589249199</v>
          </cell>
          <cell r="DK321">
            <v>5.83537589249199</v>
          </cell>
          <cell r="DL321">
            <v>5.83537589249199</v>
          </cell>
          <cell r="DM321">
            <v>5.83537589249199</v>
          </cell>
          <cell r="DN321">
            <v>5.83537589249199</v>
          </cell>
          <cell r="DO321">
            <v>5.83537589249199</v>
          </cell>
          <cell r="DP321">
            <v>5.83537589249199</v>
          </cell>
          <cell r="DQ321">
            <v>5.55067624193567</v>
          </cell>
          <cell r="DR321">
            <v>5.4603393117362</v>
          </cell>
          <cell r="DS321">
            <v>5.67158151487112</v>
          </cell>
          <cell r="DT321">
            <v>5.64984660296207</v>
          </cell>
          <cell r="DU321">
            <v>5.53627289407109</v>
          </cell>
          <cell r="DV321">
            <v>5.54869935538967</v>
          </cell>
          <cell r="DW321">
            <v>5.58845598113463</v>
          </cell>
          <cell r="DX321">
            <v>5.45285302175077</v>
          </cell>
          <cell r="DY321">
            <v>5.58995844834567</v>
          </cell>
          <cell r="DZ321">
            <v>5.49628974890802</v>
          </cell>
          <cell r="EA321">
            <v>5.6179350198002</v>
          </cell>
          <cell r="EB321">
            <v>5.57889093429459</v>
          </cell>
          <cell r="EC321">
            <v>5.50757216492279</v>
          </cell>
          <cell r="ED321">
            <v>5.51145640121525</v>
          </cell>
          <cell r="EE321">
            <v>5.55619492698779</v>
          </cell>
          <cell r="EF321">
            <v>5.55619492698779</v>
          </cell>
          <cell r="EG321">
            <v>5.55619492698779</v>
          </cell>
          <cell r="EH321">
            <v>5.55619492698779</v>
          </cell>
          <cell r="EI321">
            <v>5.55619492698779</v>
          </cell>
          <cell r="EJ321">
            <v>5.55619492698779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  <cell r="ET321">
            <v>0</v>
          </cell>
        </row>
        <row r="322">
          <cell r="A322">
            <v>37908.3866778963</v>
          </cell>
          <cell r="B322">
            <v>40003.2743113369</v>
          </cell>
          <cell r="C322">
            <v>36937.7646637451</v>
          </cell>
          <cell r="D322">
            <v>7114.4178488998</v>
          </cell>
          <cell r="E322">
            <v>6843.9270271992</v>
          </cell>
          <cell r="F322">
            <v>6051.50673227545</v>
          </cell>
          <cell r="G322">
            <v>7509.1028949622</v>
          </cell>
          <cell r="H322">
            <v>8586.18067103478</v>
          </cell>
          <cell r="I322">
            <v>8919.97523529282</v>
          </cell>
          <cell r="J322">
            <v>7471.78981771407</v>
          </cell>
          <cell r="K322">
            <v>7769.20253527558</v>
          </cell>
          <cell r="L322">
            <v>9320.08259739711</v>
          </cell>
          <cell r="M322">
            <v>7752.63813767386</v>
          </cell>
          <cell r="N322">
            <v>8989.21642356489</v>
          </cell>
          <cell r="O322">
            <v>9451.76128480435</v>
          </cell>
          <cell r="P322">
            <v>8546.92932462373</v>
          </cell>
          <cell r="Q322">
            <v>9999.6060037827</v>
          </cell>
          <cell r="R322">
            <v>9024.57799023954</v>
          </cell>
          <cell r="S322">
            <v>9677.54709004309</v>
          </cell>
          <cell r="T322">
            <v>10779.6522192505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6307.21886200335</v>
          </cell>
          <cell r="AF322">
            <v>6655.76745384089</v>
          </cell>
          <cell r="AG322">
            <v>6145.72622113874</v>
          </cell>
          <cell r="AH322">
            <v>7114.4178488998</v>
          </cell>
          <cell r="AI322">
            <v>6843.9270271992</v>
          </cell>
          <cell r="AJ322">
            <v>6051.50673227545</v>
          </cell>
          <cell r="AK322">
            <v>7509.1028949622</v>
          </cell>
          <cell r="AL322">
            <v>8586.18067103478</v>
          </cell>
          <cell r="AM322">
            <v>8919.97523529282</v>
          </cell>
          <cell r="AN322">
            <v>7471.78981771407</v>
          </cell>
          <cell r="AO322">
            <v>7769.20253527558</v>
          </cell>
          <cell r="AP322">
            <v>9320.08259739711</v>
          </cell>
          <cell r="AQ322">
            <v>7752.63813767386</v>
          </cell>
          <cell r="AR322">
            <v>8989.21642356489</v>
          </cell>
          <cell r="AS322">
            <v>9451.76128480435</v>
          </cell>
          <cell r="AT322">
            <v>8546.92932462373</v>
          </cell>
          <cell r="AU322">
            <v>9999.6060037827</v>
          </cell>
          <cell r="AV322">
            <v>9024.57799023954</v>
          </cell>
          <cell r="AW322">
            <v>9677.54709004309</v>
          </cell>
          <cell r="AX322">
            <v>10779.6522192505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3.09941333022893</v>
          </cell>
          <cell r="CN322">
            <v>3.29840636309234</v>
          </cell>
          <cell r="CO322">
            <v>3.06681563596566</v>
          </cell>
          <cell r="CP322">
            <v>3.48651996969983</v>
          </cell>
          <cell r="CQ322">
            <v>3.37944394577608</v>
          </cell>
          <cell r="CR322">
            <v>2.99747310783928</v>
          </cell>
          <cell r="CS322">
            <v>3.6993662093472</v>
          </cell>
          <cell r="CT322">
            <v>4.17927224622419</v>
          </cell>
          <cell r="CU322">
            <v>4.40064931297518</v>
          </cell>
          <cell r="CV322">
            <v>3.67357747927656</v>
          </cell>
          <cell r="CW322">
            <v>3.90051262622638</v>
          </cell>
          <cell r="CX322">
            <v>4.62063065122609</v>
          </cell>
          <cell r="CY322">
            <v>3.80403455525775</v>
          </cell>
          <cell r="CZ322">
            <v>4.41232350138797</v>
          </cell>
          <cell r="DA322">
            <v>4.65910589711497</v>
          </cell>
          <cell r="DB322">
            <v>4.21308236832005</v>
          </cell>
          <cell r="DC322">
            <v>4.92915784658591</v>
          </cell>
          <cell r="DD322">
            <v>4.44853221175797</v>
          </cell>
          <cell r="DE322">
            <v>4.77040366955913</v>
          </cell>
          <cell r="DF322">
            <v>5.31367008859005</v>
          </cell>
          <cell r="DG322">
            <v>4.89985814204094</v>
          </cell>
          <cell r="DH322">
            <v>4.89985814204094</v>
          </cell>
          <cell r="DI322">
            <v>4.89985814204094</v>
          </cell>
          <cell r="DJ322">
            <v>4.89985814204094</v>
          </cell>
          <cell r="DK322">
            <v>4.89985814204094</v>
          </cell>
          <cell r="DL322">
            <v>4.89985814204094</v>
          </cell>
          <cell r="DM322">
            <v>4.89985814204094</v>
          </cell>
          <cell r="DN322">
            <v>4.89985814204094</v>
          </cell>
          <cell r="DO322">
            <v>4.89985814204094</v>
          </cell>
          <cell r="DP322">
            <v>4.89985814204094</v>
          </cell>
          <cell r="DQ322">
            <v>5.57526532785646</v>
          </cell>
          <cell r="DR322">
            <v>5.52842109742224</v>
          </cell>
          <cell r="DS322">
            <v>5.49025702355594</v>
          </cell>
          <cell r="DT322">
            <v>5.59054757173484</v>
          </cell>
          <cell r="DU322">
            <v>5.54839355434825</v>
          </cell>
          <cell r="DV322">
            <v>5.53114903884361</v>
          </cell>
          <cell r="DW322">
            <v>5.56119169595876</v>
          </cell>
          <cell r="DX322">
            <v>5.628679175333</v>
          </cell>
          <cell r="DY322">
            <v>5.55333692321612</v>
          </cell>
          <cell r="DZ322">
            <v>5.57240378086822</v>
          </cell>
          <cell r="EA322">
            <v>5.45709972963434</v>
          </cell>
          <cell r="EB322">
            <v>5.52618782953482</v>
          </cell>
          <cell r="EC322">
            <v>5.58357296134986</v>
          </cell>
          <cell r="ED322">
            <v>5.58163747372569</v>
          </cell>
          <cell r="EE322">
            <v>5.55798407861027</v>
          </cell>
          <cell r="EF322">
            <v>5.55798407861027</v>
          </cell>
          <cell r="EG322">
            <v>5.55798407861027</v>
          </cell>
          <cell r="EH322">
            <v>5.55798407861027</v>
          </cell>
          <cell r="EI322">
            <v>5.55798407861027</v>
          </cell>
          <cell r="EJ322">
            <v>5.55798407861027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  <cell r="ET322">
            <v>0</v>
          </cell>
        </row>
        <row r="323">
          <cell r="A323">
            <v>33511.0474551443</v>
          </cell>
          <cell r="B323">
            <v>33132.1895360657</v>
          </cell>
          <cell r="C323">
            <v>39197.0748755598</v>
          </cell>
          <cell r="D323">
            <v>6851.59090398578</v>
          </cell>
          <cell r="E323">
            <v>6129.36451428285</v>
          </cell>
          <cell r="F323">
            <v>6684.52206527843</v>
          </cell>
          <cell r="G323">
            <v>6835.84695428036</v>
          </cell>
          <cell r="H323">
            <v>7233.73422602069</v>
          </cell>
          <cell r="I323">
            <v>7268.41955567094</v>
          </cell>
          <cell r="J323">
            <v>7461.70244040233</v>
          </cell>
          <cell r="K323">
            <v>8702.15393277754</v>
          </cell>
          <cell r="L323">
            <v>8764.12995538441</v>
          </cell>
          <cell r="M323">
            <v>8102.06418869609</v>
          </cell>
          <cell r="N323">
            <v>7309.89063236497</v>
          </cell>
          <cell r="O323">
            <v>8414.73327541193</v>
          </cell>
          <cell r="P323">
            <v>9893.62966454994</v>
          </cell>
          <cell r="Q323">
            <v>9868.75363676659</v>
          </cell>
          <cell r="R323">
            <v>10385.116417145</v>
          </cell>
          <cell r="S323">
            <v>10186.5730482659</v>
          </cell>
          <cell r="T323">
            <v>9581.61320973013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5575.58706970288</v>
          </cell>
          <cell r="AF323">
            <v>5512.5524743893</v>
          </cell>
          <cell r="AG323">
            <v>6521.63153476115</v>
          </cell>
          <cell r="AH323">
            <v>6851.59090398578</v>
          </cell>
          <cell r="AI323">
            <v>6129.36451428285</v>
          </cell>
          <cell r="AJ323">
            <v>6684.52206527843</v>
          </cell>
          <cell r="AK323">
            <v>6835.84695428036</v>
          </cell>
          <cell r="AL323">
            <v>7233.73422602069</v>
          </cell>
          <cell r="AM323">
            <v>7268.41955567094</v>
          </cell>
          <cell r="AN323">
            <v>7461.70244040233</v>
          </cell>
          <cell r="AO323">
            <v>8702.15393277754</v>
          </cell>
          <cell r="AP323">
            <v>8764.12995538441</v>
          </cell>
          <cell r="AQ323">
            <v>8102.06418869609</v>
          </cell>
          <cell r="AR323">
            <v>7309.89063236497</v>
          </cell>
          <cell r="AS323">
            <v>8414.73327541193</v>
          </cell>
          <cell r="AT323">
            <v>9893.62966454994</v>
          </cell>
          <cell r="AU323">
            <v>9868.75363676659</v>
          </cell>
          <cell r="AV323">
            <v>10385.116417145</v>
          </cell>
          <cell r="AW323">
            <v>10186.5730482659</v>
          </cell>
          <cell r="AX323">
            <v>9581.61320973013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2.74378464742729</v>
          </cell>
          <cell r="CN323">
            <v>2.7153395605547</v>
          </cell>
          <cell r="CO323">
            <v>3.23726197406171</v>
          </cell>
          <cell r="CP323">
            <v>3.42183701117833</v>
          </cell>
          <cell r="CQ323">
            <v>3.04376568135721</v>
          </cell>
          <cell r="CR323">
            <v>3.3336002823962</v>
          </cell>
          <cell r="CS323">
            <v>3.37094688404647</v>
          </cell>
          <cell r="CT323">
            <v>3.65399102403046</v>
          </cell>
          <cell r="CU323">
            <v>3.5718284973333</v>
          </cell>
          <cell r="CV323">
            <v>3.72993084436555</v>
          </cell>
          <cell r="CW323">
            <v>4.2367033864053</v>
          </cell>
          <cell r="CX323">
            <v>4.31591083251124</v>
          </cell>
          <cell r="CY323">
            <v>3.99790692494122</v>
          </cell>
          <cell r="CZ323">
            <v>3.62682330703124</v>
          </cell>
          <cell r="DA323">
            <v>4.21860089382157</v>
          </cell>
          <cell r="DB323">
            <v>4.96002351826972</v>
          </cell>
          <cell r="DC323">
            <v>4.94755229314507</v>
          </cell>
          <cell r="DD323">
            <v>5.20642306367864</v>
          </cell>
          <cell r="DE323">
            <v>5.10688630998698</v>
          </cell>
          <cell r="DF323">
            <v>4.80359872711964</v>
          </cell>
          <cell r="DG323">
            <v>5.12196327260263</v>
          </cell>
          <cell r="DH323">
            <v>5.12196327260263</v>
          </cell>
          <cell r="DI323">
            <v>5.12196327260263</v>
          </cell>
          <cell r="DJ323">
            <v>5.12196327260263</v>
          </cell>
          <cell r="DK323">
            <v>5.12196327260263</v>
          </cell>
          <cell r="DL323">
            <v>5.12196327260263</v>
          </cell>
          <cell r="DM323">
            <v>5.12196327260263</v>
          </cell>
          <cell r="DN323">
            <v>5.12196327260263</v>
          </cell>
          <cell r="DO323">
            <v>5.12196327260263</v>
          </cell>
          <cell r="DP323">
            <v>5.12196327260263</v>
          </cell>
          <cell r="DQ323">
            <v>5.56733963330823</v>
          </cell>
          <cell r="DR323">
            <v>5.56206071272804</v>
          </cell>
          <cell r="DS323">
            <v>5.51931965965114</v>
          </cell>
          <cell r="DT323">
            <v>5.48579078062638</v>
          </cell>
          <cell r="DU323">
            <v>5.51710652171426</v>
          </cell>
          <cell r="DV323">
            <v>5.49368776444627</v>
          </cell>
          <cell r="DW323">
            <v>5.55581219881601</v>
          </cell>
          <cell r="DX323">
            <v>5.42378177832603</v>
          </cell>
          <cell r="DY323">
            <v>5.57514960463028</v>
          </cell>
          <cell r="DZ323">
            <v>5.48080413221206</v>
          </cell>
          <cell r="EA323">
            <v>5.62737474153856</v>
          </cell>
          <cell r="EB323">
            <v>5.56344092314983</v>
          </cell>
          <cell r="EC323">
            <v>5.55226435986634</v>
          </cell>
          <cell r="ED323">
            <v>5.5219391537745</v>
          </cell>
          <cell r="EE323">
            <v>5.46486011559333</v>
          </cell>
          <cell r="EF323">
            <v>5.46486011559333</v>
          </cell>
          <cell r="EG323">
            <v>5.46486011559333</v>
          </cell>
          <cell r="EH323">
            <v>5.46486011559333</v>
          </cell>
          <cell r="EI323">
            <v>5.46486011559333</v>
          </cell>
          <cell r="EJ323">
            <v>5.46486011559333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</row>
        <row r="324">
          <cell r="A324">
            <v>39728.2782329457</v>
          </cell>
          <cell r="B324">
            <v>43066.0408846506</v>
          </cell>
          <cell r="C324">
            <v>37403.2226263739</v>
          </cell>
          <cell r="D324">
            <v>6055.77195491842</v>
          </cell>
          <cell r="E324">
            <v>6103.41571355453</v>
          </cell>
          <cell r="F324">
            <v>6318.19456890153</v>
          </cell>
          <cell r="G324">
            <v>6484.30871183474</v>
          </cell>
          <cell r="H324">
            <v>7865.35121164434</v>
          </cell>
          <cell r="I324">
            <v>9271.54940918392</v>
          </cell>
          <cell r="J324">
            <v>8661.94340165724</v>
          </cell>
          <cell r="K324">
            <v>8381.49383913889</v>
          </cell>
          <cell r="L324">
            <v>7461.27947796455</v>
          </cell>
          <cell r="M324">
            <v>8366.53567502578</v>
          </cell>
          <cell r="N324">
            <v>9046.9799796985</v>
          </cell>
          <cell r="O324">
            <v>7562.71900820697</v>
          </cell>
          <cell r="P324">
            <v>9369.75595073058</v>
          </cell>
          <cell r="Q324">
            <v>9604.14988271</v>
          </cell>
          <cell r="R324">
            <v>9366.93405646821</v>
          </cell>
          <cell r="S324">
            <v>11217.3304402527</v>
          </cell>
          <cell r="T324">
            <v>10379.1689217766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6610.01345044994</v>
          </cell>
          <cell r="AF324">
            <v>7165.35229228988</v>
          </cell>
          <cell r="AG324">
            <v>6223.16938078325</v>
          </cell>
          <cell r="AH324">
            <v>6055.77195491842</v>
          </cell>
          <cell r="AI324">
            <v>6103.41571355453</v>
          </cell>
          <cell r="AJ324">
            <v>6318.19456890153</v>
          </cell>
          <cell r="AK324">
            <v>6484.30871183474</v>
          </cell>
          <cell r="AL324">
            <v>7865.35121164434</v>
          </cell>
          <cell r="AM324">
            <v>9271.54940918392</v>
          </cell>
          <cell r="AN324">
            <v>8661.94340165724</v>
          </cell>
          <cell r="AO324">
            <v>8381.49383913889</v>
          </cell>
          <cell r="AP324">
            <v>7461.27947796455</v>
          </cell>
          <cell r="AQ324">
            <v>8366.53567502578</v>
          </cell>
          <cell r="AR324">
            <v>9046.9799796985</v>
          </cell>
          <cell r="AS324">
            <v>7562.71900820697</v>
          </cell>
          <cell r="AT324">
            <v>9369.75595073058</v>
          </cell>
          <cell r="AU324">
            <v>9604.14988271</v>
          </cell>
          <cell r="AV324">
            <v>9366.93405646821</v>
          </cell>
          <cell r="AW324">
            <v>11217.3304402527</v>
          </cell>
          <cell r="AX324">
            <v>10379.1689217766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3.28015948106762</v>
          </cell>
          <cell r="CN324">
            <v>3.57992280734687</v>
          </cell>
          <cell r="CO324">
            <v>3.11001227667501</v>
          </cell>
          <cell r="CP324">
            <v>2.97641324216439</v>
          </cell>
          <cell r="CQ324">
            <v>3.02858415649646</v>
          </cell>
          <cell r="CR324">
            <v>3.15192280104639</v>
          </cell>
          <cell r="CS324">
            <v>3.24413349391253</v>
          </cell>
          <cell r="CT324">
            <v>3.8584415841166</v>
          </cell>
          <cell r="CU324">
            <v>4.59993447004232</v>
          </cell>
          <cell r="CV324">
            <v>4.22771059240571</v>
          </cell>
          <cell r="CW324">
            <v>4.13123983156277</v>
          </cell>
          <cell r="CX324">
            <v>3.68715677088236</v>
          </cell>
          <cell r="CY324">
            <v>4.17708154020728</v>
          </cell>
          <cell r="CZ324">
            <v>4.5178578378931</v>
          </cell>
          <cell r="DA324">
            <v>3.75304240638399</v>
          </cell>
          <cell r="DB324">
            <v>4.64979478708648</v>
          </cell>
          <cell r="DC324">
            <v>4.76611411159969</v>
          </cell>
          <cell r="DD324">
            <v>4.64839440597732</v>
          </cell>
          <cell r="DE324">
            <v>5.5666641565031</v>
          </cell>
          <cell r="DF324">
            <v>5.15072172642915</v>
          </cell>
          <cell r="DG324">
            <v>4.82887565634859</v>
          </cell>
          <cell r="DH324">
            <v>4.82887565634859</v>
          </cell>
          <cell r="DI324">
            <v>4.82887565634859</v>
          </cell>
          <cell r="DJ324">
            <v>4.82887565634859</v>
          </cell>
          <cell r="DK324">
            <v>4.82887565634859</v>
          </cell>
          <cell r="DL324">
            <v>4.82887565634859</v>
          </cell>
          <cell r="DM324">
            <v>4.82887565634859</v>
          </cell>
          <cell r="DN324">
            <v>4.82887565634859</v>
          </cell>
          <cell r="DO324">
            <v>4.82887565634859</v>
          </cell>
          <cell r="DP324">
            <v>4.82887565634859</v>
          </cell>
          <cell r="DQ324">
            <v>5.52095896439444</v>
          </cell>
          <cell r="DR324">
            <v>5.4836663322375</v>
          </cell>
          <cell r="DS324">
            <v>5.48222245079428</v>
          </cell>
          <cell r="DT324">
            <v>5.5742112035517</v>
          </cell>
          <cell r="DU324">
            <v>5.52128850393078</v>
          </cell>
          <cell r="DV324">
            <v>5.49192451694339</v>
          </cell>
          <cell r="DW324">
            <v>5.47610922325733</v>
          </cell>
          <cell r="DX324">
            <v>5.58487331203079</v>
          </cell>
          <cell r="DY324">
            <v>5.52214502099357</v>
          </cell>
          <cell r="DZ324">
            <v>5.61328673443051</v>
          </cell>
          <cell r="EA324">
            <v>5.55837902319801</v>
          </cell>
          <cell r="EB324">
            <v>5.54407172076186</v>
          </cell>
          <cell r="EC324">
            <v>5.48756717516182</v>
          </cell>
          <cell r="ED324">
            <v>5.48628297062152</v>
          </cell>
          <cell r="EE324">
            <v>5.52079509398346</v>
          </cell>
          <cell r="EF324">
            <v>5.52079509398346</v>
          </cell>
          <cell r="EG324">
            <v>5.52079509398346</v>
          </cell>
          <cell r="EH324">
            <v>5.52079509398346</v>
          </cell>
          <cell r="EI324">
            <v>5.52079509398346</v>
          </cell>
          <cell r="EJ324">
            <v>5.52079509398346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  <cell r="ET324">
            <v>0</v>
          </cell>
        </row>
        <row r="325">
          <cell r="A325">
            <v>41637.0711060985</v>
          </cell>
          <cell r="B325">
            <v>38229.3526866747</v>
          </cell>
          <cell r="C325">
            <v>32011.0596710321</v>
          </cell>
          <cell r="D325">
            <v>7704.58232669532</v>
          </cell>
          <cell r="E325">
            <v>6218.90085808739</v>
          </cell>
          <cell r="F325">
            <v>6297.2121164689</v>
          </cell>
          <cell r="G325">
            <v>8153.30452831159</v>
          </cell>
          <cell r="H325">
            <v>7889.60587455127</v>
          </cell>
          <cell r="I325">
            <v>7659.23538304776</v>
          </cell>
          <cell r="J325">
            <v>7739.9506882468</v>
          </cell>
          <cell r="K325">
            <v>8761.27731471373</v>
          </cell>
          <cell r="L325">
            <v>7706.31723222562</v>
          </cell>
          <cell r="M325">
            <v>8147.10869416822</v>
          </cell>
          <cell r="N325">
            <v>8762.72784102043</v>
          </cell>
          <cell r="O325">
            <v>10338.0057432779</v>
          </cell>
          <cell r="P325">
            <v>9928.63750986118</v>
          </cell>
          <cell r="Q325">
            <v>8955.36285658183</v>
          </cell>
          <cell r="R325">
            <v>9921.19844262681</v>
          </cell>
          <cell r="S325">
            <v>10727.0954917101</v>
          </cell>
          <cell r="T325">
            <v>9896.06723034547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6927.59949059199</v>
          </cell>
          <cell r="AF325">
            <v>6360.62136846794</v>
          </cell>
          <cell r="AG325">
            <v>5326.01825198679</v>
          </cell>
          <cell r="AH325">
            <v>7704.58232669532</v>
          </cell>
          <cell r="AI325">
            <v>6218.90085808739</v>
          </cell>
          <cell r="AJ325">
            <v>6297.2121164689</v>
          </cell>
          <cell r="AK325">
            <v>8153.30452831159</v>
          </cell>
          <cell r="AL325">
            <v>7889.60587455127</v>
          </cell>
          <cell r="AM325">
            <v>7659.23538304776</v>
          </cell>
          <cell r="AN325">
            <v>7739.9506882468</v>
          </cell>
          <cell r="AO325">
            <v>8761.27731471373</v>
          </cell>
          <cell r="AP325">
            <v>7706.31723222562</v>
          </cell>
          <cell r="AQ325">
            <v>8147.10869416822</v>
          </cell>
          <cell r="AR325">
            <v>8762.72784102043</v>
          </cell>
          <cell r="AS325">
            <v>10338.0057432779</v>
          </cell>
          <cell r="AT325">
            <v>9928.63750986118</v>
          </cell>
          <cell r="AU325">
            <v>8955.36285658183</v>
          </cell>
          <cell r="AV325">
            <v>9921.19844262681</v>
          </cell>
          <cell r="AW325">
            <v>10727.0954917101</v>
          </cell>
          <cell r="AX325">
            <v>9896.06723034547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3.40468667866373</v>
          </cell>
          <cell r="CN325">
            <v>3.12976097432152</v>
          </cell>
          <cell r="CO325">
            <v>2.63120953800245</v>
          </cell>
          <cell r="CP325">
            <v>3.76189688179936</v>
          </cell>
          <cell r="CQ325">
            <v>3.08522583942589</v>
          </cell>
          <cell r="CR325">
            <v>3.05933614095747</v>
          </cell>
          <cell r="CS325">
            <v>3.970007836324</v>
          </cell>
          <cell r="CT325">
            <v>3.87677282816689</v>
          </cell>
          <cell r="CU325">
            <v>3.75886037842528</v>
          </cell>
          <cell r="CV325">
            <v>3.8544627259353</v>
          </cell>
          <cell r="CW325">
            <v>4.30648743786854</v>
          </cell>
          <cell r="CX325">
            <v>3.870698853825</v>
          </cell>
          <cell r="CY325">
            <v>3.990040242947</v>
          </cell>
          <cell r="CZ325">
            <v>4.35761073849163</v>
          </cell>
          <cell r="DA325">
            <v>5.08102064563759</v>
          </cell>
          <cell r="DB325">
            <v>4.87982048215239</v>
          </cell>
          <cell r="DC325">
            <v>4.40146626858429</v>
          </cell>
          <cell r="DD325">
            <v>4.87616425916889</v>
          </cell>
          <cell r="DE325">
            <v>5.27225414790911</v>
          </cell>
          <cell r="DF325">
            <v>4.86381253373728</v>
          </cell>
          <cell r="DG325">
            <v>5.33683257674589</v>
          </cell>
          <cell r="DH325">
            <v>5.33683257674589</v>
          </cell>
          <cell r="DI325">
            <v>5.33683257674589</v>
          </cell>
          <cell r="DJ325">
            <v>5.33683257674589</v>
          </cell>
          <cell r="DK325">
            <v>5.33683257674589</v>
          </cell>
          <cell r="DL325">
            <v>5.33683257674589</v>
          </cell>
          <cell r="DM325">
            <v>5.33683257674589</v>
          </cell>
          <cell r="DN325">
            <v>5.33683257674589</v>
          </cell>
          <cell r="DO325">
            <v>5.33683257674589</v>
          </cell>
          <cell r="DP325">
            <v>5.33683257674589</v>
          </cell>
          <cell r="DQ325">
            <v>5.57458774421147</v>
          </cell>
          <cell r="DR325">
            <v>5.56795233137205</v>
          </cell>
          <cell r="DS325">
            <v>5.54567419151226</v>
          </cell>
          <cell r="DT325">
            <v>5.61111731499022</v>
          </cell>
          <cell r="DU325">
            <v>5.52247564018706</v>
          </cell>
          <cell r="DV325">
            <v>5.63933975889675</v>
          </cell>
          <cell r="DW325">
            <v>5.62664396304939</v>
          </cell>
          <cell r="DX325">
            <v>5.57560618547647</v>
          </cell>
          <cell r="DY325">
            <v>5.58259802607752</v>
          </cell>
          <cell r="DZ325">
            <v>5.5015045829028</v>
          </cell>
          <cell r="EA325">
            <v>5.5737999561533</v>
          </cell>
          <cell r="EB325">
            <v>5.45462168301847</v>
          </cell>
          <cell r="EC325">
            <v>5.59414050444796</v>
          </cell>
          <cell r="ED325">
            <v>5.50932035415178</v>
          </cell>
          <cell r="EE325">
            <v>5.57433346202959</v>
          </cell>
          <cell r="EF325">
            <v>5.57433346202959</v>
          </cell>
          <cell r="EG325">
            <v>5.57433346202959</v>
          </cell>
          <cell r="EH325">
            <v>5.57433346202959</v>
          </cell>
          <cell r="EI325">
            <v>5.57433346202959</v>
          </cell>
          <cell r="EJ325">
            <v>5.57433346202959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</row>
        <row r="326">
          <cell r="A326">
            <v>37314.3433182702</v>
          </cell>
          <cell r="B326">
            <v>44860.3549833378</v>
          </cell>
          <cell r="C326">
            <v>36024.207167053</v>
          </cell>
          <cell r="D326">
            <v>5921.3154039891</v>
          </cell>
          <cell r="E326">
            <v>7044.48097599257</v>
          </cell>
          <cell r="F326">
            <v>6039.39298210507</v>
          </cell>
          <cell r="G326">
            <v>6802.02004075049</v>
          </cell>
          <cell r="H326">
            <v>7531.94530523772</v>
          </cell>
          <cell r="I326">
            <v>7241.64405236078</v>
          </cell>
          <cell r="J326">
            <v>8572.72654525303</v>
          </cell>
          <cell r="K326">
            <v>7648.43410737214</v>
          </cell>
          <cell r="L326">
            <v>7976.94747551883</v>
          </cell>
          <cell r="M326">
            <v>8959.61176198186</v>
          </cell>
          <cell r="N326">
            <v>9777.48485242966</v>
          </cell>
          <cell r="O326">
            <v>10078.9429371026</v>
          </cell>
          <cell r="P326">
            <v>9426.23082028334</v>
          </cell>
          <cell r="Q326">
            <v>9710.46842905733</v>
          </cell>
          <cell r="R326">
            <v>11702.1117043461</v>
          </cell>
          <cell r="S326">
            <v>11115.8091114215</v>
          </cell>
          <cell r="T326">
            <v>10793.0204440135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6208.38159112402</v>
          </cell>
          <cell r="AF326">
            <v>7463.89128904959</v>
          </cell>
          <cell r="AG326">
            <v>5993.72800703324</v>
          </cell>
          <cell r="AH326">
            <v>5921.3154039891</v>
          </cell>
          <cell r="AI326">
            <v>7044.48097599257</v>
          </cell>
          <cell r="AJ326">
            <v>6039.39298210507</v>
          </cell>
          <cell r="AK326">
            <v>6802.02004075049</v>
          </cell>
          <cell r="AL326">
            <v>7531.94530523772</v>
          </cell>
          <cell r="AM326">
            <v>7241.64405236078</v>
          </cell>
          <cell r="AN326">
            <v>8572.72654525303</v>
          </cell>
          <cell r="AO326">
            <v>7648.43410737214</v>
          </cell>
          <cell r="AP326">
            <v>7976.94747551883</v>
          </cell>
          <cell r="AQ326">
            <v>8959.61176198186</v>
          </cell>
          <cell r="AR326">
            <v>9777.48485242966</v>
          </cell>
          <cell r="AS326">
            <v>10078.9429371026</v>
          </cell>
          <cell r="AT326">
            <v>9426.23082028334</v>
          </cell>
          <cell r="AU326">
            <v>9710.46842905733</v>
          </cell>
          <cell r="AV326">
            <v>11702.1117043461</v>
          </cell>
          <cell r="AW326">
            <v>11115.8091114215</v>
          </cell>
          <cell r="AX326">
            <v>10793.0204440135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3.08063468521248</v>
          </cell>
          <cell r="CN326">
            <v>3.6433792991037</v>
          </cell>
          <cell r="CO326">
            <v>2.95625695376836</v>
          </cell>
          <cell r="CP326">
            <v>2.96427486625559</v>
          </cell>
          <cell r="CQ326">
            <v>3.48392539277781</v>
          </cell>
          <cell r="CR326">
            <v>2.98958733534616</v>
          </cell>
          <cell r="CS326">
            <v>3.34403580845861</v>
          </cell>
          <cell r="CT326">
            <v>3.70245818953499</v>
          </cell>
          <cell r="CU326">
            <v>3.59246994405249</v>
          </cell>
          <cell r="CV326">
            <v>4.16291351886776</v>
          </cell>
          <cell r="CW326">
            <v>3.74688794894344</v>
          </cell>
          <cell r="CX326">
            <v>3.95336663879871</v>
          </cell>
          <cell r="CY326">
            <v>4.36400498258551</v>
          </cell>
          <cell r="CZ326">
            <v>4.88001551883332</v>
          </cell>
          <cell r="DA326">
            <v>4.92301855011152</v>
          </cell>
          <cell r="DB326">
            <v>4.60420398006815</v>
          </cell>
          <cell r="DC326">
            <v>4.74303868023126</v>
          </cell>
          <cell r="DD326">
            <v>5.71584871106868</v>
          </cell>
          <cell r="DE326">
            <v>5.42947160198505</v>
          </cell>
          <cell r="DF326">
            <v>5.27180679454127</v>
          </cell>
          <cell r="DG326">
            <v>5.23267018302313</v>
          </cell>
          <cell r="DH326">
            <v>5.23267018302313</v>
          </cell>
          <cell r="DI326">
            <v>5.23267018302313</v>
          </cell>
          <cell r="DJ326">
            <v>5.23267018302313</v>
          </cell>
          <cell r="DK326">
            <v>5.23267018302313</v>
          </cell>
          <cell r="DL326">
            <v>5.23267018302313</v>
          </cell>
          <cell r="DM326">
            <v>5.23267018302313</v>
          </cell>
          <cell r="DN326">
            <v>5.23267018302313</v>
          </cell>
          <cell r="DO326">
            <v>5.23267018302313</v>
          </cell>
          <cell r="DP326">
            <v>5.23267018302313</v>
          </cell>
          <cell r="DQ326">
            <v>5.52135075114994</v>
          </cell>
          <cell r="DR326">
            <v>5.61265120963482</v>
          </cell>
          <cell r="DS326">
            <v>5.55471763071093</v>
          </cell>
          <cell r="DT326">
            <v>5.47276573890381</v>
          </cell>
          <cell r="DU326">
            <v>5.53971331287419</v>
          </cell>
          <cell r="DV326">
            <v>5.53463748896895</v>
          </cell>
          <cell r="DW326">
            <v>5.57280854989163</v>
          </cell>
          <cell r="DX326">
            <v>5.57345026826194</v>
          </cell>
          <cell r="DY326">
            <v>5.52269636221889</v>
          </cell>
          <cell r="DZ326">
            <v>5.64194330132929</v>
          </cell>
          <cell r="EA326">
            <v>5.59253820192547</v>
          </cell>
          <cell r="EB326">
            <v>5.52811125671377</v>
          </cell>
          <cell r="EC326">
            <v>5.62485185915925</v>
          </cell>
          <cell r="ED326">
            <v>5.4892509315397</v>
          </cell>
          <cell r="EE326">
            <v>5.60906728511238</v>
          </cell>
          <cell r="EF326">
            <v>5.60906728511238</v>
          </cell>
          <cell r="EG326">
            <v>5.60906728511238</v>
          </cell>
          <cell r="EH326">
            <v>5.60906728511238</v>
          </cell>
          <cell r="EI326">
            <v>5.60906728511238</v>
          </cell>
          <cell r="EJ326">
            <v>5.60906728511238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  <cell r="ET326">
            <v>0</v>
          </cell>
        </row>
        <row r="327">
          <cell r="A327">
            <v>36745.8093188805</v>
          </cell>
          <cell r="B327">
            <v>33903.418270683</v>
          </cell>
          <cell r="C327">
            <v>39887.5794989163</v>
          </cell>
          <cell r="D327">
            <v>6605.11696225589</v>
          </cell>
          <cell r="E327">
            <v>7236.34276900954</v>
          </cell>
          <cell r="F327">
            <v>6979.78624580172</v>
          </cell>
          <cell r="G327">
            <v>7928.11448956403</v>
          </cell>
          <cell r="H327">
            <v>8682.63373991774</v>
          </cell>
          <cell r="I327">
            <v>8095.17341976675</v>
          </cell>
          <cell r="J327">
            <v>7571.15273291633</v>
          </cell>
          <cell r="K327">
            <v>7805.19947303415</v>
          </cell>
          <cell r="L327">
            <v>6378.1695762229</v>
          </cell>
          <cell r="M327">
            <v>8290.68979760665</v>
          </cell>
          <cell r="N327">
            <v>9287.71418807809</v>
          </cell>
          <cell r="O327">
            <v>9437.01913984167</v>
          </cell>
          <cell r="P327">
            <v>8949.24127576392</v>
          </cell>
          <cell r="Q327">
            <v>9343.37219197766</v>
          </cell>
          <cell r="R327">
            <v>10780.4661319666</v>
          </cell>
          <cell r="S327">
            <v>10541.5910261877</v>
          </cell>
          <cell r="T327">
            <v>11990.8474812766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6113.78858205957</v>
          </cell>
          <cell r="AF327">
            <v>5640.86994838861</v>
          </cell>
          <cell r="AG327">
            <v>6636.51808537435</v>
          </cell>
          <cell r="AH327">
            <v>6605.11696225589</v>
          </cell>
          <cell r="AI327">
            <v>7236.34276900954</v>
          </cell>
          <cell r="AJ327">
            <v>6979.78624580172</v>
          </cell>
          <cell r="AK327">
            <v>7928.11448956403</v>
          </cell>
          <cell r="AL327">
            <v>8682.63373991774</v>
          </cell>
          <cell r="AM327">
            <v>8095.17341976675</v>
          </cell>
          <cell r="AN327">
            <v>7571.15273291633</v>
          </cell>
          <cell r="AO327">
            <v>7805.19947303415</v>
          </cell>
          <cell r="AP327">
            <v>6378.1695762229</v>
          </cell>
          <cell r="AQ327">
            <v>8290.68979760665</v>
          </cell>
          <cell r="AR327">
            <v>9287.71418807809</v>
          </cell>
          <cell r="AS327">
            <v>9437.01913984167</v>
          </cell>
          <cell r="AT327">
            <v>8949.24127576392</v>
          </cell>
          <cell r="AU327">
            <v>9343.37219197766</v>
          </cell>
          <cell r="AV327">
            <v>10780.4661319666</v>
          </cell>
          <cell r="AW327">
            <v>10541.5910261877</v>
          </cell>
          <cell r="AX327">
            <v>11990.8474812766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2.98861348818615</v>
          </cell>
          <cell r="CN327">
            <v>2.78131502987248</v>
          </cell>
          <cell r="CO327">
            <v>3.27954943675155</v>
          </cell>
          <cell r="CP327">
            <v>3.24126477068968</v>
          </cell>
          <cell r="CQ327">
            <v>3.52983490121918</v>
          </cell>
          <cell r="CR327">
            <v>3.41709429125591</v>
          </cell>
          <cell r="CS327">
            <v>3.90246483617329</v>
          </cell>
          <cell r="CT327">
            <v>4.28751596922584</v>
          </cell>
          <cell r="CU327">
            <v>3.99318562260869</v>
          </cell>
          <cell r="CV327">
            <v>3.75083476833328</v>
          </cell>
          <cell r="CW327">
            <v>3.85616180251079</v>
          </cell>
          <cell r="CX327">
            <v>3.11697045245857</v>
          </cell>
          <cell r="CY327">
            <v>4.13857815281146</v>
          </cell>
          <cell r="CZ327">
            <v>4.53205755297991</v>
          </cell>
          <cell r="DA327">
            <v>4.65016803744494</v>
          </cell>
          <cell r="DB327">
            <v>4.40981152239547</v>
          </cell>
          <cell r="DC327">
            <v>4.60402274121226</v>
          </cell>
          <cell r="DD327">
            <v>5.3121624840182</v>
          </cell>
          <cell r="DE327">
            <v>5.19445483021631</v>
          </cell>
          <cell r="DF327">
            <v>5.90858775139086</v>
          </cell>
          <cell r="DG327">
            <v>4.86476431424083</v>
          </cell>
          <cell r="DH327">
            <v>4.86476431424083</v>
          </cell>
          <cell r="DI327">
            <v>4.86476431424083</v>
          </cell>
          <cell r="DJ327">
            <v>4.86476431424083</v>
          </cell>
          <cell r="DK327">
            <v>4.86476431424083</v>
          </cell>
          <cell r="DL327">
            <v>4.86476431424083</v>
          </cell>
          <cell r="DM327">
            <v>4.86476431424083</v>
          </cell>
          <cell r="DN327">
            <v>4.86476431424083</v>
          </cell>
          <cell r="DO327">
            <v>4.86476431424083</v>
          </cell>
          <cell r="DP327">
            <v>4.86476431424083</v>
          </cell>
          <cell r="DQ327">
            <v>5.60464100509657</v>
          </cell>
          <cell r="DR327">
            <v>5.5565220224161</v>
          </cell>
          <cell r="DS327">
            <v>5.54412783842726</v>
          </cell>
          <cell r="DT327">
            <v>5.58307084911334</v>
          </cell>
          <cell r="DU327">
            <v>5.61657901353283</v>
          </cell>
          <cell r="DV327">
            <v>5.59618799288798</v>
          </cell>
          <cell r="DW327">
            <v>5.56593397431946</v>
          </cell>
          <cell r="DX327">
            <v>5.54820968932868</v>
          </cell>
          <cell r="DY327">
            <v>5.55410126412819</v>
          </cell>
          <cell r="DZ327">
            <v>5.53020473599482</v>
          </cell>
          <cell r="EA327">
            <v>5.54543850607503</v>
          </cell>
          <cell r="EB327">
            <v>5.6062248460995</v>
          </cell>
          <cell r="EC327">
            <v>5.48841118492577</v>
          </cell>
          <cell r="ED327">
            <v>5.61462249731875</v>
          </cell>
          <cell r="EE327">
            <v>5.55998122009294</v>
          </cell>
          <cell r="EF327">
            <v>5.55998122009294</v>
          </cell>
          <cell r="EG327">
            <v>5.55998122009294</v>
          </cell>
          <cell r="EH327">
            <v>5.55998122009294</v>
          </cell>
          <cell r="EI327">
            <v>5.55998122009294</v>
          </cell>
          <cell r="EJ327">
            <v>5.55998122009294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  <cell r="ES327">
            <v>0</v>
          </cell>
          <cell r="ET327">
            <v>0</v>
          </cell>
        </row>
        <row r="328">
          <cell r="A328">
            <v>37129.4044466914</v>
          </cell>
          <cell r="B328">
            <v>37837.7837772404</v>
          </cell>
          <cell r="C328">
            <v>39329.2980622119</v>
          </cell>
          <cell r="D328">
            <v>6049.62674105913</v>
          </cell>
          <cell r="E328">
            <v>7262.9530480375</v>
          </cell>
          <cell r="F328">
            <v>6295.08372185532</v>
          </cell>
          <cell r="G328">
            <v>6343.0319862415</v>
          </cell>
          <cell r="H328">
            <v>7776.17617322301</v>
          </cell>
          <cell r="I328">
            <v>7042.72658018</v>
          </cell>
          <cell r="J328">
            <v>7224.05886219402</v>
          </cell>
          <cell r="K328">
            <v>7975.39894861421</v>
          </cell>
          <cell r="L328">
            <v>8022.13713805895</v>
          </cell>
          <cell r="M328">
            <v>9962.20910300353</v>
          </cell>
          <cell r="N328">
            <v>9418.17789732708</v>
          </cell>
          <cell r="O328">
            <v>8068.70890846251</v>
          </cell>
          <cell r="P328">
            <v>8155.62150438629</v>
          </cell>
          <cell r="Q328">
            <v>7959.00757117217</v>
          </cell>
          <cell r="R328">
            <v>8591.36274875488</v>
          </cell>
          <cell r="S328">
            <v>10374.6769588147</v>
          </cell>
          <cell r="T328">
            <v>11294.060322034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6177.61135684708</v>
          </cell>
          <cell r="AF328">
            <v>6295.47191137438</v>
          </cell>
          <cell r="AG328">
            <v>6543.63090350065</v>
          </cell>
          <cell r="AH328">
            <v>6049.62674105913</v>
          </cell>
          <cell r="AI328">
            <v>7262.9530480375</v>
          </cell>
          <cell r="AJ328">
            <v>6295.08372185532</v>
          </cell>
          <cell r="AK328">
            <v>6343.0319862415</v>
          </cell>
          <cell r="AL328">
            <v>7776.17617322301</v>
          </cell>
          <cell r="AM328">
            <v>7042.72658018</v>
          </cell>
          <cell r="AN328">
            <v>7224.05886219402</v>
          </cell>
          <cell r="AO328">
            <v>7975.39894861421</v>
          </cell>
          <cell r="AP328">
            <v>8022.13713805895</v>
          </cell>
          <cell r="AQ328">
            <v>9962.20910300353</v>
          </cell>
          <cell r="AR328">
            <v>9418.17789732708</v>
          </cell>
          <cell r="AS328">
            <v>8068.70890846251</v>
          </cell>
          <cell r="AT328">
            <v>8155.62150438629</v>
          </cell>
          <cell r="AU328">
            <v>7959.00757117217</v>
          </cell>
          <cell r="AV328">
            <v>8591.36274875488</v>
          </cell>
          <cell r="AW328">
            <v>10374.6769588147</v>
          </cell>
          <cell r="AX328">
            <v>11294.060322034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3.03531464104639</v>
          </cell>
          <cell r="CN328">
            <v>3.10908000840495</v>
          </cell>
          <cell r="CO328">
            <v>3.2470343361316</v>
          </cell>
          <cell r="CP328">
            <v>2.92729703123152</v>
          </cell>
          <cell r="CQ328">
            <v>3.64078893747844</v>
          </cell>
          <cell r="CR328">
            <v>3.07213090889303</v>
          </cell>
          <cell r="CS328">
            <v>3.11927760860598</v>
          </cell>
          <cell r="CT328">
            <v>3.77791709083112</v>
          </cell>
          <cell r="CU328">
            <v>3.49965718828468</v>
          </cell>
          <cell r="CV328">
            <v>3.54596308744528</v>
          </cell>
          <cell r="CW328">
            <v>3.95867759486988</v>
          </cell>
          <cell r="CX328">
            <v>3.92810434838526</v>
          </cell>
          <cell r="CY328">
            <v>4.84044937112637</v>
          </cell>
          <cell r="CZ328">
            <v>4.68225923210161</v>
          </cell>
          <cell r="DA328">
            <v>3.96429036197756</v>
          </cell>
          <cell r="DB328">
            <v>4.00699196024611</v>
          </cell>
          <cell r="DC328">
            <v>3.91039227753185</v>
          </cell>
          <cell r="DD328">
            <v>4.22107885258087</v>
          </cell>
          <cell r="DE328">
            <v>5.09725066835963</v>
          </cell>
          <cell r="DF328">
            <v>5.5489589462416</v>
          </cell>
          <cell r="DG328">
            <v>5.45993156039442</v>
          </cell>
          <cell r="DH328">
            <v>5.45993156039442</v>
          </cell>
          <cell r="DI328">
            <v>5.45993156039442</v>
          </cell>
          <cell r="DJ328">
            <v>5.45993156039442</v>
          </cell>
          <cell r="DK328">
            <v>5.45993156039442</v>
          </cell>
          <cell r="DL328">
            <v>5.45993156039442</v>
          </cell>
          <cell r="DM328">
            <v>5.45993156039442</v>
          </cell>
          <cell r="DN328">
            <v>5.45993156039442</v>
          </cell>
          <cell r="DO328">
            <v>5.45993156039442</v>
          </cell>
          <cell r="DP328">
            <v>5.45993156039442</v>
          </cell>
          <cell r="DQ328">
            <v>5.57601587414483</v>
          </cell>
          <cell r="DR328">
            <v>5.54757941375379</v>
          </cell>
          <cell r="DS328">
            <v>5.52127081026197</v>
          </cell>
          <cell r="DT328">
            <v>5.66198771825533</v>
          </cell>
          <cell r="DU328">
            <v>5.46543670703802</v>
          </cell>
          <cell r="DV328">
            <v>5.61395501327329</v>
          </cell>
          <cell r="DW328">
            <v>5.57121616151554</v>
          </cell>
          <cell r="DX328">
            <v>5.63924293286136</v>
          </cell>
          <cell r="DY328">
            <v>5.51343753901191</v>
          </cell>
          <cell r="DZ328">
            <v>5.581542052222</v>
          </cell>
          <cell r="EA328">
            <v>5.51962304450139</v>
          </cell>
          <cell r="EB328">
            <v>5.59518178826513</v>
          </cell>
          <cell r="EC328">
            <v>5.6386755603068</v>
          </cell>
          <cell r="ED328">
            <v>5.51084974942384</v>
          </cell>
          <cell r="EE328">
            <v>5.57629481836932</v>
          </cell>
          <cell r="EF328">
            <v>5.57629481836932</v>
          </cell>
          <cell r="EG328">
            <v>5.57629481836932</v>
          </cell>
          <cell r="EH328">
            <v>5.57629481836932</v>
          </cell>
          <cell r="EI328">
            <v>5.57629481836932</v>
          </cell>
          <cell r="EJ328">
            <v>5.57629481836932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  <cell r="ET328">
            <v>0</v>
          </cell>
        </row>
        <row r="329">
          <cell r="A329">
            <v>34715.4034282299</v>
          </cell>
          <cell r="B329">
            <v>39660.2522171946</v>
          </cell>
          <cell r="C329">
            <v>34671.4557804685</v>
          </cell>
          <cell r="D329">
            <v>5222.13834571576</v>
          </cell>
          <cell r="E329">
            <v>6979.13420739725</v>
          </cell>
          <cell r="F329">
            <v>8036.84239654138</v>
          </cell>
          <cell r="G329">
            <v>7081.48949756566</v>
          </cell>
          <cell r="H329">
            <v>7386.13120895153</v>
          </cell>
          <cell r="I329">
            <v>6563.49765942807</v>
          </cell>
          <cell r="J329">
            <v>8475.31448211656</v>
          </cell>
          <cell r="K329">
            <v>6908.35965186472</v>
          </cell>
          <cell r="L329">
            <v>9177.56637407727</v>
          </cell>
          <cell r="M329">
            <v>9152.19507053426</v>
          </cell>
          <cell r="N329">
            <v>8402.43573723003</v>
          </cell>
          <cell r="O329">
            <v>8739.41826230498</v>
          </cell>
          <cell r="P329">
            <v>9342.91694472466</v>
          </cell>
          <cell r="Q329">
            <v>9887.63737253035</v>
          </cell>
          <cell r="R329">
            <v>9325.64810101724</v>
          </cell>
          <cell r="S329">
            <v>9292.09122044328</v>
          </cell>
          <cell r="T329">
            <v>9607.58021824482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5775.96849913577</v>
          </cell>
          <cell r="AF329">
            <v>6598.69524339201</v>
          </cell>
          <cell r="AG329">
            <v>5768.65646459163</v>
          </cell>
          <cell r="AH329">
            <v>5222.13834571576</v>
          </cell>
          <cell r="AI329">
            <v>6979.13420739725</v>
          </cell>
          <cell r="AJ329">
            <v>8036.84239654138</v>
          </cell>
          <cell r="AK329">
            <v>7081.48949756566</v>
          </cell>
          <cell r="AL329">
            <v>7386.13120895153</v>
          </cell>
          <cell r="AM329">
            <v>6563.49765942807</v>
          </cell>
          <cell r="AN329">
            <v>8475.31448211656</v>
          </cell>
          <cell r="AO329">
            <v>6908.35965186472</v>
          </cell>
          <cell r="AP329">
            <v>9177.56637407727</v>
          </cell>
          <cell r="AQ329">
            <v>9152.19507053426</v>
          </cell>
          <cell r="AR329">
            <v>8402.43573723003</v>
          </cell>
          <cell r="AS329">
            <v>8739.41826230498</v>
          </cell>
          <cell r="AT329">
            <v>9342.91694472466</v>
          </cell>
          <cell r="AU329">
            <v>9887.63737253035</v>
          </cell>
          <cell r="AV329">
            <v>9325.64810101724</v>
          </cell>
          <cell r="AW329">
            <v>9292.09122044328</v>
          </cell>
          <cell r="AX329">
            <v>9607.58021824482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2.850945249313</v>
          </cell>
          <cell r="CN329">
            <v>3.27545721593576</v>
          </cell>
          <cell r="CO329">
            <v>2.82854533166532</v>
          </cell>
          <cell r="CP329">
            <v>2.59219104219461</v>
          </cell>
          <cell r="CQ329">
            <v>3.50089408369574</v>
          </cell>
          <cell r="CR329">
            <v>3.97117694651376</v>
          </cell>
          <cell r="CS329">
            <v>3.49068066325225</v>
          </cell>
          <cell r="CT329">
            <v>3.66483248173896</v>
          </cell>
          <cell r="CU329">
            <v>3.29560682499987</v>
          </cell>
          <cell r="CV329">
            <v>4.18868565387122</v>
          </cell>
          <cell r="CW329">
            <v>3.45648323752541</v>
          </cell>
          <cell r="CX329">
            <v>4.47960960671298</v>
          </cell>
          <cell r="CY329">
            <v>4.53397024265462</v>
          </cell>
          <cell r="CZ329">
            <v>4.19799204241235</v>
          </cell>
          <cell r="DA329">
            <v>4.3789635818156</v>
          </cell>
          <cell r="DB329">
            <v>4.68135198716153</v>
          </cell>
          <cell r="DC329">
            <v>4.954289023019</v>
          </cell>
          <cell r="DD329">
            <v>4.67269927877463</v>
          </cell>
          <cell r="DE329">
            <v>4.65588530402914</v>
          </cell>
          <cell r="DF329">
            <v>4.81396388436156</v>
          </cell>
          <cell r="DG329">
            <v>5.32041483685689</v>
          </cell>
          <cell r="DH329">
            <v>5.32041483685689</v>
          </cell>
          <cell r="DI329">
            <v>5.32041483685689</v>
          </cell>
          <cell r="DJ329">
            <v>5.32041483685689</v>
          </cell>
          <cell r="DK329">
            <v>5.32041483685689</v>
          </cell>
          <cell r="DL329">
            <v>5.32041483685689</v>
          </cell>
          <cell r="DM329">
            <v>5.32041483685689</v>
          </cell>
          <cell r="DN329">
            <v>5.32041483685689</v>
          </cell>
          <cell r="DO329">
            <v>5.32041483685689</v>
          </cell>
          <cell r="DP329">
            <v>5.32041483685689</v>
          </cell>
          <cell r="DQ329">
            <v>5.55064017252602</v>
          </cell>
          <cell r="DR329">
            <v>5.51941787461839</v>
          </cell>
          <cell r="DS329">
            <v>5.58751457232265</v>
          </cell>
          <cell r="DT329">
            <v>5.51935722002724</v>
          </cell>
          <cell r="DU329">
            <v>5.46172354249566</v>
          </cell>
          <cell r="DV329">
            <v>5.54463993633528</v>
          </cell>
          <cell r="DW329">
            <v>5.55803952319856</v>
          </cell>
          <cell r="DX329">
            <v>5.52166463699693</v>
          </cell>
          <cell r="DY329">
            <v>5.45641101113353</v>
          </cell>
          <cell r="DZ329">
            <v>5.54351450450131</v>
          </cell>
          <cell r="EA329">
            <v>5.47580053024797</v>
          </cell>
          <cell r="EB329">
            <v>5.61299302187973</v>
          </cell>
          <cell r="EC329">
            <v>5.53036427250097</v>
          </cell>
          <cell r="ED329">
            <v>5.48366258207423</v>
          </cell>
          <cell r="EE329">
            <v>5.46787184460219</v>
          </cell>
          <cell r="EF329">
            <v>5.46787184460219</v>
          </cell>
          <cell r="EG329">
            <v>5.46787184460219</v>
          </cell>
          <cell r="EH329">
            <v>5.46787184460219</v>
          </cell>
          <cell r="EI329">
            <v>5.46787184460219</v>
          </cell>
          <cell r="EJ329">
            <v>5.46787184460219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</row>
        <row r="330">
          <cell r="A330">
            <v>38670.2801983559</v>
          </cell>
          <cell r="B330">
            <v>41236.1574364455</v>
          </cell>
          <cell r="C330">
            <v>36895.7934787795</v>
          </cell>
          <cell r="D330">
            <v>5996.12364890278</v>
          </cell>
          <cell r="E330">
            <v>6986.02569354366</v>
          </cell>
          <cell r="F330">
            <v>7594.25039757271</v>
          </cell>
          <cell r="G330">
            <v>7010.91615184877</v>
          </cell>
          <cell r="H330">
            <v>6568.57620829125</v>
          </cell>
          <cell r="I330">
            <v>8552.00902317322</v>
          </cell>
          <cell r="J330">
            <v>8120.25094200728</v>
          </cell>
          <cell r="K330">
            <v>7338.96136065389</v>
          </cell>
          <cell r="L330">
            <v>8423.46461732493</v>
          </cell>
          <cell r="M330">
            <v>10273.2207469845</v>
          </cell>
          <cell r="N330">
            <v>7573.83938733953</v>
          </cell>
          <cell r="O330">
            <v>8505.21990529289</v>
          </cell>
          <cell r="P330">
            <v>8608.13234688189</v>
          </cell>
          <cell r="Q330">
            <v>10206.0227225344</v>
          </cell>
          <cell r="R330">
            <v>10370.3981918558</v>
          </cell>
          <cell r="S330">
            <v>9894.8078155713</v>
          </cell>
          <cell r="T330">
            <v>10856.3899366505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6433.9831377799</v>
          </cell>
          <cell r="AF330">
            <v>6860.89524699662</v>
          </cell>
          <cell r="AG330">
            <v>6138.74303159483</v>
          </cell>
          <cell r="AH330">
            <v>5996.12364890278</v>
          </cell>
          <cell r="AI330">
            <v>6986.02569354366</v>
          </cell>
          <cell r="AJ330">
            <v>7594.25039757271</v>
          </cell>
          <cell r="AK330">
            <v>7010.91615184877</v>
          </cell>
          <cell r="AL330">
            <v>6568.57620829125</v>
          </cell>
          <cell r="AM330">
            <v>8552.00902317322</v>
          </cell>
          <cell r="AN330">
            <v>8120.25094200728</v>
          </cell>
          <cell r="AO330">
            <v>7338.96136065389</v>
          </cell>
          <cell r="AP330">
            <v>8423.46461732493</v>
          </cell>
          <cell r="AQ330">
            <v>10273.2207469845</v>
          </cell>
          <cell r="AR330">
            <v>7573.83938733953</v>
          </cell>
          <cell r="AS330">
            <v>8505.21990529289</v>
          </cell>
          <cell r="AT330">
            <v>8608.13234688189</v>
          </cell>
          <cell r="AU330">
            <v>10206.0227225344</v>
          </cell>
          <cell r="AV330">
            <v>10370.3981918558</v>
          </cell>
          <cell r="AW330">
            <v>9894.8078155713</v>
          </cell>
          <cell r="AX330">
            <v>10856.3899366505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3.20113349293057</v>
          </cell>
          <cell r="CN330">
            <v>3.41321092206823</v>
          </cell>
          <cell r="CO330">
            <v>2.99666096416071</v>
          </cell>
          <cell r="CP330">
            <v>2.94858613648342</v>
          </cell>
          <cell r="CQ330">
            <v>3.4894023707325</v>
          </cell>
          <cell r="CR330">
            <v>3.79334107770177</v>
          </cell>
          <cell r="CS330">
            <v>3.44521196310254</v>
          </cell>
          <cell r="CT330">
            <v>3.17329478928775</v>
          </cell>
          <cell r="CU330">
            <v>4.24754542167483</v>
          </cell>
          <cell r="CV330">
            <v>4.04119926526143</v>
          </cell>
          <cell r="CW330">
            <v>3.60372849227092</v>
          </cell>
          <cell r="CX330">
            <v>4.15902064483108</v>
          </cell>
          <cell r="CY330">
            <v>5.11150441082243</v>
          </cell>
          <cell r="CZ330">
            <v>3.76552114826798</v>
          </cell>
          <cell r="DA330">
            <v>4.1946578181444</v>
          </cell>
          <cell r="DB330">
            <v>4.24541282301229</v>
          </cell>
          <cell r="DC330">
            <v>5.03347044308596</v>
          </cell>
          <cell r="DD330">
            <v>5.11453817033791</v>
          </cell>
          <cell r="DE330">
            <v>4.87998351892033</v>
          </cell>
          <cell r="DF330">
            <v>5.35422263406216</v>
          </cell>
          <cell r="DG330">
            <v>5.51800595381158</v>
          </cell>
          <cell r="DH330">
            <v>5.51800595381158</v>
          </cell>
          <cell r="DI330">
            <v>5.51800595381158</v>
          </cell>
          <cell r="DJ330">
            <v>5.51800595381158</v>
          </cell>
          <cell r="DK330">
            <v>5.51800595381158</v>
          </cell>
          <cell r="DL330">
            <v>5.51800595381158</v>
          </cell>
          <cell r="DM330">
            <v>5.51800595381158</v>
          </cell>
          <cell r="DN330">
            <v>5.51800595381158</v>
          </cell>
          <cell r="DO330">
            <v>5.51800595381158</v>
          </cell>
          <cell r="DP330">
            <v>5.51800595381158</v>
          </cell>
          <cell r="DQ330">
            <v>5.50659667937597</v>
          </cell>
          <cell r="DR330">
            <v>5.50712326563539</v>
          </cell>
          <cell r="DS330">
            <v>5.61240469319302</v>
          </cell>
          <cell r="DT330">
            <v>5.57139431035358</v>
          </cell>
          <cell r="DU330">
            <v>5.48512163034087</v>
          </cell>
          <cell r="DV330">
            <v>5.48491818864006</v>
          </cell>
          <cell r="DW330">
            <v>5.57527074178112</v>
          </cell>
          <cell r="DX330">
            <v>5.67110854672195</v>
          </cell>
          <cell r="DY330">
            <v>5.51616507448324</v>
          </cell>
          <cell r="DZ330">
            <v>5.50511405019155</v>
          </cell>
          <cell r="EA330">
            <v>5.57942794441094</v>
          </cell>
          <cell r="EB330">
            <v>5.54889894129927</v>
          </cell>
          <cell r="EC330">
            <v>5.5063652505354</v>
          </cell>
          <cell r="ED330">
            <v>5.51059045475421</v>
          </cell>
          <cell r="EE330">
            <v>5.55515452118008</v>
          </cell>
          <cell r="EF330">
            <v>5.55515452118008</v>
          </cell>
          <cell r="EG330">
            <v>5.55515452118008</v>
          </cell>
          <cell r="EH330">
            <v>5.55515452118008</v>
          </cell>
          <cell r="EI330">
            <v>5.55515452118008</v>
          </cell>
          <cell r="EJ330">
            <v>5.55515452118008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  <cell r="ET330">
            <v>0</v>
          </cell>
        </row>
        <row r="331">
          <cell r="A331">
            <v>35158.8185329715</v>
          </cell>
          <cell r="B331">
            <v>36515.3751104323</v>
          </cell>
          <cell r="C331">
            <v>34314.6231308401</v>
          </cell>
          <cell r="D331">
            <v>6428.18705565422</v>
          </cell>
          <cell r="E331">
            <v>6822.7648933613</v>
          </cell>
          <cell r="F331">
            <v>7298.06871824673</v>
          </cell>
          <cell r="G331">
            <v>7068.15404415874</v>
          </cell>
          <cell r="H331">
            <v>7748.041893151</v>
          </cell>
          <cell r="I331">
            <v>9753.49527557422</v>
          </cell>
          <cell r="J331">
            <v>7988.58580998687</v>
          </cell>
          <cell r="K331">
            <v>8971.65947917966</v>
          </cell>
          <cell r="L331">
            <v>9182.12634272648</v>
          </cell>
          <cell r="M331">
            <v>8042.62983577521</v>
          </cell>
          <cell r="N331">
            <v>8359.15634458798</v>
          </cell>
          <cell r="O331">
            <v>10461.4354931148</v>
          </cell>
          <cell r="P331">
            <v>8280.37876248259</v>
          </cell>
          <cell r="Q331">
            <v>8942.99842446061</v>
          </cell>
          <cell r="R331">
            <v>9875.73544918734</v>
          </cell>
          <cell r="S331">
            <v>10737.5159507516</v>
          </cell>
          <cell r="T331">
            <v>10114.3049562697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5849.74415559108</v>
          </cell>
          <cell r="AF331">
            <v>6075.44880784747</v>
          </cell>
          <cell r="AG331">
            <v>5709.28644609314</v>
          </cell>
          <cell r="AH331">
            <v>6428.18705565422</v>
          </cell>
          <cell r="AI331">
            <v>6822.7648933613</v>
          </cell>
          <cell r="AJ331">
            <v>7298.06871824673</v>
          </cell>
          <cell r="AK331">
            <v>7068.15404415874</v>
          </cell>
          <cell r="AL331">
            <v>7748.041893151</v>
          </cell>
          <cell r="AM331">
            <v>9753.49527557422</v>
          </cell>
          <cell r="AN331">
            <v>7988.58580998687</v>
          </cell>
          <cell r="AO331">
            <v>8971.65947917966</v>
          </cell>
          <cell r="AP331">
            <v>9182.12634272648</v>
          </cell>
          <cell r="AQ331">
            <v>8042.62983577521</v>
          </cell>
          <cell r="AR331">
            <v>8359.15634458798</v>
          </cell>
          <cell r="AS331">
            <v>10461.4354931148</v>
          </cell>
          <cell r="AT331">
            <v>8280.37876248259</v>
          </cell>
          <cell r="AU331">
            <v>8942.99842446061</v>
          </cell>
          <cell r="AV331">
            <v>9875.73544918734</v>
          </cell>
          <cell r="AW331">
            <v>10737.5159507516</v>
          </cell>
          <cell r="AX331">
            <v>10114.3049562697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2.85881140309558</v>
          </cell>
          <cell r="CN331">
            <v>3.00502414769382</v>
          </cell>
          <cell r="CO331">
            <v>2.82664320646946</v>
          </cell>
          <cell r="CP331">
            <v>3.17870891636655</v>
          </cell>
          <cell r="CQ331">
            <v>3.38009894188098</v>
          </cell>
          <cell r="CR331">
            <v>3.62235900174037</v>
          </cell>
          <cell r="CS331">
            <v>3.50806605106746</v>
          </cell>
          <cell r="CT331">
            <v>3.80819553990574</v>
          </cell>
          <cell r="CU331">
            <v>4.80976025450563</v>
          </cell>
          <cell r="CV331">
            <v>3.99591891873294</v>
          </cell>
          <cell r="CW331">
            <v>4.38550671904866</v>
          </cell>
          <cell r="CX331">
            <v>4.53274158550216</v>
          </cell>
          <cell r="CY331">
            <v>4.03237857626433</v>
          </cell>
          <cell r="CZ331">
            <v>4.1569371167063</v>
          </cell>
          <cell r="DA331">
            <v>5.22291362212608</v>
          </cell>
          <cell r="DB331">
            <v>4.13401230293848</v>
          </cell>
          <cell r="DC331">
            <v>4.46482782640191</v>
          </cell>
          <cell r="DD331">
            <v>4.93050052643555</v>
          </cell>
          <cell r="DE331">
            <v>5.36074789773225</v>
          </cell>
          <cell r="DF331">
            <v>5.04960730955194</v>
          </cell>
          <cell r="DG331">
            <v>5.24289828261039</v>
          </cell>
          <cell r="DH331">
            <v>5.24289828261039</v>
          </cell>
          <cell r="DI331">
            <v>5.24289828261039</v>
          </cell>
          <cell r="DJ331">
            <v>5.24289828261039</v>
          </cell>
          <cell r="DK331">
            <v>5.24289828261039</v>
          </cell>
          <cell r="DL331">
            <v>5.24289828261039</v>
          </cell>
          <cell r="DM331">
            <v>5.24289828261039</v>
          </cell>
          <cell r="DN331">
            <v>5.24289828261039</v>
          </cell>
          <cell r="DO331">
            <v>5.24289828261039</v>
          </cell>
          <cell r="DP331">
            <v>5.24289828261039</v>
          </cell>
          <cell r="DQ331">
            <v>5.60606981605498</v>
          </cell>
          <cell r="DR331">
            <v>5.5390786925135</v>
          </cell>
          <cell r="DS331">
            <v>5.53373012852402</v>
          </cell>
          <cell r="DT331">
            <v>5.54044797706264</v>
          </cell>
          <cell r="DU331">
            <v>5.53016550064422</v>
          </cell>
          <cell r="DV331">
            <v>5.51980320214199</v>
          </cell>
          <cell r="DW331">
            <v>5.52008010069891</v>
          </cell>
          <cell r="DX331">
            <v>5.57416545804672</v>
          </cell>
          <cell r="DY331">
            <v>5.55576649367392</v>
          </cell>
          <cell r="DZ331">
            <v>5.4772223638255</v>
          </cell>
          <cell r="EA331">
            <v>5.60480021095166</v>
          </cell>
          <cell r="EB331">
            <v>5.54995471360647</v>
          </cell>
          <cell r="EC331">
            <v>5.46441805327921</v>
          </cell>
          <cell r="ED331">
            <v>5.50929628266703</v>
          </cell>
          <cell r="EE331">
            <v>5.48763950125541</v>
          </cell>
          <cell r="EF331">
            <v>5.48763950125541</v>
          </cell>
          <cell r="EG331">
            <v>5.48763950125541</v>
          </cell>
          <cell r="EH331">
            <v>5.48763950125541</v>
          </cell>
          <cell r="EI331">
            <v>5.48763950125541</v>
          </cell>
          <cell r="EJ331">
            <v>5.48763950125541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  <cell r="ET331">
            <v>0</v>
          </cell>
        </row>
        <row r="332">
          <cell r="A332">
            <v>34476.3810634588</v>
          </cell>
          <cell r="B332">
            <v>33021.2386057375</v>
          </cell>
          <cell r="C332">
            <v>35642.4059434893</v>
          </cell>
          <cell r="D332">
            <v>6734.10603317031</v>
          </cell>
          <cell r="E332">
            <v>6975.9650091521</v>
          </cell>
          <cell r="F332">
            <v>6231.82033776853</v>
          </cell>
          <cell r="G332">
            <v>7463.34901605131</v>
          </cell>
          <cell r="H332">
            <v>6679.27811972718</v>
          </cell>
          <cell r="I332">
            <v>7820.26560036583</v>
          </cell>
          <cell r="J332">
            <v>7941.88191306263</v>
          </cell>
          <cell r="K332">
            <v>7824.51330945345</v>
          </cell>
          <cell r="L332">
            <v>9591.97149360735</v>
          </cell>
          <cell r="M332">
            <v>8666.5679938429</v>
          </cell>
          <cell r="N332">
            <v>9676.94300382713</v>
          </cell>
          <cell r="O332">
            <v>8676.58876130345</v>
          </cell>
          <cell r="P332">
            <v>9518.97097422777</v>
          </cell>
          <cell r="Q332">
            <v>10357.6648000812</v>
          </cell>
          <cell r="R332">
            <v>10535.8011988731</v>
          </cell>
          <cell r="S332">
            <v>9849.97870018106</v>
          </cell>
          <cell r="T332">
            <v>10158.6319141899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5736.19982260689</v>
          </cell>
          <cell r="AF332">
            <v>5494.09239571412</v>
          </cell>
          <cell r="AG332">
            <v>5930.20370305116</v>
          </cell>
          <cell r="AH332">
            <v>6734.10603317031</v>
          </cell>
          <cell r="AI332">
            <v>6975.9650091521</v>
          </cell>
          <cell r="AJ332">
            <v>6231.82033776853</v>
          </cell>
          <cell r="AK332">
            <v>7463.34901605131</v>
          </cell>
          <cell r="AL332">
            <v>6679.27811972718</v>
          </cell>
          <cell r="AM332">
            <v>7820.26560036583</v>
          </cell>
          <cell r="AN332">
            <v>7941.88191306263</v>
          </cell>
          <cell r="AO332">
            <v>7824.51330945345</v>
          </cell>
          <cell r="AP332">
            <v>9591.97149360735</v>
          </cell>
          <cell r="AQ332">
            <v>8666.5679938429</v>
          </cell>
          <cell r="AR332">
            <v>9676.94300382713</v>
          </cell>
          <cell r="AS332">
            <v>8676.58876130345</v>
          </cell>
          <cell r="AT332">
            <v>9518.97097422777</v>
          </cell>
          <cell r="AU332">
            <v>10357.6648000812</v>
          </cell>
          <cell r="AV332">
            <v>10535.8011988731</v>
          </cell>
          <cell r="AW332">
            <v>9849.97870018106</v>
          </cell>
          <cell r="AX332">
            <v>10158.6319141899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2.85890463026</v>
          </cell>
          <cell r="CN332">
            <v>2.67495563955143</v>
          </cell>
          <cell r="CO332">
            <v>2.92961551613553</v>
          </cell>
          <cell r="CP332">
            <v>3.32505498574556</v>
          </cell>
          <cell r="CQ332">
            <v>3.43403552827044</v>
          </cell>
          <cell r="CR332">
            <v>3.05590713003712</v>
          </cell>
          <cell r="CS332">
            <v>3.67349988965195</v>
          </cell>
          <cell r="CT332">
            <v>3.26686609272565</v>
          </cell>
          <cell r="CU332">
            <v>3.83307278693437</v>
          </cell>
          <cell r="CV332">
            <v>3.95088888327146</v>
          </cell>
          <cell r="CW332">
            <v>3.85498682034369</v>
          </cell>
          <cell r="CX332">
            <v>4.80436335367029</v>
          </cell>
          <cell r="CY332">
            <v>4.21672505609729</v>
          </cell>
          <cell r="CZ332">
            <v>4.81650102375957</v>
          </cell>
          <cell r="DA332">
            <v>4.22889270200747</v>
          </cell>
          <cell r="DB332">
            <v>4.63946234988847</v>
          </cell>
          <cell r="DC332">
            <v>5.04823431049909</v>
          </cell>
          <cell r="DD332">
            <v>5.135056417382</v>
          </cell>
          <cell r="DE332">
            <v>4.80079259096603</v>
          </cell>
          <cell r="DF332">
            <v>4.95122744043066</v>
          </cell>
          <cell r="DG332">
            <v>6.11449473351484</v>
          </cell>
          <cell r="DH332">
            <v>6.11449473351484</v>
          </cell>
          <cell r="DI332">
            <v>6.11449473351484</v>
          </cell>
          <cell r="DJ332">
            <v>6.11449473351484</v>
          </cell>
          <cell r="DK332">
            <v>6.11449473351484</v>
          </cell>
          <cell r="DL332">
            <v>6.11449473351484</v>
          </cell>
          <cell r="DM332">
            <v>6.11449473351484</v>
          </cell>
          <cell r="DN332">
            <v>6.11449473351484</v>
          </cell>
          <cell r="DO332">
            <v>6.11449473351484</v>
          </cell>
          <cell r="DP332">
            <v>6.11449473351484</v>
          </cell>
          <cell r="DQ332">
            <v>5.49707597308638</v>
          </cell>
          <cell r="DR332">
            <v>5.62712431970927</v>
          </cell>
          <cell r="DS332">
            <v>5.54582447544125</v>
          </cell>
          <cell r="DT332">
            <v>5.54866179639816</v>
          </cell>
          <cell r="DU332">
            <v>5.5655314991492</v>
          </cell>
          <cell r="DV332">
            <v>5.58704163802277</v>
          </cell>
          <cell r="DW332">
            <v>5.56622625971083</v>
          </cell>
          <cell r="DX332">
            <v>5.60151276160017</v>
          </cell>
          <cell r="DY332">
            <v>5.58961084159777</v>
          </cell>
          <cell r="DZ332">
            <v>5.50726209381936</v>
          </cell>
          <cell r="EA332">
            <v>5.5608550079854</v>
          </cell>
          <cell r="EB332">
            <v>5.4698972622486</v>
          </cell>
          <cell r="EC332">
            <v>5.63091536324052</v>
          </cell>
          <cell r="ED332">
            <v>5.50444658527875</v>
          </cell>
          <cell r="EE332">
            <v>5.62120577026729</v>
          </cell>
          <cell r="EF332">
            <v>5.62120577026729</v>
          </cell>
          <cell r="EG332">
            <v>5.62120577026729</v>
          </cell>
          <cell r="EH332">
            <v>5.62120577026729</v>
          </cell>
          <cell r="EI332">
            <v>5.62120577026729</v>
          </cell>
          <cell r="EJ332">
            <v>5.62120577026729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  <cell r="ET332">
            <v>0</v>
          </cell>
        </row>
        <row r="333">
          <cell r="A333">
            <v>37344.0838095172</v>
          </cell>
          <cell r="B333">
            <v>36586.588484178</v>
          </cell>
          <cell r="C333">
            <v>36224.444559056</v>
          </cell>
          <cell r="D333">
            <v>6935.73874482276</v>
          </cell>
          <cell r="E333">
            <v>7681.10180547417</v>
          </cell>
          <cell r="F333">
            <v>7031.85830512995</v>
          </cell>
          <cell r="G333">
            <v>5860.53017877575</v>
          </cell>
          <cell r="H333">
            <v>8510.66448216773</v>
          </cell>
          <cell r="I333">
            <v>6992.01712907264</v>
          </cell>
          <cell r="J333">
            <v>8654.04272933759</v>
          </cell>
          <cell r="K333">
            <v>9602.84957131</v>
          </cell>
          <cell r="L333">
            <v>7815.34228371706</v>
          </cell>
          <cell r="M333">
            <v>7757.30286760371</v>
          </cell>
          <cell r="N333">
            <v>7945.73146862842</v>
          </cell>
          <cell r="O333">
            <v>8326.78395965993</v>
          </cell>
          <cell r="P333">
            <v>8622.86741210604</v>
          </cell>
          <cell r="Q333">
            <v>8300.42585192797</v>
          </cell>
          <cell r="R333">
            <v>11069.3301309237</v>
          </cell>
          <cell r="S333">
            <v>9603.41368413772</v>
          </cell>
          <cell r="T333">
            <v>10714.9890151761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6213.32983091465</v>
          </cell>
          <cell r="AF333">
            <v>6087.29732933514</v>
          </cell>
          <cell r="AG333">
            <v>6027.04361780958</v>
          </cell>
          <cell r="AH333">
            <v>6935.73874482276</v>
          </cell>
          <cell r="AI333">
            <v>7681.10180547417</v>
          </cell>
          <cell r="AJ333">
            <v>7031.85830512995</v>
          </cell>
          <cell r="AK333">
            <v>5860.53017877575</v>
          </cell>
          <cell r="AL333">
            <v>8510.66448216773</v>
          </cell>
          <cell r="AM333">
            <v>6992.01712907264</v>
          </cell>
          <cell r="AN333">
            <v>8654.04272933759</v>
          </cell>
          <cell r="AO333">
            <v>9602.84957131</v>
          </cell>
          <cell r="AP333">
            <v>7815.34228371706</v>
          </cell>
          <cell r="AQ333">
            <v>7757.30286760371</v>
          </cell>
          <cell r="AR333">
            <v>7945.73146862842</v>
          </cell>
          <cell r="AS333">
            <v>8326.78395965993</v>
          </cell>
          <cell r="AT333">
            <v>8622.86741210604</v>
          </cell>
          <cell r="AU333">
            <v>8300.42585192797</v>
          </cell>
          <cell r="AV333">
            <v>11069.3301309237</v>
          </cell>
          <cell r="AW333">
            <v>9603.41368413772</v>
          </cell>
          <cell r="AX333">
            <v>10714.9890151761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2.99597022227779</v>
          </cell>
          <cell r="CN333">
            <v>3.01116520877611</v>
          </cell>
          <cell r="CO333">
            <v>3.00661216073564</v>
          </cell>
          <cell r="CP333">
            <v>3.42607644943253</v>
          </cell>
          <cell r="CQ333">
            <v>3.76206281175721</v>
          </cell>
          <cell r="CR333">
            <v>3.51250109920922</v>
          </cell>
          <cell r="CS333">
            <v>2.94841080221437</v>
          </cell>
          <cell r="CT333">
            <v>4.25833282961768</v>
          </cell>
          <cell r="CU333">
            <v>3.48458805561915</v>
          </cell>
          <cell r="CV333">
            <v>4.28043804111051</v>
          </cell>
          <cell r="CW333">
            <v>4.74981160591951</v>
          </cell>
          <cell r="CX333">
            <v>3.82465964336527</v>
          </cell>
          <cell r="CY333">
            <v>3.81198524917967</v>
          </cell>
          <cell r="CZ333">
            <v>3.90156381107507</v>
          </cell>
          <cell r="DA333">
            <v>4.10222535219299</v>
          </cell>
          <cell r="DB333">
            <v>4.24809211790633</v>
          </cell>
          <cell r="DC333">
            <v>4.08923991888552</v>
          </cell>
          <cell r="DD333">
            <v>5.45335232844487</v>
          </cell>
          <cell r="DE333">
            <v>4.73116238796663</v>
          </cell>
          <cell r="DF333">
            <v>5.27878467839099</v>
          </cell>
          <cell r="DG333">
            <v>5.64495138434592</v>
          </cell>
          <cell r="DH333">
            <v>5.64495138434592</v>
          </cell>
          <cell r="DI333">
            <v>5.64495138434592</v>
          </cell>
          <cell r="DJ333">
            <v>5.64495138434592</v>
          </cell>
          <cell r="DK333">
            <v>5.64495138434592</v>
          </cell>
          <cell r="DL333">
            <v>5.64495138434592</v>
          </cell>
          <cell r="DM333">
            <v>5.64495138434592</v>
          </cell>
          <cell r="DN333">
            <v>5.64495138434592</v>
          </cell>
          <cell r="DO333">
            <v>5.64495138434592</v>
          </cell>
          <cell r="DP333">
            <v>5.64495138434592</v>
          </cell>
          <cell r="DQ333">
            <v>5.6819060910487</v>
          </cell>
          <cell r="DR333">
            <v>5.53856257407541</v>
          </cell>
          <cell r="DS333">
            <v>5.49204466196641</v>
          </cell>
          <cell r="DT333">
            <v>5.54629303778843</v>
          </cell>
          <cell r="DU333">
            <v>5.59377011722891</v>
          </cell>
          <cell r="DV333">
            <v>5.48479976956345</v>
          </cell>
          <cell r="DW333">
            <v>5.4457292901926</v>
          </cell>
          <cell r="DX333">
            <v>5.47559101770207</v>
          </cell>
          <cell r="DY333">
            <v>5.49741059969398</v>
          </cell>
          <cell r="DZ333">
            <v>5.53908405636518</v>
          </cell>
          <cell r="EA333">
            <v>5.53899377291312</v>
          </cell>
          <cell r="EB333">
            <v>5.5983796374827</v>
          </cell>
          <cell r="EC333">
            <v>5.57527985538528</v>
          </cell>
          <cell r="ED333">
            <v>5.57959022726129</v>
          </cell>
          <cell r="EE333">
            <v>5.56115395430404</v>
          </cell>
          <cell r="EF333">
            <v>5.56115395430404</v>
          </cell>
          <cell r="EG333">
            <v>5.56115395430404</v>
          </cell>
          <cell r="EH333">
            <v>5.56115395430404</v>
          </cell>
          <cell r="EI333">
            <v>5.56115395430404</v>
          </cell>
          <cell r="EJ333">
            <v>5.56115395430404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</row>
        <row r="334">
          <cell r="A334">
            <v>35571.5805037707</v>
          </cell>
          <cell r="B334">
            <v>43788.6319751652</v>
          </cell>
          <cell r="C334">
            <v>36538.8374254717</v>
          </cell>
          <cell r="D334">
            <v>6957.8972950137</v>
          </cell>
          <cell r="E334">
            <v>6277.52585458009</v>
          </cell>
          <cell r="F334">
            <v>6909.51456867349</v>
          </cell>
          <cell r="G334">
            <v>7342.19457123058</v>
          </cell>
          <cell r="H334">
            <v>7083.13727477869</v>
          </cell>
          <cell r="I334">
            <v>7405.63460891672</v>
          </cell>
          <cell r="J334">
            <v>6929.29143829045</v>
          </cell>
          <cell r="K334">
            <v>7972.16026696276</v>
          </cell>
          <cell r="L334">
            <v>8485.04628229887</v>
          </cell>
          <cell r="M334">
            <v>7742.35337700327</v>
          </cell>
          <cell r="N334">
            <v>8426.99403426403</v>
          </cell>
          <cell r="O334">
            <v>9033.07817286023</v>
          </cell>
          <cell r="P334">
            <v>8860.72603524217</v>
          </cell>
          <cell r="Q334">
            <v>9847.52293705172</v>
          </cell>
          <cell r="R334">
            <v>10802.7005684236</v>
          </cell>
          <cell r="S334">
            <v>10498.2353262714</v>
          </cell>
          <cell r="T334">
            <v>9317.59548976439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5918.4197262468</v>
          </cell>
          <cell r="AF334">
            <v>7285.5774074955</v>
          </cell>
          <cell r="AG334">
            <v>6079.35248112221</v>
          </cell>
          <cell r="AH334">
            <v>6957.8972950137</v>
          </cell>
          <cell r="AI334">
            <v>6277.52585458009</v>
          </cell>
          <cell r="AJ334">
            <v>6909.51456867349</v>
          </cell>
          <cell r="AK334">
            <v>7342.19457123058</v>
          </cell>
          <cell r="AL334">
            <v>7083.13727477869</v>
          </cell>
          <cell r="AM334">
            <v>7405.63460891672</v>
          </cell>
          <cell r="AN334">
            <v>6929.29143829045</v>
          </cell>
          <cell r="AO334">
            <v>7972.16026696276</v>
          </cell>
          <cell r="AP334">
            <v>8485.04628229887</v>
          </cell>
          <cell r="AQ334">
            <v>7742.35337700327</v>
          </cell>
          <cell r="AR334">
            <v>8426.99403426403</v>
          </cell>
          <cell r="AS334">
            <v>9033.07817286023</v>
          </cell>
          <cell r="AT334">
            <v>8860.72603524217</v>
          </cell>
          <cell r="AU334">
            <v>9847.52293705172</v>
          </cell>
          <cell r="AV334">
            <v>10802.7005684236</v>
          </cell>
          <cell r="AW334">
            <v>10498.2353262714</v>
          </cell>
          <cell r="AX334">
            <v>9317.59548976439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2.94314167558042</v>
          </cell>
          <cell r="CN334">
            <v>3.60905618439085</v>
          </cell>
          <cell r="CO334">
            <v>2.9539318427296</v>
          </cell>
          <cell r="CP334">
            <v>3.4363125818768</v>
          </cell>
          <cell r="CQ334">
            <v>3.09788949991869</v>
          </cell>
          <cell r="CR334">
            <v>3.41142645462977</v>
          </cell>
          <cell r="CS334">
            <v>3.58635165926354</v>
          </cell>
          <cell r="CT334">
            <v>3.48682422352576</v>
          </cell>
          <cell r="CU334">
            <v>3.59849504593754</v>
          </cell>
          <cell r="CV334">
            <v>3.49739685011846</v>
          </cell>
          <cell r="CW334">
            <v>3.8980101732136</v>
          </cell>
          <cell r="CX334">
            <v>4.21630223309708</v>
          </cell>
          <cell r="CY334">
            <v>3.84950653581092</v>
          </cell>
          <cell r="CZ334">
            <v>4.17529438973095</v>
          </cell>
          <cell r="DA334">
            <v>4.4701517269871</v>
          </cell>
          <cell r="DB334">
            <v>4.38486073416274</v>
          </cell>
          <cell r="DC334">
            <v>4.87319170953973</v>
          </cell>
          <cell r="DD334">
            <v>5.34587542341315</v>
          </cell>
          <cell r="DE334">
            <v>5.19520631572146</v>
          </cell>
          <cell r="DF334">
            <v>4.6109493101784</v>
          </cell>
          <cell r="DG334">
            <v>5.55756141138437</v>
          </cell>
          <cell r="DH334">
            <v>5.55756141138437</v>
          </cell>
          <cell r="DI334">
            <v>5.55756141138437</v>
          </cell>
          <cell r="DJ334">
            <v>5.55756141138437</v>
          </cell>
          <cell r="DK334">
            <v>5.55756141138437</v>
          </cell>
          <cell r="DL334">
            <v>5.55756141138437</v>
          </cell>
          <cell r="DM334">
            <v>5.55756141138437</v>
          </cell>
          <cell r="DN334">
            <v>5.55756141138437</v>
          </cell>
          <cell r="DO334">
            <v>5.55756141138437</v>
          </cell>
          <cell r="DP334">
            <v>5.55756141138437</v>
          </cell>
          <cell r="DQ334">
            <v>5.50936731982566</v>
          </cell>
          <cell r="DR334">
            <v>5.53066647570129</v>
          </cell>
          <cell r="DS334">
            <v>5.63850525639135</v>
          </cell>
          <cell r="DT334">
            <v>5.54743838370332</v>
          </cell>
          <cell r="DU334">
            <v>5.55174772111907</v>
          </cell>
          <cell r="DV334">
            <v>5.54905027332026</v>
          </cell>
          <cell r="DW334">
            <v>5.60893171562157</v>
          </cell>
          <cell r="DX334">
            <v>5.56548145341159</v>
          </cell>
          <cell r="DY334">
            <v>5.63830424342211</v>
          </cell>
          <cell r="DZ334">
            <v>5.42814010490755</v>
          </cell>
          <cell r="EA334">
            <v>5.60325243070712</v>
          </cell>
          <cell r="EB334">
            <v>5.5135284090412</v>
          </cell>
          <cell r="EC334">
            <v>5.51029771295466</v>
          </cell>
          <cell r="ED334">
            <v>5.52958731369414</v>
          </cell>
          <cell r="EE334">
            <v>5.53631305807592</v>
          </cell>
          <cell r="EF334">
            <v>5.53631305807592</v>
          </cell>
          <cell r="EG334">
            <v>5.53631305807592</v>
          </cell>
          <cell r="EH334">
            <v>5.53631305807592</v>
          </cell>
          <cell r="EI334">
            <v>5.53631305807592</v>
          </cell>
          <cell r="EJ334">
            <v>5.53631305807592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  <cell r="ET334">
            <v>0</v>
          </cell>
        </row>
        <row r="335">
          <cell r="A335">
            <v>41586.8812934174</v>
          </cell>
          <cell r="B335">
            <v>37216.6547213268</v>
          </cell>
          <cell r="C335">
            <v>40115.3190064688</v>
          </cell>
          <cell r="D335">
            <v>6921.88781506819</v>
          </cell>
          <cell r="E335">
            <v>6442.03553144473</v>
          </cell>
          <cell r="F335">
            <v>8325.70429594711</v>
          </cell>
          <cell r="G335">
            <v>7488.03863027175</v>
          </cell>
          <cell r="H335">
            <v>6432.59068653289</v>
          </cell>
          <cell r="I335">
            <v>7346.4953501322</v>
          </cell>
          <cell r="J335">
            <v>9482.31785366205</v>
          </cell>
          <cell r="K335">
            <v>8451.1875695902</v>
          </cell>
          <cell r="L335">
            <v>8471.03338735648</v>
          </cell>
          <cell r="M335">
            <v>9265.0898711229</v>
          </cell>
          <cell r="N335">
            <v>10378.2048242415</v>
          </cell>
          <cell r="O335">
            <v>9306.35171550356</v>
          </cell>
          <cell r="P335">
            <v>10569.2180014629</v>
          </cell>
          <cell r="Q335">
            <v>9734.61247025561</v>
          </cell>
          <cell r="R335">
            <v>9732.63459766262</v>
          </cell>
          <cell r="S335">
            <v>9750.37567442351</v>
          </cell>
          <cell r="T335">
            <v>11114.7444445164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6919.24888111044</v>
          </cell>
          <cell r="AF335">
            <v>6192.12810699452</v>
          </cell>
          <cell r="AG335">
            <v>6674.40951372406</v>
          </cell>
          <cell r="AH335">
            <v>6921.88781506819</v>
          </cell>
          <cell r="AI335">
            <v>6442.03553144473</v>
          </cell>
          <cell r="AJ335">
            <v>8325.70429594711</v>
          </cell>
          <cell r="AK335">
            <v>7488.03863027175</v>
          </cell>
          <cell r="AL335">
            <v>6432.59068653289</v>
          </cell>
          <cell r="AM335">
            <v>7346.4953501322</v>
          </cell>
          <cell r="AN335">
            <v>9482.31785366205</v>
          </cell>
          <cell r="AO335">
            <v>8451.1875695902</v>
          </cell>
          <cell r="AP335">
            <v>8471.03338735648</v>
          </cell>
          <cell r="AQ335">
            <v>9265.0898711229</v>
          </cell>
          <cell r="AR335">
            <v>10378.2048242415</v>
          </cell>
          <cell r="AS335">
            <v>9306.35171550356</v>
          </cell>
          <cell r="AT335">
            <v>10569.2180014629</v>
          </cell>
          <cell r="AU335">
            <v>9734.61247025561</v>
          </cell>
          <cell r="AV335">
            <v>9732.63459766262</v>
          </cell>
          <cell r="AW335">
            <v>9750.37567442351</v>
          </cell>
          <cell r="AX335">
            <v>11114.7444445164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3.38155787832809</v>
          </cell>
          <cell r="CN335">
            <v>3.04502514087052</v>
          </cell>
          <cell r="CO335">
            <v>3.32765919000539</v>
          </cell>
          <cell r="CP335">
            <v>3.44333147390886</v>
          </cell>
          <cell r="CQ335">
            <v>3.23884988326845</v>
          </cell>
          <cell r="CR335">
            <v>4.06586407330119</v>
          </cell>
          <cell r="CS335">
            <v>3.73494851953397</v>
          </cell>
          <cell r="CT335">
            <v>3.17466829213732</v>
          </cell>
          <cell r="CU335">
            <v>3.68053430960365</v>
          </cell>
          <cell r="CV335">
            <v>4.68115950595661</v>
          </cell>
          <cell r="CW335">
            <v>4.24577101800262</v>
          </cell>
          <cell r="CX335">
            <v>4.24335895150192</v>
          </cell>
          <cell r="CY335">
            <v>4.59352061587676</v>
          </cell>
          <cell r="CZ335">
            <v>5.05004513182066</v>
          </cell>
          <cell r="DA335">
            <v>4.58629988491529</v>
          </cell>
          <cell r="DB335">
            <v>5.20865799892361</v>
          </cell>
          <cell r="DC335">
            <v>4.79735275614526</v>
          </cell>
          <cell r="DD335">
            <v>4.79637803295374</v>
          </cell>
          <cell r="DE335">
            <v>4.80512108294735</v>
          </cell>
          <cell r="DF335">
            <v>5.47750103639728</v>
          </cell>
          <cell r="DG335">
            <v>4.90043076797722</v>
          </cell>
          <cell r="DH335">
            <v>4.90043076797722</v>
          </cell>
          <cell r="DI335">
            <v>4.90043076797722</v>
          </cell>
          <cell r="DJ335">
            <v>4.90043076797722</v>
          </cell>
          <cell r="DK335">
            <v>4.90043076797722</v>
          </cell>
          <cell r="DL335">
            <v>4.90043076797722</v>
          </cell>
          <cell r="DM335">
            <v>4.90043076797722</v>
          </cell>
          <cell r="DN335">
            <v>4.90043076797722</v>
          </cell>
          <cell r="DO335">
            <v>4.90043076797722</v>
          </cell>
          <cell r="DP335">
            <v>4.90043076797722</v>
          </cell>
          <cell r="DQ335">
            <v>5.60595055051677</v>
          </cell>
          <cell r="DR335">
            <v>5.57129539326597</v>
          </cell>
          <cell r="DS335">
            <v>5.49517015359619</v>
          </cell>
          <cell r="DT335">
            <v>5.5074791228677</v>
          </cell>
          <cell r="DU335">
            <v>5.44928386650213</v>
          </cell>
          <cell r="DV335">
            <v>5.61016018853263</v>
          </cell>
          <cell r="DW335">
            <v>5.49275959821567</v>
          </cell>
          <cell r="DX335">
            <v>5.55130001176358</v>
          </cell>
          <cell r="DY335">
            <v>5.4686039655687</v>
          </cell>
          <cell r="DZ335">
            <v>5.54968336171292</v>
          </cell>
          <cell r="EA335">
            <v>5.45341198304072</v>
          </cell>
          <cell r="EB335">
            <v>5.46932534238642</v>
          </cell>
          <cell r="EC335">
            <v>5.52600281761121</v>
          </cell>
          <cell r="ED335">
            <v>5.63033341929429</v>
          </cell>
          <cell r="EE335">
            <v>5.55935168978799</v>
          </cell>
          <cell r="EF335">
            <v>5.55935168978799</v>
          </cell>
          <cell r="EG335">
            <v>5.55935168978799</v>
          </cell>
          <cell r="EH335">
            <v>5.55935168978799</v>
          </cell>
          <cell r="EI335">
            <v>5.55935168978799</v>
          </cell>
          <cell r="EJ335">
            <v>5.55935168978799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</row>
        <row r="336">
          <cell r="A336">
            <v>38676.5193989456</v>
          </cell>
          <cell r="B336">
            <v>36705.9769027167</v>
          </cell>
          <cell r="C336">
            <v>45502.0493636648</v>
          </cell>
          <cell r="D336">
            <v>6627.95147415967</v>
          </cell>
          <cell r="E336">
            <v>7452.03989337904</v>
          </cell>
          <cell r="F336">
            <v>7253.15478710375</v>
          </cell>
          <cell r="G336">
            <v>8026.30216177739</v>
          </cell>
          <cell r="H336">
            <v>7873.47924180186</v>
          </cell>
          <cell r="I336">
            <v>8209.26885409138</v>
          </cell>
          <cell r="J336">
            <v>10054.9344499398</v>
          </cell>
          <cell r="K336">
            <v>9136.29776372955</v>
          </cell>
          <cell r="L336">
            <v>8754.58198618999</v>
          </cell>
          <cell r="M336">
            <v>9064.94113810727</v>
          </cell>
          <cell r="N336">
            <v>8599.10507642516</v>
          </cell>
          <cell r="O336">
            <v>9880.16494232729</v>
          </cell>
          <cell r="P336">
            <v>8693.81729326517</v>
          </cell>
          <cell r="Q336">
            <v>10367.9985730114</v>
          </cell>
          <cell r="R336">
            <v>9640.06392473865</v>
          </cell>
          <cell r="S336">
            <v>10365.9333573632</v>
          </cell>
          <cell r="T336">
            <v>10796.3748147794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6435.02121951041</v>
          </cell>
          <cell r="AF336">
            <v>6107.16124208115</v>
          </cell>
          <cell r="AG336">
            <v>7570.65676376182</v>
          </cell>
          <cell r="AH336">
            <v>6627.95147415967</v>
          </cell>
          <cell r="AI336">
            <v>7452.03989337904</v>
          </cell>
          <cell r="AJ336">
            <v>7253.15478710375</v>
          </cell>
          <cell r="AK336">
            <v>8026.30216177739</v>
          </cell>
          <cell r="AL336">
            <v>7873.47924180186</v>
          </cell>
          <cell r="AM336">
            <v>8209.26885409138</v>
          </cell>
          <cell r="AN336">
            <v>10054.9344499398</v>
          </cell>
          <cell r="AO336">
            <v>9136.29776372955</v>
          </cell>
          <cell r="AP336">
            <v>8754.58198618999</v>
          </cell>
          <cell r="AQ336">
            <v>9064.94113810727</v>
          </cell>
          <cell r="AR336">
            <v>8599.10507642516</v>
          </cell>
          <cell r="AS336">
            <v>9880.16494232729</v>
          </cell>
          <cell r="AT336">
            <v>8693.81729326517</v>
          </cell>
          <cell r="AU336">
            <v>10367.9985730114</v>
          </cell>
          <cell r="AV336">
            <v>9640.06392473865</v>
          </cell>
          <cell r="AW336">
            <v>10365.9333573632</v>
          </cell>
          <cell r="AX336">
            <v>10796.3748147794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3.19832899618037</v>
          </cell>
          <cell r="CN336">
            <v>2.9780181966971</v>
          </cell>
          <cell r="CO336">
            <v>3.74433736872634</v>
          </cell>
          <cell r="CP336">
            <v>3.2412070454937</v>
          </cell>
          <cell r="CQ336">
            <v>3.71677314582652</v>
          </cell>
          <cell r="CR336">
            <v>3.60569503876022</v>
          </cell>
          <cell r="CS336">
            <v>3.94193313912621</v>
          </cell>
          <cell r="CT336">
            <v>3.9676483304657</v>
          </cell>
          <cell r="CU336">
            <v>4.08434431941882</v>
          </cell>
          <cell r="CV336">
            <v>4.98610424229378</v>
          </cell>
          <cell r="CW336">
            <v>4.56964386731504</v>
          </cell>
          <cell r="CX336">
            <v>4.25947924380126</v>
          </cell>
          <cell r="CY336">
            <v>4.47425779065017</v>
          </cell>
          <cell r="CZ336">
            <v>4.21922910805324</v>
          </cell>
          <cell r="DA336">
            <v>4.8074082469141</v>
          </cell>
          <cell r="DB336">
            <v>4.23016510319134</v>
          </cell>
          <cell r="DC336">
            <v>5.04477426589884</v>
          </cell>
          <cell r="DD336">
            <v>4.69058189646491</v>
          </cell>
          <cell r="DE336">
            <v>5.04376939049477</v>
          </cell>
          <cell r="DF336">
            <v>5.25321000452048</v>
          </cell>
          <cell r="DG336">
            <v>4.96353261663269</v>
          </cell>
          <cell r="DH336">
            <v>4.96353261663269</v>
          </cell>
          <cell r="DI336">
            <v>4.96353261663269</v>
          </cell>
          <cell r="DJ336">
            <v>4.96353261663269</v>
          </cell>
          <cell r="DK336">
            <v>4.96353261663269</v>
          </cell>
          <cell r="DL336">
            <v>4.96353261663269</v>
          </cell>
          <cell r="DM336">
            <v>4.96353261663269</v>
          </cell>
          <cell r="DN336">
            <v>4.96353261663269</v>
          </cell>
          <cell r="DO336">
            <v>4.96353261663269</v>
          </cell>
          <cell r="DP336">
            <v>4.96353261663269</v>
          </cell>
          <cell r="DQ336">
            <v>5.51231444388657</v>
          </cell>
          <cell r="DR336">
            <v>5.61848434203619</v>
          </cell>
          <cell r="DS336">
            <v>5.53943818027935</v>
          </cell>
          <cell r="DT336">
            <v>5.60247182830474</v>
          </cell>
          <cell r="DU336">
            <v>5.49308414908738</v>
          </cell>
          <cell r="DV336">
            <v>5.51118625878074</v>
          </cell>
          <cell r="DW336">
            <v>5.5784479747038</v>
          </cell>
          <cell r="DX336">
            <v>5.43676611641755</v>
          </cell>
          <cell r="DY336">
            <v>5.50667274512649</v>
          </cell>
          <cell r="DZ336">
            <v>5.52490767894587</v>
          </cell>
          <cell r="EA336">
            <v>5.47765942032777</v>
          </cell>
          <cell r="EB336">
            <v>5.6310066920629</v>
          </cell>
          <cell r="EC336">
            <v>5.55074301368936</v>
          </cell>
          <cell r="ED336">
            <v>5.58376693629614</v>
          </cell>
          <cell r="EE336">
            <v>5.630673256187</v>
          </cell>
          <cell r="EF336">
            <v>5.630673256187</v>
          </cell>
          <cell r="EG336">
            <v>5.630673256187</v>
          </cell>
          <cell r="EH336">
            <v>5.630673256187</v>
          </cell>
          <cell r="EI336">
            <v>5.630673256187</v>
          </cell>
          <cell r="EJ336">
            <v>5.630673256187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</row>
        <row r="337">
          <cell r="A337">
            <v>37296.9028272916</v>
          </cell>
          <cell r="B337">
            <v>39347.0710461867</v>
          </cell>
          <cell r="C337">
            <v>41403.5134653564</v>
          </cell>
          <cell r="D337">
            <v>6560.56580612538</v>
          </cell>
          <cell r="E337">
            <v>6788.55758074826</v>
          </cell>
          <cell r="F337">
            <v>6690.43674615885</v>
          </cell>
          <cell r="G337">
            <v>6905.47087536184</v>
          </cell>
          <cell r="H337">
            <v>6755.75129790713</v>
          </cell>
          <cell r="I337">
            <v>7083.8325626688</v>
          </cell>
          <cell r="J337">
            <v>7478.81575437373</v>
          </cell>
          <cell r="K337">
            <v>8104.97309050103</v>
          </cell>
          <cell r="L337">
            <v>8717.25277933792</v>
          </cell>
          <cell r="M337">
            <v>8540.35457377298</v>
          </cell>
          <cell r="N337">
            <v>8389.71439932115</v>
          </cell>
          <cell r="O337">
            <v>10048.3556795543</v>
          </cell>
          <cell r="P337">
            <v>10156.0288604804</v>
          </cell>
          <cell r="Q337">
            <v>8505.72804718869</v>
          </cell>
          <cell r="R337">
            <v>11000.414704793</v>
          </cell>
          <cell r="S337">
            <v>11151.9113961211</v>
          </cell>
          <cell r="T337">
            <v>10686.8397773329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6205.4798323497</v>
          </cell>
          <cell r="AF337">
            <v>6546.58798264813</v>
          </cell>
          <cell r="AG337">
            <v>6888.74003794449</v>
          </cell>
          <cell r="AH337">
            <v>6560.56580612538</v>
          </cell>
          <cell r="AI337">
            <v>6788.55758074826</v>
          </cell>
          <cell r="AJ337">
            <v>6690.43674615885</v>
          </cell>
          <cell r="AK337">
            <v>6905.47087536184</v>
          </cell>
          <cell r="AL337">
            <v>6755.75129790713</v>
          </cell>
          <cell r="AM337">
            <v>7083.8325626688</v>
          </cell>
          <cell r="AN337">
            <v>7478.81575437373</v>
          </cell>
          <cell r="AO337">
            <v>8104.97309050103</v>
          </cell>
          <cell r="AP337">
            <v>8717.25277933792</v>
          </cell>
          <cell r="AQ337">
            <v>8540.35457377298</v>
          </cell>
          <cell r="AR337">
            <v>8389.71439932115</v>
          </cell>
          <cell r="AS337">
            <v>10048.3556795543</v>
          </cell>
          <cell r="AT337">
            <v>10156.0288604804</v>
          </cell>
          <cell r="AU337">
            <v>8505.72804718869</v>
          </cell>
          <cell r="AV337">
            <v>11000.414704793</v>
          </cell>
          <cell r="AW337">
            <v>11151.9113961211</v>
          </cell>
          <cell r="AX337">
            <v>10686.8397773329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3.05229382876845</v>
          </cell>
          <cell r="CN337">
            <v>3.18059962029072</v>
          </cell>
          <cell r="CO337">
            <v>3.39452698340099</v>
          </cell>
          <cell r="CP337">
            <v>3.24115572926001</v>
          </cell>
          <cell r="CQ337">
            <v>3.37586795802286</v>
          </cell>
          <cell r="CR337">
            <v>3.30220207664117</v>
          </cell>
          <cell r="CS337">
            <v>3.41903165751805</v>
          </cell>
          <cell r="CT337">
            <v>3.30056069708655</v>
          </cell>
          <cell r="CU337">
            <v>3.54182903415867</v>
          </cell>
          <cell r="CV337">
            <v>3.68025809099663</v>
          </cell>
          <cell r="CW337">
            <v>4.02637826974449</v>
          </cell>
          <cell r="CX337">
            <v>4.32047740375625</v>
          </cell>
          <cell r="CY337">
            <v>4.28044899181767</v>
          </cell>
          <cell r="CZ337">
            <v>4.13097275150926</v>
          </cell>
          <cell r="DA337">
            <v>4.91635582751288</v>
          </cell>
          <cell r="DB337">
            <v>4.96903705092837</v>
          </cell>
          <cell r="DC337">
            <v>4.16159489030852</v>
          </cell>
          <cell r="DD337">
            <v>5.38216944778433</v>
          </cell>
          <cell r="DE337">
            <v>5.45629218637083</v>
          </cell>
          <cell r="DF337">
            <v>5.22874674150841</v>
          </cell>
          <cell r="DG337">
            <v>4.78283838563822</v>
          </cell>
          <cell r="DH337">
            <v>4.78283838563822</v>
          </cell>
          <cell r="DI337">
            <v>4.78283838563822</v>
          </cell>
          <cell r="DJ337">
            <v>4.78283838563822</v>
          </cell>
          <cell r="DK337">
            <v>4.78283838563822</v>
          </cell>
          <cell r="DL337">
            <v>4.78283838563822</v>
          </cell>
          <cell r="DM337">
            <v>4.78283838563822</v>
          </cell>
          <cell r="DN337">
            <v>4.78283838563822</v>
          </cell>
          <cell r="DO337">
            <v>4.78283838563822</v>
          </cell>
          <cell r="DP337">
            <v>4.78283838563822</v>
          </cell>
          <cell r="DQ337">
            <v>5.5700124440631</v>
          </cell>
          <cell r="DR337">
            <v>5.63914344084206</v>
          </cell>
          <cell r="DS337">
            <v>5.55990877969716</v>
          </cell>
          <cell r="DT337">
            <v>5.54559990167392</v>
          </cell>
          <cell r="DU337">
            <v>5.5093351172875</v>
          </cell>
          <cell r="DV337">
            <v>5.55083040428305</v>
          </cell>
          <cell r="DW337">
            <v>5.53346683616155</v>
          </cell>
          <cell r="DX337">
            <v>5.60780708618299</v>
          </cell>
          <cell r="DY337">
            <v>5.47958703214993</v>
          </cell>
          <cell r="DZ337">
            <v>5.56751881790379</v>
          </cell>
          <cell r="EA337">
            <v>5.51498250779334</v>
          </cell>
          <cell r="EB337">
            <v>5.52783456434451</v>
          </cell>
          <cell r="EC337">
            <v>5.46630312700704</v>
          </cell>
          <cell r="ED337">
            <v>5.56419039410316</v>
          </cell>
          <cell r="EE337">
            <v>5.59962349221314</v>
          </cell>
          <cell r="EF337">
            <v>5.59962349221314</v>
          </cell>
          <cell r="EG337">
            <v>5.59962349221314</v>
          </cell>
          <cell r="EH337">
            <v>5.59962349221314</v>
          </cell>
          <cell r="EI337">
            <v>5.59962349221314</v>
          </cell>
          <cell r="EJ337">
            <v>5.59962349221314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</row>
        <row r="338">
          <cell r="A338">
            <v>42330.6694291206</v>
          </cell>
          <cell r="B338">
            <v>29394.8211189687</v>
          </cell>
          <cell r="C338">
            <v>34755.0811655285</v>
          </cell>
          <cell r="D338">
            <v>6656.14109834548</v>
          </cell>
          <cell r="E338">
            <v>6135.98444630146</v>
          </cell>
          <cell r="F338">
            <v>6847.15860862674</v>
          </cell>
          <cell r="G338">
            <v>8030.7003605475</v>
          </cell>
          <cell r="H338">
            <v>7973.5047081615</v>
          </cell>
          <cell r="I338">
            <v>7686.14792937849</v>
          </cell>
          <cell r="J338">
            <v>7714.32493725509</v>
          </cell>
          <cell r="K338">
            <v>9084.51519350156</v>
          </cell>
          <cell r="L338">
            <v>8690.05437580436</v>
          </cell>
          <cell r="M338">
            <v>9773.56709447969</v>
          </cell>
          <cell r="N338">
            <v>9371.8845295575</v>
          </cell>
          <cell r="O338">
            <v>9731.490656515</v>
          </cell>
          <cell r="P338">
            <v>10238.3562693633</v>
          </cell>
          <cell r="Q338">
            <v>9561.6496034955</v>
          </cell>
          <cell r="R338">
            <v>10278.7159930405</v>
          </cell>
          <cell r="S338">
            <v>10079.4036976354</v>
          </cell>
          <cell r="T338">
            <v>9874.17229607136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7043.00077270906</v>
          </cell>
          <cell r="AF338">
            <v>4890.72699880622</v>
          </cell>
          <cell r="AG338">
            <v>5782.57010355692</v>
          </cell>
          <cell r="AH338">
            <v>6656.14109834548</v>
          </cell>
          <cell r="AI338">
            <v>6135.98444630146</v>
          </cell>
          <cell r="AJ338">
            <v>6847.15860862674</v>
          </cell>
          <cell r="AK338">
            <v>8030.7003605475</v>
          </cell>
          <cell r="AL338">
            <v>7973.5047081615</v>
          </cell>
          <cell r="AM338">
            <v>7686.14792937849</v>
          </cell>
          <cell r="AN338">
            <v>7714.32493725509</v>
          </cell>
          <cell r="AO338">
            <v>9084.51519350156</v>
          </cell>
          <cell r="AP338">
            <v>8690.05437580436</v>
          </cell>
          <cell r="AQ338">
            <v>9773.56709447969</v>
          </cell>
          <cell r="AR338">
            <v>9371.8845295575</v>
          </cell>
          <cell r="AS338">
            <v>9731.490656515</v>
          </cell>
          <cell r="AT338">
            <v>10238.3562693633</v>
          </cell>
          <cell r="AU338">
            <v>9561.6496034955</v>
          </cell>
          <cell r="AV338">
            <v>10278.7159930405</v>
          </cell>
          <cell r="AW338">
            <v>10079.4036976354</v>
          </cell>
          <cell r="AX338">
            <v>9874.17229607136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3.48142963074772</v>
          </cell>
          <cell r="CN338">
            <v>2.41251713351628</v>
          </cell>
          <cell r="CO338">
            <v>2.84004834226246</v>
          </cell>
          <cell r="CP338">
            <v>3.27219249458311</v>
          </cell>
          <cell r="CQ338">
            <v>3.03110319996801</v>
          </cell>
          <cell r="CR338">
            <v>3.39355736651797</v>
          </cell>
          <cell r="CS338">
            <v>3.96318212467744</v>
          </cell>
          <cell r="CT338">
            <v>3.91310358602794</v>
          </cell>
          <cell r="CU338">
            <v>3.86528899909068</v>
          </cell>
          <cell r="CV338">
            <v>3.8481218288573</v>
          </cell>
          <cell r="CW338">
            <v>4.5243137030864</v>
          </cell>
          <cell r="CX338">
            <v>4.20640916929761</v>
          </cell>
          <cell r="CY338">
            <v>4.837713756323</v>
          </cell>
          <cell r="CZ338">
            <v>4.5969269048373</v>
          </cell>
          <cell r="DA338">
            <v>4.79106184701885</v>
          </cell>
          <cell r="DB338">
            <v>5.04060475724686</v>
          </cell>
          <cell r="DC338">
            <v>4.7074447509438</v>
          </cell>
          <cell r="DD338">
            <v>5.06047488188564</v>
          </cell>
          <cell r="DE338">
            <v>4.96234833911204</v>
          </cell>
          <cell r="DF338">
            <v>4.86130766892599</v>
          </cell>
          <cell r="DG338">
            <v>4.44266082626572</v>
          </cell>
          <cell r="DH338">
            <v>4.44266082626572</v>
          </cell>
          <cell r="DI338">
            <v>4.44266082626572</v>
          </cell>
          <cell r="DJ338">
            <v>4.44266082626572</v>
          </cell>
          <cell r="DK338">
            <v>4.44266082626572</v>
          </cell>
          <cell r="DL338">
            <v>4.44266082626572</v>
          </cell>
          <cell r="DM338">
            <v>4.44266082626572</v>
          </cell>
          <cell r="DN338">
            <v>4.44266082626572</v>
          </cell>
          <cell r="DO338">
            <v>4.44266082626572</v>
          </cell>
          <cell r="DP338">
            <v>4.44266082626572</v>
          </cell>
          <cell r="DQ338">
            <v>5.54251976186742</v>
          </cell>
          <cell r="DR338">
            <v>5.55405466986023</v>
          </cell>
          <cell r="DS338">
            <v>5.57830568663612</v>
          </cell>
          <cell r="DT338">
            <v>5.57302268719037</v>
          </cell>
          <cell r="DU338">
            <v>5.54613788518132</v>
          </cell>
          <cell r="DV338">
            <v>5.52792737168912</v>
          </cell>
          <cell r="DW338">
            <v>5.55157903519543</v>
          </cell>
          <cell r="DX338">
            <v>5.5825811656315</v>
          </cell>
          <cell r="DY338">
            <v>5.44795991645068</v>
          </cell>
          <cell r="DZ338">
            <v>5.49232528344187</v>
          </cell>
          <cell r="EA338">
            <v>5.50118412543835</v>
          </cell>
          <cell r="EB338">
            <v>5.66002193192827</v>
          </cell>
          <cell r="EC338">
            <v>5.53503111139253</v>
          </cell>
          <cell r="ED338">
            <v>5.5855567214635</v>
          </cell>
          <cell r="EE338">
            <v>5.56486622138203</v>
          </cell>
          <cell r="EF338">
            <v>5.56486622138203</v>
          </cell>
          <cell r="EG338">
            <v>5.56486622138203</v>
          </cell>
          <cell r="EH338">
            <v>5.56486622138203</v>
          </cell>
          <cell r="EI338">
            <v>5.56486622138203</v>
          </cell>
          <cell r="EJ338">
            <v>5.56486622138203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  <cell r="ET338">
            <v>0</v>
          </cell>
        </row>
        <row r="339">
          <cell r="A339">
            <v>42599.9734768971</v>
          </cell>
          <cell r="B339">
            <v>39133.3751553664</v>
          </cell>
          <cell r="C339">
            <v>37495.4271831217</v>
          </cell>
          <cell r="D339">
            <v>6240.98213469916</v>
          </cell>
          <cell r="E339">
            <v>6619.48723952278</v>
          </cell>
          <cell r="F339">
            <v>6815.69079895325</v>
          </cell>
          <cell r="G339">
            <v>7025.5155240808</v>
          </cell>
          <cell r="H339">
            <v>7939.42489647747</v>
          </cell>
          <cell r="I339">
            <v>6563.38283721367</v>
          </cell>
          <cell r="J339">
            <v>6739.97802463049</v>
          </cell>
          <cell r="K339">
            <v>8992.89072265683</v>
          </cell>
          <cell r="L339">
            <v>8312.83559569175</v>
          </cell>
          <cell r="M339">
            <v>7818.84147098932</v>
          </cell>
          <cell r="N339">
            <v>9140.98620593806</v>
          </cell>
          <cell r="O339">
            <v>8307.92207293066</v>
          </cell>
          <cell r="P339">
            <v>8784.00684395072</v>
          </cell>
          <cell r="Q339">
            <v>10528.5277221108</v>
          </cell>
          <cell r="R339">
            <v>8673.41250160301</v>
          </cell>
          <cell r="S339">
            <v>10942.5199339122</v>
          </cell>
          <cell r="T339">
            <v>9870.07920987332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7087.8077328201</v>
          </cell>
          <cell r="AF339">
            <v>6511.03313921027</v>
          </cell>
          <cell r="AG339">
            <v>6238.51042719663</v>
          </cell>
          <cell r="AH339">
            <v>6240.98213469916</v>
          </cell>
          <cell r="AI339">
            <v>6619.48723952278</v>
          </cell>
          <cell r="AJ339">
            <v>6815.69079895325</v>
          </cell>
          <cell r="AK339">
            <v>7025.5155240808</v>
          </cell>
          <cell r="AL339">
            <v>7939.42489647747</v>
          </cell>
          <cell r="AM339">
            <v>6563.38283721367</v>
          </cell>
          <cell r="AN339">
            <v>6739.97802463049</v>
          </cell>
          <cell r="AO339">
            <v>8992.89072265683</v>
          </cell>
          <cell r="AP339">
            <v>8312.83559569175</v>
          </cell>
          <cell r="AQ339">
            <v>7818.84147098932</v>
          </cell>
          <cell r="AR339">
            <v>9140.98620593806</v>
          </cell>
          <cell r="AS339">
            <v>8307.92207293066</v>
          </cell>
          <cell r="AT339">
            <v>8784.00684395072</v>
          </cell>
          <cell r="AU339">
            <v>10528.5277221108</v>
          </cell>
          <cell r="AV339">
            <v>8673.41250160301</v>
          </cell>
          <cell r="AW339">
            <v>10942.5199339122</v>
          </cell>
          <cell r="AX339">
            <v>9870.07920987332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3.50034385892951</v>
          </cell>
          <cell r="CN339">
            <v>3.21266267753641</v>
          </cell>
          <cell r="CO339">
            <v>3.06762670848165</v>
          </cell>
          <cell r="CP339">
            <v>3.08150354469378</v>
          </cell>
          <cell r="CQ339">
            <v>3.29253638950569</v>
          </cell>
          <cell r="CR339">
            <v>3.35617316836153</v>
          </cell>
          <cell r="CS339">
            <v>3.42317856758912</v>
          </cell>
          <cell r="CT339">
            <v>3.89199294123811</v>
          </cell>
          <cell r="CU339">
            <v>3.27419721278504</v>
          </cell>
          <cell r="CV339">
            <v>3.33117987354529</v>
          </cell>
          <cell r="CW339">
            <v>4.50707847978142</v>
          </cell>
          <cell r="CX339">
            <v>4.11735442755549</v>
          </cell>
          <cell r="CY339">
            <v>3.9265072224703</v>
          </cell>
          <cell r="CZ339">
            <v>4.59707245046585</v>
          </cell>
          <cell r="DA339">
            <v>4.11300609091934</v>
          </cell>
          <cell r="DB339">
            <v>4.34870155674221</v>
          </cell>
          <cell r="DC339">
            <v>5.2123621609969</v>
          </cell>
          <cell r="DD339">
            <v>4.29394957427243</v>
          </cell>
          <cell r="DE339">
            <v>5.41731744028153</v>
          </cell>
          <cell r="DF339">
            <v>4.88638380953723</v>
          </cell>
          <cell r="DG339">
            <v>5.7819110304756</v>
          </cell>
          <cell r="DH339">
            <v>5.7819110304756</v>
          </cell>
          <cell r="DI339">
            <v>5.7819110304756</v>
          </cell>
          <cell r="DJ339">
            <v>5.7819110304756</v>
          </cell>
          <cell r="DK339">
            <v>5.7819110304756</v>
          </cell>
          <cell r="DL339">
            <v>5.7819110304756</v>
          </cell>
          <cell r="DM339">
            <v>5.7819110304756</v>
          </cell>
          <cell r="DN339">
            <v>5.7819110304756</v>
          </cell>
          <cell r="DO339">
            <v>5.7819110304756</v>
          </cell>
          <cell r="DP339">
            <v>5.7819110304756</v>
          </cell>
          <cell r="DQ339">
            <v>5.54764106196513</v>
          </cell>
          <cell r="DR339">
            <v>5.55254278062572</v>
          </cell>
          <cell r="DS339">
            <v>5.57167185378939</v>
          </cell>
          <cell r="DT339">
            <v>5.5487786864304</v>
          </cell>
          <cell r="DU339">
            <v>5.50808839530162</v>
          </cell>
          <cell r="DV339">
            <v>5.56381466028476</v>
          </cell>
          <cell r="DW339">
            <v>5.62284068948343</v>
          </cell>
          <cell r="DX339">
            <v>5.5888716551797</v>
          </cell>
          <cell r="DY339">
            <v>5.4919937982573</v>
          </cell>
          <cell r="DZ339">
            <v>5.543289140527</v>
          </cell>
          <cell r="EA339">
            <v>5.46652490852504</v>
          </cell>
          <cell r="EB339">
            <v>5.53143831645136</v>
          </cell>
          <cell r="EC339">
            <v>5.45560781336996</v>
          </cell>
          <cell r="ED339">
            <v>5.44777096605253</v>
          </cell>
          <cell r="EE339">
            <v>5.53401328217063</v>
          </cell>
          <cell r="EF339">
            <v>5.53401328217063</v>
          </cell>
          <cell r="EG339">
            <v>5.53401328217063</v>
          </cell>
          <cell r="EH339">
            <v>5.53401328217063</v>
          </cell>
          <cell r="EI339">
            <v>5.53401328217063</v>
          </cell>
          <cell r="EJ339">
            <v>5.53401328217063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</row>
        <row r="340">
          <cell r="A340">
            <v>38322.5137035443</v>
          </cell>
          <cell r="B340">
            <v>47863.8214878524</v>
          </cell>
          <cell r="C340">
            <v>48057.396513188</v>
          </cell>
          <cell r="D340">
            <v>6544.44924483635</v>
          </cell>
          <cell r="E340">
            <v>6005.05868160339</v>
          </cell>
          <cell r="F340">
            <v>6847.58917812066</v>
          </cell>
          <cell r="G340">
            <v>7175.81641755561</v>
          </cell>
          <cell r="H340">
            <v>8239.12329959761</v>
          </cell>
          <cell r="I340">
            <v>7936.85109073824</v>
          </cell>
          <cell r="J340">
            <v>7661.74053117994</v>
          </cell>
          <cell r="K340">
            <v>7493.35380874073</v>
          </cell>
          <cell r="L340">
            <v>8021.00698985655</v>
          </cell>
          <cell r="M340">
            <v>9454.48725902279</v>
          </cell>
          <cell r="N340">
            <v>8122.99499567337</v>
          </cell>
          <cell r="O340">
            <v>8198.04855760025</v>
          </cell>
          <cell r="P340">
            <v>8728.8091347657</v>
          </cell>
          <cell r="Q340">
            <v>9098.41836581333</v>
          </cell>
          <cell r="R340">
            <v>10039.9978339404</v>
          </cell>
          <cell r="S340">
            <v>8085.02292809907</v>
          </cell>
          <cell r="T340">
            <v>10990.0265553267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6376.12155125852</v>
          </cell>
          <cell r="AF340">
            <v>7963.60974844041</v>
          </cell>
          <cell r="AG340">
            <v>7995.81687087439</v>
          </cell>
          <cell r="AH340">
            <v>6544.44924483635</v>
          </cell>
          <cell r="AI340">
            <v>6005.05868160339</v>
          </cell>
          <cell r="AJ340">
            <v>6847.58917812066</v>
          </cell>
          <cell r="AK340">
            <v>7175.81641755561</v>
          </cell>
          <cell r="AL340">
            <v>8239.12329959761</v>
          </cell>
          <cell r="AM340">
            <v>7936.85109073824</v>
          </cell>
          <cell r="AN340">
            <v>7661.74053117994</v>
          </cell>
          <cell r="AO340">
            <v>7493.35380874073</v>
          </cell>
          <cell r="AP340">
            <v>8021.00698985655</v>
          </cell>
          <cell r="AQ340">
            <v>9454.48725902279</v>
          </cell>
          <cell r="AR340">
            <v>8122.99499567337</v>
          </cell>
          <cell r="AS340">
            <v>8198.04855760025</v>
          </cell>
          <cell r="AT340">
            <v>8728.8091347657</v>
          </cell>
          <cell r="AU340">
            <v>9098.41836581333</v>
          </cell>
          <cell r="AV340">
            <v>10039.9978339404</v>
          </cell>
          <cell r="AW340">
            <v>8085.02292809907</v>
          </cell>
          <cell r="AX340">
            <v>10990.0265553267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3.13128050165744</v>
          </cell>
          <cell r="CN340">
            <v>3.87028115080654</v>
          </cell>
          <cell r="CO340">
            <v>3.89638756522546</v>
          </cell>
          <cell r="CP340">
            <v>3.19803182967819</v>
          </cell>
          <cell r="CQ340">
            <v>2.98498723402895</v>
          </cell>
          <cell r="CR340">
            <v>3.38453378664228</v>
          </cell>
          <cell r="CS340">
            <v>3.55505455031134</v>
          </cell>
          <cell r="CT340">
            <v>4.02777251975162</v>
          </cell>
          <cell r="CU340">
            <v>3.95417168933033</v>
          </cell>
          <cell r="CV340">
            <v>3.72773240012356</v>
          </cell>
          <cell r="CW340">
            <v>3.73080760014386</v>
          </cell>
          <cell r="CX340">
            <v>3.90799563874472</v>
          </cell>
          <cell r="CY340">
            <v>4.66510468318438</v>
          </cell>
          <cell r="CZ340">
            <v>4.03679294781423</v>
          </cell>
          <cell r="DA340">
            <v>3.9965040452912</v>
          </cell>
          <cell r="DB340">
            <v>4.25524693743428</v>
          </cell>
          <cell r="DC340">
            <v>4.43542942558133</v>
          </cell>
          <cell r="DD340">
            <v>4.89444429075244</v>
          </cell>
          <cell r="DE340">
            <v>3.94140466617075</v>
          </cell>
          <cell r="DF340">
            <v>5.35757812089342</v>
          </cell>
          <cell r="DG340">
            <v>5.59686155357277</v>
          </cell>
          <cell r="DH340">
            <v>5.59686155357277</v>
          </cell>
          <cell r="DI340">
            <v>5.59686155357277</v>
          </cell>
          <cell r="DJ340">
            <v>5.59686155357277</v>
          </cell>
          <cell r="DK340">
            <v>5.59686155357277</v>
          </cell>
          <cell r="DL340">
            <v>5.59686155357277</v>
          </cell>
          <cell r="DM340">
            <v>5.59686155357277</v>
          </cell>
          <cell r="DN340">
            <v>5.59686155357277</v>
          </cell>
          <cell r="DO340">
            <v>5.59686155357277</v>
          </cell>
          <cell r="DP340">
            <v>5.59686155357277</v>
          </cell>
          <cell r="DQ340">
            <v>5.57881229694529</v>
          </cell>
          <cell r="DR340">
            <v>5.63734469142893</v>
          </cell>
          <cell r="DS340">
            <v>5.62221987025798</v>
          </cell>
          <cell r="DT340">
            <v>5.60657269407564</v>
          </cell>
          <cell r="DU340">
            <v>5.51165357710107</v>
          </cell>
          <cell r="DV340">
            <v>5.54301403941157</v>
          </cell>
          <cell r="DW340">
            <v>5.53008982809559</v>
          </cell>
          <cell r="DX340">
            <v>5.60432358981256</v>
          </cell>
          <cell r="DY340">
            <v>5.49920418669391</v>
          </cell>
          <cell r="DZ340">
            <v>5.63105601350097</v>
          </cell>
          <cell r="EA340">
            <v>5.50275936542848</v>
          </cell>
          <cell r="EB340">
            <v>5.62317966739186</v>
          </cell>
          <cell r="EC340">
            <v>5.55243806481089</v>
          </cell>
          <cell r="ED340">
            <v>5.51298545597048</v>
          </cell>
          <cell r="EE340">
            <v>5.62001358001563</v>
          </cell>
          <cell r="EF340">
            <v>5.62001358001563</v>
          </cell>
          <cell r="EG340">
            <v>5.62001358001563</v>
          </cell>
          <cell r="EH340">
            <v>5.62001358001563</v>
          </cell>
          <cell r="EI340">
            <v>5.62001358001563</v>
          </cell>
          <cell r="EJ340">
            <v>5.62001358001563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  <cell r="ET340">
            <v>0</v>
          </cell>
        </row>
        <row r="341">
          <cell r="A341">
            <v>31966.3687897753</v>
          </cell>
          <cell r="B341">
            <v>33870.6346278492</v>
          </cell>
          <cell r="C341">
            <v>42343.7817408308</v>
          </cell>
          <cell r="D341">
            <v>6207.80924192676</v>
          </cell>
          <cell r="E341">
            <v>6304.04315572035</v>
          </cell>
          <cell r="F341">
            <v>7508.82036715109</v>
          </cell>
          <cell r="G341">
            <v>8119.95716018925</v>
          </cell>
          <cell r="H341">
            <v>7724.06632896142</v>
          </cell>
          <cell r="I341">
            <v>7471.83008741701</v>
          </cell>
          <cell r="J341">
            <v>7697.52907234365</v>
          </cell>
          <cell r="K341">
            <v>8893.8297188985</v>
          </cell>
          <cell r="L341">
            <v>7348.03164239412</v>
          </cell>
          <cell r="M341">
            <v>10027.2233629079</v>
          </cell>
          <cell r="N341">
            <v>7634.77153631965</v>
          </cell>
          <cell r="O341">
            <v>9887.63234360724</v>
          </cell>
          <cell r="P341">
            <v>9396.22264613387</v>
          </cell>
          <cell r="Q341">
            <v>9930.01902817856</v>
          </cell>
          <cell r="R341">
            <v>9806.86077547077</v>
          </cell>
          <cell r="S341">
            <v>11494.5320651916</v>
          </cell>
          <cell r="T341">
            <v>10033.8955745322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5318.58255783242</v>
          </cell>
          <cell r="AF341">
            <v>5635.41538731211</v>
          </cell>
          <cell r="AG341">
            <v>7045.18240656349</v>
          </cell>
          <cell r="AH341">
            <v>6207.80924192676</v>
          </cell>
          <cell r="AI341">
            <v>6304.04315572035</v>
          </cell>
          <cell r="AJ341">
            <v>7508.82036715109</v>
          </cell>
          <cell r="AK341">
            <v>8119.95716018925</v>
          </cell>
          <cell r="AL341">
            <v>7724.06632896142</v>
          </cell>
          <cell r="AM341">
            <v>7471.83008741701</v>
          </cell>
          <cell r="AN341">
            <v>7697.52907234365</v>
          </cell>
          <cell r="AO341">
            <v>8893.8297188985</v>
          </cell>
          <cell r="AP341">
            <v>7348.03164239412</v>
          </cell>
          <cell r="AQ341">
            <v>10027.2233629079</v>
          </cell>
          <cell r="AR341">
            <v>7634.77153631965</v>
          </cell>
          <cell r="AS341">
            <v>9887.63234360724</v>
          </cell>
          <cell r="AT341">
            <v>9396.22264613387</v>
          </cell>
          <cell r="AU341">
            <v>9930.01902817856</v>
          </cell>
          <cell r="AV341">
            <v>9806.86077547077</v>
          </cell>
          <cell r="AW341">
            <v>11494.5320651916</v>
          </cell>
          <cell r="AX341">
            <v>10033.8955745322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2.65925674055334</v>
          </cell>
          <cell r="CN341">
            <v>2.78358863971783</v>
          </cell>
          <cell r="CO341">
            <v>3.41530323583259</v>
          </cell>
          <cell r="CP341">
            <v>3.11436716105009</v>
          </cell>
          <cell r="CQ341">
            <v>3.15028959767793</v>
          </cell>
          <cell r="CR341">
            <v>3.70093308544086</v>
          </cell>
          <cell r="CS341">
            <v>4.07812145805282</v>
          </cell>
          <cell r="CT341">
            <v>3.79654416451175</v>
          </cell>
          <cell r="CU341">
            <v>3.65324031362934</v>
          </cell>
          <cell r="CV341">
            <v>3.72629209539422</v>
          </cell>
          <cell r="CW341">
            <v>4.3997309477704</v>
          </cell>
          <cell r="CX341">
            <v>3.67963831195262</v>
          </cell>
          <cell r="CY341">
            <v>4.86768754464953</v>
          </cell>
          <cell r="CZ341">
            <v>3.76161990342604</v>
          </cell>
          <cell r="DA341">
            <v>4.89723782519021</v>
          </cell>
          <cell r="DB341">
            <v>4.65384789375857</v>
          </cell>
          <cell r="DC341">
            <v>4.91823149361896</v>
          </cell>
          <cell r="DD341">
            <v>4.85723253727782</v>
          </cell>
          <cell r="DE341">
            <v>5.69311795345152</v>
          </cell>
          <cell r="DF341">
            <v>4.96968042843721</v>
          </cell>
          <cell r="DG341">
            <v>5.2033531718666</v>
          </cell>
          <cell r="DH341">
            <v>5.2033531718666</v>
          </cell>
          <cell r="DI341">
            <v>5.2033531718666</v>
          </cell>
          <cell r="DJ341">
            <v>5.2033531718666</v>
          </cell>
          <cell r="DK341">
            <v>5.2033531718666</v>
          </cell>
          <cell r="DL341">
            <v>5.2033531718666</v>
          </cell>
          <cell r="DM341">
            <v>5.2033531718666</v>
          </cell>
          <cell r="DN341">
            <v>5.2033531718666</v>
          </cell>
          <cell r="DO341">
            <v>5.2033531718666</v>
          </cell>
          <cell r="DP341">
            <v>5.2033531718666</v>
          </cell>
          <cell r="DQ341">
            <v>5.47952322178659</v>
          </cell>
          <cell r="DR341">
            <v>5.54661489543193</v>
          </cell>
          <cell r="DS341">
            <v>5.65158297058733</v>
          </cell>
          <cell r="DT341">
            <v>5.46104414596044</v>
          </cell>
          <cell r="DU341">
            <v>5.48246457223909</v>
          </cell>
          <cell r="DV341">
            <v>5.55862808648536</v>
          </cell>
          <cell r="DW341">
            <v>5.45507489218902</v>
          </cell>
          <cell r="DX341">
            <v>5.57397060110847</v>
          </cell>
          <cell r="DY341">
            <v>5.6034549072545</v>
          </cell>
          <cell r="DZ341">
            <v>5.65954579143531</v>
          </cell>
          <cell r="EA341">
            <v>5.53821518937504</v>
          </cell>
          <cell r="EB341">
            <v>5.47107944696958</v>
          </cell>
          <cell r="EC341">
            <v>5.64371574343987</v>
          </cell>
          <cell r="ED341">
            <v>5.56068471251856</v>
          </cell>
          <cell r="EE341">
            <v>5.53156792626537</v>
          </cell>
          <cell r="EF341">
            <v>5.53156792626537</v>
          </cell>
          <cell r="EG341">
            <v>5.53156792626537</v>
          </cell>
          <cell r="EH341">
            <v>5.53156792626537</v>
          </cell>
          <cell r="EI341">
            <v>5.53156792626537</v>
          </cell>
          <cell r="EJ341">
            <v>5.53156792626537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  <cell r="ET341">
            <v>0</v>
          </cell>
        </row>
        <row r="342">
          <cell r="A342">
            <v>31920.5786374449</v>
          </cell>
          <cell r="B342">
            <v>32704.8724199791</v>
          </cell>
          <cell r="C342">
            <v>38363.9888929508</v>
          </cell>
          <cell r="D342">
            <v>6302.0872258043</v>
          </cell>
          <cell r="E342">
            <v>6775.55094584776</v>
          </cell>
          <cell r="F342">
            <v>7043.61513499437</v>
          </cell>
          <cell r="G342">
            <v>7636.42205816474</v>
          </cell>
          <cell r="H342">
            <v>6753.1760723518</v>
          </cell>
          <cell r="I342">
            <v>8453.22612954221</v>
          </cell>
          <cell r="J342">
            <v>9083.60224034386</v>
          </cell>
          <cell r="K342">
            <v>7660.30412592576</v>
          </cell>
          <cell r="L342">
            <v>8470.29524378234</v>
          </cell>
          <cell r="M342">
            <v>9252.05565712693</v>
          </cell>
          <cell r="N342">
            <v>8603.14233777735</v>
          </cell>
          <cell r="O342">
            <v>9630.09238033343</v>
          </cell>
          <cell r="P342">
            <v>9495.30541449538</v>
          </cell>
          <cell r="Q342">
            <v>10277.016096977</v>
          </cell>
          <cell r="R342">
            <v>9661.26668280384</v>
          </cell>
          <cell r="S342">
            <v>11052.9354006146</v>
          </cell>
          <cell r="T342">
            <v>9979.50344753894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5310.96396633374</v>
          </cell>
          <cell r="AF342">
            <v>5441.45521041077</v>
          </cell>
          <cell r="AG342">
            <v>6383.02221678019</v>
          </cell>
          <cell r="AH342">
            <v>6302.0872258043</v>
          </cell>
          <cell r="AI342">
            <v>6775.55094584776</v>
          </cell>
          <cell r="AJ342">
            <v>7043.61513499437</v>
          </cell>
          <cell r="AK342">
            <v>7636.42205816474</v>
          </cell>
          <cell r="AL342">
            <v>6753.1760723518</v>
          </cell>
          <cell r="AM342">
            <v>8453.22612954221</v>
          </cell>
          <cell r="AN342">
            <v>9083.60224034386</v>
          </cell>
          <cell r="AO342">
            <v>7660.30412592576</v>
          </cell>
          <cell r="AP342">
            <v>8470.29524378234</v>
          </cell>
          <cell r="AQ342">
            <v>9252.05565712693</v>
          </cell>
          <cell r="AR342">
            <v>8603.14233777735</v>
          </cell>
          <cell r="AS342">
            <v>9630.09238033343</v>
          </cell>
          <cell r="AT342">
            <v>9495.30541449538</v>
          </cell>
          <cell r="AU342">
            <v>10277.016096977</v>
          </cell>
          <cell r="AV342">
            <v>9661.26668280384</v>
          </cell>
          <cell r="AW342">
            <v>11052.9354006146</v>
          </cell>
          <cell r="AX342">
            <v>9979.50344753894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2.62490368752968</v>
          </cell>
          <cell r="CN342">
            <v>2.68529930284113</v>
          </cell>
          <cell r="CO342">
            <v>3.16855976519124</v>
          </cell>
          <cell r="CP342">
            <v>3.15016187063074</v>
          </cell>
          <cell r="CQ342">
            <v>3.34463704540616</v>
          </cell>
          <cell r="CR342">
            <v>3.44681999924878</v>
          </cell>
          <cell r="CS342">
            <v>3.77608105594438</v>
          </cell>
          <cell r="CT342">
            <v>3.36928429716663</v>
          </cell>
          <cell r="CU342">
            <v>4.14599294026841</v>
          </cell>
          <cell r="CV342">
            <v>4.58741274177057</v>
          </cell>
          <cell r="CW342">
            <v>3.82689476874077</v>
          </cell>
          <cell r="CX342">
            <v>4.18698030777044</v>
          </cell>
          <cell r="CY342">
            <v>4.60228354223634</v>
          </cell>
          <cell r="CZ342">
            <v>4.28511692648715</v>
          </cell>
          <cell r="DA342">
            <v>4.72063382621867</v>
          </cell>
          <cell r="DB342">
            <v>4.65456177985203</v>
          </cell>
          <cell r="DC342">
            <v>5.0377533157479</v>
          </cell>
          <cell r="DD342">
            <v>4.73591534802953</v>
          </cell>
          <cell r="DE342">
            <v>5.41810594026143</v>
          </cell>
          <cell r="DF342">
            <v>4.89191377224225</v>
          </cell>
          <cell r="DG342">
            <v>5.25153702311193</v>
          </cell>
          <cell r="DH342">
            <v>5.25153702311193</v>
          </cell>
          <cell r="DI342">
            <v>5.25153702311193</v>
          </cell>
          <cell r="DJ342">
            <v>5.25153702311193</v>
          </cell>
          <cell r="DK342">
            <v>5.25153702311193</v>
          </cell>
          <cell r="DL342">
            <v>5.25153702311193</v>
          </cell>
          <cell r="DM342">
            <v>5.25153702311193</v>
          </cell>
          <cell r="DN342">
            <v>5.25153702311193</v>
          </cell>
          <cell r="DO342">
            <v>5.25153702311193</v>
          </cell>
          <cell r="DP342">
            <v>5.25153702311193</v>
          </cell>
          <cell r="DQ342">
            <v>5.54328384628361</v>
          </cell>
          <cell r="DR342">
            <v>5.55174480964025</v>
          </cell>
          <cell r="DS342">
            <v>5.51914225916839</v>
          </cell>
          <cell r="DT342">
            <v>5.48098577423476</v>
          </cell>
          <cell r="DU342">
            <v>5.55012487880908</v>
          </cell>
          <cell r="DV342">
            <v>5.59866071234331</v>
          </cell>
          <cell r="DW342">
            <v>5.54058664498453</v>
          </cell>
          <cell r="DX342">
            <v>5.49133009303418</v>
          </cell>
          <cell r="DY342">
            <v>5.58600170724894</v>
          </cell>
          <cell r="DZ342">
            <v>5.42497108528953</v>
          </cell>
          <cell r="EA342">
            <v>5.48411593728855</v>
          </cell>
          <cell r="EB342">
            <v>5.54248805423377</v>
          </cell>
          <cell r="EC342">
            <v>5.50772186418605</v>
          </cell>
          <cell r="ED342">
            <v>5.50049237502006</v>
          </cell>
          <cell r="EE342">
            <v>5.589040733069</v>
          </cell>
          <cell r="EF342">
            <v>5.589040733069</v>
          </cell>
          <cell r="EG342">
            <v>5.589040733069</v>
          </cell>
          <cell r="EH342">
            <v>5.589040733069</v>
          </cell>
          <cell r="EI342">
            <v>5.589040733069</v>
          </cell>
          <cell r="EJ342">
            <v>5.589040733069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</row>
        <row r="343">
          <cell r="A343">
            <v>41989.8634431964</v>
          </cell>
          <cell r="B343">
            <v>34472.890123124</v>
          </cell>
          <cell r="C343">
            <v>36792.9304302853</v>
          </cell>
          <cell r="D343">
            <v>7370.48306339857</v>
          </cell>
          <cell r="E343">
            <v>6292.08568906641</v>
          </cell>
          <cell r="F343">
            <v>6282.76733690463</v>
          </cell>
          <cell r="G343">
            <v>6810.79778001569</v>
          </cell>
          <cell r="H343">
            <v>6848.48761795073</v>
          </cell>
          <cell r="I343">
            <v>8549.16697793087</v>
          </cell>
          <cell r="J343">
            <v>8145.116868015</v>
          </cell>
          <cell r="K343">
            <v>7476.25430534938</v>
          </cell>
          <cell r="L343">
            <v>7803.7181218978</v>
          </cell>
          <cell r="M343">
            <v>8813.21155230623</v>
          </cell>
          <cell r="N343">
            <v>8684.99904427806</v>
          </cell>
          <cell r="O343">
            <v>9296.58263666338</v>
          </cell>
          <cell r="P343">
            <v>9745.31147521964</v>
          </cell>
          <cell r="Q343">
            <v>9649.65013551512</v>
          </cell>
          <cell r="R343">
            <v>9672.03399614896</v>
          </cell>
          <cell r="S343">
            <v>10792.2076247495</v>
          </cell>
          <cell r="T343">
            <v>10217.7718643295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6986.29727960161</v>
          </cell>
          <cell r="AF343">
            <v>5735.61899797533</v>
          </cell>
          <cell r="AG343">
            <v>6121.62861928342</v>
          </cell>
          <cell r="AH343">
            <v>7370.48306339857</v>
          </cell>
          <cell r="AI343">
            <v>6292.08568906641</v>
          </cell>
          <cell r="AJ343">
            <v>6282.76733690463</v>
          </cell>
          <cell r="AK343">
            <v>6810.79778001569</v>
          </cell>
          <cell r="AL343">
            <v>6848.48761795073</v>
          </cell>
          <cell r="AM343">
            <v>8549.16697793087</v>
          </cell>
          <cell r="AN343">
            <v>8145.116868015</v>
          </cell>
          <cell r="AO343">
            <v>7476.25430534938</v>
          </cell>
          <cell r="AP343">
            <v>7803.7181218978</v>
          </cell>
          <cell r="AQ343">
            <v>8813.21155230623</v>
          </cell>
          <cell r="AR343">
            <v>8684.99904427806</v>
          </cell>
          <cell r="AS343">
            <v>9296.58263666338</v>
          </cell>
          <cell r="AT343">
            <v>9745.31147521964</v>
          </cell>
          <cell r="AU343">
            <v>9649.65013551512</v>
          </cell>
          <cell r="AV343">
            <v>9672.03399614896</v>
          </cell>
          <cell r="AW343">
            <v>10792.2076247495</v>
          </cell>
          <cell r="AX343">
            <v>10217.7718643295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3.44047622417207</v>
          </cell>
          <cell r="CN343">
            <v>2.8573764417038</v>
          </cell>
          <cell r="CO343">
            <v>3.01419927230091</v>
          </cell>
          <cell r="CP343">
            <v>3.58328316395154</v>
          </cell>
          <cell r="CQ343">
            <v>3.13400548333227</v>
          </cell>
          <cell r="CR343">
            <v>3.07229439977593</v>
          </cell>
          <cell r="CS343">
            <v>3.38375200336119</v>
          </cell>
          <cell r="CT343">
            <v>3.35112632811459</v>
          </cell>
          <cell r="CU343">
            <v>4.17847208141163</v>
          </cell>
          <cell r="CV343">
            <v>3.98200043028004</v>
          </cell>
          <cell r="CW343">
            <v>3.72548640481455</v>
          </cell>
          <cell r="CX343">
            <v>3.85801726660823</v>
          </cell>
          <cell r="CY343">
            <v>4.34859388243871</v>
          </cell>
          <cell r="CZ343">
            <v>4.34646793326038</v>
          </cell>
          <cell r="DA343">
            <v>4.60954422473909</v>
          </cell>
          <cell r="DB343">
            <v>4.8320383935193</v>
          </cell>
          <cell r="DC343">
            <v>4.78460642919439</v>
          </cell>
          <cell r="DD343">
            <v>4.79570506613924</v>
          </cell>
          <cell r="DE343">
            <v>5.35112312481996</v>
          </cell>
          <cell r="DF343">
            <v>5.06629942718673</v>
          </cell>
          <cell r="DG343">
            <v>5.79242384003171</v>
          </cell>
          <cell r="DH343">
            <v>5.79242384003171</v>
          </cell>
          <cell r="DI343">
            <v>5.79242384003171</v>
          </cell>
          <cell r="DJ343">
            <v>5.79242384003171</v>
          </cell>
          <cell r="DK343">
            <v>5.79242384003171</v>
          </cell>
          <cell r="DL343">
            <v>5.79242384003171</v>
          </cell>
          <cell r="DM343">
            <v>5.79242384003171</v>
          </cell>
          <cell r="DN343">
            <v>5.79242384003171</v>
          </cell>
          <cell r="DO343">
            <v>5.79242384003171</v>
          </cell>
          <cell r="DP343">
            <v>5.79242384003171</v>
          </cell>
          <cell r="DQ343">
            <v>5.56334043455431</v>
          </cell>
          <cell r="DR343">
            <v>5.49945902214313</v>
          </cell>
          <cell r="DS343">
            <v>5.56419259085948</v>
          </cell>
          <cell r="DT343">
            <v>5.63536381562862</v>
          </cell>
          <cell r="DU343">
            <v>5.50049801145208</v>
          </cell>
          <cell r="DV343">
            <v>5.60267310263443</v>
          </cell>
          <cell r="DW343">
            <v>5.51450576954611</v>
          </cell>
          <cell r="DX343">
            <v>5.59900700185298</v>
          </cell>
          <cell r="DY343">
            <v>5.60548804099932</v>
          </cell>
          <cell r="DZ343">
            <v>5.60406485890906</v>
          </cell>
          <cell r="EA343">
            <v>5.49804408931298</v>
          </cell>
          <cell r="EB343">
            <v>5.54171953404224</v>
          </cell>
          <cell r="EC343">
            <v>5.55255002595702</v>
          </cell>
          <cell r="ED343">
            <v>5.4744492067793</v>
          </cell>
          <cell r="EE343">
            <v>5.52551145486792</v>
          </cell>
          <cell r="EF343">
            <v>5.52551145486792</v>
          </cell>
          <cell r="EG343">
            <v>5.52551145486792</v>
          </cell>
          <cell r="EH343">
            <v>5.52551145486792</v>
          </cell>
          <cell r="EI343">
            <v>5.52551145486792</v>
          </cell>
          <cell r="EJ343">
            <v>5.52551145486792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</row>
        <row r="344">
          <cell r="A344">
            <v>36972.5816794834</v>
          </cell>
          <cell r="B344">
            <v>39865.0354647251</v>
          </cell>
          <cell r="C344">
            <v>45124.7723554</v>
          </cell>
          <cell r="D344">
            <v>7370.72474767368</v>
          </cell>
          <cell r="E344">
            <v>6150.02102610887</v>
          </cell>
          <cell r="F344">
            <v>6541.77626839456</v>
          </cell>
          <cell r="G344">
            <v>7684.74419064827</v>
          </cell>
          <cell r="H344">
            <v>7413.27387310721</v>
          </cell>
          <cell r="I344">
            <v>7257.8145214698</v>
          </cell>
          <cell r="J344">
            <v>8099.25909590559</v>
          </cell>
          <cell r="K344">
            <v>8200.46014970286</v>
          </cell>
          <cell r="L344">
            <v>7472.84084154069</v>
          </cell>
          <cell r="M344">
            <v>8826.3602448896</v>
          </cell>
          <cell r="N344">
            <v>8706.06177300385</v>
          </cell>
          <cell r="O344">
            <v>9373.17039496282</v>
          </cell>
          <cell r="P344">
            <v>9292.37833594476</v>
          </cell>
          <cell r="Q344">
            <v>10280.8338040368</v>
          </cell>
          <cell r="R344">
            <v>9266.93759114049</v>
          </cell>
          <cell r="S344">
            <v>10431.8149028171</v>
          </cell>
          <cell r="T344">
            <v>9322.90331203236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6151.51909595161</v>
          </cell>
          <cell r="AF344">
            <v>6632.76719618762</v>
          </cell>
          <cell r="AG344">
            <v>7507.88520128551</v>
          </cell>
          <cell r="AH344">
            <v>7370.72474767368</v>
          </cell>
          <cell r="AI344">
            <v>6150.02102610887</v>
          </cell>
          <cell r="AJ344">
            <v>6541.77626839456</v>
          </cell>
          <cell r="AK344">
            <v>7684.74419064827</v>
          </cell>
          <cell r="AL344">
            <v>7413.27387310721</v>
          </cell>
          <cell r="AM344">
            <v>7257.8145214698</v>
          </cell>
          <cell r="AN344">
            <v>8099.25909590559</v>
          </cell>
          <cell r="AO344">
            <v>8200.46014970286</v>
          </cell>
          <cell r="AP344">
            <v>7472.84084154069</v>
          </cell>
          <cell r="AQ344">
            <v>8826.3602448896</v>
          </cell>
          <cell r="AR344">
            <v>8706.06177300385</v>
          </cell>
          <cell r="AS344">
            <v>9373.17039496282</v>
          </cell>
          <cell r="AT344">
            <v>9292.37833594476</v>
          </cell>
          <cell r="AU344">
            <v>10280.8338040368</v>
          </cell>
          <cell r="AV344">
            <v>9266.93759114049</v>
          </cell>
          <cell r="AW344">
            <v>10431.8149028171</v>
          </cell>
          <cell r="AX344">
            <v>9322.90331203236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3.05897068620477</v>
          </cell>
          <cell r="CN344">
            <v>3.21862886915302</v>
          </cell>
          <cell r="CO344">
            <v>3.70858034123498</v>
          </cell>
          <cell r="CP344">
            <v>3.59864236442981</v>
          </cell>
          <cell r="CQ344">
            <v>3.08757764204795</v>
          </cell>
          <cell r="CR344">
            <v>3.21798419949376</v>
          </cell>
          <cell r="CS344">
            <v>3.78878775415072</v>
          </cell>
          <cell r="CT344">
            <v>3.65250480053253</v>
          </cell>
          <cell r="CU344">
            <v>3.59889758185486</v>
          </cell>
          <cell r="CV344">
            <v>3.96790891429981</v>
          </cell>
          <cell r="CW344">
            <v>4.15167109959776</v>
          </cell>
          <cell r="CX344">
            <v>3.63745916300578</v>
          </cell>
          <cell r="CY344">
            <v>4.3670629802418</v>
          </cell>
          <cell r="CZ344">
            <v>4.25219030021738</v>
          </cell>
          <cell r="DA344">
            <v>4.65383794238481</v>
          </cell>
          <cell r="DB344">
            <v>4.61372417789978</v>
          </cell>
          <cell r="DC344">
            <v>5.10449852296412</v>
          </cell>
          <cell r="DD344">
            <v>4.6010926883969</v>
          </cell>
          <cell r="DE344">
            <v>5.17946158631187</v>
          </cell>
          <cell r="DF344">
            <v>4.62888002015174</v>
          </cell>
          <cell r="DG344">
            <v>4.53697577034844</v>
          </cell>
          <cell r="DH344">
            <v>4.53697577034844</v>
          </cell>
          <cell r="DI344">
            <v>4.53697577034844</v>
          </cell>
          <cell r="DJ344">
            <v>4.53697577034844</v>
          </cell>
          <cell r="DK344">
            <v>4.53697577034844</v>
          </cell>
          <cell r="DL344">
            <v>4.53697577034844</v>
          </cell>
          <cell r="DM344">
            <v>4.53697577034844</v>
          </cell>
          <cell r="DN344">
            <v>4.53697577034844</v>
          </cell>
          <cell r="DO344">
            <v>4.53697577034844</v>
          </cell>
          <cell r="DP344">
            <v>4.53697577034844</v>
          </cell>
          <cell r="DQ344">
            <v>5.50952549209284</v>
          </cell>
          <cell r="DR344">
            <v>5.64587147503089</v>
          </cell>
          <cell r="DS344">
            <v>5.54647509397702</v>
          </cell>
          <cell r="DT344">
            <v>5.61149577729219</v>
          </cell>
          <cell r="DU344">
            <v>5.45714946397102</v>
          </cell>
          <cell r="DV344">
            <v>5.56953471392116</v>
          </cell>
          <cell r="DW344">
            <v>5.55694724518249</v>
          </cell>
          <cell r="DX344">
            <v>5.56066055694566</v>
          </cell>
          <cell r="DY344">
            <v>5.52514287896024</v>
          </cell>
          <cell r="DZ344">
            <v>5.59230350971961</v>
          </cell>
          <cell r="EA344">
            <v>5.41155924200057</v>
          </cell>
          <cell r="EB344">
            <v>5.62852684653871</v>
          </cell>
          <cell r="EC344">
            <v>5.53731626942774</v>
          </cell>
          <cell r="ED344">
            <v>5.60939712279754</v>
          </cell>
          <cell r="EE344">
            <v>5.51800883662694</v>
          </cell>
          <cell r="EF344">
            <v>5.51800883662694</v>
          </cell>
          <cell r="EG344">
            <v>5.51800883662694</v>
          </cell>
          <cell r="EH344">
            <v>5.51800883662694</v>
          </cell>
          <cell r="EI344">
            <v>5.51800883662694</v>
          </cell>
          <cell r="EJ344">
            <v>5.51800883662694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</row>
        <row r="345">
          <cell r="A345">
            <v>31356.9692100766</v>
          </cell>
          <cell r="B345">
            <v>37274.2465215002</v>
          </cell>
          <cell r="C345">
            <v>38942.3387546355</v>
          </cell>
          <cell r="D345">
            <v>8121.41949023026</v>
          </cell>
          <cell r="E345">
            <v>6425.61991887618</v>
          </cell>
          <cell r="F345">
            <v>6876.56024736411</v>
          </cell>
          <cell r="G345">
            <v>7608.19106185317</v>
          </cell>
          <cell r="H345">
            <v>8421.8660564374</v>
          </cell>
          <cell r="I345">
            <v>8570.71595460052</v>
          </cell>
          <cell r="J345">
            <v>7876.3798249611</v>
          </cell>
          <cell r="K345">
            <v>6875.4913209141</v>
          </cell>
          <cell r="L345">
            <v>8911.19459953174</v>
          </cell>
          <cell r="M345">
            <v>8349.79866185081</v>
          </cell>
          <cell r="N345">
            <v>8209.26837200521</v>
          </cell>
          <cell r="O345">
            <v>8781.16253545803</v>
          </cell>
          <cell r="P345">
            <v>9775.78213677327</v>
          </cell>
          <cell r="Q345">
            <v>8269.39655707404</v>
          </cell>
          <cell r="R345">
            <v>9168.40971813776</v>
          </cell>
          <cell r="S345">
            <v>9788.42598049118</v>
          </cell>
          <cell r="T345">
            <v>9640.76334681183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5217.19031035348</v>
          </cell>
          <cell r="AF345">
            <v>6201.7102633505</v>
          </cell>
          <cell r="AG345">
            <v>6479.24839457693</v>
          </cell>
          <cell r="AH345">
            <v>8121.41949023026</v>
          </cell>
          <cell r="AI345">
            <v>6425.61991887618</v>
          </cell>
          <cell r="AJ345">
            <v>6876.56024736411</v>
          </cell>
          <cell r="AK345">
            <v>7608.19106185317</v>
          </cell>
          <cell r="AL345">
            <v>8421.8660564374</v>
          </cell>
          <cell r="AM345">
            <v>8570.71595460052</v>
          </cell>
          <cell r="AN345">
            <v>7876.3798249611</v>
          </cell>
          <cell r="AO345">
            <v>6875.4913209141</v>
          </cell>
          <cell r="AP345">
            <v>8911.19459953174</v>
          </cell>
          <cell r="AQ345">
            <v>8349.79866185081</v>
          </cell>
          <cell r="AR345">
            <v>8209.26837200521</v>
          </cell>
          <cell r="AS345">
            <v>8781.16253545803</v>
          </cell>
          <cell r="AT345">
            <v>9775.78213677327</v>
          </cell>
          <cell r="AU345">
            <v>8269.39655707404</v>
          </cell>
          <cell r="AV345">
            <v>9168.40971813776</v>
          </cell>
          <cell r="AW345">
            <v>9788.42598049118</v>
          </cell>
          <cell r="AX345">
            <v>9640.76334681183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2.57721118254128</v>
          </cell>
          <cell r="CN345">
            <v>3.06974924841196</v>
          </cell>
          <cell r="CO345">
            <v>3.21214319799394</v>
          </cell>
          <cell r="CP345">
            <v>3.98686188262699</v>
          </cell>
          <cell r="CQ345">
            <v>3.1274710555966</v>
          </cell>
          <cell r="CR345">
            <v>3.40118674647972</v>
          </cell>
          <cell r="CS345">
            <v>3.75016380438821</v>
          </cell>
          <cell r="CT345">
            <v>4.11771034967678</v>
          </cell>
          <cell r="CU345">
            <v>4.24790870790501</v>
          </cell>
          <cell r="CV345">
            <v>3.90454667846773</v>
          </cell>
          <cell r="CW345">
            <v>3.36742617246694</v>
          </cell>
          <cell r="CX345">
            <v>4.42577022033549</v>
          </cell>
          <cell r="CY345">
            <v>4.19917101750428</v>
          </cell>
          <cell r="CZ345">
            <v>4.02560753259505</v>
          </cell>
          <cell r="DA345">
            <v>4.30711178824445</v>
          </cell>
          <cell r="DB345">
            <v>4.79496721653716</v>
          </cell>
          <cell r="DC345">
            <v>4.05609339866112</v>
          </cell>
          <cell r="DD345">
            <v>4.49705439535931</v>
          </cell>
          <cell r="DE345">
            <v>4.80116895213951</v>
          </cell>
          <cell r="DF345">
            <v>4.72874124480174</v>
          </cell>
          <cell r="DG345">
            <v>5.86259081501801</v>
          </cell>
          <cell r="DH345">
            <v>5.86259081501801</v>
          </cell>
          <cell r="DI345">
            <v>5.86259081501801</v>
          </cell>
          <cell r="DJ345">
            <v>5.86259081501801</v>
          </cell>
          <cell r="DK345">
            <v>5.86259081501801</v>
          </cell>
          <cell r="DL345">
            <v>5.86259081501801</v>
          </cell>
          <cell r="DM345">
            <v>5.86259081501801</v>
          </cell>
          <cell r="DN345">
            <v>5.86259081501801</v>
          </cell>
          <cell r="DO345">
            <v>5.86259081501801</v>
          </cell>
          <cell r="DP345">
            <v>5.86259081501801</v>
          </cell>
          <cell r="DQ345">
            <v>5.54617804702593</v>
          </cell>
          <cell r="DR345">
            <v>5.53497554618437</v>
          </cell>
          <cell r="DS345">
            <v>5.52633066784833</v>
          </cell>
          <cell r="DT345">
            <v>5.5809468729662</v>
          </cell>
          <cell r="DU345">
            <v>5.62896916420834</v>
          </cell>
          <cell r="DV345">
            <v>5.53921101455789</v>
          </cell>
          <cell r="DW345">
            <v>5.5582529619585</v>
          </cell>
          <cell r="DX345">
            <v>5.60350381028773</v>
          </cell>
          <cell r="DY345">
            <v>5.52775852516582</v>
          </cell>
          <cell r="DZ345">
            <v>5.52666534302542</v>
          </cell>
          <cell r="EA345">
            <v>5.59387542838172</v>
          </cell>
          <cell r="EB345">
            <v>5.51638032796206</v>
          </cell>
          <cell r="EC345">
            <v>5.44778019805338</v>
          </cell>
          <cell r="ED345">
            <v>5.5870191126588</v>
          </cell>
          <cell r="EE345">
            <v>5.58564084982943</v>
          </cell>
          <cell r="EF345">
            <v>5.58564084982943</v>
          </cell>
          <cell r="EG345">
            <v>5.58564084982943</v>
          </cell>
          <cell r="EH345">
            <v>5.58564084982943</v>
          </cell>
          <cell r="EI345">
            <v>5.58564084982943</v>
          </cell>
          <cell r="EJ345">
            <v>5.58564084982943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  <cell r="ET345">
            <v>0</v>
          </cell>
        </row>
        <row r="346">
          <cell r="A346">
            <v>32437.2322772837</v>
          </cell>
          <cell r="B346">
            <v>31766.5863890729</v>
          </cell>
          <cell r="C346">
            <v>36199.1433401371</v>
          </cell>
          <cell r="D346">
            <v>6539.15214464135</v>
          </cell>
          <cell r="E346">
            <v>6471.85944117036</v>
          </cell>
          <cell r="F346">
            <v>6602.93634157025</v>
          </cell>
          <cell r="G346">
            <v>7516.57050684675</v>
          </cell>
          <cell r="H346">
            <v>7353.74934318998</v>
          </cell>
          <cell r="I346">
            <v>7764.21323207359</v>
          </cell>
          <cell r="J346">
            <v>7100.43082562757</v>
          </cell>
          <cell r="K346">
            <v>7158.00149330295</v>
          </cell>
          <cell r="L346">
            <v>8222.53187198041</v>
          </cell>
          <cell r="M346">
            <v>8702.72424593806</v>
          </cell>
          <cell r="N346">
            <v>8952.62214012608</v>
          </cell>
          <cell r="O346">
            <v>9733.0028328095</v>
          </cell>
          <cell r="P346">
            <v>9469.27670069596</v>
          </cell>
          <cell r="Q346">
            <v>8788.67769514712</v>
          </cell>
          <cell r="R346">
            <v>10041.1721350211</v>
          </cell>
          <cell r="S346">
            <v>10008.907093498</v>
          </cell>
          <cell r="T346">
            <v>10009.664296858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5396.92509177025</v>
          </cell>
          <cell r="AF346">
            <v>5285.34264876656</v>
          </cell>
          <cell r="AG346">
            <v>6022.83398666508</v>
          </cell>
          <cell r="AH346">
            <v>6539.15214464135</v>
          </cell>
          <cell r="AI346">
            <v>6471.85944117036</v>
          </cell>
          <cell r="AJ346">
            <v>6602.93634157025</v>
          </cell>
          <cell r="AK346">
            <v>7516.57050684675</v>
          </cell>
          <cell r="AL346">
            <v>7353.74934318998</v>
          </cell>
          <cell r="AM346">
            <v>7764.21323207359</v>
          </cell>
          <cell r="AN346">
            <v>7100.43082562757</v>
          </cell>
          <cell r="AO346">
            <v>7158.00149330295</v>
          </cell>
          <cell r="AP346">
            <v>8222.53187198041</v>
          </cell>
          <cell r="AQ346">
            <v>8702.72424593806</v>
          </cell>
          <cell r="AR346">
            <v>8952.62214012608</v>
          </cell>
          <cell r="AS346">
            <v>9733.0028328095</v>
          </cell>
          <cell r="AT346">
            <v>9469.27670069596</v>
          </cell>
          <cell r="AU346">
            <v>8788.67769514712</v>
          </cell>
          <cell r="AV346">
            <v>10041.1721350211</v>
          </cell>
          <cell r="AW346">
            <v>10008.907093498</v>
          </cell>
          <cell r="AX346">
            <v>10009.664296858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2.62765882074656</v>
          </cell>
          <cell r="CN346">
            <v>2.65147392103918</v>
          </cell>
          <cell r="CO346">
            <v>2.97560794664605</v>
          </cell>
          <cell r="CP346">
            <v>3.27328144934615</v>
          </cell>
          <cell r="CQ346">
            <v>3.15683444265476</v>
          </cell>
          <cell r="CR346">
            <v>3.25687240654022</v>
          </cell>
          <cell r="CS346">
            <v>3.70603247989691</v>
          </cell>
          <cell r="CT346">
            <v>3.67811925889865</v>
          </cell>
          <cell r="CU346">
            <v>3.77059932407759</v>
          </cell>
          <cell r="CV346">
            <v>3.49858461521617</v>
          </cell>
          <cell r="CW346">
            <v>3.60188892706249</v>
          </cell>
          <cell r="CX346">
            <v>4.07572373029247</v>
          </cell>
          <cell r="CY346">
            <v>4.25359658278463</v>
          </cell>
          <cell r="CZ346">
            <v>4.35244645587089</v>
          </cell>
          <cell r="DA346">
            <v>4.90242534443571</v>
          </cell>
          <cell r="DB346">
            <v>4.76958888108803</v>
          </cell>
          <cell r="DC346">
            <v>4.42677732832109</v>
          </cell>
          <cell r="DD346">
            <v>5.05764742990008</v>
          </cell>
          <cell r="DE346">
            <v>5.04139582081094</v>
          </cell>
          <cell r="DF346">
            <v>5.04177721728299</v>
          </cell>
          <cell r="DG346">
            <v>5.07794401084235</v>
          </cell>
          <cell r="DH346">
            <v>5.07794401084235</v>
          </cell>
          <cell r="DI346">
            <v>5.07794401084235</v>
          </cell>
          <cell r="DJ346">
            <v>5.07794401084235</v>
          </cell>
          <cell r="DK346">
            <v>5.07794401084235</v>
          </cell>
          <cell r="DL346">
            <v>5.07794401084235</v>
          </cell>
          <cell r="DM346">
            <v>5.07794401084235</v>
          </cell>
          <cell r="DN346">
            <v>5.07794401084235</v>
          </cell>
          <cell r="DO346">
            <v>5.07794401084235</v>
          </cell>
          <cell r="DP346">
            <v>5.07794401084235</v>
          </cell>
          <cell r="DQ346">
            <v>5.62709893122096</v>
          </cell>
          <cell r="DR346">
            <v>5.46126088725145</v>
          </cell>
          <cell r="DS346">
            <v>5.54539285007558</v>
          </cell>
          <cell r="DT346">
            <v>5.4732492775295</v>
          </cell>
          <cell r="DU346">
            <v>5.61674109894721</v>
          </cell>
          <cell r="DV346">
            <v>5.55448119979148</v>
          </cell>
          <cell r="DW346">
            <v>5.55670895117128</v>
          </cell>
          <cell r="DX346">
            <v>5.47759793969428</v>
          </cell>
          <cell r="DY346">
            <v>5.64149495766909</v>
          </cell>
          <cell r="DZ346">
            <v>5.56031575000329</v>
          </cell>
          <cell r="EA346">
            <v>5.44463291136082</v>
          </cell>
          <cell r="EB346">
            <v>5.52723542406337</v>
          </cell>
          <cell r="EC346">
            <v>5.60539290969826</v>
          </cell>
          <cell r="ED346">
            <v>5.63538969162312</v>
          </cell>
          <cell r="EE346">
            <v>5.43929979801636</v>
          </cell>
          <cell r="EF346">
            <v>5.43929979801636</v>
          </cell>
          <cell r="EG346">
            <v>5.43929979801636</v>
          </cell>
          <cell r="EH346">
            <v>5.43929979801636</v>
          </cell>
          <cell r="EI346">
            <v>5.43929979801636</v>
          </cell>
          <cell r="EJ346">
            <v>5.43929979801636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  <cell r="ET346">
            <v>0</v>
          </cell>
        </row>
        <row r="347">
          <cell r="A347">
            <v>35183.6062540707</v>
          </cell>
          <cell r="B347">
            <v>40027.5649565501</v>
          </cell>
          <cell r="C347">
            <v>39478.0286680306</v>
          </cell>
          <cell r="D347">
            <v>6052.41737842512</v>
          </cell>
          <cell r="E347">
            <v>7036.53123054247</v>
          </cell>
          <cell r="F347">
            <v>7315.59389196781</v>
          </cell>
          <cell r="G347">
            <v>7875.95930805721</v>
          </cell>
          <cell r="H347">
            <v>8196.33795200788</v>
          </cell>
          <cell r="I347">
            <v>8631.51589409394</v>
          </cell>
          <cell r="J347">
            <v>7437.27765461988</v>
          </cell>
          <cell r="K347">
            <v>7620.80928486762</v>
          </cell>
          <cell r="L347">
            <v>7736.34629992449</v>
          </cell>
          <cell r="M347">
            <v>9404.86470546623</v>
          </cell>
          <cell r="N347">
            <v>9561.51457721307</v>
          </cell>
          <cell r="O347">
            <v>9394.09524081532</v>
          </cell>
          <cell r="P347">
            <v>8981.38615332799</v>
          </cell>
          <cell r="Q347">
            <v>10096.8151223668</v>
          </cell>
          <cell r="R347">
            <v>9563.5468771301</v>
          </cell>
          <cell r="S347">
            <v>10577.4345666045</v>
          </cell>
          <cell r="T347">
            <v>10629.5167233737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5853.86835067729</v>
          </cell>
          <cell r="AF347">
            <v>6659.80894515945</v>
          </cell>
          <cell r="AG347">
            <v>6568.37678599752</v>
          </cell>
          <cell r="AH347">
            <v>6052.41737842512</v>
          </cell>
          <cell r="AI347">
            <v>7036.53123054247</v>
          </cell>
          <cell r="AJ347">
            <v>7315.59389196781</v>
          </cell>
          <cell r="AK347">
            <v>7875.95930805721</v>
          </cell>
          <cell r="AL347">
            <v>8196.33795200788</v>
          </cell>
          <cell r="AM347">
            <v>8631.51589409394</v>
          </cell>
          <cell r="AN347">
            <v>7437.27765461988</v>
          </cell>
          <cell r="AO347">
            <v>7620.80928486762</v>
          </cell>
          <cell r="AP347">
            <v>7736.34629992449</v>
          </cell>
          <cell r="AQ347">
            <v>9404.86470546623</v>
          </cell>
          <cell r="AR347">
            <v>9561.51457721307</v>
          </cell>
          <cell r="AS347">
            <v>9394.09524081532</v>
          </cell>
          <cell r="AT347">
            <v>8981.38615332799</v>
          </cell>
          <cell r="AU347">
            <v>10096.8151223668</v>
          </cell>
          <cell r="AV347">
            <v>9563.5468771301</v>
          </cell>
          <cell r="AW347">
            <v>10577.4345666045</v>
          </cell>
          <cell r="AX347">
            <v>10629.5167233737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2.90769729105517</v>
          </cell>
          <cell r="CN347">
            <v>3.28191150291755</v>
          </cell>
          <cell r="CO347">
            <v>3.23660600667749</v>
          </cell>
          <cell r="CP347">
            <v>2.99973134217526</v>
          </cell>
          <cell r="CQ347">
            <v>3.49514166360049</v>
          </cell>
          <cell r="CR347">
            <v>3.60769512937417</v>
          </cell>
          <cell r="CS347">
            <v>3.86061348133505</v>
          </cell>
          <cell r="CT347">
            <v>4.0370042871396</v>
          </cell>
          <cell r="CU347">
            <v>4.25119809662503</v>
          </cell>
          <cell r="CV347">
            <v>3.63593249333323</v>
          </cell>
          <cell r="CW347">
            <v>3.80779876477005</v>
          </cell>
          <cell r="CX347">
            <v>3.85869016002372</v>
          </cell>
          <cell r="CY347">
            <v>4.68578716788369</v>
          </cell>
          <cell r="CZ347">
            <v>4.69040672948262</v>
          </cell>
          <cell r="DA347">
            <v>4.60496859162436</v>
          </cell>
          <cell r="DB347">
            <v>4.40265933920165</v>
          </cell>
          <cell r="DC347">
            <v>4.94944061370847</v>
          </cell>
          <cell r="DD347">
            <v>4.68803347898451</v>
          </cell>
          <cell r="DE347">
            <v>5.18503940087242</v>
          </cell>
          <cell r="DF347">
            <v>5.21056998045014</v>
          </cell>
          <cell r="DG347">
            <v>5.35010201931575</v>
          </cell>
          <cell r="DH347">
            <v>5.35010201931575</v>
          </cell>
          <cell r="DI347">
            <v>5.35010201931575</v>
          </cell>
          <cell r="DJ347">
            <v>5.35010201931575</v>
          </cell>
          <cell r="DK347">
            <v>5.35010201931575</v>
          </cell>
          <cell r="DL347">
            <v>5.35010201931575</v>
          </cell>
          <cell r="DM347">
            <v>5.35010201931575</v>
          </cell>
          <cell r="DN347">
            <v>5.35010201931575</v>
          </cell>
          <cell r="DO347">
            <v>5.35010201931575</v>
          </cell>
          <cell r="DP347">
            <v>5.35010201931575</v>
          </cell>
          <cell r="DQ347">
            <v>5.51570327855127</v>
          </cell>
          <cell r="DR347">
            <v>5.55958071639838</v>
          </cell>
          <cell r="DS347">
            <v>5.56000724253199</v>
          </cell>
          <cell r="DT347">
            <v>5.52781683719662</v>
          </cell>
          <cell r="DU347">
            <v>5.51570425762132</v>
          </cell>
          <cell r="DV347">
            <v>5.55554787002456</v>
          </cell>
          <cell r="DW347">
            <v>5.58925953383556</v>
          </cell>
          <cell r="DX347">
            <v>5.56247128297475</v>
          </cell>
          <cell r="DY347">
            <v>5.56266450385272</v>
          </cell>
          <cell r="DZ347">
            <v>5.60409281544785</v>
          </cell>
          <cell r="EA347">
            <v>5.48320193303161</v>
          </cell>
          <cell r="EB347">
            <v>5.49291817582247</v>
          </cell>
          <cell r="EC347">
            <v>5.4989165522328</v>
          </cell>
          <cell r="ED347">
            <v>5.58500186857325</v>
          </cell>
          <cell r="EE347">
            <v>5.5890168896965</v>
          </cell>
          <cell r="EF347">
            <v>5.5890168896965</v>
          </cell>
          <cell r="EG347">
            <v>5.5890168896965</v>
          </cell>
          <cell r="EH347">
            <v>5.5890168896965</v>
          </cell>
          <cell r="EI347">
            <v>5.5890168896965</v>
          </cell>
          <cell r="EJ347">
            <v>5.5890168896965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  <cell r="ET347">
            <v>0</v>
          </cell>
        </row>
        <row r="348">
          <cell r="A348">
            <v>39711.9526693177</v>
          </cell>
          <cell r="B348">
            <v>35435.8880384106</v>
          </cell>
          <cell r="C348">
            <v>35077.4764515436</v>
          </cell>
          <cell r="D348">
            <v>6674.20578147919</v>
          </cell>
          <cell r="E348">
            <v>6323.37982261518</v>
          </cell>
          <cell r="F348">
            <v>5600.21380724589</v>
          </cell>
          <cell r="G348">
            <v>6049.75246014344</v>
          </cell>
          <cell r="H348">
            <v>7009.77731834289</v>
          </cell>
          <cell r="I348">
            <v>7350.14903513824</v>
          </cell>
          <cell r="J348">
            <v>8289.97185221827</v>
          </cell>
          <cell r="K348">
            <v>8112.35133638529</v>
          </cell>
          <cell r="L348">
            <v>8477.34806332487</v>
          </cell>
          <cell r="M348">
            <v>8013.43957074653</v>
          </cell>
          <cell r="N348">
            <v>6523.06959424686</v>
          </cell>
          <cell r="O348">
            <v>7179.40802218387</v>
          </cell>
          <cell r="P348">
            <v>9495.22502668807</v>
          </cell>
          <cell r="Q348">
            <v>7828.02669251838</v>
          </cell>
          <cell r="R348">
            <v>10009.3838466719</v>
          </cell>
          <cell r="S348">
            <v>12148.6423757704</v>
          </cell>
          <cell r="T348">
            <v>9767.05104304767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6607.29719392016</v>
          </cell>
          <cell r="AF348">
            <v>5895.84313694948</v>
          </cell>
          <cell r="AG348">
            <v>5836.21041397828</v>
          </cell>
          <cell r="AH348">
            <v>6674.20578147919</v>
          </cell>
          <cell r="AI348">
            <v>6323.37982261518</v>
          </cell>
          <cell r="AJ348">
            <v>5600.21380724589</v>
          </cell>
          <cell r="AK348">
            <v>6049.75246014344</v>
          </cell>
          <cell r="AL348">
            <v>7009.77731834289</v>
          </cell>
          <cell r="AM348">
            <v>7350.14903513824</v>
          </cell>
          <cell r="AN348">
            <v>8289.97185221827</v>
          </cell>
          <cell r="AO348">
            <v>8112.35133638529</v>
          </cell>
          <cell r="AP348">
            <v>8477.34806332487</v>
          </cell>
          <cell r="AQ348">
            <v>8013.43957074653</v>
          </cell>
          <cell r="AR348">
            <v>6523.06959424686</v>
          </cell>
          <cell r="AS348">
            <v>7179.40802218387</v>
          </cell>
          <cell r="AT348">
            <v>9495.22502668807</v>
          </cell>
          <cell r="AU348">
            <v>7828.02669251838</v>
          </cell>
          <cell r="AV348">
            <v>10009.3838466719</v>
          </cell>
          <cell r="AW348">
            <v>12148.6423757704</v>
          </cell>
          <cell r="AX348">
            <v>9767.05104304767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3.30187788852803</v>
          </cell>
          <cell r="CN348">
            <v>2.93800510960989</v>
          </cell>
          <cell r="CO348">
            <v>2.85760661192135</v>
          </cell>
          <cell r="CP348">
            <v>3.28224604267247</v>
          </cell>
          <cell r="CQ348">
            <v>3.159751764284</v>
          </cell>
          <cell r="CR348">
            <v>2.73201379290161</v>
          </cell>
          <cell r="CS348">
            <v>2.97673680292321</v>
          </cell>
          <cell r="CT348">
            <v>3.46758358584926</v>
          </cell>
          <cell r="CU348">
            <v>3.6544189586448</v>
          </cell>
          <cell r="CV348">
            <v>4.05990470006879</v>
          </cell>
          <cell r="CW348">
            <v>3.9752883537443</v>
          </cell>
          <cell r="CX348">
            <v>4.11921918283668</v>
          </cell>
          <cell r="CY348">
            <v>3.98648429256366</v>
          </cell>
          <cell r="CZ348">
            <v>3.25256591363369</v>
          </cell>
          <cell r="DA348">
            <v>3.60280703072628</v>
          </cell>
          <cell r="DB348">
            <v>4.76494209254789</v>
          </cell>
          <cell r="DC348">
            <v>3.92830014917293</v>
          </cell>
          <cell r="DD348">
            <v>5.02295988535528</v>
          </cell>
          <cell r="DE348">
            <v>6.09649347550117</v>
          </cell>
          <cell r="DF348">
            <v>4.90135120592446</v>
          </cell>
          <cell r="DG348">
            <v>4.9449922320768</v>
          </cell>
          <cell r="DH348">
            <v>4.9449922320768</v>
          </cell>
          <cell r="DI348">
            <v>4.9449922320768</v>
          </cell>
          <cell r="DJ348">
            <v>4.9449922320768</v>
          </cell>
          <cell r="DK348">
            <v>4.9449922320768</v>
          </cell>
          <cell r="DL348">
            <v>4.9449922320768</v>
          </cell>
          <cell r="DM348">
            <v>4.9449922320768</v>
          </cell>
          <cell r="DN348">
            <v>4.9449922320768</v>
          </cell>
          <cell r="DO348">
            <v>4.9449922320768</v>
          </cell>
          <cell r="DP348">
            <v>4.9449922320768</v>
          </cell>
          <cell r="DQ348">
            <v>5.48239053776814</v>
          </cell>
          <cell r="DR348">
            <v>5.49794649536766</v>
          </cell>
          <cell r="DS348">
            <v>5.59545792826689</v>
          </cell>
          <cell r="DT348">
            <v>5.57103125542515</v>
          </cell>
          <cell r="DU348">
            <v>5.48281307315392</v>
          </cell>
          <cell r="DV348">
            <v>5.61602271795471</v>
          </cell>
          <cell r="DW348">
            <v>5.56806508996328</v>
          </cell>
          <cell r="DX348">
            <v>5.53840127854321</v>
          </cell>
          <cell r="DY348">
            <v>5.51042309179702</v>
          </cell>
          <cell r="DZ348">
            <v>5.59428196665017</v>
          </cell>
          <cell r="EA348">
            <v>5.59094539110642</v>
          </cell>
          <cell r="EB348">
            <v>5.63835282889771</v>
          </cell>
          <cell r="EC348">
            <v>5.50726588886938</v>
          </cell>
          <cell r="ED348">
            <v>5.49456153093491</v>
          </cell>
          <cell r="EE348">
            <v>5.45952388011097</v>
          </cell>
          <cell r="EF348">
            <v>5.45952388011097</v>
          </cell>
          <cell r="EG348">
            <v>5.45952388011097</v>
          </cell>
          <cell r="EH348">
            <v>5.45952388011097</v>
          </cell>
          <cell r="EI348">
            <v>5.45952388011097</v>
          </cell>
          <cell r="EJ348">
            <v>5.45952388011097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</row>
        <row r="349">
          <cell r="A349">
            <v>33722.3233181871</v>
          </cell>
          <cell r="B349">
            <v>32796.5760594706</v>
          </cell>
          <cell r="C349">
            <v>41240.5363420878</v>
          </cell>
          <cell r="D349">
            <v>6815.17297899693</v>
          </cell>
          <cell r="E349">
            <v>7259.97600626056</v>
          </cell>
          <cell r="F349">
            <v>7216.04019993186</v>
          </cell>
          <cell r="G349">
            <v>7342.59173000094</v>
          </cell>
          <cell r="H349">
            <v>9231.12093008691</v>
          </cell>
          <cell r="I349">
            <v>8270.55807997569</v>
          </cell>
          <cell r="J349">
            <v>7197.34931563802</v>
          </cell>
          <cell r="K349">
            <v>8324.70466519613</v>
          </cell>
          <cell r="L349">
            <v>7118.90096975272</v>
          </cell>
          <cell r="M349">
            <v>9261.20111389722</v>
          </cell>
          <cell r="N349">
            <v>9960.0171308701</v>
          </cell>
          <cell r="O349">
            <v>8694.1262631001</v>
          </cell>
          <cell r="P349">
            <v>9317.29820767927</v>
          </cell>
          <cell r="Q349">
            <v>9151.5127416901</v>
          </cell>
          <cell r="R349">
            <v>9128.92237073103</v>
          </cell>
          <cell r="S349">
            <v>10360.1395999337</v>
          </cell>
          <cell r="T349">
            <v>10376.6049412609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5610.73926754743</v>
          </cell>
          <cell r="AF349">
            <v>5456.71291392713</v>
          </cell>
          <cell r="AG349">
            <v>6861.62381179935</v>
          </cell>
          <cell r="AH349">
            <v>6815.17297899693</v>
          </cell>
          <cell r="AI349">
            <v>7259.97600626056</v>
          </cell>
          <cell r="AJ349">
            <v>7216.04019993186</v>
          </cell>
          <cell r="AK349">
            <v>7342.59173000094</v>
          </cell>
          <cell r="AL349">
            <v>9231.12093008691</v>
          </cell>
          <cell r="AM349">
            <v>8270.55807997569</v>
          </cell>
          <cell r="AN349">
            <v>7197.34931563802</v>
          </cell>
          <cell r="AO349">
            <v>8324.70466519613</v>
          </cell>
          <cell r="AP349">
            <v>7118.90096975272</v>
          </cell>
          <cell r="AQ349">
            <v>9261.20111389722</v>
          </cell>
          <cell r="AR349">
            <v>9960.0171308701</v>
          </cell>
          <cell r="AS349">
            <v>8694.1262631001</v>
          </cell>
          <cell r="AT349">
            <v>9317.29820767927</v>
          </cell>
          <cell r="AU349">
            <v>9151.5127416901</v>
          </cell>
          <cell r="AV349">
            <v>9128.92237073103</v>
          </cell>
          <cell r="AW349">
            <v>10360.1395999337</v>
          </cell>
          <cell r="AX349">
            <v>10376.6049412609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2.73943181702628</v>
          </cell>
          <cell r="CN349">
            <v>2.69873193055951</v>
          </cell>
          <cell r="CO349">
            <v>3.41473863063816</v>
          </cell>
          <cell r="CP349">
            <v>3.29418558681803</v>
          </cell>
          <cell r="CQ349">
            <v>3.5662743326394</v>
          </cell>
          <cell r="CR349">
            <v>3.6073261370753</v>
          </cell>
          <cell r="CS349">
            <v>3.60938711043872</v>
          </cell>
          <cell r="CT349">
            <v>4.5995559210631</v>
          </cell>
          <cell r="CU349">
            <v>4.12108613281114</v>
          </cell>
          <cell r="CV349">
            <v>3.55973459137017</v>
          </cell>
          <cell r="CW349">
            <v>4.07101311021151</v>
          </cell>
          <cell r="CX349">
            <v>3.4421874977326</v>
          </cell>
          <cell r="CY349">
            <v>4.5742782604577</v>
          </cell>
          <cell r="CZ349">
            <v>4.8974983447924</v>
          </cell>
          <cell r="DA349">
            <v>4.26958167453082</v>
          </cell>
          <cell r="DB349">
            <v>4.57561398118704</v>
          </cell>
          <cell r="DC349">
            <v>4.4941987168959</v>
          </cell>
          <cell r="DD349">
            <v>4.48310485525312</v>
          </cell>
          <cell r="DE349">
            <v>5.08774094634388</v>
          </cell>
          <cell r="DF349">
            <v>5.09582687901474</v>
          </cell>
          <cell r="DG349">
            <v>5.23501009214468</v>
          </cell>
          <cell r="DH349">
            <v>5.23501009214468</v>
          </cell>
          <cell r="DI349">
            <v>5.23501009214468</v>
          </cell>
          <cell r="DJ349">
            <v>5.23501009214468</v>
          </cell>
          <cell r="DK349">
            <v>5.23501009214468</v>
          </cell>
          <cell r="DL349">
            <v>5.23501009214468</v>
          </cell>
          <cell r="DM349">
            <v>5.23501009214468</v>
          </cell>
          <cell r="DN349">
            <v>5.23501009214468</v>
          </cell>
          <cell r="DO349">
            <v>5.23501009214468</v>
          </cell>
          <cell r="DP349">
            <v>5.23501009214468</v>
          </cell>
          <cell r="DQ349">
            <v>5.6113418515107</v>
          </cell>
          <cell r="DR349">
            <v>5.5396011085923</v>
          </cell>
          <cell r="DS349">
            <v>5.505243996927</v>
          </cell>
          <cell r="DT349">
            <v>5.66807980293789</v>
          </cell>
          <cell r="DU349">
            <v>5.57734581453549</v>
          </cell>
          <cell r="DV349">
            <v>5.48050616973797</v>
          </cell>
          <cell r="DW349">
            <v>5.57343644660777</v>
          </cell>
          <cell r="DX349">
            <v>5.49851827181726</v>
          </cell>
          <cell r="DY349">
            <v>5.49832313680703</v>
          </cell>
          <cell r="DZ349">
            <v>5.53939198055028</v>
          </cell>
          <cell r="EA349">
            <v>5.60239169567506</v>
          </cell>
          <cell r="EB349">
            <v>5.66611734141226</v>
          </cell>
          <cell r="EC349">
            <v>5.54691959954484</v>
          </cell>
          <cell r="ED349">
            <v>5.57176669508892</v>
          </cell>
          <cell r="EE349">
            <v>5.57888941452582</v>
          </cell>
          <cell r="EF349">
            <v>5.57888941452582</v>
          </cell>
          <cell r="EG349">
            <v>5.57888941452582</v>
          </cell>
          <cell r="EH349">
            <v>5.57888941452582</v>
          </cell>
          <cell r="EI349">
            <v>5.57888941452582</v>
          </cell>
          <cell r="EJ349">
            <v>5.57888941452582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ET349">
            <v>0</v>
          </cell>
        </row>
        <row r="350">
          <cell r="A350">
            <v>35395.259677641</v>
          </cell>
          <cell r="B350">
            <v>34044.8644440146</v>
          </cell>
          <cell r="C350">
            <v>31110.9400331515</v>
          </cell>
          <cell r="D350">
            <v>6600.07654470137</v>
          </cell>
          <cell r="E350">
            <v>7888.11882120259</v>
          </cell>
          <cell r="F350">
            <v>8467.8708338871</v>
          </cell>
          <cell r="G350">
            <v>6750.51974546953</v>
          </cell>
          <cell r="H350">
            <v>6928.44502275418</v>
          </cell>
          <cell r="I350">
            <v>7237.61836132065</v>
          </cell>
          <cell r="J350">
            <v>8307.90579526614</v>
          </cell>
          <cell r="K350">
            <v>7618.76618154564</v>
          </cell>
          <cell r="L350">
            <v>6835.06767060156</v>
          </cell>
          <cell r="M350">
            <v>8633.28646844098</v>
          </cell>
          <cell r="N350">
            <v>9734.39015513822</v>
          </cell>
          <cell r="O350">
            <v>7576.63916876068</v>
          </cell>
          <cell r="P350">
            <v>7068.06851881945</v>
          </cell>
          <cell r="Q350">
            <v>9347.60044764288</v>
          </cell>
          <cell r="R350">
            <v>9799.94519628562</v>
          </cell>
          <cell r="S350">
            <v>9187.52867029202</v>
          </cell>
          <cell r="T350">
            <v>11003.1180815609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5889.08336725642</v>
          </cell>
          <cell r="AF350">
            <v>5664.40384287945</v>
          </cell>
          <cell r="AG350">
            <v>5176.25583644694</v>
          </cell>
          <cell r="AH350">
            <v>6600.07654470137</v>
          </cell>
          <cell r="AI350">
            <v>7888.11882120259</v>
          </cell>
          <cell r="AJ350">
            <v>8467.8708338871</v>
          </cell>
          <cell r="AK350">
            <v>6750.51974546953</v>
          </cell>
          <cell r="AL350">
            <v>6928.44502275418</v>
          </cell>
          <cell r="AM350">
            <v>7237.61836132065</v>
          </cell>
          <cell r="AN350">
            <v>8307.90579526614</v>
          </cell>
          <cell r="AO350">
            <v>7618.76618154564</v>
          </cell>
          <cell r="AP350">
            <v>6835.06767060156</v>
          </cell>
          <cell r="AQ350">
            <v>8633.28646844098</v>
          </cell>
          <cell r="AR350">
            <v>9734.39015513822</v>
          </cell>
          <cell r="AS350">
            <v>7576.63916876068</v>
          </cell>
          <cell r="AT350">
            <v>7068.06851881945</v>
          </cell>
          <cell r="AU350">
            <v>9347.60044764288</v>
          </cell>
          <cell r="AV350">
            <v>9799.94519628562</v>
          </cell>
          <cell r="AW350">
            <v>9187.52867029202</v>
          </cell>
          <cell r="AX350">
            <v>11003.1180815609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2.94712627353125</v>
          </cell>
          <cell r="CN350">
            <v>2.80246904745097</v>
          </cell>
          <cell r="CO350">
            <v>2.57354303577416</v>
          </cell>
          <cell r="CP350">
            <v>3.31233871731419</v>
          </cell>
          <cell r="CQ350">
            <v>3.88223198781386</v>
          </cell>
          <cell r="CR350">
            <v>4.18504667202735</v>
          </cell>
          <cell r="CS350">
            <v>3.3946617722049</v>
          </cell>
          <cell r="CT350">
            <v>3.46431398146212</v>
          </cell>
          <cell r="CU350">
            <v>3.58408989370808</v>
          </cell>
          <cell r="CV350">
            <v>4.09826830647845</v>
          </cell>
          <cell r="CW350">
            <v>3.75545592270941</v>
          </cell>
          <cell r="CX350">
            <v>3.30080035627931</v>
          </cell>
          <cell r="CY350">
            <v>4.29294915179432</v>
          </cell>
          <cell r="CZ350">
            <v>4.8834872731168</v>
          </cell>
          <cell r="DA350">
            <v>3.76312316342145</v>
          </cell>
          <cell r="DB350">
            <v>3.51052911078119</v>
          </cell>
          <cell r="DC350">
            <v>4.6427143992773</v>
          </cell>
          <cell r="DD350">
            <v>4.86738248278431</v>
          </cell>
          <cell r="DE350">
            <v>4.56321083579196</v>
          </cell>
          <cell r="DF350">
            <v>5.46496772517623</v>
          </cell>
          <cell r="DG350">
            <v>5.40784659935276</v>
          </cell>
          <cell r="DH350">
            <v>5.40784659935276</v>
          </cell>
          <cell r="DI350">
            <v>5.40784659935276</v>
          </cell>
          <cell r="DJ350">
            <v>5.40784659935276</v>
          </cell>
          <cell r="DK350">
            <v>5.40784659935276</v>
          </cell>
          <cell r="DL350">
            <v>5.40784659935276</v>
          </cell>
          <cell r="DM350">
            <v>5.40784659935276</v>
          </cell>
          <cell r="DN350">
            <v>5.40784659935276</v>
          </cell>
          <cell r="DO350">
            <v>5.40784659935276</v>
          </cell>
          <cell r="DP350">
            <v>5.40784659935276</v>
          </cell>
          <cell r="DQ350">
            <v>5.47464664941295</v>
          </cell>
          <cell r="DR350">
            <v>5.53758645510871</v>
          </cell>
          <cell r="DS350">
            <v>5.51050541702507</v>
          </cell>
          <cell r="DT350">
            <v>5.45910398529369</v>
          </cell>
          <cell r="DU350">
            <v>5.56671639136655</v>
          </cell>
          <cell r="DV350">
            <v>5.54346174328329</v>
          </cell>
          <cell r="DW350">
            <v>5.448134714496</v>
          </cell>
          <cell r="DX350">
            <v>5.47930737797017</v>
          </cell>
          <cell r="DY350">
            <v>5.53253182507747</v>
          </cell>
          <cell r="DZ350">
            <v>5.55390326799114</v>
          </cell>
          <cell r="EA350">
            <v>5.55813526608384</v>
          </cell>
          <cell r="EB350">
            <v>5.6732339962775</v>
          </cell>
          <cell r="EC350">
            <v>5.50969480495201</v>
          </cell>
          <cell r="ED350">
            <v>5.46117161309821</v>
          </cell>
          <cell r="EE350">
            <v>5.51614035188207</v>
          </cell>
          <cell r="EF350">
            <v>5.51614035188207</v>
          </cell>
          <cell r="EG350">
            <v>5.51614035188207</v>
          </cell>
          <cell r="EH350">
            <v>5.51614035188207</v>
          </cell>
          <cell r="EI350">
            <v>5.51614035188207</v>
          </cell>
          <cell r="EJ350">
            <v>5.51614035188207</v>
          </cell>
          <cell r="EK350">
            <v>0</v>
          </cell>
          <cell r="EL350">
            <v>0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0</v>
          </cell>
          <cell r="ER350">
            <v>0</v>
          </cell>
          <cell r="ES350">
            <v>0</v>
          </cell>
          <cell r="ET350">
            <v>0</v>
          </cell>
        </row>
        <row r="351">
          <cell r="A351">
            <v>39930.8322989805</v>
          </cell>
          <cell r="B351">
            <v>43748.7334566292</v>
          </cell>
          <cell r="C351">
            <v>37333.795870842</v>
          </cell>
          <cell r="D351">
            <v>7044.20248629001</v>
          </cell>
          <cell r="E351">
            <v>7587.15823694712</v>
          </cell>
          <cell r="F351">
            <v>7374.0357326211</v>
          </cell>
          <cell r="G351">
            <v>6304.20172810939</v>
          </cell>
          <cell r="H351">
            <v>7442.94138149171</v>
          </cell>
          <cell r="I351">
            <v>7249.17045309292</v>
          </cell>
          <cell r="J351">
            <v>8706.64208066014</v>
          </cell>
          <cell r="K351">
            <v>7791.26122943766</v>
          </cell>
          <cell r="L351">
            <v>8613.44289982225</v>
          </cell>
          <cell r="M351">
            <v>8567.41485873296</v>
          </cell>
          <cell r="N351">
            <v>8515.96219847624</v>
          </cell>
          <cell r="O351">
            <v>8739.75658220643</v>
          </cell>
          <cell r="P351">
            <v>8584.36476212122</v>
          </cell>
          <cell r="Q351">
            <v>9779.69741633735</v>
          </cell>
          <cell r="R351">
            <v>10662.5767952975</v>
          </cell>
          <cell r="S351">
            <v>8643.06676089671</v>
          </cell>
          <cell r="T351">
            <v>9691.73113425801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6643.7145107648</v>
          </cell>
          <cell r="AF351">
            <v>7278.93906936693</v>
          </cell>
          <cell r="AG351">
            <v>6211.61811784666</v>
          </cell>
          <cell r="AH351">
            <v>7044.20248629001</v>
          </cell>
          <cell r="AI351">
            <v>7587.15823694712</v>
          </cell>
          <cell r="AJ351">
            <v>7374.0357326211</v>
          </cell>
          <cell r="AK351">
            <v>6304.20172810939</v>
          </cell>
          <cell r="AL351">
            <v>7442.94138149171</v>
          </cell>
          <cell r="AM351">
            <v>7249.17045309292</v>
          </cell>
          <cell r="AN351">
            <v>8706.64208066014</v>
          </cell>
          <cell r="AO351">
            <v>7791.26122943766</v>
          </cell>
          <cell r="AP351">
            <v>8613.44289982225</v>
          </cell>
          <cell r="AQ351">
            <v>8567.41485873296</v>
          </cell>
          <cell r="AR351">
            <v>8515.96219847624</v>
          </cell>
          <cell r="AS351">
            <v>8739.75658220643</v>
          </cell>
          <cell r="AT351">
            <v>8584.36476212122</v>
          </cell>
          <cell r="AU351">
            <v>9779.69741633735</v>
          </cell>
          <cell r="AV351">
            <v>10662.5767952975</v>
          </cell>
          <cell r="AW351">
            <v>8643.06676089671</v>
          </cell>
          <cell r="AX351">
            <v>9691.73113425801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3.25589932814488</v>
          </cell>
          <cell r="CN351">
            <v>3.63419910712895</v>
          </cell>
          <cell r="CO351">
            <v>3.08828584580338</v>
          </cell>
          <cell r="CP351">
            <v>3.45250837962061</v>
          </cell>
          <cell r="CQ351">
            <v>3.68352033172136</v>
          </cell>
          <cell r="CR351">
            <v>3.65671879563889</v>
          </cell>
          <cell r="CS351">
            <v>3.11665456573519</v>
          </cell>
          <cell r="CT351">
            <v>3.70862543469366</v>
          </cell>
          <cell r="CU351">
            <v>3.58721256642736</v>
          </cell>
          <cell r="CV351">
            <v>4.30737740606608</v>
          </cell>
          <cell r="CW351">
            <v>3.88732528381909</v>
          </cell>
          <cell r="CX351">
            <v>4.2756012145613</v>
          </cell>
          <cell r="CY351">
            <v>4.23736744641444</v>
          </cell>
          <cell r="CZ351">
            <v>4.20460574212395</v>
          </cell>
          <cell r="DA351">
            <v>4.3350897138712</v>
          </cell>
          <cell r="DB351">
            <v>4.25801234054451</v>
          </cell>
          <cell r="DC351">
            <v>4.85092064928353</v>
          </cell>
          <cell r="DD351">
            <v>5.28884603980429</v>
          </cell>
          <cell r="DE351">
            <v>4.28712967678628</v>
          </cell>
          <cell r="DF351">
            <v>4.80728765778969</v>
          </cell>
          <cell r="DG351">
            <v>5.04905596296151</v>
          </cell>
          <cell r="DH351">
            <v>5.04905596296151</v>
          </cell>
          <cell r="DI351">
            <v>5.04905596296151</v>
          </cell>
          <cell r="DJ351">
            <v>5.04905596296151</v>
          </cell>
          <cell r="DK351">
            <v>5.04905596296151</v>
          </cell>
          <cell r="DL351">
            <v>5.04905596296151</v>
          </cell>
          <cell r="DM351">
            <v>5.04905596296151</v>
          </cell>
          <cell r="DN351">
            <v>5.04905596296151</v>
          </cell>
          <cell r="DO351">
            <v>5.04905596296151</v>
          </cell>
          <cell r="DP351">
            <v>5.04905596296151</v>
          </cell>
          <cell r="DQ351">
            <v>5.59045465761073</v>
          </cell>
          <cell r="DR351">
            <v>5.48739852504613</v>
          </cell>
          <cell r="DS351">
            <v>5.51054296118428</v>
          </cell>
          <cell r="DT351">
            <v>5.58990240483239</v>
          </cell>
          <cell r="DU351">
            <v>5.64317094078088</v>
          </cell>
          <cell r="DV351">
            <v>5.52485404338829</v>
          </cell>
          <cell r="DW351">
            <v>5.54177089317238</v>
          </cell>
          <cell r="DX351">
            <v>5.49843077505328</v>
          </cell>
          <cell r="DY351">
            <v>5.53653863538897</v>
          </cell>
          <cell r="DZ351">
            <v>5.5378973493299</v>
          </cell>
          <cell r="EA351">
            <v>5.49115898929103</v>
          </cell>
          <cell r="EB351">
            <v>5.51933459504466</v>
          </cell>
          <cell r="EC351">
            <v>5.53937551388008</v>
          </cell>
          <cell r="ED351">
            <v>5.54901094524756</v>
          </cell>
          <cell r="EE351">
            <v>5.52342400314599</v>
          </cell>
          <cell r="EF351">
            <v>5.52342400314599</v>
          </cell>
          <cell r="EG351">
            <v>5.52342400314599</v>
          </cell>
          <cell r="EH351">
            <v>5.52342400314599</v>
          </cell>
          <cell r="EI351">
            <v>5.52342400314599</v>
          </cell>
          <cell r="EJ351">
            <v>5.52342400314599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</row>
        <row r="352">
          <cell r="A352">
            <v>36988.1858637206</v>
          </cell>
          <cell r="B352">
            <v>38341.5780162185</v>
          </cell>
          <cell r="C352">
            <v>39337.3536309792</v>
          </cell>
          <cell r="D352">
            <v>6080.98939709589</v>
          </cell>
          <cell r="E352">
            <v>5678.01687595545</v>
          </cell>
          <cell r="F352">
            <v>7287.70499534654</v>
          </cell>
          <cell r="G352">
            <v>6654.28336723876</v>
          </cell>
          <cell r="H352">
            <v>6937.87459231063</v>
          </cell>
          <cell r="I352">
            <v>7407.59291836568</v>
          </cell>
          <cell r="J352">
            <v>8481.46361270128</v>
          </cell>
          <cell r="K352">
            <v>8829.84620908036</v>
          </cell>
          <cell r="L352">
            <v>7441.31811666765</v>
          </cell>
          <cell r="M352">
            <v>9063.66691082253</v>
          </cell>
          <cell r="N352">
            <v>9036.99358955994</v>
          </cell>
          <cell r="O352">
            <v>10675.6472758349</v>
          </cell>
          <cell r="P352">
            <v>10620.4712033788</v>
          </cell>
          <cell r="Q352">
            <v>9458.68026316515</v>
          </cell>
          <cell r="R352">
            <v>9508.48119706114</v>
          </cell>
          <cell r="S352">
            <v>9792.98804120422</v>
          </cell>
          <cell r="T352">
            <v>10701.0709059592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6154.11532896949</v>
          </cell>
          <cell r="AF352">
            <v>6379.29348240694</v>
          </cell>
          <cell r="AG352">
            <v>6544.97119359806</v>
          </cell>
          <cell r="AH352">
            <v>6080.98939709589</v>
          </cell>
          <cell r="AI352">
            <v>5678.01687595545</v>
          </cell>
          <cell r="AJ352">
            <v>7287.70499534654</v>
          </cell>
          <cell r="AK352">
            <v>6654.28336723876</v>
          </cell>
          <cell r="AL352">
            <v>6937.87459231063</v>
          </cell>
          <cell r="AM352">
            <v>7407.59291836568</v>
          </cell>
          <cell r="AN352">
            <v>8481.46361270128</v>
          </cell>
          <cell r="AO352">
            <v>8829.84620908036</v>
          </cell>
          <cell r="AP352">
            <v>7441.31811666765</v>
          </cell>
          <cell r="AQ352">
            <v>9063.66691082253</v>
          </cell>
          <cell r="AR352">
            <v>9036.99358955994</v>
          </cell>
          <cell r="AS352">
            <v>10675.6472758349</v>
          </cell>
          <cell r="AT352">
            <v>10620.4712033788</v>
          </cell>
          <cell r="AU352">
            <v>9458.68026316515</v>
          </cell>
          <cell r="AV352">
            <v>9508.48119706114</v>
          </cell>
          <cell r="AW352">
            <v>9792.98804120422</v>
          </cell>
          <cell r="AX352">
            <v>10701.0709059592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2.99965004602749</v>
          </cell>
          <cell r="CN352">
            <v>3.13378817867106</v>
          </cell>
          <cell r="CO352">
            <v>3.2100921167991</v>
          </cell>
          <cell r="CP352">
            <v>3.01246189717196</v>
          </cell>
          <cell r="CQ352">
            <v>2.83062972976951</v>
          </cell>
          <cell r="CR352">
            <v>3.55037511329364</v>
          </cell>
          <cell r="CS352">
            <v>3.32357258056563</v>
          </cell>
          <cell r="CT352">
            <v>3.43020413618831</v>
          </cell>
          <cell r="CU352">
            <v>3.75215710029103</v>
          </cell>
          <cell r="CV352">
            <v>4.12004560171798</v>
          </cell>
          <cell r="CW352">
            <v>4.41716181130029</v>
          </cell>
          <cell r="CX352">
            <v>3.670656925682</v>
          </cell>
          <cell r="CY352">
            <v>4.41578547551319</v>
          </cell>
          <cell r="CZ352">
            <v>4.46811944047182</v>
          </cell>
          <cell r="DA352">
            <v>5.1749075240739</v>
          </cell>
          <cell r="DB352">
            <v>5.14816150435966</v>
          </cell>
          <cell r="DC352">
            <v>4.5849955882731</v>
          </cell>
          <cell r="DD352">
            <v>4.60913606620999</v>
          </cell>
          <cell r="DE352">
            <v>4.74704776096402</v>
          </cell>
          <cell r="DF352">
            <v>5.18723136087931</v>
          </cell>
          <cell r="DG352">
            <v>5.73893346359296</v>
          </cell>
          <cell r="DH352">
            <v>5.73893346359296</v>
          </cell>
          <cell r="DI352">
            <v>5.73893346359296</v>
          </cell>
          <cell r="DJ352">
            <v>5.73893346359296</v>
          </cell>
          <cell r="DK352">
            <v>5.73893346359296</v>
          </cell>
          <cell r="DL352">
            <v>5.73893346359296</v>
          </cell>
          <cell r="DM352">
            <v>5.73893346359296</v>
          </cell>
          <cell r="DN352">
            <v>5.73893346359296</v>
          </cell>
          <cell r="DO352">
            <v>5.73893346359296</v>
          </cell>
          <cell r="DP352">
            <v>5.73893346359296</v>
          </cell>
          <cell r="DQ352">
            <v>5.62085232732767</v>
          </cell>
          <cell r="DR352">
            <v>5.57712116891311</v>
          </cell>
          <cell r="DS352">
            <v>5.58595432007291</v>
          </cell>
          <cell r="DT352">
            <v>5.53044170921819</v>
          </cell>
          <cell r="DU352">
            <v>5.49567131845348</v>
          </cell>
          <cell r="DV352">
            <v>5.62371986582043</v>
          </cell>
          <cell r="DW352">
            <v>5.48533630392331</v>
          </cell>
          <cell r="DX352">
            <v>5.54132490099945</v>
          </cell>
          <cell r="DY352">
            <v>5.40882872874271</v>
          </cell>
          <cell r="DZ352">
            <v>5.63995859668426</v>
          </cell>
          <cell r="EA352">
            <v>5.47667495789819</v>
          </cell>
          <cell r="EB352">
            <v>5.55409381349068</v>
          </cell>
          <cell r="EC352">
            <v>5.62345346641956</v>
          </cell>
          <cell r="ED352">
            <v>5.5412320276123</v>
          </cell>
          <cell r="EE352">
            <v>5.65195582043791</v>
          </cell>
          <cell r="EF352">
            <v>5.65195582043791</v>
          </cell>
          <cell r="EG352">
            <v>5.65195582043791</v>
          </cell>
          <cell r="EH352">
            <v>5.65195582043791</v>
          </cell>
          <cell r="EI352">
            <v>5.65195582043791</v>
          </cell>
          <cell r="EJ352">
            <v>5.65195582043791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</row>
        <row r="353">
          <cell r="A353">
            <v>36125.8585237171</v>
          </cell>
          <cell r="B353">
            <v>43660.2032148189</v>
          </cell>
          <cell r="C353">
            <v>36389.2779851666</v>
          </cell>
          <cell r="D353">
            <v>6373.58062937051</v>
          </cell>
          <cell r="E353">
            <v>6981.04806864844</v>
          </cell>
          <cell r="F353">
            <v>7423.7121556704</v>
          </cell>
          <cell r="G353">
            <v>7339.31239272578</v>
          </cell>
          <cell r="H353">
            <v>7141.12318096613</v>
          </cell>
          <cell r="I353">
            <v>7945.11049220936</v>
          </cell>
          <cell r="J353">
            <v>8004.10955542541</v>
          </cell>
          <cell r="K353">
            <v>7969.94984508532</v>
          </cell>
          <cell r="L353">
            <v>9007.95470379314</v>
          </cell>
          <cell r="M353">
            <v>7641.07973169252</v>
          </cell>
          <cell r="N353">
            <v>8123.10842806676</v>
          </cell>
          <cell r="O353">
            <v>7499.22220431732</v>
          </cell>
          <cell r="P353">
            <v>8931.00287107494</v>
          </cell>
          <cell r="Q353">
            <v>10870.2284123292</v>
          </cell>
          <cell r="R353">
            <v>9548.92328998372</v>
          </cell>
          <cell r="S353">
            <v>9371.87880164913</v>
          </cell>
          <cell r="T353">
            <v>10122.9636816333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6010.64081737116</v>
          </cell>
          <cell r="AF353">
            <v>7264.20935755545</v>
          </cell>
          <cell r="AG353">
            <v>6054.46869667372</v>
          </cell>
          <cell r="AH353">
            <v>6373.58062937051</v>
          </cell>
          <cell r="AI353">
            <v>6981.04806864844</v>
          </cell>
          <cell r="AJ353">
            <v>7423.7121556704</v>
          </cell>
          <cell r="AK353">
            <v>7339.31239272578</v>
          </cell>
          <cell r="AL353">
            <v>7141.12318096613</v>
          </cell>
          <cell r="AM353">
            <v>7945.11049220936</v>
          </cell>
          <cell r="AN353">
            <v>8004.10955542541</v>
          </cell>
          <cell r="AO353">
            <v>7969.94984508532</v>
          </cell>
          <cell r="AP353">
            <v>9007.95470379314</v>
          </cell>
          <cell r="AQ353">
            <v>7641.07973169252</v>
          </cell>
          <cell r="AR353">
            <v>8123.10842806676</v>
          </cell>
          <cell r="AS353">
            <v>7499.22220431732</v>
          </cell>
          <cell r="AT353">
            <v>8931.00287107494</v>
          </cell>
          <cell r="AU353">
            <v>10870.2284123292</v>
          </cell>
          <cell r="AV353">
            <v>9548.92328998372</v>
          </cell>
          <cell r="AW353">
            <v>9371.87880164913</v>
          </cell>
          <cell r="AX353">
            <v>10122.9636816333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2.99051728760722</v>
          </cell>
          <cell r="CN353">
            <v>3.60172816755485</v>
          </cell>
          <cell r="CO353">
            <v>3.0063998150361</v>
          </cell>
          <cell r="CP353">
            <v>3.11742746052238</v>
          </cell>
          <cell r="CQ353">
            <v>3.43115859684767</v>
          </cell>
          <cell r="CR353">
            <v>3.69877006118949</v>
          </cell>
          <cell r="CS353">
            <v>3.63238173136187</v>
          </cell>
          <cell r="CT353">
            <v>3.4973877729795</v>
          </cell>
          <cell r="CU353">
            <v>3.91656658381488</v>
          </cell>
          <cell r="CV353">
            <v>3.92378960659753</v>
          </cell>
          <cell r="CW353">
            <v>3.9057226505002</v>
          </cell>
          <cell r="CX353">
            <v>4.46312473699723</v>
          </cell>
          <cell r="CY353">
            <v>3.76193189790103</v>
          </cell>
          <cell r="CZ353">
            <v>4.04322899178289</v>
          </cell>
          <cell r="DA353">
            <v>3.71954608359158</v>
          </cell>
          <cell r="DB353">
            <v>4.42969628670658</v>
          </cell>
          <cell r="DC353">
            <v>5.39153453748149</v>
          </cell>
          <cell r="DD353">
            <v>4.73617920073468</v>
          </cell>
          <cell r="DE353">
            <v>4.64836674295375</v>
          </cell>
          <cell r="DF353">
            <v>5.02089801988826</v>
          </cell>
          <cell r="DG353">
            <v>5.6886984640639</v>
          </cell>
          <cell r="DH353">
            <v>5.6886984640639</v>
          </cell>
          <cell r="DI353">
            <v>5.6886984640639</v>
          </cell>
          <cell r="DJ353">
            <v>5.6886984640639</v>
          </cell>
          <cell r="DK353">
            <v>5.6886984640639</v>
          </cell>
          <cell r="DL353">
            <v>5.6886984640639</v>
          </cell>
          <cell r="DM353">
            <v>5.6886984640639</v>
          </cell>
          <cell r="DN353">
            <v>5.6886984640639</v>
          </cell>
          <cell r="DO353">
            <v>5.6886984640639</v>
          </cell>
          <cell r="DP353">
            <v>5.6886984640639</v>
          </cell>
          <cell r="DQ353">
            <v>5.50657545332705</v>
          </cell>
          <cell r="DR353">
            <v>5.52566504730657</v>
          </cell>
          <cell r="DS353">
            <v>5.51742499030848</v>
          </cell>
          <cell r="DT353">
            <v>5.60137002677052</v>
          </cell>
          <cell r="DU353">
            <v>5.57425678596129</v>
          </cell>
          <cell r="DV353">
            <v>5.49883801272437</v>
          </cell>
          <cell r="DW353">
            <v>5.53568062848153</v>
          </cell>
          <cell r="DX353">
            <v>5.59409545458416</v>
          </cell>
          <cell r="DY353">
            <v>5.55778270079882</v>
          </cell>
          <cell r="DZ353">
            <v>5.58874697008886</v>
          </cell>
          <cell r="EA353">
            <v>5.59063737534834</v>
          </cell>
          <cell r="EB353">
            <v>5.52960748576384</v>
          </cell>
          <cell r="EC353">
            <v>5.56481764861721</v>
          </cell>
          <cell r="ED353">
            <v>5.50428670475353</v>
          </cell>
          <cell r="EE353">
            <v>5.52374235905814</v>
          </cell>
          <cell r="EF353">
            <v>5.52374235905814</v>
          </cell>
          <cell r="EG353">
            <v>5.52374235905814</v>
          </cell>
          <cell r="EH353">
            <v>5.52374235905814</v>
          </cell>
          <cell r="EI353">
            <v>5.52374235905814</v>
          </cell>
          <cell r="EJ353">
            <v>5.52374235905814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  <cell r="ET353">
            <v>0</v>
          </cell>
        </row>
        <row r="354">
          <cell r="A354">
            <v>36388.2041208998</v>
          </cell>
          <cell r="B354">
            <v>38695.2165250743</v>
          </cell>
          <cell r="C354">
            <v>39665.2942065112</v>
          </cell>
          <cell r="D354">
            <v>6840.95155127832</v>
          </cell>
          <cell r="E354">
            <v>7721.27140760352</v>
          </cell>
          <cell r="F354">
            <v>6830.80228497647</v>
          </cell>
          <cell r="G354">
            <v>7383.3675008905</v>
          </cell>
          <cell r="H354">
            <v>6477.27970985509</v>
          </cell>
          <cell r="I354">
            <v>6740.44768339073</v>
          </cell>
          <cell r="J354">
            <v>7482.49272434854</v>
          </cell>
          <cell r="K354">
            <v>7331.34659333026</v>
          </cell>
          <cell r="L354">
            <v>7732.21358559851</v>
          </cell>
          <cell r="M354">
            <v>8200.41112606067</v>
          </cell>
          <cell r="N354">
            <v>9582.15832417783</v>
          </cell>
          <cell r="O354">
            <v>8909.96005604911</v>
          </cell>
          <cell r="P354">
            <v>8547.88694740222</v>
          </cell>
          <cell r="Q354">
            <v>9077.72215851782</v>
          </cell>
          <cell r="R354">
            <v>8839.39695682995</v>
          </cell>
          <cell r="S354">
            <v>9208.81818117347</v>
          </cell>
          <cell r="T354">
            <v>11002.9734066542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6054.29002652833</v>
          </cell>
          <cell r="AF354">
            <v>6438.13205795325</v>
          </cell>
          <cell r="AG354">
            <v>6599.53413243232</v>
          </cell>
          <cell r="AH354">
            <v>6840.95155127832</v>
          </cell>
          <cell r="AI354">
            <v>7721.27140760352</v>
          </cell>
          <cell r="AJ354">
            <v>6830.80228497647</v>
          </cell>
          <cell r="AK354">
            <v>7383.3675008905</v>
          </cell>
          <cell r="AL354">
            <v>6477.27970985509</v>
          </cell>
          <cell r="AM354">
            <v>6740.44768339073</v>
          </cell>
          <cell r="AN354">
            <v>7482.49272434854</v>
          </cell>
          <cell r="AO354">
            <v>7331.34659333026</v>
          </cell>
          <cell r="AP354">
            <v>7732.21358559851</v>
          </cell>
          <cell r="AQ354">
            <v>8200.41112606067</v>
          </cell>
          <cell r="AR354">
            <v>9582.15832417783</v>
          </cell>
          <cell r="AS354">
            <v>8909.96005604911</v>
          </cell>
          <cell r="AT354">
            <v>8547.88694740222</v>
          </cell>
          <cell r="AU354">
            <v>9077.72215851782</v>
          </cell>
          <cell r="AV354">
            <v>8839.39695682995</v>
          </cell>
          <cell r="AW354">
            <v>9208.81818117347</v>
          </cell>
          <cell r="AX354">
            <v>11002.9734066542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3.00205326110768</v>
          </cell>
          <cell r="CN354">
            <v>3.19320376649112</v>
          </cell>
          <cell r="CO354">
            <v>3.30055500553866</v>
          </cell>
          <cell r="CP354">
            <v>3.41164144818038</v>
          </cell>
          <cell r="CQ354">
            <v>3.78224810331701</v>
          </cell>
          <cell r="CR354">
            <v>3.35532556701955</v>
          </cell>
          <cell r="CS354">
            <v>3.73741155585448</v>
          </cell>
          <cell r="CT354">
            <v>3.235284859291</v>
          </cell>
          <cell r="CU354">
            <v>3.31016217641575</v>
          </cell>
          <cell r="CV354">
            <v>3.75661784010879</v>
          </cell>
          <cell r="CW354">
            <v>3.59398822823257</v>
          </cell>
          <cell r="CX354">
            <v>3.84261265997607</v>
          </cell>
          <cell r="CY354">
            <v>4.08076557838437</v>
          </cell>
          <cell r="CZ354">
            <v>4.78829011026291</v>
          </cell>
          <cell r="DA354">
            <v>4.3774116663428</v>
          </cell>
          <cell r="DB354">
            <v>4.19952724936566</v>
          </cell>
          <cell r="DC354">
            <v>4.45983221367378</v>
          </cell>
          <cell r="DD354">
            <v>4.34274442521128</v>
          </cell>
          <cell r="DE354">
            <v>4.52423892878519</v>
          </cell>
          <cell r="DF354">
            <v>5.40569697863551</v>
          </cell>
          <cell r="DG354">
            <v>5.45593374667275</v>
          </cell>
          <cell r="DH354">
            <v>5.45593374667275</v>
          </cell>
          <cell r="DI354">
            <v>5.45593374667275</v>
          </cell>
          <cell r="DJ354">
            <v>5.45593374667275</v>
          </cell>
          <cell r="DK354">
            <v>5.45593374667275</v>
          </cell>
          <cell r="DL354">
            <v>5.45593374667275</v>
          </cell>
          <cell r="DM354">
            <v>5.45593374667275</v>
          </cell>
          <cell r="DN354">
            <v>5.45593374667275</v>
          </cell>
          <cell r="DO354">
            <v>5.45593374667275</v>
          </cell>
          <cell r="DP354">
            <v>5.45593374667275</v>
          </cell>
          <cell r="DQ354">
            <v>5.52525039378252</v>
          </cell>
          <cell r="DR354">
            <v>5.52383100386283</v>
          </cell>
          <cell r="DS354">
            <v>5.47814394881463</v>
          </cell>
          <cell r="DT354">
            <v>5.49364090625561</v>
          </cell>
          <cell r="DU354">
            <v>5.5930144353718</v>
          </cell>
          <cell r="DV354">
            <v>5.57755914719726</v>
          </cell>
          <cell r="DW354">
            <v>5.4124101158573</v>
          </cell>
          <cell r="DX354">
            <v>5.48513425544578</v>
          </cell>
          <cell r="DY354">
            <v>5.57887468054247</v>
          </cell>
          <cell r="DZ354">
            <v>5.45703101546115</v>
          </cell>
          <cell r="EA354">
            <v>5.58874425904697</v>
          </cell>
          <cell r="EB354">
            <v>5.51295399364839</v>
          </cell>
          <cell r="EC354">
            <v>5.50555511358764</v>
          </cell>
          <cell r="ED354">
            <v>5.48264369009794</v>
          </cell>
          <cell r="EE354">
            <v>5.57654872999922</v>
          </cell>
          <cell r="EF354">
            <v>5.57654872999922</v>
          </cell>
          <cell r="EG354">
            <v>5.57654872999922</v>
          </cell>
          <cell r="EH354">
            <v>5.57654872999922</v>
          </cell>
          <cell r="EI354">
            <v>5.57654872999922</v>
          </cell>
          <cell r="EJ354">
            <v>5.57654872999922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  <cell r="ET354">
            <v>0</v>
          </cell>
        </row>
        <row r="355">
          <cell r="A355">
            <v>33959.8277615529</v>
          </cell>
          <cell r="B355">
            <v>39040.1703697504</v>
          </cell>
          <cell r="C355">
            <v>39925.7943454271</v>
          </cell>
          <cell r="D355">
            <v>7469.38782225186</v>
          </cell>
          <cell r="E355">
            <v>6010.46998627632</v>
          </cell>
          <cell r="F355">
            <v>5655.44289647208</v>
          </cell>
          <cell r="G355">
            <v>6194.7987338635</v>
          </cell>
          <cell r="H355">
            <v>7625.97599980454</v>
          </cell>
          <cell r="I355">
            <v>7024.33367488147</v>
          </cell>
          <cell r="J355">
            <v>7717.68861486447</v>
          </cell>
          <cell r="K355">
            <v>8130.5621703107</v>
          </cell>
          <cell r="L355">
            <v>7351.0212991596</v>
          </cell>
          <cell r="M355">
            <v>7728.31452896757</v>
          </cell>
          <cell r="N355">
            <v>10239.0474264365</v>
          </cell>
          <cell r="O355">
            <v>8790.2375016126</v>
          </cell>
          <cell r="P355">
            <v>8595.88603534423</v>
          </cell>
          <cell r="Q355">
            <v>7821.37455408583</v>
          </cell>
          <cell r="R355">
            <v>8686.34385682974</v>
          </cell>
          <cell r="S355">
            <v>11715.5262903823</v>
          </cell>
          <cell r="T355">
            <v>9528.06016889709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5650.25539145255</v>
          </cell>
          <cell r="AF355">
            <v>6495.52567415087</v>
          </cell>
          <cell r="AG355">
            <v>6642.87629319706</v>
          </cell>
          <cell r="AH355">
            <v>7469.38782225186</v>
          </cell>
          <cell r="AI355">
            <v>6010.46998627632</v>
          </cell>
          <cell r="AJ355">
            <v>5655.44289647208</v>
          </cell>
          <cell r="AK355">
            <v>6194.7987338635</v>
          </cell>
          <cell r="AL355">
            <v>7625.97599980454</v>
          </cell>
          <cell r="AM355">
            <v>7024.33367488147</v>
          </cell>
          <cell r="AN355">
            <v>7717.68861486447</v>
          </cell>
          <cell r="AO355">
            <v>8130.5621703107</v>
          </cell>
          <cell r="AP355">
            <v>7351.0212991596</v>
          </cell>
          <cell r="AQ355">
            <v>7728.31452896757</v>
          </cell>
          <cell r="AR355">
            <v>10239.0474264365</v>
          </cell>
          <cell r="AS355">
            <v>8790.2375016126</v>
          </cell>
          <cell r="AT355">
            <v>8595.88603534423</v>
          </cell>
          <cell r="AU355">
            <v>7821.37455408583</v>
          </cell>
          <cell r="AV355">
            <v>8686.34385682974</v>
          </cell>
          <cell r="AW355">
            <v>11715.5262903823</v>
          </cell>
          <cell r="AX355">
            <v>9528.06016889709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2.8077524202647</v>
          </cell>
          <cell r="CN355">
            <v>3.23299680328431</v>
          </cell>
          <cell r="CO355">
            <v>3.23567905650786</v>
          </cell>
          <cell r="CP355">
            <v>3.64432867752569</v>
          </cell>
          <cell r="CQ355">
            <v>2.94381815421449</v>
          </cell>
          <cell r="CR355">
            <v>2.79592464419651</v>
          </cell>
          <cell r="CS355">
            <v>3.09047584778248</v>
          </cell>
          <cell r="CT355">
            <v>3.70826254866516</v>
          </cell>
          <cell r="CU355">
            <v>3.40936111958292</v>
          </cell>
          <cell r="CV355">
            <v>3.81033981450137</v>
          </cell>
          <cell r="CW355">
            <v>3.95053902336364</v>
          </cell>
          <cell r="CX355">
            <v>3.63358756326535</v>
          </cell>
          <cell r="CY355">
            <v>3.8358123605993</v>
          </cell>
          <cell r="CZ355">
            <v>5.03580157244025</v>
          </cell>
          <cell r="DA355">
            <v>4.41884607237453</v>
          </cell>
          <cell r="DB355">
            <v>4.32114573000919</v>
          </cell>
          <cell r="DC355">
            <v>3.93179936521076</v>
          </cell>
          <cell r="DD355">
            <v>4.36661881183587</v>
          </cell>
          <cell r="DE355">
            <v>5.88938664337103</v>
          </cell>
          <cell r="DF355">
            <v>4.78974899676546</v>
          </cell>
          <cell r="DG355">
            <v>4.93460766069445</v>
          </cell>
          <cell r="DH355">
            <v>4.93460766069445</v>
          </cell>
          <cell r="DI355">
            <v>4.93460766069445</v>
          </cell>
          <cell r="DJ355">
            <v>4.93460766069445</v>
          </cell>
          <cell r="DK355">
            <v>4.93460766069445</v>
          </cell>
          <cell r="DL355">
            <v>4.93460766069445</v>
          </cell>
          <cell r="DM355">
            <v>4.93460766069445</v>
          </cell>
          <cell r="DN355">
            <v>4.93460766069445</v>
          </cell>
          <cell r="DO355">
            <v>4.93460766069445</v>
          </cell>
          <cell r="DP355">
            <v>4.93460766069445</v>
          </cell>
          <cell r="DQ355">
            <v>5.51336066730017</v>
          </cell>
          <cell r="DR355">
            <v>5.50447830106725</v>
          </cell>
          <cell r="DS355">
            <v>5.62468055682086</v>
          </cell>
          <cell r="DT355">
            <v>5.61532123914839</v>
          </cell>
          <cell r="DU355">
            <v>5.59376978999752</v>
          </cell>
          <cell r="DV355">
            <v>5.54176741926329</v>
          </cell>
          <cell r="DW355">
            <v>5.49172754022053</v>
          </cell>
          <cell r="DX355">
            <v>5.6341978640353</v>
          </cell>
          <cell r="DY355">
            <v>5.64467919917796</v>
          </cell>
          <cell r="DZ355">
            <v>5.54920385027621</v>
          </cell>
          <cell r="EA355">
            <v>5.63860087538272</v>
          </cell>
          <cell r="EB355">
            <v>5.54267209214037</v>
          </cell>
          <cell r="EC355">
            <v>5.51994270637803</v>
          </cell>
          <cell r="ED355">
            <v>5.57055005572219</v>
          </cell>
          <cell r="EE355">
            <v>5.45002973077771</v>
          </cell>
          <cell r="EF355">
            <v>5.45002973077771</v>
          </cell>
          <cell r="EG355">
            <v>5.45002973077771</v>
          </cell>
          <cell r="EH355">
            <v>5.45002973077771</v>
          </cell>
          <cell r="EI355">
            <v>5.45002973077771</v>
          </cell>
          <cell r="EJ355">
            <v>5.45002973077771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  <cell r="ET355">
            <v>0</v>
          </cell>
        </row>
        <row r="356">
          <cell r="A356">
            <v>41882.8895268461</v>
          </cell>
          <cell r="B356">
            <v>38637.0609972421</v>
          </cell>
          <cell r="C356">
            <v>34839.1109975911</v>
          </cell>
          <cell r="D356">
            <v>6932.98920159933</v>
          </cell>
          <cell r="E356">
            <v>6847.07196887771</v>
          </cell>
          <cell r="F356">
            <v>7453.80260771488</v>
          </cell>
          <cell r="G356">
            <v>8266.54918443454</v>
          </cell>
          <cell r="H356">
            <v>9114.47877897617</v>
          </cell>
          <cell r="I356">
            <v>7414.00654239566</v>
          </cell>
          <cell r="J356">
            <v>8058.93643396153</v>
          </cell>
          <cell r="K356">
            <v>7349.19066365454</v>
          </cell>
          <cell r="L356">
            <v>7367.47421092364</v>
          </cell>
          <cell r="M356">
            <v>8939.37896740116</v>
          </cell>
          <cell r="N356">
            <v>8754.73107781504</v>
          </cell>
          <cell r="O356">
            <v>8454.00806047794</v>
          </cell>
          <cell r="P356">
            <v>9565.22326395704</v>
          </cell>
          <cell r="Q356">
            <v>8976.85267206987</v>
          </cell>
          <cell r="R356">
            <v>9255.07330280956</v>
          </cell>
          <cell r="S356">
            <v>9732.74265984098</v>
          </cell>
          <cell r="T356">
            <v>11809.2119945316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6968.49889876626</v>
          </cell>
          <cell r="AF356">
            <v>6428.45610826988</v>
          </cell>
          <cell r="AG356">
            <v>5796.55103464373</v>
          </cell>
          <cell r="AH356">
            <v>6932.98920159933</v>
          </cell>
          <cell r="AI356">
            <v>6847.07196887771</v>
          </cell>
          <cell r="AJ356">
            <v>7453.80260771488</v>
          </cell>
          <cell r="AK356">
            <v>8266.54918443454</v>
          </cell>
          <cell r="AL356">
            <v>9114.47877897617</v>
          </cell>
          <cell r="AM356">
            <v>7414.00654239566</v>
          </cell>
          <cell r="AN356">
            <v>8058.93643396153</v>
          </cell>
          <cell r="AO356">
            <v>7349.19066365454</v>
          </cell>
          <cell r="AP356">
            <v>7367.47421092364</v>
          </cell>
          <cell r="AQ356">
            <v>8939.37896740116</v>
          </cell>
          <cell r="AR356">
            <v>8754.73107781504</v>
          </cell>
          <cell r="AS356">
            <v>8454.00806047794</v>
          </cell>
          <cell r="AT356">
            <v>9565.22326395704</v>
          </cell>
          <cell r="AU356">
            <v>8976.85267206987</v>
          </cell>
          <cell r="AV356">
            <v>9255.07330280956</v>
          </cell>
          <cell r="AW356">
            <v>9732.74265984098</v>
          </cell>
          <cell r="AX356">
            <v>11809.2119945316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3.49681151533864</v>
          </cell>
          <cell r="CN356">
            <v>3.15301240051256</v>
          </cell>
          <cell r="CO356">
            <v>2.8379231521402</v>
          </cell>
          <cell r="CP356">
            <v>3.44166899498367</v>
          </cell>
          <cell r="CQ356">
            <v>3.36135073505119</v>
          </cell>
          <cell r="CR356">
            <v>3.69144052861151</v>
          </cell>
          <cell r="CS356">
            <v>4.08628879581232</v>
          </cell>
          <cell r="CT356">
            <v>4.48249441198473</v>
          </cell>
          <cell r="CU356">
            <v>3.68715459425601</v>
          </cell>
          <cell r="CV356">
            <v>3.93126230749047</v>
          </cell>
          <cell r="CW356">
            <v>3.60956363191536</v>
          </cell>
          <cell r="CX356">
            <v>3.6379263211369</v>
          </cell>
          <cell r="CY356">
            <v>4.37784107400874</v>
          </cell>
          <cell r="CZ356">
            <v>4.32090978354572</v>
          </cell>
          <cell r="DA356">
            <v>4.20557888358556</v>
          </cell>
          <cell r="DB356">
            <v>4.75837031238942</v>
          </cell>
          <cell r="DC356">
            <v>4.46567613475653</v>
          </cell>
          <cell r="DD356">
            <v>4.60408135051292</v>
          </cell>
          <cell r="DE356">
            <v>4.84170546287433</v>
          </cell>
          <cell r="DF356">
            <v>5.87467769615299</v>
          </cell>
          <cell r="DG356">
            <v>6.01652889373448</v>
          </cell>
          <cell r="DH356">
            <v>6.01652889373448</v>
          </cell>
          <cell r="DI356">
            <v>6.01652889373448</v>
          </cell>
          <cell r="DJ356">
            <v>6.01652889373448</v>
          </cell>
          <cell r="DK356">
            <v>6.01652889373448</v>
          </cell>
          <cell r="DL356">
            <v>6.01652889373448</v>
          </cell>
          <cell r="DM356">
            <v>6.01652889373448</v>
          </cell>
          <cell r="DN356">
            <v>6.01652889373448</v>
          </cell>
          <cell r="DO356">
            <v>6.01652889373448</v>
          </cell>
          <cell r="DP356">
            <v>6.01652889373448</v>
          </cell>
          <cell r="DQ356">
            <v>5.45976748277499</v>
          </cell>
          <cell r="DR356">
            <v>5.5858354737028</v>
          </cell>
          <cell r="DS356">
            <v>5.59598018951761</v>
          </cell>
          <cell r="DT356">
            <v>5.51897669153276</v>
          </cell>
          <cell r="DU356">
            <v>5.58082234292958</v>
          </cell>
          <cell r="DV356">
            <v>5.53208885505716</v>
          </cell>
          <cell r="DW356">
            <v>5.54245700415618</v>
          </cell>
          <cell r="DX356">
            <v>5.57082116380474</v>
          </cell>
          <cell r="DY356">
            <v>5.50894902078104</v>
          </cell>
          <cell r="DZ356">
            <v>5.61633291657885</v>
          </cell>
          <cell r="EA356">
            <v>5.57817259778715</v>
          </cell>
          <cell r="EB356">
            <v>5.5484523517061</v>
          </cell>
          <cell r="EC356">
            <v>5.59441259098291</v>
          </cell>
          <cell r="ED356">
            <v>5.5510449878153</v>
          </cell>
          <cell r="EE356">
            <v>5.50736689532039</v>
          </cell>
          <cell r="EF356">
            <v>5.50736689532039</v>
          </cell>
          <cell r="EG356">
            <v>5.50736689532039</v>
          </cell>
          <cell r="EH356">
            <v>5.50736689532039</v>
          </cell>
          <cell r="EI356">
            <v>5.50736689532039</v>
          </cell>
          <cell r="EJ356">
            <v>5.50736689532039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  <cell r="ET356">
            <v>0</v>
          </cell>
        </row>
        <row r="357">
          <cell r="A357">
            <v>35029.6329222866</v>
          </cell>
          <cell r="B357">
            <v>39025.3672358227</v>
          </cell>
          <cell r="C357">
            <v>38959.4435574632</v>
          </cell>
          <cell r="D357">
            <v>6602.75387057517</v>
          </cell>
          <cell r="E357">
            <v>7582.11904599814</v>
          </cell>
          <cell r="F357">
            <v>7677.54644793317</v>
          </cell>
          <cell r="G357">
            <v>7420.77049537254</v>
          </cell>
          <cell r="H357">
            <v>7266.11190524073</v>
          </cell>
          <cell r="I357">
            <v>7701.35030930546</v>
          </cell>
          <cell r="J357">
            <v>8174.27888899427</v>
          </cell>
          <cell r="K357">
            <v>6366.75634069582</v>
          </cell>
          <cell r="L357">
            <v>8675.72326018321</v>
          </cell>
          <cell r="M357">
            <v>8914.02098712092</v>
          </cell>
          <cell r="N357">
            <v>8948.59496353726</v>
          </cell>
          <cell r="O357">
            <v>9265.93929685042</v>
          </cell>
          <cell r="P357">
            <v>9696.47561546671</v>
          </cell>
          <cell r="Q357">
            <v>8967.09910947466</v>
          </cell>
          <cell r="R357">
            <v>9982.09278270938</v>
          </cell>
          <cell r="S357">
            <v>9758.73138808344</v>
          </cell>
          <cell r="T357">
            <v>10624.8664532739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5828.25018046272</v>
          </cell>
          <cell r="AF357">
            <v>6493.06272033752</v>
          </cell>
          <cell r="AG357">
            <v>6482.09430136644</v>
          </cell>
          <cell r="AH357">
            <v>6602.75387057517</v>
          </cell>
          <cell r="AI357">
            <v>7582.11904599814</v>
          </cell>
          <cell r="AJ357">
            <v>7677.54644793317</v>
          </cell>
          <cell r="AK357">
            <v>7420.77049537254</v>
          </cell>
          <cell r="AL357">
            <v>7266.11190524073</v>
          </cell>
          <cell r="AM357">
            <v>7701.35030930546</v>
          </cell>
          <cell r="AN357">
            <v>8174.27888899427</v>
          </cell>
          <cell r="AO357">
            <v>6366.75634069582</v>
          </cell>
          <cell r="AP357">
            <v>8675.72326018321</v>
          </cell>
          <cell r="AQ357">
            <v>8914.02098712092</v>
          </cell>
          <cell r="AR357">
            <v>8948.59496353726</v>
          </cell>
          <cell r="AS357">
            <v>9265.93929685042</v>
          </cell>
          <cell r="AT357">
            <v>9696.47561546671</v>
          </cell>
          <cell r="AU357">
            <v>8967.09910947466</v>
          </cell>
          <cell r="AV357">
            <v>9982.09278270938</v>
          </cell>
          <cell r="AW357">
            <v>9758.73138808344</v>
          </cell>
          <cell r="AX357">
            <v>10624.8664532739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2.89203873338955</v>
          </cell>
          <cell r="CN357">
            <v>3.21420747344888</v>
          </cell>
          <cell r="CO357">
            <v>3.20146246998461</v>
          </cell>
          <cell r="CP357">
            <v>3.27040336220536</v>
          </cell>
          <cell r="CQ357">
            <v>3.73114087846005</v>
          </cell>
          <cell r="CR357">
            <v>3.77735991804742</v>
          </cell>
          <cell r="CS357">
            <v>3.69692715304122</v>
          </cell>
          <cell r="CT357">
            <v>3.58098285998433</v>
          </cell>
          <cell r="CU357">
            <v>3.8525714454121</v>
          </cell>
          <cell r="CV357">
            <v>4.03305500700573</v>
          </cell>
          <cell r="CW357">
            <v>3.16791709757999</v>
          </cell>
          <cell r="CX357">
            <v>4.23101224652251</v>
          </cell>
          <cell r="CY357">
            <v>4.43533085615809</v>
          </cell>
          <cell r="CZ357">
            <v>4.40764671093702</v>
          </cell>
          <cell r="DA357">
            <v>4.5566193028552</v>
          </cell>
          <cell r="DB357">
            <v>4.76833988909453</v>
          </cell>
          <cell r="DC357">
            <v>4.40966162024572</v>
          </cell>
          <cell r="DD357">
            <v>4.90879501790453</v>
          </cell>
          <cell r="DE357">
            <v>4.79895479451658</v>
          </cell>
          <cell r="DF357">
            <v>5.22488546711099</v>
          </cell>
          <cell r="DG357">
            <v>5.38020507368725</v>
          </cell>
          <cell r="DH357">
            <v>5.38020507368725</v>
          </cell>
          <cell r="DI357">
            <v>5.38020507368725</v>
          </cell>
          <cell r="DJ357">
            <v>5.38020507368725</v>
          </cell>
          <cell r="DK357">
            <v>5.38020507368725</v>
          </cell>
          <cell r="DL357">
            <v>5.38020507368725</v>
          </cell>
          <cell r="DM357">
            <v>5.38020507368725</v>
          </cell>
          <cell r="DN357">
            <v>5.38020507368725</v>
          </cell>
          <cell r="DO357">
            <v>5.38020507368725</v>
          </cell>
          <cell r="DP357">
            <v>5.38020507368725</v>
          </cell>
          <cell r="DQ357">
            <v>5.52129835926567</v>
          </cell>
          <cell r="DR357">
            <v>5.53455652112698</v>
          </cell>
          <cell r="DS357">
            <v>5.54720307859254</v>
          </cell>
          <cell r="DT357">
            <v>5.53134724626573</v>
          </cell>
          <cell r="DU357">
            <v>5.56744694714374</v>
          </cell>
          <cell r="DV357">
            <v>5.56853842003674</v>
          </cell>
          <cell r="DW357">
            <v>5.4993991571592</v>
          </cell>
          <cell r="DX357">
            <v>5.55913185936227</v>
          </cell>
          <cell r="DY357">
            <v>5.47675499013391</v>
          </cell>
          <cell r="DZ357">
            <v>5.5529330962457</v>
          </cell>
          <cell r="EA357">
            <v>5.50619461286596</v>
          </cell>
          <cell r="EB357">
            <v>5.61782936032759</v>
          </cell>
          <cell r="EC357">
            <v>5.50623529545101</v>
          </cell>
          <cell r="ED357">
            <v>5.5623102617104</v>
          </cell>
          <cell r="EE357">
            <v>5.57126531153416</v>
          </cell>
          <cell r="EF357">
            <v>5.57126531153416</v>
          </cell>
          <cell r="EG357">
            <v>5.57126531153416</v>
          </cell>
          <cell r="EH357">
            <v>5.57126531153416</v>
          </cell>
          <cell r="EI357">
            <v>5.57126531153416</v>
          </cell>
          <cell r="EJ357">
            <v>5.57126531153416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  <cell r="ET357">
            <v>0</v>
          </cell>
        </row>
        <row r="358">
          <cell r="A358">
            <v>40171.4225998706</v>
          </cell>
          <cell r="B358">
            <v>38285.5707122864</v>
          </cell>
          <cell r="C358">
            <v>38261.166325454</v>
          </cell>
          <cell r="D358">
            <v>6504.69715415735</v>
          </cell>
          <cell r="E358">
            <v>8286.99412852609</v>
          </cell>
          <cell r="F358">
            <v>7376.99480006052</v>
          </cell>
          <cell r="G358">
            <v>8808.59898891438</v>
          </cell>
          <cell r="H358">
            <v>9974.07995924878</v>
          </cell>
          <cell r="I358">
            <v>8749.70780715641</v>
          </cell>
          <cell r="J358">
            <v>7702.50079145615</v>
          </cell>
          <cell r="K358">
            <v>7482.95880615276</v>
          </cell>
          <cell r="L358">
            <v>8385.10454205126</v>
          </cell>
          <cell r="M358">
            <v>8816.14745749106</v>
          </cell>
          <cell r="N358">
            <v>8787.77634267421</v>
          </cell>
          <cell r="O358">
            <v>9024.99361923588</v>
          </cell>
          <cell r="P358">
            <v>9763.18716280406</v>
          </cell>
          <cell r="Q358">
            <v>10548.9252948122</v>
          </cell>
          <cell r="R358">
            <v>9007.96098477278</v>
          </cell>
          <cell r="S358">
            <v>10674.2858895519</v>
          </cell>
          <cell r="T358">
            <v>10137.8794043749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6683.74406139385</v>
          </cell>
          <cell r="AF358">
            <v>6369.97495543369</v>
          </cell>
          <cell r="AG358">
            <v>6365.91453972008</v>
          </cell>
          <cell r="AH358">
            <v>6504.69715415735</v>
          </cell>
          <cell r="AI358">
            <v>8286.99412852609</v>
          </cell>
          <cell r="AJ358">
            <v>7376.99480006052</v>
          </cell>
          <cell r="AK358">
            <v>8808.59898891438</v>
          </cell>
          <cell r="AL358">
            <v>9974.07995924878</v>
          </cell>
          <cell r="AM358">
            <v>8749.70780715641</v>
          </cell>
          <cell r="AN358">
            <v>7702.50079145615</v>
          </cell>
          <cell r="AO358">
            <v>7482.95880615276</v>
          </cell>
          <cell r="AP358">
            <v>8385.10454205126</v>
          </cell>
          <cell r="AQ358">
            <v>8816.14745749106</v>
          </cell>
          <cell r="AR358">
            <v>8787.77634267421</v>
          </cell>
          <cell r="AS358">
            <v>9024.99361923588</v>
          </cell>
          <cell r="AT358">
            <v>9763.18716280406</v>
          </cell>
          <cell r="AU358">
            <v>10548.9252948122</v>
          </cell>
          <cell r="AV358">
            <v>9007.96098477278</v>
          </cell>
          <cell r="AW358">
            <v>10674.2858895519</v>
          </cell>
          <cell r="AX358">
            <v>10137.8794043749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3.31157536359127</v>
          </cell>
          <cell r="CN358">
            <v>3.11307459386901</v>
          </cell>
          <cell r="CO358">
            <v>3.16662083243645</v>
          </cell>
          <cell r="CP358">
            <v>3.25569810172577</v>
          </cell>
          <cell r="CQ358">
            <v>4.09809527766679</v>
          </cell>
          <cell r="CR358">
            <v>3.68733764205195</v>
          </cell>
          <cell r="CS358">
            <v>4.24549915461171</v>
          </cell>
          <cell r="CT358">
            <v>4.88633243072374</v>
          </cell>
          <cell r="CU358">
            <v>4.28198547382747</v>
          </cell>
          <cell r="CV358">
            <v>3.80187630558127</v>
          </cell>
          <cell r="CW358">
            <v>3.70091487276045</v>
          </cell>
          <cell r="CX358">
            <v>4.13334033174696</v>
          </cell>
          <cell r="CY358">
            <v>4.34258710504323</v>
          </cell>
          <cell r="CZ358">
            <v>4.26870581769287</v>
          </cell>
          <cell r="DA358">
            <v>4.455942001844</v>
          </cell>
          <cell r="DB358">
            <v>4.82041290953135</v>
          </cell>
          <cell r="DC358">
            <v>5.20835817493331</v>
          </cell>
          <cell r="DD358">
            <v>4.44753241902231</v>
          </cell>
          <cell r="DE358">
            <v>5.2702529045081</v>
          </cell>
          <cell r="DF358">
            <v>5.00541103445212</v>
          </cell>
          <cell r="DG358">
            <v>4.60660138610654</v>
          </cell>
          <cell r="DH358">
            <v>4.60660138610654</v>
          </cell>
          <cell r="DI358">
            <v>4.60660138610654</v>
          </cell>
          <cell r="DJ358">
            <v>4.60660138610654</v>
          </cell>
          <cell r="DK358">
            <v>4.60660138610654</v>
          </cell>
          <cell r="DL358">
            <v>4.60660138610654</v>
          </cell>
          <cell r="DM358">
            <v>4.60660138610654</v>
          </cell>
          <cell r="DN358">
            <v>4.60660138610654</v>
          </cell>
          <cell r="DO358">
            <v>4.60660138610654</v>
          </cell>
          <cell r="DP358">
            <v>4.60660138610654</v>
          </cell>
          <cell r="DQ358">
            <v>5.52958201307683</v>
          </cell>
          <cell r="DR358">
            <v>5.606028912266</v>
          </cell>
          <cell r="DS358">
            <v>5.50772027203473</v>
          </cell>
          <cell r="DT358">
            <v>5.47381468943181</v>
          </cell>
          <cell r="DU358">
            <v>5.54015755234894</v>
          </cell>
          <cell r="DV358">
            <v>5.48117547663819</v>
          </cell>
          <cell r="DW358">
            <v>5.68440765996128</v>
          </cell>
          <cell r="DX358">
            <v>5.59238382797624</v>
          </cell>
          <cell r="DY358">
            <v>5.59829134356221</v>
          </cell>
          <cell r="DZ358">
            <v>5.55061243402921</v>
          </cell>
          <cell r="EA358">
            <v>5.5395105556337</v>
          </cell>
          <cell r="EB358">
            <v>5.55794764342458</v>
          </cell>
          <cell r="EC358">
            <v>5.5620827093162</v>
          </cell>
          <cell r="ED358">
            <v>5.64014026667759</v>
          </cell>
          <cell r="EE358">
            <v>5.54899725029689</v>
          </cell>
          <cell r="EF358">
            <v>5.54899725029689</v>
          </cell>
          <cell r="EG358">
            <v>5.54899725029689</v>
          </cell>
          <cell r="EH358">
            <v>5.54899725029689</v>
          </cell>
          <cell r="EI358">
            <v>5.54899725029689</v>
          </cell>
          <cell r="EJ358">
            <v>5.54899725029689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</row>
        <row r="359">
          <cell r="A359">
            <v>37263.0323296486</v>
          </cell>
          <cell r="B359">
            <v>36421.1085680799</v>
          </cell>
          <cell r="C359">
            <v>39060.7597709809</v>
          </cell>
          <cell r="D359">
            <v>5429.34453250702</v>
          </cell>
          <cell r="E359">
            <v>6351.82815634608</v>
          </cell>
          <cell r="F359">
            <v>7319.67920464359</v>
          </cell>
          <cell r="G359">
            <v>7477.08112770853</v>
          </cell>
          <cell r="H359">
            <v>7258.63623214921</v>
          </cell>
          <cell r="I359">
            <v>7605.51284001014</v>
          </cell>
          <cell r="J359">
            <v>7885.52623803348</v>
          </cell>
          <cell r="K359">
            <v>8090.85596913771</v>
          </cell>
          <cell r="L359">
            <v>8266.51446183031</v>
          </cell>
          <cell r="M359">
            <v>8806.59916702243</v>
          </cell>
          <cell r="N359">
            <v>9996.50154245731</v>
          </cell>
          <cell r="O359">
            <v>9497.78430566687</v>
          </cell>
          <cell r="P359">
            <v>8104.21449607513</v>
          </cell>
          <cell r="Q359">
            <v>9763.10528123541</v>
          </cell>
          <cell r="R359">
            <v>9297.74212314954</v>
          </cell>
          <cell r="S359">
            <v>10013.8320617891</v>
          </cell>
          <cell r="T359">
            <v>9892.8283474459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6199.84443975401</v>
          </cell>
          <cell r="AF359">
            <v>6059.76468710046</v>
          </cell>
          <cell r="AG359">
            <v>6498.95135039769</v>
          </cell>
          <cell r="AH359">
            <v>5429.34453250702</v>
          </cell>
          <cell r="AI359">
            <v>6351.82815634608</v>
          </cell>
          <cell r="AJ359">
            <v>7319.67920464359</v>
          </cell>
          <cell r="AK359">
            <v>7477.08112770853</v>
          </cell>
          <cell r="AL359">
            <v>7258.63623214921</v>
          </cell>
          <cell r="AM359">
            <v>7605.51284001014</v>
          </cell>
          <cell r="AN359">
            <v>7885.52623803348</v>
          </cell>
          <cell r="AO359">
            <v>8090.85596913771</v>
          </cell>
          <cell r="AP359">
            <v>8266.51446183031</v>
          </cell>
          <cell r="AQ359">
            <v>8806.59916702243</v>
          </cell>
          <cell r="AR359">
            <v>9996.50154245731</v>
          </cell>
          <cell r="AS359">
            <v>9497.78430566687</v>
          </cell>
          <cell r="AT359">
            <v>8104.21449607513</v>
          </cell>
          <cell r="AU359">
            <v>9763.10528123541</v>
          </cell>
          <cell r="AV359">
            <v>9297.74212314954</v>
          </cell>
          <cell r="AW359">
            <v>10013.8320617891</v>
          </cell>
          <cell r="AX359">
            <v>9892.8283474459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3.09151417534336</v>
          </cell>
          <cell r="CN359">
            <v>2.97805363562405</v>
          </cell>
          <cell r="CO359">
            <v>3.17873177871511</v>
          </cell>
          <cell r="CP359">
            <v>2.62243060049365</v>
          </cell>
          <cell r="CQ359">
            <v>3.1117320311195</v>
          </cell>
          <cell r="CR359">
            <v>3.58616458656117</v>
          </cell>
          <cell r="CS359">
            <v>3.73236230952385</v>
          </cell>
          <cell r="CT359">
            <v>3.52102164105907</v>
          </cell>
          <cell r="CU359">
            <v>3.76072342079832</v>
          </cell>
          <cell r="CV359">
            <v>3.87061851218641</v>
          </cell>
          <cell r="CW359">
            <v>3.92035583310374</v>
          </cell>
          <cell r="CX359">
            <v>4.10978493701073</v>
          </cell>
          <cell r="CY359">
            <v>4.37698210659713</v>
          </cell>
          <cell r="CZ359">
            <v>4.91753461036208</v>
          </cell>
          <cell r="DA359">
            <v>4.74281802097924</v>
          </cell>
          <cell r="DB359">
            <v>4.0469243479169</v>
          </cell>
          <cell r="DC359">
            <v>4.8753088276529</v>
          </cell>
          <cell r="DD359">
            <v>4.64292486298942</v>
          </cell>
          <cell r="DE359">
            <v>5.00051187026596</v>
          </cell>
          <cell r="DF359">
            <v>4.94008739877635</v>
          </cell>
          <cell r="DG359">
            <v>5.31520947240388</v>
          </cell>
          <cell r="DH359">
            <v>5.31520947240388</v>
          </cell>
          <cell r="DI359">
            <v>5.31520947240388</v>
          </cell>
          <cell r="DJ359">
            <v>5.31520947240388</v>
          </cell>
          <cell r="DK359">
            <v>5.31520947240388</v>
          </cell>
          <cell r="DL359">
            <v>5.31520947240388</v>
          </cell>
          <cell r="DM359">
            <v>5.31520947240388</v>
          </cell>
          <cell r="DN359">
            <v>5.31520947240388</v>
          </cell>
          <cell r="DO359">
            <v>5.31520947240388</v>
          </cell>
          <cell r="DP359">
            <v>5.31520947240388</v>
          </cell>
          <cell r="DQ359">
            <v>5.49435461524988</v>
          </cell>
          <cell r="DR359">
            <v>5.57481397734229</v>
          </cell>
          <cell r="DS359">
            <v>5.60139936458255</v>
          </cell>
          <cell r="DT359">
            <v>5.67218691111079</v>
          </cell>
          <cell r="DU359">
            <v>5.59247028582835</v>
          </cell>
          <cell r="DV359">
            <v>5.59202321731434</v>
          </cell>
          <cell r="DW359">
            <v>5.48852230188695</v>
          </cell>
          <cell r="DX359">
            <v>5.64798420342749</v>
          </cell>
          <cell r="DY359">
            <v>5.5406950067752</v>
          </cell>
          <cell r="DZ359">
            <v>5.58158377170079</v>
          </cell>
          <cell r="EA359">
            <v>5.65426446635067</v>
          </cell>
          <cell r="EB359">
            <v>5.5107469549016</v>
          </cell>
          <cell r="EC359">
            <v>5.51239835191018</v>
          </cell>
          <cell r="ED359">
            <v>5.56939149977239</v>
          </cell>
          <cell r="EE359">
            <v>5.48646959460363</v>
          </cell>
          <cell r="EF359">
            <v>5.48646959460363</v>
          </cell>
          <cell r="EG359">
            <v>5.48646959460363</v>
          </cell>
          <cell r="EH359">
            <v>5.48646959460363</v>
          </cell>
          <cell r="EI359">
            <v>5.48646959460363</v>
          </cell>
          <cell r="EJ359">
            <v>5.48646959460363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  <cell r="ET359">
            <v>0</v>
          </cell>
        </row>
        <row r="360">
          <cell r="A360">
            <v>40462.9218030502</v>
          </cell>
          <cell r="B360">
            <v>38251.0128596849</v>
          </cell>
          <cell r="C360">
            <v>39757.9403272186</v>
          </cell>
          <cell r="D360">
            <v>7260.12281894915</v>
          </cell>
          <cell r="E360">
            <v>7188.38412948853</v>
          </cell>
          <cell r="F360">
            <v>6687.17403557601</v>
          </cell>
          <cell r="G360">
            <v>7546.37743147033</v>
          </cell>
          <cell r="H360">
            <v>6447.98709559773</v>
          </cell>
          <cell r="I360">
            <v>8095.71757150675</v>
          </cell>
          <cell r="J360">
            <v>8616.51096274607</v>
          </cell>
          <cell r="K360">
            <v>8780.97569877241</v>
          </cell>
          <cell r="L360">
            <v>7401.64862075664</v>
          </cell>
          <cell r="M360">
            <v>8224.49856169105</v>
          </cell>
          <cell r="N360">
            <v>8967.01663418445</v>
          </cell>
          <cell r="O360">
            <v>8628.47119213848</v>
          </cell>
          <cell r="P360">
            <v>9054.56143142081</v>
          </cell>
          <cell r="Q360">
            <v>9318.71250638399</v>
          </cell>
          <cell r="R360">
            <v>9338.27489215055</v>
          </cell>
          <cell r="S360">
            <v>13313.7188837256</v>
          </cell>
          <cell r="T360">
            <v>10711.2967760992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6732.24386404109</v>
          </cell>
          <cell r="AF360">
            <v>6364.2252003304</v>
          </cell>
          <cell r="AG360">
            <v>6614.94864650759</v>
          </cell>
          <cell r="AH360">
            <v>7260.12281894915</v>
          </cell>
          <cell r="AI360">
            <v>7188.38412948853</v>
          </cell>
          <cell r="AJ360">
            <v>6687.17403557601</v>
          </cell>
          <cell r="AK360">
            <v>7546.37743147033</v>
          </cell>
          <cell r="AL360">
            <v>6447.98709559773</v>
          </cell>
          <cell r="AM360">
            <v>8095.71757150675</v>
          </cell>
          <cell r="AN360">
            <v>8616.51096274607</v>
          </cell>
          <cell r="AO360">
            <v>8780.97569877241</v>
          </cell>
          <cell r="AP360">
            <v>7401.64862075664</v>
          </cell>
          <cell r="AQ360">
            <v>8224.49856169105</v>
          </cell>
          <cell r="AR360">
            <v>8967.01663418445</v>
          </cell>
          <cell r="AS360">
            <v>8628.47119213848</v>
          </cell>
          <cell r="AT360">
            <v>9054.56143142081</v>
          </cell>
          <cell r="AU360">
            <v>9318.71250638399</v>
          </cell>
          <cell r="AV360">
            <v>9338.27489215055</v>
          </cell>
          <cell r="AW360">
            <v>13313.7188837256</v>
          </cell>
          <cell r="AX360">
            <v>10711.2967760992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3.3495613428031</v>
          </cell>
          <cell r="CN360">
            <v>3.16513232409182</v>
          </cell>
          <cell r="CO360">
            <v>3.23521618918803</v>
          </cell>
          <cell r="CP360">
            <v>3.60442168213692</v>
          </cell>
          <cell r="CQ360">
            <v>3.52672940407318</v>
          </cell>
          <cell r="CR360">
            <v>3.32983258803992</v>
          </cell>
          <cell r="CS360">
            <v>3.74300126242945</v>
          </cell>
          <cell r="CT360">
            <v>3.19166514144687</v>
          </cell>
          <cell r="CU360">
            <v>3.96948161159272</v>
          </cell>
          <cell r="CV360">
            <v>4.26623789877153</v>
          </cell>
          <cell r="CW360">
            <v>4.36456366920044</v>
          </cell>
          <cell r="CX360">
            <v>3.63583439322444</v>
          </cell>
          <cell r="CY360">
            <v>4.01485459347839</v>
          </cell>
          <cell r="CZ360">
            <v>4.37530069714996</v>
          </cell>
          <cell r="DA360">
            <v>4.29072776635325</v>
          </cell>
          <cell r="DB360">
            <v>4.50261202486784</v>
          </cell>
          <cell r="DC360">
            <v>4.63396789621724</v>
          </cell>
          <cell r="DD360">
            <v>4.64369579237817</v>
          </cell>
          <cell r="DE360">
            <v>6.62058689375597</v>
          </cell>
          <cell r="DF360">
            <v>5.326466006253</v>
          </cell>
          <cell r="DG360">
            <v>4.4983736296752</v>
          </cell>
          <cell r="DH360">
            <v>4.4983736296752</v>
          </cell>
          <cell r="DI360">
            <v>4.4983736296752</v>
          </cell>
          <cell r="DJ360">
            <v>4.4983736296752</v>
          </cell>
          <cell r="DK360">
            <v>4.4983736296752</v>
          </cell>
          <cell r="DL360">
            <v>4.4983736296752</v>
          </cell>
          <cell r="DM360">
            <v>4.4983736296752</v>
          </cell>
          <cell r="DN360">
            <v>4.4983736296752</v>
          </cell>
          <cell r="DO360">
            <v>4.4983736296752</v>
          </cell>
          <cell r="DP360">
            <v>4.4983736296752</v>
          </cell>
          <cell r="DQ360">
            <v>5.50654305129504</v>
          </cell>
          <cell r="DR360">
            <v>5.5088481744806</v>
          </cell>
          <cell r="DS360">
            <v>5.60183490590212</v>
          </cell>
          <cell r="DT360">
            <v>5.51842964094681</v>
          </cell>
          <cell r="DU360">
            <v>5.58426826615714</v>
          </cell>
          <cell r="DV360">
            <v>5.50208584684051</v>
          </cell>
          <cell r="DW360">
            <v>5.52364405245835</v>
          </cell>
          <cell r="DX360">
            <v>5.53495347639208</v>
          </cell>
          <cell r="DY360">
            <v>5.58764350396244</v>
          </cell>
          <cell r="DZ360">
            <v>5.53341841456776</v>
          </cell>
          <cell r="EA360">
            <v>5.51199833276273</v>
          </cell>
          <cell r="EB360">
            <v>5.57739632193535</v>
          </cell>
          <cell r="EC360">
            <v>5.61237580268984</v>
          </cell>
          <cell r="ED360">
            <v>5.61496696142101</v>
          </cell>
          <cell r="EE360">
            <v>5.50947260908164</v>
          </cell>
          <cell r="EF360">
            <v>5.50947260908164</v>
          </cell>
          <cell r="EG360">
            <v>5.50947260908164</v>
          </cell>
          <cell r="EH360">
            <v>5.50947260908164</v>
          </cell>
          <cell r="EI360">
            <v>5.50947260908164</v>
          </cell>
          <cell r="EJ360">
            <v>5.50947260908164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  <cell r="ET360">
            <v>0</v>
          </cell>
        </row>
        <row r="361">
          <cell r="A361">
            <v>37725.7345466871</v>
          </cell>
          <cell r="B361">
            <v>36005.6412605631</v>
          </cell>
          <cell r="C361">
            <v>45898.3959774608</v>
          </cell>
          <cell r="D361">
            <v>7640.65060204124</v>
          </cell>
          <cell r="E361">
            <v>6112.96234082418</v>
          </cell>
          <cell r="F361">
            <v>7006.96809257408</v>
          </cell>
          <cell r="G361">
            <v>8128.49299166199</v>
          </cell>
          <cell r="H361">
            <v>6749.71668292486</v>
          </cell>
          <cell r="I361">
            <v>8251.11019177224</v>
          </cell>
          <cell r="J361">
            <v>8018.47787240418</v>
          </cell>
          <cell r="K361">
            <v>7988.93261107756</v>
          </cell>
          <cell r="L361">
            <v>8277.92976919019</v>
          </cell>
          <cell r="M361">
            <v>7766.32032574186</v>
          </cell>
          <cell r="N361">
            <v>9881.43177342171</v>
          </cell>
          <cell r="O361">
            <v>9188.03841008007</v>
          </cell>
          <cell r="P361">
            <v>8752.86095072335</v>
          </cell>
          <cell r="Q361">
            <v>9341.17529467498</v>
          </cell>
          <cell r="R361">
            <v>9806.92944212779</v>
          </cell>
          <cell r="S361">
            <v>10485.780585117</v>
          </cell>
          <cell r="T361">
            <v>11478.3349525673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6276.82909688524</v>
          </cell>
          <cell r="AF361">
            <v>5990.63900098826</v>
          </cell>
          <cell r="AG361">
            <v>7636.6011380151</v>
          </cell>
          <cell r="AH361">
            <v>7640.65060204124</v>
          </cell>
          <cell r="AI361">
            <v>6112.96234082418</v>
          </cell>
          <cell r="AJ361">
            <v>7006.96809257408</v>
          </cell>
          <cell r="AK361">
            <v>8128.49299166199</v>
          </cell>
          <cell r="AL361">
            <v>6749.71668292486</v>
          </cell>
          <cell r="AM361">
            <v>8251.11019177224</v>
          </cell>
          <cell r="AN361">
            <v>8018.47787240418</v>
          </cell>
          <cell r="AO361">
            <v>7988.93261107756</v>
          </cell>
          <cell r="AP361">
            <v>8277.92976919019</v>
          </cell>
          <cell r="AQ361">
            <v>7766.32032574186</v>
          </cell>
          <cell r="AR361">
            <v>9881.43177342171</v>
          </cell>
          <cell r="AS361">
            <v>9188.03841008007</v>
          </cell>
          <cell r="AT361">
            <v>8752.86095072335</v>
          </cell>
          <cell r="AU361">
            <v>9341.17529467498</v>
          </cell>
          <cell r="AV361">
            <v>9806.92944212779</v>
          </cell>
          <cell r="AW361">
            <v>10485.780585117</v>
          </cell>
          <cell r="AX361">
            <v>11478.3349525673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3.06382200890294</v>
          </cell>
          <cell r="CN361">
            <v>2.97525267802301</v>
          </cell>
          <cell r="CO361">
            <v>3.76169228188164</v>
          </cell>
          <cell r="CP361">
            <v>3.75159817398669</v>
          </cell>
          <cell r="CQ361">
            <v>2.96764202316736</v>
          </cell>
          <cell r="CR361">
            <v>3.48810930748293</v>
          </cell>
          <cell r="CS361">
            <v>3.98930354962512</v>
          </cell>
          <cell r="CT361">
            <v>3.38376665251738</v>
          </cell>
          <cell r="CU361">
            <v>4.11960790033609</v>
          </cell>
          <cell r="CV361">
            <v>3.99054327950455</v>
          </cell>
          <cell r="CW361">
            <v>3.96277102432554</v>
          </cell>
          <cell r="CX361">
            <v>4.05151292226804</v>
          </cell>
          <cell r="CY361">
            <v>3.79384624997499</v>
          </cell>
          <cell r="CZ361">
            <v>4.91187896630735</v>
          </cell>
          <cell r="DA361">
            <v>4.56008657163554</v>
          </cell>
          <cell r="DB361">
            <v>4.34410500950864</v>
          </cell>
          <cell r="DC361">
            <v>4.63608945929187</v>
          </cell>
          <cell r="DD361">
            <v>4.86724644173907</v>
          </cell>
          <cell r="DE361">
            <v>5.20416492674326</v>
          </cell>
          <cell r="DF361">
            <v>5.69677647674099</v>
          </cell>
          <cell r="DG361">
            <v>5.18265344219787</v>
          </cell>
          <cell r="DH361">
            <v>5.18265344219787</v>
          </cell>
          <cell r="DI361">
            <v>5.18265344219787</v>
          </cell>
          <cell r="DJ361">
            <v>5.18265344219787</v>
          </cell>
          <cell r="DK361">
            <v>5.18265344219787</v>
          </cell>
          <cell r="DL361">
            <v>5.18265344219787</v>
          </cell>
          <cell r="DM361">
            <v>5.18265344219787</v>
          </cell>
          <cell r="DN361">
            <v>5.18265344219787</v>
          </cell>
          <cell r="DO361">
            <v>5.18265344219787</v>
          </cell>
          <cell r="DP361">
            <v>5.18265344219787</v>
          </cell>
          <cell r="DQ361">
            <v>5.61285609813169</v>
          </cell>
          <cell r="DR361">
            <v>5.51640864420784</v>
          </cell>
          <cell r="DS361">
            <v>5.5619102602954</v>
          </cell>
          <cell r="DT361">
            <v>5.57983247401356</v>
          </cell>
          <cell r="DU361">
            <v>5.6434845911032</v>
          </cell>
          <cell r="DV361">
            <v>5.50360414886776</v>
          </cell>
          <cell r="DW361">
            <v>5.58238888962594</v>
          </cell>
          <cell r="DX361">
            <v>5.46502651416853</v>
          </cell>
          <cell r="DY361">
            <v>5.48736236414076</v>
          </cell>
          <cell r="DZ361">
            <v>5.50512323471461</v>
          </cell>
          <cell r="EA361">
            <v>5.52327814838032</v>
          </cell>
          <cell r="EB361">
            <v>5.59772610299885</v>
          </cell>
          <cell r="EC361">
            <v>5.60844813721158</v>
          </cell>
          <cell r="ED361">
            <v>5.51162111348729</v>
          </cell>
          <cell r="EE361">
            <v>5.5202258942627</v>
          </cell>
          <cell r="EF361">
            <v>5.5202258942627</v>
          </cell>
          <cell r="EG361">
            <v>5.5202258942627</v>
          </cell>
          <cell r="EH361">
            <v>5.5202258942627</v>
          </cell>
          <cell r="EI361">
            <v>5.5202258942627</v>
          </cell>
          <cell r="EJ361">
            <v>5.5202258942627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  <cell r="ET361">
            <v>0</v>
          </cell>
        </row>
        <row r="362">
          <cell r="A362">
            <v>34587.2233937573</v>
          </cell>
          <cell r="B362">
            <v>42228.0721745304</v>
          </cell>
          <cell r="C362">
            <v>43091.1718593388</v>
          </cell>
          <cell r="D362">
            <v>6271.15448835179</v>
          </cell>
          <cell r="E362">
            <v>7041.6377345639</v>
          </cell>
          <cell r="F362">
            <v>6616.76497516984</v>
          </cell>
          <cell r="G362">
            <v>6071.22265011932</v>
          </cell>
          <cell r="H362">
            <v>7265.20631852058</v>
          </cell>
          <cell r="I362">
            <v>7966.9464946511</v>
          </cell>
          <cell r="J362">
            <v>7793.64857657935</v>
          </cell>
          <cell r="K362">
            <v>8510.39948928812</v>
          </cell>
          <cell r="L362">
            <v>8252.92983368387</v>
          </cell>
          <cell r="M362">
            <v>7877.66360365844</v>
          </cell>
          <cell r="N362">
            <v>8577.13529817587</v>
          </cell>
          <cell r="O362">
            <v>8083.16101276053</v>
          </cell>
          <cell r="P362">
            <v>8691.1192421226</v>
          </cell>
          <cell r="Q362">
            <v>10067.1413177247</v>
          </cell>
          <cell r="R362">
            <v>9231.07459136162</v>
          </cell>
          <cell r="S362">
            <v>10061.6264575068</v>
          </cell>
          <cell r="T362">
            <v>9956.53253932625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5754.64183234756</v>
          </cell>
          <cell r="AF362">
            <v>7025.93058333806</v>
          </cell>
          <cell r="AG362">
            <v>7169.53359810279</v>
          </cell>
          <cell r="AH362">
            <v>6271.15448835179</v>
          </cell>
          <cell r="AI362">
            <v>7041.6377345639</v>
          </cell>
          <cell r="AJ362">
            <v>6616.76497516984</v>
          </cell>
          <cell r="AK362">
            <v>6071.22265011932</v>
          </cell>
          <cell r="AL362">
            <v>7265.20631852058</v>
          </cell>
          <cell r="AM362">
            <v>7966.9464946511</v>
          </cell>
          <cell r="AN362">
            <v>7793.64857657935</v>
          </cell>
          <cell r="AO362">
            <v>8510.39948928812</v>
          </cell>
          <cell r="AP362">
            <v>8252.92983368387</v>
          </cell>
          <cell r="AQ362">
            <v>7877.66360365844</v>
          </cell>
          <cell r="AR362">
            <v>8577.13529817587</v>
          </cell>
          <cell r="AS362">
            <v>8083.16101276053</v>
          </cell>
          <cell r="AT362">
            <v>8691.1192421226</v>
          </cell>
          <cell r="AU362">
            <v>10067.1413177247</v>
          </cell>
          <cell r="AV362">
            <v>9231.07459136162</v>
          </cell>
          <cell r="AW362">
            <v>10061.6264575068</v>
          </cell>
          <cell r="AX362">
            <v>9956.53253932625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2.87012210706166</v>
          </cell>
          <cell r="CN362">
            <v>3.45297879184944</v>
          </cell>
          <cell r="CO362">
            <v>3.4699033949145</v>
          </cell>
          <cell r="CP362">
            <v>3.07167259147208</v>
          </cell>
          <cell r="CQ362">
            <v>3.45718837631971</v>
          </cell>
          <cell r="CR362">
            <v>3.29279975644128</v>
          </cell>
          <cell r="CS362">
            <v>3.02436494413911</v>
          </cell>
          <cell r="CT362">
            <v>3.62446581983686</v>
          </cell>
          <cell r="CU362">
            <v>3.94149401422989</v>
          </cell>
          <cell r="CV362">
            <v>3.95880527803195</v>
          </cell>
          <cell r="CW362">
            <v>4.20443796280404</v>
          </cell>
          <cell r="CX362">
            <v>4.07577899892593</v>
          </cell>
          <cell r="CY362">
            <v>3.86646565114584</v>
          </cell>
          <cell r="CZ362">
            <v>4.20718162060873</v>
          </cell>
          <cell r="DA362">
            <v>3.98055256905709</v>
          </cell>
          <cell r="DB362">
            <v>4.27994159371542</v>
          </cell>
          <cell r="DC362">
            <v>4.9575636526439</v>
          </cell>
          <cell r="DD362">
            <v>4.54584260066016</v>
          </cell>
          <cell r="DE362">
            <v>4.95484785977848</v>
          </cell>
          <cell r="DF362">
            <v>4.90309436070239</v>
          </cell>
          <cell r="DG362">
            <v>4.80640028293092</v>
          </cell>
          <cell r="DH362">
            <v>4.80640028293092</v>
          </cell>
          <cell r="DI362">
            <v>4.80640028293092</v>
          </cell>
          <cell r="DJ362">
            <v>4.80640028293092</v>
          </cell>
          <cell r="DK362">
            <v>4.80640028293092</v>
          </cell>
          <cell r="DL362">
            <v>4.80640028293092</v>
          </cell>
          <cell r="DM362">
            <v>4.80640028293092</v>
          </cell>
          <cell r="DN362">
            <v>4.80640028293092</v>
          </cell>
          <cell r="DO362">
            <v>4.80640028293092</v>
          </cell>
          <cell r="DP362">
            <v>4.80640028293092</v>
          </cell>
          <cell r="DQ362">
            <v>5.49319555695578</v>
          </cell>
          <cell r="DR362">
            <v>5.57464324174078</v>
          </cell>
          <cell r="DS362">
            <v>5.66083708030879</v>
          </cell>
          <cell r="DT362">
            <v>5.59344938691287</v>
          </cell>
          <cell r="DU362">
            <v>5.58030285796129</v>
          </cell>
          <cell r="DV362">
            <v>5.50538282328941</v>
          </cell>
          <cell r="DW362">
            <v>5.49982790433064</v>
          </cell>
          <cell r="DX362">
            <v>5.49175405002378</v>
          </cell>
          <cell r="DY362">
            <v>5.53781144699816</v>
          </cell>
          <cell r="DZ362">
            <v>5.39366307611297</v>
          </cell>
          <cell r="EA362">
            <v>5.54560756767616</v>
          </cell>
          <cell r="EB362">
            <v>5.54759388906649</v>
          </cell>
          <cell r="EC362">
            <v>5.5820074345228</v>
          </cell>
          <cell r="ED362">
            <v>5.58544958026323</v>
          </cell>
          <cell r="EE362">
            <v>5.56346040558602</v>
          </cell>
          <cell r="EF362">
            <v>5.56346040558602</v>
          </cell>
          <cell r="EG362">
            <v>5.56346040558602</v>
          </cell>
          <cell r="EH362">
            <v>5.56346040558602</v>
          </cell>
          <cell r="EI362">
            <v>5.56346040558602</v>
          </cell>
          <cell r="EJ362">
            <v>5.56346040558602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  <cell r="ET362">
            <v>0</v>
          </cell>
        </row>
        <row r="363">
          <cell r="A363">
            <v>32841.8774258247</v>
          </cell>
          <cell r="B363">
            <v>36576.385730553</v>
          </cell>
          <cell r="C363">
            <v>39674.4085344125</v>
          </cell>
          <cell r="D363">
            <v>6432.07494233834</v>
          </cell>
          <cell r="E363">
            <v>6412.73704682044</v>
          </cell>
          <cell r="F363">
            <v>5907.43324607866</v>
          </cell>
          <cell r="G363">
            <v>8066.87715886435</v>
          </cell>
          <cell r="H363">
            <v>7541.81993018969</v>
          </cell>
          <cell r="I363">
            <v>7869.69529018857</v>
          </cell>
          <cell r="J363">
            <v>7496.45692163563</v>
          </cell>
          <cell r="K363">
            <v>7861.16313179437</v>
          </cell>
          <cell r="L363">
            <v>8639.08312559805</v>
          </cell>
          <cell r="M363">
            <v>7820.97769914691</v>
          </cell>
          <cell r="N363">
            <v>8509.6780553449</v>
          </cell>
          <cell r="O363">
            <v>8387.48737528179</v>
          </cell>
          <cell r="P363">
            <v>9547.45292265883</v>
          </cell>
          <cell r="Q363">
            <v>9425.44022447955</v>
          </cell>
          <cell r="R363">
            <v>9347.54435673622</v>
          </cell>
          <cell r="S363">
            <v>9683.29841629028</v>
          </cell>
          <cell r="T363">
            <v>9493.41641498366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5464.25018093802</v>
          </cell>
          <cell r="AF363">
            <v>6085.59978940407</v>
          </cell>
          <cell r="AG363">
            <v>6601.05057947456</v>
          </cell>
          <cell r="AH363">
            <v>6432.07494233834</v>
          </cell>
          <cell r="AI363">
            <v>6412.73704682044</v>
          </cell>
          <cell r="AJ363">
            <v>5907.43324607866</v>
          </cell>
          <cell r="AK363">
            <v>8066.87715886435</v>
          </cell>
          <cell r="AL363">
            <v>7541.81993018969</v>
          </cell>
          <cell r="AM363">
            <v>7869.69529018857</v>
          </cell>
          <cell r="AN363">
            <v>7496.45692163563</v>
          </cell>
          <cell r="AO363">
            <v>7861.16313179437</v>
          </cell>
          <cell r="AP363">
            <v>8639.08312559805</v>
          </cell>
          <cell r="AQ363">
            <v>7820.97769914691</v>
          </cell>
          <cell r="AR363">
            <v>8509.6780553449</v>
          </cell>
          <cell r="AS363">
            <v>8387.48737528179</v>
          </cell>
          <cell r="AT363">
            <v>9547.45292265883</v>
          </cell>
          <cell r="AU363">
            <v>9425.44022447955</v>
          </cell>
          <cell r="AV363">
            <v>9347.54435673622</v>
          </cell>
          <cell r="AW363">
            <v>9683.29841629028</v>
          </cell>
          <cell r="AX363">
            <v>9493.41641498366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2.6955987120159</v>
          </cell>
          <cell r="CN363">
            <v>3.01473351675394</v>
          </cell>
          <cell r="CO363">
            <v>3.21631565553954</v>
          </cell>
          <cell r="CP363">
            <v>3.21895769445876</v>
          </cell>
          <cell r="CQ363">
            <v>3.12413947864136</v>
          </cell>
          <cell r="CR363">
            <v>2.96473321348963</v>
          </cell>
          <cell r="CS363">
            <v>3.94021476618468</v>
          </cell>
          <cell r="CT363">
            <v>3.77163999829169</v>
          </cell>
          <cell r="CU363">
            <v>3.87375424819168</v>
          </cell>
          <cell r="CV363">
            <v>3.69187036495633</v>
          </cell>
          <cell r="CW363">
            <v>3.87107236110583</v>
          </cell>
          <cell r="CX363">
            <v>4.25600751964241</v>
          </cell>
          <cell r="CY363">
            <v>3.87520421721978</v>
          </cell>
          <cell r="CZ363">
            <v>4.20337285453083</v>
          </cell>
          <cell r="DA363">
            <v>4.16624283405976</v>
          </cell>
          <cell r="DB363">
            <v>4.74242231824688</v>
          </cell>
          <cell r="DC363">
            <v>4.68181602380979</v>
          </cell>
          <cell r="DD363">
            <v>4.64312349453756</v>
          </cell>
          <cell r="DE363">
            <v>4.80989965550633</v>
          </cell>
          <cell r="DF363">
            <v>4.7155812390528</v>
          </cell>
          <cell r="DG363">
            <v>5.28591313533486</v>
          </cell>
          <cell r="DH363">
            <v>5.28591313533486</v>
          </cell>
          <cell r="DI363">
            <v>5.28591313533486</v>
          </cell>
          <cell r="DJ363">
            <v>5.28591313533486</v>
          </cell>
          <cell r="DK363">
            <v>5.28591313533486</v>
          </cell>
          <cell r="DL363">
            <v>5.28591313533486</v>
          </cell>
          <cell r="DM363">
            <v>5.28591313533486</v>
          </cell>
          <cell r="DN363">
            <v>5.28591313533486</v>
          </cell>
          <cell r="DO363">
            <v>5.28591313533486</v>
          </cell>
          <cell r="DP363">
            <v>5.28591313533486</v>
          </cell>
          <cell r="DQ363">
            <v>5.5537006952086</v>
          </cell>
          <cell r="DR363">
            <v>5.53046431556771</v>
          </cell>
          <cell r="DS363">
            <v>5.62291516680083</v>
          </cell>
          <cell r="DT363">
            <v>5.47448112164676</v>
          </cell>
          <cell r="DU363">
            <v>5.62367420345431</v>
          </cell>
          <cell r="DV363">
            <v>5.45909107293447</v>
          </cell>
          <cell r="DW363">
            <v>5.60909357064249</v>
          </cell>
          <cell r="DX363">
            <v>5.47839145995983</v>
          </cell>
          <cell r="DY363">
            <v>5.56586908534018</v>
          </cell>
          <cell r="DZ363">
            <v>5.56309840573463</v>
          </cell>
          <cell r="EA363">
            <v>5.56368655212643</v>
          </cell>
          <cell r="EB363">
            <v>5.56124978229317</v>
          </cell>
          <cell r="EC363">
            <v>5.52934373544296</v>
          </cell>
          <cell r="ED363">
            <v>5.54654256470951</v>
          </cell>
          <cell r="EE363">
            <v>5.51562123999703</v>
          </cell>
          <cell r="EF363">
            <v>5.51562123999703</v>
          </cell>
          <cell r="EG363">
            <v>5.51562123999703</v>
          </cell>
          <cell r="EH363">
            <v>5.51562123999703</v>
          </cell>
          <cell r="EI363">
            <v>5.51562123999703</v>
          </cell>
          <cell r="EJ363">
            <v>5.51562123999703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  <cell r="ET363">
            <v>0</v>
          </cell>
        </row>
        <row r="364">
          <cell r="A364">
            <v>39919.073683817</v>
          </cell>
          <cell r="B364">
            <v>34149.7929326233</v>
          </cell>
          <cell r="C364">
            <v>38276.271547445</v>
          </cell>
          <cell r="D364">
            <v>7350.22383634251</v>
          </cell>
          <cell r="E364">
            <v>6873.73925274957</v>
          </cell>
          <cell r="F364">
            <v>7954.20423935565</v>
          </cell>
          <cell r="G364">
            <v>6792.57196991396</v>
          </cell>
          <cell r="H364">
            <v>7547.70884615733</v>
          </cell>
          <cell r="I364">
            <v>7090.18555761878</v>
          </cell>
          <cell r="J364">
            <v>6678.97397098552</v>
          </cell>
          <cell r="K364">
            <v>7951.73613375169</v>
          </cell>
          <cell r="L364">
            <v>7138.16852852858</v>
          </cell>
          <cell r="M364">
            <v>8427.63258171339</v>
          </cell>
          <cell r="N364">
            <v>8310.46913661677</v>
          </cell>
          <cell r="O364">
            <v>9265.96531727213</v>
          </cell>
          <cell r="P364">
            <v>9187.49287636607</v>
          </cell>
          <cell r="Q364">
            <v>9130.97796399732</v>
          </cell>
          <cell r="R364">
            <v>10035.8326232413</v>
          </cell>
          <cell r="S364">
            <v>9367.97065999122</v>
          </cell>
          <cell r="T364">
            <v>10601.3107814705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6641.75810570908</v>
          </cell>
          <cell r="AF364">
            <v>5681.8619042878</v>
          </cell>
          <cell r="AG364">
            <v>6368.4277551166</v>
          </cell>
          <cell r="AH364">
            <v>7350.22383634251</v>
          </cell>
          <cell r="AI364">
            <v>6873.73925274957</v>
          </cell>
          <cell r="AJ364">
            <v>7954.20423935565</v>
          </cell>
          <cell r="AK364">
            <v>6792.57196991396</v>
          </cell>
          <cell r="AL364">
            <v>7547.70884615733</v>
          </cell>
          <cell r="AM364">
            <v>7090.18555761878</v>
          </cell>
          <cell r="AN364">
            <v>6678.97397098552</v>
          </cell>
          <cell r="AO364">
            <v>7951.73613375169</v>
          </cell>
          <cell r="AP364">
            <v>7138.16852852858</v>
          </cell>
          <cell r="AQ364">
            <v>8427.63258171339</v>
          </cell>
          <cell r="AR364">
            <v>8310.46913661677</v>
          </cell>
          <cell r="AS364">
            <v>9265.96531727213</v>
          </cell>
          <cell r="AT364">
            <v>9187.49287636607</v>
          </cell>
          <cell r="AU364">
            <v>9130.97796399732</v>
          </cell>
          <cell r="AV364">
            <v>10035.8326232413</v>
          </cell>
          <cell r="AW364">
            <v>9367.97065999122</v>
          </cell>
          <cell r="AX364">
            <v>10601.3107814705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3.37532000083237</v>
          </cell>
          <cell r="CN364">
            <v>2.83759335268932</v>
          </cell>
          <cell r="CO364">
            <v>3.19799292812512</v>
          </cell>
          <cell r="CP364">
            <v>3.65022090676068</v>
          </cell>
          <cell r="CQ364">
            <v>3.43782008579442</v>
          </cell>
          <cell r="CR364">
            <v>3.87295622596271</v>
          </cell>
          <cell r="CS364">
            <v>3.32554400254434</v>
          </cell>
          <cell r="CT364">
            <v>3.75581369065327</v>
          </cell>
          <cell r="CU364">
            <v>3.45698471345961</v>
          </cell>
          <cell r="CV364">
            <v>3.26770806086971</v>
          </cell>
          <cell r="CW364">
            <v>3.93897009969848</v>
          </cell>
          <cell r="CX364">
            <v>3.50459898243834</v>
          </cell>
          <cell r="CY364">
            <v>4.16613744505413</v>
          </cell>
          <cell r="CZ364">
            <v>4.10459043014556</v>
          </cell>
          <cell r="DA364">
            <v>4.60355747543975</v>
          </cell>
          <cell r="DB364">
            <v>4.56457045362609</v>
          </cell>
          <cell r="DC364">
            <v>4.53649246731807</v>
          </cell>
          <cell r="DD364">
            <v>4.98604632254181</v>
          </cell>
          <cell r="DE364">
            <v>4.65423621661029</v>
          </cell>
          <cell r="DF364">
            <v>5.26698965800427</v>
          </cell>
          <cell r="DG364">
            <v>4.84488563820993</v>
          </cell>
          <cell r="DH364">
            <v>4.84488563820993</v>
          </cell>
          <cell r="DI364">
            <v>4.84488563820993</v>
          </cell>
          <cell r="DJ364">
            <v>4.84488563820993</v>
          </cell>
          <cell r="DK364">
            <v>4.84488563820993</v>
          </cell>
          <cell r="DL364">
            <v>4.84488563820993</v>
          </cell>
          <cell r="DM364">
            <v>4.84488563820993</v>
          </cell>
          <cell r="DN364">
            <v>4.84488563820993</v>
          </cell>
          <cell r="DO364">
            <v>4.84488563820993</v>
          </cell>
          <cell r="DP364">
            <v>4.84488563820993</v>
          </cell>
          <cell r="DQ364">
            <v>5.39107330427945</v>
          </cell>
          <cell r="DR364">
            <v>5.48589702907956</v>
          </cell>
          <cell r="DS364">
            <v>5.45584298227986</v>
          </cell>
          <cell r="DT364">
            <v>5.51681667110226</v>
          </cell>
          <cell r="DU364">
            <v>5.47793714223658</v>
          </cell>
          <cell r="DV364">
            <v>5.62679749275486</v>
          </cell>
          <cell r="DW364">
            <v>5.59601262371034</v>
          </cell>
          <cell r="DX364">
            <v>5.50577213787114</v>
          </cell>
          <cell r="DY364">
            <v>5.61910668440429</v>
          </cell>
          <cell r="DZ364">
            <v>5.59981445213549</v>
          </cell>
          <cell r="EA364">
            <v>5.53078035558138</v>
          </cell>
          <cell r="EB364">
            <v>5.58027500537341</v>
          </cell>
          <cell r="EC364">
            <v>5.54216096755814</v>
          </cell>
          <cell r="ED364">
            <v>5.54705980559019</v>
          </cell>
          <cell r="EE364">
            <v>5.51447581226642</v>
          </cell>
          <cell r="EF364">
            <v>5.51447581226642</v>
          </cell>
          <cell r="EG364">
            <v>5.51447581226642</v>
          </cell>
          <cell r="EH364">
            <v>5.51447581226642</v>
          </cell>
          <cell r="EI364">
            <v>5.51447581226642</v>
          </cell>
          <cell r="EJ364">
            <v>5.51447581226642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  <cell r="ET364">
            <v>0</v>
          </cell>
        </row>
        <row r="365">
          <cell r="A365">
            <v>35519.5869833117</v>
          </cell>
          <cell r="B365">
            <v>41412.3332408392</v>
          </cell>
          <cell r="C365">
            <v>36302.10433993</v>
          </cell>
          <cell r="D365">
            <v>6699.8059088551</v>
          </cell>
          <cell r="E365">
            <v>7719.53172511592</v>
          </cell>
          <cell r="F365">
            <v>7898.71739803233</v>
          </cell>
          <cell r="G365">
            <v>7773.43588411244</v>
          </cell>
          <cell r="H365">
            <v>6784.63332735705</v>
          </cell>
          <cell r="I365">
            <v>8091.79988049813</v>
          </cell>
          <cell r="J365">
            <v>7884.17972560743</v>
          </cell>
          <cell r="K365">
            <v>8789.45867533014</v>
          </cell>
          <cell r="L365">
            <v>8699.47396107744</v>
          </cell>
          <cell r="M365">
            <v>8248.83909619779</v>
          </cell>
          <cell r="N365">
            <v>8742.80539240429</v>
          </cell>
          <cell r="O365">
            <v>8561.68742044263</v>
          </cell>
          <cell r="P365">
            <v>10146.9201445624</v>
          </cell>
          <cell r="Q365">
            <v>8790.49092002032</v>
          </cell>
          <cell r="R365">
            <v>8701.5506493929</v>
          </cell>
          <cell r="S365">
            <v>10294.9043497971</v>
          </cell>
          <cell r="T365">
            <v>10026.9243405525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5909.76901484282</v>
          </cell>
          <cell r="AF365">
            <v>6890.20747718837</v>
          </cell>
          <cell r="AG365">
            <v>6039.96469616908</v>
          </cell>
          <cell r="AH365">
            <v>6699.8059088551</v>
          </cell>
          <cell r="AI365">
            <v>7719.53172511592</v>
          </cell>
          <cell r="AJ365">
            <v>7898.71739803233</v>
          </cell>
          <cell r="AK365">
            <v>7773.43588411244</v>
          </cell>
          <cell r="AL365">
            <v>6784.63332735705</v>
          </cell>
          <cell r="AM365">
            <v>8091.79988049813</v>
          </cell>
          <cell r="AN365">
            <v>7884.17972560743</v>
          </cell>
          <cell r="AO365">
            <v>8789.45867533014</v>
          </cell>
          <cell r="AP365">
            <v>8699.47396107744</v>
          </cell>
          <cell r="AQ365">
            <v>8248.83909619779</v>
          </cell>
          <cell r="AR365">
            <v>8742.80539240429</v>
          </cell>
          <cell r="AS365">
            <v>8561.68742044263</v>
          </cell>
          <cell r="AT365">
            <v>10146.9201445624</v>
          </cell>
          <cell r="AU365">
            <v>8790.49092002032</v>
          </cell>
          <cell r="AV365">
            <v>8701.5506493929</v>
          </cell>
          <cell r="AW365">
            <v>10294.9043497971</v>
          </cell>
          <cell r="AX365">
            <v>10026.9243405525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2.86571863393932</v>
          </cell>
          <cell r="CN365">
            <v>3.35236328065431</v>
          </cell>
          <cell r="CO365">
            <v>2.98708450680457</v>
          </cell>
          <cell r="CP365">
            <v>3.28833679113578</v>
          </cell>
          <cell r="CQ365">
            <v>3.8207745153111</v>
          </cell>
          <cell r="CR365">
            <v>3.85949853057805</v>
          </cell>
          <cell r="CS365">
            <v>3.89232593029929</v>
          </cell>
          <cell r="CT365">
            <v>3.3671502795434</v>
          </cell>
          <cell r="CU365">
            <v>4.01097506817061</v>
          </cell>
          <cell r="CV365">
            <v>3.91750589189345</v>
          </cell>
          <cell r="CW365">
            <v>4.32900743603092</v>
          </cell>
          <cell r="CX365">
            <v>4.39239422834961</v>
          </cell>
          <cell r="CY365">
            <v>4.05216377432787</v>
          </cell>
          <cell r="CZ365">
            <v>4.20694647089564</v>
          </cell>
          <cell r="DA365">
            <v>4.21018765582079</v>
          </cell>
          <cell r="DB365">
            <v>4.98972174985423</v>
          </cell>
          <cell r="DC365">
            <v>4.32270118524847</v>
          </cell>
          <cell r="DD365">
            <v>4.27896503709071</v>
          </cell>
          <cell r="DE365">
            <v>5.06249260021815</v>
          </cell>
          <cell r="DF365">
            <v>4.93071412343862</v>
          </cell>
          <cell r="DG365">
            <v>5.05885883931444</v>
          </cell>
          <cell r="DH365">
            <v>5.05885883931444</v>
          </cell>
          <cell r="DI365">
            <v>5.05885883931444</v>
          </cell>
          <cell r="DJ365">
            <v>5.05885883931444</v>
          </cell>
          <cell r="DK365">
            <v>5.05885883931444</v>
          </cell>
          <cell r="DL365">
            <v>5.05885883931444</v>
          </cell>
          <cell r="DM365">
            <v>5.05885883931444</v>
          </cell>
          <cell r="DN365">
            <v>5.05885883931444</v>
          </cell>
          <cell r="DO365">
            <v>5.05885883931444</v>
          </cell>
          <cell r="DP365">
            <v>5.05885883931444</v>
          </cell>
          <cell r="DQ365">
            <v>5.64994336642666</v>
          </cell>
          <cell r="DR365">
            <v>5.63103672813639</v>
          </cell>
          <cell r="DS365">
            <v>5.53979924068403</v>
          </cell>
          <cell r="DT365">
            <v>5.58204155866295</v>
          </cell>
          <cell r="DU365">
            <v>5.53537035537333</v>
          </cell>
          <cell r="DV365">
            <v>5.60702937622406</v>
          </cell>
          <cell r="DW365">
            <v>5.4715573657957</v>
          </cell>
          <cell r="DX365">
            <v>5.52040597244373</v>
          </cell>
          <cell r="DY365">
            <v>5.52716343639656</v>
          </cell>
          <cell r="DZ365">
            <v>5.51383788435971</v>
          </cell>
          <cell r="EA365">
            <v>5.56263971715724</v>
          </cell>
          <cell r="EB365">
            <v>5.42623771837165</v>
          </cell>
          <cell r="EC365">
            <v>5.57715838408179</v>
          </cell>
          <cell r="ED365">
            <v>5.69365254627062</v>
          </cell>
          <cell r="EE365">
            <v>5.57140911089708</v>
          </cell>
          <cell r="EF365">
            <v>5.57140911089708</v>
          </cell>
          <cell r="EG365">
            <v>5.57140911089708</v>
          </cell>
          <cell r="EH365">
            <v>5.57140911089708</v>
          </cell>
          <cell r="EI365">
            <v>5.57140911089708</v>
          </cell>
          <cell r="EJ365">
            <v>5.57140911089708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  <cell r="ET365">
            <v>0</v>
          </cell>
        </row>
        <row r="366">
          <cell r="A366">
            <v>34198.5618243188</v>
          </cell>
          <cell r="B366">
            <v>35364.8816976659</v>
          </cell>
          <cell r="C366">
            <v>41744.7661625755</v>
          </cell>
          <cell r="D366">
            <v>8497.82959366698</v>
          </cell>
          <cell r="E366">
            <v>7091.25094122996</v>
          </cell>
          <cell r="F366">
            <v>6777.65534701684</v>
          </cell>
          <cell r="G366">
            <v>7249.86304327255</v>
          </cell>
          <cell r="H366">
            <v>7810.37152898548</v>
          </cell>
          <cell r="I366">
            <v>7439.25697988501</v>
          </cell>
          <cell r="J366">
            <v>7044.66080073022</v>
          </cell>
          <cell r="K366">
            <v>7341.89117698852</v>
          </cell>
          <cell r="L366">
            <v>8036.44323611577</v>
          </cell>
          <cell r="M366">
            <v>8138.29530186267</v>
          </cell>
          <cell r="N366">
            <v>9885.15508944227</v>
          </cell>
          <cell r="O366">
            <v>8602.43968077702</v>
          </cell>
          <cell r="P366">
            <v>9399.15634319641</v>
          </cell>
          <cell r="Q366">
            <v>9221.10643341085</v>
          </cell>
          <cell r="R366">
            <v>9019.1953248495</v>
          </cell>
          <cell r="S366">
            <v>10435.761581006</v>
          </cell>
          <cell r="T366">
            <v>10541.4699745184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5689.97610013038</v>
          </cell>
          <cell r="AF366">
            <v>5884.02906172986</v>
          </cell>
          <cell r="AG366">
            <v>6945.51785513038</v>
          </cell>
          <cell r="AH366">
            <v>8497.82959366698</v>
          </cell>
          <cell r="AI366">
            <v>7091.25094122996</v>
          </cell>
          <cell r="AJ366">
            <v>6777.65534701684</v>
          </cell>
          <cell r="AK366">
            <v>7249.86304327255</v>
          </cell>
          <cell r="AL366">
            <v>7810.37152898548</v>
          </cell>
          <cell r="AM366">
            <v>7439.25697988501</v>
          </cell>
          <cell r="AN366">
            <v>7044.66080073022</v>
          </cell>
          <cell r="AO366">
            <v>7341.89117698852</v>
          </cell>
          <cell r="AP366">
            <v>8036.44323611577</v>
          </cell>
          <cell r="AQ366">
            <v>8138.29530186267</v>
          </cell>
          <cell r="AR366">
            <v>9885.15508944227</v>
          </cell>
          <cell r="AS366">
            <v>8602.43968077702</v>
          </cell>
          <cell r="AT366">
            <v>9399.15634319641</v>
          </cell>
          <cell r="AU366">
            <v>9221.10643341085</v>
          </cell>
          <cell r="AV366">
            <v>9019.1953248495</v>
          </cell>
          <cell r="AW366">
            <v>10435.761581006</v>
          </cell>
          <cell r="AX366">
            <v>10541.4699745184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2.78293888222622</v>
          </cell>
          <cell r="CN366">
            <v>2.89224275739258</v>
          </cell>
          <cell r="CO366">
            <v>3.47801414528101</v>
          </cell>
          <cell r="CP366">
            <v>4.24014164226125</v>
          </cell>
          <cell r="CQ366">
            <v>3.51269177178791</v>
          </cell>
          <cell r="CR366">
            <v>3.34888227494113</v>
          </cell>
          <cell r="CS366">
            <v>3.5526097871267</v>
          </cell>
          <cell r="CT366">
            <v>3.77734445438218</v>
          </cell>
          <cell r="CU366">
            <v>3.56229654635367</v>
          </cell>
          <cell r="CV366">
            <v>3.48360698127454</v>
          </cell>
          <cell r="CW366">
            <v>3.66672384214701</v>
          </cell>
          <cell r="CX366">
            <v>3.97837515805422</v>
          </cell>
          <cell r="CY366">
            <v>3.96541686325942</v>
          </cell>
          <cell r="CZ366">
            <v>4.81724642198106</v>
          </cell>
          <cell r="DA366">
            <v>4.1773229334217</v>
          </cell>
          <cell r="DB366">
            <v>4.5642065279444</v>
          </cell>
          <cell r="DC366">
            <v>4.47774594245458</v>
          </cell>
          <cell r="DD366">
            <v>4.37969841923966</v>
          </cell>
          <cell r="DE366">
            <v>5.06757940744083</v>
          </cell>
          <cell r="DF366">
            <v>5.11891113574822</v>
          </cell>
          <cell r="DG366">
            <v>5.42742159131971</v>
          </cell>
          <cell r="DH366">
            <v>5.42742159131971</v>
          </cell>
          <cell r="DI366">
            <v>5.42742159131971</v>
          </cell>
          <cell r="DJ366">
            <v>5.42742159131971</v>
          </cell>
          <cell r="DK366">
            <v>5.42742159131971</v>
          </cell>
          <cell r="DL366">
            <v>5.42742159131971</v>
          </cell>
          <cell r="DM366">
            <v>5.42742159131971</v>
          </cell>
          <cell r="DN366">
            <v>5.42742159131971</v>
          </cell>
          <cell r="DO366">
            <v>5.42742159131971</v>
          </cell>
          <cell r="DP366">
            <v>5.42742159131971</v>
          </cell>
          <cell r="DQ366">
            <v>5.60162341916942</v>
          </cell>
          <cell r="DR366">
            <v>5.57374636868874</v>
          </cell>
          <cell r="DS366">
            <v>5.47117269987861</v>
          </cell>
          <cell r="DT366">
            <v>5.49078943073705</v>
          </cell>
          <cell r="DU366">
            <v>5.53082537059732</v>
          </cell>
          <cell r="DV366">
            <v>5.54481084566542</v>
          </cell>
          <cell r="DW366">
            <v>5.59099919915042</v>
          </cell>
          <cell r="DX366">
            <v>5.66489988403876</v>
          </cell>
          <cell r="DY366">
            <v>5.72145684871464</v>
          </cell>
          <cell r="DZ366">
            <v>5.54036108369619</v>
          </cell>
          <cell r="EA366">
            <v>5.48576091733588</v>
          </cell>
          <cell r="EB366">
            <v>5.53433294422028</v>
          </cell>
          <cell r="EC366">
            <v>5.62278827826213</v>
          </cell>
          <cell r="ED366">
            <v>5.62201189455987</v>
          </cell>
          <cell r="EE366">
            <v>5.64196933494788</v>
          </cell>
          <cell r="EF366">
            <v>5.64196933494788</v>
          </cell>
          <cell r="EG366">
            <v>5.64196933494788</v>
          </cell>
          <cell r="EH366">
            <v>5.64196933494788</v>
          </cell>
          <cell r="EI366">
            <v>5.64196933494788</v>
          </cell>
          <cell r="EJ366">
            <v>5.64196933494788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  <cell r="ET366">
            <v>0</v>
          </cell>
        </row>
        <row r="367">
          <cell r="A367">
            <v>42165.5040012886</v>
          </cell>
          <cell r="B367">
            <v>36240.5662729464</v>
          </cell>
          <cell r="C367">
            <v>44071.6046253734</v>
          </cell>
          <cell r="D367">
            <v>6858.19316723838</v>
          </cell>
          <cell r="E367">
            <v>6309.3933137554</v>
          </cell>
          <cell r="F367">
            <v>6980.94793949909</v>
          </cell>
          <cell r="G367">
            <v>6810.98866248904</v>
          </cell>
          <cell r="H367">
            <v>9670.99262823816</v>
          </cell>
          <cell r="I367">
            <v>9077.0872575685</v>
          </cell>
          <cell r="J367">
            <v>8649.02211221474</v>
          </cell>
          <cell r="K367">
            <v>7824.42952190765</v>
          </cell>
          <cell r="L367">
            <v>8235.41472727412</v>
          </cell>
          <cell r="M367">
            <v>10472.3908154628</v>
          </cell>
          <cell r="N367">
            <v>8886.73861347258</v>
          </cell>
          <cell r="O367">
            <v>8241.19646941297</v>
          </cell>
          <cell r="P367">
            <v>8938.03834794549</v>
          </cell>
          <cell r="Q367">
            <v>9967.09369538975</v>
          </cell>
          <cell r="R367">
            <v>10310.5286815496</v>
          </cell>
          <cell r="S367">
            <v>10408.5371526432</v>
          </cell>
          <cell r="T367">
            <v>11166.5895831309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7015.52045521034</v>
          </cell>
          <cell r="AF367">
            <v>6029.72595770448</v>
          </cell>
          <cell r="AG367">
            <v>7332.6585574265</v>
          </cell>
          <cell r="AH367">
            <v>6858.19316723838</v>
          </cell>
          <cell r="AI367">
            <v>6309.3933137554</v>
          </cell>
          <cell r="AJ367">
            <v>6980.94793949909</v>
          </cell>
          <cell r="AK367">
            <v>6810.98866248904</v>
          </cell>
          <cell r="AL367">
            <v>9670.99262823816</v>
          </cell>
          <cell r="AM367">
            <v>9077.0872575685</v>
          </cell>
          <cell r="AN367">
            <v>8649.02211221474</v>
          </cell>
          <cell r="AO367">
            <v>7824.42952190765</v>
          </cell>
          <cell r="AP367">
            <v>8235.41472727412</v>
          </cell>
          <cell r="AQ367">
            <v>10472.3908154628</v>
          </cell>
          <cell r="AR367">
            <v>8886.73861347258</v>
          </cell>
          <cell r="AS367">
            <v>8241.19646941297</v>
          </cell>
          <cell r="AT367">
            <v>8938.03834794549</v>
          </cell>
          <cell r="AU367">
            <v>9967.09369538975</v>
          </cell>
          <cell r="AV367">
            <v>10310.5286815496</v>
          </cell>
          <cell r="AW367">
            <v>10408.5371526432</v>
          </cell>
          <cell r="AX367">
            <v>11166.5895831309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3.45467872196279</v>
          </cell>
          <cell r="CN367">
            <v>2.9968754198455</v>
          </cell>
          <cell r="CO367">
            <v>3.64229742295714</v>
          </cell>
          <cell r="CP367">
            <v>3.40793129932628</v>
          </cell>
          <cell r="CQ367">
            <v>3.09955576281175</v>
          </cell>
          <cell r="CR367">
            <v>3.50629980877435</v>
          </cell>
          <cell r="CS367">
            <v>3.40584325636196</v>
          </cell>
          <cell r="CT367">
            <v>4.77606775471402</v>
          </cell>
          <cell r="CU367">
            <v>4.50338539057724</v>
          </cell>
          <cell r="CV367">
            <v>4.26599886039165</v>
          </cell>
          <cell r="CW367">
            <v>3.8570072301956</v>
          </cell>
          <cell r="CX367">
            <v>4.08675573285372</v>
          </cell>
          <cell r="CY367">
            <v>5.11446310307629</v>
          </cell>
          <cell r="CZ367">
            <v>4.32921334156756</v>
          </cell>
          <cell r="DA367">
            <v>4.09219943891673</v>
          </cell>
          <cell r="DB367">
            <v>4.4382190921222</v>
          </cell>
          <cell r="DC367">
            <v>4.94920068697376</v>
          </cell>
          <cell r="DD367">
            <v>5.11973471839549</v>
          </cell>
          <cell r="DE367">
            <v>5.16840122111836</v>
          </cell>
          <cell r="DF367">
            <v>5.54481522146706</v>
          </cell>
          <cell r="DG367">
            <v>4.74378325257885</v>
          </cell>
          <cell r="DH367">
            <v>4.74378325257885</v>
          </cell>
          <cell r="DI367">
            <v>4.74378325257885</v>
          </cell>
          <cell r="DJ367">
            <v>4.74378325257885</v>
          </cell>
          <cell r="DK367">
            <v>4.74378325257885</v>
          </cell>
          <cell r="DL367">
            <v>4.74378325257885</v>
          </cell>
          <cell r="DM367">
            <v>4.74378325257885</v>
          </cell>
          <cell r="DN367">
            <v>4.74378325257885</v>
          </cell>
          <cell r="DO367">
            <v>4.74378325257885</v>
          </cell>
          <cell r="DP367">
            <v>4.74378325257885</v>
          </cell>
          <cell r="DQ367">
            <v>5.56364441783963</v>
          </cell>
          <cell r="DR367">
            <v>5.51234029783176</v>
          </cell>
          <cell r="DS367">
            <v>5.51560544539172</v>
          </cell>
          <cell r="DT367">
            <v>5.51348271748189</v>
          </cell>
          <cell r="DU367">
            <v>5.57693114806265</v>
          </cell>
          <cell r="DV367">
            <v>5.45472030597307</v>
          </cell>
          <cell r="DW367">
            <v>5.47889069060134</v>
          </cell>
          <cell r="DX367">
            <v>5.54763281743637</v>
          </cell>
          <cell r="DY367">
            <v>5.5222305123055</v>
          </cell>
          <cell r="DZ367">
            <v>5.5546079049336</v>
          </cell>
          <cell r="EA367">
            <v>5.55788255797974</v>
          </cell>
          <cell r="EB367">
            <v>5.52095147095283</v>
          </cell>
          <cell r="EC367">
            <v>5.60987167332226</v>
          </cell>
          <cell r="ED367">
            <v>5.62393838257719</v>
          </cell>
          <cell r="EE367">
            <v>5.51747802158002</v>
          </cell>
          <cell r="EF367">
            <v>5.51747802158002</v>
          </cell>
          <cell r="EG367">
            <v>5.51747802158002</v>
          </cell>
          <cell r="EH367">
            <v>5.51747802158002</v>
          </cell>
          <cell r="EI367">
            <v>5.51747802158002</v>
          </cell>
          <cell r="EJ367">
            <v>5.51747802158002</v>
          </cell>
          <cell r="EK367">
            <v>0</v>
          </cell>
          <cell r="EL367">
            <v>0</v>
          </cell>
          <cell r="EM367">
            <v>0</v>
          </cell>
          <cell r="EN367">
            <v>0</v>
          </cell>
          <cell r="EO367">
            <v>0</v>
          </cell>
          <cell r="EP367">
            <v>0</v>
          </cell>
          <cell r="EQ367">
            <v>0</v>
          </cell>
          <cell r="ER367">
            <v>0</v>
          </cell>
          <cell r="ES367">
            <v>0</v>
          </cell>
          <cell r="ET367">
            <v>0</v>
          </cell>
        </row>
        <row r="368">
          <cell r="A368">
            <v>32052.9762761292</v>
          </cell>
          <cell r="B368">
            <v>40767.9802935552</v>
          </cell>
          <cell r="C368">
            <v>45167.6035392312</v>
          </cell>
          <cell r="D368">
            <v>7297.19766430922</v>
          </cell>
          <cell r="E368">
            <v>6629.83104804598</v>
          </cell>
          <cell r="F368">
            <v>6695.54702057428</v>
          </cell>
          <cell r="G368">
            <v>6533.61336648501</v>
          </cell>
          <cell r="H368">
            <v>7028.57177568135</v>
          </cell>
          <cell r="I368">
            <v>7537.28926777418</v>
          </cell>
          <cell r="J368">
            <v>7134.77717584542</v>
          </cell>
          <cell r="K368">
            <v>8532.76686085737</v>
          </cell>
          <cell r="L368">
            <v>8626.50631393672</v>
          </cell>
          <cell r="M368">
            <v>8784.54336650495</v>
          </cell>
          <cell r="N368">
            <v>9363.33465903035</v>
          </cell>
          <cell r="O368">
            <v>9740.00038231732</v>
          </cell>
          <cell r="P368">
            <v>8476.23946299734</v>
          </cell>
          <cell r="Q368">
            <v>9781.18541658898</v>
          </cell>
          <cell r="R368">
            <v>10300.9986949576</v>
          </cell>
          <cell r="S368">
            <v>10317.6856892504</v>
          </cell>
          <cell r="T368">
            <v>11211.6078540996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5332.99236050124</v>
          </cell>
          <cell r="AF368">
            <v>6782.99966859897</v>
          </cell>
          <cell r="AG368">
            <v>7515.01147792811</v>
          </cell>
          <cell r="AH368">
            <v>7297.19766430922</v>
          </cell>
          <cell r="AI368">
            <v>6629.83104804598</v>
          </cell>
          <cell r="AJ368">
            <v>6695.54702057428</v>
          </cell>
          <cell r="AK368">
            <v>6533.61336648501</v>
          </cell>
          <cell r="AL368">
            <v>7028.57177568135</v>
          </cell>
          <cell r="AM368">
            <v>7537.28926777418</v>
          </cell>
          <cell r="AN368">
            <v>7134.77717584542</v>
          </cell>
          <cell r="AO368">
            <v>8532.76686085737</v>
          </cell>
          <cell r="AP368">
            <v>8626.50631393672</v>
          </cell>
          <cell r="AQ368">
            <v>8784.54336650495</v>
          </cell>
          <cell r="AR368">
            <v>9363.33465903035</v>
          </cell>
          <cell r="AS368">
            <v>9740.00038231732</v>
          </cell>
          <cell r="AT368">
            <v>8476.23946299734</v>
          </cell>
          <cell r="AU368">
            <v>9781.18541658898</v>
          </cell>
          <cell r="AV368">
            <v>10300.9986949576</v>
          </cell>
          <cell r="AW368">
            <v>10317.6856892504</v>
          </cell>
          <cell r="AX368">
            <v>11211.6078540996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2.64039151696958</v>
          </cell>
          <cell r="CN368">
            <v>3.36900497783499</v>
          </cell>
          <cell r="CO368">
            <v>3.69301314880024</v>
          </cell>
          <cell r="CP368">
            <v>3.57989005883104</v>
          </cell>
          <cell r="CQ368">
            <v>3.29210396369305</v>
          </cell>
          <cell r="CR368">
            <v>3.3372520172922</v>
          </cell>
          <cell r="CS368">
            <v>3.24650264882846</v>
          </cell>
          <cell r="CT368">
            <v>3.48471426148829</v>
          </cell>
          <cell r="CU368">
            <v>3.72620969804296</v>
          </cell>
          <cell r="CV368">
            <v>3.51663325541373</v>
          </cell>
          <cell r="CW368">
            <v>4.24665434654711</v>
          </cell>
          <cell r="CX368">
            <v>4.2473130302437</v>
          </cell>
          <cell r="CY368">
            <v>4.33335097788929</v>
          </cell>
          <cell r="CZ368">
            <v>4.61879867087872</v>
          </cell>
          <cell r="DA368">
            <v>4.81259512465042</v>
          </cell>
          <cell r="DB368">
            <v>4.18816294802703</v>
          </cell>
          <cell r="DC368">
            <v>4.83294490774737</v>
          </cell>
          <cell r="DD368">
            <v>5.08978790066417</v>
          </cell>
          <cell r="DE368">
            <v>5.09803304894204</v>
          </cell>
          <cell r="DF368">
            <v>5.53972558318267</v>
          </cell>
          <cell r="DG368">
            <v>5.29876202250898</v>
          </cell>
          <cell r="DH368">
            <v>5.29876202250898</v>
          </cell>
          <cell r="DI368">
            <v>5.29876202250898</v>
          </cell>
          <cell r="DJ368">
            <v>5.29876202250898</v>
          </cell>
          <cell r="DK368">
            <v>5.29876202250898</v>
          </cell>
          <cell r="DL368">
            <v>5.29876202250898</v>
          </cell>
          <cell r="DM368">
            <v>5.29876202250898</v>
          </cell>
          <cell r="DN368">
            <v>5.29876202250898</v>
          </cell>
          <cell r="DO368">
            <v>5.29876202250898</v>
          </cell>
          <cell r="DP368">
            <v>5.29876202250898</v>
          </cell>
          <cell r="DQ368">
            <v>5.53362555517723</v>
          </cell>
          <cell r="DR368">
            <v>5.51603837279868</v>
          </cell>
          <cell r="DS368">
            <v>5.5751419539239</v>
          </cell>
          <cell r="DT368">
            <v>5.58461909148649</v>
          </cell>
          <cell r="DU368">
            <v>5.51742013007448</v>
          </cell>
          <cell r="DV368">
            <v>5.49672735079013</v>
          </cell>
          <cell r="DW368">
            <v>5.51372123462432</v>
          </cell>
          <cell r="DX368">
            <v>5.52595122133192</v>
          </cell>
          <cell r="DY368">
            <v>5.54185331914856</v>
          </cell>
          <cell r="DZ368">
            <v>5.55853661972035</v>
          </cell>
          <cell r="EA368">
            <v>5.50490846362657</v>
          </cell>
          <cell r="EB368">
            <v>5.56452131159335</v>
          </cell>
          <cell r="EC368">
            <v>5.55395633144315</v>
          </cell>
          <cell r="ED368">
            <v>5.55403547470404</v>
          </cell>
          <cell r="EE368">
            <v>5.54481145060636</v>
          </cell>
          <cell r="EF368">
            <v>5.54481145060636</v>
          </cell>
          <cell r="EG368">
            <v>5.54481145060636</v>
          </cell>
          <cell r="EH368">
            <v>5.54481145060636</v>
          </cell>
          <cell r="EI368">
            <v>5.54481145060636</v>
          </cell>
          <cell r="EJ368">
            <v>5.54481145060636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</row>
        <row r="369">
          <cell r="A369">
            <v>35775.6084872793</v>
          </cell>
          <cell r="B369">
            <v>39248.8983531534</v>
          </cell>
          <cell r="C369">
            <v>45011.2914221752</v>
          </cell>
          <cell r="D369">
            <v>6460.5836530783</v>
          </cell>
          <cell r="E369">
            <v>5736.17572833933</v>
          </cell>
          <cell r="F369">
            <v>6228.59478780933</v>
          </cell>
          <cell r="G369">
            <v>7238.07172481543</v>
          </cell>
          <cell r="H369">
            <v>7123.53255792097</v>
          </cell>
          <cell r="I369">
            <v>7874.54835092822</v>
          </cell>
          <cell r="J369">
            <v>8344.80376772375</v>
          </cell>
          <cell r="K369">
            <v>7393.52420223614</v>
          </cell>
          <cell r="L369">
            <v>8679.3653327771</v>
          </cell>
          <cell r="M369">
            <v>8013.9760299432</v>
          </cell>
          <cell r="N369">
            <v>9620.68699458175</v>
          </cell>
          <cell r="O369">
            <v>9001.84616818514</v>
          </cell>
          <cell r="P369">
            <v>9615.70985595483</v>
          </cell>
          <cell r="Q369">
            <v>9307.91080881201</v>
          </cell>
          <cell r="R369">
            <v>10538.7386456742</v>
          </cell>
          <cell r="S369">
            <v>9969.34680834947</v>
          </cell>
          <cell r="T369">
            <v>10341.7927857966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5952.36601778635</v>
          </cell>
          <cell r="AF369">
            <v>6530.2539543368</v>
          </cell>
          <cell r="AG369">
            <v>7489.00417929438</v>
          </cell>
          <cell r="AH369">
            <v>6460.5836530783</v>
          </cell>
          <cell r="AI369">
            <v>5736.17572833933</v>
          </cell>
          <cell r="AJ369">
            <v>6228.59478780933</v>
          </cell>
          <cell r="AK369">
            <v>7238.07172481543</v>
          </cell>
          <cell r="AL369">
            <v>7123.53255792097</v>
          </cell>
          <cell r="AM369">
            <v>7874.54835092822</v>
          </cell>
          <cell r="AN369">
            <v>8344.80376772375</v>
          </cell>
          <cell r="AO369">
            <v>7393.52420223614</v>
          </cell>
          <cell r="AP369">
            <v>8679.3653327771</v>
          </cell>
          <cell r="AQ369">
            <v>8013.9760299432</v>
          </cell>
          <cell r="AR369">
            <v>9620.68699458175</v>
          </cell>
          <cell r="AS369">
            <v>9001.84616818514</v>
          </cell>
          <cell r="AT369">
            <v>9615.70985595483</v>
          </cell>
          <cell r="AU369">
            <v>9307.91080881201</v>
          </cell>
          <cell r="AV369">
            <v>10538.7386456742</v>
          </cell>
          <cell r="AW369">
            <v>9969.34680834947</v>
          </cell>
          <cell r="AX369">
            <v>10341.7927857966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2.9025392952641</v>
          </cell>
          <cell r="CN369">
            <v>3.18989645703002</v>
          </cell>
          <cell r="CO369">
            <v>3.73917464826464</v>
          </cell>
          <cell r="CP369">
            <v>3.21903965654918</v>
          </cell>
          <cell r="CQ369">
            <v>2.77502813101826</v>
          </cell>
          <cell r="CR369">
            <v>3.09911617902172</v>
          </cell>
          <cell r="CS369">
            <v>3.57791452226337</v>
          </cell>
          <cell r="CT369">
            <v>3.57715217489139</v>
          </cell>
          <cell r="CU369">
            <v>3.91601729622264</v>
          </cell>
          <cell r="CV369">
            <v>4.11450108863487</v>
          </cell>
          <cell r="CW369">
            <v>3.63039384915679</v>
          </cell>
          <cell r="CX369">
            <v>4.3383949800868</v>
          </cell>
          <cell r="CY369">
            <v>3.92232057609485</v>
          </cell>
          <cell r="CZ369">
            <v>4.84814068620632</v>
          </cell>
          <cell r="DA369">
            <v>4.39535462600078</v>
          </cell>
          <cell r="DB369">
            <v>4.69508743073458</v>
          </cell>
          <cell r="DC369">
            <v>4.54479759679816</v>
          </cell>
          <cell r="DD369">
            <v>5.14577707650564</v>
          </cell>
          <cell r="DE369">
            <v>4.86775865679109</v>
          </cell>
          <cell r="DF369">
            <v>5.04961381398021</v>
          </cell>
          <cell r="DG369">
            <v>4.95389714615707</v>
          </cell>
          <cell r="DH369">
            <v>4.95389714615707</v>
          </cell>
          <cell r="DI369">
            <v>4.95389714615707</v>
          </cell>
          <cell r="DJ369">
            <v>4.95389714615707</v>
          </cell>
          <cell r="DK369">
            <v>4.95389714615707</v>
          </cell>
          <cell r="DL369">
            <v>4.95389714615707</v>
          </cell>
          <cell r="DM369">
            <v>4.95389714615707</v>
          </cell>
          <cell r="DN369">
            <v>4.95389714615707</v>
          </cell>
          <cell r="DO369">
            <v>4.95389714615707</v>
          </cell>
          <cell r="DP369">
            <v>4.95389714615707</v>
          </cell>
          <cell r="DQ369">
            <v>5.61847763099463</v>
          </cell>
          <cell r="DR369">
            <v>5.60867945565483</v>
          </cell>
          <cell r="DS369">
            <v>5.4872589807545</v>
          </cell>
          <cell r="DT369">
            <v>5.49860550816904</v>
          </cell>
          <cell r="DU369">
            <v>5.66320383025778</v>
          </cell>
          <cell r="DV369">
            <v>5.50629349418543</v>
          </cell>
          <cell r="DW369">
            <v>5.54242796166648</v>
          </cell>
          <cell r="DX369">
            <v>5.45588406692271</v>
          </cell>
          <cell r="DY369">
            <v>5.5091955522889</v>
          </cell>
          <cell r="DZ369">
            <v>5.55656094954174</v>
          </cell>
          <cell r="EA369">
            <v>5.57962346034789</v>
          </cell>
          <cell r="EB369">
            <v>5.48107842016338</v>
          </cell>
          <cell r="EC369">
            <v>5.59773182385646</v>
          </cell>
          <cell r="ED369">
            <v>5.43673302127772</v>
          </cell>
          <cell r="EE369">
            <v>5.61105856981624</v>
          </cell>
          <cell r="EF369">
            <v>5.61105856981624</v>
          </cell>
          <cell r="EG369">
            <v>5.61105856981624</v>
          </cell>
          <cell r="EH369">
            <v>5.61105856981624</v>
          </cell>
          <cell r="EI369">
            <v>5.61105856981624</v>
          </cell>
          <cell r="EJ369">
            <v>5.61105856981624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</row>
        <row r="370">
          <cell r="A370">
            <v>39487.9649433191</v>
          </cell>
          <cell r="B370">
            <v>43508.4595743814</v>
          </cell>
          <cell r="C370">
            <v>37528.1464966223</v>
          </cell>
          <cell r="D370">
            <v>6376.36479491468</v>
          </cell>
          <cell r="E370">
            <v>7003.81361218225</v>
          </cell>
          <cell r="F370">
            <v>6788.74319207245</v>
          </cell>
          <cell r="G370">
            <v>7602.85353902701</v>
          </cell>
          <cell r="H370">
            <v>6793.61157844823</v>
          </cell>
          <cell r="I370">
            <v>7385.61196211905</v>
          </cell>
          <cell r="J370">
            <v>8344.63250361103</v>
          </cell>
          <cell r="K370">
            <v>8267.21978639662</v>
          </cell>
          <cell r="L370">
            <v>8678.77081536</v>
          </cell>
          <cell r="M370">
            <v>7829.52317242209</v>
          </cell>
          <cell r="N370">
            <v>9583.86569398875</v>
          </cell>
          <cell r="O370">
            <v>9203.69924683339</v>
          </cell>
          <cell r="P370">
            <v>12222.436296347</v>
          </cell>
          <cell r="Q370">
            <v>10162.339906483</v>
          </cell>
          <cell r="R370">
            <v>10388.5101765508</v>
          </cell>
          <cell r="S370">
            <v>9674.42725506794</v>
          </cell>
          <cell r="T370">
            <v>9776.59439386637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6570.02998911191</v>
          </cell>
          <cell r="AF370">
            <v>7238.96216465093</v>
          </cell>
          <cell r="AG370">
            <v>6243.95428512223</v>
          </cell>
          <cell r="AH370">
            <v>6376.36479491468</v>
          </cell>
          <cell r="AI370">
            <v>7003.81361218225</v>
          </cell>
          <cell r="AJ370">
            <v>6788.74319207245</v>
          </cell>
          <cell r="AK370">
            <v>7602.85353902701</v>
          </cell>
          <cell r="AL370">
            <v>6793.61157844823</v>
          </cell>
          <cell r="AM370">
            <v>7385.61196211905</v>
          </cell>
          <cell r="AN370">
            <v>8344.63250361103</v>
          </cell>
          <cell r="AO370">
            <v>8267.21978639662</v>
          </cell>
          <cell r="AP370">
            <v>8678.77081536</v>
          </cell>
          <cell r="AQ370">
            <v>7829.52317242209</v>
          </cell>
          <cell r="AR370">
            <v>9583.86569398875</v>
          </cell>
          <cell r="AS370">
            <v>9203.69924683339</v>
          </cell>
          <cell r="AT370">
            <v>12222.436296347</v>
          </cell>
          <cell r="AU370">
            <v>10162.339906483</v>
          </cell>
          <cell r="AV370">
            <v>10388.5101765508</v>
          </cell>
          <cell r="AW370">
            <v>9674.42725506794</v>
          </cell>
          <cell r="AX370">
            <v>9776.59439386637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3.28208436013409</v>
          </cell>
          <cell r="CN370">
            <v>3.6017100651375</v>
          </cell>
          <cell r="CO370">
            <v>3.11691454348449</v>
          </cell>
          <cell r="CP370">
            <v>3.15271438783597</v>
          </cell>
          <cell r="CQ370">
            <v>3.4525774116155</v>
          </cell>
          <cell r="CR370">
            <v>3.32780380998874</v>
          </cell>
          <cell r="CS370">
            <v>3.74853392019972</v>
          </cell>
          <cell r="CT370">
            <v>3.38506854925774</v>
          </cell>
          <cell r="CU370">
            <v>3.63871765000258</v>
          </cell>
          <cell r="CV370">
            <v>4.04521914686743</v>
          </cell>
          <cell r="CW370">
            <v>4.08288791522084</v>
          </cell>
          <cell r="CX370">
            <v>4.28127403010858</v>
          </cell>
          <cell r="CY370">
            <v>3.886655264867</v>
          </cell>
          <cell r="CZ370">
            <v>4.71452167059203</v>
          </cell>
          <cell r="DA370">
            <v>4.55351521940312</v>
          </cell>
          <cell r="DB370">
            <v>6.04703046036079</v>
          </cell>
          <cell r="DC370">
            <v>5.02780112516596</v>
          </cell>
          <cell r="DD370">
            <v>5.13969849809287</v>
          </cell>
          <cell r="DE370">
            <v>4.78640713516545</v>
          </cell>
          <cell r="DF370">
            <v>4.83695416076514</v>
          </cell>
          <cell r="DG370">
            <v>5.35310563540666</v>
          </cell>
          <cell r="DH370">
            <v>5.35310563540666</v>
          </cell>
          <cell r="DI370">
            <v>5.35310563540666</v>
          </cell>
          <cell r="DJ370">
            <v>5.35310563540666</v>
          </cell>
          <cell r="DK370">
            <v>5.35310563540666</v>
          </cell>
          <cell r="DL370">
            <v>5.35310563540666</v>
          </cell>
          <cell r="DM370">
            <v>5.35310563540666</v>
          </cell>
          <cell r="DN370">
            <v>5.35310563540666</v>
          </cell>
          <cell r="DO370">
            <v>5.35310563540666</v>
          </cell>
          <cell r="DP370">
            <v>5.35310563540666</v>
          </cell>
          <cell r="DQ370">
            <v>5.48434475986932</v>
          </cell>
          <cell r="DR370">
            <v>5.50648794465943</v>
          </cell>
          <cell r="DS370">
            <v>5.48835196800228</v>
          </cell>
          <cell r="DT370">
            <v>5.54109584306443</v>
          </cell>
          <cell r="DU370">
            <v>5.55774082857027</v>
          </cell>
          <cell r="DV370">
            <v>5.58906037693964</v>
          </cell>
          <cell r="DW370">
            <v>5.55676863723082</v>
          </cell>
          <cell r="DX370">
            <v>5.49845126934971</v>
          </cell>
          <cell r="DY370">
            <v>5.56090229228415</v>
          </cell>
          <cell r="DZ370">
            <v>5.65161145272251</v>
          </cell>
          <cell r="EA370">
            <v>5.54752363849286</v>
          </cell>
          <cell r="EB370">
            <v>5.55382676311764</v>
          </cell>
          <cell r="EC370">
            <v>5.51907667538628</v>
          </cell>
          <cell r="ED370">
            <v>5.56942318214086</v>
          </cell>
          <cell r="EE370">
            <v>5.53761504242678</v>
          </cell>
          <cell r="EF370">
            <v>5.53761504242678</v>
          </cell>
          <cell r="EG370">
            <v>5.53761504242678</v>
          </cell>
          <cell r="EH370">
            <v>5.53761504242678</v>
          </cell>
          <cell r="EI370">
            <v>5.53761504242678</v>
          </cell>
          <cell r="EJ370">
            <v>5.53761504242678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  <cell r="ET370">
            <v>0</v>
          </cell>
        </row>
        <row r="371">
          <cell r="A371">
            <v>42579.4325486861</v>
          </cell>
          <cell r="B371">
            <v>38403.611862666</v>
          </cell>
          <cell r="C371">
            <v>37603.2020065655</v>
          </cell>
          <cell r="D371">
            <v>6014.36027609964</v>
          </cell>
          <cell r="E371">
            <v>6946.72660867619</v>
          </cell>
          <cell r="F371">
            <v>6662.7938796345</v>
          </cell>
          <cell r="G371">
            <v>6926.66329919378</v>
          </cell>
          <cell r="H371">
            <v>7484.51305874375</v>
          </cell>
          <cell r="I371">
            <v>7281.61027628974</v>
          </cell>
          <cell r="J371">
            <v>7400.7879243742</v>
          </cell>
          <cell r="K371">
            <v>7008.42112144699</v>
          </cell>
          <cell r="L371">
            <v>7030.7124837941</v>
          </cell>
          <cell r="M371">
            <v>7322.58840274809</v>
          </cell>
          <cell r="N371">
            <v>8089.17232207685</v>
          </cell>
          <cell r="O371">
            <v>8143.2335281525</v>
          </cell>
          <cell r="P371">
            <v>9499.88965289216</v>
          </cell>
          <cell r="Q371">
            <v>9272.16830895864</v>
          </cell>
          <cell r="R371">
            <v>11296.5837005547</v>
          </cell>
          <cell r="S371">
            <v>10459.8627216013</v>
          </cell>
          <cell r="T371">
            <v>11251.8426611834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7084.39012154172</v>
          </cell>
          <cell r="AF371">
            <v>6389.61470893977</v>
          </cell>
          <cell r="AG371">
            <v>6256.44206340817</v>
          </cell>
          <cell r="AH371">
            <v>6014.36027609964</v>
          </cell>
          <cell r="AI371">
            <v>6946.72660867619</v>
          </cell>
          <cell r="AJ371">
            <v>6662.7938796345</v>
          </cell>
          <cell r="AK371">
            <v>6926.66329919378</v>
          </cell>
          <cell r="AL371">
            <v>7484.51305874375</v>
          </cell>
          <cell r="AM371">
            <v>7281.61027628974</v>
          </cell>
          <cell r="AN371">
            <v>7400.7879243742</v>
          </cell>
          <cell r="AO371">
            <v>7008.42112144699</v>
          </cell>
          <cell r="AP371">
            <v>7030.7124837941</v>
          </cell>
          <cell r="AQ371">
            <v>7322.58840274809</v>
          </cell>
          <cell r="AR371">
            <v>8089.17232207685</v>
          </cell>
          <cell r="AS371">
            <v>8143.2335281525</v>
          </cell>
          <cell r="AT371">
            <v>9499.88965289216</v>
          </cell>
          <cell r="AU371">
            <v>9272.16830895864</v>
          </cell>
          <cell r="AV371">
            <v>11296.5837005547</v>
          </cell>
          <cell r="AW371">
            <v>10459.8627216013</v>
          </cell>
          <cell r="AX371">
            <v>11251.8426611834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3.48766118882603</v>
          </cell>
          <cell r="CN371">
            <v>3.13020166743821</v>
          </cell>
          <cell r="CO371">
            <v>3.10990098625363</v>
          </cell>
          <cell r="CP371">
            <v>2.96406870938008</v>
          </cell>
          <cell r="CQ371">
            <v>3.41307665485867</v>
          </cell>
          <cell r="CR371">
            <v>3.33854130817981</v>
          </cell>
          <cell r="CS371">
            <v>3.39553851310784</v>
          </cell>
          <cell r="CT371">
            <v>3.64632798083594</v>
          </cell>
          <cell r="CU371">
            <v>3.62819897619269</v>
          </cell>
          <cell r="CV371">
            <v>3.62830148401207</v>
          </cell>
          <cell r="CW371">
            <v>3.43119547584076</v>
          </cell>
          <cell r="CX371">
            <v>3.52198717088209</v>
          </cell>
          <cell r="CY371">
            <v>3.51988396338978</v>
          </cell>
          <cell r="CZ371">
            <v>3.98457008221043</v>
          </cell>
          <cell r="DA371">
            <v>4.0246508285359</v>
          </cell>
          <cell r="DB371">
            <v>4.69515440400079</v>
          </cell>
          <cell r="DC371">
            <v>4.58260711030365</v>
          </cell>
          <cell r="DD371">
            <v>5.58313903105974</v>
          </cell>
          <cell r="DE371">
            <v>5.16960431299521</v>
          </cell>
          <cell r="DF371">
            <v>5.56102655441852</v>
          </cell>
          <cell r="DG371">
            <v>5.67634186625162</v>
          </cell>
          <cell r="DH371">
            <v>5.67634186625162</v>
          </cell>
          <cell r="DI371">
            <v>5.67634186625162</v>
          </cell>
          <cell r="DJ371">
            <v>5.67634186625162</v>
          </cell>
          <cell r="DK371">
            <v>5.67634186625162</v>
          </cell>
          <cell r="DL371">
            <v>5.67634186625162</v>
          </cell>
          <cell r="DM371">
            <v>5.67634186625162</v>
          </cell>
          <cell r="DN371">
            <v>5.67634186625162</v>
          </cell>
          <cell r="DO371">
            <v>5.67634186625162</v>
          </cell>
          <cell r="DP371">
            <v>5.67634186625162</v>
          </cell>
          <cell r="DQ371">
            <v>5.56513002650844</v>
          </cell>
          <cell r="DR371">
            <v>5.59254501242713</v>
          </cell>
          <cell r="DS371">
            <v>5.51173083509368</v>
          </cell>
          <cell r="DT371">
            <v>5.5591489274284</v>
          </cell>
          <cell r="DU371">
            <v>5.57623798689377</v>
          </cell>
          <cell r="DV371">
            <v>5.46772620799773</v>
          </cell>
          <cell r="DW371">
            <v>5.58885126779179</v>
          </cell>
          <cell r="DX371">
            <v>5.62360691007668</v>
          </cell>
          <cell r="DY371">
            <v>5.4984903877154</v>
          </cell>
          <cell r="DZ371">
            <v>5.58832593956184</v>
          </cell>
          <cell r="EA371">
            <v>5.59605358907279</v>
          </cell>
          <cell r="EB371">
            <v>5.46913576013205</v>
          </cell>
          <cell r="EC371">
            <v>5.69958732832942</v>
          </cell>
          <cell r="ED371">
            <v>5.56198422756844</v>
          </cell>
          <cell r="EE371">
            <v>5.54339489181711</v>
          </cell>
          <cell r="EF371">
            <v>5.54339489181711</v>
          </cell>
          <cell r="EG371">
            <v>5.54339489181711</v>
          </cell>
          <cell r="EH371">
            <v>5.54339489181711</v>
          </cell>
          <cell r="EI371">
            <v>5.54339489181711</v>
          </cell>
          <cell r="EJ371">
            <v>5.54339489181711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  <cell r="ET371">
            <v>0</v>
          </cell>
        </row>
        <row r="372">
          <cell r="A372">
            <v>35586.9919434591</v>
          </cell>
          <cell r="B372">
            <v>35825.7608933993</v>
          </cell>
          <cell r="C372">
            <v>43642.6883869456</v>
          </cell>
          <cell r="D372">
            <v>6687.9549914362</v>
          </cell>
          <cell r="E372">
            <v>7226.92898995796</v>
          </cell>
          <cell r="F372">
            <v>8007.56603242493</v>
          </cell>
          <cell r="G372">
            <v>7976.28448388626</v>
          </cell>
          <cell r="H372">
            <v>7410.93834312922</v>
          </cell>
          <cell r="I372">
            <v>7991.60225633594</v>
          </cell>
          <cell r="J372">
            <v>7300.27753589037</v>
          </cell>
          <cell r="K372">
            <v>7061.97889041377</v>
          </cell>
          <cell r="L372">
            <v>9924.46955855312</v>
          </cell>
          <cell r="M372">
            <v>8618.78808918269</v>
          </cell>
          <cell r="N372">
            <v>8655.5806937933</v>
          </cell>
          <cell r="O372">
            <v>8781.95315138789</v>
          </cell>
          <cell r="P372">
            <v>9417.54693734531</v>
          </cell>
          <cell r="Q372">
            <v>10586.2769799715</v>
          </cell>
          <cell r="R372">
            <v>9550.83608552526</v>
          </cell>
          <cell r="S372">
            <v>10014.1755356114</v>
          </cell>
          <cell r="T372">
            <v>11356.2661114777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5920.98389031739</v>
          </cell>
          <cell r="AF372">
            <v>5960.71040354307</v>
          </cell>
          <cell r="AG372">
            <v>7261.29523056646</v>
          </cell>
          <cell r="AH372">
            <v>6687.9549914362</v>
          </cell>
          <cell r="AI372">
            <v>7226.92898995796</v>
          </cell>
          <cell r="AJ372">
            <v>8007.56603242493</v>
          </cell>
          <cell r="AK372">
            <v>7976.28448388626</v>
          </cell>
          <cell r="AL372">
            <v>7410.93834312922</v>
          </cell>
          <cell r="AM372">
            <v>7991.60225633594</v>
          </cell>
          <cell r="AN372">
            <v>7300.27753589037</v>
          </cell>
          <cell r="AO372">
            <v>7061.97889041377</v>
          </cell>
          <cell r="AP372">
            <v>9924.46955855312</v>
          </cell>
          <cell r="AQ372">
            <v>8618.78808918269</v>
          </cell>
          <cell r="AR372">
            <v>8655.5806937933</v>
          </cell>
          <cell r="AS372">
            <v>8781.95315138789</v>
          </cell>
          <cell r="AT372">
            <v>9417.54693734531</v>
          </cell>
          <cell r="AU372">
            <v>10586.2769799715</v>
          </cell>
          <cell r="AV372">
            <v>9550.83608552526</v>
          </cell>
          <cell r="AW372">
            <v>10014.1755356114</v>
          </cell>
          <cell r="AX372">
            <v>11356.2661114777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2.88665649157063</v>
          </cell>
          <cell r="CN372">
            <v>2.95124274536616</v>
          </cell>
          <cell r="CO372">
            <v>3.52070411212481</v>
          </cell>
          <cell r="CP372">
            <v>3.2825058556489</v>
          </cell>
          <cell r="CQ372">
            <v>3.5706039280354</v>
          </cell>
          <cell r="CR372">
            <v>3.97443551069486</v>
          </cell>
          <cell r="CS372">
            <v>3.98655730053618</v>
          </cell>
          <cell r="CT372">
            <v>3.63828788195553</v>
          </cell>
          <cell r="CU372">
            <v>3.90912839804642</v>
          </cell>
          <cell r="CV372">
            <v>3.61246665695458</v>
          </cell>
          <cell r="CW372">
            <v>3.53010886128185</v>
          </cell>
          <cell r="CX372">
            <v>4.92180597539319</v>
          </cell>
          <cell r="CY372">
            <v>4.21382721465144</v>
          </cell>
          <cell r="CZ372">
            <v>4.27311674261328</v>
          </cell>
          <cell r="DA372">
            <v>4.32709249981562</v>
          </cell>
          <cell r="DB372">
            <v>4.6402657833364</v>
          </cell>
          <cell r="DC372">
            <v>5.2161289102033</v>
          </cell>
          <cell r="DD372">
            <v>4.7059407491958</v>
          </cell>
          <cell r="DE372">
            <v>4.93423992419419</v>
          </cell>
          <cell r="DF372">
            <v>5.59552221126567</v>
          </cell>
          <cell r="DG372">
            <v>5.94301196759457</v>
          </cell>
          <cell r="DH372">
            <v>5.94301196759457</v>
          </cell>
          <cell r="DI372">
            <v>5.94301196759457</v>
          </cell>
          <cell r="DJ372">
            <v>5.94301196759457</v>
          </cell>
          <cell r="DK372">
            <v>5.94301196759457</v>
          </cell>
          <cell r="DL372">
            <v>5.94301196759457</v>
          </cell>
          <cell r="DM372">
            <v>5.94301196759457</v>
          </cell>
          <cell r="DN372">
            <v>5.94301196759457</v>
          </cell>
          <cell r="DO372">
            <v>5.94301196759457</v>
          </cell>
          <cell r="DP372">
            <v>5.94301196759457</v>
          </cell>
          <cell r="DQ372">
            <v>5.61960653076394</v>
          </cell>
          <cell r="DR372">
            <v>5.53350396540778</v>
          </cell>
          <cell r="DS372">
            <v>5.65056275740029</v>
          </cell>
          <cell r="DT372">
            <v>5.58206600867646</v>
          </cell>
          <cell r="DU372">
            <v>5.54522592004031</v>
          </cell>
          <cell r="DV372">
            <v>5.51991270611942</v>
          </cell>
          <cell r="DW372">
            <v>5.48163052854877</v>
          </cell>
          <cell r="DX372">
            <v>5.58063059462858</v>
          </cell>
          <cell r="DY372">
            <v>5.60094181435232</v>
          </cell>
          <cell r="DZ372">
            <v>5.53659376586845</v>
          </cell>
          <cell r="EA372">
            <v>5.48081890142364</v>
          </cell>
          <cell r="EB372">
            <v>5.52446148702716</v>
          </cell>
          <cell r="EC372">
            <v>5.60372242375119</v>
          </cell>
          <cell r="ED372">
            <v>5.54956045842084</v>
          </cell>
          <cell r="EE372">
            <v>5.56034926946119</v>
          </cell>
          <cell r="EF372">
            <v>5.56034926946119</v>
          </cell>
          <cell r="EG372">
            <v>5.56034926946119</v>
          </cell>
          <cell r="EH372">
            <v>5.56034926946119</v>
          </cell>
          <cell r="EI372">
            <v>5.56034926946119</v>
          </cell>
          <cell r="EJ372">
            <v>5.56034926946119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  <cell r="ET372">
            <v>0</v>
          </cell>
        </row>
        <row r="373">
          <cell r="A373">
            <v>33345.8086202984</v>
          </cell>
          <cell r="B373">
            <v>37451.3197022778</v>
          </cell>
          <cell r="C373">
            <v>35510.1941234131</v>
          </cell>
          <cell r="D373">
            <v>7099.17407092375</v>
          </cell>
          <cell r="E373">
            <v>6913.7903802901</v>
          </cell>
          <cell r="F373">
            <v>6210.92889582204</v>
          </cell>
          <cell r="G373">
            <v>6964.04240327655</v>
          </cell>
          <cell r="H373">
            <v>8411.73684483014</v>
          </cell>
          <cell r="I373">
            <v>7882.4116591806</v>
          </cell>
          <cell r="J373">
            <v>7861.18855079555</v>
          </cell>
          <cell r="K373">
            <v>8534.8309207993</v>
          </cell>
          <cell r="L373">
            <v>8356.89268683382</v>
          </cell>
          <cell r="M373">
            <v>7171.04213903915</v>
          </cell>
          <cell r="N373">
            <v>7786.07679647286</v>
          </cell>
          <cell r="O373">
            <v>7856.12133882036</v>
          </cell>
          <cell r="P373">
            <v>8569.9686486351</v>
          </cell>
          <cell r="Q373">
            <v>10307.6310424284</v>
          </cell>
          <cell r="R373">
            <v>9882.69461485505</v>
          </cell>
          <cell r="S373">
            <v>10421.4927134663</v>
          </cell>
          <cell r="T373">
            <v>10990.5222948009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5548.09453870358</v>
          </cell>
          <cell r="AF373">
            <v>6231.17179953364</v>
          </cell>
          <cell r="AG373">
            <v>5908.20622548901</v>
          </cell>
          <cell r="AH373">
            <v>7099.17407092375</v>
          </cell>
          <cell r="AI373">
            <v>6913.7903802901</v>
          </cell>
          <cell r="AJ373">
            <v>6210.92889582204</v>
          </cell>
          <cell r="AK373">
            <v>6964.04240327655</v>
          </cell>
          <cell r="AL373">
            <v>8411.73684483014</v>
          </cell>
          <cell r="AM373">
            <v>7882.4116591806</v>
          </cell>
          <cell r="AN373">
            <v>7861.18855079555</v>
          </cell>
          <cell r="AO373">
            <v>8534.8309207993</v>
          </cell>
          <cell r="AP373">
            <v>8356.89268683382</v>
          </cell>
          <cell r="AQ373">
            <v>7171.04213903915</v>
          </cell>
          <cell r="AR373">
            <v>7786.07679647286</v>
          </cell>
          <cell r="AS373">
            <v>7856.12133882036</v>
          </cell>
          <cell r="AT373">
            <v>8569.9686486351</v>
          </cell>
          <cell r="AU373">
            <v>10307.6310424284</v>
          </cell>
          <cell r="AV373">
            <v>9882.69461485505</v>
          </cell>
          <cell r="AW373">
            <v>10421.4927134663</v>
          </cell>
          <cell r="AX373">
            <v>10990.5222948009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2.72986426880325</v>
          </cell>
          <cell r="CN373">
            <v>3.08607335458007</v>
          </cell>
          <cell r="CO373">
            <v>2.86188994130392</v>
          </cell>
          <cell r="CP373">
            <v>3.51795781792496</v>
          </cell>
          <cell r="CQ373">
            <v>3.36946271776997</v>
          </cell>
          <cell r="CR373">
            <v>3.06817164599304</v>
          </cell>
          <cell r="CS373">
            <v>3.44593011256421</v>
          </cell>
          <cell r="CT373">
            <v>4.18520855286295</v>
          </cell>
          <cell r="CU373">
            <v>3.90447347417964</v>
          </cell>
          <cell r="CV373">
            <v>3.94985053649579</v>
          </cell>
          <cell r="CW373">
            <v>4.24421855026832</v>
          </cell>
          <cell r="CX373">
            <v>4.12961322440197</v>
          </cell>
          <cell r="CY373">
            <v>3.58971362641296</v>
          </cell>
          <cell r="CZ373">
            <v>3.87051562368629</v>
          </cell>
          <cell r="DA373">
            <v>3.86250415924439</v>
          </cell>
          <cell r="DB373">
            <v>4.21347101480964</v>
          </cell>
          <cell r="DC373">
            <v>5.06780204330634</v>
          </cell>
          <cell r="DD373">
            <v>4.8588797713442</v>
          </cell>
          <cell r="DE373">
            <v>5.12378274408663</v>
          </cell>
          <cell r="DF373">
            <v>5.40354918732848</v>
          </cell>
          <cell r="DG373">
            <v>5.17894507029575</v>
          </cell>
          <cell r="DH373">
            <v>5.17894507029575</v>
          </cell>
          <cell r="DI373">
            <v>5.17894507029575</v>
          </cell>
          <cell r="DJ373">
            <v>5.17894507029575</v>
          </cell>
          <cell r="DK373">
            <v>5.17894507029575</v>
          </cell>
          <cell r="DL373">
            <v>5.17894507029575</v>
          </cell>
          <cell r="DM373">
            <v>5.17894507029575</v>
          </cell>
          <cell r="DN373">
            <v>5.17894507029575</v>
          </cell>
          <cell r="DO373">
            <v>5.17894507029575</v>
          </cell>
          <cell r="DP373">
            <v>5.17894507029575</v>
          </cell>
          <cell r="DQ373">
            <v>5.56813728208197</v>
          </cell>
          <cell r="DR373">
            <v>5.53185281063714</v>
          </cell>
          <cell r="DS373">
            <v>5.65600589232574</v>
          </cell>
          <cell r="DT373">
            <v>5.52871665374484</v>
          </cell>
          <cell r="DU373">
            <v>5.62163556609583</v>
          </cell>
          <cell r="DV373">
            <v>5.54605332215367</v>
          </cell>
          <cell r="DW373">
            <v>5.5368413185714</v>
          </cell>
          <cell r="DX373">
            <v>5.50650082984103</v>
          </cell>
          <cell r="DY373">
            <v>5.53100143313284</v>
          </cell>
          <cell r="DZ373">
            <v>5.45273869982925</v>
          </cell>
          <cell r="EA373">
            <v>5.50940017254071</v>
          </cell>
          <cell r="EB373">
            <v>5.54424716266256</v>
          </cell>
          <cell r="EC373">
            <v>5.47305240377076</v>
          </cell>
          <cell r="ED373">
            <v>5.51133733192226</v>
          </cell>
          <cell r="EE373">
            <v>5.5724522793958</v>
          </cell>
          <cell r="EF373">
            <v>5.5724522793958</v>
          </cell>
          <cell r="EG373">
            <v>5.5724522793958</v>
          </cell>
          <cell r="EH373">
            <v>5.5724522793958</v>
          </cell>
          <cell r="EI373">
            <v>5.5724522793958</v>
          </cell>
          <cell r="EJ373">
            <v>5.5724522793958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  <cell r="ET373">
            <v>0</v>
          </cell>
        </row>
        <row r="374">
          <cell r="A374">
            <v>36974.2188700388</v>
          </cell>
          <cell r="B374">
            <v>30980.6687927817</v>
          </cell>
          <cell r="C374">
            <v>44511.5655598032</v>
          </cell>
          <cell r="D374">
            <v>6046.04306265737</v>
          </cell>
          <cell r="E374">
            <v>6792.10167865831</v>
          </cell>
          <cell r="F374">
            <v>5783.70436561822</v>
          </cell>
          <cell r="G374">
            <v>7910.26096635705</v>
          </cell>
          <cell r="H374">
            <v>8131.02157402308</v>
          </cell>
          <cell r="I374">
            <v>8120.73664979841</v>
          </cell>
          <cell r="J374">
            <v>7531.30256436481</v>
          </cell>
          <cell r="K374">
            <v>8314.88091155406</v>
          </cell>
          <cell r="L374">
            <v>8025.05452278649</v>
          </cell>
          <cell r="M374">
            <v>9222.89253688913</v>
          </cell>
          <cell r="N374">
            <v>7817.09475932407</v>
          </cell>
          <cell r="O374">
            <v>8474.49962196563</v>
          </cell>
          <cell r="P374">
            <v>8885.06139689962</v>
          </cell>
          <cell r="Q374">
            <v>10472.0417156818</v>
          </cell>
          <cell r="R374">
            <v>9232.39445863239</v>
          </cell>
          <cell r="S374">
            <v>11032.8980523953</v>
          </cell>
          <cell r="T374">
            <v>11784.127180828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6151.79149264418</v>
          </cell>
          <cell r="AF374">
            <v>5154.58123363627</v>
          </cell>
          <cell r="AG374">
            <v>7405.85950706751</v>
          </cell>
          <cell r="AH374">
            <v>6046.04306265737</v>
          </cell>
          <cell r="AI374">
            <v>6792.10167865831</v>
          </cell>
          <cell r="AJ374">
            <v>5783.70436561822</v>
          </cell>
          <cell r="AK374">
            <v>7910.26096635705</v>
          </cell>
          <cell r="AL374">
            <v>8131.02157402308</v>
          </cell>
          <cell r="AM374">
            <v>8120.73664979841</v>
          </cell>
          <cell r="AN374">
            <v>7531.30256436481</v>
          </cell>
          <cell r="AO374">
            <v>8314.88091155406</v>
          </cell>
          <cell r="AP374">
            <v>8025.05452278649</v>
          </cell>
          <cell r="AQ374">
            <v>9222.89253688913</v>
          </cell>
          <cell r="AR374">
            <v>7817.09475932407</v>
          </cell>
          <cell r="AS374">
            <v>8474.49962196563</v>
          </cell>
          <cell r="AT374">
            <v>8885.06139689962</v>
          </cell>
          <cell r="AU374">
            <v>10472.0417156818</v>
          </cell>
          <cell r="AV374">
            <v>9232.39445863239</v>
          </cell>
          <cell r="AW374">
            <v>11032.8980523953</v>
          </cell>
          <cell r="AX374">
            <v>11784.127180828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3.05816247578238</v>
          </cell>
          <cell r="CN374">
            <v>2.51973513552795</v>
          </cell>
          <cell r="CO374">
            <v>3.64472183753584</v>
          </cell>
          <cell r="CP374">
            <v>2.98476722796585</v>
          </cell>
          <cell r="CQ374">
            <v>3.35796675858879</v>
          </cell>
          <cell r="CR374">
            <v>2.8781348562637</v>
          </cell>
          <cell r="CS374">
            <v>3.92644346837008</v>
          </cell>
          <cell r="CT374">
            <v>4.02608296266002</v>
          </cell>
          <cell r="CU374">
            <v>4.00787728218744</v>
          </cell>
          <cell r="CV374">
            <v>3.71614472830675</v>
          </cell>
          <cell r="CW374">
            <v>4.11665077514114</v>
          </cell>
          <cell r="CX374">
            <v>3.93515134416705</v>
          </cell>
          <cell r="CY374">
            <v>4.52727691739777</v>
          </cell>
          <cell r="CZ374">
            <v>3.85922145565305</v>
          </cell>
          <cell r="DA374">
            <v>4.21089721044863</v>
          </cell>
          <cell r="DB374">
            <v>4.41490140065536</v>
          </cell>
          <cell r="DC374">
            <v>5.20345663052119</v>
          </cell>
          <cell r="DD374">
            <v>4.58748785248033</v>
          </cell>
          <cell r="DE374">
            <v>5.4821407403898</v>
          </cell>
          <cell r="DF374">
            <v>5.855419256224</v>
          </cell>
          <cell r="DG374">
            <v>5.11239574793278</v>
          </cell>
          <cell r="DH374">
            <v>5.11239574793278</v>
          </cell>
          <cell r="DI374">
            <v>5.11239574793278</v>
          </cell>
          <cell r="DJ374">
            <v>5.11239574793278</v>
          </cell>
          <cell r="DK374">
            <v>5.11239574793278</v>
          </cell>
          <cell r="DL374">
            <v>5.11239574793278</v>
          </cell>
          <cell r="DM374">
            <v>5.11239574793278</v>
          </cell>
          <cell r="DN374">
            <v>5.11239574793278</v>
          </cell>
          <cell r="DO374">
            <v>5.11239574793278</v>
          </cell>
          <cell r="DP374">
            <v>5.11239574793278</v>
          </cell>
          <cell r="DQ374">
            <v>5.51122558104322</v>
          </cell>
          <cell r="DR374">
            <v>5.60461302737988</v>
          </cell>
          <cell r="DS374">
            <v>5.56696147228569</v>
          </cell>
          <cell r="DT374">
            <v>5.54967951481293</v>
          </cell>
          <cell r="DU374">
            <v>5.54159677196124</v>
          </cell>
          <cell r="DV374">
            <v>5.50556738186543</v>
          </cell>
          <cell r="DW374">
            <v>5.51948551599276</v>
          </cell>
          <cell r="DX374">
            <v>5.53311286485797</v>
          </cell>
          <cell r="DY374">
            <v>5.55121626602015</v>
          </cell>
          <cell r="DZ374">
            <v>5.55244942389413</v>
          </cell>
          <cell r="EA374">
            <v>5.53374500107124</v>
          </cell>
          <cell r="EB374">
            <v>5.58719317871981</v>
          </cell>
          <cell r="EC374">
            <v>5.58132387133213</v>
          </cell>
          <cell r="ED374">
            <v>5.54948665601436</v>
          </cell>
          <cell r="EE374">
            <v>5.51374351429344</v>
          </cell>
          <cell r="EF374">
            <v>5.51374351429344</v>
          </cell>
          <cell r="EG374">
            <v>5.51374351429344</v>
          </cell>
          <cell r="EH374">
            <v>5.51374351429344</v>
          </cell>
          <cell r="EI374">
            <v>5.51374351429344</v>
          </cell>
          <cell r="EJ374">
            <v>5.51374351429344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</row>
        <row r="375">
          <cell r="A375">
            <v>33904.559455994</v>
          </cell>
          <cell r="B375">
            <v>32011.729825377</v>
          </cell>
          <cell r="C375">
            <v>32322.024124935</v>
          </cell>
          <cell r="D375">
            <v>6236.60258467875</v>
          </cell>
          <cell r="E375">
            <v>6959.07793050183</v>
          </cell>
          <cell r="F375">
            <v>7876.2050899907</v>
          </cell>
          <cell r="G375">
            <v>6630.42369974465</v>
          </cell>
          <cell r="H375">
            <v>7260.22498583689</v>
          </cell>
          <cell r="I375">
            <v>7869.76770140366</v>
          </cell>
          <cell r="J375">
            <v>8462.34839428373</v>
          </cell>
          <cell r="K375">
            <v>6987.33386972619</v>
          </cell>
          <cell r="L375">
            <v>7666.4116637179</v>
          </cell>
          <cell r="M375">
            <v>8328.92184897833</v>
          </cell>
          <cell r="N375">
            <v>8728.6548570943</v>
          </cell>
          <cell r="O375">
            <v>8942.14998203016</v>
          </cell>
          <cell r="P375">
            <v>8058.81597159346</v>
          </cell>
          <cell r="Q375">
            <v>8588.02761947362</v>
          </cell>
          <cell r="R375">
            <v>9795.6007529319</v>
          </cell>
          <cell r="S375">
            <v>10444.3554071423</v>
          </cell>
          <cell r="T375">
            <v>10032.7994125499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5641.05981944749</v>
          </cell>
          <cell r="AF375">
            <v>5326.12975264652</v>
          </cell>
          <cell r="AG375">
            <v>5377.7566940823</v>
          </cell>
          <cell r="AH375">
            <v>6236.60258467875</v>
          </cell>
          <cell r="AI375">
            <v>6959.07793050183</v>
          </cell>
          <cell r="AJ375">
            <v>7876.2050899907</v>
          </cell>
          <cell r="AK375">
            <v>6630.42369974465</v>
          </cell>
          <cell r="AL375">
            <v>7260.22498583689</v>
          </cell>
          <cell r="AM375">
            <v>7869.76770140366</v>
          </cell>
          <cell r="AN375">
            <v>8462.34839428373</v>
          </cell>
          <cell r="AO375">
            <v>6987.33386972619</v>
          </cell>
          <cell r="AP375">
            <v>7666.4116637179</v>
          </cell>
          <cell r="AQ375">
            <v>8328.92184897833</v>
          </cell>
          <cell r="AR375">
            <v>8728.6548570943</v>
          </cell>
          <cell r="AS375">
            <v>8942.14998203016</v>
          </cell>
          <cell r="AT375">
            <v>8058.81597159346</v>
          </cell>
          <cell r="AU375">
            <v>8588.02761947362</v>
          </cell>
          <cell r="AV375">
            <v>9795.6007529319</v>
          </cell>
          <cell r="AW375">
            <v>10444.3554071423</v>
          </cell>
          <cell r="AX375">
            <v>10032.7994125499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2.75656202003686</v>
          </cell>
          <cell r="CN375">
            <v>2.63728801593205</v>
          </cell>
          <cell r="CO375">
            <v>2.64850916715348</v>
          </cell>
          <cell r="CP375">
            <v>3.07557207374182</v>
          </cell>
          <cell r="CQ375">
            <v>3.45025381809602</v>
          </cell>
          <cell r="CR375">
            <v>3.88519785695912</v>
          </cell>
          <cell r="CS375">
            <v>3.31680389075356</v>
          </cell>
          <cell r="CT375">
            <v>3.60744852519682</v>
          </cell>
          <cell r="CU375">
            <v>3.93179684845924</v>
          </cell>
          <cell r="CV375">
            <v>4.15901119089281</v>
          </cell>
          <cell r="CW375">
            <v>3.48277836205239</v>
          </cell>
          <cell r="CX375">
            <v>3.80377884766499</v>
          </cell>
          <cell r="CY375">
            <v>4.15421135906328</v>
          </cell>
          <cell r="CZ375">
            <v>4.30289839979648</v>
          </cell>
          <cell r="DA375">
            <v>4.39838041090543</v>
          </cell>
          <cell r="DB375">
            <v>3.96389440747237</v>
          </cell>
          <cell r="DC375">
            <v>4.22419804249713</v>
          </cell>
          <cell r="DD375">
            <v>4.81816772826757</v>
          </cell>
          <cell r="DE375">
            <v>5.13727104998519</v>
          </cell>
          <cell r="DF375">
            <v>4.93483876823594</v>
          </cell>
          <cell r="DG375">
            <v>4.65017969545667</v>
          </cell>
          <cell r="DH375">
            <v>4.65017969545667</v>
          </cell>
          <cell r="DI375">
            <v>4.65017969545667</v>
          </cell>
          <cell r="DJ375">
            <v>4.65017969545667</v>
          </cell>
          <cell r="DK375">
            <v>4.65017969545667</v>
          </cell>
          <cell r="DL375">
            <v>4.65017969545667</v>
          </cell>
          <cell r="DM375">
            <v>4.65017969545667</v>
          </cell>
          <cell r="DN375">
            <v>4.65017969545667</v>
          </cell>
          <cell r="DO375">
            <v>4.65017969545667</v>
          </cell>
          <cell r="DP375">
            <v>4.65017969545667</v>
          </cell>
          <cell r="DQ375">
            <v>5.60660645293173</v>
          </cell>
          <cell r="DR375">
            <v>5.53300823439399</v>
          </cell>
          <cell r="DS375">
            <v>5.56297111088432</v>
          </cell>
          <cell r="DT375">
            <v>5.55557860914942</v>
          </cell>
          <cell r="DU375">
            <v>5.52596067943866</v>
          </cell>
          <cell r="DV375">
            <v>5.55406568124063</v>
          </cell>
          <cell r="DW375">
            <v>5.47682195908633</v>
          </cell>
          <cell r="DX375">
            <v>5.51387697413422</v>
          </cell>
          <cell r="DY375">
            <v>5.48375417960749</v>
          </cell>
          <cell r="DZ375">
            <v>5.57452603144969</v>
          </cell>
          <cell r="EA375">
            <v>5.49658303657374</v>
          </cell>
          <cell r="EB375">
            <v>5.52184246587401</v>
          </cell>
          <cell r="EC375">
            <v>5.49297134822456</v>
          </cell>
          <cell r="ED375">
            <v>5.55767779626864</v>
          </cell>
          <cell r="EE375">
            <v>5.57001413200063</v>
          </cell>
          <cell r="EF375">
            <v>5.57001413200063</v>
          </cell>
          <cell r="EG375">
            <v>5.57001413200063</v>
          </cell>
          <cell r="EH375">
            <v>5.57001413200063</v>
          </cell>
          <cell r="EI375">
            <v>5.57001413200063</v>
          </cell>
          <cell r="EJ375">
            <v>5.57001413200063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  <cell r="ET375">
            <v>0</v>
          </cell>
        </row>
        <row r="376">
          <cell r="A376">
            <v>34889.8591571265</v>
          </cell>
          <cell r="B376">
            <v>39631.1501180795</v>
          </cell>
          <cell r="C376">
            <v>39583.060847487</v>
          </cell>
          <cell r="D376">
            <v>6823.93563658607</v>
          </cell>
          <cell r="E376">
            <v>7118.19912922454</v>
          </cell>
          <cell r="F376">
            <v>5665.50655851287</v>
          </cell>
          <cell r="G376">
            <v>6774.98928946197</v>
          </cell>
          <cell r="H376">
            <v>6576.45888641712</v>
          </cell>
          <cell r="I376">
            <v>7259.22118243545</v>
          </cell>
          <cell r="J376">
            <v>7601.95944239467</v>
          </cell>
          <cell r="K376">
            <v>7337.50508609828</v>
          </cell>
          <cell r="L376">
            <v>8060.67022797678</v>
          </cell>
          <cell r="M376">
            <v>8120.37575556665</v>
          </cell>
          <cell r="N376">
            <v>9360.86889814605</v>
          </cell>
          <cell r="O376">
            <v>9367.34354936162</v>
          </cell>
          <cell r="P376">
            <v>8927.24161209665</v>
          </cell>
          <cell r="Q376">
            <v>9948.0489350367</v>
          </cell>
          <cell r="R376">
            <v>9665.74727830524</v>
          </cell>
          <cell r="S376">
            <v>8931.69160079959</v>
          </cell>
          <cell r="T376">
            <v>10419.1458193041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5804.99454219138</v>
          </cell>
          <cell r="AF376">
            <v>6593.85321964613</v>
          </cell>
          <cell r="AG376">
            <v>6585.85209954788</v>
          </cell>
          <cell r="AH376">
            <v>6823.93563658607</v>
          </cell>
          <cell r="AI376">
            <v>7118.19912922454</v>
          </cell>
          <cell r="AJ376">
            <v>5665.50655851287</v>
          </cell>
          <cell r="AK376">
            <v>6774.98928946197</v>
          </cell>
          <cell r="AL376">
            <v>6576.45888641712</v>
          </cell>
          <cell r="AM376">
            <v>7259.22118243545</v>
          </cell>
          <cell r="AN376">
            <v>7601.95944239467</v>
          </cell>
          <cell r="AO376">
            <v>7337.50508609828</v>
          </cell>
          <cell r="AP376">
            <v>8060.67022797678</v>
          </cell>
          <cell r="AQ376">
            <v>8120.37575556665</v>
          </cell>
          <cell r="AR376">
            <v>9360.86889814605</v>
          </cell>
          <cell r="AS376">
            <v>9367.34354936162</v>
          </cell>
          <cell r="AT376">
            <v>8927.24161209665</v>
          </cell>
          <cell r="AU376">
            <v>9948.0489350367</v>
          </cell>
          <cell r="AV376">
            <v>9665.74727830524</v>
          </cell>
          <cell r="AW376">
            <v>8931.69160079959</v>
          </cell>
          <cell r="AX376">
            <v>10419.1458193041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2.85316990957205</v>
          </cell>
          <cell r="CN376">
            <v>3.24654633723165</v>
          </cell>
          <cell r="CO376">
            <v>3.21618094622711</v>
          </cell>
          <cell r="CP376">
            <v>3.3823527575203</v>
          </cell>
          <cell r="CQ376">
            <v>3.43558661398278</v>
          </cell>
          <cell r="CR376">
            <v>2.81945193437191</v>
          </cell>
          <cell r="CS376">
            <v>3.38959419917259</v>
          </cell>
          <cell r="CT376">
            <v>3.23747244484406</v>
          </cell>
          <cell r="CU376">
            <v>3.6214859934458</v>
          </cell>
          <cell r="CV376">
            <v>3.7979151167789</v>
          </cell>
          <cell r="CW376">
            <v>3.58643088494147</v>
          </cell>
          <cell r="CX376">
            <v>3.95063968297452</v>
          </cell>
          <cell r="CY376">
            <v>4.0294291229643</v>
          </cell>
          <cell r="CZ376">
            <v>4.62266814612905</v>
          </cell>
          <cell r="DA376">
            <v>4.61107801849641</v>
          </cell>
          <cell r="DB376">
            <v>4.39443769158553</v>
          </cell>
          <cell r="DC376">
            <v>4.89693044026344</v>
          </cell>
          <cell r="DD376">
            <v>4.75796735461594</v>
          </cell>
          <cell r="DE376">
            <v>4.39662820002397</v>
          </cell>
          <cell r="DF376">
            <v>5.12882804027999</v>
          </cell>
          <cell r="DG376">
            <v>5.64491592319873</v>
          </cell>
          <cell r="DH376">
            <v>5.64491592319873</v>
          </cell>
          <cell r="DI376">
            <v>5.64491592319873</v>
          </cell>
          <cell r="DJ376">
            <v>5.64491592319873</v>
          </cell>
          <cell r="DK376">
            <v>5.64491592319873</v>
          </cell>
          <cell r="DL376">
            <v>5.64491592319873</v>
          </cell>
          <cell r="DM376">
            <v>5.64491592319873</v>
          </cell>
          <cell r="DN376">
            <v>5.64491592319873</v>
          </cell>
          <cell r="DO376">
            <v>5.64491592319873</v>
          </cell>
          <cell r="DP376">
            <v>5.64491592319873</v>
          </cell>
          <cell r="DQ376">
            <v>5.57418420220416</v>
          </cell>
          <cell r="DR376">
            <v>5.56448281040281</v>
          </cell>
          <cell r="DS376">
            <v>5.61020375140487</v>
          </cell>
          <cell r="DT376">
            <v>5.52742880862163</v>
          </cell>
          <cell r="DU376">
            <v>5.67644411675157</v>
          </cell>
          <cell r="DV376">
            <v>5.5053024978081</v>
          </cell>
          <cell r="DW376">
            <v>5.47605801786172</v>
          </cell>
          <cell r="DX376">
            <v>5.5653587439546</v>
          </cell>
          <cell r="DY376">
            <v>5.49174489371101</v>
          </cell>
          <cell r="DZ376">
            <v>5.48387352090458</v>
          </cell>
          <cell r="EA376">
            <v>5.6052254471011</v>
          </cell>
          <cell r="EB376">
            <v>5.5899878991816</v>
          </cell>
          <cell r="EC376">
            <v>5.52127959838761</v>
          </cell>
          <cell r="ED376">
            <v>5.54792499668833</v>
          </cell>
          <cell r="EE376">
            <v>5.56571691626385</v>
          </cell>
          <cell r="EF376">
            <v>5.56571691626385</v>
          </cell>
          <cell r="EG376">
            <v>5.56571691626385</v>
          </cell>
          <cell r="EH376">
            <v>5.56571691626385</v>
          </cell>
          <cell r="EI376">
            <v>5.56571691626385</v>
          </cell>
          <cell r="EJ376">
            <v>5.56571691626385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</row>
        <row r="377">
          <cell r="A377">
            <v>33830.8095866607</v>
          </cell>
          <cell r="B377">
            <v>35443.5783194228</v>
          </cell>
          <cell r="C377">
            <v>43265.3367331138</v>
          </cell>
          <cell r="D377">
            <v>6090.29238801997</v>
          </cell>
          <cell r="E377">
            <v>6789.23640286714</v>
          </cell>
          <cell r="F377">
            <v>7126.87592967552</v>
          </cell>
          <cell r="G377">
            <v>6604.23371394143</v>
          </cell>
          <cell r="H377">
            <v>8443.80922721326</v>
          </cell>
          <cell r="I377">
            <v>7973.98263281167</v>
          </cell>
          <cell r="J377">
            <v>7516.44030518536</v>
          </cell>
          <cell r="K377">
            <v>7848.46182866567</v>
          </cell>
          <cell r="L377">
            <v>7536.60939685083</v>
          </cell>
          <cell r="M377">
            <v>7424.4839198479</v>
          </cell>
          <cell r="N377">
            <v>7477.89162184864</v>
          </cell>
          <cell r="O377">
            <v>9764.75323419701</v>
          </cell>
          <cell r="P377">
            <v>8487.75036593828</v>
          </cell>
          <cell r="Q377">
            <v>8313.243596561</v>
          </cell>
          <cell r="R377">
            <v>10848.6189913666</v>
          </cell>
          <cell r="S377">
            <v>11335.1634389037</v>
          </cell>
          <cell r="T377">
            <v>10715.8923451198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5628.78927438628</v>
          </cell>
          <cell r="AF377">
            <v>5897.12265026315</v>
          </cell>
          <cell r="AG377">
            <v>7198.5112485184</v>
          </cell>
          <cell r="AH377">
            <v>6090.29238801997</v>
          </cell>
          <cell r="AI377">
            <v>6789.23640286714</v>
          </cell>
          <cell r="AJ377">
            <v>7126.87592967552</v>
          </cell>
          <cell r="AK377">
            <v>6604.23371394143</v>
          </cell>
          <cell r="AL377">
            <v>8443.80922721326</v>
          </cell>
          <cell r="AM377">
            <v>7973.98263281167</v>
          </cell>
          <cell r="AN377">
            <v>7516.44030518536</v>
          </cell>
          <cell r="AO377">
            <v>7848.46182866567</v>
          </cell>
          <cell r="AP377">
            <v>7536.60939685083</v>
          </cell>
          <cell r="AQ377">
            <v>7424.4839198479</v>
          </cell>
          <cell r="AR377">
            <v>7477.89162184864</v>
          </cell>
          <cell r="AS377">
            <v>9764.75323419701</v>
          </cell>
          <cell r="AT377">
            <v>8487.75036593828</v>
          </cell>
          <cell r="AU377">
            <v>8313.243596561</v>
          </cell>
          <cell r="AV377">
            <v>10848.6189913666</v>
          </cell>
          <cell r="AW377">
            <v>11335.1634389037</v>
          </cell>
          <cell r="AX377">
            <v>10715.8923451198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2.76508064563131</v>
          </cell>
          <cell r="CN377">
            <v>2.91105945630712</v>
          </cell>
          <cell r="CO377">
            <v>3.55628958517345</v>
          </cell>
          <cell r="CP377">
            <v>3.03113282312725</v>
          </cell>
          <cell r="CQ377">
            <v>3.36297903235902</v>
          </cell>
          <cell r="CR377">
            <v>3.49271543517782</v>
          </cell>
          <cell r="CS377">
            <v>3.2488594600514</v>
          </cell>
          <cell r="CT377">
            <v>4.22157418795805</v>
          </cell>
          <cell r="CU377">
            <v>3.90877457877401</v>
          </cell>
          <cell r="CV377">
            <v>3.72515279887652</v>
          </cell>
          <cell r="CW377">
            <v>3.8576983581636</v>
          </cell>
          <cell r="CX377">
            <v>3.72008337870646</v>
          </cell>
          <cell r="CY377">
            <v>3.64453891731405</v>
          </cell>
          <cell r="CZ377">
            <v>3.71179265438051</v>
          </cell>
          <cell r="DA377">
            <v>4.83059653913784</v>
          </cell>
          <cell r="DB377">
            <v>4.19886673625081</v>
          </cell>
          <cell r="DC377">
            <v>4.11253871791873</v>
          </cell>
          <cell r="DD377">
            <v>5.36678194494386</v>
          </cell>
          <cell r="DE377">
            <v>5.6074741435115</v>
          </cell>
          <cell r="DF377">
            <v>5.30112243848893</v>
          </cell>
          <cell r="DG377">
            <v>4.52291552768651</v>
          </cell>
          <cell r="DH377">
            <v>4.52291552768651</v>
          </cell>
          <cell r="DI377">
            <v>4.52291552768651</v>
          </cell>
          <cell r="DJ377">
            <v>4.52291552768651</v>
          </cell>
          <cell r="DK377">
            <v>4.52291552768651</v>
          </cell>
          <cell r="DL377">
            <v>4.52291552768651</v>
          </cell>
          <cell r="DM377">
            <v>4.52291552768651</v>
          </cell>
          <cell r="DN377">
            <v>4.52291552768651</v>
          </cell>
          <cell r="DO377">
            <v>4.52291552768651</v>
          </cell>
          <cell r="DP377">
            <v>4.52291552768651</v>
          </cell>
          <cell r="DQ377">
            <v>5.57717566109169</v>
          </cell>
          <cell r="DR377">
            <v>5.55004136953475</v>
          </cell>
          <cell r="DS377">
            <v>5.54565317411178</v>
          </cell>
          <cell r="DT377">
            <v>5.5047843639867</v>
          </cell>
          <cell r="DU377">
            <v>5.53100316716525</v>
          </cell>
          <cell r="DV377">
            <v>5.59040318083313</v>
          </cell>
          <cell r="DW377">
            <v>5.5692747622926</v>
          </cell>
          <cell r="DX377">
            <v>5.47988093544863</v>
          </cell>
          <cell r="DY377">
            <v>5.5890989160035</v>
          </cell>
          <cell r="DZ377">
            <v>5.52809193322348</v>
          </cell>
          <cell r="EA377">
            <v>5.57395450619556</v>
          </cell>
          <cell r="EB377">
            <v>5.55047906750379</v>
          </cell>
          <cell r="EC377">
            <v>5.5812414949298</v>
          </cell>
          <cell r="ED377">
            <v>5.51953630336981</v>
          </cell>
          <cell r="EE377">
            <v>5.53818733775186</v>
          </cell>
          <cell r="EF377">
            <v>5.53818733775186</v>
          </cell>
          <cell r="EG377">
            <v>5.53818733775186</v>
          </cell>
          <cell r="EH377">
            <v>5.53818733775186</v>
          </cell>
          <cell r="EI377">
            <v>5.53818733775186</v>
          </cell>
          <cell r="EJ377">
            <v>5.53818733775186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  <cell r="ET377">
            <v>0</v>
          </cell>
        </row>
        <row r="378">
          <cell r="A378">
            <v>35396.5013417225</v>
          </cell>
          <cell r="B378">
            <v>40912.7994309039</v>
          </cell>
          <cell r="C378">
            <v>40236.3313495771</v>
          </cell>
          <cell r="D378">
            <v>7557.36835930746</v>
          </cell>
          <cell r="E378">
            <v>6694.95917847673</v>
          </cell>
          <cell r="F378">
            <v>6998.85404392811</v>
          </cell>
          <cell r="G378">
            <v>7340.13638808422</v>
          </cell>
          <cell r="H378">
            <v>8047.37039631544</v>
          </cell>
          <cell r="I378">
            <v>7697.67609849334</v>
          </cell>
          <cell r="J378">
            <v>9276.21353567031</v>
          </cell>
          <cell r="K378">
            <v>9823.13110677551</v>
          </cell>
          <cell r="L378">
            <v>8147.40988934247</v>
          </cell>
          <cell r="M378">
            <v>8166.06548805166</v>
          </cell>
          <cell r="N378">
            <v>9433.64931736876</v>
          </cell>
          <cell r="O378">
            <v>9179.23034153895</v>
          </cell>
          <cell r="P378">
            <v>8596.00108762896</v>
          </cell>
          <cell r="Q378">
            <v>8330.36807164983</v>
          </cell>
          <cell r="R378">
            <v>8339.06929777192</v>
          </cell>
          <cell r="S378">
            <v>9759.77995368137</v>
          </cell>
          <cell r="T378">
            <v>9649.97406892351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5889.28995603007</v>
          </cell>
          <cell r="AF378">
            <v>6807.09475875476</v>
          </cell>
          <cell r="AG378">
            <v>6694.5436159604</v>
          </cell>
          <cell r="AH378">
            <v>7557.36835930746</v>
          </cell>
          <cell r="AI378">
            <v>6694.95917847673</v>
          </cell>
          <cell r="AJ378">
            <v>6998.85404392811</v>
          </cell>
          <cell r="AK378">
            <v>7340.13638808422</v>
          </cell>
          <cell r="AL378">
            <v>8047.37039631544</v>
          </cell>
          <cell r="AM378">
            <v>7697.67609849334</v>
          </cell>
          <cell r="AN378">
            <v>9276.21353567031</v>
          </cell>
          <cell r="AO378">
            <v>9823.13110677551</v>
          </cell>
          <cell r="AP378">
            <v>8147.40988934247</v>
          </cell>
          <cell r="AQ378">
            <v>8166.06548805166</v>
          </cell>
          <cell r="AR378">
            <v>9433.64931736876</v>
          </cell>
          <cell r="AS378">
            <v>9179.23034153895</v>
          </cell>
          <cell r="AT378">
            <v>8596.00108762896</v>
          </cell>
          <cell r="AU378">
            <v>8330.36807164983</v>
          </cell>
          <cell r="AV378">
            <v>8339.06929777192</v>
          </cell>
          <cell r="AW378">
            <v>9759.77995368137</v>
          </cell>
          <cell r="AX378">
            <v>9649.97406892351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2.87672748370515</v>
          </cell>
          <cell r="CN378">
            <v>3.3790138212706</v>
          </cell>
          <cell r="CO378">
            <v>3.32359937905564</v>
          </cell>
          <cell r="CP378">
            <v>3.66857771970285</v>
          </cell>
          <cell r="CQ378">
            <v>3.29922747724552</v>
          </cell>
          <cell r="CR378">
            <v>3.42232034056585</v>
          </cell>
          <cell r="CS378">
            <v>3.60578642040901</v>
          </cell>
          <cell r="CT378">
            <v>3.96931904651759</v>
          </cell>
          <cell r="CU378">
            <v>3.87013133101316</v>
          </cell>
          <cell r="CV378">
            <v>4.62529310976866</v>
          </cell>
          <cell r="CW378">
            <v>4.87919568749195</v>
          </cell>
          <cell r="CX378">
            <v>4.0841673600221</v>
          </cell>
          <cell r="CY378">
            <v>4.05569745722456</v>
          </cell>
          <cell r="CZ378">
            <v>4.66095744292467</v>
          </cell>
          <cell r="DA378">
            <v>4.56390147852009</v>
          </cell>
          <cell r="DB378">
            <v>4.27392064622847</v>
          </cell>
          <cell r="DC378">
            <v>4.14184825352635</v>
          </cell>
          <cell r="DD378">
            <v>4.1461744919239</v>
          </cell>
          <cell r="DE378">
            <v>4.85254999638339</v>
          </cell>
          <cell r="DF378">
            <v>4.79795465220418</v>
          </cell>
          <cell r="DG378">
            <v>5.05342436332252</v>
          </cell>
          <cell r="DH378">
            <v>5.05342436332252</v>
          </cell>
          <cell r="DI378">
            <v>5.05342436332252</v>
          </cell>
          <cell r="DJ378">
            <v>5.05342436332252</v>
          </cell>
          <cell r="DK378">
            <v>5.05342436332252</v>
          </cell>
          <cell r="DL378">
            <v>5.05342436332252</v>
          </cell>
          <cell r="DM378">
            <v>5.05342436332252</v>
          </cell>
          <cell r="DN378">
            <v>5.05342436332252</v>
          </cell>
          <cell r="DO378">
            <v>5.05342436332252</v>
          </cell>
          <cell r="DP378">
            <v>5.05342436332252</v>
          </cell>
          <cell r="DQ378">
            <v>5.60881802910414</v>
          </cell>
          <cell r="DR378">
            <v>5.51923598658355</v>
          </cell>
          <cell r="DS378">
            <v>5.51847960430306</v>
          </cell>
          <cell r="DT378">
            <v>5.6439089954186</v>
          </cell>
          <cell r="DU378">
            <v>5.55959055267951</v>
          </cell>
          <cell r="DV378">
            <v>5.60290699816078</v>
          </cell>
          <cell r="DW378">
            <v>5.57713640310369</v>
          </cell>
          <cell r="DX378">
            <v>5.55450188521245</v>
          </cell>
          <cell r="DY378">
            <v>5.449304365595</v>
          </cell>
          <cell r="DZ378">
            <v>5.4946320279023</v>
          </cell>
          <cell r="EA378">
            <v>5.51580417911101</v>
          </cell>
          <cell r="EB378">
            <v>5.46541533733441</v>
          </cell>
          <cell r="EC378">
            <v>5.51638340754244</v>
          </cell>
          <cell r="ED378">
            <v>5.54512991903996</v>
          </cell>
          <cell r="EE378">
            <v>5.51032409366201</v>
          </cell>
          <cell r="EF378">
            <v>5.51032409366201</v>
          </cell>
          <cell r="EG378">
            <v>5.51032409366201</v>
          </cell>
          <cell r="EH378">
            <v>5.51032409366201</v>
          </cell>
          <cell r="EI378">
            <v>5.51032409366201</v>
          </cell>
          <cell r="EJ378">
            <v>5.51032409366201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  <cell r="ET378">
            <v>0</v>
          </cell>
        </row>
        <row r="379">
          <cell r="A379">
            <v>35386.7897547586</v>
          </cell>
          <cell r="B379">
            <v>39609.8892486813</v>
          </cell>
          <cell r="C379">
            <v>47529.5016524163</v>
          </cell>
          <cell r="D379">
            <v>7266.26667641398</v>
          </cell>
          <cell r="E379">
            <v>6594.02082948116</v>
          </cell>
          <cell r="F379">
            <v>6676.96612500364</v>
          </cell>
          <cell r="G379">
            <v>7480.55554624099</v>
          </cell>
          <cell r="H379">
            <v>6929.4033572353</v>
          </cell>
          <cell r="I379">
            <v>7132.38690490125</v>
          </cell>
          <cell r="J379">
            <v>7564.77980063035</v>
          </cell>
          <cell r="K379">
            <v>7634.76789114036</v>
          </cell>
          <cell r="L379">
            <v>8090.08710864118</v>
          </cell>
          <cell r="M379">
            <v>9766.10611764643</v>
          </cell>
          <cell r="N379">
            <v>8281.40575558103</v>
          </cell>
          <cell r="O379">
            <v>8191.70636457465</v>
          </cell>
          <cell r="P379">
            <v>8972.73549651555</v>
          </cell>
          <cell r="Q379">
            <v>9078.8196384873</v>
          </cell>
          <cell r="R379">
            <v>8394.8847115613</v>
          </cell>
          <cell r="S379">
            <v>9736.27878609266</v>
          </cell>
          <cell r="T379">
            <v>10406.5636739726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5887.67413668648</v>
          </cell>
          <cell r="AF379">
            <v>6590.31582414497</v>
          </cell>
          <cell r="AG379">
            <v>7907.98542472752</v>
          </cell>
          <cell r="AH379">
            <v>7266.26667641398</v>
          </cell>
          <cell r="AI379">
            <v>6594.02082948116</v>
          </cell>
          <cell r="AJ379">
            <v>6676.96612500364</v>
          </cell>
          <cell r="AK379">
            <v>7480.55554624099</v>
          </cell>
          <cell r="AL379">
            <v>6929.4033572353</v>
          </cell>
          <cell r="AM379">
            <v>7132.38690490125</v>
          </cell>
          <cell r="AN379">
            <v>7564.77980063035</v>
          </cell>
          <cell r="AO379">
            <v>7634.76789114036</v>
          </cell>
          <cell r="AP379">
            <v>8090.08710864118</v>
          </cell>
          <cell r="AQ379">
            <v>9766.10611764643</v>
          </cell>
          <cell r="AR379">
            <v>8281.40575558103</v>
          </cell>
          <cell r="AS379">
            <v>8191.70636457465</v>
          </cell>
          <cell r="AT379">
            <v>8972.73549651555</v>
          </cell>
          <cell r="AU379">
            <v>9078.8196384873</v>
          </cell>
          <cell r="AV379">
            <v>8394.8847115613</v>
          </cell>
          <cell r="AW379">
            <v>9736.27878609266</v>
          </cell>
          <cell r="AX379">
            <v>10406.5636739726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2.96091351157028</v>
          </cell>
          <cell r="CN379">
            <v>3.21834550649653</v>
          </cell>
          <cell r="CO379">
            <v>3.90294779198829</v>
          </cell>
          <cell r="CP379">
            <v>3.50510003960302</v>
          </cell>
          <cell r="CQ379">
            <v>3.24529257310252</v>
          </cell>
          <cell r="CR379">
            <v>3.30114760362152</v>
          </cell>
          <cell r="CS379">
            <v>3.73615939795655</v>
          </cell>
          <cell r="CT379">
            <v>3.3885719030402</v>
          </cell>
          <cell r="CU379">
            <v>3.59952265626237</v>
          </cell>
          <cell r="CV379">
            <v>3.71932419749443</v>
          </cell>
          <cell r="CW379">
            <v>3.78450904214043</v>
          </cell>
          <cell r="CX379">
            <v>3.99524724101759</v>
          </cell>
          <cell r="CY379">
            <v>4.81572898162181</v>
          </cell>
          <cell r="CZ379">
            <v>4.07928461263334</v>
          </cell>
          <cell r="DA379">
            <v>4.02552453593331</v>
          </cell>
          <cell r="DB379">
            <v>4.40933369534158</v>
          </cell>
          <cell r="DC379">
            <v>4.46146499709667</v>
          </cell>
          <cell r="DD379">
            <v>4.12536935269849</v>
          </cell>
          <cell r="DE379">
            <v>4.78455005560225</v>
          </cell>
          <cell r="DF379">
            <v>5.11393787080698</v>
          </cell>
          <cell r="DG379">
            <v>4.87397467088773</v>
          </cell>
          <cell r="DH379">
            <v>4.87397467088773</v>
          </cell>
          <cell r="DI379">
            <v>4.87397467088773</v>
          </cell>
          <cell r="DJ379">
            <v>4.87397467088773</v>
          </cell>
          <cell r="DK379">
            <v>4.87397467088773</v>
          </cell>
          <cell r="DL379">
            <v>4.87397467088773</v>
          </cell>
          <cell r="DM379">
            <v>4.87397467088773</v>
          </cell>
          <cell r="DN379">
            <v>4.87397467088773</v>
          </cell>
          <cell r="DO379">
            <v>4.87397467088773</v>
          </cell>
          <cell r="DP379">
            <v>4.87397467088773</v>
          </cell>
          <cell r="DQ379">
            <v>5.44785047252496</v>
          </cell>
          <cell r="DR379">
            <v>5.61023039811324</v>
          </cell>
          <cell r="DS379">
            <v>5.55111537409701</v>
          </cell>
          <cell r="DT379">
            <v>5.67960392298403</v>
          </cell>
          <cell r="DU379">
            <v>5.56677405342785</v>
          </cell>
          <cell r="DV379">
            <v>5.54142379354801</v>
          </cell>
          <cell r="DW379">
            <v>5.48549206456145</v>
          </cell>
          <cell r="DX379">
            <v>5.6025568514921</v>
          </cell>
          <cell r="DY379">
            <v>5.4287159456626</v>
          </cell>
          <cell r="DZ379">
            <v>5.57236288390187</v>
          </cell>
          <cell r="EA379">
            <v>5.52705042360365</v>
          </cell>
          <cell r="EB379">
            <v>5.54774733035294</v>
          </cell>
          <cell r="EC379">
            <v>5.55605500619943</v>
          </cell>
          <cell r="ED379">
            <v>5.56195143181154</v>
          </cell>
          <cell r="EE379">
            <v>5.57518180189594</v>
          </cell>
          <cell r="EF379">
            <v>5.57518180189594</v>
          </cell>
          <cell r="EG379">
            <v>5.57518180189594</v>
          </cell>
          <cell r="EH379">
            <v>5.57518180189594</v>
          </cell>
          <cell r="EI379">
            <v>5.57518180189594</v>
          </cell>
          <cell r="EJ379">
            <v>5.57518180189594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  <cell r="ET379">
            <v>0</v>
          </cell>
        </row>
        <row r="380">
          <cell r="A380">
            <v>43648.5471672437</v>
          </cell>
          <cell r="B380">
            <v>38764.0452371014</v>
          </cell>
          <cell r="C380">
            <v>38430.1682557783</v>
          </cell>
          <cell r="D380">
            <v>6222.19102938453</v>
          </cell>
          <cell r="E380">
            <v>5827.93239651385</v>
          </cell>
          <cell r="F380">
            <v>6794.80347925739</v>
          </cell>
          <cell r="G380">
            <v>7041.64560880761</v>
          </cell>
          <cell r="H380">
            <v>7137.17231481858</v>
          </cell>
          <cell r="I380">
            <v>7245.42693008518</v>
          </cell>
          <cell r="J380">
            <v>7261.78050950209</v>
          </cell>
          <cell r="K380">
            <v>8333.65801260616</v>
          </cell>
          <cell r="L380">
            <v>8407.15333473609</v>
          </cell>
          <cell r="M380">
            <v>9102.36770049019</v>
          </cell>
          <cell r="N380">
            <v>10021.0015368931</v>
          </cell>
          <cell r="O380">
            <v>8785.87925158149</v>
          </cell>
          <cell r="P380">
            <v>10667.3707211446</v>
          </cell>
          <cell r="Q380">
            <v>8687.61037405813</v>
          </cell>
          <cell r="R380">
            <v>9991.70860741697</v>
          </cell>
          <cell r="S380">
            <v>10226.7283345859</v>
          </cell>
          <cell r="T380">
            <v>11859.1546743886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7262.27001775323</v>
          </cell>
          <cell r="AF380">
            <v>6449.58381807255</v>
          </cell>
          <cell r="AG380">
            <v>6394.033176678</v>
          </cell>
          <cell r="AH380">
            <v>6222.19102938453</v>
          </cell>
          <cell r="AI380">
            <v>5827.93239651385</v>
          </cell>
          <cell r="AJ380">
            <v>6794.80347925739</v>
          </cell>
          <cell r="AK380">
            <v>7041.64560880761</v>
          </cell>
          <cell r="AL380">
            <v>7137.17231481858</v>
          </cell>
          <cell r="AM380">
            <v>7245.42693008518</v>
          </cell>
          <cell r="AN380">
            <v>7261.78050950209</v>
          </cell>
          <cell r="AO380">
            <v>8333.65801260616</v>
          </cell>
          <cell r="AP380">
            <v>8407.15333473609</v>
          </cell>
          <cell r="AQ380">
            <v>9102.36770049019</v>
          </cell>
          <cell r="AR380">
            <v>10021.0015368931</v>
          </cell>
          <cell r="AS380">
            <v>8785.87925158149</v>
          </cell>
          <cell r="AT380">
            <v>10667.3707211446</v>
          </cell>
          <cell r="AU380">
            <v>8687.61037405813</v>
          </cell>
          <cell r="AV380">
            <v>9991.70860741697</v>
          </cell>
          <cell r="AW380">
            <v>10226.7283345859</v>
          </cell>
          <cell r="AX380">
            <v>11859.1546743886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3.58123136454013</v>
          </cell>
          <cell r="CN380">
            <v>3.21915304749793</v>
          </cell>
          <cell r="CO380">
            <v>3.1816663831461</v>
          </cell>
          <cell r="CP380">
            <v>3.06791417459465</v>
          </cell>
          <cell r="CQ380">
            <v>2.96479369465327</v>
          </cell>
          <cell r="CR380">
            <v>3.38989073340269</v>
          </cell>
          <cell r="CS380">
            <v>3.53552084781306</v>
          </cell>
          <cell r="CT380">
            <v>3.55532148849955</v>
          </cell>
          <cell r="CU380">
            <v>3.60890454313045</v>
          </cell>
          <cell r="CV380">
            <v>3.58124450719008</v>
          </cell>
          <cell r="CW380">
            <v>4.10354167315346</v>
          </cell>
          <cell r="CX380">
            <v>4.16767933169973</v>
          </cell>
          <cell r="CY380">
            <v>4.56019785752592</v>
          </cell>
          <cell r="CZ380">
            <v>4.9940314994291</v>
          </cell>
          <cell r="DA380">
            <v>4.3337363008154</v>
          </cell>
          <cell r="DB380">
            <v>5.26180367436287</v>
          </cell>
          <cell r="DC380">
            <v>4.28526404327935</v>
          </cell>
          <cell r="DD380">
            <v>4.92852554186176</v>
          </cell>
          <cell r="DE380">
            <v>5.04445173363778</v>
          </cell>
          <cell r="DF380">
            <v>5.84966485854347</v>
          </cell>
          <cell r="DG380">
            <v>5.42903315193436</v>
          </cell>
          <cell r="DH380">
            <v>5.42903315193436</v>
          </cell>
          <cell r="DI380">
            <v>5.42903315193436</v>
          </cell>
          <cell r="DJ380">
            <v>5.42903315193436</v>
          </cell>
          <cell r="DK380">
            <v>5.42903315193436</v>
          </cell>
          <cell r="DL380">
            <v>5.42903315193436</v>
          </cell>
          <cell r="DM380">
            <v>5.42903315193436</v>
          </cell>
          <cell r="DN380">
            <v>5.42903315193436</v>
          </cell>
          <cell r="DO380">
            <v>5.42903315193436</v>
          </cell>
          <cell r="DP380">
            <v>5.42903315193436</v>
          </cell>
          <cell r="DQ380">
            <v>5.55580697260542</v>
          </cell>
          <cell r="DR380">
            <v>5.48905019162962</v>
          </cell>
          <cell r="DS380">
            <v>5.50588811164551</v>
          </cell>
          <cell r="DT380">
            <v>5.55657614277782</v>
          </cell>
          <cell r="DU380">
            <v>5.38551404147803</v>
          </cell>
          <cell r="DV380">
            <v>5.49159291765277</v>
          </cell>
          <cell r="DW380">
            <v>5.45667260372436</v>
          </cell>
          <cell r="DX380">
            <v>5.49989552736057</v>
          </cell>
          <cell r="DY380">
            <v>5.50041834100179</v>
          </cell>
          <cell r="DZ380">
            <v>5.55541209967238</v>
          </cell>
          <cell r="EA380">
            <v>5.56395952061067</v>
          </cell>
          <cell r="EB380">
            <v>5.52664803942638</v>
          </cell>
          <cell r="EC380">
            <v>5.46862098512168</v>
          </cell>
          <cell r="ED380">
            <v>5.49752213904787</v>
          </cell>
          <cell r="EE380">
            <v>5.55430704323158</v>
          </cell>
          <cell r="EF380">
            <v>5.55430704323158</v>
          </cell>
          <cell r="EG380">
            <v>5.55430704323158</v>
          </cell>
          <cell r="EH380">
            <v>5.55430704323158</v>
          </cell>
          <cell r="EI380">
            <v>5.55430704323158</v>
          </cell>
          <cell r="EJ380">
            <v>5.55430704323158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  <cell r="ET380">
            <v>0</v>
          </cell>
        </row>
        <row r="381">
          <cell r="A381">
            <v>40061.7900719491</v>
          </cell>
          <cell r="B381">
            <v>38215.1856663413</v>
          </cell>
          <cell r="C381">
            <v>37038.9694193868</v>
          </cell>
          <cell r="D381">
            <v>7867.99958946136</v>
          </cell>
          <cell r="E381">
            <v>8051.40236510079</v>
          </cell>
          <cell r="F381">
            <v>6588.44236661618</v>
          </cell>
          <cell r="G381">
            <v>7038.30589406562</v>
          </cell>
          <cell r="H381">
            <v>7334.40838297746</v>
          </cell>
          <cell r="I381">
            <v>7792.25646285674</v>
          </cell>
          <cell r="J381">
            <v>8603.26439997344</v>
          </cell>
          <cell r="K381">
            <v>7652.90898670486</v>
          </cell>
          <cell r="L381">
            <v>9100.57011051645</v>
          </cell>
          <cell r="M381">
            <v>7122.56648671801</v>
          </cell>
          <cell r="N381">
            <v>7719.46416296312</v>
          </cell>
          <cell r="O381">
            <v>7579.58373302642</v>
          </cell>
          <cell r="P381">
            <v>9421.4185577758</v>
          </cell>
          <cell r="Q381">
            <v>9100.08203418448</v>
          </cell>
          <cell r="R381">
            <v>11068.4055101452</v>
          </cell>
          <cell r="S381">
            <v>9627.57760419093</v>
          </cell>
          <cell r="T381">
            <v>10155.5040538415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6665.50333925837</v>
          </cell>
          <cell r="AF381">
            <v>6358.26425159499</v>
          </cell>
          <cell r="AG381">
            <v>6162.56472574542</v>
          </cell>
          <cell r="AH381">
            <v>7867.99958946136</v>
          </cell>
          <cell r="AI381">
            <v>8051.40236510079</v>
          </cell>
          <cell r="AJ381">
            <v>6588.44236661618</v>
          </cell>
          <cell r="AK381">
            <v>7038.30589406562</v>
          </cell>
          <cell r="AL381">
            <v>7334.40838297746</v>
          </cell>
          <cell r="AM381">
            <v>7792.25646285674</v>
          </cell>
          <cell r="AN381">
            <v>8603.26439997344</v>
          </cell>
          <cell r="AO381">
            <v>7652.90898670486</v>
          </cell>
          <cell r="AP381">
            <v>9100.57011051645</v>
          </cell>
          <cell r="AQ381">
            <v>7122.56648671801</v>
          </cell>
          <cell r="AR381">
            <v>7719.46416296312</v>
          </cell>
          <cell r="AS381">
            <v>7579.58373302642</v>
          </cell>
          <cell r="AT381">
            <v>9421.4185577758</v>
          </cell>
          <cell r="AU381">
            <v>9100.08203418448</v>
          </cell>
          <cell r="AV381">
            <v>11068.4055101452</v>
          </cell>
          <cell r="AW381">
            <v>9627.57760419093</v>
          </cell>
          <cell r="AX381">
            <v>10155.5040538415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3.30188555584145</v>
          </cell>
          <cell r="CN381">
            <v>3.11362145533015</v>
          </cell>
          <cell r="CO381">
            <v>3.01362025185904</v>
          </cell>
          <cell r="CP381">
            <v>3.86592934145575</v>
          </cell>
          <cell r="CQ381">
            <v>3.92245747592749</v>
          </cell>
          <cell r="CR381">
            <v>3.24073722510126</v>
          </cell>
          <cell r="CS381">
            <v>3.4661820012818</v>
          </cell>
          <cell r="CT381">
            <v>3.68698319269919</v>
          </cell>
          <cell r="CU381">
            <v>3.83219509991711</v>
          </cell>
          <cell r="CV381">
            <v>4.17524517074121</v>
          </cell>
          <cell r="CW381">
            <v>3.77262612385116</v>
          </cell>
          <cell r="CX381">
            <v>4.5256542267945</v>
          </cell>
          <cell r="CY381">
            <v>3.51791592528157</v>
          </cell>
          <cell r="CZ381">
            <v>3.87456047150668</v>
          </cell>
          <cell r="DA381">
            <v>3.70795929775493</v>
          </cell>
          <cell r="DB381">
            <v>4.60899143934872</v>
          </cell>
          <cell r="DC381">
            <v>4.45179247007459</v>
          </cell>
          <cell r="DD381">
            <v>5.41470330934356</v>
          </cell>
          <cell r="DE381">
            <v>4.70984517748218</v>
          </cell>
          <cell r="DF381">
            <v>4.96810867274288</v>
          </cell>
          <cell r="DG381">
            <v>5.27921795645308</v>
          </cell>
          <cell r="DH381">
            <v>5.27921795645308</v>
          </cell>
          <cell r="DI381">
            <v>5.27921795645308</v>
          </cell>
          <cell r="DJ381">
            <v>5.27921795645308</v>
          </cell>
          <cell r="DK381">
            <v>5.27921795645308</v>
          </cell>
          <cell r="DL381">
            <v>5.27921795645308</v>
          </cell>
          <cell r="DM381">
            <v>5.27921795645308</v>
          </cell>
          <cell r="DN381">
            <v>5.27921795645308</v>
          </cell>
          <cell r="DO381">
            <v>5.27921795645308</v>
          </cell>
          <cell r="DP381">
            <v>5.27921795645308</v>
          </cell>
          <cell r="DQ381">
            <v>5.53067411799368</v>
          </cell>
          <cell r="DR381">
            <v>5.5947398580979</v>
          </cell>
          <cell r="DS381">
            <v>5.60247727437781</v>
          </cell>
          <cell r="DT381">
            <v>5.5759330693512</v>
          </cell>
          <cell r="DU381">
            <v>5.62367769493756</v>
          </cell>
          <cell r="DV381">
            <v>5.56988295503075</v>
          </cell>
          <cell r="DW381">
            <v>5.56319023052576</v>
          </cell>
          <cell r="DX381">
            <v>5.45005726692594</v>
          </cell>
          <cell r="DY381">
            <v>5.57086664087246</v>
          </cell>
          <cell r="DZ381">
            <v>5.64531816295788</v>
          </cell>
          <cell r="EA381">
            <v>5.55763366097205</v>
          </cell>
          <cell r="EB381">
            <v>5.5092739185237</v>
          </cell>
          <cell r="EC381">
            <v>5.54700032632727</v>
          </cell>
          <cell r="ED381">
            <v>5.45848155948545</v>
          </cell>
          <cell r="EE381">
            <v>5.60038046878849</v>
          </cell>
          <cell r="EF381">
            <v>5.60038046878849</v>
          </cell>
          <cell r="EG381">
            <v>5.60038046878849</v>
          </cell>
          <cell r="EH381">
            <v>5.60038046878849</v>
          </cell>
          <cell r="EI381">
            <v>5.60038046878849</v>
          </cell>
          <cell r="EJ381">
            <v>5.60038046878849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  <cell r="ET381">
            <v>0</v>
          </cell>
        </row>
        <row r="382">
          <cell r="A382">
            <v>43530.4683103235</v>
          </cell>
          <cell r="B382">
            <v>34364.4994751773</v>
          </cell>
          <cell r="C382">
            <v>39807.7418437684</v>
          </cell>
          <cell r="D382">
            <v>5776.07718444133</v>
          </cell>
          <cell r="E382">
            <v>6326.80452783302</v>
          </cell>
          <cell r="F382">
            <v>6468.27580383276</v>
          </cell>
          <cell r="G382">
            <v>6406.52299618915</v>
          </cell>
          <cell r="H382">
            <v>6853.9179639815</v>
          </cell>
          <cell r="I382">
            <v>8990.21351137195</v>
          </cell>
          <cell r="J382">
            <v>7259.23704464882</v>
          </cell>
          <cell r="K382">
            <v>6894.95938198679</v>
          </cell>
          <cell r="L382">
            <v>7954.61827547793</v>
          </cell>
          <cell r="M382">
            <v>8884.92645034251</v>
          </cell>
          <cell r="N382">
            <v>8626.42761524744</v>
          </cell>
          <cell r="O382">
            <v>8228.66129539793</v>
          </cell>
          <cell r="P382">
            <v>8426.97382561292</v>
          </cell>
          <cell r="Q382">
            <v>8623.11147816736</v>
          </cell>
          <cell r="R382">
            <v>9762.44122046076</v>
          </cell>
          <cell r="S382">
            <v>10832.6243611667</v>
          </cell>
          <cell r="T382">
            <v>9520.4858892349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7242.62399061156</v>
          </cell>
          <cell r="AF382">
            <v>5717.58490053394</v>
          </cell>
          <cell r="AG382">
            <v>6623.23465105873</v>
          </cell>
          <cell r="AH382">
            <v>5776.07718444133</v>
          </cell>
          <cell r="AI382">
            <v>6326.80452783302</v>
          </cell>
          <cell r="AJ382">
            <v>6468.27580383276</v>
          </cell>
          <cell r="AK382">
            <v>6406.52299618915</v>
          </cell>
          <cell r="AL382">
            <v>6853.9179639815</v>
          </cell>
          <cell r="AM382">
            <v>8990.21351137195</v>
          </cell>
          <cell r="AN382">
            <v>7259.23704464882</v>
          </cell>
          <cell r="AO382">
            <v>6894.95938198679</v>
          </cell>
          <cell r="AP382">
            <v>7954.61827547793</v>
          </cell>
          <cell r="AQ382">
            <v>8884.92645034251</v>
          </cell>
          <cell r="AR382">
            <v>8626.42761524744</v>
          </cell>
          <cell r="AS382">
            <v>8228.66129539793</v>
          </cell>
          <cell r="AT382">
            <v>8426.97382561292</v>
          </cell>
          <cell r="AU382">
            <v>8623.11147816736</v>
          </cell>
          <cell r="AV382">
            <v>9762.44122046076</v>
          </cell>
          <cell r="AW382">
            <v>10832.6243611667</v>
          </cell>
          <cell r="AX382">
            <v>9520.4858892349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3.56569926461237</v>
          </cell>
          <cell r="CN382">
            <v>2.82236572137028</v>
          </cell>
          <cell r="CO382">
            <v>3.28459846863382</v>
          </cell>
          <cell r="CP382">
            <v>2.89883754447269</v>
          </cell>
          <cell r="CQ382">
            <v>3.07236075953962</v>
          </cell>
          <cell r="CR382">
            <v>3.2363531020382</v>
          </cell>
          <cell r="CS382">
            <v>3.16464112073091</v>
          </cell>
          <cell r="CT382">
            <v>3.36331471074345</v>
          </cell>
          <cell r="CU382">
            <v>4.42502950116854</v>
          </cell>
          <cell r="CV382">
            <v>3.55739002869916</v>
          </cell>
          <cell r="CW382">
            <v>3.42844155973325</v>
          </cell>
          <cell r="CX382">
            <v>4.03139013191306</v>
          </cell>
          <cell r="CY382">
            <v>4.43195367035906</v>
          </cell>
          <cell r="CZ382">
            <v>4.21232752010099</v>
          </cell>
          <cell r="DA382">
            <v>4.05879948672985</v>
          </cell>
          <cell r="DB382">
            <v>4.15661743875795</v>
          </cell>
          <cell r="DC382">
            <v>4.25336262912829</v>
          </cell>
          <cell r="DD382">
            <v>4.81533872794072</v>
          </cell>
          <cell r="DE382">
            <v>5.34320816213816</v>
          </cell>
          <cell r="DF382">
            <v>4.69599389906311</v>
          </cell>
          <cell r="DG382">
            <v>5.31954560905319</v>
          </cell>
          <cell r="DH382">
            <v>5.31954560905319</v>
          </cell>
          <cell r="DI382">
            <v>5.31954560905319</v>
          </cell>
          <cell r="DJ382">
            <v>5.31954560905319</v>
          </cell>
          <cell r="DK382">
            <v>5.31954560905319</v>
          </cell>
          <cell r="DL382">
            <v>5.31954560905319</v>
          </cell>
          <cell r="DM382">
            <v>5.31954560905319</v>
          </cell>
          <cell r="DN382">
            <v>5.31954560905319</v>
          </cell>
          <cell r="DO382">
            <v>5.31954560905319</v>
          </cell>
          <cell r="DP382">
            <v>5.31954560905319</v>
          </cell>
          <cell r="DQ382">
            <v>5.56491279302755</v>
          </cell>
          <cell r="DR382">
            <v>5.55017234203125</v>
          </cell>
          <cell r="DS382">
            <v>5.52452561016157</v>
          </cell>
          <cell r="DT382">
            <v>5.45903961698136</v>
          </cell>
          <cell r="DU382">
            <v>5.64182151504771</v>
          </cell>
          <cell r="DV382">
            <v>5.47570151136597</v>
          </cell>
          <cell r="DW382">
            <v>5.54632172438075</v>
          </cell>
          <cell r="DX382">
            <v>5.58314016097975</v>
          </cell>
          <cell r="DY382">
            <v>5.56622773756873</v>
          </cell>
          <cell r="DZ382">
            <v>5.59070568867124</v>
          </cell>
          <cell r="EA382">
            <v>5.50987944450944</v>
          </cell>
          <cell r="EB382">
            <v>5.40594534744146</v>
          </cell>
          <cell r="EC382">
            <v>5.49244555743327</v>
          </cell>
          <cell r="ED382">
            <v>5.61068628879676</v>
          </cell>
          <cell r="EE382">
            <v>5.55442011741308</v>
          </cell>
          <cell r="EF382">
            <v>5.55442011741308</v>
          </cell>
          <cell r="EG382">
            <v>5.55442011741308</v>
          </cell>
          <cell r="EH382">
            <v>5.55442011741308</v>
          </cell>
          <cell r="EI382">
            <v>5.55442011741308</v>
          </cell>
          <cell r="EJ382">
            <v>5.55442011741308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  <cell r="ET382">
            <v>0</v>
          </cell>
        </row>
        <row r="383">
          <cell r="A383">
            <v>40548.249825824</v>
          </cell>
          <cell r="B383">
            <v>34996.1622958649</v>
          </cell>
          <cell r="C383">
            <v>43781.3960787695</v>
          </cell>
          <cell r="D383">
            <v>6552.06787738421</v>
          </cell>
          <cell r="E383">
            <v>6691.29479186373</v>
          </cell>
          <cell r="F383">
            <v>7029.55634987159</v>
          </cell>
          <cell r="G383">
            <v>7069.7204121942</v>
          </cell>
          <cell r="H383">
            <v>7257.20853543036</v>
          </cell>
          <cell r="I383">
            <v>8186.13792342095</v>
          </cell>
          <cell r="J383">
            <v>6992.59218009971</v>
          </cell>
          <cell r="K383">
            <v>7428.99358668164</v>
          </cell>
          <cell r="L383">
            <v>7232.00351677107</v>
          </cell>
          <cell r="M383">
            <v>8787.39832277326</v>
          </cell>
          <cell r="N383">
            <v>8950.43698772231</v>
          </cell>
          <cell r="O383">
            <v>8350.25496515006</v>
          </cell>
          <cell r="P383">
            <v>8239.03472418412</v>
          </cell>
          <cell r="Q383">
            <v>9054.32832401428</v>
          </cell>
          <cell r="R383">
            <v>8950.73581557375</v>
          </cell>
          <cell r="S383">
            <v>10206.0673645861</v>
          </cell>
          <cell r="T383">
            <v>9630.27016106259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6746.44078883426</v>
          </cell>
          <cell r="AF383">
            <v>5822.68131866747</v>
          </cell>
          <cell r="AG383">
            <v>7284.37349495186</v>
          </cell>
          <cell r="AH383">
            <v>6552.06787738421</v>
          </cell>
          <cell r="AI383">
            <v>6691.29479186373</v>
          </cell>
          <cell r="AJ383">
            <v>7029.55634987159</v>
          </cell>
          <cell r="AK383">
            <v>7069.7204121942</v>
          </cell>
          <cell r="AL383">
            <v>7257.20853543036</v>
          </cell>
          <cell r="AM383">
            <v>8186.13792342095</v>
          </cell>
          <cell r="AN383">
            <v>6992.59218009971</v>
          </cell>
          <cell r="AO383">
            <v>7428.99358668164</v>
          </cell>
          <cell r="AP383">
            <v>7232.00351677107</v>
          </cell>
          <cell r="AQ383">
            <v>8787.39832277326</v>
          </cell>
          <cell r="AR383">
            <v>8950.43698772231</v>
          </cell>
          <cell r="AS383">
            <v>8350.25496515006</v>
          </cell>
          <cell r="AT383">
            <v>8239.03472418412</v>
          </cell>
          <cell r="AU383">
            <v>9054.32832401428</v>
          </cell>
          <cell r="AV383">
            <v>8950.73581557375</v>
          </cell>
          <cell r="AW383">
            <v>10206.0673645861</v>
          </cell>
          <cell r="AX383">
            <v>9630.27016106259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3.34302519901319</v>
          </cell>
          <cell r="CN383">
            <v>2.89929380994166</v>
          </cell>
          <cell r="CO383">
            <v>3.57671728430726</v>
          </cell>
          <cell r="CP383">
            <v>3.23999365327193</v>
          </cell>
          <cell r="CQ383">
            <v>3.28791889166555</v>
          </cell>
          <cell r="CR383">
            <v>3.45430589162386</v>
          </cell>
          <cell r="CS383">
            <v>3.43038790331149</v>
          </cell>
          <cell r="CT383">
            <v>3.57280662490948</v>
          </cell>
          <cell r="CU383">
            <v>4.00740691857504</v>
          </cell>
          <cell r="CV383">
            <v>3.41958507688739</v>
          </cell>
          <cell r="CW383">
            <v>3.66750701101367</v>
          </cell>
          <cell r="CX383">
            <v>3.59635825763623</v>
          </cell>
          <cell r="CY383">
            <v>4.33710361462343</v>
          </cell>
          <cell r="CZ383">
            <v>4.42006825162835</v>
          </cell>
          <cell r="DA383">
            <v>4.10963944603613</v>
          </cell>
          <cell r="DB383">
            <v>4.05490158576972</v>
          </cell>
          <cell r="DC383">
            <v>4.45615433217644</v>
          </cell>
          <cell r="DD383">
            <v>4.40517051661897</v>
          </cell>
          <cell r="DE383">
            <v>5.02299117876709</v>
          </cell>
          <cell r="DF383">
            <v>4.7396083466987</v>
          </cell>
          <cell r="DG383">
            <v>5.14676549689727</v>
          </cell>
          <cell r="DH383">
            <v>5.14676549689727</v>
          </cell>
          <cell r="DI383">
            <v>5.14676549689727</v>
          </cell>
          <cell r="DJ383">
            <v>5.14676549689727</v>
          </cell>
          <cell r="DK383">
            <v>5.14676549689727</v>
          </cell>
          <cell r="DL383">
            <v>5.14676549689727</v>
          </cell>
          <cell r="DM383">
            <v>5.14676549689727</v>
          </cell>
          <cell r="DN383">
            <v>5.14676549689727</v>
          </cell>
          <cell r="DO383">
            <v>5.14676549689727</v>
          </cell>
          <cell r="DP383">
            <v>5.14676549689727</v>
          </cell>
          <cell r="DQ383">
            <v>5.52894409139356</v>
          </cell>
          <cell r="DR383">
            <v>5.50221971408757</v>
          </cell>
          <cell r="DS383">
            <v>5.57974982953333</v>
          </cell>
          <cell r="DT383">
            <v>5.540403105054</v>
          </cell>
          <cell r="DU383">
            <v>5.5756589813474</v>
          </cell>
          <cell r="DV383">
            <v>5.57537725292338</v>
          </cell>
          <cell r="DW383">
            <v>5.6463285102575</v>
          </cell>
          <cell r="DX383">
            <v>5.56502637790307</v>
          </cell>
          <cell r="DY383">
            <v>5.59658042928045</v>
          </cell>
          <cell r="DZ383">
            <v>5.60237173927304</v>
          </cell>
          <cell r="EA383">
            <v>5.54965730826879</v>
          </cell>
          <cell r="EB383">
            <v>5.50938111436904</v>
          </cell>
          <cell r="EC383">
            <v>5.55095428590522</v>
          </cell>
          <cell r="ED383">
            <v>5.54782048055663</v>
          </cell>
          <cell r="EE383">
            <v>5.56676836589419</v>
          </cell>
          <cell r="EF383">
            <v>5.56676836589419</v>
          </cell>
          <cell r="EG383">
            <v>5.56676836589419</v>
          </cell>
          <cell r="EH383">
            <v>5.56676836589419</v>
          </cell>
          <cell r="EI383">
            <v>5.56676836589419</v>
          </cell>
          <cell r="EJ383">
            <v>5.56676836589419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  <cell r="ET383">
            <v>0</v>
          </cell>
        </row>
        <row r="384">
          <cell r="A384">
            <v>44270.7698477929</v>
          </cell>
          <cell r="B384">
            <v>39518.840379383</v>
          </cell>
          <cell r="C384">
            <v>38441.9153753182</v>
          </cell>
          <cell r="D384">
            <v>6978.63274966052</v>
          </cell>
          <cell r="E384">
            <v>9144.64723068933</v>
          </cell>
          <cell r="F384">
            <v>7358.26178812786</v>
          </cell>
          <cell r="G384">
            <v>8318.18185281667</v>
          </cell>
          <cell r="H384">
            <v>6698.18757670302</v>
          </cell>
          <cell r="I384">
            <v>7741.6370753345</v>
          </cell>
          <cell r="J384">
            <v>7159.20915333191</v>
          </cell>
          <cell r="K384">
            <v>7926.70849592953</v>
          </cell>
          <cell r="L384">
            <v>7785.74175601172</v>
          </cell>
          <cell r="M384">
            <v>9243.25736687067</v>
          </cell>
          <cell r="N384">
            <v>8406.45651338597</v>
          </cell>
          <cell r="O384">
            <v>8722.98067616715</v>
          </cell>
          <cell r="P384">
            <v>8712.54693383343</v>
          </cell>
          <cell r="Q384">
            <v>9410.68649411109</v>
          </cell>
          <cell r="R384">
            <v>9187.49305318349</v>
          </cell>
          <cell r="S384">
            <v>9894.90620172859</v>
          </cell>
          <cell r="T384">
            <v>9202.04767744685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7365.79578001982</v>
          </cell>
          <cell r="AF384">
            <v>6575.16706166447</v>
          </cell>
          <cell r="AG384">
            <v>6395.98766908533</v>
          </cell>
          <cell r="AH384">
            <v>6978.63274966052</v>
          </cell>
          <cell r="AI384">
            <v>9144.64723068933</v>
          </cell>
          <cell r="AJ384">
            <v>7358.26178812786</v>
          </cell>
          <cell r="AK384">
            <v>8318.18185281667</v>
          </cell>
          <cell r="AL384">
            <v>6698.18757670302</v>
          </cell>
          <cell r="AM384">
            <v>7741.6370753345</v>
          </cell>
          <cell r="AN384">
            <v>7159.20915333191</v>
          </cell>
          <cell r="AO384">
            <v>7926.70849592953</v>
          </cell>
          <cell r="AP384">
            <v>7785.74175601172</v>
          </cell>
          <cell r="AQ384">
            <v>9243.25736687067</v>
          </cell>
          <cell r="AR384">
            <v>8406.45651338597</v>
          </cell>
          <cell r="AS384">
            <v>8722.98067616715</v>
          </cell>
          <cell r="AT384">
            <v>8712.54693383343</v>
          </cell>
          <cell r="AU384">
            <v>9410.68649411109</v>
          </cell>
          <cell r="AV384">
            <v>9187.49305318349</v>
          </cell>
          <cell r="AW384">
            <v>9894.90620172859</v>
          </cell>
          <cell r="AX384">
            <v>9202.04767744685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3.67057565394386</v>
          </cell>
          <cell r="CN384">
            <v>3.26358216589385</v>
          </cell>
          <cell r="CO384">
            <v>3.14401191621879</v>
          </cell>
          <cell r="CP384">
            <v>3.38973417560475</v>
          </cell>
          <cell r="CQ384">
            <v>4.54496621370562</v>
          </cell>
          <cell r="CR384">
            <v>3.6729508658861</v>
          </cell>
          <cell r="CS384">
            <v>4.14578441982484</v>
          </cell>
          <cell r="CT384">
            <v>3.30560501118278</v>
          </cell>
          <cell r="CU384">
            <v>3.87253980171636</v>
          </cell>
          <cell r="CV384">
            <v>3.53259796161384</v>
          </cell>
          <cell r="CW384">
            <v>3.92678306662209</v>
          </cell>
          <cell r="CX384">
            <v>3.78072823020683</v>
          </cell>
          <cell r="CY384">
            <v>4.52157949747239</v>
          </cell>
          <cell r="CZ384">
            <v>4.1986159844033</v>
          </cell>
          <cell r="DA384">
            <v>4.32905242368451</v>
          </cell>
          <cell r="DB384">
            <v>4.32387435219556</v>
          </cell>
          <cell r="DC384">
            <v>4.67034797946697</v>
          </cell>
          <cell r="DD384">
            <v>4.55958124246869</v>
          </cell>
          <cell r="DE384">
            <v>4.91065717842973</v>
          </cell>
          <cell r="DF384">
            <v>4.5668044307093</v>
          </cell>
          <cell r="DG384">
            <v>4.55823668109278</v>
          </cell>
          <cell r="DH384">
            <v>4.55823668109278</v>
          </cell>
          <cell r="DI384">
            <v>4.55823668109278</v>
          </cell>
          <cell r="DJ384">
            <v>4.55823668109278</v>
          </cell>
          <cell r="DK384">
            <v>4.55823668109278</v>
          </cell>
          <cell r="DL384">
            <v>4.55823668109278</v>
          </cell>
          <cell r="DM384">
            <v>4.55823668109278</v>
          </cell>
          <cell r="DN384">
            <v>4.55823668109278</v>
          </cell>
          <cell r="DO384">
            <v>4.55823668109278</v>
          </cell>
          <cell r="DP384">
            <v>4.55823668109278</v>
          </cell>
          <cell r="DQ384">
            <v>5.49784674491874</v>
          </cell>
          <cell r="DR384">
            <v>5.51974959343286</v>
          </cell>
          <cell r="DS384">
            <v>5.57353291109015</v>
          </cell>
          <cell r="DT384">
            <v>5.64042511577793</v>
          </cell>
          <cell r="DU384">
            <v>5.51243438372204</v>
          </cell>
          <cell r="DV384">
            <v>5.48867166304254</v>
          </cell>
          <cell r="DW384">
            <v>5.49703916436356</v>
          </cell>
          <cell r="DX384">
            <v>5.55154011994797</v>
          </cell>
          <cell r="DY384">
            <v>5.47701655140045</v>
          </cell>
          <cell r="DZ384">
            <v>5.55236453910071</v>
          </cell>
          <cell r="EA384">
            <v>5.53048365785345</v>
          </cell>
          <cell r="EB384">
            <v>5.64198165874832</v>
          </cell>
          <cell r="EC384">
            <v>5.60069612844436</v>
          </cell>
          <cell r="ED384">
            <v>5.48547135376563</v>
          </cell>
          <cell r="EE384">
            <v>5.52050999988541</v>
          </cell>
          <cell r="EF384">
            <v>5.52050999988541</v>
          </cell>
          <cell r="EG384">
            <v>5.52050999988541</v>
          </cell>
          <cell r="EH384">
            <v>5.52050999988541</v>
          </cell>
          <cell r="EI384">
            <v>5.52050999988541</v>
          </cell>
          <cell r="EJ384">
            <v>5.52050999988541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  <cell r="ET384">
            <v>0</v>
          </cell>
        </row>
        <row r="385">
          <cell r="A385">
            <v>33469.577447032</v>
          </cell>
          <cell r="B385">
            <v>36360.9022524813</v>
          </cell>
          <cell r="C385">
            <v>37008.173248446</v>
          </cell>
          <cell r="D385">
            <v>7134.48158303316</v>
          </cell>
          <cell r="E385">
            <v>6654.14468337861</v>
          </cell>
          <cell r="F385">
            <v>7643.00758296652</v>
          </cell>
          <cell r="G385">
            <v>7485.74797952164</v>
          </cell>
          <cell r="H385">
            <v>7036.80762684253</v>
          </cell>
          <cell r="I385">
            <v>8432.20765489969</v>
          </cell>
          <cell r="J385">
            <v>7701.72063195719</v>
          </cell>
          <cell r="K385">
            <v>8631.10187664406</v>
          </cell>
          <cell r="L385">
            <v>7931.11949541565</v>
          </cell>
          <cell r="M385">
            <v>8338.88945400603</v>
          </cell>
          <cell r="N385">
            <v>8252.39063850249</v>
          </cell>
          <cell r="O385">
            <v>9478.40422101777</v>
          </cell>
          <cell r="P385">
            <v>9790.74436515169</v>
          </cell>
          <cell r="Q385">
            <v>10056.7449617474</v>
          </cell>
          <cell r="R385">
            <v>9843.73483454246</v>
          </cell>
          <cell r="S385">
            <v>10207.9468161965</v>
          </cell>
          <cell r="T385">
            <v>8829.41797722575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5568.68726624789</v>
          </cell>
          <cell r="AF385">
            <v>6049.74752618611</v>
          </cell>
          <cell r="AG385">
            <v>6157.44084136898</v>
          </cell>
          <cell r="AH385">
            <v>7134.48158303316</v>
          </cell>
          <cell r="AI385">
            <v>6654.14468337861</v>
          </cell>
          <cell r="AJ385">
            <v>7643.00758296652</v>
          </cell>
          <cell r="AK385">
            <v>7485.74797952164</v>
          </cell>
          <cell r="AL385">
            <v>7036.80762684253</v>
          </cell>
          <cell r="AM385">
            <v>8432.20765489969</v>
          </cell>
          <cell r="AN385">
            <v>7701.72063195719</v>
          </cell>
          <cell r="AO385">
            <v>8631.10187664406</v>
          </cell>
          <cell r="AP385">
            <v>7931.11949541565</v>
          </cell>
          <cell r="AQ385">
            <v>8338.88945400603</v>
          </cell>
          <cell r="AR385">
            <v>8252.39063850249</v>
          </cell>
          <cell r="AS385">
            <v>9478.40422101777</v>
          </cell>
          <cell r="AT385">
            <v>9790.74436515169</v>
          </cell>
          <cell r="AU385">
            <v>10056.7449617474</v>
          </cell>
          <cell r="AV385">
            <v>9843.73483454246</v>
          </cell>
          <cell r="AW385">
            <v>10207.9468161965</v>
          </cell>
          <cell r="AX385">
            <v>8829.41797722575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2.74975904329789</v>
          </cell>
          <cell r="CN385">
            <v>2.95975727082621</v>
          </cell>
          <cell r="CO385">
            <v>3.07988376040072</v>
          </cell>
          <cell r="CP385">
            <v>3.44861455657391</v>
          </cell>
          <cell r="CQ385">
            <v>3.29846276936483</v>
          </cell>
          <cell r="CR385">
            <v>3.82282378065525</v>
          </cell>
          <cell r="CS385">
            <v>3.69181884010647</v>
          </cell>
          <cell r="CT385">
            <v>3.48311718154505</v>
          </cell>
          <cell r="CU385">
            <v>4.24417520965144</v>
          </cell>
          <cell r="CV385">
            <v>3.74909167199142</v>
          </cell>
          <cell r="CW385">
            <v>4.28180978411291</v>
          </cell>
          <cell r="CX385">
            <v>3.9439850671882</v>
          </cell>
          <cell r="CY385">
            <v>4.13956532098739</v>
          </cell>
          <cell r="CZ385">
            <v>3.99547625760733</v>
          </cell>
          <cell r="DA385">
            <v>4.60102840313586</v>
          </cell>
          <cell r="DB385">
            <v>4.75264526195404</v>
          </cell>
          <cell r="DC385">
            <v>4.88176787285453</v>
          </cell>
          <cell r="DD385">
            <v>4.77836801539199</v>
          </cell>
          <cell r="DE385">
            <v>4.95516461883678</v>
          </cell>
          <cell r="DF385">
            <v>4.28599603362473</v>
          </cell>
          <cell r="DG385">
            <v>5.23601381071512</v>
          </cell>
          <cell r="DH385">
            <v>5.23601381071512</v>
          </cell>
          <cell r="DI385">
            <v>5.23601381071512</v>
          </cell>
          <cell r="DJ385">
            <v>5.23601381071512</v>
          </cell>
          <cell r="DK385">
            <v>5.23601381071512</v>
          </cell>
          <cell r="DL385">
            <v>5.23601381071512</v>
          </cell>
          <cell r="DM385">
            <v>5.23601381071512</v>
          </cell>
          <cell r="DN385">
            <v>5.23601381071512</v>
          </cell>
          <cell r="DO385">
            <v>5.23601381071512</v>
          </cell>
          <cell r="DP385">
            <v>5.23601381071512</v>
          </cell>
          <cell r="DQ385">
            <v>5.54836885761347</v>
          </cell>
          <cell r="DR385">
            <v>5.60000339218611</v>
          </cell>
          <cell r="DS385">
            <v>5.47738234545014</v>
          </cell>
          <cell r="DT385">
            <v>5.66793550405969</v>
          </cell>
          <cell r="DU385">
            <v>5.52697867274399</v>
          </cell>
          <cell r="DV385">
            <v>5.4775600456945</v>
          </cell>
          <cell r="DW385">
            <v>5.55522886205338</v>
          </cell>
          <cell r="DX385">
            <v>5.53496308054047</v>
          </cell>
          <cell r="DY385">
            <v>5.44321043297465</v>
          </cell>
          <cell r="DZ385">
            <v>5.62819112393363</v>
          </cell>
          <cell r="EA385">
            <v>5.52263076802188</v>
          </cell>
          <cell r="EB385">
            <v>5.50942616105783</v>
          </cell>
          <cell r="EC385">
            <v>5.5190027708705</v>
          </cell>
          <cell r="ED385">
            <v>5.65872200529462</v>
          </cell>
          <cell r="EE385">
            <v>5.64400574550151</v>
          </cell>
          <cell r="EF385">
            <v>5.64400574550151</v>
          </cell>
          <cell r="EG385">
            <v>5.64400574550151</v>
          </cell>
          <cell r="EH385">
            <v>5.64400574550151</v>
          </cell>
          <cell r="EI385">
            <v>5.64400574550151</v>
          </cell>
          <cell r="EJ385">
            <v>5.64400574550151</v>
          </cell>
          <cell r="EK385">
            <v>0</v>
          </cell>
          <cell r="EL385">
            <v>0</v>
          </cell>
          <cell r="EM385">
            <v>0</v>
          </cell>
          <cell r="EN385">
            <v>0</v>
          </cell>
          <cell r="EO385">
            <v>0</v>
          </cell>
          <cell r="EP385">
            <v>0</v>
          </cell>
          <cell r="EQ385">
            <v>0</v>
          </cell>
          <cell r="ER385">
            <v>0</v>
          </cell>
          <cell r="ES385">
            <v>0</v>
          </cell>
          <cell r="ET385">
            <v>0</v>
          </cell>
        </row>
        <row r="386">
          <cell r="A386">
            <v>38826.1445629989</v>
          </cell>
          <cell r="B386">
            <v>40243.9688699273</v>
          </cell>
          <cell r="C386">
            <v>37559.4797242216</v>
          </cell>
          <cell r="D386">
            <v>5625.65353997529</v>
          </cell>
          <cell r="E386">
            <v>6487.08466959531</v>
          </cell>
          <cell r="F386">
            <v>6210.69452653508</v>
          </cell>
          <cell r="G386">
            <v>7880.90919580605</v>
          </cell>
          <cell r="H386">
            <v>7641.91875486682</v>
          </cell>
          <cell r="I386">
            <v>7445.54612521628</v>
          </cell>
          <cell r="J386">
            <v>8315.26736456864</v>
          </cell>
          <cell r="K386">
            <v>8148.71210381762</v>
          </cell>
          <cell r="L386">
            <v>9394.43851132895</v>
          </cell>
          <cell r="M386">
            <v>8855.99289367599</v>
          </cell>
          <cell r="N386">
            <v>8151.09336062319</v>
          </cell>
          <cell r="O386">
            <v>8656.35725293444</v>
          </cell>
          <cell r="P386">
            <v>9378.09301092782</v>
          </cell>
          <cell r="Q386">
            <v>9773.51868522992</v>
          </cell>
          <cell r="R386">
            <v>10046.0575044275</v>
          </cell>
          <cell r="S386">
            <v>9135.40940471333</v>
          </cell>
          <cell r="T386">
            <v>8688.82366981806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6459.91593911338</v>
          </cell>
          <cell r="AF386">
            <v>6695.81435092523</v>
          </cell>
          <cell r="AG386">
            <v>6249.16752528993</v>
          </cell>
          <cell r="AH386">
            <v>5625.65353997529</v>
          </cell>
          <cell r="AI386">
            <v>6487.08466959531</v>
          </cell>
          <cell r="AJ386">
            <v>6210.69452653508</v>
          </cell>
          <cell r="AK386">
            <v>7880.90919580605</v>
          </cell>
          <cell r="AL386">
            <v>7641.91875486682</v>
          </cell>
          <cell r="AM386">
            <v>7445.54612521628</v>
          </cell>
          <cell r="AN386">
            <v>8315.26736456864</v>
          </cell>
          <cell r="AO386">
            <v>8148.71210381762</v>
          </cell>
          <cell r="AP386">
            <v>9394.43851132895</v>
          </cell>
          <cell r="AQ386">
            <v>8855.99289367599</v>
          </cell>
          <cell r="AR386">
            <v>8151.09336062319</v>
          </cell>
          <cell r="AS386">
            <v>8656.35725293444</v>
          </cell>
          <cell r="AT386">
            <v>9378.09301092782</v>
          </cell>
          <cell r="AU386">
            <v>9773.51868522992</v>
          </cell>
          <cell r="AV386">
            <v>10046.0575044275</v>
          </cell>
          <cell r="AW386">
            <v>9135.40940471333</v>
          </cell>
          <cell r="AX386">
            <v>8688.82366981806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3.17343642315538</v>
          </cell>
          <cell r="CN386">
            <v>3.29170935507326</v>
          </cell>
          <cell r="CO386">
            <v>3.09912707295414</v>
          </cell>
          <cell r="CP386">
            <v>2.8062475080375</v>
          </cell>
          <cell r="CQ386">
            <v>3.17305142484047</v>
          </cell>
          <cell r="CR386">
            <v>3.05090914631036</v>
          </cell>
          <cell r="CS386">
            <v>3.86097760182461</v>
          </cell>
          <cell r="CT386">
            <v>3.79469986068039</v>
          </cell>
          <cell r="CU386">
            <v>3.70354044980709</v>
          </cell>
          <cell r="CV386">
            <v>4.03639675322137</v>
          </cell>
          <cell r="CW386">
            <v>4.11608687729529</v>
          </cell>
          <cell r="CX386">
            <v>4.62698310284117</v>
          </cell>
          <cell r="CY386">
            <v>4.43124194401073</v>
          </cell>
          <cell r="CZ386">
            <v>4.05306385766585</v>
          </cell>
          <cell r="DA386">
            <v>4.33456353612462</v>
          </cell>
          <cell r="DB386">
            <v>4.69596376579454</v>
          </cell>
          <cell r="DC386">
            <v>4.89396826803437</v>
          </cell>
          <cell r="DD386">
            <v>5.03043870165375</v>
          </cell>
          <cell r="DE386">
            <v>4.57444295980471</v>
          </cell>
          <cell r="DF386">
            <v>4.35082069172257</v>
          </cell>
          <cell r="DG386">
            <v>4.87077123679913</v>
          </cell>
          <cell r="DH386">
            <v>4.87077123679913</v>
          </cell>
          <cell r="DI386">
            <v>4.87077123679913</v>
          </cell>
          <cell r="DJ386">
            <v>4.87077123679913</v>
          </cell>
          <cell r="DK386">
            <v>4.87077123679913</v>
          </cell>
          <cell r="DL386">
            <v>4.87077123679913</v>
          </cell>
          <cell r="DM386">
            <v>4.87077123679913</v>
          </cell>
          <cell r="DN386">
            <v>4.87077123679913</v>
          </cell>
          <cell r="DO386">
            <v>4.87077123679913</v>
          </cell>
          <cell r="DP386">
            <v>4.87077123679913</v>
          </cell>
          <cell r="DQ386">
            <v>5.5770456606752</v>
          </cell>
          <cell r="DR386">
            <v>5.57300018714491</v>
          </cell>
          <cell r="DS386">
            <v>5.52446108712881</v>
          </cell>
          <cell r="DT386">
            <v>5.4922986587767</v>
          </cell>
          <cell r="DU386">
            <v>5.60118079779106</v>
          </cell>
          <cell r="DV386">
            <v>5.57722325593988</v>
          </cell>
          <cell r="DW386">
            <v>5.5922448327855</v>
          </cell>
          <cell r="DX386">
            <v>5.51737014273639</v>
          </cell>
          <cell r="DY386">
            <v>5.50790703757655</v>
          </cell>
          <cell r="DZ386">
            <v>5.64403249142796</v>
          </cell>
          <cell r="EA386">
            <v>5.42389879177339</v>
          </cell>
          <cell r="EB386">
            <v>5.5626284190376</v>
          </cell>
          <cell r="EC386">
            <v>5.47543883539087</v>
          </cell>
          <cell r="ED386">
            <v>5.50984722078995</v>
          </cell>
          <cell r="EE386">
            <v>5.47138069857829</v>
          </cell>
          <cell r="EF386">
            <v>5.47138069857829</v>
          </cell>
          <cell r="EG386">
            <v>5.47138069857829</v>
          </cell>
          <cell r="EH386">
            <v>5.47138069857829</v>
          </cell>
          <cell r="EI386">
            <v>5.47138069857829</v>
          </cell>
          <cell r="EJ386">
            <v>5.47138069857829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</row>
        <row r="387">
          <cell r="A387">
            <v>35871.7090064075</v>
          </cell>
          <cell r="B387">
            <v>37479.9651676868</v>
          </cell>
          <cell r="C387">
            <v>44084.0910123264</v>
          </cell>
          <cell r="D387">
            <v>7064.82482778915</v>
          </cell>
          <cell r="E387">
            <v>6815.70611541432</v>
          </cell>
          <cell r="F387">
            <v>6511.5666191421</v>
          </cell>
          <cell r="G387">
            <v>7398.11239798403</v>
          </cell>
          <cell r="H387">
            <v>7656.54135661379</v>
          </cell>
          <cell r="I387">
            <v>8093.17570090941</v>
          </cell>
          <cell r="J387">
            <v>7935.43434443368</v>
          </cell>
          <cell r="K387">
            <v>7592.07357643672</v>
          </cell>
          <cell r="L387">
            <v>7790.91845239221</v>
          </cell>
          <cell r="M387">
            <v>7547.93820106606</v>
          </cell>
          <cell r="N387">
            <v>8642.54373087821</v>
          </cell>
          <cell r="O387">
            <v>8624.95675175343</v>
          </cell>
          <cell r="P387">
            <v>8378.20763791947</v>
          </cell>
          <cell r="Q387">
            <v>9277.84842713207</v>
          </cell>
          <cell r="R387">
            <v>9393.12473539382</v>
          </cell>
          <cell r="S387">
            <v>9680.06712237302</v>
          </cell>
          <cell r="T387">
            <v>10419.9463587006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5968.35527662884</v>
          </cell>
          <cell r="AF387">
            <v>6235.93784830468</v>
          </cell>
          <cell r="AG387">
            <v>7334.73604956505</v>
          </cell>
          <cell r="AH387">
            <v>7064.82482778915</v>
          </cell>
          <cell r="AI387">
            <v>6815.70611541432</v>
          </cell>
          <cell r="AJ387">
            <v>6511.5666191421</v>
          </cell>
          <cell r="AK387">
            <v>7398.11239798403</v>
          </cell>
          <cell r="AL387">
            <v>7656.54135661379</v>
          </cell>
          <cell r="AM387">
            <v>8093.17570090941</v>
          </cell>
          <cell r="AN387">
            <v>7935.43434443368</v>
          </cell>
          <cell r="AO387">
            <v>7592.07357643672</v>
          </cell>
          <cell r="AP387">
            <v>7790.91845239221</v>
          </cell>
          <cell r="AQ387">
            <v>7547.93820106606</v>
          </cell>
          <cell r="AR387">
            <v>8642.54373087821</v>
          </cell>
          <cell r="AS387">
            <v>8624.95675175343</v>
          </cell>
          <cell r="AT387">
            <v>8378.20763791947</v>
          </cell>
          <cell r="AU387">
            <v>9277.84842713207</v>
          </cell>
          <cell r="AV387">
            <v>9393.12473539382</v>
          </cell>
          <cell r="AW387">
            <v>9680.06712237302</v>
          </cell>
          <cell r="AX387">
            <v>10419.9463587006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2.93815738314273</v>
          </cell>
          <cell r="CN387">
            <v>3.07809652424942</v>
          </cell>
          <cell r="CO387">
            <v>3.60344583547692</v>
          </cell>
          <cell r="CP387">
            <v>3.43890345713425</v>
          </cell>
          <cell r="CQ387">
            <v>3.37990656554987</v>
          </cell>
          <cell r="CR387">
            <v>3.21120049528427</v>
          </cell>
          <cell r="CS387">
            <v>3.58938636896958</v>
          </cell>
          <cell r="CT387">
            <v>3.75928724948342</v>
          </cell>
          <cell r="CU387">
            <v>3.96208694391176</v>
          </cell>
          <cell r="CV387">
            <v>3.90991554088624</v>
          </cell>
          <cell r="CW387">
            <v>3.7477070573154</v>
          </cell>
          <cell r="CX387">
            <v>3.88787613282541</v>
          </cell>
          <cell r="CY387">
            <v>3.72012286411038</v>
          </cell>
          <cell r="CZ387">
            <v>4.27659326487268</v>
          </cell>
          <cell r="DA387">
            <v>4.28835557581906</v>
          </cell>
          <cell r="DB387">
            <v>4.16567114172921</v>
          </cell>
          <cell r="DC387">
            <v>4.61297536663095</v>
          </cell>
          <cell r="DD387">
            <v>4.6702911090193</v>
          </cell>
          <cell r="DE387">
            <v>4.81295976470745</v>
          </cell>
          <cell r="DF387">
            <v>5.18083004392863</v>
          </cell>
          <cell r="DG387">
            <v>5.05654085895306</v>
          </cell>
          <cell r="DH387">
            <v>5.05654085895306</v>
          </cell>
          <cell r="DI387">
            <v>5.05654085895306</v>
          </cell>
          <cell r="DJ387">
            <v>5.05654085895306</v>
          </cell>
          <cell r="DK387">
            <v>5.05654085895306</v>
          </cell>
          <cell r="DL387">
            <v>5.05654085895306</v>
          </cell>
          <cell r="DM387">
            <v>5.05654085895306</v>
          </cell>
          <cell r="DN387">
            <v>5.05654085895306</v>
          </cell>
          <cell r="DO387">
            <v>5.05654085895306</v>
          </cell>
          <cell r="DP387">
            <v>5.05654085895306</v>
          </cell>
          <cell r="DQ387">
            <v>5.56527651852457</v>
          </cell>
          <cell r="DR387">
            <v>5.55043062933124</v>
          </cell>
          <cell r="DS387">
            <v>5.57665306392005</v>
          </cell>
          <cell r="DT387">
            <v>5.62844659670267</v>
          </cell>
          <cell r="DU387">
            <v>5.52475847404185</v>
          </cell>
          <cell r="DV387">
            <v>5.55552621886836</v>
          </cell>
          <cell r="DW387">
            <v>5.64687080376523</v>
          </cell>
          <cell r="DX387">
            <v>5.58000074015116</v>
          </cell>
          <cell r="DY387">
            <v>5.59631437319978</v>
          </cell>
          <cell r="DZ387">
            <v>5.56045668628923</v>
          </cell>
          <cell r="EA387">
            <v>5.5501140460478</v>
          </cell>
          <cell r="EB387">
            <v>5.49013943143209</v>
          </cell>
          <cell r="EC387">
            <v>5.55876337906703</v>
          </cell>
          <cell r="ED387">
            <v>5.53669721104773</v>
          </cell>
          <cell r="EE387">
            <v>5.51027499473183</v>
          </cell>
          <cell r="EF387">
            <v>5.51027499473183</v>
          </cell>
          <cell r="EG387">
            <v>5.51027499473183</v>
          </cell>
          <cell r="EH387">
            <v>5.51027499473183</v>
          </cell>
          <cell r="EI387">
            <v>5.51027499473183</v>
          </cell>
          <cell r="EJ387">
            <v>5.51027499473183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  <cell r="ET387">
            <v>0</v>
          </cell>
        </row>
        <row r="388">
          <cell r="A388">
            <v>33993.8865788605</v>
          </cell>
          <cell r="B388">
            <v>36330.5612467294</v>
          </cell>
          <cell r="C388">
            <v>35462.3624887496</v>
          </cell>
          <cell r="D388">
            <v>6130.57610188161</v>
          </cell>
          <cell r="E388">
            <v>7071.83774874127</v>
          </cell>
          <cell r="F388">
            <v>7779.88882529853</v>
          </cell>
          <cell r="G388">
            <v>7376.34394661026</v>
          </cell>
          <cell r="H388">
            <v>6629.19658217222</v>
          </cell>
          <cell r="I388">
            <v>7721.38333049578</v>
          </cell>
          <cell r="J388">
            <v>8399.16244684356</v>
          </cell>
          <cell r="K388">
            <v>7532.79048628259</v>
          </cell>
          <cell r="L388">
            <v>8617.10665348481</v>
          </cell>
          <cell r="M388">
            <v>7439.30413731472</v>
          </cell>
          <cell r="N388">
            <v>10093.366687061</v>
          </cell>
          <cell r="O388">
            <v>9251.59020872499</v>
          </cell>
          <cell r="P388">
            <v>8043.50522270961</v>
          </cell>
          <cell r="Q388">
            <v>8750.84573818478</v>
          </cell>
          <cell r="R388">
            <v>9971.38500641323</v>
          </cell>
          <cell r="S388">
            <v>9078.31720715038</v>
          </cell>
          <cell r="T388">
            <v>10314.422080985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5655.92211678077</v>
          </cell>
          <cell r="AF388">
            <v>6044.69937245178</v>
          </cell>
          <cell r="AG388">
            <v>5900.24797100265</v>
          </cell>
          <cell r="AH388">
            <v>6130.57610188161</v>
          </cell>
          <cell r="AI388">
            <v>7071.83774874127</v>
          </cell>
          <cell r="AJ388">
            <v>7779.88882529853</v>
          </cell>
          <cell r="AK388">
            <v>7376.34394661026</v>
          </cell>
          <cell r="AL388">
            <v>6629.19658217222</v>
          </cell>
          <cell r="AM388">
            <v>7721.38333049578</v>
          </cell>
          <cell r="AN388">
            <v>8399.16244684356</v>
          </cell>
          <cell r="AO388">
            <v>7532.79048628259</v>
          </cell>
          <cell r="AP388">
            <v>8617.10665348481</v>
          </cell>
          <cell r="AQ388">
            <v>7439.30413731472</v>
          </cell>
          <cell r="AR388">
            <v>10093.366687061</v>
          </cell>
          <cell r="AS388">
            <v>9251.59020872499</v>
          </cell>
          <cell r="AT388">
            <v>8043.50522270961</v>
          </cell>
          <cell r="AU388">
            <v>8750.84573818478</v>
          </cell>
          <cell r="AV388">
            <v>9971.38500641323</v>
          </cell>
          <cell r="AW388">
            <v>9078.31720715038</v>
          </cell>
          <cell r="AX388">
            <v>10314.422080985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2.79380128554753</v>
          </cell>
          <cell r="CN388">
            <v>3.0526836976355</v>
          </cell>
          <cell r="CO388">
            <v>2.94233317735879</v>
          </cell>
          <cell r="CP388">
            <v>3.04445702383925</v>
          </cell>
          <cell r="CQ388">
            <v>3.49137589129325</v>
          </cell>
          <cell r="CR388">
            <v>3.83417425491498</v>
          </cell>
          <cell r="CS388">
            <v>3.66560106619409</v>
          </cell>
          <cell r="CT388">
            <v>3.29727126085432</v>
          </cell>
          <cell r="CU388">
            <v>3.74497094650222</v>
          </cell>
          <cell r="CV388">
            <v>4.13011219844221</v>
          </cell>
          <cell r="CW388">
            <v>3.74985641157063</v>
          </cell>
          <cell r="CX388">
            <v>4.2243879923365</v>
          </cell>
          <cell r="CY388">
            <v>3.68080212118101</v>
          </cell>
          <cell r="CZ388">
            <v>4.93083508233527</v>
          </cell>
          <cell r="DA388">
            <v>4.56411887646366</v>
          </cell>
          <cell r="DB388">
            <v>3.96813014753735</v>
          </cell>
          <cell r="DC388">
            <v>4.31708488136496</v>
          </cell>
          <cell r="DD388">
            <v>4.91921772424996</v>
          </cell>
          <cell r="DE388">
            <v>4.47863750953905</v>
          </cell>
          <cell r="DF388">
            <v>5.08844938627315</v>
          </cell>
          <cell r="DG388">
            <v>5.20743833523355</v>
          </cell>
          <cell r="DH388">
            <v>5.20743833523355</v>
          </cell>
          <cell r="DI388">
            <v>5.20743833523355</v>
          </cell>
          <cell r="DJ388">
            <v>5.20743833523355</v>
          </cell>
          <cell r="DK388">
            <v>5.20743833523355</v>
          </cell>
          <cell r="DL388">
            <v>5.20743833523355</v>
          </cell>
          <cell r="DM388">
            <v>5.20743833523355</v>
          </cell>
          <cell r="DN388">
            <v>5.20743833523355</v>
          </cell>
          <cell r="DO388">
            <v>5.20743833523355</v>
          </cell>
          <cell r="DP388">
            <v>5.20743833523355</v>
          </cell>
          <cell r="DQ388">
            <v>5.54644924549072</v>
          </cell>
          <cell r="DR388">
            <v>5.42500364886328</v>
          </cell>
          <cell r="DS388">
            <v>5.49396073111086</v>
          </cell>
          <cell r="DT388">
            <v>5.51694399945373</v>
          </cell>
          <cell r="DU388">
            <v>5.54935891895048</v>
          </cell>
          <cell r="DV388">
            <v>5.55915367633705</v>
          </cell>
          <cell r="DW388">
            <v>5.51319173380345</v>
          </cell>
          <cell r="DX388">
            <v>5.50824635890114</v>
          </cell>
          <cell r="DY388">
            <v>5.64876875689218</v>
          </cell>
          <cell r="DZ388">
            <v>5.57161715186197</v>
          </cell>
          <cell r="EA388">
            <v>5.50361930940037</v>
          </cell>
          <cell r="EB388">
            <v>5.588622877974</v>
          </cell>
          <cell r="EC388">
            <v>5.53728630328698</v>
          </cell>
          <cell r="ED388">
            <v>5.60818988160292</v>
          </cell>
          <cell r="EE388">
            <v>5.55349743854537</v>
          </cell>
          <cell r="EF388">
            <v>5.55349743854537</v>
          </cell>
          <cell r="EG388">
            <v>5.55349743854537</v>
          </cell>
          <cell r="EH388">
            <v>5.55349743854537</v>
          </cell>
          <cell r="EI388">
            <v>5.55349743854537</v>
          </cell>
          <cell r="EJ388">
            <v>5.55349743854537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  <cell r="ET388">
            <v>0</v>
          </cell>
        </row>
        <row r="389">
          <cell r="A389">
            <v>34724.6887352817</v>
          </cell>
          <cell r="B389">
            <v>35172.9157905021</v>
          </cell>
          <cell r="C389">
            <v>32485.1146768982</v>
          </cell>
          <cell r="D389">
            <v>7478.02853378894</v>
          </cell>
          <cell r="E389">
            <v>6730.58020521988</v>
          </cell>
          <cell r="F389">
            <v>6652.83559645076</v>
          </cell>
          <cell r="G389">
            <v>7430.93320632133</v>
          </cell>
          <cell r="H389">
            <v>7826.88661937065</v>
          </cell>
          <cell r="I389">
            <v>6898.61368996852</v>
          </cell>
          <cell r="J389">
            <v>7760.143054808</v>
          </cell>
          <cell r="K389">
            <v>8063.12350214258</v>
          </cell>
          <cell r="L389">
            <v>7987.37386053401</v>
          </cell>
          <cell r="M389">
            <v>8344.03714941187</v>
          </cell>
          <cell r="N389">
            <v>9308.88625450017</v>
          </cell>
          <cell r="O389">
            <v>10305.1921693634</v>
          </cell>
          <cell r="P389">
            <v>10883.7903629966</v>
          </cell>
          <cell r="Q389">
            <v>9663.05270305181</v>
          </cell>
          <cell r="R389">
            <v>10899.0039768857</v>
          </cell>
          <cell r="S389">
            <v>9869.16645434742</v>
          </cell>
          <cell r="T389">
            <v>10181.642948984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5777.51339378598</v>
          </cell>
          <cell r="AF389">
            <v>5852.08966528937</v>
          </cell>
          <cell r="AG389">
            <v>5404.89179255792</v>
          </cell>
          <cell r="AH389">
            <v>7478.02853378894</v>
          </cell>
          <cell r="AI389">
            <v>6730.58020521988</v>
          </cell>
          <cell r="AJ389">
            <v>6652.83559645076</v>
          </cell>
          <cell r="AK389">
            <v>7430.93320632133</v>
          </cell>
          <cell r="AL389">
            <v>7826.88661937065</v>
          </cell>
          <cell r="AM389">
            <v>6898.61368996852</v>
          </cell>
          <cell r="AN389">
            <v>7760.143054808</v>
          </cell>
          <cell r="AO389">
            <v>8063.12350214258</v>
          </cell>
          <cell r="AP389">
            <v>7987.37386053401</v>
          </cell>
          <cell r="AQ389">
            <v>8344.03714941187</v>
          </cell>
          <cell r="AR389">
            <v>9308.88625450017</v>
          </cell>
          <cell r="AS389">
            <v>10305.1921693634</v>
          </cell>
          <cell r="AT389">
            <v>10883.7903629966</v>
          </cell>
          <cell r="AU389">
            <v>9663.05270305181</v>
          </cell>
          <cell r="AV389">
            <v>10899.0039768857</v>
          </cell>
          <cell r="AW389">
            <v>9869.16645434742</v>
          </cell>
          <cell r="AX389">
            <v>10181.642948984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2.88134448278043</v>
          </cell>
          <cell r="CN389">
            <v>2.90106347074145</v>
          </cell>
          <cell r="CO389">
            <v>2.71680695120342</v>
          </cell>
          <cell r="CP389">
            <v>3.6784600651124</v>
          </cell>
          <cell r="CQ389">
            <v>3.29995946355239</v>
          </cell>
          <cell r="CR389">
            <v>3.32341940851379</v>
          </cell>
          <cell r="CS389">
            <v>3.63810066752153</v>
          </cell>
          <cell r="CT389">
            <v>3.88903893880024</v>
          </cell>
          <cell r="CU389">
            <v>3.41972664738736</v>
          </cell>
          <cell r="CV389">
            <v>3.8802183590808</v>
          </cell>
          <cell r="CW389">
            <v>3.9844883329507</v>
          </cell>
          <cell r="CX389">
            <v>3.91431275732151</v>
          </cell>
          <cell r="CY389">
            <v>4.16484984712511</v>
          </cell>
          <cell r="CZ389">
            <v>4.63320572592005</v>
          </cell>
          <cell r="DA389">
            <v>5.08287456256325</v>
          </cell>
          <cell r="DB389">
            <v>5.36825905535381</v>
          </cell>
          <cell r="DC389">
            <v>4.76614933267025</v>
          </cell>
          <cell r="DD389">
            <v>5.37576293201819</v>
          </cell>
          <cell r="DE389">
            <v>4.86781171084205</v>
          </cell>
          <cell r="DF389">
            <v>5.02193584553886</v>
          </cell>
          <cell r="DG389">
            <v>5.06842637353946</v>
          </cell>
          <cell r="DH389">
            <v>5.06842637353946</v>
          </cell>
          <cell r="DI389">
            <v>5.06842637353946</v>
          </cell>
          <cell r="DJ389">
            <v>5.06842637353946</v>
          </cell>
          <cell r="DK389">
            <v>5.06842637353946</v>
          </cell>
          <cell r="DL389">
            <v>5.06842637353946</v>
          </cell>
          <cell r="DM389">
            <v>5.06842637353946</v>
          </cell>
          <cell r="DN389">
            <v>5.06842637353946</v>
          </cell>
          <cell r="DO389">
            <v>5.06842637353946</v>
          </cell>
          <cell r="DP389">
            <v>5.06842637353946</v>
          </cell>
          <cell r="DQ389">
            <v>5.49354786044788</v>
          </cell>
          <cell r="DR389">
            <v>5.52663619129922</v>
          </cell>
          <cell r="DS389">
            <v>5.45048764424633</v>
          </cell>
          <cell r="DT389">
            <v>5.56965388912409</v>
          </cell>
          <cell r="DU389">
            <v>5.58793099472658</v>
          </cell>
          <cell r="DV389">
            <v>5.48439561762748</v>
          </cell>
          <cell r="DW389">
            <v>5.59597520072983</v>
          </cell>
          <cell r="DX389">
            <v>5.51383653442986</v>
          </cell>
          <cell r="DY389">
            <v>5.52684861341343</v>
          </cell>
          <cell r="DZ389">
            <v>5.47924470637783</v>
          </cell>
          <cell r="EA389">
            <v>5.54418722681498</v>
          </cell>
          <cell r="EB389">
            <v>5.59056401799428</v>
          </cell>
          <cell r="EC389">
            <v>5.48888353504347</v>
          </cell>
          <cell r="ED389">
            <v>5.50456842761288</v>
          </cell>
          <cell r="EE389">
            <v>5.55461340944395</v>
          </cell>
          <cell r="EF389">
            <v>5.55461340944395</v>
          </cell>
          <cell r="EG389">
            <v>5.55461340944395</v>
          </cell>
          <cell r="EH389">
            <v>5.55461340944395</v>
          </cell>
          <cell r="EI389">
            <v>5.55461340944395</v>
          </cell>
          <cell r="EJ389">
            <v>5.55461340944395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  <cell r="ET389">
            <v>0</v>
          </cell>
        </row>
        <row r="390">
          <cell r="A390">
            <v>41402.6814349299</v>
          </cell>
          <cell r="B390">
            <v>41015.7656444498</v>
          </cell>
          <cell r="C390">
            <v>42911.4349285088</v>
          </cell>
          <cell r="D390">
            <v>6552.97135103538</v>
          </cell>
          <cell r="E390">
            <v>6524.18474323288</v>
          </cell>
          <cell r="F390">
            <v>7308.78547502086</v>
          </cell>
          <cell r="G390">
            <v>7255.59329945764</v>
          </cell>
          <cell r="H390">
            <v>6918.43075694349</v>
          </cell>
          <cell r="I390">
            <v>6684.71761324077</v>
          </cell>
          <cell r="J390">
            <v>8072.76301427463</v>
          </cell>
          <cell r="K390">
            <v>9248.27804313392</v>
          </cell>
          <cell r="L390">
            <v>7970.42603695488</v>
          </cell>
          <cell r="M390">
            <v>8508.1200860474</v>
          </cell>
          <cell r="N390">
            <v>9165.34141852167</v>
          </cell>
          <cell r="O390">
            <v>10078.3583605462</v>
          </cell>
          <cell r="P390">
            <v>8825.5190522144</v>
          </cell>
          <cell r="Q390">
            <v>9397.83751978852</v>
          </cell>
          <cell r="R390">
            <v>8980.38515278523</v>
          </cell>
          <cell r="S390">
            <v>10223.3824842674</v>
          </cell>
          <cell r="T390">
            <v>10350.5838476049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6888.60160425052</v>
          </cell>
          <cell r="AF390">
            <v>6824.22633572595</v>
          </cell>
          <cell r="AG390">
            <v>7139.6288656761</v>
          </cell>
          <cell r="AH390">
            <v>6552.97135103538</v>
          </cell>
          <cell r="AI390">
            <v>6524.18474323288</v>
          </cell>
          <cell r="AJ390">
            <v>7308.78547502086</v>
          </cell>
          <cell r="AK390">
            <v>7255.59329945764</v>
          </cell>
          <cell r="AL390">
            <v>6918.43075694349</v>
          </cell>
          <cell r="AM390">
            <v>6684.71761324077</v>
          </cell>
          <cell r="AN390">
            <v>8072.76301427463</v>
          </cell>
          <cell r="AO390">
            <v>9248.27804313392</v>
          </cell>
          <cell r="AP390">
            <v>7970.42603695488</v>
          </cell>
          <cell r="AQ390">
            <v>8508.1200860474</v>
          </cell>
          <cell r="AR390">
            <v>9165.34141852167</v>
          </cell>
          <cell r="AS390">
            <v>10078.3583605462</v>
          </cell>
          <cell r="AT390">
            <v>8825.5190522144</v>
          </cell>
          <cell r="AU390">
            <v>9397.83751978852</v>
          </cell>
          <cell r="AV390">
            <v>8980.38515278523</v>
          </cell>
          <cell r="AW390">
            <v>10223.3824842674</v>
          </cell>
          <cell r="AX390">
            <v>10350.5838476049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3.37029828222895</v>
          </cell>
          <cell r="CN390">
            <v>3.34006385338719</v>
          </cell>
          <cell r="CO390">
            <v>3.51068148626073</v>
          </cell>
          <cell r="CP390">
            <v>3.29869624278282</v>
          </cell>
          <cell r="CQ390">
            <v>3.19237153755334</v>
          </cell>
          <cell r="CR390">
            <v>3.56633234804696</v>
          </cell>
          <cell r="CS390">
            <v>3.60273811435375</v>
          </cell>
          <cell r="CT390">
            <v>3.40206822632669</v>
          </cell>
          <cell r="CU390">
            <v>3.24403454166463</v>
          </cell>
          <cell r="CV390">
            <v>3.96677563715567</v>
          </cell>
          <cell r="CW390">
            <v>4.57441697513532</v>
          </cell>
          <cell r="CX390">
            <v>3.92806859947719</v>
          </cell>
          <cell r="CY390">
            <v>4.21326548688236</v>
          </cell>
          <cell r="CZ390">
            <v>4.5426674954804</v>
          </cell>
          <cell r="DA390">
            <v>5.00595102214201</v>
          </cell>
          <cell r="DB390">
            <v>4.38366195563343</v>
          </cell>
          <cell r="DC390">
            <v>4.66793426618741</v>
          </cell>
          <cell r="DD390">
            <v>4.46058441529537</v>
          </cell>
          <cell r="DE390">
            <v>5.07798494219188</v>
          </cell>
          <cell r="DF390">
            <v>5.14116624335597</v>
          </cell>
          <cell r="DG390">
            <v>4.90070691543074</v>
          </cell>
          <cell r="DH390">
            <v>4.90070691543074</v>
          </cell>
          <cell r="DI390">
            <v>4.90070691543074</v>
          </cell>
          <cell r="DJ390">
            <v>4.90070691543074</v>
          </cell>
          <cell r="DK390">
            <v>4.90070691543074</v>
          </cell>
          <cell r="DL390">
            <v>4.90070691543074</v>
          </cell>
          <cell r="DM390">
            <v>4.90070691543074</v>
          </cell>
          <cell r="DN390">
            <v>4.90070691543074</v>
          </cell>
          <cell r="DO390">
            <v>4.90070691543074</v>
          </cell>
          <cell r="DP390">
            <v>4.90070691543074</v>
          </cell>
          <cell r="DQ390">
            <v>5.59976581510587</v>
          </cell>
          <cell r="DR390">
            <v>5.59765062272026</v>
          </cell>
          <cell r="DS390">
            <v>5.57174642752449</v>
          </cell>
          <cell r="DT390">
            <v>5.44255816415353</v>
          </cell>
          <cell r="DU390">
            <v>5.59912232593151</v>
          </cell>
          <cell r="DV390">
            <v>5.61475147024465</v>
          </cell>
          <cell r="DW390">
            <v>5.51756391271836</v>
          </cell>
          <cell r="DX390">
            <v>5.57149461814576</v>
          </cell>
          <cell r="DY390">
            <v>5.64553015560646</v>
          </cell>
          <cell r="DZ390">
            <v>5.5756011850161</v>
          </cell>
          <cell r="EA390">
            <v>5.53901146334196</v>
          </cell>
          <cell r="EB390">
            <v>5.55916555678189</v>
          </cell>
          <cell r="EC390">
            <v>5.53250634609638</v>
          </cell>
          <cell r="ED390">
            <v>5.52770469317619</v>
          </cell>
          <cell r="EE390">
            <v>5.51582318558327</v>
          </cell>
          <cell r="EF390">
            <v>5.51582318558327</v>
          </cell>
          <cell r="EG390">
            <v>5.51582318558327</v>
          </cell>
          <cell r="EH390">
            <v>5.51582318558327</v>
          </cell>
          <cell r="EI390">
            <v>5.51582318558327</v>
          </cell>
          <cell r="EJ390">
            <v>5.51582318558327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ET390">
            <v>0</v>
          </cell>
        </row>
        <row r="391">
          <cell r="A391">
            <v>37315.737118341</v>
          </cell>
          <cell r="B391">
            <v>36189.3316758247</v>
          </cell>
          <cell r="C391">
            <v>37210.414257434</v>
          </cell>
          <cell r="D391">
            <v>6876.68459576952</v>
          </cell>
          <cell r="E391">
            <v>6820.60684362845</v>
          </cell>
          <cell r="F391">
            <v>6318.28973447201</v>
          </cell>
          <cell r="G391">
            <v>7457.64743555495</v>
          </cell>
          <cell r="H391">
            <v>6799.96167094905</v>
          </cell>
          <cell r="I391">
            <v>8957.80734327542</v>
          </cell>
          <cell r="J391">
            <v>7412.40862665973</v>
          </cell>
          <cell r="K391">
            <v>7414.80497586216</v>
          </cell>
          <cell r="L391">
            <v>8668.29944399139</v>
          </cell>
          <cell r="M391">
            <v>9094.81631255584</v>
          </cell>
          <cell r="N391">
            <v>8546.87100080209</v>
          </cell>
          <cell r="O391">
            <v>7752.87861572349</v>
          </cell>
          <cell r="P391">
            <v>9044.26584496952</v>
          </cell>
          <cell r="Q391">
            <v>8630.90326510344</v>
          </cell>
          <cell r="R391">
            <v>9162.58577579733</v>
          </cell>
          <cell r="S391">
            <v>10300.3152652115</v>
          </cell>
          <cell r="T391">
            <v>10402.2901233751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6208.61349236981</v>
          </cell>
          <cell r="AF391">
            <v>6021.20151639552</v>
          </cell>
          <cell r="AG391">
            <v>6191.08981507492</v>
          </cell>
          <cell r="AH391">
            <v>6876.68459576952</v>
          </cell>
          <cell r="AI391">
            <v>6820.60684362845</v>
          </cell>
          <cell r="AJ391">
            <v>6318.28973447201</v>
          </cell>
          <cell r="AK391">
            <v>7457.64743555495</v>
          </cell>
          <cell r="AL391">
            <v>6799.96167094905</v>
          </cell>
          <cell r="AM391">
            <v>8957.80734327542</v>
          </cell>
          <cell r="AN391">
            <v>7412.40862665973</v>
          </cell>
          <cell r="AO391">
            <v>7414.80497586216</v>
          </cell>
          <cell r="AP391">
            <v>8668.29944399139</v>
          </cell>
          <cell r="AQ391">
            <v>9094.81631255584</v>
          </cell>
          <cell r="AR391">
            <v>8546.87100080209</v>
          </cell>
          <cell r="AS391">
            <v>7752.87861572349</v>
          </cell>
          <cell r="AT391">
            <v>9044.26584496952</v>
          </cell>
          <cell r="AU391">
            <v>8630.90326510344</v>
          </cell>
          <cell r="AV391">
            <v>9162.58577579733</v>
          </cell>
          <cell r="AW391">
            <v>10300.3152652115</v>
          </cell>
          <cell r="AX391">
            <v>10402.2901233751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3.03811587133496</v>
          </cell>
          <cell r="CN391">
            <v>2.97973401732595</v>
          </cell>
          <cell r="CO391">
            <v>3.07014021104445</v>
          </cell>
          <cell r="CP391">
            <v>3.35941837600396</v>
          </cell>
          <cell r="CQ391">
            <v>3.33621087778806</v>
          </cell>
          <cell r="CR391">
            <v>3.10956914042883</v>
          </cell>
          <cell r="CS391">
            <v>3.70300066482436</v>
          </cell>
          <cell r="CT391">
            <v>3.36692261204525</v>
          </cell>
          <cell r="CU391">
            <v>4.40043968403436</v>
          </cell>
          <cell r="CV391">
            <v>3.66373812325801</v>
          </cell>
          <cell r="CW391">
            <v>3.66708180944861</v>
          </cell>
          <cell r="CX391">
            <v>4.23656900408671</v>
          </cell>
          <cell r="CY391">
            <v>4.51210831852225</v>
          </cell>
          <cell r="CZ391">
            <v>4.22131653562061</v>
          </cell>
          <cell r="DA391">
            <v>3.80828527302689</v>
          </cell>
          <cell r="DB391">
            <v>4.44262655588131</v>
          </cell>
          <cell r="DC391">
            <v>4.23957905528821</v>
          </cell>
          <cell r="DD391">
            <v>4.50074639399709</v>
          </cell>
          <cell r="DE391">
            <v>5.05960958197954</v>
          </cell>
          <cell r="DF391">
            <v>5.10970057009018</v>
          </cell>
          <cell r="DG391">
            <v>5.42520710838781</v>
          </cell>
          <cell r="DH391">
            <v>5.42520710838781</v>
          </cell>
          <cell r="DI391">
            <v>5.42520710838781</v>
          </cell>
          <cell r="DJ391">
            <v>5.42520710838781</v>
          </cell>
          <cell r="DK391">
            <v>5.42520710838781</v>
          </cell>
          <cell r="DL391">
            <v>5.42520710838781</v>
          </cell>
          <cell r="DM391">
            <v>5.42520710838781</v>
          </cell>
          <cell r="DN391">
            <v>5.42520710838781</v>
          </cell>
          <cell r="DO391">
            <v>5.42520710838781</v>
          </cell>
          <cell r="DP391">
            <v>5.42520710838781</v>
          </cell>
          <cell r="DQ391">
            <v>5.59883187457929</v>
          </cell>
          <cell r="DR391">
            <v>5.53621310316709</v>
          </cell>
          <cell r="DS391">
            <v>5.52479324667211</v>
          </cell>
          <cell r="DT391">
            <v>5.60818262583956</v>
          </cell>
          <cell r="DU391">
            <v>5.601142966275</v>
          </cell>
          <cell r="DV391">
            <v>5.56681072278158</v>
          </cell>
          <cell r="DW391">
            <v>5.51766327682024</v>
          </cell>
          <cell r="DX391">
            <v>5.53325220738768</v>
          </cell>
          <cell r="DY391">
            <v>5.57715585009036</v>
          </cell>
          <cell r="DZ391">
            <v>5.54296408666475</v>
          </cell>
          <cell r="EA391">
            <v>5.53970029468713</v>
          </cell>
          <cell r="EB391">
            <v>5.60566004638841</v>
          </cell>
          <cell r="EC391">
            <v>5.52231976870338</v>
          </cell>
          <cell r="ED391">
            <v>5.54710473287495</v>
          </cell>
          <cell r="EE391">
            <v>5.57751371232407</v>
          </cell>
          <cell r="EF391">
            <v>5.57751371232407</v>
          </cell>
          <cell r="EG391">
            <v>5.57751371232407</v>
          </cell>
          <cell r="EH391">
            <v>5.57751371232407</v>
          </cell>
          <cell r="EI391">
            <v>5.57751371232407</v>
          </cell>
          <cell r="EJ391">
            <v>5.57751371232407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  <cell r="ET391">
            <v>0</v>
          </cell>
        </row>
        <row r="392">
          <cell r="A392">
            <v>38170.3177744319</v>
          </cell>
          <cell r="B392">
            <v>42852.4239796871</v>
          </cell>
          <cell r="C392">
            <v>43879.3859001928</v>
          </cell>
          <cell r="D392">
            <v>6751.72674420717</v>
          </cell>
          <cell r="E392">
            <v>7974.59512028565</v>
          </cell>
          <cell r="F392">
            <v>6822.27072442883</v>
          </cell>
          <cell r="G392">
            <v>6814.83790337454</v>
          </cell>
          <cell r="H392">
            <v>7376.85808530194</v>
          </cell>
          <cell r="I392">
            <v>7951.36325996239</v>
          </cell>
          <cell r="J392">
            <v>7315.62412689748</v>
          </cell>
          <cell r="K392">
            <v>6356.24808550903</v>
          </cell>
          <cell r="L392">
            <v>9265.03562019561</v>
          </cell>
          <cell r="M392">
            <v>9139.09925971186</v>
          </cell>
          <cell r="N392">
            <v>9098.0267948074</v>
          </cell>
          <cell r="O392">
            <v>8756.74424087202</v>
          </cell>
          <cell r="P392">
            <v>9302.24144884415</v>
          </cell>
          <cell r="Q392">
            <v>9409.87015650342</v>
          </cell>
          <cell r="R392">
            <v>9351.86104135811</v>
          </cell>
          <cell r="S392">
            <v>10315.6136578866</v>
          </cell>
          <cell r="T392">
            <v>11549.455126218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6350.7991063079</v>
          </cell>
          <cell r="AF392">
            <v>7129.81059056364</v>
          </cell>
          <cell r="AG392">
            <v>7300.67709698106</v>
          </cell>
          <cell r="AH392">
            <v>6751.72674420717</v>
          </cell>
          <cell r="AI392">
            <v>7974.59512028565</v>
          </cell>
          <cell r="AJ392">
            <v>6822.27072442883</v>
          </cell>
          <cell r="AK392">
            <v>6814.83790337454</v>
          </cell>
          <cell r="AL392">
            <v>7376.85808530194</v>
          </cell>
          <cell r="AM392">
            <v>7951.36325996239</v>
          </cell>
          <cell r="AN392">
            <v>7315.62412689748</v>
          </cell>
          <cell r="AO392">
            <v>6356.24808550903</v>
          </cell>
          <cell r="AP392">
            <v>9265.03562019561</v>
          </cell>
          <cell r="AQ392">
            <v>9139.09925971186</v>
          </cell>
          <cell r="AR392">
            <v>9098.0267948074</v>
          </cell>
          <cell r="AS392">
            <v>8756.74424087202</v>
          </cell>
          <cell r="AT392">
            <v>9302.24144884415</v>
          </cell>
          <cell r="AU392">
            <v>9409.87015650342</v>
          </cell>
          <cell r="AV392">
            <v>9351.86104135811</v>
          </cell>
          <cell r="AW392">
            <v>10315.6136578866</v>
          </cell>
          <cell r="AX392">
            <v>11549.455126218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3.11652094189263</v>
          </cell>
          <cell r="CN392">
            <v>3.53588658268524</v>
          </cell>
          <cell r="CO392">
            <v>3.59657826303829</v>
          </cell>
          <cell r="CP392">
            <v>3.30504270177585</v>
          </cell>
          <cell r="CQ392">
            <v>3.93389714514942</v>
          </cell>
          <cell r="CR392">
            <v>3.34034921917929</v>
          </cell>
          <cell r="CS392">
            <v>3.30012408523541</v>
          </cell>
          <cell r="CT392">
            <v>3.639100295719</v>
          </cell>
          <cell r="CU392">
            <v>3.9619778877439</v>
          </cell>
          <cell r="CV392">
            <v>3.58796929886802</v>
          </cell>
          <cell r="CW392">
            <v>3.19918204039229</v>
          </cell>
          <cell r="CX392">
            <v>4.59595418297643</v>
          </cell>
          <cell r="CY392">
            <v>4.4780066517889</v>
          </cell>
          <cell r="CZ392">
            <v>4.50198690044654</v>
          </cell>
          <cell r="DA392">
            <v>4.28628214741565</v>
          </cell>
          <cell r="DB392">
            <v>4.55329405043352</v>
          </cell>
          <cell r="DC392">
            <v>4.60597653098789</v>
          </cell>
          <cell r="DD392">
            <v>4.57758202410322</v>
          </cell>
          <cell r="DE392">
            <v>5.04932306405163</v>
          </cell>
          <cell r="DF392">
            <v>5.65326815060165</v>
          </cell>
          <cell r="DG392">
            <v>5.20431191989507</v>
          </cell>
          <cell r="DH392">
            <v>5.20431191989507</v>
          </cell>
          <cell r="DI392">
            <v>5.20431191989507</v>
          </cell>
          <cell r="DJ392">
            <v>5.20431191989507</v>
          </cell>
          <cell r="DK392">
            <v>5.20431191989507</v>
          </cell>
          <cell r="DL392">
            <v>5.20431191989507</v>
          </cell>
          <cell r="DM392">
            <v>5.20431191989507</v>
          </cell>
          <cell r="DN392">
            <v>5.20431191989507</v>
          </cell>
          <cell r="DO392">
            <v>5.20431191989507</v>
          </cell>
          <cell r="DP392">
            <v>5.20431191989507</v>
          </cell>
          <cell r="DQ392">
            <v>5.58297214449536</v>
          </cell>
          <cell r="DR392">
            <v>5.52442143959987</v>
          </cell>
          <cell r="DS392">
            <v>5.56135682233843</v>
          </cell>
          <cell r="DT392">
            <v>5.5968661103953</v>
          </cell>
          <cell r="DU392">
            <v>5.5538324981224</v>
          </cell>
          <cell r="DV392">
            <v>5.59556844007477</v>
          </cell>
          <cell r="DW392">
            <v>5.65760204590512</v>
          </cell>
          <cell r="DX392">
            <v>5.55372714527631</v>
          </cell>
          <cell r="DY392">
            <v>5.49840445702594</v>
          </cell>
          <cell r="DZ392">
            <v>5.58611408225811</v>
          </cell>
          <cell r="EA392">
            <v>5.44338462037868</v>
          </cell>
          <cell r="EB392">
            <v>5.52304444797003</v>
          </cell>
          <cell r="EC392">
            <v>5.59146737729767</v>
          </cell>
          <cell r="ED392">
            <v>5.5366888795743</v>
          </cell>
          <cell r="EE392">
            <v>5.59717706088089</v>
          </cell>
          <cell r="EF392">
            <v>5.59717706088089</v>
          </cell>
          <cell r="EG392">
            <v>5.59717706088089</v>
          </cell>
          <cell r="EH392">
            <v>5.59717706088089</v>
          </cell>
          <cell r="EI392">
            <v>5.59717706088089</v>
          </cell>
          <cell r="EJ392">
            <v>5.59717706088089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</row>
        <row r="393">
          <cell r="A393">
            <v>39993.0344927086</v>
          </cell>
          <cell r="B393">
            <v>36501.8234926284</v>
          </cell>
          <cell r="C393">
            <v>37865.1543311509</v>
          </cell>
          <cell r="D393">
            <v>7444.97376589312</v>
          </cell>
          <cell r="E393">
            <v>6954.084932528</v>
          </cell>
          <cell r="F393">
            <v>6609.22939335021</v>
          </cell>
          <cell r="G393">
            <v>7461.8812060123</v>
          </cell>
          <cell r="H393">
            <v>7922.18003243557</v>
          </cell>
          <cell r="I393">
            <v>8135.78586356841</v>
          </cell>
          <cell r="J393">
            <v>7991.26915721623</v>
          </cell>
          <cell r="K393">
            <v>8287.57744328382</v>
          </cell>
          <cell r="L393">
            <v>8217.34420363591</v>
          </cell>
          <cell r="M393">
            <v>10175.4284647389</v>
          </cell>
          <cell r="N393">
            <v>8425.58455315743</v>
          </cell>
          <cell r="O393">
            <v>8886.42590176828</v>
          </cell>
          <cell r="P393">
            <v>9353.71880654037</v>
          </cell>
          <cell r="Q393">
            <v>9964.04892760392</v>
          </cell>
          <cell r="R393">
            <v>11031.4992232229</v>
          </cell>
          <cell r="S393">
            <v>9926.04071622678</v>
          </cell>
          <cell r="T393">
            <v>11021.7665090836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6654.06374701357</v>
          </cell>
          <cell r="AF393">
            <v>6073.19408199617</v>
          </cell>
          <cell r="AG393">
            <v>6300.02583964767</v>
          </cell>
          <cell r="AH393">
            <v>7444.97376589312</v>
          </cell>
          <cell r="AI393">
            <v>6954.084932528</v>
          </cell>
          <cell r="AJ393">
            <v>6609.22939335021</v>
          </cell>
          <cell r="AK393">
            <v>7461.8812060123</v>
          </cell>
          <cell r="AL393">
            <v>7922.18003243557</v>
          </cell>
          <cell r="AM393">
            <v>8135.78586356841</v>
          </cell>
          <cell r="AN393">
            <v>7991.26915721623</v>
          </cell>
          <cell r="AO393">
            <v>8287.57744328382</v>
          </cell>
          <cell r="AP393">
            <v>8217.34420363591</v>
          </cell>
          <cell r="AQ393">
            <v>10175.4284647389</v>
          </cell>
          <cell r="AR393">
            <v>8425.58455315743</v>
          </cell>
          <cell r="AS393">
            <v>8886.42590176828</v>
          </cell>
          <cell r="AT393">
            <v>9353.71880654037</v>
          </cell>
          <cell r="AU393">
            <v>9964.04892760392</v>
          </cell>
          <cell r="AV393">
            <v>11031.4992232229</v>
          </cell>
          <cell r="AW393">
            <v>9926.04071622678</v>
          </cell>
          <cell r="AX393">
            <v>11021.7665090836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3.34280832969026</v>
          </cell>
          <cell r="CN393">
            <v>3.04280783988996</v>
          </cell>
          <cell r="CO393">
            <v>3.0828610959587</v>
          </cell>
          <cell r="CP393">
            <v>3.62891274050451</v>
          </cell>
          <cell r="CQ393">
            <v>3.48084162718348</v>
          </cell>
          <cell r="CR393">
            <v>3.22259272840881</v>
          </cell>
          <cell r="CS393">
            <v>3.6601872806874</v>
          </cell>
          <cell r="CT393">
            <v>3.92157236167833</v>
          </cell>
          <cell r="CU393">
            <v>4.04842914121006</v>
          </cell>
          <cell r="CV393">
            <v>3.96457661278347</v>
          </cell>
          <cell r="CW393">
            <v>4.09696860733283</v>
          </cell>
          <cell r="CX393">
            <v>4.04831105469195</v>
          </cell>
          <cell r="CY393">
            <v>5.02473324914618</v>
          </cell>
          <cell r="CZ393">
            <v>4.13752775728066</v>
          </cell>
          <cell r="DA393">
            <v>4.38315867551016</v>
          </cell>
          <cell r="DB393">
            <v>4.61364717248267</v>
          </cell>
          <cell r="DC393">
            <v>4.91468763516548</v>
          </cell>
          <cell r="DD393">
            <v>5.44119897680477</v>
          </cell>
          <cell r="DE393">
            <v>4.89594038815303</v>
          </cell>
          <cell r="DF393">
            <v>5.43639839320826</v>
          </cell>
          <cell r="DG393">
            <v>5.34043904383863</v>
          </cell>
          <cell r="DH393">
            <v>5.34043904383863</v>
          </cell>
          <cell r="DI393">
            <v>5.34043904383863</v>
          </cell>
          <cell r="DJ393">
            <v>5.34043904383863</v>
          </cell>
          <cell r="DK393">
            <v>5.34043904383863</v>
          </cell>
          <cell r="DL393">
            <v>5.34043904383863</v>
          </cell>
          <cell r="DM393">
            <v>5.34043904383863</v>
          </cell>
          <cell r="DN393">
            <v>5.34043904383863</v>
          </cell>
          <cell r="DO393">
            <v>5.34043904383863</v>
          </cell>
          <cell r="DP393">
            <v>5.34043904383863</v>
          </cell>
          <cell r="DQ393">
            <v>5.45359166235618</v>
          </cell>
          <cell r="DR393">
            <v>5.46826772225014</v>
          </cell>
          <cell r="DS393">
            <v>5.59880715637318</v>
          </cell>
          <cell r="DT393">
            <v>5.62074369329461</v>
          </cell>
          <cell r="DU393">
            <v>5.47347151263363</v>
          </cell>
          <cell r="DV393">
            <v>5.61891598351038</v>
          </cell>
          <cell r="DW393">
            <v>5.58537271066057</v>
          </cell>
          <cell r="DX393">
            <v>5.53466845102448</v>
          </cell>
          <cell r="DY393">
            <v>5.50579583000599</v>
          </cell>
          <cell r="DZ393">
            <v>5.52237735332623</v>
          </cell>
          <cell r="EA393">
            <v>5.542071175453</v>
          </cell>
          <cell r="EB393">
            <v>5.56115167205116</v>
          </cell>
          <cell r="EC393">
            <v>5.54813257191342</v>
          </cell>
          <cell r="ED393">
            <v>5.57912711418117</v>
          </cell>
          <cell r="EE393">
            <v>5.55452680041934</v>
          </cell>
          <cell r="EF393">
            <v>5.55452680041934</v>
          </cell>
          <cell r="EG393">
            <v>5.55452680041934</v>
          </cell>
          <cell r="EH393">
            <v>5.55452680041934</v>
          </cell>
          <cell r="EI393">
            <v>5.55452680041934</v>
          </cell>
          <cell r="EJ393">
            <v>5.55452680041934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</row>
        <row r="394">
          <cell r="A394">
            <v>37538.7465754488</v>
          </cell>
          <cell r="B394">
            <v>35356.785456075</v>
          </cell>
          <cell r="C394">
            <v>40484.8278204503</v>
          </cell>
          <cell r="D394">
            <v>7220.12266943175</v>
          </cell>
          <cell r="E394">
            <v>7847.88736508832</v>
          </cell>
          <cell r="F394">
            <v>6881.7254734748</v>
          </cell>
          <cell r="G394">
            <v>8472.13348121989</v>
          </cell>
          <cell r="H394">
            <v>7699.13000390953</v>
          </cell>
          <cell r="I394">
            <v>8362.65327589922</v>
          </cell>
          <cell r="J394">
            <v>7039.38291598327</v>
          </cell>
          <cell r="K394">
            <v>8947.02150479854</v>
          </cell>
          <cell r="L394">
            <v>8594.04397664445</v>
          </cell>
          <cell r="M394">
            <v>8042.48262834767</v>
          </cell>
          <cell r="N394">
            <v>9972.94628466143</v>
          </cell>
          <cell r="O394">
            <v>10882.4451351102</v>
          </cell>
          <cell r="P394">
            <v>9389.41366328411</v>
          </cell>
          <cell r="Q394">
            <v>9569.97083192197</v>
          </cell>
          <cell r="R394">
            <v>9314.71975337474</v>
          </cell>
          <cell r="S394">
            <v>10299.5500599154</v>
          </cell>
          <cell r="T394">
            <v>10485.8858674042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6245.71793224553</v>
          </cell>
          <cell r="AF394">
            <v>5882.68200446501</v>
          </cell>
          <cell r="AG394">
            <v>6735.8885996325</v>
          </cell>
          <cell r="AH394">
            <v>7220.12266943175</v>
          </cell>
          <cell r="AI394">
            <v>7847.88736508832</v>
          </cell>
          <cell r="AJ394">
            <v>6881.7254734748</v>
          </cell>
          <cell r="AK394">
            <v>8472.13348121989</v>
          </cell>
          <cell r="AL394">
            <v>7699.13000390953</v>
          </cell>
          <cell r="AM394">
            <v>8362.65327589922</v>
          </cell>
          <cell r="AN394">
            <v>7039.38291598327</v>
          </cell>
          <cell r="AO394">
            <v>8947.02150479854</v>
          </cell>
          <cell r="AP394">
            <v>8594.04397664445</v>
          </cell>
          <cell r="AQ394">
            <v>8042.48262834767</v>
          </cell>
          <cell r="AR394">
            <v>9972.94628466143</v>
          </cell>
          <cell r="AS394">
            <v>10882.4451351102</v>
          </cell>
          <cell r="AT394">
            <v>9389.41366328411</v>
          </cell>
          <cell r="AU394">
            <v>9569.97083192197</v>
          </cell>
          <cell r="AV394">
            <v>9314.71975337474</v>
          </cell>
          <cell r="AW394">
            <v>10299.5500599154</v>
          </cell>
          <cell r="AX394">
            <v>10485.8858674042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3.08714485609815</v>
          </cell>
          <cell r="CN394">
            <v>2.85597590256397</v>
          </cell>
          <cell r="CO394">
            <v>3.30711630667352</v>
          </cell>
          <cell r="CP394">
            <v>3.54021803492973</v>
          </cell>
          <cell r="CQ394">
            <v>3.80725944623179</v>
          </cell>
          <cell r="CR394">
            <v>3.34258759473785</v>
          </cell>
          <cell r="CS394">
            <v>4.12985918504333</v>
          </cell>
          <cell r="CT394">
            <v>3.81548085768496</v>
          </cell>
          <cell r="CU394">
            <v>4.10105549706005</v>
          </cell>
          <cell r="CV394">
            <v>3.4385470606232</v>
          </cell>
          <cell r="CW394">
            <v>4.38712734253933</v>
          </cell>
          <cell r="CX394">
            <v>4.24213444309654</v>
          </cell>
          <cell r="CY394">
            <v>3.95808821486319</v>
          </cell>
          <cell r="CZ394">
            <v>4.90934660858708</v>
          </cell>
          <cell r="DA394">
            <v>5.32912240702616</v>
          </cell>
          <cell r="DB394">
            <v>4.59798640109002</v>
          </cell>
          <cell r="DC394">
            <v>4.6864050644686</v>
          </cell>
          <cell r="DD394">
            <v>4.56140886874095</v>
          </cell>
          <cell r="DE394">
            <v>5.04367927659</v>
          </cell>
          <cell r="DF394">
            <v>5.13492773358575</v>
          </cell>
          <cell r="DG394">
            <v>5.07700199057936</v>
          </cell>
          <cell r="DH394">
            <v>5.07700199057936</v>
          </cell>
          <cell r="DI394">
            <v>5.07700199057936</v>
          </cell>
          <cell r="DJ394">
            <v>5.07700199057936</v>
          </cell>
          <cell r="DK394">
            <v>5.07700199057936</v>
          </cell>
          <cell r="DL394">
            <v>5.07700199057936</v>
          </cell>
          <cell r="DM394">
            <v>5.07700199057936</v>
          </cell>
          <cell r="DN394">
            <v>5.07700199057936</v>
          </cell>
          <cell r="DO394">
            <v>5.07700199057936</v>
          </cell>
          <cell r="DP394">
            <v>5.07700199057936</v>
          </cell>
          <cell r="DQ394">
            <v>5.54284193854843</v>
          </cell>
          <cell r="DR394">
            <v>5.64323283822709</v>
          </cell>
          <cell r="DS394">
            <v>5.58023595264002</v>
          </cell>
          <cell r="DT394">
            <v>5.58755359225658</v>
          </cell>
          <cell r="DU394">
            <v>5.64738536416138</v>
          </cell>
          <cell r="DV394">
            <v>5.64055297242265</v>
          </cell>
          <cell r="DW394">
            <v>5.62036707937739</v>
          </cell>
          <cell r="DX394">
            <v>5.52840065166113</v>
          </cell>
          <cell r="DY394">
            <v>5.58670294866887</v>
          </cell>
          <cell r="DZ394">
            <v>5.60875865640752</v>
          </cell>
          <cell r="EA394">
            <v>5.58734355547369</v>
          </cell>
          <cell r="EB394">
            <v>5.55034883482442</v>
          </cell>
          <cell r="EC394">
            <v>5.5668792067425</v>
          </cell>
          <cell r="ED394">
            <v>5.5655350262151</v>
          </cell>
          <cell r="EE394">
            <v>5.59471445787674</v>
          </cell>
          <cell r="EF394">
            <v>5.59471445787674</v>
          </cell>
          <cell r="EG394">
            <v>5.59471445787674</v>
          </cell>
          <cell r="EH394">
            <v>5.59471445787674</v>
          </cell>
          <cell r="EI394">
            <v>5.59471445787674</v>
          </cell>
          <cell r="EJ394">
            <v>5.59471445787674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</row>
        <row r="395">
          <cell r="A395">
            <v>38032.0103791555</v>
          </cell>
          <cell r="B395">
            <v>40946.0576712925</v>
          </cell>
          <cell r="C395">
            <v>43534.4066804499</v>
          </cell>
          <cell r="D395">
            <v>7766.92022824771</v>
          </cell>
          <cell r="E395">
            <v>7539.93179043649</v>
          </cell>
          <cell r="F395">
            <v>6780.82409575157</v>
          </cell>
          <cell r="G395">
            <v>6765.03364605005</v>
          </cell>
          <cell r="H395">
            <v>6642.40737943338</v>
          </cell>
          <cell r="I395">
            <v>7229.59472724343</v>
          </cell>
          <cell r="J395">
            <v>6994.98715506282</v>
          </cell>
          <cell r="K395">
            <v>7483.43323673167</v>
          </cell>
          <cell r="L395">
            <v>8138.53991090186</v>
          </cell>
          <cell r="M395">
            <v>8759.68653006906</v>
          </cell>
          <cell r="N395">
            <v>8215.51415264199</v>
          </cell>
          <cell r="O395">
            <v>8690.71338927068</v>
          </cell>
          <cell r="P395">
            <v>8777.25445289968</v>
          </cell>
          <cell r="Q395">
            <v>9466.58191543225</v>
          </cell>
          <cell r="R395">
            <v>8762.20132994721</v>
          </cell>
          <cell r="S395">
            <v>9148.5406230446</v>
          </cell>
          <cell r="T395">
            <v>9533.06856547949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6327.78744348896</v>
          </cell>
          <cell r="AF395">
            <v>6812.62828364144</v>
          </cell>
          <cell r="AG395">
            <v>7243.27925886546</v>
          </cell>
          <cell r="AH395">
            <v>7766.92022824771</v>
          </cell>
          <cell r="AI395">
            <v>7539.93179043649</v>
          </cell>
          <cell r="AJ395">
            <v>6780.82409575157</v>
          </cell>
          <cell r="AK395">
            <v>6765.03364605005</v>
          </cell>
          <cell r="AL395">
            <v>6642.40737943338</v>
          </cell>
          <cell r="AM395">
            <v>7229.59472724343</v>
          </cell>
          <cell r="AN395">
            <v>6994.98715506282</v>
          </cell>
          <cell r="AO395">
            <v>7483.43323673167</v>
          </cell>
          <cell r="AP395">
            <v>8138.53991090186</v>
          </cell>
          <cell r="AQ395">
            <v>8759.68653006906</v>
          </cell>
          <cell r="AR395">
            <v>8215.51415264199</v>
          </cell>
          <cell r="AS395">
            <v>8690.71338927068</v>
          </cell>
          <cell r="AT395">
            <v>8777.25445289968</v>
          </cell>
          <cell r="AU395">
            <v>9466.58191543225</v>
          </cell>
          <cell r="AV395">
            <v>8762.20132994721</v>
          </cell>
          <cell r="AW395">
            <v>9148.5406230446</v>
          </cell>
          <cell r="AX395">
            <v>9533.06856547949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3.13142325977078</v>
          </cell>
          <cell r="CN395">
            <v>3.37240063460076</v>
          </cell>
          <cell r="CO395">
            <v>3.57466464946775</v>
          </cell>
          <cell r="CP395">
            <v>3.85021387373892</v>
          </cell>
          <cell r="CQ395">
            <v>3.76447181830826</v>
          </cell>
          <cell r="CR395">
            <v>3.39080665798525</v>
          </cell>
          <cell r="CS395">
            <v>3.3576185225647</v>
          </cell>
          <cell r="CT395">
            <v>3.2734665004165</v>
          </cell>
          <cell r="CU395">
            <v>3.56129122018077</v>
          </cell>
          <cell r="CV395">
            <v>3.49432373744008</v>
          </cell>
          <cell r="CW395">
            <v>3.64899818520662</v>
          </cell>
          <cell r="CX395">
            <v>3.9988945174851</v>
          </cell>
          <cell r="CY395">
            <v>4.27006155065632</v>
          </cell>
          <cell r="CZ395">
            <v>4.16693159191771</v>
          </cell>
          <cell r="DA395">
            <v>4.36430383452831</v>
          </cell>
          <cell r="DB395">
            <v>4.40776303965024</v>
          </cell>
          <cell r="DC395">
            <v>4.75392961461642</v>
          </cell>
          <cell r="DD395">
            <v>4.40020365996753</v>
          </cell>
          <cell r="DE395">
            <v>4.5942155877312</v>
          </cell>
          <cell r="DF395">
            <v>4.78731789113056</v>
          </cell>
          <cell r="DG395">
            <v>5.09400711569224</v>
          </cell>
          <cell r="DH395">
            <v>5.09400711569224</v>
          </cell>
          <cell r="DI395">
            <v>5.09400711569224</v>
          </cell>
          <cell r="DJ395">
            <v>5.09400711569224</v>
          </cell>
          <cell r="DK395">
            <v>5.09400711569224</v>
          </cell>
          <cell r="DL395">
            <v>5.09400711569224</v>
          </cell>
          <cell r="DM395">
            <v>5.09400711569224</v>
          </cell>
          <cell r="DN395">
            <v>5.09400711569224</v>
          </cell>
          <cell r="DO395">
            <v>5.09400711569224</v>
          </cell>
          <cell r="DP395">
            <v>5.09400711569224</v>
          </cell>
          <cell r="DQ395">
            <v>5.53626977786238</v>
          </cell>
          <cell r="DR395">
            <v>5.53455447498598</v>
          </cell>
          <cell r="DS395">
            <v>5.55145801220128</v>
          </cell>
          <cell r="DT395">
            <v>5.52676661605408</v>
          </cell>
          <cell r="DU395">
            <v>5.48744906804541</v>
          </cell>
          <cell r="DV395">
            <v>5.47881437550659</v>
          </cell>
          <cell r="DW395">
            <v>5.52008473617311</v>
          </cell>
          <cell r="DX395">
            <v>5.55935928462802</v>
          </cell>
          <cell r="DY395">
            <v>5.56177734904741</v>
          </cell>
          <cell r="DZ395">
            <v>5.48442268376508</v>
          </cell>
          <cell r="EA395">
            <v>5.61868101115609</v>
          </cell>
          <cell r="EB395">
            <v>5.57588341513244</v>
          </cell>
          <cell r="EC395">
            <v>5.62032675491122</v>
          </cell>
          <cell r="ED395">
            <v>5.40163846128442</v>
          </cell>
          <cell r="EE395">
            <v>5.45566362288068</v>
          </cell>
          <cell r="EF395">
            <v>5.45566362288068</v>
          </cell>
          <cell r="EG395">
            <v>5.45566362288068</v>
          </cell>
          <cell r="EH395">
            <v>5.45566362288068</v>
          </cell>
          <cell r="EI395">
            <v>5.45566362288068</v>
          </cell>
          <cell r="EJ395">
            <v>5.45566362288068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</row>
        <row r="396">
          <cell r="A396">
            <v>34206.5286738785</v>
          </cell>
          <cell r="B396">
            <v>37110.1589488921</v>
          </cell>
          <cell r="C396">
            <v>40252.7505046253</v>
          </cell>
          <cell r="D396">
            <v>5893.07295066041</v>
          </cell>
          <cell r="E396">
            <v>6718.60820728203</v>
          </cell>
          <cell r="F396">
            <v>6348.65557717952</v>
          </cell>
          <cell r="G396">
            <v>7863.08808330685</v>
          </cell>
          <cell r="H396">
            <v>7059.86016299803</v>
          </cell>
          <cell r="I396">
            <v>7932.59318659437</v>
          </cell>
          <cell r="J396">
            <v>8260.79042228944</v>
          </cell>
          <cell r="K396">
            <v>8822.18425604573</v>
          </cell>
          <cell r="L396">
            <v>8540.09770226307</v>
          </cell>
          <cell r="M396">
            <v>8483.21751476789</v>
          </cell>
          <cell r="N396">
            <v>8386.30876797831</v>
          </cell>
          <cell r="O396">
            <v>8277.45118536127</v>
          </cell>
          <cell r="P396">
            <v>8477.06780856843</v>
          </cell>
          <cell r="Q396">
            <v>9408.9204985526</v>
          </cell>
          <cell r="R396">
            <v>9830.67825892017</v>
          </cell>
          <cell r="S396">
            <v>10104.9263622117</v>
          </cell>
          <cell r="T396">
            <v>9192.56628340211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5691.30162907575</v>
          </cell>
          <cell r="AF396">
            <v>6174.40928001486</v>
          </cell>
          <cell r="AG396">
            <v>6697.27544428374</v>
          </cell>
          <cell r="AH396">
            <v>5893.07295066041</v>
          </cell>
          <cell r="AI396">
            <v>6718.60820728203</v>
          </cell>
          <cell r="AJ396">
            <v>6348.65557717952</v>
          </cell>
          <cell r="AK396">
            <v>7863.08808330685</v>
          </cell>
          <cell r="AL396">
            <v>7059.86016299803</v>
          </cell>
          <cell r="AM396">
            <v>7932.59318659437</v>
          </cell>
          <cell r="AN396">
            <v>8260.79042228944</v>
          </cell>
          <cell r="AO396">
            <v>8822.18425604573</v>
          </cell>
          <cell r="AP396">
            <v>8540.09770226307</v>
          </cell>
          <cell r="AQ396">
            <v>8483.21751476789</v>
          </cell>
          <cell r="AR396">
            <v>8386.30876797831</v>
          </cell>
          <cell r="AS396">
            <v>8277.45118536127</v>
          </cell>
          <cell r="AT396">
            <v>8477.06780856843</v>
          </cell>
          <cell r="AU396">
            <v>9408.9204985526</v>
          </cell>
          <cell r="AV396">
            <v>9830.67825892017</v>
          </cell>
          <cell r="AW396">
            <v>10104.9263622117</v>
          </cell>
          <cell r="AX396">
            <v>9192.56628340211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2.815385132487</v>
          </cell>
          <cell r="CN396">
            <v>3.05418295320007</v>
          </cell>
          <cell r="CO396">
            <v>3.2779306867927</v>
          </cell>
          <cell r="CP396">
            <v>2.8980053035793</v>
          </cell>
          <cell r="CQ396">
            <v>3.31824177810688</v>
          </cell>
          <cell r="CR396">
            <v>3.17425445429966</v>
          </cell>
          <cell r="CS396">
            <v>3.88817896594103</v>
          </cell>
          <cell r="CT396">
            <v>3.46999477356226</v>
          </cell>
          <cell r="CU396">
            <v>3.88311674963689</v>
          </cell>
          <cell r="CV396">
            <v>4.10580662951141</v>
          </cell>
          <cell r="CW396">
            <v>4.31811743610988</v>
          </cell>
          <cell r="CX396">
            <v>4.14278749612695</v>
          </cell>
          <cell r="CY396">
            <v>4.21714353087991</v>
          </cell>
          <cell r="CZ396">
            <v>4.06332025667363</v>
          </cell>
          <cell r="DA396">
            <v>4.05286104519889</v>
          </cell>
          <cell r="DB396">
            <v>4.15059867216323</v>
          </cell>
          <cell r="DC396">
            <v>4.60685862254261</v>
          </cell>
          <cell r="DD396">
            <v>4.81336247973563</v>
          </cell>
          <cell r="DE396">
            <v>4.94764167144089</v>
          </cell>
          <cell r="DF396">
            <v>4.5009258237967</v>
          </cell>
          <cell r="DG396">
            <v>5.59236606428478</v>
          </cell>
          <cell r="DH396">
            <v>5.59236606428478</v>
          </cell>
          <cell r="DI396">
            <v>5.59236606428478</v>
          </cell>
          <cell r="DJ396">
            <v>5.59236606428478</v>
          </cell>
          <cell r="DK396">
            <v>5.59236606428478</v>
          </cell>
          <cell r="DL396">
            <v>5.59236606428478</v>
          </cell>
          <cell r="DM396">
            <v>5.59236606428478</v>
          </cell>
          <cell r="DN396">
            <v>5.59236606428478</v>
          </cell>
          <cell r="DO396">
            <v>5.59236606428478</v>
          </cell>
          <cell r="DP396">
            <v>5.59236606428478</v>
          </cell>
          <cell r="DQ396">
            <v>5.53835673244938</v>
          </cell>
          <cell r="DR396">
            <v>5.53869564052661</v>
          </cell>
          <cell r="DS396">
            <v>5.59764729659553</v>
          </cell>
          <cell r="DT396">
            <v>5.57121318043624</v>
          </cell>
          <cell r="DU396">
            <v>5.54725876059492</v>
          </cell>
          <cell r="DV396">
            <v>5.479578645694</v>
          </cell>
          <cell r="DW396">
            <v>5.54056468754626</v>
          </cell>
          <cell r="DX396">
            <v>5.57409561124335</v>
          </cell>
          <cell r="DY396">
            <v>5.59682683249197</v>
          </cell>
          <cell r="DZ396">
            <v>5.5122670327788</v>
          </cell>
          <cell r="EA396">
            <v>5.59743179346171</v>
          </cell>
          <cell r="EB396">
            <v>5.64777410699433</v>
          </cell>
          <cell r="EC396">
            <v>5.51124040505031</v>
          </cell>
          <cell r="ED396">
            <v>5.65453544245836</v>
          </cell>
          <cell r="EE396">
            <v>5.59554058235217</v>
          </cell>
          <cell r="EF396">
            <v>5.59554058235217</v>
          </cell>
          <cell r="EG396">
            <v>5.59554058235217</v>
          </cell>
          <cell r="EH396">
            <v>5.59554058235217</v>
          </cell>
          <cell r="EI396">
            <v>5.59554058235217</v>
          </cell>
          <cell r="EJ396">
            <v>5.59554058235217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</row>
        <row r="397">
          <cell r="A397">
            <v>39173.4522522003</v>
          </cell>
          <cell r="B397">
            <v>44035.0251752599</v>
          </cell>
          <cell r="C397">
            <v>38870.0295651156</v>
          </cell>
          <cell r="D397">
            <v>6871.85576329801</v>
          </cell>
          <cell r="E397">
            <v>6528.84969681138</v>
          </cell>
          <cell r="F397">
            <v>6955.17209405619</v>
          </cell>
          <cell r="G397">
            <v>8470.4776635578</v>
          </cell>
          <cell r="H397">
            <v>7019.55893906698</v>
          </cell>
          <cell r="I397">
            <v>8472.03022763095</v>
          </cell>
          <cell r="J397">
            <v>7713.54461600148</v>
          </cell>
          <cell r="K397">
            <v>8110.53736227914</v>
          </cell>
          <cell r="L397">
            <v>8484.21623130554</v>
          </cell>
          <cell r="M397">
            <v>8578.8780092209</v>
          </cell>
          <cell r="N397">
            <v>8539.53677796822</v>
          </cell>
          <cell r="O397">
            <v>9279.05333124766</v>
          </cell>
          <cell r="P397">
            <v>8547.5711016229</v>
          </cell>
          <cell r="Q397">
            <v>8433.28734407811</v>
          </cell>
          <cell r="R397">
            <v>9890.29076319429</v>
          </cell>
          <cell r="S397">
            <v>10550.0999360915</v>
          </cell>
          <cell r="T397">
            <v>10950.1549844243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6517.70118929725</v>
          </cell>
          <cell r="AF397">
            <v>7326.57244778332</v>
          </cell>
          <cell r="AG397">
            <v>6467.21755063964</v>
          </cell>
          <cell r="AH397">
            <v>6871.85576329801</v>
          </cell>
          <cell r="AI397">
            <v>6528.84969681138</v>
          </cell>
          <cell r="AJ397">
            <v>6955.17209405619</v>
          </cell>
          <cell r="AK397">
            <v>8470.4776635578</v>
          </cell>
          <cell r="AL397">
            <v>7019.55893906698</v>
          </cell>
          <cell r="AM397">
            <v>8472.03022763095</v>
          </cell>
          <cell r="AN397">
            <v>7713.54461600148</v>
          </cell>
          <cell r="AO397">
            <v>8110.53736227914</v>
          </cell>
          <cell r="AP397">
            <v>8484.21623130554</v>
          </cell>
          <cell r="AQ397">
            <v>8578.8780092209</v>
          </cell>
          <cell r="AR397">
            <v>8539.53677796822</v>
          </cell>
          <cell r="AS397">
            <v>9279.05333124766</v>
          </cell>
          <cell r="AT397">
            <v>8547.5711016229</v>
          </cell>
          <cell r="AU397">
            <v>8433.28734407811</v>
          </cell>
          <cell r="AV397">
            <v>9890.29076319429</v>
          </cell>
          <cell r="AW397">
            <v>10550.0999360915</v>
          </cell>
          <cell r="AX397">
            <v>10950.1549844243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3.22854902725692</v>
          </cell>
          <cell r="CN397">
            <v>3.73270445191062</v>
          </cell>
          <cell r="CO397">
            <v>3.23718760358319</v>
          </cell>
          <cell r="CP397">
            <v>3.43489301912733</v>
          </cell>
          <cell r="CQ397">
            <v>3.21839630718465</v>
          </cell>
          <cell r="CR397">
            <v>3.47881187290688</v>
          </cell>
          <cell r="CS397">
            <v>4.14848462647084</v>
          </cell>
          <cell r="CT397">
            <v>3.44520147196354</v>
          </cell>
          <cell r="CU397">
            <v>4.19135765517881</v>
          </cell>
          <cell r="CV397">
            <v>3.77692325041203</v>
          </cell>
          <cell r="CW397">
            <v>4.01135050199112</v>
          </cell>
          <cell r="CX397">
            <v>4.19740240994013</v>
          </cell>
          <cell r="CY397">
            <v>4.26524776863134</v>
          </cell>
          <cell r="CZ397">
            <v>4.2275259769112</v>
          </cell>
          <cell r="DA397">
            <v>4.56854567727302</v>
          </cell>
          <cell r="DB397">
            <v>4.20840010435121</v>
          </cell>
          <cell r="DC397">
            <v>4.15213244989604</v>
          </cell>
          <cell r="DD397">
            <v>4.86948867520833</v>
          </cell>
          <cell r="DE397">
            <v>5.19434598953304</v>
          </cell>
          <cell r="DF397">
            <v>5.39131325510278</v>
          </cell>
          <cell r="DG397">
            <v>5.17461759829255</v>
          </cell>
          <cell r="DH397">
            <v>5.17461759829255</v>
          </cell>
          <cell r="DI397">
            <v>5.17461759829255</v>
          </cell>
          <cell r="DJ397">
            <v>5.17461759829255</v>
          </cell>
          <cell r="DK397">
            <v>5.17461759829255</v>
          </cell>
          <cell r="DL397">
            <v>5.17461759829255</v>
          </cell>
          <cell r="DM397">
            <v>5.17461759829255</v>
          </cell>
          <cell r="DN397">
            <v>5.17461759829255</v>
          </cell>
          <cell r="DO397">
            <v>5.17461759829255</v>
          </cell>
          <cell r="DP397">
            <v>5.17461759829255</v>
          </cell>
          <cell r="DQ397">
            <v>5.530879486841</v>
          </cell>
          <cell r="DR397">
            <v>5.37754903593537</v>
          </cell>
          <cell r="DS397">
            <v>5.4733943218847</v>
          </cell>
          <cell r="DT397">
            <v>5.48110290084395</v>
          </cell>
          <cell r="DU397">
            <v>5.55781753893636</v>
          </cell>
          <cell r="DV397">
            <v>5.47752126509513</v>
          </cell>
          <cell r="DW397">
            <v>5.59403980221055</v>
          </cell>
          <cell r="DX397">
            <v>5.58216071910887</v>
          </cell>
          <cell r="DY397">
            <v>5.53783371143655</v>
          </cell>
          <cell r="DZ397">
            <v>5.59529478012131</v>
          </cell>
          <cell r="EA397">
            <v>5.53944371018798</v>
          </cell>
          <cell r="EB397">
            <v>5.53781261856798</v>
          </cell>
          <cell r="EC397">
            <v>5.5105299018234</v>
          </cell>
          <cell r="ED397">
            <v>5.53420400023413</v>
          </cell>
          <cell r="EE397">
            <v>5.56458569467581</v>
          </cell>
          <cell r="EF397">
            <v>5.56458569467581</v>
          </cell>
          <cell r="EG397">
            <v>5.56458569467581</v>
          </cell>
          <cell r="EH397">
            <v>5.56458569467581</v>
          </cell>
          <cell r="EI397">
            <v>5.56458569467581</v>
          </cell>
          <cell r="EJ397">
            <v>5.56458569467581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  <cell r="ET397">
            <v>0</v>
          </cell>
        </row>
        <row r="398">
          <cell r="A398">
            <v>36506.8762442865</v>
          </cell>
          <cell r="B398">
            <v>32898.9928788973</v>
          </cell>
          <cell r="C398">
            <v>39867.3108295368</v>
          </cell>
          <cell r="D398">
            <v>6505.4646418632</v>
          </cell>
          <cell r="E398">
            <v>5831.87213485327</v>
          </cell>
          <cell r="F398">
            <v>6493.02322500687</v>
          </cell>
          <cell r="G398">
            <v>7923.17141075949</v>
          </cell>
          <cell r="H398">
            <v>8561.58301067399</v>
          </cell>
          <cell r="I398">
            <v>7681.10514618111</v>
          </cell>
          <cell r="J398">
            <v>8651.44079107473</v>
          </cell>
          <cell r="K398">
            <v>7987.19421493988</v>
          </cell>
          <cell r="L398">
            <v>8560.40864719787</v>
          </cell>
          <cell r="M398">
            <v>7842.44543046421</v>
          </cell>
          <cell r="N398">
            <v>9426.4944902324</v>
          </cell>
          <cell r="O398">
            <v>9578.9892272171</v>
          </cell>
          <cell r="P398">
            <v>8000.75529841801</v>
          </cell>
          <cell r="Q398">
            <v>8239.53221381429</v>
          </cell>
          <cell r="R398">
            <v>10997.1003816023</v>
          </cell>
          <cell r="S398">
            <v>10000.2625679463</v>
          </cell>
          <cell r="T398">
            <v>11378.6935460581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6074.03476168096</v>
          </cell>
          <cell r="AF398">
            <v>5473.75308239337</v>
          </cell>
          <cell r="AG398">
            <v>6633.14577267467</v>
          </cell>
          <cell r="AH398">
            <v>6505.4646418632</v>
          </cell>
          <cell r="AI398">
            <v>5831.87213485327</v>
          </cell>
          <cell r="AJ398">
            <v>6493.02322500687</v>
          </cell>
          <cell r="AK398">
            <v>7923.17141075949</v>
          </cell>
          <cell r="AL398">
            <v>8561.58301067399</v>
          </cell>
          <cell r="AM398">
            <v>7681.10514618111</v>
          </cell>
          <cell r="AN398">
            <v>8651.44079107473</v>
          </cell>
          <cell r="AO398">
            <v>7987.19421493988</v>
          </cell>
          <cell r="AP398">
            <v>8560.40864719787</v>
          </cell>
          <cell r="AQ398">
            <v>7842.44543046421</v>
          </cell>
          <cell r="AR398">
            <v>9426.4944902324</v>
          </cell>
          <cell r="AS398">
            <v>9578.9892272171</v>
          </cell>
          <cell r="AT398">
            <v>8000.75529841801</v>
          </cell>
          <cell r="AU398">
            <v>8239.53221381429</v>
          </cell>
          <cell r="AV398">
            <v>10997.1003816023</v>
          </cell>
          <cell r="AW398">
            <v>10000.2625679463</v>
          </cell>
          <cell r="AX398">
            <v>11378.6935460581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2.98025033491262</v>
          </cell>
          <cell r="CN398">
            <v>2.7168228063754</v>
          </cell>
          <cell r="CO398">
            <v>3.22360873820474</v>
          </cell>
          <cell r="CP398">
            <v>3.21471083922336</v>
          </cell>
          <cell r="CQ398">
            <v>2.85396345809471</v>
          </cell>
          <cell r="CR398">
            <v>3.19700014228865</v>
          </cell>
          <cell r="CS398">
            <v>3.89148812361342</v>
          </cell>
          <cell r="CT398">
            <v>4.22875988509355</v>
          </cell>
          <cell r="CU398">
            <v>3.8440106987742</v>
          </cell>
          <cell r="CV398">
            <v>4.20578578004651</v>
          </cell>
          <cell r="CW398">
            <v>3.95708048369656</v>
          </cell>
          <cell r="CX398">
            <v>4.17726503699791</v>
          </cell>
          <cell r="CY398">
            <v>3.89386540110659</v>
          </cell>
          <cell r="CZ398">
            <v>4.67333386255904</v>
          </cell>
          <cell r="DA398">
            <v>4.75294433450642</v>
          </cell>
          <cell r="DB398">
            <v>3.96984939280862</v>
          </cell>
          <cell r="DC398">
            <v>4.08832675616331</v>
          </cell>
          <cell r="DD398">
            <v>5.45658886495275</v>
          </cell>
          <cell r="DE398">
            <v>4.96197356406315</v>
          </cell>
          <cell r="DF398">
            <v>5.64592941290254</v>
          </cell>
          <cell r="DG398">
            <v>5.10254734511717</v>
          </cell>
          <cell r="DH398">
            <v>5.10254734511717</v>
          </cell>
          <cell r="DI398">
            <v>5.10254734511717</v>
          </cell>
          <cell r="DJ398">
            <v>5.10254734511717</v>
          </cell>
          <cell r="DK398">
            <v>5.10254734511717</v>
          </cell>
          <cell r="DL398">
            <v>5.10254734511717</v>
          </cell>
          <cell r="DM398">
            <v>5.10254734511717</v>
          </cell>
          <cell r="DN398">
            <v>5.10254734511717</v>
          </cell>
          <cell r="DO398">
            <v>5.10254734511717</v>
          </cell>
          <cell r="DP398">
            <v>5.10254734511717</v>
          </cell>
          <cell r="DQ398">
            <v>5.58382325570008</v>
          </cell>
          <cell r="DR398">
            <v>5.51989763638155</v>
          </cell>
          <cell r="DS398">
            <v>5.63747141566492</v>
          </cell>
          <cell r="DT398">
            <v>5.5442594034153</v>
          </cell>
          <cell r="DU398">
            <v>5.59843603848276</v>
          </cell>
          <cell r="DV398">
            <v>5.56431152152262</v>
          </cell>
          <cell r="DW398">
            <v>5.57815371499359</v>
          </cell>
          <cell r="DX398">
            <v>5.54687247501328</v>
          </cell>
          <cell r="DY398">
            <v>5.47452266323767</v>
          </cell>
          <cell r="DZ398">
            <v>5.63570727312023</v>
          </cell>
          <cell r="EA398">
            <v>5.53001738698667</v>
          </cell>
          <cell r="EB398">
            <v>5.6144808069779</v>
          </cell>
          <cell r="EC398">
            <v>5.51794929998849</v>
          </cell>
          <cell r="ED398">
            <v>5.52625022340362</v>
          </cell>
          <cell r="EE398">
            <v>5.52158919923265</v>
          </cell>
          <cell r="EF398">
            <v>5.52158919923265</v>
          </cell>
          <cell r="EG398">
            <v>5.52158919923265</v>
          </cell>
          <cell r="EH398">
            <v>5.52158919923265</v>
          </cell>
          <cell r="EI398">
            <v>5.52158919923265</v>
          </cell>
          <cell r="EJ398">
            <v>5.52158919923265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  <cell r="ET398">
            <v>0</v>
          </cell>
        </row>
        <row r="399">
          <cell r="A399">
            <v>31892.1613950284</v>
          </cell>
          <cell r="B399">
            <v>39448.9237758592</v>
          </cell>
          <cell r="C399">
            <v>38006.0453587345</v>
          </cell>
          <cell r="D399">
            <v>7079.25585419971</v>
          </cell>
          <cell r="E399">
            <v>6680.46814387308</v>
          </cell>
          <cell r="F399">
            <v>6576.32550258321</v>
          </cell>
          <cell r="G399">
            <v>7438.48957706295</v>
          </cell>
          <cell r="H399">
            <v>8671.66316264141</v>
          </cell>
          <cell r="I399">
            <v>7032.81895592478</v>
          </cell>
          <cell r="J399">
            <v>8735.7534803607</v>
          </cell>
          <cell r="K399">
            <v>8129.34740784739</v>
          </cell>
          <cell r="L399">
            <v>8454.887518856</v>
          </cell>
          <cell r="M399">
            <v>8783.5010602205</v>
          </cell>
          <cell r="N399">
            <v>8725.9375891352</v>
          </cell>
          <cell r="O399">
            <v>8649.06308728007</v>
          </cell>
          <cell r="P399">
            <v>9208.73857772927</v>
          </cell>
          <cell r="Q399">
            <v>9061.94620736741</v>
          </cell>
          <cell r="R399">
            <v>9039.10393269177</v>
          </cell>
          <cell r="S399">
            <v>9321.71312550091</v>
          </cell>
          <cell r="T399">
            <v>9993.51770799262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5306.23588943355</v>
          </cell>
          <cell r="AF399">
            <v>6563.53429754133</v>
          </cell>
          <cell r="AG399">
            <v>6323.4673686743</v>
          </cell>
          <cell r="AH399">
            <v>7079.25585419971</v>
          </cell>
          <cell r="AI399">
            <v>6680.46814387308</v>
          </cell>
          <cell r="AJ399">
            <v>6576.32550258321</v>
          </cell>
          <cell r="AK399">
            <v>7438.48957706295</v>
          </cell>
          <cell r="AL399">
            <v>8671.66316264141</v>
          </cell>
          <cell r="AM399">
            <v>7032.81895592478</v>
          </cell>
          <cell r="AN399">
            <v>8735.7534803607</v>
          </cell>
          <cell r="AO399">
            <v>8129.34740784739</v>
          </cell>
          <cell r="AP399">
            <v>8454.887518856</v>
          </cell>
          <cell r="AQ399">
            <v>8783.5010602205</v>
          </cell>
          <cell r="AR399">
            <v>8725.9375891352</v>
          </cell>
          <cell r="AS399">
            <v>8649.06308728007</v>
          </cell>
          <cell r="AT399">
            <v>9208.73857772927</v>
          </cell>
          <cell r="AU399">
            <v>9061.94620736741</v>
          </cell>
          <cell r="AV399">
            <v>9039.10393269177</v>
          </cell>
          <cell r="AW399">
            <v>9321.71312550091</v>
          </cell>
          <cell r="AX399">
            <v>9993.51770799262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2.58207296036479</v>
          </cell>
          <cell r="CN399">
            <v>3.22812573713693</v>
          </cell>
          <cell r="CO399">
            <v>3.07436644774768</v>
          </cell>
          <cell r="CP399">
            <v>3.49586911228975</v>
          </cell>
          <cell r="CQ399">
            <v>3.26982144224261</v>
          </cell>
          <cell r="CR399">
            <v>3.23359668078597</v>
          </cell>
          <cell r="CS399">
            <v>3.67289813204795</v>
          </cell>
          <cell r="CT399">
            <v>4.28363671885937</v>
          </cell>
          <cell r="CU399">
            <v>3.43093130258943</v>
          </cell>
          <cell r="CV399">
            <v>4.33443660092046</v>
          </cell>
          <cell r="CW399">
            <v>3.98593422509694</v>
          </cell>
          <cell r="CX399">
            <v>4.18749916013533</v>
          </cell>
          <cell r="CY399">
            <v>4.31839966518964</v>
          </cell>
          <cell r="CZ399">
            <v>4.27117891759398</v>
          </cell>
          <cell r="DA399">
            <v>4.25215678346893</v>
          </cell>
          <cell r="DB399">
            <v>4.52731120299846</v>
          </cell>
          <cell r="DC399">
            <v>4.45514336619385</v>
          </cell>
          <cell r="DD399">
            <v>4.44391337142658</v>
          </cell>
          <cell r="DE399">
            <v>4.58285311370241</v>
          </cell>
          <cell r="DF399">
            <v>4.91313379078624</v>
          </cell>
          <cell r="DG399">
            <v>4.2999723996021</v>
          </cell>
          <cell r="DH399">
            <v>4.2999723996021</v>
          </cell>
          <cell r="DI399">
            <v>4.2999723996021</v>
          </cell>
          <cell r="DJ399">
            <v>4.2999723996021</v>
          </cell>
          <cell r="DK399">
            <v>4.2999723996021</v>
          </cell>
          <cell r="DL399">
            <v>4.2999723996021</v>
          </cell>
          <cell r="DM399">
            <v>4.2999723996021</v>
          </cell>
          <cell r="DN399">
            <v>4.2999723996021</v>
          </cell>
          <cell r="DO399">
            <v>4.2999723996021</v>
          </cell>
          <cell r="DP399">
            <v>4.2999723996021</v>
          </cell>
          <cell r="DQ399">
            <v>5.63021757980715</v>
          </cell>
          <cell r="DR399">
            <v>5.57050350914687</v>
          </cell>
          <cell r="DS399">
            <v>5.6351669287981</v>
          </cell>
          <cell r="DT399">
            <v>5.54803995669385</v>
          </cell>
          <cell r="DU399">
            <v>5.59744706928536</v>
          </cell>
          <cell r="DV399">
            <v>5.57191632806978</v>
          </cell>
          <cell r="DW399">
            <v>5.54859480609645</v>
          </cell>
          <cell r="DX399">
            <v>5.54621757790816</v>
          </cell>
          <cell r="DY399">
            <v>5.61596704806587</v>
          </cell>
          <cell r="DZ399">
            <v>5.52172597794784</v>
          </cell>
          <cell r="EA399">
            <v>5.58769498472902</v>
          </cell>
          <cell r="EB399">
            <v>5.53172060657259</v>
          </cell>
          <cell r="EC399">
            <v>5.57252415989634</v>
          </cell>
          <cell r="ED399">
            <v>5.59720835573537</v>
          </cell>
          <cell r="EE399">
            <v>5.57271626129711</v>
          </cell>
          <cell r="EF399">
            <v>5.57271626129711</v>
          </cell>
          <cell r="EG399">
            <v>5.57271626129711</v>
          </cell>
          <cell r="EH399">
            <v>5.57271626129711</v>
          </cell>
          <cell r="EI399">
            <v>5.57271626129711</v>
          </cell>
          <cell r="EJ399">
            <v>5.57271626129711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</row>
        <row r="400">
          <cell r="A400">
            <v>32007.0875745116</v>
          </cell>
          <cell r="B400">
            <v>43539.3380893341</v>
          </cell>
          <cell r="C400">
            <v>38089.8696352217</v>
          </cell>
          <cell r="D400">
            <v>7274.16261435463</v>
          </cell>
          <cell r="E400">
            <v>7487.24515740377</v>
          </cell>
          <cell r="F400">
            <v>7133.60646952991</v>
          </cell>
          <cell r="G400">
            <v>7769.95682019022</v>
          </cell>
          <cell r="H400">
            <v>7275.84448313593</v>
          </cell>
          <cell r="I400">
            <v>7444.61066283835</v>
          </cell>
          <cell r="J400">
            <v>8164.76397344112</v>
          </cell>
          <cell r="K400">
            <v>8154.26329026843</v>
          </cell>
          <cell r="L400">
            <v>8795.2507724393</v>
          </cell>
          <cell r="M400">
            <v>8859.41887239203</v>
          </cell>
          <cell r="N400">
            <v>8955.36497717719</v>
          </cell>
          <cell r="O400">
            <v>8545.71519807658</v>
          </cell>
          <cell r="P400">
            <v>8503.40453469731</v>
          </cell>
          <cell r="Q400">
            <v>9979.792948349</v>
          </cell>
          <cell r="R400">
            <v>9773.56284554259</v>
          </cell>
          <cell r="S400">
            <v>9195.32351101693</v>
          </cell>
          <cell r="T400">
            <v>10069.9076984902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5325.35737231631</v>
          </cell>
          <cell r="AF400">
            <v>7244.09974947074</v>
          </cell>
          <cell r="AG400">
            <v>6337.41409930798</v>
          </cell>
          <cell r="AH400">
            <v>7274.16261435463</v>
          </cell>
          <cell r="AI400">
            <v>7487.24515740377</v>
          </cell>
          <cell r="AJ400">
            <v>7133.60646952991</v>
          </cell>
          <cell r="AK400">
            <v>7769.95682019022</v>
          </cell>
          <cell r="AL400">
            <v>7275.84448313593</v>
          </cell>
          <cell r="AM400">
            <v>7444.61066283835</v>
          </cell>
          <cell r="AN400">
            <v>8164.76397344112</v>
          </cell>
          <cell r="AO400">
            <v>8154.26329026843</v>
          </cell>
          <cell r="AP400">
            <v>8795.2507724393</v>
          </cell>
          <cell r="AQ400">
            <v>8859.41887239203</v>
          </cell>
          <cell r="AR400">
            <v>8955.36497717719</v>
          </cell>
          <cell r="AS400">
            <v>8545.71519807658</v>
          </cell>
          <cell r="AT400">
            <v>8503.40453469731</v>
          </cell>
          <cell r="AU400">
            <v>9979.792948349</v>
          </cell>
          <cell r="AV400">
            <v>9773.56284554259</v>
          </cell>
          <cell r="AW400">
            <v>9195.32351101693</v>
          </cell>
          <cell r="AX400">
            <v>10069.9076984902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2.63156821965963</v>
          </cell>
          <cell r="CN400">
            <v>3.58085309286567</v>
          </cell>
          <cell r="CO400">
            <v>3.13017509194014</v>
          </cell>
          <cell r="CP400">
            <v>3.58988036410772</v>
          </cell>
          <cell r="CQ400">
            <v>3.69199334809173</v>
          </cell>
          <cell r="CR400">
            <v>3.5747291750959</v>
          </cell>
          <cell r="CS400">
            <v>3.90910860943305</v>
          </cell>
          <cell r="CT400">
            <v>3.61616032908216</v>
          </cell>
          <cell r="CU400">
            <v>3.6598474267313</v>
          </cell>
          <cell r="CV400">
            <v>4.03354043652362</v>
          </cell>
          <cell r="CW400">
            <v>3.96429845122152</v>
          </cell>
          <cell r="CX400">
            <v>4.36264554094567</v>
          </cell>
          <cell r="CY400">
            <v>4.33063257415076</v>
          </cell>
          <cell r="CZ400">
            <v>4.43453324937659</v>
          </cell>
          <cell r="DA400">
            <v>4.27931652738771</v>
          </cell>
          <cell r="DB400">
            <v>4.25812921691843</v>
          </cell>
          <cell r="DC400">
            <v>4.99743929137602</v>
          </cell>
          <cell r="DD400">
            <v>4.89416836940767</v>
          </cell>
          <cell r="DE400">
            <v>4.60461166365901</v>
          </cell>
          <cell r="DF400">
            <v>5.04256477598465</v>
          </cell>
          <cell r="DG400">
            <v>4.99989891238569</v>
          </cell>
          <cell r="DH400">
            <v>4.99989891238569</v>
          </cell>
          <cell r="DI400">
            <v>4.99989891238569</v>
          </cell>
          <cell r="DJ400">
            <v>4.99989891238569</v>
          </cell>
          <cell r="DK400">
            <v>4.99989891238569</v>
          </cell>
          <cell r="DL400">
            <v>4.99989891238569</v>
          </cell>
          <cell r="DM400">
            <v>4.99989891238569</v>
          </cell>
          <cell r="DN400">
            <v>4.99989891238569</v>
          </cell>
          <cell r="DO400">
            <v>4.99989891238569</v>
          </cell>
          <cell r="DP400">
            <v>4.99989891238569</v>
          </cell>
          <cell r="DQ400">
            <v>5.54423027650561</v>
          </cell>
          <cell r="DR400">
            <v>5.54249172305587</v>
          </cell>
          <cell r="DS400">
            <v>5.54690323840852</v>
          </cell>
          <cell r="DT400">
            <v>5.55149771600285</v>
          </cell>
          <cell r="DU400">
            <v>5.55607729950156</v>
          </cell>
          <cell r="DV400">
            <v>5.46730293582486</v>
          </cell>
          <cell r="DW400">
            <v>5.44562841785953</v>
          </cell>
          <cell r="DX400">
            <v>5.51242718455511</v>
          </cell>
          <cell r="DY400">
            <v>5.5729628092813</v>
          </cell>
          <cell r="DZ400">
            <v>5.54580193693842</v>
          </cell>
          <cell r="EA400">
            <v>5.63541005943049</v>
          </cell>
          <cell r="EB400">
            <v>5.52338649394709</v>
          </cell>
          <cell r="EC400">
            <v>5.604811781352</v>
          </cell>
          <cell r="ED400">
            <v>5.53276864397474</v>
          </cell>
          <cell r="EE400">
            <v>5.47118171816729</v>
          </cell>
          <cell r="EF400">
            <v>5.47118171816729</v>
          </cell>
          <cell r="EG400">
            <v>5.47118171816729</v>
          </cell>
          <cell r="EH400">
            <v>5.47118171816729</v>
          </cell>
          <cell r="EI400">
            <v>5.47118171816729</v>
          </cell>
          <cell r="EJ400">
            <v>5.47118171816729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</row>
        <row r="401">
          <cell r="A401">
            <v>35618.7013095571</v>
          </cell>
          <cell r="B401">
            <v>35262.3330765426</v>
          </cell>
          <cell r="C401">
            <v>37101.1677029332</v>
          </cell>
          <cell r="D401">
            <v>6279.62284010415</v>
          </cell>
          <cell r="E401">
            <v>6777.63133853418</v>
          </cell>
          <cell r="F401">
            <v>6927.4190036273</v>
          </cell>
          <cell r="G401">
            <v>8968.29138581931</v>
          </cell>
          <cell r="H401">
            <v>7031.83681115789</v>
          </cell>
          <cell r="I401">
            <v>7971.27009294095</v>
          </cell>
          <cell r="J401">
            <v>8669.10073922019</v>
          </cell>
          <cell r="K401">
            <v>7983.12092330946</v>
          </cell>
          <cell r="L401">
            <v>9329.84243048502</v>
          </cell>
          <cell r="M401">
            <v>8584.42531424033</v>
          </cell>
          <cell r="N401">
            <v>6965.04017755984</v>
          </cell>
          <cell r="O401">
            <v>7969.88236335446</v>
          </cell>
          <cell r="P401">
            <v>8789.2871698127</v>
          </cell>
          <cell r="Q401">
            <v>9426.02296093363</v>
          </cell>
          <cell r="R401">
            <v>8876.87462113076</v>
          </cell>
          <cell r="S401">
            <v>10000.7138226487</v>
          </cell>
          <cell r="T401">
            <v>10728.244022198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5926.2597126217</v>
          </cell>
          <cell r="AF401">
            <v>5866.96696402266</v>
          </cell>
          <cell r="AG401">
            <v>6172.91331141596</v>
          </cell>
          <cell r="AH401">
            <v>6279.62284010415</v>
          </cell>
          <cell r="AI401">
            <v>6777.63133853418</v>
          </cell>
          <cell r="AJ401">
            <v>6927.4190036273</v>
          </cell>
          <cell r="AK401">
            <v>8968.29138581931</v>
          </cell>
          <cell r="AL401">
            <v>7031.83681115789</v>
          </cell>
          <cell r="AM401">
            <v>7971.27009294095</v>
          </cell>
          <cell r="AN401">
            <v>8669.10073922019</v>
          </cell>
          <cell r="AO401">
            <v>7983.12092330946</v>
          </cell>
          <cell r="AP401">
            <v>9329.84243048502</v>
          </cell>
          <cell r="AQ401">
            <v>8584.42531424033</v>
          </cell>
          <cell r="AR401">
            <v>6965.04017755984</v>
          </cell>
          <cell r="AS401">
            <v>7969.88236335446</v>
          </cell>
          <cell r="AT401">
            <v>8789.2871698127</v>
          </cell>
          <cell r="AU401">
            <v>9426.02296093363</v>
          </cell>
          <cell r="AV401">
            <v>8876.87462113076</v>
          </cell>
          <cell r="AW401">
            <v>10000.7138226487</v>
          </cell>
          <cell r="AX401">
            <v>10728.244022198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2.91805734625429</v>
          </cell>
          <cell r="CN401">
            <v>2.88783425729891</v>
          </cell>
          <cell r="CO401">
            <v>3.04434431049363</v>
          </cell>
          <cell r="CP401">
            <v>3.05919519996477</v>
          </cell>
          <cell r="CQ401">
            <v>3.27640106707952</v>
          </cell>
          <cell r="CR401">
            <v>3.43701341226236</v>
          </cell>
          <cell r="CS401">
            <v>4.40596979627353</v>
          </cell>
          <cell r="CT401">
            <v>3.47768039017297</v>
          </cell>
          <cell r="CU401">
            <v>3.939695739616</v>
          </cell>
          <cell r="CV401">
            <v>4.25209402392441</v>
          </cell>
          <cell r="CW401">
            <v>3.99427324288088</v>
          </cell>
          <cell r="CX401">
            <v>4.55795610831269</v>
          </cell>
          <cell r="CY401">
            <v>4.31300680922823</v>
          </cell>
          <cell r="CZ401">
            <v>3.47100652463165</v>
          </cell>
          <cell r="DA401">
            <v>3.91754790699413</v>
          </cell>
          <cell r="DB401">
            <v>4.32032142838024</v>
          </cell>
          <cell r="DC401">
            <v>4.63330509013208</v>
          </cell>
          <cell r="DD401">
            <v>4.36337451510681</v>
          </cell>
          <cell r="DE401">
            <v>4.91579093871026</v>
          </cell>
          <cell r="DF401">
            <v>5.27340404773484</v>
          </cell>
          <cell r="DG401">
            <v>5.09805854300933</v>
          </cell>
          <cell r="DH401">
            <v>5.09805854300933</v>
          </cell>
          <cell r="DI401">
            <v>5.09805854300933</v>
          </cell>
          <cell r="DJ401">
            <v>5.09805854300933</v>
          </cell>
          <cell r="DK401">
            <v>5.09805854300933</v>
          </cell>
          <cell r="DL401">
            <v>5.09805854300933</v>
          </cell>
          <cell r="DM401">
            <v>5.09805854300933</v>
          </cell>
          <cell r="DN401">
            <v>5.09805854300933</v>
          </cell>
          <cell r="DO401">
            <v>5.09805854300933</v>
          </cell>
          <cell r="DP401">
            <v>5.09805854300933</v>
          </cell>
          <cell r="DQ401">
            <v>5.5640880398142</v>
          </cell>
          <cell r="DR401">
            <v>5.56606808461619</v>
          </cell>
          <cell r="DS401">
            <v>5.55524918973802</v>
          </cell>
          <cell r="DT401">
            <v>5.62384712733263</v>
          </cell>
          <cell r="DU401">
            <v>5.66745419810192</v>
          </cell>
          <cell r="DV401">
            <v>5.52201224447109</v>
          </cell>
          <cell r="DW401">
            <v>5.57667493585479</v>
          </cell>
          <cell r="DX401">
            <v>5.53970007893142</v>
          </cell>
          <cell r="DY401">
            <v>5.54334587959128</v>
          </cell>
          <cell r="DZ401">
            <v>5.58570925189696</v>
          </cell>
          <cell r="EA401">
            <v>5.47573058814465</v>
          </cell>
          <cell r="EB401">
            <v>5.60804262500405</v>
          </cell>
          <cell r="EC401">
            <v>5.45303416014792</v>
          </cell>
          <cell r="ED401">
            <v>5.49762776903837</v>
          </cell>
          <cell r="EE401">
            <v>5.57371464614213</v>
          </cell>
          <cell r="EF401">
            <v>5.57371464614213</v>
          </cell>
          <cell r="EG401">
            <v>5.57371464614213</v>
          </cell>
          <cell r="EH401">
            <v>5.57371464614213</v>
          </cell>
          <cell r="EI401">
            <v>5.57371464614213</v>
          </cell>
          <cell r="EJ401">
            <v>5.57371464614213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</row>
        <row r="402">
          <cell r="A402">
            <v>39367.4354931746</v>
          </cell>
          <cell r="B402">
            <v>34416.8373611957</v>
          </cell>
          <cell r="C402">
            <v>39056.672270926</v>
          </cell>
          <cell r="D402">
            <v>6478.96172964176</v>
          </cell>
          <cell r="E402">
            <v>6242.7786430291</v>
          </cell>
          <cell r="F402">
            <v>7060.77217934391</v>
          </cell>
          <cell r="G402">
            <v>7601.35093816146</v>
          </cell>
          <cell r="H402">
            <v>7049.87068397765</v>
          </cell>
          <cell r="I402">
            <v>7971.99306760613</v>
          </cell>
          <cell r="J402">
            <v>6813.06369681329</v>
          </cell>
          <cell r="K402">
            <v>7463.72729740878</v>
          </cell>
          <cell r="L402">
            <v>9506.12306173004</v>
          </cell>
          <cell r="M402">
            <v>9463.03931663692</v>
          </cell>
          <cell r="N402">
            <v>9614.62184938871</v>
          </cell>
          <cell r="O402">
            <v>8620.59110450071</v>
          </cell>
          <cell r="P402">
            <v>9340.73392552011</v>
          </cell>
          <cell r="Q402">
            <v>11412.8455056807</v>
          </cell>
          <cell r="R402">
            <v>10517.3551947722</v>
          </cell>
          <cell r="S402">
            <v>9495.5463765717</v>
          </cell>
          <cell r="T402">
            <v>11162.7029451074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6549.97623088058</v>
          </cell>
          <cell r="AF402">
            <v>5726.2929076749</v>
          </cell>
          <cell r="AG402">
            <v>6498.27126982176</v>
          </cell>
          <cell r="AH402">
            <v>6478.96172964176</v>
          </cell>
          <cell r="AI402">
            <v>6242.7786430291</v>
          </cell>
          <cell r="AJ402">
            <v>7060.77217934391</v>
          </cell>
          <cell r="AK402">
            <v>7601.35093816146</v>
          </cell>
          <cell r="AL402">
            <v>7049.87068397765</v>
          </cell>
          <cell r="AM402">
            <v>7971.99306760613</v>
          </cell>
          <cell r="AN402">
            <v>6813.06369681329</v>
          </cell>
          <cell r="AO402">
            <v>7463.72729740878</v>
          </cell>
          <cell r="AP402">
            <v>9506.12306173004</v>
          </cell>
          <cell r="AQ402">
            <v>9463.03931663692</v>
          </cell>
          <cell r="AR402">
            <v>9614.62184938871</v>
          </cell>
          <cell r="AS402">
            <v>8620.59110450071</v>
          </cell>
          <cell r="AT402">
            <v>9340.73392552011</v>
          </cell>
          <cell r="AU402">
            <v>11412.8455056807</v>
          </cell>
          <cell r="AV402">
            <v>10517.3551947722</v>
          </cell>
          <cell r="AW402">
            <v>9495.5463765717</v>
          </cell>
          <cell r="AX402">
            <v>11162.7029451074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3.26443465177034</v>
          </cell>
          <cell r="CN402">
            <v>2.84286873994232</v>
          </cell>
          <cell r="CO402">
            <v>3.18890201674512</v>
          </cell>
          <cell r="CP402">
            <v>3.19093176589278</v>
          </cell>
          <cell r="CQ402">
            <v>3.02665098316095</v>
          </cell>
          <cell r="CR402">
            <v>3.47858531268078</v>
          </cell>
          <cell r="CS402">
            <v>3.6891314786418</v>
          </cell>
          <cell r="CT402">
            <v>3.48089286814229</v>
          </cell>
          <cell r="CU402">
            <v>3.96638417524865</v>
          </cell>
          <cell r="CV402">
            <v>3.33605852585334</v>
          </cell>
          <cell r="CW402">
            <v>3.62315880044601</v>
          </cell>
          <cell r="CX402">
            <v>4.68477488438112</v>
          </cell>
          <cell r="CY402">
            <v>4.73543934954547</v>
          </cell>
          <cell r="CZ402">
            <v>4.77312859463566</v>
          </cell>
          <cell r="DA402">
            <v>4.27033034424461</v>
          </cell>
          <cell r="DB402">
            <v>4.62706316030214</v>
          </cell>
          <cell r="DC402">
            <v>5.65351260560763</v>
          </cell>
          <cell r="DD402">
            <v>5.2099189585719</v>
          </cell>
          <cell r="DE402">
            <v>4.70375167265338</v>
          </cell>
          <cell r="DF402">
            <v>5.52960099051601</v>
          </cell>
          <cell r="DG402">
            <v>4.30997863724284</v>
          </cell>
          <cell r="DH402">
            <v>4.30997863724284</v>
          </cell>
          <cell r="DI402">
            <v>4.30997863724284</v>
          </cell>
          <cell r="DJ402">
            <v>4.30997863724284</v>
          </cell>
          <cell r="DK402">
            <v>4.30997863724284</v>
          </cell>
          <cell r="DL402">
            <v>4.30997863724284</v>
          </cell>
          <cell r="DM402">
            <v>4.30997863724284</v>
          </cell>
          <cell r="DN402">
            <v>4.30997863724284</v>
          </cell>
          <cell r="DO402">
            <v>4.30997863724284</v>
          </cell>
          <cell r="DP402">
            <v>4.30997863724284</v>
          </cell>
          <cell r="DQ402">
            <v>5.49716636197483</v>
          </cell>
          <cell r="DR402">
            <v>5.51853608266683</v>
          </cell>
          <cell r="DS402">
            <v>5.58295075782553</v>
          </cell>
          <cell r="DT402">
            <v>5.56282032444023</v>
          </cell>
          <cell r="DU402">
            <v>5.6509664400499</v>
          </cell>
          <cell r="DV402">
            <v>5.56104840745247</v>
          </cell>
          <cell r="DW402">
            <v>5.6451278923593</v>
          </cell>
          <cell r="DX402">
            <v>5.5487815725241</v>
          </cell>
          <cell r="DY402">
            <v>5.50654599568178</v>
          </cell>
          <cell r="DZ402">
            <v>5.59520397853337</v>
          </cell>
          <cell r="EA402">
            <v>5.64385086725678</v>
          </cell>
          <cell r="EB402">
            <v>5.55932214772871</v>
          </cell>
          <cell r="EC402">
            <v>5.47491651784374</v>
          </cell>
          <cell r="ED402">
            <v>5.51869265662709</v>
          </cell>
          <cell r="EE402">
            <v>5.53073320249836</v>
          </cell>
          <cell r="EF402">
            <v>5.53073320249836</v>
          </cell>
          <cell r="EG402">
            <v>5.53073320249836</v>
          </cell>
          <cell r="EH402">
            <v>5.53073320249836</v>
          </cell>
          <cell r="EI402">
            <v>5.53073320249836</v>
          </cell>
          <cell r="EJ402">
            <v>5.53073320249836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</row>
        <row r="403">
          <cell r="A403">
            <v>38342.5433155878</v>
          </cell>
          <cell r="B403">
            <v>42329.5084884355</v>
          </cell>
          <cell r="C403">
            <v>44825.8091230208</v>
          </cell>
          <cell r="D403">
            <v>6254.37841512997</v>
          </cell>
          <cell r="E403">
            <v>6253.84153990803</v>
          </cell>
          <cell r="F403">
            <v>7882.22726132136</v>
          </cell>
          <cell r="G403">
            <v>6882.19262029358</v>
          </cell>
          <cell r="H403">
            <v>7600.11067312814</v>
          </cell>
          <cell r="I403">
            <v>7570.14113055827</v>
          </cell>
          <cell r="J403">
            <v>6957.20714976256</v>
          </cell>
          <cell r="K403">
            <v>7961.26288343621</v>
          </cell>
          <cell r="L403">
            <v>8431.77566492777</v>
          </cell>
          <cell r="M403">
            <v>6481.34049890353</v>
          </cell>
          <cell r="N403">
            <v>8870.91440615504</v>
          </cell>
          <cell r="O403">
            <v>7775.02350966203</v>
          </cell>
          <cell r="P403">
            <v>10255.268032095</v>
          </cell>
          <cell r="Q403">
            <v>9634.90460307968</v>
          </cell>
          <cell r="R403">
            <v>9289.10593316065</v>
          </cell>
          <cell r="S403">
            <v>10302.9182198056</v>
          </cell>
          <cell r="T403">
            <v>11154.1468749858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6379.45408946314</v>
          </cell>
          <cell r="AF403">
            <v>7042.80761473987</v>
          </cell>
          <cell r="AG403">
            <v>7458.1435292294</v>
          </cell>
          <cell r="AH403">
            <v>6254.37841512997</v>
          </cell>
          <cell r="AI403">
            <v>6253.84153990803</v>
          </cell>
          <cell r="AJ403">
            <v>7882.22726132136</v>
          </cell>
          <cell r="AK403">
            <v>6882.19262029358</v>
          </cell>
          <cell r="AL403">
            <v>7600.11067312814</v>
          </cell>
          <cell r="AM403">
            <v>7570.14113055827</v>
          </cell>
          <cell r="AN403">
            <v>6957.20714976256</v>
          </cell>
          <cell r="AO403">
            <v>7961.26288343621</v>
          </cell>
          <cell r="AP403">
            <v>8431.77566492777</v>
          </cell>
          <cell r="AQ403">
            <v>6481.34049890353</v>
          </cell>
          <cell r="AR403">
            <v>8870.91440615504</v>
          </cell>
          <cell r="AS403">
            <v>7775.02350966203</v>
          </cell>
          <cell r="AT403">
            <v>10255.268032095</v>
          </cell>
          <cell r="AU403">
            <v>9634.90460307968</v>
          </cell>
          <cell r="AV403">
            <v>9289.10593316065</v>
          </cell>
          <cell r="AW403">
            <v>10302.9182198056</v>
          </cell>
          <cell r="AX403">
            <v>11154.1468749858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3.1601958999097</v>
          </cell>
          <cell r="CN403">
            <v>3.43696412198702</v>
          </cell>
          <cell r="CO403">
            <v>3.65936703350157</v>
          </cell>
          <cell r="CP403">
            <v>3.11752922931007</v>
          </cell>
          <cell r="CQ403">
            <v>3.12440949984147</v>
          </cell>
          <cell r="CR403">
            <v>3.84097256775333</v>
          </cell>
          <cell r="CS403">
            <v>3.39573072956952</v>
          </cell>
          <cell r="CT403">
            <v>3.76329944826822</v>
          </cell>
          <cell r="CU403">
            <v>3.72025975039896</v>
          </cell>
          <cell r="CV403">
            <v>3.46744196481226</v>
          </cell>
          <cell r="CW403">
            <v>3.89582465052835</v>
          </cell>
          <cell r="CX403">
            <v>4.17596747386946</v>
          </cell>
          <cell r="CY403">
            <v>3.23789395952903</v>
          </cell>
          <cell r="CZ403">
            <v>4.35826041602046</v>
          </cell>
          <cell r="DA403">
            <v>3.82754232918977</v>
          </cell>
          <cell r="DB403">
            <v>5.0485342508934</v>
          </cell>
          <cell r="DC403">
            <v>4.7431374529176</v>
          </cell>
          <cell r="DD403">
            <v>4.57290529286718</v>
          </cell>
          <cell r="DE403">
            <v>5.07199181474895</v>
          </cell>
          <cell r="DF403">
            <v>5.49104054244382</v>
          </cell>
          <cell r="DG403">
            <v>4.97792733168762</v>
          </cell>
          <cell r="DH403">
            <v>4.97792733168762</v>
          </cell>
          <cell r="DI403">
            <v>4.97792733168762</v>
          </cell>
          <cell r="DJ403">
            <v>4.97792733168762</v>
          </cell>
          <cell r="DK403">
            <v>4.97792733168762</v>
          </cell>
          <cell r="DL403">
            <v>4.97792733168762</v>
          </cell>
          <cell r="DM403">
            <v>4.97792733168762</v>
          </cell>
          <cell r="DN403">
            <v>4.97792733168762</v>
          </cell>
          <cell r="DO403">
            <v>4.97792733168762</v>
          </cell>
          <cell r="DP403">
            <v>4.97792733168762</v>
          </cell>
          <cell r="DQ403">
            <v>5.53065599825235</v>
          </cell>
          <cell r="DR403">
            <v>5.61407179220106</v>
          </cell>
          <cell r="DS403">
            <v>5.58382631641683</v>
          </cell>
          <cell r="DT403">
            <v>5.49643068877188</v>
          </cell>
          <cell r="DU403">
            <v>5.48385620994097</v>
          </cell>
          <cell r="DV403">
            <v>5.62231122476717</v>
          </cell>
          <cell r="DW403">
            <v>5.55265530425906</v>
          </cell>
          <cell r="DX403">
            <v>5.53296948821087</v>
          </cell>
          <cell r="DY403">
            <v>5.57490983908768</v>
          </cell>
          <cell r="DZ403">
            <v>5.49709027566401</v>
          </cell>
          <cell r="EA403">
            <v>5.59873225550432</v>
          </cell>
          <cell r="EB403">
            <v>5.53183313589659</v>
          </cell>
          <cell r="EC403">
            <v>5.48415033945486</v>
          </cell>
          <cell r="ED403">
            <v>5.57650823159122</v>
          </cell>
          <cell r="EE403">
            <v>5.56530338295588</v>
          </cell>
          <cell r="EF403">
            <v>5.56530338295588</v>
          </cell>
          <cell r="EG403">
            <v>5.56530338295588</v>
          </cell>
          <cell r="EH403">
            <v>5.56530338295588</v>
          </cell>
          <cell r="EI403">
            <v>5.56530338295588</v>
          </cell>
          <cell r="EJ403">
            <v>5.56530338295588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  <cell r="ET403">
            <v>0</v>
          </cell>
        </row>
        <row r="404">
          <cell r="A404">
            <v>35136.0288748464</v>
          </cell>
          <cell r="B404">
            <v>42488.6135667275</v>
          </cell>
          <cell r="C404">
            <v>40682.5597044978</v>
          </cell>
          <cell r="D404">
            <v>6946.27103362128</v>
          </cell>
          <cell r="E404">
            <v>6789.90285639495</v>
          </cell>
          <cell r="F404">
            <v>7091.25132929008</v>
          </cell>
          <cell r="G404">
            <v>7137.588204007</v>
          </cell>
          <cell r="H404">
            <v>6977.2928840063</v>
          </cell>
          <cell r="I404">
            <v>7265.07632123164</v>
          </cell>
          <cell r="J404">
            <v>7990.76837135668</v>
          </cell>
          <cell r="K404">
            <v>6908.08670517655</v>
          </cell>
          <cell r="L404">
            <v>7836.47050451506</v>
          </cell>
          <cell r="M404">
            <v>9101.45955321597</v>
          </cell>
          <cell r="N404">
            <v>8560.98661349696</v>
          </cell>
          <cell r="O404">
            <v>8077.7178768564</v>
          </cell>
          <cell r="P404">
            <v>8659.1680587204</v>
          </cell>
          <cell r="Q404">
            <v>8896.28285441614</v>
          </cell>
          <cell r="R404">
            <v>8986.02091410152</v>
          </cell>
          <cell r="S404">
            <v>10403.1321988584</v>
          </cell>
          <cell r="T404">
            <v>10059.5653436178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5845.95239935502</v>
          </cell>
          <cell r="AF404">
            <v>7069.2796078471</v>
          </cell>
          <cell r="AG404">
            <v>6768.78734257506</v>
          </cell>
          <cell r="AH404">
            <v>6946.27103362128</v>
          </cell>
          <cell r="AI404">
            <v>6789.90285639495</v>
          </cell>
          <cell r="AJ404">
            <v>7091.25132929008</v>
          </cell>
          <cell r="AK404">
            <v>7137.588204007</v>
          </cell>
          <cell r="AL404">
            <v>6977.2928840063</v>
          </cell>
          <cell r="AM404">
            <v>7265.07632123164</v>
          </cell>
          <cell r="AN404">
            <v>7990.76837135668</v>
          </cell>
          <cell r="AO404">
            <v>6908.08670517655</v>
          </cell>
          <cell r="AP404">
            <v>7836.47050451506</v>
          </cell>
          <cell r="AQ404">
            <v>9101.45955321597</v>
          </cell>
          <cell r="AR404">
            <v>8560.98661349696</v>
          </cell>
          <cell r="AS404">
            <v>8077.7178768564</v>
          </cell>
          <cell r="AT404">
            <v>8659.1680587204</v>
          </cell>
          <cell r="AU404">
            <v>8896.28285441614</v>
          </cell>
          <cell r="AV404">
            <v>8986.02091410152</v>
          </cell>
          <cell r="AW404">
            <v>10403.1321988584</v>
          </cell>
          <cell r="AX404">
            <v>10059.5653436178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2.88772571502519</v>
          </cell>
          <cell r="CN404">
            <v>3.44249539452509</v>
          </cell>
          <cell r="CO404">
            <v>3.32694569188061</v>
          </cell>
          <cell r="CP404">
            <v>3.42186453680268</v>
          </cell>
          <cell r="CQ404">
            <v>3.32001355861374</v>
          </cell>
          <cell r="CR404">
            <v>3.51872931570481</v>
          </cell>
          <cell r="CS404">
            <v>3.52904201140819</v>
          </cell>
          <cell r="CT404">
            <v>3.38651216639961</v>
          </cell>
          <cell r="CU404">
            <v>3.55408596717284</v>
          </cell>
          <cell r="CV404">
            <v>3.92475837714362</v>
          </cell>
          <cell r="CW404">
            <v>3.3877050526328</v>
          </cell>
          <cell r="CX404">
            <v>3.89380162996871</v>
          </cell>
          <cell r="CY404">
            <v>4.46364350881819</v>
          </cell>
          <cell r="CZ404">
            <v>4.28951708044252</v>
          </cell>
          <cell r="DA404">
            <v>3.9827129158027</v>
          </cell>
          <cell r="DB404">
            <v>4.26939650447326</v>
          </cell>
          <cell r="DC404">
            <v>4.3863057817892</v>
          </cell>
          <cell r="DD404">
            <v>4.43055106675663</v>
          </cell>
          <cell r="DE404">
            <v>5.12925675355728</v>
          </cell>
          <cell r="DF404">
            <v>4.95986136581681</v>
          </cell>
          <cell r="DG404">
            <v>4.76428382567539</v>
          </cell>
          <cell r="DH404">
            <v>4.76428382567539</v>
          </cell>
          <cell r="DI404">
            <v>4.76428382567539</v>
          </cell>
          <cell r="DJ404">
            <v>4.76428382567539</v>
          </cell>
          <cell r="DK404">
            <v>4.76428382567539</v>
          </cell>
          <cell r="DL404">
            <v>4.76428382567539</v>
          </cell>
          <cell r="DM404">
            <v>4.76428382567539</v>
          </cell>
          <cell r="DN404">
            <v>4.76428382567539</v>
          </cell>
          <cell r="DO404">
            <v>4.76428382567539</v>
          </cell>
          <cell r="DP404">
            <v>4.76428382567539</v>
          </cell>
          <cell r="DQ404">
            <v>5.54633975799834</v>
          </cell>
          <cell r="DR404">
            <v>5.62611917139233</v>
          </cell>
          <cell r="DS404">
            <v>5.57406840202654</v>
          </cell>
          <cell r="DT404">
            <v>5.56155258032218</v>
          </cell>
          <cell r="DU404">
            <v>5.6031318097784</v>
          </cell>
          <cell r="DV404">
            <v>5.52133571257099</v>
          </cell>
          <cell r="DW404">
            <v>5.54117409544768</v>
          </cell>
          <cell r="DX404">
            <v>5.64470758580174</v>
          </cell>
          <cell r="DY404">
            <v>5.60040439993608</v>
          </cell>
          <cell r="DZ404">
            <v>5.57805448952038</v>
          </cell>
          <cell r="EA404">
            <v>5.58675110484614</v>
          </cell>
          <cell r="EB404">
            <v>5.51383564044669</v>
          </cell>
          <cell r="EC404">
            <v>5.58635687997657</v>
          </cell>
          <cell r="ED404">
            <v>5.46792503802724</v>
          </cell>
          <cell r="EE404">
            <v>5.55669825494698</v>
          </cell>
          <cell r="EF404">
            <v>5.55669825494698</v>
          </cell>
          <cell r="EG404">
            <v>5.55669825494698</v>
          </cell>
          <cell r="EH404">
            <v>5.55669825494698</v>
          </cell>
          <cell r="EI404">
            <v>5.55669825494698</v>
          </cell>
          <cell r="EJ404">
            <v>5.55669825494698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  <cell r="ET404">
            <v>0</v>
          </cell>
        </row>
        <row r="405">
          <cell r="A405">
            <v>33982.9772061316</v>
          </cell>
          <cell r="B405">
            <v>40281.7786008497</v>
          </cell>
          <cell r="C405">
            <v>41597.4659529012</v>
          </cell>
          <cell r="D405">
            <v>6844.89039760119</v>
          </cell>
          <cell r="E405">
            <v>7225.29600982607</v>
          </cell>
          <cell r="F405">
            <v>6962.57685018707</v>
          </cell>
          <cell r="G405">
            <v>7529.09479927909</v>
          </cell>
          <cell r="H405">
            <v>7399.44255256224</v>
          </cell>
          <cell r="I405">
            <v>7611.46662988639</v>
          </cell>
          <cell r="J405">
            <v>8142.56272988422</v>
          </cell>
          <cell r="K405">
            <v>7707.08454283099</v>
          </cell>
          <cell r="L405">
            <v>8376.21031902063</v>
          </cell>
          <cell r="M405">
            <v>7888.22296668969</v>
          </cell>
          <cell r="N405">
            <v>9449.96988858409</v>
          </cell>
          <cell r="O405">
            <v>10133.1812971418</v>
          </cell>
          <cell r="P405">
            <v>9011.36443384422</v>
          </cell>
          <cell r="Q405">
            <v>9114.2323697175</v>
          </cell>
          <cell r="R405">
            <v>10029.1690746025</v>
          </cell>
          <cell r="S405">
            <v>10534.5911611473</v>
          </cell>
          <cell r="T405">
            <v>9740.03792635667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5654.10700916269</v>
          </cell>
          <cell r="AF405">
            <v>6702.10515538671</v>
          </cell>
          <cell r="AG405">
            <v>6921.00996275476</v>
          </cell>
          <cell r="AH405">
            <v>6844.89039760119</v>
          </cell>
          <cell r="AI405">
            <v>7225.29600982607</v>
          </cell>
          <cell r="AJ405">
            <v>6962.57685018707</v>
          </cell>
          <cell r="AK405">
            <v>7529.09479927909</v>
          </cell>
          <cell r="AL405">
            <v>7399.44255256224</v>
          </cell>
          <cell r="AM405">
            <v>7611.46662988639</v>
          </cell>
          <cell r="AN405">
            <v>8142.56272988422</v>
          </cell>
          <cell r="AO405">
            <v>7707.08454283099</v>
          </cell>
          <cell r="AP405">
            <v>8376.21031902063</v>
          </cell>
          <cell r="AQ405">
            <v>7888.22296668969</v>
          </cell>
          <cell r="AR405">
            <v>9449.96988858409</v>
          </cell>
          <cell r="AS405">
            <v>10133.1812971418</v>
          </cell>
          <cell r="AT405">
            <v>9011.36443384422</v>
          </cell>
          <cell r="AU405">
            <v>9114.2323697175</v>
          </cell>
          <cell r="AV405">
            <v>10029.1690746025</v>
          </cell>
          <cell r="AW405">
            <v>10534.5911611473</v>
          </cell>
          <cell r="AX405">
            <v>9740.03792635667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2.8058649190931</v>
          </cell>
          <cell r="CN405">
            <v>3.30669291309923</v>
          </cell>
          <cell r="CO405">
            <v>3.41250908016465</v>
          </cell>
          <cell r="CP405">
            <v>3.40551838764471</v>
          </cell>
          <cell r="CQ405">
            <v>3.6052625176022</v>
          </cell>
          <cell r="CR405">
            <v>3.41239242225654</v>
          </cell>
          <cell r="CS405">
            <v>3.7024862503766</v>
          </cell>
          <cell r="CT405">
            <v>3.65257310358075</v>
          </cell>
          <cell r="CU405">
            <v>3.76340648453203</v>
          </cell>
          <cell r="CV405">
            <v>4.01188999871617</v>
          </cell>
          <cell r="CW405">
            <v>3.83673989401505</v>
          </cell>
          <cell r="CX405">
            <v>4.14297046817096</v>
          </cell>
          <cell r="CY405">
            <v>3.91774236593448</v>
          </cell>
          <cell r="CZ405">
            <v>4.60450056843004</v>
          </cell>
          <cell r="DA405">
            <v>4.99679525538928</v>
          </cell>
          <cell r="DB405">
            <v>4.44361368135366</v>
          </cell>
          <cell r="DC405">
            <v>4.494339114841</v>
          </cell>
          <cell r="DD405">
            <v>4.94550556019419</v>
          </cell>
          <cell r="DE405">
            <v>5.19473535387491</v>
          </cell>
          <cell r="DF405">
            <v>4.80293146550711</v>
          </cell>
          <cell r="DG405">
            <v>5.18273818328591</v>
          </cell>
          <cell r="DH405">
            <v>5.18273818328591</v>
          </cell>
          <cell r="DI405">
            <v>5.18273818328591</v>
          </cell>
          <cell r="DJ405">
            <v>5.18273818328591</v>
          </cell>
          <cell r="DK405">
            <v>5.18273818328591</v>
          </cell>
          <cell r="DL405">
            <v>5.18273818328591</v>
          </cell>
          <cell r="DM405">
            <v>5.18273818328591</v>
          </cell>
          <cell r="DN405">
            <v>5.18273818328591</v>
          </cell>
          <cell r="DO405">
            <v>5.18273818328591</v>
          </cell>
          <cell r="DP405">
            <v>5.18273818328591</v>
          </cell>
          <cell r="DQ405">
            <v>5.52083032553796</v>
          </cell>
          <cell r="DR405">
            <v>5.55295953241586</v>
          </cell>
          <cell r="DS405">
            <v>5.55651887962745</v>
          </cell>
          <cell r="DT405">
            <v>5.50668715958964</v>
          </cell>
          <cell r="DU405">
            <v>5.49067687501868</v>
          </cell>
          <cell r="DV405">
            <v>5.59008187036031</v>
          </cell>
          <cell r="DW405">
            <v>5.57129874073891</v>
          </cell>
          <cell r="DX405">
            <v>5.55018196065994</v>
          </cell>
          <cell r="DY405">
            <v>5.54107915747999</v>
          </cell>
          <cell r="DZ405">
            <v>5.56056897071393</v>
          </cell>
          <cell r="EA405">
            <v>5.50344842252222</v>
          </cell>
          <cell r="EB405">
            <v>5.53914675431072</v>
          </cell>
          <cell r="EC405">
            <v>5.51633255919769</v>
          </cell>
          <cell r="ED405">
            <v>5.62283098396963</v>
          </cell>
          <cell r="EE405">
            <v>5.55598921332064</v>
          </cell>
          <cell r="EF405">
            <v>5.55598921332064</v>
          </cell>
          <cell r="EG405">
            <v>5.55598921332064</v>
          </cell>
          <cell r="EH405">
            <v>5.55598921332064</v>
          </cell>
          <cell r="EI405">
            <v>5.55598921332064</v>
          </cell>
          <cell r="EJ405">
            <v>5.55598921332064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  <cell r="ET405">
            <v>0</v>
          </cell>
        </row>
        <row r="406">
          <cell r="A406">
            <v>34152.2536709889</v>
          </cell>
          <cell r="B406">
            <v>33209.6636567817</v>
          </cell>
          <cell r="C406">
            <v>38100.2030154303</v>
          </cell>
          <cell r="D406">
            <v>7019.84759175695</v>
          </cell>
          <cell r="E406">
            <v>6881.30702427023</v>
          </cell>
          <cell r="F406">
            <v>5883.04977864687</v>
          </cell>
          <cell r="G406">
            <v>7016.15590988007</v>
          </cell>
          <cell r="H406">
            <v>7851.88340539983</v>
          </cell>
          <cell r="I406">
            <v>6869.93010700469</v>
          </cell>
          <cell r="J406">
            <v>7115.26759445246</v>
          </cell>
          <cell r="K406">
            <v>7861.4641331841</v>
          </cell>
          <cell r="L406">
            <v>8354.94284639824</v>
          </cell>
          <cell r="M406">
            <v>9511.79418962736</v>
          </cell>
          <cell r="N406">
            <v>9695.82500950321</v>
          </cell>
          <cell r="O406">
            <v>8254.29157162598</v>
          </cell>
          <cell r="P406">
            <v>9679.92768748385</v>
          </cell>
          <cell r="Q406">
            <v>9870.91085823764</v>
          </cell>
          <cell r="R406">
            <v>9176.59510509556</v>
          </cell>
          <cell r="S406">
            <v>9414.79348157122</v>
          </cell>
          <cell r="T406">
            <v>10539.1840003616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5682.27132333183</v>
          </cell>
          <cell r="AF406">
            <v>5525.44266250648</v>
          </cell>
          <cell r="AG406">
            <v>6339.13337296407</v>
          </cell>
          <cell r="AH406">
            <v>7019.84759175695</v>
          </cell>
          <cell r="AI406">
            <v>6881.30702427023</v>
          </cell>
          <cell r="AJ406">
            <v>5883.04977864687</v>
          </cell>
          <cell r="AK406">
            <v>7016.15590988007</v>
          </cell>
          <cell r="AL406">
            <v>7851.88340539983</v>
          </cell>
          <cell r="AM406">
            <v>6869.93010700469</v>
          </cell>
          <cell r="AN406">
            <v>7115.26759445246</v>
          </cell>
          <cell r="AO406">
            <v>7861.4641331841</v>
          </cell>
          <cell r="AP406">
            <v>8354.94284639824</v>
          </cell>
          <cell r="AQ406">
            <v>9511.79418962736</v>
          </cell>
          <cell r="AR406">
            <v>9695.82500950321</v>
          </cell>
          <cell r="AS406">
            <v>8254.29157162598</v>
          </cell>
          <cell r="AT406">
            <v>9679.92768748385</v>
          </cell>
          <cell r="AU406">
            <v>9870.91085823764</v>
          </cell>
          <cell r="AV406">
            <v>9176.59510509556</v>
          </cell>
          <cell r="AW406">
            <v>9414.79348157122</v>
          </cell>
          <cell r="AX406">
            <v>10539.1840003616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2.83143034647325</v>
          </cell>
          <cell r="CN406">
            <v>2.73555288462307</v>
          </cell>
          <cell r="CO406">
            <v>3.10190703912239</v>
          </cell>
          <cell r="CP406">
            <v>3.50723066003817</v>
          </cell>
          <cell r="CQ406">
            <v>3.45744243059191</v>
          </cell>
          <cell r="CR406">
            <v>2.88693885914305</v>
          </cell>
          <cell r="CS406">
            <v>3.4760221158933</v>
          </cell>
          <cell r="CT406">
            <v>3.84900715400681</v>
          </cell>
          <cell r="CU406">
            <v>3.39054709566441</v>
          </cell>
          <cell r="CV406">
            <v>3.49866542520913</v>
          </cell>
          <cell r="CW406">
            <v>3.89202230893441</v>
          </cell>
          <cell r="CX406">
            <v>4.11915912934943</v>
          </cell>
          <cell r="CY406">
            <v>4.65061660568919</v>
          </cell>
          <cell r="CZ406">
            <v>4.82675146013786</v>
          </cell>
          <cell r="DA406">
            <v>4.10218483842601</v>
          </cell>
          <cell r="DB406">
            <v>4.81069177797827</v>
          </cell>
          <cell r="DC406">
            <v>4.90560583094846</v>
          </cell>
          <cell r="DD406">
            <v>4.56054756266406</v>
          </cell>
          <cell r="DE406">
            <v>4.67892643988655</v>
          </cell>
          <cell r="DF406">
            <v>5.23772154648383</v>
          </cell>
          <cell r="DG406">
            <v>4.56157469583727</v>
          </cell>
          <cell r="DH406">
            <v>4.56157469583727</v>
          </cell>
          <cell r="DI406">
            <v>4.56157469583727</v>
          </cell>
          <cell r="DJ406">
            <v>4.56157469583727</v>
          </cell>
          <cell r="DK406">
            <v>4.56157469583727</v>
          </cell>
          <cell r="DL406">
            <v>4.56157469583727</v>
          </cell>
          <cell r="DM406">
            <v>4.56157469583727</v>
          </cell>
          <cell r="DN406">
            <v>4.56157469583727</v>
          </cell>
          <cell r="DO406">
            <v>4.56157469583727</v>
          </cell>
          <cell r="DP406">
            <v>4.56157469583727</v>
          </cell>
          <cell r="DQ406">
            <v>5.49823401400503</v>
          </cell>
          <cell r="DR406">
            <v>5.53387184011473</v>
          </cell>
          <cell r="DS406">
            <v>5.5989713663263</v>
          </cell>
          <cell r="DT406">
            <v>5.48365962200194</v>
          </cell>
          <cell r="DU406">
            <v>5.45284450439198</v>
          </cell>
          <cell r="DV406">
            <v>5.58305713610329</v>
          </cell>
          <cell r="DW406">
            <v>5.52998350346675</v>
          </cell>
          <cell r="DX406">
            <v>5.58897618765623</v>
          </cell>
          <cell r="DY406">
            <v>5.55123577095528</v>
          </cell>
          <cell r="DZ406">
            <v>5.57180566051197</v>
          </cell>
          <cell r="EA406">
            <v>5.53395026788309</v>
          </cell>
          <cell r="EB406">
            <v>5.55702114312564</v>
          </cell>
          <cell r="EC406">
            <v>5.60349569059053</v>
          </cell>
          <cell r="ED406">
            <v>5.5034746153817</v>
          </cell>
          <cell r="EE406">
            <v>5.51279338870225</v>
          </cell>
          <cell r="EF406">
            <v>5.51279338870225</v>
          </cell>
          <cell r="EG406">
            <v>5.51279338870225</v>
          </cell>
          <cell r="EH406">
            <v>5.51279338870225</v>
          </cell>
          <cell r="EI406">
            <v>5.51279338870225</v>
          </cell>
          <cell r="EJ406">
            <v>5.51279338870225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</row>
        <row r="407">
          <cell r="A407">
            <v>39357.5412787812</v>
          </cell>
          <cell r="B407">
            <v>38221.1949308993</v>
          </cell>
          <cell r="C407">
            <v>38207.5039656562</v>
          </cell>
          <cell r="D407">
            <v>6517.31766683481</v>
          </cell>
          <cell r="E407">
            <v>6855.72029467621</v>
          </cell>
          <cell r="F407">
            <v>8066.69148483626</v>
          </cell>
          <cell r="G407">
            <v>7132.46091790683</v>
          </cell>
          <cell r="H407">
            <v>6674.23636179394</v>
          </cell>
          <cell r="I407">
            <v>6582.47195062073</v>
          </cell>
          <cell r="J407">
            <v>7619.24527102118</v>
          </cell>
          <cell r="K407">
            <v>7333.31970109631</v>
          </cell>
          <cell r="L407">
            <v>8237.33425428491</v>
          </cell>
          <cell r="M407">
            <v>8337.70550384639</v>
          </cell>
          <cell r="N407">
            <v>8258.41215004352</v>
          </cell>
          <cell r="O407">
            <v>8623.61245428524</v>
          </cell>
          <cell r="P407">
            <v>8652.56220584044</v>
          </cell>
          <cell r="Q407">
            <v>8873.29011293469</v>
          </cell>
          <cell r="R407">
            <v>9625.39635650874</v>
          </cell>
          <cell r="S407">
            <v>9330.19927711204</v>
          </cell>
          <cell r="T407">
            <v>9672.3611323041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6548.33002588175</v>
          </cell>
          <cell r="AF407">
            <v>6359.26407643821</v>
          </cell>
          <cell r="AG407">
            <v>6356.986165881</v>
          </cell>
          <cell r="AH407">
            <v>6517.31766683481</v>
          </cell>
          <cell r="AI407">
            <v>6855.72029467621</v>
          </cell>
          <cell r="AJ407">
            <v>8066.69148483626</v>
          </cell>
          <cell r="AK407">
            <v>7132.46091790683</v>
          </cell>
          <cell r="AL407">
            <v>6674.23636179394</v>
          </cell>
          <cell r="AM407">
            <v>6582.47195062073</v>
          </cell>
          <cell r="AN407">
            <v>7619.24527102118</v>
          </cell>
          <cell r="AO407">
            <v>7333.31970109631</v>
          </cell>
          <cell r="AP407">
            <v>8237.33425428491</v>
          </cell>
          <cell r="AQ407">
            <v>8337.70550384639</v>
          </cell>
          <cell r="AR407">
            <v>8258.41215004352</v>
          </cell>
          <cell r="AS407">
            <v>8623.61245428524</v>
          </cell>
          <cell r="AT407">
            <v>8652.56220584044</v>
          </cell>
          <cell r="AU407">
            <v>8873.29011293469</v>
          </cell>
          <cell r="AV407">
            <v>9625.39635650874</v>
          </cell>
          <cell r="AW407">
            <v>9330.19927711204</v>
          </cell>
          <cell r="AX407">
            <v>9672.3611323041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3.18484389787411</v>
          </cell>
          <cell r="CN407">
            <v>3.10750442838405</v>
          </cell>
          <cell r="CO407">
            <v>3.13630560695225</v>
          </cell>
          <cell r="CP407">
            <v>3.22792661635887</v>
          </cell>
          <cell r="CQ407">
            <v>3.40361977540008</v>
          </cell>
          <cell r="CR407">
            <v>3.94474474711612</v>
          </cell>
          <cell r="CS407">
            <v>3.58463062043967</v>
          </cell>
          <cell r="CT407">
            <v>3.29270786480905</v>
          </cell>
          <cell r="CU407">
            <v>3.25952346528648</v>
          </cell>
          <cell r="CV407">
            <v>3.78820518414659</v>
          </cell>
          <cell r="CW407">
            <v>3.65252853600532</v>
          </cell>
          <cell r="CX407">
            <v>4.15511513667367</v>
          </cell>
          <cell r="CY407">
            <v>4.13617436630021</v>
          </cell>
          <cell r="CZ407">
            <v>4.04805516548588</v>
          </cell>
          <cell r="DA407">
            <v>4.2484976189683</v>
          </cell>
          <cell r="DB407">
            <v>4.26275996565931</v>
          </cell>
          <cell r="DC407">
            <v>4.37150348732161</v>
          </cell>
          <cell r="DD407">
            <v>4.74203516438551</v>
          </cell>
          <cell r="DE407">
            <v>4.59660375781528</v>
          </cell>
          <cell r="DF407">
            <v>4.76517276932773</v>
          </cell>
          <cell r="DG407">
            <v>5.16409102675993</v>
          </cell>
          <cell r="DH407">
            <v>5.16409102675993</v>
          </cell>
          <cell r="DI407">
            <v>5.16409102675993</v>
          </cell>
          <cell r="DJ407">
            <v>5.16409102675993</v>
          </cell>
          <cell r="DK407">
            <v>5.16409102675993</v>
          </cell>
          <cell r="DL407">
            <v>5.16409102675993</v>
          </cell>
          <cell r="DM407">
            <v>5.16409102675993</v>
          </cell>
          <cell r="DN407">
            <v>5.16409102675993</v>
          </cell>
          <cell r="DO407">
            <v>5.16409102675993</v>
          </cell>
          <cell r="DP407">
            <v>5.16409102675993</v>
          </cell>
          <cell r="DQ407">
            <v>5.6331270175818</v>
          </cell>
          <cell r="DR407">
            <v>5.60663442541583</v>
          </cell>
          <cell r="DS407">
            <v>5.55315796262378</v>
          </cell>
          <cell r="DT407">
            <v>5.53162043714137</v>
          </cell>
          <cell r="DU407">
            <v>5.51847637730692</v>
          </cell>
          <cell r="DV407">
            <v>5.60252336533227</v>
          </cell>
          <cell r="DW407">
            <v>5.45132564140914</v>
          </cell>
          <cell r="DX407">
            <v>5.55335602919284</v>
          </cell>
          <cell r="DY407">
            <v>5.53276266294435</v>
          </cell>
          <cell r="DZ407">
            <v>5.51043134239385</v>
          </cell>
          <cell r="EA407">
            <v>5.5006515771926</v>
          </cell>
          <cell r="EB407">
            <v>5.4313871723184</v>
          </cell>
          <cell r="EC407">
            <v>5.52274318118129</v>
          </cell>
          <cell r="ED407">
            <v>5.58929801781303</v>
          </cell>
          <cell r="EE407">
            <v>5.56110362065587</v>
          </cell>
          <cell r="EF407">
            <v>5.56110362065587</v>
          </cell>
          <cell r="EG407">
            <v>5.56110362065587</v>
          </cell>
          <cell r="EH407">
            <v>5.56110362065587</v>
          </cell>
          <cell r="EI407">
            <v>5.56110362065587</v>
          </cell>
          <cell r="EJ407">
            <v>5.56110362065587</v>
          </cell>
          <cell r="EK407">
            <v>0</v>
          </cell>
          <cell r="EL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0</v>
          </cell>
          <cell r="EQ407">
            <v>0</v>
          </cell>
          <cell r="ER407">
            <v>0</v>
          </cell>
          <cell r="ES407">
            <v>0</v>
          </cell>
          <cell r="ET407">
            <v>0</v>
          </cell>
        </row>
        <row r="408">
          <cell r="A408">
            <v>41354.394979278</v>
          </cell>
          <cell r="B408">
            <v>42415.310464416</v>
          </cell>
          <cell r="C408">
            <v>44761.2263349204</v>
          </cell>
          <cell r="D408">
            <v>6150.77378804331</v>
          </cell>
          <cell r="E408">
            <v>6516.23665252361</v>
          </cell>
          <cell r="F408">
            <v>6542.09351724463</v>
          </cell>
          <cell r="G408">
            <v>6753.91304496485</v>
          </cell>
          <cell r="H408">
            <v>6083.4020818161</v>
          </cell>
          <cell r="I408">
            <v>7093.68923536502</v>
          </cell>
          <cell r="J408">
            <v>8066.88516997798</v>
          </cell>
          <cell r="K408">
            <v>9625.00563579598</v>
          </cell>
          <cell r="L408">
            <v>7942.17144277487</v>
          </cell>
          <cell r="M408">
            <v>7626.41427877652</v>
          </cell>
          <cell r="N408">
            <v>8689.27114642495</v>
          </cell>
          <cell r="O408">
            <v>8045.58592943202</v>
          </cell>
          <cell r="P408">
            <v>8832.37593640307</v>
          </cell>
          <cell r="Q408">
            <v>9433.30830651318</v>
          </cell>
          <cell r="R408">
            <v>8521.13735731212</v>
          </cell>
          <cell r="S408">
            <v>9680.22952947554</v>
          </cell>
          <cell r="T408">
            <v>11346.1236739927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6880.56767639032</v>
          </cell>
          <cell r="AF408">
            <v>7057.08339613618</v>
          </cell>
          <cell r="AG408">
            <v>7447.39820833964</v>
          </cell>
          <cell r="AH408">
            <v>6150.77378804331</v>
          </cell>
          <cell r="AI408">
            <v>6516.23665252361</v>
          </cell>
          <cell r="AJ408">
            <v>6542.09351724463</v>
          </cell>
          <cell r="AK408">
            <v>6753.91304496485</v>
          </cell>
          <cell r="AL408">
            <v>6083.4020818161</v>
          </cell>
          <cell r="AM408">
            <v>7093.68923536502</v>
          </cell>
          <cell r="AN408">
            <v>8066.88516997798</v>
          </cell>
          <cell r="AO408">
            <v>9625.00563579598</v>
          </cell>
          <cell r="AP408">
            <v>7942.17144277487</v>
          </cell>
          <cell r="AQ408">
            <v>7626.41427877652</v>
          </cell>
          <cell r="AR408">
            <v>8689.27114642495</v>
          </cell>
          <cell r="AS408">
            <v>8045.58592943202</v>
          </cell>
          <cell r="AT408">
            <v>8832.37593640307</v>
          </cell>
          <cell r="AU408">
            <v>9433.30830651318</v>
          </cell>
          <cell r="AV408">
            <v>8521.13735731212</v>
          </cell>
          <cell r="AW408">
            <v>9680.22952947554</v>
          </cell>
          <cell r="AX408">
            <v>11346.1236739927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3.39852305887912</v>
          </cell>
          <cell r="CN408">
            <v>3.44454601427822</v>
          </cell>
          <cell r="CO408">
            <v>3.70807728503675</v>
          </cell>
          <cell r="CP408">
            <v>3.03371097276161</v>
          </cell>
          <cell r="CQ408">
            <v>3.22950579310515</v>
          </cell>
          <cell r="CR408">
            <v>3.20544319288346</v>
          </cell>
          <cell r="CS408">
            <v>3.33233188041216</v>
          </cell>
          <cell r="CT408">
            <v>3.07134970293723</v>
          </cell>
          <cell r="CU408">
            <v>3.53305503232427</v>
          </cell>
          <cell r="CV408">
            <v>3.92674384418179</v>
          </cell>
          <cell r="CW408">
            <v>4.73519399389451</v>
          </cell>
          <cell r="CX408">
            <v>3.89517995183919</v>
          </cell>
          <cell r="CY408">
            <v>3.78701934185096</v>
          </cell>
          <cell r="CZ408">
            <v>4.18918322409438</v>
          </cell>
          <cell r="DA408">
            <v>4.00470073266093</v>
          </cell>
          <cell r="DB408">
            <v>4.39632646943181</v>
          </cell>
          <cell r="DC408">
            <v>4.69544132868104</v>
          </cell>
          <cell r="DD408">
            <v>4.24140706683638</v>
          </cell>
          <cell r="DE408">
            <v>4.81834668463399</v>
          </cell>
          <cell r="DF408">
            <v>5.64754763526687</v>
          </cell>
          <cell r="DG408">
            <v>5.10924849141243</v>
          </cell>
          <cell r="DH408">
            <v>5.10924849141243</v>
          </cell>
          <cell r="DI408">
            <v>5.10924849141243</v>
          </cell>
          <cell r="DJ408">
            <v>5.10924849141243</v>
          </cell>
          <cell r="DK408">
            <v>5.10924849141243</v>
          </cell>
          <cell r="DL408">
            <v>5.10924849141243</v>
          </cell>
          <cell r="DM408">
            <v>5.10924849141243</v>
          </cell>
          <cell r="DN408">
            <v>5.10924849141243</v>
          </cell>
          <cell r="DO408">
            <v>5.10924849141243</v>
          </cell>
          <cell r="DP408">
            <v>5.10924849141243</v>
          </cell>
          <cell r="DQ408">
            <v>5.54678312304644</v>
          </cell>
          <cell r="DR408">
            <v>5.61306917595606</v>
          </cell>
          <cell r="DS408">
            <v>5.50253652751944</v>
          </cell>
          <cell r="DT408">
            <v>5.55472659954654</v>
          </cell>
          <cell r="DU408">
            <v>5.5279984930554</v>
          </cell>
          <cell r="DV408">
            <v>5.59159617074319</v>
          </cell>
          <cell r="DW408">
            <v>5.55282967607038</v>
          </cell>
          <cell r="DX408">
            <v>5.42655725680968</v>
          </cell>
          <cell r="DY408">
            <v>5.50083846715852</v>
          </cell>
          <cell r="DZ408">
            <v>5.62834148017078</v>
          </cell>
          <cell r="EA408">
            <v>5.56891195761705</v>
          </cell>
          <cell r="EB408">
            <v>5.58623069661966</v>
          </cell>
          <cell r="EC408">
            <v>5.51734327426639</v>
          </cell>
          <cell r="ED408">
            <v>5.68278374219809</v>
          </cell>
          <cell r="EE408">
            <v>5.50420684291177</v>
          </cell>
          <cell r="EF408">
            <v>5.50420684291177</v>
          </cell>
          <cell r="EG408">
            <v>5.50420684291177</v>
          </cell>
          <cell r="EH408">
            <v>5.50420684291177</v>
          </cell>
          <cell r="EI408">
            <v>5.50420684291177</v>
          </cell>
          <cell r="EJ408">
            <v>5.50420684291177</v>
          </cell>
          <cell r="EK408">
            <v>0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0</v>
          </cell>
          <cell r="ER408">
            <v>0</v>
          </cell>
          <cell r="ES408">
            <v>0</v>
          </cell>
          <cell r="ET408">
            <v>0</v>
          </cell>
        </row>
        <row r="409">
          <cell r="A409">
            <v>36215.9712442359</v>
          </cell>
          <cell r="B409">
            <v>36597.9745912102</v>
          </cell>
          <cell r="C409">
            <v>39701.3435591826</v>
          </cell>
          <cell r="D409">
            <v>6906.24605685525</v>
          </cell>
          <cell r="E409">
            <v>5954.49404023911</v>
          </cell>
          <cell r="F409">
            <v>6967.04761298328</v>
          </cell>
          <cell r="G409">
            <v>7320.93064716195</v>
          </cell>
          <cell r="H409">
            <v>8583.60540287408</v>
          </cell>
          <cell r="I409">
            <v>8396.75532164034</v>
          </cell>
          <cell r="J409">
            <v>7720.6395953345</v>
          </cell>
          <cell r="K409">
            <v>7162.66279342749</v>
          </cell>
          <cell r="L409">
            <v>8686.79781006579</v>
          </cell>
          <cell r="M409">
            <v>8182.78694473543</v>
          </cell>
          <cell r="N409">
            <v>8958.81707149081</v>
          </cell>
          <cell r="O409">
            <v>9186.20812574488</v>
          </cell>
          <cell r="P409">
            <v>9252.93814903518</v>
          </cell>
          <cell r="Q409">
            <v>10434.5034756652</v>
          </cell>
          <cell r="R409">
            <v>8494.7836644788</v>
          </cell>
          <cell r="S409">
            <v>9649.12367464278</v>
          </cell>
          <cell r="T409">
            <v>10147.9206003159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6025.63382288712</v>
          </cell>
          <cell r="AF409">
            <v>6089.19175627682</v>
          </cell>
          <cell r="AG409">
            <v>6605.53204416262</v>
          </cell>
          <cell r="AH409">
            <v>6906.24605685525</v>
          </cell>
          <cell r="AI409">
            <v>5954.49404023911</v>
          </cell>
          <cell r="AJ409">
            <v>6967.04761298328</v>
          </cell>
          <cell r="AK409">
            <v>7320.93064716195</v>
          </cell>
          <cell r="AL409">
            <v>8583.60540287408</v>
          </cell>
          <cell r="AM409">
            <v>8396.75532164034</v>
          </cell>
          <cell r="AN409">
            <v>7720.6395953345</v>
          </cell>
          <cell r="AO409">
            <v>7162.66279342749</v>
          </cell>
          <cell r="AP409">
            <v>8686.79781006579</v>
          </cell>
          <cell r="AQ409">
            <v>8182.78694473543</v>
          </cell>
          <cell r="AR409">
            <v>8958.81707149081</v>
          </cell>
          <cell r="AS409">
            <v>9186.20812574488</v>
          </cell>
          <cell r="AT409">
            <v>9252.93814903518</v>
          </cell>
          <cell r="AU409">
            <v>10434.5034756652</v>
          </cell>
          <cell r="AV409">
            <v>8494.7836644788</v>
          </cell>
          <cell r="AW409">
            <v>9649.12367464278</v>
          </cell>
          <cell r="AX409">
            <v>10147.9206003159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3.0072410089409</v>
          </cell>
          <cell r="CN409">
            <v>3.00006891278383</v>
          </cell>
          <cell r="CO409">
            <v>3.31165210699786</v>
          </cell>
          <cell r="CP409">
            <v>3.4045116195271</v>
          </cell>
          <cell r="CQ409">
            <v>2.95740984907356</v>
          </cell>
          <cell r="CR409">
            <v>3.40158398188992</v>
          </cell>
          <cell r="CS409">
            <v>3.57266594079331</v>
          </cell>
          <cell r="CT409">
            <v>4.2710959421294</v>
          </cell>
          <cell r="CU409">
            <v>4.16573016521404</v>
          </cell>
          <cell r="CV409">
            <v>3.75922215113174</v>
          </cell>
          <cell r="CW409">
            <v>3.568940859341</v>
          </cell>
          <cell r="CX409">
            <v>4.26685131445689</v>
          </cell>
          <cell r="CY409">
            <v>4.04703845788316</v>
          </cell>
          <cell r="CZ409">
            <v>4.50753678396315</v>
          </cell>
          <cell r="DA409">
            <v>4.52746989711789</v>
          </cell>
          <cell r="DB409">
            <v>4.56035813212686</v>
          </cell>
          <cell r="DC409">
            <v>5.14269867727558</v>
          </cell>
          <cell r="DD409">
            <v>4.18669779706717</v>
          </cell>
          <cell r="DE409">
            <v>4.75562020504194</v>
          </cell>
          <cell r="DF409">
            <v>5.00145483396039</v>
          </cell>
          <cell r="DG409">
            <v>5.55016629877543</v>
          </cell>
          <cell r="DH409">
            <v>5.55016629877543</v>
          </cell>
          <cell r="DI409">
            <v>5.55016629877543</v>
          </cell>
          <cell r="DJ409">
            <v>5.55016629877543</v>
          </cell>
          <cell r="DK409">
            <v>5.55016629877543</v>
          </cell>
          <cell r="DL409">
            <v>5.55016629877543</v>
          </cell>
          <cell r="DM409">
            <v>5.55016629877543</v>
          </cell>
          <cell r="DN409">
            <v>5.55016629877543</v>
          </cell>
          <cell r="DO409">
            <v>5.55016629877543</v>
          </cell>
          <cell r="DP409">
            <v>5.55016629877543</v>
          </cell>
          <cell r="DQ409">
            <v>5.48961182926378</v>
          </cell>
          <cell r="DR409">
            <v>5.56077797726458</v>
          </cell>
          <cell r="DS409">
            <v>5.46474915887373</v>
          </cell>
          <cell r="DT409">
            <v>5.55769055539433</v>
          </cell>
          <cell r="DU409">
            <v>5.51620611770648</v>
          </cell>
          <cell r="DV409">
            <v>5.61144507412722</v>
          </cell>
          <cell r="DW409">
            <v>5.61411130264984</v>
          </cell>
          <cell r="DX409">
            <v>5.50601706208392</v>
          </cell>
          <cell r="DY409">
            <v>5.52239539960757</v>
          </cell>
          <cell r="DZ409">
            <v>5.62681224921057</v>
          </cell>
          <cell r="EA409">
            <v>5.49847544524645</v>
          </cell>
          <cell r="EB409">
            <v>5.57775378165576</v>
          </cell>
          <cell r="EC409">
            <v>5.53950613576933</v>
          </cell>
          <cell r="ED409">
            <v>5.4452587925137</v>
          </cell>
          <cell r="EE409">
            <v>5.55888698701515</v>
          </cell>
          <cell r="EF409">
            <v>5.55888698701515</v>
          </cell>
          <cell r="EG409">
            <v>5.55888698701515</v>
          </cell>
          <cell r="EH409">
            <v>5.55888698701515</v>
          </cell>
          <cell r="EI409">
            <v>5.55888698701515</v>
          </cell>
          <cell r="EJ409">
            <v>5.55888698701515</v>
          </cell>
          <cell r="EK409">
            <v>0</v>
          </cell>
          <cell r="EL409">
            <v>0</v>
          </cell>
          <cell r="EM409">
            <v>0</v>
          </cell>
          <cell r="EN409">
            <v>0</v>
          </cell>
          <cell r="EO409">
            <v>0</v>
          </cell>
          <cell r="EP409">
            <v>0</v>
          </cell>
          <cell r="EQ409">
            <v>0</v>
          </cell>
          <cell r="ER409">
            <v>0</v>
          </cell>
          <cell r="ES409">
            <v>0</v>
          </cell>
          <cell r="ET409">
            <v>0</v>
          </cell>
        </row>
        <row r="410">
          <cell r="A410">
            <v>40721.1277325766</v>
          </cell>
          <cell r="B410">
            <v>35945.2577674208</v>
          </cell>
          <cell r="C410">
            <v>36613.1819778919</v>
          </cell>
          <cell r="D410">
            <v>6907.61932004445</v>
          </cell>
          <cell r="E410">
            <v>6654.99802472933</v>
          </cell>
          <cell r="F410">
            <v>7901.5891758687</v>
          </cell>
          <cell r="G410">
            <v>6741.85233338873</v>
          </cell>
          <cell r="H410">
            <v>7110.5848686971</v>
          </cell>
          <cell r="I410">
            <v>6712.667478467</v>
          </cell>
          <cell r="J410">
            <v>7548.58131076285</v>
          </cell>
          <cell r="K410">
            <v>6858.86598800889</v>
          </cell>
          <cell r="L410">
            <v>8268.11970354719</v>
          </cell>
          <cell r="M410">
            <v>8719.4847193773</v>
          </cell>
          <cell r="N410">
            <v>8433.21025595102</v>
          </cell>
          <cell r="O410">
            <v>7994.36363629008</v>
          </cell>
          <cell r="P410">
            <v>9694.77121336659</v>
          </cell>
          <cell r="Q410">
            <v>8957.10967837812</v>
          </cell>
          <cell r="R410">
            <v>9260.26801905934</v>
          </cell>
          <cell r="S410">
            <v>10079.1056167212</v>
          </cell>
          <cell r="T410">
            <v>10380.6265871878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6775.20431294724</v>
          </cell>
          <cell r="AF410">
            <v>5980.59236117378</v>
          </cell>
          <cell r="AG410">
            <v>6091.72196989249</v>
          </cell>
          <cell r="AH410">
            <v>6907.61932004445</v>
          </cell>
          <cell r="AI410">
            <v>6654.99802472933</v>
          </cell>
          <cell r="AJ410">
            <v>7901.5891758687</v>
          </cell>
          <cell r="AK410">
            <v>6741.85233338873</v>
          </cell>
          <cell r="AL410">
            <v>7110.5848686971</v>
          </cell>
          <cell r="AM410">
            <v>6712.667478467</v>
          </cell>
          <cell r="AN410">
            <v>7548.58131076285</v>
          </cell>
          <cell r="AO410">
            <v>6858.86598800889</v>
          </cell>
          <cell r="AP410">
            <v>8268.11970354719</v>
          </cell>
          <cell r="AQ410">
            <v>8719.4847193773</v>
          </cell>
          <cell r="AR410">
            <v>8433.21025595102</v>
          </cell>
          <cell r="AS410">
            <v>7994.36363629008</v>
          </cell>
          <cell r="AT410">
            <v>9694.77121336659</v>
          </cell>
          <cell r="AU410">
            <v>8957.10967837812</v>
          </cell>
          <cell r="AV410">
            <v>9260.26801905934</v>
          </cell>
          <cell r="AW410">
            <v>10079.1056167212</v>
          </cell>
          <cell r="AX410">
            <v>10380.6265871878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3.34345649346418</v>
          </cell>
          <cell r="CN410">
            <v>2.94911427060998</v>
          </cell>
          <cell r="CO410">
            <v>2.96754675585636</v>
          </cell>
          <cell r="CP410">
            <v>3.37916380362578</v>
          </cell>
          <cell r="CQ410">
            <v>3.37110730092336</v>
          </cell>
          <cell r="CR410">
            <v>3.92686855168286</v>
          </cell>
          <cell r="CS410">
            <v>3.3190204761755</v>
          </cell>
          <cell r="CT410">
            <v>3.51065267512444</v>
          </cell>
          <cell r="CU410">
            <v>3.34035997769613</v>
          </cell>
          <cell r="CV410">
            <v>3.69263118959492</v>
          </cell>
          <cell r="CW410">
            <v>3.37366997023993</v>
          </cell>
          <cell r="CX410">
            <v>4.08830577879847</v>
          </cell>
          <cell r="CY410">
            <v>4.24683399002561</v>
          </cell>
          <cell r="CZ410">
            <v>4.13645095616094</v>
          </cell>
          <cell r="DA410">
            <v>3.93492288648569</v>
          </cell>
          <cell r="DB410">
            <v>4.77188415017135</v>
          </cell>
          <cell r="DC410">
            <v>4.40879818253662</v>
          </cell>
          <cell r="DD410">
            <v>4.55801640017691</v>
          </cell>
          <cell r="DE410">
            <v>4.96105821187636</v>
          </cell>
          <cell r="DF410">
            <v>5.10947049600846</v>
          </cell>
          <cell r="DG410">
            <v>5.47865145306073</v>
          </cell>
          <cell r="DH410">
            <v>5.47865145306073</v>
          </cell>
          <cell r="DI410">
            <v>5.47865145306073</v>
          </cell>
          <cell r="DJ410">
            <v>5.47865145306073</v>
          </cell>
          <cell r="DK410">
            <v>5.47865145306073</v>
          </cell>
          <cell r="DL410">
            <v>5.47865145306073</v>
          </cell>
          <cell r="DM410">
            <v>5.47865145306073</v>
          </cell>
          <cell r="DN410">
            <v>5.47865145306073</v>
          </cell>
          <cell r="DO410">
            <v>5.47865145306073</v>
          </cell>
          <cell r="DP410">
            <v>5.47865145306073</v>
          </cell>
          <cell r="DQ410">
            <v>5.55180054934206</v>
          </cell>
          <cell r="DR410">
            <v>5.55596801197263</v>
          </cell>
          <cell r="DS410">
            <v>5.6240560320223</v>
          </cell>
          <cell r="DT410">
            <v>5.60049335820057</v>
          </cell>
          <cell r="DU410">
            <v>5.40857044082644</v>
          </cell>
          <cell r="DV410">
            <v>5.51283783452608</v>
          </cell>
          <cell r="DW410">
            <v>5.56514442837604</v>
          </cell>
          <cell r="DX410">
            <v>5.54912611345013</v>
          </cell>
          <cell r="DY410">
            <v>5.50565505718443</v>
          </cell>
          <cell r="DZ410">
            <v>5.60062557704015</v>
          </cell>
          <cell r="EA410">
            <v>5.57002132145171</v>
          </cell>
          <cell r="EB410">
            <v>5.54077507287182</v>
          </cell>
          <cell r="EC410">
            <v>5.62513140077477</v>
          </cell>
          <cell r="ED410">
            <v>5.58563026072623</v>
          </cell>
          <cell r="EE410">
            <v>5.56614875530212</v>
          </cell>
          <cell r="EF410">
            <v>5.56614875530212</v>
          </cell>
          <cell r="EG410">
            <v>5.56614875530212</v>
          </cell>
          <cell r="EH410">
            <v>5.56614875530212</v>
          </cell>
          <cell r="EI410">
            <v>5.56614875530212</v>
          </cell>
          <cell r="EJ410">
            <v>5.56614875530212</v>
          </cell>
          <cell r="EK410">
            <v>0</v>
          </cell>
          <cell r="EL410">
            <v>0</v>
          </cell>
          <cell r="EM410">
            <v>0</v>
          </cell>
          <cell r="EN410">
            <v>0</v>
          </cell>
          <cell r="EO410">
            <v>0</v>
          </cell>
          <cell r="EP410">
            <v>0</v>
          </cell>
          <cell r="EQ410">
            <v>0</v>
          </cell>
          <cell r="ER410">
            <v>0</v>
          </cell>
          <cell r="ES410">
            <v>0</v>
          </cell>
          <cell r="ET410">
            <v>0</v>
          </cell>
        </row>
        <row r="411">
          <cell r="A411">
            <v>39982.7067808429</v>
          </cell>
          <cell r="B411">
            <v>35598.9260361691</v>
          </cell>
          <cell r="C411">
            <v>38081.5876166972</v>
          </cell>
          <cell r="D411">
            <v>6821.82414788143</v>
          </cell>
          <cell r="E411">
            <v>8197.35851347172</v>
          </cell>
          <cell r="F411">
            <v>7203.82884742788</v>
          </cell>
          <cell r="G411">
            <v>7207.00463345085</v>
          </cell>
          <cell r="H411">
            <v>8360.1832906091</v>
          </cell>
          <cell r="I411">
            <v>7484.95964822736</v>
          </cell>
          <cell r="J411">
            <v>8214.89966724819</v>
          </cell>
          <cell r="K411">
            <v>7076.42712928328</v>
          </cell>
          <cell r="L411">
            <v>8335.97018746982</v>
          </cell>
          <cell r="M411">
            <v>8830.11603540243</v>
          </cell>
          <cell r="N411">
            <v>8630.16077128056</v>
          </cell>
          <cell r="O411">
            <v>8496.25123369994</v>
          </cell>
          <cell r="P411">
            <v>7706.57139645499</v>
          </cell>
          <cell r="Q411">
            <v>9018.1996517121</v>
          </cell>
          <cell r="R411">
            <v>9341.00687708997</v>
          </cell>
          <cell r="S411">
            <v>11070.0046552089</v>
          </cell>
          <cell r="T411">
            <v>10116.2067723129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6652.34541645959</v>
          </cell>
          <cell r="AF411">
            <v>5922.96949142675</v>
          </cell>
          <cell r="AG411">
            <v>6336.03613237161</v>
          </cell>
          <cell r="AH411">
            <v>6821.82414788143</v>
          </cell>
          <cell r="AI411">
            <v>8197.35851347172</v>
          </cell>
          <cell r="AJ411">
            <v>7203.82884742788</v>
          </cell>
          <cell r="AK411">
            <v>7207.00463345085</v>
          </cell>
          <cell r="AL411">
            <v>8360.1832906091</v>
          </cell>
          <cell r="AM411">
            <v>7484.95964822736</v>
          </cell>
          <cell r="AN411">
            <v>8214.89966724819</v>
          </cell>
          <cell r="AO411">
            <v>7076.42712928328</v>
          </cell>
          <cell r="AP411">
            <v>8335.97018746982</v>
          </cell>
          <cell r="AQ411">
            <v>8830.11603540243</v>
          </cell>
          <cell r="AR411">
            <v>8630.16077128056</v>
          </cell>
          <cell r="AS411">
            <v>8496.25123369994</v>
          </cell>
          <cell r="AT411">
            <v>7706.57139645499</v>
          </cell>
          <cell r="AU411">
            <v>9018.1996517121</v>
          </cell>
          <cell r="AV411">
            <v>9341.00687708997</v>
          </cell>
          <cell r="AW411">
            <v>11070.0046552089</v>
          </cell>
          <cell r="AX411">
            <v>10116.2067723129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3.34642016705121</v>
          </cell>
          <cell r="CN411">
            <v>2.90840879150072</v>
          </cell>
          <cell r="CO411">
            <v>3.21530353884505</v>
          </cell>
          <cell r="CP411">
            <v>3.36278700097782</v>
          </cell>
          <cell r="CQ411">
            <v>4.02058252165859</v>
          </cell>
          <cell r="CR411">
            <v>3.52526967905294</v>
          </cell>
          <cell r="CS411">
            <v>3.50858392283679</v>
          </cell>
          <cell r="CT411">
            <v>4.11140495146498</v>
          </cell>
          <cell r="CU411">
            <v>3.67067087956814</v>
          </cell>
          <cell r="CV411">
            <v>4.04408245381686</v>
          </cell>
          <cell r="CW411">
            <v>3.53461912717795</v>
          </cell>
          <cell r="CX411">
            <v>4.03631338086405</v>
          </cell>
          <cell r="CY411">
            <v>4.39927707909296</v>
          </cell>
          <cell r="CZ411">
            <v>4.2652487290856</v>
          </cell>
          <cell r="DA411">
            <v>4.18409051577558</v>
          </cell>
          <cell r="DB411">
            <v>3.79520230771385</v>
          </cell>
          <cell r="DC411">
            <v>4.44113086986334</v>
          </cell>
          <cell r="DD411">
            <v>4.60010152797783</v>
          </cell>
          <cell r="DE411">
            <v>5.45156919368549</v>
          </cell>
          <cell r="DF411">
            <v>4.98185889840105</v>
          </cell>
          <cell r="DG411">
            <v>5.48955466719616</v>
          </cell>
          <cell r="DH411">
            <v>5.48955466719616</v>
          </cell>
          <cell r="DI411">
            <v>5.48955466719616</v>
          </cell>
          <cell r="DJ411">
            <v>5.48955466719616</v>
          </cell>
          <cell r="DK411">
            <v>5.48955466719616</v>
          </cell>
          <cell r="DL411">
            <v>5.48955466719616</v>
          </cell>
          <cell r="DM411">
            <v>5.48955466719616</v>
          </cell>
          <cell r="DN411">
            <v>5.48955466719616</v>
          </cell>
          <cell r="DO411">
            <v>5.48955466719616</v>
          </cell>
          <cell r="DP411">
            <v>5.48955466719616</v>
          </cell>
          <cell r="DQ411">
            <v>5.44629872248565</v>
          </cell>
          <cell r="DR411">
            <v>5.57944733304446</v>
          </cell>
          <cell r="DS411">
            <v>5.39886915579466</v>
          </cell>
          <cell r="DT411">
            <v>5.55786886497519</v>
          </cell>
          <cell r="DU411">
            <v>5.58588621282676</v>
          </cell>
          <cell r="DV411">
            <v>5.59858370764858</v>
          </cell>
          <cell r="DW411">
            <v>5.62768872231319</v>
          </cell>
          <cell r="DX411">
            <v>5.57099386352882</v>
          </cell>
          <cell r="DY411">
            <v>5.58664599335569</v>
          </cell>
          <cell r="DZ411">
            <v>5.56531047223702</v>
          </cell>
          <cell r="EA411">
            <v>5.48502423868126</v>
          </cell>
          <cell r="EB411">
            <v>5.65820151490063</v>
          </cell>
          <cell r="EC411">
            <v>5.49910776070461</v>
          </cell>
          <cell r="ED411">
            <v>5.54346946391779</v>
          </cell>
          <cell r="EE411">
            <v>5.56331191988064</v>
          </cell>
          <cell r="EF411">
            <v>5.56331191988064</v>
          </cell>
          <cell r="EG411">
            <v>5.56331191988064</v>
          </cell>
          <cell r="EH411">
            <v>5.56331191988064</v>
          </cell>
          <cell r="EI411">
            <v>5.56331191988064</v>
          </cell>
          <cell r="EJ411">
            <v>5.56331191988064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</row>
        <row r="412">
          <cell r="A412">
            <v>42769.6562971641</v>
          </cell>
          <cell r="B412">
            <v>45952.3146579665</v>
          </cell>
          <cell r="C412">
            <v>38556.1861926773</v>
          </cell>
          <cell r="D412">
            <v>6927.01972662283</v>
          </cell>
          <cell r="E412">
            <v>7731.33999321799</v>
          </cell>
          <cell r="F412">
            <v>7481.990430523</v>
          </cell>
          <cell r="G412">
            <v>7643.32700179944</v>
          </cell>
          <cell r="H412">
            <v>8461.87521534087</v>
          </cell>
          <cell r="I412">
            <v>7357.88958649386</v>
          </cell>
          <cell r="J412">
            <v>7873.93189055327</v>
          </cell>
          <cell r="K412">
            <v>7705.48608435379</v>
          </cell>
          <cell r="L412">
            <v>8891.86936071512</v>
          </cell>
          <cell r="M412">
            <v>9149.154748359</v>
          </cell>
          <cell r="N412">
            <v>8535.87797594073</v>
          </cell>
          <cell r="O412">
            <v>9129.21630119827</v>
          </cell>
          <cell r="P412">
            <v>9794.12022951481</v>
          </cell>
          <cell r="Q412">
            <v>8452.83060522996</v>
          </cell>
          <cell r="R412">
            <v>8777.48397638144</v>
          </cell>
          <cell r="S412">
            <v>9068.79306391766</v>
          </cell>
          <cell r="T412">
            <v>10820.2912909659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7116.03965663261</v>
          </cell>
          <cell r="AF412">
            <v>7645.57215863883</v>
          </cell>
          <cell r="AG412">
            <v>6415.00011244641</v>
          </cell>
          <cell r="AH412">
            <v>6927.01972662283</v>
          </cell>
          <cell r="AI412">
            <v>7731.33999321799</v>
          </cell>
          <cell r="AJ412">
            <v>7481.990430523</v>
          </cell>
          <cell r="AK412">
            <v>7643.32700179944</v>
          </cell>
          <cell r="AL412">
            <v>8461.87521534087</v>
          </cell>
          <cell r="AM412">
            <v>7357.88958649386</v>
          </cell>
          <cell r="AN412">
            <v>7873.93189055327</v>
          </cell>
          <cell r="AO412">
            <v>7705.48608435379</v>
          </cell>
          <cell r="AP412">
            <v>8891.86936071512</v>
          </cell>
          <cell r="AQ412">
            <v>9149.154748359</v>
          </cell>
          <cell r="AR412">
            <v>8535.87797594073</v>
          </cell>
          <cell r="AS412">
            <v>9129.21630119827</v>
          </cell>
          <cell r="AT412">
            <v>9794.12022951481</v>
          </cell>
          <cell r="AU412">
            <v>8452.83060522996</v>
          </cell>
          <cell r="AV412">
            <v>8777.48397638144</v>
          </cell>
          <cell r="AW412">
            <v>9068.79306391766</v>
          </cell>
          <cell r="AX412">
            <v>10820.2912909659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3.48986879219868</v>
          </cell>
          <cell r="CN412">
            <v>3.77237247375753</v>
          </cell>
          <cell r="CO412">
            <v>3.1930340417074</v>
          </cell>
          <cell r="CP412">
            <v>3.40943934135985</v>
          </cell>
          <cell r="CQ412">
            <v>3.77912700695599</v>
          </cell>
          <cell r="CR412">
            <v>3.65952158276312</v>
          </cell>
          <cell r="CS412">
            <v>3.74377539455035</v>
          </cell>
          <cell r="CT412">
            <v>4.17589442839776</v>
          </cell>
          <cell r="CU412">
            <v>3.67151562693322</v>
          </cell>
          <cell r="CV412">
            <v>3.8409398507194</v>
          </cell>
          <cell r="CW412">
            <v>3.87177446834704</v>
          </cell>
          <cell r="CX412">
            <v>4.31291199422085</v>
          </cell>
          <cell r="CY412">
            <v>4.508790074882</v>
          </cell>
          <cell r="CZ412">
            <v>4.19390333669714</v>
          </cell>
          <cell r="DA412">
            <v>4.52854476499167</v>
          </cell>
          <cell r="DB412">
            <v>4.85837014150346</v>
          </cell>
          <cell r="DC412">
            <v>4.19302386138569</v>
          </cell>
          <cell r="DD412">
            <v>4.35406806012726</v>
          </cell>
          <cell r="DE412">
            <v>4.49857183787031</v>
          </cell>
          <cell r="DF412">
            <v>5.36740196143202</v>
          </cell>
          <cell r="DG412">
            <v>4.78519490970247</v>
          </cell>
          <cell r="DH412">
            <v>4.78519490970247</v>
          </cell>
          <cell r="DI412">
            <v>4.78519490970247</v>
          </cell>
          <cell r="DJ412">
            <v>4.78519490970247</v>
          </cell>
          <cell r="DK412">
            <v>4.78519490970247</v>
          </cell>
          <cell r="DL412">
            <v>4.78519490970247</v>
          </cell>
          <cell r="DM412">
            <v>4.78519490970247</v>
          </cell>
          <cell r="DN412">
            <v>4.78519490970247</v>
          </cell>
          <cell r="DO412">
            <v>4.78519490970247</v>
          </cell>
          <cell r="DP412">
            <v>4.78519490970247</v>
          </cell>
          <cell r="DQ412">
            <v>5.58645617361007</v>
          </cell>
          <cell r="DR412">
            <v>5.55267889983894</v>
          </cell>
          <cell r="DS412">
            <v>5.50427666735046</v>
          </cell>
          <cell r="DT412">
            <v>5.56635104402633</v>
          </cell>
          <cell r="DU412">
            <v>5.60493292950696</v>
          </cell>
          <cell r="DV412">
            <v>5.6014436465664</v>
          </cell>
          <cell r="DW412">
            <v>5.59345038519686</v>
          </cell>
          <cell r="DX412">
            <v>5.55167765027822</v>
          </cell>
          <cell r="DY412">
            <v>5.4905395087943</v>
          </cell>
          <cell r="DZ412">
            <v>5.61644206286168</v>
          </cell>
          <cell r="EA412">
            <v>5.45251820622297</v>
          </cell>
          <cell r="EB412">
            <v>5.64845421200588</v>
          </cell>
          <cell r="EC412">
            <v>5.55940218472478</v>
          </cell>
          <cell r="ED412">
            <v>5.57618170470024</v>
          </cell>
          <cell r="EE412">
            <v>5.52308805766619</v>
          </cell>
          <cell r="EF412">
            <v>5.52308805766619</v>
          </cell>
          <cell r="EG412">
            <v>5.52308805766619</v>
          </cell>
          <cell r="EH412">
            <v>5.52308805766619</v>
          </cell>
          <cell r="EI412">
            <v>5.52308805766619</v>
          </cell>
          <cell r="EJ412">
            <v>5.52308805766619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</row>
        <row r="413">
          <cell r="A413">
            <v>26211.1403701808</v>
          </cell>
          <cell r="B413">
            <v>33336.7996787432</v>
          </cell>
          <cell r="C413">
            <v>38087.2416786882</v>
          </cell>
          <cell r="D413">
            <v>7407.13718464728</v>
          </cell>
          <cell r="E413">
            <v>6793.72869706186</v>
          </cell>
          <cell r="F413">
            <v>7591.79683058266</v>
          </cell>
          <cell r="G413">
            <v>7307.63567748371</v>
          </cell>
          <cell r="H413">
            <v>7783.11217499214</v>
          </cell>
          <cell r="I413">
            <v>6845.03145458029</v>
          </cell>
          <cell r="J413">
            <v>8298.79915402176</v>
          </cell>
          <cell r="K413">
            <v>8390.17867204423</v>
          </cell>
          <cell r="L413">
            <v>8114.29581017464</v>
          </cell>
          <cell r="M413">
            <v>8787.94643704349</v>
          </cell>
          <cell r="N413">
            <v>8124.18501200627</v>
          </cell>
          <cell r="O413">
            <v>9439.82072988792</v>
          </cell>
          <cell r="P413">
            <v>9393.9125710672</v>
          </cell>
          <cell r="Q413">
            <v>9958.43223462531</v>
          </cell>
          <cell r="R413">
            <v>10129.4245313346</v>
          </cell>
          <cell r="S413">
            <v>11777.7633280341</v>
          </cell>
          <cell r="T413">
            <v>11261.0964035632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4361.0243913075</v>
          </cell>
          <cell r="AF413">
            <v>5546.59562590134</v>
          </cell>
          <cell r="AG413">
            <v>6336.97685841041</v>
          </cell>
          <cell r="AH413">
            <v>7407.13718464728</v>
          </cell>
          <cell r="AI413">
            <v>6793.72869706186</v>
          </cell>
          <cell r="AJ413">
            <v>7591.79683058266</v>
          </cell>
          <cell r="AK413">
            <v>7307.63567748371</v>
          </cell>
          <cell r="AL413">
            <v>7783.11217499214</v>
          </cell>
          <cell r="AM413">
            <v>6845.03145458029</v>
          </cell>
          <cell r="AN413">
            <v>8298.79915402176</v>
          </cell>
          <cell r="AO413">
            <v>8390.17867204423</v>
          </cell>
          <cell r="AP413">
            <v>8114.29581017464</v>
          </cell>
          <cell r="AQ413">
            <v>8787.94643704349</v>
          </cell>
          <cell r="AR413">
            <v>8124.18501200627</v>
          </cell>
          <cell r="AS413">
            <v>9439.82072988792</v>
          </cell>
          <cell r="AT413">
            <v>9393.9125710672</v>
          </cell>
          <cell r="AU413">
            <v>9958.43223462531</v>
          </cell>
          <cell r="AV413">
            <v>10129.4245313346</v>
          </cell>
          <cell r="AW413">
            <v>11777.7633280341</v>
          </cell>
          <cell r="AX413">
            <v>11261.0964035632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2.16977340754389</v>
          </cell>
          <cell r="CN413">
            <v>2.70747042888638</v>
          </cell>
          <cell r="CO413">
            <v>3.10980627477661</v>
          </cell>
          <cell r="CP413">
            <v>3.65223662185962</v>
          </cell>
          <cell r="CQ413">
            <v>3.31838163877244</v>
          </cell>
          <cell r="CR413">
            <v>3.69632791928563</v>
          </cell>
          <cell r="CS413">
            <v>3.67331157878897</v>
          </cell>
          <cell r="CT413">
            <v>3.82625226440878</v>
          </cell>
          <cell r="CU413">
            <v>3.43960211232123</v>
          </cell>
          <cell r="CV413">
            <v>4.06412249887487</v>
          </cell>
          <cell r="CW413">
            <v>4.13894481422921</v>
          </cell>
          <cell r="CX413">
            <v>3.96232460593874</v>
          </cell>
          <cell r="CY413">
            <v>4.25956824072311</v>
          </cell>
          <cell r="CZ413">
            <v>3.99567574064314</v>
          </cell>
          <cell r="DA413">
            <v>4.64048687758542</v>
          </cell>
          <cell r="DB413">
            <v>4.61791905403479</v>
          </cell>
          <cell r="DC413">
            <v>4.89542920659375</v>
          </cell>
          <cell r="DD413">
            <v>4.97948668308114</v>
          </cell>
          <cell r="DE413">
            <v>5.78978751132469</v>
          </cell>
          <cell r="DF413">
            <v>5.53580111140308</v>
          </cell>
          <cell r="DG413">
            <v>5.08806708058622</v>
          </cell>
          <cell r="DH413">
            <v>5.08806708058622</v>
          </cell>
          <cell r="DI413">
            <v>5.08806708058622</v>
          </cell>
          <cell r="DJ413">
            <v>5.08806708058622</v>
          </cell>
          <cell r="DK413">
            <v>5.08806708058622</v>
          </cell>
          <cell r="DL413">
            <v>5.08806708058622</v>
          </cell>
          <cell r="DM413">
            <v>5.08806708058622</v>
          </cell>
          <cell r="DN413">
            <v>5.08806708058622</v>
          </cell>
          <cell r="DO413">
            <v>5.08806708058622</v>
          </cell>
          <cell r="DP413">
            <v>5.08806708058622</v>
          </cell>
          <cell r="DQ413">
            <v>5.50657132649818</v>
          </cell>
          <cell r="DR413">
            <v>5.61267529927561</v>
          </cell>
          <cell r="DS413">
            <v>5.58284950892907</v>
          </cell>
          <cell r="DT413">
            <v>5.55646543047566</v>
          </cell>
          <cell r="DU413">
            <v>5.60904602319989</v>
          </cell>
          <cell r="DV413">
            <v>5.62705577688008</v>
          </cell>
          <cell r="DW413">
            <v>5.45037338513481</v>
          </cell>
          <cell r="DX413">
            <v>5.5729715466822</v>
          </cell>
          <cell r="DY413">
            <v>5.4522326193743</v>
          </cell>
          <cell r="DZ413">
            <v>5.5944268522197</v>
          </cell>
          <cell r="EA413">
            <v>5.55378047160403</v>
          </cell>
          <cell r="EB413">
            <v>5.61058207896854</v>
          </cell>
          <cell r="EC413">
            <v>5.65234883450389</v>
          </cell>
          <cell r="ED413">
            <v>5.57053238889742</v>
          </cell>
          <cell r="EE413">
            <v>5.57323471219364</v>
          </cell>
          <cell r="EF413">
            <v>5.57323471219364</v>
          </cell>
          <cell r="EG413">
            <v>5.57323471219364</v>
          </cell>
          <cell r="EH413">
            <v>5.57323471219364</v>
          </cell>
          <cell r="EI413">
            <v>5.57323471219364</v>
          </cell>
          <cell r="EJ413">
            <v>5.57323471219364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</row>
        <row r="414">
          <cell r="A414">
            <v>35208.1200344226</v>
          </cell>
          <cell r="B414">
            <v>36439.1941243018</v>
          </cell>
          <cell r="C414">
            <v>38534.0889909154</v>
          </cell>
          <cell r="D414">
            <v>5742.02677971097</v>
          </cell>
          <cell r="E414">
            <v>6649.50719013151</v>
          </cell>
          <cell r="F414">
            <v>7047.69814128676</v>
          </cell>
          <cell r="G414">
            <v>7572.97571559185</v>
          </cell>
          <cell r="H414">
            <v>7648.1807731193</v>
          </cell>
          <cell r="I414">
            <v>6874.62794472453</v>
          </cell>
          <cell r="J414">
            <v>7531.91642196251</v>
          </cell>
          <cell r="K414">
            <v>7842.88158348887</v>
          </cell>
          <cell r="L414">
            <v>7389.2944865604</v>
          </cell>
          <cell r="M414">
            <v>8585.16118358581</v>
          </cell>
          <cell r="N414">
            <v>8360.03061214083</v>
          </cell>
          <cell r="O414">
            <v>9762.64591321112</v>
          </cell>
          <cell r="P414">
            <v>10779.0026257532</v>
          </cell>
          <cell r="Q414">
            <v>9323.36789722467</v>
          </cell>
          <cell r="R414">
            <v>8698.1430110665</v>
          </cell>
          <cell r="S414">
            <v>10922.5607822781</v>
          </cell>
          <cell r="T414">
            <v>10023.2444041393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5857.94696734668</v>
          </cell>
          <cell r="AF414">
            <v>6062.77377219558</v>
          </cell>
          <cell r="AG414">
            <v>6411.32356749254</v>
          </cell>
          <cell r="AH414">
            <v>5742.02677971097</v>
          </cell>
          <cell r="AI414">
            <v>6649.50719013151</v>
          </cell>
          <cell r="AJ414">
            <v>7047.69814128676</v>
          </cell>
          <cell r="AK414">
            <v>7572.97571559185</v>
          </cell>
          <cell r="AL414">
            <v>7648.1807731193</v>
          </cell>
          <cell r="AM414">
            <v>6874.62794472453</v>
          </cell>
          <cell r="AN414">
            <v>7531.91642196251</v>
          </cell>
          <cell r="AO414">
            <v>7842.88158348887</v>
          </cell>
          <cell r="AP414">
            <v>7389.2944865604</v>
          </cell>
          <cell r="AQ414">
            <v>8585.16118358581</v>
          </cell>
          <cell r="AR414">
            <v>8360.03061214083</v>
          </cell>
          <cell r="AS414">
            <v>9762.64591321112</v>
          </cell>
          <cell r="AT414">
            <v>10779.0026257532</v>
          </cell>
          <cell r="AU414">
            <v>9323.36789722467</v>
          </cell>
          <cell r="AV414">
            <v>8698.1430110665</v>
          </cell>
          <cell r="AW414">
            <v>10922.5607822781</v>
          </cell>
          <cell r="AX414">
            <v>10023.2444041393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2.90025658231394</v>
          </cell>
          <cell r="CN414">
            <v>3.03036509045194</v>
          </cell>
          <cell r="CO414">
            <v>3.16014556644577</v>
          </cell>
          <cell r="CP414">
            <v>2.87057697659985</v>
          </cell>
          <cell r="CQ414">
            <v>3.27887463286669</v>
          </cell>
          <cell r="CR414">
            <v>3.54395052303607</v>
          </cell>
          <cell r="CS414">
            <v>3.7875200028059</v>
          </cell>
          <cell r="CT414">
            <v>3.82865888760923</v>
          </cell>
          <cell r="CU414">
            <v>3.4221520219926</v>
          </cell>
          <cell r="CV414">
            <v>3.69554464923476</v>
          </cell>
          <cell r="CW414">
            <v>3.7931573743828</v>
          </cell>
          <cell r="CX414">
            <v>3.59105822825485</v>
          </cell>
          <cell r="CY414">
            <v>4.24803539285152</v>
          </cell>
          <cell r="CZ414">
            <v>4.06978966573682</v>
          </cell>
          <cell r="DA414">
            <v>4.84221982533858</v>
          </cell>
          <cell r="DB414">
            <v>5.34632728420148</v>
          </cell>
          <cell r="DC414">
            <v>4.62434029383098</v>
          </cell>
          <cell r="DD414">
            <v>4.31423211558053</v>
          </cell>
          <cell r="DE414">
            <v>5.41753135713352</v>
          </cell>
          <cell r="DF414">
            <v>4.97147527416298</v>
          </cell>
          <cell r="DG414">
            <v>4.90697275208227</v>
          </cell>
          <cell r="DH414">
            <v>4.90697275208227</v>
          </cell>
          <cell r="DI414">
            <v>4.90697275208227</v>
          </cell>
          <cell r="DJ414">
            <v>4.90697275208227</v>
          </cell>
          <cell r="DK414">
            <v>4.90697275208227</v>
          </cell>
          <cell r="DL414">
            <v>4.90697275208227</v>
          </cell>
          <cell r="DM414">
            <v>4.90697275208227</v>
          </cell>
          <cell r="DN414">
            <v>4.90697275208227</v>
          </cell>
          <cell r="DO414">
            <v>4.90697275208227</v>
          </cell>
          <cell r="DP414">
            <v>4.90697275208227</v>
          </cell>
          <cell r="DQ414">
            <v>5.53370686973768</v>
          </cell>
          <cell r="DR414">
            <v>5.48129964743901</v>
          </cell>
          <cell r="DS414">
            <v>5.5583737136769</v>
          </cell>
          <cell r="DT414">
            <v>5.48028509481743</v>
          </cell>
          <cell r="DU414">
            <v>5.55612213274554</v>
          </cell>
          <cell r="DV414">
            <v>5.44837234758599</v>
          </cell>
          <cell r="DW414">
            <v>5.47795883783684</v>
          </cell>
          <cell r="DX414">
            <v>5.47291376470436</v>
          </cell>
          <cell r="DY414">
            <v>5.50372893658524</v>
          </cell>
          <cell r="DZ414">
            <v>5.58385553850757</v>
          </cell>
          <cell r="EA414">
            <v>5.66476544031484</v>
          </cell>
          <cell r="EB414">
            <v>5.63751438772156</v>
          </cell>
          <cell r="EC414">
            <v>5.53690997576226</v>
          </cell>
          <cell r="ED414">
            <v>5.62785680320247</v>
          </cell>
          <cell r="EE414">
            <v>5.52370112664552</v>
          </cell>
          <cell r="EF414">
            <v>5.52370112664552</v>
          </cell>
          <cell r="EG414">
            <v>5.52370112664552</v>
          </cell>
          <cell r="EH414">
            <v>5.52370112664552</v>
          </cell>
          <cell r="EI414">
            <v>5.52370112664552</v>
          </cell>
          <cell r="EJ414">
            <v>5.52370112664552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  <cell r="ET414">
            <v>0</v>
          </cell>
        </row>
        <row r="415">
          <cell r="A415">
            <v>39294.5869091396</v>
          </cell>
          <cell r="B415">
            <v>39343.1350496635</v>
          </cell>
          <cell r="C415">
            <v>38086.751982898</v>
          </cell>
          <cell r="D415">
            <v>6967.26227253473</v>
          </cell>
          <cell r="E415">
            <v>6881.86981091043</v>
          </cell>
          <cell r="F415">
            <v>8107.0049286632</v>
          </cell>
          <cell r="G415">
            <v>7019.84828844366</v>
          </cell>
          <cell r="H415">
            <v>7225.32920744603</v>
          </cell>
          <cell r="I415">
            <v>7637.48383784827</v>
          </cell>
          <cell r="J415">
            <v>8392.88615979265</v>
          </cell>
          <cell r="K415">
            <v>8156.71652071497</v>
          </cell>
          <cell r="L415">
            <v>8438.99890649271</v>
          </cell>
          <cell r="M415">
            <v>8026.06415391088</v>
          </cell>
          <cell r="N415">
            <v>8792.46292568335</v>
          </cell>
          <cell r="O415">
            <v>9220.84745226257</v>
          </cell>
          <cell r="P415">
            <v>8924.1948289512</v>
          </cell>
          <cell r="Q415">
            <v>9906.67043209037</v>
          </cell>
          <cell r="R415">
            <v>11103.653251682</v>
          </cell>
          <cell r="S415">
            <v>10589.4854954598</v>
          </cell>
          <cell r="T415">
            <v>8890.22310819269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6537.85564217814</v>
          </cell>
          <cell r="AF415">
            <v>6545.93310931566</v>
          </cell>
          <cell r="AG415">
            <v>6336.89538254727</v>
          </cell>
          <cell r="AH415">
            <v>6967.26227253473</v>
          </cell>
          <cell r="AI415">
            <v>6881.86981091043</v>
          </cell>
          <cell r="AJ415">
            <v>8107.0049286632</v>
          </cell>
          <cell r="AK415">
            <v>7019.84828844366</v>
          </cell>
          <cell r="AL415">
            <v>7225.32920744603</v>
          </cell>
          <cell r="AM415">
            <v>7637.48383784827</v>
          </cell>
          <cell r="AN415">
            <v>8392.88615979265</v>
          </cell>
          <cell r="AO415">
            <v>8156.71652071497</v>
          </cell>
          <cell r="AP415">
            <v>8438.99890649271</v>
          </cell>
          <cell r="AQ415">
            <v>8026.06415391088</v>
          </cell>
          <cell r="AR415">
            <v>8792.46292568335</v>
          </cell>
          <cell r="AS415">
            <v>9220.84745226257</v>
          </cell>
          <cell r="AT415">
            <v>8924.1948289512</v>
          </cell>
          <cell r="AU415">
            <v>9906.67043209037</v>
          </cell>
          <cell r="AV415">
            <v>11103.653251682</v>
          </cell>
          <cell r="AW415">
            <v>10589.4854954598</v>
          </cell>
          <cell r="AX415">
            <v>8890.22310819269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3.22921613522391</v>
          </cell>
          <cell r="CN415">
            <v>3.28595456972802</v>
          </cell>
          <cell r="CO415">
            <v>3.14903487662792</v>
          </cell>
          <cell r="CP415">
            <v>3.44639090979022</v>
          </cell>
          <cell r="CQ415">
            <v>3.34134512832338</v>
          </cell>
          <cell r="CR415">
            <v>3.96301529990611</v>
          </cell>
          <cell r="CS415">
            <v>3.44534642008573</v>
          </cell>
          <cell r="CT415">
            <v>3.56897092696648</v>
          </cell>
          <cell r="CU415">
            <v>3.79059668940129</v>
          </cell>
          <cell r="CV415">
            <v>4.15269480365393</v>
          </cell>
          <cell r="CW415">
            <v>4.06238324981677</v>
          </cell>
          <cell r="CX415">
            <v>4.11739958269236</v>
          </cell>
          <cell r="CY415">
            <v>3.84410695673106</v>
          </cell>
          <cell r="CZ415">
            <v>4.2723010624522</v>
          </cell>
          <cell r="DA415">
            <v>4.5604111582722</v>
          </cell>
          <cell r="DB415">
            <v>4.41369384834122</v>
          </cell>
          <cell r="DC415">
            <v>4.89960284168291</v>
          </cell>
          <cell r="DD415">
            <v>5.49160198655394</v>
          </cell>
          <cell r="DE415">
            <v>5.23730688137637</v>
          </cell>
          <cell r="DF415">
            <v>4.39689224575373</v>
          </cell>
          <cell r="DG415">
            <v>4.90369219616581</v>
          </cell>
          <cell r="DH415">
            <v>4.90369219616581</v>
          </cell>
          <cell r="DI415">
            <v>4.90369219616581</v>
          </cell>
          <cell r="DJ415">
            <v>4.90369219616581</v>
          </cell>
          <cell r="DK415">
            <v>4.90369219616581</v>
          </cell>
          <cell r="DL415">
            <v>4.90369219616581</v>
          </cell>
          <cell r="DM415">
            <v>4.90369219616581</v>
          </cell>
          <cell r="DN415">
            <v>4.90369219616581</v>
          </cell>
          <cell r="DO415">
            <v>4.90369219616581</v>
          </cell>
          <cell r="DP415">
            <v>4.90369219616581</v>
          </cell>
          <cell r="DQ415">
            <v>5.5468362959234</v>
          </cell>
          <cell r="DR415">
            <v>5.4577940542489</v>
          </cell>
          <cell r="DS415">
            <v>5.5132311621297</v>
          </cell>
          <cell r="DT415">
            <v>5.53866067065743</v>
          </cell>
          <cell r="DU415">
            <v>5.64276873953801</v>
          </cell>
          <cell r="DV415">
            <v>5.60456388039245</v>
          </cell>
          <cell r="DW415">
            <v>5.58215596321681</v>
          </cell>
          <cell r="DX415">
            <v>5.54653509127322</v>
          </cell>
          <cell r="DY415">
            <v>5.52013705728313</v>
          </cell>
          <cell r="DZ415">
            <v>5.53717760253745</v>
          </cell>
          <cell r="EA415">
            <v>5.50099957972009</v>
          </cell>
          <cell r="EB415">
            <v>5.61532697639626</v>
          </cell>
          <cell r="EC415">
            <v>5.72024064562681</v>
          </cell>
          <cell r="ED415">
            <v>5.63839934739844</v>
          </cell>
          <cell r="EE415">
            <v>5.53954344967323</v>
          </cell>
          <cell r="EF415">
            <v>5.53954344967323</v>
          </cell>
          <cell r="EG415">
            <v>5.53954344967323</v>
          </cell>
          <cell r="EH415">
            <v>5.53954344967323</v>
          </cell>
          <cell r="EI415">
            <v>5.53954344967323</v>
          </cell>
          <cell r="EJ415">
            <v>5.53954344967323</v>
          </cell>
          <cell r="EK415">
            <v>0</v>
          </cell>
          <cell r="EL415">
            <v>0</v>
          </cell>
          <cell r="EM415">
            <v>0</v>
          </cell>
          <cell r="EN415">
            <v>0</v>
          </cell>
          <cell r="EO415">
            <v>0</v>
          </cell>
          <cell r="EP415">
            <v>0</v>
          </cell>
          <cell r="EQ415">
            <v>0</v>
          </cell>
          <cell r="ER415">
            <v>0</v>
          </cell>
          <cell r="ES415">
            <v>0</v>
          </cell>
          <cell r="ET415">
            <v>0</v>
          </cell>
        </row>
        <row r="416">
          <cell r="A416">
            <v>31012.1577125116</v>
          </cell>
          <cell r="B416">
            <v>41001.0669291281</v>
          </cell>
          <cell r="C416">
            <v>34659.1084248238</v>
          </cell>
          <cell r="D416">
            <v>5855.86893450547</v>
          </cell>
          <cell r="E416">
            <v>6660.33290418661</v>
          </cell>
          <cell r="F416">
            <v>8014.54702726232</v>
          </cell>
          <cell r="G416">
            <v>7711.82755276903</v>
          </cell>
          <cell r="H416">
            <v>8763.33224873178</v>
          </cell>
          <cell r="I416">
            <v>6831.22562501687</v>
          </cell>
          <cell r="J416">
            <v>7279.48280195762</v>
          </cell>
          <cell r="K416">
            <v>9483.16828240148</v>
          </cell>
          <cell r="L416">
            <v>9392.772722347</v>
          </cell>
          <cell r="M416">
            <v>10015.1773398914</v>
          </cell>
          <cell r="N416">
            <v>10192.7796082973</v>
          </cell>
          <cell r="O416">
            <v>9267.39891931</v>
          </cell>
          <cell r="P416">
            <v>8273.47232016413</v>
          </cell>
          <cell r="Q416">
            <v>9990.48402861059</v>
          </cell>
          <cell r="R416">
            <v>10667.4126061615</v>
          </cell>
          <cell r="S416">
            <v>11115.259884008</v>
          </cell>
          <cell r="T416">
            <v>10437.6669070232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5159.82037794889</v>
          </cell>
          <cell r="AF416">
            <v>6821.78075513946</v>
          </cell>
          <cell r="AG416">
            <v>5766.60210456097</v>
          </cell>
          <cell r="AH416">
            <v>5855.86893450547</v>
          </cell>
          <cell r="AI416">
            <v>6660.33290418661</v>
          </cell>
          <cell r="AJ416">
            <v>8014.54702726232</v>
          </cell>
          <cell r="AK416">
            <v>7711.82755276903</v>
          </cell>
          <cell r="AL416">
            <v>8763.33224873178</v>
          </cell>
          <cell r="AM416">
            <v>6831.22562501687</v>
          </cell>
          <cell r="AN416">
            <v>7279.48280195762</v>
          </cell>
          <cell r="AO416">
            <v>9483.16828240148</v>
          </cell>
          <cell r="AP416">
            <v>9392.772722347</v>
          </cell>
          <cell r="AQ416">
            <v>10015.1773398914</v>
          </cell>
          <cell r="AR416">
            <v>10192.7796082973</v>
          </cell>
          <cell r="AS416">
            <v>9267.39891931</v>
          </cell>
          <cell r="AT416">
            <v>8273.47232016413</v>
          </cell>
          <cell r="AU416">
            <v>9990.48402861059</v>
          </cell>
          <cell r="AV416">
            <v>10667.4126061615</v>
          </cell>
          <cell r="AW416">
            <v>11115.259884008</v>
          </cell>
          <cell r="AX416">
            <v>10437.6669070232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2.5951741858956</v>
          </cell>
          <cell r="CN416">
            <v>3.36882872934267</v>
          </cell>
          <cell r="CO416">
            <v>2.88809341132406</v>
          </cell>
          <cell r="CP416">
            <v>2.87262481268669</v>
          </cell>
          <cell r="CQ416">
            <v>3.23031992158914</v>
          </cell>
          <cell r="CR416">
            <v>4.00774303646796</v>
          </cell>
          <cell r="CS416">
            <v>3.86525766843502</v>
          </cell>
          <cell r="CT416">
            <v>4.37516125666411</v>
          </cell>
          <cell r="CU416">
            <v>3.38470251631816</v>
          </cell>
          <cell r="CV416">
            <v>3.58241310393345</v>
          </cell>
          <cell r="CW416">
            <v>4.6839084383861</v>
          </cell>
          <cell r="CX416">
            <v>4.64216946318792</v>
          </cell>
          <cell r="CY416">
            <v>4.91354309737612</v>
          </cell>
          <cell r="CZ416">
            <v>5.03467305325689</v>
          </cell>
          <cell r="DA416">
            <v>4.58434193547913</v>
          </cell>
          <cell r="DB416">
            <v>4.09267222006864</v>
          </cell>
          <cell r="DC416">
            <v>4.94203338896562</v>
          </cell>
          <cell r="DD416">
            <v>5.27689240306553</v>
          </cell>
          <cell r="DE416">
            <v>5.49843083843429</v>
          </cell>
          <cell r="DF416">
            <v>5.16324316316273</v>
          </cell>
          <cell r="DG416">
            <v>4.85219944809947</v>
          </cell>
          <cell r="DH416">
            <v>4.85219944809947</v>
          </cell>
          <cell r="DI416">
            <v>4.85219944809947</v>
          </cell>
          <cell r="DJ416">
            <v>4.85219944809947</v>
          </cell>
          <cell r="DK416">
            <v>4.85219944809947</v>
          </cell>
          <cell r="DL416">
            <v>4.85219944809947</v>
          </cell>
          <cell r="DM416">
            <v>4.85219944809947</v>
          </cell>
          <cell r="DN416">
            <v>4.85219944809947</v>
          </cell>
          <cell r="DO416">
            <v>4.85219944809947</v>
          </cell>
          <cell r="DP416">
            <v>4.85219944809947</v>
          </cell>
          <cell r="DQ416">
            <v>5.44722364417431</v>
          </cell>
          <cell r="DR416">
            <v>5.5478659764636</v>
          </cell>
          <cell r="DS416">
            <v>5.47035972367197</v>
          </cell>
          <cell r="DT416">
            <v>5.58495368487981</v>
          </cell>
          <cell r="DU416">
            <v>5.64881740869607</v>
          </cell>
          <cell r="DV416">
            <v>5.47881011546621</v>
          </cell>
          <cell r="DW416">
            <v>5.46620600164934</v>
          </cell>
          <cell r="DX416">
            <v>5.48759875124837</v>
          </cell>
          <cell r="DY416">
            <v>5.52949234198594</v>
          </cell>
          <cell r="DZ416">
            <v>5.56713810493155</v>
          </cell>
          <cell r="EA416">
            <v>5.54692375123279</v>
          </cell>
          <cell r="EB416">
            <v>5.54344775668078</v>
          </cell>
          <cell r="EC416">
            <v>5.58432916600492</v>
          </cell>
          <cell r="ED416">
            <v>5.5466210593976</v>
          </cell>
          <cell r="EE416">
            <v>5.53844682243434</v>
          </cell>
          <cell r="EF416">
            <v>5.53844682243434</v>
          </cell>
          <cell r="EG416">
            <v>5.53844682243434</v>
          </cell>
          <cell r="EH416">
            <v>5.53844682243434</v>
          </cell>
          <cell r="EI416">
            <v>5.53844682243434</v>
          </cell>
          <cell r="EJ416">
            <v>5.53844682243434</v>
          </cell>
          <cell r="EK416">
            <v>0</v>
          </cell>
          <cell r="EL416">
            <v>0</v>
          </cell>
          <cell r="EM416">
            <v>0</v>
          </cell>
          <cell r="EN416">
            <v>0</v>
          </cell>
          <cell r="EO416">
            <v>0</v>
          </cell>
          <cell r="EP416">
            <v>0</v>
          </cell>
          <cell r="EQ416">
            <v>0</v>
          </cell>
          <cell r="ER416">
            <v>0</v>
          </cell>
          <cell r="ES416">
            <v>0</v>
          </cell>
          <cell r="ET416">
            <v>0</v>
          </cell>
        </row>
        <row r="417">
          <cell r="A417">
            <v>37487.8805076372</v>
          </cell>
          <cell r="B417">
            <v>39067.6663933451</v>
          </cell>
          <cell r="C417">
            <v>37266.594849044</v>
          </cell>
          <cell r="D417">
            <v>6584.50183394046</v>
          </cell>
          <cell r="E417">
            <v>6847.03523064871</v>
          </cell>
          <cell r="F417">
            <v>7873.0041294309</v>
          </cell>
          <cell r="G417">
            <v>6469.55985295702</v>
          </cell>
          <cell r="H417">
            <v>7136.22171984857</v>
          </cell>
          <cell r="I417">
            <v>7861.01067409016</v>
          </cell>
          <cell r="J417">
            <v>7558.95718999058</v>
          </cell>
          <cell r="K417">
            <v>7981.92913598067</v>
          </cell>
          <cell r="L417">
            <v>7875.42942056845</v>
          </cell>
          <cell r="M417">
            <v>8380.4802253517</v>
          </cell>
          <cell r="N417">
            <v>7954.10322577619</v>
          </cell>
          <cell r="O417">
            <v>9301.68651979378</v>
          </cell>
          <cell r="P417">
            <v>10486.430411832</v>
          </cell>
          <cell r="Q417">
            <v>10230.1096782133</v>
          </cell>
          <cell r="R417">
            <v>9507.2896649573</v>
          </cell>
          <cell r="S417">
            <v>8655.38496803141</v>
          </cell>
          <cell r="T417">
            <v>9491.62538892119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6237.25480705205</v>
          </cell>
          <cell r="AF417">
            <v>6500.10047814134</v>
          </cell>
          <cell r="AG417">
            <v>6200.43717375025</v>
          </cell>
          <cell r="AH417">
            <v>6584.50183394046</v>
          </cell>
          <cell r="AI417">
            <v>6847.03523064871</v>
          </cell>
          <cell r="AJ417">
            <v>7873.0041294309</v>
          </cell>
          <cell r="AK417">
            <v>6469.55985295702</v>
          </cell>
          <cell r="AL417">
            <v>7136.22171984857</v>
          </cell>
          <cell r="AM417">
            <v>7861.01067409016</v>
          </cell>
          <cell r="AN417">
            <v>7558.95718999058</v>
          </cell>
          <cell r="AO417">
            <v>7981.92913598067</v>
          </cell>
          <cell r="AP417">
            <v>7875.42942056845</v>
          </cell>
          <cell r="AQ417">
            <v>8380.4802253517</v>
          </cell>
          <cell r="AR417">
            <v>7954.10322577619</v>
          </cell>
          <cell r="AS417">
            <v>9301.68651979378</v>
          </cell>
          <cell r="AT417">
            <v>10486.430411832</v>
          </cell>
          <cell r="AU417">
            <v>10230.1096782133</v>
          </cell>
          <cell r="AV417">
            <v>9507.2896649573</v>
          </cell>
          <cell r="AW417">
            <v>8655.38496803141</v>
          </cell>
          <cell r="AX417">
            <v>9491.62538892119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3.05746835800539</v>
          </cell>
          <cell r="CN417">
            <v>3.16054210560928</v>
          </cell>
          <cell r="CO417">
            <v>3.07554205084862</v>
          </cell>
          <cell r="CP417">
            <v>3.21347131070013</v>
          </cell>
          <cell r="CQ417">
            <v>3.39420660677919</v>
          </cell>
          <cell r="CR417">
            <v>3.86030877268888</v>
          </cell>
          <cell r="CS417">
            <v>3.22029696538469</v>
          </cell>
          <cell r="CT417">
            <v>3.5636816692271</v>
          </cell>
          <cell r="CU417">
            <v>3.87104524721995</v>
          </cell>
          <cell r="CV417">
            <v>3.72581951709748</v>
          </cell>
          <cell r="CW417">
            <v>3.92462270702496</v>
          </cell>
          <cell r="CX417">
            <v>3.88180845824235</v>
          </cell>
          <cell r="CY417">
            <v>4.15590941055794</v>
          </cell>
          <cell r="CZ417">
            <v>3.90688969345783</v>
          </cell>
          <cell r="DA417">
            <v>4.61523629529934</v>
          </cell>
          <cell r="DB417">
            <v>5.20307302786754</v>
          </cell>
          <cell r="DC417">
            <v>5.07589385981907</v>
          </cell>
          <cell r="DD417">
            <v>4.71725081664094</v>
          </cell>
          <cell r="DE417">
            <v>4.29455956930405</v>
          </cell>
          <cell r="DF417">
            <v>4.70947864165444</v>
          </cell>
          <cell r="DG417">
            <v>4.4408423831125</v>
          </cell>
          <cell r="DH417">
            <v>4.4408423831125</v>
          </cell>
          <cell r="DI417">
            <v>4.4408423831125</v>
          </cell>
          <cell r="DJ417">
            <v>4.4408423831125</v>
          </cell>
          <cell r="DK417">
            <v>4.4408423831125</v>
          </cell>
          <cell r="DL417">
            <v>4.4408423831125</v>
          </cell>
          <cell r="DM417">
            <v>4.4408423831125</v>
          </cell>
          <cell r="DN417">
            <v>4.4408423831125</v>
          </cell>
          <cell r="DO417">
            <v>4.4408423831125</v>
          </cell>
          <cell r="DP417">
            <v>4.4408423831125</v>
          </cell>
          <cell r="DQ417">
            <v>5.58905844099633</v>
          </cell>
          <cell r="DR417">
            <v>5.63463287802906</v>
          </cell>
          <cell r="DS417">
            <v>5.52341630363266</v>
          </cell>
          <cell r="DT417">
            <v>5.61378313595751</v>
          </cell>
          <cell r="DU417">
            <v>5.52677040768445</v>
          </cell>
          <cell r="DV417">
            <v>5.58760337510088</v>
          </cell>
          <cell r="DW417">
            <v>5.50409533824884</v>
          </cell>
          <cell r="DX417">
            <v>5.48626229777339</v>
          </cell>
          <cell r="DY417">
            <v>5.56361762005226</v>
          </cell>
          <cell r="DZ417">
            <v>5.55836686623299</v>
          </cell>
          <cell r="EA417">
            <v>5.57207676639672</v>
          </cell>
          <cell r="EB417">
            <v>5.55836775373279</v>
          </cell>
          <cell r="EC417">
            <v>5.52471613966234</v>
          </cell>
          <cell r="ED417">
            <v>5.57785485184156</v>
          </cell>
          <cell r="EE417">
            <v>5.5217265219822</v>
          </cell>
          <cell r="EF417">
            <v>5.5217265219822</v>
          </cell>
          <cell r="EG417">
            <v>5.5217265219822</v>
          </cell>
          <cell r="EH417">
            <v>5.5217265219822</v>
          </cell>
          <cell r="EI417">
            <v>5.5217265219822</v>
          </cell>
          <cell r="EJ417">
            <v>5.5217265219822</v>
          </cell>
          <cell r="EK417">
            <v>0</v>
          </cell>
          <cell r="EL417">
            <v>0</v>
          </cell>
          <cell r="EM417">
            <v>0</v>
          </cell>
          <cell r="EN417">
            <v>0</v>
          </cell>
          <cell r="EO417">
            <v>0</v>
          </cell>
          <cell r="EP417">
            <v>0</v>
          </cell>
          <cell r="EQ417">
            <v>0</v>
          </cell>
          <cell r="ER417">
            <v>0</v>
          </cell>
          <cell r="ES417">
            <v>0</v>
          </cell>
          <cell r="ET417">
            <v>0</v>
          </cell>
        </row>
        <row r="418">
          <cell r="A418">
            <v>37122.3722780421</v>
          </cell>
          <cell r="B418">
            <v>36868.4833690755</v>
          </cell>
          <cell r="C418">
            <v>37708.5827518609</v>
          </cell>
          <cell r="D418">
            <v>6113.31342201766</v>
          </cell>
          <cell r="E418">
            <v>6831.588208787</v>
          </cell>
          <cell r="F418">
            <v>6765.44228676064</v>
          </cell>
          <cell r="G418">
            <v>6756.93084922572</v>
          </cell>
          <cell r="H418">
            <v>7146.1198915754</v>
          </cell>
          <cell r="I418">
            <v>5600.17892444656</v>
          </cell>
          <cell r="J418">
            <v>6713.32295261626</v>
          </cell>
          <cell r="K418">
            <v>7162.08455417445</v>
          </cell>
          <cell r="L418">
            <v>8201.01292553875</v>
          </cell>
          <cell r="M418">
            <v>9093.27687094858</v>
          </cell>
          <cell r="N418">
            <v>8517.60799285339</v>
          </cell>
          <cell r="O418">
            <v>8593.78434801606</v>
          </cell>
          <cell r="P418">
            <v>9854.08870450698</v>
          </cell>
          <cell r="Q418">
            <v>8178.46486044412</v>
          </cell>
          <cell r="R418">
            <v>9162.77083682619</v>
          </cell>
          <cell r="S418">
            <v>9710.94789196917</v>
          </cell>
          <cell r="T418">
            <v>10648.6234329086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6176.44134064136</v>
          </cell>
          <cell r="AF418">
            <v>6134.19916006287</v>
          </cell>
          <cell r="AG418">
            <v>6273.97537154038</v>
          </cell>
          <cell r="AH418">
            <v>6113.31342201766</v>
          </cell>
          <cell r="AI418">
            <v>6831.588208787</v>
          </cell>
          <cell r="AJ418">
            <v>6765.44228676064</v>
          </cell>
          <cell r="AK418">
            <v>6756.93084922572</v>
          </cell>
          <cell r="AL418">
            <v>7146.1198915754</v>
          </cell>
          <cell r="AM418">
            <v>5600.17892444656</v>
          </cell>
          <cell r="AN418">
            <v>6713.32295261626</v>
          </cell>
          <cell r="AO418">
            <v>7162.08455417445</v>
          </cell>
          <cell r="AP418">
            <v>8201.01292553875</v>
          </cell>
          <cell r="AQ418">
            <v>9093.27687094858</v>
          </cell>
          <cell r="AR418">
            <v>8517.60799285339</v>
          </cell>
          <cell r="AS418">
            <v>8593.78434801606</v>
          </cell>
          <cell r="AT418">
            <v>9854.08870450698</v>
          </cell>
          <cell r="AU418">
            <v>8178.46486044412</v>
          </cell>
          <cell r="AV418">
            <v>9162.77083682619</v>
          </cell>
          <cell r="AW418">
            <v>9710.94789196917</v>
          </cell>
          <cell r="AX418">
            <v>10648.6234329086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3.03250312715623</v>
          </cell>
          <cell r="CN418">
            <v>3.01600915453394</v>
          </cell>
          <cell r="CO418">
            <v>3.11419229652624</v>
          </cell>
          <cell r="CP418">
            <v>3.00957480167245</v>
          </cell>
          <cell r="CQ418">
            <v>3.379928450132</v>
          </cell>
          <cell r="CR418">
            <v>3.34612342709542</v>
          </cell>
          <cell r="CS418">
            <v>3.34908983090767</v>
          </cell>
          <cell r="CT418">
            <v>3.58704354464371</v>
          </cell>
          <cell r="CU418">
            <v>2.76894842429936</v>
          </cell>
          <cell r="CV418">
            <v>3.32179839359538</v>
          </cell>
          <cell r="CW418">
            <v>3.53544699168621</v>
          </cell>
          <cell r="CX418">
            <v>4.04738646662397</v>
          </cell>
          <cell r="CY418">
            <v>4.47123156476228</v>
          </cell>
          <cell r="CZ418">
            <v>4.17687226810917</v>
          </cell>
          <cell r="DA418">
            <v>4.23617232565055</v>
          </cell>
          <cell r="DB418">
            <v>4.85741975526474</v>
          </cell>
          <cell r="DC418">
            <v>4.03144704417874</v>
          </cell>
          <cell r="DD418">
            <v>4.51664536522862</v>
          </cell>
          <cell r="DE418">
            <v>4.78686071815279</v>
          </cell>
          <cell r="DF418">
            <v>5.24907329134632</v>
          </cell>
          <cell r="DG418">
            <v>5.14102782337139</v>
          </cell>
          <cell r="DH418">
            <v>5.14102782337139</v>
          </cell>
          <cell r="DI418">
            <v>5.14102782337139</v>
          </cell>
          <cell r="DJ418">
            <v>5.14102782337139</v>
          </cell>
          <cell r="DK418">
            <v>5.14102782337139</v>
          </cell>
          <cell r="DL418">
            <v>5.14102782337139</v>
          </cell>
          <cell r="DM418">
            <v>5.14102782337139</v>
          </cell>
          <cell r="DN418">
            <v>5.14102782337139</v>
          </cell>
          <cell r="DO418">
            <v>5.14102782337139</v>
          </cell>
          <cell r="DP418">
            <v>5.14102782337139</v>
          </cell>
          <cell r="DQ418">
            <v>5.58012849058994</v>
          </cell>
          <cell r="DR418">
            <v>5.57227257443774</v>
          </cell>
          <cell r="DS418">
            <v>5.51956076695463</v>
          </cell>
          <cell r="DT418">
            <v>5.56517282329427</v>
          </cell>
          <cell r="DU418">
            <v>5.53759652022901</v>
          </cell>
          <cell r="DV418">
            <v>5.53938272862271</v>
          </cell>
          <cell r="DW418">
            <v>5.52751351788316</v>
          </cell>
          <cell r="DX418">
            <v>5.45809116008239</v>
          </cell>
          <cell r="DY418">
            <v>5.54107683001359</v>
          </cell>
          <cell r="DZ418">
            <v>5.53696023788448</v>
          </cell>
          <cell r="EA418">
            <v>5.55011841773733</v>
          </cell>
          <cell r="EB418">
            <v>5.55136722139149</v>
          </cell>
          <cell r="EC418">
            <v>5.57186246268412</v>
          </cell>
          <cell r="ED418">
            <v>5.58693462746261</v>
          </cell>
          <cell r="EE418">
            <v>5.55799265047204</v>
          </cell>
          <cell r="EF418">
            <v>5.55799265047204</v>
          </cell>
          <cell r="EG418">
            <v>5.55799265047204</v>
          </cell>
          <cell r="EH418">
            <v>5.55799265047204</v>
          </cell>
          <cell r="EI418">
            <v>5.55799265047204</v>
          </cell>
          <cell r="EJ418">
            <v>5.55799265047204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</row>
        <row r="419">
          <cell r="A419">
            <v>37408.8974565497</v>
          </cell>
          <cell r="B419">
            <v>35942.1141355901</v>
          </cell>
          <cell r="C419">
            <v>42464.2914314651</v>
          </cell>
          <cell r="D419">
            <v>5929.50746609233</v>
          </cell>
          <cell r="E419">
            <v>6838.17156732805</v>
          </cell>
          <cell r="F419">
            <v>7276.52298649182</v>
          </cell>
          <cell r="G419">
            <v>7614.32531720937</v>
          </cell>
          <cell r="H419">
            <v>7835.95863156523</v>
          </cell>
          <cell r="I419">
            <v>7217.09653931703</v>
          </cell>
          <cell r="J419">
            <v>8592.58297552146</v>
          </cell>
          <cell r="K419">
            <v>9888.25887804948</v>
          </cell>
          <cell r="L419">
            <v>8274.16547376549</v>
          </cell>
          <cell r="M419">
            <v>8473.50957541422</v>
          </cell>
          <cell r="N419">
            <v>8603.16770469822</v>
          </cell>
          <cell r="O419">
            <v>8773.00378538295</v>
          </cell>
          <cell r="P419">
            <v>8747.9951155815</v>
          </cell>
          <cell r="Q419">
            <v>8780.74634867675</v>
          </cell>
          <cell r="R419">
            <v>10052.8319765849</v>
          </cell>
          <cell r="S419">
            <v>10038.7742473492</v>
          </cell>
          <cell r="T419">
            <v>9940.9149684968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6224.11356224439</v>
          </cell>
          <cell r="AF419">
            <v>5980.06932192798</v>
          </cell>
          <cell r="AG419">
            <v>7065.23287719631</v>
          </cell>
          <cell r="AH419">
            <v>5929.50746609233</v>
          </cell>
          <cell r="AI419">
            <v>6838.17156732805</v>
          </cell>
          <cell r="AJ419">
            <v>7276.52298649182</v>
          </cell>
          <cell r="AK419">
            <v>7614.32531720937</v>
          </cell>
          <cell r="AL419">
            <v>7835.95863156523</v>
          </cell>
          <cell r="AM419">
            <v>7217.09653931703</v>
          </cell>
          <cell r="AN419">
            <v>8592.58297552146</v>
          </cell>
          <cell r="AO419">
            <v>9888.25887804948</v>
          </cell>
          <cell r="AP419">
            <v>8274.16547376549</v>
          </cell>
          <cell r="AQ419">
            <v>8473.50957541422</v>
          </cell>
          <cell r="AR419">
            <v>8603.16770469822</v>
          </cell>
          <cell r="AS419">
            <v>8773.00378538295</v>
          </cell>
          <cell r="AT419">
            <v>8747.9951155815</v>
          </cell>
          <cell r="AU419">
            <v>8780.74634867675</v>
          </cell>
          <cell r="AV419">
            <v>10052.8319765849</v>
          </cell>
          <cell r="AW419">
            <v>10038.7742473492</v>
          </cell>
          <cell r="AX419">
            <v>9940.9149684968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3.08808614741941</v>
          </cell>
          <cell r="CN419">
            <v>2.99375022128924</v>
          </cell>
          <cell r="CO419">
            <v>3.4724861852705</v>
          </cell>
          <cell r="CP419">
            <v>2.90077716320894</v>
          </cell>
          <cell r="CQ419">
            <v>3.34864733449794</v>
          </cell>
          <cell r="CR419">
            <v>3.63089615958423</v>
          </cell>
          <cell r="CS419">
            <v>3.77863212736294</v>
          </cell>
          <cell r="CT419">
            <v>3.79095175580133</v>
          </cell>
          <cell r="CU419">
            <v>3.59688043437796</v>
          </cell>
          <cell r="CV419">
            <v>4.22165301871727</v>
          </cell>
          <cell r="CW419">
            <v>4.87384274524911</v>
          </cell>
          <cell r="CX419">
            <v>4.11207124299565</v>
          </cell>
          <cell r="CY419">
            <v>4.18485667902357</v>
          </cell>
          <cell r="CZ419">
            <v>4.24172031507287</v>
          </cell>
          <cell r="DA419">
            <v>4.35667982616714</v>
          </cell>
          <cell r="DB419">
            <v>4.34426050322273</v>
          </cell>
          <cell r="DC419">
            <v>4.36052478852327</v>
          </cell>
          <cell r="DD419">
            <v>4.99224340256268</v>
          </cell>
          <cell r="DE419">
            <v>4.98526232437542</v>
          </cell>
          <cell r="DF419">
            <v>4.93666533793733</v>
          </cell>
          <cell r="DG419">
            <v>5.14793688363349</v>
          </cell>
          <cell r="DH419">
            <v>5.14793688363349</v>
          </cell>
          <cell r="DI419">
            <v>5.14793688363349</v>
          </cell>
          <cell r="DJ419">
            <v>5.14793688363349</v>
          </cell>
          <cell r="DK419">
            <v>5.14793688363349</v>
          </cell>
          <cell r="DL419">
            <v>5.14793688363349</v>
          </cell>
          <cell r="DM419">
            <v>5.14793688363349</v>
          </cell>
          <cell r="DN419">
            <v>5.14793688363349</v>
          </cell>
          <cell r="DO419">
            <v>5.14793688363349</v>
          </cell>
          <cell r="DP419">
            <v>5.14793688363349</v>
          </cell>
          <cell r="DQ419">
            <v>5.52198517460635</v>
          </cell>
          <cell r="DR419">
            <v>5.47265147587043</v>
          </cell>
          <cell r="DS419">
            <v>5.57433532360322</v>
          </cell>
          <cell r="DT419">
            <v>5.60030123669634</v>
          </cell>
          <cell r="DU419">
            <v>5.59471176012193</v>
          </cell>
          <cell r="DV419">
            <v>5.49056721504503</v>
          </cell>
          <cell r="DW419">
            <v>5.52082461310865</v>
          </cell>
          <cell r="DX419">
            <v>5.66305803803866</v>
          </cell>
          <cell r="DY419">
            <v>5.49722671958236</v>
          </cell>
          <cell r="DZ419">
            <v>5.57632830463164</v>
          </cell>
          <cell r="EA419">
            <v>5.55847236561784</v>
          </cell>
          <cell r="EB419">
            <v>5.51278058279766</v>
          </cell>
          <cell r="EC419">
            <v>5.54740496694356</v>
          </cell>
          <cell r="ED419">
            <v>5.55678374051882</v>
          </cell>
          <cell r="EE419">
            <v>5.51695965007694</v>
          </cell>
          <cell r="EF419">
            <v>5.51695965007694</v>
          </cell>
          <cell r="EG419">
            <v>5.51695965007694</v>
          </cell>
          <cell r="EH419">
            <v>5.51695965007694</v>
          </cell>
          <cell r="EI419">
            <v>5.51695965007694</v>
          </cell>
          <cell r="EJ419">
            <v>5.51695965007694</v>
          </cell>
          <cell r="EK419">
            <v>0</v>
          </cell>
          <cell r="EL419">
            <v>0</v>
          </cell>
          <cell r="EM419">
            <v>0</v>
          </cell>
          <cell r="EN419">
            <v>0</v>
          </cell>
          <cell r="EO419">
            <v>0</v>
          </cell>
          <cell r="EP419">
            <v>0</v>
          </cell>
          <cell r="EQ419">
            <v>0</v>
          </cell>
          <cell r="ER419">
            <v>0</v>
          </cell>
          <cell r="ES419">
            <v>0</v>
          </cell>
          <cell r="ET419">
            <v>0</v>
          </cell>
        </row>
        <row r="420">
          <cell r="A420">
            <v>34707.9317090205</v>
          </cell>
          <cell r="B420">
            <v>41635.7789226469</v>
          </cell>
          <cell r="C420">
            <v>34844.0036023885</v>
          </cell>
          <cell r="D420">
            <v>6810.52221680102</v>
          </cell>
          <cell r="E420">
            <v>6551.92165558783</v>
          </cell>
          <cell r="F420">
            <v>6598.24573109207</v>
          </cell>
          <cell r="G420">
            <v>6947.65766195003</v>
          </cell>
          <cell r="H420">
            <v>6862.78691213174</v>
          </cell>
          <cell r="I420">
            <v>7439.50909645363</v>
          </cell>
          <cell r="J420">
            <v>8091.96204974168</v>
          </cell>
          <cell r="K420">
            <v>8821.54061680106</v>
          </cell>
          <cell r="L420">
            <v>7625.44571797096</v>
          </cell>
          <cell r="M420">
            <v>7953.13833904121</v>
          </cell>
          <cell r="N420">
            <v>8152.59095595379</v>
          </cell>
          <cell r="O420">
            <v>8407.53142071928</v>
          </cell>
          <cell r="P420">
            <v>9409.74960523048</v>
          </cell>
          <cell r="Q420">
            <v>9266.26627665258</v>
          </cell>
          <cell r="R420">
            <v>9278.06822412643</v>
          </cell>
          <cell r="S420">
            <v>10232.9401372493</v>
          </cell>
          <cell r="T420">
            <v>10284.0177709829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5774.72535025873</v>
          </cell>
          <cell r="AF420">
            <v>6927.38449637691</v>
          </cell>
          <cell r="AG420">
            <v>5797.36506900307</v>
          </cell>
          <cell r="AH420">
            <v>6810.52221680102</v>
          </cell>
          <cell r="AI420">
            <v>6551.92165558783</v>
          </cell>
          <cell r="AJ420">
            <v>6598.24573109207</v>
          </cell>
          <cell r="AK420">
            <v>6947.65766195003</v>
          </cell>
          <cell r="AL420">
            <v>6862.78691213174</v>
          </cell>
          <cell r="AM420">
            <v>7439.50909645363</v>
          </cell>
          <cell r="AN420">
            <v>8091.96204974168</v>
          </cell>
          <cell r="AO420">
            <v>8821.54061680106</v>
          </cell>
          <cell r="AP420">
            <v>7625.44571797096</v>
          </cell>
          <cell r="AQ420">
            <v>7953.13833904121</v>
          </cell>
          <cell r="AR420">
            <v>8152.59095595379</v>
          </cell>
          <cell r="AS420">
            <v>8407.53142071928</v>
          </cell>
          <cell r="AT420">
            <v>9409.74960523048</v>
          </cell>
          <cell r="AU420">
            <v>9266.26627665258</v>
          </cell>
          <cell r="AV420">
            <v>9278.06822412643</v>
          </cell>
          <cell r="AW420">
            <v>10232.9401372493</v>
          </cell>
          <cell r="AX420">
            <v>10284.0177709829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2.86576117506258</v>
          </cell>
          <cell r="CN420">
            <v>3.36624207881279</v>
          </cell>
          <cell r="CO420">
            <v>2.86471546671762</v>
          </cell>
          <cell r="CP420">
            <v>3.40913626475444</v>
          </cell>
          <cell r="CQ420">
            <v>3.21049521991691</v>
          </cell>
          <cell r="CR420">
            <v>3.24722540936575</v>
          </cell>
          <cell r="CS420">
            <v>3.39411022957495</v>
          </cell>
          <cell r="CT420">
            <v>3.43793798245653</v>
          </cell>
          <cell r="CU420">
            <v>3.69845527005219</v>
          </cell>
          <cell r="CV420">
            <v>4.02286632413617</v>
          </cell>
          <cell r="CW420">
            <v>4.3457575590958</v>
          </cell>
          <cell r="CX420">
            <v>3.75659264366304</v>
          </cell>
          <cell r="CY420">
            <v>3.91285228939316</v>
          </cell>
          <cell r="CZ420">
            <v>3.93556400208155</v>
          </cell>
          <cell r="DA420">
            <v>4.17187631346588</v>
          </cell>
          <cell r="DB420">
            <v>4.66918403622778</v>
          </cell>
          <cell r="DC420">
            <v>4.59798659789336</v>
          </cell>
          <cell r="DD420">
            <v>4.6038428073626</v>
          </cell>
          <cell r="DE420">
            <v>5.07765697675528</v>
          </cell>
          <cell r="DF420">
            <v>5.10300205840385</v>
          </cell>
          <cell r="DG420">
            <v>5.1321225116224</v>
          </cell>
          <cell r="DH420">
            <v>5.1321225116224</v>
          </cell>
          <cell r="DI420">
            <v>5.1321225116224</v>
          </cell>
          <cell r="DJ420">
            <v>5.1321225116224</v>
          </cell>
          <cell r="DK420">
            <v>5.1321225116224</v>
          </cell>
          <cell r="DL420">
            <v>5.1321225116224</v>
          </cell>
          <cell r="DM420">
            <v>5.1321225116224</v>
          </cell>
          <cell r="DN420">
            <v>5.1321225116224</v>
          </cell>
          <cell r="DO420">
            <v>5.1321225116224</v>
          </cell>
          <cell r="DP420">
            <v>5.1321225116224</v>
          </cell>
          <cell r="DQ420">
            <v>5.52075500249218</v>
          </cell>
          <cell r="DR420">
            <v>5.63807805920056</v>
          </cell>
          <cell r="DS420">
            <v>5.54442217888757</v>
          </cell>
          <cell r="DT420">
            <v>5.47322357584936</v>
          </cell>
          <cell r="DU420">
            <v>5.59118424407631</v>
          </cell>
          <cell r="DV420">
            <v>5.56702516323519</v>
          </cell>
          <cell r="DW420">
            <v>5.60814977664241</v>
          </cell>
          <cell r="DX420">
            <v>5.46902126204551</v>
          </cell>
          <cell r="DY420">
            <v>5.51100803290912</v>
          </cell>
          <cell r="DZ420">
            <v>5.51093604760747</v>
          </cell>
          <cell r="EA420">
            <v>5.56142493016122</v>
          </cell>
          <cell r="EB420">
            <v>5.56132487222748</v>
          </cell>
          <cell r="EC420">
            <v>5.5686794428781</v>
          </cell>
          <cell r="ED420">
            <v>5.67539128341872</v>
          </cell>
          <cell r="EE420">
            <v>5.52133642724623</v>
          </cell>
          <cell r="EF420">
            <v>5.52133642724623</v>
          </cell>
          <cell r="EG420">
            <v>5.52133642724623</v>
          </cell>
          <cell r="EH420">
            <v>5.52133642724623</v>
          </cell>
          <cell r="EI420">
            <v>5.52133642724623</v>
          </cell>
          <cell r="EJ420">
            <v>5.52133642724623</v>
          </cell>
          <cell r="EK420">
            <v>0</v>
          </cell>
          <cell r="EL420">
            <v>0</v>
          </cell>
          <cell r="EM420">
            <v>0</v>
          </cell>
          <cell r="EN420">
            <v>0</v>
          </cell>
          <cell r="EO420">
            <v>0</v>
          </cell>
          <cell r="EP420">
            <v>0</v>
          </cell>
          <cell r="EQ420">
            <v>0</v>
          </cell>
          <cell r="ER420">
            <v>0</v>
          </cell>
          <cell r="ES420">
            <v>0</v>
          </cell>
          <cell r="ET420">
            <v>0</v>
          </cell>
        </row>
        <row r="421">
          <cell r="A421">
            <v>37264.6199720131</v>
          </cell>
          <cell r="B421">
            <v>35156.5896068641</v>
          </cell>
          <cell r="C421">
            <v>42738.2758316592</v>
          </cell>
          <cell r="D421">
            <v>7256.7551891244</v>
          </cell>
          <cell r="E421">
            <v>6426.78086297953</v>
          </cell>
          <cell r="F421">
            <v>7797.3830487632</v>
          </cell>
          <cell r="G421">
            <v>6967.55878680197</v>
          </cell>
          <cell r="H421">
            <v>7264.98256991866</v>
          </cell>
          <cell r="I421">
            <v>7413.12503601122</v>
          </cell>
          <cell r="J421">
            <v>7003.1712466247</v>
          </cell>
          <cell r="K421">
            <v>6512.99515435157</v>
          </cell>
          <cell r="L421">
            <v>8954.966169959</v>
          </cell>
          <cell r="M421">
            <v>8642.78242682977</v>
          </cell>
          <cell r="N421">
            <v>8801.10820831562</v>
          </cell>
          <cell r="O421">
            <v>9894.41789046542</v>
          </cell>
          <cell r="P421">
            <v>10383.7092421288</v>
          </cell>
          <cell r="Q421">
            <v>9053.13934678878</v>
          </cell>
          <cell r="R421">
            <v>9420.26781507939</v>
          </cell>
          <cell r="S421">
            <v>8600.7745881066</v>
          </cell>
          <cell r="T421">
            <v>9770.49913490126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6200.10859259048</v>
          </cell>
          <cell r="AF421">
            <v>5849.37330560197</v>
          </cell>
          <cell r="AG421">
            <v>7110.81855699542</v>
          </cell>
          <cell r="AH421">
            <v>7256.7551891244</v>
          </cell>
          <cell r="AI421">
            <v>6426.78086297953</v>
          </cell>
          <cell r="AJ421">
            <v>7797.3830487632</v>
          </cell>
          <cell r="AK421">
            <v>6967.55878680197</v>
          </cell>
          <cell r="AL421">
            <v>7264.98256991866</v>
          </cell>
          <cell r="AM421">
            <v>7413.12503601122</v>
          </cell>
          <cell r="AN421">
            <v>7003.1712466247</v>
          </cell>
          <cell r="AO421">
            <v>6512.99515435157</v>
          </cell>
          <cell r="AP421">
            <v>8954.966169959</v>
          </cell>
          <cell r="AQ421">
            <v>8642.78242682977</v>
          </cell>
          <cell r="AR421">
            <v>8801.10820831562</v>
          </cell>
          <cell r="AS421">
            <v>9894.41789046542</v>
          </cell>
          <cell r="AT421">
            <v>10383.7092421288</v>
          </cell>
          <cell r="AU421">
            <v>9053.13934678878</v>
          </cell>
          <cell r="AV421">
            <v>9420.26781507939</v>
          </cell>
          <cell r="AW421">
            <v>8600.7745881066</v>
          </cell>
          <cell r="AX421">
            <v>9770.49913490126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3.13746546249781</v>
          </cell>
          <cell r="CN421">
            <v>2.96269043855392</v>
          </cell>
          <cell r="CO421">
            <v>3.54755328554616</v>
          </cell>
          <cell r="CP421">
            <v>3.55408223840564</v>
          </cell>
          <cell r="CQ421">
            <v>3.22784452145611</v>
          </cell>
          <cell r="CR421">
            <v>3.82941655940959</v>
          </cell>
          <cell r="CS421">
            <v>3.4968676324418</v>
          </cell>
          <cell r="CT421">
            <v>3.62292775449179</v>
          </cell>
          <cell r="CU421">
            <v>3.65482508286364</v>
          </cell>
          <cell r="CV421">
            <v>3.45088624719439</v>
          </cell>
          <cell r="CW421">
            <v>3.21482375215948</v>
          </cell>
          <cell r="CX421">
            <v>4.32744218295749</v>
          </cell>
          <cell r="CY421">
            <v>4.2841949513911</v>
          </cell>
          <cell r="CZ421">
            <v>4.32350477096167</v>
          </cell>
          <cell r="DA421">
            <v>4.89172227264634</v>
          </cell>
          <cell r="DB421">
            <v>5.133624063054</v>
          </cell>
          <cell r="DC421">
            <v>4.4758007868995</v>
          </cell>
          <cell r="DD421">
            <v>4.65730620997146</v>
          </cell>
          <cell r="DE421">
            <v>4.25215521321312</v>
          </cell>
          <cell r="DF421">
            <v>4.83045781592919</v>
          </cell>
          <cell r="DG421">
            <v>5.64524397672103</v>
          </cell>
          <cell r="DH421">
            <v>5.64524397672103</v>
          </cell>
          <cell r="DI421">
            <v>5.64524397672103</v>
          </cell>
          <cell r="DJ421">
            <v>5.64524397672103</v>
          </cell>
          <cell r="DK421">
            <v>5.64524397672103</v>
          </cell>
          <cell r="DL421">
            <v>5.64524397672103</v>
          </cell>
          <cell r="DM421">
            <v>5.64524397672103</v>
          </cell>
          <cell r="DN421">
            <v>5.64524397672103</v>
          </cell>
          <cell r="DO421">
            <v>5.64524397672103</v>
          </cell>
          <cell r="DP421">
            <v>5.64524397672103</v>
          </cell>
          <cell r="DQ421">
            <v>5.41411501954387</v>
          </cell>
          <cell r="DR421">
            <v>5.40916461631495</v>
          </cell>
          <cell r="DS421">
            <v>5.49158620282726</v>
          </cell>
          <cell r="DT421">
            <v>5.59399578638143</v>
          </cell>
          <cell r="DU421">
            <v>5.4549154042713</v>
          </cell>
          <cell r="DV421">
            <v>5.57857651494995</v>
          </cell>
          <cell r="DW421">
            <v>5.45894330643914</v>
          </cell>
          <cell r="DX421">
            <v>5.49391629759</v>
          </cell>
          <cell r="DY421">
            <v>5.55701877519043</v>
          </cell>
          <cell r="DZ421">
            <v>5.55995450568585</v>
          </cell>
          <cell r="EA421">
            <v>5.55048230208672</v>
          </cell>
          <cell r="EB421">
            <v>5.6694353969465</v>
          </cell>
          <cell r="EC421">
            <v>5.52702578490938</v>
          </cell>
          <cell r="ED421">
            <v>5.57710156588971</v>
          </cell>
          <cell r="EE421">
            <v>5.54160533030185</v>
          </cell>
          <cell r="EF421">
            <v>5.54160533030185</v>
          </cell>
          <cell r="EG421">
            <v>5.54160533030185</v>
          </cell>
          <cell r="EH421">
            <v>5.54160533030185</v>
          </cell>
          <cell r="EI421">
            <v>5.54160533030185</v>
          </cell>
          <cell r="EJ421">
            <v>5.54160533030185</v>
          </cell>
          <cell r="EK421">
            <v>0</v>
          </cell>
          <cell r="EL421">
            <v>0</v>
          </cell>
          <cell r="EM421">
            <v>0</v>
          </cell>
          <cell r="EN421">
            <v>0</v>
          </cell>
          <cell r="EO421">
            <v>0</v>
          </cell>
          <cell r="EP421">
            <v>0</v>
          </cell>
          <cell r="EQ421">
            <v>0</v>
          </cell>
          <cell r="ER421">
            <v>0</v>
          </cell>
          <cell r="ES421">
            <v>0</v>
          </cell>
          <cell r="ET421">
            <v>0</v>
          </cell>
        </row>
        <row r="422">
          <cell r="A422">
            <v>39610.1877701955</v>
          </cell>
          <cell r="B422">
            <v>33966.0287790325</v>
          </cell>
          <cell r="C422">
            <v>36027.8313619989</v>
          </cell>
          <cell r="D422">
            <v>7036.3414700528</v>
          </cell>
          <cell r="E422">
            <v>5967.86603111669</v>
          </cell>
          <cell r="F422">
            <v>7050.09450117188</v>
          </cell>
          <cell r="G422">
            <v>6070.91990198389</v>
          </cell>
          <cell r="H422">
            <v>8301.85460391398</v>
          </cell>
          <cell r="I422">
            <v>6859.45415453714</v>
          </cell>
          <cell r="J422">
            <v>7475.20106998003</v>
          </cell>
          <cell r="K422">
            <v>6991.25729440157</v>
          </cell>
          <cell r="L422">
            <v>7279.14024198819</v>
          </cell>
          <cell r="M422">
            <v>8581.14487271584</v>
          </cell>
          <cell r="N422">
            <v>8214.31118731827</v>
          </cell>
          <cell r="O422">
            <v>10653.7540513708</v>
          </cell>
          <cell r="P422">
            <v>10173.804168325</v>
          </cell>
          <cell r="Q422">
            <v>8879.82088007009</v>
          </cell>
          <cell r="R422">
            <v>9738.72529433039</v>
          </cell>
          <cell r="S422">
            <v>10301.4955128137</v>
          </cell>
          <cell r="T422">
            <v>11172.9048770455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6590.3654923237</v>
          </cell>
          <cell r="AF422">
            <v>5651.28712025554</v>
          </cell>
          <cell r="AG422">
            <v>5994.33100264253</v>
          </cell>
          <cell r="AH422">
            <v>7036.3414700528</v>
          </cell>
          <cell r="AI422">
            <v>5967.86603111669</v>
          </cell>
          <cell r="AJ422">
            <v>7050.09450117188</v>
          </cell>
          <cell r="AK422">
            <v>6070.91990198389</v>
          </cell>
          <cell r="AL422">
            <v>8301.85460391398</v>
          </cell>
          <cell r="AM422">
            <v>6859.45415453714</v>
          </cell>
          <cell r="AN422">
            <v>7475.20106998003</v>
          </cell>
          <cell r="AO422">
            <v>6991.25729440157</v>
          </cell>
          <cell r="AP422">
            <v>7279.14024198819</v>
          </cell>
          <cell r="AQ422">
            <v>8581.14487271584</v>
          </cell>
          <cell r="AR422">
            <v>8214.31118731827</v>
          </cell>
          <cell r="AS422">
            <v>10653.7540513708</v>
          </cell>
          <cell r="AT422">
            <v>10173.804168325</v>
          </cell>
          <cell r="AU422">
            <v>8879.82088007009</v>
          </cell>
          <cell r="AV422">
            <v>9738.72529433039</v>
          </cell>
          <cell r="AW422">
            <v>10301.4955128137</v>
          </cell>
          <cell r="AX422">
            <v>11172.9048770455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3.19946510865351</v>
          </cell>
          <cell r="CN422">
            <v>2.77757053511421</v>
          </cell>
          <cell r="CO422">
            <v>2.97636059904533</v>
          </cell>
          <cell r="CP422">
            <v>3.45927034722889</v>
          </cell>
          <cell r="CQ422">
            <v>2.97589371414528</v>
          </cell>
          <cell r="CR422">
            <v>3.44348873623599</v>
          </cell>
          <cell r="CS422">
            <v>2.99228720726092</v>
          </cell>
          <cell r="CT422">
            <v>4.07817859021368</v>
          </cell>
          <cell r="CU422">
            <v>3.3478481163596</v>
          </cell>
          <cell r="CV422">
            <v>3.75066003815824</v>
          </cell>
          <cell r="CW422">
            <v>3.44061180107207</v>
          </cell>
          <cell r="CX422">
            <v>3.5821290277738</v>
          </cell>
          <cell r="CY422">
            <v>4.20014525506134</v>
          </cell>
          <cell r="CZ422">
            <v>4.05566910486277</v>
          </cell>
          <cell r="DA422">
            <v>5.23977706454939</v>
          </cell>
          <cell r="DB422">
            <v>5.003725962075</v>
          </cell>
          <cell r="DC422">
            <v>4.36731330199153</v>
          </cell>
          <cell r="DD422">
            <v>4.78974352037096</v>
          </cell>
          <cell r="DE422">
            <v>5.06652769139665</v>
          </cell>
          <cell r="DF422">
            <v>5.4951081503146</v>
          </cell>
          <cell r="DG422">
            <v>4.72767612109728</v>
          </cell>
          <cell r="DH422">
            <v>4.72767612109728</v>
          </cell>
          <cell r="DI422">
            <v>4.72767612109728</v>
          </cell>
          <cell r="DJ422">
            <v>4.72767612109728</v>
          </cell>
          <cell r="DK422">
            <v>4.72767612109728</v>
          </cell>
          <cell r="DL422">
            <v>4.72767612109728</v>
          </cell>
          <cell r="DM422">
            <v>4.72767612109728</v>
          </cell>
          <cell r="DN422">
            <v>4.72767612109728</v>
          </cell>
          <cell r="DO422">
            <v>4.72767612109728</v>
          </cell>
          <cell r="DP422">
            <v>4.72767612109728</v>
          </cell>
          <cell r="DQ422">
            <v>5.64337952007821</v>
          </cell>
          <cell r="DR422">
            <v>5.57428811111087</v>
          </cell>
          <cell r="DS422">
            <v>5.51775368550495</v>
          </cell>
          <cell r="DT422">
            <v>5.57274972122403</v>
          </cell>
          <cell r="DU422">
            <v>5.49425465558552</v>
          </cell>
          <cell r="DV422">
            <v>5.60923205504198</v>
          </cell>
          <cell r="DW422">
            <v>5.55850963281512</v>
          </cell>
          <cell r="DX422">
            <v>5.57719742548577</v>
          </cell>
          <cell r="DY422">
            <v>5.61346406041829</v>
          </cell>
          <cell r="DZ422">
            <v>5.46037303383776</v>
          </cell>
          <cell r="EA422">
            <v>5.56707082378042</v>
          </cell>
          <cell r="EB422">
            <v>5.56731759895422</v>
          </cell>
          <cell r="EC422">
            <v>5.5974221187507</v>
          </cell>
          <cell r="ED422">
            <v>5.54901338722452</v>
          </cell>
          <cell r="EE422">
            <v>5.57053609427558</v>
          </cell>
          <cell r="EF422">
            <v>5.57053609427558</v>
          </cell>
          <cell r="EG422">
            <v>5.57053609427558</v>
          </cell>
          <cell r="EH422">
            <v>5.57053609427558</v>
          </cell>
          <cell r="EI422">
            <v>5.57053609427558</v>
          </cell>
          <cell r="EJ422">
            <v>5.57053609427558</v>
          </cell>
          <cell r="EK422">
            <v>0</v>
          </cell>
          <cell r="EL422">
            <v>0</v>
          </cell>
          <cell r="EM422">
            <v>0</v>
          </cell>
          <cell r="EN422">
            <v>0</v>
          </cell>
          <cell r="EO422">
            <v>0</v>
          </cell>
          <cell r="EP422">
            <v>0</v>
          </cell>
          <cell r="EQ422">
            <v>0</v>
          </cell>
          <cell r="ER422">
            <v>0</v>
          </cell>
          <cell r="ES422">
            <v>0</v>
          </cell>
          <cell r="ET422">
            <v>0</v>
          </cell>
        </row>
        <row r="423">
          <cell r="A423">
            <v>38557.5160605398</v>
          </cell>
          <cell r="B423">
            <v>45038.6912215689</v>
          </cell>
          <cell r="C423">
            <v>40878.9491983163</v>
          </cell>
          <cell r="D423">
            <v>6592.19645641553</v>
          </cell>
          <cell r="E423">
            <v>7648.58351247409</v>
          </cell>
          <cell r="F423">
            <v>7087.73082304935</v>
          </cell>
          <cell r="G423">
            <v>6425.84433228534</v>
          </cell>
          <cell r="H423">
            <v>6868.0876628468</v>
          </cell>
          <cell r="I423">
            <v>6273.25315319365</v>
          </cell>
          <cell r="J423">
            <v>8671.44645032725</v>
          </cell>
          <cell r="K423">
            <v>8037.9049797053</v>
          </cell>
          <cell r="L423">
            <v>7499.03452195832</v>
          </cell>
          <cell r="M423">
            <v>9583.47473441481</v>
          </cell>
          <cell r="N423">
            <v>8454.42886726708</v>
          </cell>
          <cell r="O423">
            <v>8596.23179820513</v>
          </cell>
          <cell r="P423">
            <v>8879.93115831554</v>
          </cell>
          <cell r="Q423">
            <v>9046.95781720732</v>
          </cell>
          <cell r="R423">
            <v>9401.55846452174</v>
          </cell>
          <cell r="S423">
            <v>11019.7194637422</v>
          </cell>
          <cell r="T423">
            <v>10249.8260312082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6415.22137661516</v>
          </cell>
          <cell r="AF423">
            <v>7493.56297344776</v>
          </cell>
          <cell r="AG423">
            <v>6801.46273787047</v>
          </cell>
          <cell r="AH423">
            <v>6592.19645641553</v>
          </cell>
          <cell r="AI423">
            <v>7648.58351247409</v>
          </cell>
          <cell r="AJ423">
            <v>7087.73082304935</v>
          </cell>
          <cell r="AK423">
            <v>6425.84433228534</v>
          </cell>
          <cell r="AL423">
            <v>6868.0876628468</v>
          </cell>
          <cell r="AM423">
            <v>6273.25315319365</v>
          </cell>
          <cell r="AN423">
            <v>8671.44645032725</v>
          </cell>
          <cell r="AO423">
            <v>8037.9049797053</v>
          </cell>
          <cell r="AP423">
            <v>7499.03452195832</v>
          </cell>
          <cell r="AQ423">
            <v>9583.47473441481</v>
          </cell>
          <cell r="AR423">
            <v>8454.42886726708</v>
          </cell>
          <cell r="AS423">
            <v>8596.23179820513</v>
          </cell>
          <cell r="AT423">
            <v>8879.93115831554</v>
          </cell>
          <cell r="AU423">
            <v>9046.95781720732</v>
          </cell>
          <cell r="AV423">
            <v>9401.55846452174</v>
          </cell>
          <cell r="AW423">
            <v>11019.7194637422</v>
          </cell>
          <cell r="AX423">
            <v>10249.8260312082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3.18394778244499</v>
          </cell>
          <cell r="CN423">
            <v>3.73813747384031</v>
          </cell>
          <cell r="CO423">
            <v>3.34350163176565</v>
          </cell>
          <cell r="CP423">
            <v>3.23467988961664</v>
          </cell>
          <cell r="CQ423">
            <v>3.81174320310468</v>
          </cell>
          <cell r="CR423">
            <v>3.50330161220486</v>
          </cell>
          <cell r="CS423">
            <v>3.19100517263087</v>
          </cell>
          <cell r="CT423">
            <v>3.41199733223508</v>
          </cell>
          <cell r="CU423">
            <v>3.14328560807198</v>
          </cell>
          <cell r="CV423">
            <v>4.25632658442718</v>
          </cell>
          <cell r="CW423">
            <v>3.97183174276047</v>
          </cell>
          <cell r="CX423">
            <v>3.69178879762123</v>
          </cell>
          <cell r="CY423">
            <v>4.7146315668328</v>
          </cell>
          <cell r="CZ423">
            <v>4.17811118926788</v>
          </cell>
          <cell r="DA423">
            <v>4.26693961350224</v>
          </cell>
          <cell r="DB423">
            <v>4.40776039013987</v>
          </cell>
          <cell r="DC423">
            <v>4.49066795755622</v>
          </cell>
          <cell r="DD423">
            <v>4.6666822373614</v>
          </cell>
          <cell r="DE423">
            <v>5.46989409002919</v>
          </cell>
          <cell r="DF423">
            <v>5.08773957598498</v>
          </cell>
          <cell r="DG423">
            <v>5.38280910514524</v>
          </cell>
          <cell r="DH423">
            <v>5.38280910514524</v>
          </cell>
          <cell r="DI423">
            <v>5.38280910514524</v>
          </cell>
          <cell r="DJ423">
            <v>5.38280910514524</v>
          </cell>
          <cell r="DK423">
            <v>5.38280910514524</v>
          </cell>
          <cell r="DL423">
            <v>5.38280910514524</v>
          </cell>
          <cell r="DM423">
            <v>5.38280910514524</v>
          </cell>
          <cell r="DN423">
            <v>5.38280910514524</v>
          </cell>
          <cell r="DO423">
            <v>5.38280910514524</v>
          </cell>
          <cell r="DP423">
            <v>5.38280910514524</v>
          </cell>
          <cell r="DQ423">
            <v>5.52017500850188</v>
          </cell>
          <cell r="DR423">
            <v>5.49212265733068</v>
          </cell>
          <cell r="DS423">
            <v>5.57324222912849</v>
          </cell>
          <cell r="DT423">
            <v>5.58349290368208</v>
          </cell>
          <cell r="DU423">
            <v>5.49749083431928</v>
          </cell>
          <cell r="DV423">
            <v>5.54289717546553</v>
          </cell>
          <cell r="DW423">
            <v>5.51708694055504</v>
          </cell>
          <cell r="DX423">
            <v>5.51485733900655</v>
          </cell>
          <cell r="DY423">
            <v>5.46784386888683</v>
          </cell>
          <cell r="DZ423">
            <v>5.58166462650339</v>
          </cell>
          <cell r="EA423">
            <v>5.54445880513038</v>
          </cell>
          <cell r="EB423">
            <v>5.56513419007012</v>
          </cell>
          <cell r="EC423">
            <v>5.56906616998254</v>
          </cell>
          <cell r="ED423">
            <v>5.54384930538173</v>
          </cell>
          <cell r="EE423">
            <v>5.51948753166253</v>
          </cell>
          <cell r="EF423">
            <v>5.51948753166253</v>
          </cell>
          <cell r="EG423">
            <v>5.51948753166253</v>
          </cell>
          <cell r="EH423">
            <v>5.51948753166253</v>
          </cell>
          <cell r="EI423">
            <v>5.51948753166253</v>
          </cell>
          <cell r="EJ423">
            <v>5.51948753166253</v>
          </cell>
          <cell r="EK423">
            <v>0</v>
          </cell>
          <cell r="EL423">
            <v>0</v>
          </cell>
          <cell r="EM423">
            <v>0</v>
          </cell>
          <cell r="EN423">
            <v>0</v>
          </cell>
          <cell r="EO423">
            <v>0</v>
          </cell>
          <cell r="EP423">
            <v>0</v>
          </cell>
          <cell r="EQ423">
            <v>0</v>
          </cell>
          <cell r="ER423">
            <v>0</v>
          </cell>
          <cell r="ES423">
            <v>0</v>
          </cell>
          <cell r="ET423">
            <v>0</v>
          </cell>
        </row>
        <row r="424">
          <cell r="A424">
            <v>36057.151613151</v>
          </cell>
          <cell r="B424">
            <v>40940.7685623142</v>
          </cell>
          <cell r="C424">
            <v>39579.1134518984</v>
          </cell>
          <cell r="D424">
            <v>6899.23051799592</v>
          </cell>
          <cell r="E424">
            <v>6115.30619854225</v>
          </cell>
          <cell r="F424">
            <v>7107.80167589599</v>
          </cell>
          <cell r="G424">
            <v>7608.67241163607</v>
          </cell>
          <cell r="H424">
            <v>7415.92861346511</v>
          </cell>
          <cell r="I424">
            <v>6936.63820451104</v>
          </cell>
          <cell r="J424">
            <v>8078.75243437911</v>
          </cell>
          <cell r="K424">
            <v>7749.17942775096</v>
          </cell>
          <cell r="L424">
            <v>9092.38884092248</v>
          </cell>
          <cell r="M424">
            <v>8556.48175486032</v>
          </cell>
          <cell r="N424">
            <v>8852.88899267165</v>
          </cell>
          <cell r="O424">
            <v>8234.13948250031</v>
          </cell>
          <cell r="P424">
            <v>9364.0148469655</v>
          </cell>
          <cell r="Q424">
            <v>8913.66985511671</v>
          </cell>
          <cell r="R424">
            <v>10620.2668571348</v>
          </cell>
          <cell r="S424">
            <v>9644.48807772146</v>
          </cell>
          <cell r="T424">
            <v>11598.7127447176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5999.20932264799</v>
          </cell>
          <cell r="AF424">
            <v>6811.74827869175</v>
          </cell>
          <cell r="AG424">
            <v>6585.19532963245</v>
          </cell>
          <cell r="AH424">
            <v>6899.23051799592</v>
          </cell>
          <cell r="AI424">
            <v>6115.30619854225</v>
          </cell>
          <cell r="AJ424">
            <v>7107.80167589599</v>
          </cell>
          <cell r="AK424">
            <v>7608.67241163607</v>
          </cell>
          <cell r="AL424">
            <v>7415.92861346511</v>
          </cell>
          <cell r="AM424">
            <v>6936.63820451104</v>
          </cell>
          <cell r="AN424">
            <v>8078.75243437911</v>
          </cell>
          <cell r="AO424">
            <v>7749.17942775096</v>
          </cell>
          <cell r="AP424">
            <v>9092.38884092248</v>
          </cell>
          <cell r="AQ424">
            <v>8556.48175486032</v>
          </cell>
          <cell r="AR424">
            <v>8852.88899267165</v>
          </cell>
          <cell r="AS424">
            <v>8234.13948250031</v>
          </cell>
          <cell r="AT424">
            <v>9364.0148469655</v>
          </cell>
          <cell r="AU424">
            <v>8913.66985511671</v>
          </cell>
          <cell r="AV424">
            <v>10620.2668571348</v>
          </cell>
          <cell r="AW424">
            <v>9644.48807772146</v>
          </cell>
          <cell r="AX424">
            <v>11598.7127447176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2.95146419184134</v>
          </cell>
          <cell r="CN424">
            <v>3.30155499535042</v>
          </cell>
          <cell r="CO424">
            <v>3.30505894639991</v>
          </cell>
          <cell r="CP424">
            <v>3.4350894532218</v>
          </cell>
          <cell r="CQ424">
            <v>3.03957008461813</v>
          </cell>
          <cell r="CR424">
            <v>3.49272114570858</v>
          </cell>
          <cell r="CS424">
            <v>3.76604417287917</v>
          </cell>
          <cell r="CT424">
            <v>3.58157576424586</v>
          </cell>
          <cell r="CU424">
            <v>3.46939127699065</v>
          </cell>
          <cell r="CV424">
            <v>4.05318365535986</v>
          </cell>
          <cell r="CW424">
            <v>3.87824281986423</v>
          </cell>
          <cell r="CX424">
            <v>4.47110463302882</v>
          </cell>
          <cell r="CY424">
            <v>4.25244304675618</v>
          </cell>
          <cell r="CZ424">
            <v>4.40892306501103</v>
          </cell>
          <cell r="DA424">
            <v>4.05256265022476</v>
          </cell>
          <cell r="DB424">
            <v>4.60864877327041</v>
          </cell>
          <cell r="DC424">
            <v>4.38700432608064</v>
          </cell>
          <cell r="DD424">
            <v>5.22693317159785</v>
          </cell>
          <cell r="DE424">
            <v>4.74668813266736</v>
          </cell>
          <cell r="DF424">
            <v>5.70849087021481</v>
          </cell>
          <cell r="DG424">
            <v>5.62227545109643</v>
          </cell>
          <cell r="DH424">
            <v>5.62227545109643</v>
          </cell>
          <cell r="DI424">
            <v>5.62227545109643</v>
          </cell>
          <cell r="DJ424">
            <v>5.62227545109643</v>
          </cell>
          <cell r="DK424">
            <v>5.62227545109643</v>
          </cell>
          <cell r="DL424">
            <v>5.62227545109643</v>
          </cell>
          <cell r="DM424">
            <v>5.62227545109643</v>
          </cell>
          <cell r="DN424">
            <v>5.62227545109643</v>
          </cell>
          <cell r="DO424">
            <v>5.62227545109643</v>
          </cell>
          <cell r="DP424">
            <v>5.62227545109643</v>
          </cell>
          <cell r="DQ424">
            <v>5.56882579517554</v>
          </cell>
          <cell r="DR424">
            <v>5.65258615334061</v>
          </cell>
          <cell r="DS424">
            <v>5.45879251555894</v>
          </cell>
          <cell r="DT424">
            <v>5.50262276326999</v>
          </cell>
          <cell r="DU424">
            <v>5.51205041872061</v>
          </cell>
          <cell r="DV424">
            <v>5.57543200176648</v>
          </cell>
          <cell r="DW424">
            <v>5.53516551670241</v>
          </cell>
          <cell r="DX424">
            <v>5.67281386099856</v>
          </cell>
          <cell r="DY424">
            <v>5.47775869432103</v>
          </cell>
          <cell r="DZ424">
            <v>5.46078593899844</v>
          </cell>
          <cell r="EA424">
            <v>5.47429069176333</v>
          </cell>
          <cell r="EB424">
            <v>5.571476492559</v>
          </cell>
          <cell r="EC424">
            <v>5.51269364668453</v>
          </cell>
          <cell r="ED424">
            <v>5.50122785842274</v>
          </cell>
          <cell r="EE424">
            <v>5.56667180757202</v>
          </cell>
          <cell r="EF424">
            <v>5.56667180757202</v>
          </cell>
          <cell r="EG424">
            <v>5.56667180757202</v>
          </cell>
          <cell r="EH424">
            <v>5.56667180757202</v>
          </cell>
          <cell r="EI424">
            <v>5.56667180757202</v>
          </cell>
          <cell r="EJ424">
            <v>5.56667180757202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</row>
        <row r="425">
          <cell r="A425">
            <v>34936.5248220842</v>
          </cell>
          <cell r="B425">
            <v>38976.5749169368</v>
          </cell>
          <cell r="C425">
            <v>38196.6677928844</v>
          </cell>
          <cell r="D425">
            <v>7820.60719945352</v>
          </cell>
          <cell r="E425">
            <v>6496.31580575207</v>
          </cell>
          <cell r="F425">
            <v>6724.96775743337</v>
          </cell>
          <cell r="G425">
            <v>7251.77376702065</v>
          </cell>
          <cell r="H425">
            <v>7617.00576605395</v>
          </cell>
          <cell r="I425">
            <v>7749.85549708048</v>
          </cell>
          <cell r="J425">
            <v>7437.36990441851</v>
          </cell>
          <cell r="K425">
            <v>6933.45906085459</v>
          </cell>
          <cell r="L425">
            <v>7983.55506837584</v>
          </cell>
          <cell r="M425">
            <v>8735.06224591233</v>
          </cell>
          <cell r="N425">
            <v>8083.34859524702</v>
          </cell>
          <cell r="O425">
            <v>8553.35166462921</v>
          </cell>
          <cell r="P425">
            <v>9090.00666107576</v>
          </cell>
          <cell r="Q425">
            <v>9633.46737933373</v>
          </cell>
          <cell r="R425">
            <v>9779.49809298832</v>
          </cell>
          <cell r="S425">
            <v>10012.6835537243</v>
          </cell>
          <cell r="T425">
            <v>10269.5594267687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5812.75880197721</v>
          </cell>
          <cell r="AF425">
            <v>6484.94462666573</v>
          </cell>
          <cell r="AG425">
            <v>6355.18323731326</v>
          </cell>
          <cell r="AH425">
            <v>7820.60719945352</v>
          </cell>
          <cell r="AI425">
            <v>6496.31580575207</v>
          </cell>
          <cell r="AJ425">
            <v>6724.96775743337</v>
          </cell>
          <cell r="AK425">
            <v>7251.77376702065</v>
          </cell>
          <cell r="AL425">
            <v>7617.00576605395</v>
          </cell>
          <cell r="AM425">
            <v>7749.85549708048</v>
          </cell>
          <cell r="AN425">
            <v>7437.36990441851</v>
          </cell>
          <cell r="AO425">
            <v>6933.45906085459</v>
          </cell>
          <cell r="AP425">
            <v>7983.55506837584</v>
          </cell>
          <cell r="AQ425">
            <v>8735.06224591233</v>
          </cell>
          <cell r="AR425">
            <v>8083.34859524702</v>
          </cell>
          <cell r="AS425">
            <v>8553.35166462921</v>
          </cell>
          <cell r="AT425">
            <v>9090.00666107576</v>
          </cell>
          <cell r="AU425">
            <v>9633.46737933373</v>
          </cell>
          <cell r="AV425">
            <v>9779.49809298832</v>
          </cell>
          <cell r="AW425">
            <v>10012.6835537243</v>
          </cell>
          <cell r="AX425">
            <v>10269.5594267687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2.87369273693237</v>
          </cell>
          <cell r="CN425">
            <v>3.23262551689858</v>
          </cell>
          <cell r="CO425">
            <v>3.11006546234546</v>
          </cell>
          <cell r="CP425">
            <v>3.85866953391056</v>
          </cell>
          <cell r="CQ425">
            <v>3.24898020760765</v>
          </cell>
          <cell r="CR425">
            <v>3.33347270301228</v>
          </cell>
          <cell r="CS425">
            <v>3.54787416835915</v>
          </cell>
          <cell r="CT425">
            <v>3.75445491998683</v>
          </cell>
          <cell r="CU425">
            <v>3.76802937521544</v>
          </cell>
          <cell r="CV425">
            <v>3.65639398007581</v>
          </cell>
          <cell r="CW425">
            <v>3.39821314651878</v>
          </cell>
          <cell r="CX425">
            <v>4.01865040283707</v>
          </cell>
          <cell r="CY425">
            <v>4.29129269613017</v>
          </cell>
          <cell r="CZ425">
            <v>4.01526134853097</v>
          </cell>
          <cell r="DA425">
            <v>4.1760007125073</v>
          </cell>
          <cell r="DB425">
            <v>4.43801164522727</v>
          </cell>
          <cell r="DC425">
            <v>4.70334533378003</v>
          </cell>
          <cell r="DD425">
            <v>4.77464187204717</v>
          </cell>
          <cell r="DE425">
            <v>4.88848995036326</v>
          </cell>
          <cell r="DF425">
            <v>5.01390439266843</v>
          </cell>
          <cell r="DG425">
            <v>5.32661460077545</v>
          </cell>
          <cell r="DH425">
            <v>5.32661460077545</v>
          </cell>
          <cell r="DI425">
            <v>5.32661460077545</v>
          </cell>
          <cell r="DJ425">
            <v>5.32661460077545</v>
          </cell>
          <cell r="DK425">
            <v>5.32661460077545</v>
          </cell>
          <cell r="DL425">
            <v>5.32661460077545</v>
          </cell>
          <cell r="DM425">
            <v>5.32661460077545</v>
          </cell>
          <cell r="DN425">
            <v>5.32661460077545</v>
          </cell>
          <cell r="DO425">
            <v>5.32661460077545</v>
          </cell>
          <cell r="DP425">
            <v>5.32661460077545</v>
          </cell>
          <cell r="DQ425">
            <v>5.54177778858836</v>
          </cell>
          <cell r="DR425">
            <v>5.49614283715484</v>
          </cell>
          <cell r="DS425">
            <v>5.59842264896091</v>
          </cell>
          <cell r="DT425">
            <v>5.55277431925577</v>
          </cell>
          <cell r="DU425">
            <v>5.47806522598567</v>
          </cell>
          <cell r="DV425">
            <v>5.52713966483011</v>
          </cell>
          <cell r="DW425">
            <v>5.59993742492053</v>
          </cell>
          <cell r="DX425">
            <v>5.55833253903237</v>
          </cell>
          <cell r="DY425">
            <v>5.63490320791491</v>
          </cell>
          <cell r="DZ425">
            <v>5.57280096552779</v>
          </cell>
          <cell r="EA425">
            <v>5.58993136389236</v>
          </cell>
          <cell r="EB425">
            <v>5.44281074973503</v>
          </cell>
          <cell r="EC425">
            <v>5.57679913272811</v>
          </cell>
          <cell r="ED425">
            <v>5.51549665453925</v>
          </cell>
          <cell r="EE425">
            <v>5.61155080909852</v>
          </cell>
          <cell r="EF425">
            <v>5.61155080909852</v>
          </cell>
          <cell r="EG425">
            <v>5.61155080909852</v>
          </cell>
          <cell r="EH425">
            <v>5.61155080909852</v>
          </cell>
          <cell r="EI425">
            <v>5.61155080909852</v>
          </cell>
          <cell r="EJ425">
            <v>5.61155080909852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</row>
        <row r="426">
          <cell r="A426">
            <v>34819.7919205567</v>
          </cell>
          <cell r="B426">
            <v>42079.5356822031</v>
          </cell>
          <cell r="C426">
            <v>41926.978200429</v>
          </cell>
          <cell r="D426">
            <v>6887.96227811651</v>
          </cell>
          <cell r="E426">
            <v>7423.41426871161</v>
          </cell>
          <cell r="F426">
            <v>6525.83099366179</v>
          </cell>
          <cell r="G426">
            <v>5994.6717298544</v>
          </cell>
          <cell r="H426">
            <v>8122.3533831232</v>
          </cell>
          <cell r="I426">
            <v>7536.69771773771</v>
          </cell>
          <cell r="J426">
            <v>7094.92972211698</v>
          </cell>
          <cell r="K426">
            <v>6953.13890991621</v>
          </cell>
          <cell r="L426">
            <v>8700.35364916342</v>
          </cell>
          <cell r="M426">
            <v>7247.54169714661</v>
          </cell>
          <cell r="N426">
            <v>9401.23820607852</v>
          </cell>
          <cell r="O426">
            <v>9993.00252347184</v>
          </cell>
          <cell r="P426">
            <v>8284.19610171019</v>
          </cell>
          <cell r="Q426">
            <v>10643.9876426409</v>
          </cell>
          <cell r="R426">
            <v>9181.90160187433</v>
          </cell>
          <cell r="S426">
            <v>9889.20116011775</v>
          </cell>
          <cell r="T426">
            <v>11271.6678549771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5793.33671565667</v>
          </cell>
          <cell r="AF426">
            <v>7001.21699755393</v>
          </cell>
          <cell r="AG426">
            <v>6975.83439726651</v>
          </cell>
          <cell r="AH426">
            <v>6887.96227811651</v>
          </cell>
          <cell r="AI426">
            <v>7423.41426871161</v>
          </cell>
          <cell r="AJ426">
            <v>6525.83099366179</v>
          </cell>
          <cell r="AK426">
            <v>5994.6717298544</v>
          </cell>
          <cell r="AL426">
            <v>8122.3533831232</v>
          </cell>
          <cell r="AM426">
            <v>7536.69771773771</v>
          </cell>
          <cell r="AN426">
            <v>7094.92972211698</v>
          </cell>
          <cell r="AO426">
            <v>6953.13890991621</v>
          </cell>
          <cell r="AP426">
            <v>8700.35364916342</v>
          </cell>
          <cell r="AQ426">
            <v>7247.54169714661</v>
          </cell>
          <cell r="AR426">
            <v>9401.23820607852</v>
          </cell>
          <cell r="AS426">
            <v>9993.00252347184</v>
          </cell>
          <cell r="AT426">
            <v>8284.19610171019</v>
          </cell>
          <cell r="AU426">
            <v>10643.9876426409</v>
          </cell>
          <cell r="AV426">
            <v>9181.90160187433</v>
          </cell>
          <cell r="AW426">
            <v>9889.20116011775</v>
          </cell>
          <cell r="AX426">
            <v>11271.6678549771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2.85804863432418</v>
          </cell>
          <cell r="CN426">
            <v>3.50834431497084</v>
          </cell>
          <cell r="CO426">
            <v>3.4416862839806</v>
          </cell>
          <cell r="CP426">
            <v>3.43283577066711</v>
          </cell>
          <cell r="CQ426">
            <v>3.69603169400014</v>
          </cell>
          <cell r="CR426">
            <v>3.22791933490509</v>
          </cell>
          <cell r="CS426">
            <v>3.01546567190075</v>
          </cell>
          <cell r="CT426">
            <v>3.97142055330945</v>
          </cell>
          <cell r="CU426">
            <v>3.74263703054935</v>
          </cell>
          <cell r="CV426">
            <v>3.50510079708618</v>
          </cell>
          <cell r="CW426">
            <v>3.50693543032228</v>
          </cell>
          <cell r="CX426">
            <v>4.25634269167611</v>
          </cell>
          <cell r="CY426">
            <v>3.56095047174441</v>
          </cell>
          <cell r="CZ426">
            <v>4.62597007905899</v>
          </cell>
          <cell r="DA426">
            <v>4.95411529360483</v>
          </cell>
          <cell r="DB426">
            <v>4.10696009595775</v>
          </cell>
          <cell r="DC426">
            <v>5.27684665759771</v>
          </cell>
          <cell r="DD426">
            <v>4.55200516995531</v>
          </cell>
          <cell r="DE426">
            <v>4.90265489214074</v>
          </cell>
          <cell r="DF426">
            <v>5.5880244174476</v>
          </cell>
          <cell r="DG426">
            <v>4.94169401606926</v>
          </cell>
          <cell r="DH426">
            <v>4.94169401606926</v>
          </cell>
          <cell r="DI426">
            <v>4.94169401606926</v>
          </cell>
          <cell r="DJ426">
            <v>4.94169401606926</v>
          </cell>
          <cell r="DK426">
            <v>4.94169401606926</v>
          </cell>
          <cell r="DL426">
            <v>4.94169401606926</v>
          </cell>
          <cell r="DM426">
            <v>4.94169401606926</v>
          </cell>
          <cell r="DN426">
            <v>4.94169401606926</v>
          </cell>
          <cell r="DO426">
            <v>4.94169401606926</v>
          </cell>
          <cell r="DP426">
            <v>4.94169401606926</v>
          </cell>
          <cell r="DQ426">
            <v>5.5534938050884</v>
          </cell>
          <cell r="DR426">
            <v>5.46736999267816</v>
          </cell>
          <cell r="DS426">
            <v>5.55305553267907</v>
          </cell>
          <cell r="DT426">
            <v>5.49724216064641</v>
          </cell>
          <cell r="DU426">
            <v>5.50269125591017</v>
          </cell>
          <cell r="DV426">
            <v>5.53885867914869</v>
          </cell>
          <cell r="DW426">
            <v>5.44650808564245</v>
          </cell>
          <cell r="DX426">
            <v>5.60329047723667</v>
          </cell>
          <cell r="DY426">
            <v>5.51709576145586</v>
          </cell>
          <cell r="DZ426">
            <v>5.54567892552402</v>
          </cell>
          <cell r="EA426">
            <v>5.43200638337828</v>
          </cell>
          <cell r="EB426">
            <v>5.60025051243868</v>
          </cell>
          <cell r="EC426">
            <v>5.57611760676706</v>
          </cell>
          <cell r="ED426">
            <v>5.56787367033603</v>
          </cell>
          <cell r="EE426">
            <v>5.52633265130994</v>
          </cell>
          <cell r="EF426">
            <v>5.52633265130994</v>
          </cell>
          <cell r="EG426">
            <v>5.52633265130994</v>
          </cell>
          <cell r="EH426">
            <v>5.52633265130994</v>
          </cell>
          <cell r="EI426">
            <v>5.52633265130994</v>
          </cell>
          <cell r="EJ426">
            <v>5.52633265130994</v>
          </cell>
          <cell r="EK426">
            <v>0</v>
          </cell>
          <cell r="EL426">
            <v>0</v>
          </cell>
          <cell r="EM426">
            <v>0</v>
          </cell>
          <cell r="EN426">
            <v>0</v>
          </cell>
          <cell r="EO426">
            <v>0</v>
          </cell>
          <cell r="EP426">
            <v>0</v>
          </cell>
          <cell r="EQ426">
            <v>0</v>
          </cell>
          <cell r="ER426">
            <v>0</v>
          </cell>
          <cell r="ES426">
            <v>0</v>
          </cell>
          <cell r="ET426">
            <v>0</v>
          </cell>
        </row>
        <row r="427">
          <cell r="A427">
            <v>33393.2573659111</v>
          </cell>
          <cell r="B427">
            <v>32814.4790644757</v>
          </cell>
          <cell r="C427">
            <v>45785.4011165593</v>
          </cell>
          <cell r="D427">
            <v>7206.00836309418</v>
          </cell>
          <cell r="E427">
            <v>7793.94040680283</v>
          </cell>
          <cell r="F427">
            <v>7281.02084725542</v>
          </cell>
          <cell r="G427">
            <v>7886.89953670519</v>
          </cell>
          <cell r="H427">
            <v>6967.19143177828</v>
          </cell>
          <cell r="I427">
            <v>6974.55188955853</v>
          </cell>
          <cell r="J427">
            <v>7232.33049967705</v>
          </cell>
          <cell r="K427">
            <v>9341.47776009556</v>
          </cell>
          <cell r="L427">
            <v>7935.11679544721</v>
          </cell>
          <cell r="M427">
            <v>9187.15643084248</v>
          </cell>
          <cell r="N427">
            <v>9396.92240777599</v>
          </cell>
          <cell r="O427">
            <v>8277.77644805475</v>
          </cell>
          <cell r="P427">
            <v>8729.54964496578</v>
          </cell>
          <cell r="Q427">
            <v>10716.3268940203</v>
          </cell>
          <cell r="R427">
            <v>10186.8790866997</v>
          </cell>
          <cell r="S427">
            <v>10263.0097930606</v>
          </cell>
          <cell r="T427">
            <v>9328.98686675307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5555.98908789265</v>
          </cell>
          <cell r="AF427">
            <v>5459.69162604735</v>
          </cell>
          <cell r="AG427">
            <v>7617.80098901264</v>
          </cell>
          <cell r="AH427">
            <v>7206.00836309418</v>
          </cell>
          <cell r="AI427">
            <v>7793.94040680283</v>
          </cell>
          <cell r="AJ427">
            <v>7281.02084725542</v>
          </cell>
          <cell r="AK427">
            <v>7886.89953670519</v>
          </cell>
          <cell r="AL427">
            <v>6967.19143177828</v>
          </cell>
          <cell r="AM427">
            <v>6974.55188955853</v>
          </cell>
          <cell r="AN427">
            <v>7232.33049967705</v>
          </cell>
          <cell r="AO427">
            <v>9341.47776009556</v>
          </cell>
          <cell r="AP427">
            <v>7935.11679544721</v>
          </cell>
          <cell r="AQ427">
            <v>9187.15643084248</v>
          </cell>
          <cell r="AR427">
            <v>9396.92240777599</v>
          </cell>
          <cell r="AS427">
            <v>8277.77644805475</v>
          </cell>
          <cell r="AT427">
            <v>8729.54964496578</v>
          </cell>
          <cell r="AU427">
            <v>10716.3268940203</v>
          </cell>
          <cell r="AV427">
            <v>10186.8790866997</v>
          </cell>
          <cell r="AW427">
            <v>10263.0097930606</v>
          </cell>
          <cell r="AX427">
            <v>9328.98686675307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2.72352240946125</v>
          </cell>
          <cell r="CN427">
            <v>2.67747717235318</v>
          </cell>
          <cell r="CO427">
            <v>3.76252202730147</v>
          </cell>
          <cell r="CP427">
            <v>3.53034001175629</v>
          </cell>
          <cell r="CQ427">
            <v>3.78490899143609</v>
          </cell>
          <cell r="CR427">
            <v>3.61257491852601</v>
          </cell>
          <cell r="CS427">
            <v>3.90106189475052</v>
          </cell>
          <cell r="CT427">
            <v>3.46055766491107</v>
          </cell>
          <cell r="CU427">
            <v>3.47244366326635</v>
          </cell>
          <cell r="CV427">
            <v>3.59514466089597</v>
          </cell>
          <cell r="CW427">
            <v>4.62361528788804</v>
          </cell>
          <cell r="CX427">
            <v>3.97385065635235</v>
          </cell>
          <cell r="CY427">
            <v>4.51391447948535</v>
          </cell>
          <cell r="CZ427">
            <v>4.67888762577122</v>
          </cell>
          <cell r="DA427">
            <v>4.14603533963798</v>
          </cell>
          <cell r="DB427">
            <v>4.37231200362479</v>
          </cell>
          <cell r="DC427">
            <v>5.36741603165211</v>
          </cell>
          <cell r="DD427">
            <v>5.10223499741906</v>
          </cell>
          <cell r="DE427">
            <v>5.14036608261864</v>
          </cell>
          <cell r="DF427">
            <v>4.67254817465699</v>
          </cell>
          <cell r="DG427">
            <v>5.93005024720245</v>
          </cell>
          <cell r="DH427">
            <v>5.93005024720245</v>
          </cell>
          <cell r="DI427">
            <v>5.93005024720245</v>
          </cell>
          <cell r="DJ427">
            <v>5.93005024720245</v>
          </cell>
          <cell r="DK427">
            <v>5.93005024720245</v>
          </cell>
          <cell r="DL427">
            <v>5.93005024720245</v>
          </cell>
          <cell r="DM427">
            <v>5.93005024720245</v>
          </cell>
          <cell r="DN427">
            <v>5.93005024720245</v>
          </cell>
          <cell r="DO427">
            <v>5.93005024720245</v>
          </cell>
          <cell r="DP427">
            <v>5.93005024720245</v>
          </cell>
          <cell r="DQ427">
            <v>5.58904448854737</v>
          </cell>
          <cell r="DR427">
            <v>5.58662438055389</v>
          </cell>
          <cell r="DS427">
            <v>5.54699414108128</v>
          </cell>
          <cell r="DT427">
            <v>5.5922343457762</v>
          </cell>
          <cell r="DU427">
            <v>5.64168423516015</v>
          </cell>
          <cell r="DV427">
            <v>5.52182384341716</v>
          </cell>
          <cell r="DW427">
            <v>5.53899028499277</v>
          </cell>
          <cell r="DX427">
            <v>5.51593053832052</v>
          </cell>
          <cell r="DY427">
            <v>5.50285712145493</v>
          </cell>
          <cell r="DZ427">
            <v>5.51149007277113</v>
          </cell>
          <cell r="EA427">
            <v>5.53529828070466</v>
          </cell>
          <cell r="EB427">
            <v>5.47077580285299</v>
          </cell>
          <cell r="EC427">
            <v>5.57615606271278</v>
          </cell>
          <cell r="ED427">
            <v>5.50237470039107</v>
          </cell>
          <cell r="EE427">
            <v>5.47000633759477</v>
          </cell>
          <cell r="EF427">
            <v>5.47000633759477</v>
          </cell>
          <cell r="EG427">
            <v>5.47000633759477</v>
          </cell>
          <cell r="EH427">
            <v>5.47000633759477</v>
          </cell>
          <cell r="EI427">
            <v>5.47000633759477</v>
          </cell>
          <cell r="EJ427">
            <v>5.47000633759477</v>
          </cell>
          <cell r="EK427">
            <v>0</v>
          </cell>
          <cell r="EL427">
            <v>0</v>
          </cell>
          <cell r="EM427">
            <v>0</v>
          </cell>
          <cell r="EN427">
            <v>0</v>
          </cell>
          <cell r="EO427">
            <v>0</v>
          </cell>
          <cell r="EP427">
            <v>0</v>
          </cell>
          <cell r="EQ427">
            <v>0</v>
          </cell>
          <cell r="ER427">
            <v>0</v>
          </cell>
          <cell r="ES427">
            <v>0</v>
          </cell>
          <cell r="ET427">
            <v>0</v>
          </cell>
        </row>
        <row r="428">
          <cell r="A428">
            <v>39059.2990331102</v>
          </cell>
          <cell r="B428">
            <v>38993.5498483087</v>
          </cell>
          <cell r="C428">
            <v>44765.0890527532</v>
          </cell>
          <cell r="D428">
            <v>7599.27482003143</v>
          </cell>
          <cell r="E428">
            <v>6777.46121520495</v>
          </cell>
          <cell r="F428">
            <v>7938.28999961196</v>
          </cell>
          <cell r="G428">
            <v>6533.43303256176</v>
          </cell>
          <cell r="H428">
            <v>8401.32092624972</v>
          </cell>
          <cell r="I428">
            <v>8496.04444475731</v>
          </cell>
          <cell r="J428">
            <v>8417.5541091208</v>
          </cell>
          <cell r="K428">
            <v>8691.15677746305</v>
          </cell>
          <cell r="L428">
            <v>8145.38983136391</v>
          </cell>
          <cell r="M428">
            <v>8439.08259325723</v>
          </cell>
          <cell r="N428">
            <v>8681.25673615823</v>
          </cell>
          <cell r="O428">
            <v>9136.75746735849</v>
          </cell>
          <cell r="P428">
            <v>11476.1944001701</v>
          </cell>
          <cell r="Q428">
            <v>8441.93224294282</v>
          </cell>
          <cell r="R428">
            <v>8692.38087866843</v>
          </cell>
          <cell r="S428">
            <v>9632.515248434</v>
          </cell>
          <cell r="T428">
            <v>9132.34627041719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6498.70831200283</v>
          </cell>
          <cell r="AF428">
            <v>6487.76892536881</v>
          </cell>
          <cell r="AG428">
            <v>7448.04088952205</v>
          </cell>
          <cell r="AH428">
            <v>7599.27482003143</v>
          </cell>
          <cell r="AI428">
            <v>6777.46121520495</v>
          </cell>
          <cell r="AJ428">
            <v>7938.28999961196</v>
          </cell>
          <cell r="AK428">
            <v>6533.43303256176</v>
          </cell>
          <cell r="AL428">
            <v>8401.32092624972</v>
          </cell>
          <cell r="AM428">
            <v>8496.04444475731</v>
          </cell>
          <cell r="AN428">
            <v>8417.5541091208</v>
          </cell>
          <cell r="AO428">
            <v>8691.15677746305</v>
          </cell>
          <cell r="AP428">
            <v>8145.38983136391</v>
          </cell>
          <cell r="AQ428">
            <v>8439.08259325723</v>
          </cell>
          <cell r="AR428">
            <v>8681.25673615823</v>
          </cell>
          <cell r="AS428">
            <v>9136.75746735849</v>
          </cell>
          <cell r="AT428">
            <v>11476.1944001701</v>
          </cell>
          <cell r="AU428">
            <v>8441.93224294282</v>
          </cell>
          <cell r="AV428">
            <v>8692.38087866843</v>
          </cell>
          <cell r="AW428">
            <v>9632.515248434</v>
          </cell>
          <cell r="AX428">
            <v>9132.34627041719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3.23057443240926</v>
          </cell>
          <cell r="CN428">
            <v>3.21209627074109</v>
          </cell>
          <cell r="CO428">
            <v>3.73384751735241</v>
          </cell>
          <cell r="CP428">
            <v>3.78670801742115</v>
          </cell>
          <cell r="CQ428">
            <v>3.28532156326938</v>
          </cell>
          <cell r="CR428">
            <v>3.89867167035672</v>
          </cell>
          <cell r="CS428">
            <v>3.24432362776938</v>
          </cell>
          <cell r="CT428">
            <v>4.12970102922633</v>
          </cell>
          <cell r="CU428">
            <v>4.17737226003213</v>
          </cell>
          <cell r="CV428">
            <v>4.15176257761133</v>
          </cell>
          <cell r="CW428">
            <v>4.31311116879704</v>
          </cell>
          <cell r="CX428">
            <v>4.05281990167907</v>
          </cell>
          <cell r="CY428">
            <v>4.11239960323777</v>
          </cell>
          <cell r="CZ428">
            <v>4.23643750069626</v>
          </cell>
          <cell r="DA428">
            <v>4.49569174605067</v>
          </cell>
          <cell r="DB428">
            <v>5.64679894647937</v>
          </cell>
          <cell r="DC428">
            <v>4.15380677892607</v>
          </cell>
          <cell r="DD428">
            <v>4.2770386660002</v>
          </cell>
          <cell r="DE428">
            <v>4.73962666195316</v>
          </cell>
          <cell r="DF428">
            <v>4.49352124062245</v>
          </cell>
          <cell r="DG428">
            <v>4.93528561264073</v>
          </cell>
          <cell r="DH428">
            <v>4.93528561264073</v>
          </cell>
          <cell r="DI428">
            <v>4.93528561264073</v>
          </cell>
          <cell r="DJ428">
            <v>4.93528561264073</v>
          </cell>
          <cell r="DK428">
            <v>4.93528561264073</v>
          </cell>
          <cell r="DL428">
            <v>4.93528561264073</v>
          </cell>
          <cell r="DM428">
            <v>4.93528561264073</v>
          </cell>
          <cell r="DN428">
            <v>4.93528561264073</v>
          </cell>
          <cell r="DO428">
            <v>4.93528561264073</v>
          </cell>
          <cell r="DP428">
            <v>4.93528561264073</v>
          </cell>
          <cell r="DQ428">
            <v>5.51130477856809</v>
          </cell>
          <cell r="DR428">
            <v>5.53367890822</v>
          </cell>
          <cell r="DS428">
            <v>5.46503074464373</v>
          </cell>
          <cell r="DT428">
            <v>5.4981611779943</v>
          </cell>
          <cell r="DU428">
            <v>5.65192372599722</v>
          </cell>
          <cell r="DV428">
            <v>5.57849995174749</v>
          </cell>
          <cell r="DW428">
            <v>5.51727219022024</v>
          </cell>
          <cell r="DX428">
            <v>5.57360386218461</v>
          </cell>
          <cell r="DY428">
            <v>5.57212348967111</v>
          </cell>
          <cell r="DZ428">
            <v>5.55469915455796</v>
          </cell>
          <cell r="EA428">
            <v>5.5206989802785</v>
          </cell>
          <cell r="EB428">
            <v>5.50632326766832</v>
          </cell>
          <cell r="EC428">
            <v>5.62221001332132</v>
          </cell>
          <cell r="ED428">
            <v>5.61421359967226</v>
          </cell>
          <cell r="EE428">
            <v>5.56804461990268</v>
          </cell>
          <cell r="EF428">
            <v>5.56804461990268</v>
          </cell>
          <cell r="EG428">
            <v>5.56804461990268</v>
          </cell>
          <cell r="EH428">
            <v>5.56804461990268</v>
          </cell>
          <cell r="EI428">
            <v>5.56804461990268</v>
          </cell>
          <cell r="EJ428">
            <v>5.56804461990268</v>
          </cell>
          <cell r="EK428">
            <v>0</v>
          </cell>
          <cell r="EL428">
            <v>0</v>
          </cell>
          <cell r="EM428">
            <v>0</v>
          </cell>
          <cell r="EN428">
            <v>0</v>
          </cell>
          <cell r="EO428">
            <v>0</v>
          </cell>
          <cell r="EP428">
            <v>0</v>
          </cell>
          <cell r="EQ428">
            <v>0</v>
          </cell>
          <cell r="ER428">
            <v>0</v>
          </cell>
          <cell r="ES428">
            <v>0</v>
          </cell>
          <cell r="ET428">
            <v>0</v>
          </cell>
        </row>
        <row r="429">
          <cell r="A429">
            <v>39705.3915727264</v>
          </cell>
          <cell r="B429">
            <v>41987.9972457075</v>
          </cell>
          <cell r="C429">
            <v>41060.3275035563</v>
          </cell>
          <cell r="D429">
            <v>6321.94514838002</v>
          </cell>
          <cell r="E429">
            <v>7034.00307419151</v>
          </cell>
          <cell r="F429">
            <v>7630.54785307561</v>
          </cell>
          <cell r="G429">
            <v>6388.41353031221</v>
          </cell>
          <cell r="H429">
            <v>7614.15744571971</v>
          </cell>
          <cell r="I429">
            <v>7576.01533562671</v>
          </cell>
          <cell r="J429">
            <v>7684.6905868671</v>
          </cell>
          <cell r="K429">
            <v>8706.79699509247</v>
          </cell>
          <cell r="L429">
            <v>9557.74615592337</v>
          </cell>
          <cell r="M429">
            <v>7837.11571194919</v>
          </cell>
          <cell r="N429">
            <v>7793.86721336354</v>
          </cell>
          <cell r="O429">
            <v>9189.66028310213</v>
          </cell>
          <cell r="P429">
            <v>9895.88498960902</v>
          </cell>
          <cell r="Q429">
            <v>9393.08230895169</v>
          </cell>
          <cell r="R429">
            <v>10416.8290344403</v>
          </cell>
          <cell r="S429">
            <v>9592.93833877997</v>
          </cell>
          <cell r="T429">
            <v>10753.178061132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6606.20555495045</v>
          </cell>
          <cell r="AF429">
            <v>6985.98678060564</v>
          </cell>
          <cell r="AG429">
            <v>6831.64056310183</v>
          </cell>
          <cell r="AH429">
            <v>6321.94514838002</v>
          </cell>
          <cell r="AI429">
            <v>7034.00307419151</v>
          </cell>
          <cell r="AJ429">
            <v>7630.54785307561</v>
          </cell>
          <cell r="AK429">
            <v>6388.41353031221</v>
          </cell>
          <cell r="AL429">
            <v>7614.15744571971</v>
          </cell>
          <cell r="AM429">
            <v>7576.01533562671</v>
          </cell>
          <cell r="AN429">
            <v>7684.6905868671</v>
          </cell>
          <cell r="AO429">
            <v>8706.79699509247</v>
          </cell>
          <cell r="AP429">
            <v>9557.74615592337</v>
          </cell>
          <cell r="AQ429">
            <v>7837.11571194919</v>
          </cell>
          <cell r="AR429">
            <v>7793.86721336354</v>
          </cell>
          <cell r="AS429">
            <v>9189.66028310213</v>
          </cell>
          <cell r="AT429">
            <v>9895.88498960902</v>
          </cell>
          <cell r="AU429">
            <v>9393.08230895169</v>
          </cell>
          <cell r="AV429">
            <v>10416.8290344403</v>
          </cell>
          <cell r="AW429">
            <v>9592.93833877997</v>
          </cell>
          <cell r="AX429">
            <v>10753.178061132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3.27529406289104</v>
          </cell>
          <cell r="CN429">
            <v>3.45423845637524</v>
          </cell>
          <cell r="CO429">
            <v>3.36664816268054</v>
          </cell>
          <cell r="CP429">
            <v>3.07713852705874</v>
          </cell>
          <cell r="CQ429">
            <v>3.48549464172038</v>
          </cell>
          <cell r="CR429">
            <v>3.79436281465222</v>
          </cell>
          <cell r="CS429">
            <v>3.21271811737512</v>
          </cell>
          <cell r="CT429">
            <v>3.81051785690902</v>
          </cell>
          <cell r="CU429">
            <v>3.74343968111629</v>
          </cell>
          <cell r="CV429">
            <v>3.82171033877676</v>
          </cell>
          <cell r="CW429">
            <v>4.20865695213685</v>
          </cell>
          <cell r="CX429">
            <v>4.67436755232563</v>
          </cell>
          <cell r="CY429">
            <v>3.89342396016625</v>
          </cell>
          <cell r="CZ429">
            <v>3.78353079863871</v>
          </cell>
          <cell r="DA429">
            <v>4.4646010765179</v>
          </cell>
          <cell r="DB429">
            <v>4.80770533584857</v>
          </cell>
          <cell r="DC429">
            <v>4.56342934302796</v>
          </cell>
          <cell r="DD429">
            <v>5.06079492476799</v>
          </cell>
          <cell r="DE429">
            <v>4.66052514618411</v>
          </cell>
          <cell r="DF429">
            <v>5.22420294861131</v>
          </cell>
          <cell r="DG429">
            <v>4.80634246002325</v>
          </cell>
          <cell r="DH429">
            <v>4.80634246002325</v>
          </cell>
          <cell r="DI429">
            <v>4.80634246002325</v>
          </cell>
          <cell r="DJ429">
            <v>4.80634246002325</v>
          </cell>
          <cell r="DK429">
            <v>4.80634246002325</v>
          </cell>
          <cell r="DL429">
            <v>4.80634246002325</v>
          </cell>
          <cell r="DM429">
            <v>4.80634246002325</v>
          </cell>
          <cell r="DN429">
            <v>4.80634246002325</v>
          </cell>
          <cell r="DO429">
            <v>4.80634246002325</v>
          </cell>
          <cell r="DP429">
            <v>4.80634246002325</v>
          </cell>
          <cell r="DQ429">
            <v>5.5259750586359</v>
          </cell>
          <cell r="DR429">
            <v>5.54092893458289</v>
          </cell>
          <cell r="DS429">
            <v>5.55948306925263</v>
          </cell>
          <cell r="DT429">
            <v>5.62873511039171</v>
          </cell>
          <cell r="DU429">
            <v>5.52898319466154</v>
          </cell>
          <cell r="DV429">
            <v>5.50964986153747</v>
          </cell>
          <cell r="DW429">
            <v>5.44788001415861</v>
          </cell>
          <cell r="DX429">
            <v>5.47450664557717</v>
          </cell>
          <cell r="DY429">
            <v>5.54468835271518</v>
          </cell>
          <cell r="DZ429">
            <v>5.50903782521451</v>
          </cell>
          <cell r="EA429">
            <v>5.66789800499365</v>
          </cell>
          <cell r="EB429">
            <v>5.60195697353993</v>
          </cell>
          <cell r="EC429">
            <v>5.51482451318617</v>
          </cell>
          <cell r="ED429">
            <v>5.64368628007811</v>
          </cell>
          <cell r="EE429">
            <v>5.63928356174441</v>
          </cell>
          <cell r="EF429">
            <v>5.63928356174441</v>
          </cell>
          <cell r="EG429">
            <v>5.63928356174441</v>
          </cell>
          <cell r="EH429">
            <v>5.63928356174441</v>
          </cell>
          <cell r="EI429">
            <v>5.63928356174441</v>
          </cell>
          <cell r="EJ429">
            <v>5.63928356174441</v>
          </cell>
          <cell r="EK429">
            <v>0</v>
          </cell>
          <cell r="EL429">
            <v>0</v>
          </cell>
          <cell r="EM429">
            <v>0</v>
          </cell>
          <cell r="EN429">
            <v>0</v>
          </cell>
          <cell r="EO429">
            <v>0</v>
          </cell>
          <cell r="EP429">
            <v>0</v>
          </cell>
          <cell r="EQ429">
            <v>0</v>
          </cell>
          <cell r="ER429">
            <v>0</v>
          </cell>
          <cell r="ES429">
            <v>0</v>
          </cell>
          <cell r="ET429">
            <v>0</v>
          </cell>
        </row>
        <row r="430">
          <cell r="A430">
            <v>40939.8664986324</v>
          </cell>
          <cell r="B430">
            <v>36252.8237791983</v>
          </cell>
          <cell r="C430">
            <v>46119.4531612728</v>
          </cell>
          <cell r="D430">
            <v>7308.10243533128</v>
          </cell>
          <cell r="E430">
            <v>7655.03639401645</v>
          </cell>
          <cell r="F430">
            <v>7563.7532075338</v>
          </cell>
          <cell r="G430">
            <v>7274.84926490259</v>
          </cell>
          <cell r="H430">
            <v>7372.64306608739</v>
          </cell>
          <cell r="I430">
            <v>7155.11340687091</v>
          </cell>
          <cell r="J430">
            <v>6677.77224244338</v>
          </cell>
          <cell r="K430">
            <v>8686.34535429874</v>
          </cell>
          <cell r="L430">
            <v>8125.14519937943</v>
          </cell>
          <cell r="M430">
            <v>9777.66755812959</v>
          </cell>
          <cell r="N430">
            <v>10145.1879552682</v>
          </cell>
          <cell r="O430">
            <v>9255.08433188114</v>
          </cell>
          <cell r="P430">
            <v>9631.58618215496</v>
          </cell>
          <cell r="Q430">
            <v>9597.10828094835</v>
          </cell>
          <cell r="R430">
            <v>9855.31780850083</v>
          </cell>
          <cell r="S430">
            <v>11030.4790962198</v>
          </cell>
          <cell r="T430">
            <v>10228.9329130402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6811.59819282509</v>
          </cell>
          <cell r="AF430">
            <v>6031.76536854223</v>
          </cell>
          <cell r="AG430">
            <v>7673.38075755331</v>
          </cell>
          <cell r="AH430">
            <v>7308.10243533128</v>
          </cell>
          <cell r="AI430">
            <v>7655.03639401645</v>
          </cell>
          <cell r="AJ430">
            <v>7563.7532075338</v>
          </cell>
          <cell r="AK430">
            <v>7274.84926490259</v>
          </cell>
          <cell r="AL430">
            <v>7372.64306608739</v>
          </cell>
          <cell r="AM430">
            <v>7155.11340687091</v>
          </cell>
          <cell r="AN430">
            <v>6677.77224244338</v>
          </cell>
          <cell r="AO430">
            <v>8686.34535429874</v>
          </cell>
          <cell r="AP430">
            <v>8125.14519937943</v>
          </cell>
          <cell r="AQ430">
            <v>9777.66755812959</v>
          </cell>
          <cell r="AR430">
            <v>10145.1879552682</v>
          </cell>
          <cell r="AS430">
            <v>9255.08433188114</v>
          </cell>
          <cell r="AT430">
            <v>9631.58618215496</v>
          </cell>
          <cell r="AU430">
            <v>9597.10828094835</v>
          </cell>
          <cell r="AV430">
            <v>9855.31780850083</v>
          </cell>
          <cell r="AW430">
            <v>11030.4790962198</v>
          </cell>
          <cell r="AX430">
            <v>10228.9329130402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3.30853991817346</v>
          </cell>
          <cell r="CN430">
            <v>2.97597393982722</v>
          </cell>
          <cell r="CO430">
            <v>3.83937305014222</v>
          </cell>
          <cell r="CP430">
            <v>3.64143056982176</v>
          </cell>
          <cell r="CQ430">
            <v>3.78069477732568</v>
          </cell>
          <cell r="CR430">
            <v>3.69532492021369</v>
          </cell>
          <cell r="CS430">
            <v>3.62615690712807</v>
          </cell>
          <cell r="CT430">
            <v>3.62673155191381</v>
          </cell>
          <cell r="CU430">
            <v>3.5253987030258</v>
          </cell>
          <cell r="CV430">
            <v>3.3104764157017</v>
          </cell>
          <cell r="CW430">
            <v>4.23688582550769</v>
          </cell>
          <cell r="CX430">
            <v>4.07501575038149</v>
          </cell>
          <cell r="CY430">
            <v>4.89096641553191</v>
          </cell>
          <cell r="CZ430">
            <v>4.99331813940936</v>
          </cell>
          <cell r="DA430">
            <v>4.55361414167792</v>
          </cell>
          <cell r="DB430">
            <v>4.7388576346917</v>
          </cell>
          <cell r="DC430">
            <v>4.72189408764233</v>
          </cell>
          <cell r="DD430">
            <v>4.84893631805493</v>
          </cell>
          <cell r="DE430">
            <v>5.42712997535919</v>
          </cell>
          <cell r="DF430">
            <v>5.03275949703065</v>
          </cell>
          <cell r="DG430">
            <v>4.7317004854699</v>
          </cell>
          <cell r="DH430">
            <v>4.7317004854699</v>
          </cell>
          <cell r="DI430">
            <v>4.7317004854699</v>
          </cell>
          <cell r="DJ430">
            <v>4.7317004854699</v>
          </cell>
          <cell r="DK430">
            <v>4.7317004854699</v>
          </cell>
          <cell r="DL430">
            <v>4.7317004854699</v>
          </cell>
          <cell r="DM430">
            <v>4.7317004854699</v>
          </cell>
          <cell r="DN430">
            <v>4.7317004854699</v>
          </cell>
          <cell r="DO430">
            <v>4.7317004854699</v>
          </cell>
          <cell r="DP430">
            <v>4.7317004854699</v>
          </cell>
          <cell r="DQ430">
            <v>5.6405282446638</v>
          </cell>
          <cell r="DR430">
            <v>5.55293322639379</v>
          </cell>
          <cell r="DS430">
            <v>5.47562341690641</v>
          </cell>
          <cell r="DT430">
            <v>5.49844300723341</v>
          </cell>
          <cell r="DU430">
            <v>5.54731436537583</v>
          </cell>
          <cell r="DV430">
            <v>5.60779145945617</v>
          </cell>
          <cell r="DW430">
            <v>5.4964786099758</v>
          </cell>
          <cell r="DX430">
            <v>5.56948365483809</v>
          </cell>
          <cell r="DY430">
            <v>5.56052012300291</v>
          </cell>
          <cell r="DZ430">
            <v>5.52647538308325</v>
          </cell>
          <cell r="EA430">
            <v>5.61691002076552</v>
          </cell>
          <cell r="EB430">
            <v>5.46272042679535</v>
          </cell>
          <cell r="EC430">
            <v>5.4770628175193</v>
          </cell>
          <cell r="ED430">
            <v>5.56644594193097</v>
          </cell>
          <cell r="EE430">
            <v>5.56841107763865</v>
          </cell>
          <cell r="EF430">
            <v>5.56841107763865</v>
          </cell>
          <cell r="EG430">
            <v>5.56841107763865</v>
          </cell>
          <cell r="EH430">
            <v>5.56841107763865</v>
          </cell>
          <cell r="EI430">
            <v>5.56841107763865</v>
          </cell>
          <cell r="EJ430">
            <v>5.56841107763865</v>
          </cell>
          <cell r="EK430">
            <v>0</v>
          </cell>
          <cell r="EL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0</v>
          </cell>
          <cell r="EQ430">
            <v>0</v>
          </cell>
          <cell r="ER430">
            <v>0</v>
          </cell>
          <cell r="ES430">
            <v>0</v>
          </cell>
          <cell r="ET430">
            <v>0</v>
          </cell>
        </row>
        <row r="431">
          <cell r="A431">
            <v>36603.4646644268</v>
          </cell>
          <cell r="B431">
            <v>38540.0088184091</v>
          </cell>
          <cell r="C431">
            <v>41018.4131550975</v>
          </cell>
          <cell r="D431">
            <v>6327.20201990183</v>
          </cell>
          <cell r="E431">
            <v>6680.61257112588</v>
          </cell>
          <cell r="F431">
            <v>7804.76621606096</v>
          </cell>
          <cell r="G431">
            <v>6985.11804993855</v>
          </cell>
          <cell r="H431">
            <v>7431.59917320481</v>
          </cell>
          <cell r="I431">
            <v>7389.24029957699</v>
          </cell>
          <cell r="J431">
            <v>8298.90299504245</v>
          </cell>
          <cell r="K431">
            <v>7652.76857808141</v>
          </cell>
          <cell r="L431">
            <v>6956.18174727769</v>
          </cell>
          <cell r="M431">
            <v>8588.45301550518</v>
          </cell>
          <cell r="N431">
            <v>8209.18258125183</v>
          </cell>
          <cell r="O431">
            <v>10956.3974916814</v>
          </cell>
          <cell r="P431">
            <v>9163.141454502</v>
          </cell>
          <cell r="Q431">
            <v>8277.030639321</v>
          </cell>
          <cell r="R431">
            <v>9539.27991297158</v>
          </cell>
          <cell r="S431">
            <v>10555.4722350641</v>
          </cell>
          <cell r="T431">
            <v>9166.63293118204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6090.10519777037</v>
          </cell>
          <cell r="AF431">
            <v>6412.30851174632</v>
          </cell>
          <cell r="AG431">
            <v>6824.66683004813</v>
          </cell>
          <cell r="AH431">
            <v>6327.20201990183</v>
          </cell>
          <cell r="AI431">
            <v>6680.61257112588</v>
          </cell>
          <cell r="AJ431">
            <v>7804.76621606096</v>
          </cell>
          <cell r="AK431">
            <v>6985.11804993855</v>
          </cell>
          <cell r="AL431">
            <v>7431.59917320481</v>
          </cell>
          <cell r="AM431">
            <v>7389.24029957699</v>
          </cell>
          <cell r="AN431">
            <v>8298.90299504245</v>
          </cell>
          <cell r="AO431">
            <v>7652.76857808141</v>
          </cell>
          <cell r="AP431">
            <v>6956.18174727769</v>
          </cell>
          <cell r="AQ431">
            <v>8588.45301550518</v>
          </cell>
          <cell r="AR431">
            <v>8209.18258125183</v>
          </cell>
          <cell r="AS431">
            <v>10956.3974916814</v>
          </cell>
          <cell r="AT431">
            <v>9163.141454502</v>
          </cell>
          <cell r="AU431">
            <v>8277.030639321</v>
          </cell>
          <cell r="AV431">
            <v>9539.27991297158</v>
          </cell>
          <cell r="AW431">
            <v>10555.4722350641</v>
          </cell>
          <cell r="AX431">
            <v>9166.63293118204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2.95843134717268</v>
          </cell>
          <cell r="CN431">
            <v>3.12492216724933</v>
          </cell>
          <cell r="CO431">
            <v>3.43586450486615</v>
          </cell>
          <cell r="CP431">
            <v>3.11759469739562</v>
          </cell>
          <cell r="CQ431">
            <v>3.27091926389005</v>
          </cell>
          <cell r="CR431">
            <v>3.88705776650935</v>
          </cell>
          <cell r="CS431">
            <v>3.41051216481056</v>
          </cell>
          <cell r="CT431">
            <v>3.73031506228054</v>
          </cell>
          <cell r="CU431">
            <v>3.71563375077901</v>
          </cell>
          <cell r="CV431">
            <v>4.13155538545456</v>
          </cell>
          <cell r="CW431">
            <v>3.79348621210418</v>
          </cell>
          <cell r="CX431">
            <v>3.44388034875134</v>
          </cell>
          <cell r="CY431">
            <v>4.24514439595988</v>
          </cell>
          <cell r="CZ431">
            <v>3.95868829880634</v>
          </cell>
          <cell r="DA431">
            <v>5.46909680870613</v>
          </cell>
          <cell r="DB431">
            <v>4.57395852282548</v>
          </cell>
          <cell r="DC431">
            <v>4.13163924450924</v>
          </cell>
          <cell r="DD431">
            <v>4.76171527812844</v>
          </cell>
          <cell r="DE431">
            <v>5.2689672457581</v>
          </cell>
          <cell r="DF431">
            <v>4.57570136064995</v>
          </cell>
          <cell r="DG431">
            <v>4.66541359284125</v>
          </cell>
          <cell r="DH431">
            <v>4.66541359284125</v>
          </cell>
          <cell r="DI431">
            <v>4.66541359284125</v>
          </cell>
          <cell r="DJ431">
            <v>4.66541359284125</v>
          </cell>
          <cell r="DK431">
            <v>4.66541359284125</v>
          </cell>
          <cell r="DL431">
            <v>4.66541359284125</v>
          </cell>
          <cell r="DM431">
            <v>4.66541359284125</v>
          </cell>
          <cell r="DN431">
            <v>4.66541359284125</v>
          </cell>
          <cell r="DO431">
            <v>4.66541359284125</v>
          </cell>
          <cell r="DP431">
            <v>4.66541359284125</v>
          </cell>
          <cell r="DQ431">
            <v>5.63988741393801</v>
          </cell>
          <cell r="DR431">
            <v>5.62188994959717</v>
          </cell>
          <cell r="DS431">
            <v>5.44192511553246</v>
          </cell>
          <cell r="DT431">
            <v>5.56031227183147</v>
          </cell>
          <cell r="DU431">
            <v>5.59568936541203</v>
          </cell>
          <cell r="DV431">
            <v>5.50105566326463</v>
          </cell>
          <cell r="DW431">
            <v>5.61127150441407</v>
          </cell>
          <cell r="DX431">
            <v>5.45813030268968</v>
          </cell>
          <cell r="DY431">
            <v>5.44846325803759</v>
          </cell>
          <cell r="DZ431">
            <v>5.50318667260498</v>
          </cell>
          <cell r="EA431">
            <v>5.52697125618069</v>
          </cell>
          <cell r="EB431">
            <v>5.53388336828611</v>
          </cell>
          <cell r="EC431">
            <v>5.54280515971415</v>
          </cell>
          <cell r="ED431">
            <v>5.68140492099202</v>
          </cell>
          <cell r="EE431">
            <v>5.4885712256337</v>
          </cell>
          <cell r="EF431">
            <v>5.4885712256337</v>
          </cell>
          <cell r="EG431">
            <v>5.4885712256337</v>
          </cell>
          <cell r="EH431">
            <v>5.4885712256337</v>
          </cell>
          <cell r="EI431">
            <v>5.4885712256337</v>
          </cell>
          <cell r="EJ431">
            <v>5.4885712256337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</row>
        <row r="432">
          <cell r="A432">
            <v>35098.6767497287</v>
          </cell>
          <cell r="B432">
            <v>38522.1493280714</v>
          </cell>
          <cell r="C432">
            <v>36171.4012985642</v>
          </cell>
          <cell r="D432">
            <v>6320.89895243638</v>
          </cell>
          <cell r="E432">
            <v>5640.31468878147</v>
          </cell>
          <cell r="F432">
            <v>6433.44267677457</v>
          </cell>
          <cell r="G432">
            <v>8036.84495482941</v>
          </cell>
          <cell r="H432">
            <v>5317.2482223937</v>
          </cell>
          <cell r="I432">
            <v>8184.28691184023</v>
          </cell>
          <cell r="J432">
            <v>8427.8817096909</v>
          </cell>
          <cell r="K432">
            <v>8227.55262406067</v>
          </cell>
          <cell r="L432">
            <v>10024.6291514465</v>
          </cell>
          <cell r="M432">
            <v>7775.32556075356</v>
          </cell>
          <cell r="N432">
            <v>7019.31563435249</v>
          </cell>
          <cell r="O432">
            <v>10451.6111411728</v>
          </cell>
          <cell r="P432">
            <v>9992.31047986955</v>
          </cell>
          <cell r="Q432">
            <v>9619.77214800621</v>
          </cell>
          <cell r="R432">
            <v>9280.48875418515</v>
          </cell>
          <cell r="S432">
            <v>10338.1509678258</v>
          </cell>
          <cell r="T432">
            <v>10896.2628244217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5839.73773160668</v>
          </cell>
          <cell r="AF432">
            <v>6409.33703962114</v>
          </cell>
          <cell r="AG432">
            <v>6018.21825006394</v>
          </cell>
          <cell r="AH432">
            <v>6320.89895243638</v>
          </cell>
          <cell r="AI432">
            <v>5640.31468878147</v>
          </cell>
          <cell r="AJ432">
            <v>6433.44267677457</v>
          </cell>
          <cell r="AK432">
            <v>8036.84495482941</v>
          </cell>
          <cell r="AL432">
            <v>5317.2482223937</v>
          </cell>
          <cell r="AM432">
            <v>8184.28691184023</v>
          </cell>
          <cell r="AN432">
            <v>8427.8817096909</v>
          </cell>
          <cell r="AO432">
            <v>8227.55262406067</v>
          </cell>
          <cell r="AP432">
            <v>10024.6291514465</v>
          </cell>
          <cell r="AQ432">
            <v>7775.32556075356</v>
          </cell>
          <cell r="AR432">
            <v>7019.31563435249</v>
          </cell>
          <cell r="AS432">
            <v>10451.6111411728</v>
          </cell>
          <cell r="AT432">
            <v>9992.31047986955</v>
          </cell>
          <cell r="AU432">
            <v>9619.77214800621</v>
          </cell>
          <cell r="AV432">
            <v>9280.48875418515</v>
          </cell>
          <cell r="AW432">
            <v>10338.1509678258</v>
          </cell>
          <cell r="AX432">
            <v>10896.2628244217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2.85135604550955</v>
          </cell>
          <cell r="CN432">
            <v>3.16036869006622</v>
          </cell>
          <cell r="CO432">
            <v>2.93365845179845</v>
          </cell>
          <cell r="CP432">
            <v>3.17197767286194</v>
          </cell>
          <cell r="CQ432">
            <v>2.80285251372705</v>
          </cell>
          <cell r="CR432">
            <v>3.14986857661142</v>
          </cell>
          <cell r="CS432">
            <v>3.93321157656302</v>
          </cell>
          <cell r="CT432">
            <v>2.62598812428941</v>
          </cell>
          <cell r="CU432">
            <v>4.04970467186529</v>
          </cell>
          <cell r="CV432">
            <v>4.17125415305689</v>
          </cell>
          <cell r="CW432">
            <v>4.14300609155743</v>
          </cell>
          <cell r="CX432">
            <v>4.9870703152958</v>
          </cell>
          <cell r="CY432">
            <v>3.82300135113954</v>
          </cell>
          <cell r="CZ432">
            <v>3.46896285079975</v>
          </cell>
          <cell r="DA432">
            <v>5.13736767793614</v>
          </cell>
          <cell r="DB432">
            <v>4.91160378948275</v>
          </cell>
          <cell r="DC432">
            <v>4.72848691314131</v>
          </cell>
          <cell r="DD432">
            <v>4.56171611411968</v>
          </cell>
          <cell r="DE432">
            <v>5.08159765172557</v>
          </cell>
          <cell r="DF432">
            <v>5.35593103191167</v>
          </cell>
          <cell r="DG432">
            <v>4.90648545006966</v>
          </cell>
          <cell r="DH432">
            <v>4.90648545006966</v>
          </cell>
          <cell r="DI432">
            <v>4.90648545006966</v>
          </cell>
          <cell r="DJ432">
            <v>4.90648545006966</v>
          </cell>
          <cell r="DK432">
            <v>4.90648545006966</v>
          </cell>
          <cell r="DL432">
            <v>4.90648545006966</v>
          </cell>
          <cell r="DM432">
            <v>4.90648545006966</v>
          </cell>
          <cell r="DN432">
            <v>4.90648545006966</v>
          </cell>
          <cell r="DO432">
            <v>4.90648545006966</v>
          </cell>
          <cell r="DP432">
            <v>4.90648545006966</v>
          </cell>
          <cell r="DQ432">
            <v>5.6111131689966</v>
          </cell>
          <cell r="DR432">
            <v>5.55625916716806</v>
          </cell>
          <cell r="DS432">
            <v>5.62037791691443</v>
          </cell>
          <cell r="DT432">
            <v>5.4595376016355</v>
          </cell>
          <cell r="DU432">
            <v>5.51328222940185</v>
          </cell>
          <cell r="DV432">
            <v>5.59574786015016</v>
          </cell>
          <cell r="DW432">
            <v>5.59816141905676</v>
          </cell>
          <cell r="DX432">
            <v>5.54755111581696</v>
          </cell>
          <cell r="DY432">
            <v>5.53687384263692</v>
          </cell>
          <cell r="DZ432">
            <v>5.53552625388314</v>
          </cell>
          <cell r="EA432">
            <v>5.44079336785286</v>
          </cell>
          <cell r="EB432">
            <v>5.50718872300362</v>
          </cell>
          <cell r="EC432">
            <v>5.5721303378389</v>
          </cell>
          <cell r="ED432">
            <v>5.54373239641883</v>
          </cell>
          <cell r="EE432">
            <v>5.57377880401384</v>
          </cell>
          <cell r="EF432">
            <v>5.57377880401384</v>
          </cell>
          <cell r="EG432">
            <v>5.57377880401384</v>
          </cell>
          <cell r="EH432">
            <v>5.57377880401384</v>
          </cell>
          <cell r="EI432">
            <v>5.57377880401384</v>
          </cell>
          <cell r="EJ432">
            <v>5.57377880401384</v>
          </cell>
          <cell r="EK432">
            <v>0</v>
          </cell>
          <cell r="EL432">
            <v>0</v>
          </cell>
          <cell r="EM432">
            <v>0</v>
          </cell>
          <cell r="EN432">
            <v>0</v>
          </cell>
          <cell r="EO432">
            <v>0</v>
          </cell>
          <cell r="EP432">
            <v>0</v>
          </cell>
          <cell r="EQ432">
            <v>0</v>
          </cell>
          <cell r="ER432">
            <v>0</v>
          </cell>
          <cell r="ES432">
            <v>0</v>
          </cell>
          <cell r="ET432">
            <v>0</v>
          </cell>
        </row>
        <row r="433">
          <cell r="A433">
            <v>38139.3954424245</v>
          </cell>
          <cell r="B433">
            <v>44217.02651691</v>
          </cell>
          <cell r="C433">
            <v>37188.971589461</v>
          </cell>
          <cell r="D433">
            <v>6210.35681156748</v>
          </cell>
          <cell r="E433">
            <v>5808.93186415909</v>
          </cell>
          <cell r="F433">
            <v>6094.01820467063</v>
          </cell>
          <cell r="G433">
            <v>8131.90635560318</v>
          </cell>
          <cell r="H433">
            <v>7409.8453217535</v>
          </cell>
          <cell r="I433">
            <v>7492.69364681594</v>
          </cell>
          <cell r="J433">
            <v>6967.03613328903</v>
          </cell>
          <cell r="K433">
            <v>7842.21366117772</v>
          </cell>
          <cell r="L433">
            <v>9321.83063938012</v>
          </cell>
          <cell r="M433">
            <v>9215.39671998009</v>
          </cell>
          <cell r="N433">
            <v>8786.20267224682</v>
          </cell>
          <cell r="O433">
            <v>7909.4628319058</v>
          </cell>
          <cell r="P433">
            <v>8152.43441160995</v>
          </cell>
          <cell r="Q433">
            <v>9977.7348663879</v>
          </cell>
          <cell r="R433">
            <v>9549.76890238998</v>
          </cell>
          <cell r="S433">
            <v>9957.55407691306</v>
          </cell>
          <cell r="T433">
            <v>10341.4894387774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6345.65423118169</v>
          </cell>
          <cell r="AF433">
            <v>7356.85393416572</v>
          </cell>
          <cell r="AG433">
            <v>6187.52217182384</v>
          </cell>
          <cell r="AH433">
            <v>6210.35681156748</v>
          </cell>
          <cell r="AI433">
            <v>5808.93186415909</v>
          </cell>
          <cell r="AJ433">
            <v>6094.01820467063</v>
          </cell>
          <cell r="AK433">
            <v>8131.90635560318</v>
          </cell>
          <cell r="AL433">
            <v>7409.8453217535</v>
          </cell>
          <cell r="AM433">
            <v>7492.69364681594</v>
          </cell>
          <cell r="AN433">
            <v>6967.03613328903</v>
          </cell>
          <cell r="AO433">
            <v>7842.21366117772</v>
          </cell>
          <cell r="AP433">
            <v>9321.83063938012</v>
          </cell>
          <cell r="AQ433">
            <v>9215.39671998009</v>
          </cell>
          <cell r="AR433">
            <v>8786.20267224682</v>
          </cell>
          <cell r="AS433">
            <v>7909.4628319058</v>
          </cell>
          <cell r="AT433">
            <v>8152.43441160995</v>
          </cell>
          <cell r="AU433">
            <v>9977.7348663879</v>
          </cell>
          <cell r="AV433">
            <v>9549.76890238998</v>
          </cell>
          <cell r="AW433">
            <v>9957.55407691306</v>
          </cell>
          <cell r="AX433">
            <v>10341.4894387774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3.10522745421456</v>
          </cell>
          <cell r="CN433">
            <v>3.67256580266465</v>
          </cell>
          <cell r="CO433">
            <v>3.03745646002413</v>
          </cell>
          <cell r="CP433">
            <v>3.05341408016957</v>
          </cell>
          <cell r="CQ433">
            <v>2.84434368545948</v>
          </cell>
          <cell r="CR433">
            <v>3.04438967591811</v>
          </cell>
          <cell r="CS433">
            <v>4.02519197286165</v>
          </cell>
          <cell r="CT433">
            <v>3.66115612818166</v>
          </cell>
          <cell r="CU433">
            <v>3.70487496173614</v>
          </cell>
          <cell r="CV433">
            <v>3.48583320540418</v>
          </cell>
          <cell r="CW433">
            <v>3.84372645679373</v>
          </cell>
          <cell r="CX433">
            <v>4.65078735199499</v>
          </cell>
          <cell r="CY433">
            <v>4.57013747471483</v>
          </cell>
          <cell r="CZ433">
            <v>4.33339696046897</v>
          </cell>
          <cell r="DA433">
            <v>3.97557801989447</v>
          </cell>
          <cell r="DB433">
            <v>4.09770419865775</v>
          </cell>
          <cell r="DC433">
            <v>5.01516528570481</v>
          </cell>
          <cell r="DD433">
            <v>4.80005433368544</v>
          </cell>
          <cell r="DE433">
            <v>5.00502170139759</v>
          </cell>
          <cell r="DF433">
            <v>5.19800130293652</v>
          </cell>
          <cell r="DG433">
            <v>4.98567270879134</v>
          </cell>
          <cell r="DH433">
            <v>4.98567270879134</v>
          </cell>
          <cell r="DI433">
            <v>4.98567270879134</v>
          </cell>
          <cell r="DJ433">
            <v>4.98567270879134</v>
          </cell>
          <cell r="DK433">
            <v>4.98567270879134</v>
          </cell>
          <cell r="DL433">
            <v>4.98567270879134</v>
          </cell>
          <cell r="DM433">
            <v>4.98567270879134</v>
          </cell>
          <cell r="DN433">
            <v>4.98567270879134</v>
          </cell>
          <cell r="DO433">
            <v>4.98567270879134</v>
          </cell>
          <cell r="DP433">
            <v>4.98567270879134</v>
          </cell>
          <cell r="DQ433">
            <v>5.59873771386242</v>
          </cell>
          <cell r="DR433">
            <v>5.48819688637564</v>
          </cell>
          <cell r="DS433">
            <v>5.58102338662287</v>
          </cell>
          <cell r="DT433">
            <v>5.57234484067433</v>
          </cell>
          <cell r="DU433">
            <v>5.59527384154457</v>
          </cell>
          <cell r="DV433">
            <v>5.48416663570959</v>
          </cell>
          <cell r="DW433">
            <v>5.53493986001472</v>
          </cell>
          <cell r="DX433">
            <v>5.54495502956836</v>
          </cell>
          <cell r="DY433">
            <v>5.54078828881073</v>
          </cell>
          <cell r="DZ433">
            <v>5.47581284112988</v>
          </cell>
          <cell r="EA433">
            <v>5.58976220640353</v>
          </cell>
          <cell r="EB433">
            <v>5.49138459636166</v>
          </cell>
          <cell r="EC433">
            <v>5.52448638278571</v>
          </cell>
          <cell r="ED433">
            <v>5.55494646872528</v>
          </cell>
          <cell r="EE433">
            <v>5.45071963746262</v>
          </cell>
          <cell r="EF433">
            <v>5.45071963746262</v>
          </cell>
          <cell r="EG433">
            <v>5.45071963746262</v>
          </cell>
          <cell r="EH433">
            <v>5.45071963746262</v>
          </cell>
          <cell r="EI433">
            <v>5.45071963746262</v>
          </cell>
          <cell r="EJ433">
            <v>5.45071963746262</v>
          </cell>
          <cell r="EK433">
            <v>0</v>
          </cell>
          <cell r="EL433">
            <v>0</v>
          </cell>
          <cell r="EM433">
            <v>0</v>
          </cell>
          <cell r="EN433">
            <v>0</v>
          </cell>
          <cell r="EO433">
            <v>0</v>
          </cell>
          <cell r="EP433">
            <v>0</v>
          </cell>
          <cell r="EQ433">
            <v>0</v>
          </cell>
          <cell r="ER433">
            <v>0</v>
          </cell>
          <cell r="ES433">
            <v>0</v>
          </cell>
          <cell r="ET433">
            <v>0</v>
          </cell>
        </row>
        <row r="434">
          <cell r="A434">
            <v>35011.6765906212</v>
          </cell>
          <cell r="B434">
            <v>38979.523102693</v>
          </cell>
          <cell r="C434">
            <v>37095.3773153119</v>
          </cell>
          <cell r="D434">
            <v>6689.30240206905</v>
          </cell>
          <cell r="E434">
            <v>7503.21798254021</v>
          </cell>
          <cell r="F434">
            <v>7580.23691048748</v>
          </cell>
          <cell r="G434">
            <v>7835.88198918419</v>
          </cell>
          <cell r="H434">
            <v>6725.6706644516</v>
          </cell>
          <cell r="I434">
            <v>7595.29467221627</v>
          </cell>
          <cell r="J434">
            <v>9589.52090049304</v>
          </cell>
          <cell r="K434">
            <v>8188.87342017683</v>
          </cell>
          <cell r="L434">
            <v>8563.21024235929</v>
          </cell>
          <cell r="M434">
            <v>8297.78568584015</v>
          </cell>
          <cell r="N434">
            <v>8107.82804837436</v>
          </cell>
          <cell r="O434">
            <v>8312.80327858205</v>
          </cell>
          <cell r="P434">
            <v>9285.91980184786</v>
          </cell>
          <cell r="Q434">
            <v>9089.15790786114</v>
          </cell>
          <cell r="R434">
            <v>11082.8162636372</v>
          </cell>
          <cell r="S434">
            <v>10266.4671974917</v>
          </cell>
          <cell r="T434">
            <v>10192.7420249332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5825.26259582254</v>
          </cell>
          <cell r="AF434">
            <v>6485.43514748288</v>
          </cell>
          <cell r="AG434">
            <v>6171.94990344152</v>
          </cell>
          <cell r="AH434">
            <v>6689.30240206905</v>
          </cell>
          <cell r="AI434">
            <v>7503.21798254021</v>
          </cell>
          <cell r="AJ434">
            <v>7580.23691048748</v>
          </cell>
          <cell r="AK434">
            <v>7835.88198918419</v>
          </cell>
          <cell r="AL434">
            <v>6725.6706644516</v>
          </cell>
          <cell r="AM434">
            <v>7595.29467221627</v>
          </cell>
          <cell r="AN434">
            <v>9589.52090049304</v>
          </cell>
          <cell r="AO434">
            <v>8188.87342017683</v>
          </cell>
          <cell r="AP434">
            <v>8563.21024235929</v>
          </cell>
          <cell r="AQ434">
            <v>8297.78568584015</v>
          </cell>
          <cell r="AR434">
            <v>8107.82804837436</v>
          </cell>
          <cell r="AS434">
            <v>8312.80327858205</v>
          </cell>
          <cell r="AT434">
            <v>9285.91980184786</v>
          </cell>
          <cell r="AU434">
            <v>9089.15790786114</v>
          </cell>
          <cell r="AV434">
            <v>11082.8162636372</v>
          </cell>
          <cell r="AW434">
            <v>10266.4671974917</v>
          </cell>
          <cell r="AX434">
            <v>10192.7420249332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2.89286651459093</v>
          </cell>
          <cell r="CN434">
            <v>3.17120431031104</v>
          </cell>
          <cell r="CO434">
            <v>3.01050731688847</v>
          </cell>
          <cell r="CP434">
            <v>3.28579375451139</v>
          </cell>
          <cell r="CQ434">
            <v>3.74424793532543</v>
          </cell>
          <cell r="CR434">
            <v>3.74438025692896</v>
          </cell>
          <cell r="CS434">
            <v>3.845933199201</v>
          </cell>
          <cell r="CT434">
            <v>3.3770396317392</v>
          </cell>
          <cell r="CU434">
            <v>3.79870248115441</v>
          </cell>
          <cell r="CV434">
            <v>4.73817082537661</v>
          </cell>
          <cell r="CW434">
            <v>4.07078568028158</v>
          </cell>
          <cell r="CX434">
            <v>4.21130620458691</v>
          </cell>
          <cell r="CY434">
            <v>4.0621222937619</v>
          </cell>
          <cell r="CZ434">
            <v>4.0455484929463</v>
          </cell>
          <cell r="DA434">
            <v>4.10528462275031</v>
          </cell>
          <cell r="DB434">
            <v>4.58585900484838</v>
          </cell>
          <cell r="DC434">
            <v>4.48868798435664</v>
          </cell>
          <cell r="DD434">
            <v>5.47325777588203</v>
          </cell>
          <cell r="DE434">
            <v>5.07010312928065</v>
          </cell>
          <cell r="DF434">
            <v>5.03369389318168</v>
          </cell>
          <cell r="DG434">
            <v>5.00311451695834</v>
          </cell>
          <cell r="DH434">
            <v>5.00311451695834</v>
          </cell>
          <cell r="DI434">
            <v>5.00311451695834</v>
          </cell>
          <cell r="DJ434">
            <v>5.00311451695834</v>
          </cell>
          <cell r="DK434">
            <v>5.00311451695834</v>
          </cell>
          <cell r="DL434">
            <v>5.00311451695834</v>
          </cell>
          <cell r="DM434">
            <v>5.00311451695834</v>
          </cell>
          <cell r="DN434">
            <v>5.00311451695834</v>
          </cell>
          <cell r="DO434">
            <v>5.00311451695834</v>
          </cell>
          <cell r="DP434">
            <v>5.00311451695834</v>
          </cell>
          <cell r="DQ434">
            <v>5.5168890336634</v>
          </cell>
          <cell r="DR434">
            <v>5.60301820188087</v>
          </cell>
          <cell r="DS434">
            <v>5.61681139102085</v>
          </cell>
          <cell r="DT434">
            <v>5.57760385018592</v>
          </cell>
          <cell r="DU434">
            <v>5.49022445924481</v>
          </cell>
          <cell r="DV434">
            <v>5.54638443012545</v>
          </cell>
          <cell r="DW434">
            <v>5.58204438856125</v>
          </cell>
          <cell r="DX434">
            <v>5.45640471551424</v>
          </cell>
          <cell r="DY434">
            <v>5.47793005702801</v>
          </cell>
          <cell r="DZ434">
            <v>5.54489505963782</v>
          </cell>
          <cell r="EA434">
            <v>5.51128735491872</v>
          </cell>
          <cell r="EB434">
            <v>5.5709200042289</v>
          </cell>
          <cell r="EC434">
            <v>5.59649802965612</v>
          </cell>
          <cell r="ED434">
            <v>5.49078266359261</v>
          </cell>
          <cell r="EE434">
            <v>5.54767953889314</v>
          </cell>
          <cell r="EF434">
            <v>5.54767953889314</v>
          </cell>
          <cell r="EG434">
            <v>5.54767953889314</v>
          </cell>
          <cell r="EH434">
            <v>5.54767953889314</v>
          </cell>
          <cell r="EI434">
            <v>5.54767953889314</v>
          </cell>
          <cell r="EJ434">
            <v>5.54767953889314</v>
          </cell>
          <cell r="EK434">
            <v>0</v>
          </cell>
          <cell r="EL434">
            <v>0</v>
          </cell>
          <cell r="EM434">
            <v>0</v>
          </cell>
          <cell r="EN434">
            <v>0</v>
          </cell>
          <cell r="EO434">
            <v>0</v>
          </cell>
          <cell r="EP434">
            <v>0</v>
          </cell>
          <cell r="EQ434">
            <v>0</v>
          </cell>
          <cell r="ER434">
            <v>0</v>
          </cell>
          <cell r="ES434">
            <v>0</v>
          </cell>
          <cell r="ET434">
            <v>0</v>
          </cell>
        </row>
        <row r="435">
          <cell r="A435">
            <v>38066.5360634828</v>
          </cell>
          <cell r="B435">
            <v>37325.915739227</v>
          </cell>
          <cell r="C435">
            <v>42755.6930493172</v>
          </cell>
          <cell r="D435">
            <v>7605.98458600642</v>
          </cell>
          <cell r="E435">
            <v>6644.85996588143</v>
          </cell>
          <cell r="F435">
            <v>7225.05585167773</v>
          </cell>
          <cell r="G435">
            <v>7928.56578394732</v>
          </cell>
          <cell r="H435">
            <v>6881.79438160103</v>
          </cell>
          <cell r="I435">
            <v>6525.13351875974</v>
          </cell>
          <cell r="J435">
            <v>7715.96426540242</v>
          </cell>
          <cell r="K435">
            <v>8804.66666256159</v>
          </cell>
          <cell r="L435">
            <v>8849.72748613286</v>
          </cell>
          <cell r="M435">
            <v>8239.83508972516</v>
          </cell>
          <cell r="N435">
            <v>9145.46462422269</v>
          </cell>
          <cell r="O435">
            <v>8734.75790226817</v>
          </cell>
          <cell r="P435">
            <v>9728.41634425559</v>
          </cell>
          <cell r="Q435">
            <v>8862.17309974716</v>
          </cell>
          <cell r="R435">
            <v>9783.63846924814</v>
          </cell>
          <cell r="S435">
            <v>11656.4125798111</v>
          </cell>
          <cell r="T435">
            <v>11043.7149569605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6333.53184641656</v>
          </cell>
          <cell r="AF435">
            <v>6210.30701708207</v>
          </cell>
          <cell r="AG435">
            <v>7113.71644354145</v>
          </cell>
          <cell r="AH435">
            <v>7605.98458600642</v>
          </cell>
          <cell r="AI435">
            <v>6644.85996588143</v>
          </cell>
          <cell r="AJ435">
            <v>7225.05585167773</v>
          </cell>
          <cell r="AK435">
            <v>7928.56578394732</v>
          </cell>
          <cell r="AL435">
            <v>6881.79438160103</v>
          </cell>
          <cell r="AM435">
            <v>6525.13351875974</v>
          </cell>
          <cell r="AN435">
            <v>7715.96426540242</v>
          </cell>
          <cell r="AO435">
            <v>8804.66666256159</v>
          </cell>
          <cell r="AP435">
            <v>8849.72748613286</v>
          </cell>
          <cell r="AQ435">
            <v>8239.83508972516</v>
          </cell>
          <cell r="AR435">
            <v>9145.46462422269</v>
          </cell>
          <cell r="AS435">
            <v>8734.75790226817</v>
          </cell>
          <cell r="AT435">
            <v>9728.41634425559</v>
          </cell>
          <cell r="AU435">
            <v>8862.17309974716</v>
          </cell>
          <cell r="AV435">
            <v>9783.63846924814</v>
          </cell>
          <cell r="AW435">
            <v>11656.4125798111</v>
          </cell>
          <cell r="AX435">
            <v>11043.7149569605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3.17542569023055</v>
          </cell>
          <cell r="CN435">
            <v>3.09250117553853</v>
          </cell>
          <cell r="CO435">
            <v>3.47793803473732</v>
          </cell>
          <cell r="CP435">
            <v>3.75119173573468</v>
          </cell>
          <cell r="CQ435">
            <v>3.26217125734865</v>
          </cell>
          <cell r="CR435">
            <v>3.59660657092666</v>
          </cell>
          <cell r="CS435">
            <v>3.88175983235391</v>
          </cell>
          <cell r="CT435">
            <v>3.40385597636704</v>
          </cell>
          <cell r="CU435">
            <v>3.21881818537586</v>
          </cell>
          <cell r="CV435">
            <v>3.82668887635712</v>
          </cell>
          <cell r="CW435">
            <v>4.41056918603214</v>
          </cell>
          <cell r="CX435">
            <v>4.35404336637494</v>
          </cell>
          <cell r="CY435">
            <v>4.01768131833722</v>
          </cell>
          <cell r="CZ435">
            <v>4.47150584928665</v>
          </cell>
          <cell r="DA435">
            <v>4.29363877527566</v>
          </cell>
          <cell r="DB435">
            <v>4.7820793781674</v>
          </cell>
          <cell r="DC435">
            <v>4.35627071523054</v>
          </cell>
          <cell r="DD435">
            <v>4.80922424695187</v>
          </cell>
          <cell r="DE435">
            <v>5.72980105382108</v>
          </cell>
          <cell r="DF435">
            <v>5.42862473039857</v>
          </cell>
          <cell r="DG435">
            <v>5.20380561768586</v>
          </cell>
          <cell r="DH435">
            <v>5.20380561768586</v>
          </cell>
          <cell r="DI435">
            <v>5.20380561768586</v>
          </cell>
          <cell r="DJ435">
            <v>5.20380561768586</v>
          </cell>
          <cell r="DK435">
            <v>5.20380561768586</v>
          </cell>
          <cell r="DL435">
            <v>5.20380561768586</v>
          </cell>
          <cell r="DM435">
            <v>5.20380561768586</v>
          </cell>
          <cell r="DN435">
            <v>5.20380561768586</v>
          </cell>
          <cell r="DO435">
            <v>5.20380561768586</v>
          </cell>
          <cell r="DP435">
            <v>5.20380561768586</v>
          </cell>
          <cell r="DQ435">
            <v>5.46450893131026</v>
          </cell>
          <cell r="DR435">
            <v>5.50187010676388</v>
          </cell>
          <cell r="DS435">
            <v>5.60378991725377</v>
          </cell>
          <cell r="DT435">
            <v>5.55511832033373</v>
          </cell>
          <cell r="DU435">
            <v>5.580668322034</v>
          </cell>
          <cell r="DV435">
            <v>5.50370833614428</v>
          </cell>
          <cell r="DW435">
            <v>5.5959407527383</v>
          </cell>
          <cell r="DX435">
            <v>5.53908018240884</v>
          </cell>
          <cell r="DY435">
            <v>5.55392603869635</v>
          </cell>
          <cell r="DZ435">
            <v>5.52426100146255</v>
          </cell>
          <cell r="EA435">
            <v>5.46922027532643</v>
          </cell>
          <cell r="EB435">
            <v>5.5685776849112</v>
          </cell>
          <cell r="EC435">
            <v>5.61888533910007</v>
          </cell>
          <cell r="ED435">
            <v>5.60349651954969</v>
          </cell>
          <cell r="EE435">
            <v>5.57355772582931</v>
          </cell>
          <cell r="EF435">
            <v>5.57355772582931</v>
          </cell>
          <cell r="EG435">
            <v>5.57355772582931</v>
          </cell>
          <cell r="EH435">
            <v>5.57355772582931</v>
          </cell>
          <cell r="EI435">
            <v>5.57355772582931</v>
          </cell>
          <cell r="EJ435">
            <v>5.57355772582931</v>
          </cell>
          <cell r="EK435">
            <v>0</v>
          </cell>
          <cell r="EL435">
            <v>0</v>
          </cell>
          <cell r="EM435">
            <v>0</v>
          </cell>
          <cell r="EN435">
            <v>0</v>
          </cell>
          <cell r="EO435">
            <v>0</v>
          </cell>
          <cell r="EP435">
            <v>0</v>
          </cell>
          <cell r="EQ435">
            <v>0</v>
          </cell>
          <cell r="ER435">
            <v>0</v>
          </cell>
          <cell r="ES435">
            <v>0</v>
          </cell>
          <cell r="ET435">
            <v>0</v>
          </cell>
        </row>
        <row r="436">
          <cell r="A436">
            <v>35029.1995009381</v>
          </cell>
          <cell r="B436">
            <v>37839.9380916789</v>
          </cell>
          <cell r="C436">
            <v>37783.4266509654</v>
          </cell>
          <cell r="D436">
            <v>5986.44524472389</v>
          </cell>
          <cell r="E436">
            <v>6225.67988363934</v>
          </cell>
          <cell r="F436">
            <v>6454.31021284429</v>
          </cell>
          <cell r="G436">
            <v>6681.17650874575</v>
          </cell>
          <cell r="H436">
            <v>7215.11247763692</v>
          </cell>
          <cell r="I436">
            <v>7166.70822165347</v>
          </cell>
          <cell r="J436">
            <v>8792.01271951536</v>
          </cell>
          <cell r="K436">
            <v>7597.64407259535</v>
          </cell>
          <cell r="L436">
            <v>7337.99700858956</v>
          </cell>
          <cell r="M436">
            <v>8242.64149575278</v>
          </cell>
          <cell r="N436">
            <v>7783.60601574301</v>
          </cell>
          <cell r="O436">
            <v>8976.69530240092</v>
          </cell>
          <cell r="P436">
            <v>9734.90036795006</v>
          </cell>
          <cell r="Q436">
            <v>9891.95779506523</v>
          </cell>
          <cell r="R436">
            <v>11395.2263443918</v>
          </cell>
          <cell r="S436">
            <v>9451.65135218256</v>
          </cell>
          <cell r="T436">
            <v>9223.79510180735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5828.17806757308</v>
          </cell>
          <cell r="AF436">
            <v>6295.83034743172</v>
          </cell>
          <cell r="AG436">
            <v>6286.42794189504</v>
          </cell>
          <cell r="AH436">
            <v>5986.44524472389</v>
          </cell>
          <cell r="AI436">
            <v>6225.67988363934</v>
          </cell>
          <cell r="AJ436">
            <v>6454.31021284429</v>
          </cell>
          <cell r="AK436">
            <v>6681.17650874575</v>
          </cell>
          <cell r="AL436">
            <v>7215.11247763692</v>
          </cell>
          <cell r="AM436">
            <v>7166.70822165347</v>
          </cell>
          <cell r="AN436">
            <v>8792.01271951536</v>
          </cell>
          <cell r="AO436">
            <v>7597.64407259535</v>
          </cell>
          <cell r="AP436">
            <v>7337.99700858956</v>
          </cell>
          <cell r="AQ436">
            <v>8242.64149575278</v>
          </cell>
          <cell r="AR436">
            <v>7783.60601574301</v>
          </cell>
          <cell r="AS436">
            <v>8976.69530240092</v>
          </cell>
          <cell r="AT436">
            <v>9734.90036795006</v>
          </cell>
          <cell r="AU436">
            <v>9891.95779506523</v>
          </cell>
          <cell r="AV436">
            <v>11395.2263443918</v>
          </cell>
          <cell r="AW436">
            <v>9451.65135218256</v>
          </cell>
          <cell r="AX436">
            <v>9223.79510180735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2.88322825492776</v>
          </cell>
          <cell r="CN436">
            <v>3.08904340539822</v>
          </cell>
          <cell r="CO436">
            <v>3.18568739638963</v>
          </cell>
          <cell r="CP436">
            <v>2.9968355447483</v>
          </cell>
          <cell r="CQ436">
            <v>3.07590070917008</v>
          </cell>
          <cell r="CR436">
            <v>3.19532640120167</v>
          </cell>
          <cell r="CS436">
            <v>3.26889339780166</v>
          </cell>
          <cell r="CT436">
            <v>3.59086502711707</v>
          </cell>
          <cell r="CU436">
            <v>3.55675920029106</v>
          </cell>
          <cell r="CV436">
            <v>4.33608467497565</v>
          </cell>
          <cell r="CW436">
            <v>3.81422667309434</v>
          </cell>
          <cell r="CX436">
            <v>3.68577036402571</v>
          </cell>
          <cell r="CY436">
            <v>4.10414514408265</v>
          </cell>
          <cell r="CZ436">
            <v>3.85603321016778</v>
          </cell>
          <cell r="DA436">
            <v>4.40156362173326</v>
          </cell>
          <cell r="DB436">
            <v>4.7733360526681</v>
          </cell>
          <cell r="DC436">
            <v>4.85034638157258</v>
          </cell>
          <cell r="DD436">
            <v>5.58744750147377</v>
          </cell>
          <cell r="DE436">
            <v>4.63444991231303</v>
          </cell>
          <cell r="DF436">
            <v>4.52272463381685</v>
          </cell>
          <cell r="DG436">
            <v>4.97279524563177</v>
          </cell>
          <cell r="DH436">
            <v>4.97279524563177</v>
          </cell>
          <cell r="DI436">
            <v>4.97279524563177</v>
          </cell>
          <cell r="DJ436">
            <v>4.97279524563177</v>
          </cell>
          <cell r="DK436">
            <v>4.97279524563177</v>
          </cell>
          <cell r="DL436">
            <v>4.97279524563177</v>
          </cell>
          <cell r="DM436">
            <v>4.97279524563177</v>
          </cell>
          <cell r="DN436">
            <v>4.97279524563177</v>
          </cell>
          <cell r="DO436">
            <v>4.97279524563177</v>
          </cell>
          <cell r="DP436">
            <v>4.97279524563177</v>
          </cell>
          <cell r="DQ436">
            <v>5.53810164587053</v>
          </cell>
          <cell r="DR436">
            <v>5.583880834045</v>
          </cell>
          <cell r="DS436">
            <v>5.40639683331338</v>
          </cell>
          <cell r="DT436">
            <v>5.47284614175788</v>
          </cell>
          <cell r="DU436">
            <v>5.54525611460728</v>
          </cell>
          <cell r="DV436">
            <v>5.53403297778135</v>
          </cell>
          <cell r="DW436">
            <v>5.59962988911042</v>
          </cell>
          <cell r="DX436">
            <v>5.50492187712522</v>
          </cell>
          <cell r="DY436">
            <v>5.52042349226768</v>
          </cell>
          <cell r="DZ436">
            <v>5.55517428427508</v>
          </cell>
          <cell r="EA436">
            <v>5.45732202006317</v>
          </cell>
          <cell r="EB436">
            <v>5.45451816250368</v>
          </cell>
          <cell r="EC436">
            <v>5.50238323636729</v>
          </cell>
          <cell r="ED436">
            <v>5.5302812050753</v>
          </cell>
          <cell r="EE436">
            <v>5.58748841856294</v>
          </cell>
          <cell r="EF436">
            <v>5.58748841856294</v>
          </cell>
          <cell r="EG436">
            <v>5.58748841856294</v>
          </cell>
          <cell r="EH436">
            <v>5.58748841856294</v>
          </cell>
          <cell r="EI436">
            <v>5.58748841856294</v>
          </cell>
          <cell r="EJ436">
            <v>5.58748841856294</v>
          </cell>
          <cell r="EK436">
            <v>0</v>
          </cell>
          <cell r="EL436">
            <v>0</v>
          </cell>
          <cell r="EM436">
            <v>0</v>
          </cell>
          <cell r="EN436">
            <v>0</v>
          </cell>
          <cell r="EO436">
            <v>0</v>
          </cell>
          <cell r="EP436">
            <v>0</v>
          </cell>
          <cell r="EQ436">
            <v>0</v>
          </cell>
          <cell r="ER436">
            <v>0</v>
          </cell>
          <cell r="ES436">
            <v>0</v>
          </cell>
          <cell r="ET436">
            <v>0</v>
          </cell>
        </row>
        <row r="437">
          <cell r="A437">
            <v>39755.6450194853</v>
          </cell>
          <cell r="B437">
            <v>35690.8007343785</v>
          </cell>
          <cell r="C437">
            <v>38228.2305099219</v>
          </cell>
          <cell r="D437">
            <v>7475.94096574955</v>
          </cell>
          <cell r="E437">
            <v>7127.26872051142</v>
          </cell>
          <cell r="F437">
            <v>7284.35888463552</v>
          </cell>
          <cell r="G437">
            <v>5996.05952361913</v>
          </cell>
          <cell r="H437">
            <v>7803.45618423718</v>
          </cell>
          <cell r="I437">
            <v>9024.4682422894</v>
          </cell>
          <cell r="J437">
            <v>7683.77180919902</v>
          </cell>
          <cell r="K437">
            <v>8182.87307927475</v>
          </cell>
          <cell r="L437">
            <v>7215.61864170883</v>
          </cell>
          <cell r="M437">
            <v>7761.45165665482</v>
          </cell>
          <cell r="N437">
            <v>8325.72916604585</v>
          </cell>
          <cell r="O437">
            <v>10008.5542447161</v>
          </cell>
          <cell r="P437">
            <v>10461.7615336119</v>
          </cell>
          <cell r="Q437">
            <v>9994.74955808502</v>
          </cell>
          <cell r="R437">
            <v>8600.96626279434</v>
          </cell>
          <cell r="S437">
            <v>11142.7026737399</v>
          </cell>
          <cell r="T437">
            <v>11951.7769810576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6614.56675190595</v>
          </cell>
          <cell r="AF437">
            <v>5938.25565578955</v>
          </cell>
          <cell r="AG437">
            <v>6360.43466006376</v>
          </cell>
          <cell r="AH437">
            <v>7475.94096574955</v>
          </cell>
          <cell r="AI437">
            <v>7127.26872051142</v>
          </cell>
          <cell r="AJ437">
            <v>7284.35888463552</v>
          </cell>
          <cell r="AK437">
            <v>5996.05952361913</v>
          </cell>
          <cell r="AL437">
            <v>7803.45618423718</v>
          </cell>
          <cell r="AM437">
            <v>9024.4682422894</v>
          </cell>
          <cell r="AN437">
            <v>7683.77180919902</v>
          </cell>
          <cell r="AO437">
            <v>8182.87307927475</v>
          </cell>
          <cell r="AP437">
            <v>7215.61864170883</v>
          </cell>
          <cell r="AQ437">
            <v>7761.45165665482</v>
          </cell>
          <cell r="AR437">
            <v>8325.72916604585</v>
          </cell>
          <cell r="AS437">
            <v>10008.5542447161</v>
          </cell>
          <cell r="AT437">
            <v>10461.7615336119</v>
          </cell>
          <cell r="AU437">
            <v>9994.74955808502</v>
          </cell>
          <cell r="AV437">
            <v>8600.96626279434</v>
          </cell>
          <cell r="AW437">
            <v>11142.7026737399</v>
          </cell>
          <cell r="AX437">
            <v>11951.7769810576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3.27364579750529</v>
          </cell>
          <cell r="CN437">
            <v>2.93797868268407</v>
          </cell>
          <cell r="CO437">
            <v>3.12030282194133</v>
          </cell>
          <cell r="CP437">
            <v>3.71369927926719</v>
          </cell>
          <cell r="CQ437">
            <v>3.5527089267355</v>
          </cell>
          <cell r="CR437">
            <v>3.59908297276938</v>
          </cell>
          <cell r="CS437">
            <v>2.95438058709886</v>
          </cell>
          <cell r="CT437">
            <v>3.85643416341455</v>
          </cell>
          <cell r="CU437">
            <v>4.48937499341098</v>
          </cell>
          <cell r="CV437">
            <v>3.78380542105758</v>
          </cell>
          <cell r="CW437">
            <v>4.06665724792615</v>
          </cell>
          <cell r="CX437">
            <v>3.55216729040896</v>
          </cell>
          <cell r="CY437">
            <v>3.76558181601506</v>
          </cell>
          <cell r="CZ437">
            <v>4.13844956421356</v>
          </cell>
          <cell r="DA437">
            <v>4.91599721104326</v>
          </cell>
          <cell r="DB437">
            <v>5.13860336511512</v>
          </cell>
          <cell r="DC437">
            <v>4.90921663121939</v>
          </cell>
          <cell r="DD437">
            <v>4.22461877373512</v>
          </cell>
          <cell r="DE437">
            <v>5.47306773068732</v>
          </cell>
          <cell r="DF437">
            <v>5.8704684881844</v>
          </cell>
          <cell r="DG437">
            <v>4.90137553872537</v>
          </cell>
          <cell r="DH437">
            <v>4.90137553872537</v>
          </cell>
          <cell r="DI437">
            <v>4.90137553872537</v>
          </cell>
          <cell r="DJ437">
            <v>4.90137553872537</v>
          </cell>
          <cell r="DK437">
            <v>4.90137553872537</v>
          </cell>
          <cell r="DL437">
            <v>4.90137553872537</v>
          </cell>
          <cell r="DM437">
            <v>4.90137553872537</v>
          </cell>
          <cell r="DN437">
            <v>4.90137553872537</v>
          </cell>
          <cell r="DO437">
            <v>4.90137553872537</v>
          </cell>
          <cell r="DP437">
            <v>4.90137553872537</v>
          </cell>
          <cell r="DQ437">
            <v>5.53575487731855</v>
          </cell>
          <cell r="DR437">
            <v>5.53754650208777</v>
          </cell>
          <cell r="DS437">
            <v>5.58466577705257</v>
          </cell>
          <cell r="DT437">
            <v>5.51526348875267</v>
          </cell>
          <cell r="DU437">
            <v>5.496302686351</v>
          </cell>
          <cell r="DV437">
            <v>5.54506461232874</v>
          </cell>
          <cell r="DW437">
            <v>5.56040762331641</v>
          </cell>
          <cell r="DX437">
            <v>5.54380837469791</v>
          </cell>
          <cell r="DY437">
            <v>5.50735248516962</v>
          </cell>
          <cell r="DZ437">
            <v>5.56356029754827</v>
          </cell>
          <cell r="EA437">
            <v>5.51283990447195</v>
          </cell>
          <cell r="EB437">
            <v>5.56528355233701</v>
          </cell>
          <cell r="EC437">
            <v>5.64700281472725</v>
          </cell>
          <cell r="ED437">
            <v>5.51177839414143</v>
          </cell>
          <cell r="EE437">
            <v>5.57785030863493</v>
          </cell>
          <cell r="EF437">
            <v>5.57785030863493</v>
          </cell>
          <cell r="EG437">
            <v>5.57785030863493</v>
          </cell>
          <cell r="EH437">
            <v>5.57785030863493</v>
          </cell>
          <cell r="EI437">
            <v>5.57785030863493</v>
          </cell>
          <cell r="EJ437">
            <v>5.57785030863493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0</v>
          </cell>
          <cell r="ES437">
            <v>0</v>
          </cell>
          <cell r="ET437">
            <v>0</v>
          </cell>
        </row>
        <row r="438">
          <cell r="A438">
            <v>39011.909120822</v>
          </cell>
          <cell r="B438">
            <v>42408.7228794089</v>
          </cell>
          <cell r="C438">
            <v>38417.6127793835</v>
          </cell>
          <cell r="D438">
            <v>7884.20667226831</v>
          </cell>
          <cell r="E438">
            <v>6686.34811139395</v>
          </cell>
          <cell r="F438">
            <v>7229.03244493368</v>
          </cell>
          <cell r="G438">
            <v>8074.70659696324</v>
          </cell>
          <cell r="H438">
            <v>9063.80311760728</v>
          </cell>
          <cell r="I438">
            <v>7278.40143477901</v>
          </cell>
          <cell r="J438">
            <v>7690.12861244659</v>
          </cell>
          <cell r="K438">
            <v>9442.66845515057</v>
          </cell>
          <cell r="L438">
            <v>10415.4661766615</v>
          </cell>
          <cell r="M438">
            <v>9777.19684228347</v>
          </cell>
          <cell r="N438">
            <v>9091.57448941729</v>
          </cell>
          <cell r="O438">
            <v>9223.42989638301</v>
          </cell>
          <cell r="P438">
            <v>9082.42126788611</v>
          </cell>
          <cell r="Q438">
            <v>9178.23856696742</v>
          </cell>
          <cell r="R438">
            <v>9359.02459462102</v>
          </cell>
          <cell r="S438">
            <v>9869.16558815308</v>
          </cell>
          <cell r="T438">
            <v>9975.14509890545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6490.82355153564</v>
          </cell>
          <cell r="AF438">
            <v>7055.98735000887</v>
          </cell>
          <cell r="AG438">
            <v>6391.94418939896</v>
          </cell>
          <cell r="AH438">
            <v>7884.20667226831</v>
          </cell>
          <cell r="AI438">
            <v>6686.34811139395</v>
          </cell>
          <cell r="AJ438">
            <v>7229.03244493368</v>
          </cell>
          <cell r="AK438">
            <v>8074.70659696324</v>
          </cell>
          <cell r="AL438">
            <v>9063.80311760728</v>
          </cell>
          <cell r="AM438">
            <v>7278.40143477901</v>
          </cell>
          <cell r="AN438">
            <v>7690.12861244659</v>
          </cell>
          <cell r="AO438">
            <v>9442.66845515057</v>
          </cell>
          <cell r="AP438">
            <v>10415.4661766615</v>
          </cell>
          <cell r="AQ438">
            <v>9777.19684228347</v>
          </cell>
          <cell r="AR438">
            <v>9091.57448941729</v>
          </cell>
          <cell r="AS438">
            <v>9223.42989638301</v>
          </cell>
          <cell r="AT438">
            <v>9082.42126788611</v>
          </cell>
          <cell r="AU438">
            <v>9178.23856696742</v>
          </cell>
          <cell r="AV438">
            <v>9359.02459462102</v>
          </cell>
          <cell r="AW438">
            <v>9869.16558815308</v>
          </cell>
          <cell r="AX438">
            <v>9975.14509890545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3.22813491441621</v>
          </cell>
          <cell r="CN438">
            <v>3.50534208647058</v>
          </cell>
          <cell r="CO438">
            <v>3.12738022004202</v>
          </cell>
          <cell r="CP438">
            <v>3.9591952481416</v>
          </cell>
          <cell r="CQ438">
            <v>3.28033423642388</v>
          </cell>
          <cell r="CR438">
            <v>3.51902245039439</v>
          </cell>
          <cell r="CS438">
            <v>4.01356968389368</v>
          </cell>
          <cell r="CT438">
            <v>4.48537349876057</v>
          </cell>
          <cell r="CU438">
            <v>3.54464880740118</v>
          </cell>
          <cell r="CV438">
            <v>3.84346634142707</v>
          </cell>
          <cell r="CW438">
            <v>4.74637116284824</v>
          </cell>
          <cell r="CX438">
            <v>5.17052629321033</v>
          </cell>
          <cell r="CY438">
            <v>4.7785861092415</v>
          </cell>
          <cell r="CZ438">
            <v>4.4818700969055</v>
          </cell>
          <cell r="DA438">
            <v>4.47584029209382</v>
          </cell>
          <cell r="DB438">
            <v>4.40741324184792</v>
          </cell>
          <cell r="DC438">
            <v>4.45391036197847</v>
          </cell>
          <cell r="DD438">
            <v>4.54164013234696</v>
          </cell>
          <cell r="DE438">
            <v>4.78919550373814</v>
          </cell>
          <cell r="DF438">
            <v>4.84062402541507</v>
          </cell>
          <cell r="DG438">
            <v>5.13134894028742</v>
          </cell>
          <cell r="DH438">
            <v>5.13134894028742</v>
          </cell>
          <cell r="DI438">
            <v>5.13134894028742</v>
          </cell>
          <cell r="DJ438">
            <v>5.13134894028742</v>
          </cell>
          <cell r="DK438">
            <v>5.13134894028742</v>
          </cell>
          <cell r="DL438">
            <v>5.13134894028742</v>
          </cell>
          <cell r="DM438">
            <v>5.13134894028742</v>
          </cell>
          <cell r="DN438">
            <v>5.13134894028742</v>
          </cell>
          <cell r="DO438">
            <v>5.13134894028742</v>
          </cell>
          <cell r="DP438">
            <v>5.13134894028742</v>
          </cell>
          <cell r="DQ438">
            <v>5.50877788408706</v>
          </cell>
          <cell r="DR438">
            <v>5.51486038022309</v>
          </cell>
          <cell r="DS438">
            <v>5.59963120222449</v>
          </cell>
          <cell r="DT438">
            <v>5.45579716876344</v>
          </cell>
          <cell r="DU438">
            <v>5.58441933923022</v>
          </cell>
          <cell r="DV438">
            <v>5.62814492418607</v>
          </cell>
          <cell r="DW438">
            <v>5.51192219636134</v>
          </cell>
          <cell r="DX438">
            <v>5.53629197554562</v>
          </cell>
          <cell r="DY438">
            <v>5.6256139697319</v>
          </cell>
          <cell r="DZ438">
            <v>5.48173019923716</v>
          </cell>
          <cell r="EA438">
            <v>5.45054814447647</v>
          </cell>
          <cell r="EB438">
            <v>5.51888186104897</v>
          </cell>
          <cell r="EC438">
            <v>5.60559965885854</v>
          </cell>
          <cell r="ED438">
            <v>5.55759598563008</v>
          </cell>
          <cell r="EE438">
            <v>5.64579370573861</v>
          </cell>
          <cell r="EF438">
            <v>5.64579370573861</v>
          </cell>
          <cell r="EG438">
            <v>5.64579370573861</v>
          </cell>
          <cell r="EH438">
            <v>5.64579370573861</v>
          </cell>
          <cell r="EI438">
            <v>5.64579370573861</v>
          </cell>
          <cell r="EJ438">
            <v>5.64579370573861</v>
          </cell>
          <cell r="EK438">
            <v>0</v>
          </cell>
          <cell r="EL438">
            <v>0</v>
          </cell>
          <cell r="EM438">
            <v>0</v>
          </cell>
          <cell r="EN438">
            <v>0</v>
          </cell>
          <cell r="EO438">
            <v>0</v>
          </cell>
          <cell r="EP438">
            <v>0</v>
          </cell>
          <cell r="EQ438">
            <v>0</v>
          </cell>
          <cell r="ER438">
            <v>0</v>
          </cell>
          <cell r="ES438">
            <v>0</v>
          </cell>
          <cell r="ET438">
            <v>0</v>
          </cell>
        </row>
        <row r="439">
          <cell r="A439">
            <v>29032.7228869227</v>
          </cell>
          <cell r="B439">
            <v>39742.0612887427</v>
          </cell>
          <cell r="C439">
            <v>38533.5329528465</v>
          </cell>
          <cell r="D439">
            <v>7153.7917755837</v>
          </cell>
          <cell r="E439">
            <v>6991.21360049895</v>
          </cell>
          <cell r="F439">
            <v>6862.78790936504</v>
          </cell>
          <cell r="G439">
            <v>7050.76944217174</v>
          </cell>
          <cell r="H439">
            <v>7973.57435238896</v>
          </cell>
          <cell r="I439">
            <v>7737.62007023917</v>
          </cell>
          <cell r="J439">
            <v>8042.09694704306</v>
          </cell>
          <cell r="K439">
            <v>6403.88030290209</v>
          </cell>
          <cell r="L439">
            <v>8339.24972288725</v>
          </cell>
          <cell r="M439">
            <v>8633.62543291114</v>
          </cell>
          <cell r="N439">
            <v>9508.1051674812</v>
          </cell>
          <cell r="O439">
            <v>9078.87790173807</v>
          </cell>
          <cell r="P439">
            <v>9642.59097129291</v>
          </cell>
          <cell r="Q439">
            <v>9243.06965011529</v>
          </cell>
          <cell r="R439">
            <v>10068.2085101862</v>
          </cell>
          <cell r="S439">
            <v>10315.323575354</v>
          </cell>
          <cell r="T439">
            <v>9046.89018374072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4830.48088972054</v>
          </cell>
          <cell r="AF439">
            <v>6612.30668308571</v>
          </cell>
          <cell r="AG439">
            <v>6411.23105356347</v>
          </cell>
          <cell r="AH439">
            <v>7153.7917755837</v>
          </cell>
          <cell r="AI439">
            <v>6991.21360049895</v>
          </cell>
          <cell r="AJ439">
            <v>6862.78790936504</v>
          </cell>
          <cell r="AK439">
            <v>7050.76944217174</v>
          </cell>
          <cell r="AL439">
            <v>7973.57435238896</v>
          </cell>
          <cell r="AM439">
            <v>7737.62007023917</v>
          </cell>
          <cell r="AN439">
            <v>8042.09694704306</v>
          </cell>
          <cell r="AO439">
            <v>6403.88030290209</v>
          </cell>
          <cell r="AP439">
            <v>8339.24972288725</v>
          </cell>
          <cell r="AQ439">
            <v>8633.62543291114</v>
          </cell>
          <cell r="AR439">
            <v>9508.1051674812</v>
          </cell>
          <cell r="AS439">
            <v>9078.87790173807</v>
          </cell>
          <cell r="AT439">
            <v>9642.59097129291</v>
          </cell>
          <cell r="AU439">
            <v>9243.06965011529</v>
          </cell>
          <cell r="AV439">
            <v>10068.2085101862</v>
          </cell>
          <cell r="AW439">
            <v>10315.323575354</v>
          </cell>
          <cell r="AX439">
            <v>9046.89018374072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2.36726185824195</v>
          </cell>
          <cell r="CN439">
            <v>3.30526902340337</v>
          </cell>
          <cell r="CO439">
            <v>3.14607546923564</v>
          </cell>
          <cell r="CP439">
            <v>3.50069063916369</v>
          </cell>
          <cell r="CQ439">
            <v>3.49364779289473</v>
          </cell>
          <cell r="CR439">
            <v>3.42447744200825</v>
          </cell>
          <cell r="CS439">
            <v>3.48112949131194</v>
          </cell>
          <cell r="CT439">
            <v>3.94420539062644</v>
          </cell>
          <cell r="CU439">
            <v>3.76143478887298</v>
          </cell>
          <cell r="CV439">
            <v>4.04152136673723</v>
          </cell>
          <cell r="CW439">
            <v>3.18312912575369</v>
          </cell>
          <cell r="CX439">
            <v>4.14225559459317</v>
          </cell>
          <cell r="CY439">
            <v>4.27480316233086</v>
          </cell>
          <cell r="CZ439">
            <v>4.5770331614069</v>
          </cell>
          <cell r="DA439">
            <v>4.49874272440218</v>
          </cell>
          <cell r="DB439">
            <v>4.77807240564228</v>
          </cell>
          <cell r="DC439">
            <v>4.5801026062525</v>
          </cell>
          <cell r="DD439">
            <v>4.98897333714482</v>
          </cell>
          <cell r="DE439">
            <v>5.11142317219556</v>
          </cell>
          <cell r="DF439">
            <v>4.48289225090003</v>
          </cell>
          <cell r="DG439">
            <v>5.4712057763799</v>
          </cell>
          <cell r="DH439">
            <v>5.4712057763799</v>
          </cell>
          <cell r="DI439">
            <v>5.4712057763799</v>
          </cell>
          <cell r="DJ439">
            <v>5.4712057763799</v>
          </cell>
          <cell r="DK439">
            <v>5.4712057763799</v>
          </cell>
          <cell r="DL439">
            <v>5.4712057763799</v>
          </cell>
          <cell r="DM439">
            <v>5.4712057763799</v>
          </cell>
          <cell r="DN439">
            <v>5.4712057763799</v>
          </cell>
          <cell r="DO439">
            <v>5.4712057763799</v>
          </cell>
          <cell r="DP439">
            <v>5.4712057763799</v>
          </cell>
          <cell r="DQ439">
            <v>5.59050709676911</v>
          </cell>
          <cell r="DR439">
            <v>5.48091807127069</v>
          </cell>
          <cell r="DS439">
            <v>5.58315169386986</v>
          </cell>
          <cell r="DT439">
            <v>5.59873223382841</v>
          </cell>
          <cell r="DU439">
            <v>5.48252457026021</v>
          </cell>
          <cell r="DV439">
            <v>5.49051905705307</v>
          </cell>
          <cell r="DW439">
            <v>5.54911174723784</v>
          </cell>
          <cell r="DX439">
            <v>5.53860841946613</v>
          </cell>
          <cell r="DY439">
            <v>5.63587042882044</v>
          </cell>
          <cell r="DZ439">
            <v>5.45169512204103</v>
          </cell>
          <cell r="EA439">
            <v>5.51183343466888</v>
          </cell>
          <cell r="EB439">
            <v>5.51565662548246</v>
          </cell>
          <cell r="EC439">
            <v>5.53329999326758</v>
          </cell>
          <cell r="ED439">
            <v>5.69137305323159</v>
          </cell>
          <cell r="EE439">
            <v>5.52901990861434</v>
          </cell>
          <cell r="EF439">
            <v>5.52901990861434</v>
          </cell>
          <cell r="EG439">
            <v>5.52901990861434</v>
          </cell>
          <cell r="EH439">
            <v>5.52901990861434</v>
          </cell>
          <cell r="EI439">
            <v>5.52901990861434</v>
          </cell>
          <cell r="EJ439">
            <v>5.52901990861434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</row>
        <row r="440">
          <cell r="A440">
            <v>36069.4182960389</v>
          </cell>
          <cell r="B440">
            <v>39099.2862155248</v>
          </cell>
          <cell r="C440">
            <v>41678.2143773769</v>
          </cell>
          <cell r="D440">
            <v>6638.52724884948</v>
          </cell>
          <cell r="E440">
            <v>6478.81103137883</v>
          </cell>
          <cell r="F440">
            <v>7142.12929897695</v>
          </cell>
          <cell r="G440">
            <v>8638.49359448718</v>
          </cell>
          <cell r="H440">
            <v>7302.28610735301</v>
          </cell>
          <cell r="I440">
            <v>8156.68797933472</v>
          </cell>
          <cell r="J440">
            <v>8272.10127146865</v>
          </cell>
          <cell r="K440">
            <v>8829.36236530164</v>
          </cell>
          <cell r="L440">
            <v>7572.08444547385</v>
          </cell>
          <cell r="M440">
            <v>8033.1014042227</v>
          </cell>
          <cell r="N440">
            <v>8935.62320672506</v>
          </cell>
          <cell r="O440">
            <v>9650.31543852013</v>
          </cell>
          <cell r="P440">
            <v>9213.29560528962</v>
          </cell>
          <cell r="Q440">
            <v>8931.17662014981</v>
          </cell>
          <cell r="R440">
            <v>9310.88802609729</v>
          </cell>
          <cell r="S440">
            <v>9534.09194284844</v>
          </cell>
          <cell r="T440">
            <v>9055.2913602874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6001.25026029966</v>
          </cell>
          <cell r="AF440">
            <v>6505.36140207777</v>
          </cell>
          <cell r="AG440">
            <v>6934.44493138737</v>
          </cell>
          <cell r="AH440">
            <v>6638.52724884948</v>
          </cell>
          <cell r="AI440">
            <v>6478.81103137883</v>
          </cell>
          <cell r="AJ440">
            <v>7142.12929897695</v>
          </cell>
          <cell r="AK440">
            <v>8638.49359448718</v>
          </cell>
          <cell r="AL440">
            <v>7302.28610735301</v>
          </cell>
          <cell r="AM440">
            <v>8156.68797933472</v>
          </cell>
          <cell r="AN440">
            <v>8272.10127146865</v>
          </cell>
          <cell r="AO440">
            <v>8829.36236530164</v>
          </cell>
          <cell r="AP440">
            <v>7572.08444547385</v>
          </cell>
          <cell r="AQ440">
            <v>8033.1014042227</v>
          </cell>
          <cell r="AR440">
            <v>8935.62320672506</v>
          </cell>
          <cell r="AS440">
            <v>9650.31543852013</v>
          </cell>
          <cell r="AT440">
            <v>9213.29560528962</v>
          </cell>
          <cell r="AU440">
            <v>8931.17662014981</v>
          </cell>
          <cell r="AV440">
            <v>9310.88802609729</v>
          </cell>
          <cell r="AW440">
            <v>9534.09194284844</v>
          </cell>
          <cell r="AX440">
            <v>9055.2913602874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2.94665664028081</v>
          </cell>
          <cell r="CN440">
            <v>3.25331068115758</v>
          </cell>
          <cell r="CO440">
            <v>3.44230992796475</v>
          </cell>
          <cell r="CP440">
            <v>3.27780285747733</v>
          </cell>
          <cell r="CQ440">
            <v>3.19086510384899</v>
          </cell>
          <cell r="CR440">
            <v>3.55963741020748</v>
          </cell>
          <cell r="CS440">
            <v>4.26701998565875</v>
          </cell>
          <cell r="CT440">
            <v>3.56115251671612</v>
          </cell>
          <cell r="CU440">
            <v>4.0704861416181</v>
          </cell>
          <cell r="CV440">
            <v>4.12323821379327</v>
          </cell>
          <cell r="CW440">
            <v>4.36946280217311</v>
          </cell>
          <cell r="CX440">
            <v>3.666294800075</v>
          </cell>
          <cell r="CY440">
            <v>3.92827209995692</v>
          </cell>
          <cell r="CZ440">
            <v>4.37566112873741</v>
          </cell>
          <cell r="DA440">
            <v>4.7457354096211</v>
          </cell>
          <cell r="DB440">
            <v>4.53082217590542</v>
          </cell>
          <cell r="DC440">
            <v>4.39208452882705</v>
          </cell>
          <cell r="DD440">
            <v>4.5788151985261</v>
          </cell>
          <cell r="DE440">
            <v>4.68858018372688</v>
          </cell>
          <cell r="DF440">
            <v>4.45312043183761</v>
          </cell>
          <cell r="DG440">
            <v>5.44177558178579</v>
          </cell>
          <cell r="DH440">
            <v>5.44177558178579</v>
          </cell>
          <cell r="DI440">
            <v>5.44177558178579</v>
          </cell>
          <cell r="DJ440">
            <v>5.44177558178579</v>
          </cell>
          <cell r="DK440">
            <v>5.44177558178579</v>
          </cell>
          <cell r="DL440">
            <v>5.44177558178579</v>
          </cell>
          <cell r="DM440">
            <v>5.44177558178579</v>
          </cell>
          <cell r="DN440">
            <v>5.44177558178579</v>
          </cell>
          <cell r="DO440">
            <v>5.44177558178579</v>
          </cell>
          <cell r="DP440">
            <v>5.44177558178579</v>
          </cell>
          <cell r="DQ440">
            <v>5.57980909967871</v>
          </cell>
          <cell r="DR440">
            <v>5.47839099847553</v>
          </cell>
          <cell r="DS440">
            <v>5.51910771012642</v>
          </cell>
          <cell r="DT440">
            <v>5.54876137403106</v>
          </cell>
          <cell r="DU440">
            <v>5.56280714839555</v>
          </cell>
          <cell r="DV440">
            <v>5.49704233227035</v>
          </cell>
          <cell r="DW440">
            <v>5.54651860499015</v>
          </cell>
          <cell r="DX440">
            <v>5.61791813574584</v>
          </cell>
          <cell r="DY440">
            <v>5.49002983350246</v>
          </cell>
          <cell r="DZ440">
            <v>5.49647873336404</v>
          </cell>
          <cell r="EA440">
            <v>5.53615741173218</v>
          </cell>
          <cell r="EB440">
            <v>5.65842027664832</v>
          </cell>
          <cell r="EC440">
            <v>5.6025897488394</v>
          </cell>
          <cell r="ED440">
            <v>5.5948481269946</v>
          </cell>
          <cell r="EE440">
            <v>5.57115348780435</v>
          </cell>
          <cell r="EF440">
            <v>5.57115348780435</v>
          </cell>
          <cell r="EG440">
            <v>5.57115348780435</v>
          </cell>
          <cell r="EH440">
            <v>5.57115348780435</v>
          </cell>
          <cell r="EI440">
            <v>5.57115348780435</v>
          </cell>
          <cell r="EJ440">
            <v>5.57115348780435</v>
          </cell>
          <cell r="EK440">
            <v>0</v>
          </cell>
          <cell r="EL440">
            <v>0</v>
          </cell>
          <cell r="EM440">
            <v>0</v>
          </cell>
          <cell r="EN440">
            <v>0</v>
          </cell>
          <cell r="EO440">
            <v>0</v>
          </cell>
          <cell r="EP440">
            <v>0</v>
          </cell>
          <cell r="EQ440">
            <v>0</v>
          </cell>
          <cell r="ER440">
            <v>0</v>
          </cell>
          <cell r="ES440">
            <v>0</v>
          </cell>
          <cell r="ET440">
            <v>0</v>
          </cell>
        </row>
        <row r="441">
          <cell r="A441">
            <v>38009.7933823194</v>
          </cell>
          <cell r="B441">
            <v>40654.0158166941</v>
          </cell>
          <cell r="C441">
            <v>35566.7883914871</v>
          </cell>
          <cell r="D441">
            <v>6672.7936192012</v>
          </cell>
          <cell r="E441">
            <v>7616.50531057973</v>
          </cell>
          <cell r="F441">
            <v>8177.0401273396</v>
          </cell>
          <cell r="G441">
            <v>8004.05424587197</v>
          </cell>
          <cell r="H441">
            <v>7128.45989824029</v>
          </cell>
          <cell r="I441">
            <v>6869.02686950662</v>
          </cell>
          <cell r="J441">
            <v>7923.34497474803</v>
          </cell>
          <cell r="K441">
            <v>8430.45351792219</v>
          </cell>
          <cell r="L441">
            <v>8434.52315126456</v>
          </cell>
          <cell r="M441">
            <v>8161.37571549705</v>
          </cell>
          <cell r="N441">
            <v>7595.51089204289</v>
          </cell>
          <cell r="O441">
            <v>8025.07495730807</v>
          </cell>
          <cell r="P441">
            <v>9163.20978850991</v>
          </cell>
          <cell r="Q441">
            <v>10712.1877672649</v>
          </cell>
          <cell r="R441">
            <v>10291.5456189242</v>
          </cell>
          <cell r="S441">
            <v>10153.7872876816</v>
          </cell>
          <cell r="T441">
            <v>10590.6627907129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6324.09096696275</v>
          </cell>
          <cell r="AF441">
            <v>6764.03819434357</v>
          </cell>
          <cell r="AG441">
            <v>5917.62241188888</v>
          </cell>
          <cell r="AH441">
            <v>6672.7936192012</v>
          </cell>
          <cell r="AI441">
            <v>7616.50531057973</v>
          </cell>
          <cell r="AJ441">
            <v>8177.0401273396</v>
          </cell>
          <cell r="AK441">
            <v>8004.05424587197</v>
          </cell>
          <cell r="AL441">
            <v>7128.45989824029</v>
          </cell>
          <cell r="AM441">
            <v>6869.02686950662</v>
          </cell>
          <cell r="AN441">
            <v>7923.34497474803</v>
          </cell>
          <cell r="AO441">
            <v>8430.45351792219</v>
          </cell>
          <cell r="AP441">
            <v>8434.52315126456</v>
          </cell>
          <cell r="AQ441">
            <v>8161.37571549705</v>
          </cell>
          <cell r="AR441">
            <v>7595.51089204289</v>
          </cell>
          <cell r="AS441">
            <v>8025.07495730807</v>
          </cell>
          <cell r="AT441">
            <v>9163.20978850991</v>
          </cell>
          <cell r="AU441">
            <v>10712.1877672649</v>
          </cell>
          <cell r="AV441">
            <v>10291.5456189242</v>
          </cell>
          <cell r="AW441">
            <v>10153.7872876816</v>
          </cell>
          <cell r="AX441">
            <v>10590.6627907129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3.11952526433686</v>
          </cell>
          <cell r="CN441">
            <v>3.3616064342397</v>
          </cell>
          <cell r="CO441">
            <v>2.96296158224023</v>
          </cell>
          <cell r="CP441">
            <v>3.26921742723391</v>
          </cell>
          <cell r="CQ441">
            <v>3.76965428704819</v>
          </cell>
          <cell r="CR441">
            <v>4.09124540920639</v>
          </cell>
          <cell r="CS441">
            <v>4.06607521553603</v>
          </cell>
          <cell r="CT441">
            <v>3.55140051274997</v>
          </cell>
          <cell r="CU441">
            <v>3.34490364387894</v>
          </cell>
          <cell r="CV441">
            <v>3.95425848873648</v>
          </cell>
          <cell r="CW441">
            <v>4.12544518147641</v>
          </cell>
          <cell r="CX441">
            <v>4.21115462915609</v>
          </cell>
          <cell r="CY441">
            <v>3.96731875040681</v>
          </cell>
          <cell r="CZ441">
            <v>3.74824448030238</v>
          </cell>
          <cell r="DA441">
            <v>3.95821337725135</v>
          </cell>
          <cell r="DB441">
            <v>4.51957642220039</v>
          </cell>
          <cell r="DC441">
            <v>5.28357992237861</v>
          </cell>
          <cell r="DD441">
            <v>5.0761062990847</v>
          </cell>
          <cell r="DE441">
            <v>5.00815966027405</v>
          </cell>
          <cell r="DF441">
            <v>5.22364007254325</v>
          </cell>
          <cell r="DG441">
            <v>5.80172031910363</v>
          </cell>
          <cell r="DH441">
            <v>5.80172031910363</v>
          </cell>
          <cell r="DI441">
            <v>5.80172031910363</v>
          </cell>
          <cell r="DJ441">
            <v>5.80172031910363</v>
          </cell>
          <cell r="DK441">
            <v>5.80172031910363</v>
          </cell>
          <cell r="DL441">
            <v>5.80172031910363</v>
          </cell>
          <cell r="DM441">
            <v>5.80172031910363</v>
          </cell>
          <cell r="DN441">
            <v>5.80172031910363</v>
          </cell>
          <cell r="DO441">
            <v>5.80172031910363</v>
          </cell>
          <cell r="DP441">
            <v>5.80172031910363</v>
          </cell>
          <cell r="DQ441">
            <v>5.55413890052239</v>
          </cell>
          <cell r="DR441">
            <v>5.51272489920241</v>
          </cell>
          <cell r="DS441">
            <v>5.47177669779412</v>
          </cell>
          <cell r="DT441">
            <v>5.59204970635557</v>
          </cell>
          <cell r="DU441">
            <v>5.53555744061206</v>
          </cell>
          <cell r="DV441">
            <v>5.47580196815662</v>
          </cell>
          <cell r="DW441">
            <v>5.3931407019543</v>
          </cell>
          <cell r="DX441">
            <v>5.49924657845583</v>
          </cell>
          <cell r="DY441">
            <v>5.62624628416936</v>
          </cell>
          <cell r="DZ441">
            <v>5.48972570032994</v>
          </cell>
          <cell r="EA441">
            <v>5.59870072435388</v>
          </cell>
          <cell r="EB441">
            <v>5.48739826512501</v>
          </cell>
          <cell r="EC441">
            <v>5.63603150486016</v>
          </cell>
          <cell r="ED441">
            <v>5.55183072813609</v>
          </cell>
          <cell r="EE441">
            <v>5.55465424343008</v>
          </cell>
          <cell r="EF441">
            <v>5.55465424343008</v>
          </cell>
          <cell r="EG441">
            <v>5.55465424343008</v>
          </cell>
          <cell r="EH441">
            <v>5.55465424343008</v>
          </cell>
          <cell r="EI441">
            <v>5.55465424343008</v>
          </cell>
          <cell r="EJ441">
            <v>5.55465424343008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</row>
        <row r="442">
          <cell r="A442">
            <v>40413.652797701</v>
          </cell>
          <cell r="B442">
            <v>39349.3992222851</v>
          </cell>
          <cell r="C442">
            <v>42533.356455435</v>
          </cell>
          <cell r="D442">
            <v>7025.81788114646</v>
          </cell>
          <cell r="E442">
            <v>7184.3505233384</v>
          </cell>
          <cell r="F442">
            <v>6757.64294046669</v>
          </cell>
          <cell r="G442">
            <v>7416.43838138087</v>
          </cell>
          <cell r="H442">
            <v>7610.37810480062</v>
          </cell>
          <cell r="I442">
            <v>8268.72928928018</v>
          </cell>
          <cell r="J442">
            <v>8637.90757970584</v>
          </cell>
          <cell r="K442">
            <v>7926.97256128164</v>
          </cell>
          <cell r="L442">
            <v>8493.87712156577</v>
          </cell>
          <cell r="M442">
            <v>8672.74578286316</v>
          </cell>
          <cell r="N442">
            <v>8943.01203854363</v>
          </cell>
          <cell r="O442">
            <v>8207.64133390759</v>
          </cell>
          <cell r="P442">
            <v>10569.7054969174</v>
          </cell>
          <cell r="Q442">
            <v>10957.0317019341</v>
          </cell>
          <cell r="R442">
            <v>10389.2373420491</v>
          </cell>
          <cell r="S442">
            <v>9986.02569971386</v>
          </cell>
          <cell r="T442">
            <v>10076.8769214514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6724.04645900534</v>
          </cell>
          <cell r="AF442">
            <v>6546.975345907</v>
          </cell>
          <cell r="AG442">
            <v>7076.7239550306</v>
          </cell>
          <cell r="AH442">
            <v>7025.81788114646</v>
          </cell>
          <cell r="AI442">
            <v>7184.3505233384</v>
          </cell>
          <cell r="AJ442">
            <v>6757.64294046669</v>
          </cell>
          <cell r="AK442">
            <v>7416.43838138087</v>
          </cell>
          <cell r="AL442">
            <v>7610.37810480062</v>
          </cell>
          <cell r="AM442">
            <v>8268.72928928018</v>
          </cell>
          <cell r="AN442">
            <v>8637.90757970584</v>
          </cell>
          <cell r="AO442">
            <v>7926.97256128164</v>
          </cell>
          <cell r="AP442">
            <v>8493.87712156577</v>
          </cell>
          <cell r="AQ442">
            <v>8672.74578286316</v>
          </cell>
          <cell r="AR442">
            <v>8943.01203854363</v>
          </cell>
          <cell r="AS442">
            <v>8207.64133390759</v>
          </cell>
          <cell r="AT442">
            <v>10569.7054969174</v>
          </cell>
          <cell r="AU442">
            <v>10957.0317019341</v>
          </cell>
          <cell r="AV442">
            <v>10389.2373420491</v>
          </cell>
          <cell r="AW442">
            <v>9986.02569971386</v>
          </cell>
          <cell r="AX442">
            <v>10076.8769214514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3.40492133784508</v>
          </cell>
          <cell r="CN442">
            <v>3.23362643388808</v>
          </cell>
          <cell r="CO442">
            <v>3.47687448723931</v>
          </cell>
          <cell r="CP442">
            <v>3.53021894163827</v>
          </cell>
          <cell r="CQ442">
            <v>3.5728977285698</v>
          </cell>
          <cell r="CR442">
            <v>3.33571603589893</v>
          </cell>
          <cell r="CS442">
            <v>3.6482645437565</v>
          </cell>
          <cell r="CT442">
            <v>3.75950192718737</v>
          </cell>
          <cell r="CU442">
            <v>4.10996202287093</v>
          </cell>
          <cell r="CV442">
            <v>4.2594870535862</v>
          </cell>
          <cell r="CW442">
            <v>3.9704157015596</v>
          </cell>
          <cell r="CX442">
            <v>4.18330568072967</v>
          </cell>
          <cell r="CY442">
            <v>4.22102864167541</v>
          </cell>
          <cell r="CZ442">
            <v>4.41635185936977</v>
          </cell>
          <cell r="DA442">
            <v>4.02773809704968</v>
          </cell>
          <cell r="DB442">
            <v>5.18687449567944</v>
          </cell>
          <cell r="DC442">
            <v>5.37694719116707</v>
          </cell>
          <cell r="DD442">
            <v>5.09831330823276</v>
          </cell>
          <cell r="DE442">
            <v>4.90044514770551</v>
          </cell>
          <cell r="DF442">
            <v>4.9450285928232</v>
          </cell>
          <cell r="DG442">
            <v>5.15377508291272</v>
          </cell>
          <cell r="DH442">
            <v>5.15377508291272</v>
          </cell>
          <cell r="DI442">
            <v>5.15377508291272</v>
          </cell>
          <cell r="DJ442">
            <v>5.15377508291272</v>
          </cell>
          <cell r="DK442">
            <v>5.15377508291272</v>
          </cell>
          <cell r="DL442">
            <v>5.15377508291272</v>
          </cell>
          <cell r="DM442">
            <v>5.15377508291272</v>
          </cell>
          <cell r="DN442">
            <v>5.15377508291272</v>
          </cell>
          <cell r="DO442">
            <v>5.15377508291272</v>
          </cell>
          <cell r="DP442">
            <v>5.15377508291272</v>
          </cell>
          <cell r="DQ442">
            <v>5.41041723590135</v>
          </cell>
          <cell r="DR442">
            <v>5.54699781271345</v>
          </cell>
          <cell r="DS442">
            <v>5.57635453320536</v>
          </cell>
          <cell r="DT442">
            <v>5.45258422521444</v>
          </cell>
          <cell r="DU442">
            <v>5.50901638223335</v>
          </cell>
          <cell r="DV442">
            <v>5.550259688956</v>
          </cell>
          <cell r="DW442">
            <v>5.5694999691923</v>
          </cell>
          <cell r="DX442">
            <v>5.54604077238909</v>
          </cell>
          <cell r="DY442">
            <v>5.51198593108129</v>
          </cell>
          <cell r="DZ442">
            <v>5.55595073318686</v>
          </cell>
          <cell r="EA442">
            <v>5.46988896806862</v>
          </cell>
          <cell r="EB442">
            <v>5.56280080862006</v>
          </cell>
          <cell r="EC442">
            <v>5.62918410827908</v>
          </cell>
          <cell r="ED442">
            <v>5.54788287381193</v>
          </cell>
          <cell r="EE442">
            <v>5.58295699576885</v>
          </cell>
          <cell r="EF442">
            <v>5.58295699576885</v>
          </cell>
          <cell r="EG442">
            <v>5.58295699576885</v>
          </cell>
          <cell r="EH442">
            <v>5.58295699576885</v>
          </cell>
          <cell r="EI442">
            <v>5.58295699576885</v>
          </cell>
          <cell r="EJ442">
            <v>5.58295699576885</v>
          </cell>
          <cell r="EK442">
            <v>0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0</v>
          </cell>
          <cell r="EQ442">
            <v>0</v>
          </cell>
          <cell r="ER442">
            <v>0</v>
          </cell>
          <cell r="ES442">
            <v>0</v>
          </cell>
          <cell r="ET442">
            <v>0</v>
          </cell>
        </row>
        <row r="443">
          <cell r="A443">
            <v>34145.1147241557</v>
          </cell>
          <cell r="B443">
            <v>37298.6459242797</v>
          </cell>
          <cell r="C443">
            <v>39578.7505336476</v>
          </cell>
          <cell r="D443">
            <v>6438.78584303043</v>
          </cell>
          <cell r="E443">
            <v>6689.04196408709</v>
          </cell>
          <cell r="F443">
            <v>6514.00917478141</v>
          </cell>
          <cell r="G443">
            <v>6703.28135186969</v>
          </cell>
          <cell r="H443">
            <v>8175.08902528762</v>
          </cell>
          <cell r="I443">
            <v>7079.80555185034</v>
          </cell>
          <cell r="J443">
            <v>9410.71922792228</v>
          </cell>
          <cell r="K443">
            <v>8626.3165639386</v>
          </cell>
          <cell r="L443">
            <v>8680.15040426075</v>
          </cell>
          <cell r="M443">
            <v>7987.90956581353</v>
          </cell>
          <cell r="N443">
            <v>7340.6779965523</v>
          </cell>
          <cell r="O443">
            <v>9901.07983839355</v>
          </cell>
          <cell r="P443">
            <v>10094.8408196564</v>
          </cell>
          <cell r="Q443">
            <v>10031.6699663079</v>
          </cell>
          <cell r="R443">
            <v>9355.40531306415</v>
          </cell>
          <cell r="S443">
            <v>10093.4492532315</v>
          </cell>
          <cell r="T443">
            <v>9317.54251202713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5681.08354131135</v>
          </cell>
          <cell r="AF443">
            <v>6205.76984981456</v>
          </cell>
          <cell r="AG443">
            <v>6585.13494708818</v>
          </cell>
          <cell r="AH443">
            <v>6438.78584303043</v>
          </cell>
          <cell r="AI443">
            <v>6689.04196408709</v>
          </cell>
          <cell r="AJ443">
            <v>6514.00917478141</v>
          </cell>
          <cell r="AK443">
            <v>6703.28135186969</v>
          </cell>
          <cell r="AL443">
            <v>8175.08902528762</v>
          </cell>
          <cell r="AM443">
            <v>7079.80555185034</v>
          </cell>
          <cell r="AN443">
            <v>9410.71922792228</v>
          </cell>
          <cell r="AO443">
            <v>8626.3165639386</v>
          </cell>
          <cell r="AP443">
            <v>8680.15040426075</v>
          </cell>
          <cell r="AQ443">
            <v>7987.90956581353</v>
          </cell>
          <cell r="AR443">
            <v>7340.6779965523</v>
          </cell>
          <cell r="AS443">
            <v>9901.07983839355</v>
          </cell>
          <cell r="AT443">
            <v>10094.8408196564</v>
          </cell>
          <cell r="AU443">
            <v>10031.6699663079</v>
          </cell>
          <cell r="AV443">
            <v>9355.40531306415</v>
          </cell>
          <cell r="AW443">
            <v>10093.4492532315</v>
          </cell>
          <cell r="AX443">
            <v>9317.54251202713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2.81877823916623</v>
          </cell>
          <cell r="CN443">
            <v>3.11711674162603</v>
          </cell>
          <cell r="CO443">
            <v>3.25977183270142</v>
          </cell>
          <cell r="CP443">
            <v>3.14980624347614</v>
          </cell>
          <cell r="CQ443">
            <v>3.30167820109293</v>
          </cell>
          <cell r="CR443">
            <v>3.26796345235468</v>
          </cell>
          <cell r="CS443">
            <v>3.2940093224112</v>
          </cell>
          <cell r="CT443">
            <v>4.03480048507857</v>
          </cell>
          <cell r="CU443">
            <v>3.45275896459441</v>
          </cell>
          <cell r="CV443">
            <v>4.51272564797841</v>
          </cell>
          <cell r="CW443">
            <v>4.23077231281751</v>
          </cell>
          <cell r="CX443">
            <v>4.29702360799147</v>
          </cell>
          <cell r="CY443">
            <v>4.04284416255414</v>
          </cell>
          <cell r="CZ443">
            <v>3.60332060386516</v>
          </cell>
          <cell r="DA443">
            <v>4.76956429646591</v>
          </cell>
          <cell r="DB443">
            <v>4.86290315175885</v>
          </cell>
          <cell r="DC443">
            <v>4.83247238545595</v>
          </cell>
          <cell r="DD443">
            <v>4.50670107588972</v>
          </cell>
          <cell r="DE443">
            <v>4.86223280411546</v>
          </cell>
          <cell r="DF443">
            <v>4.4884617457421</v>
          </cell>
          <cell r="DG443">
            <v>5.37346198201009</v>
          </cell>
          <cell r="DH443">
            <v>5.37346198201009</v>
          </cell>
          <cell r="DI443">
            <v>5.37346198201009</v>
          </cell>
          <cell r="DJ443">
            <v>5.37346198201009</v>
          </cell>
          <cell r="DK443">
            <v>5.37346198201009</v>
          </cell>
          <cell r="DL443">
            <v>5.37346198201009</v>
          </cell>
          <cell r="DM443">
            <v>5.37346198201009</v>
          </cell>
          <cell r="DN443">
            <v>5.37346198201009</v>
          </cell>
          <cell r="DO443">
            <v>5.37346198201009</v>
          </cell>
          <cell r="DP443">
            <v>5.37346198201009</v>
          </cell>
          <cell r="DQ443">
            <v>5.5217584078387</v>
          </cell>
          <cell r="DR443">
            <v>5.45443452615287</v>
          </cell>
          <cell r="DS443">
            <v>5.53457926946671</v>
          </cell>
          <cell r="DT443">
            <v>5.60050612494798</v>
          </cell>
          <cell r="DU443">
            <v>5.55055376423284</v>
          </cell>
          <cell r="DV443">
            <v>5.46107713230211</v>
          </cell>
          <cell r="DW443">
            <v>5.57531949400825</v>
          </cell>
          <cell r="DX443">
            <v>5.55108096712594</v>
          </cell>
          <cell r="DY443">
            <v>5.61774735456938</v>
          </cell>
          <cell r="DZ443">
            <v>5.71335250943442</v>
          </cell>
          <cell r="EA443">
            <v>5.58615360585351</v>
          </cell>
          <cell r="EB443">
            <v>5.5343503210102</v>
          </cell>
          <cell r="EC443">
            <v>5.41319003701811</v>
          </cell>
          <cell r="ED443">
            <v>5.58136474015768</v>
          </cell>
          <cell r="EE443">
            <v>5.68736355073036</v>
          </cell>
          <cell r="EF443">
            <v>5.68736355073036</v>
          </cell>
          <cell r="EG443">
            <v>5.68736355073036</v>
          </cell>
          <cell r="EH443">
            <v>5.68736355073036</v>
          </cell>
          <cell r="EI443">
            <v>5.68736355073036</v>
          </cell>
          <cell r="EJ443">
            <v>5.68736355073036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</row>
        <row r="444">
          <cell r="A444">
            <v>38621.4402288404</v>
          </cell>
          <cell r="B444">
            <v>38703.4454176373</v>
          </cell>
          <cell r="C444">
            <v>39279.8541052325</v>
          </cell>
          <cell r="D444">
            <v>7224.58818011135</v>
          </cell>
          <cell r="E444">
            <v>6623.08614016567</v>
          </cell>
          <cell r="F444">
            <v>6967.6695651863</v>
          </cell>
          <cell r="G444">
            <v>7800.10328856258</v>
          </cell>
          <cell r="H444">
            <v>7879.32252861723</v>
          </cell>
          <cell r="I444">
            <v>6841.58155321771</v>
          </cell>
          <cell r="J444">
            <v>7359.29760998337</v>
          </cell>
          <cell r="K444">
            <v>7581.56520399717</v>
          </cell>
          <cell r="L444">
            <v>8515.16896770094</v>
          </cell>
          <cell r="M444">
            <v>8761.9510782067</v>
          </cell>
          <cell r="N444">
            <v>7154.94400262647</v>
          </cell>
          <cell r="O444">
            <v>8923.64198878424</v>
          </cell>
          <cell r="P444">
            <v>9669.87097079873</v>
          </cell>
          <cell r="Q444">
            <v>9033.01697217727</v>
          </cell>
          <cell r="R444">
            <v>9943.43344891903</v>
          </cell>
          <cell r="S444">
            <v>10723.8461496316</v>
          </cell>
          <cell r="T444">
            <v>10456.6331121524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6425.85711596934</v>
          </cell>
          <cell r="AF444">
            <v>6439.50118576204</v>
          </cell>
          <cell r="AG444">
            <v>6535.40438991351</v>
          </cell>
          <cell r="AH444">
            <v>7224.58818011135</v>
          </cell>
          <cell r="AI444">
            <v>6623.08614016567</v>
          </cell>
          <cell r="AJ444">
            <v>6967.6695651863</v>
          </cell>
          <cell r="AK444">
            <v>7800.10328856258</v>
          </cell>
          <cell r="AL444">
            <v>7879.32252861723</v>
          </cell>
          <cell r="AM444">
            <v>6841.58155321771</v>
          </cell>
          <cell r="AN444">
            <v>7359.29760998337</v>
          </cell>
          <cell r="AO444">
            <v>7581.56520399717</v>
          </cell>
          <cell r="AP444">
            <v>8515.16896770094</v>
          </cell>
          <cell r="AQ444">
            <v>8761.9510782067</v>
          </cell>
          <cell r="AR444">
            <v>7154.94400262647</v>
          </cell>
          <cell r="AS444">
            <v>8923.64198878424</v>
          </cell>
          <cell r="AT444">
            <v>9669.87097079873</v>
          </cell>
          <cell r="AU444">
            <v>9033.01697217727</v>
          </cell>
          <cell r="AV444">
            <v>9943.43344891903</v>
          </cell>
          <cell r="AW444">
            <v>10723.8461496316</v>
          </cell>
          <cell r="AX444">
            <v>10456.6331121524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3.17538388253198</v>
          </cell>
          <cell r="CN444">
            <v>3.18350832387985</v>
          </cell>
          <cell r="CO444">
            <v>3.20003493852367</v>
          </cell>
          <cell r="CP444">
            <v>3.53478006524092</v>
          </cell>
          <cell r="CQ444">
            <v>3.24650307179642</v>
          </cell>
          <cell r="CR444">
            <v>3.45149349238867</v>
          </cell>
          <cell r="CS444">
            <v>3.81224550963284</v>
          </cell>
          <cell r="CT444">
            <v>3.92977898263562</v>
          </cell>
          <cell r="CU444">
            <v>3.37797374591039</v>
          </cell>
          <cell r="CV444">
            <v>3.6228155292225</v>
          </cell>
          <cell r="CW444">
            <v>3.74914105811692</v>
          </cell>
          <cell r="CX444">
            <v>4.26466630536714</v>
          </cell>
          <cell r="CY444">
            <v>4.39685024939337</v>
          </cell>
          <cell r="CZ444">
            <v>3.52573687890876</v>
          </cell>
          <cell r="DA444">
            <v>4.4042485558</v>
          </cell>
          <cell r="DB444">
            <v>4.77254861988417</v>
          </cell>
          <cell r="DC444">
            <v>4.45823039564239</v>
          </cell>
          <cell r="DD444">
            <v>4.90756492272293</v>
          </cell>
          <cell r="DE444">
            <v>5.29273630391027</v>
          </cell>
          <cell r="DF444">
            <v>5.16085375686414</v>
          </cell>
          <cell r="DG444">
            <v>5.2001171859581</v>
          </cell>
          <cell r="DH444">
            <v>5.2001171859581</v>
          </cell>
          <cell r="DI444">
            <v>5.2001171859581</v>
          </cell>
          <cell r="DJ444">
            <v>5.2001171859581</v>
          </cell>
          <cell r="DK444">
            <v>5.2001171859581</v>
          </cell>
          <cell r="DL444">
            <v>5.2001171859581</v>
          </cell>
          <cell r="DM444">
            <v>5.2001171859581</v>
          </cell>
          <cell r="DN444">
            <v>5.2001171859581</v>
          </cell>
          <cell r="DO444">
            <v>5.2001171859581</v>
          </cell>
          <cell r="DP444">
            <v>5.2001171859581</v>
          </cell>
          <cell r="DQ444">
            <v>5.54423926058325</v>
          </cell>
          <cell r="DR444">
            <v>5.54183222005409</v>
          </cell>
          <cell r="DS444">
            <v>5.59531937950431</v>
          </cell>
          <cell r="DT444">
            <v>5.59961069966277</v>
          </cell>
          <cell r="DU444">
            <v>5.58922664744788</v>
          </cell>
          <cell r="DV444">
            <v>5.53079578453252</v>
          </cell>
          <cell r="DW444">
            <v>5.60565838219586</v>
          </cell>
          <cell r="DX444">
            <v>5.49323132555209</v>
          </cell>
          <cell r="DY444">
            <v>5.54890607797187</v>
          </cell>
          <cell r="DZ444">
            <v>5.56541149909473</v>
          </cell>
          <cell r="EA444">
            <v>5.54031208637247</v>
          </cell>
          <cell r="EB444">
            <v>5.47035298380452</v>
          </cell>
          <cell r="EC444">
            <v>5.45966863962592</v>
          </cell>
          <cell r="ED444">
            <v>5.55985514002191</v>
          </cell>
          <cell r="EE444">
            <v>5.55107957829741</v>
          </cell>
          <cell r="EF444">
            <v>5.55107957829741</v>
          </cell>
          <cell r="EG444">
            <v>5.55107957829741</v>
          </cell>
          <cell r="EH444">
            <v>5.55107957829741</v>
          </cell>
          <cell r="EI444">
            <v>5.55107957829741</v>
          </cell>
          <cell r="EJ444">
            <v>5.55107957829741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</row>
        <row r="445">
          <cell r="A445">
            <v>32995.5919037472</v>
          </cell>
          <cell r="B445">
            <v>38389.5953676042</v>
          </cell>
          <cell r="C445">
            <v>40767.8516138418</v>
          </cell>
          <cell r="D445">
            <v>6720.91875418264</v>
          </cell>
          <cell r="E445">
            <v>6453.57600829929</v>
          </cell>
          <cell r="F445">
            <v>6304.93128568781</v>
          </cell>
          <cell r="G445">
            <v>8073.71436588583</v>
          </cell>
          <cell r="H445">
            <v>7789.03318328415</v>
          </cell>
          <cell r="I445">
            <v>7636.88293924018</v>
          </cell>
          <cell r="J445">
            <v>7887.26620125675</v>
          </cell>
          <cell r="K445">
            <v>7978.28940080871</v>
          </cell>
          <cell r="L445">
            <v>7704.0454947901</v>
          </cell>
          <cell r="M445">
            <v>8962.88618433411</v>
          </cell>
          <cell r="N445">
            <v>9368.20569759919</v>
          </cell>
          <cell r="O445">
            <v>9061.77346545396</v>
          </cell>
          <cell r="P445">
            <v>8847.63818858633</v>
          </cell>
          <cell r="Q445">
            <v>9361.08455468978</v>
          </cell>
          <cell r="R445">
            <v>9300.06072103939</v>
          </cell>
          <cell r="S445">
            <v>8479.34498359424</v>
          </cell>
          <cell r="T445">
            <v>9746.25594710636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5489.82528290038</v>
          </cell>
          <cell r="AF445">
            <v>6387.28263654681</v>
          </cell>
          <cell r="AG445">
            <v>6782.97825879531</v>
          </cell>
          <cell r="AH445">
            <v>6720.91875418264</v>
          </cell>
          <cell r="AI445">
            <v>6453.57600829929</v>
          </cell>
          <cell r="AJ445">
            <v>6304.93128568781</v>
          </cell>
          <cell r="AK445">
            <v>8073.71436588583</v>
          </cell>
          <cell r="AL445">
            <v>7789.03318328415</v>
          </cell>
          <cell r="AM445">
            <v>7636.88293924018</v>
          </cell>
          <cell r="AN445">
            <v>7887.26620125675</v>
          </cell>
          <cell r="AO445">
            <v>7978.28940080871</v>
          </cell>
          <cell r="AP445">
            <v>7704.0454947901</v>
          </cell>
          <cell r="AQ445">
            <v>8962.88618433411</v>
          </cell>
          <cell r="AR445">
            <v>9368.20569759919</v>
          </cell>
          <cell r="AS445">
            <v>9061.77346545396</v>
          </cell>
          <cell r="AT445">
            <v>8847.63818858633</v>
          </cell>
          <cell r="AU445">
            <v>9361.08455468978</v>
          </cell>
          <cell r="AV445">
            <v>9300.06072103939</v>
          </cell>
          <cell r="AW445">
            <v>8479.34498359424</v>
          </cell>
          <cell r="AX445">
            <v>9746.25594710636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2.69641246686471</v>
          </cell>
          <cell r="CN445">
            <v>3.14403084724932</v>
          </cell>
          <cell r="CO445">
            <v>3.33853967909709</v>
          </cell>
          <cell r="CP445">
            <v>3.26541207032463</v>
          </cell>
          <cell r="CQ445">
            <v>3.20422214905246</v>
          </cell>
          <cell r="CR445">
            <v>3.13930180805343</v>
          </cell>
          <cell r="CS445">
            <v>3.97202364177693</v>
          </cell>
          <cell r="CT445">
            <v>3.82739292051052</v>
          </cell>
          <cell r="CU445">
            <v>3.7819080715817</v>
          </cell>
          <cell r="CV445">
            <v>3.96063691740492</v>
          </cell>
          <cell r="CW445">
            <v>3.91727157588308</v>
          </cell>
          <cell r="CX445">
            <v>3.79318612443631</v>
          </cell>
          <cell r="CY445">
            <v>4.45549325117709</v>
          </cell>
          <cell r="CZ445">
            <v>4.58537313809988</v>
          </cell>
          <cell r="DA445">
            <v>4.51539994857226</v>
          </cell>
          <cell r="DB445">
            <v>4.40869827236708</v>
          </cell>
          <cell r="DC445">
            <v>4.66454396349328</v>
          </cell>
          <cell r="DD445">
            <v>4.63413633783621</v>
          </cell>
          <cell r="DE445">
            <v>4.2251810916275</v>
          </cell>
          <cell r="DF445">
            <v>4.8564713927255</v>
          </cell>
          <cell r="DG445">
            <v>5.06236840597284</v>
          </cell>
          <cell r="DH445">
            <v>5.06236840597284</v>
          </cell>
          <cell r="DI445">
            <v>5.06236840597284</v>
          </cell>
          <cell r="DJ445">
            <v>5.06236840597284</v>
          </cell>
          <cell r="DK445">
            <v>5.06236840597284</v>
          </cell>
          <cell r="DL445">
            <v>5.06236840597284</v>
          </cell>
          <cell r="DM445">
            <v>5.06236840597284</v>
          </cell>
          <cell r="DN445">
            <v>5.06236840597284</v>
          </cell>
          <cell r="DO445">
            <v>5.06236840597284</v>
          </cell>
          <cell r="DP445">
            <v>5.06236840597284</v>
          </cell>
          <cell r="DQ445">
            <v>5.57801055968056</v>
          </cell>
          <cell r="DR445">
            <v>5.56591373745584</v>
          </cell>
          <cell r="DS445">
            <v>5.5663565106757</v>
          </cell>
          <cell r="DT445">
            <v>5.63894407269278</v>
          </cell>
          <cell r="DU445">
            <v>5.5180413021465</v>
          </cell>
          <cell r="DV445">
            <v>5.50242869291406</v>
          </cell>
          <cell r="DW445">
            <v>5.56889066654524</v>
          </cell>
          <cell r="DX445">
            <v>5.57554904440229</v>
          </cell>
          <cell r="DY445">
            <v>5.5323838022514</v>
          </cell>
          <cell r="DZ445">
            <v>5.45592765689626</v>
          </cell>
          <cell r="EA445">
            <v>5.5799876781777</v>
          </cell>
          <cell r="EB445">
            <v>5.56444457664616</v>
          </cell>
          <cell r="EC445">
            <v>5.51136567277531</v>
          </cell>
          <cell r="ED445">
            <v>5.59743257674328</v>
          </cell>
          <cell r="EE445">
            <v>5.49824531612801</v>
          </cell>
          <cell r="EF445">
            <v>5.49824531612801</v>
          </cell>
          <cell r="EG445">
            <v>5.49824531612801</v>
          </cell>
          <cell r="EH445">
            <v>5.49824531612801</v>
          </cell>
          <cell r="EI445">
            <v>5.49824531612801</v>
          </cell>
          <cell r="EJ445">
            <v>5.49824531612801</v>
          </cell>
          <cell r="EK445">
            <v>0</v>
          </cell>
          <cell r="EL445">
            <v>0</v>
          </cell>
          <cell r="EM445">
            <v>0</v>
          </cell>
          <cell r="EN445">
            <v>0</v>
          </cell>
          <cell r="EO445">
            <v>0</v>
          </cell>
          <cell r="EP445">
            <v>0</v>
          </cell>
          <cell r="EQ445">
            <v>0</v>
          </cell>
          <cell r="ER445">
            <v>0</v>
          </cell>
          <cell r="ES445">
            <v>0</v>
          </cell>
          <cell r="ET445">
            <v>0</v>
          </cell>
        </row>
        <row r="446">
          <cell r="A446">
            <v>33849.7919108662</v>
          </cell>
          <cell r="B446">
            <v>36242.868998458</v>
          </cell>
          <cell r="C446">
            <v>31005.8606881321</v>
          </cell>
          <cell r="D446">
            <v>5901.5498624648</v>
          </cell>
          <cell r="E446">
            <v>6625.02563469614</v>
          </cell>
          <cell r="F446">
            <v>7024.45229323438</v>
          </cell>
          <cell r="G446">
            <v>7757.61659518001</v>
          </cell>
          <cell r="H446">
            <v>7273.60930279259</v>
          </cell>
          <cell r="I446">
            <v>9741.60642800329</v>
          </cell>
          <cell r="J446">
            <v>6521.96664896559</v>
          </cell>
          <cell r="K446">
            <v>7065.84298661117</v>
          </cell>
          <cell r="L446">
            <v>8562.07640864552</v>
          </cell>
          <cell r="M446">
            <v>8807.26911779606</v>
          </cell>
          <cell r="N446">
            <v>10012.4991898112</v>
          </cell>
          <cell r="O446">
            <v>9545.12987930442</v>
          </cell>
          <cell r="P446">
            <v>9294.38247999723</v>
          </cell>
          <cell r="Q446">
            <v>10072.2865648631</v>
          </cell>
          <cell r="R446">
            <v>10046.3427555481</v>
          </cell>
          <cell r="S446">
            <v>9723.49960955582</v>
          </cell>
          <cell r="T446">
            <v>11164.3809821273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5631.94756424679</v>
          </cell>
          <cell r="AF446">
            <v>6030.10908648028</v>
          </cell>
          <cell r="AG446">
            <v>5158.77267546347</v>
          </cell>
          <cell r="AH446">
            <v>5901.5498624648</v>
          </cell>
          <cell r="AI446">
            <v>6625.02563469614</v>
          </cell>
          <cell r="AJ446">
            <v>7024.45229323438</v>
          </cell>
          <cell r="AK446">
            <v>7757.61659518001</v>
          </cell>
          <cell r="AL446">
            <v>7273.60930279259</v>
          </cell>
          <cell r="AM446">
            <v>9741.60642800329</v>
          </cell>
          <cell r="AN446">
            <v>6521.96664896559</v>
          </cell>
          <cell r="AO446">
            <v>7065.84298661117</v>
          </cell>
          <cell r="AP446">
            <v>8562.07640864552</v>
          </cell>
          <cell r="AQ446">
            <v>8807.26911779606</v>
          </cell>
          <cell r="AR446">
            <v>10012.4991898112</v>
          </cell>
          <cell r="AS446">
            <v>9545.12987930442</v>
          </cell>
          <cell r="AT446">
            <v>9294.38247999723</v>
          </cell>
          <cell r="AU446">
            <v>10072.2865648631</v>
          </cell>
          <cell r="AV446">
            <v>10046.3427555481</v>
          </cell>
          <cell r="AW446">
            <v>9723.49960955582</v>
          </cell>
          <cell r="AX446">
            <v>11164.3809821273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2.75581780698241</v>
          </cell>
          <cell r="CN446">
            <v>2.96592373142326</v>
          </cell>
          <cell r="CO446">
            <v>2.59946623106166</v>
          </cell>
          <cell r="CP446">
            <v>2.91474732259648</v>
          </cell>
          <cell r="CQ446">
            <v>3.27173796779282</v>
          </cell>
          <cell r="CR446">
            <v>3.47915940061304</v>
          </cell>
          <cell r="CS446">
            <v>3.836945502869</v>
          </cell>
          <cell r="CT446">
            <v>3.59672944441767</v>
          </cell>
          <cell r="CU446">
            <v>4.75386671526741</v>
          </cell>
          <cell r="CV446">
            <v>3.24411833737536</v>
          </cell>
          <cell r="CW446">
            <v>3.50991344670588</v>
          </cell>
          <cell r="CX446">
            <v>4.26467727127494</v>
          </cell>
          <cell r="CY446">
            <v>4.35237096990233</v>
          </cell>
          <cell r="CZ446">
            <v>4.88690926152316</v>
          </cell>
          <cell r="DA446">
            <v>4.6726304907401</v>
          </cell>
          <cell r="DB446">
            <v>4.54988203594779</v>
          </cell>
          <cell r="DC446">
            <v>4.9306896720698</v>
          </cell>
          <cell r="DD446">
            <v>4.9179893907762</v>
          </cell>
          <cell r="DE446">
            <v>4.75994788198953</v>
          </cell>
          <cell r="DF446">
            <v>5.46530300236505</v>
          </cell>
          <cell r="DG446">
            <v>4.54850963464827</v>
          </cell>
          <cell r="DH446">
            <v>4.54850963464827</v>
          </cell>
          <cell r="DI446">
            <v>4.54850963464827</v>
          </cell>
          <cell r="DJ446">
            <v>4.54850963464827</v>
          </cell>
          <cell r="DK446">
            <v>4.54850963464827</v>
          </cell>
          <cell r="DL446">
            <v>4.54850963464827</v>
          </cell>
          <cell r="DM446">
            <v>4.54850963464827</v>
          </cell>
          <cell r="DN446">
            <v>4.54850963464827</v>
          </cell>
          <cell r="DO446">
            <v>4.54850963464827</v>
          </cell>
          <cell r="DP446">
            <v>4.54850963464827</v>
          </cell>
          <cell r="DQ446">
            <v>5.59906147917637</v>
          </cell>
          <cell r="DR446">
            <v>5.57021970499116</v>
          </cell>
          <cell r="DS446">
            <v>5.43712536039397</v>
          </cell>
          <cell r="DT446">
            <v>5.54718058571691</v>
          </cell>
          <cell r="DU446">
            <v>5.54774109119622</v>
          </cell>
          <cell r="DV446">
            <v>5.53153005079145</v>
          </cell>
          <cell r="DW446">
            <v>5.53923533198257</v>
          </cell>
          <cell r="DX446">
            <v>5.54050479134832</v>
          </cell>
          <cell r="DY446">
            <v>5.61423663683002</v>
          </cell>
          <cell r="DZ446">
            <v>5.50793772598452</v>
          </cell>
          <cell r="EA446">
            <v>5.51537074342654</v>
          </cell>
          <cell r="EB446">
            <v>5.50047332850522</v>
          </cell>
          <cell r="EC446">
            <v>5.5439907579522</v>
          </cell>
          <cell r="ED446">
            <v>5.61326252680817</v>
          </cell>
          <cell r="EE446">
            <v>5.59664215200451</v>
          </cell>
          <cell r="EF446">
            <v>5.59664215200451</v>
          </cell>
          <cell r="EG446">
            <v>5.59664215200451</v>
          </cell>
          <cell r="EH446">
            <v>5.59664215200451</v>
          </cell>
          <cell r="EI446">
            <v>5.59664215200451</v>
          </cell>
          <cell r="EJ446">
            <v>5.59664215200451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  <cell r="ES446">
            <v>0</v>
          </cell>
          <cell r="ET446">
            <v>0</v>
          </cell>
        </row>
        <row r="447">
          <cell r="A447">
            <v>37198.0598183248</v>
          </cell>
          <cell r="B447">
            <v>36453.9061195122</v>
          </cell>
          <cell r="C447">
            <v>39009.022227069</v>
          </cell>
          <cell r="D447">
            <v>6649.06986792897</v>
          </cell>
          <cell r="E447">
            <v>6660.45998864721</v>
          </cell>
          <cell r="F447">
            <v>7271.50453977452</v>
          </cell>
          <cell r="G447">
            <v>7861.42144237132</v>
          </cell>
          <cell r="H447">
            <v>6317.12888380688</v>
          </cell>
          <cell r="I447">
            <v>7689.55928689495</v>
          </cell>
          <cell r="J447">
            <v>7409.19368482249</v>
          </cell>
          <cell r="K447">
            <v>7142.03029889246</v>
          </cell>
          <cell r="L447">
            <v>8594.62881428687</v>
          </cell>
          <cell r="M447">
            <v>8804.55268772289</v>
          </cell>
          <cell r="N447">
            <v>9110.08037881969</v>
          </cell>
          <cell r="O447">
            <v>9557.23469621799</v>
          </cell>
          <cell r="P447">
            <v>9492.20489361353</v>
          </cell>
          <cell r="Q447">
            <v>9855.57413874067</v>
          </cell>
          <cell r="R447">
            <v>8866.27640225371</v>
          </cell>
          <cell r="S447">
            <v>9060.70847741353</v>
          </cell>
          <cell r="T447">
            <v>10168.6540866513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6189.03427649342</v>
          </cell>
          <cell r="AF447">
            <v>6065.22156229746</v>
          </cell>
          <cell r="AG447">
            <v>6490.34322851672</v>
          </cell>
          <cell r="AH447">
            <v>6649.06986792897</v>
          </cell>
          <cell r="AI447">
            <v>6660.45998864721</v>
          </cell>
          <cell r="AJ447">
            <v>7271.50453977452</v>
          </cell>
          <cell r="AK447">
            <v>7861.42144237132</v>
          </cell>
          <cell r="AL447">
            <v>6317.12888380688</v>
          </cell>
          <cell r="AM447">
            <v>7689.55928689495</v>
          </cell>
          <cell r="AN447">
            <v>7409.19368482249</v>
          </cell>
          <cell r="AO447">
            <v>7142.03029889246</v>
          </cell>
          <cell r="AP447">
            <v>8594.62881428687</v>
          </cell>
          <cell r="AQ447">
            <v>8804.55268772289</v>
          </cell>
          <cell r="AR447">
            <v>9110.08037881969</v>
          </cell>
          <cell r="AS447">
            <v>9557.23469621799</v>
          </cell>
          <cell r="AT447">
            <v>9492.20489361353</v>
          </cell>
          <cell r="AU447">
            <v>9855.57413874067</v>
          </cell>
          <cell r="AV447">
            <v>8866.27640225371</v>
          </cell>
          <cell r="AW447">
            <v>9060.70847741353</v>
          </cell>
          <cell r="AX447">
            <v>10168.6540866513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3.05613404485461</v>
          </cell>
          <cell r="CN447">
            <v>3.03395336563122</v>
          </cell>
          <cell r="CO447">
            <v>3.18886211898222</v>
          </cell>
          <cell r="CP447">
            <v>3.30577726901376</v>
          </cell>
          <cell r="CQ447">
            <v>3.30037227929026</v>
          </cell>
          <cell r="CR447">
            <v>3.63163866235688</v>
          </cell>
          <cell r="CS447">
            <v>3.88111919589953</v>
          </cell>
          <cell r="CT447">
            <v>3.11372620650052</v>
          </cell>
          <cell r="CU447">
            <v>3.75657204241622</v>
          </cell>
          <cell r="CV447">
            <v>3.61583888529774</v>
          </cell>
          <cell r="CW447">
            <v>3.54723546151485</v>
          </cell>
          <cell r="CX447">
            <v>4.19499142684108</v>
          </cell>
          <cell r="CY447">
            <v>4.30302643005861</v>
          </cell>
          <cell r="CZ447">
            <v>4.54491344969513</v>
          </cell>
          <cell r="DA447">
            <v>4.71814824908234</v>
          </cell>
          <cell r="DB447">
            <v>4.68604479457392</v>
          </cell>
          <cell r="DC447">
            <v>4.86543036185997</v>
          </cell>
          <cell r="DD447">
            <v>4.37704082957463</v>
          </cell>
          <cell r="DE447">
            <v>4.47302668574951</v>
          </cell>
          <cell r="DF447">
            <v>5.01998946342119</v>
          </cell>
          <cell r="DG447">
            <v>4.99958854384702</v>
          </cell>
          <cell r="DH447">
            <v>4.99958854384702</v>
          </cell>
          <cell r="DI447">
            <v>4.99958854384702</v>
          </cell>
          <cell r="DJ447">
            <v>4.99958854384702</v>
          </cell>
          <cell r="DK447">
            <v>4.99958854384702</v>
          </cell>
          <cell r="DL447">
            <v>4.99958854384702</v>
          </cell>
          <cell r="DM447">
            <v>4.99958854384702</v>
          </cell>
          <cell r="DN447">
            <v>4.99958854384702</v>
          </cell>
          <cell r="DO447">
            <v>4.99958854384702</v>
          </cell>
          <cell r="DP447">
            <v>4.99958854384702</v>
          </cell>
          <cell r="DQ447">
            <v>5.54827047599918</v>
          </cell>
          <cell r="DR447">
            <v>5.47702728868419</v>
          </cell>
          <cell r="DS447">
            <v>5.57620919514204</v>
          </cell>
          <cell r="DT447">
            <v>5.51054360071348</v>
          </cell>
          <cell r="DU447">
            <v>5.52902340740148</v>
          </cell>
          <cell r="DV447">
            <v>5.48565870620745</v>
          </cell>
          <cell r="DW447">
            <v>5.54946649429347</v>
          </cell>
          <cell r="DX447">
            <v>5.55835718158408</v>
          </cell>
          <cell r="DY447">
            <v>5.60811438717144</v>
          </cell>
          <cell r="DZ447">
            <v>5.61395610376154</v>
          </cell>
          <cell r="EA447">
            <v>5.51618478971207</v>
          </cell>
          <cell r="EB447">
            <v>5.6131052158196</v>
          </cell>
          <cell r="EC447">
            <v>5.60583639218232</v>
          </cell>
          <cell r="ED447">
            <v>5.49166108481288</v>
          </cell>
          <cell r="EE447">
            <v>5.54967823494425</v>
          </cell>
          <cell r="EF447">
            <v>5.54967823494425</v>
          </cell>
          <cell r="EG447">
            <v>5.54967823494425</v>
          </cell>
          <cell r="EH447">
            <v>5.54967823494425</v>
          </cell>
          <cell r="EI447">
            <v>5.54967823494425</v>
          </cell>
          <cell r="EJ447">
            <v>5.54967823494425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</row>
        <row r="448">
          <cell r="A448">
            <v>35266.6017108686</v>
          </cell>
          <cell r="B448">
            <v>38636.5495160938</v>
          </cell>
          <cell r="C448">
            <v>36672.0396127009</v>
          </cell>
          <cell r="D448">
            <v>5922.5211985953</v>
          </cell>
          <cell r="E448">
            <v>5900.17457998935</v>
          </cell>
          <cell r="F448">
            <v>6136.42230790986</v>
          </cell>
          <cell r="G448">
            <v>7296.48761017104</v>
          </cell>
          <cell r="H448">
            <v>6565.7535822949</v>
          </cell>
          <cell r="I448">
            <v>7495.12102133096</v>
          </cell>
          <cell r="J448">
            <v>7383.87302092112</v>
          </cell>
          <cell r="K448">
            <v>8138.89720073406</v>
          </cell>
          <cell r="L448">
            <v>8530.13333170675</v>
          </cell>
          <cell r="M448">
            <v>9869.04483580506</v>
          </cell>
          <cell r="N448">
            <v>7707.36595715999</v>
          </cell>
          <cell r="O448">
            <v>9098.18234142867</v>
          </cell>
          <cell r="P448">
            <v>9754.19290326422</v>
          </cell>
          <cell r="Q448">
            <v>9125.53566404101</v>
          </cell>
          <cell r="R448">
            <v>10319.4872602282</v>
          </cell>
          <cell r="S448">
            <v>9566.16064703165</v>
          </cell>
          <cell r="T448">
            <v>10500.5283875175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5867.67718182127</v>
          </cell>
          <cell r="AF448">
            <v>6428.37100774653</v>
          </cell>
          <cell r="AG448">
            <v>6101.51473653262</v>
          </cell>
          <cell r="AH448">
            <v>5922.5211985953</v>
          </cell>
          <cell r="AI448">
            <v>5900.17457998935</v>
          </cell>
          <cell r="AJ448">
            <v>6136.42230790986</v>
          </cell>
          <cell r="AK448">
            <v>7296.48761017104</v>
          </cell>
          <cell r="AL448">
            <v>6565.7535822949</v>
          </cell>
          <cell r="AM448">
            <v>7495.12102133096</v>
          </cell>
          <cell r="AN448">
            <v>7383.87302092112</v>
          </cell>
          <cell r="AO448">
            <v>8138.89720073406</v>
          </cell>
          <cell r="AP448">
            <v>8530.13333170675</v>
          </cell>
          <cell r="AQ448">
            <v>9869.04483580506</v>
          </cell>
          <cell r="AR448">
            <v>7707.36595715999</v>
          </cell>
          <cell r="AS448">
            <v>9098.18234142867</v>
          </cell>
          <cell r="AT448">
            <v>9754.19290326422</v>
          </cell>
          <cell r="AU448">
            <v>9125.53566404101</v>
          </cell>
          <cell r="AV448">
            <v>10319.4872602282</v>
          </cell>
          <cell r="AW448">
            <v>9566.16064703165</v>
          </cell>
          <cell r="AX448">
            <v>10500.5283875175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2.91313628686214</v>
          </cell>
          <cell r="CN448">
            <v>3.20526415285856</v>
          </cell>
          <cell r="CO448">
            <v>3.02738406704105</v>
          </cell>
          <cell r="CP448">
            <v>2.89608724136819</v>
          </cell>
          <cell r="CQ448">
            <v>2.91517269041569</v>
          </cell>
          <cell r="CR448">
            <v>3.04487047481815</v>
          </cell>
          <cell r="CS448">
            <v>3.57158269381703</v>
          </cell>
          <cell r="CT448">
            <v>3.23379210974308</v>
          </cell>
          <cell r="CU448">
            <v>3.68329818722206</v>
          </cell>
          <cell r="CV448">
            <v>3.66544896777589</v>
          </cell>
          <cell r="CW448">
            <v>3.99486243743375</v>
          </cell>
          <cell r="CX448">
            <v>4.22668092317562</v>
          </cell>
          <cell r="CY448">
            <v>4.81758811658422</v>
          </cell>
          <cell r="CZ448">
            <v>3.83508457612681</v>
          </cell>
          <cell r="DA448">
            <v>4.45920015522779</v>
          </cell>
          <cell r="DB448">
            <v>4.78072398156921</v>
          </cell>
          <cell r="DC448">
            <v>4.4726065627784</v>
          </cell>
          <cell r="DD448">
            <v>5.0577859912901</v>
          </cell>
          <cell r="DE448">
            <v>4.68856563227321</v>
          </cell>
          <cell r="DF448">
            <v>5.14651784921678</v>
          </cell>
          <cell r="DG448">
            <v>4.48575635509356</v>
          </cell>
          <cell r="DH448">
            <v>4.48575635509356</v>
          </cell>
          <cell r="DI448">
            <v>4.48575635509356</v>
          </cell>
          <cell r="DJ448">
            <v>4.48575635509356</v>
          </cell>
          <cell r="DK448">
            <v>4.48575635509356</v>
          </cell>
          <cell r="DL448">
            <v>4.48575635509356</v>
          </cell>
          <cell r="DM448">
            <v>4.48575635509356</v>
          </cell>
          <cell r="DN448">
            <v>4.48575635509356</v>
          </cell>
          <cell r="DO448">
            <v>4.48575635509356</v>
          </cell>
          <cell r="DP448">
            <v>4.48575635509356</v>
          </cell>
          <cell r="DQ448">
            <v>5.5183919708462</v>
          </cell>
          <cell r="DR448">
            <v>5.49470325183096</v>
          </cell>
          <cell r="DS448">
            <v>5.52175685675883</v>
          </cell>
          <cell r="DT448">
            <v>5.60276128558126</v>
          </cell>
          <cell r="DU448">
            <v>5.54507865559055</v>
          </cell>
          <cell r="DV448">
            <v>5.5214551985453</v>
          </cell>
          <cell r="DW448">
            <v>5.5970640267615</v>
          </cell>
          <cell r="DX448">
            <v>5.56262288002159</v>
          </cell>
          <cell r="DY448">
            <v>5.57505178697464</v>
          </cell>
          <cell r="DZ448">
            <v>5.51904808285709</v>
          </cell>
          <cell r="EA448">
            <v>5.58175627931909</v>
          </cell>
          <cell r="EB448">
            <v>5.52921517635809</v>
          </cell>
          <cell r="EC448">
            <v>5.6124513652646</v>
          </cell>
          <cell r="ED448">
            <v>5.50602488585342</v>
          </cell>
          <cell r="EE448">
            <v>5.58990987062902</v>
          </cell>
          <cell r="EF448">
            <v>5.58990987062902</v>
          </cell>
          <cell r="EG448">
            <v>5.58990987062902</v>
          </cell>
          <cell r="EH448">
            <v>5.58990987062902</v>
          </cell>
          <cell r="EI448">
            <v>5.58990987062902</v>
          </cell>
          <cell r="EJ448">
            <v>5.58990987062902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</row>
        <row r="449">
          <cell r="A449">
            <v>32691.0923566438</v>
          </cell>
          <cell r="B449">
            <v>42583.993364248</v>
          </cell>
          <cell r="C449">
            <v>42141.2996400823</v>
          </cell>
          <cell r="D449">
            <v>6582.73825614397</v>
          </cell>
          <cell r="E449">
            <v>7079.40003497781</v>
          </cell>
          <cell r="F449">
            <v>6126.88500139679</v>
          </cell>
          <cell r="G449">
            <v>6469.0620954156</v>
          </cell>
          <cell r="H449">
            <v>6681.36594634377</v>
          </cell>
          <cell r="I449">
            <v>8222.48281115932</v>
          </cell>
          <cell r="J449">
            <v>9126.84626352741</v>
          </cell>
          <cell r="K449">
            <v>8086.01993569197</v>
          </cell>
          <cell r="L449">
            <v>8794.73194883857</v>
          </cell>
          <cell r="M449">
            <v>8509.18498754804</v>
          </cell>
          <cell r="N449">
            <v>10109.2708876152</v>
          </cell>
          <cell r="O449">
            <v>8819.31089176583</v>
          </cell>
          <cell r="P449">
            <v>9636.62722781957</v>
          </cell>
          <cell r="Q449">
            <v>10094.3538322772</v>
          </cell>
          <cell r="R449">
            <v>9519.57299390573</v>
          </cell>
          <cell r="S449">
            <v>10990.3191578023</v>
          </cell>
          <cell r="T449">
            <v>10982.2419350931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5439.16247566248</v>
          </cell>
          <cell r="AF449">
            <v>7085.14895261998</v>
          </cell>
          <cell r="AG449">
            <v>7011.49331987378</v>
          </cell>
          <cell r="AH449">
            <v>6582.73825614397</v>
          </cell>
          <cell r="AI449">
            <v>7079.40003497781</v>
          </cell>
          <cell r="AJ449">
            <v>6126.88500139679</v>
          </cell>
          <cell r="AK449">
            <v>6469.0620954156</v>
          </cell>
          <cell r="AL449">
            <v>6681.36594634377</v>
          </cell>
          <cell r="AM449">
            <v>8222.48281115932</v>
          </cell>
          <cell r="AN449">
            <v>9126.84626352741</v>
          </cell>
          <cell r="AO449">
            <v>8086.01993569197</v>
          </cell>
          <cell r="AP449">
            <v>8794.73194883857</v>
          </cell>
          <cell r="AQ449">
            <v>8509.18498754804</v>
          </cell>
          <cell r="AR449">
            <v>10109.2708876152</v>
          </cell>
          <cell r="AS449">
            <v>8819.31089176583</v>
          </cell>
          <cell r="AT449">
            <v>9636.62722781957</v>
          </cell>
          <cell r="AU449">
            <v>10094.3538322772</v>
          </cell>
          <cell r="AV449">
            <v>9519.57299390573</v>
          </cell>
          <cell r="AW449">
            <v>10990.3191578023</v>
          </cell>
          <cell r="AX449">
            <v>10982.2419350931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2.73734762876002</v>
          </cell>
          <cell r="CN449">
            <v>3.4892661964224</v>
          </cell>
          <cell r="CO449">
            <v>3.44842906168567</v>
          </cell>
          <cell r="CP449">
            <v>3.27412189473779</v>
          </cell>
          <cell r="CQ449">
            <v>3.49284398360862</v>
          </cell>
          <cell r="CR449">
            <v>3.0392193893441</v>
          </cell>
          <cell r="CS449">
            <v>3.16360526599233</v>
          </cell>
          <cell r="CT449">
            <v>3.26604873077187</v>
          </cell>
          <cell r="CU449">
            <v>4.03729009482296</v>
          </cell>
          <cell r="CV449">
            <v>4.44313913776522</v>
          </cell>
          <cell r="CW449">
            <v>4.04173923103904</v>
          </cell>
          <cell r="CX449">
            <v>4.28133067873964</v>
          </cell>
          <cell r="CY449">
            <v>4.18771625827281</v>
          </cell>
          <cell r="CZ449">
            <v>5.05017723651983</v>
          </cell>
          <cell r="DA449">
            <v>4.36580221217327</v>
          </cell>
          <cell r="DB449">
            <v>4.77039634790333</v>
          </cell>
          <cell r="DC449">
            <v>4.99698364557728</v>
          </cell>
          <cell r="DD449">
            <v>4.71245127264327</v>
          </cell>
          <cell r="DE449">
            <v>5.4405112009853</v>
          </cell>
          <cell r="DF449">
            <v>5.43651275289736</v>
          </cell>
          <cell r="DG449">
            <v>4.52369010006844</v>
          </cell>
          <cell r="DH449">
            <v>4.52369010006844</v>
          </cell>
          <cell r="DI449">
            <v>4.52369010006844</v>
          </cell>
          <cell r="DJ449">
            <v>4.52369010006844</v>
          </cell>
          <cell r="DK449">
            <v>4.52369010006844</v>
          </cell>
          <cell r="DL449">
            <v>4.52369010006844</v>
          </cell>
          <cell r="DM449">
            <v>4.52369010006844</v>
          </cell>
          <cell r="DN449">
            <v>4.52369010006844</v>
          </cell>
          <cell r="DO449">
            <v>4.52369010006844</v>
          </cell>
          <cell r="DP449">
            <v>4.52369010006844</v>
          </cell>
          <cell r="DQ449">
            <v>5.44388839957653</v>
          </cell>
          <cell r="DR449">
            <v>5.56316597838887</v>
          </cell>
          <cell r="DS449">
            <v>5.57052802762025</v>
          </cell>
          <cell r="DT449">
            <v>5.50831640107451</v>
          </cell>
          <cell r="DU449">
            <v>5.55295816967676</v>
          </cell>
          <cell r="DV449">
            <v>5.52312424830223</v>
          </cell>
          <cell r="DW449">
            <v>5.60229747566179</v>
          </cell>
          <cell r="DX449">
            <v>5.60466597123849</v>
          </cell>
          <cell r="DY449">
            <v>5.5798195419365</v>
          </cell>
          <cell r="DZ449">
            <v>5.62779095610684</v>
          </cell>
          <cell r="EA449">
            <v>5.48117481349068</v>
          </cell>
          <cell r="EB449">
            <v>5.62795958365648</v>
          </cell>
          <cell r="EC449">
            <v>5.5669568195479</v>
          </cell>
          <cell r="ED449">
            <v>5.48428921831169</v>
          </cell>
          <cell r="EE449">
            <v>5.53449158244186</v>
          </cell>
          <cell r="EF449">
            <v>5.53449158244186</v>
          </cell>
          <cell r="EG449">
            <v>5.53449158244186</v>
          </cell>
          <cell r="EH449">
            <v>5.53449158244186</v>
          </cell>
          <cell r="EI449">
            <v>5.53449158244186</v>
          </cell>
          <cell r="EJ449">
            <v>5.53449158244186</v>
          </cell>
          <cell r="EK449">
            <v>0</v>
          </cell>
          <cell r="EL449">
            <v>0</v>
          </cell>
          <cell r="EM449">
            <v>0</v>
          </cell>
          <cell r="EN449">
            <v>0</v>
          </cell>
          <cell r="EO449">
            <v>0</v>
          </cell>
          <cell r="EP449">
            <v>0</v>
          </cell>
          <cell r="EQ449">
            <v>0</v>
          </cell>
          <cell r="ER449">
            <v>0</v>
          </cell>
          <cell r="ES449">
            <v>0</v>
          </cell>
          <cell r="ET449">
            <v>0</v>
          </cell>
        </row>
        <row r="450">
          <cell r="A450">
            <v>38282.1281504554</v>
          </cell>
          <cell r="B450">
            <v>36608.9887289326</v>
          </cell>
          <cell r="C450">
            <v>39561.1898254234</v>
          </cell>
          <cell r="D450">
            <v>7508.73893598202</v>
          </cell>
          <cell r="E450">
            <v>7738.16277483225</v>
          </cell>
          <cell r="F450">
            <v>6330.41130194128</v>
          </cell>
          <cell r="G450">
            <v>7346.23024210913</v>
          </cell>
          <cell r="H450">
            <v>6108.21048575866</v>
          </cell>
          <cell r="I450">
            <v>7396.86613194297</v>
          </cell>
          <cell r="J450">
            <v>7287.03166106991</v>
          </cell>
          <cell r="K450">
            <v>7333.93908599208</v>
          </cell>
          <cell r="L450">
            <v>7680.7162553205</v>
          </cell>
          <cell r="M450">
            <v>9394.75380292449</v>
          </cell>
          <cell r="N450">
            <v>8832.69193210551</v>
          </cell>
          <cell r="O450">
            <v>8636.10139359744</v>
          </cell>
          <cell r="P450">
            <v>9577.62812350849</v>
          </cell>
          <cell r="Q450">
            <v>9469.34750435766</v>
          </cell>
          <cell r="R450">
            <v>9551.78284524011</v>
          </cell>
          <cell r="S450">
            <v>10268.0948219438</v>
          </cell>
          <cell r="T450">
            <v>11615.3959092134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6369.402180045</v>
          </cell>
          <cell r="AF450">
            <v>6091.0242947539</v>
          </cell>
          <cell r="AG450">
            <v>6582.2131865004</v>
          </cell>
          <cell r="AH450">
            <v>7508.73893598202</v>
          </cell>
          <cell r="AI450">
            <v>7738.16277483225</v>
          </cell>
          <cell r="AJ450">
            <v>6330.41130194128</v>
          </cell>
          <cell r="AK450">
            <v>7346.23024210913</v>
          </cell>
          <cell r="AL450">
            <v>6108.21048575866</v>
          </cell>
          <cell r="AM450">
            <v>7396.86613194297</v>
          </cell>
          <cell r="AN450">
            <v>7287.03166106991</v>
          </cell>
          <cell r="AO450">
            <v>7333.93908599208</v>
          </cell>
          <cell r="AP450">
            <v>7680.7162553205</v>
          </cell>
          <cell r="AQ450">
            <v>9394.75380292449</v>
          </cell>
          <cell r="AR450">
            <v>8832.69193210551</v>
          </cell>
          <cell r="AS450">
            <v>8636.10139359744</v>
          </cell>
          <cell r="AT450">
            <v>9577.62812350849</v>
          </cell>
          <cell r="AU450">
            <v>9469.34750435766</v>
          </cell>
          <cell r="AV450">
            <v>9551.78284524011</v>
          </cell>
          <cell r="AW450">
            <v>10268.0948219438</v>
          </cell>
          <cell r="AX450">
            <v>11615.3959092134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3.15565257569535</v>
          </cell>
          <cell r="CN450">
            <v>2.98799602118237</v>
          </cell>
          <cell r="CO450">
            <v>3.23402679610082</v>
          </cell>
          <cell r="CP450">
            <v>3.69474043945341</v>
          </cell>
          <cell r="CQ450">
            <v>3.83485515389677</v>
          </cell>
          <cell r="CR450">
            <v>3.12465035936818</v>
          </cell>
          <cell r="CS450">
            <v>3.59044148320701</v>
          </cell>
          <cell r="CT450">
            <v>3.01096459080056</v>
          </cell>
          <cell r="CU450">
            <v>3.61774805592344</v>
          </cell>
          <cell r="CV450">
            <v>3.57681712612466</v>
          </cell>
          <cell r="CW450">
            <v>3.65478221088244</v>
          </cell>
          <cell r="CX450">
            <v>3.77312231348802</v>
          </cell>
          <cell r="CY450">
            <v>4.58009634741336</v>
          </cell>
          <cell r="CZ450">
            <v>4.47310167537823</v>
          </cell>
          <cell r="DA450">
            <v>4.27470604312069</v>
          </cell>
          <cell r="DB450">
            <v>4.74074387879204</v>
          </cell>
          <cell r="DC450">
            <v>4.68714703040625</v>
          </cell>
          <cell r="DD450">
            <v>4.72795095729138</v>
          </cell>
          <cell r="DE450">
            <v>5.08251177079052</v>
          </cell>
          <cell r="DF450">
            <v>5.7494002007856</v>
          </cell>
          <cell r="DG450">
            <v>4.85252291186607</v>
          </cell>
          <cell r="DH450">
            <v>4.85252291186607</v>
          </cell>
          <cell r="DI450">
            <v>4.85252291186607</v>
          </cell>
          <cell r="DJ450">
            <v>4.85252291186607</v>
          </cell>
          <cell r="DK450">
            <v>4.85252291186607</v>
          </cell>
          <cell r="DL450">
            <v>4.85252291186607</v>
          </cell>
          <cell r="DM450">
            <v>4.85252291186607</v>
          </cell>
          <cell r="DN450">
            <v>4.85252291186607</v>
          </cell>
          <cell r="DO450">
            <v>4.85252291186607</v>
          </cell>
          <cell r="DP450">
            <v>4.85252291186607</v>
          </cell>
          <cell r="DQ450">
            <v>5.52989168263712</v>
          </cell>
          <cell r="DR450">
            <v>5.58492637725897</v>
          </cell>
          <cell r="DS450">
            <v>5.57616306911096</v>
          </cell>
          <cell r="DT450">
            <v>5.56788435695485</v>
          </cell>
          <cell r="DU450">
            <v>5.52835638052763</v>
          </cell>
          <cell r="DV450">
            <v>5.55057066018909</v>
          </cell>
          <cell r="DW450">
            <v>5.60562211964584</v>
          </cell>
          <cell r="DX450">
            <v>5.55796082749828</v>
          </cell>
          <cell r="DY450">
            <v>5.60165781298019</v>
          </cell>
          <cell r="DZ450">
            <v>5.58163014778781</v>
          </cell>
          <cell r="EA450">
            <v>5.49772397857523</v>
          </cell>
          <cell r="EB450">
            <v>5.57709411076627</v>
          </cell>
          <cell r="EC450">
            <v>5.61976202299717</v>
          </cell>
          <cell r="ED450">
            <v>5.40992754794134</v>
          </cell>
          <cell r="EE450">
            <v>5.53501258907796</v>
          </cell>
          <cell r="EF450">
            <v>5.53501258907796</v>
          </cell>
          <cell r="EG450">
            <v>5.53501258907796</v>
          </cell>
          <cell r="EH450">
            <v>5.53501258907796</v>
          </cell>
          <cell r="EI450">
            <v>5.53501258907796</v>
          </cell>
          <cell r="EJ450">
            <v>5.53501258907796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</row>
        <row r="451">
          <cell r="A451">
            <v>36692.9723610656</v>
          </cell>
          <cell r="B451">
            <v>44392.8400713822</v>
          </cell>
          <cell r="C451">
            <v>38706.5001897546</v>
          </cell>
          <cell r="D451">
            <v>6918.87890437926</v>
          </cell>
          <cell r="E451">
            <v>6275.036066902</v>
          </cell>
          <cell r="F451">
            <v>7127.22806417812</v>
          </cell>
          <cell r="G451">
            <v>7364.08909825529</v>
          </cell>
          <cell r="H451">
            <v>7985.44458013056</v>
          </cell>
          <cell r="I451">
            <v>7774.04681033368</v>
          </cell>
          <cell r="J451">
            <v>8288.11216720877</v>
          </cell>
          <cell r="K451">
            <v>9143.72451697679</v>
          </cell>
          <cell r="L451">
            <v>8640.68307061835</v>
          </cell>
          <cell r="M451">
            <v>9104.82140583365</v>
          </cell>
          <cell r="N451">
            <v>8788.74700148835</v>
          </cell>
          <cell r="O451">
            <v>7962.75739866572</v>
          </cell>
          <cell r="P451">
            <v>8572.33368998316</v>
          </cell>
          <cell r="Q451">
            <v>9203.04320915518</v>
          </cell>
          <cell r="R451">
            <v>9549.59451036164</v>
          </cell>
          <cell r="S451">
            <v>9745.05330047081</v>
          </cell>
          <cell r="T451">
            <v>9920.03975403815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6104.99753907026</v>
          </cell>
          <cell r="AF451">
            <v>7386.10589301022</v>
          </cell>
          <cell r="AG451">
            <v>6440.00944047837</v>
          </cell>
          <cell r="AH451">
            <v>6918.87890437926</v>
          </cell>
          <cell r="AI451">
            <v>6275.036066902</v>
          </cell>
          <cell r="AJ451">
            <v>7127.22806417812</v>
          </cell>
          <cell r="AK451">
            <v>7364.08909825529</v>
          </cell>
          <cell r="AL451">
            <v>7985.44458013056</v>
          </cell>
          <cell r="AM451">
            <v>7774.04681033368</v>
          </cell>
          <cell r="AN451">
            <v>8288.11216720877</v>
          </cell>
          <cell r="AO451">
            <v>9143.72451697679</v>
          </cell>
          <cell r="AP451">
            <v>8640.68307061835</v>
          </cell>
          <cell r="AQ451">
            <v>9104.82140583365</v>
          </cell>
          <cell r="AR451">
            <v>8788.74700148835</v>
          </cell>
          <cell r="AS451">
            <v>7962.75739866572</v>
          </cell>
          <cell r="AT451">
            <v>8572.33368998316</v>
          </cell>
          <cell r="AU451">
            <v>9203.04320915518</v>
          </cell>
          <cell r="AV451">
            <v>9549.59451036164</v>
          </cell>
          <cell r="AW451">
            <v>9745.05330047081</v>
          </cell>
          <cell r="AX451">
            <v>9920.03975403815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3.04319869644292</v>
          </cell>
          <cell r="CN451">
            <v>3.59047133041647</v>
          </cell>
          <cell r="CO451">
            <v>3.16637562805343</v>
          </cell>
          <cell r="CP451">
            <v>3.37609205410514</v>
          </cell>
          <cell r="CQ451">
            <v>3.09868232237543</v>
          </cell>
          <cell r="CR451">
            <v>3.52843470436749</v>
          </cell>
          <cell r="CS451">
            <v>3.62494311185258</v>
          </cell>
          <cell r="CT451">
            <v>3.92822651294352</v>
          </cell>
          <cell r="CU451">
            <v>3.84316880212631</v>
          </cell>
          <cell r="CV451">
            <v>4.08416387012939</v>
          </cell>
          <cell r="CW451">
            <v>4.53917125029201</v>
          </cell>
          <cell r="CX451">
            <v>4.32269668946618</v>
          </cell>
          <cell r="CY451">
            <v>4.49998989184829</v>
          </cell>
          <cell r="CZ451">
            <v>4.31248970326873</v>
          </cell>
          <cell r="DA451">
            <v>4.01384965526406</v>
          </cell>
          <cell r="DB451">
            <v>4.32112356356769</v>
          </cell>
          <cell r="DC451">
            <v>4.63905026399995</v>
          </cell>
          <cell r="DD451">
            <v>4.81373909994414</v>
          </cell>
          <cell r="DE451">
            <v>4.91226554725616</v>
          </cell>
          <cell r="DF451">
            <v>5.00047234311368</v>
          </cell>
          <cell r="DG451">
            <v>4.68929606051052</v>
          </cell>
          <cell r="DH451">
            <v>4.68929606051052</v>
          </cell>
          <cell r="DI451">
            <v>4.68929606051052</v>
          </cell>
          <cell r="DJ451">
            <v>4.68929606051052</v>
          </cell>
          <cell r="DK451">
            <v>4.68929606051052</v>
          </cell>
          <cell r="DL451">
            <v>4.68929606051052</v>
          </cell>
          <cell r="DM451">
            <v>4.68929606051052</v>
          </cell>
          <cell r="DN451">
            <v>4.68929606051052</v>
          </cell>
          <cell r="DO451">
            <v>4.68929606051052</v>
          </cell>
          <cell r="DP451">
            <v>4.68929606051052</v>
          </cell>
          <cell r="DQ451">
            <v>5.49619736448278</v>
          </cell>
          <cell r="DR451">
            <v>5.63600282357501</v>
          </cell>
          <cell r="DS451">
            <v>5.57225785988298</v>
          </cell>
          <cell r="DT451">
            <v>5.61472623108379</v>
          </cell>
          <cell r="DU451">
            <v>5.54812589570935</v>
          </cell>
          <cell r="DV451">
            <v>5.53408348649754</v>
          </cell>
          <cell r="DW451">
            <v>5.56576639909017</v>
          </cell>
          <cell r="DX451">
            <v>5.56941670355165</v>
          </cell>
          <cell r="DY451">
            <v>5.54197837281877</v>
          </cell>
          <cell r="DZ451">
            <v>5.55980546925762</v>
          </cell>
          <cell r="EA451">
            <v>5.51891494397798</v>
          </cell>
          <cell r="EB451">
            <v>5.47646666044186</v>
          </cell>
          <cell r="EC451">
            <v>5.54328271393529</v>
          </cell>
          <cell r="ED451">
            <v>5.5834936579527</v>
          </cell>
          <cell r="EE451">
            <v>5.43512477263909</v>
          </cell>
          <cell r="EF451">
            <v>5.43512477263909</v>
          </cell>
          <cell r="EG451">
            <v>5.43512477263909</v>
          </cell>
          <cell r="EH451">
            <v>5.43512477263909</v>
          </cell>
          <cell r="EI451">
            <v>5.43512477263909</v>
          </cell>
          <cell r="EJ451">
            <v>5.43512477263909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0</v>
          </cell>
          <cell r="EQ451">
            <v>0</v>
          </cell>
          <cell r="ER451">
            <v>0</v>
          </cell>
          <cell r="ES451">
            <v>0</v>
          </cell>
          <cell r="ET451">
            <v>0</v>
          </cell>
        </row>
        <row r="452">
          <cell r="A452">
            <v>31321.0291568167</v>
          </cell>
          <cell r="B452">
            <v>38681.6732815288</v>
          </cell>
          <cell r="C452">
            <v>33028.8149018578</v>
          </cell>
          <cell r="D452">
            <v>6885.69095404384</v>
          </cell>
          <cell r="E452">
            <v>7171.20953242382</v>
          </cell>
          <cell r="F452">
            <v>8221.19874415537</v>
          </cell>
          <cell r="G452">
            <v>6662.07633153438</v>
          </cell>
          <cell r="H452">
            <v>8378.78834980275</v>
          </cell>
          <cell r="I452">
            <v>8129.15907443729</v>
          </cell>
          <cell r="J452">
            <v>7964.55886299352</v>
          </cell>
          <cell r="K452">
            <v>8106.87509285528</v>
          </cell>
          <cell r="L452">
            <v>6928.27235578907</v>
          </cell>
          <cell r="M452">
            <v>9101.83000982336</v>
          </cell>
          <cell r="N452">
            <v>9052.41510801442</v>
          </cell>
          <cell r="O452">
            <v>8507.62508708989</v>
          </cell>
          <cell r="P452">
            <v>9315.16770505222</v>
          </cell>
          <cell r="Q452">
            <v>9579.5616772186</v>
          </cell>
          <cell r="R452">
            <v>9392.16467921203</v>
          </cell>
          <cell r="S452">
            <v>9211.96852733379</v>
          </cell>
          <cell r="T452">
            <v>9928.79726376446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5211.21058392122</v>
          </cell>
          <cell r="AF452">
            <v>6435.87872541582</v>
          </cell>
          <cell r="AG452">
            <v>5495.35294415688</v>
          </cell>
          <cell r="AH452">
            <v>6885.69095404384</v>
          </cell>
          <cell r="AI452">
            <v>7171.20953242382</v>
          </cell>
          <cell r="AJ452">
            <v>8221.19874415537</v>
          </cell>
          <cell r="AK452">
            <v>6662.07633153438</v>
          </cell>
          <cell r="AL452">
            <v>8378.78834980275</v>
          </cell>
          <cell r="AM452">
            <v>8129.15907443729</v>
          </cell>
          <cell r="AN452">
            <v>7964.55886299352</v>
          </cell>
          <cell r="AO452">
            <v>8106.87509285528</v>
          </cell>
          <cell r="AP452">
            <v>6928.27235578907</v>
          </cell>
          <cell r="AQ452">
            <v>9101.83000982336</v>
          </cell>
          <cell r="AR452">
            <v>9052.41510801442</v>
          </cell>
          <cell r="AS452">
            <v>8507.62508708989</v>
          </cell>
          <cell r="AT452">
            <v>9315.16770505222</v>
          </cell>
          <cell r="AU452">
            <v>9579.5616772186</v>
          </cell>
          <cell r="AV452">
            <v>9392.16467921203</v>
          </cell>
          <cell r="AW452">
            <v>9211.96852733379</v>
          </cell>
          <cell r="AX452">
            <v>9928.79726376446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2.59988019215746</v>
          </cell>
          <cell r="CN452">
            <v>3.13162901169099</v>
          </cell>
          <cell r="CO452">
            <v>2.71134994260433</v>
          </cell>
          <cell r="CP452">
            <v>3.34083002712819</v>
          </cell>
          <cell r="CQ452">
            <v>3.54292916781048</v>
          </cell>
          <cell r="CR452">
            <v>4.04750348301014</v>
          </cell>
          <cell r="CS452">
            <v>3.26019559215262</v>
          </cell>
          <cell r="CT452">
            <v>4.0587554097495</v>
          </cell>
          <cell r="CU452">
            <v>4.03697776693111</v>
          </cell>
          <cell r="CV452">
            <v>3.96413457959859</v>
          </cell>
          <cell r="CW452">
            <v>3.99232914308299</v>
          </cell>
          <cell r="CX452">
            <v>3.39807805059293</v>
          </cell>
          <cell r="CY452">
            <v>4.45472306618825</v>
          </cell>
          <cell r="CZ452">
            <v>4.48344571147037</v>
          </cell>
          <cell r="DA452">
            <v>4.25604275663462</v>
          </cell>
          <cell r="DB452">
            <v>4.6600257571394</v>
          </cell>
          <cell r="DC452">
            <v>4.79229205221206</v>
          </cell>
          <cell r="DD452">
            <v>4.69854442842558</v>
          </cell>
          <cell r="DE452">
            <v>4.60839911535359</v>
          </cell>
          <cell r="DF452">
            <v>4.96700139509707</v>
          </cell>
          <cell r="DG452">
            <v>4.95323852946324</v>
          </cell>
          <cell r="DH452">
            <v>4.95323852946324</v>
          </cell>
          <cell r="DI452">
            <v>4.95323852946324</v>
          </cell>
          <cell r="DJ452">
            <v>4.95323852946324</v>
          </cell>
          <cell r="DK452">
            <v>4.95323852946324</v>
          </cell>
          <cell r="DL452">
            <v>4.95323852946324</v>
          </cell>
          <cell r="DM452">
            <v>4.95323852946324</v>
          </cell>
          <cell r="DN452">
            <v>4.95323852946324</v>
          </cell>
          <cell r="DO452">
            <v>4.95323852946324</v>
          </cell>
          <cell r="DP452">
            <v>4.95323852946324</v>
          </cell>
          <cell r="DQ452">
            <v>5.49151815306124</v>
          </cell>
          <cell r="DR452">
            <v>5.63047039970836</v>
          </cell>
          <cell r="DS452">
            <v>5.55286547644206</v>
          </cell>
          <cell r="DT452">
            <v>5.64677237998374</v>
          </cell>
          <cell r="DU452">
            <v>5.54545362701754</v>
          </cell>
          <cell r="DV452">
            <v>5.56487036275929</v>
          </cell>
          <cell r="DW452">
            <v>5.59851806619998</v>
          </cell>
          <cell r="DX452">
            <v>5.65581864451998</v>
          </cell>
          <cell r="DY452">
            <v>5.51691636241517</v>
          </cell>
          <cell r="DZ452">
            <v>5.50453290006377</v>
          </cell>
          <cell r="EA452">
            <v>5.56332303693842</v>
          </cell>
          <cell r="EB452">
            <v>5.58597178035395</v>
          </cell>
          <cell r="EC452">
            <v>5.59777122042198</v>
          </cell>
          <cell r="ED452">
            <v>5.53171352533175</v>
          </cell>
          <cell r="EE452">
            <v>5.47658076181284</v>
          </cell>
          <cell r="EF452">
            <v>5.47658076181284</v>
          </cell>
          <cell r="EG452">
            <v>5.47658076181284</v>
          </cell>
          <cell r="EH452">
            <v>5.47658076181284</v>
          </cell>
          <cell r="EI452">
            <v>5.47658076181284</v>
          </cell>
          <cell r="EJ452">
            <v>5.47658076181284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</row>
        <row r="453">
          <cell r="A453">
            <v>42079.4926155563</v>
          </cell>
          <cell r="B453">
            <v>40970.1473458546</v>
          </cell>
          <cell r="C453">
            <v>36584.9455599431</v>
          </cell>
          <cell r="D453">
            <v>6867.39787718395</v>
          </cell>
          <cell r="E453">
            <v>6660.11583362238</v>
          </cell>
          <cell r="F453">
            <v>5841.22373669369</v>
          </cell>
          <cell r="G453">
            <v>6340.5124004694</v>
          </cell>
          <cell r="H453">
            <v>8128.07097767738</v>
          </cell>
          <cell r="I453">
            <v>7170.2112681208</v>
          </cell>
          <cell r="J453">
            <v>7593.22632193631</v>
          </cell>
          <cell r="K453">
            <v>8211.79464459646</v>
          </cell>
          <cell r="L453">
            <v>7539.46560900453</v>
          </cell>
          <cell r="M453">
            <v>7292.74329119475</v>
          </cell>
          <cell r="N453">
            <v>9167.01755580882</v>
          </cell>
          <cell r="O453">
            <v>9482.61819950826</v>
          </cell>
          <cell r="P453">
            <v>10747.1313259209</v>
          </cell>
          <cell r="Q453">
            <v>9089.63752050828</v>
          </cell>
          <cell r="R453">
            <v>11407.7208559197</v>
          </cell>
          <cell r="S453">
            <v>10508.7347573194</v>
          </cell>
          <cell r="T453">
            <v>8381.86939747544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7001.20983210081</v>
          </cell>
          <cell r="AF453">
            <v>6816.63633734915</v>
          </cell>
          <cell r="AG453">
            <v>6087.02397866972</v>
          </cell>
          <cell r="AH453">
            <v>6867.39787718395</v>
          </cell>
          <cell r="AI453">
            <v>6660.11583362238</v>
          </cell>
          <cell r="AJ453">
            <v>5841.22373669369</v>
          </cell>
          <cell r="AK453">
            <v>6340.5124004694</v>
          </cell>
          <cell r="AL453">
            <v>8128.07097767738</v>
          </cell>
          <cell r="AM453">
            <v>7170.2112681208</v>
          </cell>
          <cell r="AN453">
            <v>7593.22632193631</v>
          </cell>
          <cell r="AO453">
            <v>8211.79464459646</v>
          </cell>
          <cell r="AP453">
            <v>7539.46560900453</v>
          </cell>
          <cell r="AQ453">
            <v>7292.74329119475</v>
          </cell>
          <cell r="AR453">
            <v>9167.01755580882</v>
          </cell>
          <cell r="AS453">
            <v>9482.61819950826</v>
          </cell>
          <cell r="AT453">
            <v>10747.1313259209</v>
          </cell>
          <cell r="AU453">
            <v>9089.63752050828</v>
          </cell>
          <cell r="AV453">
            <v>11407.7208559197</v>
          </cell>
          <cell r="AW453">
            <v>10508.7347573194</v>
          </cell>
          <cell r="AX453">
            <v>8381.86939747544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3.44921229387281</v>
          </cell>
          <cell r="CN453">
            <v>3.34739510622913</v>
          </cell>
          <cell r="CO453">
            <v>3.02609475482758</v>
          </cell>
          <cell r="CP453">
            <v>3.39662218968135</v>
          </cell>
          <cell r="CQ453">
            <v>3.34092663911706</v>
          </cell>
          <cell r="CR453">
            <v>2.9007822329333</v>
          </cell>
          <cell r="CS453">
            <v>3.16473448721218</v>
          </cell>
          <cell r="CT453">
            <v>4.01554661186225</v>
          </cell>
          <cell r="CU453">
            <v>3.49562124523506</v>
          </cell>
          <cell r="CV453">
            <v>3.71602691278549</v>
          </cell>
          <cell r="CW453">
            <v>4.14315107232772</v>
          </cell>
          <cell r="CX453">
            <v>3.71032007835354</v>
          </cell>
          <cell r="CY453">
            <v>3.58621701401795</v>
          </cell>
          <cell r="CZ453">
            <v>4.55493086530307</v>
          </cell>
          <cell r="DA453">
            <v>4.71868162385229</v>
          </cell>
          <cell r="DB453">
            <v>5.3479207988549</v>
          </cell>
          <cell r="DC453">
            <v>4.5231290170182</v>
          </cell>
          <cell r="DD453">
            <v>5.67663926147067</v>
          </cell>
          <cell r="DE453">
            <v>5.22929137776233</v>
          </cell>
          <cell r="DF453">
            <v>4.1709338357046</v>
          </cell>
          <cell r="DG453">
            <v>5.3433860270765</v>
          </cell>
          <cell r="DH453">
            <v>5.3433860270765</v>
          </cell>
          <cell r="DI453">
            <v>5.3433860270765</v>
          </cell>
          <cell r="DJ453">
            <v>5.3433860270765</v>
          </cell>
          <cell r="DK453">
            <v>5.3433860270765</v>
          </cell>
          <cell r="DL453">
            <v>5.3433860270765</v>
          </cell>
          <cell r="DM453">
            <v>5.3433860270765</v>
          </cell>
          <cell r="DN453">
            <v>5.3433860270765</v>
          </cell>
          <cell r="DO453">
            <v>5.3433860270765</v>
          </cell>
          <cell r="DP453">
            <v>5.3433860270765</v>
          </cell>
          <cell r="DQ453">
            <v>5.5610948721104</v>
          </cell>
          <cell r="DR453">
            <v>5.57917885402413</v>
          </cell>
          <cell r="DS453">
            <v>5.51099003002068</v>
          </cell>
          <cell r="DT453">
            <v>5.53926449687907</v>
          </cell>
          <cell r="DU453">
            <v>5.46162626895577</v>
          </cell>
          <cell r="DV453">
            <v>5.51690937760869</v>
          </cell>
          <cell r="DW453">
            <v>5.48901240239697</v>
          </cell>
          <cell r="DX453">
            <v>5.54561800983494</v>
          </cell>
          <cell r="DY453">
            <v>5.61972051748606</v>
          </cell>
          <cell r="DZ453">
            <v>5.59828017244711</v>
          </cell>
          <cell r="EA453">
            <v>5.43018275865148</v>
          </cell>
          <cell r="EB453">
            <v>5.56719359123928</v>
          </cell>
          <cell r="EC453">
            <v>5.5713635086538</v>
          </cell>
          <cell r="ED453">
            <v>5.5138304694304</v>
          </cell>
          <cell r="EE453">
            <v>5.50572765022746</v>
          </cell>
          <cell r="EF453">
            <v>5.50572765022746</v>
          </cell>
          <cell r="EG453">
            <v>5.50572765022746</v>
          </cell>
          <cell r="EH453">
            <v>5.50572765022746</v>
          </cell>
          <cell r="EI453">
            <v>5.50572765022746</v>
          </cell>
          <cell r="EJ453">
            <v>5.50572765022746</v>
          </cell>
          <cell r="EK453">
            <v>0</v>
          </cell>
          <cell r="EL453">
            <v>0</v>
          </cell>
          <cell r="EM453">
            <v>0</v>
          </cell>
          <cell r="EN453">
            <v>0</v>
          </cell>
          <cell r="EO453">
            <v>0</v>
          </cell>
          <cell r="EP453">
            <v>0</v>
          </cell>
          <cell r="EQ453">
            <v>0</v>
          </cell>
          <cell r="ER453">
            <v>0</v>
          </cell>
          <cell r="ES453">
            <v>0</v>
          </cell>
          <cell r="ET453">
            <v>0</v>
          </cell>
        </row>
        <row r="454">
          <cell r="A454">
            <v>44708.7312560394</v>
          </cell>
          <cell r="B454">
            <v>36543.7906805036</v>
          </cell>
          <cell r="C454">
            <v>42182.855396509</v>
          </cell>
          <cell r="D454">
            <v>7250.94371339426</v>
          </cell>
          <cell r="E454">
            <v>7554.26927402688</v>
          </cell>
          <cell r="F454">
            <v>7450.12241530002</v>
          </cell>
          <cell r="G454">
            <v>6757.3253235774</v>
          </cell>
          <cell r="H454">
            <v>6964.37716498467</v>
          </cell>
          <cell r="I454">
            <v>8168.52175119086</v>
          </cell>
          <cell r="J454">
            <v>8288.65881728649</v>
          </cell>
          <cell r="K454">
            <v>8271.76005326039</v>
          </cell>
          <cell r="L454">
            <v>8174.92680815038</v>
          </cell>
          <cell r="M454">
            <v>8030.83920496587</v>
          </cell>
          <cell r="N454">
            <v>7741.43977850199</v>
          </cell>
          <cell r="O454">
            <v>8639.78681947216</v>
          </cell>
          <cell r="P454">
            <v>8846.26371975571</v>
          </cell>
          <cell r="Q454">
            <v>9582.47170223844</v>
          </cell>
          <cell r="R454">
            <v>9834.84809794302</v>
          </cell>
          <cell r="S454">
            <v>10825.1760700531</v>
          </cell>
          <cell r="T454">
            <v>11491.019407488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7438.66404736111</v>
          </cell>
          <cell r="AF454">
            <v>6080.17660650193</v>
          </cell>
          <cell r="AG454">
            <v>7018.40739018192</v>
          </cell>
          <cell r="AH454">
            <v>7250.94371339426</v>
          </cell>
          <cell r="AI454">
            <v>7554.26927402688</v>
          </cell>
          <cell r="AJ454">
            <v>7450.12241530002</v>
          </cell>
          <cell r="AK454">
            <v>6757.3253235774</v>
          </cell>
          <cell r="AL454">
            <v>6964.37716498467</v>
          </cell>
          <cell r="AM454">
            <v>8168.52175119086</v>
          </cell>
          <cell r="AN454">
            <v>8288.65881728649</v>
          </cell>
          <cell r="AO454">
            <v>8271.76005326039</v>
          </cell>
          <cell r="AP454">
            <v>8174.92680815038</v>
          </cell>
          <cell r="AQ454">
            <v>8030.83920496587</v>
          </cell>
          <cell r="AR454">
            <v>7741.43977850199</v>
          </cell>
          <cell r="AS454">
            <v>8639.78681947216</v>
          </cell>
          <cell r="AT454">
            <v>8846.26371975571</v>
          </cell>
          <cell r="AU454">
            <v>9582.47170223844</v>
          </cell>
          <cell r="AV454">
            <v>9834.84809794302</v>
          </cell>
          <cell r="AW454">
            <v>10825.1760700531</v>
          </cell>
          <cell r="AX454">
            <v>11491.019407488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3.68790234222425</v>
          </cell>
          <cell r="CN454">
            <v>3.01876539326269</v>
          </cell>
          <cell r="CO454">
            <v>3.47357574691897</v>
          </cell>
          <cell r="CP454">
            <v>3.58400919688737</v>
          </cell>
          <cell r="CQ454">
            <v>3.70861438707696</v>
          </cell>
          <cell r="CR454">
            <v>3.67423420021599</v>
          </cell>
          <cell r="CS454">
            <v>3.38522464326079</v>
          </cell>
          <cell r="CT454">
            <v>3.43651674620392</v>
          </cell>
          <cell r="CU454">
            <v>4.00677829240301</v>
          </cell>
          <cell r="CV454">
            <v>4.09454194120297</v>
          </cell>
          <cell r="CW454">
            <v>4.05960033508499</v>
          </cell>
          <cell r="CX454">
            <v>4.03495800217937</v>
          </cell>
          <cell r="CY454">
            <v>3.93384053159679</v>
          </cell>
          <cell r="CZ454">
            <v>3.80770727838774</v>
          </cell>
          <cell r="DA454">
            <v>4.26948314496649</v>
          </cell>
          <cell r="DB454">
            <v>4.37151687149302</v>
          </cell>
          <cell r="DC454">
            <v>4.73532533553007</v>
          </cell>
          <cell r="DD454">
            <v>4.8600410015717</v>
          </cell>
          <cell r="DE454">
            <v>5.34942675532473</v>
          </cell>
          <cell r="DF454">
            <v>5.67846345099402</v>
          </cell>
          <cell r="DG454">
            <v>5.12727032773515</v>
          </cell>
          <cell r="DH454">
            <v>5.12727032773515</v>
          </cell>
          <cell r="DI454">
            <v>5.12727032773515</v>
          </cell>
          <cell r="DJ454">
            <v>5.12727032773515</v>
          </cell>
          <cell r="DK454">
            <v>5.12727032773515</v>
          </cell>
          <cell r="DL454">
            <v>5.12727032773515</v>
          </cell>
          <cell r="DM454">
            <v>5.12727032773515</v>
          </cell>
          <cell r="DN454">
            <v>5.12727032773515</v>
          </cell>
          <cell r="DO454">
            <v>5.12727032773515</v>
          </cell>
          <cell r="DP454">
            <v>5.12727032773515</v>
          </cell>
          <cell r="DQ454">
            <v>5.52614999217358</v>
          </cell>
          <cell r="DR454">
            <v>5.51815591141425</v>
          </cell>
          <cell r="DS454">
            <v>5.5356539769758</v>
          </cell>
          <cell r="DT454">
            <v>5.542842700301</v>
          </cell>
          <cell r="DU454">
            <v>5.58069024920421</v>
          </cell>
          <cell r="DV454">
            <v>5.55525129217221</v>
          </cell>
          <cell r="DW454">
            <v>5.46883058453777</v>
          </cell>
          <cell r="DX454">
            <v>5.55227481565353</v>
          </cell>
          <cell r="DY454">
            <v>5.58541302111239</v>
          </cell>
          <cell r="DZ454">
            <v>5.54607929776482</v>
          </cell>
          <cell r="EA454">
            <v>5.58241069063957</v>
          </cell>
          <cell r="EB454">
            <v>5.55075411844685</v>
          </cell>
          <cell r="EC454">
            <v>5.59308365831402</v>
          </cell>
          <cell r="ED454">
            <v>5.57012987082108</v>
          </cell>
          <cell r="EE454">
            <v>5.54414855774246</v>
          </cell>
          <cell r="EF454">
            <v>5.54414855774246</v>
          </cell>
          <cell r="EG454">
            <v>5.54414855774246</v>
          </cell>
          <cell r="EH454">
            <v>5.54414855774246</v>
          </cell>
          <cell r="EI454">
            <v>5.54414855774246</v>
          </cell>
          <cell r="EJ454">
            <v>5.54414855774246</v>
          </cell>
          <cell r="EK454">
            <v>0</v>
          </cell>
          <cell r="EL454">
            <v>0</v>
          </cell>
          <cell r="EM454">
            <v>0</v>
          </cell>
          <cell r="EN454">
            <v>0</v>
          </cell>
          <cell r="EO454">
            <v>0</v>
          </cell>
          <cell r="EP454">
            <v>0</v>
          </cell>
          <cell r="EQ454">
            <v>0</v>
          </cell>
          <cell r="ER454">
            <v>0</v>
          </cell>
          <cell r="ES454">
            <v>0</v>
          </cell>
          <cell r="ET454">
            <v>0</v>
          </cell>
        </row>
        <row r="455">
          <cell r="A455">
            <v>32604.5418704425</v>
          </cell>
          <cell r="B455">
            <v>36827.4328908847</v>
          </cell>
          <cell r="C455">
            <v>34679.4902142354</v>
          </cell>
          <cell r="D455">
            <v>6001.82307457833</v>
          </cell>
          <cell r="E455">
            <v>7088.48348589901</v>
          </cell>
          <cell r="F455">
            <v>7085.82744921794</v>
          </cell>
          <cell r="G455">
            <v>7833.79154262119</v>
          </cell>
          <cell r="H455">
            <v>6869.28661891864</v>
          </cell>
          <cell r="I455">
            <v>8455.97173157378</v>
          </cell>
          <cell r="J455">
            <v>7647.51954296508</v>
          </cell>
          <cell r="K455">
            <v>8298.73514005704</v>
          </cell>
          <cell r="L455">
            <v>8296.28732171383</v>
          </cell>
          <cell r="M455">
            <v>8960.41712363046</v>
          </cell>
          <cell r="N455">
            <v>7992.52541510334</v>
          </cell>
          <cell r="O455">
            <v>7824.816349358</v>
          </cell>
          <cell r="P455">
            <v>8439.10535460747</v>
          </cell>
          <cell r="Q455">
            <v>9009.69569705722</v>
          </cell>
          <cell r="R455">
            <v>10501.6215018163</v>
          </cell>
          <cell r="S455">
            <v>9249.70211626176</v>
          </cell>
          <cell r="T455">
            <v>10327.0486351583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5424.76215671136</v>
          </cell>
          <cell r="AF455">
            <v>6127.369158234</v>
          </cell>
          <cell r="AG455">
            <v>5769.99323823571</v>
          </cell>
          <cell r="AH455">
            <v>6001.82307457833</v>
          </cell>
          <cell r="AI455">
            <v>7088.48348589901</v>
          </cell>
          <cell r="AJ455">
            <v>7085.82744921794</v>
          </cell>
          <cell r="AK455">
            <v>7833.79154262119</v>
          </cell>
          <cell r="AL455">
            <v>6869.28661891864</v>
          </cell>
          <cell r="AM455">
            <v>8455.97173157378</v>
          </cell>
          <cell r="AN455">
            <v>7647.51954296508</v>
          </cell>
          <cell r="AO455">
            <v>8298.73514005704</v>
          </cell>
          <cell r="AP455">
            <v>8296.28732171383</v>
          </cell>
          <cell r="AQ455">
            <v>8960.41712363046</v>
          </cell>
          <cell r="AR455">
            <v>7992.52541510334</v>
          </cell>
          <cell r="AS455">
            <v>7824.816349358</v>
          </cell>
          <cell r="AT455">
            <v>8439.10535460747</v>
          </cell>
          <cell r="AU455">
            <v>9009.69569705722</v>
          </cell>
          <cell r="AV455">
            <v>10501.6215018163</v>
          </cell>
          <cell r="AW455">
            <v>9249.70211626176</v>
          </cell>
          <cell r="AX455">
            <v>10327.0486351583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2.7203508077976</v>
          </cell>
          <cell r="CN455">
            <v>2.98501637694212</v>
          </cell>
          <cell r="CO455">
            <v>2.84965975612956</v>
          </cell>
          <cell r="CP455">
            <v>2.91608961956549</v>
          </cell>
          <cell r="CQ455">
            <v>3.48376156913942</v>
          </cell>
          <cell r="CR455">
            <v>3.52386903602229</v>
          </cell>
          <cell r="CS455">
            <v>3.85255609755566</v>
          </cell>
          <cell r="CT455">
            <v>3.37838325154725</v>
          </cell>
          <cell r="CU455">
            <v>4.20121624866497</v>
          </cell>
          <cell r="CV455">
            <v>3.75678684777479</v>
          </cell>
          <cell r="CW455">
            <v>4.15314538123547</v>
          </cell>
          <cell r="CX455">
            <v>4.14464069395246</v>
          </cell>
          <cell r="CY455">
            <v>4.43822799949582</v>
          </cell>
          <cell r="CZ455">
            <v>4.01124556395924</v>
          </cell>
          <cell r="DA455">
            <v>3.90058861173866</v>
          </cell>
          <cell r="DB455">
            <v>4.20680521685923</v>
          </cell>
          <cell r="DC455">
            <v>4.49123849840329</v>
          </cell>
          <cell r="DD455">
            <v>5.23494781294582</v>
          </cell>
          <cell r="DE455">
            <v>4.61087917285442</v>
          </cell>
          <cell r="DF455">
            <v>5.14792507589964</v>
          </cell>
          <cell r="DG455">
            <v>5.12687478378646</v>
          </cell>
          <cell r="DH455">
            <v>5.12687478378646</v>
          </cell>
          <cell r="DI455">
            <v>5.12687478378646</v>
          </cell>
          <cell r="DJ455">
            <v>5.12687478378646</v>
          </cell>
          <cell r="DK455">
            <v>5.12687478378646</v>
          </cell>
          <cell r="DL455">
            <v>5.12687478378646</v>
          </cell>
          <cell r="DM455">
            <v>5.12687478378646</v>
          </cell>
          <cell r="DN455">
            <v>5.12687478378646</v>
          </cell>
          <cell r="DO455">
            <v>5.12687478378646</v>
          </cell>
          <cell r="DP455">
            <v>5.12687478378646</v>
          </cell>
          <cell r="DQ455">
            <v>5.46339906992157</v>
          </cell>
          <cell r="DR455">
            <v>5.62385951781009</v>
          </cell>
          <cell r="DS455">
            <v>5.54739934081515</v>
          </cell>
          <cell r="DT455">
            <v>5.63883591880342</v>
          </cell>
          <cell r="DU455">
            <v>5.57457860294685</v>
          </cell>
          <cell r="DV455">
            <v>5.50906565761076</v>
          </cell>
          <cell r="DW455">
            <v>5.57096173009425</v>
          </cell>
          <cell r="DX455">
            <v>5.57070111299062</v>
          </cell>
          <cell r="DY455">
            <v>5.51436642836227</v>
          </cell>
          <cell r="DZ455">
            <v>5.57713524505681</v>
          </cell>
          <cell r="EA455">
            <v>5.4744677998551</v>
          </cell>
          <cell r="EB455">
            <v>5.48408317739834</v>
          </cell>
          <cell r="EC455">
            <v>5.53128140616824</v>
          </cell>
          <cell r="ED455">
            <v>5.4589851344776</v>
          </cell>
          <cell r="EE455">
            <v>5.49605588946843</v>
          </cell>
          <cell r="EF455">
            <v>5.49605588946843</v>
          </cell>
          <cell r="EG455">
            <v>5.49605588946843</v>
          </cell>
          <cell r="EH455">
            <v>5.49605588946843</v>
          </cell>
          <cell r="EI455">
            <v>5.49605588946843</v>
          </cell>
          <cell r="EJ455">
            <v>5.49605588946843</v>
          </cell>
          <cell r="EK455">
            <v>0</v>
          </cell>
          <cell r="EL455">
            <v>0</v>
          </cell>
          <cell r="EM455">
            <v>0</v>
          </cell>
          <cell r="EN455">
            <v>0</v>
          </cell>
          <cell r="EO455">
            <v>0</v>
          </cell>
          <cell r="EP455">
            <v>0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</row>
        <row r="456">
          <cell r="A456">
            <v>37925.8331097808</v>
          </cell>
          <cell r="B456">
            <v>33195.2881555932</v>
          </cell>
          <cell r="C456">
            <v>41018.9311755105</v>
          </cell>
          <cell r="D456">
            <v>6279.47017911525</v>
          </cell>
          <cell r="E456">
            <v>7323.77240771954</v>
          </cell>
          <cell r="F456">
            <v>6613.93150107774</v>
          </cell>
          <cell r="G456">
            <v>6124.4070741758</v>
          </cell>
          <cell r="H456">
            <v>6798.29988129285</v>
          </cell>
          <cell r="I456">
            <v>7323.57535789164</v>
          </cell>
          <cell r="J456">
            <v>7344.33382715188</v>
          </cell>
          <cell r="K456">
            <v>10043.813918918</v>
          </cell>
          <cell r="L456">
            <v>8799.09904675955</v>
          </cell>
          <cell r="M456">
            <v>8155.41341832998</v>
          </cell>
          <cell r="N456">
            <v>9035.88641113847</v>
          </cell>
          <cell r="O456">
            <v>9157.96630652087</v>
          </cell>
          <cell r="P456">
            <v>9238.54594184195</v>
          </cell>
          <cell r="Q456">
            <v>8421.9615330301</v>
          </cell>
          <cell r="R456">
            <v>9191.21394173596</v>
          </cell>
          <cell r="S456">
            <v>9589.96735888346</v>
          </cell>
          <cell r="T456">
            <v>8940.42899929212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6310.12160922895</v>
          </cell>
          <cell r="AF456">
            <v>5523.05085847069</v>
          </cell>
          <cell r="AG456">
            <v>6824.75301857806</v>
          </cell>
          <cell r="AH456">
            <v>6279.47017911525</v>
          </cell>
          <cell r="AI456">
            <v>7323.77240771954</v>
          </cell>
          <cell r="AJ456">
            <v>6613.93150107774</v>
          </cell>
          <cell r="AK456">
            <v>6124.4070741758</v>
          </cell>
          <cell r="AL456">
            <v>6798.29988129285</v>
          </cell>
          <cell r="AM456">
            <v>7323.57535789164</v>
          </cell>
          <cell r="AN456">
            <v>7344.33382715188</v>
          </cell>
          <cell r="AO456">
            <v>10043.813918918</v>
          </cell>
          <cell r="AP456">
            <v>8799.09904675955</v>
          </cell>
          <cell r="AQ456">
            <v>8155.41341832998</v>
          </cell>
          <cell r="AR456">
            <v>9035.88641113847</v>
          </cell>
          <cell r="AS456">
            <v>9157.96630652087</v>
          </cell>
          <cell r="AT456">
            <v>9238.54594184195</v>
          </cell>
          <cell r="AU456">
            <v>8421.9615330301</v>
          </cell>
          <cell r="AV456">
            <v>9191.21394173596</v>
          </cell>
          <cell r="AW456">
            <v>9589.96735888346</v>
          </cell>
          <cell r="AX456">
            <v>8940.42899929212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3.12043531430047</v>
          </cell>
          <cell r="CN456">
            <v>2.78395130915367</v>
          </cell>
          <cell r="CO456">
            <v>3.37368623125433</v>
          </cell>
          <cell r="CP456">
            <v>3.11289269161479</v>
          </cell>
          <cell r="CQ456">
            <v>3.58037999385548</v>
          </cell>
          <cell r="CR456">
            <v>3.27257638410228</v>
          </cell>
          <cell r="CS456">
            <v>2.99030680211605</v>
          </cell>
          <cell r="CT456">
            <v>3.32763637803503</v>
          </cell>
          <cell r="CU456">
            <v>3.6251636243048</v>
          </cell>
          <cell r="CV456">
            <v>3.59692468355361</v>
          </cell>
          <cell r="CW456">
            <v>4.9505404210591</v>
          </cell>
          <cell r="CX456">
            <v>4.27677387046982</v>
          </cell>
          <cell r="CY456">
            <v>4.06809100471747</v>
          </cell>
          <cell r="CZ456">
            <v>4.46820902535741</v>
          </cell>
          <cell r="DA456">
            <v>4.59116117065284</v>
          </cell>
          <cell r="DB456">
            <v>4.63155814094613</v>
          </cell>
          <cell r="DC456">
            <v>4.22218006454636</v>
          </cell>
          <cell r="DD456">
            <v>4.60782920007187</v>
          </cell>
          <cell r="DE456">
            <v>4.80773616021969</v>
          </cell>
          <cell r="DF456">
            <v>4.48210324177557</v>
          </cell>
          <cell r="DG456">
            <v>4.81274490771828</v>
          </cell>
          <cell r="DH456">
            <v>4.81274490771828</v>
          </cell>
          <cell r="DI456">
            <v>4.81274490771828</v>
          </cell>
          <cell r="DJ456">
            <v>4.81274490771828</v>
          </cell>
          <cell r="DK456">
            <v>4.81274490771828</v>
          </cell>
          <cell r="DL456">
            <v>4.81274490771828</v>
          </cell>
          <cell r="DM456">
            <v>4.81274490771828</v>
          </cell>
          <cell r="DN456">
            <v>4.81274490771828</v>
          </cell>
          <cell r="DO456">
            <v>4.81274490771828</v>
          </cell>
          <cell r="DP456">
            <v>4.81274490771828</v>
          </cell>
          <cell r="DQ456">
            <v>5.54025405673953</v>
          </cell>
          <cell r="DR456">
            <v>5.43531280085175</v>
          </cell>
          <cell r="DS456">
            <v>5.54229178230497</v>
          </cell>
          <cell r="DT456">
            <v>5.52670123654745</v>
          </cell>
          <cell r="DU456">
            <v>5.604190035303</v>
          </cell>
          <cell r="DV456">
            <v>5.53703203535646</v>
          </cell>
          <cell r="DW456">
            <v>5.61119596545137</v>
          </cell>
          <cell r="DX456">
            <v>5.59720985434955</v>
          </cell>
          <cell r="DY456">
            <v>5.53480948752175</v>
          </cell>
          <cell r="DZ456">
            <v>5.59407391323607</v>
          </cell>
          <cell r="EA456">
            <v>5.55844333498192</v>
          </cell>
          <cell r="EB456">
            <v>5.6367536386499</v>
          </cell>
          <cell r="EC456">
            <v>5.49240377869454</v>
          </cell>
          <cell r="ED456">
            <v>5.54044205199668</v>
          </cell>
          <cell r="EE456">
            <v>5.46491785310919</v>
          </cell>
          <cell r="EF456">
            <v>5.46491785310919</v>
          </cell>
          <cell r="EG456">
            <v>5.46491785310919</v>
          </cell>
          <cell r="EH456">
            <v>5.46491785310919</v>
          </cell>
          <cell r="EI456">
            <v>5.46491785310919</v>
          </cell>
          <cell r="EJ456">
            <v>5.46491785310919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</row>
        <row r="457">
          <cell r="A457">
            <v>32606.20485566</v>
          </cell>
          <cell r="B457">
            <v>39215.0313037564</v>
          </cell>
          <cell r="C457">
            <v>44530.1487745816</v>
          </cell>
          <cell r="D457">
            <v>6623.79429848664</v>
          </cell>
          <cell r="E457">
            <v>6402.21563110226</v>
          </cell>
          <cell r="F457">
            <v>6388.01594079014</v>
          </cell>
          <cell r="G457">
            <v>6810.00820355207</v>
          </cell>
          <cell r="H457">
            <v>8792.20530534686</v>
          </cell>
          <cell r="I457">
            <v>7763.99745745786</v>
          </cell>
          <cell r="J457">
            <v>7140.16917194726</v>
          </cell>
          <cell r="K457">
            <v>7585.94515106873</v>
          </cell>
          <cell r="L457">
            <v>8803.10046601737</v>
          </cell>
          <cell r="M457">
            <v>7794.80503785927</v>
          </cell>
          <cell r="N457">
            <v>8661.9390348107</v>
          </cell>
          <cell r="O457">
            <v>9609.81431999237</v>
          </cell>
          <cell r="P457">
            <v>9379.25274107108</v>
          </cell>
          <cell r="Q457">
            <v>9501.04583114279</v>
          </cell>
          <cell r="R457">
            <v>8839.56456087096</v>
          </cell>
          <cell r="S457">
            <v>9479.93042799352</v>
          </cell>
          <cell r="T457">
            <v>11131.1942145561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5425.03884513443</v>
          </cell>
          <cell r="AF457">
            <v>6524.61913546224</v>
          </cell>
          <cell r="AG457">
            <v>7408.95139287533</v>
          </cell>
          <cell r="AH457">
            <v>6623.79429848664</v>
          </cell>
          <cell r="AI457">
            <v>6402.21563110226</v>
          </cell>
          <cell r="AJ457">
            <v>6388.01594079014</v>
          </cell>
          <cell r="AK457">
            <v>6810.00820355207</v>
          </cell>
          <cell r="AL457">
            <v>8792.20530534686</v>
          </cell>
          <cell r="AM457">
            <v>7763.99745745786</v>
          </cell>
          <cell r="AN457">
            <v>7140.16917194726</v>
          </cell>
          <cell r="AO457">
            <v>7585.94515106873</v>
          </cell>
          <cell r="AP457">
            <v>8803.10046601737</v>
          </cell>
          <cell r="AQ457">
            <v>7794.80503785927</v>
          </cell>
          <cell r="AR457">
            <v>8661.9390348107</v>
          </cell>
          <cell r="AS457">
            <v>9609.81431999237</v>
          </cell>
          <cell r="AT457">
            <v>9379.25274107108</v>
          </cell>
          <cell r="AU457">
            <v>9501.04583114279</v>
          </cell>
          <cell r="AV457">
            <v>8839.56456087096</v>
          </cell>
          <cell r="AW457">
            <v>9479.93042799352</v>
          </cell>
          <cell r="AX457">
            <v>11131.1942145561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2.66748035817927</v>
          </cell>
          <cell r="CN457">
            <v>3.20265086009951</v>
          </cell>
          <cell r="CO457">
            <v>3.64161522373247</v>
          </cell>
          <cell r="CP457">
            <v>3.22212524299029</v>
          </cell>
          <cell r="CQ457">
            <v>3.17377396716786</v>
          </cell>
          <cell r="CR457">
            <v>3.12135204786559</v>
          </cell>
          <cell r="CS457">
            <v>3.39267595468978</v>
          </cell>
          <cell r="CT457">
            <v>4.29649155872014</v>
          </cell>
          <cell r="CU457">
            <v>3.89283781451775</v>
          </cell>
          <cell r="CV457">
            <v>3.4810349778498</v>
          </cell>
          <cell r="CW457">
            <v>3.77087081877107</v>
          </cell>
          <cell r="CX457">
            <v>4.30973527012821</v>
          </cell>
          <cell r="CY457">
            <v>3.89637279457936</v>
          </cell>
          <cell r="CZ457">
            <v>4.22969184174953</v>
          </cell>
          <cell r="DA457">
            <v>4.7807520962157</v>
          </cell>
          <cell r="DB457">
            <v>4.66605084236924</v>
          </cell>
          <cell r="DC457">
            <v>4.72664125039134</v>
          </cell>
          <cell r="DD457">
            <v>4.39756330318476</v>
          </cell>
          <cell r="DE457">
            <v>4.71613662413042</v>
          </cell>
          <cell r="DF457">
            <v>5.53761792919487</v>
          </cell>
          <cell r="DG457">
            <v>5.41395900339928</v>
          </cell>
          <cell r="DH457">
            <v>5.41395900339928</v>
          </cell>
          <cell r="DI457">
            <v>5.41395900339928</v>
          </cell>
          <cell r="DJ457">
            <v>5.41395900339928</v>
          </cell>
          <cell r="DK457">
            <v>5.41395900339928</v>
          </cell>
          <cell r="DL457">
            <v>5.41395900339928</v>
          </cell>
          <cell r="DM457">
            <v>5.41395900339928</v>
          </cell>
          <cell r="DN457">
            <v>5.41395900339928</v>
          </cell>
          <cell r="DO457">
            <v>5.41395900339928</v>
          </cell>
          <cell r="DP457">
            <v>5.41395900339928</v>
          </cell>
          <cell r="DQ457">
            <v>5.57196984715608</v>
          </cell>
          <cell r="DR457">
            <v>5.58152282129333</v>
          </cell>
          <cell r="DS457">
            <v>5.57403671714026</v>
          </cell>
          <cell r="DT457">
            <v>5.63211553590876</v>
          </cell>
          <cell r="DU457">
            <v>5.52664335235968</v>
          </cell>
          <cell r="DV457">
            <v>5.60699763052328</v>
          </cell>
          <cell r="DW457">
            <v>5.4993630311995</v>
          </cell>
          <cell r="DX457">
            <v>5.60648924455344</v>
          </cell>
          <cell r="DY457">
            <v>5.46419525404208</v>
          </cell>
          <cell r="DZ457">
            <v>5.61962388912471</v>
          </cell>
          <cell r="EA457">
            <v>5.51156811560157</v>
          </cell>
          <cell r="EB457">
            <v>5.59618676249302</v>
          </cell>
          <cell r="EC457">
            <v>5.48090015165395</v>
          </cell>
          <cell r="ED457">
            <v>5.61065456049469</v>
          </cell>
          <cell r="EE457">
            <v>5.50713734597924</v>
          </cell>
          <cell r="EF457">
            <v>5.50713734597924</v>
          </cell>
          <cell r="EG457">
            <v>5.50713734597924</v>
          </cell>
          <cell r="EH457">
            <v>5.50713734597924</v>
          </cell>
          <cell r="EI457">
            <v>5.50713734597924</v>
          </cell>
          <cell r="EJ457">
            <v>5.50713734597924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0</v>
          </cell>
          <cell r="ES457">
            <v>0</v>
          </cell>
          <cell r="ET457">
            <v>0</v>
          </cell>
        </row>
        <row r="458">
          <cell r="A458">
            <v>37351.2321231797</v>
          </cell>
          <cell r="B458">
            <v>41507.0597381108</v>
          </cell>
          <cell r="C458">
            <v>37473.7265219285</v>
          </cell>
          <cell r="D458">
            <v>6663.45260800975</v>
          </cell>
          <cell r="E458">
            <v>5932.62079960468</v>
          </cell>
          <cell r="F458">
            <v>7158.5305879421</v>
          </cell>
          <cell r="G458">
            <v>6803.87625438988</v>
          </cell>
          <cell r="H458">
            <v>7464.00818357617</v>
          </cell>
          <cell r="I458">
            <v>8675.6258789727</v>
          </cell>
          <cell r="J458">
            <v>7674.69599263333</v>
          </cell>
          <cell r="K458">
            <v>7766.62337300372</v>
          </cell>
          <cell r="L458">
            <v>8241.52087594337</v>
          </cell>
          <cell r="M458">
            <v>8358.54022537028</v>
          </cell>
          <cell r="N458">
            <v>8119.72540502885</v>
          </cell>
          <cell r="O458">
            <v>8457.55893051924</v>
          </cell>
          <cell r="P458">
            <v>8246.70675245875</v>
          </cell>
          <cell r="Q458">
            <v>9408.88387036063</v>
          </cell>
          <cell r="R458">
            <v>10251.9457708773</v>
          </cell>
          <cell r="S458">
            <v>9366.22765491474</v>
          </cell>
          <cell r="T458">
            <v>8574.46747954421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6214.5191713935</v>
          </cell>
          <cell r="AF458">
            <v>6905.96812549555</v>
          </cell>
          <cell r="AG458">
            <v>6234.89985888735</v>
          </cell>
          <cell r="AH458">
            <v>6663.45260800975</v>
          </cell>
          <cell r="AI458">
            <v>5932.62079960468</v>
          </cell>
          <cell r="AJ458">
            <v>7158.5305879421</v>
          </cell>
          <cell r="AK458">
            <v>6803.87625438988</v>
          </cell>
          <cell r="AL458">
            <v>7464.00818357617</v>
          </cell>
          <cell r="AM458">
            <v>8675.6258789727</v>
          </cell>
          <cell r="AN458">
            <v>7674.69599263333</v>
          </cell>
          <cell r="AO458">
            <v>7766.62337300372</v>
          </cell>
          <cell r="AP458">
            <v>8241.52087594337</v>
          </cell>
          <cell r="AQ458">
            <v>8358.54022537028</v>
          </cell>
          <cell r="AR458">
            <v>8119.72540502885</v>
          </cell>
          <cell r="AS458">
            <v>8457.55893051924</v>
          </cell>
          <cell r="AT458">
            <v>8246.70675245875</v>
          </cell>
          <cell r="AU458">
            <v>9408.88387036063</v>
          </cell>
          <cell r="AV458">
            <v>10251.9457708773</v>
          </cell>
          <cell r="AW458">
            <v>9366.22765491474</v>
          </cell>
          <cell r="AX458">
            <v>8574.46747954421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3.0845726074135</v>
          </cell>
          <cell r="CN458">
            <v>3.35387047333651</v>
          </cell>
          <cell r="CO458">
            <v>3.11274835080897</v>
          </cell>
          <cell r="CP458">
            <v>3.31115238126309</v>
          </cell>
          <cell r="CQ458">
            <v>2.95535717071786</v>
          </cell>
          <cell r="CR458">
            <v>3.55114968715347</v>
          </cell>
          <cell r="CS458">
            <v>3.39280101839323</v>
          </cell>
          <cell r="CT458">
            <v>3.65909713830969</v>
          </cell>
          <cell r="CU458">
            <v>4.4135357701454</v>
          </cell>
          <cell r="CV458">
            <v>3.76702723398006</v>
          </cell>
          <cell r="CW458">
            <v>3.88237954997448</v>
          </cell>
          <cell r="CX458">
            <v>4.08263500024378</v>
          </cell>
          <cell r="CY458">
            <v>4.12437736878992</v>
          </cell>
          <cell r="CZ458">
            <v>3.99573261971606</v>
          </cell>
          <cell r="DA458">
            <v>4.10593675379279</v>
          </cell>
          <cell r="DB458">
            <v>4.00357320958007</v>
          </cell>
          <cell r="DC458">
            <v>4.5677816037529</v>
          </cell>
          <cell r="DD458">
            <v>4.97706741204476</v>
          </cell>
          <cell r="DE458">
            <v>4.54707306075417</v>
          </cell>
          <cell r="DF458">
            <v>4.16269297768879</v>
          </cell>
          <cell r="DG458">
            <v>5.42681844717215</v>
          </cell>
          <cell r="DH458">
            <v>5.42681844717215</v>
          </cell>
          <cell r="DI458">
            <v>5.42681844717215</v>
          </cell>
          <cell r="DJ458">
            <v>5.42681844717215</v>
          </cell>
          <cell r="DK458">
            <v>5.42681844717215</v>
          </cell>
          <cell r="DL458">
            <v>5.42681844717215</v>
          </cell>
          <cell r="DM458">
            <v>5.42681844717215</v>
          </cell>
          <cell r="DN458">
            <v>5.42681844717215</v>
          </cell>
          <cell r="DO458">
            <v>5.42681844717215</v>
          </cell>
          <cell r="DP458">
            <v>5.42681844717215</v>
          </cell>
          <cell r="DQ458">
            <v>5.5197533300741</v>
          </cell>
          <cell r="DR458">
            <v>5.64138083692108</v>
          </cell>
          <cell r="DS458">
            <v>5.48772836621045</v>
          </cell>
          <cell r="DT458">
            <v>5.51349875825661</v>
          </cell>
          <cell r="DU458">
            <v>5.49976015636961</v>
          </cell>
          <cell r="DV458">
            <v>5.52283465849205</v>
          </cell>
          <cell r="DW458">
            <v>5.49420869667448</v>
          </cell>
          <cell r="DX458">
            <v>5.58862930288216</v>
          </cell>
          <cell r="DY458">
            <v>5.38544134735759</v>
          </cell>
          <cell r="DZ458">
            <v>5.58173940812298</v>
          </cell>
          <cell r="EA458">
            <v>5.48076763905014</v>
          </cell>
          <cell r="EB458">
            <v>5.53062158331853</v>
          </cell>
          <cell r="EC458">
            <v>5.55237994946441</v>
          </cell>
          <cell r="ED458">
            <v>5.56739530510855</v>
          </cell>
          <cell r="EE458">
            <v>5.64338803046236</v>
          </cell>
          <cell r="EF458">
            <v>5.64338803046236</v>
          </cell>
          <cell r="EG458">
            <v>5.64338803046236</v>
          </cell>
          <cell r="EH458">
            <v>5.64338803046236</v>
          </cell>
          <cell r="EI458">
            <v>5.64338803046236</v>
          </cell>
          <cell r="EJ458">
            <v>5.64338803046236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0</v>
          </cell>
          <cell r="ES458">
            <v>0</v>
          </cell>
          <cell r="ET458">
            <v>0</v>
          </cell>
        </row>
        <row r="459">
          <cell r="A459">
            <v>35321.1010575608</v>
          </cell>
          <cell r="B459">
            <v>40539.9133412338</v>
          </cell>
          <cell r="C459">
            <v>38923.9575511451</v>
          </cell>
          <cell r="D459">
            <v>6472.674964451</v>
          </cell>
          <cell r="E459">
            <v>5901.5813068984</v>
          </cell>
          <cell r="F459">
            <v>7794.32989504719</v>
          </cell>
          <cell r="G459">
            <v>6188.10609682771</v>
          </cell>
          <cell r="H459">
            <v>6050.01442981778</v>
          </cell>
          <cell r="I459">
            <v>7177.3561337398</v>
          </cell>
          <cell r="J459">
            <v>8155.92680338134</v>
          </cell>
          <cell r="K459">
            <v>7712.56841331341</v>
          </cell>
          <cell r="L459">
            <v>8405.99039059692</v>
          </cell>
          <cell r="M459">
            <v>9180.91685427678</v>
          </cell>
          <cell r="N459">
            <v>10018.4540464677</v>
          </cell>
          <cell r="O459">
            <v>8954.42525807677</v>
          </cell>
          <cell r="P459">
            <v>9630.61328596919</v>
          </cell>
          <cell r="Q459">
            <v>9766.73541576714</v>
          </cell>
          <cell r="R459">
            <v>8388.92984437507</v>
          </cell>
          <cell r="S459">
            <v>9759.8448378979</v>
          </cell>
          <cell r="T459">
            <v>10409.6761967175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5876.74481401425</v>
          </cell>
          <cell r="AF459">
            <v>6745.05375980301</v>
          </cell>
          <cell r="AG459">
            <v>6476.1901195217</v>
          </cell>
          <cell r="AH459">
            <v>6472.674964451</v>
          </cell>
          <cell r="AI459">
            <v>5901.5813068984</v>
          </cell>
          <cell r="AJ459">
            <v>7794.32989504719</v>
          </cell>
          <cell r="AK459">
            <v>6188.10609682771</v>
          </cell>
          <cell r="AL459">
            <v>6050.01442981778</v>
          </cell>
          <cell r="AM459">
            <v>7177.3561337398</v>
          </cell>
          <cell r="AN459">
            <v>8155.92680338134</v>
          </cell>
          <cell r="AO459">
            <v>7712.56841331341</v>
          </cell>
          <cell r="AP459">
            <v>8405.99039059692</v>
          </cell>
          <cell r="AQ459">
            <v>9180.91685427678</v>
          </cell>
          <cell r="AR459">
            <v>10018.4540464677</v>
          </cell>
          <cell r="AS459">
            <v>8954.42525807677</v>
          </cell>
          <cell r="AT459">
            <v>9630.61328596919</v>
          </cell>
          <cell r="AU459">
            <v>9766.73541576714</v>
          </cell>
          <cell r="AV459">
            <v>8388.92984437507</v>
          </cell>
          <cell r="AW459">
            <v>9759.8448378979</v>
          </cell>
          <cell r="AX459">
            <v>10409.6761967175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2.92221310659785</v>
          </cell>
          <cell r="CN459">
            <v>3.29343243603926</v>
          </cell>
          <cell r="CO459">
            <v>3.21330829956957</v>
          </cell>
          <cell r="CP459">
            <v>3.18406265001276</v>
          </cell>
          <cell r="CQ459">
            <v>2.87118192124913</v>
          </cell>
          <cell r="CR459">
            <v>3.88109868521982</v>
          </cell>
          <cell r="CS459">
            <v>3.0596507683719</v>
          </cell>
          <cell r="CT459">
            <v>2.9965675913222</v>
          </cell>
          <cell r="CU459">
            <v>3.56349355388431</v>
          </cell>
          <cell r="CV459">
            <v>4.05050108901699</v>
          </cell>
          <cell r="CW459">
            <v>3.79374626360327</v>
          </cell>
          <cell r="CX459">
            <v>4.21010980394325</v>
          </cell>
          <cell r="CY459">
            <v>4.52817923649953</v>
          </cell>
          <cell r="CZ459">
            <v>4.91194217542522</v>
          </cell>
          <cell r="DA459">
            <v>4.45086487368886</v>
          </cell>
          <cell r="DB459">
            <v>4.78696925276564</v>
          </cell>
          <cell r="DC459">
            <v>4.85462978804153</v>
          </cell>
          <cell r="DD459">
            <v>4.16978109661374</v>
          </cell>
          <cell r="DE459">
            <v>4.85120477413905</v>
          </cell>
          <cell r="DF459">
            <v>5.1742083712915</v>
          </cell>
          <cell r="DG459">
            <v>5.4486421411884</v>
          </cell>
          <cell r="DH459">
            <v>5.4486421411884</v>
          </cell>
          <cell r="DI459">
            <v>5.4486421411884</v>
          </cell>
          <cell r="DJ459">
            <v>5.4486421411884</v>
          </cell>
          <cell r="DK459">
            <v>5.4486421411884</v>
          </cell>
          <cell r="DL459">
            <v>5.4486421411884</v>
          </cell>
          <cell r="DM459">
            <v>5.4486421411884</v>
          </cell>
          <cell r="DN459">
            <v>5.4486421411884</v>
          </cell>
          <cell r="DO459">
            <v>5.4486421411884</v>
          </cell>
          <cell r="DP459">
            <v>5.4486421411884</v>
          </cell>
          <cell r="DQ459">
            <v>5.50975241572019</v>
          </cell>
          <cell r="DR459">
            <v>5.61104552797506</v>
          </cell>
          <cell r="DS459">
            <v>5.52171935422546</v>
          </cell>
          <cell r="DT459">
            <v>5.56941179122779</v>
          </cell>
          <cell r="DU459">
            <v>5.63137981249073</v>
          </cell>
          <cell r="DV459">
            <v>5.50213488796455</v>
          </cell>
          <cell r="DW459">
            <v>5.54106223789585</v>
          </cell>
          <cell r="DX459">
            <v>5.53145607244155</v>
          </cell>
          <cell r="DY459">
            <v>5.51817734764021</v>
          </cell>
          <cell r="DZ459">
            <v>5.51660262513192</v>
          </cell>
          <cell r="EA459">
            <v>5.56977798509048</v>
          </cell>
          <cell r="EB459">
            <v>5.47019240153768</v>
          </cell>
          <cell r="EC459">
            <v>5.55481476048565</v>
          </cell>
          <cell r="ED459">
            <v>5.58797687861927</v>
          </cell>
          <cell r="EE459">
            <v>5.51188873087575</v>
          </cell>
          <cell r="EF459">
            <v>5.51188873087575</v>
          </cell>
          <cell r="EG459">
            <v>5.51188873087575</v>
          </cell>
          <cell r="EH459">
            <v>5.51188873087575</v>
          </cell>
          <cell r="EI459">
            <v>5.51188873087575</v>
          </cell>
          <cell r="EJ459">
            <v>5.51188873087575</v>
          </cell>
          <cell r="EK459">
            <v>0</v>
          </cell>
          <cell r="EL459">
            <v>0</v>
          </cell>
          <cell r="EM459">
            <v>0</v>
          </cell>
          <cell r="EN459">
            <v>0</v>
          </cell>
          <cell r="EO459">
            <v>0</v>
          </cell>
          <cell r="EP459">
            <v>0</v>
          </cell>
          <cell r="EQ459">
            <v>0</v>
          </cell>
          <cell r="ER459">
            <v>0</v>
          </cell>
          <cell r="ES459">
            <v>0</v>
          </cell>
          <cell r="ET459">
            <v>0</v>
          </cell>
        </row>
        <row r="460">
          <cell r="A460">
            <v>34231.993269216</v>
          </cell>
          <cell r="B460">
            <v>39343.4537995506</v>
          </cell>
          <cell r="C460">
            <v>36657.480239175</v>
          </cell>
          <cell r="D460">
            <v>7456.09126801619</v>
          </cell>
          <cell r="E460">
            <v>6039.84642246133</v>
          </cell>
          <cell r="F460">
            <v>7763.6464142695</v>
          </cell>
          <cell r="G460">
            <v>6748.25096926216</v>
          </cell>
          <cell r="H460">
            <v>6876.31749487544</v>
          </cell>
          <cell r="I460">
            <v>8462.86500337905</v>
          </cell>
          <cell r="J460">
            <v>7311.76446137723</v>
          </cell>
          <cell r="K460">
            <v>8500.29804666434</v>
          </cell>
          <cell r="L460">
            <v>8499.13331222113</v>
          </cell>
          <cell r="M460">
            <v>8066.81402443704</v>
          </cell>
          <cell r="N460">
            <v>7946.97076186749</v>
          </cell>
          <cell r="O460">
            <v>7735.06848700458</v>
          </cell>
          <cell r="P460">
            <v>8954.39995767748</v>
          </cell>
          <cell r="Q460">
            <v>8781.81104665374</v>
          </cell>
          <cell r="R460">
            <v>10352.1643835975</v>
          </cell>
          <cell r="S460">
            <v>10178.9637742301</v>
          </cell>
          <cell r="T460">
            <v>9671.28668811537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5695.53844288138</v>
          </cell>
          <cell r="AF460">
            <v>6545.98614310255</v>
          </cell>
          <cell r="AG460">
            <v>6099.09233971311</v>
          </cell>
          <cell r="AH460">
            <v>7456.09126801619</v>
          </cell>
          <cell r="AI460">
            <v>6039.84642246133</v>
          </cell>
          <cell r="AJ460">
            <v>7763.6464142695</v>
          </cell>
          <cell r="AK460">
            <v>6748.25096926216</v>
          </cell>
          <cell r="AL460">
            <v>6876.31749487544</v>
          </cell>
          <cell r="AM460">
            <v>8462.86500337905</v>
          </cell>
          <cell r="AN460">
            <v>7311.76446137723</v>
          </cell>
          <cell r="AO460">
            <v>8500.29804666434</v>
          </cell>
          <cell r="AP460">
            <v>8499.13331222113</v>
          </cell>
          <cell r="AQ460">
            <v>8066.81402443704</v>
          </cell>
          <cell r="AR460">
            <v>7946.97076186749</v>
          </cell>
          <cell r="AS460">
            <v>7735.06848700458</v>
          </cell>
          <cell r="AT460">
            <v>8954.39995767748</v>
          </cell>
          <cell r="AU460">
            <v>8781.81104665374</v>
          </cell>
          <cell r="AV460">
            <v>10352.1643835975</v>
          </cell>
          <cell r="AW460">
            <v>10178.9637742301</v>
          </cell>
          <cell r="AX460">
            <v>9671.28668811537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2.83998072998509</v>
          </cell>
          <cell r="CN460">
            <v>3.20569755998324</v>
          </cell>
          <cell r="CO460">
            <v>2.99896167543919</v>
          </cell>
          <cell r="CP460">
            <v>3.64524477272991</v>
          </cell>
          <cell r="CQ460">
            <v>2.96490332358021</v>
          </cell>
          <cell r="CR460">
            <v>3.87113728554895</v>
          </cell>
          <cell r="CS460">
            <v>3.29067661197128</v>
          </cell>
          <cell r="CT460">
            <v>3.39370209855144</v>
          </cell>
          <cell r="CU460">
            <v>4.18234278359121</v>
          </cell>
          <cell r="CV460">
            <v>3.55638328944444</v>
          </cell>
          <cell r="CW460">
            <v>4.18947669129813</v>
          </cell>
          <cell r="CX460">
            <v>4.20605169204756</v>
          </cell>
          <cell r="CY460">
            <v>3.96037995361313</v>
          </cell>
          <cell r="CZ460">
            <v>3.90970787958059</v>
          </cell>
          <cell r="DA460">
            <v>3.78653228329149</v>
          </cell>
          <cell r="DB460">
            <v>4.38342912854802</v>
          </cell>
          <cell r="DC460">
            <v>4.29894203131967</v>
          </cell>
          <cell r="DD460">
            <v>5.06767389406945</v>
          </cell>
          <cell r="DE460">
            <v>4.98288735339985</v>
          </cell>
          <cell r="DF460">
            <v>4.73436522598878</v>
          </cell>
          <cell r="DG460">
            <v>5.07764179927529</v>
          </cell>
          <cell r="DH460">
            <v>5.07764179927529</v>
          </cell>
          <cell r="DI460">
            <v>5.07764179927529</v>
          </cell>
          <cell r="DJ460">
            <v>5.07764179927529</v>
          </cell>
          <cell r="DK460">
            <v>5.07764179927529</v>
          </cell>
          <cell r="DL460">
            <v>5.07764179927529</v>
          </cell>
          <cell r="DM460">
            <v>5.07764179927529</v>
          </cell>
          <cell r="DN460">
            <v>5.07764179927529</v>
          </cell>
          <cell r="DO460">
            <v>5.07764179927529</v>
          </cell>
          <cell r="DP460">
            <v>5.07764179927529</v>
          </cell>
          <cell r="DQ460">
            <v>5.49447915165457</v>
          </cell>
          <cell r="DR460">
            <v>5.59447929059585</v>
          </cell>
          <cell r="DS460">
            <v>5.57187581403958</v>
          </cell>
          <cell r="DT460">
            <v>5.60391649484082</v>
          </cell>
          <cell r="DU460">
            <v>5.58113457308884</v>
          </cell>
          <cell r="DV460">
            <v>5.49457758268765</v>
          </cell>
          <cell r="DW460">
            <v>5.61840648596</v>
          </cell>
          <cell r="DX460">
            <v>5.55123150655996</v>
          </cell>
          <cell r="DY460">
            <v>5.54376642848919</v>
          </cell>
          <cell r="DZ460">
            <v>5.63275377558162</v>
          </cell>
          <cell r="EA460">
            <v>5.55880591183437</v>
          </cell>
          <cell r="EB460">
            <v>5.53614136265543</v>
          </cell>
          <cell r="EC460">
            <v>5.58048990242977</v>
          </cell>
          <cell r="ED460">
            <v>5.56883616521985</v>
          </cell>
          <cell r="EE460">
            <v>5.5966691611369</v>
          </cell>
          <cell r="EF460">
            <v>5.5966691611369</v>
          </cell>
          <cell r="EG460">
            <v>5.5966691611369</v>
          </cell>
          <cell r="EH460">
            <v>5.5966691611369</v>
          </cell>
          <cell r="EI460">
            <v>5.5966691611369</v>
          </cell>
          <cell r="EJ460">
            <v>5.5966691611369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</row>
        <row r="461">
          <cell r="A461">
            <v>31894.4788859318</v>
          </cell>
          <cell r="B461">
            <v>42159.4978790374</v>
          </cell>
          <cell r="C461">
            <v>45253.7390961394</v>
          </cell>
          <cell r="D461">
            <v>6122.01327208666</v>
          </cell>
          <cell r="E461">
            <v>6839.51696884401</v>
          </cell>
          <cell r="F461">
            <v>7114.16952188128</v>
          </cell>
          <cell r="G461">
            <v>7142.74916013469</v>
          </cell>
          <cell r="H461">
            <v>7131.58817505077</v>
          </cell>
          <cell r="I461">
            <v>7103.14595716218</v>
          </cell>
          <cell r="J461">
            <v>8731.36486684985</v>
          </cell>
          <cell r="K461">
            <v>8131.9265584025</v>
          </cell>
          <cell r="L461">
            <v>9118.50647805223</v>
          </cell>
          <cell r="M461">
            <v>8995.44610336926</v>
          </cell>
          <cell r="N461">
            <v>8658.06268283437</v>
          </cell>
          <cell r="O461">
            <v>9658.26585260403</v>
          </cell>
          <cell r="P461">
            <v>9475.80184494477</v>
          </cell>
          <cell r="Q461">
            <v>9734.31492602955</v>
          </cell>
          <cell r="R461">
            <v>9147.22288671503</v>
          </cell>
          <cell r="S461">
            <v>9999.97496963938</v>
          </cell>
          <cell r="T461">
            <v>12111.252223304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5306.62147488362</v>
          </cell>
          <cell r="AF461">
            <v>7014.52115318592</v>
          </cell>
          <cell r="AG461">
            <v>7529.34276070827</v>
          </cell>
          <cell r="AH461">
            <v>6122.01327208666</v>
          </cell>
          <cell r="AI461">
            <v>6839.51696884401</v>
          </cell>
          <cell r="AJ461">
            <v>7114.16952188128</v>
          </cell>
          <cell r="AK461">
            <v>7142.74916013469</v>
          </cell>
          <cell r="AL461">
            <v>7131.58817505077</v>
          </cell>
          <cell r="AM461">
            <v>7103.14595716218</v>
          </cell>
          <cell r="AN461">
            <v>8731.36486684985</v>
          </cell>
          <cell r="AO461">
            <v>8131.9265584025</v>
          </cell>
          <cell r="AP461">
            <v>9118.50647805223</v>
          </cell>
          <cell r="AQ461">
            <v>8995.44610336926</v>
          </cell>
          <cell r="AR461">
            <v>8658.06268283437</v>
          </cell>
          <cell r="AS461">
            <v>9658.26585260403</v>
          </cell>
          <cell r="AT461">
            <v>9475.80184494477</v>
          </cell>
          <cell r="AU461">
            <v>9734.31492602955</v>
          </cell>
          <cell r="AV461">
            <v>9147.22288671503</v>
          </cell>
          <cell r="AW461">
            <v>9999.97496963938</v>
          </cell>
          <cell r="AX461">
            <v>12111.252223304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2.60277887633302</v>
          </cell>
          <cell r="CN461">
            <v>3.42675171872422</v>
          </cell>
          <cell r="CO461">
            <v>3.75299106201231</v>
          </cell>
          <cell r="CP461">
            <v>3.00199828389923</v>
          </cell>
          <cell r="CQ461">
            <v>3.29235428201796</v>
          </cell>
          <cell r="CR461">
            <v>3.4830623143332</v>
          </cell>
          <cell r="CS461">
            <v>3.4636041990041</v>
          </cell>
          <cell r="CT461">
            <v>3.53866872683464</v>
          </cell>
          <cell r="CU461">
            <v>3.52465395491683</v>
          </cell>
          <cell r="CV461">
            <v>4.32303034555567</v>
          </cell>
          <cell r="CW461">
            <v>4.01694733375584</v>
          </cell>
          <cell r="CX461">
            <v>4.57372302032249</v>
          </cell>
          <cell r="CY461">
            <v>4.42656809128583</v>
          </cell>
          <cell r="CZ461">
            <v>4.30768843641777</v>
          </cell>
          <cell r="DA461">
            <v>4.70976144103194</v>
          </cell>
          <cell r="DB461">
            <v>4.62078460390978</v>
          </cell>
          <cell r="DC461">
            <v>4.74684604805269</v>
          </cell>
          <cell r="DD461">
            <v>4.46055620148</v>
          </cell>
          <cell r="DE461">
            <v>4.87639264046494</v>
          </cell>
          <cell r="DF461">
            <v>5.90593690362648</v>
          </cell>
          <cell r="DG461">
            <v>5.85036952703545</v>
          </cell>
          <cell r="DH461">
            <v>5.85036952703545</v>
          </cell>
          <cell r="DI461">
            <v>5.85036952703545</v>
          </cell>
          <cell r="DJ461">
            <v>5.85036952703545</v>
          </cell>
          <cell r="DK461">
            <v>5.85036952703545</v>
          </cell>
          <cell r="DL461">
            <v>5.85036952703545</v>
          </cell>
          <cell r="DM461">
            <v>5.85036952703545</v>
          </cell>
          <cell r="DN461">
            <v>5.85036952703545</v>
          </cell>
          <cell r="DO461">
            <v>5.85036952703545</v>
          </cell>
          <cell r="DP461">
            <v>5.85036952703545</v>
          </cell>
          <cell r="DQ461">
            <v>5.58583332010403</v>
          </cell>
          <cell r="DR461">
            <v>5.60818750541604</v>
          </cell>
          <cell r="DS461">
            <v>5.49650558444095</v>
          </cell>
          <cell r="DT461">
            <v>5.58715812449489</v>
          </cell>
          <cell r="DU461">
            <v>5.69149035895431</v>
          </cell>
          <cell r="DV461">
            <v>5.5959020090474</v>
          </cell>
          <cell r="DW461">
            <v>5.64994573768496</v>
          </cell>
          <cell r="DX461">
            <v>5.52145432311844</v>
          </cell>
          <cell r="DY461">
            <v>5.52130056004266</v>
          </cell>
          <cell r="DZ461">
            <v>5.53351368560328</v>
          </cell>
          <cell r="EA461">
            <v>5.54631390302727</v>
          </cell>
          <cell r="EB461">
            <v>5.46211683958701</v>
          </cell>
          <cell r="EC461">
            <v>5.56753162025598</v>
          </cell>
          <cell r="ED461">
            <v>5.50660058848736</v>
          </cell>
          <cell r="EE461">
            <v>5.61833177055856</v>
          </cell>
          <cell r="EF461">
            <v>5.61833177055856</v>
          </cell>
          <cell r="EG461">
            <v>5.61833177055856</v>
          </cell>
          <cell r="EH461">
            <v>5.61833177055856</v>
          </cell>
          <cell r="EI461">
            <v>5.61833177055856</v>
          </cell>
          <cell r="EJ461">
            <v>5.61833177055856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</row>
        <row r="462">
          <cell r="A462">
            <v>38480.3397881911</v>
          </cell>
          <cell r="B462">
            <v>39695.7945035849</v>
          </cell>
          <cell r="C462">
            <v>39878.7833793724</v>
          </cell>
          <cell r="D462">
            <v>6321.67660997808</v>
          </cell>
          <cell r="E462">
            <v>6207.14367014994</v>
          </cell>
          <cell r="F462">
            <v>6053.20667594649</v>
          </cell>
          <cell r="G462">
            <v>6401.26590752732</v>
          </cell>
          <cell r="H462">
            <v>8124.61152814559</v>
          </cell>
          <cell r="I462">
            <v>8485.73980174483</v>
          </cell>
          <cell r="J462">
            <v>7631.91750893664</v>
          </cell>
          <cell r="K462">
            <v>7798.34735825005</v>
          </cell>
          <cell r="L462">
            <v>7971.32567969159</v>
          </cell>
          <cell r="M462">
            <v>8427.08442267592</v>
          </cell>
          <cell r="N462">
            <v>8593.30320119248</v>
          </cell>
          <cell r="O462">
            <v>7845.40133395452</v>
          </cell>
          <cell r="P462">
            <v>8838.13754213645</v>
          </cell>
          <cell r="Q462">
            <v>8963.79200734219</v>
          </cell>
          <cell r="R462">
            <v>10448.3327960908</v>
          </cell>
          <cell r="S462">
            <v>9749.53587113354</v>
          </cell>
          <cell r="T462">
            <v>10947.6274214478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6402.38074467815</v>
          </cell>
          <cell r="AF462">
            <v>6604.60878914706</v>
          </cell>
          <cell r="AG462">
            <v>6635.05458201897</v>
          </cell>
          <cell r="AH462">
            <v>6321.67660997808</v>
          </cell>
          <cell r="AI462">
            <v>6207.14367014994</v>
          </cell>
          <cell r="AJ462">
            <v>6053.20667594649</v>
          </cell>
          <cell r="AK462">
            <v>6401.26590752732</v>
          </cell>
          <cell r="AL462">
            <v>8124.61152814559</v>
          </cell>
          <cell r="AM462">
            <v>8485.73980174483</v>
          </cell>
          <cell r="AN462">
            <v>7631.91750893664</v>
          </cell>
          <cell r="AO462">
            <v>7798.34735825005</v>
          </cell>
          <cell r="AP462">
            <v>7971.32567969159</v>
          </cell>
          <cell r="AQ462">
            <v>8427.08442267592</v>
          </cell>
          <cell r="AR462">
            <v>8593.30320119248</v>
          </cell>
          <cell r="AS462">
            <v>7845.40133395452</v>
          </cell>
          <cell r="AT462">
            <v>8838.13754213645</v>
          </cell>
          <cell r="AU462">
            <v>8963.79200734219</v>
          </cell>
          <cell r="AV462">
            <v>10448.3327960908</v>
          </cell>
          <cell r="AW462">
            <v>9749.53587113354</v>
          </cell>
          <cell r="AX462">
            <v>10947.6274214478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3.08537836973979</v>
          </cell>
          <cell r="CN462">
            <v>3.23490656864429</v>
          </cell>
          <cell r="CO462">
            <v>3.27194358173425</v>
          </cell>
          <cell r="CP462">
            <v>3.10931498162756</v>
          </cell>
          <cell r="CQ462">
            <v>3.03356248159306</v>
          </cell>
          <cell r="CR462">
            <v>3.01229337250822</v>
          </cell>
          <cell r="CS462">
            <v>3.13440436943861</v>
          </cell>
          <cell r="CT462">
            <v>3.99746700062953</v>
          </cell>
          <cell r="CU462">
            <v>4.18963422419038</v>
          </cell>
          <cell r="CV462">
            <v>3.76307273172547</v>
          </cell>
          <cell r="CW462">
            <v>3.79471278405154</v>
          </cell>
          <cell r="CX462">
            <v>3.93398878739427</v>
          </cell>
          <cell r="CY462">
            <v>4.16060901061449</v>
          </cell>
          <cell r="CZ462">
            <v>4.26035091417227</v>
          </cell>
          <cell r="DA462">
            <v>3.80381155786718</v>
          </cell>
          <cell r="DB462">
            <v>4.28513575045534</v>
          </cell>
          <cell r="DC462">
            <v>4.34605881693743</v>
          </cell>
          <cell r="DD462">
            <v>5.06583249963324</v>
          </cell>
          <cell r="DE462">
            <v>4.72702359660743</v>
          </cell>
          <cell r="DF462">
            <v>5.30791350809538</v>
          </cell>
          <cell r="DG462">
            <v>4.91695800790211</v>
          </cell>
          <cell r="DH462">
            <v>4.91695800790211</v>
          </cell>
          <cell r="DI462">
            <v>4.91695800790211</v>
          </cell>
          <cell r="DJ462">
            <v>4.91695800790211</v>
          </cell>
          <cell r="DK462">
            <v>4.91695800790211</v>
          </cell>
          <cell r="DL462">
            <v>4.91695800790211</v>
          </cell>
          <cell r="DM462">
            <v>4.91695800790211</v>
          </cell>
          <cell r="DN462">
            <v>4.91695800790211</v>
          </cell>
          <cell r="DO462">
            <v>4.91695800790211</v>
          </cell>
          <cell r="DP462">
            <v>4.91695800790211</v>
          </cell>
          <cell r="DQ462">
            <v>5.68512741760782</v>
          </cell>
          <cell r="DR462">
            <v>5.59361397815771</v>
          </cell>
          <cell r="DS462">
            <v>5.555790091565</v>
          </cell>
          <cell r="DT462">
            <v>5.57025005426742</v>
          </cell>
          <cell r="DU462">
            <v>5.60590829168397</v>
          </cell>
          <cell r="DV462">
            <v>5.50548231147104</v>
          </cell>
          <cell r="DW462">
            <v>5.59523046424429</v>
          </cell>
          <cell r="DX462">
            <v>5.56832855972217</v>
          </cell>
          <cell r="DY462">
            <v>5.54907682926755</v>
          </cell>
          <cell r="DZ462">
            <v>5.55645998066987</v>
          </cell>
          <cell r="EA462">
            <v>5.6302904709618</v>
          </cell>
          <cell r="EB462">
            <v>5.55142620321924</v>
          </cell>
          <cell r="EC462">
            <v>5.54916418941979</v>
          </cell>
          <cell r="ED462">
            <v>5.52614019734978</v>
          </cell>
          <cell r="EE462">
            <v>5.65071373884366</v>
          </cell>
          <cell r="EF462">
            <v>5.65071373884366</v>
          </cell>
          <cell r="EG462">
            <v>5.65071373884366</v>
          </cell>
          <cell r="EH462">
            <v>5.65071373884366</v>
          </cell>
          <cell r="EI462">
            <v>5.65071373884366</v>
          </cell>
          <cell r="EJ462">
            <v>5.65071373884366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</row>
        <row r="463">
          <cell r="A463">
            <v>38212.8785616332</v>
          </cell>
          <cell r="B463">
            <v>38780.3035647034</v>
          </cell>
          <cell r="C463">
            <v>36324.4323625637</v>
          </cell>
          <cell r="D463">
            <v>5889.2904808314</v>
          </cell>
          <cell r="E463">
            <v>6469.56557401367</v>
          </cell>
          <cell r="F463">
            <v>6747.98920854009</v>
          </cell>
          <cell r="G463">
            <v>7848.16033391081</v>
          </cell>
          <cell r="H463">
            <v>8273.48466221035</v>
          </cell>
          <cell r="I463">
            <v>8788.61222884709</v>
          </cell>
          <cell r="J463">
            <v>8677.84041402525</v>
          </cell>
          <cell r="K463">
            <v>8623.00545533983</v>
          </cell>
          <cell r="L463">
            <v>8019.87407930367</v>
          </cell>
          <cell r="M463">
            <v>8611.78927528969</v>
          </cell>
          <cell r="N463">
            <v>8484.73786023758</v>
          </cell>
          <cell r="O463">
            <v>11015.7498469524</v>
          </cell>
          <cell r="P463">
            <v>9714.31197261553</v>
          </cell>
          <cell r="Q463">
            <v>8820.80323490711</v>
          </cell>
          <cell r="R463">
            <v>8583.83167320075</v>
          </cell>
          <cell r="S463">
            <v>9276.34387170439</v>
          </cell>
          <cell r="T463">
            <v>9714.10244882859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6357.88039420599</v>
          </cell>
          <cell r="AF463">
            <v>6452.28888783422</v>
          </cell>
          <cell r="AG463">
            <v>6043.67964523044</v>
          </cell>
          <cell r="AH463">
            <v>5889.2904808314</v>
          </cell>
          <cell r="AI463">
            <v>6469.56557401367</v>
          </cell>
          <cell r="AJ463">
            <v>6747.98920854009</v>
          </cell>
          <cell r="AK463">
            <v>7848.16033391081</v>
          </cell>
          <cell r="AL463">
            <v>8273.48466221035</v>
          </cell>
          <cell r="AM463">
            <v>8788.61222884709</v>
          </cell>
          <cell r="AN463">
            <v>8677.84041402525</v>
          </cell>
          <cell r="AO463">
            <v>8623.00545533983</v>
          </cell>
          <cell r="AP463">
            <v>8019.87407930367</v>
          </cell>
          <cell r="AQ463">
            <v>8611.78927528969</v>
          </cell>
          <cell r="AR463">
            <v>8484.73786023758</v>
          </cell>
          <cell r="AS463">
            <v>11015.7498469524</v>
          </cell>
          <cell r="AT463">
            <v>9714.31197261553</v>
          </cell>
          <cell r="AU463">
            <v>8820.80323490711</v>
          </cell>
          <cell r="AV463">
            <v>8583.83167320075</v>
          </cell>
          <cell r="AW463">
            <v>9276.34387170439</v>
          </cell>
          <cell r="AX463">
            <v>9714.10244882859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3.11173980237187</v>
          </cell>
          <cell r="CN463">
            <v>3.1270522342677</v>
          </cell>
          <cell r="CO463">
            <v>2.98945930804226</v>
          </cell>
          <cell r="CP463">
            <v>2.86749162041218</v>
          </cell>
          <cell r="CQ463">
            <v>3.15634707960606</v>
          </cell>
          <cell r="CR463">
            <v>3.31394341044786</v>
          </cell>
          <cell r="CS463">
            <v>3.86494917074317</v>
          </cell>
          <cell r="CT463">
            <v>4.12219098904127</v>
          </cell>
          <cell r="CU463">
            <v>4.3199840557785</v>
          </cell>
          <cell r="CV463">
            <v>4.25373080162208</v>
          </cell>
          <cell r="CW463">
            <v>4.19960533760424</v>
          </cell>
          <cell r="CX463">
            <v>3.99090547465844</v>
          </cell>
          <cell r="CY463">
            <v>4.21044933672297</v>
          </cell>
          <cell r="CZ463">
            <v>4.28084685227694</v>
          </cell>
          <cell r="DA463">
            <v>5.46195391467764</v>
          </cell>
          <cell r="DB463">
            <v>4.81666024051068</v>
          </cell>
          <cell r="DC463">
            <v>4.37363061333779</v>
          </cell>
          <cell r="DD463">
            <v>4.25613268835655</v>
          </cell>
          <cell r="DE463">
            <v>4.59950193385784</v>
          </cell>
          <cell r="DF463">
            <v>4.81655635205241</v>
          </cell>
          <cell r="DG463">
            <v>5.8123125188196</v>
          </cell>
          <cell r="DH463">
            <v>5.8123125188196</v>
          </cell>
          <cell r="DI463">
            <v>5.8123125188196</v>
          </cell>
          <cell r="DJ463">
            <v>5.8123125188196</v>
          </cell>
          <cell r="DK463">
            <v>5.8123125188196</v>
          </cell>
          <cell r="DL463">
            <v>5.8123125188196</v>
          </cell>
          <cell r="DM463">
            <v>5.8123125188196</v>
          </cell>
          <cell r="DN463">
            <v>5.8123125188196</v>
          </cell>
          <cell r="DO463">
            <v>5.8123125188196</v>
          </cell>
          <cell r="DP463">
            <v>5.8123125188196</v>
          </cell>
          <cell r="DQ463">
            <v>5.59778500175615</v>
          </cell>
          <cell r="DR463">
            <v>5.65308874874783</v>
          </cell>
          <cell r="DS463">
            <v>5.53880308079269</v>
          </cell>
          <cell r="DT463">
            <v>5.62688389335814</v>
          </cell>
          <cell r="DU463">
            <v>5.61561727593366</v>
          </cell>
          <cell r="DV463">
            <v>5.57874392451821</v>
          </cell>
          <cell r="DW463">
            <v>5.56328380636058</v>
          </cell>
          <cell r="DX463">
            <v>5.49879453101264</v>
          </cell>
          <cell r="DY463">
            <v>5.57372188350243</v>
          </cell>
          <cell r="DZ463">
            <v>5.58918896203744</v>
          </cell>
          <cell r="EA463">
            <v>5.62545062719163</v>
          </cell>
          <cell r="EB463">
            <v>5.50558210186559</v>
          </cell>
          <cell r="EC463">
            <v>5.60366396388826</v>
          </cell>
          <cell r="ED463">
            <v>5.43020060130663</v>
          </cell>
          <cell r="EE463">
            <v>5.52552017802481</v>
          </cell>
          <cell r="EF463">
            <v>5.52552017802481</v>
          </cell>
          <cell r="EG463">
            <v>5.52552017802481</v>
          </cell>
          <cell r="EH463">
            <v>5.52552017802481</v>
          </cell>
          <cell r="EI463">
            <v>5.52552017802481</v>
          </cell>
          <cell r="EJ463">
            <v>5.52552017802481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</row>
        <row r="464">
          <cell r="A464">
            <v>42372.0005280044</v>
          </cell>
          <cell r="B464">
            <v>37980.2173974273</v>
          </cell>
          <cell r="C464">
            <v>38350.2307354739</v>
          </cell>
          <cell r="D464">
            <v>6537.75509059751</v>
          </cell>
          <cell r="E464">
            <v>6510.32282029438</v>
          </cell>
          <cell r="F464">
            <v>7593.44818716667</v>
          </cell>
          <cell r="G464">
            <v>6817.5372184785</v>
          </cell>
          <cell r="H464">
            <v>8458.02156323108</v>
          </cell>
          <cell r="I464">
            <v>7643.3771981428</v>
          </cell>
          <cell r="J464">
            <v>7466.04627528146</v>
          </cell>
          <cell r="K464">
            <v>6839.3864462535</v>
          </cell>
          <cell r="L464">
            <v>7783.13878176189</v>
          </cell>
          <cell r="M464">
            <v>7481.30639381382</v>
          </cell>
          <cell r="N464">
            <v>8707.62012477402</v>
          </cell>
          <cell r="O464">
            <v>9972.64410296447</v>
          </cell>
          <cell r="P464">
            <v>9360.78058778203</v>
          </cell>
          <cell r="Q464">
            <v>8635.19221966638</v>
          </cell>
          <cell r="R464">
            <v>10118.2753575837</v>
          </cell>
          <cell r="S464">
            <v>9608.34599320526</v>
          </cell>
          <cell r="T464">
            <v>9814.21800952247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7049.87746436789</v>
          </cell>
          <cell r="AF464">
            <v>6319.17009783268</v>
          </cell>
          <cell r="AG464">
            <v>6380.73312674104</v>
          </cell>
          <cell r="AH464">
            <v>6537.75509059751</v>
          </cell>
          <cell r="AI464">
            <v>6510.32282029438</v>
          </cell>
          <cell r="AJ464">
            <v>7593.44818716667</v>
          </cell>
          <cell r="AK464">
            <v>6817.5372184785</v>
          </cell>
          <cell r="AL464">
            <v>8458.02156323108</v>
          </cell>
          <cell r="AM464">
            <v>7643.3771981428</v>
          </cell>
          <cell r="AN464">
            <v>7466.04627528146</v>
          </cell>
          <cell r="AO464">
            <v>6839.3864462535</v>
          </cell>
          <cell r="AP464">
            <v>7783.13878176189</v>
          </cell>
          <cell r="AQ464">
            <v>7481.30639381382</v>
          </cell>
          <cell r="AR464">
            <v>8707.62012477402</v>
          </cell>
          <cell r="AS464">
            <v>9972.64410296447</v>
          </cell>
          <cell r="AT464">
            <v>9360.78058778203</v>
          </cell>
          <cell r="AU464">
            <v>8635.19221966638</v>
          </cell>
          <cell r="AV464">
            <v>10118.2753575837</v>
          </cell>
          <cell r="AW464">
            <v>9608.34599320526</v>
          </cell>
          <cell r="AX464">
            <v>9814.21800952247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3.49749425229675</v>
          </cell>
          <cell r="CN464">
            <v>3.14403256208356</v>
          </cell>
          <cell r="CO464">
            <v>3.15407909472043</v>
          </cell>
          <cell r="CP464">
            <v>3.21980177121057</v>
          </cell>
          <cell r="CQ464">
            <v>3.25043077999641</v>
          </cell>
          <cell r="CR464">
            <v>3.73119454411102</v>
          </cell>
          <cell r="CS464">
            <v>3.32975462804886</v>
          </cell>
          <cell r="CT464">
            <v>4.14803195118669</v>
          </cell>
          <cell r="CU464">
            <v>3.82452742197835</v>
          </cell>
          <cell r="CV464">
            <v>3.72355133640121</v>
          </cell>
          <cell r="CW464">
            <v>3.42249395595569</v>
          </cell>
          <cell r="CX464">
            <v>3.83523912248399</v>
          </cell>
          <cell r="CY464">
            <v>3.70746580177597</v>
          </cell>
          <cell r="CZ464">
            <v>4.32140807488944</v>
          </cell>
          <cell r="DA464">
            <v>4.90632711247033</v>
          </cell>
          <cell r="DB464">
            <v>4.60530337967928</v>
          </cell>
          <cell r="DC464">
            <v>4.2483294571946</v>
          </cell>
          <cell r="DD464">
            <v>4.97797456780755</v>
          </cell>
          <cell r="DE464">
            <v>4.72710025202296</v>
          </cell>
          <cell r="DF464">
            <v>4.8283848707186</v>
          </cell>
          <cell r="DG464">
            <v>4.69483608803828</v>
          </cell>
          <cell r="DH464">
            <v>4.69483608803828</v>
          </cell>
          <cell r="DI464">
            <v>4.69483608803828</v>
          </cell>
          <cell r="DJ464">
            <v>4.69483608803828</v>
          </cell>
          <cell r="DK464">
            <v>4.69483608803828</v>
          </cell>
          <cell r="DL464">
            <v>4.69483608803828</v>
          </cell>
          <cell r="DM464">
            <v>4.69483608803828</v>
          </cell>
          <cell r="DN464">
            <v>4.69483608803828</v>
          </cell>
          <cell r="DO464">
            <v>4.69483608803828</v>
          </cell>
          <cell r="DP464">
            <v>4.69483608803828</v>
          </cell>
          <cell r="DQ464">
            <v>5.52244875496404</v>
          </cell>
          <cell r="DR464">
            <v>5.50655708766242</v>
          </cell>
          <cell r="DS464">
            <v>5.54249278354189</v>
          </cell>
          <cell r="DT464">
            <v>5.56296910654986</v>
          </cell>
          <cell r="DU464">
            <v>5.48742677041059</v>
          </cell>
          <cell r="DV464">
            <v>5.57568558544024</v>
          </cell>
          <cell r="DW464">
            <v>5.6094776482554</v>
          </cell>
          <cell r="DX464">
            <v>5.58642317363108</v>
          </cell>
          <cell r="DY464">
            <v>5.47538483490185</v>
          </cell>
          <cell r="DZ464">
            <v>5.49339043675185</v>
          </cell>
          <cell r="EA464">
            <v>5.47496804943119</v>
          </cell>
          <cell r="EB464">
            <v>5.55993178371294</v>
          </cell>
          <cell r="EC464">
            <v>5.52850139204165</v>
          </cell>
          <cell r="ED464">
            <v>5.52053707474546</v>
          </cell>
          <cell r="EE464">
            <v>5.56879147772616</v>
          </cell>
          <cell r="EF464">
            <v>5.56879147772616</v>
          </cell>
          <cell r="EG464">
            <v>5.56879147772616</v>
          </cell>
          <cell r="EH464">
            <v>5.56879147772616</v>
          </cell>
          <cell r="EI464">
            <v>5.56879147772616</v>
          </cell>
          <cell r="EJ464">
            <v>5.56879147772616</v>
          </cell>
          <cell r="EK464">
            <v>0</v>
          </cell>
          <cell r="EL464">
            <v>0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0</v>
          </cell>
          <cell r="ER464">
            <v>0</v>
          </cell>
          <cell r="ES464">
            <v>0</v>
          </cell>
          <cell r="ET464">
            <v>0</v>
          </cell>
        </row>
        <row r="465">
          <cell r="A465">
            <v>36008.5019854492</v>
          </cell>
          <cell r="B465">
            <v>37490.9233509622</v>
          </cell>
          <cell r="C465">
            <v>39395.3112475191</v>
          </cell>
          <cell r="D465">
            <v>6413.2289068862</v>
          </cell>
          <cell r="E465">
            <v>7319.77227987772</v>
          </cell>
          <cell r="F465">
            <v>6156.34622341158</v>
          </cell>
          <cell r="G465">
            <v>6879.89183982882</v>
          </cell>
          <cell r="H465">
            <v>7491.63007874565</v>
          </cell>
          <cell r="I465">
            <v>7068.365920699</v>
          </cell>
          <cell r="J465">
            <v>8038.41537403315</v>
          </cell>
          <cell r="K465">
            <v>7734.17452954766</v>
          </cell>
          <cell r="L465">
            <v>7937.27168693193</v>
          </cell>
          <cell r="M465">
            <v>8323.15220138311</v>
          </cell>
          <cell r="N465">
            <v>9565.96586489636</v>
          </cell>
          <cell r="O465">
            <v>8121.79375244656</v>
          </cell>
          <cell r="P465">
            <v>7730.24801117247</v>
          </cell>
          <cell r="Q465">
            <v>9220.0905273197</v>
          </cell>
          <cell r="R465">
            <v>9093.73681366755</v>
          </cell>
          <cell r="S465">
            <v>9356.73239092112</v>
          </cell>
          <cell r="T465">
            <v>9506.01698238193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5991.11497001628</v>
          </cell>
          <cell r="AF465">
            <v>6237.76107704916</v>
          </cell>
          <cell r="AG465">
            <v>6554.61421468844</v>
          </cell>
          <cell r="AH465">
            <v>6413.2289068862</v>
          </cell>
          <cell r="AI465">
            <v>7319.77227987772</v>
          </cell>
          <cell r="AJ465">
            <v>6156.34622341158</v>
          </cell>
          <cell r="AK465">
            <v>6879.89183982882</v>
          </cell>
          <cell r="AL465">
            <v>7491.63007874565</v>
          </cell>
          <cell r="AM465">
            <v>7068.365920699</v>
          </cell>
          <cell r="AN465">
            <v>8038.41537403315</v>
          </cell>
          <cell r="AO465">
            <v>7734.17452954766</v>
          </cell>
          <cell r="AP465">
            <v>7937.27168693193</v>
          </cell>
          <cell r="AQ465">
            <v>8323.15220138311</v>
          </cell>
          <cell r="AR465">
            <v>9565.96586489636</v>
          </cell>
          <cell r="AS465">
            <v>8121.79375244656</v>
          </cell>
          <cell r="AT465">
            <v>7730.24801117247</v>
          </cell>
          <cell r="AU465">
            <v>9220.0905273197</v>
          </cell>
          <cell r="AV465">
            <v>9093.73681366755</v>
          </cell>
          <cell r="AW465">
            <v>9356.73239092112</v>
          </cell>
          <cell r="AX465">
            <v>9506.01698238193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2.88087977186677</v>
          </cell>
          <cell r="CN465">
            <v>3.04193650292772</v>
          </cell>
          <cell r="CO465">
            <v>3.28612893638563</v>
          </cell>
          <cell r="CP465">
            <v>3.17449774986708</v>
          </cell>
          <cell r="CQ465">
            <v>3.64199367842872</v>
          </cell>
          <cell r="CR465">
            <v>3.06091937050996</v>
          </cell>
          <cell r="CS465">
            <v>3.38886370871323</v>
          </cell>
          <cell r="CT465">
            <v>3.67458398706952</v>
          </cell>
          <cell r="CU465">
            <v>3.48845247451819</v>
          </cell>
          <cell r="CV465">
            <v>3.95307945048043</v>
          </cell>
          <cell r="CW465">
            <v>3.82270373099053</v>
          </cell>
          <cell r="CX465">
            <v>3.9665859580443</v>
          </cell>
          <cell r="CY465">
            <v>4.10330958892623</v>
          </cell>
          <cell r="CZ465">
            <v>4.61624434425952</v>
          </cell>
          <cell r="DA465">
            <v>4.05297198901356</v>
          </cell>
          <cell r="DB465">
            <v>3.85758117139727</v>
          </cell>
          <cell r="DC465">
            <v>4.60104870702229</v>
          </cell>
          <cell r="DD465">
            <v>4.53799514056283</v>
          </cell>
          <cell r="DE465">
            <v>4.66923630973461</v>
          </cell>
          <cell r="DF465">
            <v>4.74373294016181</v>
          </cell>
          <cell r="DG465">
            <v>5.51403308131485</v>
          </cell>
          <cell r="DH465">
            <v>5.51403308131485</v>
          </cell>
          <cell r="DI465">
            <v>5.51403308131485</v>
          </cell>
          <cell r="DJ465">
            <v>5.51403308131485</v>
          </cell>
          <cell r="DK465">
            <v>5.51403308131485</v>
          </cell>
          <cell r="DL465">
            <v>5.51403308131485</v>
          </cell>
          <cell r="DM465">
            <v>5.51403308131485</v>
          </cell>
          <cell r="DN465">
            <v>5.51403308131485</v>
          </cell>
          <cell r="DO465">
            <v>5.51403308131485</v>
          </cell>
          <cell r="DP465">
            <v>5.51403308131485</v>
          </cell>
          <cell r="DQ465">
            <v>5.69756981071338</v>
          </cell>
          <cell r="DR465">
            <v>5.61805164540059</v>
          </cell>
          <cell r="DS465">
            <v>5.46474210573174</v>
          </cell>
          <cell r="DT465">
            <v>5.53488820604403</v>
          </cell>
          <cell r="DU465">
            <v>5.50637161963828</v>
          </cell>
          <cell r="DV465">
            <v>5.51033854222024</v>
          </cell>
          <cell r="DW465">
            <v>5.56204685682508</v>
          </cell>
          <cell r="DX465">
            <v>5.58567010213865</v>
          </cell>
          <cell r="DY465">
            <v>5.55128276092725</v>
          </cell>
          <cell r="DZ465">
            <v>5.57111388605973</v>
          </cell>
          <cell r="EA465">
            <v>5.54307127890973</v>
          </cell>
          <cell r="EB465">
            <v>5.48228377179364</v>
          </cell>
          <cell r="EC465">
            <v>5.55725962712097</v>
          </cell>
          <cell r="ED465">
            <v>5.67736967603137</v>
          </cell>
          <cell r="EE465">
            <v>5.49016617757233</v>
          </cell>
          <cell r="EF465">
            <v>5.49016617757233</v>
          </cell>
          <cell r="EG465">
            <v>5.49016617757233</v>
          </cell>
          <cell r="EH465">
            <v>5.49016617757233</v>
          </cell>
          <cell r="EI465">
            <v>5.49016617757233</v>
          </cell>
          <cell r="EJ465">
            <v>5.49016617757233</v>
          </cell>
          <cell r="EK465">
            <v>0</v>
          </cell>
          <cell r="EL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0</v>
          </cell>
          <cell r="ER465">
            <v>0</v>
          </cell>
          <cell r="ES465">
            <v>0</v>
          </cell>
          <cell r="ET465">
            <v>0</v>
          </cell>
        </row>
        <row r="466">
          <cell r="A466">
            <v>36573.1356989495</v>
          </cell>
          <cell r="B466">
            <v>41346.019978008</v>
          </cell>
          <cell r="C466">
            <v>35697.0349098813</v>
          </cell>
          <cell r="D466">
            <v>6709.51370813789</v>
          </cell>
          <cell r="E466">
            <v>6319.45843389129</v>
          </cell>
          <cell r="F466">
            <v>7342.55135305859</v>
          </cell>
          <cell r="G466">
            <v>7960.84086998974</v>
          </cell>
          <cell r="H466">
            <v>7373.34736774296</v>
          </cell>
          <cell r="I466">
            <v>7631.44092885749</v>
          </cell>
          <cell r="J466">
            <v>7294.32273056536</v>
          </cell>
          <cell r="K466">
            <v>8193.3767322019</v>
          </cell>
          <cell r="L466">
            <v>8382.4168965714</v>
          </cell>
          <cell r="M466">
            <v>8033.40149138541</v>
          </cell>
          <cell r="N466">
            <v>8312.86524743106</v>
          </cell>
          <cell r="O466">
            <v>8796.82900961592</v>
          </cell>
          <cell r="P466">
            <v>8526.81136820712</v>
          </cell>
          <cell r="Q466">
            <v>9365.81224646538</v>
          </cell>
          <cell r="R466">
            <v>9267.04527051575</v>
          </cell>
          <cell r="S466">
            <v>9854.96467690257</v>
          </cell>
          <cell r="T466">
            <v>8777.39748981411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6085.05904730376</v>
          </cell>
          <cell r="AF466">
            <v>6879.17423893205</v>
          </cell>
          <cell r="AG466">
            <v>5939.29290144325</v>
          </cell>
          <cell r="AH466">
            <v>6709.51370813789</v>
          </cell>
          <cell r="AI466">
            <v>6319.45843389129</v>
          </cell>
          <cell r="AJ466">
            <v>7342.55135305859</v>
          </cell>
          <cell r="AK466">
            <v>7960.84086998974</v>
          </cell>
          <cell r="AL466">
            <v>7373.34736774296</v>
          </cell>
          <cell r="AM466">
            <v>7631.44092885749</v>
          </cell>
          <cell r="AN466">
            <v>7294.32273056536</v>
          </cell>
          <cell r="AO466">
            <v>8193.3767322019</v>
          </cell>
          <cell r="AP466">
            <v>8382.4168965714</v>
          </cell>
          <cell r="AQ466">
            <v>8033.40149138541</v>
          </cell>
          <cell r="AR466">
            <v>8312.86524743106</v>
          </cell>
          <cell r="AS466">
            <v>8796.82900961592</v>
          </cell>
          <cell r="AT466">
            <v>8526.81136820712</v>
          </cell>
          <cell r="AU466">
            <v>9365.81224646538</v>
          </cell>
          <cell r="AV466">
            <v>9267.04527051575</v>
          </cell>
          <cell r="AW466">
            <v>9854.96467690257</v>
          </cell>
          <cell r="AX466">
            <v>8777.39748981411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2.99496617021301</v>
          </cell>
          <cell r="CN466">
            <v>3.34772287648232</v>
          </cell>
          <cell r="CO466">
            <v>2.92688912451542</v>
          </cell>
          <cell r="CP466">
            <v>3.36381151994676</v>
          </cell>
          <cell r="CQ466">
            <v>3.09839088657706</v>
          </cell>
          <cell r="CR466">
            <v>3.58446217740244</v>
          </cell>
          <cell r="CS466">
            <v>3.94343244363182</v>
          </cell>
          <cell r="CT466">
            <v>3.62071693691758</v>
          </cell>
          <cell r="CU466">
            <v>3.73832406641282</v>
          </cell>
          <cell r="CV466">
            <v>3.62674451506569</v>
          </cell>
          <cell r="CW466">
            <v>4.03843624738532</v>
          </cell>
          <cell r="CX466">
            <v>4.17589884915879</v>
          </cell>
          <cell r="CY466">
            <v>3.84987801762531</v>
          </cell>
          <cell r="CZ466">
            <v>4.13038907200206</v>
          </cell>
          <cell r="DA466">
            <v>4.3599484440116</v>
          </cell>
          <cell r="DB466">
            <v>4.22612033456113</v>
          </cell>
          <cell r="DC466">
            <v>4.6419520586617</v>
          </cell>
          <cell r="DD466">
            <v>4.59300045091297</v>
          </cell>
          <cell r="DE466">
            <v>4.88438934778461</v>
          </cell>
          <cell r="DF466">
            <v>4.35031765268531</v>
          </cell>
          <cell r="DG466">
            <v>4.99062486795978</v>
          </cell>
          <cell r="DH466">
            <v>4.99062486795978</v>
          </cell>
          <cell r="DI466">
            <v>4.99062486795978</v>
          </cell>
          <cell r="DJ466">
            <v>4.99062486795978</v>
          </cell>
          <cell r="DK466">
            <v>4.99062486795978</v>
          </cell>
          <cell r="DL466">
            <v>4.99062486795978</v>
          </cell>
          <cell r="DM466">
            <v>4.99062486795978</v>
          </cell>
          <cell r="DN466">
            <v>4.99062486795978</v>
          </cell>
          <cell r="DO466">
            <v>4.99062486795978</v>
          </cell>
          <cell r="DP466">
            <v>4.99062486795978</v>
          </cell>
          <cell r="DQ466">
            <v>5.56647177385699</v>
          </cell>
          <cell r="DR466">
            <v>5.62981268306378</v>
          </cell>
          <cell r="DS466">
            <v>5.55949838008089</v>
          </cell>
          <cell r="DT466">
            <v>5.46470253412267</v>
          </cell>
          <cell r="DU466">
            <v>5.5879278581</v>
          </cell>
          <cell r="DV466">
            <v>5.61216105899981</v>
          </cell>
          <cell r="DW466">
            <v>5.53084736286028</v>
          </cell>
          <cell r="DX466">
            <v>5.57926842788327</v>
          </cell>
          <cell r="DY466">
            <v>5.59289589877592</v>
          </cell>
          <cell r="DZ466">
            <v>5.51029876908863</v>
          </cell>
          <cell r="EA466">
            <v>5.55848999721572</v>
          </cell>
          <cell r="EB466">
            <v>5.49954071532588</v>
          </cell>
          <cell r="EC466">
            <v>5.71688740622915</v>
          </cell>
          <cell r="ED466">
            <v>5.51400192175932</v>
          </cell>
          <cell r="EE466">
            <v>5.52779504292319</v>
          </cell>
          <cell r="EF466">
            <v>5.52779504292319</v>
          </cell>
          <cell r="EG466">
            <v>5.52779504292319</v>
          </cell>
          <cell r="EH466">
            <v>5.52779504292319</v>
          </cell>
          <cell r="EI466">
            <v>5.52779504292319</v>
          </cell>
          <cell r="EJ466">
            <v>5.52779504292319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</row>
        <row r="467">
          <cell r="A467">
            <v>32901.4758023855</v>
          </cell>
          <cell r="B467">
            <v>33783.9447680566</v>
          </cell>
          <cell r="C467">
            <v>38257.6339865409</v>
          </cell>
          <cell r="D467">
            <v>6690.82608486128</v>
          </cell>
          <cell r="E467">
            <v>5647.46513389635</v>
          </cell>
          <cell r="F467">
            <v>6552.52825585579</v>
          </cell>
          <cell r="G467">
            <v>7455.4044323248</v>
          </cell>
          <cell r="H467">
            <v>6508.12568138813</v>
          </cell>
          <cell r="I467">
            <v>7434.6701007147</v>
          </cell>
          <cell r="J467">
            <v>7888.00968013495</v>
          </cell>
          <cell r="K467">
            <v>9137.35501519842</v>
          </cell>
          <cell r="L467">
            <v>9052.34412935387</v>
          </cell>
          <cell r="M467">
            <v>8392.46643851364</v>
          </cell>
          <cell r="N467">
            <v>8707.24979154504</v>
          </cell>
          <cell r="O467">
            <v>8786.51570930927</v>
          </cell>
          <cell r="P467">
            <v>9595.12416116243</v>
          </cell>
          <cell r="Q467">
            <v>9734.14390576077</v>
          </cell>
          <cell r="R467">
            <v>9730.14348417532</v>
          </cell>
          <cell r="S467">
            <v>9675.92457129181</v>
          </cell>
          <cell r="T467">
            <v>9765.17100304977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5474.16619261066</v>
          </cell>
          <cell r="AF467">
            <v>5620.99187930387</v>
          </cell>
          <cell r="AG467">
            <v>6365.32682716957</v>
          </cell>
          <cell r="AH467">
            <v>6690.82608486128</v>
          </cell>
          <cell r="AI467">
            <v>5647.46513389635</v>
          </cell>
          <cell r="AJ467">
            <v>6552.52825585579</v>
          </cell>
          <cell r="AK467">
            <v>7455.4044323248</v>
          </cell>
          <cell r="AL467">
            <v>6508.12568138813</v>
          </cell>
          <cell r="AM467">
            <v>7434.6701007147</v>
          </cell>
          <cell r="AN467">
            <v>7888.00968013495</v>
          </cell>
          <cell r="AO467">
            <v>9137.35501519842</v>
          </cell>
          <cell r="AP467">
            <v>9052.34412935387</v>
          </cell>
          <cell r="AQ467">
            <v>8392.46643851364</v>
          </cell>
          <cell r="AR467">
            <v>8707.24979154504</v>
          </cell>
          <cell r="AS467">
            <v>8786.51570930927</v>
          </cell>
          <cell r="AT467">
            <v>9595.12416116243</v>
          </cell>
          <cell r="AU467">
            <v>9734.14390576077</v>
          </cell>
          <cell r="AV467">
            <v>9730.14348417532</v>
          </cell>
          <cell r="AW467">
            <v>9675.92457129181</v>
          </cell>
          <cell r="AX467">
            <v>9765.17100304977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2.67858280141895</v>
          </cell>
          <cell r="CN467">
            <v>2.74746094804731</v>
          </cell>
          <cell r="CO467">
            <v>3.12370761475675</v>
          </cell>
          <cell r="CP467">
            <v>3.3671524557102</v>
          </cell>
          <cell r="CQ467">
            <v>2.76311620187155</v>
          </cell>
          <cell r="CR467">
            <v>3.26039508759432</v>
          </cell>
          <cell r="CS467">
            <v>3.6868829988464</v>
          </cell>
          <cell r="CT467">
            <v>3.21607024467196</v>
          </cell>
          <cell r="CU467">
            <v>3.6413920253302</v>
          </cell>
          <cell r="CV467">
            <v>3.93377955131531</v>
          </cell>
          <cell r="CW467">
            <v>4.50067092450782</v>
          </cell>
          <cell r="CX467">
            <v>4.44934867673505</v>
          </cell>
          <cell r="CY467">
            <v>4.21221490457195</v>
          </cell>
          <cell r="CZ467">
            <v>4.2925859479548</v>
          </cell>
          <cell r="DA467">
            <v>4.28288892805966</v>
          </cell>
          <cell r="DB467">
            <v>4.67703608492505</v>
          </cell>
          <cell r="DC467">
            <v>4.74479970643557</v>
          </cell>
          <cell r="DD467">
            <v>4.74284974562258</v>
          </cell>
          <cell r="DE467">
            <v>4.71642134221869</v>
          </cell>
          <cell r="DF467">
            <v>4.75992351840442</v>
          </cell>
          <cell r="DG467">
            <v>5.69155543288021</v>
          </cell>
          <cell r="DH467">
            <v>5.69155543288021</v>
          </cell>
          <cell r="DI467">
            <v>5.69155543288021</v>
          </cell>
          <cell r="DJ467">
            <v>5.69155543288021</v>
          </cell>
          <cell r="DK467">
            <v>5.69155543288021</v>
          </cell>
          <cell r="DL467">
            <v>5.69155543288021</v>
          </cell>
          <cell r="DM467">
            <v>5.69155543288021</v>
          </cell>
          <cell r="DN467">
            <v>5.69155543288021</v>
          </cell>
          <cell r="DO467">
            <v>5.69155543288021</v>
          </cell>
          <cell r="DP467">
            <v>5.69155543288021</v>
          </cell>
          <cell r="DQ467">
            <v>5.59912338280105</v>
          </cell>
          <cell r="DR467">
            <v>5.60516711346255</v>
          </cell>
          <cell r="DS467">
            <v>5.58286937577047</v>
          </cell>
          <cell r="DT467">
            <v>5.44407495965804</v>
          </cell>
          <cell r="DU467">
            <v>5.59965853252005</v>
          </cell>
          <cell r="DV467">
            <v>5.50612172007352</v>
          </cell>
          <cell r="DW467">
            <v>5.54011764799811</v>
          </cell>
          <cell r="DX467">
            <v>5.54418279526426</v>
          </cell>
          <cell r="DY467">
            <v>5.59372872746193</v>
          </cell>
          <cell r="DZ467">
            <v>5.4936950947852</v>
          </cell>
          <cell r="EA467">
            <v>5.56224833510698</v>
          </cell>
          <cell r="EB467">
            <v>5.57406142382768</v>
          </cell>
          <cell r="EC467">
            <v>5.45866230868161</v>
          </cell>
          <cell r="ED467">
            <v>5.55736778952818</v>
          </cell>
          <cell r="EE467">
            <v>5.6206560999553</v>
          </cell>
          <cell r="EF467">
            <v>5.6206560999553</v>
          </cell>
          <cell r="EG467">
            <v>5.6206560999553</v>
          </cell>
          <cell r="EH467">
            <v>5.6206560999553</v>
          </cell>
          <cell r="EI467">
            <v>5.6206560999553</v>
          </cell>
          <cell r="EJ467">
            <v>5.6206560999553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0</v>
          </cell>
          <cell r="ES467">
            <v>0</v>
          </cell>
          <cell r="ET467">
            <v>0</v>
          </cell>
        </row>
        <row r="468">
          <cell r="A468">
            <v>37313.8047160666</v>
          </cell>
          <cell r="B468">
            <v>33685.892390983</v>
          </cell>
          <cell r="C468">
            <v>41019.4025719056</v>
          </cell>
          <cell r="D468">
            <v>7860.55626599435</v>
          </cell>
          <cell r="E468">
            <v>6362.22576181128</v>
          </cell>
          <cell r="F468">
            <v>6325.33213849131</v>
          </cell>
          <cell r="G468">
            <v>7371.18916751784</v>
          </cell>
          <cell r="H468">
            <v>8064.51141288434</v>
          </cell>
          <cell r="I468">
            <v>7782.22155897331</v>
          </cell>
          <cell r="J468">
            <v>8550.16766040593</v>
          </cell>
          <cell r="K468">
            <v>8015.66621503218</v>
          </cell>
          <cell r="L468">
            <v>7238.63490544617</v>
          </cell>
          <cell r="M468">
            <v>7725.76564280598</v>
          </cell>
          <cell r="N468">
            <v>8490.75201678614</v>
          </cell>
          <cell r="O468">
            <v>9665.36803828362</v>
          </cell>
          <cell r="P468">
            <v>9366.79676261884</v>
          </cell>
          <cell r="Q468">
            <v>9777.39450206634</v>
          </cell>
          <cell r="R468">
            <v>10152.0485896424</v>
          </cell>
          <cell r="S468">
            <v>10313.219129504</v>
          </cell>
          <cell r="T468">
            <v>10723.7137351182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6208.29197818411</v>
          </cell>
          <cell r="AF468">
            <v>5604.67786923011</v>
          </cell>
          <cell r="AG468">
            <v>6824.83144977746</v>
          </cell>
          <cell r="AH468">
            <v>7860.55626599435</v>
          </cell>
          <cell r="AI468">
            <v>6362.22576181128</v>
          </cell>
          <cell r="AJ468">
            <v>6325.33213849131</v>
          </cell>
          <cell r="AK468">
            <v>7371.18916751784</v>
          </cell>
          <cell r="AL468">
            <v>8064.51141288434</v>
          </cell>
          <cell r="AM468">
            <v>7782.22155897331</v>
          </cell>
          <cell r="AN468">
            <v>8550.16766040593</v>
          </cell>
          <cell r="AO468">
            <v>8015.66621503218</v>
          </cell>
          <cell r="AP468">
            <v>7238.63490544617</v>
          </cell>
          <cell r="AQ468">
            <v>7725.76564280598</v>
          </cell>
          <cell r="AR468">
            <v>8490.75201678614</v>
          </cell>
          <cell r="AS468">
            <v>9665.36803828362</v>
          </cell>
          <cell r="AT468">
            <v>9366.79676261884</v>
          </cell>
          <cell r="AU468">
            <v>9777.39450206634</v>
          </cell>
          <cell r="AV468">
            <v>10152.0485896424</v>
          </cell>
          <cell r="AW468">
            <v>10313.219129504</v>
          </cell>
          <cell r="AX468">
            <v>10723.7137351182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3.06861057997729</v>
          </cell>
          <cell r="CN468">
            <v>2.74808356723119</v>
          </cell>
          <cell r="CO468">
            <v>3.33814441964268</v>
          </cell>
          <cell r="CP468">
            <v>3.91476098052044</v>
          </cell>
          <cell r="CQ468">
            <v>3.1787286216743</v>
          </cell>
          <cell r="CR468">
            <v>3.11947091964704</v>
          </cell>
          <cell r="CS468">
            <v>3.67362847799261</v>
          </cell>
          <cell r="CT468">
            <v>3.99817504744758</v>
          </cell>
          <cell r="CU468">
            <v>3.87681875648623</v>
          </cell>
          <cell r="CV468">
            <v>4.18138416844755</v>
          </cell>
          <cell r="CW468">
            <v>3.93868076462485</v>
          </cell>
          <cell r="CX468">
            <v>3.54745704959146</v>
          </cell>
          <cell r="CY468">
            <v>3.8630304594941</v>
          </cell>
          <cell r="CZ468">
            <v>4.21828962513103</v>
          </cell>
          <cell r="DA468">
            <v>4.78966447929515</v>
          </cell>
          <cell r="DB468">
            <v>4.64170775090932</v>
          </cell>
          <cell r="DC468">
            <v>4.84517909314077</v>
          </cell>
          <cell r="DD468">
            <v>5.03083859086273</v>
          </cell>
          <cell r="DE468">
            <v>5.11070650761733</v>
          </cell>
          <cell r="DF468">
            <v>5.31412674196998</v>
          </cell>
          <cell r="DG468">
            <v>5.26559854823603</v>
          </cell>
          <cell r="DH468">
            <v>5.26559854823603</v>
          </cell>
          <cell r="DI468">
            <v>5.26559854823603</v>
          </cell>
          <cell r="DJ468">
            <v>5.26559854823603</v>
          </cell>
          <cell r="DK468">
            <v>5.26559854823603</v>
          </cell>
          <cell r="DL468">
            <v>5.26559854823603</v>
          </cell>
          <cell r="DM468">
            <v>5.26559854823603</v>
          </cell>
          <cell r="DN468">
            <v>5.26559854823603</v>
          </cell>
          <cell r="DO468">
            <v>5.26559854823603</v>
          </cell>
          <cell r="DP468">
            <v>5.26559854823603</v>
          </cell>
          <cell r="DQ468">
            <v>5.54290571416803</v>
          </cell>
          <cell r="DR468">
            <v>5.5876327840271</v>
          </cell>
          <cell r="DS468">
            <v>5.60136591021312</v>
          </cell>
          <cell r="DT468">
            <v>5.50117125896721</v>
          </cell>
          <cell r="DU468">
            <v>5.48356201059737</v>
          </cell>
          <cell r="DV468">
            <v>5.55532573892942</v>
          </cell>
          <cell r="DW468">
            <v>5.49730026759609</v>
          </cell>
          <cell r="DX468">
            <v>5.52615919861402</v>
          </cell>
          <cell r="DY468">
            <v>5.49965223946032</v>
          </cell>
          <cell r="DZ468">
            <v>5.6022398168025</v>
          </cell>
          <cell r="EA468">
            <v>5.57565608096299</v>
          </cell>
          <cell r="EB468">
            <v>5.5904486442087</v>
          </cell>
          <cell r="EC468">
            <v>5.47924263997106</v>
          </cell>
          <cell r="ED468">
            <v>5.51463658492681</v>
          </cell>
          <cell r="EE468">
            <v>5.52866709000797</v>
          </cell>
          <cell r="EF468">
            <v>5.52866709000797</v>
          </cell>
          <cell r="EG468">
            <v>5.52866709000797</v>
          </cell>
          <cell r="EH468">
            <v>5.52866709000797</v>
          </cell>
          <cell r="EI468">
            <v>5.52866709000797</v>
          </cell>
          <cell r="EJ468">
            <v>5.52866709000797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</row>
        <row r="469">
          <cell r="A469">
            <v>34066.8971586642</v>
          </cell>
          <cell r="B469">
            <v>34367.2568273765</v>
          </cell>
          <cell r="C469">
            <v>42655.0976627906</v>
          </cell>
          <cell r="D469">
            <v>7389.91842937151</v>
          </cell>
          <cell r="E469">
            <v>6293.07199652454</v>
          </cell>
          <cell r="F469">
            <v>6725.11141255485</v>
          </cell>
          <cell r="G469">
            <v>6398.00865242683</v>
          </cell>
          <cell r="H469">
            <v>7564.3201417681</v>
          </cell>
          <cell r="I469">
            <v>7547.70499597559</v>
          </cell>
          <cell r="J469">
            <v>8346.30773107633</v>
          </cell>
          <cell r="K469">
            <v>8558.46720619996</v>
          </cell>
          <cell r="L469">
            <v>9702.60520593875</v>
          </cell>
          <cell r="M469">
            <v>7995.89057660912</v>
          </cell>
          <cell r="N469">
            <v>8495.6052355946</v>
          </cell>
          <cell r="O469">
            <v>9481.92549689616</v>
          </cell>
          <cell r="P469">
            <v>9722.17457959704</v>
          </cell>
          <cell r="Q469">
            <v>10339.9354527447</v>
          </cell>
          <cell r="R469">
            <v>9142.5153547212</v>
          </cell>
          <cell r="S469">
            <v>9483.84143363162</v>
          </cell>
          <cell r="T469">
            <v>9198.05761143425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5668.06965843103</v>
          </cell>
          <cell r="AF469">
            <v>5718.04367035572</v>
          </cell>
          <cell r="AG469">
            <v>7096.97932611353</v>
          </cell>
          <cell r="AH469">
            <v>7389.91842937151</v>
          </cell>
          <cell r="AI469">
            <v>6293.07199652454</v>
          </cell>
          <cell r="AJ469">
            <v>6725.11141255485</v>
          </cell>
          <cell r="AK469">
            <v>6398.00865242683</v>
          </cell>
          <cell r="AL469">
            <v>7564.3201417681</v>
          </cell>
          <cell r="AM469">
            <v>7547.70499597559</v>
          </cell>
          <cell r="AN469">
            <v>8346.30773107633</v>
          </cell>
          <cell r="AO469">
            <v>8558.46720619996</v>
          </cell>
          <cell r="AP469">
            <v>9702.60520593875</v>
          </cell>
          <cell r="AQ469">
            <v>7995.89057660912</v>
          </cell>
          <cell r="AR469">
            <v>8495.6052355946</v>
          </cell>
          <cell r="AS469">
            <v>9481.92549689616</v>
          </cell>
          <cell r="AT469">
            <v>9722.17457959704</v>
          </cell>
          <cell r="AU469">
            <v>10339.9354527447</v>
          </cell>
          <cell r="AV469">
            <v>9142.5153547212</v>
          </cell>
          <cell r="AW469">
            <v>9483.84143363162</v>
          </cell>
          <cell r="AX469">
            <v>9198.05761143425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2.78580254126967</v>
          </cell>
          <cell r="CN469">
            <v>2.83172199458528</v>
          </cell>
          <cell r="CO469">
            <v>3.5097726688633</v>
          </cell>
          <cell r="CP469">
            <v>3.62572825723035</v>
          </cell>
          <cell r="CQ469">
            <v>3.1336153533372</v>
          </cell>
          <cell r="CR469">
            <v>3.35893579209662</v>
          </cell>
          <cell r="CS469">
            <v>3.19636419156942</v>
          </cell>
          <cell r="CT469">
            <v>3.71952669009327</v>
          </cell>
          <cell r="CU469">
            <v>3.6711521862722</v>
          </cell>
          <cell r="CV469">
            <v>4.13990934995473</v>
          </cell>
          <cell r="CW469">
            <v>4.19631788180946</v>
          </cell>
          <cell r="CX469">
            <v>4.82029540402086</v>
          </cell>
          <cell r="CY469">
            <v>3.9783140196298</v>
          </cell>
          <cell r="CZ469">
            <v>4.1557622262102</v>
          </cell>
          <cell r="DA469">
            <v>4.65479039548464</v>
          </cell>
          <cell r="DB469">
            <v>4.77273153761302</v>
          </cell>
          <cell r="DC469">
            <v>5.07599772336561</v>
          </cell>
          <cell r="DD469">
            <v>4.48816990574939</v>
          </cell>
          <cell r="DE469">
            <v>4.65573095169525</v>
          </cell>
          <cell r="DF469">
            <v>4.51543626247999</v>
          </cell>
          <cell r="DG469">
            <v>4.92054319485142</v>
          </cell>
          <cell r="DH469">
            <v>4.92054319485142</v>
          </cell>
          <cell r="DI469">
            <v>4.92054319485142</v>
          </cell>
          <cell r="DJ469">
            <v>4.92054319485142</v>
          </cell>
          <cell r="DK469">
            <v>4.92054319485142</v>
          </cell>
          <cell r="DL469">
            <v>4.92054319485142</v>
          </cell>
          <cell r="DM469">
            <v>4.92054319485142</v>
          </cell>
          <cell r="DN469">
            <v>4.92054319485142</v>
          </cell>
          <cell r="DO469">
            <v>4.92054319485142</v>
          </cell>
          <cell r="DP469">
            <v>4.92054319485142</v>
          </cell>
          <cell r="DQ469">
            <v>5.57432112946046</v>
          </cell>
          <cell r="DR469">
            <v>5.53227792114603</v>
          </cell>
          <cell r="DS469">
            <v>5.53989697057807</v>
          </cell>
          <cell r="DT469">
            <v>5.58407868017052</v>
          </cell>
          <cell r="DU469">
            <v>5.50204514501173</v>
          </cell>
          <cell r="DV469">
            <v>5.48535724245631</v>
          </cell>
          <cell r="DW469">
            <v>5.48397797560108</v>
          </cell>
          <cell r="DX469">
            <v>5.57172094695943</v>
          </cell>
          <cell r="DY469">
            <v>5.6327394712526</v>
          </cell>
          <cell r="DZ469">
            <v>5.52345343594222</v>
          </cell>
          <cell r="EA469">
            <v>5.58772143099445</v>
          </cell>
          <cell r="EB469">
            <v>5.51469936761485</v>
          </cell>
          <cell r="EC469">
            <v>5.50649079405627</v>
          </cell>
          <cell r="ED469">
            <v>5.60080907315935</v>
          </cell>
          <cell r="EE469">
            <v>5.58089105341624</v>
          </cell>
          <cell r="EF469">
            <v>5.58089105341624</v>
          </cell>
          <cell r="EG469">
            <v>5.58089105341624</v>
          </cell>
          <cell r="EH469">
            <v>5.58089105341624</v>
          </cell>
          <cell r="EI469">
            <v>5.58089105341624</v>
          </cell>
          <cell r="EJ469">
            <v>5.58089105341624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</row>
        <row r="470">
          <cell r="A470">
            <v>33123.1799191953</v>
          </cell>
          <cell r="B470">
            <v>37984.1217089588</v>
          </cell>
          <cell r="C470">
            <v>36597.6169673368</v>
          </cell>
          <cell r="D470">
            <v>6305.95098795318</v>
          </cell>
          <cell r="E470">
            <v>6978.34759661063</v>
          </cell>
          <cell r="F470">
            <v>7320.36715544324</v>
          </cell>
          <cell r="G470">
            <v>7747.10579417169</v>
          </cell>
          <cell r="H470">
            <v>7631.79662860645</v>
          </cell>
          <cell r="I470">
            <v>7036.34697585797</v>
          </cell>
          <cell r="J470">
            <v>8621.51748813046</v>
          </cell>
          <cell r="K470">
            <v>8596.05046781901</v>
          </cell>
          <cell r="L470">
            <v>7941.56217514367</v>
          </cell>
          <cell r="M470">
            <v>7983.50508614878</v>
          </cell>
          <cell r="N470">
            <v>8499.23217536001</v>
          </cell>
          <cell r="O470">
            <v>9163.14310339471</v>
          </cell>
          <cell r="P470">
            <v>8419.21633974373</v>
          </cell>
          <cell r="Q470">
            <v>9467.8175246621</v>
          </cell>
          <cell r="R470">
            <v>9459.38883132814</v>
          </cell>
          <cell r="S470">
            <v>9713.7132558655</v>
          </cell>
          <cell r="T470">
            <v>9791.48426074887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5511.05344922774</v>
          </cell>
          <cell r="AF470">
            <v>6319.81969939826</v>
          </cell>
          <cell r="AG470">
            <v>6089.13225461406</v>
          </cell>
          <cell r="AH470">
            <v>6305.95098795318</v>
          </cell>
          <cell r="AI470">
            <v>6978.34759661063</v>
          </cell>
          <cell r="AJ470">
            <v>7320.36715544324</v>
          </cell>
          <cell r="AK470">
            <v>7747.10579417169</v>
          </cell>
          <cell r="AL470">
            <v>7631.79662860645</v>
          </cell>
          <cell r="AM470">
            <v>7036.34697585797</v>
          </cell>
          <cell r="AN470">
            <v>8621.51748813046</v>
          </cell>
          <cell r="AO470">
            <v>8596.05046781901</v>
          </cell>
          <cell r="AP470">
            <v>7941.56217514367</v>
          </cell>
          <cell r="AQ470">
            <v>7983.50508614878</v>
          </cell>
          <cell r="AR470">
            <v>8499.23217536001</v>
          </cell>
          <cell r="AS470">
            <v>9163.14310339471</v>
          </cell>
          <cell r="AT470">
            <v>8419.21633974373</v>
          </cell>
          <cell r="AU470">
            <v>9467.8175246621</v>
          </cell>
          <cell r="AV470">
            <v>9459.38883132814</v>
          </cell>
          <cell r="AW470">
            <v>9713.7132558655</v>
          </cell>
          <cell r="AX470">
            <v>9791.48426074887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2.70892509449848</v>
          </cell>
          <cell r="CN470">
            <v>3.115605236916</v>
          </cell>
          <cell r="CO470">
            <v>3.05590405404136</v>
          </cell>
          <cell r="CP470">
            <v>3.0976071431014</v>
          </cell>
          <cell r="CQ470">
            <v>3.46426728988713</v>
          </cell>
          <cell r="CR470">
            <v>3.61927980942501</v>
          </cell>
          <cell r="CS470">
            <v>3.83627499498483</v>
          </cell>
          <cell r="CT470">
            <v>3.68998837420594</v>
          </cell>
          <cell r="CU470">
            <v>3.54144654045542</v>
          </cell>
          <cell r="CV470">
            <v>4.23663040209006</v>
          </cell>
          <cell r="CW470">
            <v>4.25333165567023</v>
          </cell>
          <cell r="CX470">
            <v>3.93492059790931</v>
          </cell>
          <cell r="CY470">
            <v>3.94995737692936</v>
          </cell>
          <cell r="CZ470">
            <v>4.14544800863363</v>
          </cell>
          <cell r="DA470">
            <v>4.48611500867719</v>
          </cell>
          <cell r="DB470">
            <v>4.12190144329755</v>
          </cell>
          <cell r="DC470">
            <v>4.63527829016096</v>
          </cell>
          <cell r="DD470">
            <v>4.63115174894662</v>
          </cell>
          <cell r="DE470">
            <v>4.75566455040746</v>
          </cell>
          <cell r="DF470">
            <v>4.79373987765166</v>
          </cell>
          <cell r="DG470">
            <v>5.40583753810158</v>
          </cell>
          <cell r="DH470">
            <v>5.40583753810158</v>
          </cell>
          <cell r="DI470">
            <v>5.40583753810158</v>
          </cell>
          <cell r="DJ470">
            <v>5.40583753810158</v>
          </cell>
          <cell r="DK470">
            <v>5.40583753810158</v>
          </cell>
          <cell r="DL470">
            <v>5.40583753810158</v>
          </cell>
          <cell r="DM470">
            <v>5.40583753810158</v>
          </cell>
          <cell r="DN470">
            <v>5.40583753810158</v>
          </cell>
          <cell r="DO470">
            <v>5.40583753810158</v>
          </cell>
          <cell r="DP470">
            <v>5.40583753810158</v>
          </cell>
          <cell r="DQ470">
            <v>5.5737150517342</v>
          </cell>
          <cell r="DR470">
            <v>5.55737110521687</v>
          </cell>
          <cell r="DS470">
            <v>5.45912235044423</v>
          </cell>
          <cell r="DT470">
            <v>5.57739482479662</v>
          </cell>
          <cell r="DU470">
            <v>5.51884682641857</v>
          </cell>
          <cell r="DV470">
            <v>5.54137880515465</v>
          </cell>
          <cell r="DW470">
            <v>5.53269705874571</v>
          </cell>
          <cell r="DX470">
            <v>5.6664221506376</v>
          </cell>
          <cell r="DY470">
            <v>5.4434431601153</v>
          </cell>
          <cell r="DZ470">
            <v>5.57532605304416</v>
          </cell>
          <cell r="EA470">
            <v>5.53702958200025</v>
          </cell>
          <cell r="EB470">
            <v>5.529388471268</v>
          </cell>
          <cell r="EC470">
            <v>5.53743106245457</v>
          </cell>
          <cell r="ED470">
            <v>5.6171413934585</v>
          </cell>
          <cell r="EE470">
            <v>5.59604504221988</v>
          </cell>
          <cell r="EF470">
            <v>5.59604504221988</v>
          </cell>
          <cell r="EG470">
            <v>5.59604504221988</v>
          </cell>
          <cell r="EH470">
            <v>5.59604504221988</v>
          </cell>
          <cell r="EI470">
            <v>5.59604504221988</v>
          </cell>
          <cell r="EJ470">
            <v>5.59604504221988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  <cell r="ES470">
            <v>0</v>
          </cell>
          <cell r="ET470">
            <v>0</v>
          </cell>
        </row>
        <row r="471">
          <cell r="A471">
            <v>40106.2574361034</v>
          </cell>
          <cell r="B471">
            <v>35815.639134485</v>
          </cell>
          <cell r="C471">
            <v>41658.7218769595</v>
          </cell>
          <cell r="D471">
            <v>6896.64939635655</v>
          </cell>
          <cell r="E471">
            <v>7304.66031864166</v>
          </cell>
          <cell r="F471">
            <v>7633.57775758971</v>
          </cell>
          <cell r="G471">
            <v>7743.02889269338</v>
          </cell>
          <cell r="H471">
            <v>7121.39599368863</v>
          </cell>
          <cell r="I471">
            <v>8725.5269535099</v>
          </cell>
          <cell r="J471">
            <v>8539.58331388271</v>
          </cell>
          <cell r="K471">
            <v>7195.44412871911</v>
          </cell>
          <cell r="L471">
            <v>7523.52689819435</v>
          </cell>
          <cell r="M471">
            <v>9405.57803484123</v>
          </cell>
          <cell r="N471">
            <v>7978.77921919791</v>
          </cell>
          <cell r="O471">
            <v>7683.34955199574</v>
          </cell>
          <cell r="P471">
            <v>9982.22351659213</v>
          </cell>
          <cell r="Q471">
            <v>10009.2467844968</v>
          </cell>
          <cell r="R471">
            <v>10014.5630528489</v>
          </cell>
          <cell r="S471">
            <v>9873.33382188591</v>
          </cell>
          <cell r="T471">
            <v>9675.02551955429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6672.90184451055</v>
          </cell>
          <cell r="AF471">
            <v>5959.02633955788</v>
          </cell>
          <cell r="AG471">
            <v>6931.20175811954</v>
          </cell>
          <cell r="AH471">
            <v>6896.64939635655</v>
          </cell>
          <cell r="AI471">
            <v>7304.66031864166</v>
          </cell>
          <cell r="AJ471">
            <v>7633.57775758971</v>
          </cell>
          <cell r="AK471">
            <v>7743.02889269338</v>
          </cell>
          <cell r="AL471">
            <v>7121.39599368863</v>
          </cell>
          <cell r="AM471">
            <v>8725.5269535099</v>
          </cell>
          <cell r="AN471">
            <v>8539.58331388271</v>
          </cell>
          <cell r="AO471">
            <v>7195.44412871911</v>
          </cell>
          <cell r="AP471">
            <v>7523.52689819435</v>
          </cell>
          <cell r="AQ471">
            <v>9405.57803484123</v>
          </cell>
          <cell r="AR471">
            <v>7978.77921919791</v>
          </cell>
          <cell r="AS471">
            <v>7683.34955199574</v>
          </cell>
          <cell r="AT471">
            <v>9982.22351659213</v>
          </cell>
          <cell r="AU471">
            <v>10009.2467844968</v>
          </cell>
          <cell r="AV471">
            <v>10014.5630528489</v>
          </cell>
          <cell r="AW471">
            <v>9873.33382188591</v>
          </cell>
          <cell r="AX471">
            <v>9675.02551955429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3.28166051612079</v>
          </cell>
          <cell r="CN471">
            <v>2.94706349394026</v>
          </cell>
          <cell r="CO471">
            <v>3.38604781159576</v>
          </cell>
          <cell r="CP471">
            <v>3.4302425768417</v>
          </cell>
          <cell r="CQ471">
            <v>3.67682381272881</v>
          </cell>
          <cell r="CR471">
            <v>3.74473773399719</v>
          </cell>
          <cell r="CS471">
            <v>3.84627303050883</v>
          </cell>
          <cell r="CT471">
            <v>3.53913517244224</v>
          </cell>
          <cell r="CU471">
            <v>4.26310081791819</v>
          </cell>
          <cell r="CV471">
            <v>4.24228684346641</v>
          </cell>
          <cell r="CW471">
            <v>3.61905632482368</v>
          </cell>
          <cell r="CX471">
            <v>3.74874684579186</v>
          </cell>
          <cell r="CY471">
            <v>4.67804440011877</v>
          </cell>
          <cell r="CZ471">
            <v>3.91906860765841</v>
          </cell>
          <cell r="DA471">
            <v>3.84745926919402</v>
          </cell>
          <cell r="DB471">
            <v>4.99862698373562</v>
          </cell>
          <cell r="DC471">
            <v>5.01215896244882</v>
          </cell>
          <cell r="DD471">
            <v>5.01482109903525</v>
          </cell>
          <cell r="DE471">
            <v>4.94410015759267</v>
          </cell>
          <cell r="DF471">
            <v>4.84479670786667</v>
          </cell>
          <cell r="DG471">
            <v>5.50380701510902</v>
          </cell>
          <cell r="DH471">
            <v>5.50380701510902</v>
          </cell>
          <cell r="DI471">
            <v>5.50380701510902</v>
          </cell>
          <cell r="DJ471">
            <v>5.50380701510902</v>
          </cell>
          <cell r="DK471">
            <v>5.50380701510902</v>
          </cell>
          <cell r="DL471">
            <v>5.50380701510902</v>
          </cell>
          <cell r="DM471">
            <v>5.50380701510902</v>
          </cell>
          <cell r="DN471">
            <v>5.50380701510902</v>
          </cell>
          <cell r="DO471">
            <v>5.50380701510902</v>
          </cell>
          <cell r="DP471">
            <v>5.50380701510902</v>
          </cell>
          <cell r="DQ471">
            <v>5.57093665595964</v>
          </cell>
          <cell r="DR471">
            <v>5.53978548273635</v>
          </cell>
          <cell r="DS471">
            <v>5.60818834064615</v>
          </cell>
          <cell r="DT471">
            <v>5.50833634349809</v>
          </cell>
          <cell r="DU471">
            <v>5.44294995234643</v>
          </cell>
          <cell r="DV471">
            <v>5.58488021063774</v>
          </cell>
          <cell r="DW471">
            <v>5.51541131373989</v>
          </cell>
          <cell r="DX471">
            <v>5.51283661252408</v>
          </cell>
          <cell r="DY471">
            <v>5.60755054086693</v>
          </cell>
          <cell r="DZ471">
            <v>5.51497801338079</v>
          </cell>
          <cell r="EA471">
            <v>5.44715080086381</v>
          </cell>
          <cell r="EB471">
            <v>5.49847810714261</v>
          </cell>
          <cell r="EC471">
            <v>5.50843573526499</v>
          </cell>
          <cell r="ED471">
            <v>5.57777147635947</v>
          </cell>
          <cell r="EE471">
            <v>5.471213929083</v>
          </cell>
          <cell r="EF471">
            <v>5.471213929083</v>
          </cell>
          <cell r="EG471">
            <v>5.471213929083</v>
          </cell>
          <cell r="EH471">
            <v>5.471213929083</v>
          </cell>
          <cell r="EI471">
            <v>5.471213929083</v>
          </cell>
          <cell r="EJ471">
            <v>5.471213929083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  <cell r="ES471">
            <v>0</v>
          </cell>
          <cell r="ET471">
            <v>0</v>
          </cell>
        </row>
        <row r="472">
          <cell r="A472">
            <v>32376.5497276338</v>
          </cell>
          <cell r="B472">
            <v>29925.9140432251</v>
          </cell>
          <cell r="C472">
            <v>37596.7252201425</v>
          </cell>
          <cell r="D472">
            <v>6445.3515242126</v>
          </cell>
          <cell r="E472">
            <v>8109.91105278493</v>
          </cell>
          <cell r="F472">
            <v>8089.2843387147</v>
          </cell>
          <cell r="G472">
            <v>8015.40427580136</v>
          </cell>
          <cell r="H472">
            <v>7843.29936230005</v>
          </cell>
          <cell r="I472">
            <v>7222.63071497844</v>
          </cell>
          <cell r="J472">
            <v>8595.19374146178</v>
          </cell>
          <cell r="K472">
            <v>7886.94559802739</v>
          </cell>
          <cell r="L472">
            <v>8269.53044385052</v>
          </cell>
          <cell r="M472">
            <v>7427.55806999783</v>
          </cell>
          <cell r="N472">
            <v>9639.7883423552</v>
          </cell>
          <cell r="O472">
            <v>8935.6361506091</v>
          </cell>
          <cell r="P472">
            <v>9879.08577734278</v>
          </cell>
          <cell r="Q472">
            <v>10010.0662900468</v>
          </cell>
          <cell r="R472">
            <v>9156.14861441902</v>
          </cell>
          <cell r="S472">
            <v>10462.1939719237</v>
          </cell>
          <cell r="T472">
            <v>10637.6859045727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5386.82869476452</v>
          </cell>
          <cell r="AF472">
            <v>4979.09054056833</v>
          </cell>
          <cell r="AG472">
            <v>6255.36445201204</v>
          </cell>
          <cell r="AH472">
            <v>6445.3515242126</v>
          </cell>
          <cell r="AI472">
            <v>8109.91105278493</v>
          </cell>
          <cell r="AJ472">
            <v>8089.2843387147</v>
          </cell>
          <cell r="AK472">
            <v>8015.40427580136</v>
          </cell>
          <cell r="AL472">
            <v>7843.29936230005</v>
          </cell>
          <cell r="AM472">
            <v>7222.63071497844</v>
          </cell>
          <cell r="AN472">
            <v>8595.19374146178</v>
          </cell>
          <cell r="AO472">
            <v>7886.94559802739</v>
          </cell>
          <cell r="AP472">
            <v>8269.53044385052</v>
          </cell>
          <cell r="AQ472">
            <v>7427.55806999783</v>
          </cell>
          <cell r="AR472">
            <v>9639.7883423552</v>
          </cell>
          <cell r="AS472">
            <v>8935.6361506091</v>
          </cell>
          <cell r="AT472">
            <v>9879.08577734278</v>
          </cell>
          <cell r="AU472">
            <v>10010.0662900468</v>
          </cell>
          <cell r="AV472">
            <v>9156.14861441902</v>
          </cell>
          <cell r="AW472">
            <v>10462.1939719237</v>
          </cell>
          <cell r="AX472">
            <v>10637.6859045727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2.63379907382118</v>
          </cell>
          <cell r="CN472">
            <v>2.44344959348966</v>
          </cell>
          <cell r="CO472">
            <v>3.05826328657083</v>
          </cell>
          <cell r="CP472">
            <v>3.19320738446241</v>
          </cell>
          <cell r="CQ472">
            <v>3.97211671457137</v>
          </cell>
          <cell r="CR472">
            <v>4.03595832529833</v>
          </cell>
          <cell r="CS472">
            <v>3.94908732454825</v>
          </cell>
          <cell r="CT472">
            <v>3.88461324258963</v>
          </cell>
          <cell r="CU472">
            <v>3.58791259589993</v>
          </cell>
          <cell r="CV472">
            <v>4.1911320499592</v>
          </cell>
          <cell r="CW472">
            <v>3.92628347661946</v>
          </cell>
          <cell r="CX472">
            <v>4.05580778618329</v>
          </cell>
          <cell r="CY472">
            <v>3.65402719397467</v>
          </cell>
          <cell r="CZ472">
            <v>4.77130305152285</v>
          </cell>
          <cell r="DA472">
            <v>4.36286883898393</v>
          </cell>
          <cell r="DB472">
            <v>4.82351281645237</v>
          </cell>
          <cell r="DC472">
            <v>4.88746470390153</v>
          </cell>
          <cell r="DD472">
            <v>4.47053514731926</v>
          </cell>
          <cell r="DE472">
            <v>5.10821829561626</v>
          </cell>
          <cell r="DF472">
            <v>5.19390310546555</v>
          </cell>
          <cell r="DG472">
            <v>4.77942826056783</v>
          </cell>
          <cell r="DH472">
            <v>4.77942826056783</v>
          </cell>
          <cell r="DI472">
            <v>4.77942826056783</v>
          </cell>
          <cell r="DJ472">
            <v>4.77942826056783</v>
          </cell>
          <cell r="DK472">
            <v>4.77942826056783</v>
          </cell>
          <cell r="DL472">
            <v>4.77942826056783</v>
          </cell>
          <cell r="DM472">
            <v>4.77942826056783</v>
          </cell>
          <cell r="DN472">
            <v>4.77942826056783</v>
          </cell>
          <cell r="DO472">
            <v>4.77942826056783</v>
          </cell>
          <cell r="DP472">
            <v>4.77942826056783</v>
          </cell>
          <cell r="DQ472">
            <v>5.60347785329156</v>
          </cell>
          <cell r="DR472">
            <v>5.58282191828661</v>
          </cell>
          <cell r="DS472">
            <v>5.60382909976645</v>
          </cell>
          <cell r="DT472">
            <v>5.5300189435027</v>
          </cell>
          <cell r="DU472">
            <v>5.59372646571118</v>
          </cell>
          <cell r="DV472">
            <v>5.49124174718913</v>
          </cell>
          <cell r="DW472">
            <v>5.56078149450299</v>
          </cell>
          <cell r="DX472">
            <v>5.531693906608</v>
          </cell>
          <cell r="DY472">
            <v>5.51519269971013</v>
          </cell>
          <cell r="DZ472">
            <v>5.61864329811181</v>
          </cell>
          <cell r="EA472">
            <v>5.50344117032183</v>
          </cell>
          <cell r="EB472">
            <v>5.58612463552961</v>
          </cell>
          <cell r="EC472">
            <v>5.5690538368004</v>
          </cell>
          <cell r="ED472">
            <v>5.5352549890374</v>
          </cell>
          <cell r="EE472">
            <v>5.61126080949916</v>
          </cell>
          <cell r="EF472">
            <v>5.61126080949916</v>
          </cell>
          <cell r="EG472">
            <v>5.61126080949916</v>
          </cell>
          <cell r="EH472">
            <v>5.61126080949916</v>
          </cell>
          <cell r="EI472">
            <v>5.61126080949916</v>
          </cell>
          <cell r="EJ472">
            <v>5.61126080949916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</row>
        <row r="473">
          <cell r="A473">
            <v>37413.7501743551</v>
          </cell>
          <cell r="B473">
            <v>40146.6280833862</v>
          </cell>
          <cell r="C473">
            <v>42268.6687165022</v>
          </cell>
          <cell r="D473">
            <v>6106.26089425622</v>
          </cell>
          <cell r="E473">
            <v>6215.48956482819</v>
          </cell>
          <cell r="F473">
            <v>7950.02902620572</v>
          </cell>
          <cell r="G473">
            <v>7421.4402878028</v>
          </cell>
          <cell r="H473">
            <v>7473.13018899219</v>
          </cell>
          <cell r="I473">
            <v>7014.50363203262</v>
          </cell>
          <cell r="J473">
            <v>7139.14872203287</v>
          </cell>
          <cell r="K473">
            <v>7059.37091095586</v>
          </cell>
          <cell r="L473">
            <v>9174.44218947475</v>
          </cell>
          <cell r="M473">
            <v>7153.68105661606</v>
          </cell>
          <cell r="N473">
            <v>8301.21882154681</v>
          </cell>
          <cell r="O473">
            <v>8493.83643083577</v>
          </cell>
          <cell r="P473">
            <v>8595.40773446138</v>
          </cell>
          <cell r="Q473">
            <v>10280.1554733156</v>
          </cell>
          <cell r="R473">
            <v>10054.4387988291</v>
          </cell>
          <cell r="S473">
            <v>10847.1866625947</v>
          </cell>
          <cell r="T473">
            <v>10875.6653034178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6224.92096018338</v>
          </cell>
          <cell r="AF473">
            <v>6679.61873568761</v>
          </cell>
          <cell r="AG473">
            <v>7032.68505900151</v>
          </cell>
          <cell r="AH473">
            <v>6106.26089425622</v>
          </cell>
          <cell r="AI473">
            <v>6215.48956482819</v>
          </cell>
          <cell r="AJ473">
            <v>7950.02902620572</v>
          </cell>
          <cell r="AK473">
            <v>7421.4402878028</v>
          </cell>
          <cell r="AL473">
            <v>7473.13018899219</v>
          </cell>
          <cell r="AM473">
            <v>7014.50363203262</v>
          </cell>
          <cell r="AN473">
            <v>7139.14872203287</v>
          </cell>
          <cell r="AO473">
            <v>7059.37091095586</v>
          </cell>
          <cell r="AP473">
            <v>9174.44218947475</v>
          </cell>
          <cell r="AQ473">
            <v>7153.68105661606</v>
          </cell>
          <cell r="AR473">
            <v>8301.21882154681</v>
          </cell>
          <cell r="AS473">
            <v>8493.83643083577</v>
          </cell>
          <cell r="AT473">
            <v>8595.40773446138</v>
          </cell>
          <cell r="AU473">
            <v>10280.1554733156</v>
          </cell>
          <cell r="AV473">
            <v>10054.4387988291</v>
          </cell>
          <cell r="AW473">
            <v>10847.1866625947</v>
          </cell>
          <cell r="AX473">
            <v>10875.6653034178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3.04981102610485</v>
          </cell>
          <cell r="CN473">
            <v>3.31873714146482</v>
          </cell>
          <cell r="CO473">
            <v>3.48843089185186</v>
          </cell>
          <cell r="CP473">
            <v>3.07415229726307</v>
          </cell>
          <cell r="CQ473">
            <v>3.07690052830735</v>
          </cell>
          <cell r="CR473">
            <v>3.94910374155693</v>
          </cell>
          <cell r="CS473">
            <v>3.67832471683169</v>
          </cell>
          <cell r="CT473">
            <v>3.6420536278913</v>
          </cell>
          <cell r="CU473">
            <v>3.47046962935019</v>
          </cell>
          <cell r="CV473">
            <v>3.62205664362018</v>
          </cell>
          <cell r="CW473">
            <v>3.44290306435513</v>
          </cell>
          <cell r="CX473">
            <v>4.44862180660943</v>
          </cell>
          <cell r="CY473">
            <v>3.5348261296865</v>
          </cell>
          <cell r="CZ473">
            <v>4.15108359069436</v>
          </cell>
          <cell r="DA473">
            <v>4.25817867199113</v>
          </cell>
          <cell r="DB473">
            <v>4.30909897900513</v>
          </cell>
          <cell r="DC473">
            <v>5.15370635373984</v>
          </cell>
          <cell r="DD473">
            <v>5.04054877918119</v>
          </cell>
          <cell r="DE473">
            <v>5.43797367348439</v>
          </cell>
          <cell r="DF473">
            <v>5.45225074862557</v>
          </cell>
          <cell r="DG473">
            <v>4.87075004487437</v>
          </cell>
          <cell r="DH473">
            <v>4.87075004487437</v>
          </cell>
          <cell r="DI473">
            <v>4.87075004487437</v>
          </cell>
          <cell r="DJ473">
            <v>4.87075004487437</v>
          </cell>
          <cell r="DK473">
            <v>4.87075004487437</v>
          </cell>
          <cell r="DL473">
            <v>4.87075004487437</v>
          </cell>
          <cell r="DM473">
            <v>4.87075004487437</v>
          </cell>
          <cell r="DN473">
            <v>4.87075004487437</v>
          </cell>
          <cell r="DO473">
            <v>4.87075004487437</v>
          </cell>
          <cell r="DP473">
            <v>4.87075004487437</v>
          </cell>
          <cell r="DQ473">
            <v>5.59201138271405</v>
          </cell>
          <cell r="DR473">
            <v>5.51424367859889</v>
          </cell>
          <cell r="DS473">
            <v>5.52329425348195</v>
          </cell>
          <cell r="DT473">
            <v>5.4419821415374</v>
          </cell>
          <cell r="DU473">
            <v>5.53438058107899</v>
          </cell>
          <cell r="DV473">
            <v>5.51540371362146</v>
          </cell>
          <cell r="DW473">
            <v>5.5277102166177</v>
          </cell>
          <cell r="DX473">
            <v>5.62164409884444</v>
          </cell>
          <cell r="DY473">
            <v>5.53752668152603</v>
          </cell>
          <cell r="DZ473">
            <v>5.40005678863823</v>
          </cell>
          <cell r="EA473">
            <v>5.61756804077187</v>
          </cell>
          <cell r="EB473">
            <v>5.6501674329814</v>
          </cell>
          <cell r="EC473">
            <v>5.54457997747346</v>
          </cell>
          <cell r="ED473">
            <v>5.47882613481833</v>
          </cell>
          <cell r="EE473">
            <v>5.46496202592044</v>
          </cell>
          <cell r="EF473">
            <v>5.46496202592044</v>
          </cell>
          <cell r="EG473">
            <v>5.46496202592044</v>
          </cell>
          <cell r="EH473">
            <v>5.46496202592044</v>
          </cell>
          <cell r="EI473">
            <v>5.46496202592044</v>
          </cell>
          <cell r="EJ473">
            <v>5.46496202592044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</row>
        <row r="474">
          <cell r="A474">
            <v>40025.687902093</v>
          </cell>
          <cell r="B474">
            <v>37161.0898009836</v>
          </cell>
          <cell r="C474">
            <v>40183.2776573698</v>
          </cell>
          <cell r="D474">
            <v>5923.51217585912</v>
          </cell>
          <cell r="E474">
            <v>6963.01801928971</v>
          </cell>
          <cell r="F474">
            <v>7193.57067386578</v>
          </cell>
          <cell r="G474">
            <v>6805.43414896545</v>
          </cell>
          <cell r="H474">
            <v>7297.99748122796</v>
          </cell>
          <cell r="I474">
            <v>8921.95511761678</v>
          </cell>
          <cell r="J474">
            <v>7241.54415609117</v>
          </cell>
          <cell r="K474">
            <v>7687.8604572485</v>
          </cell>
          <cell r="L474">
            <v>7916.21231500249</v>
          </cell>
          <cell r="M474">
            <v>8875.46831978074</v>
          </cell>
          <cell r="N474">
            <v>8012.63330001898</v>
          </cell>
          <cell r="O474">
            <v>9280.62374549909</v>
          </cell>
          <cell r="P474">
            <v>9031.94184535868</v>
          </cell>
          <cell r="Q474">
            <v>8943.66896971271</v>
          </cell>
          <cell r="R474">
            <v>10212.3279521566</v>
          </cell>
          <cell r="S474">
            <v>9844.94316179339</v>
          </cell>
          <cell r="T474">
            <v>10618.5499587958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6659.49663977496</v>
          </cell>
          <cell r="AF474">
            <v>6182.88318405352</v>
          </cell>
          <cell r="AG474">
            <v>6685.71651258004</v>
          </cell>
          <cell r="AH474">
            <v>5923.51217585912</v>
          </cell>
          <cell r="AI474">
            <v>6963.01801928971</v>
          </cell>
          <cell r="AJ474">
            <v>7193.57067386578</v>
          </cell>
          <cell r="AK474">
            <v>6805.43414896545</v>
          </cell>
          <cell r="AL474">
            <v>7297.99748122796</v>
          </cell>
          <cell r="AM474">
            <v>8921.95511761678</v>
          </cell>
          <cell r="AN474">
            <v>7241.54415609117</v>
          </cell>
          <cell r="AO474">
            <v>7687.8604572485</v>
          </cell>
          <cell r="AP474">
            <v>7916.21231500249</v>
          </cell>
          <cell r="AQ474">
            <v>8875.46831978074</v>
          </cell>
          <cell r="AR474">
            <v>8012.63330001898</v>
          </cell>
          <cell r="AS474">
            <v>9280.62374549909</v>
          </cell>
          <cell r="AT474">
            <v>9031.94184535868</v>
          </cell>
          <cell r="AU474">
            <v>8943.66896971271</v>
          </cell>
          <cell r="AV474">
            <v>10212.3279521566</v>
          </cell>
          <cell r="AW474">
            <v>9844.94316179339</v>
          </cell>
          <cell r="AX474">
            <v>10618.5499587958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3.24255763244118</v>
          </cell>
          <cell r="CN474">
            <v>3.06457264786397</v>
          </cell>
          <cell r="CO474">
            <v>3.27015812246547</v>
          </cell>
          <cell r="CP474">
            <v>2.9324548340483</v>
          </cell>
          <cell r="CQ474">
            <v>3.42383005267978</v>
          </cell>
          <cell r="CR474">
            <v>3.54390094888452</v>
          </cell>
          <cell r="CS474">
            <v>3.3721574131428</v>
          </cell>
          <cell r="CT474">
            <v>3.59490207214614</v>
          </cell>
          <cell r="CU474">
            <v>4.46869618658088</v>
          </cell>
          <cell r="CV474">
            <v>3.55639292734736</v>
          </cell>
          <cell r="CW474">
            <v>3.78494428494709</v>
          </cell>
          <cell r="CX474">
            <v>3.90210615941145</v>
          </cell>
          <cell r="CY474">
            <v>4.44237343959478</v>
          </cell>
          <cell r="CZ474">
            <v>3.98289736860741</v>
          </cell>
          <cell r="DA474">
            <v>4.55384631575048</v>
          </cell>
          <cell r="DB474">
            <v>4.43182228096538</v>
          </cell>
          <cell r="DC474">
            <v>4.38850826236441</v>
          </cell>
          <cell r="DD474">
            <v>5.01101793322009</v>
          </cell>
          <cell r="DE474">
            <v>4.83074838238631</v>
          </cell>
          <cell r="DF474">
            <v>5.21034425427774</v>
          </cell>
          <cell r="DG474">
            <v>5.54027978125183</v>
          </cell>
          <cell r="DH474">
            <v>5.54027978125183</v>
          </cell>
          <cell r="DI474">
            <v>5.54027978125183</v>
          </cell>
          <cell r="DJ474">
            <v>5.54027978125183</v>
          </cell>
          <cell r="DK474">
            <v>5.54027978125183</v>
          </cell>
          <cell r="DL474">
            <v>5.54027978125183</v>
          </cell>
          <cell r="DM474">
            <v>5.54027978125183</v>
          </cell>
          <cell r="DN474">
            <v>5.54027978125183</v>
          </cell>
          <cell r="DO474">
            <v>5.54027978125183</v>
          </cell>
          <cell r="DP474">
            <v>5.54027978125183</v>
          </cell>
          <cell r="DQ474">
            <v>5.62679166927252</v>
          </cell>
          <cell r="DR474">
            <v>5.52749369329365</v>
          </cell>
          <cell r="DS474">
            <v>5.60126784557605</v>
          </cell>
          <cell r="DT474">
            <v>5.53420304837286</v>
          </cell>
          <cell r="DU474">
            <v>5.57176068997731</v>
          </cell>
          <cell r="DV474">
            <v>5.56121999157882</v>
          </cell>
          <cell r="DW474">
            <v>5.5291087518604</v>
          </cell>
          <cell r="DX474">
            <v>5.5619077365474</v>
          </cell>
          <cell r="DY474">
            <v>5.469987582599</v>
          </cell>
          <cell r="DZ474">
            <v>5.57864313879054</v>
          </cell>
          <cell r="EA474">
            <v>5.56484582177049</v>
          </cell>
          <cell r="EB474">
            <v>5.55808889655792</v>
          </cell>
          <cell r="EC474">
            <v>5.47372972841771</v>
          </cell>
          <cell r="ED474">
            <v>5.51167101946378</v>
          </cell>
          <cell r="EE474">
            <v>5.58349242882489</v>
          </cell>
          <cell r="EF474">
            <v>5.58349242882489</v>
          </cell>
          <cell r="EG474">
            <v>5.58349242882489</v>
          </cell>
          <cell r="EH474">
            <v>5.58349242882489</v>
          </cell>
          <cell r="EI474">
            <v>5.58349242882489</v>
          </cell>
          <cell r="EJ474">
            <v>5.58349242882489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</row>
        <row r="475">
          <cell r="A475">
            <v>36385.6286017296</v>
          </cell>
          <cell r="B475">
            <v>38990.0213747996</v>
          </cell>
          <cell r="C475">
            <v>35980.9359535708</v>
          </cell>
          <cell r="D475">
            <v>6729.42551561948</v>
          </cell>
          <cell r="E475">
            <v>6849.20114893886</v>
          </cell>
          <cell r="F475">
            <v>7878.60885542205</v>
          </cell>
          <cell r="G475">
            <v>6650.5394905185</v>
          </cell>
          <cell r="H475">
            <v>7609.71978821257</v>
          </cell>
          <cell r="I475">
            <v>6702.9225490238</v>
          </cell>
          <cell r="J475">
            <v>8399.56088651283</v>
          </cell>
          <cell r="K475">
            <v>8778.53443291588</v>
          </cell>
          <cell r="L475">
            <v>7643.45402685577</v>
          </cell>
          <cell r="M475">
            <v>8370.98368814663</v>
          </cell>
          <cell r="N475">
            <v>8459.90264661519</v>
          </cell>
          <cell r="O475">
            <v>8409.41869377026</v>
          </cell>
          <cell r="P475">
            <v>9170.73962710314</v>
          </cell>
          <cell r="Q475">
            <v>9003.70446773771</v>
          </cell>
          <cell r="R475">
            <v>9848.66437169552</v>
          </cell>
          <cell r="S475">
            <v>9859.62783158052</v>
          </cell>
          <cell r="T475">
            <v>11247.9359005225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6053.86151018899</v>
          </cell>
          <cell r="AF475">
            <v>6487.18185594642</v>
          </cell>
          <cell r="AG475">
            <v>5986.52851800787</v>
          </cell>
          <cell r="AH475">
            <v>6729.42551561948</v>
          </cell>
          <cell r="AI475">
            <v>6849.20114893886</v>
          </cell>
          <cell r="AJ475">
            <v>7878.60885542205</v>
          </cell>
          <cell r="AK475">
            <v>6650.5394905185</v>
          </cell>
          <cell r="AL475">
            <v>7609.71978821257</v>
          </cell>
          <cell r="AM475">
            <v>6702.9225490238</v>
          </cell>
          <cell r="AN475">
            <v>8399.56088651283</v>
          </cell>
          <cell r="AO475">
            <v>8778.53443291588</v>
          </cell>
          <cell r="AP475">
            <v>7643.45402685577</v>
          </cell>
          <cell r="AQ475">
            <v>8370.98368814663</v>
          </cell>
          <cell r="AR475">
            <v>8459.90264661519</v>
          </cell>
          <cell r="AS475">
            <v>8409.41869377026</v>
          </cell>
          <cell r="AT475">
            <v>9170.73962710314</v>
          </cell>
          <cell r="AU475">
            <v>9003.70446773771</v>
          </cell>
          <cell r="AV475">
            <v>9848.66437169552</v>
          </cell>
          <cell r="AW475">
            <v>9859.62783158052</v>
          </cell>
          <cell r="AX475">
            <v>11247.9359005225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2.99909792277787</v>
          </cell>
          <cell r="CN475">
            <v>3.24213429180836</v>
          </cell>
          <cell r="CO475">
            <v>2.95177363794394</v>
          </cell>
          <cell r="CP475">
            <v>3.32624850167959</v>
          </cell>
          <cell r="CQ475">
            <v>3.31008654695953</v>
          </cell>
          <cell r="CR475">
            <v>3.86480740226595</v>
          </cell>
          <cell r="CS475">
            <v>3.32217571788946</v>
          </cell>
          <cell r="CT475">
            <v>3.77399928486074</v>
          </cell>
          <cell r="CU475">
            <v>3.34916875448795</v>
          </cell>
          <cell r="CV475">
            <v>4.19613928677264</v>
          </cell>
          <cell r="CW475">
            <v>4.36318377696855</v>
          </cell>
          <cell r="CX475">
            <v>3.73158284063082</v>
          </cell>
          <cell r="CY475">
            <v>4.08981591034298</v>
          </cell>
          <cell r="CZ475">
            <v>4.22866227203707</v>
          </cell>
          <cell r="DA475">
            <v>4.16332795625772</v>
          </cell>
          <cell r="DB475">
            <v>4.54024208562282</v>
          </cell>
          <cell r="DC475">
            <v>4.45754645897038</v>
          </cell>
          <cell r="DD475">
            <v>4.87586849978759</v>
          </cell>
          <cell r="DE475">
            <v>4.88129628031544</v>
          </cell>
          <cell r="DF475">
            <v>5.56861867509716</v>
          </cell>
          <cell r="DG475">
            <v>5.82676035346726</v>
          </cell>
          <cell r="DH475">
            <v>5.82676035346726</v>
          </cell>
          <cell r="DI475">
            <v>5.82676035346726</v>
          </cell>
          <cell r="DJ475">
            <v>5.82676035346726</v>
          </cell>
          <cell r="DK475">
            <v>5.82676035346726</v>
          </cell>
          <cell r="DL475">
            <v>5.82676035346726</v>
          </cell>
          <cell r="DM475">
            <v>5.82676035346726</v>
          </cell>
          <cell r="DN475">
            <v>5.82676035346726</v>
          </cell>
          <cell r="DO475">
            <v>5.82676035346726</v>
          </cell>
          <cell r="DP475">
            <v>5.82676035346726</v>
          </cell>
          <cell r="DQ475">
            <v>5.53030356886806</v>
          </cell>
          <cell r="DR475">
            <v>5.48191388003314</v>
          </cell>
          <cell r="DS475">
            <v>5.55647214397056</v>
          </cell>
          <cell r="DT475">
            <v>5.54281564509213</v>
          </cell>
          <cell r="DU475">
            <v>5.66901631978883</v>
          </cell>
          <cell r="DV475">
            <v>5.58507255192764</v>
          </cell>
          <cell r="DW475">
            <v>5.48455520889252</v>
          </cell>
          <cell r="DX475">
            <v>5.52425843020138</v>
          </cell>
          <cell r="DY475">
            <v>5.48320276264973</v>
          </cell>
          <cell r="DZ475">
            <v>5.48420679266506</v>
          </cell>
          <cell r="EA475">
            <v>5.5122086296747</v>
          </cell>
          <cell r="EB475">
            <v>5.61181965695048</v>
          </cell>
          <cell r="EC475">
            <v>5.60763672206701</v>
          </cell>
          <cell r="ED475">
            <v>5.48112239264101</v>
          </cell>
          <cell r="EE475">
            <v>5.53391505849876</v>
          </cell>
          <cell r="EF475">
            <v>5.53391505849876</v>
          </cell>
          <cell r="EG475">
            <v>5.53391505849876</v>
          </cell>
          <cell r="EH475">
            <v>5.53391505849876</v>
          </cell>
          <cell r="EI475">
            <v>5.53391505849876</v>
          </cell>
          <cell r="EJ475">
            <v>5.53391505849876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  <cell r="ES475">
            <v>0</v>
          </cell>
          <cell r="ET475">
            <v>0</v>
          </cell>
        </row>
        <row r="476">
          <cell r="A476">
            <v>36637.0196195049</v>
          </cell>
          <cell r="B476">
            <v>31382.2243327199</v>
          </cell>
          <cell r="C476">
            <v>35934.8863309385</v>
          </cell>
          <cell r="D476">
            <v>6424.49246829448</v>
          </cell>
          <cell r="E476">
            <v>5550.46789087597</v>
          </cell>
          <cell r="F476">
            <v>5936.58144852269</v>
          </cell>
          <cell r="G476">
            <v>6513.2680073362</v>
          </cell>
          <cell r="H476">
            <v>8504.6710115443</v>
          </cell>
          <cell r="I476">
            <v>8627.67527386034</v>
          </cell>
          <cell r="J476">
            <v>8002.66216143002</v>
          </cell>
          <cell r="K476">
            <v>8773.39062399961</v>
          </cell>
          <cell r="L476">
            <v>8770.50717900635</v>
          </cell>
          <cell r="M476">
            <v>8572.80135211784</v>
          </cell>
          <cell r="N476">
            <v>8084.51671605173</v>
          </cell>
          <cell r="O476">
            <v>9893.85832044639</v>
          </cell>
          <cell r="P476">
            <v>9431.95123582866</v>
          </cell>
          <cell r="Q476">
            <v>10008.9010810131</v>
          </cell>
          <cell r="R476">
            <v>8982.92027062483</v>
          </cell>
          <cell r="S476">
            <v>9943.41014735051</v>
          </cell>
          <cell r="T476">
            <v>10668.8513071878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6095.68809021527</v>
          </cell>
          <cell r="AF476">
            <v>5221.39227197351</v>
          </cell>
          <cell r="AG476">
            <v>5978.86675569331</v>
          </cell>
          <cell r="AH476">
            <v>6424.49246829448</v>
          </cell>
          <cell r="AI476">
            <v>5550.46789087597</v>
          </cell>
          <cell r="AJ476">
            <v>5936.58144852269</v>
          </cell>
          <cell r="AK476">
            <v>6513.2680073362</v>
          </cell>
          <cell r="AL476">
            <v>8504.6710115443</v>
          </cell>
          <cell r="AM476">
            <v>8627.67527386034</v>
          </cell>
          <cell r="AN476">
            <v>8002.66216143002</v>
          </cell>
          <cell r="AO476">
            <v>8773.39062399961</v>
          </cell>
          <cell r="AP476">
            <v>8770.50717900635</v>
          </cell>
          <cell r="AQ476">
            <v>8572.80135211784</v>
          </cell>
          <cell r="AR476">
            <v>8084.51671605173</v>
          </cell>
          <cell r="AS476">
            <v>9893.85832044639</v>
          </cell>
          <cell r="AT476">
            <v>9431.95123582866</v>
          </cell>
          <cell r="AU476">
            <v>10008.9010810131</v>
          </cell>
          <cell r="AV476">
            <v>8982.92027062483</v>
          </cell>
          <cell r="AW476">
            <v>9943.41014735051</v>
          </cell>
          <cell r="AX476">
            <v>10668.8513071878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3.03395898728889</v>
          </cell>
          <cell r="CN476">
            <v>2.56749174004046</v>
          </cell>
          <cell r="CO476">
            <v>2.93605534453388</v>
          </cell>
          <cell r="CP476">
            <v>3.16029188322892</v>
          </cell>
          <cell r="CQ476">
            <v>2.7462418759487</v>
          </cell>
          <cell r="CR476">
            <v>2.92828248758279</v>
          </cell>
          <cell r="CS476">
            <v>3.20938540225617</v>
          </cell>
          <cell r="CT476">
            <v>4.23928083200755</v>
          </cell>
          <cell r="CU476">
            <v>4.2879001729892</v>
          </cell>
          <cell r="CV476">
            <v>3.92419295028295</v>
          </cell>
          <cell r="CW476">
            <v>4.38369783637577</v>
          </cell>
          <cell r="CX476">
            <v>4.29812272043222</v>
          </cell>
          <cell r="CY476">
            <v>4.21950433978218</v>
          </cell>
          <cell r="CZ476">
            <v>4.08896539873283</v>
          </cell>
          <cell r="DA476">
            <v>4.84923657233257</v>
          </cell>
          <cell r="DB476">
            <v>4.62284393002852</v>
          </cell>
          <cell r="DC476">
            <v>4.90562201306296</v>
          </cell>
          <cell r="DD476">
            <v>4.40276220780734</v>
          </cell>
          <cell r="DE476">
            <v>4.87352320788635</v>
          </cell>
          <cell r="DF476">
            <v>5.22908073553846</v>
          </cell>
          <cell r="DG476">
            <v>5.84333721440808</v>
          </cell>
          <cell r="DH476">
            <v>5.84333721440808</v>
          </cell>
          <cell r="DI476">
            <v>5.84333721440808</v>
          </cell>
          <cell r="DJ476">
            <v>5.84333721440808</v>
          </cell>
          <cell r="DK476">
            <v>5.84333721440808</v>
          </cell>
          <cell r="DL476">
            <v>5.84333721440808</v>
          </cell>
          <cell r="DM476">
            <v>5.84333721440808</v>
          </cell>
          <cell r="DN476">
            <v>5.84333721440808</v>
          </cell>
          <cell r="DO476">
            <v>5.84333721440808</v>
          </cell>
          <cell r="DP476">
            <v>5.84333721440808</v>
          </cell>
          <cell r="DQ476">
            <v>5.50452902812034</v>
          </cell>
          <cell r="DR476">
            <v>5.57165738206087</v>
          </cell>
          <cell r="DS476">
            <v>5.57906951427502</v>
          </cell>
          <cell r="DT476">
            <v>5.5695327768967</v>
          </cell>
          <cell r="DU476">
            <v>5.53729861817522</v>
          </cell>
          <cell r="DV476">
            <v>5.55431614854457</v>
          </cell>
          <cell r="DW476">
            <v>5.56012059834518</v>
          </cell>
          <cell r="DX476">
            <v>5.49632577980089</v>
          </cell>
          <cell r="DY476">
            <v>5.51259720378442</v>
          </cell>
          <cell r="DZ476">
            <v>5.58716202029672</v>
          </cell>
          <cell r="EA476">
            <v>5.48319878291775</v>
          </cell>
          <cell r="EB476">
            <v>5.59053064668705</v>
          </cell>
          <cell r="EC476">
            <v>5.56632369604723</v>
          </cell>
          <cell r="ED476">
            <v>5.41686189684051</v>
          </cell>
          <cell r="EE476">
            <v>5.58984094662744</v>
          </cell>
          <cell r="EF476">
            <v>5.58984094662744</v>
          </cell>
          <cell r="EG476">
            <v>5.58984094662744</v>
          </cell>
          <cell r="EH476">
            <v>5.58984094662744</v>
          </cell>
          <cell r="EI476">
            <v>5.58984094662744</v>
          </cell>
          <cell r="EJ476">
            <v>5.58984094662744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</row>
        <row r="477">
          <cell r="A477">
            <v>39619.2579337934</v>
          </cell>
          <cell r="B477">
            <v>35056.0525163592</v>
          </cell>
          <cell r="C477">
            <v>34218.4063864997</v>
          </cell>
          <cell r="D477">
            <v>6200.29636403096</v>
          </cell>
          <cell r="E477">
            <v>7257.47886235969</v>
          </cell>
          <cell r="F477">
            <v>6851.89045136721</v>
          </cell>
          <cell r="G477">
            <v>8224.59602411214</v>
          </cell>
          <cell r="H477">
            <v>7423.08369423259</v>
          </cell>
          <cell r="I477">
            <v>7224.68201694989</v>
          </cell>
          <cell r="J477">
            <v>7608.92500522719</v>
          </cell>
          <cell r="K477">
            <v>8567.20946438693</v>
          </cell>
          <cell r="L477">
            <v>8050.42530402483</v>
          </cell>
          <cell r="M477">
            <v>8205.74603669222</v>
          </cell>
          <cell r="N477">
            <v>8815.15900656579</v>
          </cell>
          <cell r="O477">
            <v>8634.2527216751</v>
          </cell>
          <cell r="P477">
            <v>9130.55229464731</v>
          </cell>
          <cell r="Q477">
            <v>9393.90038425538</v>
          </cell>
          <cell r="R477">
            <v>10730.9334007601</v>
          </cell>
          <cell r="S477">
            <v>9828.78690081026</v>
          </cell>
          <cell r="T477">
            <v>10005.700355172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6591.87459128411</v>
          </cell>
          <cell r="AF477">
            <v>5832.64588749919</v>
          </cell>
          <cell r="AG477">
            <v>5693.27784963397</v>
          </cell>
          <cell r="AH477">
            <v>6200.29636403096</v>
          </cell>
          <cell r="AI477">
            <v>7257.47886235969</v>
          </cell>
          <cell r="AJ477">
            <v>6851.89045136721</v>
          </cell>
          <cell r="AK477">
            <v>8224.59602411214</v>
          </cell>
          <cell r="AL477">
            <v>7423.08369423259</v>
          </cell>
          <cell r="AM477">
            <v>7224.68201694989</v>
          </cell>
          <cell r="AN477">
            <v>7608.92500522719</v>
          </cell>
          <cell r="AO477">
            <v>8567.20946438693</v>
          </cell>
          <cell r="AP477">
            <v>8050.42530402483</v>
          </cell>
          <cell r="AQ477">
            <v>8205.74603669222</v>
          </cell>
          <cell r="AR477">
            <v>8815.15900656579</v>
          </cell>
          <cell r="AS477">
            <v>8634.2527216751</v>
          </cell>
          <cell r="AT477">
            <v>9130.55229464731</v>
          </cell>
          <cell r="AU477">
            <v>9393.90038425538</v>
          </cell>
          <cell r="AV477">
            <v>10730.9334007601</v>
          </cell>
          <cell r="AW477">
            <v>9828.78690081026</v>
          </cell>
          <cell r="AX477">
            <v>10005.700355172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3.22972389868196</v>
          </cell>
          <cell r="CN477">
            <v>2.87827613601895</v>
          </cell>
          <cell r="CO477">
            <v>2.84561215034185</v>
          </cell>
          <cell r="CP477">
            <v>3.10190576091902</v>
          </cell>
          <cell r="CQ477">
            <v>3.56200353387637</v>
          </cell>
          <cell r="CR477">
            <v>3.40541622310876</v>
          </cell>
          <cell r="CS477">
            <v>4.010816177623</v>
          </cell>
          <cell r="CT477">
            <v>3.67796023970345</v>
          </cell>
          <cell r="CU477">
            <v>3.61885011474005</v>
          </cell>
          <cell r="CV477">
            <v>3.69937371489591</v>
          </cell>
          <cell r="CW477">
            <v>4.3126504693029</v>
          </cell>
          <cell r="CX477">
            <v>4.09677758898985</v>
          </cell>
          <cell r="CY477">
            <v>4.01683432176526</v>
          </cell>
          <cell r="CZ477">
            <v>4.34623266427099</v>
          </cell>
          <cell r="DA477">
            <v>4.24256528798025</v>
          </cell>
          <cell r="DB477">
            <v>4.48642928045357</v>
          </cell>
          <cell r="DC477">
            <v>4.61582918333368</v>
          </cell>
          <cell r="DD477">
            <v>5.27279974553026</v>
          </cell>
          <cell r="DE477">
            <v>4.82951697992952</v>
          </cell>
          <cell r="DF477">
            <v>4.91644597131378</v>
          </cell>
          <cell r="DG477">
            <v>5.04749102578453</v>
          </cell>
          <cell r="DH477">
            <v>5.04749102578453</v>
          </cell>
          <cell r="DI477">
            <v>5.04749102578453</v>
          </cell>
          <cell r="DJ477">
            <v>5.04749102578453</v>
          </cell>
          <cell r="DK477">
            <v>5.04749102578453</v>
          </cell>
          <cell r="DL477">
            <v>5.04749102578453</v>
          </cell>
          <cell r="DM477">
            <v>5.04749102578453</v>
          </cell>
          <cell r="DN477">
            <v>5.04749102578453</v>
          </cell>
          <cell r="DO477">
            <v>5.04749102578453</v>
          </cell>
          <cell r="DP477">
            <v>5.04749102578453</v>
          </cell>
          <cell r="DQ477">
            <v>5.59178770496449</v>
          </cell>
          <cell r="DR477">
            <v>5.55188279074413</v>
          </cell>
          <cell r="DS477">
            <v>5.48142919054259</v>
          </cell>
          <cell r="DT477">
            <v>5.47634732819199</v>
          </cell>
          <cell r="DU477">
            <v>5.58211229814642</v>
          </cell>
          <cell r="DV477">
            <v>5.5124840479407</v>
          </cell>
          <cell r="DW477">
            <v>5.6180933740629</v>
          </cell>
          <cell r="DX477">
            <v>5.52948217903438</v>
          </cell>
          <cell r="DY477">
            <v>5.46959634522702</v>
          </cell>
          <cell r="DZ477">
            <v>5.63510785444431</v>
          </cell>
          <cell r="EA477">
            <v>5.44254789921312</v>
          </cell>
          <cell r="EB477">
            <v>5.38373374144842</v>
          </cell>
          <cell r="EC477">
            <v>5.59681933335447</v>
          </cell>
          <cell r="ED477">
            <v>5.55679422421916</v>
          </cell>
          <cell r="EE477">
            <v>5.57575082597268</v>
          </cell>
          <cell r="EF477">
            <v>5.57575082597268</v>
          </cell>
          <cell r="EG477">
            <v>5.57575082597268</v>
          </cell>
          <cell r="EH477">
            <v>5.57575082597268</v>
          </cell>
          <cell r="EI477">
            <v>5.57575082597268</v>
          </cell>
          <cell r="EJ477">
            <v>5.57575082597268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</row>
        <row r="478">
          <cell r="A478">
            <v>34940.686564096</v>
          </cell>
          <cell r="B478">
            <v>34536.0772866657</v>
          </cell>
          <cell r="C478">
            <v>48803.3527090569</v>
          </cell>
          <cell r="D478">
            <v>7565.8805506338</v>
          </cell>
          <cell r="E478">
            <v>6290.829529394</v>
          </cell>
          <cell r="F478">
            <v>7140.64873559302</v>
          </cell>
          <cell r="G478">
            <v>7354.74977253416</v>
          </cell>
          <cell r="H478">
            <v>6689.90782437202</v>
          </cell>
          <cell r="I478">
            <v>7766.94935374902</v>
          </cell>
          <cell r="J478">
            <v>7563.20072068708</v>
          </cell>
          <cell r="K478">
            <v>9039.92099597361</v>
          </cell>
          <cell r="L478">
            <v>9369.08721990776</v>
          </cell>
          <cell r="M478">
            <v>9070.42702076919</v>
          </cell>
          <cell r="N478">
            <v>9263.51272236541</v>
          </cell>
          <cell r="O478">
            <v>9180.23815623075</v>
          </cell>
          <cell r="P478">
            <v>9434.77411113596</v>
          </cell>
          <cell r="Q478">
            <v>9051.68503021748</v>
          </cell>
          <cell r="R478">
            <v>9759.76829174906</v>
          </cell>
          <cell r="S478">
            <v>9390.42799405371</v>
          </cell>
          <cell r="T478">
            <v>9372.65278341995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5813.45123497202</v>
          </cell>
          <cell r="AF478">
            <v>5746.13211405997</v>
          </cell>
          <cell r="AG478">
            <v>8119.92948555224</v>
          </cell>
          <cell r="AH478">
            <v>7565.8805506338</v>
          </cell>
          <cell r="AI478">
            <v>6290.829529394</v>
          </cell>
          <cell r="AJ478">
            <v>7140.64873559302</v>
          </cell>
          <cell r="AK478">
            <v>7354.74977253416</v>
          </cell>
          <cell r="AL478">
            <v>6689.90782437202</v>
          </cell>
          <cell r="AM478">
            <v>7766.94935374902</v>
          </cell>
          <cell r="AN478">
            <v>7563.20072068708</v>
          </cell>
          <cell r="AO478">
            <v>9039.92099597361</v>
          </cell>
          <cell r="AP478">
            <v>9369.08721990776</v>
          </cell>
          <cell r="AQ478">
            <v>9070.42702076919</v>
          </cell>
          <cell r="AR478">
            <v>9263.51272236541</v>
          </cell>
          <cell r="AS478">
            <v>9180.23815623075</v>
          </cell>
          <cell r="AT478">
            <v>9434.77411113596</v>
          </cell>
          <cell r="AU478">
            <v>9051.68503021748</v>
          </cell>
          <cell r="AV478">
            <v>9759.76829174906</v>
          </cell>
          <cell r="AW478">
            <v>9390.42799405371</v>
          </cell>
          <cell r="AX478">
            <v>9372.65278341995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2.83595867970983</v>
          </cell>
          <cell r="CN478">
            <v>2.85725635914366</v>
          </cell>
          <cell r="CO478">
            <v>4.05368349159468</v>
          </cell>
          <cell r="CP478">
            <v>3.70430866326528</v>
          </cell>
          <cell r="CQ478">
            <v>3.05626993069282</v>
          </cell>
          <cell r="CR478">
            <v>3.56529984656871</v>
          </cell>
          <cell r="CS478">
            <v>3.6628416146149</v>
          </cell>
          <cell r="CT478">
            <v>3.30339954858973</v>
          </cell>
          <cell r="CU478">
            <v>3.79680995597627</v>
          </cell>
          <cell r="CV478">
            <v>3.74924371859067</v>
          </cell>
          <cell r="CW478">
            <v>4.48785372296764</v>
          </cell>
          <cell r="CX478">
            <v>4.63588073010058</v>
          </cell>
          <cell r="CY478">
            <v>4.39409659413979</v>
          </cell>
          <cell r="CZ478">
            <v>4.59901012841627</v>
          </cell>
          <cell r="DA478">
            <v>4.53835540963867</v>
          </cell>
          <cell r="DB478">
            <v>4.66418816127677</v>
          </cell>
          <cell r="DC478">
            <v>4.47480370597483</v>
          </cell>
          <cell r="DD478">
            <v>4.82485274018919</v>
          </cell>
          <cell r="DE478">
            <v>4.64226515264326</v>
          </cell>
          <cell r="DF478">
            <v>4.63347777458571</v>
          </cell>
          <cell r="DG478">
            <v>4.53983800796297</v>
          </cell>
          <cell r="DH478">
            <v>4.53983800796297</v>
          </cell>
          <cell r="DI478">
            <v>4.53983800796297</v>
          </cell>
          <cell r="DJ478">
            <v>4.53983800796297</v>
          </cell>
          <cell r="DK478">
            <v>4.53983800796297</v>
          </cell>
          <cell r="DL478">
            <v>4.53983800796297</v>
          </cell>
          <cell r="DM478">
            <v>4.53983800796297</v>
          </cell>
          <cell r="DN478">
            <v>4.53983800796297</v>
          </cell>
          <cell r="DO478">
            <v>4.53983800796297</v>
          </cell>
          <cell r="DP478">
            <v>4.53983800796297</v>
          </cell>
          <cell r="DQ478">
            <v>5.61618325803225</v>
          </cell>
          <cell r="DR478">
            <v>5.5097708189095</v>
          </cell>
          <cell r="DS478">
            <v>5.48794255849669</v>
          </cell>
          <cell r="DT478">
            <v>5.59576475640624</v>
          </cell>
          <cell r="DU478">
            <v>5.63927591032282</v>
          </cell>
          <cell r="DV478">
            <v>5.48717416074657</v>
          </cell>
          <cell r="DW478">
            <v>5.50119319830989</v>
          </cell>
          <cell r="DX478">
            <v>5.54837957616883</v>
          </cell>
          <cell r="DY478">
            <v>5.60452420444388</v>
          </cell>
          <cell r="DZ478">
            <v>5.52674070297173</v>
          </cell>
          <cell r="EA478">
            <v>5.51865287220335</v>
          </cell>
          <cell r="EB478">
            <v>5.53696991009073</v>
          </cell>
          <cell r="EC478">
            <v>5.65542528617844</v>
          </cell>
          <cell r="ED478">
            <v>5.51846727924688</v>
          </cell>
          <cell r="EE478">
            <v>5.5419497029505</v>
          </cell>
          <cell r="EF478">
            <v>5.5419497029505</v>
          </cell>
          <cell r="EG478">
            <v>5.5419497029505</v>
          </cell>
          <cell r="EH478">
            <v>5.5419497029505</v>
          </cell>
          <cell r="EI478">
            <v>5.5419497029505</v>
          </cell>
          <cell r="EJ478">
            <v>5.5419497029505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</row>
        <row r="479">
          <cell r="A479">
            <v>39233.16797929</v>
          </cell>
          <cell r="B479">
            <v>31143.1149307261</v>
          </cell>
          <cell r="C479">
            <v>36279.8217283606</v>
          </cell>
          <cell r="D479">
            <v>5874.64470974187</v>
          </cell>
          <cell r="E479">
            <v>6230.58397047003</v>
          </cell>
          <cell r="F479">
            <v>7064.63781700114</v>
          </cell>
          <cell r="G479">
            <v>6937.60425062537</v>
          </cell>
          <cell r="H479">
            <v>7479.97106878937</v>
          </cell>
          <cell r="I479">
            <v>6990.98738245011</v>
          </cell>
          <cell r="J479">
            <v>6920.54732231679</v>
          </cell>
          <cell r="K479">
            <v>8431.95069460291</v>
          </cell>
          <cell r="L479">
            <v>7259.80902969897</v>
          </cell>
          <cell r="M479">
            <v>8505.7745681284</v>
          </cell>
          <cell r="N479">
            <v>9373.3356938038</v>
          </cell>
          <cell r="O479">
            <v>8845.332507873</v>
          </cell>
          <cell r="P479">
            <v>9356.41151221097</v>
          </cell>
          <cell r="Q479">
            <v>8876.31176702153</v>
          </cell>
          <cell r="R479">
            <v>9278.27494210798</v>
          </cell>
          <cell r="S479">
            <v>10999.0944008123</v>
          </cell>
          <cell r="T479">
            <v>11956.2446185746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6527.63672581742</v>
          </cell>
          <cell r="AF479">
            <v>5181.60911414218</v>
          </cell>
          <cell r="AG479">
            <v>6036.25730262634</v>
          </cell>
          <cell r="AH479">
            <v>5874.64470974187</v>
          </cell>
          <cell r="AI479">
            <v>6230.58397047003</v>
          </cell>
          <cell r="AJ479">
            <v>7064.63781700114</v>
          </cell>
          <cell r="AK479">
            <v>6937.60425062537</v>
          </cell>
          <cell r="AL479">
            <v>7479.97106878937</v>
          </cell>
          <cell r="AM479">
            <v>6990.98738245011</v>
          </cell>
          <cell r="AN479">
            <v>6920.54732231679</v>
          </cell>
          <cell r="AO479">
            <v>8431.95069460291</v>
          </cell>
          <cell r="AP479">
            <v>7259.80902969897</v>
          </cell>
          <cell r="AQ479">
            <v>8505.7745681284</v>
          </cell>
          <cell r="AR479">
            <v>9373.3356938038</v>
          </cell>
          <cell r="AS479">
            <v>8845.332507873</v>
          </cell>
          <cell r="AT479">
            <v>9356.41151221097</v>
          </cell>
          <cell r="AU479">
            <v>8876.31176702153</v>
          </cell>
          <cell r="AV479">
            <v>9278.27494210798</v>
          </cell>
          <cell r="AW479">
            <v>10999.0944008123</v>
          </cell>
          <cell r="AX479">
            <v>11956.2446185746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3.20147039782822</v>
          </cell>
          <cell r="CN479">
            <v>2.60113068919155</v>
          </cell>
          <cell r="CO479">
            <v>3.00056186282711</v>
          </cell>
          <cell r="CP479">
            <v>2.90676786661882</v>
          </cell>
          <cell r="CQ479">
            <v>3.15234736583976</v>
          </cell>
          <cell r="CR479">
            <v>3.50892833193148</v>
          </cell>
          <cell r="CS479">
            <v>3.40902365356292</v>
          </cell>
          <cell r="CT479">
            <v>3.7289952814808</v>
          </cell>
          <cell r="CU479">
            <v>3.42891997237782</v>
          </cell>
          <cell r="CV479">
            <v>3.43446664269201</v>
          </cell>
          <cell r="CW479">
            <v>4.17051737870067</v>
          </cell>
          <cell r="CX479">
            <v>3.59832754429498</v>
          </cell>
          <cell r="CY479">
            <v>4.18496790384111</v>
          </cell>
          <cell r="CZ479">
            <v>4.61873064851062</v>
          </cell>
          <cell r="DA479">
            <v>4.34076989863264</v>
          </cell>
          <cell r="DB479">
            <v>4.59157746927838</v>
          </cell>
          <cell r="DC479">
            <v>4.35597270027681</v>
          </cell>
          <cell r="DD479">
            <v>4.5532326279529</v>
          </cell>
          <cell r="DE479">
            <v>5.39770979155035</v>
          </cell>
          <cell r="DF479">
            <v>5.86742292557154</v>
          </cell>
          <cell r="DG479">
            <v>5.43254202277767</v>
          </cell>
          <cell r="DH479">
            <v>5.43254202277767</v>
          </cell>
          <cell r="DI479">
            <v>5.43254202277767</v>
          </cell>
          <cell r="DJ479">
            <v>5.43254202277767</v>
          </cell>
          <cell r="DK479">
            <v>5.43254202277767</v>
          </cell>
          <cell r="DL479">
            <v>5.43254202277767</v>
          </cell>
          <cell r="DM479">
            <v>5.43254202277767</v>
          </cell>
          <cell r="DN479">
            <v>5.43254202277767</v>
          </cell>
          <cell r="DO479">
            <v>5.43254202277767</v>
          </cell>
          <cell r="DP479">
            <v>5.43254202277767</v>
          </cell>
          <cell r="DQ479">
            <v>5.58616323525844</v>
          </cell>
          <cell r="DR479">
            <v>5.4576993815818</v>
          </cell>
          <cell r="DS479">
            <v>5.51153150513299</v>
          </cell>
          <cell r="DT479">
            <v>5.53704931096309</v>
          </cell>
          <cell r="DU479">
            <v>5.41504190012816</v>
          </cell>
          <cell r="DV479">
            <v>5.51597817636789</v>
          </cell>
          <cell r="DW479">
            <v>5.57553624286384</v>
          </cell>
          <cell r="DX479">
            <v>5.49560132808826</v>
          </cell>
          <cell r="DY479">
            <v>5.58583759411051</v>
          </cell>
          <cell r="DZ479">
            <v>5.52062535332244</v>
          </cell>
          <cell r="EA479">
            <v>5.53917720082279</v>
          </cell>
          <cell r="EB479">
            <v>5.52753675360506</v>
          </cell>
          <cell r="EC479">
            <v>5.56838009344978</v>
          </cell>
          <cell r="ED479">
            <v>5.5600496582599</v>
          </cell>
          <cell r="EE479">
            <v>5.58283167703418</v>
          </cell>
          <cell r="EF479">
            <v>5.58283167703418</v>
          </cell>
          <cell r="EG479">
            <v>5.58283167703418</v>
          </cell>
          <cell r="EH479">
            <v>5.58283167703418</v>
          </cell>
          <cell r="EI479">
            <v>5.58283167703418</v>
          </cell>
          <cell r="EJ479">
            <v>5.58283167703418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</row>
        <row r="480">
          <cell r="A480">
            <v>34614.2751864432</v>
          </cell>
          <cell r="B480">
            <v>32874.4471131988</v>
          </cell>
          <cell r="C480">
            <v>40128.6281946132</v>
          </cell>
          <cell r="D480">
            <v>6617.39850081475</v>
          </cell>
          <cell r="E480">
            <v>6459.49710780474</v>
          </cell>
          <cell r="F480">
            <v>6426.51905682439</v>
          </cell>
          <cell r="G480">
            <v>7379.55118661795</v>
          </cell>
          <cell r="H480">
            <v>7478.46719125184</v>
          </cell>
          <cell r="I480">
            <v>8206.78825476137</v>
          </cell>
          <cell r="J480">
            <v>8670.81925185155</v>
          </cell>
          <cell r="K480">
            <v>7436.84429125687</v>
          </cell>
          <cell r="L480">
            <v>8406.83203039026</v>
          </cell>
          <cell r="M480">
            <v>8294.19803523953</v>
          </cell>
          <cell r="N480">
            <v>8436.34979116287</v>
          </cell>
          <cell r="O480">
            <v>8343.1027856997</v>
          </cell>
          <cell r="P480">
            <v>9898.3329016854</v>
          </cell>
          <cell r="Q480">
            <v>9467.33056458272</v>
          </cell>
          <cell r="R480">
            <v>10171.3578250234</v>
          </cell>
          <cell r="S480">
            <v>10360.8446078238</v>
          </cell>
          <cell r="T480">
            <v>9738.50698004976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5759.14272494764</v>
          </cell>
          <cell r="AF480">
            <v>5469.66914398388</v>
          </cell>
          <cell r="AG480">
            <v>6676.62390399119</v>
          </cell>
          <cell r="AH480">
            <v>6617.39850081475</v>
          </cell>
          <cell r="AI480">
            <v>6459.49710780474</v>
          </cell>
          <cell r="AJ480">
            <v>6426.51905682439</v>
          </cell>
          <cell r="AK480">
            <v>7379.55118661795</v>
          </cell>
          <cell r="AL480">
            <v>7478.46719125184</v>
          </cell>
          <cell r="AM480">
            <v>8206.78825476137</v>
          </cell>
          <cell r="AN480">
            <v>8670.81925185155</v>
          </cell>
          <cell r="AO480">
            <v>7436.84429125687</v>
          </cell>
          <cell r="AP480">
            <v>8406.83203039026</v>
          </cell>
          <cell r="AQ480">
            <v>8294.19803523953</v>
          </cell>
          <cell r="AR480">
            <v>8436.34979116287</v>
          </cell>
          <cell r="AS480">
            <v>8343.1027856997</v>
          </cell>
          <cell r="AT480">
            <v>9898.3329016854</v>
          </cell>
          <cell r="AU480">
            <v>9467.33056458272</v>
          </cell>
          <cell r="AV480">
            <v>10171.3578250234</v>
          </cell>
          <cell r="AW480">
            <v>10360.8446078238</v>
          </cell>
          <cell r="AX480">
            <v>9738.50698004976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2.83128148402812</v>
          </cell>
          <cell r="CN480">
            <v>2.68862829410909</v>
          </cell>
          <cell r="CO480">
            <v>3.31071926853747</v>
          </cell>
          <cell r="CP480">
            <v>3.30867670087117</v>
          </cell>
          <cell r="CQ480">
            <v>3.18590533513681</v>
          </cell>
          <cell r="CR480">
            <v>3.19071884166417</v>
          </cell>
          <cell r="CS480">
            <v>3.63001108367509</v>
          </cell>
          <cell r="CT480">
            <v>3.61647021421733</v>
          </cell>
          <cell r="CU480">
            <v>4.06433132850989</v>
          </cell>
          <cell r="CV480">
            <v>4.30623490266284</v>
          </cell>
          <cell r="CW480">
            <v>3.6439012038221</v>
          </cell>
          <cell r="CX480">
            <v>4.18070053037192</v>
          </cell>
          <cell r="CY480">
            <v>4.11139404998137</v>
          </cell>
          <cell r="CZ480">
            <v>4.21458440726447</v>
          </cell>
          <cell r="DA480">
            <v>4.1473846265177</v>
          </cell>
          <cell r="DB480">
            <v>4.92049477982806</v>
          </cell>
          <cell r="DC480">
            <v>4.70624205961026</v>
          </cell>
          <cell r="DD480">
            <v>5.05621639309273</v>
          </cell>
          <cell r="DE480">
            <v>5.15041091401628</v>
          </cell>
          <cell r="DF480">
            <v>4.84104477335723</v>
          </cell>
          <cell r="DG480">
            <v>4.61960374607988</v>
          </cell>
          <cell r="DH480">
            <v>4.61960374607988</v>
          </cell>
          <cell r="DI480">
            <v>4.61960374607988</v>
          </cell>
          <cell r="DJ480">
            <v>4.61960374607988</v>
          </cell>
          <cell r="DK480">
            <v>4.61960374607988</v>
          </cell>
          <cell r="DL480">
            <v>4.61960374607988</v>
          </cell>
          <cell r="DM480">
            <v>4.61960374607988</v>
          </cell>
          <cell r="DN480">
            <v>4.61960374607988</v>
          </cell>
          <cell r="DO480">
            <v>4.61960374607988</v>
          </cell>
          <cell r="DP480">
            <v>4.61960374607988</v>
          </cell>
          <cell r="DQ480">
            <v>5.57290870160543</v>
          </cell>
          <cell r="DR480">
            <v>5.57362092330057</v>
          </cell>
          <cell r="DS480">
            <v>5.52511971001033</v>
          </cell>
          <cell r="DT480">
            <v>5.47948939875818</v>
          </cell>
          <cell r="DU480">
            <v>5.5548581921032</v>
          </cell>
          <cell r="DV480">
            <v>5.51816139223445</v>
          </cell>
          <cell r="DW480">
            <v>5.56966576422089</v>
          </cell>
          <cell r="DX480">
            <v>5.66545553959259</v>
          </cell>
          <cell r="DY480">
            <v>5.53211575670218</v>
          </cell>
          <cell r="DZ480">
            <v>5.51657531930392</v>
          </cell>
          <cell r="EA480">
            <v>5.59151160439967</v>
          </cell>
          <cell r="EB480">
            <v>5.50922419682812</v>
          </cell>
          <cell r="EC480">
            <v>5.52703777776687</v>
          </cell>
          <cell r="ED480">
            <v>5.48412010902834</v>
          </cell>
          <cell r="EE480">
            <v>5.51138076393565</v>
          </cell>
          <cell r="EF480">
            <v>5.51138076393565</v>
          </cell>
          <cell r="EG480">
            <v>5.51138076393565</v>
          </cell>
          <cell r="EH480">
            <v>5.51138076393565</v>
          </cell>
          <cell r="EI480">
            <v>5.51138076393565</v>
          </cell>
          <cell r="EJ480">
            <v>5.51138076393565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</row>
        <row r="481">
          <cell r="A481">
            <v>38023.7518448815</v>
          </cell>
          <cell r="B481">
            <v>32223.9854247368</v>
          </cell>
          <cell r="C481">
            <v>35343.5942039606</v>
          </cell>
          <cell r="D481">
            <v>6998.58978246669</v>
          </cell>
          <cell r="E481">
            <v>6981.12888124283</v>
          </cell>
          <cell r="F481">
            <v>6115.98893325932</v>
          </cell>
          <cell r="G481">
            <v>6846.62191755096</v>
          </cell>
          <cell r="H481">
            <v>7507.70095612378</v>
          </cell>
          <cell r="I481">
            <v>8581.12896154722</v>
          </cell>
          <cell r="J481">
            <v>7516.0252790565</v>
          </cell>
          <cell r="K481">
            <v>7928.62841539834</v>
          </cell>
          <cell r="L481">
            <v>8513.40473887433</v>
          </cell>
          <cell r="M481">
            <v>8026.52744262762</v>
          </cell>
          <cell r="N481">
            <v>9323.87052035099</v>
          </cell>
          <cell r="O481">
            <v>8428.22359465509</v>
          </cell>
          <cell r="P481">
            <v>8600.068399018</v>
          </cell>
          <cell r="Q481">
            <v>8384.66284612642</v>
          </cell>
          <cell r="R481">
            <v>10628.3516178067</v>
          </cell>
          <cell r="S481">
            <v>10633.0031710845</v>
          </cell>
          <cell r="T481">
            <v>11532.6811808964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6326.41338387551</v>
          </cell>
          <cell r="AF481">
            <v>5361.44495957484</v>
          </cell>
          <cell r="AG481">
            <v>5880.4872364614</v>
          </cell>
          <cell r="AH481">
            <v>6998.58978246669</v>
          </cell>
          <cell r="AI481">
            <v>6981.12888124283</v>
          </cell>
          <cell r="AJ481">
            <v>6115.98893325932</v>
          </cell>
          <cell r="AK481">
            <v>6846.62191755096</v>
          </cell>
          <cell r="AL481">
            <v>7507.70095612378</v>
          </cell>
          <cell r="AM481">
            <v>8581.12896154722</v>
          </cell>
          <cell r="AN481">
            <v>7516.0252790565</v>
          </cell>
          <cell r="AO481">
            <v>7928.62841539834</v>
          </cell>
          <cell r="AP481">
            <v>8513.40473887433</v>
          </cell>
          <cell r="AQ481">
            <v>8026.52744262762</v>
          </cell>
          <cell r="AR481">
            <v>9323.87052035099</v>
          </cell>
          <cell r="AS481">
            <v>8428.22359465509</v>
          </cell>
          <cell r="AT481">
            <v>8600.068399018</v>
          </cell>
          <cell r="AU481">
            <v>8384.66284612642</v>
          </cell>
          <cell r="AV481">
            <v>10628.3516178067</v>
          </cell>
          <cell r="AW481">
            <v>10633.0031710845</v>
          </cell>
          <cell r="AX481">
            <v>11532.6811808964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3.13422133383604</v>
          </cell>
          <cell r="CN481">
            <v>2.65274458479301</v>
          </cell>
          <cell r="CO481">
            <v>2.86981385780831</v>
          </cell>
          <cell r="CP481">
            <v>3.4574051751657</v>
          </cell>
          <cell r="CQ481">
            <v>3.47476434096364</v>
          </cell>
          <cell r="CR481">
            <v>3.02494563106958</v>
          </cell>
          <cell r="CS481">
            <v>3.36370177525909</v>
          </cell>
          <cell r="CT481">
            <v>3.71707453395999</v>
          </cell>
          <cell r="CU481">
            <v>4.18739593145667</v>
          </cell>
          <cell r="CV481">
            <v>3.7296411510065</v>
          </cell>
          <cell r="CW481">
            <v>3.93110610328692</v>
          </cell>
          <cell r="CX481">
            <v>4.15537953539511</v>
          </cell>
          <cell r="CY481">
            <v>3.86141698030172</v>
          </cell>
          <cell r="CZ481">
            <v>4.57142811249702</v>
          </cell>
          <cell r="DA481">
            <v>4.11068383757326</v>
          </cell>
          <cell r="DB481">
            <v>4.19449742556511</v>
          </cell>
          <cell r="DC481">
            <v>4.08943802427484</v>
          </cell>
          <cell r="DD481">
            <v>5.18374871343829</v>
          </cell>
          <cell r="DE481">
            <v>5.18601740798157</v>
          </cell>
          <cell r="DF481">
            <v>5.62481590595914</v>
          </cell>
          <cell r="DG481">
            <v>5.20060946476462</v>
          </cell>
          <cell r="DH481">
            <v>5.20060946476462</v>
          </cell>
          <cell r="DI481">
            <v>5.20060946476462</v>
          </cell>
          <cell r="DJ481">
            <v>5.20060946476462</v>
          </cell>
          <cell r="DK481">
            <v>5.20060946476462</v>
          </cell>
          <cell r="DL481">
            <v>5.20060946476462</v>
          </cell>
          <cell r="DM481">
            <v>5.20060946476462</v>
          </cell>
          <cell r="DN481">
            <v>5.20060946476462</v>
          </cell>
          <cell r="DO481">
            <v>5.20060946476462</v>
          </cell>
          <cell r="DP481">
            <v>5.20060946476462</v>
          </cell>
          <cell r="DQ481">
            <v>5.5301261658711</v>
          </cell>
          <cell r="DR481">
            <v>5.53724259184614</v>
          </cell>
          <cell r="DS481">
            <v>5.61392645438498</v>
          </cell>
          <cell r="DT481">
            <v>5.54584077094221</v>
          </cell>
          <cell r="DU481">
            <v>5.5043676692191</v>
          </cell>
          <cell r="DV481">
            <v>5.53931743156635</v>
          </cell>
          <cell r="DW481">
            <v>5.5765550933296</v>
          </cell>
          <cell r="DX481">
            <v>5.53366458689069</v>
          </cell>
          <cell r="DY481">
            <v>5.61445412500674</v>
          </cell>
          <cell r="DZ481">
            <v>5.52113440566523</v>
          </cell>
          <cell r="EA481">
            <v>5.5257398453493</v>
          </cell>
          <cell r="EB481">
            <v>5.61306045481196</v>
          </cell>
          <cell r="EC481">
            <v>5.69492656617132</v>
          </cell>
          <cell r="ED481">
            <v>5.58793666050552</v>
          </cell>
          <cell r="EE481">
            <v>5.61731927324093</v>
          </cell>
          <cell r="EF481">
            <v>5.61731927324093</v>
          </cell>
          <cell r="EG481">
            <v>5.61731927324093</v>
          </cell>
          <cell r="EH481">
            <v>5.61731927324093</v>
          </cell>
          <cell r="EI481">
            <v>5.61731927324093</v>
          </cell>
          <cell r="EJ481">
            <v>5.61731927324093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</row>
        <row r="482">
          <cell r="A482">
            <v>34620.9442639901</v>
          </cell>
          <cell r="B482">
            <v>40705.2457607623</v>
          </cell>
          <cell r="C482">
            <v>41309.6558427567</v>
          </cell>
          <cell r="D482">
            <v>7384.99258813212</v>
          </cell>
          <cell r="E482">
            <v>6893.82135751953</v>
          </cell>
          <cell r="F482">
            <v>7447.28946539936</v>
          </cell>
          <cell r="G482">
            <v>7197.35754508717</v>
          </cell>
          <cell r="H482">
            <v>7115.80729724874</v>
          </cell>
          <cell r="I482">
            <v>8281.45303897995</v>
          </cell>
          <cell r="J482">
            <v>7472.7340208614</v>
          </cell>
          <cell r="K482">
            <v>7154.17897006796</v>
          </cell>
          <cell r="L482">
            <v>7367.42063443251</v>
          </cell>
          <cell r="M482">
            <v>8714.62015020695</v>
          </cell>
          <cell r="N482">
            <v>8989.16314844991</v>
          </cell>
          <cell r="O482">
            <v>10192.3469161134</v>
          </cell>
          <cell r="P482">
            <v>9753.07768189544</v>
          </cell>
          <cell r="Q482">
            <v>9566.37744631153</v>
          </cell>
          <cell r="R482">
            <v>8341.54469776535</v>
          </cell>
          <cell r="S482">
            <v>8899.03855925903</v>
          </cell>
          <cell r="T482">
            <v>9898.97042299827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5760.25232984995</v>
          </cell>
          <cell r="AF482">
            <v>6772.56186147484</v>
          </cell>
          <cell r="AG482">
            <v>6873.12395349768</v>
          </cell>
          <cell r="AH482">
            <v>7384.99258813212</v>
          </cell>
          <cell r="AI482">
            <v>6893.82135751953</v>
          </cell>
          <cell r="AJ482">
            <v>7447.28946539936</v>
          </cell>
          <cell r="AK482">
            <v>7197.35754508717</v>
          </cell>
          <cell r="AL482">
            <v>7115.80729724874</v>
          </cell>
          <cell r="AM482">
            <v>8281.45303897995</v>
          </cell>
          <cell r="AN482">
            <v>7472.7340208614</v>
          </cell>
          <cell r="AO482">
            <v>7154.17897006796</v>
          </cell>
          <cell r="AP482">
            <v>7367.42063443251</v>
          </cell>
          <cell r="AQ482">
            <v>8714.62015020695</v>
          </cell>
          <cell r="AR482">
            <v>8989.16314844991</v>
          </cell>
          <cell r="AS482">
            <v>10192.3469161134</v>
          </cell>
          <cell r="AT482">
            <v>9753.07768189544</v>
          </cell>
          <cell r="AU482">
            <v>9566.37744631153</v>
          </cell>
          <cell r="AV482">
            <v>8341.54469776535</v>
          </cell>
          <cell r="AW482">
            <v>8899.03855925903</v>
          </cell>
          <cell r="AX482">
            <v>9898.97042299827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2.91828338913695</v>
          </cell>
          <cell r="CN482">
            <v>3.30239575616485</v>
          </cell>
          <cell r="CO482">
            <v>3.37556553369792</v>
          </cell>
          <cell r="CP482">
            <v>3.6359533751005</v>
          </cell>
          <cell r="CQ482">
            <v>3.45931071789203</v>
          </cell>
          <cell r="CR482">
            <v>3.63835247342016</v>
          </cell>
          <cell r="CS482">
            <v>3.55899825706722</v>
          </cell>
          <cell r="CT482">
            <v>3.51703357269355</v>
          </cell>
          <cell r="CU482">
            <v>4.03035758968073</v>
          </cell>
          <cell r="CV482">
            <v>3.66300329809605</v>
          </cell>
          <cell r="CW482">
            <v>3.5489143877692</v>
          </cell>
          <cell r="CX482">
            <v>3.6555747429408</v>
          </cell>
          <cell r="CY482">
            <v>4.39877853225403</v>
          </cell>
          <cell r="CZ482">
            <v>4.48426679500444</v>
          </cell>
          <cell r="DA482">
            <v>5.03891237012245</v>
          </cell>
          <cell r="DB482">
            <v>4.82174558838587</v>
          </cell>
          <cell r="DC482">
            <v>4.72944436136413</v>
          </cell>
          <cell r="DD482">
            <v>4.12390915551049</v>
          </cell>
          <cell r="DE482">
            <v>4.39952405932688</v>
          </cell>
          <cell r="DF482">
            <v>4.89387232660471</v>
          </cell>
          <cell r="DG482">
            <v>5.67667255585863</v>
          </cell>
          <cell r="DH482">
            <v>5.67667255585863</v>
          </cell>
          <cell r="DI482">
            <v>5.67667255585863</v>
          </cell>
          <cell r="DJ482">
            <v>5.67667255585863</v>
          </cell>
          <cell r="DK482">
            <v>5.67667255585863</v>
          </cell>
          <cell r="DL482">
            <v>5.67667255585863</v>
          </cell>
          <cell r="DM482">
            <v>5.67667255585863</v>
          </cell>
          <cell r="DN482">
            <v>5.67667255585863</v>
          </cell>
          <cell r="DO482">
            <v>5.67667255585863</v>
          </cell>
          <cell r="DP482">
            <v>5.67667255585863</v>
          </cell>
          <cell r="DQ482">
            <v>5.40780696323425</v>
          </cell>
          <cell r="DR482">
            <v>5.61863730880911</v>
          </cell>
          <cell r="DS482">
            <v>5.57846571098752</v>
          </cell>
          <cell r="DT482">
            <v>5.56466332720292</v>
          </cell>
          <cell r="DU482">
            <v>5.45981073736344</v>
          </cell>
          <cell r="DV482">
            <v>5.60790438281427</v>
          </cell>
          <cell r="DW482">
            <v>5.54054438088108</v>
          </cell>
          <cell r="DX482">
            <v>5.54312663080013</v>
          </cell>
          <cell r="DY482">
            <v>5.6295035690267</v>
          </cell>
          <cell r="DZ482">
            <v>5.58919613952094</v>
          </cell>
          <cell r="EA482">
            <v>5.52295383526394</v>
          </cell>
          <cell r="EB482">
            <v>5.52162532195974</v>
          </cell>
          <cell r="EC482">
            <v>5.42779580043285</v>
          </cell>
          <cell r="ED482">
            <v>5.49205597440465</v>
          </cell>
          <cell r="EE482">
            <v>5.541719338465</v>
          </cell>
          <cell r="EF482">
            <v>5.541719338465</v>
          </cell>
          <cell r="EG482">
            <v>5.541719338465</v>
          </cell>
          <cell r="EH482">
            <v>5.541719338465</v>
          </cell>
          <cell r="EI482">
            <v>5.541719338465</v>
          </cell>
          <cell r="EJ482">
            <v>5.541719338465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</row>
        <row r="483">
          <cell r="A483">
            <v>35100.6114502639</v>
          </cell>
          <cell r="B483">
            <v>32452.4055322891</v>
          </cell>
          <cell r="C483">
            <v>40146.830915393</v>
          </cell>
          <cell r="D483">
            <v>6243.97766893411</v>
          </cell>
          <cell r="E483">
            <v>5615.28208986595</v>
          </cell>
          <cell r="F483">
            <v>7941.87164628806</v>
          </cell>
          <cell r="G483">
            <v>6786.39353013849</v>
          </cell>
          <cell r="H483">
            <v>7501.14297582558</v>
          </cell>
          <cell r="I483">
            <v>7358.18474954121</v>
          </cell>
          <cell r="J483">
            <v>8116.98761404361</v>
          </cell>
          <cell r="K483">
            <v>7697.2708648271</v>
          </cell>
          <cell r="L483">
            <v>9307.61244733271</v>
          </cell>
          <cell r="M483">
            <v>8772.81047099635</v>
          </cell>
          <cell r="N483">
            <v>7707.55791269568</v>
          </cell>
          <cell r="O483">
            <v>8139.49020539279</v>
          </cell>
          <cell r="P483">
            <v>8768.49392786868</v>
          </cell>
          <cell r="Q483">
            <v>9077.61068162706</v>
          </cell>
          <cell r="R483">
            <v>9168.8251200911</v>
          </cell>
          <cell r="S483">
            <v>8971.81043994761</v>
          </cell>
          <cell r="T483">
            <v>10242.8234317826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5840.05962817833</v>
          </cell>
          <cell r="AF483">
            <v>5399.44962653828</v>
          </cell>
          <cell r="AG483">
            <v>6679.65248299187</v>
          </cell>
          <cell r="AH483">
            <v>6243.97766893411</v>
          </cell>
          <cell r="AI483">
            <v>5615.28208986595</v>
          </cell>
          <cell r="AJ483">
            <v>7941.87164628806</v>
          </cell>
          <cell r="AK483">
            <v>6786.39353013849</v>
          </cell>
          <cell r="AL483">
            <v>7501.14297582558</v>
          </cell>
          <cell r="AM483">
            <v>7358.18474954121</v>
          </cell>
          <cell r="AN483">
            <v>8116.98761404361</v>
          </cell>
          <cell r="AO483">
            <v>7697.2708648271</v>
          </cell>
          <cell r="AP483">
            <v>9307.61244733271</v>
          </cell>
          <cell r="AQ483">
            <v>8772.81047099635</v>
          </cell>
          <cell r="AR483">
            <v>7707.55791269568</v>
          </cell>
          <cell r="AS483">
            <v>8139.49020539279</v>
          </cell>
          <cell r="AT483">
            <v>8768.49392786868</v>
          </cell>
          <cell r="AU483">
            <v>9077.61068162706</v>
          </cell>
          <cell r="AV483">
            <v>9168.8251200911</v>
          </cell>
          <cell r="AW483">
            <v>8971.81043994761</v>
          </cell>
          <cell r="AX483">
            <v>10242.8234317826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2.87863887204867</v>
          </cell>
          <cell r="CN483">
            <v>2.69137814461887</v>
          </cell>
          <cell r="CO483">
            <v>3.31135305495014</v>
          </cell>
          <cell r="CP483">
            <v>3.11226167363142</v>
          </cell>
          <cell r="CQ483">
            <v>2.78750670576042</v>
          </cell>
          <cell r="CR483">
            <v>3.95570389856883</v>
          </cell>
          <cell r="CS483">
            <v>3.35019466255847</v>
          </cell>
          <cell r="CT483">
            <v>3.75268190260941</v>
          </cell>
          <cell r="CU483">
            <v>3.61974006264032</v>
          </cell>
          <cell r="CV483">
            <v>3.98782060499565</v>
          </cell>
          <cell r="CW483">
            <v>3.73594518657069</v>
          </cell>
          <cell r="CX483">
            <v>4.56175526332057</v>
          </cell>
          <cell r="CY483">
            <v>4.3137477161691</v>
          </cell>
          <cell r="CZ483">
            <v>3.7976805681679</v>
          </cell>
          <cell r="DA483">
            <v>4.03177393326697</v>
          </cell>
          <cell r="DB483">
            <v>4.34334145754827</v>
          </cell>
          <cell r="DC483">
            <v>4.49645778777169</v>
          </cell>
          <cell r="DD483">
            <v>4.54163948663205</v>
          </cell>
          <cell r="DE483">
            <v>4.44405123087775</v>
          </cell>
          <cell r="DF483">
            <v>5.07362838129055</v>
          </cell>
          <cell r="DG483">
            <v>6.03242381554021</v>
          </cell>
          <cell r="DH483">
            <v>6.03242381554021</v>
          </cell>
          <cell r="DI483">
            <v>6.03242381554021</v>
          </cell>
          <cell r="DJ483">
            <v>6.03242381554021</v>
          </cell>
          <cell r="DK483">
            <v>6.03242381554021</v>
          </cell>
          <cell r="DL483">
            <v>6.03242381554021</v>
          </cell>
          <cell r="DM483">
            <v>6.03242381554021</v>
          </cell>
          <cell r="DN483">
            <v>6.03242381554021</v>
          </cell>
          <cell r="DO483">
            <v>6.03242381554021</v>
          </cell>
          <cell r="DP483">
            <v>6.03242381554021</v>
          </cell>
          <cell r="DQ483">
            <v>5.55823918040998</v>
          </cell>
          <cell r="DR483">
            <v>5.49644527099412</v>
          </cell>
          <cell r="DS483">
            <v>5.52656797929302</v>
          </cell>
          <cell r="DT483">
            <v>5.49657770713916</v>
          </cell>
          <cell r="DU483">
            <v>5.51903048734968</v>
          </cell>
          <cell r="DV483">
            <v>5.50055135912877</v>
          </cell>
          <cell r="DW483">
            <v>5.54978467205898</v>
          </cell>
          <cell r="DX483">
            <v>5.47637054763618</v>
          </cell>
          <cell r="DY483">
            <v>5.56929777383267</v>
          </cell>
          <cell r="DZ483">
            <v>5.5765603403518</v>
          </cell>
          <cell r="EA483">
            <v>5.64473306623938</v>
          </cell>
          <cell r="EB483">
            <v>5.59002107805364</v>
          </cell>
          <cell r="EC483">
            <v>5.57174382051177</v>
          </cell>
          <cell r="ED483">
            <v>5.56039315104146</v>
          </cell>
          <cell r="EE483">
            <v>5.53105742895409</v>
          </cell>
          <cell r="EF483">
            <v>5.53105742895409</v>
          </cell>
          <cell r="EG483">
            <v>5.53105742895409</v>
          </cell>
          <cell r="EH483">
            <v>5.53105742895409</v>
          </cell>
          <cell r="EI483">
            <v>5.53105742895409</v>
          </cell>
          <cell r="EJ483">
            <v>5.53105742895409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</row>
        <row r="484">
          <cell r="A484">
            <v>45526.0374970852</v>
          </cell>
          <cell r="B484">
            <v>39346.1970659874</v>
          </cell>
          <cell r="C484">
            <v>37607.4380759802</v>
          </cell>
          <cell r="D484">
            <v>6273.65844462126</v>
          </cell>
          <cell r="E484">
            <v>6574.54204555143</v>
          </cell>
          <cell r="F484">
            <v>7878.21920656362</v>
          </cell>
          <cell r="G484">
            <v>7242.41855612347</v>
          </cell>
          <cell r="H484">
            <v>7384.36089547518</v>
          </cell>
          <cell r="I484">
            <v>7556.96488877093</v>
          </cell>
          <cell r="J484">
            <v>8893.4066466859</v>
          </cell>
          <cell r="K484">
            <v>8232.34629990373</v>
          </cell>
          <cell r="L484">
            <v>8264.20057296139</v>
          </cell>
          <cell r="M484">
            <v>8939.07880963506</v>
          </cell>
          <cell r="N484">
            <v>8905.67378956251</v>
          </cell>
          <cell r="O484">
            <v>10134.3539843703</v>
          </cell>
          <cell r="P484">
            <v>9908.58426285142</v>
          </cell>
          <cell r="Q484">
            <v>8950.53030197629</v>
          </cell>
          <cell r="R484">
            <v>9157.25428086482</v>
          </cell>
          <cell r="S484">
            <v>9994.58411094744</v>
          </cell>
          <cell r="T484">
            <v>9065.73155571109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7574.64792299681</v>
          </cell>
          <cell r="AF484">
            <v>6546.44256932721</v>
          </cell>
          <cell r="AG484">
            <v>6257.14686303839</v>
          </cell>
          <cell r="AH484">
            <v>6273.65844462126</v>
          </cell>
          <cell r="AI484">
            <v>6574.54204555143</v>
          </cell>
          <cell r="AJ484">
            <v>7878.21920656362</v>
          </cell>
          <cell r="AK484">
            <v>7242.41855612347</v>
          </cell>
          <cell r="AL484">
            <v>7384.36089547518</v>
          </cell>
          <cell r="AM484">
            <v>7556.96488877093</v>
          </cell>
          <cell r="AN484">
            <v>8893.4066466859</v>
          </cell>
          <cell r="AO484">
            <v>8232.34629990373</v>
          </cell>
          <cell r="AP484">
            <v>8264.20057296139</v>
          </cell>
          <cell r="AQ484">
            <v>8939.07880963506</v>
          </cell>
          <cell r="AR484">
            <v>8905.67378956251</v>
          </cell>
          <cell r="AS484">
            <v>10134.3539843703</v>
          </cell>
          <cell r="AT484">
            <v>9908.58426285142</v>
          </cell>
          <cell r="AU484">
            <v>8950.53030197629</v>
          </cell>
          <cell r="AV484">
            <v>9157.25428086482</v>
          </cell>
          <cell r="AW484">
            <v>9994.58411094744</v>
          </cell>
          <cell r="AX484">
            <v>9065.73155571109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3.72137882535019</v>
          </cell>
          <cell r="CN484">
            <v>3.20403919795674</v>
          </cell>
          <cell r="CO484">
            <v>3.10113907482305</v>
          </cell>
          <cell r="CP484">
            <v>3.1200389187015</v>
          </cell>
          <cell r="CQ484">
            <v>3.24728353703203</v>
          </cell>
          <cell r="CR484">
            <v>3.88142301121889</v>
          </cell>
          <cell r="CS484">
            <v>3.58653885623458</v>
          </cell>
          <cell r="CT484">
            <v>3.65146510374397</v>
          </cell>
          <cell r="CU484">
            <v>3.72177135024789</v>
          </cell>
          <cell r="CV484">
            <v>4.2961648190889</v>
          </cell>
          <cell r="CW484">
            <v>4.00089420603575</v>
          </cell>
          <cell r="CX484">
            <v>4.11234964304913</v>
          </cell>
          <cell r="CY484">
            <v>4.40107708791308</v>
          </cell>
          <cell r="CZ484">
            <v>4.42158174276126</v>
          </cell>
          <cell r="DA484">
            <v>5.00521790204281</v>
          </cell>
          <cell r="DB484">
            <v>4.89371334500558</v>
          </cell>
          <cell r="DC484">
            <v>4.42054368431574</v>
          </cell>
          <cell r="DD484">
            <v>4.52264181129159</v>
          </cell>
          <cell r="DE484">
            <v>4.93618748592537</v>
          </cell>
          <cell r="DF484">
            <v>4.47743999743254</v>
          </cell>
          <cell r="DG484">
            <v>4.83424432646533</v>
          </cell>
          <cell r="DH484">
            <v>4.83424432646533</v>
          </cell>
          <cell r="DI484">
            <v>4.83424432646533</v>
          </cell>
          <cell r="DJ484">
            <v>4.83424432646533</v>
          </cell>
          <cell r="DK484">
            <v>4.83424432646533</v>
          </cell>
          <cell r="DL484">
            <v>4.83424432646533</v>
          </cell>
          <cell r="DM484">
            <v>4.83424432646533</v>
          </cell>
          <cell r="DN484">
            <v>4.83424432646533</v>
          </cell>
          <cell r="DO484">
            <v>4.83424432646533</v>
          </cell>
          <cell r="DP484">
            <v>4.83424432646533</v>
          </cell>
          <cell r="DQ484">
            <v>5.57655133673528</v>
          </cell>
          <cell r="DR484">
            <v>5.59776519135123</v>
          </cell>
          <cell r="DS484">
            <v>5.52792625686792</v>
          </cell>
          <cell r="DT484">
            <v>5.50893939966711</v>
          </cell>
          <cell r="DU484">
            <v>5.54692676355511</v>
          </cell>
          <cell r="DV484">
            <v>5.56088891815613</v>
          </cell>
          <cell r="DW484">
            <v>5.53242092582492</v>
          </cell>
          <cell r="DX484">
            <v>5.54055020826688</v>
          </cell>
          <cell r="DY484">
            <v>5.56294609353527</v>
          </cell>
          <cell r="DZ484">
            <v>5.67145318864197</v>
          </cell>
          <cell r="EA484">
            <v>5.6373331217727</v>
          </cell>
          <cell r="EB484">
            <v>5.50576856801161</v>
          </cell>
          <cell r="EC484">
            <v>5.56468936728521</v>
          </cell>
          <cell r="ED484">
            <v>5.518185050569</v>
          </cell>
          <cell r="EE484">
            <v>5.54728164192502</v>
          </cell>
          <cell r="EF484">
            <v>5.54728164192502</v>
          </cell>
          <cell r="EG484">
            <v>5.54728164192502</v>
          </cell>
          <cell r="EH484">
            <v>5.54728164192502</v>
          </cell>
          <cell r="EI484">
            <v>5.54728164192502</v>
          </cell>
          <cell r="EJ484">
            <v>5.54728164192502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</row>
        <row r="485">
          <cell r="A485">
            <v>43725.6704682963</v>
          </cell>
          <cell r="B485">
            <v>33611.3741391541</v>
          </cell>
          <cell r="C485">
            <v>38800.8327324436</v>
          </cell>
          <cell r="D485">
            <v>5802.63614978038</v>
          </cell>
          <cell r="E485">
            <v>6360.43108848603</v>
          </cell>
          <cell r="F485">
            <v>8002.974737328</v>
          </cell>
          <cell r="G485">
            <v>6991.98625985535</v>
          </cell>
          <cell r="H485">
            <v>7475.53120369148</v>
          </cell>
          <cell r="I485">
            <v>7124.45313164162</v>
          </cell>
          <cell r="J485">
            <v>8075.17972287333</v>
          </cell>
          <cell r="K485">
            <v>7758.66431548903</v>
          </cell>
          <cell r="L485">
            <v>8018.88741525371</v>
          </cell>
          <cell r="M485">
            <v>8855.50188639944</v>
          </cell>
          <cell r="N485">
            <v>7554.29914178747</v>
          </cell>
          <cell r="O485">
            <v>9193.30220068762</v>
          </cell>
          <cell r="P485">
            <v>9039.72798665373</v>
          </cell>
          <cell r="Q485">
            <v>8195.48817622419</v>
          </cell>
          <cell r="R485">
            <v>9260.81639752756</v>
          </cell>
          <cell r="S485">
            <v>9977.00834496198</v>
          </cell>
          <cell r="T485">
            <v>10015.358059079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7275.10183629598</v>
          </cell>
          <cell r="AF485">
            <v>5592.27948025375</v>
          </cell>
          <cell r="AG485">
            <v>6455.70454239879</v>
          </cell>
          <cell r="AH485">
            <v>5802.63614978038</v>
          </cell>
          <cell r="AI485">
            <v>6360.43108848603</v>
          </cell>
          <cell r="AJ485">
            <v>8002.974737328</v>
          </cell>
          <cell r="AK485">
            <v>6991.98625985535</v>
          </cell>
          <cell r="AL485">
            <v>7475.53120369148</v>
          </cell>
          <cell r="AM485">
            <v>7124.45313164162</v>
          </cell>
          <cell r="AN485">
            <v>8075.17972287333</v>
          </cell>
          <cell r="AO485">
            <v>7758.66431548903</v>
          </cell>
          <cell r="AP485">
            <v>8018.88741525371</v>
          </cell>
          <cell r="AQ485">
            <v>8855.50188639944</v>
          </cell>
          <cell r="AR485">
            <v>7554.29914178747</v>
          </cell>
          <cell r="AS485">
            <v>9193.30220068762</v>
          </cell>
          <cell r="AT485">
            <v>9039.72798665373</v>
          </cell>
          <cell r="AU485">
            <v>8195.48817622419</v>
          </cell>
          <cell r="AV485">
            <v>9260.81639752756</v>
          </cell>
          <cell r="AW485">
            <v>9977.00834496198</v>
          </cell>
          <cell r="AX485">
            <v>10015.358059079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3.60265119508045</v>
          </cell>
          <cell r="CN485">
            <v>2.77143617745688</v>
          </cell>
          <cell r="CO485">
            <v>3.17539757045764</v>
          </cell>
          <cell r="CP485">
            <v>2.87938713166398</v>
          </cell>
          <cell r="CQ485">
            <v>3.15649996807403</v>
          </cell>
          <cell r="CR485">
            <v>3.88815862168443</v>
          </cell>
          <cell r="CS485">
            <v>3.44487175574912</v>
          </cell>
          <cell r="CT485">
            <v>3.65463632297106</v>
          </cell>
          <cell r="CU485">
            <v>3.46263591351156</v>
          </cell>
          <cell r="CV485">
            <v>4.01446841964181</v>
          </cell>
          <cell r="CW485">
            <v>3.80201745053659</v>
          </cell>
          <cell r="CX485">
            <v>3.95767424363409</v>
          </cell>
          <cell r="CY485">
            <v>4.37954820096928</v>
          </cell>
          <cell r="CZ485">
            <v>3.7869434197741</v>
          </cell>
          <cell r="DA485">
            <v>4.50353890280541</v>
          </cell>
          <cell r="DB485">
            <v>4.42830723606898</v>
          </cell>
          <cell r="DC485">
            <v>4.01473801506784</v>
          </cell>
          <cell r="DD485">
            <v>4.53661219957331</v>
          </cell>
          <cell r="DE485">
            <v>4.88745439171898</v>
          </cell>
          <cell r="DF485">
            <v>4.90624083272434</v>
          </cell>
          <cell r="DG485">
            <v>5.36185623073878</v>
          </cell>
          <cell r="DH485">
            <v>5.36185623073878</v>
          </cell>
          <cell r="DI485">
            <v>5.36185623073878</v>
          </cell>
          <cell r="DJ485">
            <v>5.36185623073878</v>
          </cell>
          <cell r="DK485">
            <v>5.36185623073878</v>
          </cell>
          <cell r="DL485">
            <v>5.36185623073878</v>
          </cell>
          <cell r="DM485">
            <v>5.36185623073878</v>
          </cell>
          <cell r="DN485">
            <v>5.36185623073878</v>
          </cell>
          <cell r="DO485">
            <v>5.36185623073878</v>
          </cell>
          <cell r="DP485">
            <v>5.36185623073878</v>
          </cell>
          <cell r="DQ485">
            <v>5.53253278587816</v>
          </cell>
          <cell r="DR485">
            <v>5.5282938749071</v>
          </cell>
          <cell r="DS485">
            <v>5.56996765524628</v>
          </cell>
          <cell r="DT485">
            <v>5.52118647480458</v>
          </cell>
          <cell r="DU485">
            <v>5.52062055277777</v>
          </cell>
          <cell r="DV485">
            <v>5.63916247196765</v>
          </cell>
          <cell r="DW485">
            <v>5.56076629191209</v>
          </cell>
          <cell r="DX485">
            <v>5.60408905221077</v>
          </cell>
          <cell r="DY485">
            <v>5.63704939337259</v>
          </cell>
          <cell r="DZ485">
            <v>5.51101111031798</v>
          </cell>
          <cell r="EA485">
            <v>5.59087769573062</v>
          </cell>
          <cell r="EB485">
            <v>5.55112755873653</v>
          </cell>
          <cell r="EC485">
            <v>5.5397606991663</v>
          </cell>
          <cell r="ED485">
            <v>5.46528101513979</v>
          </cell>
          <cell r="EE485">
            <v>5.59274158845668</v>
          </cell>
          <cell r="EF485">
            <v>5.59274158845668</v>
          </cell>
          <cell r="EG485">
            <v>5.59274158845668</v>
          </cell>
          <cell r="EH485">
            <v>5.59274158845668</v>
          </cell>
          <cell r="EI485">
            <v>5.59274158845668</v>
          </cell>
          <cell r="EJ485">
            <v>5.59274158845668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</row>
        <row r="486">
          <cell r="A486">
            <v>38912.4305728858</v>
          </cell>
          <cell r="B486">
            <v>39918.4835840463</v>
          </cell>
          <cell r="C486">
            <v>37833.3319118882</v>
          </cell>
          <cell r="D486">
            <v>6383.65291620171</v>
          </cell>
          <cell r="E486">
            <v>7750.91641686123</v>
          </cell>
          <cell r="F486">
            <v>6873.22922668843</v>
          </cell>
          <cell r="G486">
            <v>6696.39990726223</v>
          </cell>
          <cell r="H486">
            <v>8224.92379739746</v>
          </cell>
          <cell r="I486">
            <v>8243.16016490764</v>
          </cell>
          <cell r="J486">
            <v>7715.7877216281</v>
          </cell>
          <cell r="K486">
            <v>7435.43311263701</v>
          </cell>
          <cell r="L486">
            <v>8959.43015164807</v>
          </cell>
          <cell r="M486">
            <v>8413.74820186492</v>
          </cell>
          <cell r="N486">
            <v>9284.43560244675</v>
          </cell>
          <cell r="O486">
            <v>8898.78709573101</v>
          </cell>
          <cell r="P486">
            <v>9914.09586854684</v>
          </cell>
          <cell r="Q486">
            <v>9301.30836823805</v>
          </cell>
          <cell r="R486">
            <v>8595.98112239886</v>
          </cell>
          <cell r="S486">
            <v>9300.21482834083</v>
          </cell>
          <cell r="T486">
            <v>11479.9527460217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6474.27225434541</v>
          </cell>
          <cell r="AF486">
            <v>6641.65992457477</v>
          </cell>
          <cell r="AG486">
            <v>6294.73120749376</v>
          </cell>
          <cell r="AH486">
            <v>6383.65291620171</v>
          </cell>
          <cell r="AI486">
            <v>7750.91641686123</v>
          </cell>
          <cell r="AJ486">
            <v>6873.22922668843</v>
          </cell>
          <cell r="AK486">
            <v>6696.39990726223</v>
          </cell>
          <cell r="AL486">
            <v>8224.92379739746</v>
          </cell>
          <cell r="AM486">
            <v>8243.16016490764</v>
          </cell>
          <cell r="AN486">
            <v>7715.7877216281</v>
          </cell>
          <cell r="AO486">
            <v>7435.43311263701</v>
          </cell>
          <cell r="AP486">
            <v>8959.43015164807</v>
          </cell>
          <cell r="AQ486">
            <v>8413.74820186492</v>
          </cell>
          <cell r="AR486">
            <v>9284.43560244675</v>
          </cell>
          <cell r="AS486">
            <v>8898.78709573101</v>
          </cell>
          <cell r="AT486">
            <v>9914.09586854684</v>
          </cell>
          <cell r="AU486">
            <v>9301.30836823805</v>
          </cell>
          <cell r="AV486">
            <v>8595.98112239886</v>
          </cell>
          <cell r="AW486">
            <v>9300.21482834083</v>
          </cell>
          <cell r="AX486">
            <v>11479.9527460217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3.22175671416968</v>
          </cell>
          <cell r="CN486">
            <v>3.22914923717947</v>
          </cell>
          <cell r="CO486">
            <v>3.09656759392325</v>
          </cell>
          <cell r="CP486">
            <v>3.17267817341758</v>
          </cell>
          <cell r="CQ486">
            <v>3.85606227522755</v>
          </cell>
          <cell r="CR486">
            <v>3.38660142984935</v>
          </cell>
          <cell r="CS486">
            <v>3.34308254246445</v>
          </cell>
          <cell r="CT486">
            <v>4.0828224176645</v>
          </cell>
          <cell r="CU486">
            <v>4.14608951320882</v>
          </cell>
          <cell r="CV486">
            <v>3.79989890643924</v>
          </cell>
          <cell r="CW486">
            <v>3.71735258852631</v>
          </cell>
          <cell r="CX486">
            <v>4.42840767752367</v>
          </cell>
          <cell r="CY486">
            <v>4.20166203035481</v>
          </cell>
          <cell r="CZ486">
            <v>4.68147281534043</v>
          </cell>
          <cell r="DA486">
            <v>4.36718655084262</v>
          </cell>
          <cell r="DB486">
            <v>4.86546151459818</v>
          </cell>
          <cell r="DC486">
            <v>4.56472869549783</v>
          </cell>
          <cell r="DD486">
            <v>4.21858088582054</v>
          </cell>
          <cell r="DE486">
            <v>4.56419202767101</v>
          </cell>
          <cell r="DF486">
            <v>5.63392456717904</v>
          </cell>
          <cell r="DG486">
            <v>5.16934598919946</v>
          </cell>
          <cell r="DH486">
            <v>5.16934598919946</v>
          </cell>
          <cell r="DI486">
            <v>5.16934598919946</v>
          </cell>
          <cell r="DJ486">
            <v>5.16934598919946</v>
          </cell>
          <cell r="DK486">
            <v>5.16934598919946</v>
          </cell>
          <cell r="DL486">
            <v>5.16934598919946</v>
          </cell>
          <cell r="DM486">
            <v>5.16934598919946</v>
          </cell>
          <cell r="DN486">
            <v>5.16934598919946</v>
          </cell>
          <cell r="DO486">
            <v>5.16934598919946</v>
          </cell>
          <cell r="DP486">
            <v>5.16934598919946</v>
          </cell>
          <cell r="DQ486">
            <v>5.50560882690904</v>
          </cell>
          <cell r="DR486">
            <v>5.63502248548059</v>
          </cell>
          <cell r="DS486">
            <v>5.56934037496353</v>
          </cell>
          <cell r="DT486">
            <v>5.51252257191556</v>
          </cell>
          <cell r="DU486">
            <v>5.5070136133116</v>
          </cell>
          <cell r="DV486">
            <v>5.56037236583329</v>
          </cell>
          <cell r="DW486">
            <v>5.48783970564557</v>
          </cell>
          <cell r="DX486">
            <v>5.51923044793584</v>
          </cell>
          <cell r="DY486">
            <v>5.44706050842669</v>
          </cell>
          <cell r="DZ486">
            <v>5.56308074591003</v>
          </cell>
          <cell r="EA486">
            <v>5.47998855059881</v>
          </cell>
          <cell r="EB486">
            <v>5.54293682167134</v>
          </cell>
          <cell r="EC486">
            <v>5.48624919617099</v>
          </cell>
          <cell r="ED486">
            <v>5.43350583738621</v>
          </cell>
          <cell r="EE486">
            <v>5.58259610268701</v>
          </cell>
          <cell r="EF486">
            <v>5.58259610268701</v>
          </cell>
          <cell r="EG486">
            <v>5.58259610268701</v>
          </cell>
          <cell r="EH486">
            <v>5.58259610268701</v>
          </cell>
          <cell r="EI486">
            <v>5.58259610268701</v>
          </cell>
          <cell r="EJ486">
            <v>5.58259610268701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</row>
        <row r="487">
          <cell r="A487">
            <v>35297.1575612077</v>
          </cell>
          <cell r="B487">
            <v>38431.6377660923</v>
          </cell>
          <cell r="C487">
            <v>37404.3890089212</v>
          </cell>
          <cell r="D487">
            <v>6188.26364261992</v>
          </cell>
          <cell r="E487">
            <v>6324.18541960448</v>
          </cell>
          <cell r="F487">
            <v>7679.76982417675</v>
          </cell>
          <cell r="G487">
            <v>7583.9752370862</v>
          </cell>
          <cell r="H487">
            <v>7380.78382525409</v>
          </cell>
          <cell r="I487">
            <v>7369.74409574866</v>
          </cell>
          <cell r="J487">
            <v>8506.97199915246</v>
          </cell>
          <cell r="K487">
            <v>9098.72769398235</v>
          </cell>
          <cell r="L487">
            <v>8785.84806938701</v>
          </cell>
          <cell r="M487">
            <v>9612.68471383403</v>
          </cell>
          <cell r="N487">
            <v>8389.2118997615</v>
          </cell>
          <cell r="O487">
            <v>9218.02755320218</v>
          </cell>
          <cell r="P487">
            <v>9224.73706301387</v>
          </cell>
          <cell r="Q487">
            <v>10226.2742379094</v>
          </cell>
          <cell r="R487">
            <v>9423.88563499442</v>
          </cell>
          <cell r="S487">
            <v>9795.5248414109</v>
          </cell>
          <cell r="T487">
            <v>10655.4968445272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5872.7610815198</v>
          </cell>
          <cell r="AF487">
            <v>6394.27767463696</v>
          </cell>
          <cell r="AG487">
            <v>6223.36344417257</v>
          </cell>
          <cell r="AH487">
            <v>6188.26364261992</v>
          </cell>
          <cell r="AI487">
            <v>6324.18541960448</v>
          </cell>
          <cell r="AJ487">
            <v>7679.76982417675</v>
          </cell>
          <cell r="AK487">
            <v>7583.9752370862</v>
          </cell>
          <cell r="AL487">
            <v>7380.78382525409</v>
          </cell>
          <cell r="AM487">
            <v>7369.74409574866</v>
          </cell>
          <cell r="AN487">
            <v>8506.97199915246</v>
          </cell>
          <cell r="AO487">
            <v>9098.72769398235</v>
          </cell>
          <cell r="AP487">
            <v>8785.84806938701</v>
          </cell>
          <cell r="AQ487">
            <v>9612.68471383403</v>
          </cell>
          <cell r="AR487">
            <v>8389.2118997615</v>
          </cell>
          <cell r="AS487">
            <v>9218.02755320218</v>
          </cell>
          <cell r="AT487">
            <v>9224.73706301387</v>
          </cell>
          <cell r="AU487">
            <v>10226.2742379094</v>
          </cell>
          <cell r="AV487">
            <v>9423.88563499442</v>
          </cell>
          <cell r="AW487">
            <v>9795.5248414109</v>
          </cell>
          <cell r="AX487">
            <v>10655.4968445272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2.86699022428872</v>
          </cell>
          <cell r="CN487">
            <v>3.18870939606713</v>
          </cell>
          <cell r="CO487">
            <v>3.07322855255614</v>
          </cell>
          <cell r="CP487">
            <v>3.06610407613409</v>
          </cell>
          <cell r="CQ487">
            <v>3.07626975520091</v>
          </cell>
          <cell r="CR487">
            <v>3.80754950156522</v>
          </cell>
          <cell r="CS487">
            <v>3.67720017522635</v>
          </cell>
          <cell r="CT487">
            <v>3.71833032021585</v>
          </cell>
          <cell r="CU487">
            <v>3.68198624299946</v>
          </cell>
          <cell r="CV487">
            <v>4.16022949112133</v>
          </cell>
          <cell r="CW487">
            <v>4.48499696388906</v>
          </cell>
          <cell r="CX487">
            <v>4.43361947144989</v>
          </cell>
          <cell r="CY487">
            <v>4.79863968705842</v>
          </cell>
          <cell r="CZ487">
            <v>4.22190436030912</v>
          </cell>
          <cell r="DA487">
            <v>4.46470246916203</v>
          </cell>
          <cell r="DB487">
            <v>4.4679521844455</v>
          </cell>
          <cell r="DC487">
            <v>4.95304137211671</v>
          </cell>
          <cell r="DD487">
            <v>4.56440873286868</v>
          </cell>
          <cell r="DE487">
            <v>4.74441019987978</v>
          </cell>
          <cell r="DF487">
            <v>5.16093305182</v>
          </cell>
          <cell r="DG487">
            <v>5.27231278239425</v>
          </cell>
          <cell r="DH487">
            <v>5.27231278239425</v>
          </cell>
          <cell r="DI487">
            <v>5.27231278239425</v>
          </cell>
          <cell r="DJ487">
            <v>5.27231278239425</v>
          </cell>
          <cell r="DK487">
            <v>5.27231278239425</v>
          </cell>
          <cell r="DL487">
            <v>5.27231278239425</v>
          </cell>
          <cell r="DM487">
            <v>5.27231278239425</v>
          </cell>
          <cell r="DN487">
            <v>5.27231278239425</v>
          </cell>
          <cell r="DO487">
            <v>5.27231278239425</v>
          </cell>
          <cell r="DP487">
            <v>5.27231278239425</v>
          </cell>
          <cell r="DQ487">
            <v>5.61207228800971</v>
          </cell>
          <cell r="DR487">
            <v>5.493937137456</v>
          </cell>
          <cell r="DS487">
            <v>5.54801262397838</v>
          </cell>
          <cell r="DT487">
            <v>5.52954059780602</v>
          </cell>
          <cell r="DU487">
            <v>5.63231991176439</v>
          </cell>
          <cell r="DV487">
            <v>5.52598600834152</v>
          </cell>
          <cell r="DW487">
            <v>5.65049857447653</v>
          </cell>
          <cell r="DX487">
            <v>5.4382811120093</v>
          </cell>
          <cell r="DY487">
            <v>5.48374664700855</v>
          </cell>
          <cell r="DZ487">
            <v>5.60228051124547</v>
          </cell>
          <cell r="EA487">
            <v>5.55809095972898</v>
          </cell>
          <cell r="EB487">
            <v>5.42915709917385</v>
          </cell>
          <cell r="EC487">
            <v>5.48824754954648</v>
          </cell>
          <cell r="ED487">
            <v>5.44402246701878</v>
          </cell>
          <cell r="EE487">
            <v>5.65656282433376</v>
          </cell>
          <cell r="EF487">
            <v>5.65656282433376</v>
          </cell>
          <cell r="EG487">
            <v>5.65656282433376</v>
          </cell>
          <cell r="EH487">
            <v>5.65656282433376</v>
          </cell>
          <cell r="EI487">
            <v>5.65656282433376</v>
          </cell>
          <cell r="EJ487">
            <v>5.65656282433376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</row>
        <row r="488">
          <cell r="A488">
            <v>30812.9012275608</v>
          </cell>
          <cell r="B488">
            <v>35426.8605282369</v>
          </cell>
          <cell r="C488">
            <v>38053.6678617798</v>
          </cell>
          <cell r="D488">
            <v>7497.32015906134</v>
          </cell>
          <cell r="E488">
            <v>7321.8582839163</v>
          </cell>
          <cell r="F488">
            <v>7156.18472966658</v>
          </cell>
          <cell r="G488">
            <v>7765.31587154432</v>
          </cell>
          <cell r="H488">
            <v>7846.83719781861</v>
          </cell>
          <cell r="I488">
            <v>8379.8252365165</v>
          </cell>
          <cell r="J488">
            <v>8456.51643227202</v>
          </cell>
          <cell r="K488">
            <v>8474.00282562736</v>
          </cell>
          <cell r="L488">
            <v>7721.37553058684</v>
          </cell>
          <cell r="M488">
            <v>8853.20920331583</v>
          </cell>
          <cell r="N488">
            <v>8364.00010609189</v>
          </cell>
          <cell r="O488">
            <v>8827.48278477283</v>
          </cell>
          <cell r="P488">
            <v>8826.59235493325</v>
          </cell>
          <cell r="Q488">
            <v>8507.1781086648</v>
          </cell>
          <cell r="R488">
            <v>8578.99285495451</v>
          </cell>
          <cell r="S488">
            <v>9918.10834505541</v>
          </cell>
          <cell r="T488">
            <v>9695.2491291433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5126.66797104389</v>
          </cell>
          <cell r="AF488">
            <v>5894.34113468997</v>
          </cell>
          <cell r="AG488">
            <v>6331.39082772348</v>
          </cell>
          <cell r="AH488">
            <v>7497.32015906134</v>
          </cell>
          <cell r="AI488">
            <v>7321.8582839163</v>
          </cell>
          <cell r="AJ488">
            <v>7156.18472966658</v>
          </cell>
          <cell r="AK488">
            <v>7765.31587154432</v>
          </cell>
          <cell r="AL488">
            <v>7846.83719781861</v>
          </cell>
          <cell r="AM488">
            <v>8379.8252365165</v>
          </cell>
          <cell r="AN488">
            <v>8456.51643227202</v>
          </cell>
          <cell r="AO488">
            <v>8474.00282562736</v>
          </cell>
          <cell r="AP488">
            <v>7721.37553058684</v>
          </cell>
          <cell r="AQ488">
            <v>8853.20920331583</v>
          </cell>
          <cell r="AR488">
            <v>8364.00010609189</v>
          </cell>
          <cell r="AS488">
            <v>8827.48278477283</v>
          </cell>
          <cell r="AT488">
            <v>8826.59235493325</v>
          </cell>
          <cell r="AU488">
            <v>8507.1781086648</v>
          </cell>
          <cell r="AV488">
            <v>8578.99285495451</v>
          </cell>
          <cell r="AW488">
            <v>9918.10834505541</v>
          </cell>
          <cell r="AX488">
            <v>9695.2491291433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2.50123264403837</v>
          </cell>
          <cell r="CN488">
            <v>2.92586471597468</v>
          </cell>
          <cell r="CO488">
            <v>3.08435966560674</v>
          </cell>
          <cell r="CP488">
            <v>3.69885810329908</v>
          </cell>
          <cell r="CQ488">
            <v>3.58637450639749</v>
          </cell>
          <cell r="CR488">
            <v>3.50206799983927</v>
          </cell>
          <cell r="CS488">
            <v>3.8691593657455</v>
          </cell>
          <cell r="CT488">
            <v>3.87074739665739</v>
          </cell>
          <cell r="CU488">
            <v>4.06070308959285</v>
          </cell>
          <cell r="CV488">
            <v>4.16426138762382</v>
          </cell>
          <cell r="CW488">
            <v>4.15445674748482</v>
          </cell>
          <cell r="CX488">
            <v>3.73044726764133</v>
          </cell>
          <cell r="CY488">
            <v>4.32171412321554</v>
          </cell>
          <cell r="CZ488">
            <v>4.10418202722641</v>
          </cell>
          <cell r="DA488">
            <v>4.40297661032038</v>
          </cell>
          <cell r="DB488">
            <v>4.40253248124618</v>
          </cell>
          <cell r="DC488">
            <v>4.24321487172911</v>
          </cell>
          <cell r="DD488">
            <v>4.27903466950148</v>
          </cell>
          <cell r="DE488">
            <v>4.94695941375616</v>
          </cell>
          <cell r="DF488">
            <v>4.83580157420217</v>
          </cell>
          <cell r="DG488">
            <v>5.6676844692553</v>
          </cell>
          <cell r="DH488">
            <v>5.6676844692553</v>
          </cell>
          <cell r="DI488">
            <v>5.6676844692553</v>
          </cell>
          <cell r="DJ488">
            <v>5.6676844692553</v>
          </cell>
          <cell r="DK488">
            <v>5.6676844692553</v>
          </cell>
          <cell r="DL488">
            <v>5.6676844692553</v>
          </cell>
          <cell r="DM488">
            <v>5.6676844692553</v>
          </cell>
          <cell r="DN488">
            <v>5.6676844692553</v>
          </cell>
          <cell r="DO488">
            <v>5.6676844692553</v>
          </cell>
          <cell r="DP488">
            <v>5.6676844692553</v>
          </cell>
          <cell r="DQ488">
            <v>5.61549750582793</v>
          </cell>
          <cell r="DR488">
            <v>5.51935287127204</v>
          </cell>
          <cell r="DS488">
            <v>5.62394730866318</v>
          </cell>
          <cell r="DT488">
            <v>5.55322821310446</v>
          </cell>
          <cell r="DU488">
            <v>5.5933605577377</v>
          </cell>
          <cell r="DV488">
            <v>5.59840230447559</v>
          </cell>
          <cell r="DW488">
            <v>5.49856855020803</v>
          </cell>
          <cell r="DX488">
            <v>5.55401370861284</v>
          </cell>
          <cell r="DY488">
            <v>5.65380546151346</v>
          </cell>
          <cell r="DZ488">
            <v>5.56366087860506</v>
          </cell>
          <cell r="EA488">
            <v>5.58832297668399</v>
          </cell>
          <cell r="EB488">
            <v>5.67075527161452</v>
          </cell>
          <cell r="EC488">
            <v>5.61244149630848</v>
          </cell>
          <cell r="ED488">
            <v>5.58334611666806</v>
          </cell>
          <cell r="EE488">
            <v>5.49284869811824</v>
          </cell>
          <cell r="EF488">
            <v>5.49284869811824</v>
          </cell>
          <cell r="EG488">
            <v>5.49284869811824</v>
          </cell>
          <cell r="EH488">
            <v>5.49284869811824</v>
          </cell>
          <cell r="EI488">
            <v>5.49284869811824</v>
          </cell>
          <cell r="EJ488">
            <v>5.49284869811824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</row>
        <row r="489">
          <cell r="A489">
            <v>39219.462073479</v>
          </cell>
          <cell r="B489">
            <v>36639.6677987671</v>
          </cell>
          <cell r="C489">
            <v>39474.3814248566</v>
          </cell>
          <cell r="D489">
            <v>6301.62733674893</v>
          </cell>
          <cell r="E489">
            <v>6994.54620358064</v>
          </cell>
          <cell r="F489">
            <v>7376.16691349084</v>
          </cell>
          <cell r="G489">
            <v>7560.34438188986</v>
          </cell>
          <cell r="H489">
            <v>7327.4305767683</v>
          </cell>
          <cell r="I489">
            <v>6564.56266332604</v>
          </cell>
          <cell r="J489">
            <v>8304.17698654928</v>
          </cell>
          <cell r="K489">
            <v>8400.34811165777</v>
          </cell>
          <cell r="L489">
            <v>8733.0763794057</v>
          </cell>
          <cell r="M489">
            <v>8617.91744943716</v>
          </cell>
          <cell r="N489">
            <v>10086.0926613827</v>
          </cell>
          <cell r="O489">
            <v>8884.96412342924</v>
          </cell>
          <cell r="P489">
            <v>8283.51510361356</v>
          </cell>
          <cell r="Q489">
            <v>8669.00683949716</v>
          </cell>
          <cell r="R489">
            <v>12336.6393919255</v>
          </cell>
          <cell r="S489">
            <v>11008.5586187289</v>
          </cell>
          <cell r="T489">
            <v>8609.03810693945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6525.35632944006</v>
          </cell>
          <cell r="AF489">
            <v>6096.12869578192</v>
          </cell>
          <cell r="AG489">
            <v>6567.76995561095</v>
          </cell>
          <cell r="AH489">
            <v>6301.62733674893</v>
          </cell>
          <cell r="AI489">
            <v>6994.54620358064</v>
          </cell>
          <cell r="AJ489">
            <v>7376.16691349084</v>
          </cell>
          <cell r="AK489">
            <v>7560.34438188986</v>
          </cell>
          <cell r="AL489">
            <v>7327.4305767683</v>
          </cell>
          <cell r="AM489">
            <v>6564.56266332604</v>
          </cell>
          <cell r="AN489">
            <v>8304.17698654928</v>
          </cell>
          <cell r="AO489">
            <v>8400.34811165777</v>
          </cell>
          <cell r="AP489">
            <v>8733.0763794057</v>
          </cell>
          <cell r="AQ489">
            <v>8617.91744943716</v>
          </cell>
          <cell r="AR489">
            <v>10086.0926613827</v>
          </cell>
          <cell r="AS489">
            <v>8884.96412342924</v>
          </cell>
          <cell r="AT489">
            <v>8283.51510361356</v>
          </cell>
          <cell r="AU489">
            <v>8669.00683949716</v>
          </cell>
          <cell r="AV489">
            <v>12336.6393919255</v>
          </cell>
          <cell r="AW489">
            <v>11008.5586187289</v>
          </cell>
          <cell r="AX489">
            <v>8609.03810693945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3.19810701281219</v>
          </cell>
          <cell r="CN489">
            <v>3.03587862197068</v>
          </cell>
          <cell r="CO489">
            <v>3.22780410352215</v>
          </cell>
          <cell r="CP489">
            <v>3.11731841286431</v>
          </cell>
          <cell r="CQ489">
            <v>3.43283942890674</v>
          </cell>
          <cell r="CR489">
            <v>3.63242042395016</v>
          </cell>
          <cell r="CS489">
            <v>3.75395201124253</v>
          </cell>
          <cell r="CT489">
            <v>3.6086067514441</v>
          </cell>
          <cell r="CU489">
            <v>3.23917492967726</v>
          </cell>
          <cell r="CV489">
            <v>4.03938803467384</v>
          </cell>
          <cell r="CW489">
            <v>4.13946884721536</v>
          </cell>
          <cell r="CX489">
            <v>4.36017210151492</v>
          </cell>
          <cell r="CY489">
            <v>4.25819391211078</v>
          </cell>
          <cell r="CZ489">
            <v>5.00038454956324</v>
          </cell>
          <cell r="DA489">
            <v>4.41378964469426</v>
          </cell>
          <cell r="DB489">
            <v>4.11500740780556</v>
          </cell>
          <cell r="DC489">
            <v>4.30650839850417</v>
          </cell>
          <cell r="DD489">
            <v>6.12848070537757</v>
          </cell>
          <cell r="DE489">
            <v>5.46872912027041</v>
          </cell>
          <cell r="DF489">
            <v>4.27671769061929</v>
          </cell>
          <cell r="DG489">
            <v>5.23146722354751</v>
          </cell>
          <cell r="DH489">
            <v>5.23146722354751</v>
          </cell>
          <cell r="DI489">
            <v>5.23146722354751</v>
          </cell>
          <cell r="DJ489">
            <v>5.23146722354751</v>
          </cell>
          <cell r="DK489">
            <v>5.23146722354751</v>
          </cell>
          <cell r="DL489">
            <v>5.23146722354751</v>
          </cell>
          <cell r="DM489">
            <v>5.23146722354751</v>
          </cell>
          <cell r="DN489">
            <v>5.23146722354751</v>
          </cell>
          <cell r="DO489">
            <v>5.23146722354751</v>
          </cell>
          <cell r="DP489">
            <v>5.23146722354751</v>
          </cell>
          <cell r="DQ489">
            <v>5.59008454131996</v>
          </cell>
          <cell r="DR489">
            <v>5.50144605035475</v>
          </cell>
          <cell r="DS489">
            <v>5.57465376220023</v>
          </cell>
          <cell r="DT489">
            <v>5.53832818559771</v>
          </cell>
          <cell r="DU489">
            <v>5.58230021550571</v>
          </cell>
          <cell r="DV489">
            <v>5.56341890990167</v>
          </cell>
          <cell r="DW489">
            <v>5.51772431216945</v>
          </cell>
          <cell r="DX489">
            <v>5.56313104970081</v>
          </cell>
          <cell r="DY489">
            <v>5.55237169268491</v>
          </cell>
          <cell r="DZ489">
            <v>5.63233084587761</v>
          </cell>
          <cell r="EA489">
            <v>5.55980808411889</v>
          </cell>
          <cell r="EB489">
            <v>5.48745235253282</v>
          </cell>
          <cell r="EC489">
            <v>5.54477631256587</v>
          </cell>
          <cell r="ED489">
            <v>5.52620109618255</v>
          </cell>
          <cell r="EE489">
            <v>5.51507194972727</v>
          </cell>
          <cell r="EF489">
            <v>5.51507194972727</v>
          </cell>
          <cell r="EG489">
            <v>5.51507194972727</v>
          </cell>
          <cell r="EH489">
            <v>5.51507194972727</v>
          </cell>
          <cell r="EI489">
            <v>5.51507194972727</v>
          </cell>
          <cell r="EJ489">
            <v>5.51507194972727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0</v>
          </cell>
          <cell r="ER489">
            <v>0</v>
          </cell>
          <cell r="ES489">
            <v>0</v>
          </cell>
          <cell r="ET489">
            <v>0</v>
          </cell>
        </row>
        <row r="490">
          <cell r="A490">
            <v>41067.7718871676</v>
          </cell>
          <cell r="B490">
            <v>37223.9737417561</v>
          </cell>
          <cell r="C490">
            <v>30464.6091517061</v>
          </cell>
          <cell r="D490">
            <v>6279.29299759342</v>
          </cell>
          <cell r="E490">
            <v>7311.48327018891</v>
          </cell>
          <cell r="F490">
            <v>7141.22360722493</v>
          </cell>
          <cell r="G490">
            <v>7751.24375979142</v>
          </cell>
          <cell r="H490">
            <v>7738.58748743259</v>
          </cell>
          <cell r="I490">
            <v>7997.22702896957</v>
          </cell>
          <cell r="J490">
            <v>7486.9774682158</v>
          </cell>
          <cell r="K490">
            <v>7616.3204933883</v>
          </cell>
          <cell r="L490">
            <v>9334.08869819987</v>
          </cell>
          <cell r="M490">
            <v>8586.91036028603</v>
          </cell>
          <cell r="N490">
            <v>9588.69196171799</v>
          </cell>
          <cell r="O490">
            <v>8133.15808178085</v>
          </cell>
          <cell r="P490">
            <v>8538.15868685811</v>
          </cell>
          <cell r="Q490">
            <v>10651.0222877464</v>
          </cell>
          <cell r="R490">
            <v>9923.29272074083</v>
          </cell>
          <cell r="S490">
            <v>9203.24298415269</v>
          </cell>
          <cell r="T490">
            <v>9185.19985187487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6832.87916386655</v>
          </cell>
          <cell r="AF490">
            <v>6193.34584976197</v>
          </cell>
          <cell r="AG490">
            <v>5068.71893805066</v>
          </cell>
          <cell r="AH490">
            <v>6279.29299759342</v>
          </cell>
          <cell r="AI490">
            <v>7311.48327018891</v>
          </cell>
          <cell r="AJ490">
            <v>7141.22360722493</v>
          </cell>
          <cell r="AK490">
            <v>7751.24375979142</v>
          </cell>
          <cell r="AL490">
            <v>7738.58748743259</v>
          </cell>
          <cell r="AM490">
            <v>7997.22702896957</v>
          </cell>
          <cell r="AN490">
            <v>7486.9774682158</v>
          </cell>
          <cell r="AO490">
            <v>7616.3204933883</v>
          </cell>
          <cell r="AP490">
            <v>9334.08869819987</v>
          </cell>
          <cell r="AQ490">
            <v>8586.91036028603</v>
          </cell>
          <cell r="AR490">
            <v>9588.69196171799</v>
          </cell>
          <cell r="AS490">
            <v>8133.15808178085</v>
          </cell>
          <cell r="AT490">
            <v>8538.15868685811</v>
          </cell>
          <cell r="AU490">
            <v>10651.0222877464</v>
          </cell>
          <cell r="AV490">
            <v>9923.29272074083</v>
          </cell>
          <cell r="AW490">
            <v>9203.24298415269</v>
          </cell>
          <cell r="AX490">
            <v>9185.19985187487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3.38461647994814</v>
          </cell>
          <cell r="CN490">
            <v>3.06338435852536</v>
          </cell>
          <cell r="CO490">
            <v>2.47270594866973</v>
          </cell>
          <cell r="CP490">
            <v>3.13449527850548</v>
          </cell>
          <cell r="CQ490">
            <v>3.56802538408687</v>
          </cell>
          <cell r="CR490">
            <v>3.55259727883537</v>
          </cell>
          <cell r="CS490">
            <v>3.79165760881565</v>
          </cell>
          <cell r="CT490">
            <v>3.79744654801821</v>
          </cell>
          <cell r="CU490">
            <v>3.92478249325363</v>
          </cell>
          <cell r="CV490">
            <v>3.7255515759858</v>
          </cell>
          <cell r="CW490">
            <v>3.7104923813165</v>
          </cell>
          <cell r="CX490">
            <v>4.61621845624836</v>
          </cell>
          <cell r="CY490">
            <v>4.19380236704644</v>
          </cell>
          <cell r="CZ490">
            <v>4.79601684643215</v>
          </cell>
          <cell r="DA490">
            <v>4.05178741774317</v>
          </cell>
          <cell r="DB490">
            <v>4.25355115322329</v>
          </cell>
          <cell r="DC490">
            <v>5.30614032798233</v>
          </cell>
          <cell r="DD490">
            <v>4.94359905269126</v>
          </cell>
          <cell r="DE490">
            <v>4.58488372544432</v>
          </cell>
          <cell r="DF490">
            <v>4.57589497401409</v>
          </cell>
          <cell r="DG490">
            <v>5.25771843910564</v>
          </cell>
          <cell r="DH490">
            <v>5.25771843910564</v>
          </cell>
          <cell r="DI490">
            <v>5.25771843910564</v>
          </cell>
          <cell r="DJ490">
            <v>5.25771843910564</v>
          </cell>
          <cell r="DK490">
            <v>5.25771843910564</v>
          </cell>
          <cell r="DL490">
            <v>5.25771843910564</v>
          </cell>
          <cell r="DM490">
            <v>5.25771843910564</v>
          </cell>
          <cell r="DN490">
            <v>5.25771843910564</v>
          </cell>
          <cell r="DO490">
            <v>5.25771843910564</v>
          </cell>
          <cell r="DP490">
            <v>5.25771843910564</v>
          </cell>
          <cell r="DQ490">
            <v>5.53097138131067</v>
          </cell>
          <cell r="DR490">
            <v>5.5389950575558</v>
          </cell>
          <cell r="DS490">
            <v>5.61607465198589</v>
          </cell>
          <cell r="DT490">
            <v>5.48845697013226</v>
          </cell>
          <cell r="DU490">
            <v>5.6141587735208</v>
          </cell>
          <cell r="DV490">
            <v>5.50723728263165</v>
          </cell>
          <cell r="DW490">
            <v>5.60079164954835</v>
          </cell>
          <cell r="DX490">
            <v>5.58312257632025</v>
          </cell>
          <cell r="DY490">
            <v>5.58252873272203</v>
          </cell>
          <cell r="DZ490">
            <v>5.50583359748013</v>
          </cell>
          <cell r="EA490">
            <v>5.62368261253012</v>
          </cell>
          <cell r="EB490">
            <v>5.53978239783654</v>
          </cell>
          <cell r="EC490">
            <v>5.6096543780558</v>
          </cell>
          <cell r="ED490">
            <v>5.477543089899</v>
          </cell>
          <cell r="EE490">
            <v>5.49945556966133</v>
          </cell>
          <cell r="EF490">
            <v>5.49945556966133</v>
          </cell>
          <cell r="EG490">
            <v>5.49945556966133</v>
          </cell>
          <cell r="EH490">
            <v>5.49945556966133</v>
          </cell>
          <cell r="EI490">
            <v>5.49945556966133</v>
          </cell>
          <cell r="EJ490">
            <v>5.49945556966133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0</v>
          </cell>
        </row>
        <row r="491">
          <cell r="A491">
            <v>39912.848521171</v>
          </cell>
          <cell r="B491">
            <v>40754.631711176</v>
          </cell>
          <cell r="C491">
            <v>34770.3048520034</v>
          </cell>
          <cell r="D491">
            <v>6747.6792386217</v>
          </cell>
          <cell r="E491">
            <v>7138.44596620234</v>
          </cell>
          <cell r="F491">
            <v>5769.59878499031</v>
          </cell>
          <cell r="G491">
            <v>7261.8560298507</v>
          </cell>
          <cell r="H491">
            <v>7540.47727452226</v>
          </cell>
          <cell r="I491">
            <v>7894.42911757824</v>
          </cell>
          <cell r="J491">
            <v>7472.51372965346</v>
          </cell>
          <cell r="K491">
            <v>7775.79722567453</v>
          </cell>
          <cell r="L491">
            <v>8767.18302722162</v>
          </cell>
          <cell r="M491">
            <v>8766.29332414439</v>
          </cell>
          <cell r="N491">
            <v>9672.43635843394</v>
          </cell>
          <cell r="O491">
            <v>7640.72961384765</v>
          </cell>
          <cell r="P491">
            <v>9278.24760614463</v>
          </cell>
          <cell r="Q491">
            <v>9051.05808007101</v>
          </cell>
          <cell r="R491">
            <v>9127.45984884107</v>
          </cell>
          <cell r="S491">
            <v>9124.41537962062</v>
          </cell>
          <cell r="T491">
            <v>11035.8451070335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6640.72235961961</v>
          </cell>
          <cell r="AF491">
            <v>6780.77872389671</v>
          </cell>
          <cell r="AG491">
            <v>5785.10302914142</v>
          </cell>
          <cell r="AH491">
            <v>6747.6792386217</v>
          </cell>
          <cell r="AI491">
            <v>7138.44596620234</v>
          </cell>
          <cell r="AJ491">
            <v>5769.59878499031</v>
          </cell>
          <cell r="AK491">
            <v>7261.8560298507</v>
          </cell>
          <cell r="AL491">
            <v>7540.47727452226</v>
          </cell>
          <cell r="AM491">
            <v>7894.42911757824</v>
          </cell>
          <cell r="AN491">
            <v>7472.51372965346</v>
          </cell>
          <cell r="AO491">
            <v>7775.79722567453</v>
          </cell>
          <cell r="AP491">
            <v>8767.18302722162</v>
          </cell>
          <cell r="AQ491">
            <v>8766.29332414439</v>
          </cell>
          <cell r="AR491">
            <v>9672.43635843394</v>
          </cell>
          <cell r="AS491">
            <v>7640.72961384765</v>
          </cell>
          <cell r="AT491">
            <v>9278.24760614463</v>
          </cell>
          <cell r="AU491">
            <v>9051.05808007101</v>
          </cell>
          <cell r="AV491">
            <v>9127.45984884107</v>
          </cell>
          <cell r="AW491">
            <v>9124.41537962062</v>
          </cell>
          <cell r="AX491">
            <v>11035.8451070335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3.2314831622922</v>
          </cell>
          <cell r="CN491">
            <v>3.35465922934922</v>
          </cell>
          <cell r="CO491">
            <v>2.82429429123948</v>
          </cell>
          <cell r="CP491">
            <v>3.35062572781022</v>
          </cell>
          <cell r="CQ491">
            <v>3.52649687799964</v>
          </cell>
          <cell r="CR491">
            <v>2.80942775898735</v>
          </cell>
          <cell r="CS491">
            <v>3.58533913816696</v>
          </cell>
          <cell r="CT491">
            <v>3.714025222571</v>
          </cell>
          <cell r="CU491">
            <v>3.93211100288614</v>
          </cell>
          <cell r="CV491">
            <v>3.68534998723275</v>
          </cell>
          <cell r="CW491">
            <v>3.86951254930827</v>
          </cell>
          <cell r="CX491">
            <v>4.2705127316455</v>
          </cell>
          <cell r="CY491">
            <v>4.31721235671442</v>
          </cell>
          <cell r="CZ491">
            <v>4.76460027064063</v>
          </cell>
          <cell r="DA491">
            <v>3.8267229083396</v>
          </cell>
          <cell r="DB491">
            <v>4.64684453685324</v>
          </cell>
          <cell r="DC491">
            <v>4.53306072196923</v>
          </cell>
          <cell r="DD491">
            <v>4.57132518276892</v>
          </cell>
          <cell r="DE491">
            <v>4.56980041475612</v>
          </cell>
          <cell r="DF491">
            <v>5.52710584175563</v>
          </cell>
          <cell r="DG491">
            <v>5.12802491568343</v>
          </cell>
          <cell r="DH491">
            <v>5.12802491568343</v>
          </cell>
          <cell r="DI491">
            <v>5.12802491568343</v>
          </cell>
          <cell r="DJ491">
            <v>5.12802491568343</v>
          </cell>
          <cell r="DK491">
            <v>5.12802491568343</v>
          </cell>
          <cell r="DL491">
            <v>5.12802491568343</v>
          </cell>
          <cell r="DM491">
            <v>5.12802491568343</v>
          </cell>
          <cell r="DN491">
            <v>5.12802491568343</v>
          </cell>
          <cell r="DO491">
            <v>5.12802491568343</v>
          </cell>
          <cell r="DP491">
            <v>5.12802491568343</v>
          </cell>
          <cell r="DQ491">
            <v>5.63015772499441</v>
          </cell>
          <cell r="DR491">
            <v>5.53781313861954</v>
          </cell>
          <cell r="DS491">
            <v>5.61187882908536</v>
          </cell>
          <cell r="DT491">
            <v>5.51741493570574</v>
          </cell>
          <cell r="DU491">
            <v>5.54583964919522</v>
          </cell>
          <cell r="DV491">
            <v>5.62645539053661</v>
          </cell>
          <cell r="DW491">
            <v>5.54912525858446</v>
          </cell>
          <cell r="DX491">
            <v>5.56238598554948</v>
          </cell>
          <cell r="DY491">
            <v>5.50049907263469</v>
          </cell>
          <cell r="DZ491">
            <v>5.55514141835616</v>
          </cell>
          <cell r="EA491">
            <v>5.50548777694292</v>
          </cell>
          <cell r="EB491">
            <v>5.62454230580865</v>
          </cell>
          <cell r="EC491">
            <v>5.56313657969684</v>
          </cell>
          <cell r="ED491">
            <v>5.56181508086553</v>
          </cell>
          <cell r="EE491">
            <v>5.47034794333892</v>
          </cell>
          <cell r="EF491">
            <v>5.47034794333892</v>
          </cell>
          <cell r="EG491">
            <v>5.47034794333892</v>
          </cell>
          <cell r="EH491">
            <v>5.47034794333892</v>
          </cell>
          <cell r="EI491">
            <v>5.47034794333892</v>
          </cell>
          <cell r="EJ491">
            <v>5.47034794333892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</row>
        <row r="492">
          <cell r="A492">
            <v>37014.47099047</v>
          </cell>
          <cell r="B492">
            <v>41536.1050485039</v>
          </cell>
          <cell r="C492">
            <v>32637.0613492246</v>
          </cell>
          <cell r="D492">
            <v>6527.20031403425</v>
          </cell>
          <cell r="E492">
            <v>7113.68632310776</v>
          </cell>
          <cell r="F492">
            <v>7003.59852289275</v>
          </cell>
          <cell r="G492">
            <v>7079.42745851533</v>
          </cell>
          <cell r="H492">
            <v>6700.24614708485</v>
          </cell>
          <cell r="I492">
            <v>9224.08050201117</v>
          </cell>
          <cell r="J492">
            <v>8487.69158889404</v>
          </cell>
          <cell r="K492">
            <v>9142.84941831775</v>
          </cell>
          <cell r="L492">
            <v>8448.69135860624</v>
          </cell>
          <cell r="M492">
            <v>8376.91914151626</v>
          </cell>
          <cell r="N492">
            <v>9595.03273060524</v>
          </cell>
          <cell r="O492">
            <v>8467.76899400607</v>
          </cell>
          <cell r="P492">
            <v>8697.44362997355</v>
          </cell>
          <cell r="Q492">
            <v>8881.08217196019</v>
          </cell>
          <cell r="R492">
            <v>9694.49150673722</v>
          </cell>
          <cell r="S492">
            <v>11469.7981328091</v>
          </cell>
          <cell r="T492">
            <v>11469.1114378941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6158.48866325649</v>
          </cell>
          <cell r="AF492">
            <v>6910.80070070169</v>
          </cell>
          <cell r="AG492">
            <v>5430.17276602322</v>
          </cell>
          <cell r="AH492">
            <v>6527.20031403425</v>
          </cell>
          <cell r="AI492">
            <v>7113.68632310776</v>
          </cell>
          <cell r="AJ492">
            <v>7003.59852289275</v>
          </cell>
          <cell r="AK492">
            <v>7079.42745851533</v>
          </cell>
          <cell r="AL492">
            <v>6700.24614708485</v>
          </cell>
          <cell r="AM492">
            <v>9224.08050201117</v>
          </cell>
          <cell r="AN492">
            <v>8487.69158889404</v>
          </cell>
          <cell r="AO492">
            <v>9142.84941831775</v>
          </cell>
          <cell r="AP492">
            <v>8448.69135860624</v>
          </cell>
          <cell r="AQ492">
            <v>8376.91914151626</v>
          </cell>
          <cell r="AR492">
            <v>9595.03273060524</v>
          </cell>
          <cell r="AS492">
            <v>8467.76899400607</v>
          </cell>
          <cell r="AT492">
            <v>8697.44362997355</v>
          </cell>
          <cell r="AU492">
            <v>8881.08217196019</v>
          </cell>
          <cell r="AV492">
            <v>9694.49150673722</v>
          </cell>
          <cell r="AW492">
            <v>11469.7981328091</v>
          </cell>
          <cell r="AX492">
            <v>11469.1114378941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3.04104004726039</v>
          </cell>
          <cell r="CN492">
            <v>3.37528043221211</v>
          </cell>
          <cell r="CO492">
            <v>2.71937215057723</v>
          </cell>
          <cell r="CP492">
            <v>3.2076723572271</v>
          </cell>
          <cell r="CQ492">
            <v>3.51985235462993</v>
          </cell>
          <cell r="CR492">
            <v>3.47699300742802</v>
          </cell>
          <cell r="CS492">
            <v>3.48968364200266</v>
          </cell>
          <cell r="CT492">
            <v>3.32240547105691</v>
          </cell>
          <cell r="CU492">
            <v>4.50364301347101</v>
          </cell>
          <cell r="CV492">
            <v>4.25061136264677</v>
          </cell>
          <cell r="CW492">
            <v>4.55887741130744</v>
          </cell>
          <cell r="CX492">
            <v>4.22365953875139</v>
          </cell>
          <cell r="CY492">
            <v>4.10422738893927</v>
          </cell>
          <cell r="CZ492">
            <v>4.74151116196978</v>
          </cell>
          <cell r="DA492">
            <v>4.19940452488005</v>
          </cell>
          <cell r="DB492">
            <v>4.31330662898973</v>
          </cell>
          <cell r="DC492">
            <v>4.40437814082561</v>
          </cell>
          <cell r="DD492">
            <v>4.80777068063866</v>
          </cell>
          <cell r="DE492">
            <v>5.68819510929901</v>
          </cell>
          <cell r="DF492">
            <v>5.6878545579997</v>
          </cell>
          <cell r="DG492">
            <v>5.74500615541161</v>
          </cell>
          <cell r="DH492">
            <v>5.74500615541161</v>
          </cell>
          <cell r="DI492">
            <v>5.74500615541161</v>
          </cell>
          <cell r="DJ492">
            <v>5.74500615541161</v>
          </cell>
          <cell r="DK492">
            <v>5.74500615541161</v>
          </cell>
          <cell r="DL492">
            <v>5.74500615541161</v>
          </cell>
          <cell r="DM492">
            <v>5.74500615541161</v>
          </cell>
          <cell r="DN492">
            <v>5.74500615541161</v>
          </cell>
          <cell r="DO492">
            <v>5.74500615541161</v>
          </cell>
          <cell r="DP492">
            <v>5.74500615541161</v>
          </cell>
          <cell r="DQ492">
            <v>5.54828986726266</v>
          </cell>
          <cell r="DR492">
            <v>5.60951924740037</v>
          </cell>
          <cell r="DS492">
            <v>5.47081636368882</v>
          </cell>
          <cell r="DT492">
            <v>5.57498977291251</v>
          </cell>
          <cell r="DU492">
            <v>5.53703667272354</v>
          </cell>
          <cell r="DV492">
            <v>5.51854464982197</v>
          </cell>
          <cell r="DW492">
            <v>5.55800859244492</v>
          </cell>
          <cell r="DX492">
            <v>5.52516510072353</v>
          </cell>
          <cell r="DY492">
            <v>5.61133583513996</v>
          </cell>
          <cell r="DZ492">
            <v>5.47073057842063</v>
          </cell>
          <cell r="EA492">
            <v>5.49453302995381</v>
          </cell>
          <cell r="EB492">
            <v>5.48034220093949</v>
          </cell>
          <cell r="EC492">
            <v>5.5919083487589</v>
          </cell>
          <cell r="ED492">
            <v>5.544173578376</v>
          </cell>
          <cell r="EE492">
            <v>5.52444208920992</v>
          </cell>
          <cell r="EF492">
            <v>5.52444208920992</v>
          </cell>
          <cell r="EG492">
            <v>5.52444208920992</v>
          </cell>
          <cell r="EH492">
            <v>5.52444208920992</v>
          </cell>
          <cell r="EI492">
            <v>5.52444208920992</v>
          </cell>
          <cell r="EJ492">
            <v>5.52444208920992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</row>
        <row r="493">
          <cell r="A493">
            <v>30611.2164194511</v>
          </cell>
          <cell r="B493">
            <v>35015.5690628624</v>
          </cell>
          <cell r="C493">
            <v>43115.4238928374</v>
          </cell>
          <cell r="D493">
            <v>7631.73161004762</v>
          </cell>
          <cell r="E493">
            <v>5963.21092755337</v>
          </cell>
          <cell r="F493">
            <v>7517.59440618059</v>
          </cell>
          <cell r="G493">
            <v>6480.48319563115</v>
          </cell>
          <cell r="H493">
            <v>6084.25215524044</v>
          </cell>
          <cell r="I493">
            <v>6601.82411978429</v>
          </cell>
          <cell r="J493">
            <v>6778.60831173917</v>
          </cell>
          <cell r="K493">
            <v>9100.44196505802</v>
          </cell>
          <cell r="L493">
            <v>9289.4356284054</v>
          </cell>
          <cell r="M493">
            <v>7318.21442458759</v>
          </cell>
          <cell r="N493">
            <v>8316.11096620419</v>
          </cell>
          <cell r="O493">
            <v>8362.75165561892</v>
          </cell>
          <cell r="P493">
            <v>9335.11464106561</v>
          </cell>
          <cell r="Q493">
            <v>10285.6402156318</v>
          </cell>
          <cell r="R493">
            <v>10349.1579648943</v>
          </cell>
          <cell r="S493">
            <v>8976.24724351799</v>
          </cell>
          <cell r="T493">
            <v>10952.3937904281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5093.11153835531</v>
          </cell>
          <cell r="AF493">
            <v>5825.9102275603</v>
          </cell>
          <cell r="AG493">
            <v>7173.56866518236</v>
          </cell>
          <cell r="AH493">
            <v>7631.73161004762</v>
          </cell>
          <cell r="AI493">
            <v>5963.21092755337</v>
          </cell>
          <cell r="AJ493">
            <v>7517.59440618059</v>
          </cell>
          <cell r="AK493">
            <v>6480.48319563115</v>
          </cell>
          <cell r="AL493">
            <v>6084.25215524044</v>
          </cell>
          <cell r="AM493">
            <v>6601.82411978429</v>
          </cell>
          <cell r="AN493">
            <v>6778.60831173917</v>
          </cell>
          <cell r="AO493">
            <v>9100.44196505802</v>
          </cell>
          <cell r="AP493">
            <v>9289.4356284054</v>
          </cell>
          <cell r="AQ493">
            <v>7318.21442458759</v>
          </cell>
          <cell r="AR493">
            <v>8316.11096620419</v>
          </cell>
          <cell r="AS493">
            <v>8362.75165561892</v>
          </cell>
          <cell r="AT493">
            <v>9335.11464106561</v>
          </cell>
          <cell r="AU493">
            <v>10285.6402156318</v>
          </cell>
          <cell r="AV493">
            <v>10349.1579648943</v>
          </cell>
          <cell r="AW493">
            <v>8976.24724351799</v>
          </cell>
          <cell r="AX493">
            <v>10952.3937904281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2.49963300049102</v>
          </cell>
          <cell r="CN493">
            <v>2.87187670320844</v>
          </cell>
          <cell r="CO493">
            <v>3.4982283384712</v>
          </cell>
          <cell r="CP493">
            <v>3.76338941561846</v>
          </cell>
          <cell r="CQ493">
            <v>2.93264291679187</v>
          </cell>
          <cell r="CR493">
            <v>3.7380098767831</v>
          </cell>
          <cell r="CS493">
            <v>3.22679424441676</v>
          </cell>
          <cell r="CT493">
            <v>2.96177483329887</v>
          </cell>
          <cell r="CU493">
            <v>3.24260570038488</v>
          </cell>
          <cell r="CV493">
            <v>3.37632068166459</v>
          </cell>
          <cell r="CW493">
            <v>4.47773362250555</v>
          </cell>
          <cell r="CX493">
            <v>4.51200792892242</v>
          </cell>
          <cell r="CY493">
            <v>3.61738446056519</v>
          </cell>
          <cell r="CZ493">
            <v>4.10916566430959</v>
          </cell>
          <cell r="DA493">
            <v>4.10185414416557</v>
          </cell>
          <cell r="DB493">
            <v>4.57878940491887</v>
          </cell>
          <cell r="DC493">
            <v>5.04501361289832</v>
          </cell>
          <cell r="DD493">
            <v>5.07616849513919</v>
          </cell>
          <cell r="DE493">
            <v>4.40276818816451</v>
          </cell>
          <cell r="DF493">
            <v>5.37205021837707</v>
          </cell>
          <cell r="DG493">
            <v>4.7380401839798</v>
          </cell>
          <cell r="DH493">
            <v>4.7380401839798</v>
          </cell>
          <cell r="DI493">
            <v>4.7380401839798</v>
          </cell>
          <cell r="DJ493">
            <v>4.7380401839798</v>
          </cell>
          <cell r="DK493">
            <v>4.7380401839798</v>
          </cell>
          <cell r="DL493">
            <v>4.7380401839798</v>
          </cell>
          <cell r="DM493">
            <v>4.7380401839798</v>
          </cell>
          <cell r="DN493">
            <v>4.7380401839798</v>
          </cell>
          <cell r="DO493">
            <v>4.7380401839798</v>
          </cell>
          <cell r="DP493">
            <v>4.7380401839798</v>
          </cell>
          <cell r="DQ493">
            <v>5.58231157907114</v>
          </cell>
          <cell r="DR493">
            <v>5.55782839350132</v>
          </cell>
          <cell r="DS493">
            <v>5.61816178926461</v>
          </cell>
          <cell r="DT493">
            <v>5.55585707909576</v>
          </cell>
          <cell r="DU493">
            <v>5.57093538102826</v>
          </cell>
          <cell r="DV493">
            <v>5.50992365909795</v>
          </cell>
          <cell r="DW493">
            <v>5.50228714207663</v>
          </cell>
          <cell r="DX493">
            <v>5.62810643116773</v>
          </cell>
          <cell r="DY493">
            <v>5.577979884241</v>
          </cell>
          <cell r="DZ493">
            <v>5.50052301668427</v>
          </cell>
          <cell r="EA493">
            <v>5.56815563730127</v>
          </cell>
          <cell r="EB493">
            <v>5.64061698735798</v>
          </cell>
          <cell r="EC493">
            <v>5.54265181146493</v>
          </cell>
          <cell r="ED493">
            <v>5.54464519615844</v>
          </cell>
          <cell r="EE493">
            <v>5.58568090582839</v>
          </cell>
          <cell r="EF493">
            <v>5.58568090582839</v>
          </cell>
          <cell r="EG493">
            <v>5.58568090582839</v>
          </cell>
          <cell r="EH493">
            <v>5.58568090582839</v>
          </cell>
          <cell r="EI493">
            <v>5.58568090582839</v>
          </cell>
          <cell r="EJ493">
            <v>5.58568090582839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0</v>
          </cell>
        </row>
        <row r="494">
          <cell r="A494">
            <v>33664.4587160158</v>
          </cell>
          <cell r="B494">
            <v>43405.5186761674</v>
          </cell>
          <cell r="C494">
            <v>39584.0719534546</v>
          </cell>
          <cell r="D494">
            <v>7380.79204920292</v>
          </cell>
          <cell r="E494">
            <v>7047.364289863</v>
          </cell>
          <cell r="F494">
            <v>7365.03267919743</v>
          </cell>
          <cell r="G494">
            <v>6723.24637602535</v>
          </cell>
          <cell r="H494">
            <v>7501.13941135034</v>
          </cell>
          <cell r="I494">
            <v>8075.52488970427</v>
          </cell>
          <cell r="J494">
            <v>7880.23174206569</v>
          </cell>
          <cell r="K494">
            <v>7662.84820943991</v>
          </cell>
          <cell r="L494">
            <v>8023.06378297272</v>
          </cell>
          <cell r="M494">
            <v>7698.13663897581</v>
          </cell>
          <cell r="N494">
            <v>8339.09870170576</v>
          </cell>
          <cell r="O494">
            <v>8557.57063995787</v>
          </cell>
          <cell r="P494">
            <v>8979.59416294975</v>
          </cell>
          <cell r="Q494">
            <v>8904.1055334805</v>
          </cell>
          <cell r="R494">
            <v>9146.40748994794</v>
          </cell>
          <cell r="S494">
            <v>10119.0617540859</v>
          </cell>
          <cell r="T494">
            <v>9971.66216181894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5601.11172224042</v>
          </cell>
          <cell r="AF494">
            <v>7221.83479965901</v>
          </cell>
          <cell r="AG494">
            <v>6586.02032793186</v>
          </cell>
          <cell r="AH494">
            <v>7380.79204920292</v>
          </cell>
          <cell r="AI494">
            <v>7047.364289863</v>
          </cell>
          <cell r="AJ494">
            <v>7365.03267919743</v>
          </cell>
          <cell r="AK494">
            <v>6723.24637602535</v>
          </cell>
          <cell r="AL494">
            <v>7501.13941135034</v>
          </cell>
          <cell r="AM494">
            <v>8075.52488970427</v>
          </cell>
          <cell r="AN494">
            <v>7880.23174206569</v>
          </cell>
          <cell r="AO494">
            <v>7662.84820943991</v>
          </cell>
          <cell r="AP494">
            <v>8023.06378297272</v>
          </cell>
          <cell r="AQ494">
            <v>7698.13663897581</v>
          </cell>
          <cell r="AR494">
            <v>8339.09870170576</v>
          </cell>
          <cell r="AS494">
            <v>8557.57063995787</v>
          </cell>
          <cell r="AT494">
            <v>8979.59416294975</v>
          </cell>
          <cell r="AU494">
            <v>8904.1055334805</v>
          </cell>
          <cell r="AV494">
            <v>9146.40748994794</v>
          </cell>
          <cell r="AW494">
            <v>10119.0617540859</v>
          </cell>
          <cell r="AX494">
            <v>9971.66216181894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2.7655827014423</v>
          </cell>
          <cell r="CN494">
            <v>3.56500189589374</v>
          </cell>
          <cell r="CO494">
            <v>3.22567114015894</v>
          </cell>
          <cell r="CP494">
            <v>3.67247194690915</v>
          </cell>
          <cell r="CQ494">
            <v>3.47915351625362</v>
          </cell>
          <cell r="CR494">
            <v>3.643542934998</v>
          </cell>
          <cell r="CS494">
            <v>3.366672155043</v>
          </cell>
          <cell r="CT494">
            <v>3.70551851382324</v>
          </cell>
          <cell r="CU494">
            <v>3.98815640834555</v>
          </cell>
          <cell r="CV494">
            <v>3.87211024350873</v>
          </cell>
          <cell r="CW494">
            <v>3.80071551262634</v>
          </cell>
          <cell r="CX494">
            <v>3.98546802787849</v>
          </cell>
          <cell r="CY494">
            <v>3.89120456822494</v>
          </cell>
          <cell r="CZ494">
            <v>4.07762990759201</v>
          </cell>
          <cell r="DA494">
            <v>4.23210262306999</v>
          </cell>
          <cell r="DB494">
            <v>4.44081218958078</v>
          </cell>
          <cell r="DC494">
            <v>4.40347967545615</v>
          </cell>
          <cell r="DD494">
            <v>4.52330886398224</v>
          </cell>
          <cell r="DE494">
            <v>5.0043300364372</v>
          </cell>
          <cell r="DF494">
            <v>4.9314343248716</v>
          </cell>
          <cell r="DG494">
            <v>5.23478363801991</v>
          </cell>
          <cell r="DH494">
            <v>5.23478363801991</v>
          </cell>
          <cell r="DI494">
            <v>5.23478363801991</v>
          </cell>
          <cell r="DJ494">
            <v>5.23478363801991</v>
          </cell>
          <cell r="DK494">
            <v>5.23478363801991</v>
          </cell>
          <cell r="DL494">
            <v>5.23478363801991</v>
          </cell>
          <cell r="DM494">
            <v>5.23478363801991</v>
          </cell>
          <cell r="DN494">
            <v>5.23478363801991</v>
          </cell>
          <cell r="DO494">
            <v>5.23478363801991</v>
          </cell>
          <cell r="DP494">
            <v>5.23478363801991</v>
          </cell>
          <cell r="DQ494">
            <v>5.54874441461434</v>
          </cell>
          <cell r="DR494">
            <v>5.55002475285607</v>
          </cell>
          <cell r="DS494">
            <v>5.59384094824784</v>
          </cell>
          <cell r="DT494">
            <v>5.50619538347375</v>
          </cell>
          <cell r="DU494">
            <v>5.54958189665586</v>
          </cell>
          <cell r="DV494">
            <v>5.53806338605411</v>
          </cell>
          <cell r="DW494">
            <v>5.47123457132869</v>
          </cell>
          <cell r="DX494">
            <v>5.5460704902019</v>
          </cell>
          <cell r="DY494">
            <v>5.54760733027404</v>
          </cell>
          <cell r="DZ494">
            <v>5.57568732498066</v>
          </cell>
          <cell r="EA494">
            <v>5.52372431287019</v>
          </cell>
          <cell r="EB494">
            <v>5.51528616260896</v>
          </cell>
          <cell r="EC494">
            <v>5.42011732934502</v>
          </cell>
          <cell r="ED494">
            <v>5.60297189197092</v>
          </cell>
          <cell r="EE494">
            <v>5.53989378371355</v>
          </cell>
          <cell r="EF494">
            <v>5.53989378371355</v>
          </cell>
          <cell r="EG494">
            <v>5.53989378371355</v>
          </cell>
          <cell r="EH494">
            <v>5.53989378371355</v>
          </cell>
          <cell r="EI494">
            <v>5.53989378371355</v>
          </cell>
          <cell r="EJ494">
            <v>5.53989378371355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  <cell r="ET494">
            <v>0</v>
          </cell>
        </row>
        <row r="495">
          <cell r="A495">
            <v>41934.4922190635</v>
          </cell>
          <cell r="B495">
            <v>43923.5592273043</v>
          </cell>
          <cell r="C495">
            <v>40568.1846951194</v>
          </cell>
          <cell r="D495">
            <v>7366.92104684703</v>
          </cell>
          <cell r="E495">
            <v>7979.92106428456</v>
          </cell>
          <cell r="F495">
            <v>6453.43698163191</v>
          </cell>
          <cell r="G495">
            <v>7280.14815778249</v>
          </cell>
          <cell r="H495">
            <v>7625.48034343251</v>
          </cell>
          <cell r="I495">
            <v>8255.69278145572</v>
          </cell>
          <cell r="J495">
            <v>7655.76842654849</v>
          </cell>
          <cell r="K495">
            <v>6847.90328396124</v>
          </cell>
          <cell r="L495">
            <v>7718.80486286752</v>
          </cell>
          <cell r="M495">
            <v>9573.48036586668</v>
          </cell>
          <cell r="N495">
            <v>9469.84415066426</v>
          </cell>
          <cell r="O495">
            <v>8947.61599080902</v>
          </cell>
          <cell r="P495">
            <v>9593.48250006704</v>
          </cell>
          <cell r="Q495">
            <v>9988.75701307822</v>
          </cell>
          <cell r="R495">
            <v>9486.1907762529</v>
          </cell>
          <cell r="S495">
            <v>9593.46155762411</v>
          </cell>
          <cell r="T495">
            <v>10827.5815058372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6977.08458394589</v>
          </cell>
          <cell r="AF495">
            <v>7308.02668018338</v>
          </cell>
          <cell r="AG495">
            <v>6749.75756368675</v>
          </cell>
          <cell r="AH495">
            <v>7366.92104684703</v>
          </cell>
          <cell r="AI495">
            <v>7979.92106428456</v>
          </cell>
          <cell r="AJ495">
            <v>6453.43698163191</v>
          </cell>
          <cell r="AK495">
            <v>7280.14815778249</v>
          </cell>
          <cell r="AL495">
            <v>7625.48034343251</v>
          </cell>
          <cell r="AM495">
            <v>8255.69278145572</v>
          </cell>
          <cell r="AN495">
            <v>7655.76842654849</v>
          </cell>
          <cell r="AO495">
            <v>6847.90328396124</v>
          </cell>
          <cell r="AP495">
            <v>7718.80486286752</v>
          </cell>
          <cell r="AQ495">
            <v>9573.48036586668</v>
          </cell>
          <cell r="AR495">
            <v>9469.84415066426</v>
          </cell>
          <cell r="AS495">
            <v>8947.61599080902</v>
          </cell>
          <cell r="AT495">
            <v>9593.48250006704</v>
          </cell>
          <cell r="AU495">
            <v>9988.75701307822</v>
          </cell>
          <cell r="AV495">
            <v>9486.1907762529</v>
          </cell>
          <cell r="AW495">
            <v>9593.46155762411</v>
          </cell>
          <cell r="AX495">
            <v>10827.5815058372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3.3859714227153</v>
          </cell>
          <cell r="CN495">
            <v>3.59245442982419</v>
          </cell>
          <cell r="CO495">
            <v>3.3267933913514</v>
          </cell>
          <cell r="CP495">
            <v>3.61425516011227</v>
          </cell>
          <cell r="CQ495">
            <v>3.94266696663088</v>
          </cell>
          <cell r="CR495">
            <v>3.21646984420935</v>
          </cell>
          <cell r="CS495">
            <v>3.60873052994767</v>
          </cell>
          <cell r="CT495">
            <v>3.82086553159062</v>
          </cell>
          <cell r="CU495">
            <v>4.13133203642333</v>
          </cell>
          <cell r="CV495">
            <v>3.83120546213821</v>
          </cell>
          <cell r="CW495">
            <v>3.3457347742818</v>
          </cell>
          <cell r="CX495">
            <v>3.80938692863808</v>
          </cell>
          <cell r="CY495">
            <v>4.65155223186151</v>
          </cell>
          <cell r="CZ495">
            <v>4.63365418296097</v>
          </cell>
          <cell r="DA495">
            <v>4.42757350732045</v>
          </cell>
          <cell r="DB495">
            <v>4.74716941405066</v>
          </cell>
          <cell r="DC495">
            <v>4.94276419189148</v>
          </cell>
          <cell r="DD495">
            <v>4.69407795433646</v>
          </cell>
          <cell r="DE495">
            <v>4.74715905104384</v>
          </cell>
          <cell r="DF495">
            <v>5.35784202997104</v>
          </cell>
          <cell r="DG495">
            <v>5.20491649769031</v>
          </cell>
          <cell r="DH495">
            <v>5.20491649769031</v>
          </cell>
          <cell r="DI495">
            <v>5.20491649769031</v>
          </cell>
          <cell r="DJ495">
            <v>5.20491649769031</v>
          </cell>
          <cell r="DK495">
            <v>5.20491649769031</v>
          </cell>
          <cell r="DL495">
            <v>5.20491649769031</v>
          </cell>
          <cell r="DM495">
            <v>5.20491649769031</v>
          </cell>
          <cell r="DN495">
            <v>5.20491649769031</v>
          </cell>
          <cell r="DO495">
            <v>5.20491649769031</v>
          </cell>
          <cell r="DP495">
            <v>5.20491649769031</v>
          </cell>
          <cell r="DQ495">
            <v>5.64544050837253</v>
          </cell>
          <cell r="DR495">
            <v>5.57334582685072</v>
          </cell>
          <cell r="DS495">
            <v>5.55865192107472</v>
          </cell>
          <cell r="DT495">
            <v>5.5843720046596</v>
          </cell>
          <cell r="DU495">
            <v>5.54517985450808</v>
          </cell>
          <cell r="DV495">
            <v>5.49691124776924</v>
          </cell>
          <cell r="DW495">
            <v>5.52704371403263</v>
          </cell>
          <cell r="DX495">
            <v>5.46779958508801</v>
          </cell>
          <cell r="DY495">
            <v>5.47482898690748</v>
          </cell>
          <cell r="DZ495">
            <v>5.47470195091939</v>
          </cell>
          <cell r="EA495">
            <v>5.60755114373796</v>
          </cell>
          <cell r="EB495">
            <v>5.55139474654501</v>
          </cell>
          <cell r="EC495">
            <v>5.63870123858527</v>
          </cell>
          <cell r="ED495">
            <v>5.59920474652071</v>
          </cell>
          <cell r="EE495">
            <v>5.53667067811398</v>
          </cell>
          <cell r="EF495">
            <v>5.53667067811398</v>
          </cell>
          <cell r="EG495">
            <v>5.53667067811398</v>
          </cell>
          <cell r="EH495">
            <v>5.53667067811398</v>
          </cell>
          <cell r="EI495">
            <v>5.53667067811398</v>
          </cell>
          <cell r="EJ495">
            <v>5.53667067811398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  <cell r="ET495">
            <v>0</v>
          </cell>
        </row>
        <row r="496">
          <cell r="A496">
            <v>39928.3326244173</v>
          </cell>
          <cell r="B496">
            <v>38372.0038792777</v>
          </cell>
          <cell r="C496">
            <v>42756.1316005937</v>
          </cell>
          <cell r="D496">
            <v>6025.87063647309</v>
          </cell>
          <cell r="E496">
            <v>5584.16129842971</v>
          </cell>
          <cell r="F496">
            <v>7280.86813613207</v>
          </cell>
          <cell r="G496">
            <v>7699.44319559076</v>
          </cell>
          <cell r="H496">
            <v>7317.63308003766</v>
          </cell>
          <cell r="I496">
            <v>7252.21898012206</v>
          </cell>
          <cell r="J496">
            <v>7567.41501408184</v>
          </cell>
          <cell r="K496">
            <v>9254.45797395985</v>
          </cell>
          <cell r="L496">
            <v>8316.29187429495</v>
          </cell>
          <cell r="M496">
            <v>10654.9400431656</v>
          </cell>
          <cell r="N496">
            <v>8820.7600127035</v>
          </cell>
          <cell r="O496">
            <v>8924.9261260076</v>
          </cell>
          <cell r="P496">
            <v>8735.48043860499</v>
          </cell>
          <cell r="Q496">
            <v>8770.87661493967</v>
          </cell>
          <cell r="R496">
            <v>10422.5663866123</v>
          </cell>
          <cell r="S496">
            <v>9019.12170225493</v>
          </cell>
          <cell r="T496">
            <v>9712.67742807813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6643.29861349414</v>
          </cell>
          <cell r="AF496">
            <v>6384.35575474816</v>
          </cell>
          <cell r="AG496">
            <v>7113.78940995141</v>
          </cell>
          <cell r="AH496">
            <v>6025.87063647309</v>
          </cell>
          <cell r="AI496">
            <v>5584.16129842971</v>
          </cell>
          <cell r="AJ496">
            <v>7280.86813613207</v>
          </cell>
          <cell r="AK496">
            <v>7699.44319559076</v>
          </cell>
          <cell r="AL496">
            <v>7317.63308003766</v>
          </cell>
          <cell r="AM496">
            <v>7252.21898012206</v>
          </cell>
          <cell r="AN496">
            <v>7567.41501408184</v>
          </cell>
          <cell r="AO496">
            <v>9254.45797395985</v>
          </cell>
          <cell r="AP496">
            <v>8316.29187429495</v>
          </cell>
          <cell r="AQ496">
            <v>10654.9400431656</v>
          </cell>
          <cell r="AR496">
            <v>8820.7600127035</v>
          </cell>
          <cell r="AS496">
            <v>8924.9261260076</v>
          </cell>
          <cell r="AT496">
            <v>8735.48043860499</v>
          </cell>
          <cell r="AU496">
            <v>8770.87661493967</v>
          </cell>
          <cell r="AV496">
            <v>10422.5663866123</v>
          </cell>
          <cell r="AW496">
            <v>9019.12170225493</v>
          </cell>
          <cell r="AX496">
            <v>9712.67742807813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3.24153905908726</v>
          </cell>
          <cell r="CN496">
            <v>3.17112480705809</v>
          </cell>
          <cell r="CO496">
            <v>3.50099224991863</v>
          </cell>
          <cell r="CP496">
            <v>3.03737514563385</v>
          </cell>
          <cell r="CQ496">
            <v>2.78997912608402</v>
          </cell>
          <cell r="CR496">
            <v>3.62188440277688</v>
          </cell>
          <cell r="CS496">
            <v>3.83452271009001</v>
          </cell>
          <cell r="CT496">
            <v>3.59602448700657</v>
          </cell>
          <cell r="CU496">
            <v>3.59560939512691</v>
          </cell>
          <cell r="CV496">
            <v>3.73066461477576</v>
          </cell>
          <cell r="CW496">
            <v>4.50497784737334</v>
          </cell>
          <cell r="CX496">
            <v>4.0959962724203</v>
          </cell>
          <cell r="CY496">
            <v>5.25376454902986</v>
          </cell>
          <cell r="CZ496">
            <v>4.33777606884075</v>
          </cell>
          <cell r="DA496">
            <v>4.45193487119219</v>
          </cell>
          <cell r="DB496">
            <v>4.35743550503083</v>
          </cell>
          <cell r="DC496">
            <v>4.37509183848462</v>
          </cell>
          <cell r="DD496">
            <v>5.1989883264873</v>
          </cell>
          <cell r="DE496">
            <v>4.49892154253118</v>
          </cell>
          <cell r="DF496">
            <v>4.84488125999145</v>
          </cell>
          <cell r="DG496">
            <v>5.20617717897374</v>
          </cell>
          <cell r="DH496">
            <v>5.20617717897374</v>
          </cell>
          <cell r="DI496">
            <v>5.20617717897374</v>
          </cell>
          <cell r="DJ496">
            <v>5.20617717897374</v>
          </cell>
          <cell r="DK496">
            <v>5.20617717897374</v>
          </cell>
          <cell r="DL496">
            <v>5.20617717897374</v>
          </cell>
          <cell r="DM496">
            <v>5.20617717897374</v>
          </cell>
          <cell r="DN496">
            <v>5.20617717897374</v>
          </cell>
          <cell r="DO496">
            <v>5.20617717897374</v>
          </cell>
          <cell r="DP496">
            <v>5.20617717897374</v>
          </cell>
          <cell r="DQ496">
            <v>5.61486929122086</v>
          </cell>
          <cell r="DR496">
            <v>5.51583008985197</v>
          </cell>
          <cell r="DS496">
            <v>5.56694577096532</v>
          </cell>
          <cell r="DT496">
            <v>5.43536238656782</v>
          </cell>
          <cell r="DU496">
            <v>5.48357939579497</v>
          </cell>
          <cell r="DV496">
            <v>5.50751534734645</v>
          </cell>
          <cell r="DW496">
            <v>5.50117094467061</v>
          </cell>
          <cell r="DX496">
            <v>5.57513161569462</v>
          </cell>
          <cell r="DY496">
            <v>5.52593202230286</v>
          </cell>
          <cell r="DZ496">
            <v>5.55735934880949</v>
          </cell>
          <cell r="EA496">
            <v>5.62814740487462</v>
          </cell>
          <cell r="EB496">
            <v>5.5625932701289</v>
          </cell>
          <cell r="EC496">
            <v>5.55632371496519</v>
          </cell>
          <cell r="ED496">
            <v>5.57116490217696</v>
          </cell>
          <cell r="EE496">
            <v>5.49241017838</v>
          </cell>
          <cell r="EF496">
            <v>5.49241017838</v>
          </cell>
          <cell r="EG496">
            <v>5.49241017838</v>
          </cell>
          <cell r="EH496">
            <v>5.49241017838</v>
          </cell>
          <cell r="EI496">
            <v>5.49241017838</v>
          </cell>
          <cell r="EJ496">
            <v>5.49241017838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</row>
        <row r="497">
          <cell r="A497">
            <v>35159.8441095594</v>
          </cell>
          <cell r="B497">
            <v>42125.5411758052</v>
          </cell>
          <cell r="C497">
            <v>37926.774053972</v>
          </cell>
          <cell r="D497">
            <v>6624.69706797602</v>
          </cell>
          <cell r="E497">
            <v>5773.72426360198</v>
          </cell>
          <cell r="F497">
            <v>7179.77636668559</v>
          </cell>
          <cell r="G497">
            <v>9023.51963684056</v>
          </cell>
          <cell r="H497">
            <v>9449.60584626146</v>
          </cell>
          <cell r="I497">
            <v>8018.31477377209</v>
          </cell>
          <cell r="J497">
            <v>7454.44250819547</v>
          </cell>
          <cell r="K497">
            <v>7431.23130729219</v>
          </cell>
          <cell r="L497">
            <v>8293.26957264451</v>
          </cell>
          <cell r="M497">
            <v>8007.39829352866</v>
          </cell>
          <cell r="N497">
            <v>8864.62596077155</v>
          </cell>
          <cell r="O497">
            <v>10443.6634960217</v>
          </cell>
          <cell r="P497">
            <v>9424.44063583174</v>
          </cell>
          <cell r="Q497">
            <v>9612.68908317445</v>
          </cell>
          <cell r="R497">
            <v>9846.07586352773</v>
          </cell>
          <cell r="S497">
            <v>9623.23369882907</v>
          </cell>
          <cell r="T497">
            <v>9616.8996065173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5849.91479160507</v>
          </cell>
          <cell r="AF497">
            <v>7008.87141765543</v>
          </cell>
          <cell r="AG497">
            <v>6310.27816405682</v>
          </cell>
          <cell r="AH497">
            <v>6624.69706797602</v>
          </cell>
          <cell r="AI497">
            <v>5773.72426360198</v>
          </cell>
          <cell r="AJ497">
            <v>7179.77636668559</v>
          </cell>
          <cell r="AK497">
            <v>9023.51963684056</v>
          </cell>
          <cell r="AL497">
            <v>9449.60584626146</v>
          </cell>
          <cell r="AM497">
            <v>8018.31477377209</v>
          </cell>
          <cell r="AN497">
            <v>7454.44250819547</v>
          </cell>
          <cell r="AO497">
            <v>7431.23130729219</v>
          </cell>
          <cell r="AP497">
            <v>8293.26957264451</v>
          </cell>
          <cell r="AQ497">
            <v>8007.39829352866</v>
          </cell>
          <cell r="AR497">
            <v>8864.62596077155</v>
          </cell>
          <cell r="AS497">
            <v>10443.6634960217</v>
          </cell>
          <cell r="AT497">
            <v>9424.44063583174</v>
          </cell>
          <cell r="AU497">
            <v>9612.68908317445</v>
          </cell>
          <cell r="AV497">
            <v>9846.07586352773</v>
          </cell>
          <cell r="AW497">
            <v>9623.23369882907</v>
          </cell>
          <cell r="AX497">
            <v>9616.8996065173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2.92020805279798</v>
          </cell>
          <cell r="CN497">
            <v>3.42840271618317</v>
          </cell>
          <cell r="CO497">
            <v>3.12966740138225</v>
          </cell>
          <cell r="CP497">
            <v>3.26897645224607</v>
          </cell>
          <cell r="CQ497">
            <v>2.87257676932645</v>
          </cell>
          <cell r="CR497">
            <v>3.52705921688626</v>
          </cell>
          <cell r="CS497">
            <v>4.37843431172826</v>
          </cell>
          <cell r="CT497">
            <v>4.62279034859325</v>
          </cell>
          <cell r="CU497">
            <v>3.94612683148898</v>
          </cell>
          <cell r="CV497">
            <v>3.64675639871552</v>
          </cell>
          <cell r="CW497">
            <v>3.61984938489198</v>
          </cell>
          <cell r="CX497">
            <v>4.08518952391574</v>
          </cell>
          <cell r="CY497">
            <v>3.91699557026116</v>
          </cell>
          <cell r="CZ497">
            <v>4.36412270621879</v>
          </cell>
          <cell r="DA497">
            <v>5.16919934327527</v>
          </cell>
          <cell r="DB497">
            <v>4.66472443927709</v>
          </cell>
          <cell r="DC497">
            <v>4.75789995673293</v>
          </cell>
          <cell r="DD497">
            <v>4.8734171593114</v>
          </cell>
          <cell r="DE497">
            <v>4.763119123392</v>
          </cell>
          <cell r="DF497">
            <v>4.75998399884201</v>
          </cell>
          <cell r="DG497">
            <v>4.83708360811976</v>
          </cell>
          <cell r="DH497">
            <v>4.83708360811976</v>
          </cell>
          <cell r="DI497">
            <v>4.83708360811976</v>
          </cell>
          <cell r="DJ497">
            <v>4.83708360811976</v>
          </cell>
          <cell r="DK497">
            <v>4.83708360811976</v>
          </cell>
          <cell r="DL497">
            <v>4.83708360811976</v>
          </cell>
          <cell r="DM497">
            <v>4.83708360811976</v>
          </cell>
          <cell r="DN497">
            <v>4.83708360811976</v>
          </cell>
          <cell r="DO497">
            <v>4.83708360811976</v>
          </cell>
          <cell r="DP497">
            <v>4.83708360811976</v>
          </cell>
          <cell r="DQ497">
            <v>5.488363679177</v>
          </cell>
          <cell r="DR497">
            <v>5.60097194970411</v>
          </cell>
          <cell r="DS497">
            <v>5.52404812043206</v>
          </cell>
          <cell r="DT497">
            <v>5.55215225496217</v>
          </cell>
          <cell r="DU497">
            <v>5.50670144273096</v>
          </cell>
          <cell r="DV497">
            <v>5.57705980339785</v>
          </cell>
          <cell r="DW497">
            <v>5.64630410043175</v>
          </cell>
          <cell r="DX497">
            <v>5.60036885374353</v>
          </cell>
          <cell r="DY497">
            <v>5.56697405320808</v>
          </cell>
          <cell r="DZ497">
            <v>5.60035492544367</v>
          </cell>
          <cell r="EA497">
            <v>5.62441573209416</v>
          </cell>
          <cell r="EB497">
            <v>5.5618683949373</v>
          </cell>
          <cell r="EC497">
            <v>5.60074095643008</v>
          </cell>
          <cell r="ED497">
            <v>5.56506956902455</v>
          </cell>
          <cell r="EE497">
            <v>5.53524342965264</v>
          </cell>
          <cell r="EF497">
            <v>5.53524342965264</v>
          </cell>
          <cell r="EG497">
            <v>5.53524342965264</v>
          </cell>
          <cell r="EH497">
            <v>5.53524342965264</v>
          </cell>
          <cell r="EI497">
            <v>5.53524342965264</v>
          </cell>
          <cell r="EJ497">
            <v>5.53524342965264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</row>
        <row r="498">
          <cell r="A498">
            <v>36786.2955236546</v>
          </cell>
          <cell r="B498">
            <v>34975.0136030709</v>
          </cell>
          <cell r="C498">
            <v>33079.2253765237</v>
          </cell>
          <cell r="D498">
            <v>7361.1654967314</v>
          </cell>
          <cell r="E498">
            <v>6298.63397093753</v>
          </cell>
          <cell r="F498">
            <v>7004.16191789117</v>
          </cell>
          <cell r="G498">
            <v>6649.85062112665</v>
          </cell>
          <cell r="H498">
            <v>6090.59368349367</v>
          </cell>
          <cell r="I498">
            <v>7802.07998146143</v>
          </cell>
          <cell r="J498">
            <v>7644.83913035372</v>
          </cell>
          <cell r="K498">
            <v>7550.65284499804</v>
          </cell>
          <cell r="L498">
            <v>7793.67253411781</v>
          </cell>
          <cell r="M498">
            <v>8369.24921245751</v>
          </cell>
          <cell r="N498">
            <v>9289.51880737669</v>
          </cell>
          <cell r="O498">
            <v>9712.80930111773</v>
          </cell>
          <cell r="P498">
            <v>9063.82864640448</v>
          </cell>
          <cell r="Q498">
            <v>9407.46778437424</v>
          </cell>
          <cell r="R498">
            <v>11302.3697205583</v>
          </cell>
          <cell r="S498">
            <v>10870.4918104675</v>
          </cell>
          <cell r="T498">
            <v>9556.51317307071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6120.52469975752</v>
          </cell>
          <cell r="AF498">
            <v>5819.16258717329</v>
          </cell>
          <cell r="AG498">
            <v>5503.74026750452</v>
          </cell>
          <cell r="AH498">
            <v>7361.1654967314</v>
          </cell>
          <cell r="AI498">
            <v>6298.63397093753</v>
          </cell>
          <cell r="AJ498">
            <v>7004.16191789117</v>
          </cell>
          <cell r="AK498">
            <v>6649.85062112665</v>
          </cell>
          <cell r="AL498">
            <v>6090.59368349367</v>
          </cell>
          <cell r="AM498">
            <v>7802.07998146143</v>
          </cell>
          <cell r="AN498">
            <v>7644.83913035372</v>
          </cell>
          <cell r="AO498">
            <v>7550.65284499804</v>
          </cell>
          <cell r="AP498">
            <v>7793.67253411781</v>
          </cell>
          <cell r="AQ498">
            <v>8369.24921245751</v>
          </cell>
          <cell r="AR498">
            <v>9289.51880737669</v>
          </cell>
          <cell r="AS498">
            <v>9712.80930111773</v>
          </cell>
          <cell r="AT498">
            <v>9063.82864640448</v>
          </cell>
          <cell r="AU498">
            <v>9407.46778437424</v>
          </cell>
          <cell r="AV498">
            <v>11302.3697205583</v>
          </cell>
          <cell r="AW498">
            <v>10870.4918104675</v>
          </cell>
          <cell r="AX498">
            <v>9556.51317307071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3.05456905477143</v>
          </cell>
          <cell r="CN498">
            <v>2.8494600504065</v>
          </cell>
          <cell r="CO498">
            <v>2.7533947370225</v>
          </cell>
          <cell r="CP498">
            <v>3.64236378210135</v>
          </cell>
          <cell r="CQ498">
            <v>3.05948517046198</v>
          </cell>
          <cell r="CR498">
            <v>3.42841611530422</v>
          </cell>
          <cell r="CS498">
            <v>3.260614423987</v>
          </cell>
          <cell r="CT498">
            <v>2.98902215753457</v>
          </cell>
          <cell r="CU498">
            <v>3.84053944586603</v>
          </cell>
          <cell r="CV498">
            <v>3.79024273969699</v>
          </cell>
          <cell r="CW498">
            <v>3.72819409402941</v>
          </cell>
          <cell r="CX498">
            <v>3.85142028888824</v>
          </cell>
          <cell r="CY498">
            <v>4.19540145906962</v>
          </cell>
          <cell r="CZ498">
            <v>4.60734772949973</v>
          </cell>
          <cell r="DA498">
            <v>4.83310947371125</v>
          </cell>
          <cell r="DB498">
            <v>4.5101756598878</v>
          </cell>
          <cell r="DC498">
            <v>4.68117104564797</v>
          </cell>
          <cell r="DD498">
            <v>5.62407728580972</v>
          </cell>
          <cell r="DE498">
            <v>5.40917414563316</v>
          </cell>
          <cell r="DF498">
            <v>4.75533626991928</v>
          </cell>
          <cell r="DG498">
            <v>5.19612516391262</v>
          </cell>
          <cell r="DH498">
            <v>5.19612516391262</v>
          </cell>
          <cell r="DI498">
            <v>5.19612516391262</v>
          </cell>
          <cell r="DJ498">
            <v>5.19612516391262</v>
          </cell>
          <cell r="DK498">
            <v>5.19612516391262</v>
          </cell>
          <cell r="DL498">
            <v>5.19612516391262</v>
          </cell>
          <cell r="DM498">
            <v>5.19612516391262</v>
          </cell>
          <cell r="DN498">
            <v>5.19612516391262</v>
          </cell>
          <cell r="DO498">
            <v>5.19612516391262</v>
          </cell>
          <cell r="DP498">
            <v>5.19612516391262</v>
          </cell>
          <cell r="DQ498">
            <v>5.48966499711634</v>
          </cell>
          <cell r="DR498">
            <v>5.59506394745232</v>
          </cell>
          <cell r="DS498">
            <v>5.47641798546565</v>
          </cell>
          <cell r="DT498">
            <v>5.53694740829501</v>
          </cell>
          <cell r="DU498">
            <v>5.64033831372367</v>
          </cell>
          <cell r="DV498">
            <v>5.59718659030057</v>
          </cell>
          <cell r="DW498">
            <v>5.58752629289023</v>
          </cell>
          <cell r="DX498">
            <v>5.58261436600807</v>
          </cell>
          <cell r="DY498">
            <v>5.56577061486863</v>
          </cell>
          <cell r="DZ498">
            <v>5.5259692265434</v>
          </cell>
          <cell r="EA498">
            <v>5.54872402067571</v>
          </cell>
          <cell r="EB498">
            <v>5.5440657962825</v>
          </cell>
          <cell r="EC498">
            <v>5.46537682289616</v>
          </cell>
          <cell r="ED498">
            <v>5.5239452181157</v>
          </cell>
          <cell r="EE498">
            <v>5.50586254794365</v>
          </cell>
          <cell r="EF498">
            <v>5.50586254794365</v>
          </cell>
          <cell r="EG498">
            <v>5.50586254794365</v>
          </cell>
          <cell r="EH498">
            <v>5.50586254794365</v>
          </cell>
          <cell r="EI498">
            <v>5.50586254794365</v>
          </cell>
          <cell r="EJ498">
            <v>5.50586254794365</v>
          </cell>
          <cell r="EK498">
            <v>0</v>
          </cell>
          <cell r="EL498">
            <v>0</v>
          </cell>
          <cell r="EM498">
            <v>0</v>
          </cell>
          <cell r="EN498">
            <v>0</v>
          </cell>
          <cell r="EO498">
            <v>0</v>
          </cell>
          <cell r="EP498">
            <v>0</v>
          </cell>
          <cell r="EQ498">
            <v>0</v>
          </cell>
          <cell r="ER498">
            <v>0</v>
          </cell>
          <cell r="ES498">
            <v>0</v>
          </cell>
          <cell r="ET498">
            <v>0</v>
          </cell>
        </row>
        <row r="499">
          <cell r="A499">
            <v>39468.4164320745</v>
          </cell>
          <cell r="B499">
            <v>38590.1946032925</v>
          </cell>
          <cell r="C499">
            <v>39499.5346383499</v>
          </cell>
          <cell r="D499">
            <v>6137.14436513205</v>
          </cell>
          <cell r="E499">
            <v>5957.58386146416</v>
          </cell>
          <cell r="F499">
            <v>6344.10369310747</v>
          </cell>
          <cell r="G499">
            <v>6899.88039238027</v>
          </cell>
          <cell r="H499">
            <v>8508.06617058075</v>
          </cell>
          <cell r="I499">
            <v>6333.49238349309</v>
          </cell>
          <cell r="J499">
            <v>8509.73859649653</v>
          </cell>
          <cell r="K499">
            <v>9756.51189469601</v>
          </cell>
          <cell r="L499">
            <v>8428.85767480015</v>
          </cell>
          <cell r="M499">
            <v>8630.92841288139</v>
          </cell>
          <cell r="N499">
            <v>8601.03323880333</v>
          </cell>
          <cell r="O499">
            <v>7783.86667411701</v>
          </cell>
          <cell r="P499">
            <v>9734.15049758733</v>
          </cell>
          <cell r="Q499">
            <v>9842.89633523462</v>
          </cell>
          <cell r="R499">
            <v>8677.2288883009</v>
          </cell>
          <cell r="S499">
            <v>10384.6046506584</v>
          </cell>
          <cell r="T499">
            <v>11006.2945708892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6566.7774967309</v>
          </cell>
          <cell r="AF499">
            <v>6420.65845108061</v>
          </cell>
          <cell r="AG499">
            <v>6571.95496152886</v>
          </cell>
          <cell r="AH499">
            <v>6137.14436513205</v>
          </cell>
          <cell r="AI499">
            <v>5957.58386146416</v>
          </cell>
          <cell r="AJ499">
            <v>6344.10369310747</v>
          </cell>
          <cell r="AK499">
            <v>6899.88039238027</v>
          </cell>
          <cell r="AL499">
            <v>8508.06617058075</v>
          </cell>
          <cell r="AM499">
            <v>6333.49238349309</v>
          </cell>
          <cell r="AN499">
            <v>8509.73859649653</v>
          </cell>
          <cell r="AO499">
            <v>9756.51189469601</v>
          </cell>
          <cell r="AP499">
            <v>8428.85767480015</v>
          </cell>
          <cell r="AQ499">
            <v>8630.92841288139</v>
          </cell>
          <cell r="AR499">
            <v>8601.03323880333</v>
          </cell>
          <cell r="AS499">
            <v>7783.86667411701</v>
          </cell>
          <cell r="AT499">
            <v>9734.15049758733</v>
          </cell>
          <cell r="AU499">
            <v>9842.89633523462</v>
          </cell>
          <cell r="AV499">
            <v>8677.2288883009</v>
          </cell>
          <cell r="AW499">
            <v>10384.6046506584</v>
          </cell>
          <cell r="AX499">
            <v>11006.2945708892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3.27869170611834</v>
          </cell>
          <cell r="CN499">
            <v>3.23790192884754</v>
          </cell>
          <cell r="CO499">
            <v>3.20037448761805</v>
          </cell>
          <cell r="CP499">
            <v>3.00924925734272</v>
          </cell>
          <cell r="CQ499">
            <v>2.89850115794814</v>
          </cell>
          <cell r="CR499">
            <v>3.14147641487335</v>
          </cell>
          <cell r="CS499">
            <v>3.41721377578656</v>
          </cell>
          <cell r="CT499">
            <v>4.11576653763423</v>
          </cell>
          <cell r="CU499">
            <v>3.11291832825159</v>
          </cell>
          <cell r="CV499">
            <v>4.24479988300546</v>
          </cell>
          <cell r="CW499">
            <v>4.85535195302085</v>
          </cell>
          <cell r="CX499">
            <v>4.12648204031485</v>
          </cell>
          <cell r="CY499">
            <v>4.26618763999637</v>
          </cell>
          <cell r="CZ499">
            <v>4.27203272971449</v>
          </cell>
          <cell r="DA499">
            <v>3.82905951796916</v>
          </cell>
          <cell r="DB499">
            <v>4.78844810331482</v>
          </cell>
          <cell r="DC499">
            <v>4.84194263271979</v>
          </cell>
          <cell r="DD499">
            <v>4.26852453354934</v>
          </cell>
          <cell r="DE499">
            <v>5.10842116684392</v>
          </cell>
          <cell r="DF499">
            <v>5.41424445569867</v>
          </cell>
          <cell r="DG499">
            <v>5.61293592004055</v>
          </cell>
          <cell r="DH499">
            <v>5.61293592004055</v>
          </cell>
          <cell r="DI499">
            <v>5.61293592004055</v>
          </cell>
          <cell r="DJ499">
            <v>5.61293592004055</v>
          </cell>
          <cell r="DK499">
            <v>5.61293592004055</v>
          </cell>
          <cell r="DL499">
            <v>5.61293592004055</v>
          </cell>
          <cell r="DM499">
            <v>5.61293592004055</v>
          </cell>
          <cell r="DN499">
            <v>5.61293592004055</v>
          </cell>
          <cell r="DO499">
            <v>5.61293592004055</v>
          </cell>
          <cell r="DP499">
            <v>5.61293592004055</v>
          </cell>
          <cell r="DQ499">
            <v>5.48730189860397</v>
          </cell>
          <cell r="DR499">
            <v>5.43279118948325</v>
          </cell>
          <cell r="DS499">
            <v>5.62601537058997</v>
          </cell>
          <cell r="DT499">
            <v>5.58747139673441</v>
          </cell>
          <cell r="DU499">
            <v>5.63123720716736</v>
          </cell>
          <cell r="DV499">
            <v>5.53278258790122</v>
          </cell>
          <cell r="DW499">
            <v>5.53192838881759</v>
          </cell>
          <cell r="DX499">
            <v>5.66353074626941</v>
          </cell>
          <cell r="DY499">
            <v>5.57420147194299</v>
          </cell>
          <cell r="DZ499">
            <v>5.49245028311235</v>
          </cell>
          <cell r="EA499">
            <v>5.50530009629455</v>
          </cell>
          <cell r="EB499">
            <v>5.59623440191082</v>
          </cell>
          <cell r="EC499">
            <v>5.54274242222355</v>
          </cell>
          <cell r="ED499">
            <v>5.5159864443345</v>
          </cell>
          <cell r="EE499">
            <v>5.56942560458791</v>
          </cell>
          <cell r="EF499">
            <v>5.56942560458791</v>
          </cell>
          <cell r="EG499">
            <v>5.56942560458791</v>
          </cell>
          <cell r="EH499">
            <v>5.56942560458791</v>
          </cell>
          <cell r="EI499">
            <v>5.56942560458791</v>
          </cell>
          <cell r="EJ499">
            <v>5.56942560458791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  <cell r="ES499">
            <v>0</v>
          </cell>
          <cell r="ET499">
            <v>0</v>
          </cell>
        </row>
        <row r="500">
          <cell r="A500">
            <v>36643.096200433</v>
          </cell>
          <cell r="B500">
            <v>34289.5118935474</v>
          </cell>
          <cell r="C500">
            <v>40864.299992996</v>
          </cell>
          <cell r="D500">
            <v>7464.45742246128</v>
          </cell>
          <cell r="E500">
            <v>7338.70416171459</v>
          </cell>
          <cell r="F500">
            <v>7275.06778633963</v>
          </cell>
          <cell r="G500">
            <v>7046.32414192305</v>
          </cell>
          <cell r="H500">
            <v>7876.58964295581</v>
          </cell>
          <cell r="I500">
            <v>7039.50344787922</v>
          </cell>
          <cell r="J500">
            <v>7166.11589745261</v>
          </cell>
          <cell r="K500">
            <v>8386.58571927994</v>
          </cell>
          <cell r="L500">
            <v>8507.54551583546</v>
          </cell>
          <cell r="M500">
            <v>8350.6892340729</v>
          </cell>
          <cell r="N500">
            <v>8778.43027669121</v>
          </cell>
          <cell r="O500">
            <v>9502.46419683511</v>
          </cell>
          <cell r="P500">
            <v>8688.25279964881</v>
          </cell>
          <cell r="Q500">
            <v>9681.75662857361</v>
          </cell>
          <cell r="R500">
            <v>10082.5173567148</v>
          </cell>
          <cell r="S500">
            <v>9171.49274451935</v>
          </cell>
          <cell r="T500">
            <v>11331.8998438914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6096.69911519431</v>
          </cell>
          <cell r="AF500">
            <v>5705.10842419928</v>
          </cell>
          <cell r="AG500">
            <v>6799.02539478608</v>
          </cell>
          <cell r="AH500">
            <v>7464.45742246128</v>
          </cell>
          <cell r="AI500">
            <v>7338.70416171459</v>
          </cell>
          <cell r="AJ500">
            <v>7275.06778633963</v>
          </cell>
          <cell r="AK500">
            <v>7046.32414192305</v>
          </cell>
          <cell r="AL500">
            <v>7876.58964295581</v>
          </cell>
          <cell r="AM500">
            <v>7039.50344787922</v>
          </cell>
          <cell r="AN500">
            <v>7166.11589745261</v>
          </cell>
          <cell r="AO500">
            <v>8386.58571927994</v>
          </cell>
          <cell r="AP500">
            <v>8507.54551583546</v>
          </cell>
          <cell r="AQ500">
            <v>8350.6892340729</v>
          </cell>
          <cell r="AR500">
            <v>8778.43027669121</v>
          </cell>
          <cell r="AS500">
            <v>9502.46419683511</v>
          </cell>
          <cell r="AT500">
            <v>8688.25279964881</v>
          </cell>
          <cell r="AU500">
            <v>9681.75662857361</v>
          </cell>
          <cell r="AV500">
            <v>10082.5173567148</v>
          </cell>
          <cell r="AW500">
            <v>9171.49274451935</v>
          </cell>
          <cell r="AX500">
            <v>11331.8998438914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2.98894913993144</v>
          </cell>
          <cell r="CN500">
            <v>2.85620687996037</v>
          </cell>
          <cell r="CO500">
            <v>3.33602076063142</v>
          </cell>
          <cell r="CP500">
            <v>3.67714955168731</v>
          </cell>
          <cell r="CQ500">
            <v>3.66311220473926</v>
          </cell>
          <cell r="CR500">
            <v>3.66198808446257</v>
          </cell>
          <cell r="CS500">
            <v>3.49140171797174</v>
          </cell>
          <cell r="CT500">
            <v>3.89755696607961</v>
          </cell>
          <cell r="CU500">
            <v>3.49435688847636</v>
          </cell>
          <cell r="CV500">
            <v>3.56510888244832</v>
          </cell>
          <cell r="CW500">
            <v>4.06011003221796</v>
          </cell>
          <cell r="CX500">
            <v>4.25092019596481</v>
          </cell>
          <cell r="CY500">
            <v>4.14044758586646</v>
          </cell>
          <cell r="CZ500">
            <v>4.29652422285167</v>
          </cell>
          <cell r="DA500">
            <v>4.65881863876883</v>
          </cell>
          <cell r="DB500">
            <v>4.25963131698203</v>
          </cell>
          <cell r="DC500">
            <v>4.74672119809146</v>
          </cell>
          <cell r="DD500">
            <v>4.94320407992885</v>
          </cell>
          <cell r="DE500">
            <v>4.49655167948235</v>
          </cell>
          <cell r="DF500">
            <v>5.55574481648311</v>
          </cell>
          <cell r="DG500">
            <v>4.88723257571906</v>
          </cell>
          <cell r="DH500">
            <v>4.88723257571906</v>
          </cell>
          <cell r="DI500">
            <v>4.88723257571906</v>
          </cell>
          <cell r="DJ500">
            <v>4.88723257571906</v>
          </cell>
          <cell r="DK500">
            <v>4.88723257571906</v>
          </cell>
          <cell r="DL500">
            <v>4.88723257571906</v>
          </cell>
          <cell r="DM500">
            <v>4.88723257571906</v>
          </cell>
          <cell r="DN500">
            <v>4.88723257571906</v>
          </cell>
          <cell r="DO500">
            <v>4.88723257571906</v>
          </cell>
          <cell r="DP500">
            <v>4.88723257571906</v>
          </cell>
          <cell r="DQ500">
            <v>5.58834709629446</v>
          </cell>
          <cell r="DR500">
            <v>5.47244464277707</v>
          </cell>
          <cell r="DS500">
            <v>5.58373828330273</v>
          </cell>
          <cell r="DT500">
            <v>5.56152748025487</v>
          </cell>
          <cell r="DU500">
            <v>5.48878594906411</v>
          </cell>
          <cell r="DV500">
            <v>5.4428611195875</v>
          </cell>
          <cell r="DW500">
            <v>5.52929717303316</v>
          </cell>
          <cell r="DX500">
            <v>5.53672411711787</v>
          </cell>
          <cell r="DY500">
            <v>5.51927334031323</v>
          </cell>
          <cell r="DZ500">
            <v>5.50703916400814</v>
          </cell>
          <cell r="EA500">
            <v>5.65919322229737</v>
          </cell>
          <cell r="EB500">
            <v>5.48312901783636</v>
          </cell>
          <cell r="EC500">
            <v>5.52563464862891</v>
          </cell>
          <cell r="ED500">
            <v>5.59766282261999</v>
          </cell>
          <cell r="EE500">
            <v>5.58814379848015</v>
          </cell>
          <cell r="EF500">
            <v>5.58814379848015</v>
          </cell>
          <cell r="EG500">
            <v>5.58814379848015</v>
          </cell>
          <cell r="EH500">
            <v>5.58814379848015</v>
          </cell>
          <cell r="EI500">
            <v>5.58814379848015</v>
          </cell>
          <cell r="EJ500">
            <v>5.58814379848015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0</v>
          </cell>
          <cell r="ES500">
            <v>0</v>
          </cell>
          <cell r="ET500">
            <v>0</v>
          </cell>
        </row>
        <row r="501">
          <cell r="A501">
            <v>39657.6640346206</v>
          </cell>
          <cell r="B501">
            <v>39639.4493617105</v>
          </cell>
          <cell r="C501">
            <v>40451.4767648832</v>
          </cell>
          <cell r="D501">
            <v>6710.16702397994</v>
          </cell>
          <cell r="E501">
            <v>7234.72260481606</v>
          </cell>
          <cell r="F501">
            <v>7407.88041969041</v>
          </cell>
          <cell r="G501">
            <v>6637.40275207337</v>
          </cell>
          <cell r="H501">
            <v>6130.61361009658</v>
          </cell>
          <cell r="I501">
            <v>7787.86243436322</v>
          </cell>
          <cell r="J501">
            <v>7048.53305440247</v>
          </cell>
          <cell r="K501">
            <v>8272.0089303406</v>
          </cell>
          <cell r="L501">
            <v>7739.27175521525</v>
          </cell>
          <cell r="M501">
            <v>8517.33840453985</v>
          </cell>
          <cell r="N501">
            <v>9381.22826152572</v>
          </cell>
          <cell r="O501">
            <v>8868.96029928282</v>
          </cell>
          <cell r="P501">
            <v>10309.9268692386</v>
          </cell>
          <cell r="Q501">
            <v>10100.6669107641</v>
          </cell>
          <cell r="R501">
            <v>8921.07216437061</v>
          </cell>
          <cell r="S501">
            <v>8956.94903695989</v>
          </cell>
          <cell r="T501">
            <v>10849.0161579966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6598.26462010837</v>
          </cell>
          <cell r="AF501">
            <v>6595.23405250548</v>
          </cell>
          <cell r="AG501">
            <v>6730.3396321038</v>
          </cell>
          <cell r="AH501">
            <v>6710.16702397994</v>
          </cell>
          <cell r="AI501">
            <v>7234.72260481606</v>
          </cell>
          <cell r="AJ501">
            <v>7407.88041969041</v>
          </cell>
          <cell r="AK501">
            <v>6637.40275207337</v>
          </cell>
          <cell r="AL501">
            <v>6130.61361009658</v>
          </cell>
          <cell r="AM501">
            <v>7787.86243436322</v>
          </cell>
          <cell r="AN501">
            <v>7048.53305440247</v>
          </cell>
          <cell r="AO501">
            <v>8272.0089303406</v>
          </cell>
          <cell r="AP501">
            <v>7739.27175521525</v>
          </cell>
          <cell r="AQ501">
            <v>8517.33840453985</v>
          </cell>
          <cell r="AR501">
            <v>9381.22826152572</v>
          </cell>
          <cell r="AS501">
            <v>8868.96029928282</v>
          </cell>
          <cell r="AT501">
            <v>10309.9268692386</v>
          </cell>
          <cell r="AU501">
            <v>10100.6669107641</v>
          </cell>
          <cell r="AV501">
            <v>8921.07216437061</v>
          </cell>
          <cell r="AW501">
            <v>8956.94903695989</v>
          </cell>
          <cell r="AX501">
            <v>10849.0161579966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3.27489862989047</v>
          </cell>
          <cell r="CN501">
            <v>3.23794325042922</v>
          </cell>
          <cell r="CO501">
            <v>3.29770480251512</v>
          </cell>
          <cell r="CP501">
            <v>3.30580917281251</v>
          </cell>
          <cell r="CQ501">
            <v>3.58769936234041</v>
          </cell>
          <cell r="CR501">
            <v>3.64547359465724</v>
          </cell>
          <cell r="CS501">
            <v>3.24920460372688</v>
          </cell>
          <cell r="CT501">
            <v>3.06142768053792</v>
          </cell>
          <cell r="CU501">
            <v>3.83283966108957</v>
          </cell>
          <cell r="CV501">
            <v>3.42471536474011</v>
          </cell>
          <cell r="CW501">
            <v>4.07626026446281</v>
          </cell>
          <cell r="CX501">
            <v>3.84624344643098</v>
          </cell>
          <cell r="CY501">
            <v>4.20222150770875</v>
          </cell>
          <cell r="CZ501">
            <v>4.6917293000776</v>
          </cell>
          <cell r="DA501">
            <v>4.38924518628694</v>
          </cell>
          <cell r="DB501">
            <v>5.10237901114915</v>
          </cell>
          <cell r="DC501">
            <v>4.99881633475618</v>
          </cell>
          <cell r="DD501">
            <v>4.41503532912967</v>
          </cell>
          <cell r="DE501">
            <v>4.43279078016312</v>
          </cell>
          <cell r="DF501">
            <v>5.36917410164598</v>
          </cell>
          <cell r="DG501">
            <v>5.17686309103841</v>
          </cell>
          <cell r="DH501">
            <v>5.17686309103841</v>
          </cell>
          <cell r="DI501">
            <v>5.17686309103841</v>
          </cell>
          <cell r="DJ501">
            <v>5.17686309103841</v>
          </cell>
          <cell r="DK501">
            <v>5.17686309103841</v>
          </cell>
          <cell r="DL501">
            <v>5.17686309103841</v>
          </cell>
          <cell r="DM501">
            <v>5.17686309103841</v>
          </cell>
          <cell r="DN501">
            <v>5.17686309103841</v>
          </cell>
          <cell r="DO501">
            <v>5.17686309103841</v>
          </cell>
          <cell r="DP501">
            <v>5.17686309103841</v>
          </cell>
          <cell r="DQ501">
            <v>5.51999904680104</v>
          </cell>
          <cell r="DR501">
            <v>5.58043578683189</v>
          </cell>
          <cell r="DS501">
            <v>5.59155162985924</v>
          </cell>
          <cell r="DT501">
            <v>5.56112536530351</v>
          </cell>
          <cell r="DU501">
            <v>5.52475439538604</v>
          </cell>
          <cell r="DV501">
            <v>5.56733227293629</v>
          </cell>
          <cell r="DW501">
            <v>5.59665127068808</v>
          </cell>
          <cell r="DX501">
            <v>5.48639504969337</v>
          </cell>
          <cell r="DY501">
            <v>5.56678893349504</v>
          </cell>
          <cell r="DZ501">
            <v>5.63873122506396</v>
          </cell>
          <cell r="EA501">
            <v>5.55976230538934</v>
          </cell>
          <cell r="EB501">
            <v>5.51277748176312</v>
          </cell>
          <cell r="EC501">
            <v>5.55305656026484</v>
          </cell>
          <cell r="ED501">
            <v>5.4781496529716</v>
          </cell>
          <cell r="EE501">
            <v>5.53592254171914</v>
          </cell>
          <cell r="EF501">
            <v>5.53592254171914</v>
          </cell>
          <cell r="EG501">
            <v>5.53592254171914</v>
          </cell>
          <cell r="EH501">
            <v>5.53592254171914</v>
          </cell>
          <cell r="EI501">
            <v>5.53592254171914</v>
          </cell>
          <cell r="EJ501">
            <v>5.53592254171914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  <cell r="ES501">
            <v>0</v>
          </cell>
          <cell r="ET501">
            <v>0</v>
          </cell>
        </row>
        <row r="502">
          <cell r="A502">
            <v>40499.4257878822</v>
          </cell>
          <cell r="B502">
            <v>38661.0822779417</v>
          </cell>
          <cell r="C502">
            <v>35484.475059655</v>
          </cell>
          <cell r="D502">
            <v>6042.07470100712</v>
          </cell>
          <cell r="E502">
            <v>6393.76615476039</v>
          </cell>
          <cell r="F502">
            <v>6566.29830913267</v>
          </cell>
          <cell r="G502">
            <v>7036.83332106961</v>
          </cell>
          <cell r="H502">
            <v>8001.97111320938</v>
          </cell>
          <cell r="I502">
            <v>7660.8657274453</v>
          </cell>
          <cell r="J502">
            <v>7743.53003499963</v>
          </cell>
          <cell r="K502">
            <v>8143.08339710963</v>
          </cell>
          <cell r="L502">
            <v>8408.98545178592</v>
          </cell>
          <cell r="M502">
            <v>9099.94304358309</v>
          </cell>
          <cell r="N502">
            <v>8398.51526901147</v>
          </cell>
          <cell r="O502">
            <v>9089.18430033907</v>
          </cell>
          <cell r="P502">
            <v>8819.95764128308</v>
          </cell>
          <cell r="Q502">
            <v>9032.93621794172</v>
          </cell>
          <cell r="R502">
            <v>9835.29109600969</v>
          </cell>
          <cell r="S502">
            <v>10769.5966051459</v>
          </cell>
          <cell r="T502">
            <v>9147.01165625071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6738.31741772796</v>
          </cell>
          <cell r="AF502">
            <v>6432.45278256799</v>
          </cell>
          <cell r="AG502">
            <v>5903.92707308332</v>
          </cell>
          <cell r="AH502">
            <v>6042.07470100712</v>
          </cell>
          <cell r="AI502">
            <v>6393.76615476039</v>
          </cell>
          <cell r="AJ502">
            <v>6566.29830913267</v>
          </cell>
          <cell r="AK502">
            <v>7036.83332106961</v>
          </cell>
          <cell r="AL502">
            <v>8001.97111320938</v>
          </cell>
          <cell r="AM502">
            <v>7660.8657274453</v>
          </cell>
          <cell r="AN502">
            <v>7743.53003499963</v>
          </cell>
          <cell r="AO502">
            <v>8143.08339710963</v>
          </cell>
          <cell r="AP502">
            <v>8408.98545178592</v>
          </cell>
          <cell r="AQ502">
            <v>9099.94304358309</v>
          </cell>
          <cell r="AR502">
            <v>8398.51526901147</v>
          </cell>
          <cell r="AS502">
            <v>9089.18430033907</v>
          </cell>
          <cell r="AT502">
            <v>8819.95764128308</v>
          </cell>
          <cell r="AU502">
            <v>9032.93621794172</v>
          </cell>
          <cell r="AV502">
            <v>9835.29109600969</v>
          </cell>
          <cell r="AW502">
            <v>10769.5966051459</v>
          </cell>
          <cell r="AX502">
            <v>9147.01165625071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3.28764510030571</v>
          </cell>
          <cell r="CN502">
            <v>3.15864703630823</v>
          </cell>
          <cell r="CO502">
            <v>2.92455144669967</v>
          </cell>
          <cell r="CP502">
            <v>3.01900245681435</v>
          </cell>
          <cell r="CQ502">
            <v>3.12448788499461</v>
          </cell>
          <cell r="CR502">
            <v>3.22266475332881</v>
          </cell>
          <cell r="CS502">
            <v>3.41764637273936</v>
          </cell>
          <cell r="CT502">
            <v>3.91578221792531</v>
          </cell>
          <cell r="CU502">
            <v>3.81106648921301</v>
          </cell>
          <cell r="CV502">
            <v>3.76209022786885</v>
          </cell>
          <cell r="CW502">
            <v>4.02044467873004</v>
          </cell>
          <cell r="CX502">
            <v>4.14789620912022</v>
          </cell>
          <cell r="CY502">
            <v>4.61962957474253</v>
          </cell>
          <cell r="CZ502">
            <v>4.22532190726395</v>
          </cell>
          <cell r="DA502">
            <v>4.46455101263287</v>
          </cell>
          <cell r="DB502">
            <v>4.33230854580651</v>
          </cell>
          <cell r="DC502">
            <v>4.43692230306689</v>
          </cell>
          <cell r="DD502">
            <v>4.83103404786181</v>
          </cell>
          <cell r="DE502">
            <v>5.28995912508428</v>
          </cell>
          <cell r="DF502">
            <v>4.49295545156404</v>
          </cell>
          <cell r="DG502">
            <v>5.08776501924983</v>
          </cell>
          <cell r="DH502">
            <v>5.08776501924983</v>
          </cell>
          <cell r="DI502">
            <v>5.08776501924983</v>
          </cell>
          <cell r="DJ502">
            <v>5.08776501924983</v>
          </cell>
          <cell r="DK502">
            <v>5.08776501924983</v>
          </cell>
          <cell r="DL502">
            <v>5.08776501924983</v>
          </cell>
          <cell r="DM502">
            <v>5.08776501924983</v>
          </cell>
          <cell r="DN502">
            <v>5.08776501924983</v>
          </cell>
          <cell r="DO502">
            <v>5.08776501924983</v>
          </cell>
          <cell r="DP502">
            <v>5.08776501924983</v>
          </cell>
          <cell r="DQ502">
            <v>5.61530914893976</v>
          </cell>
          <cell r="DR502">
            <v>5.57933764229734</v>
          </cell>
          <cell r="DS502">
            <v>5.53081146315112</v>
          </cell>
          <cell r="DT502">
            <v>5.48314536162886</v>
          </cell>
          <cell r="DU502">
            <v>5.60641237606174</v>
          </cell>
          <cell r="DV502">
            <v>5.58229284091774</v>
          </cell>
          <cell r="DW502">
            <v>5.64101527705394</v>
          </cell>
          <cell r="DX502">
            <v>5.59867921892661</v>
          </cell>
          <cell r="DY502">
            <v>5.50729652323954</v>
          </cell>
          <cell r="DZ502">
            <v>5.63919244245209</v>
          </cell>
          <cell r="EA502">
            <v>5.54909203062952</v>
          </cell>
          <cell r="EB502">
            <v>5.55421716088438</v>
          </cell>
          <cell r="EC502">
            <v>5.39682898833437</v>
          </cell>
          <cell r="ED502">
            <v>5.44565156904309</v>
          </cell>
          <cell r="EE502">
            <v>5.57768848983634</v>
          </cell>
          <cell r="EF502">
            <v>5.57768848983634</v>
          </cell>
          <cell r="EG502">
            <v>5.57768848983634</v>
          </cell>
          <cell r="EH502">
            <v>5.57768848983634</v>
          </cell>
          <cell r="EI502">
            <v>5.57768848983634</v>
          </cell>
          <cell r="EJ502">
            <v>5.57768848983634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  <cell r="ET502">
            <v>0</v>
          </cell>
        </row>
        <row r="503">
          <cell r="A503">
            <v>36010.3434861126</v>
          </cell>
          <cell r="B503">
            <v>37555.3262302913</v>
          </cell>
          <cell r="C503">
            <v>42290.380523904</v>
          </cell>
          <cell r="D503">
            <v>6635.69560800455</v>
          </cell>
          <cell r="E503">
            <v>6902.86825325389</v>
          </cell>
          <cell r="F503">
            <v>7296.2420381032</v>
          </cell>
          <cell r="G503">
            <v>7366.8618387075</v>
          </cell>
          <cell r="H503">
            <v>7619.4239779067</v>
          </cell>
          <cell r="I503">
            <v>8273.40350243881</v>
          </cell>
          <cell r="J503">
            <v>6798.24999175629</v>
          </cell>
          <cell r="K503">
            <v>8661.19507288042</v>
          </cell>
          <cell r="L503">
            <v>7423.69816818471</v>
          </cell>
          <cell r="M503">
            <v>8963.92670232289</v>
          </cell>
          <cell r="N503">
            <v>8703.39910312992</v>
          </cell>
          <cell r="O503">
            <v>9882.54563096874</v>
          </cell>
          <cell r="P503">
            <v>9706.70605682914</v>
          </cell>
          <cell r="Q503">
            <v>9200.29129153853</v>
          </cell>
          <cell r="R503">
            <v>9258.54157684845</v>
          </cell>
          <cell r="S503">
            <v>11100.0987889027</v>
          </cell>
          <cell r="T503">
            <v>10333.3823215389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5991.42135994043</v>
          </cell>
          <cell r="AF503">
            <v>6248.47646461559</v>
          </cell>
          <cell r="AG503">
            <v>7036.29748182331</v>
          </cell>
          <cell r="AH503">
            <v>6635.69560800455</v>
          </cell>
          <cell r="AI503">
            <v>6902.86825325389</v>
          </cell>
          <cell r="AJ503">
            <v>7296.2420381032</v>
          </cell>
          <cell r="AK503">
            <v>7366.8618387075</v>
          </cell>
          <cell r="AL503">
            <v>7619.4239779067</v>
          </cell>
          <cell r="AM503">
            <v>8273.40350243881</v>
          </cell>
          <cell r="AN503">
            <v>6798.24999175629</v>
          </cell>
          <cell r="AO503">
            <v>8661.19507288042</v>
          </cell>
          <cell r="AP503">
            <v>7423.69816818471</v>
          </cell>
          <cell r="AQ503">
            <v>8963.92670232289</v>
          </cell>
          <cell r="AR503">
            <v>8703.39910312992</v>
          </cell>
          <cell r="AS503">
            <v>9882.54563096874</v>
          </cell>
          <cell r="AT503">
            <v>9706.70605682914</v>
          </cell>
          <cell r="AU503">
            <v>9200.29129153853</v>
          </cell>
          <cell r="AV503">
            <v>9258.54157684845</v>
          </cell>
          <cell r="AW503">
            <v>11100.0987889027</v>
          </cell>
          <cell r="AX503">
            <v>10333.3823215389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2.9515294997871</v>
          </cell>
          <cell r="CN503">
            <v>3.07167637203385</v>
          </cell>
          <cell r="CO503">
            <v>3.52771744085893</v>
          </cell>
          <cell r="CP503">
            <v>3.28725686069007</v>
          </cell>
          <cell r="CQ503">
            <v>3.46012656698318</v>
          </cell>
          <cell r="CR503">
            <v>3.56585089187146</v>
          </cell>
          <cell r="CS503">
            <v>3.67063757827484</v>
          </cell>
          <cell r="CT503">
            <v>3.74519925432512</v>
          </cell>
          <cell r="CU503">
            <v>4.07902207170788</v>
          </cell>
          <cell r="CV503">
            <v>3.36475406253792</v>
          </cell>
          <cell r="CW503">
            <v>4.25846850777929</v>
          </cell>
          <cell r="CX503">
            <v>3.63653181409674</v>
          </cell>
          <cell r="CY503">
            <v>4.44346442299425</v>
          </cell>
          <cell r="CZ503">
            <v>4.33546122017263</v>
          </cell>
          <cell r="DA503">
            <v>4.90780991129382</v>
          </cell>
          <cell r="DB503">
            <v>4.82048552778117</v>
          </cell>
          <cell r="DC503">
            <v>4.56899289651718</v>
          </cell>
          <cell r="DD503">
            <v>4.59792080014192</v>
          </cell>
          <cell r="DE503">
            <v>5.51246378076953</v>
          </cell>
          <cell r="DF503">
            <v>5.13170169595925</v>
          </cell>
          <cell r="DG503">
            <v>5.29594825386719</v>
          </cell>
          <cell r="DH503">
            <v>5.29594825386719</v>
          </cell>
          <cell r="DI503">
            <v>5.29594825386719</v>
          </cell>
          <cell r="DJ503">
            <v>5.29594825386719</v>
          </cell>
          <cell r="DK503">
            <v>5.29594825386719</v>
          </cell>
          <cell r="DL503">
            <v>5.29594825386719</v>
          </cell>
          <cell r="DM503">
            <v>5.29594825386719</v>
          </cell>
          <cell r="DN503">
            <v>5.29594825386719</v>
          </cell>
          <cell r="DO503">
            <v>5.29594825386719</v>
          </cell>
          <cell r="DP503">
            <v>5.29594825386719</v>
          </cell>
          <cell r="DQ503">
            <v>5.56147348082299</v>
          </cell>
          <cell r="DR503">
            <v>5.57321525065203</v>
          </cell>
          <cell r="DS503">
            <v>5.46458940395392</v>
          </cell>
          <cell r="DT503">
            <v>5.53044338717096</v>
          </cell>
          <cell r="DU503">
            <v>5.46568671724137</v>
          </cell>
          <cell r="DV503">
            <v>5.60587215229581</v>
          </cell>
          <cell r="DW503">
            <v>5.49854969044164</v>
          </cell>
          <cell r="DX503">
            <v>5.57383807068162</v>
          </cell>
          <cell r="DY503">
            <v>5.55693460646087</v>
          </cell>
          <cell r="DZ503">
            <v>5.53542460964278</v>
          </cell>
          <cell r="EA503">
            <v>5.57226184159567</v>
          </cell>
          <cell r="EB503">
            <v>5.5929385828758</v>
          </cell>
          <cell r="EC503">
            <v>5.52692695522615</v>
          </cell>
          <cell r="ED503">
            <v>5.49997516728371</v>
          </cell>
          <cell r="EE503">
            <v>5.51681258473362</v>
          </cell>
          <cell r="EF503">
            <v>5.51681258473362</v>
          </cell>
          <cell r="EG503">
            <v>5.51681258473362</v>
          </cell>
          <cell r="EH503">
            <v>5.51681258473362</v>
          </cell>
          <cell r="EI503">
            <v>5.51681258473362</v>
          </cell>
          <cell r="EJ503">
            <v>5.51681258473362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  <cell r="ET503">
            <v>0</v>
          </cell>
        </row>
        <row r="504">
          <cell r="A504">
            <v>35160.5671338426</v>
          </cell>
          <cell r="B504">
            <v>38494.5945937788</v>
          </cell>
          <cell r="C504">
            <v>41775.4109305044</v>
          </cell>
          <cell r="D504">
            <v>6033.03698130905</v>
          </cell>
          <cell r="E504">
            <v>5658.03703417058</v>
          </cell>
          <cell r="F504">
            <v>6975.25116445716</v>
          </cell>
          <cell r="G504">
            <v>7616.19681440593</v>
          </cell>
          <cell r="H504">
            <v>6576.58362913144</v>
          </cell>
          <cell r="I504">
            <v>7426.87302660388</v>
          </cell>
          <cell r="J504">
            <v>7866.95762904687</v>
          </cell>
          <cell r="K504">
            <v>8205.85249457345</v>
          </cell>
          <cell r="L504">
            <v>8830.6905975653</v>
          </cell>
          <cell r="M504">
            <v>9119.91590554815</v>
          </cell>
          <cell r="N504">
            <v>10919.3315298076</v>
          </cell>
          <cell r="O504">
            <v>9955.46385142518</v>
          </cell>
          <cell r="P504">
            <v>9111.07473570442</v>
          </cell>
          <cell r="Q504">
            <v>10359.877198388</v>
          </cell>
          <cell r="R504">
            <v>8763.10145040917</v>
          </cell>
          <cell r="S504">
            <v>8450.15211266606</v>
          </cell>
          <cell r="T504">
            <v>11017.9206626581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5850.03508879512</v>
          </cell>
          <cell r="AF504">
            <v>6404.75246731147</v>
          </cell>
          <cell r="AG504">
            <v>6950.61654898789</v>
          </cell>
          <cell r="AH504">
            <v>6033.03698130905</v>
          </cell>
          <cell r="AI504">
            <v>5658.03703417058</v>
          </cell>
          <cell r="AJ504">
            <v>6975.25116445716</v>
          </cell>
          <cell r="AK504">
            <v>7616.19681440593</v>
          </cell>
          <cell r="AL504">
            <v>6576.58362913144</v>
          </cell>
          <cell r="AM504">
            <v>7426.87302660388</v>
          </cell>
          <cell r="AN504">
            <v>7866.95762904687</v>
          </cell>
          <cell r="AO504">
            <v>8205.85249457345</v>
          </cell>
          <cell r="AP504">
            <v>8830.6905975653</v>
          </cell>
          <cell r="AQ504">
            <v>9119.91590554815</v>
          </cell>
          <cell r="AR504">
            <v>10919.3315298076</v>
          </cell>
          <cell r="AS504">
            <v>9955.46385142518</v>
          </cell>
          <cell r="AT504">
            <v>9111.07473570442</v>
          </cell>
          <cell r="AU504">
            <v>10359.877198388</v>
          </cell>
          <cell r="AV504">
            <v>8763.10145040917</v>
          </cell>
          <cell r="AW504">
            <v>8450.15211266606</v>
          </cell>
          <cell r="AX504">
            <v>11017.9206626581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2.95042602483591</v>
          </cell>
          <cell r="CN504">
            <v>3.16956093040826</v>
          </cell>
          <cell r="CO504">
            <v>3.46466551753677</v>
          </cell>
          <cell r="CP504">
            <v>3.00098731441908</v>
          </cell>
          <cell r="CQ504">
            <v>2.83908392566659</v>
          </cell>
          <cell r="CR504">
            <v>3.44890521681083</v>
          </cell>
          <cell r="CS504">
            <v>3.71198731458828</v>
          </cell>
          <cell r="CT504">
            <v>3.26227103102187</v>
          </cell>
          <cell r="CU504">
            <v>3.65880370988229</v>
          </cell>
          <cell r="CV504">
            <v>3.87577868955489</v>
          </cell>
          <cell r="CW504">
            <v>4.06284603940277</v>
          </cell>
          <cell r="CX504">
            <v>4.34177580119209</v>
          </cell>
          <cell r="CY504">
            <v>4.39203303242882</v>
          </cell>
          <cell r="CZ504">
            <v>5.44571491673014</v>
          </cell>
          <cell r="DA504">
            <v>4.88414287478681</v>
          </cell>
          <cell r="DB504">
            <v>4.46988622691554</v>
          </cell>
          <cell r="DC504">
            <v>5.08254775039232</v>
          </cell>
          <cell r="DD504">
            <v>4.29917080196347</v>
          </cell>
          <cell r="DE504">
            <v>4.14563809862404</v>
          </cell>
          <cell r="DF504">
            <v>5.40538336561629</v>
          </cell>
          <cell r="DG504">
            <v>5.38433857227322</v>
          </cell>
          <cell r="DH504">
            <v>5.38433857227322</v>
          </cell>
          <cell r="DI504">
            <v>5.38433857227322</v>
          </cell>
          <cell r="DJ504">
            <v>5.38433857227322</v>
          </cell>
          <cell r="DK504">
            <v>5.38433857227322</v>
          </cell>
          <cell r="DL504">
            <v>5.38433857227322</v>
          </cell>
          <cell r="DM504">
            <v>5.38433857227322</v>
          </cell>
          <cell r="DN504">
            <v>5.38433857227322</v>
          </cell>
          <cell r="DO504">
            <v>5.38433857227322</v>
          </cell>
          <cell r="DP504">
            <v>5.38433857227322</v>
          </cell>
          <cell r="DQ504">
            <v>5.4322641066219</v>
          </cell>
          <cell r="DR504">
            <v>5.5361822722461</v>
          </cell>
          <cell r="DS504">
            <v>5.49628383153675</v>
          </cell>
          <cell r="DT504">
            <v>5.50781016718234</v>
          </cell>
          <cell r="DU504">
            <v>5.46002574504914</v>
          </cell>
          <cell r="DV504">
            <v>5.54096907904225</v>
          </cell>
          <cell r="DW504">
            <v>5.62132649543346</v>
          </cell>
          <cell r="DX504">
            <v>5.52315769252385</v>
          </cell>
          <cell r="DY504">
            <v>5.56127055359741</v>
          </cell>
          <cell r="DZ504">
            <v>5.56102664757837</v>
          </cell>
          <cell r="EA504">
            <v>5.53350716180975</v>
          </cell>
          <cell r="EB504">
            <v>5.57229898038476</v>
          </cell>
          <cell r="EC504">
            <v>5.68895333655701</v>
          </cell>
          <cell r="ED504">
            <v>5.49348933086575</v>
          </cell>
          <cell r="EE504">
            <v>5.58444831115893</v>
          </cell>
          <cell r="EF504">
            <v>5.58444831115893</v>
          </cell>
          <cell r="EG504">
            <v>5.58444831115893</v>
          </cell>
          <cell r="EH504">
            <v>5.58444831115893</v>
          </cell>
          <cell r="EI504">
            <v>5.58444831115893</v>
          </cell>
          <cell r="EJ504">
            <v>5.58444831115893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0</v>
          </cell>
        </row>
        <row r="505">
          <cell r="A505">
            <v>40315.6619553996</v>
          </cell>
          <cell r="B505">
            <v>38122.4429600349</v>
          </cell>
          <cell r="C505">
            <v>38120.3292537258</v>
          </cell>
          <cell r="D505">
            <v>7215.93637041128</v>
          </cell>
          <cell r="E505">
            <v>6784.52959515017</v>
          </cell>
          <cell r="F505">
            <v>7865.71730378305</v>
          </cell>
          <cell r="G505">
            <v>7180.00075123381</v>
          </cell>
          <cell r="H505">
            <v>7690.09423430379</v>
          </cell>
          <cell r="I505">
            <v>8342.40631440514</v>
          </cell>
          <cell r="J505">
            <v>7465.44048236064</v>
          </cell>
          <cell r="K505">
            <v>8340.43359106037</v>
          </cell>
          <cell r="L505">
            <v>8020.8884348869</v>
          </cell>
          <cell r="M505">
            <v>9409.08263268427</v>
          </cell>
          <cell r="N505">
            <v>8783.6072927007</v>
          </cell>
          <cell r="O505">
            <v>10178.1042357409</v>
          </cell>
          <cell r="P505">
            <v>9883.45017815055</v>
          </cell>
          <cell r="Q505">
            <v>9589.95480741905</v>
          </cell>
          <cell r="R505">
            <v>9709.69899076296</v>
          </cell>
          <cell r="S505">
            <v>10109.2597726318</v>
          </cell>
          <cell r="T505">
            <v>10595.7582232532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6707.74268712187</v>
          </cell>
          <cell r="AF505">
            <v>6342.83366755301</v>
          </cell>
          <cell r="AG505">
            <v>6342.48198789926</v>
          </cell>
          <cell r="AH505">
            <v>7215.93637041128</v>
          </cell>
          <cell r="AI505">
            <v>6784.52959515017</v>
          </cell>
          <cell r="AJ505">
            <v>7865.71730378305</v>
          </cell>
          <cell r="AK505">
            <v>7180.00075123381</v>
          </cell>
          <cell r="AL505">
            <v>7690.09423430379</v>
          </cell>
          <cell r="AM505">
            <v>8342.40631440514</v>
          </cell>
          <cell r="AN505">
            <v>7465.44048236064</v>
          </cell>
          <cell r="AO505">
            <v>8340.43359106037</v>
          </cell>
          <cell r="AP505">
            <v>8020.8884348869</v>
          </cell>
          <cell r="AQ505">
            <v>9409.08263268427</v>
          </cell>
          <cell r="AR505">
            <v>8783.6072927007</v>
          </cell>
          <cell r="AS505">
            <v>10178.1042357409</v>
          </cell>
          <cell r="AT505">
            <v>9883.45017815055</v>
          </cell>
          <cell r="AU505">
            <v>9589.95480741905</v>
          </cell>
          <cell r="AV505">
            <v>9709.69899076296</v>
          </cell>
          <cell r="AW505">
            <v>10109.2597726318</v>
          </cell>
          <cell r="AX505">
            <v>10595.7582232532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3.35425196019561</v>
          </cell>
          <cell r="CN505">
            <v>3.15357235175045</v>
          </cell>
          <cell r="CO505">
            <v>3.15885194429404</v>
          </cell>
          <cell r="CP505">
            <v>3.50991543618069</v>
          </cell>
          <cell r="CQ505">
            <v>3.35542124251831</v>
          </cell>
          <cell r="CR505">
            <v>3.88298519468127</v>
          </cell>
          <cell r="CS505">
            <v>3.54752503593332</v>
          </cell>
          <cell r="CT505">
            <v>3.80243528108222</v>
          </cell>
          <cell r="CU505">
            <v>4.13543125063167</v>
          </cell>
          <cell r="CV505">
            <v>3.72869516269602</v>
          </cell>
          <cell r="CW505">
            <v>4.09637997432574</v>
          </cell>
          <cell r="CX505">
            <v>3.94944873760621</v>
          </cell>
          <cell r="CY505">
            <v>4.57709612954373</v>
          </cell>
          <cell r="CZ505">
            <v>4.33185681914385</v>
          </cell>
          <cell r="DA505">
            <v>4.99251233434493</v>
          </cell>
          <cell r="DB505">
            <v>4.84798011274332</v>
          </cell>
          <cell r="DC505">
            <v>4.70401624437334</v>
          </cell>
          <cell r="DD505">
            <v>4.76275255699738</v>
          </cell>
          <cell r="DE505">
            <v>4.95874309566721</v>
          </cell>
          <cell r="DF505">
            <v>5.19737786095468</v>
          </cell>
          <cell r="DG505">
            <v>4.99679377558794</v>
          </cell>
          <cell r="DH505">
            <v>4.99679377558794</v>
          </cell>
          <cell r="DI505">
            <v>4.99679377558794</v>
          </cell>
          <cell r="DJ505">
            <v>4.99679377558794</v>
          </cell>
          <cell r="DK505">
            <v>4.99679377558794</v>
          </cell>
          <cell r="DL505">
            <v>4.99679377558794</v>
          </cell>
          <cell r="DM505">
            <v>4.99679377558794</v>
          </cell>
          <cell r="DN505">
            <v>4.99679377558794</v>
          </cell>
          <cell r="DO505">
            <v>4.99679377558794</v>
          </cell>
          <cell r="DP505">
            <v>4.99679377558794</v>
          </cell>
          <cell r="DQ505">
            <v>5.47883028558168</v>
          </cell>
          <cell r="DR505">
            <v>5.51045752186432</v>
          </cell>
          <cell r="DS505">
            <v>5.50094252183426</v>
          </cell>
          <cell r="DT505">
            <v>5.63252563929878</v>
          </cell>
          <cell r="DU505">
            <v>5.5396181200574</v>
          </cell>
          <cell r="DV505">
            <v>5.54983069491006</v>
          </cell>
          <cell r="DW505">
            <v>5.54505880455664</v>
          </cell>
          <cell r="DX505">
            <v>5.54085731101866</v>
          </cell>
          <cell r="DY505">
            <v>5.52684987985421</v>
          </cell>
          <cell r="DZ505">
            <v>5.48536705283248</v>
          </cell>
          <cell r="EA505">
            <v>5.57821860579906</v>
          </cell>
          <cell r="EB505">
            <v>5.56407698083671</v>
          </cell>
          <cell r="EC505">
            <v>5.63202254291879</v>
          </cell>
          <cell r="ED505">
            <v>5.55527999168834</v>
          </cell>
          <cell r="EE505">
            <v>5.58540775000015</v>
          </cell>
          <cell r="EF505">
            <v>5.58540775000015</v>
          </cell>
          <cell r="EG505">
            <v>5.58540775000015</v>
          </cell>
          <cell r="EH505">
            <v>5.58540775000015</v>
          </cell>
          <cell r="EI505">
            <v>5.58540775000015</v>
          </cell>
          <cell r="EJ505">
            <v>5.58540775000015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</row>
        <row r="506">
          <cell r="A506">
            <v>35210.6833008307</v>
          </cell>
          <cell r="B506">
            <v>35774.693689653</v>
          </cell>
          <cell r="C506">
            <v>41776.8030369476</v>
          </cell>
          <cell r="D506">
            <v>6346.09419440708</v>
          </cell>
          <cell r="E506">
            <v>5835.3477558732</v>
          </cell>
          <cell r="F506">
            <v>6850.10036601595</v>
          </cell>
          <cell r="G506">
            <v>8179.57165763606</v>
          </cell>
          <cell r="H506">
            <v>7541.74517682526</v>
          </cell>
          <cell r="I506">
            <v>7523.57119925863</v>
          </cell>
          <cell r="J506">
            <v>8487.22691961209</v>
          </cell>
          <cell r="K506">
            <v>7017.03370675176</v>
          </cell>
          <cell r="L506">
            <v>7834.98401401163</v>
          </cell>
          <cell r="M506">
            <v>8434.71316388136</v>
          </cell>
          <cell r="N506">
            <v>8743.42678480498</v>
          </cell>
          <cell r="O506">
            <v>8814.36391334597</v>
          </cell>
          <cell r="P506">
            <v>8018.81942612536</v>
          </cell>
          <cell r="Q506">
            <v>9444.42385143038</v>
          </cell>
          <cell r="R506">
            <v>9661.45822910713</v>
          </cell>
          <cell r="S506">
            <v>10299.020802877</v>
          </cell>
          <cell r="T506">
            <v>10750.4658199985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5858.37344506453</v>
          </cell>
          <cell r="AF506">
            <v>5952.21381323878</v>
          </cell>
          <cell r="AG506">
            <v>6950.84816844695</v>
          </cell>
          <cell r="AH506">
            <v>6346.09419440708</v>
          </cell>
          <cell r="AI506">
            <v>5835.3477558732</v>
          </cell>
          <cell r="AJ506">
            <v>6850.10036601595</v>
          </cell>
          <cell r="AK506">
            <v>8179.57165763606</v>
          </cell>
          <cell r="AL506">
            <v>7541.74517682526</v>
          </cell>
          <cell r="AM506">
            <v>7523.57119925863</v>
          </cell>
          <cell r="AN506">
            <v>8487.22691961209</v>
          </cell>
          <cell r="AO506">
            <v>7017.03370675176</v>
          </cell>
          <cell r="AP506">
            <v>7834.98401401163</v>
          </cell>
          <cell r="AQ506">
            <v>8434.71316388136</v>
          </cell>
          <cell r="AR506">
            <v>8743.42678480498</v>
          </cell>
          <cell r="AS506">
            <v>8814.36391334597</v>
          </cell>
          <cell r="AT506">
            <v>8018.81942612536</v>
          </cell>
          <cell r="AU506">
            <v>9444.42385143038</v>
          </cell>
          <cell r="AV506">
            <v>9661.45822910713</v>
          </cell>
          <cell r="AW506">
            <v>10299.020802877</v>
          </cell>
          <cell r="AX506">
            <v>10750.4658199985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2.880126162892</v>
          </cell>
          <cell r="CN506">
            <v>2.91664114041497</v>
          </cell>
          <cell r="CO506">
            <v>3.44636757532574</v>
          </cell>
          <cell r="CP506">
            <v>3.15028725794496</v>
          </cell>
          <cell r="CQ506">
            <v>2.88324745830839</v>
          </cell>
          <cell r="CR506">
            <v>3.39479882850693</v>
          </cell>
          <cell r="CS506">
            <v>4.03977816716522</v>
          </cell>
          <cell r="CT506">
            <v>3.65556182909916</v>
          </cell>
          <cell r="CU506">
            <v>3.63396159262638</v>
          </cell>
          <cell r="CV506">
            <v>4.20665432229211</v>
          </cell>
          <cell r="CW506">
            <v>3.4995969821618</v>
          </cell>
          <cell r="CX506">
            <v>3.85648669742029</v>
          </cell>
          <cell r="CY506">
            <v>4.18291634518903</v>
          </cell>
          <cell r="CZ506">
            <v>4.32360328311867</v>
          </cell>
          <cell r="DA506">
            <v>4.38822852941442</v>
          </cell>
          <cell r="DB506">
            <v>3.99216693613779</v>
          </cell>
          <cell r="DC506">
            <v>4.70190368768157</v>
          </cell>
          <cell r="DD506">
            <v>4.80995418994672</v>
          </cell>
          <cell r="DE506">
            <v>5.12736453322376</v>
          </cell>
          <cell r="DF506">
            <v>5.35211630465843</v>
          </cell>
          <cell r="DG506">
            <v>4.97009288963841</v>
          </cell>
          <cell r="DH506">
            <v>4.97009288963841</v>
          </cell>
          <cell r="DI506">
            <v>4.97009288963841</v>
          </cell>
          <cell r="DJ506">
            <v>4.97009288963841</v>
          </cell>
          <cell r="DK506">
            <v>4.97009288963841</v>
          </cell>
          <cell r="DL506">
            <v>4.97009288963841</v>
          </cell>
          <cell r="DM506">
            <v>4.97009288963841</v>
          </cell>
          <cell r="DN506">
            <v>4.97009288963841</v>
          </cell>
          <cell r="DO506">
            <v>4.97009288963841</v>
          </cell>
          <cell r="DP506">
            <v>4.97009288963841</v>
          </cell>
          <cell r="DQ506">
            <v>5.57278997442935</v>
          </cell>
          <cell r="DR506">
            <v>5.5911695404679</v>
          </cell>
          <cell r="DS506">
            <v>5.52564960740753</v>
          </cell>
          <cell r="DT506">
            <v>5.51903938057814</v>
          </cell>
          <cell r="DU506">
            <v>5.54487755798101</v>
          </cell>
          <cell r="DV506">
            <v>5.52827993973106</v>
          </cell>
          <cell r="DW506">
            <v>5.54728117140941</v>
          </cell>
          <cell r="DX506">
            <v>5.65229546617674</v>
          </cell>
          <cell r="DY506">
            <v>5.67219088815079</v>
          </cell>
          <cell r="DZ506">
            <v>5.5275938336236</v>
          </cell>
          <cell r="EA506">
            <v>5.49341823630103</v>
          </cell>
          <cell r="EB506">
            <v>5.56613086252524</v>
          </cell>
          <cell r="EC506">
            <v>5.52456737876065</v>
          </cell>
          <cell r="ED506">
            <v>5.54042366109358</v>
          </cell>
          <cell r="EE506">
            <v>5.50311864263087</v>
          </cell>
          <cell r="EF506">
            <v>5.50311864263087</v>
          </cell>
          <cell r="EG506">
            <v>5.50311864263087</v>
          </cell>
          <cell r="EH506">
            <v>5.50311864263087</v>
          </cell>
          <cell r="EI506">
            <v>5.50311864263087</v>
          </cell>
          <cell r="EJ506">
            <v>5.50311864263087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</row>
        <row r="507">
          <cell r="A507">
            <v>36841.0056252799</v>
          </cell>
          <cell r="B507">
            <v>35529.5699234978</v>
          </cell>
          <cell r="C507">
            <v>38565.4235397388</v>
          </cell>
          <cell r="D507">
            <v>5650.73690205212</v>
          </cell>
          <cell r="E507">
            <v>5871.72975154821</v>
          </cell>
          <cell r="F507">
            <v>8017.43467485101</v>
          </cell>
          <cell r="G507">
            <v>6125.81271902374</v>
          </cell>
          <cell r="H507">
            <v>7471.42500981976</v>
          </cell>
          <cell r="I507">
            <v>8353.07831342453</v>
          </cell>
          <cell r="J507">
            <v>8082.0499395111</v>
          </cell>
          <cell r="K507">
            <v>8913.04819619196</v>
          </cell>
          <cell r="L507">
            <v>7093.0554136126</v>
          </cell>
          <cell r="M507">
            <v>8695.65671325454</v>
          </cell>
          <cell r="N507">
            <v>10217.2294585053</v>
          </cell>
          <cell r="O507">
            <v>8138.76073238155</v>
          </cell>
          <cell r="P507">
            <v>9772.80314145533</v>
          </cell>
          <cell r="Q507">
            <v>9553.64105328945</v>
          </cell>
          <cell r="R507">
            <v>9112.67066054968</v>
          </cell>
          <cell r="S507">
            <v>9268.47604178975</v>
          </cell>
          <cell r="T507">
            <v>9507.6116528039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6129.62739747573</v>
          </cell>
          <cell r="AF507">
            <v>5911.42998208933</v>
          </cell>
          <cell r="AG507">
            <v>6416.53702748625</v>
          </cell>
          <cell r="AH507">
            <v>5650.73690205212</v>
          </cell>
          <cell r="AI507">
            <v>5871.72975154821</v>
          </cell>
          <cell r="AJ507">
            <v>8017.43467485101</v>
          </cell>
          <cell r="AK507">
            <v>6125.81271902374</v>
          </cell>
          <cell r="AL507">
            <v>7471.42500981976</v>
          </cell>
          <cell r="AM507">
            <v>8353.07831342453</v>
          </cell>
          <cell r="AN507">
            <v>8082.0499395111</v>
          </cell>
          <cell r="AO507">
            <v>8913.04819619196</v>
          </cell>
          <cell r="AP507">
            <v>7093.0554136126</v>
          </cell>
          <cell r="AQ507">
            <v>8695.65671325454</v>
          </cell>
          <cell r="AR507">
            <v>10217.2294585053</v>
          </cell>
          <cell r="AS507">
            <v>8138.76073238155</v>
          </cell>
          <cell r="AT507">
            <v>9772.80314145533</v>
          </cell>
          <cell r="AU507">
            <v>9553.64105328945</v>
          </cell>
          <cell r="AV507">
            <v>9112.67066054968</v>
          </cell>
          <cell r="AW507">
            <v>9268.47604178975</v>
          </cell>
          <cell r="AX507">
            <v>9507.6116528039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3.01304473771116</v>
          </cell>
          <cell r="CN507">
            <v>2.94534097597674</v>
          </cell>
          <cell r="CO507">
            <v>3.11531845722911</v>
          </cell>
          <cell r="CP507">
            <v>2.79960934096522</v>
          </cell>
          <cell r="CQ507">
            <v>2.91689178424259</v>
          </cell>
          <cell r="CR507">
            <v>3.85656573133374</v>
          </cell>
          <cell r="CS507">
            <v>3.06084752801987</v>
          </cell>
          <cell r="CT507">
            <v>3.66817500329285</v>
          </cell>
          <cell r="CU507">
            <v>4.13489904334637</v>
          </cell>
          <cell r="CV507">
            <v>4.01595476419233</v>
          </cell>
          <cell r="CW507">
            <v>4.33866921272507</v>
          </cell>
          <cell r="CX507">
            <v>3.53090654430743</v>
          </cell>
          <cell r="CY507">
            <v>4.26543512189559</v>
          </cell>
          <cell r="CZ507">
            <v>5.0444548436943</v>
          </cell>
          <cell r="DA507">
            <v>3.94203743545248</v>
          </cell>
          <cell r="DB507">
            <v>4.7334916333941</v>
          </cell>
          <cell r="DC507">
            <v>4.62733970383258</v>
          </cell>
          <cell r="DD507">
            <v>4.41375414046908</v>
          </cell>
          <cell r="DE507">
            <v>4.48921902581086</v>
          </cell>
          <cell r="DF507">
            <v>4.60504520153525</v>
          </cell>
          <cell r="DG507">
            <v>5.10615445030216</v>
          </cell>
          <cell r="DH507">
            <v>5.10615445030216</v>
          </cell>
          <cell r="DI507">
            <v>5.10615445030216</v>
          </cell>
          <cell r="DJ507">
            <v>5.10615445030216</v>
          </cell>
          <cell r="DK507">
            <v>5.10615445030216</v>
          </cell>
          <cell r="DL507">
            <v>5.10615445030216</v>
          </cell>
          <cell r="DM507">
            <v>5.10615445030216</v>
          </cell>
          <cell r="DN507">
            <v>5.10615445030216</v>
          </cell>
          <cell r="DO507">
            <v>5.10615445030216</v>
          </cell>
          <cell r="DP507">
            <v>5.10615445030216</v>
          </cell>
          <cell r="DQ507">
            <v>5.57359786561571</v>
          </cell>
          <cell r="DR507">
            <v>5.49875166005043</v>
          </cell>
          <cell r="DS507">
            <v>5.64293947515025</v>
          </cell>
          <cell r="DT507">
            <v>5.52986830626476</v>
          </cell>
          <cell r="DU507">
            <v>5.51509346800697</v>
          </cell>
          <cell r="DV507">
            <v>5.69563077148697</v>
          </cell>
          <cell r="DW507">
            <v>5.48313772301093</v>
          </cell>
          <cell r="DX507">
            <v>5.58033832703587</v>
          </cell>
          <cell r="DY507">
            <v>5.53463236327431</v>
          </cell>
          <cell r="DZ507">
            <v>5.51365836374312</v>
          </cell>
          <cell r="EA507">
            <v>5.6282949746279</v>
          </cell>
          <cell r="EB507">
            <v>5.50369382100346</v>
          </cell>
          <cell r="EC507">
            <v>5.58529583542879</v>
          </cell>
          <cell r="ED507">
            <v>5.54914462369473</v>
          </cell>
          <cell r="EE507">
            <v>5.6564593752279</v>
          </cell>
          <cell r="EF507">
            <v>5.6564593752279</v>
          </cell>
          <cell r="EG507">
            <v>5.6564593752279</v>
          </cell>
          <cell r="EH507">
            <v>5.6564593752279</v>
          </cell>
          <cell r="EI507">
            <v>5.6564593752279</v>
          </cell>
          <cell r="EJ507">
            <v>5.6564593752279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</row>
        <row r="508">
          <cell r="A508">
            <v>40068.9885954447</v>
          </cell>
          <cell r="B508">
            <v>34614.9444322793</v>
          </cell>
          <cell r="C508">
            <v>37839.1503295691</v>
          </cell>
          <cell r="D508">
            <v>7232.9855959745</v>
          </cell>
          <cell r="E508">
            <v>6795.56488236531</v>
          </cell>
          <cell r="F508">
            <v>7013.9987060334</v>
          </cell>
          <cell r="G508">
            <v>7261.20259130708</v>
          </cell>
          <cell r="H508">
            <v>7907.77846370437</v>
          </cell>
          <cell r="I508">
            <v>8457.79128984408</v>
          </cell>
          <cell r="J508">
            <v>8902.06970644163</v>
          </cell>
          <cell r="K508">
            <v>8927.37332530342</v>
          </cell>
          <cell r="L508">
            <v>7089.06523027375</v>
          </cell>
          <cell r="M508">
            <v>9432.81339148156</v>
          </cell>
          <cell r="N508">
            <v>9155.15150765564</v>
          </cell>
          <cell r="O508">
            <v>8900.00392509597</v>
          </cell>
          <cell r="P508">
            <v>7341.7941675217</v>
          </cell>
          <cell r="Q508">
            <v>8121.60783130908</v>
          </cell>
          <cell r="R508">
            <v>8956.39976328454</v>
          </cell>
          <cell r="S508">
            <v>9119.4947127194</v>
          </cell>
          <cell r="T508">
            <v>10117.8133702711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6666.70103367772</v>
          </cell>
          <cell r="AF508">
            <v>5759.25407444918</v>
          </cell>
          <cell r="AG508">
            <v>6295.69927912538</v>
          </cell>
          <cell r="AH508">
            <v>7232.9855959745</v>
          </cell>
          <cell r="AI508">
            <v>6795.56488236531</v>
          </cell>
          <cell r="AJ508">
            <v>7013.9987060334</v>
          </cell>
          <cell r="AK508">
            <v>7261.20259130708</v>
          </cell>
          <cell r="AL508">
            <v>7907.77846370437</v>
          </cell>
          <cell r="AM508">
            <v>8457.79128984408</v>
          </cell>
          <cell r="AN508">
            <v>8902.06970644163</v>
          </cell>
          <cell r="AO508">
            <v>8927.37332530342</v>
          </cell>
          <cell r="AP508">
            <v>7089.06523027375</v>
          </cell>
          <cell r="AQ508">
            <v>9432.81339148156</v>
          </cell>
          <cell r="AR508">
            <v>9155.15150765564</v>
          </cell>
          <cell r="AS508">
            <v>8900.00392509597</v>
          </cell>
          <cell r="AT508">
            <v>7341.7941675217</v>
          </cell>
          <cell r="AU508">
            <v>8121.60783130908</v>
          </cell>
          <cell r="AV508">
            <v>8956.39976328454</v>
          </cell>
          <cell r="AW508">
            <v>9119.4947127194</v>
          </cell>
          <cell r="AX508">
            <v>10117.8133702711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3.27463408468583</v>
          </cell>
          <cell r="CN508">
            <v>2.88458977787742</v>
          </cell>
          <cell r="CO508">
            <v>3.06097058437618</v>
          </cell>
          <cell r="CP508">
            <v>3.62415674025389</v>
          </cell>
          <cell r="CQ508">
            <v>3.39672375116049</v>
          </cell>
          <cell r="CR508">
            <v>3.45456174324586</v>
          </cell>
          <cell r="CS508">
            <v>3.56399056595772</v>
          </cell>
          <cell r="CT508">
            <v>3.89202081676653</v>
          </cell>
          <cell r="CU508">
            <v>4.20781721896559</v>
          </cell>
          <cell r="CV508">
            <v>4.34457074923079</v>
          </cell>
          <cell r="CW508">
            <v>4.44354954054893</v>
          </cell>
          <cell r="CX508">
            <v>3.46078273791518</v>
          </cell>
          <cell r="CY508">
            <v>4.62130388106843</v>
          </cell>
          <cell r="CZ508">
            <v>4.56537549958184</v>
          </cell>
          <cell r="DA508">
            <v>4.31870497817628</v>
          </cell>
          <cell r="DB508">
            <v>3.56258753219366</v>
          </cell>
          <cell r="DC508">
            <v>3.94099019136014</v>
          </cell>
          <cell r="DD508">
            <v>4.34607091971779</v>
          </cell>
          <cell r="DE508">
            <v>4.42521234212251</v>
          </cell>
          <cell r="DF508">
            <v>4.90964401119375</v>
          </cell>
          <cell r="DG508">
            <v>5.29880258720509</v>
          </cell>
          <cell r="DH508">
            <v>5.29880258720509</v>
          </cell>
          <cell r="DI508">
            <v>5.29880258720509</v>
          </cell>
          <cell r="DJ508">
            <v>5.29880258720509</v>
          </cell>
          <cell r="DK508">
            <v>5.29880258720509</v>
          </cell>
          <cell r="DL508">
            <v>5.29880258720509</v>
          </cell>
          <cell r="DM508">
            <v>5.29880258720509</v>
          </cell>
          <cell r="DN508">
            <v>5.29880258720509</v>
          </cell>
          <cell r="DO508">
            <v>5.29880258720509</v>
          </cell>
          <cell r="DP508">
            <v>5.29880258720509</v>
          </cell>
          <cell r="DQ508">
            <v>5.57770238337803</v>
          </cell>
          <cell r="DR508">
            <v>5.47002502996206</v>
          </cell>
          <cell r="DS508">
            <v>5.63497449590852</v>
          </cell>
          <cell r="DT508">
            <v>5.46786475126145</v>
          </cell>
          <cell r="DU508">
            <v>5.4811598890614</v>
          </cell>
          <cell r="DV508">
            <v>5.56262595352975</v>
          </cell>
          <cell r="DW508">
            <v>5.58186262321449</v>
          </cell>
          <cell r="DX508">
            <v>5.56655462441788</v>
          </cell>
          <cell r="DY508">
            <v>5.5069005437399</v>
          </cell>
          <cell r="DZ508">
            <v>5.61372652908482</v>
          </cell>
          <cell r="EA508">
            <v>5.50428364361261</v>
          </cell>
          <cell r="EB508">
            <v>5.61205310825089</v>
          </cell>
          <cell r="EC508">
            <v>5.5922148868186</v>
          </cell>
          <cell r="ED508">
            <v>5.49409503612284</v>
          </cell>
          <cell r="EE508">
            <v>5.64603799535759</v>
          </cell>
          <cell r="EF508">
            <v>5.64603799535759</v>
          </cell>
          <cell r="EG508">
            <v>5.64603799535759</v>
          </cell>
          <cell r="EH508">
            <v>5.64603799535759</v>
          </cell>
          <cell r="EI508">
            <v>5.64603799535759</v>
          </cell>
          <cell r="EJ508">
            <v>5.64603799535759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</row>
        <row r="509">
          <cell r="A509">
            <v>37695.8085916078</v>
          </cell>
          <cell r="B509">
            <v>35765.4806185186</v>
          </cell>
          <cell r="C509">
            <v>43182.8237726997</v>
          </cell>
          <cell r="D509">
            <v>6771.65545649448</v>
          </cell>
          <cell r="E509">
            <v>6083.58829394011</v>
          </cell>
          <cell r="F509">
            <v>7712.40050612047</v>
          </cell>
          <cell r="G509">
            <v>6704.03748482054</v>
          </cell>
          <cell r="H509">
            <v>7547.51954540739</v>
          </cell>
          <cell r="I509">
            <v>8366.54734076645</v>
          </cell>
          <cell r="J509">
            <v>9027.13175909912</v>
          </cell>
          <cell r="K509">
            <v>7876.77554210149</v>
          </cell>
          <cell r="L509">
            <v>7926.80624584108</v>
          </cell>
          <cell r="M509">
            <v>8018.90003467082</v>
          </cell>
          <cell r="N509">
            <v>9234.71377960948</v>
          </cell>
          <cell r="O509">
            <v>9063.46460393181</v>
          </cell>
          <cell r="P509">
            <v>9211.89059410021</v>
          </cell>
          <cell r="Q509">
            <v>9039.11091086649</v>
          </cell>
          <cell r="R509">
            <v>11533.6831379938</v>
          </cell>
          <cell r="S509">
            <v>10320.6716387487</v>
          </cell>
          <cell r="T509">
            <v>11735.1414668442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6271.84999951707</v>
          </cell>
          <cell r="AF509">
            <v>5950.68093724146</v>
          </cell>
          <cell r="AG509">
            <v>7184.78269539621</v>
          </cell>
          <cell r="AH509">
            <v>6771.65545649448</v>
          </cell>
          <cell r="AI509">
            <v>6083.58829394011</v>
          </cell>
          <cell r="AJ509">
            <v>7712.40050612047</v>
          </cell>
          <cell r="AK509">
            <v>6704.03748482054</v>
          </cell>
          <cell r="AL509">
            <v>7547.51954540739</v>
          </cell>
          <cell r="AM509">
            <v>8366.54734076645</v>
          </cell>
          <cell r="AN509">
            <v>9027.13175909912</v>
          </cell>
          <cell r="AO509">
            <v>7876.77554210149</v>
          </cell>
          <cell r="AP509">
            <v>7926.80624584108</v>
          </cell>
          <cell r="AQ509">
            <v>8018.90003467082</v>
          </cell>
          <cell r="AR509">
            <v>9234.71377960948</v>
          </cell>
          <cell r="AS509">
            <v>9063.46460393181</v>
          </cell>
          <cell r="AT509">
            <v>9211.89059410021</v>
          </cell>
          <cell r="AU509">
            <v>9039.11091086649</v>
          </cell>
          <cell r="AV509">
            <v>11533.6831379938</v>
          </cell>
          <cell r="AW509">
            <v>10320.6716387487</v>
          </cell>
          <cell r="AX509">
            <v>11735.1414668442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3.16303603716721</v>
          </cell>
          <cell r="CN509">
            <v>2.93590432424257</v>
          </cell>
          <cell r="CO509">
            <v>3.53871437607205</v>
          </cell>
          <cell r="CP509">
            <v>3.33800793925019</v>
          </cell>
          <cell r="CQ509">
            <v>3.05734790523658</v>
          </cell>
          <cell r="CR509">
            <v>3.83244889519571</v>
          </cell>
          <cell r="CS509">
            <v>3.32869325734069</v>
          </cell>
          <cell r="CT509">
            <v>3.65238534757583</v>
          </cell>
          <cell r="CU509">
            <v>4.1372244765298</v>
          </cell>
          <cell r="CV509">
            <v>4.43728709378184</v>
          </cell>
          <cell r="CW509">
            <v>3.91906339600429</v>
          </cell>
          <cell r="CX509">
            <v>3.92830773569781</v>
          </cell>
          <cell r="CY509">
            <v>3.99811575475326</v>
          </cell>
          <cell r="CZ509">
            <v>4.55961937609835</v>
          </cell>
          <cell r="DA509">
            <v>4.49071279257939</v>
          </cell>
          <cell r="DB509">
            <v>4.56425403998619</v>
          </cell>
          <cell r="DC509">
            <v>4.47864616620922</v>
          </cell>
          <cell r="DD509">
            <v>5.71464232241579</v>
          </cell>
          <cell r="DE509">
            <v>5.11362643111492</v>
          </cell>
          <cell r="DF509">
            <v>5.81445972492958</v>
          </cell>
          <cell r="DG509">
            <v>5.65621368755572</v>
          </cell>
          <cell r="DH509">
            <v>5.65621368755572</v>
          </cell>
          <cell r="DI509">
            <v>5.65621368755572</v>
          </cell>
          <cell r="DJ509">
            <v>5.65621368755572</v>
          </cell>
          <cell r="DK509">
            <v>5.65621368755572</v>
          </cell>
          <cell r="DL509">
            <v>5.65621368755572</v>
          </cell>
          <cell r="DM509">
            <v>5.65621368755572</v>
          </cell>
          <cell r="DN509">
            <v>5.65621368755572</v>
          </cell>
          <cell r="DO509">
            <v>5.65621368755572</v>
          </cell>
          <cell r="DP509">
            <v>5.65621368755572</v>
          </cell>
          <cell r="DQ509">
            <v>5.43248653562528</v>
          </cell>
          <cell r="DR509">
            <v>5.55305406578712</v>
          </cell>
          <cell r="DS509">
            <v>5.56256709636451</v>
          </cell>
          <cell r="DT509">
            <v>5.55794984325053</v>
          </cell>
          <cell r="DU509">
            <v>5.45157623714639</v>
          </cell>
          <cell r="DV509">
            <v>5.5134106098109</v>
          </cell>
          <cell r="DW509">
            <v>5.51784876702138</v>
          </cell>
          <cell r="DX509">
            <v>5.66154273797169</v>
          </cell>
          <cell r="DY509">
            <v>5.54044085327843</v>
          </cell>
          <cell r="DZ509">
            <v>5.57364608384392</v>
          </cell>
          <cell r="EA509">
            <v>5.5064704966661</v>
          </cell>
          <cell r="EB509">
            <v>5.52840532031491</v>
          </cell>
          <cell r="EC509">
            <v>5.49498575922053</v>
          </cell>
          <cell r="ED509">
            <v>5.54883721877896</v>
          </cell>
          <cell r="EE509">
            <v>5.52950300335796</v>
          </cell>
          <cell r="EF509">
            <v>5.52950300335796</v>
          </cell>
          <cell r="EG509">
            <v>5.52950300335796</v>
          </cell>
          <cell r="EH509">
            <v>5.52950300335796</v>
          </cell>
          <cell r="EI509">
            <v>5.52950300335796</v>
          </cell>
          <cell r="EJ509">
            <v>5.52950300335796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  <cell r="ES509">
            <v>0</v>
          </cell>
          <cell r="ET509">
            <v>0</v>
          </cell>
        </row>
        <row r="510">
          <cell r="A510">
            <v>41096.6170073755</v>
          </cell>
          <cell r="B510">
            <v>43967.0085698793</v>
          </cell>
          <cell r="C510">
            <v>35899.2394316857</v>
          </cell>
          <cell r="D510">
            <v>6067.2046723739</v>
          </cell>
          <cell r="E510">
            <v>5944.12446601899</v>
          </cell>
          <cell r="F510">
            <v>7340.35874574559</v>
          </cell>
          <cell r="G510">
            <v>8080.35921325481</v>
          </cell>
          <cell r="H510">
            <v>8900.42707847613</v>
          </cell>
          <cell r="I510">
            <v>7535.30357994031</v>
          </cell>
          <cell r="J510">
            <v>7090.15676421661</v>
          </cell>
          <cell r="K510">
            <v>8539.76440081096</v>
          </cell>
          <cell r="L510">
            <v>8396.24346983691</v>
          </cell>
          <cell r="M510">
            <v>8354.32472537343</v>
          </cell>
          <cell r="N510">
            <v>7218.63227733605</v>
          </cell>
          <cell r="O510">
            <v>9298.28095323066</v>
          </cell>
          <cell r="P510">
            <v>9453.53647499631</v>
          </cell>
          <cell r="Q510">
            <v>9077.59252323592</v>
          </cell>
          <cell r="R510">
            <v>8809.97548583195</v>
          </cell>
          <cell r="S510">
            <v>7898.14650269011</v>
          </cell>
          <cell r="T510">
            <v>8646.53800846858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6837.67843131621</v>
          </cell>
          <cell r="AF510">
            <v>7315.25580642817</v>
          </cell>
          <cell r="AG510">
            <v>5972.93580439091</v>
          </cell>
          <cell r="AH510">
            <v>6067.2046723739</v>
          </cell>
          <cell r="AI510">
            <v>5944.12446601899</v>
          </cell>
          <cell r="AJ510">
            <v>7340.35874574559</v>
          </cell>
          <cell r="AK510">
            <v>8080.35921325481</v>
          </cell>
          <cell r="AL510">
            <v>8900.42707847613</v>
          </cell>
          <cell r="AM510">
            <v>7535.30357994031</v>
          </cell>
          <cell r="AN510">
            <v>7090.15676421661</v>
          </cell>
          <cell r="AO510">
            <v>8539.76440081096</v>
          </cell>
          <cell r="AP510">
            <v>8396.24346983691</v>
          </cell>
          <cell r="AQ510">
            <v>8354.32472537343</v>
          </cell>
          <cell r="AR510">
            <v>7218.63227733605</v>
          </cell>
          <cell r="AS510">
            <v>9298.28095323066</v>
          </cell>
          <cell r="AT510">
            <v>9453.53647499631</v>
          </cell>
          <cell r="AU510">
            <v>9077.59252323592</v>
          </cell>
          <cell r="AV510">
            <v>8809.97548583195</v>
          </cell>
          <cell r="AW510">
            <v>7898.14650269011</v>
          </cell>
          <cell r="AX510">
            <v>8646.53800846858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3.38210025442431</v>
          </cell>
          <cell r="CN510">
            <v>3.57079373235729</v>
          </cell>
          <cell r="CO510">
            <v>2.96774961968936</v>
          </cell>
          <cell r="CP510">
            <v>3.05095218283224</v>
          </cell>
          <cell r="CQ510">
            <v>2.95848810987202</v>
          </cell>
          <cell r="CR510">
            <v>3.60216053220211</v>
          </cell>
          <cell r="CS510">
            <v>4.02645964997668</v>
          </cell>
          <cell r="CT510">
            <v>4.40456933322003</v>
          </cell>
          <cell r="CU510">
            <v>3.68843548373367</v>
          </cell>
          <cell r="CV510">
            <v>3.47203093719507</v>
          </cell>
          <cell r="CW510">
            <v>4.1795924521227</v>
          </cell>
          <cell r="CX510">
            <v>4.14815853563853</v>
          </cell>
          <cell r="CY510">
            <v>4.09470237180083</v>
          </cell>
          <cell r="CZ510">
            <v>3.58702843844901</v>
          </cell>
          <cell r="DA510">
            <v>4.51124479814632</v>
          </cell>
          <cell r="DB510">
            <v>4.5865700833761</v>
          </cell>
          <cell r="DC510">
            <v>4.40417344411512</v>
          </cell>
          <cell r="DD510">
            <v>4.27433374858899</v>
          </cell>
          <cell r="DE510">
            <v>3.83194189382701</v>
          </cell>
          <cell r="DF510">
            <v>4.19503882587303</v>
          </cell>
          <cell r="DG510">
            <v>4.40129340341858</v>
          </cell>
          <cell r="DH510">
            <v>4.40129340341858</v>
          </cell>
          <cell r="DI510">
            <v>4.40129340341858</v>
          </cell>
          <cell r="DJ510">
            <v>4.40129340341858</v>
          </cell>
          <cell r="DK510">
            <v>4.40129340341858</v>
          </cell>
          <cell r="DL510">
            <v>4.40129340341858</v>
          </cell>
          <cell r="DM510">
            <v>4.40129340341858</v>
          </cell>
          <cell r="DN510">
            <v>4.40129340341858</v>
          </cell>
          <cell r="DO510">
            <v>4.40129340341858</v>
          </cell>
          <cell r="DP510">
            <v>4.40129340341858</v>
          </cell>
          <cell r="DQ510">
            <v>5.53897405635559</v>
          </cell>
          <cell r="DR510">
            <v>5.61270076967158</v>
          </cell>
          <cell r="DS510">
            <v>5.51401222485058</v>
          </cell>
          <cell r="DT510">
            <v>5.44829206042101</v>
          </cell>
          <cell r="DU510">
            <v>5.50459285447171</v>
          </cell>
          <cell r="DV510">
            <v>5.58291939694817</v>
          </cell>
          <cell r="DW510">
            <v>5.49812300923013</v>
          </cell>
          <cell r="DX510">
            <v>5.53623518602341</v>
          </cell>
          <cell r="DY510">
            <v>5.59713391581527</v>
          </cell>
          <cell r="DZ510">
            <v>5.59473327761988</v>
          </cell>
          <cell r="EA510">
            <v>5.59782205197061</v>
          </cell>
          <cell r="EB510">
            <v>5.54545024473987</v>
          </cell>
          <cell r="EC510">
            <v>5.58979843054326</v>
          </cell>
          <cell r="ED510">
            <v>5.51349817036269</v>
          </cell>
          <cell r="EE510">
            <v>5.64694302292925</v>
          </cell>
          <cell r="EF510">
            <v>5.64694302292925</v>
          </cell>
          <cell r="EG510">
            <v>5.64694302292925</v>
          </cell>
          <cell r="EH510">
            <v>5.64694302292925</v>
          </cell>
          <cell r="EI510">
            <v>5.64694302292925</v>
          </cell>
          <cell r="EJ510">
            <v>5.64694302292925</v>
          </cell>
          <cell r="EK510">
            <v>0</v>
          </cell>
          <cell r="EL510">
            <v>0</v>
          </cell>
          <cell r="EM510">
            <v>0</v>
          </cell>
          <cell r="EN510">
            <v>0</v>
          </cell>
          <cell r="EO510">
            <v>0</v>
          </cell>
          <cell r="EP510">
            <v>0</v>
          </cell>
          <cell r="EQ510">
            <v>0</v>
          </cell>
          <cell r="ER510">
            <v>0</v>
          </cell>
          <cell r="ES510">
            <v>0</v>
          </cell>
          <cell r="ET510">
            <v>0</v>
          </cell>
        </row>
        <row r="511">
          <cell r="A511">
            <v>35344.0343103109</v>
          </cell>
          <cell r="B511">
            <v>41274.731494427</v>
          </cell>
          <cell r="C511">
            <v>39506.2686778726</v>
          </cell>
          <cell r="D511">
            <v>6896.94207713593</v>
          </cell>
          <cell r="E511">
            <v>7046.53625426978</v>
          </cell>
          <cell r="F511">
            <v>6668.46991877085</v>
          </cell>
          <cell r="G511">
            <v>7024.26756997359</v>
          </cell>
          <cell r="H511">
            <v>7758.71766861495</v>
          </cell>
          <cell r="I511">
            <v>7335.44374002346</v>
          </cell>
          <cell r="J511">
            <v>8490.59310240454</v>
          </cell>
          <cell r="K511">
            <v>9147.21941128811</v>
          </cell>
          <cell r="L511">
            <v>8063.44225800219</v>
          </cell>
          <cell r="M511">
            <v>8686.88227630165</v>
          </cell>
          <cell r="N511">
            <v>8925.65285001981</v>
          </cell>
          <cell r="O511">
            <v>9499.2242007694</v>
          </cell>
          <cell r="P511">
            <v>9684.93961296516</v>
          </cell>
          <cell r="Q511">
            <v>9767.98288637608</v>
          </cell>
          <cell r="R511">
            <v>8872.23353776944</v>
          </cell>
          <cell r="S511">
            <v>9520.16809230124</v>
          </cell>
          <cell r="T511">
            <v>9618.46155383608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5880.56046160541</v>
          </cell>
          <cell r="AF511">
            <v>6867.31322062742</v>
          </cell>
          <cell r="AG511">
            <v>6573.07537484151</v>
          </cell>
          <cell r="AH511">
            <v>6896.94207713593</v>
          </cell>
          <cell r="AI511">
            <v>7046.53625426978</v>
          </cell>
          <cell r="AJ511">
            <v>6668.46991877085</v>
          </cell>
          <cell r="AK511">
            <v>7024.26756997359</v>
          </cell>
          <cell r="AL511">
            <v>7758.71766861495</v>
          </cell>
          <cell r="AM511">
            <v>7335.44374002346</v>
          </cell>
          <cell r="AN511">
            <v>8490.59310240454</v>
          </cell>
          <cell r="AO511">
            <v>9147.21941128811</v>
          </cell>
          <cell r="AP511">
            <v>8063.44225800219</v>
          </cell>
          <cell r="AQ511">
            <v>8686.88227630165</v>
          </cell>
          <cell r="AR511">
            <v>8925.65285001981</v>
          </cell>
          <cell r="AS511">
            <v>9499.2242007694</v>
          </cell>
          <cell r="AT511">
            <v>9684.93961296516</v>
          </cell>
          <cell r="AU511">
            <v>9767.98288637608</v>
          </cell>
          <cell r="AV511">
            <v>8872.23353776944</v>
          </cell>
          <cell r="AW511">
            <v>9520.16809230124</v>
          </cell>
          <cell r="AX511">
            <v>9618.46155383608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2.93351603624019</v>
          </cell>
          <cell r="CN511">
            <v>3.41370850591951</v>
          </cell>
          <cell r="CO511">
            <v>3.30180449311496</v>
          </cell>
          <cell r="CP511">
            <v>3.36957159833621</v>
          </cell>
          <cell r="CQ511">
            <v>3.48912203941412</v>
          </cell>
          <cell r="CR511">
            <v>3.30507764457107</v>
          </cell>
          <cell r="CS511">
            <v>3.44654265714404</v>
          </cell>
          <cell r="CT511">
            <v>3.84263788989795</v>
          </cell>
          <cell r="CU511">
            <v>3.58535057056714</v>
          </cell>
          <cell r="CV511">
            <v>4.18112815029301</v>
          </cell>
          <cell r="CW511">
            <v>4.52100834337335</v>
          </cell>
          <cell r="CX511">
            <v>4.01601946048447</v>
          </cell>
          <cell r="CY511">
            <v>4.24894823984216</v>
          </cell>
          <cell r="CZ511">
            <v>4.44910157831705</v>
          </cell>
          <cell r="DA511">
            <v>4.66757734625466</v>
          </cell>
          <cell r="DB511">
            <v>4.75883122472876</v>
          </cell>
          <cell r="DC511">
            <v>4.79963570449884</v>
          </cell>
          <cell r="DD511">
            <v>4.35949667007747</v>
          </cell>
          <cell r="DE511">
            <v>4.67786842177728</v>
          </cell>
          <cell r="DF511">
            <v>4.72616629586134</v>
          </cell>
          <cell r="DG511">
            <v>4.85389408498853</v>
          </cell>
          <cell r="DH511">
            <v>4.85389408498853</v>
          </cell>
          <cell r="DI511">
            <v>4.85389408498853</v>
          </cell>
          <cell r="DJ511">
            <v>4.85389408498853</v>
          </cell>
          <cell r="DK511">
            <v>4.85389408498853</v>
          </cell>
          <cell r="DL511">
            <v>4.85389408498853</v>
          </cell>
          <cell r="DM511">
            <v>4.85389408498853</v>
          </cell>
          <cell r="DN511">
            <v>4.85389408498853</v>
          </cell>
          <cell r="DO511">
            <v>4.85389408498853</v>
          </cell>
          <cell r="DP511">
            <v>4.85389408498853</v>
          </cell>
          <cell r="DQ511">
            <v>5.49208674958968</v>
          </cell>
          <cell r="DR511">
            <v>5.51147139136719</v>
          </cell>
          <cell r="DS511">
            <v>5.4541162936961</v>
          </cell>
          <cell r="DT511">
            <v>5.60775492276548</v>
          </cell>
          <cell r="DU511">
            <v>5.5330763902036</v>
          </cell>
          <cell r="DV511">
            <v>5.5277916479155</v>
          </cell>
          <cell r="DW511">
            <v>5.58373146636347</v>
          </cell>
          <cell r="DX511">
            <v>5.53181469214521</v>
          </cell>
          <cell r="DY511">
            <v>5.60533921062887</v>
          </cell>
          <cell r="DZ511">
            <v>5.56354602742018</v>
          </cell>
          <cell r="EA511">
            <v>5.54320478885034</v>
          </cell>
          <cell r="EB511">
            <v>5.50087539217217</v>
          </cell>
          <cell r="EC511">
            <v>5.60131028336644</v>
          </cell>
          <cell r="ED511">
            <v>5.49635538641982</v>
          </cell>
          <cell r="EE511">
            <v>5.57575586911548</v>
          </cell>
          <cell r="EF511">
            <v>5.57575586911548</v>
          </cell>
          <cell r="EG511">
            <v>5.57575586911548</v>
          </cell>
          <cell r="EH511">
            <v>5.57575586911548</v>
          </cell>
          <cell r="EI511">
            <v>5.57575586911548</v>
          </cell>
          <cell r="EJ511">
            <v>5.57575586911548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</row>
        <row r="512">
          <cell r="A512">
            <v>38841.6309581631</v>
          </cell>
          <cell r="B512">
            <v>37341.5978393668</v>
          </cell>
          <cell r="C512">
            <v>42998.3328854941</v>
          </cell>
          <cell r="D512">
            <v>6555.46697702415</v>
          </cell>
          <cell r="E512">
            <v>7190.0393962593</v>
          </cell>
          <cell r="F512">
            <v>7941.15236352025</v>
          </cell>
          <cell r="G512">
            <v>7387.5980634908</v>
          </cell>
          <cell r="H512">
            <v>7272.44139523503</v>
          </cell>
          <cell r="I512">
            <v>7811.60632690359</v>
          </cell>
          <cell r="J512">
            <v>7646.56776553742</v>
          </cell>
          <cell r="K512">
            <v>7493.83112391767</v>
          </cell>
          <cell r="L512">
            <v>8124.61344949208</v>
          </cell>
          <cell r="M512">
            <v>8655.72723366841</v>
          </cell>
          <cell r="N512">
            <v>9344.01425533224</v>
          </cell>
          <cell r="O512">
            <v>8807.34352494898</v>
          </cell>
          <cell r="P512">
            <v>8980.97509428611</v>
          </cell>
          <cell r="Q512">
            <v>9932.9570962604</v>
          </cell>
          <cell r="R512">
            <v>10143.2919106041</v>
          </cell>
          <cell r="S512">
            <v>9487.45503608408</v>
          </cell>
          <cell r="T512">
            <v>10030.02828206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6462.49257431851</v>
          </cell>
          <cell r="AF512">
            <v>6212.91621379198</v>
          </cell>
          <cell r="AG512">
            <v>7154.08699701322</v>
          </cell>
          <cell r="AH512">
            <v>6555.46697702415</v>
          </cell>
          <cell r="AI512">
            <v>7190.0393962593</v>
          </cell>
          <cell r="AJ512">
            <v>7941.15236352025</v>
          </cell>
          <cell r="AK512">
            <v>7387.5980634908</v>
          </cell>
          <cell r="AL512">
            <v>7272.44139523503</v>
          </cell>
          <cell r="AM512">
            <v>7811.60632690359</v>
          </cell>
          <cell r="AN512">
            <v>7646.56776553742</v>
          </cell>
          <cell r="AO512">
            <v>7493.83112391767</v>
          </cell>
          <cell r="AP512">
            <v>8124.61344949208</v>
          </cell>
          <cell r="AQ512">
            <v>8655.72723366841</v>
          </cell>
          <cell r="AR512">
            <v>9344.01425533224</v>
          </cell>
          <cell r="AS512">
            <v>8807.34352494898</v>
          </cell>
          <cell r="AT512">
            <v>8980.97509428611</v>
          </cell>
          <cell r="AU512">
            <v>9932.9570962604</v>
          </cell>
          <cell r="AV512">
            <v>10143.2919106041</v>
          </cell>
          <cell r="AW512">
            <v>9487.45503608408</v>
          </cell>
          <cell r="AX512">
            <v>10030.02828206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3.1580059239534</v>
          </cell>
          <cell r="CN512">
            <v>3.05452929531296</v>
          </cell>
          <cell r="CO512">
            <v>3.59768251914046</v>
          </cell>
          <cell r="CP512">
            <v>3.17840460112442</v>
          </cell>
          <cell r="CQ512">
            <v>3.49011896941749</v>
          </cell>
          <cell r="CR512">
            <v>3.93975719197895</v>
          </cell>
          <cell r="CS512">
            <v>3.67210537466335</v>
          </cell>
          <cell r="CT512">
            <v>3.56877109357739</v>
          </cell>
          <cell r="CU512">
            <v>3.90841476629962</v>
          </cell>
          <cell r="CV512">
            <v>3.7981990684863</v>
          </cell>
          <cell r="CW512">
            <v>3.65764594777324</v>
          </cell>
          <cell r="CX512">
            <v>4.05777767786066</v>
          </cell>
          <cell r="CY512">
            <v>4.26677328416518</v>
          </cell>
          <cell r="CZ512">
            <v>4.58702489181624</v>
          </cell>
          <cell r="DA512">
            <v>4.33126814123681</v>
          </cell>
          <cell r="DB512">
            <v>4.41665653132883</v>
          </cell>
          <cell r="DC512">
            <v>4.88482145580372</v>
          </cell>
          <cell r="DD512">
            <v>4.98825973748074</v>
          </cell>
          <cell r="DE512">
            <v>4.66573281975461</v>
          </cell>
          <cell r="DF512">
            <v>4.93255904356728</v>
          </cell>
          <cell r="DG512">
            <v>4.60748038749679</v>
          </cell>
          <cell r="DH512">
            <v>4.60748038749679</v>
          </cell>
          <cell r="DI512">
            <v>4.60748038749679</v>
          </cell>
          <cell r="DJ512">
            <v>4.60748038749679</v>
          </cell>
          <cell r="DK512">
            <v>4.60748038749679</v>
          </cell>
          <cell r="DL512">
            <v>4.60748038749679</v>
          </cell>
          <cell r="DM512">
            <v>4.60748038749679</v>
          </cell>
          <cell r="DN512">
            <v>4.60748038749679</v>
          </cell>
          <cell r="DO512">
            <v>4.60748038749679</v>
          </cell>
          <cell r="DP512">
            <v>4.60748038749679</v>
          </cell>
          <cell r="DQ512">
            <v>5.60653131567184</v>
          </cell>
          <cell r="DR512">
            <v>5.57260599303577</v>
          </cell>
          <cell r="DS512">
            <v>5.44801778469997</v>
          </cell>
          <cell r="DT512">
            <v>5.65069138533923</v>
          </cell>
          <cell r="DU512">
            <v>5.64414515509512</v>
          </cell>
          <cell r="DV512">
            <v>5.52231540110097</v>
          </cell>
          <cell r="DW512">
            <v>5.51182295425031</v>
          </cell>
          <cell r="DX512">
            <v>5.58301343818442</v>
          </cell>
          <cell r="DY512">
            <v>5.47579068478993</v>
          </cell>
          <cell r="DZ512">
            <v>5.51564053114489</v>
          </cell>
          <cell r="EA512">
            <v>5.61318522029616</v>
          </cell>
          <cell r="EB512">
            <v>5.48556788893638</v>
          </cell>
          <cell r="EC512">
            <v>5.55790514488807</v>
          </cell>
          <cell r="ED512">
            <v>5.58096798240142</v>
          </cell>
          <cell r="EE512">
            <v>5.57104928642011</v>
          </cell>
          <cell r="EF512">
            <v>5.57104928642011</v>
          </cell>
          <cell r="EG512">
            <v>5.57104928642011</v>
          </cell>
          <cell r="EH512">
            <v>5.57104928642011</v>
          </cell>
          <cell r="EI512">
            <v>5.57104928642011</v>
          </cell>
          <cell r="EJ512">
            <v>5.57104928642011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</row>
        <row r="513">
          <cell r="A513">
            <v>32920.9253634871</v>
          </cell>
          <cell r="B513">
            <v>36194.3433338353</v>
          </cell>
          <cell r="C513">
            <v>35403.0021779783</v>
          </cell>
          <cell r="D513">
            <v>7217.3689144494</v>
          </cell>
          <cell r="E513">
            <v>7258.81361373635</v>
          </cell>
          <cell r="F513">
            <v>7129.95580917154</v>
          </cell>
          <cell r="G513">
            <v>7739.09705150934</v>
          </cell>
          <cell r="H513">
            <v>6413.32713969385</v>
          </cell>
          <cell r="I513">
            <v>7411.59543500907</v>
          </cell>
          <cell r="J513">
            <v>8549.24747156675</v>
          </cell>
          <cell r="K513">
            <v>8426.37048444347</v>
          </cell>
          <cell r="L513">
            <v>8645.9195167014</v>
          </cell>
          <cell r="M513">
            <v>8558.1521755684</v>
          </cell>
          <cell r="N513">
            <v>7769.76275441826</v>
          </cell>
          <cell r="O513">
            <v>10931.7804473728</v>
          </cell>
          <cell r="P513">
            <v>10388.277559874</v>
          </cell>
          <cell r="Q513">
            <v>9624.52847325699</v>
          </cell>
          <cell r="R513">
            <v>10164.6985830287</v>
          </cell>
          <cell r="S513">
            <v>9845.41788149302</v>
          </cell>
          <cell r="T513">
            <v>9784.92290330656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5477.40222161079</v>
          </cell>
          <cell r="AF513">
            <v>6022.03535889593</v>
          </cell>
          <cell r="AG513">
            <v>5890.37156885099</v>
          </cell>
          <cell r="AH513">
            <v>7217.3689144494</v>
          </cell>
          <cell r="AI513">
            <v>7258.81361373635</v>
          </cell>
          <cell r="AJ513">
            <v>7129.95580917154</v>
          </cell>
          <cell r="AK513">
            <v>7739.09705150934</v>
          </cell>
          <cell r="AL513">
            <v>6413.32713969385</v>
          </cell>
          <cell r="AM513">
            <v>7411.59543500907</v>
          </cell>
          <cell r="AN513">
            <v>8549.24747156675</v>
          </cell>
          <cell r="AO513">
            <v>8426.37048444347</v>
          </cell>
          <cell r="AP513">
            <v>8645.9195167014</v>
          </cell>
          <cell r="AQ513">
            <v>8558.1521755684</v>
          </cell>
          <cell r="AR513">
            <v>7769.76275441826</v>
          </cell>
          <cell r="AS513">
            <v>10931.7804473728</v>
          </cell>
          <cell r="AT513">
            <v>10388.277559874</v>
          </cell>
          <cell r="AU513">
            <v>9624.52847325699</v>
          </cell>
          <cell r="AV513">
            <v>10164.6985830287</v>
          </cell>
          <cell r="AW513">
            <v>9845.41788149302</v>
          </cell>
          <cell r="AX513">
            <v>9784.92290330656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2.72132206758793</v>
          </cell>
          <cell r="CN513">
            <v>2.9715267284554</v>
          </cell>
          <cell r="CO513">
            <v>2.88648275663475</v>
          </cell>
          <cell r="CP513">
            <v>3.59521231770333</v>
          </cell>
          <cell r="CQ513">
            <v>3.540890277429</v>
          </cell>
          <cell r="CR513">
            <v>3.47542221728471</v>
          </cell>
          <cell r="CS513">
            <v>3.81363215225459</v>
          </cell>
          <cell r="CT513">
            <v>3.1419129518354</v>
          </cell>
          <cell r="CU513">
            <v>3.63548297471517</v>
          </cell>
          <cell r="CV513">
            <v>4.21987722282244</v>
          </cell>
          <cell r="CW513">
            <v>4.19857572844378</v>
          </cell>
          <cell r="CX513">
            <v>4.26560353810805</v>
          </cell>
          <cell r="CY513">
            <v>4.23183183829802</v>
          </cell>
          <cell r="CZ513">
            <v>3.87327963767539</v>
          </cell>
          <cell r="DA513">
            <v>5.34515470350551</v>
          </cell>
          <cell r="DB513">
            <v>5.07940595109791</v>
          </cell>
          <cell r="DC513">
            <v>4.70596659762005</v>
          </cell>
          <cell r="DD513">
            <v>4.97008576986643</v>
          </cell>
          <cell r="DE513">
            <v>4.81397169935726</v>
          </cell>
          <cell r="DF513">
            <v>4.78439234412336</v>
          </cell>
          <cell r="DG513">
            <v>4.88550251056738</v>
          </cell>
          <cell r="DH513">
            <v>4.88550251056738</v>
          </cell>
          <cell r="DI513">
            <v>4.88550251056738</v>
          </cell>
          <cell r="DJ513">
            <v>4.88550251056738</v>
          </cell>
          <cell r="DK513">
            <v>4.88550251056738</v>
          </cell>
          <cell r="DL513">
            <v>4.88550251056738</v>
          </cell>
          <cell r="DM513">
            <v>4.88550251056738</v>
          </cell>
          <cell r="DN513">
            <v>4.88550251056738</v>
          </cell>
          <cell r="DO513">
            <v>4.88550251056738</v>
          </cell>
          <cell r="DP513">
            <v>4.88550251056738</v>
          </cell>
          <cell r="DQ513">
            <v>5.51444520580834</v>
          </cell>
          <cell r="DR513">
            <v>5.55227279387448</v>
          </cell>
          <cell r="DS513">
            <v>5.59088886331564</v>
          </cell>
          <cell r="DT513">
            <v>5.49998490127464</v>
          </cell>
          <cell r="DU513">
            <v>5.61642949298584</v>
          </cell>
          <cell r="DV513">
            <v>5.62064816396358</v>
          </cell>
          <cell r="DW513">
            <v>5.55979307234404</v>
          </cell>
          <cell r="DX513">
            <v>5.59237622308034</v>
          </cell>
          <cell r="DY513">
            <v>5.58543144310117</v>
          </cell>
          <cell r="DZ513">
            <v>5.55053964267841</v>
          </cell>
          <cell r="EA513">
            <v>5.49851855149907</v>
          </cell>
          <cell r="EB513">
            <v>5.55312994259073</v>
          </cell>
          <cell r="EC513">
            <v>5.54062475962212</v>
          </cell>
          <cell r="ED513">
            <v>5.4958648061252</v>
          </cell>
          <cell r="EE513">
            <v>5.60322106258544</v>
          </cell>
          <cell r="EF513">
            <v>5.60322106258544</v>
          </cell>
          <cell r="EG513">
            <v>5.60322106258544</v>
          </cell>
          <cell r="EH513">
            <v>5.60322106258544</v>
          </cell>
          <cell r="EI513">
            <v>5.60322106258544</v>
          </cell>
          <cell r="EJ513">
            <v>5.60322106258544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</row>
        <row r="514">
          <cell r="A514">
            <v>36455.0931450365</v>
          </cell>
          <cell r="B514">
            <v>30043.2689531961</v>
          </cell>
          <cell r="C514">
            <v>40810.2303713829</v>
          </cell>
          <cell r="D514">
            <v>6112.49276104227</v>
          </cell>
          <cell r="E514">
            <v>6283.61213773775</v>
          </cell>
          <cell r="F514">
            <v>6848.19010118298</v>
          </cell>
          <cell r="G514">
            <v>7472.43667513651</v>
          </cell>
          <cell r="H514">
            <v>7365.25357775004</v>
          </cell>
          <cell r="I514">
            <v>7108.0361503869</v>
          </cell>
          <cell r="J514">
            <v>7266.32813838261</v>
          </cell>
          <cell r="K514">
            <v>7866.74126858088</v>
          </cell>
          <cell r="L514">
            <v>7555.8512794462</v>
          </cell>
          <cell r="M514">
            <v>7331.77135882507</v>
          </cell>
          <cell r="N514">
            <v>9352.96607200911</v>
          </cell>
          <cell r="O514">
            <v>8790.16165760778</v>
          </cell>
          <cell r="P514">
            <v>9053.29329013144</v>
          </cell>
          <cell r="Q514">
            <v>8529.7270905621</v>
          </cell>
          <cell r="R514">
            <v>9877.60947775995</v>
          </cell>
          <cell r="S514">
            <v>9237.68269952342</v>
          </cell>
          <cell r="T514">
            <v>10368.7444970914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6065.419060277</v>
          </cell>
          <cell r="AF514">
            <v>4998.61611700627</v>
          </cell>
          <cell r="AG514">
            <v>6790.02926049534</v>
          </cell>
          <cell r="AH514">
            <v>6112.49276104227</v>
          </cell>
          <cell r="AI514">
            <v>6283.61213773775</v>
          </cell>
          <cell r="AJ514">
            <v>6848.19010118298</v>
          </cell>
          <cell r="AK514">
            <v>7472.43667513651</v>
          </cell>
          <cell r="AL514">
            <v>7365.25357775004</v>
          </cell>
          <cell r="AM514">
            <v>7108.0361503869</v>
          </cell>
          <cell r="AN514">
            <v>7266.32813838261</v>
          </cell>
          <cell r="AO514">
            <v>7866.74126858088</v>
          </cell>
          <cell r="AP514">
            <v>7555.8512794462</v>
          </cell>
          <cell r="AQ514">
            <v>7331.77135882507</v>
          </cell>
          <cell r="AR514">
            <v>9352.96607200911</v>
          </cell>
          <cell r="AS514">
            <v>8790.16165760778</v>
          </cell>
          <cell r="AT514">
            <v>9053.29329013144</v>
          </cell>
          <cell r="AU514">
            <v>8529.7270905621</v>
          </cell>
          <cell r="AV514">
            <v>9877.60947775995</v>
          </cell>
          <cell r="AW514">
            <v>9237.68269952342</v>
          </cell>
          <cell r="AX514">
            <v>10368.7444970914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2.96578227715751</v>
          </cell>
          <cell r="CN514">
            <v>2.45847586699745</v>
          </cell>
          <cell r="CO514">
            <v>3.40136279190418</v>
          </cell>
          <cell r="CP514">
            <v>2.9955132048472</v>
          </cell>
          <cell r="CQ514">
            <v>3.08615553447161</v>
          </cell>
          <cell r="CR514">
            <v>3.37362352562096</v>
          </cell>
          <cell r="CS514">
            <v>3.6869689868621</v>
          </cell>
          <cell r="CT514">
            <v>3.65874646723203</v>
          </cell>
          <cell r="CU514">
            <v>3.57346622812552</v>
          </cell>
          <cell r="CV514">
            <v>3.56404277067331</v>
          </cell>
          <cell r="CW514">
            <v>3.86475459679148</v>
          </cell>
          <cell r="CX514">
            <v>3.76179093021682</v>
          </cell>
          <cell r="CY514">
            <v>3.60017160796281</v>
          </cell>
          <cell r="CZ514">
            <v>4.60221467636765</v>
          </cell>
          <cell r="DA514">
            <v>4.41291437873493</v>
          </cell>
          <cell r="DB514">
            <v>4.54501403854707</v>
          </cell>
          <cell r="DC514">
            <v>4.28216872348969</v>
          </cell>
          <cell r="DD514">
            <v>4.95884451160344</v>
          </cell>
          <cell r="DE514">
            <v>4.63758283394437</v>
          </cell>
          <cell r="DF514">
            <v>5.20540843990528</v>
          </cell>
          <cell r="DG514">
            <v>5.28458113157605</v>
          </cell>
          <cell r="DH514">
            <v>5.28458113157605</v>
          </cell>
          <cell r="DI514">
            <v>5.28458113157605</v>
          </cell>
          <cell r="DJ514">
            <v>5.28458113157605</v>
          </cell>
          <cell r="DK514">
            <v>5.28458113157605</v>
          </cell>
          <cell r="DL514">
            <v>5.28458113157605</v>
          </cell>
          <cell r="DM514">
            <v>5.28458113157605</v>
          </cell>
          <cell r="DN514">
            <v>5.28458113157605</v>
          </cell>
          <cell r="DO514">
            <v>5.28458113157605</v>
          </cell>
          <cell r="DP514">
            <v>5.28458113157605</v>
          </cell>
          <cell r="DQ514">
            <v>5.60310397513034</v>
          </cell>
          <cell r="DR514">
            <v>5.57045886053585</v>
          </cell>
          <cell r="DS514">
            <v>5.46922543400719</v>
          </cell>
          <cell r="DT514">
            <v>5.59054638203775</v>
          </cell>
          <cell r="DU514">
            <v>5.57825927032447</v>
          </cell>
          <cell r="DV514">
            <v>5.56142809601788</v>
          </cell>
          <cell r="DW514">
            <v>5.55264482014887</v>
          </cell>
          <cell r="DX514">
            <v>5.51521596428313</v>
          </cell>
          <cell r="DY514">
            <v>5.44963080709198</v>
          </cell>
          <cell r="DZ514">
            <v>5.5857209369502</v>
          </cell>
          <cell r="EA514">
            <v>5.5767359258009</v>
          </cell>
          <cell r="EB514">
            <v>5.50295399012207</v>
          </cell>
          <cell r="EC514">
            <v>5.57946870484467</v>
          </cell>
          <cell r="ED514">
            <v>5.56787685555584</v>
          </cell>
          <cell r="EE514">
            <v>5.45730839338907</v>
          </cell>
          <cell r="EF514">
            <v>5.45730839338907</v>
          </cell>
          <cell r="EG514">
            <v>5.45730839338907</v>
          </cell>
          <cell r="EH514">
            <v>5.45730839338907</v>
          </cell>
          <cell r="EI514">
            <v>5.45730839338907</v>
          </cell>
          <cell r="EJ514">
            <v>5.45730839338907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  <cell r="ES514">
            <v>0</v>
          </cell>
          <cell r="ET514">
            <v>0</v>
          </cell>
        </row>
        <row r="515">
          <cell r="A515">
            <v>39181.6698473121</v>
          </cell>
          <cell r="B515">
            <v>33694.0903638786</v>
          </cell>
          <cell r="C515">
            <v>37169.5828757113</v>
          </cell>
          <cell r="D515">
            <v>6381.01451658817</v>
          </cell>
          <cell r="E515">
            <v>7041.71520006994</v>
          </cell>
          <cell r="F515">
            <v>5613.2273541011</v>
          </cell>
          <cell r="G515">
            <v>7149.58518115465</v>
          </cell>
          <cell r="H515">
            <v>7033.0083158693</v>
          </cell>
          <cell r="I515">
            <v>7154.95172342544</v>
          </cell>
          <cell r="J515">
            <v>8784.79978007416</v>
          </cell>
          <cell r="K515">
            <v>7106.2600953089</v>
          </cell>
          <cell r="L515">
            <v>8261.48232703845</v>
          </cell>
          <cell r="M515">
            <v>7885.37087006674</v>
          </cell>
          <cell r="N515">
            <v>7496.49795432575</v>
          </cell>
          <cell r="O515">
            <v>8853.02718197218</v>
          </cell>
          <cell r="P515">
            <v>9234.54086961157</v>
          </cell>
          <cell r="Q515">
            <v>9939.65918460316</v>
          </cell>
          <cell r="R515">
            <v>9892.89043906319</v>
          </cell>
          <cell r="S515">
            <v>10242.0440576314</v>
          </cell>
          <cell r="T515">
            <v>9930.68648736861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6519.06843742971</v>
          </cell>
          <cell r="AF515">
            <v>5606.0418526071</v>
          </cell>
          <cell r="AG515">
            <v>6184.29626664062</v>
          </cell>
          <cell r="AH515">
            <v>6381.01451658817</v>
          </cell>
          <cell r="AI515">
            <v>7041.71520006994</v>
          </cell>
          <cell r="AJ515">
            <v>5613.2273541011</v>
          </cell>
          <cell r="AK515">
            <v>7149.58518115465</v>
          </cell>
          <cell r="AL515">
            <v>7033.0083158693</v>
          </cell>
          <cell r="AM515">
            <v>7154.95172342544</v>
          </cell>
          <cell r="AN515">
            <v>8784.79978007416</v>
          </cell>
          <cell r="AO515">
            <v>7106.2600953089</v>
          </cell>
          <cell r="AP515">
            <v>8261.48232703845</v>
          </cell>
          <cell r="AQ515">
            <v>7885.37087006674</v>
          </cell>
          <cell r="AR515">
            <v>7496.49795432575</v>
          </cell>
          <cell r="AS515">
            <v>8853.02718197218</v>
          </cell>
          <cell r="AT515">
            <v>9234.54086961157</v>
          </cell>
          <cell r="AU515">
            <v>9939.65918460316</v>
          </cell>
          <cell r="AV515">
            <v>9892.89043906319</v>
          </cell>
          <cell r="AW515">
            <v>10242.0440576314</v>
          </cell>
          <cell r="AX515">
            <v>9930.68648736861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3.25293200497594</v>
          </cell>
          <cell r="CN515">
            <v>2.75710332820771</v>
          </cell>
          <cell r="CO515">
            <v>3.03524407861058</v>
          </cell>
          <cell r="CP515">
            <v>3.15172907108428</v>
          </cell>
          <cell r="CQ515">
            <v>3.45137391057303</v>
          </cell>
          <cell r="CR515">
            <v>2.77754475550084</v>
          </cell>
          <cell r="CS515">
            <v>3.55275803639903</v>
          </cell>
          <cell r="CT515">
            <v>3.51115184624735</v>
          </cell>
          <cell r="CU515">
            <v>3.52995977103016</v>
          </cell>
          <cell r="CV515">
            <v>4.32771799237983</v>
          </cell>
          <cell r="CW515">
            <v>3.53906575023217</v>
          </cell>
          <cell r="CX515">
            <v>4.10926080285476</v>
          </cell>
          <cell r="CY515">
            <v>3.92707490595313</v>
          </cell>
          <cell r="CZ515">
            <v>3.69499187781175</v>
          </cell>
          <cell r="DA515">
            <v>4.38540641093794</v>
          </cell>
          <cell r="DB515">
            <v>4.57439177574528</v>
          </cell>
          <cell r="DC515">
            <v>4.92367686382575</v>
          </cell>
          <cell r="DD515">
            <v>4.90050965194367</v>
          </cell>
          <cell r="DE515">
            <v>5.07346523942781</v>
          </cell>
          <cell r="DF515">
            <v>4.91923217805138</v>
          </cell>
          <cell r="DG515">
            <v>5.43774753882824</v>
          </cell>
          <cell r="DH515">
            <v>5.43774753882824</v>
          </cell>
          <cell r="DI515">
            <v>5.43774753882824</v>
          </cell>
          <cell r="DJ515">
            <v>5.43774753882824</v>
          </cell>
          <cell r="DK515">
            <v>5.43774753882824</v>
          </cell>
          <cell r="DL515">
            <v>5.43774753882824</v>
          </cell>
          <cell r="DM515">
            <v>5.43774753882824</v>
          </cell>
          <cell r="DN515">
            <v>5.43774753882824</v>
          </cell>
          <cell r="DO515">
            <v>5.43774753882824</v>
          </cell>
          <cell r="DP515">
            <v>5.43774753882824</v>
          </cell>
          <cell r="DQ515">
            <v>5.49057325670791</v>
          </cell>
          <cell r="DR515">
            <v>5.57070843777566</v>
          </cell>
          <cell r="DS515">
            <v>5.58217955592125</v>
          </cell>
          <cell r="DT515">
            <v>5.54687003800172</v>
          </cell>
          <cell r="DU515">
            <v>5.58976538359109</v>
          </cell>
          <cell r="DV515">
            <v>5.53679829974728</v>
          </cell>
          <cell r="DW515">
            <v>5.51343615445225</v>
          </cell>
          <cell r="DX515">
            <v>5.48780479388332</v>
          </cell>
          <cell r="DY515">
            <v>5.55320987573715</v>
          </cell>
          <cell r="DZ515">
            <v>5.56134772305435</v>
          </cell>
          <cell r="EA515">
            <v>5.5012274748767</v>
          </cell>
          <cell r="EB515">
            <v>5.50809482341579</v>
          </cell>
          <cell r="EC515">
            <v>5.50123344366375</v>
          </cell>
          <cell r="ED515">
            <v>5.5584291492299</v>
          </cell>
          <cell r="EE515">
            <v>5.53081441464784</v>
          </cell>
          <cell r="EF515">
            <v>5.53081441464784</v>
          </cell>
          <cell r="EG515">
            <v>5.53081441464784</v>
          </cell>
          <cell r="EH515">
            <v>5.53081441464784</v>
          </cell>
          <cell r="EI515">
            <v>5.53081441464784</v>
          </cell>
          <cell r="EJ515">
            <v>5.53081441464784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  <cell r="ES515">
            <v>0</v>
          </cell>
          <cell r="ET515">
            <v>0</v>
          </cell>
        </row>
        <row r="516">
          <cell r="A516">
            <v>31532.9302464374</v>
          </cell>
          <cell r="B516">
            <v>38577.6626880964</v>
          </cell>
          <cell r="C516">
            <v>36636.5078027564</v>
          </cell>
          <cell r="D516">
            <v>7266.64456643902</v>
          </cell>
          <cell r="E516">
            <v>6892.70147069471</v>
          </cell>
          <cell r="F516">
            <v>7086.68285581545</v>
          </cell>
          <cell r="G516">
            <v>7148.07032316973</v>
          </cell>
          <cell r="H516">
            <v>6992.72180198259</v>
          </cell>
          <cell r="I516">
            <v>8437.77900615631</v>
          </cell>
          <cell r="J516">
            <v>8305.11803658313</v>
          </cell>
          <cell r="K516">
            <v>8512.39346683473</v>
          </cell>
          <cell r="L516">
            <v>7255.19042825913</v>
          </cell>
          <cell r="M516">
            <v>7548.81338216611</v>
          </cell>
          <cell r="N516">
            <v>8204.36095208432</v>
          </cell>
          <cell r="O516">
            <v>9095.59470167084</v>
          </cell>
          <cell r="P516">
            <v>9221.37926288235</v>
          </cell>
          <cell r="Q516">
            <v>9604.07130912951</v>
          </cell>
          <cell r="R516">
            <v>9408.08971082828</v>
          </cell>
          <cell r="S516">
            <v>9906.46423507341</v>
          </cell>
          <cell r="T516">
            <v>11379.3109117952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5246.46680731818</v>
          </cell>
          <cell r="AF516">
            <v>6418.57338392717</v>
          </cell>
          <cell r="AG516">
            <v>6095.60293385456</v>
          </cell>
          <cell r="AH516">
            <v>7266.64456643902</v>
          </cell>
          <cell r="AI516">
            <v>6892.70147069471</v>
          </cell>
          <cell r="AJ516">
            <v>7086.68285581545</v>
          </cell>
          <cell r="AK516">
            <v>7148.07032316973</v>
          </cell>
          <cell r="AL516">
            <v>6992.72180198259</v>
          </cell>
          <cell r="AM516">
            <v>8437.77900615631</v>
          </cell>
          <cell r="AN516">
            <v>8305.11803658313</v>
          </cell>
          <cell r="AO516">
            <v>8512.39346683473</v>
          </cell>
          <cell r="AP516">
            <v>7255.19042825913</v>
          </cell>
          <cell r="AQ516">
            <v>7548.81338216611</v>
          </cell>
          <cell r="AR516">
            <v>8204.36095208432</v>
          </cell>
          <cell r="AS516">
            <v>9095.59470167084</v>
          </cell>
          <cell r="AT516">
            <v>9221.37926288235</v>
          </cell>
          <cell r="AU516">
            <v>9604.07130912951</v>
          </cell>
          <cell r="AV516">
            <v>9408.08971082828</v>
          </cell>
          <cell r="AW516">
            <v>9906.46423507341</v>
          </cell>
          <cell r="AX516">
            <v>11379.3109117952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2.58942467774303</v>
          </cell>
          <cell r="CN516">
            <v>3.16826324961739</v>
          </cell>
          <cell r="CO516">
            <v>2.98144684078949</v>
          </cell>
          <cell r="CP516">
            <v>3.54787243151851</v>
          </cell>
          <cell r="CQ516">
            <v>3.42032661863313</v>
          </cell>
          <cell r="CR516">
            <v>3.51329328539011</v>
          </cell>
          <cell r="CS516">
            <v>3.52461725982653</v>
          </cell>
          <cell r="CT516">
            <v>3.437859754783</v>
          </cell>
          <cell r="CU516">
            <v>4.19110581870243</v>
          </cell>
          <cell r="CV516">
            <v>4.11257519019496</v>
          </cell>
          <cell r="CW516">
            <v>4.09633896351148</v>
          </cell>
          <cell r="CX516">
            <v>3.61948456631288</v>
          </cell>
          <cell r="CY516">
            <v>3.78496641328385</v>
          </cell>
          <cell r="CZ516">
            <v>4.01316246424464</v>
          </cell>
          <cell r="DA516">
            <v>4.42949702682399</v>
          </cell>
          <cell r="DB516">
            <v>4.49075331167191</v>
          </cell>
          <cell r="DC516">
            <v>4.67712191500574</v>
          </cell>
          <cell r="DD516">
            <v>4.58168011757955</v>
          </cell>
          <cell r="DE516">
            <v>4.82438535520224</v>
          </cell>
          <cell r="DF516">
            <v>5.54165236076796</v>
          </cell>
          <cell r="DG516">
            <v>5.37699597826846</v>
          </cell>
          <cell r="DH516">
            <v>5.37699597826846</v>
          </cell>
          <cell r="DI516">
            <v>5.37699597826846</v>
          </cell>
          <cell r="DJ516">
            <v>5.37699597826846</v>
          </cell>
          <cell r="DK516">
            <v>5.37699597826846</v>
          </cell>
          <cell r="DL516">
            <v>5.37699597826846</v>
          </cell>
          <cell r="DM516">
            <v>5.37699597826846</v>
          </cell>
          <cell r="DN516">
            <v>5.37699597826846</v>
          </cell>
          <cell r="DO516">
            <v>5.37699597826846</v>
          </cell>
          <cell r="DP516">
            <v>5.37699597826846</v>
          </cell>
          <cell r="DQ516">
            <v>5.55099431446441</v>
          </cell>
          <cell r="DR516">
            <v>5.55040133133766</v>
          </cell>
          <cell r="DS516">
            <v>5.60140190396225</v>
          </cell>
          <cell r="DT516">
            <v>5.61142364467621</v>
          </cell>
          <cell r="DU516">
            <v>5.52114336550946</v>
          </cell>
          <cell r="DV516">
            <v>5.52631616287954</v>
          </cell>
          <cell r="DW516">
            <v>5.55627827545107</v>
          </cell>
          <cell r="DX516">
            <v>5.5726944348401</v>
          </cell>
          <cell r="DY516">
            <v>5.51577644578531</v>
          </cell>
          <cell r="DZ516">
            <v>5.53272511580623</v>
          </cell>
          <cell r="EA516">
            <v>5.69328518569217</v>
          </cell>
          <cell r="EB516">
            <v>5.49173057264164</v>
          </cell>
          <cell r="EC516">
            <v>5.46416486722315</v>
          </cell>
          <cell r="ED516">
            <v>5.60099458690066</v>
          </cell>
          <cell r="EE516">
            <v>5.62579394182183</v>
          </cell>
          <cell r="EF516">
            <v>5.62579394182183</v>
          </cell>
          <cell r="EG516">
            <v>5.62579394182183</v>
          </cell>
          <cell r="EH516">
            <v>5.62579394182183</v>
          </cell>
          <cell r="EI516">
            <v>5.62579394182183</v>
          </cell>
          <cell r="EJ516">
            <v>5.62579394182183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  <cell r="ES516">
            <v>0</v>
          </cell>
          <cell r="ET516">
            <v>0</v>
          </cell>
        </row>
        <row r="517">
          <cell r="A517">
            <v>35918.329542052</v>
          </cell>
          <cell r="B517">
            <v>34170.544005524</v>
          </cell>
          <cell r="C517">
            <v>35077.987576033</v>
          </cell>
          <cell r="D517">
            <v>6491.8846845863</v>
          </cell>
          <cell r="E517">
            <v>7632.88028021052</v>
          </cell>
          <cell r="F517">
            <v>8097.95014772324</v>
          </cell>
          <cell r="G517">
            <v>8090.64602464612</v>
          </cell>
          <cell r="H517">
            <v>7828.1325722736</v>
          </cell>
          <cell r="I517">
            <v>8170.56737030927</v>
          </cell>
          <cell r="J517">
            <v>8570.28701516489</v>
          </cell>
          <cell r="K517">
            <v>8370.38125094216</v>
          </cell>
          <cell r="L517">
            <v>8822.41113372503</v>
          </cell>
          <cell r="M517">
            <v>8867.76536500533</v>
          </cell>
          <cell r="N517">
            <v>10033.0840650696</v>
          </cell>
          <cell r="O517">
            <v>9966.39187360139</v>
          </cell>
          <cell r="P517">
            <v>8769.35845966756</v>
          </cell>
          <cell r="Q517">
            <v>8574.55923126088</v>
          </cell>
          <cell r="R517">
            <v>10111.3832639612</v>
          </cell>
          <cell r="S517">
            <v>10127.5458913657</v>
          </cell>
          <cell r="T517">
            <v>11362.2006928901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5976.11202777396</v>
          </cell>
          <cell r="AF517">
            <v>5685.31447955876</v>
          </cell>
          <cell r="AG517">
            <v>5836.29545516054</v>
          </cell>
          <cell r="AH517">
            <v>6491.8846845863</v>
          </cell>
          <cell r="AI517">
            <v>7632.88028021052</v>
          </cell>
          <cell r="AJ517">
            <v>8097.95014772324</v>
          </cell>
          <cell r="AK517">
            <v>8090.64602464612</v>
          </cell>
          <cell r="AL517">
            <v>7828.1325722736</v>
          </cell>
          <cell r="AM517">
            <v>8170.56737030927</v>
          </cell>
          <cell r="AN517">
            <v>8570.28701516489</v>
          </cell>
          <cell r="AO517">
            <v>8370.38125094216</v>
          </cell>
          <cell r="AP517">
            <v>8822.41113372503</v>
          </cell>
          <cell r="AQ517">
            <v>8867.76536500533</v>
          </cell>
          <cell r="AR517">
            <v>10033.0840650696</v>
          </cell>
          <cell r="AS517">
            <v>9966.39187360139</v>
          </cell>
          <cell r="AT517">
            <v>8769.35845966756</v>
          </cell>
          <cell r="AU517">
            <v>8574.55923126088</v>
          </cell>
          <cell r="AV517">
            <v>10111.3832639612</v>
          </cell>
          <cell r="AW517">
            <v>10127.5458913657</v>
          </cell>
          <cell r="AX517">
            <v>11362.2006928901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2.94300782149443</v>
          </cell>
          <cell r="CN517">
            <v>2.82701911482323</v>
          </cell>
          <cell r="CO517">
            <v>2.87411392560613</v>
          </cell>
          <cell r="CP517">
            <v>3.21864942911254</v>
          </cell>
          <cell r="CQ517">
            <v>3.70931897546637</v>
          </cell>
          <cell r="CR517">
            <v>4.01472224219773</v>
          </cell>
          <cell r="CS517">
            <v>4.03207895542665</v>
          </cell>
          <cell r="CT517">
            <v>3.89771627077196</v>
          </cell>
          <cell r="CU517">
            <v>4.00684800803285</v>
          </cell>
          <cell r="CV517">
            <v>4.19025489592108</v>
          </cell>
          <cell r="CW517">
            <v>4.11009722153603</v>
          </cell>
          <cell r="CX517">
            <v>4.39256730648375</v>
          </cell>
          <cell r="CY517">
            <v>4.36248637981852</v>
          </cell>
          <cell r="CZ517">
            <v>5.0141779515302</v>
          </cell>
          <cell r="DA517">
            <v>4.94538573346175</v>
          </cell>
          <cell r="DB517">
            <v>4.35141029653101</v>
          </cell>
          <cell r="DC517">
            <v>4.25474970589104</v>
          </cell>
          <cell r="DD517">
            <v>5.01733136458423</v>
          </cell>
          <cell r="DE517">
            <v>5.02535136098768</v>
          </cell>
          <cell r="DF517">
            <v>5.63799476480381</v>
          </cell>
          <cell r="DG517">
            <v>5.79598230592026</v>
          </cell>
          <cell r="DH517">
            <v>5.79598230592026</v>
          </cell>
          <cell r="DI517">
            <v>5.79598230592026</v>
          </cell>
          <cell r="DJ517">
            <v>5.79598230592026</v>
          </cell>
          <cell r="DK517">
            <v>5.79598230592026</v>
          </cell>
          <cell r="DL517">
            <v>5.79598230592026</v>
          </cell>
          <cell r="DM517">
            <v>5.79598230592026</v>
          </cell>
          <cell r="DN517">
            <v>5.79598230592026</v>
          </cell>
          <cell r="DO517">
            <v>5.79598230592026</v>
          </cell>
          <cell r="DP517">
            <v>5.79598230592026</v>
          </cell>
          <cell r="DQ517">
            <v>5.56332522990718</v>
          </cell>
          <cell r="DR517">
            <v>5.50976255233407</v>
          </cell>
          <cell r="DS517">
            <v>5.56340179128825</v>
          </cell>
          <cell r="DT517">
            <v>5.52591570748567</v>
          </cell>
          <cell r="DU517">
            <v>5.63769276948494</v>
          </cell>
          <cell r="DV517">
            <v>5.52620167718945</v>
          </cell>
          <cell r="DW517">
            <v>5.49745025760183</v>
          </cell>
          <cell r="DX517">
            <v>5.50243708476158</v>
          </cell>
          <cell r="DY517">
            <v>5.58671455422363</v>
          </cell>
          <cell r="DZ517">
            <v>5.60353462520106</v>
          </cell>
          <cell r="EA517">
            <v>5.57956421378127</v>
          </cell>
          <cell r="EB517">
            <v>5.50270211495398</v>
          </cell>
          <cell r="EC517">
            <v>5.56912857946109</v>
          </cell>
          <cell r="ED517">
            <v>5.48203550289779</v>
          </cell>
          <cell r="EE517">
            <v>5.52134548991647</v>
          </cell>
          <cell r="EF517">
            <v>5.52134548991647</v>
          </cell>
          <cell r="EG517">
            <v>5.52134548991647</v>
          </cell>
          <cell r="EH517">
            <v>5.52134548991647</v>
          </cell>
          <cell r="EI517">
            <v>5.52134548991647</v>
          </cell>
          <cell r="EJ517">
            <v>5.52134548991647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0</v>
          </cell>
        </row>
        <row r="518">
          <cell r="A518">
            <v>38487.1742921929</v>
          </cell>
          <cell r="B518">
            <v>36860.5242416738</v>
          </cell>
          <cell r="C518">
            <v>31650.9695830904</v>
          </cell>
          <cell r="D518">
            <v>6783.59649358248</v>
          </cell>
          <cell r="E518">
            <v>7041.7615012205</v>
          </cell>
          <cell r="F518">
            <v>6587.69994883831</v>
          </cell>
          <cell r="G518">
            <v>6718.55994286825</v>
          </cell>
          <cell r="H518">
            <v>7571.86648616769</v>
          </cell>
          <cell r="I518">
            <v>6920.67973784613</v>
          </cell>
          <cell r="J518">
            <v>7944.99975262504</v>
          </cell>
          <cell r="K518">
            <v>7787.55234811077</v>
          </cell>
          <cell r="L518">
            <v>8993.60687476411</v>
          </cell>
          <cell r="M518">
            <v>8779.13702630381</v>
          </cell>
          <cell r="N518">
            <v>8779.52155249236</v>
          </cell>
          <cell r="O518">
            <v>9494.59421107963</v>
          </cell>
          <cell r="P518">
            <v>8538.93747131264</v>
          </cell>
          <cell r="Q518">
            <v>8563.50390105999</v>
          </cell>
          <cell r="R518">
            <v>10346.8426474187</v>
          </cell>
          <cell r="S518">
            <v>10337.4822277594</v>
          </cell>
          <cell r="T518">
            <v>11328.5175467096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6403.51787332777</v>
          </cell>
          <cell r="AF518">
            <v>6132.87491593453</v>
          </cell>
          <cell r="AG518">
            <v>5266.10625905539</v>
          </cell>
          <cell r="AH518">
            <v>6783.59649358248</v>
          </cell>
          <cell r="AI518">
            <v>7041.7615012205</v>
          </cell>
          <cell r="AJ518">
            <v>6587.69994883831</v>
          </cell>
          <cell r="AK518">
            <v>6718.55994286825</v>
          </cell>
          <cell r="AL518">
            <v>7571.86648616769</v>
          </cell>
          <cell r="AM518">
            <v>6920.67973784613</v>
          </cell>
          <cell r="AN518">
            <v>7944.99975262504</v>
          </cell>
          <cell r="AO518">
            <v>7787.55234811077</v>
          </cell>
          <cell r="AP518">
            <v>8993.60687476411</v>
          </cell>
          <cell r="AQ518">
            <v>8779.13702630381</v>
          </cell>
          <cell r="AR518">
            <v>8779.52155249236</v>
          </cell>
          <cell r="AS518">
            <v>9494.59421107963</v>
          </cell>
          <cell r="AT518">
            <v>8538.93747131264</v>
          </cell>
          <cell r="AU518">
            <v>8563.50390105999</v>
          </cell>
          <cell r="AV518">
            <v>10346.8426474187</v>
          </cell>
          <cell r="AW518">
            <v>10337.4822277594</v>
          </cell>
          <cell r="AX518">
            <v>11328.5175467096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3.19870686226908</v>
          </cell>
          <cell r="CN518">
            <v>3.01978033163044</v>
          </cell>
          <cell r="CO518">
            <v>2.60871989740102</v>
          </cell>
          <cell r="CP518">
            <v>3.40857140122559</v>
          </cell>
          <cell r="CQ518">
            <v>3.49780934239731</v>
          </cell>
          <cell r="CR518">
            <v>3.27341241433792</v>
          </cell>
          <cell r="CS518">
            <v>3.2939779992472</v>
          </cell>
          <cell r="CT518">
            <v>3.75695768206352</v>
          </cell>
          <cell r="CU518">
            <v>3.49999818912769</v>
          </cell>
          <cell r="CV518">
            <v>3.93870935122423</v>
          </cell>
          <cell r="CW518">
            <v>3.86005960697396</v>
          </cell>
          <cell r="CX518">
            <v>4.40494622543484</v>
          </cell>
          <cell r="CY518">
            <v>4.29059766698631</v>
          </cell>
          <cell r="CZ518">
            <v>4.28685348208393</v>
          </cell>
          <cell r="DA518">
            <v>4.66310765666607</v>
          </cell>
          <cell r="DB518">
            <v>4.1937531838702</v>
          </cell>
          <cell r="DC518">
            <v>4.2058185659292</v>
          </cell>
          <cell r="DD518">
            <v>5.08167490878063</v>
          </cell>
          <cell r="DE518">
            <v>5.07707769866166</v>
          </cell>
          <cell r="DF518">
            <v>5.56380775590096</v>
          </cell>
          <cell r="DG518">
            <v>5.15237766267315</v>
          </cell>
          <cell r="DH518">
            <v>5.15237766267315</v>
          </cell>
          <cell r="DI518">
            <v>5.15237766267315</v>
          </cell>
          <cell r="DJ518">
            <v>5.15237766267315</v>
          </cell>
          <cell r="DK518">
            <v>5.15237766267315</v>
          </cell>
          <cell r="DL518">
            <v>5.15237766267315</v>
          </cell>
          <cell r="DM518">
            <v>5.15237766267315</v>
          </cell>
          <cell r="DN518">
            <v>5.15237766267315</v>
          </cell>
          <cell r="DO518">
            <v>5.15237766267315</v>
          </cell>
          <cell r="DP518">
            <v>5.15237766267315</v>
          </cell>
          <cell r="DQ518">
            <v>5.48468032235204</v>
          </cell>
          <cell r="DR518">
            <v>5.56411234749835</v>
          </cell>
          <cell r="DS518">
            <v>5.53056247830497</v>
          </cell>
          <cell r="DT518">
            <v>5.452488355135</v>
          </cell>
          <cell r="DU518">
            <v>5.5155942977713</v>
          </cell>
          <cell r="DV518">
            <v>5.51366302988938</v>
          </cell>
          <cell r="DW518">
            <v>5.58808029267697</v>
          </cell>
          <cell r="DX518">
            <v>5.52171236507953</v>
          </cell>
          <cell r="DY518">
            <v>5.41736463291814</v>
          </cell>
          <cell r="DZ518">
            <v>5.52646074358494</v>
          </cell>
          <cell r="EA518">
            <v>5.52731357290194</v>
          </cell>
          <cell r="EB518">
            <v>5.59371614860924</v>
          </cell>
          <cell r="EC518">
            <v>5.60584610254213</v>
          </cell>
          <cell r="ED518">
            <v>5.61098806058696</v>
          </cell>
          <cell r="EE518">
            <v>5.57838008360891</v>
          </cell>
          <cell r="EF518">
            <v>5.57838008360891</v>
          </cell>
          <cell r="EG518">
            <v>5.57838008360891</v>
          </cell>
          <cell r="EH518">
            <v>5.57838008360891</v>
          </cell>
          <cell r="EI518">
            <v>5.57838008360891</v>
          </cell>
          <cell r="EJ518">
            <v>5.57838008360891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</row>
        <row r="519">
          <cell r="A519">
            <v>29771.4815220975</v>
          </cell>
          <cell r="B519">
            <v>38752.9593130594</v>
          </cell>
          <cell r="C519">
            <v>35921.1027135258</v>
          </cell>
          <cell r="D519">
            <v>7899.6831927978</v>
          </cell>
          <cell r="E519">
            <v>6035.40016046193</v>
          </cell>
          <cell r="F519">
            <v>6244.94795627615</v>
          </cell>
          <cell r="G519">
            <v>6352.25909805105</v>
          </cell>
          <cell r="H519">
            <v>7754.48649679437</v>
          </cell>
          <cell r="I519">
            <v>6827.15997330966</v>
          </cell>
          <cell r="J519">
            <v>7561.79070094089</v>
          </cell>
          <cell r="K519">
            <v>7747.49318279866</v>
          </cell>
          <cell r="L519">
            <v>8697.72575756467</v>
          </cell>
          <cell r="M519">
            <v>8409.63693541967</v>
          </cell>
          <cell r="N519">
            <v>9427.93728265062</v>
          </cell>
          <cell r="O519">
            <v>8596.33551838084</v>
          </cell>
          <cell r="P519">
            <v>9256.49319971227</v>
          </cell>
          <cell r="Q519">
            <v>9563.6567135915</v>
          </cell>
          <cell r="R519">
            <v>10880.7005671999</v>
          </cell>
          <cell r="S519">
            <v>9042.28214523806</v>
          </cell>
          <cell r="T519">
            <v>11067.2533043771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4953.39597017052</v>
          </cell>
          <cell r="AF519">
            <v>6447.73933574692</v>
          </cell>
          <cell r="AG519">
            <v>5976.57342961562</v>
          </cell>
          <cell r="AH519">
            <v>7899.6831927978</v>
          </cell>
          <cell r="AI519">
            <v>6035.40016046193</v>
          </cell>
          <cell r="AJ519">
            <v>6244.94795627615</v>
          </cell>
          <cell r="AK519">
            <v>6352.25909805105</v>
          </cell>
          <cell r="AL519">
            <v>7754.48649679437</v>
          </cell>
          <cell r="AM519">
            <v>6827.15997330966</v>
          </cell>
          <cell r="AN519">
            <v>7561.79070094089</v>
          </cell>
          <cell r="AO519">
            <v>7747.49318279866</v>
          </cell>
          <cell r="AP519">
            <v>8697.72575756467</v>
          </cell>
          <cell r="AQ519">
            <v>8409.63693541967</v>
          </cell>
          <cell r="AR519">
            <v>9427.93728265062</v>
          </cell>
          <cell r="AS519">
            <v>8596.33551838084</v>
          </cell>
          <cell r="AT519">
            <v>9256.49319971227</v>
          </cell>
          <cell r="AU519">
            <v>9563.6567135915</v>
          </cell>
          <cell r="AV519">
            <v>10880.7005671999</v>
          </cell>
          <cell r="AW519">
            <v>9042.28214523806</v>
          </cell>
          <cell r="AX519">
            <v>11067.2533043771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2.51024157370829</v>
          </cell>
          <cell r="CN519">
            <v>3.17478187545771</v>
          </cell>
          <cell r="CO519">
            <v>2.96572103158862</v>
          </cell>
          <cell r="CP519">
            <v>3.89427186769515</v>
          </cell>
          <cell r="CQ519">
            <v>2.9451792218797</v>
          </cell>
          <cell r="CR519">
            <v>3.06578348331177</v>
          </cell>
          <cell r="CS519">
            <v>3.13470653175965</v>
          </cell>
          <cell r="CT519">
            <v>3.87242482768342</v>
          </cell>
          <cell r="CU519">
            <v>3.34571140401831</v>
          </cell>
          <cell r="CV519">
            <v>3.70400480957838</v>
          </cell>
          <cell r="CW519">
            <v>3.83861763551966</v>
          </cell>
          <cell r="CX519">
            <v>4.24556506258204</v>
          </cell>
          <cell r="CY519">
            <v>4.17331685064419</v>
          </cell>
          <cell r="CZ519">
            <v>4.62872852695679</v>
          </cell>
          <cell r="DA519">
            <v>4.22469469849787</v>
          </cell>
          <cell r="DB519">
            <v>4.54913115756</v>
          </cell>
          <cell r="DC519">
            <v>4.70008758147841</v>
          </cell>
          <cell r="DD519">
            <v>5.34735270673221</v>
          </cell>
          <cell r="DE519">
            <v>4.44385649671623</v>
          </cell>
          <cell r="DF519">
            <v>5.43903460514784</v>
          </cell>
          <cell r="DG519">
            <v>4.95103834118934</v>
          </cell>
          <cell r="DH519">
            <v>4.95103834118934</v>
          </cell>
          <cell r="DI519">
            <v>4.95103834118934</v>
          </cell>
          <cell r="DJ519">
            <v>4.95103834118934</v>
          </cell>
          <cell r="DK519">
            <v>4.95103834118934</v>
          </cell>
          <cell r="DL519">
            <v>4.95103834118934</v>
          </cell>
          <cell r="DM519">
            <v>4.95103834118934</v>
          </cell>
          <cell r="DN519">
            <v>4.95103834118934</v>
          </cell>
          <cell r="DO519">
            <v>4.95103834118934</v>
          </cell>
          <cell r="DP519">
            <v>4.95103834118934</v>
          </cell>
          <cell r="DQ519">
            <v>5.40623181673826</v>
          </cell>
          <cell r="DR519">
            <v>5.56417416030264</v>
          </cell>
          <cell r="DS519">
            <v>5.52114430364943</v>
          </cell>
          <cell r="DT519">
            <v>5.55764168162978</v>
          </cell>
          <cell r="DU519">
            <v>5.61437578485353</v>
          </cell>
          <cell r="DV519">
            <v>5.58077455524317</v>
          </cell>
          <cell r="DW519">
            <v>5.55185929125307</v>
          </cell>
          <cell r="DX519">
            <v>5.48627008392504</v>
          </cell>
          <cell r="DY519">
            <v>5.59060409383084</v>
          </cell>
          <cell r="DZ519">
            <v>5.59319867607206</v>
          </cell>
          <cell r="EA519">
            <v>5.52959704128562</v>
          </cell>
          <cell r="EB519">
            <v>5.61277127682765</v>
          </cell>
          <cell r="EC519">
            <v>5.52081282526491</v>
          </cell>
          <cell r="ED519">
            <v>5.58035862494815</v>
          </cell>
          <cell r="EE519">
            <v>5.57474701504976</v>
          </cell>
          <cell r="EF519">
            <v>5.57474701504976</v>
          </cell>
          <cell r="EG519">
            <v>5.57474701504976</v>
          </cell>
          <cell r="EH519">
            <v>5.57474701504976</v>
          </cell>
          <cell r="EI519">
            <v>5.57474701504976</v>
          </cell>
          <cell r="EJ519">
            <v>5.57474701504976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0</v>
          </cell>
        </row>
        <row r="520">
          <cell r="A520">
            <v>40063.1108630942</v>
          </cell>
          <cell r="B520">
            <v>39224.3613332443</v>
          </cell>
          <cell r="C520">
            <v>38107.5989692999</v>
          </cell>
          <cell r="D520">
            <v>5858.03757202813</v>
          </cell>
          <cell r="E520">
            <v>6420.8261335203</v>
          </cell>
          <cell r="F520">
            <v>6469.6814419103</v>
          </cell>
          <cell r="G520">
            <v>7408.10444718271</v>
          </cell>
          <cell r="H520">
            <v>7274.64382831389</v>
          </cell>
          <cell r="I520">
            <v>8453.47877861344</v>
          </cell>
          <cell r="J520">
            <v>9425.7571645221</v>
          </cell>
          <cell r="K520">
            <v>8529.33334533077</v>
          </cell>
          <cell r="L520">
            <v>9033.22679694628</v>
          </cell>
          <cell r="M520">
            <v>8531.73911023772</v>
          </cell>
          <cell r="N520">
            <v>8378.65867133586</v>
          </cell>
          <cell r="O520">
            <v>10769.4052573692</v>
          </cell>
          <cell r="P520">
            <v>8478.76603903428</v>
          </cell>
          <cell r="Q520">
            <v>9198.71058792017</v>
          </cell>
          <cell r="R520">
            <v>8979.404656833</v>
          </cell>
          <cell r="S520">
            <v>9860.43293043634</v>
          </cell>
          <cell r="T520">
            <v>8729.08673532005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6665.72309323773</v>
          </cell>
          <cell r="AF520">
            <v>6526.1714710567</v>
          </cell>
          <cell r="AG520">
            <v>6340.36391596093</v>
          </cell>
          <cell r="AH520">
            <v>5858.03757202813</v>
          </cell>
          <cell r="AI520">
            <v>6420.8261335203</v>
          </cell>
          <cell r="AJ520">
            <v>6469.6814419103</v>
          </cell>
          <cell r="AK520">
            <v>7408.10444718271</v>
          </cell>
          <cell r="AL520">
            <v>7274.64382831389</v>
          </cell>
          <cell r="AM520">
            <v>8453.47877861344</v>
          </cell>
          <cell r="AN520">
            <v>9425.7571645221</v>
          </cell>
          <cell r="AO520">
            <v>8529.33334533077</v>
          </cell>
          <cell r="AP520">
            <v>9033.22679694628</v>
          </cell>
          <cell r="AQ520">
            <v>8531.73911023772</v>
          </cell>
          <cell r="AR520">
            <v>8378.65867133586</v>
          </cell>
          <cell r="AS520">
            <v>10769.4052573692</v>
          </cell>
          <cell r="AT520">
            <v>8478.76603903428</v>
          </cell>
          <cell r="AU520">
            <v>9198.71058792017</v>
          </cell>
          <cell r="AV520">
            <v>8979.404656833</v>
          </cell>
          <cell r="AW520">
            <v>9860.43293043634</v>
          </cell>
          <cell r="AX520">
            <v>8729.08673532005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3.29880855105724</v>
          </cell>
          <cell r="CN520">
            <v>3.19552824448717</v>
          </cell>
          <cell r="CO520">
            <v>3.18798283131322</v>
          </cell>
          <cell r="CP520">
            <v>2.86928782367879</v>
          </cell>
          <cell r="CQ520">
            <v>3.19153099920311</v>
          </cell>
          <cell r="CR520">
            <v>3.17275964878033</v>
          </cell>
          <cell r="CS520">
            <v>3.60088666080128</v>
          </cell>
          <cell r="CT520">
            <v>3.57081238301314</v>
          </cell>
          <cell r="CU520">
            <v>4.1442639686487</v>
          </cell>
          <cell r="CV520">
            <v>4.68697480389607</v>
          </cell>
          <cell r="CW520">
            <v>4.16899560093689</v>
          </cell>
          <cell r="CX520">
            <v>4.49892523476886</v>
          </cell>
          <cell r="CY520">
            <v>4.24628618251214</v>
          </cell>
          <cell r="CZ520">
            <v>4.11395360551611</v>
          </cell>
          <cell r="DA520">
            <v>5.30957035489844</v>
          </cell>
          <cell r="DB520">
            <v>4.18023128771861</v>
          </cell>
          <cell r="DC520">
            <v>4.53518090123785</v>
          </cell>
          <cell r="DD520">
            <v>4.42705791370731</v>
          </cell>
          <cell r="DE520">
            <v>4.86142559618919</v>
          </cell>
          <cell r="DF520">
            <v>4.30364528472713</v>
          </cell>
          <cell r="DG520">
            <v>4.931864872397</v>
          </cell>
          <cell r="DH520">
            <v>4.931864872397</v>
          </cell>
          <cell r="DI520">
            <v>4.931864872397</v>
          </cell>
          <cell r="DJ520">
            <v>4.931864872397</v>
          </cell>
          <cell r="DK520">
            <v>4.931864872397</v>
          </cell>
          <cell r="DL520">
            <v>4.931864872397</v>
          </cell>
          <cell r="DM520">
            <v>4.931864872397</v>
          </cell>
          <cell r="DN520">
            <v>4.931864872397</v>
          </cell>
          <cell r="DO520">
            <v>4.931864872397</v>
          </cell>
          <cell r="DP520">
            <v>4.931864872397</v>
          </cell>
          <cell r="DQ520">
            <v>5.53601543324286</v>
          </cell>
          <cell r="DR520">
            <v>5.59529457120506</v>
          </cell>
          <cell r="DS520">
            <v>5.44885620873091</v>
          </cell>
          <cell r="DT520">
            <v>5.59351971353614</v>
          </cell>
          <cell r="DU520">
            <v>5.51187015880167</v>
          </cell>
          <cell r="DV520">
            <v>5.58666794762867</v>
          </cell>
          <cell r="DW520">
            <v>5.63643859957189</v>
          </cell>
          <cell r="DX520">
            <v>5.58151168380863</v>
          </cell>
          <cell r="DY520">
            <v>5.58849918997061</v>
          </cell>
          <cell r="DZ520">
            <v>5.50973566363128</v>
          </cell>
          <cell r="EA520">
            <v>5.60519578319983</v>
          </cell>
          <cell r="EB520">
            <v>5.50099529899114</v>
          </cell>
          <cell r="EC520">
            <v>5.50472264341184</v>
          </cell>
          <cell r="ED520">
            <v>5.579846405112</v>
          </cell>
          <cell r="EE520">
            <v>5.55698821393011</v>
          </cell>
          <cell r="EF520">
            <v>5.55698821393011</v>
          </cell>
          <cell r="EG520">
            <v>5.55698821393011</v>
          </cell>
          <cell r="EH520">
            <v>5.55698821393011</v>
          </cell>
          <cell r="EI520">
            <v>5.55698821393011</v>
          </cell>
          <cell r="EJ520">
            <v>5.55698821393011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  <cell r="ET520">
            <v>0</v>
          </cell>
        </row>
        <row r="521">
          <cell r="A521">
            <v>35566.5915539137</v>
          </cell>
          <cell r="B521">
            <v>37748.0844776069</v>
          </cell>
          <cell r="C521">
            <v>39507.5165968329</v>
          </cell>
          <cell r="D521">
            <v>7346.51508468643</v>
          </cell>
          <cell r="E521">
            <v>7467.52735318955</v>
          </cell>
          <cell r="F521">
            <v>6869.51100113627</v>
          </cell>
          <cell r="G521">
            <v>7008.84026800257</v>
          </cell>
          <cell r="H521">
            <v>7701.17577762152</v>
          </cell>
          <cell r="I521">
            <v>7889.59009580489</v>
          </cell>
          <cell r="J521">
            <v>8235.76396376322</v>
          </cell>
          <cell r="K521">
            <v>7918.17181254478</v>
          </cell>
          <cell r="L521">
            <v>8054.64796011173</v>
          </cell>
          <cell r="M521">
            <v>8993.32069646072</v>
          </cell>
          <cell r="N521">
            <v>9400.8983658562</v>
          </cell>
          <cell r="O521">
            <v>8101.0576039484</v>
          </cell>
          <cell r="P521">
            <v>8546.21817403978</v>
          </cell>
          <cell r="Q521">
            <v>9290.38064484771</v>
          </cell>
          <cell r="R521">
            <v>9335.42484243785</v>
          </cell>
          <cell r="S521">
            <v>9797.61241535176</v>
          </cell>
          <cell r="T521">
            <v>9178.92658601162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5917.58966194186</v>
          </cell>
          <cell r="AF521">
            <v>6280.54769105965</v>
          </cell>
          <cell r="AG521">
            <v>6573.28300430545</v>
          </cell>
          <cell r="AH521">
            <v>7346.51508468643</v>
          </cell>
          <cell r="AI521">
            <v>7467.52735318955</v>
          </cell>
          <cell r="AJ521">
            <v>6869.51100113627</v>
          </cell>
          <cell r="AK521">
            <v>7008.84026800257</v>
          </cell>
          <cell r="AL521">
            <v>7701.17577762152</v>
          </cell>
          <cell r="AM521">
            <v>7889.59009580489</v>
          </cell>
          <cell r="AN521">
            <v>8235.76396376322</v>
          </cell>
          <cell r="AO521">
            <v>7918.17181254478</v>
          </cell>
          <cell r="AP521">
            <v>8054.64796011173</v>
          </cell>
          <cell r="AQ521">
            <v>8993.32069646072</v>
          </cell>
          <cell r="AR521">
            <v>9400.8983658562</v>
          </cell>
          <cell r="AS521">
            <v>8101.0576039484</v>
          </cell>
          <cell r="AT521">
            <v>8546.21817403978</v>
          </cell>
          <cell r="AU521">
            <v>9290.38064484771</v>
          </cell>
          <cell r="AV521">
            <v>9335.42484243785</v>
          </cell>
          <cell r="AW521">
            <v>9797.61241535176</v>
          </cell>
          <cell r="AX521">
            <v>9178.92658601162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2.91749347238685</v>
          </cell>
          <cell r="CN521">
            <v>3.07630213410972</v>
          </cell>
          <cell r="CO521">
            <v>3.2217688475948</v>
          </cell>
          <cell r="CP521">
            <v>3.64640347348684</v>
          </cell>
          <cell r="CQ521">
            <v>3.72407050725615</v>
          </cell>
          <cell r="CR521">
            <v>3.44248920629177</v>
          </cell>
          <cell r="CS521">
            <v>3.38325458581786</v>
          </cell>
          <cell r="CT521">
            <v>3.78208776534037</v>
          </cell>
          <cell r="CU521">
            <v>3.85651626878052</v>
          </cell>
          <cell r="CV521">
            <v>4.08151800243595</v>
          </cell>
          <cell r="CW521">
            <v>3.91933225664905</v>
          </cell>
          <cell r="CX521">
            <v>3.99287115607477</v>
          </cell>
          <cell r="CY521">
            <v>4.49033951690253</v>
          </cell>
          <cell r="CZ521">
            <v>4.6732868968128</v>
          </cell>
          <cell r="DA521">
            <v>3.99890463482562</v>
          </cell>
          <cell r="DB521">
            <v>4.21864812438091</v>
          </cell>
          <cell r="DC521">
            <v>4.58598716812833</v>
          </cell>
          <cell r="DD521">
            <v>4.60822222178693</v>
          </cell>
          <cell r="DE521">
            <v>4.83637070780478</v>
          </cell>
          <cell r="DF521">
            <v>4.53097038214318</v>
          </cell>
          <cell r="DG521">
            <v>5.14533243739143</v>
          </cell>
          <cell r="DH521">
            <v>5.14533243739143</v>
          </cell>
          <cell r="DI521">
            <v>5.14533243739143</v>
          </cell>
          <cell r="DJ521">
            <v>5.14533243739143</v>
          </cell>
          <cell r="DK521">
            <v>5.14533243739143</v>
          </cell>
          <cell r="DL521">
            <v>5.14533243739143</v>
          </cell>
          <cell r="DM521">
            <v>5.14533243739143</v>
          </cell>
          <cell r="DN521">
            <v>5.14533243739143</v>
          </cell>
          <cell r="DO521">
            <v>5.14533243739143</v>
          </cell>
          <cell r="DP521">
            <v>5.14533243739143</v>
          </cell>
          <cell r="DQ521">
            <v>5.55702165908028</v>
          </cell>
          <cell r="DR521">
            <v>5.59339727548757</v>
          </cell>
          <cell r="DS521">
            <v>5.58978479967247</v>
          </cell>
          <cell r="DT521">
            <v>5.51980567551821</v>
          </cell>
          <cell r="DU521">
            <v>5.49371420599346</v>
          </cell>
          <cell r="DV521">
            <v>5.46714222107272</v>
          </cell>
          <cell r="DW521">
            <v>5.67568937454783</v>
          </cell>
          <cell r="DX521">
            <v>5.57869436898491</v>
          </cell>
          <cell r="DY521">
            <v>5.60488114777416</v>
          </cell>
          <cell r="DZ521">
            <v>5.52827082314863</v>
          </cell>
          <cell r="EA521">
            <v>5.53502994481511</v>
          </cell>
          <cell r="EB521">
            <v>5.52673196686217</v>
          </cell>
          <cell r="EC521">
            <v>5.48716521146717</v>
          </cell>
          <cell r="ED521">
            <v>5.51129996992443</v>
          </cell>
          <cell r="EE521">
            <v>5.55018946280767</v>
          </cell>
          <cell r="EF521">
            <v>5.55018946280767</v>
          </cell>
          <cell r="EG521">
            <v>5.55018946280767</v>
          </cell>
          <cell r="EH521">
            <v>5.55018946280767</v>
          </cell>
          <cell r="EI521">
            <v>5.55018946280767</v>
          </cell>
          <cell r="EJ521">
            <v>5.55018946280767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  <cell r="ET521">
            <v>0</v>
          </cell>
        </row>
        <row r="522">
          <cell r="A522">
            <v>40533.1039137925</v>
          </cell>
          <cell r="B522">
            <v>40159.7050802548</v>
          </cell>
          <cell r="C522">
            <v>41505.004595384</v>
          </cell>
          <cell r="D522">
            <v>7468.58897854337</v>
          </cell>
          <cell r="E522">
            <v>5994.33657435881</v>
          </cell>
          <cell r="F522">
            <v>7678.15925604172</v>
          </cell>
          <cell r="G522">
            <v>7588.51874958103</v>
          </cell>
          <cell r="H522">
            <v>6726.81779479931</v>
          </cell>
          <cell r="I522">
            <v>8382.93592460553</v>
          </cell>
          <cell r="J522">
            <v>8640.83909218695</v>
          </cell>
          <cell r="K522">
            <v>9047.90220346604</v>
          </cell>
          <cell r="L522">
            <v>8258.22791747202</v>
          </cell>
          <cell r="M522">
            <v>8653.6962623544</v>
          </cell>
          <cell r="N522">
            <v>8338.50914651631</v>
          </cell>
          <cell r="O522">
            <v>9024.58524624571</v>
          </cell>
          <cell r="P522">
            <v>10978.1672825168</v>
          </cell>
          <cell r="Q522">
            <v>9372.89744213751</v>
          </cell>
          <cell r="R522">
            <v>10266.1641645585</v>
          </cell>
          <cell r="S522">
            <v>11064.0868124305</v>
          </cell>
          <cell r="T522">
            <v>10466.7881063799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6743.92080340573</v>
          </cell>
          <cell r="AF522">
            <v>6681.79449383867</v>
          </cell>
          <cell r="AG522">
            <v>6905.62618968382</v>
          </cell>
          <cell r="AH522">
            <v>7468.58897854337</v>
          </cell>
          <cell r="AI522">
            <v>5994.33657435881</v>
          </cell>
          <cell r="AJ522">
            <v>7678.15925604172</v>
          </cell>
          <cell r="AK522">
            <v>7588.51874958103</v>
          </cell>
          <cell r="AL522">
            <v>6726.81779479931</v>
          </cell>
          <cell r="AM522">
            <v>8382.93592460553</v>
          </cell>
          <cell r="AN522">
            <v>8640.83909218695</v>
          </cell>
          <cell r="AO522">
            <v>9047.90220346604</v>
          </cell>
          <cell r="AP522">
            <v>8258.22791747202</v>
          </cell>
          <cell r="AQ522">
            <v>8653.6962623544</v>
          </cell>
          <cell r="AR522">
            <v>8338.50914651631</v>
          </cell>
          <cell r="AS522">
            <v>9024.58524624571</v>
          </cell>
          <cell r="AT522">
            <v>10978.1672825168</v>
          </cell>
          <cell r="AU522">
            <v>9372.89744213751</v>
          </cell>
          <cell r="AV522">
            <v>10266.1641645585</v>
          </cell>
          <cell r="AW522">
            <v>11064.0868124305</v>
          </cell>
          <cell r="AX522">
            <v>10466.7881063799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3.31834691154543</v>
          </cell>
          <cell r="CN522">
            <v>3.31176850721394</v>
          </cell>
          <cell r="CO522">
            <v>3.43170803606754</v>
          </cell>
          <cell r="CP522">
            <v>3.75474312746166</v>
          </cell>
          <cell r="CQ522">
            <v>3.02493937028369</v>
          </cell>
          <cell r="CR522">
            <v>3.80790525113151</v>
          </cell>
          <cell r="CS522">
            <v>3.76813125325703</v>
          </cell>
          <cell r="CT522">
            <v>3.38573499893982</v>
          </cell>
          <cell r="CU522">
            <v>4.14414155718881</v>
          </cell>
          <cell r="CV522">
            <v>4.21727506870279</v>
          </cell>
          <cell r="CW522">
            <v>4.41308955791302</v>
          </cell>
          <cell r="CX522">
            <v>4.11968530475018</v>
          </cell>
          <cell r="CY522">
            <v>4.31590721785222</v>
          </cell>
          <cell r="CZ522">
            <v>4.06081109915031</v>
          </cell>
          <cell r="DA522">
            <v>4.39742079353108</v>
          </cell>
          <cell r="DB522">
            <v>5.34934512398616</v>
          </cell>
          <cell r="DC522">
            <v>4.56714330720474</v>
          </cell>
          <cell r="DD522">
            <v>5.00240648575109</v>
          </cell>
          <cell r="DE522">
            <v>5.3912112393924</v>
          </cell>
          <cell r="DF522">
            <v>5.10016476154695</v>
          </cell>
          <cell r="DG522">
            <v>5.19875726376937</v>
          </cell>
          <cell r="DH522">
            <v>5.19875726376937</v>
          </cell>
          <cell r="DI522">
            <v>5.19875726376937</v>
          </cell>
          <cell r="DJ522">
            <v>5.19875726376937</v>
          </cell>
          <cell r="DK522">
            <v>5.19875726376937</v>
          </cell>
          <cell r="DL522">
            <v>5.19875726376937</v>
          </cell>
          <cell r="DM522">
            <v>5.19875726376937</v>
          </cell>
          <cell r="DN522">
            <v>5.19875726376937</v>
          </cell>
          <cell r="DO522">
            <v>5.19875726376937</v>
          </cell>
          <cell r="DP522">
            <v>5.19875726376937</v>
          </cell>
          <cell r="DQ522">
            <v>5.56798184286031</v>
          </cell>
          <cell r="DR522">
            <v>5.52764670737504</v>
          </cell>
          <cell r="DS522">
            <v>5.51315077171693</v>
          </cell>
          <cell r="DT522">
            <v>5.44961051071436</v>
          </cell>
          <cell r="DU522">
            <v>5.42914680905157</v>
          </cell>
          <cell r="DV522">
            <v>5.52431097124275</v>
          </cell>
          <cell r="DW522">
            <v>5.51744642908837</v>
          </cell>
          <cell r="DX522">
            <v>5.44331963362213</v>
          </cell>
          <cell r="DY522">
            <v>5.54202780520484</v>
          </cell>
          <cell r="DZ522">
            <v>5.61346636720524</v>
          </cell>
          <cell r="EA522">
            <v>5.61710176847254</v>
          </cell>
          <cell r="EB522">
            <v>5.49199278391212</v>
          </cell>
          <cell r="EC522">
            <v>5.49334257814773</v>
          </cell>
          <cell r="ED522">
            <v>5.62578016573611</v>
          </cell>
          <cell r="EE522">
            <v>5.62258929642957</v>
          </cell>
          <cell r="EF522">
            <v>5.62258929642957</v>
          </cell>
          <cell r="EG522">
            <v>5.62258929642957</v>
          </cell>
          <cell r="EH522">
            <v>5.62258929642957</v>
          </cell>
          <cell r="EI522">
            <v>5.62258929642957</v>
          </cell>
          <cell r="EJ522">
            <v>5.62258929642957</v>
          </cell>
          <cell r="EK522">
            <v>0</v>
          </cell>
          <cell r="EL522">
            <v>0</v>
          </cell>
          <cell r="EM522">
            <v>0</v>
          </cell>
          <cell r="EN522">
            <v>0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  <cell r="ES522">
            <v>0</v>
          </cell>
          <cell r="ET522">
            <v>0</v>
          </cell>
        </row>
        <row r="523">
          <cell r="A523">
            <v>39530.6077999928</v>
          </cell>
          <cell r="B523">
            <v>36052.8236850209</v>
          </cell>
          <cell r="C523">
            <v>35958.9518436242</v>
          </cell>
          <cell r="D523">
            <v>5806.77997160954</v>
          </cell>
          <cell r="E523">
            <v>6193.7704717448</v>
          </cell>
          <cell r="F523">
            <v>6450.92269892017</v>
          </cell>
          <cell r="G523">
            <v>6491.51579358232</v>
          </cell>
          <cell r="H523">
            <v>7713.92168393899</v>
          </cell>
          <cell r="I523">
            <v>7414.79101557564</v>
          </cell>
          <cell r="J523">
            <v>8506.63361495778</v>
          </cell>
          <cell r="K523">
            <v>7796.62801809978</v>
          </cell>
          <cell r="L523">
            <v>9457.79713675929</v>
          </cell>
          <cell r="M523">
            <v>7317.53100370682</v>
          </cell>
          <cell r="N523">
            <v>9560.87592819112</v>
          </cell>
          <cell r="O523">
            <v>8409.62089521437</v>
          </cell>
          <cell r="P523">
            <v>9562.05111551677</v>
          </cell>
          <cell r="Q523">
            <v>8865.1278768976</v>
          </cell>
          <cell r="R523">
            <v>9204.41297161371</v>
          </cell>
          <cell r="S523">
            <v>10458.4834441261</v>
          </cell>
          <cell r="T523">
            <v>9179.72921360162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6577.12493177532</v>
          </cell>
          <cell r="AF523">
            <v>5998.48923951262</v>
          </cell>
          <cell r="AG523">
            <v>5982.87078933434</v>
          </cell>
          <cell r="AH523">
            <v>5806.77997160954</v>
          </cell>
          <cell r="AI523">
            <v>6193.7704717448</v>
          </cell>
          <cell r="AJ523">
            <v>6450.92269892017</v>
          </cell>
          <cell r="AK523">
            <v>6491.51579358232</v>
          </cell>
          <cell r="AL523">
            <v>7713.92168393899</v>
          </cell>
          <cell r="AM523">
            <v>7414.79101557564</v>
          </cell>
          <cell r="AN523">
            <v>8506.63361495778</v>
          </cell>
          <cell r="AO523">
            <v>7796.62801809978</v>
          </cell>
          <cell r="AP523">
            <v>9457.79713675929</v>
          </cell>
          <cell r="AQ523">
            <v>7317.53100370682</v>
          </cell>
          <cell r="AR523">
            <v>9560.87592819112</v>
          </cell>
          <cell r="AS523">
            <v>8409.62089521437</v>
          </cell>
          <cell r="AT523">
            <v>9562.05111551677</v>
          </cell>
          <cell r="AU523">
            <v>8865.1278768976</v>
          </cell>
          <cell r="AV523">
            <v>9204.41297161371</v>
          </cell>
          <cell r="AW523">
            <v>10458.4834441261</v>
          </cell>
          <cell r="AX523">
            <v>9179.72921360162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3.2354543267993</v>
          </cell>
          <cell r="CN523">
            <v>2.96805897729037</v>
          </cell>
          <cell r="CO523">
            <v>2.87522253300985</v>
          </cell>
          <cell r="CP523">
            <v>2.90833911172562</v>
          </cell>
          <cell r="CQ523">
            <v>3.09700051812483</v>
          </cell>
          <cell r="CR523">
            <v>3.14053915854425</v>
          </cell>
          <cell r="CS523">
            <v>3.16244477610939</v>
          </cell>
          <cell r="CT523">
            <v>3.84692622222527</v>
          </cell>
          <cell r="CU523">
            <v>3.67579175022666</v>
          </cell>
          <cell r="CV523">
            <v>4.18125849511458</v>
          </cell>
          <cell r="CW523">
            <v>3.86042199437653</v>
          </cell>
          <cell r="CX523">
            <v>4.65912080038582</v>
          </cell>
          <cell r="CY523">
            <v>3.5923844251154</v>
          </cell>
          <cell r="CZ523">
            <v>4.71538490061786</v>
          </cell>
          <cell r="DA523">
            <v>4.23810368533389</v>
          </cell>
          <cell r="DB523">
            <v>4.81888120486906</v>
          </cell>
          <cell r="DC523">
            <v>4.46766050386606</v>
          </cell>
          <cell r="DD523">
            <v>4.63864626270252</v>
          </cell>
          <cell r="DE523">
            <v>5.27064629664551</v>
          </cell>
          <cell r="DF523">
            <v>4.62620666202344</v>
          </cell>
          <cell r="DG523">
            <v>4.18664784044037</v>
          </cell>
          <cell r="DH523">
            <v>4.18664784044037</v>
          </cell>
          <cell r="DI523">
            <v>4.18664784044037</v>
          </cell>
          <cell r="DJ523">
            <v>4.18664784044037</v>
          </cell>
          <cell r="DK523">
            <v>4.18664784044037</v>
          </cell>
          <cell r="DL523">
            <v>4.18664784044037</v>
          </cell>
          <cell r="DM523">
            <v>4.18664784044037</v>
          </cell>
          <cell r="DN523">
            <v>4.18664784044037</v>
          </cell>
          <cell r="DO523">
            <v>4.18664784044037</v>
          </cell>
          <cell r="DP523">
            <v>4.18664784044037</v>
          </cell>
          <cell r="DQ523">
            <v>5.56939413787189</v>
          </cell>
          <cell r="DR523">
            <v>5.53702511314598</v>
          </cell>
          <cell r="DS523">
            <v>5.70092458302181</v>
          </cell>
          <cell r="DT523">
            <v>5.47012766133328</v>
          </cell>
          <cell r="DU523">
            <v>5.47924808854677</v>
          </cell>
          <cell r="DV523">
            <v>5.62761994891087</v>
          </cell>
          <cell r="DW523">
            <v>5.62380564280332</v>
          </cell>
          <cell r="DX523">
            <v>5.49374508112263</v>
          </cell>
          <cell r="DY523">
            <v>5.52656334021951</v>
          </cell>
          <cell r="DZ523">
            <v>5.57388297032175</v>
          </cell>
          <cell r="EA523">
            <v>5.53323567688679</v>
          </cell>
          <cell r="EB523">
            <v>5.56151559222869</v>
          </cell>
          <cell r="EC523">
            <v>5.58070289108826</v>
          </cell>
          <cell r="ED523">
            <v>5.55504612608589</v>
          </cell>
          <cell r="EE523">
            <v>5.43640716646305</v>
          </cell>
          <cell r="EF523">
            <v>5.43640716646305</v>
          </cell>
          <cell r="EG523">
            <v>5.43640716646305</v>
          </cell>
          <cell r="EH523">
            <v>5.43640716646305</v>
          </cell>
          <cell r="EI523">
            <v>5.43640716646305</v>
          </cell>
          <cell r="EJ523">
            <v>5.43640716646305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  <cell r="ES523">
            <v>0</v>
          </cell>
          <cell r="ET523">
            <v>0</v>
          </cell>
        </row>
        <row r="524">
          <cell r="A524">
            <v>33554.6623434232</v>
          </cell>
          <cell r="B524">
            <v>39534.9380374229</v>
          </cell>
          <cell r="C524">
            <v>43306.1166723346</v>
          </cell>
          <cell r="D524">
            <v>6256.28404621002</v>
          </cell>
          <cell r="E524">
            <v>6488.64869803217</v>
          </cell>
          <cell r="F524">
            <v>7777.44881308508</v>
          </cell>
          <cell r="G524">
            <v>7221.80101949607</v>
          </cell>
          <cell r="H524">
            <v>6460.16397802574</v>
          </cell>
          <cell r="I524">
            <v>8362.18710065867</v>
          </cell>
          <cell r="J524">
            <v>8108.31693591337</v>
          </cell>
          <cell r="K524">
            <v>8122.66639821192</v>
          </cell>
          <cell r="L524">
            <v>8627.70544279335</v>
          </cell>
          <cell r="M524">
            <v>8544.20501276968</v>
          </cell>
          <cell r="N524">
            <v>9246.25965344075</v>
          </cell>
          <cell r="O524">
            <v>9141.49278892675</v>
          </cell>
          <cell r="P524">
            <v>8389.15241663663</v>
          </cell>
          <cell r="Q524">
            <v>8920.51756246532</v>
          </cell>
          <cell r="R524">
            <v>10024.0648745063</v>
          </cell>
          <cell r="S524">
            <v>8971.13122461813</v>
          </cell>
          <cell r="T524">
            <v>8981.22882700332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5582.84373953571</v>
          </cell>
          <cell r="AF524">
            <v>6577.84539913333</v>
          </cell>
          <cell r="AG524">
            <v>7205.29623792009</v>
          </cell>
          <cell r="AH524">
            <v>6256.28404621002</v>
          </cell>
          <cell r="AI524">
            <v>6488.64869803217</v>
          </cell>
          <cell r="AJ524">
            <v>7777.44881308508</v>
          </cell>
          <cell r="AK524">
            <v>7221.80101949607</v>
          </cell>
          <cell r="AL524">
            <v>6460.16397802574</v>
          </cell>
          <cell r="AM524">
            <v>8362.18710065867</v>
          </cell>
          <cell r="AN524">
            <v>8108.31693591337</v>
          </cell>
          <cell r="AO524">
            <v>8122.66639821192</v>
          </cell>
          <cell r="AP524">
            <v>8627.70544279335</v>
          </cell>
          <cell r="AQ524">
            <v>8544.20501276968</v>
          </cell>
          <cell r="AR524">
            <v>9246.25965344075</v>
          </cell>
          <cell r="AS524">
            <v>9141.49278892675</v>
          </cell>
          <cell r="AT524">
            <v>8389.15241663663</v>
          </cell>
          <cell r="AU524">
            <v>8920.51756246532</v>
          </cell>
          <cell r="AV524">
            <v>10024.0648745063</v>
          </cell>
          <cell r="AW524">
            <v>8971.13122461813</v>
          </cell>
          <cell r="AX524">
            <v>8981.22882700332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2.73483371651736</v>
          </cell>
          <cell r="CN524">
            <v>3.24908404626738</v>
          </cell>
          <cell r="CO524">
            <v>3.56741128293782</v>
          </cell>
          <cell r="CP524">
            <v>3.08236333188754</v>
          </cell>
          <cell r="CQ524">
            <v>3.16756423549317</v>
          </cell>
          <cell r="CR524">
            <v>3.88737567322944</v>
          </cell>
          <cell r="CS524">
            <v>3.57809506245225</v>
          </cell>
          <cell r="CT524">
            <v>3.18256314885321</v>
          </cell>
          <cell r="CU524">
            <v>4.06766830858828</v>
          </cell>
          <cell r="CV524">
            <v>3.97024990295443</v>
          </cell>
          <cell r="CW524">
            <v>3.98285292311454</v>
          </cell>
          <cell r="CX524">
            <v>4.28442643917509</v>
          </cell>
          <cell r="CY524">
            <v>4.25208449541994</v>
          </cell>
          <cell r="CZ524">
            <v>4.54836802789721</v>
          </cell>
          <cell r="DA524">
            <v>4.441166418879</v>
          </cell>
          <cell r="DB524">
            <v>4.07566060116079</v>
          </cell>
          <cell r="DC524">
            <v>4.33381111293231</v>
          </cell>
          <cell r="DD524">
            <v>4.86994206846042</v>
          </cell>
          <cell r="DE524">
            <v>4.35840049913867</v>
          </cell>
          <cell r="DF524">
            <v>4.36330616757377</v>
          </cell>
          <cell r="DG524">
            <v>4.87654923478883</v>
          </cell>
          <cell r="DH524">
            <v>4.87654923478883</v>
          </cell>
          <cell r="DI524">
            <v>4.87654923478883</v>
          </cell>
          <cell r="DJ524">
            <v>4.87654923478883</v>
          </cell>
          <cell r="DK524">
            <v>4.87654923478883</v>
          </cell>
          <cell r="DL524">
            <v>4.87654923478883</v>
          </cell>
          <cell r="DM524">
            <v>4.87654923478883</v>
          </cell>
          <cell r="DN524">
            <v>4.87654923478883</v>
          </cell>
          <cell r="DO524">
            <v>4.87654923478883</v>
          </cell>
          <cell r="DP524">
            <v>4.87654923478883</v>
          </cell>
          <cell r="DQ524">
            <v>5.59283082101813</v>
          </cell>
          <cell r="DR524">
            <v>5.54663837179108</v>
          </cell>
          <cell r="DS524">
            <v>5.53357492940388</v>
          </cell>
          <cell r="DT524">
            <v>5.56083186523489</v>
          </cell>
          <cell r="DU524">
            <v>5.61223653223509</v>
          </cell>
          <cell r="DV524">
            <v>5.481353162417</v>
          </cell>
          <cell r="DW524">
            <v>5.52968992507351</v>
          </cell>
          <cell r="DX524">
            <v>5.5612657358359</v>
          </cell>
          <cell r="DY524">
            <v>5.63224430007454</v>
          </cell>
          <cell r="DZ524">
            <v>5.59525659359051</v>
          </cell>
          <cell r="EA524">
            <v>5.58742212495362</v>
          </cell>
          <cell r="EB524">
            <v>5.51708600764052</v>
          </cell>
          <cell r="EC524">
            <v>5.50524828048868</v>
          </cell>
          <cell r="ED524">
            <v>5.56951813776519</v>
          </cell>
          <cell r="EE524">
            <v>5.63932610510206</v>
          </cell>
          <cell r="EF524">
            <v>5.63932610510206</v>
          </cell>
          <cell r="EG524">
            <v>5.63932610510206</v>
          </cell>
          <cell r="EH524">
            <v>5.63932610510206</v>
          </cell>
          <cell r="EI524">
            <v>5.63932610510206</v>
          </cell>
          <cell r="EJ524">
            <v>5.63932610510206</v>
          </cell>
          <cell r="EK524">
            <v>0</v>
          </cell>
          <cell r="EL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0</v>
          </cell>
          <cell r="ER524">
            <v>0</v>
          </cell>
          <cell r="ES524">
            <v>0</v>
          </cell>
          <cell r="ET524">
            <v>0</v>
          </cell>
        </row>
        <row r="525">
          <cell r="A525">
            <v>33861.2131267495</v>
          </cell>
          <cell r="B525">
            <v>37613.2456206744</v>
          </cell>
          <cell r="C525">
            <v>47265.0714792392</v>
          </cell>
          <cell r="D525">
            <v>7176.92941028822</v>
          </cell>
          <cell r="E525">
            <v>7650.32148506035</v>
          </cell>
          <cell r="F525">
            <v>6920.47885501344</v>
          </cell>
          <cell r="G525">
            <v>7889.12766922147</v>
          </cell>
          <cell r="H525">
            <v>7389.99554831164</v>
          </cell>
          <cell r="I525">
            <v>7974.83135868167</v>
          </cell>
          <cell r="J525">
            <v>7955.06098022445</v>
          </cell>
          <cell r="K525">
            <v>8875.06044719924</v>
          </cell>
          <cell r="L525">
            <v>8143.35898906369</v>
          </cell>
          <cell r="M525">
            <v>7777.1396367075</v>
          </cell>
          <cell r="N525">
            <v>9176.65741085471</v>
          </cell>
          <cell r="O525">
            <v>9324.9052612057</v>
          </cell>
          <cell r="P525">
            <v>9475.40073771133</v>
          </cell>
          <cell r="Q525">
            <v>9414.67207651078</v>
          </cell>
          <cell r="R525">
            <v>8806.70129757193</v>
          </cell>
          <cell r="S525">
            <v>10472.8129702963</v>
          </cell>
          <cell r="T525">
            <v>11677.11999716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5633.84783261902</v>
          </cell>
          <cell r="AF525">
            <v>6258.11312561633</v>
          </cell>
          <cell r="AG525">
            <v>7863.98938263487</v>
          </cell>
          <cell r="AH525">
            <v>7176.92941028822</v>
          </cell>
          <cell r="AI525">
            <v>7650.32148506035</v>
          </cell>
          <cell r="AJ525">
            <v>6920.47885501344</v>
          </cell>
          <cell r="AK525">
            <v>7889.12766922147</v>
          </cell>
          <cell r="AL525">
            <v>7389.99554831164</v>
          </cell>
          <cell r="AM525">
            <v>7974.83135868167</v>
          </cell>
          <cell r="AN525">
            <v>7955.06098022445</v>
          </cell>
          <cell r="AO525">
            <v>8875.06044719924</v>
          </cell>
          <cell r="AP525">
            <v>8143.35898906369</v>
          </cell>
          <cell r="AQ525">
            <v>7777.1396367075</v>
          </cell>
          <cell r="AR525">
            <v>9176.65741085471</v>
          </cell>
          <cell r="AS525">
            <v>9324.9052612057</v>
          </cell>
          <cell r="AT525">
            <v>9475.40073771133</v>
          </cell>
          <cell r="AU525">
            <v>9414.67207651078</v>
          </cell>
          <cell r="AV525">
            <v>8806.70129757193</v>
          </cell>
          <cell r="AW525">
            <v>10472.8129702963</v>
          </cell>
          <cell r="AX525">
            <v>11677.11999716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2.80667546653415</v>
          </cell>
          <cell r="CN525">
            <v>3.08751893724756</v>
          </cell>
          <cell r="CO525">
            <v>3.90512693172027</v>
          </cell>
          <cell r="CP525">
            <v>3.46639142946993</v>
          </cell>
          <cell r="CQ525">
            <v>3.79923049257301</v>
          </cell>
          <cell r="CR525">
            <v>3.43134802339818</v>
          </cell>
          <cell r="CS525">
            <v>3.85543100296345</v>
          </cell>
          <cell r="CT525">
            <v>3.69306494731878</v>
          </cell>
          <cell r="CU525">
            <v>3.93058967333492</v>
          </cell>
          <cell r="CV525">
            <v>3.99326104097274</v>
          </cell>
          <cell r="CW525">
            <v>4.37326815207035</v>
          </cell>
          <cell r="CX525">
            <v>3.9993534453012</v>
          </cell>
          <cell r="CY525">
            <v>3.81085742496226</v>
          </cell>
          <cell r="CZ525">
            <v>4.56460473776969</v>
          </cell>
          <cell r="DA525">
            <v>4.59768663442387</v>
          </cell>
          <cell r="DB525">
            <v>4.67188910849616</v>
          </cell>
          <cell r="DC525">
            <v>4.64194656794405</v>
          </cell>
          <cell r="DD525">
            <v>4.34218383082794</v>
          </cell>
          <cell r="DE525">
            <v>5.16366771238664</v>
          </cell>
          <cell r="DF525">
            <v>5.75745672858068</v>
          </cell>
          <cell r="DG525">
            <v>5.46099114031063</v>
          </cell>
          <cell r="DH525">
            <v>5.46099114031063</v>
          </cell>
          <cell r="DI525">
            <v>5.46099114031063</v>
          </cell>
          <cell r="DJ525">
            <v>5.46099114031063</v>
          </cell>
          <cell r="DK525">
            <v>5.46099114031063</v>
          </cell>
          <cell r="DL525">
            <v>5.46099114031063</v>
          </cell>
          <cell r="DM525">
            <v>5.46099114031063</v>
          </cell>
          <cell r="DN525">
            <v>5.46099114031063</v>
          </cell>
          <cell r="DO525">
            <v>5.46099114031063</v>
          </cell>
          <cell r="DP525">
            <v>5.46099114031063</v>
          </cell>
          <cell r="DQ525">
            <v>5.49946002858758</v>
          </cell>
          <cell r="DR525">
            <v>5.55316931203417</v>
          </cell>
          <cell r="DS525">
            <v>5.51715136728974</v>
          </cell>
          <cell r="DT525">
            <v>5.67241775841983</v>
          </cell>
          <cell r="DU525">
            <v>5.51685003885652</v>
          </cell>
          <cell r="DV525">
            <v>5.52558816880247</v>
          </cell>
          <cell r="DW525">
            <v>5.6061302594217</v>
          </cell>
          <cell r="DX525">
            <v>5.48231981697441</v>
          </cell>
          <cell r="DY525">
            <v>5.55867054394062</v>
          </cell>
          <cell r="DZ525">
            <v>5.45786698976839</v>
          </cell>
          <cell r="EA525">
            <v>5.5599687136506</v>
          </cell>
          <cell r="EB525">
            <v>5.57854485179091</v>
          </cell>
          <cell r="EC525">
            <v>5.5911910379595</v>
          </cell>
          <cell r="ED525">
            <v>5.50793082805041</v>
          </cell>
          <cell r="EE525">
            <v>5.55663917063375</v>
          </cell>
          <cell r="EF525">
            <v>5.55663917063375</v>
          </cell>
          <cell r="EG525">
            <v>5.55663917063375</v>
          </cell>
          <cell r="EH525">
            <v>5.55663917063375</v>
          </cell>
          <cell r="EI525">
            <v>5.55663917063375</v>
          </cell>
          <cell r="EJ525">
            <v>5.55663917063375</v>
          </cell>
          <cell r="EK525">
            <v>0</v>
          </cell>
          <cell r="EL525">
            <v>0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0</v>
          </cell>
          <cell r="ER525">
            <v>0</v>
          </cell>
          <cell r="ES525">
            <v>0</v>
          </cell>
          <cell r="ET525">
            <v>0</v>
          </cell>
        </row>
        <row r="526">
          <cell r="A526">
            <v>33702.40745822</v>
          </cell>
          <cell r="B526">
            <v>41691.6938964468</v>
          </cell>
          <cell r="C526">
            <v>45300.574902267</v>
          </cell>
          <cell r="D526">
            <v>5757.66543396112</v>
          </cell>
          <cell r="E526">
            <v>6749.34557749131</v>
          </cell>
          <cell r="F526">
            <v>6620.7961284599</v>
          </cell>
          <cell r="G526">
            <v>7831.66251385693</v>
          </cell>
          <cell r="H526">
            <v>7297.32871917755</v>
          </cell>
          <cell r="I526">
            <v>8018.07591577454</v>
          </cell>
          <cell r="J526">
            <v>6097.04201187348</v>
          </cell>
          <cell r="K526">
            <v>6989.69577217371</v>
          </cell>
          <cell r="L526">
            <v>6922.63583528779</v>
          </cell>
          <cell r="M526">
            <v>8317.69311661427</v>
          </cell>
          <cell r="N526">
            <v>8706.30125903375</v>
          </cell>
          <cell r="O526">
            <v>8724.61196658941</v>
          </cell>
          <cell r="P526">
            <v>8593.97753903502</v>
          </cell>
          <cell r="Q526">
            <v>7997.93906519817</v>
          </cell>
          <cell r="R526">
            <v>9083.81690078573</v>
          </cell>
          <cell r="S526">
            <v>10216.7143394715</v>
          </cell>
          <cell r="T526">
            <v>9676.9698579606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5607.42565547776</v>
          </cell>
          <cell r="AF526">
            <v>6936.68766141043</v>
          </cell>
          <cell r="AG526">
            <v>7537.1353286784</v>
          </cell>
          <cell r="AH526">
            <v>5757.66543396112</v>
          </cell>
          <cell r="AI526">
            <v>6749.34557749131</v>
          </cell>
          <cell r="AJ526">
            <v>6620.7961284599</v>
          </cell>
          <cell r="AK526">
            <v>7831.66251385693</v>
          </cell>
          <cell r="AL526">
            <v>7297.32871917755</v>
          </cell>
          <cell r="AM526">
            <v>8018.07591577454</v>
          </cell>
          <cell r="AN526">
            <v>6097.04201187348</v>
          </cell>
          <cell r="AO526">
            <v>6989.69577217371</v>
          </cell>
          <cell r="AP526">
            <v>6922.63583528779</v>
          </cell>
          <cell r="AQ526">
            <v>8317.69311661427</v>
          </cell>
          <cell r="AR526">
            <v>8706.30125903375</v>
          </cell>
          <cell r="AS526">
            <v>8724.61196658941</v>
          </cell>
          <cell r="AT526">
            <v>8593.97753903502</v>
          </cell>
          <cell r="AU526">
            <v>7997.93906519817</v>
          </cell>
          <cell r="AV526">
            <v>9083.81690078573</v>
          </cell>
          <cell r="AW526">
            <v>10216.7143394715</v>
          </cell>
          <cell r="AX526">
            <v>9676.9698579606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2.75621820521607</v>
          </cell>
          <cell r="CN526">
            <v>3.39437654175966</v>
          </cell>
          <cell r="CO526">
            <v>3.72731938111578</v>
          </cell>
          <cell r="CP526">
            <v>2.82179457873828</v>
          </cell>
          <cell r="CQ526">
            <v>3.27763361772417</v>
          </cell>
          <cell r="CR526">
            <v>3.2267702214215</v>
          </cell>
          <cell r="CS526">
            <v>3.87781119884117</v>
          </cell>
          <cell r="CT526">
            <v>3.60802270435598</v>
          </cell>
          <cell r="CU526">
            <v>3.97535284790237</v>
          </cell>
          <cell r="CV526">
            <v>2.977057589456</v>
          </cell>
          <cell r="CW526">
            <v>3.53379312877507</v>
          </cell>
          <cell r="CX526">
            <v>3.47301777688138</v>
          </cell>
          <cell r="CY526">
            <v>4.16476500710872</v>
          </cell>
          <cell r="CZ526">
            <v>4.2963857963191</v>
          </cell>
          <cell r="DA526">
            <v>4.31719451200906</v>
          </cell>
          <cell r="DB526">
            <v>4.25255275649294</v>
          </cell>
          <cell r="DC526">
            <v>3.95761539560529</v>
          </cell>
          <cell r="DD526">
            <v>4.49493967437702</v>
          </cell>
          <cell r="DE526">
            <v>5.0555306351777</v>
          </cell>
          <cell r="DF526">
            <v>4.78844919678371</v>
          </cell>
          <cell r="DG526">
            <v>4.55715568872694</v>
          </cell>
          <cell r="DH526">
            <v>4.55715568872694</v>
          </cell>
          <cell r="DI526">
            <v>4.55715568872694</v>
          </cell>
          <cell r="DJ526">
            <v>4.55715568872694</v>
          </cell>
          <cell r="DK526">
            <v>4.55715568872694</v>
          </cell>
          <cell r="DL526">
            <v>4.55715568872694</v>
          </cell>
          <cell r="DM526">
            <v>4.55715568872694</v>
          </cell>
          <cell r="DN526">
            <v>4.55715568872694</v>
          </cell>
          <cell r="DO526">
            <v>4.55715568872694</v>
          </cell>
          <cell r="DP526">
            <v>4.55715568872694</v>
          </cell>
          <cell r="DQ526">
            <v>5.57387291976153</v>
          </cell>
          <cell r="DR526">
            <v>5.59885548821272</v>
          </cell>
          <cell r="DS526">
            <v>5.540090268791</v>
          </cell>
          <cell r="DT526">
            <v>5.59021055796419</v>
          </cell>
          <cell r="DU526">
            <v>5.64167930379937</v>
          </cell>
          <cell r="DV526">
            <v>5.62146240064212</v>
          </cell>
          <cell r="DW526">
            <v>5.53317542468732</v>
          </cell>
          <cell r="DX526">
            <v>5.54117395055941</v>
          </cell>
          <cell r="DY526">
            <v>5.52588213337739</v>
          </cell>
          <cell r="DZ526">
            <v>5.61098473513799</v>
          </cell>
          <cell r="EA526">
            <v>5.41906408574938</v>
          </cell>
          <cell r="EB526">
            <v>5.46099294463207</v>
          </cell>
          <cell r="EC526">
            <v>5.47166533540179</v>
          </cell>
          <cell r="ED526">
            <v>5.55184783037224</v>
          </cell>
          <cell r="EE526">
            <v>5.5367082528517</v>
          </cell>
          <cell r="EF526">
            <v>5.5367082528517</v>
          </cell>
          <cell r="EG526">
            <v>5.5367082528517</v>
          </cell>
          <cell r="EH526">
            <v>5.5367082528517</v>
          </cell>
          <cell r="EI526">
            <v>5.5367082528517</v>
          </cell>
          <cell r="EJ526">
            <v>5.5367082528517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  <cell r="ET526">
            <v>0</v>
          </cell>
        </row>
        <row r="527">
          <cell r="A527">
            <v>32974.0953633606</v>
          </cell>
          <cell r="B527">
            <v>32455.0626630186</v>
          </cell>
          <cell r="C527">
            <v>28227.7685220052</v>
          </cell>
          <cell r="D527">
            <v>6342.17002913638</v>
          </cell>
          <cell r="E527">
            <v>6983.87649545293</v>
          </cell>
          <cell r="F527">
            <v>5665.80070989911</v>
          </cell>
          <cell r="G527">
            <v>6625.348549457</v>
          </cell>
          <cell r="H527">
            <v>6411.01268430129</v>
          </cell>
          <cell r="I527">
            <v>6730.72035049924</v>
          </cell>
          <cell r="J527">
            <v>7174.5540743925</v>
          </cell>
          <cell r="K527">
            <v>8880.10250338859</v>
          </cell>
          <cell r="L527">
            <v>8958.91115467396</v>
          </cell>
          <cell r="M527">
            <v>8797.08998346196</v>
          </cell>
          <cell r="N527">
            <v>9828.26755964128</v>
          </cell>
          <cell r="O527">
            <v>9617.17862415874</v>
          </cell>
          <cell r="P527">
            <v>9344.7392933846</v>
          </cell>
          <cell r="Q527">
            <v>10774.1054280743</v>
          </cell>
          <cell r="R527">
            <v>10562.7253089429</v>
          </cell>
          <cell r="S527">
            <v>10216.9469002248</v>
          </cell>
          <cell r="T527">
            <v>11093.3851781126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5486.24867632659</v>
          </cell>
          <cell r="AF527">
            <v>5399.89172145512</v>
          </cell>
          <cell r="AG527">
            <v>4696.55212623614</v>
          </cell>
          <cell r="AH527">
            <v>6342.17002913638</v>
          </cell>
          <cell r="AI527">
            <v>6983.87649545293</v>
          </cell>
          <cell r="AJ527">
            <v>5665.80070989911</v>
          </cell>
          <cell r="AK527">
            <v>6625.348549457</v>
          </cell>
          <cell r="AL527">
            <v>6411.01268430129</v>
          </cell>
          <cell r="AM527">
            <v>6730.72035049924</v>
          </cell>
          <cell r="AN527">
            <v>7174.5540743925</v>
          </cell>
          <cell r="AO527">
            <v>8880.10250338859</v>
          </cell>
          <cell r="AP527">
            <v>8958.91115467396</v>
          </cell>
          <cell r="AQ527">
            <v>8797.08998346196</v>
          </cell>
          <cell r="AR527">
            <v>9828.26755964128</v>
          </cell>
          <cell r="AS527">
            <v>9617.17862415874</v>
          </cell>
          <cell r="AT527">
            <v>9344.7392933846</v>
          </cell>
          <cell r="AU527">
            <v>10774.1054280743</v>
          </cell>
          <cell r="AV527">
            <v>10562.7253089429</v>
          </cell>
          <cell r="AW527">
            <v>10216.9469002248</v>
          </cell>
          <cell r="AX527">
            <v>11093.3851781126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2.70589857190246</v>
          </cell>
          <cell r="CN527">
            <v>2.6411702315695</v>
          </cell>
          <cell r="CO527">
            <v>2.29924808439632</v>
          </cell>
          <cell r="CP527">
            <v>3.18082423879296</v>
          </cell>
          <cell r="CQ527">
            <v>3.46190622449289</v>
          </cell>
          <cell r="CR527">
            <v>2.80817921535567</v>
          </cell>
          <cell r="CS527">
            <v>3.24668770012068</v>
          </cell>
          <cell r="CT527">
            <v>3.14081330949009</v>
          </cell>
          <cell r="CU527">
            <v>3.33917354035745</v>
          </cell>
          <cell r="CV527">
            <v>3.50663724781873</v>
          </cell>
          <cell r="CW527">
            <v>4.33234123368049</v>
          </cell>
          <cell r="CX527">
            <v>4.46589813489473</v>
          </cell>
          <cell r="CY527">
            <v>4.30202099737653</v>
          </cell>
          <cell r="CZ527">
            <v>4.87075138871402</v>
          </cell>
          <cell r="DA527">
            <v>4.72359102382232</v>
          </cell>
          <cell r="DB527">
            <v>4.58977922436711</v>
          </cell>
          <cell r="DC527">
            <v>5.29182930656226</v>
          </cell>
          <cell r="DD527">
            <v>5.1880074610539</v>
          </cell>
          <cell r="DE527">
            <v>5.01817430608372</v>
          </cell>
          <cell r="DF527">
            <v>5.44864733192163</v>
          </cell>
          <cell r="DG527">
            <v>5.28474100669289</v>
          </cell>
          <cell r="DH527">
            <v>5.28474100669289</v>
          </cell>
          <cell r="DI527">
            <v>5.28474100669289</v>
          </cell>
          <cell r="DJ527">
            <v>5.28474100669289</v>
          </cell>
          <cell r="DK527">
            <v>5.28474100669289</v>
          </cell>
          <cell r="DL527">
            <v>5.28474100669289</v>
          </cell>
          <cell r="DM527">
            <v>5.28474100669289</v>
          </cell>
          <cell r="DN527">
            <v>5.28474100669289</v>
          </cell>
          <cell r="DO527">
            <v>5.28474100669289</v>
          </cell>
          <cell r="DP527">
            <v>5.28474100669289</v>
          </cell>
          <cell r="DQ527">
            <v>5.55483433391884</v>
          </cell>
          <cell r="DR527">
            <v>5.60138976184288</v>
          </cell>
          <cell r="DS527">
            <v>5.59629306058788</v>
          </cell>
          <cell r="DT527">
            <v>5.46267476432381</v>
          </cell>
          <cell r="DU527">
            <v>5.52698628037596</v>
          </cell>
          <cell r="DV527">
            <v>5.52768911117749</v>
          </cell>
          <cell r="DW527">
            <v>5.59081794681125</v>
          </cell>
          <cell r="DX527">
            <v>5.59231529619498</v>
          </cell>
          <cell r="DY527">
            <v>5.52242328963267</v>
          </cell>
          <cell r="DZ527">
            <v>5.60545934564781</v>
          </cell>
          <cell r="EA527">
            <v>5.61568137000621</v>
          </cell>
          <cell r="EB527">
            <v>5.49608641446957</v>
          </cell>
          <cell r="EC527">
            <v>5.6023939464136</v>
          </cell>
          <cell r="ED527">
            <v>5.52825596883577</v>
          </cell>
          <cell r="EE527">
            <v>5.57805162509924</v>
          </cell>
          <cell r="EF527">
            <v>5.57805162509924</v>
          </cell>
          <cell r="EG527">
            <v>5.57805162509924</v>
          </cell>
          <cell r="EH527">
            <v>5.57805162509924</v>
          </cell>
          <cell r="EI527">
            <v>5.57805162509924</v>
          </cell>
          <cell r="EJ527">
            <v>5.57805162509924</v>
          </cell>
          <cell r="EK527">
            <v>0</v>
          </cell>
          <cell r="EL527">
            <v>0</v>
          </cell>
          <cell r="EM527">
            <v>0</v>
          </cell>
          <cell r="EN527">
            <v>0</v>
          </cell>
          <cell r="EO527">
            <v>0</v>
          </cell>
          <cell r="EP527">
            <v>0</v>
          </cell>
          <cell r="EQ527">
            <v>0</v>
          </cell>
          <cell r="ER527">
            <v>0</v>
          </cell>
          <cell r="ES527">
            <v>0</v>
          </cell>
          <cell r="ET527">
            <v>0</v>
          </cell>
        </row>
        <row r="528">
          <cell r="A528">
            <v>38656.848292524</v>
          </cell>
          <cell r="B528">
            <v>37628.2539791055</v>
          </cell>
          <cell r="C528">
            <v>40772.6694224032</v>
          </cell>
          <cell r="D528">
            <v>8195.27485687818</v>
          </cell>
          <cell r="E528">
            <v>7654.81059669532</v>
          </cell>
          <cell r="F528">
            <v>6946.56153078322</v>
          </cell>
          <cell r="G528">
            <v>7647.46995391209</v>
          </cell>
          <cell r="H528">
            <v>8572.07564147232</v>
          </cell>
          <cell r="I528">
            <v>6963.34341491287</v>
          </cell>
          <cell r="J528">
            <v>8131.9554843996</v>
          </cell>
          <cell r="K528">
            <v>7868.06274657896</v>
          </cell>
          <cell r="L528">
            <v>7958.839055832</v>
          </cell>
          <cell r="M528">
            <v>8062.00566423415</v>
          </cell>
          <cell r="N528">
            <v>8183.40129147017</v>
          </cell>
          <cell r="O528">
            <v>9309.97970446164</v>
          </cell>
          <cell r="P528">
            <v>7822.86824729409</v>
          </cell>
          <cell r="Q528">
            <v>9256.08814545257</v>
          </cell>
          <cell r="R528">
            <v>9262.75045675819</v>
          </cell>
          <cell r="S528">
            <v>9938.97368875551</v>
          </cell>
          <cell r="T528">
            <v>11098.8791244212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6431.74832967436</v>
          </cell>
          <cell r="AF528">
            <v>6260.61022479886</v>
          </cell>
          <cell r="AG528">
            <v>6783.7798485145</v>
          </cell>
          <cell r="AH528">
            <v>8195.27485687818</v>
          </cell>
          <cell r="AI528">
            <v>7654.81059669532</v>
          </cell>
          <cell r="AJ528">
            <v>6946.56153078322</v>
          </cell>
          <cell r="AK528">
            <v>7647.46995391209</v>
          </cell>
          <cell r="AL528">
            <v>8572.07564147232</v>
          </cell>
          <cell r="AM528">
            <v>6963.34341491287</v>
          </cell>
          <cell r="AN528">
            <v>8131.9554843996</v>
          </cell>
          <cell r="AO528">
            <v>7868.06274657896</v>
          </cell>
          <cell r="AP528">
            <v>7958.839055832</v>
          </cell>
          <cell r="AQ528">
            <v>8062.00566423415</v>
          </cell>
          <cell r="AR528">
            <v>8183.40129147017</v>
          </cell>
          <cell r="AS528">
            <v>9309.97970446164</v>
          </cell>
          <cell r="AT528">
            <v>7822.86824729409</v>
          </cell>
          <cell r="AU528">
            <v>9256.08814545257</v>
          </cell>
          <cell r="AV528">
            <v>9262.75045675819</v>
          </cell>
          <cell r="AW528">
            <v>9938.97368875551</v>
          </cell>
          <cell r="AX528">
            <v>11098.8791244212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3.20080336813081</v>
          </cell>
          <cell r="CN528">
            <v>3.06344634122794</v>
          </cell>
          <cell r="CO528">
            <v>3.37470759337139</v>
          </cell>
          <cell r="CP528">
            <v>4.01862919403311</v>
          </cell>
          <cell r="CQ528">
            <v>3.72297390138542</v>
          </cell>
          <cell r="CR528">
            <v>3.46002312163616</v>
          </cell>
          <cell r="CS528">
            <v>3.82448681674132</v>
          </cell>
          <cell r="CT528">
            <v>4.26027229453268</v>
          </cell>
          <cell r="CU528">
            <v>3.38411303793126</v>
          </cell>
          <cell r="CV528">
            <v>4.04288322560668</v>
          </cell>
          <cell r="CW528">
            <v>3.87555407183087</v>
          </cell>
          <cell r="CX528">
            <v>3.89781907422015</v>
          </cell>
          <cell r="CY528">
            <v>3.93113051572289</v>
          </cell>
          <cell r="CZ528">
            <v>4.09018451730194</v>
          </cell>
          <cell r="DA528">
            <v>4.59583189649935</v>
          </cell>
          <cell r="DB528">
            <v>3.86172564863879</v>
          </cell>
          <cell r="DC528">
            <v>4.56922855753318</v>
          </cell>
          <cell r="DD528">
            <v>4.57251737918207</v>
          </cell>
          <cell r="DE528">
            <v>4.90633210245991</v>
          </cell>
          <cell r="DF528">
            <v>5.47891448903596</v>
          </cell>
          <cell r="DG528">
            <v>4.64458320715928</v>
          </cell>
          <cell r="DH528">
            <v>4.64458320715928</v>
          </cell>
          <cell r="DI528">
            <v>4.64458320715928</v>
          </cell>
          <cell r="DJ528">
            <v>4.64458320715928</v>
          </cell>
          <cell r="DK528">
            <v>4.64458320715928</v>
          </cell>
          <cell r="DL528">
            <v>4.64458320715928</v>
          </cell>
          <cell r="DM528">
            <v>4.64458320715928</v>
          </cell>
          <cell r="DN528">
            <v>4.64458320715928</v>
          </cell>
          <cell r="DO528">
            <v>4.64458320715928</v>
          </cell>
          <cell r="DP528">
            <v>4.64458320715928</v>
          </cell>
          <cell r="DQ528">
            <v>5.50525173646267</v>
          </cell>
          <cell r="DR528">
            <v>5.59903940520648</v>
          </cell>
          <cell r="DS528">
            <v>5.50735069658015</v>
          </cell>
          <cell r="DT528">
            <v>5.58718078801638</v>
          </cell>
          <cell r="DU528">
            <v>5.63315359765435</v>
          </cell>
          <cell r="DV528">
            <v>5.50044747036364</v>
          </cell>
          <cell r="DW528">
            <v>5.47837487235053</v>
          </cell>
          <cell r="DX528">
            <v>5.51259100830219</v>
          </cell>
          <cell r="DY528">
            <v>5.63741606078396</v>
          </cell>
          <cell r="DZ528">
            <v>5.5107528095626</v>
          </cell>
          <cell r="EA528">
            <v>5.56213018641063</v>
          </cell>
          <cell r="EB528">
            <v>5.59416383724568</v>
          </cell>
          <cell r="EC528">
            <v>5.61866024620268</v>
          </cell>
          <cell r="ED528">
            <v>5.48148314973002</v>
          </cell>
          <cell r="EE528">
            <v>5.54998404756327</v>
          </cell>
          <cell r="EF528">
            <v>5.54998404756327</v>
          </cell>
          <cell r="EG528">
            <v>5.54998404756327</v>
          </cell>
          <cell r="EH528">
            <v>5.54998404756327</v>
          </cell>
          <cell r="EI528">
            <v>5.54998404756327</v>
          </cell>
          <cell r="EJ528">
            <v>5.54998404756327</v>
          </cell>
          <cell r="EK528">
            <v>0</v>
          </cell>
          <cell r="EL528">
            <v>0</v>
          </cell>
          <cell r="EM528">
            <v>0</v>
          </cell>
          <cell r="EN528">
            <v>0</v>
          </cell>
          <cell r="EO528">
            <v>0</v>
          </cell>
          <cell r="EP528">
            <v>0</v>
          </cell>
          <cell r="EQ528">
            <v>0</v>
          </cell>
          <cell r="ER528">
            <v>0</v>
          </cell>
          <cell r="ES528">
            <v>0</v>
          </cell>
          <cell r="ET528">
            <v>0</v>
          </cell>
        </row>
        <row r="529">
          <cell r="A529">
            <v>38099.1403908794</v>
          </cell>
          <cell r="B529">
            <v>39119.8129379408</v>
          </cell>
          <cell r="C529">
            <v>39069.6225748485</v>
          </cell>
          <cell r="D529">
            <v>6960.98733348473</v>
          </cell>
          <cell r="E529">
            <v>8233.70611279128</v>
          </cell>
          <cell r="F529">
            <v>7462.3316215815</v>
          </cell>
          <cell r="G529">
            <v>8383.44109341036</v>
          </cell>
          <cell r="H529">
            <v>7697.81455812654</v>
          </cell>
          <cell r="I529">
            <v>8586.20795141214</v>
          </cell>
          <cell r="J529">
            <v>8257.57417095157</v>
          </cell>
          <cell r="K529">
            <v>7907.90038494249</v>
          </cell>
          <cell r="L529">
            <v>8300.97572725028</v>
          </cell>
          <cell r="M529">
            <v>9482.02711429975</v>
          </cell>
          <cell r="N529">
            <v>9849.59990612281</v>
          </cell>
          <cell r="O529">
            <v>8824.53556194323</v>
          </cell>
          <cell r="P529">
            <v>9697.57105664514</v>
          </cell>
          <cell r="Q529">
            <v>8013.41482906931</v>
          </cell>
          <cell r="R529">
            <v>8819.57807642849</v>
          </cell>
          <cell r="S529">
            <v>8883.86343821532</v>
          </cell>
          <cell r="T529">
            <v>10035.0183331853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6338.95657288898</v>
          </cell>
          <cell r="AF529">
            <v>6508.77664978791</v>
          </cell>
          <cell r="AG529">
            <v>6500.42594872864</v>
          </cell>
          <cell r="AH529">
            <v>6960.98733348473</v>
          </cell>
          <cell r="AI529">
            <v>8233.70611279128</v>
          </cell>
          <cell r="AJ529">
            <v>7462.3316215815</v>
          </cell>
          <cell r="AK529">
            <v>8383.44109341036</v>
          </cell>
          <cell r="AL529">
            <v>7697.81455812654</v>
          </cell>
          <cell r="AM529">
            <v>8586.20795141214</v>
          </cell>
          <cell r="AN529">
            <v>8257.57417095157</v>
          </cell>
          <cell r="AO529">
            <v>7907.90038494249</v>
          </cell>
          <cell r="AP529">
            <v>8300.97572725028</v>
          </cell>
          <cell r="AQ529">
            <v>9482.02711429975</v>
          </cell>
          <cell r="AR529">
            <v>9849.59990612281</v>
          </cell>
          <cell r="AS529">
            <v>8824.53556194323</v>
          </cell>
          <cell r="AT529">
            <v>9697.57105664514</v>
          </cell>
          <cell r="AU529">
            <v>8013.41482906931</v>
          </cell>
          <cell r="AV529">
            <v>8819.57807642849</v>
          </cell>
          <cell r="AW529">
            <v>8883.86343821532</v>
          </cell>
          <cell r="AX529">
            <v>10035.0183331853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3.09352864209497</v>
          </cell>
          <cell r="CN529">
            <v>3.17744532097035</v>
          </cell>
          <cell r="CO529">
            <v>3.264978753682</v>
          </cell>
          <cell r="CP529">
            <v>3.40075018036075</v>
          </cell>
          <cell r="CQ529">
            <v>4.08942873200404</v>
          </cell>
          <cell r="CR529">
            <v>3.57247693917944</v>
          </cell>
          <cell r="CS529">
            <v>4.11043621501815</v>
          </cell>
          <cell r="CT529">
            <v>3.76350032194581</v>
          </cell>
          <cell r="CU529">
            <v>4.18611917088801</v>
          </cell>
          <cell r="CV529">
            <v>4.03245339649387</v>
          </cell>
          <cell r="CW529">
            <v>3.86662003921401</v>
          </cell>
          <cell r="CX529">
            <v>4.09082649404099</v>
          </cell>
          <cell r="CY529">
            <v>4.64583260348506</v>
          </cell>
          <cell r="CZ529">
            <v>4.83383591991233</v>
          </cell>
          <cell r="DA529">
            <v>4.38999179949414</v>
          </cell>
          <cell r="DB529">
            <v>4.82430572293022</v>
          </cell>
          <cell r="DC529">
            <v>3.98647896409093</v>
          </cell>
          <cell r="DD529">
            <v>4.38752557103339</v>
          </cell>
          <cell r="DE529">
            <v>4.41950597488476</v>
          </cell>
          <cell r="DF529">
            <v>4.99217753514905</v>
          </cell>
          <cell r="DG529">
            <v>4.74539215775309</v>
          </cell>
          <cell r="DH529">
            <v>4.74539215775309</v>
          </cell>
          <cell r="DI529">
            <v>4.74539215775309</v>
          </cell>
          <cell r="DJ529">
            <v>4.74539215775309</v>
          </cell>
          <cell r="DK529">
            <v>4.74539215775309</v>
          </cell>
          <cell r="DL529">
            <v>4.74539215775309</v>
          </cell>
          <cell r="DM529">
            <v>4.74539215775309</v>
          </cell>
          <cell r="DN529">
            <v>4.74539215775309</v>
          </cell>
          <cell r="DO529">
            <v>4.74539215775309</v>
          </cell>
          <cell r="DP529">
            <v>4.74539215775309</v>
          </cell>
          <cell r="DQ529">
            <v>5.61397883082917</v>
          </cell>
          <cell r="DR529">
            <v>5.61213899614605</v>
          </cell>
          <cell r="DS529">
            <v>5.45467137904536</v>
          </cell>
          <cell r="DT529">
            <v>5.6079385907458</v>
          </cell>
          <cell r="DU529">
            <v>5.51619808473823</v>
          </cell>
          <cell r="DV529">
            <v>5.72284846530384</v>
          </cell>
          <cell r="DW529">
            <v>5.58780882643297</v>
          </cell>
          <cell r="DX529">
            <v>5.6037999454914</v>
          </cell>
          <cell r="DY529">
            <v>5.61949061668471</v>
          </cell>
          <cell r="DZ529">
            <v>5.6103539594506</v>
          </cell>
          <cell r="EA529">
            <v>5.60320907846321</v>
          </cell>
          <cell r="EB529">
            <v>5.55936539617821</v>
          </cell>
          <cell r="EC529">
            <v>5.59171168975097</v>
          </cell>
          <cell r="ED529">
            <v>5.58256541375192</v>
          </cell>
          <cell r="EE529">
            <v>5.50725624624958</v>
          </cell>
          <cell r="EF529">
            <v>5.50725624624958</v>
          </cell>
          <cell r="EG529">
            <v>5.50725624624958</v>
          </cell>
          <cell r="EH529">
            <v>5.50725624624958</v>
          </cell>
          <cell r="EI529">
            <v>5.50725624624958</v>
          </cell>
          <cell r="EJ529">
            <v>5.50725624624958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  <cell r="ES529">
            <v>0</v>
          </cell>
          <cell r="ET529">
            <v>0</v>
          </cell>
        </row>
        <row r="530">
          <cell r="A530">
            <v>35713.4800569138</v>
          </cell>
          <cell r="B530">
            <v>43232.0369593847</v>
          </cell>
          <cell r="C530">
            <v>42328.9384497127</v>
          </cell>
          <cell r="D530">
            <v>6166.19958387478</v>
          </cell>
          <cell r="E530">
            <v>6392.50399155064</v>
          </cell>
          <cell r="F530">
            <v>7878.66385535622</v>
          </cell>
          <cell r="G530">
            <v>7643.8619438661</v>
          </cell>
          <cell r="H530">
            <v>8521.77826344291</v>
          </cell>
          <cell r="I530">
            <v>8939.66331770068</v>
          </cell>
          <cell r="J530">
            <v>8768.89207697251</v>
          </cell>
          <cell r="K530">
            <v>7864.45603093356</v>
          </cell>
          <cell r="L530">
            <v>8317.87962162123</v>
          </cell>
          <cell r="M530">
            <v>8220.22471577703</v>
          </cell>
          <cell r="N530">
            <v>8455.69278776555</v>
          </cell>
          <cell r="O530">
            <v>8874.58262378403</v>
          </cell>
          <cell r="P530">
            <v>8966.98218420243</v>
          </cell>
          <cell r="Q530">
            <v>9322.96799528742</v>
          </cell>
          <cell r="R530">
            <v>9821.03047064519</v>
          </cell>
          <cell r="S530">
            <v>9783.13044574116</v>
          </cell>
          <cell r="T530">
            <v>10679.026599116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5942.02905432765</v>
          </cell>
          <cell r="AF530">
            <v>7192.97081329099</v>
          </cell>
          <cell r="AG530">
            <v>7042.71277137407</v>
          </cell>
          <cell r="AH530">
            <v>6166.19958387478</v>
          </cell>
          <cell r="AI530">
            <v>6392.50399155064</v>
          </cell>
          <cell r="AJ530">
            <v>7878.66385535622</v>
          </cell>
          <cell r="AK530">
            <v>7643.8619438661</v>
          </cell>
          <cell r="AL530">
            <v>8521.77826344291</v>
          </cell>
          <cell r="AM530">
            <v>8939.66331770068</v>
          </cell>
          <cell r="AN530">
            <v>8768.89207697251</v>
          </cell>
          <cell r="AO530">
            <v>7864.45603093356</v>
          </cell>
          <cell r="AP530">
            <v>8317.87962162123</v>
          </cell>
          <cell r="AQ530">
            <v>8220.22471577703</v>
          </cell>
          <cell r="AR530">
            <v>8455.69278776555</v>
          </cell>
          <cell r="AS530">
            <v>8874.58262378403</v>
          </cell>
          <cell r="AT530">
            <v>8966.98218420243</v>
          </cell>
          <cell r="AU530">
            <v>9322.96799528742</v>
          </cell>
          <cell r="AV530">
            <v>9821.03047064519</v>
          </cell>
          <cell r="AW530">
            <v>9783.13044574116</v>
          </cell>
          <cell r="AX530">
            <v>10679.026599116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2.94876580878097</v>
          </cell>
          <cell r="CN530">
            <v>3.48644585636978</v>
          </cell>
          <cell r="CO530">
            <v>3.48755270788241</v>
          </cell>
          <cell r="CP530">
            <v>2.99904827483103</v>
          </cell>
          <cell r="CQ530">
            <v>3.12840610550443</v>
          </cell>
          <cell r="CR530">
            <v>3.91489281545589</v>
          </cell>
          <cell r="CS530">
            <v>3.72823468814827</v>
          </cell>
          <cell r="CT530">
            <v>4.20404723660207</v>
          </cell>
          <cell r="CU530">
            <v>4.37287088015695</v>
          </cell>
          <cell r="CV530">
            <v>4.3545637752231</v>
          </cell>
          <cell r="CW530">
            <v>3.83061960409579</v>
          </cell>
          <cell r="CX530">
            <v>4.10659667436746</v>
          </cell>
          <cell r="CY530">
            <v>4.09147467294037</v>
          </cell>
          <cell r="CZ530">
            <v>4.18375972638627</v>
          </cell>
          <cell r="DA530">
            <v>4.42610192038156</v>
          </cell>
          <cell r="DB530">
            <v>4.47218519991678</v>
          </cell>
          <cell r="DC530">
            <v>4.64972926580323</v>
          </cell>
          <cell r="DD530">
            <v>4.89813252848096</v>
          </cell>
          <cell r="DE530">
            <v>4.87923030173729</v>
          </cell>
          <cell r="DF530">
            <v>5.32604880047861</v>
          </cell>
          <cell r="DG530">
            <v>5.81503819505592</v>
          </cell>
          <cell r="DH530">
            <v>5.81503819505592</v>
          </cell>
          <cell r="DI530">
            <v>5.81503819505592</v>
          </cell>
          <cell r="DJ530">
            <v>5.81503819505592</v>
          </cell>
          <cell r="DK530">
            <v>5.81503819505592</v>
          </cell>
          <cell r="DL530">
            <v>5.81503819505592</v>
          </cell>
          <cell r="DM530">
            <v>5.81503819505592</v>
          </cell>
          <cell r="DN530">
            <v>5.81503819505592</v>
          </cell>
          <cell r="DO530">
            <v>5.81503819505592</v>
          </cell>
          <cell r="DP530">
            <v>5.81503819505592</v>
          </cell>
          <cell r="DQ530">
            <v>5.52079504150999</v>
          </cell>
          <cell r="DR530">
            <v>5.65239506458351</v>
          </cell>
          <cell r="DS530">
            <v>5.53256254439013</v>
          </cell>
          <cell r="DT530">
            <v>5.6330195255092</v>
          </cell>
          <cell r="DU530">
            <v>5.59828518908616</v>
          </cell>
          <cell r="DV530">
            <v>5.51365808545639</v>
          </cell>
          <cell r="DW530">
            <v>5.61715913003396</v>
          </cell>
          <cell r="DX530">
            <v>5.55353838672215</v>
          </cell>
          <cell r="DY530">
            <v>5.60094933944037</v>
          </cell>
          <cell r="DZ530">
            <v>5.51705362346848</v>
          </cell>
          <cell r="EA530">
            <v>5.62479627479378</v>
          </cell>
          <cell r="EB530">
            <v>5.54929375810278</v>
          </cell>
          <cell r="EC530">
            <v>5.50441232199626</v>
          </cell>
          <cell r="ED530">
            <v>5.53719217291823</v>
          </cell>
          <cell r="EE530">
            <v>5.49330436443555</v>
          </cell>
          <cell r="EF530">
            <v>5.49330436443555</v>
          </cell>
          <cell r="EG530">
            <v>5.49330436443555</v>
          </cell>
          <cell r="EH530">
            <v>5.49330436443555</v>
          </cell>
          <cell r="EI530">
            <v>5.49330436443555</v>
          </cell>
          <cell r="EJ530">
            <v>5.49330436443555</v>
          </cell>
          <cell r="EK530">
            <v>0</v>
          </cell>
          <cell r="EL530">
            <v>0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0</v>
          </cell>
          <cell r="ER530">
            <v>0</v>
          </cell>
          <cell r="ES530">
            <v>0</v>
          </cell>
          <cell r="ET530">
            <v>0</v>
          </cell>
        </row>
        <row r="531">
          <cell r="A531">
            <v>35111.6227517926</v>
          </cell>
          <cell r="B531">
            <v>38375.4910203588</v>
          </cell>
          <cell r="C531">
            <v>38012.6949008356</v>
          </cell>
          <cell r="D531">
            <v>7398.42658751066</v>
          </cell>
          <cell r="E531">
            <v>8263.62952886228</v>
          </cell>
          <cell r="F531">
            <v>7720.47025414747</v>
          </cell>
          <cell r="G531">
            <v>6893.68187623091</v>
          </cell>
          <cell r="H531">
            <v>6982.27125494647</v>
          </cell>
          <cell r="I531">
            <v>6953.50300558985</v>
          </cell>
          <cell r="J531">
            <v>7477.79034004484</v>
          </cell>
          <cell r="K531">
            <v>9034.72277860919</v>
          </cell>
          <cell r="L531">
            <v>8166.16111212783</v>
          </cell>
          <cell r="M531">
            <v>9672.89396590004</v>
          </cell>
          <cell r="N531">
            <v>8413.84087606754</v>
          </cell>
          <cell r="O531">
            <v>9049.05573796823</v>
          </cell>
          <cell r="P531">
            <v>10135.5618887387</v>
          </cell>
          <cell r="Q531">
            <v>9282.34746294548</v>
          </cell>
          <cell r="R531">
            <v>9225.7757505706</v>
          </cell>
          <cell r="S531">
            <v>9130.63517143952</v>
          </cell>
          <cell r="T531">
            <v>8964.4176637135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5841.89169476789</v>
          </cell>
          <cell r="AF531">
            <v>6384.93594725776</v>
          </cell>
          <cell r="AG531">
            <v>6324.57372325806</v>
          </cell>
          <cell r="AH531">
            <v>7398.42658751066</v>
          </cell>
          <cell r="AI531">
            <v>8263.62952886228</v>
          </cell>
          <cell r="AJ531">
            <v>7720.47025414747</v>
          </cell>
          <cell r="AK531">
            <v>6893.68187623091</v>
          </cell>
          <cell r="AL531">
            <v>6982.27125494647</v>
          </cell>
          <cell r="AM531">
            <v>6953.50300558985</v>
          </cell>
          <cell r="AN531">
            <v>7477.79034004484</v>
          </cell>
          <cell r="AO531">
            <v>9034.72277860919</v>
          </cell>
          <cell r="AP531">
            <v>8166.16111212783</v>
          </cell>
          <cell r="AQ531">
            <v>9672.89396590004</v>
          </cell>
          <cell r="AR531">
            <v>8413.84087606754</v>
          </cell>
          <cell r="AS531">
            <v>9049.05573796823</v>
          </cell>
          <cell r="AT531">
            <v>10135.5618887387</v>
          </cell>
          <cell r="AU531">
            <v>9282.34746294548</v>
          </cell>
          <cell r="AV531">
            <v>9225.7757505706</v>
          </cell>
          <cell r="AW531">
            <v>9130.63517143952</v>
          </cell>
          <cell r="AX531">
            <v>8964.4176637135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2.86698951383717</v>
          </cell>
          <cell r="CN531">
            <v>3.14861843650702</v>
          </cell>
          <cell r="CO531">
            <v>3.14416598444246</v>
          </cell>
          <cell r="CP531">
            <v>3.63240872620817</v>
          </cell>
          <cell r="CQ531">
            <v>4.04238394436861</v>
          </cell>
          <cell r="CR531">
            <v>3.75351455481642</v>
          </cell>
          <cell r="CS531">
            <v>3.34559134729678</v>
          </cell>
          <cell r="CT531">
            <v>3.45377142465065</v>
          </cell>
          <cell r="CU531">
            <v>3.39845302147246</v>
          </cell>
          <cell r="CV531">
            <v>3.69688119120204</v>
          </cell>
          <cell r="CW531">
            <v>4.41112419720145</v>
          </cell>
          <cell r="CX531">
            <v>4.06664186165299</v>
          </cell>
          <cell r="CY531">
            <v>4.79628156691477</v>
          </cell>
          <cell r="CZ531">
            <v>4.10115675679151</v>
          </cell>
          <cell r="DA531">
            <v>4.48977235656225</v>
          </cell>
          <cell r="DB531">
            <v>5.0288523912333</v>
          </cell>
          <cell r="DC531">
            <v>4.60552219479375</v>
          </cell>
          <cell r="DD531">
            <v>4.57745361860868</v>
          </cell>
          <cell r="DE531">
            <v>4.53024874391907</v>
          </cell>
          <cell r="DF531">
            <v>4.44777839640715</v>
          </cell>
          <cell r="DG531">
            <v>5.13425892617694</v>
          </cell>
          <cell r="DH531">
            <v>5.13425892617694</v>
          </cell>
          <cell r="DI531">
            <v>5.13425892617694</v>
          </cell>
          <cell r="DJ531">
            <v>5.13425892617694</v>
          </cell>
          <cell r="DK531">
            <v>5.13425892617694</v>
          </cell>
          <cell r="DL531">
            <v>5.13425892617694</v>
          </cell>
          <cell r="DM531">
            <v>5.13425892617694</v>
          </cell>
          <cell r="DN531">
            <v>5.13425892617694</v>
          </cell>
          <cell r="DO531">
            <v>5.13425892617694</v>
          </cell>
          <cell r="DP531">
            <v>5.13425892617694</v>
          </cell>
          <cell r="DQ531">
            <v>5.58257456057808</v>
          </cell>
          <cell r="DR531">
            <v>5.55576217020841</v>
          </cell>
          <cell r="DS531">
            <v>5.51103196445131</v>
          </cell>
          <cell r="DT531">
            <v>5.58022607349865</v>
          </cell>
          <cell r="DU531">
            <v>5.60067554506595</v>
          </cell>
          <cell r="DV531">
            <v>5.63524477929423</v>
          </cell>
          <cell r="DW531">
            <v>5.64527992223768</v>
          </cell>
          <cell r="DX531">
            <v>5.53873083522299</v>
          </cell>
          <cell r="DY531">
            <v>5.60569560492128</v>
          </cell>
          <cell r="DZ531">
            <v>5.54172443269115</v>
          </cell>
          <cell r="EA531">
            <v>5.61141877677766</v>
          </cell>
          <cell r="EB531">
            <v>5.50160178937466</v>
          </cell>
          <cell r="EC531">
            <v>5.5253385333833</v>
          </cell>
          <cell r="ED531">
            <v>5.62076024047794</v>
          </cell>
          <cell r="EE531">
            <v>5.52186871845388</v>
          </cell>
          <cell r="EF531">
            <v>5.52186871845388</v>
          </cell>
          <cell r="EG531">
            <v>5.52186871845388</v>
          </cell>
          <cell r="EH531">
            <v>5.52186871845388</v>
          </cell>
          <cell r="EI531">
            <v>5.52186871845388</v>
          </cell>
          <cell r="EJ531">
            <v>5.52186871845388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  <cell r="ES531">
            <v>0</v>
          </cell>
          <cell r="ET531">
            <v>0</v>
          </cell>
        </row>
        <row r="532">
          <cell r="A532">
            <v>37931.87859428</v>
          </cell>
          <cell r="B532">
            <v>38524.2735641745</v>
          </cell>
          <cell r="C532">
            <v>34105.8626721469</v>
          </cell>
          <cell r="D532">
            <v>6403.09377937507</v>
          </cell>
          <cell r="E532">
            <v>6407.92577619096</v>
          </cell>
          <cell r="F532">
            <v>6942.58740074516</v>
          </cell>
          <cell r="G532">
            <v>7467.21378431067</v>
          </cell>
          <cell r="H532">
            <v>7392.0738926461</v>
          </cell>
          <cell r="I532">
            <v>6983.1021978174</v>
          </cell>
          <cell r="J532">
            <v>7660.7965665379</v>
          </cell>
          <cell r="K532">
            <v>7957.51196480972</v>
          </cell>
          <cell r="L532">
            <v>8196.07727546088</v>
          </cell>
          <cell r="M532">
            <v>8848.55427004766</v>
          </cell>
          <cell r="N532">
            <v>9272.87763423269</v>
          </cell>
          <cell r="O532">
            <v>8427.92628748964</v>
          </cell>
          <cell r="P532">
            <v>9393.53275802047</v>
          </cell>
          <cell r="Q532">
            <v>9936.86565650441</v>
          </cell>
          <cell r="R532">
            <v>9733.28555198021</v>
          </cell>
          <cell r="S532">
            <v>10119.3001716987</v>
          </cell>
          <cell r="T532">
            <v>10249.900688932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6311.12746036653</v>
          </cell>
          <cell r="AF532">
            <v>6409.69047122799</v>
          </cell>
          <cell r="AG532">
            <v>5674.55276264999</v>
          </cell>
          <cell r="AH532">
            <v>6403.09377937507</v>
          </cell>
          <cell r="AI532">
            <v>6407.92577619096</v>
          </cell>
          <cell r="AJ532">
            <v>6942.58740074516</v>
          </cell>
          <cell r="AK532">
            <v>7467.21378431067</v>
          </cell>
          <cell r="AL532">
            <v>7392.0738926461</v>
          </cell>
          <cell r="AM532">
            <v>6983.1021978174</v>
          </cell>
          <cell r="AN532">
            <v>7660.7965665379</v>
          </cell>
          <cell r="AO532">
            <v>7957.51196480972</v>
          </cell>
          <cell r="AP532">
            <v>8196.07727546088</v>
          </cell>
          <cell r="AQ532">
            <v>8848.55427004766</v>
          </cell>
          <cell r="AR532">
            <v>9272.87763423269</v>
          </cell>
          <cell r="AS532">
            <v>8427.92628748964</v>
          </cell>
          <cell r="AT532">
            <v>9393.53275802047</v>
          </cell>
          <cell r="AU532">
            <v>9936.86565650441</v>
          </cell>
          <cell r="AV532">
            <v>9733.28555198021</v>
          </cell>
          <cell r="AW532">
            <v>10119.3001716987</v>
          </cell>
          <cell r="AX532">
            <v>10249.900688932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3.09472057437265</v>
          </cell>
          <cell r="CN532">
            <v>3.17184613398987</v>
          </cell>
          <cell r="CO532">
            <v>2.81510681418815</v>
          </cell>
          <cell r="CP532">
            <v>3.09156946025849</v>
          </cell>
          <cell r="CQ532">
            <v>3.19730287392712</v>
          </cell>
          <cell r="CR532">
            <v>3.37826813489561</v>
          </cell>
          <cell r="CS532">
            <v>3.75611434507182</v>
          </cell>
          <cell r="CT532">
            <v>3.59922123965405</v>
          </cell>
          <cell r="CU532">
            <v>3.44630256884616</v>
          </cell>
          <cell r="CV532">
            <v>3.75404823513158</v>
          </cell>
          <cell r="CW532">
            <v>3.94027732545814</v>
          </cell>
          <cell r="CX532">
            <v>4.0566115543983</v>
          </cell>
          <cell r="CY532">
            <v>4.40382214836885</v>
          </cell>
          <cell r="CZ532">
            <v>4.57403323393696</v>
          </cell>
          <cell r="DA532">
            <v>4.12471445111085</v>
          </cell>
          <cell r="DB532">
            <v>4.5972922629264</v>
          </cell>
          <cell r="DC532">
            <v>4.86320501319183</v>
          </cell>
          <cell r="DD532">
            <v>4.7635708006411</v>
          </cell>
          <cell r="DE532">
            <v>4.95249035522434</v>
          </cell>
          <cell r="DF532">
            <v>5.01640760157645</v>
          </cell>
          <cell r="DG532">
            <v>5.33270417938128</v>
          </cell>
          <cell r="DH532">
            <v>5.33270417938128</v>
          </cell>
          <cell r="DI532">
            <v>5.33270417938128</v>
          </cell>
          <cell r="DJ532">
            <v>5.33270417938128</v>
          </cell>
          <cell r="DK532">
            <v>5.33270417938128</v>
          </cell>
          <cell r="DL532">
            <v>5.33270417938128</v>
          </cell>
          <cell r="DM532">
            <v>5.33270417938128</v>
          </cell>
          <cell r="DN532">
            <v>5.33270417938128</v>
          </cell>
          <cell r="DO532">
            <v>5.33270417938128</v>
          </cell>
          <cell r="DP532">
            <v>5.33270417938128</v>
          </cell>
          <cell r="DQ532">
            <v>5.58717976303656</v>
          </cell>
          <cell r="DR532">
            <v>5.53645891690648</v>
          </cell>
          <cell r="DS532">
            <v>5.52260390949134</v>
          </cell>
          <cell r="DT532">
            <v>5.67437442655829</v>
          </cell>
          <cell r="DU532">
            <v>5.49086580874864</v>
          </cell>
          <cell r="DV532">
            <v>5.63033679974298</v>
          </cell>
          <cell r="DW532">
            <v>5.44661798804326</v>
          </cell>
          <cell r="DX532">
            <v>5.62684422313337</v>
          </cell>
          <cell r="DY532">
            <v>5.55139499830416</v>
          </cell>
          <cell r="DZ532">
            <v>5.590893464693</v>
          </cell>
          <cell r="EA532">
            <v>5.53296147518739</v>
          </cell>
          <cell r="EB532">
            <v>5.53540952418602</v>
          </cell>
          <cell r="EC532">
            <v>5.50490315497098</v>
          </cell>
          <cell r="ED532">
            <v>5.55421067229774</v>
          </cell>
          <cell r="EE532">
            <v>5.59801394266272</v>
          </cell>
          <cell r="EF532">
            <v>5.59801394266272</v>
          </cell>
          <cell r="EG532">
            <v>5.59801394266272</v>
          </cell>
          <cell r="EH532">
            <v>5.59801394266272</v>
          </cell>
          <cell r="EI532">
            <v>5.59801394266272</v>
          </cell>
          <cell r="EJ532">
            <v>5.59801394266272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</row>
        <row r="533">
          <cell r="A533">
            <v>37282.3259676634</v>
          </cell>
          <cell r="B533">
            <v>41141.1620709653</v>
          </cell>
          <cell r="C533">
            <v>36387.5804661983</v>
          </cell>
          <cell r="D533">
            <v>7086.33889208836</v>
          </cell>
          <cell r="E533">
            <v>7741.11675815113</v>
          </cell>
          <cell r="F533">
            <v>7402.99391094294</v>
          </cell>
          <cell r="G533">
            <v>6080.77680136191</v>
          </cell>
          <cell r="H533">
            <v>7949.44386567009</v>
          </cell>
          <cell r="I533">
            <v>8554.79221968319</v>
          </cell>
          <cell r="J533">
            <v>7789.06000410616</v>
          </cell>
          <cell r="K533">
            <v>7423.9947920299</v>
          </cell>
          <cell r="L533">
            <v>8291.52431974305</v>
          </cell>
          <cell r="M533">
            <v>9781.33977173994</v>
          </cell>
          <cell r="N533">
            <v>8424.19309908014</v>
          </cell>
          <cell r="O533">
            <v>9074.34839907235</v>
          </cell>
          <cell r="P533">
            <v>9953.22225773187</v>
          </cell>
          <cell r="Q533">
            <v>10038.672307731</v>
          </cell>
          <cell r="R533">
            <v>9984.78635101239</v>
          </cell>
          <cell r="S533">
            <v>10133.7422906824</v>
          </cell>
          <cell r="T533">
            <v>9538.65170718041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6203.05452618257</v>
          </cell>
          <cell r="AF533">
            <v>6845.0898642445</v>
          </cell>
          <cell r="AG533">
            <v>6054.1862625056</v>
          </cell>
          <cell r="AH533">
            <v>7086.33889208836</v>
          </cell>
          <cell r="AI533">
            <v>7741.11675815113</v>
          </cell>
          <cell r="AJ533">
            <v>7402.99391094294</v>
          </cell>
          <cell r="AK533">
            <v>6080.77680136191</v>
          </cell>
          <cell r="AL533">
            <v>7949.44386567009</v>
          </cell>
          <cell r="AM533">
            <v>8554.79221968319</v>
          </cell>
          <cell r="AN533">
            <v>7789.06000410616</v>
          </cell>
          <cell r="AO533">
            <v>7423.9947920299</v>
          </cell>
          <cell r="AP533">
            <v>8291.52431974305</v>
          </cell>
          <cell r="AQ533">
            <v>9781.33977173994</v>
          </cell>
          <cell r="AR533">
            <v>8424.19309908014</v>
          </cell>
          <cell r="AS533">
            <v>9074.34839907235</v>
          </cell>
          <cell r="AT533">
            <v>9953.22225773187</v>
          </cell>
          <cell r="AU533">
            <v>10038.672307731</v>
          </cell>
          <cell r="AV533">
            <v>9984.78635101239</v>
          </cell>
          <cell r="AW533">
            <v>10133.7422906824</v>
          </cell>
          <cell r="AX533">
            <v>9538.65170718041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3.05189220562395</v>
          </cell>
          <cell r="CN533">
            <v>3.38508019388966</v>
          </cell>
          <cell r="CO533">
            <v>2.99604498100402</v>
          </cell>
          <cell r="CP533">
            <v>3.46135660808352</v>
          </cell>
          <cell r="CQ533">
            <v>3.79751208053686</v>
          </cell>
          <cell r="CR533">
            <v>3.75296369641096</v>
          </cell>
          <cell r="CS533">
            <v>3.04514111626117</v>
          </cell>
          <cell r="CT533">
            <v>3.86989626788848</v>
          </cell>
          <cell r="CU533">
            <v>4.21315272509246</v>
          </cell>
          <cell r="CV533">
            <v>3.93276976378373</v>
          </cell>
          <cell r="CW533">
            <v>3.6741307537409</v>
          </cell>
          <cell r="CX533">
            <v>4.2202787014607</v>
          </cell>
          <cell r="CY533">
            <v>4.87110435888565</v>
          </cell>
          <cell r="CZ533">
            <v>4.18041836225676</v>
          </cell>
          <cell r="DA533">
            <v>4.48996117545639</v>
          </cell>
          <cell r="DB533">
            <v>4.92482540261216</v>
          </cell>
          <cell r="DC533">
            <v>4.96710583863509</v>
          </cell>
          <cell r="DD533">
            <v>4.9404432240948</v>
          </cell>
          <cell r="DE533">
            <v>5.01414618948239</v>
          </cell>
          <cell r="DF533">
            <v>4.71969710087603</v>
          </cell>
          <cell r="DG533">
            <v>5.39134967998156</v>
          </cell>
          <cell r="DH533">
            <v>5.39134967998156</v>
          </cell>
          <cell r="DI533">
            <v>5.39134967998156</v>
          </cell>
          <cell r="DJ533">
            <v>5.39134967998156</v>
          </cell>
          <cell r="DK533">
            <v>5.39134967998156</v>
          </cell>
          <cell r="DL533">
            <v>5.39134967998156</v>
          </cell>
          <cell r="DM533">
            <v>5.39134967998156</v>
          </cell>
          <cell r="DN533">
            <v>5.39134967998156</v>
          </cell>
          <cell r="DO533">
            <v>5.39134967998156</v>
          </cell>
          <cell r="DP533">
            <v>5.39134967998156</v>
          </cell>
          <cell r="DQ533">
            <v>5.56856821595121</v>
          </cell>
          <cell r="DR533">
            <v>5.54009647830374</v>
          </cell>
          <cell r="DS533">
            <v>5.53623586537044</v>
          </cell>
          <cell r="DT533">
            <v>5.60896472102058</v>
          </cell>
          <cell r="DU533">
            <v>5.58485097970497</v>
          </cell>
          <cell r="DV533">
            <v>5.40430889802374</v>
          </cell>
          <cell r="DW533">
            <v>5.47089997915744</v>
          </cell>
          <cell r="DX533">
            <v>5.62787649964406</v>
          </cell>
          <cell r="DY533">
            <v>5.56300434201024</v>
          </cell>
          <cell r="DZ533">
            <v>5.42617333430612</v>
          </cell>
          <cell r="EA533">
            <v>5.53592485468207</v>
          </cell>
          <cell r="EB533">
            <v>5.38270256363279</v>
          </cell>
          <cell r="EC533">
            <v>5.50146110225863</v>
          </cell>
          <cell r="ED533">
            <v>5.52097400148982</v>
          </cell>
          <cell r="EE533">
            <v>5.53706981399057</v>
          </cell>
          <cell r="EF533">
            <v>5.53706981399057</v>
          </cell>
          <cell r="EG533">
            <v>5.53706981399057</v>
          </cell>
          <cell r="EH533">
            <v>5.53706981399057</v>
          </cell>
          <cell r="EI533">
            <v>5.53706981399057</v>
          </cell>
          <cell r="EJ533">
            <v>5.53706981399057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  <cell r="ES533">
            <v>0</v>
          </cell>
          <cell r="ET533">
            <v>0</v>
          </cell>
        </row>
        <row r="534">
          <cell r="A534">
            <v>37593.5383188983</v>
          </cell>
          <cell r="B534">
            <v>36845.0345138334</v>
          </cell>
          <cell r="C534">
            <v>35242.7318065603</v>
          </cell>
          <cell r="D534">
            <v>7156.11815995405</v>
          </cell>
          <cell r="E534">
            <v>7847.08737432982</v>
          </cell>
          <cell r="F534">
            <v>6786.99156923085</v>
          </cell>
          <cell r="G534">
            <v>7750.31281176958</v>
          </cell>
          <cell r="H534">
            <v>7655.66551278876</v>
          </cell>
          <cell r="I534">
            <v>7324.57380696615</v>
          </cell>
          <cell r="J534">
            <v>6564.74770384071</v>
          </cell>
          <cell r="K534">
            <v>7299.06075320753</v>
          </cell>
          <cell r="L534">
            <v>8694.15500082357</v>
          </cell>
          <cell r="M534">
            <v>9787.10822069001</v>
          </cell>
          <cell r="N534">
            <v>8137.93363227014</v>
          </cell>
          <cell r="O534">
            <v>8886.63617553022</v>
          </cell>
          <cell r="P534">
            <v>10852.5753044365</v>
          </cell>
          <cell r="Q534">
            <v>8261.81537352659</v>
          </cell>
          <cell r="R534">
            <v>9113.27440876106</v>
          </cell>
          <cell r="S534">
            <v>9625.28885427307</v>
          </cell>
          <cell r="T534">
            <v>9495.92908729088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6254.8342135767</v>
          </cell>
          <cell r="AF534">
            <v>6130.29772623684</v>
          </cell>
          <cell r="AG534">
            <v>5863.70569361296</v>
          </cell>
          <cell r="AH534">
            <v>7156.11815995405</v>
          </cell>
          <cell r="AI534">
            <v>7847.08737432982</v>
          </cell>
          <cell r="AJ534">
            <v>6786.99156923085</v>
          </cell>
          <cell r="AK534">
            <v>7750.31281176958</v>
          </cell>
          <cell r="AL534">
            <v>7655.66551278876</v>
          </cell>
          <cell r="AM534">
            <v>7324.57380696615</v>
          </cell>
          <cell r="AN534">
            <v>6564.74770384071</v>
          </cell>
          <cell r="AO534">
            <v>7299.06075320753</v>
          </cell>
          <cell r="AP534">
            <v>8694.15500082357</v>
          </cell>
          <cell r="AQ534">
            <v>9787.10822069001</v>
          </cell>
          <cell r="AR534">
            <v>8137.93363227014</v>
          </cell>
          <cell r="AS534">
            <v>8886.63617553022</v>
          </cell>
          <cell r="AT534">
            <v>10852.5753044365</v>
          </cell>
          <cell r="AU534">
            <v>8261.81537352659</v>
          </cell>
          <cell r="AV534">
            <v>9113.27440876106</v>
          </cell>
          <cell r="AW534">
            <v>9625.28885427307</v>
          </cell>
          <cell r="AX534">
            <v>9495.92908729088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3.07113336437097</v>
          </cell>
          <cell r="CN534">
            <v>3.0476239514664</v>
          </cell>
          <cell r="CO534">
            <v>2.91710619864711</v>
          </cell>
          <cell r="CP534">
            <v>3.51000251040844</v>
          </cell>
          <cell r="CQ534">
            <v>3.82887915346505</v>
          </cell>
          <cell r="CR534">
            <v>3.32464263000736</v>
          </cell>
          <cell r="CS534">
            <v>3.79278676899095</v>
          </cell>
          <cell r="CT534">
            <v>3.7361586565736</v>
          </cell>
          <cell r="CU534">
            <v>3.56025964981384</v>
          </cell>
          <cell r="CV534">
            <v>3.21808034067317</v>
          </cell>
          <cell r="CW534">
            <v>3.60327784601796</v>
          </cell>
          <cell r="CX534">
            <v>4.29023228702712</v>
          </cell>
          <cell r="CY534">
            <v>4.79557934996928</v>
          </cell>
          <cell r="CZ534">
            <v>4.0369240598513</v>
          </cell>
          <cell r="DA534">
            <v>4.38573268341012</v>
          </cell>
          <cell r="DB534">
            <v>5.35596296187931</v>
          </cell>
          <cell r="DC534">
            <v>4.07737112134152</v>
          </cell>
          <cell r="DD534">
            <v>4.49758318422478</v>
          </cell>
          <cell r="DE534">
            <v>4.75027255326223</v>
          </cell>
          <cell r="DF534">
            <v>4.68643092108939</v>
          </cell>
          <cell r="DG534">
            <v>5.21613014543901</v>
          </cell>
          <cell r="DH534">
            <v>5.21613014543901</v>
          </cell>
          <cell r="DI534">
            <v>5.21613014543901</v>
          </cell>
          <cell r="DJ534">
            <v>5.21613014543901</v>
          </cell>
          <cell r="DK534">
            <v>5.21613014543901</v>
          </cell>
          <cell r="DL534">
            <v>5.21613014543901</v>
          </cell>
          <cell r="DM534">
            <v>5.21613014543901</v>
          </cell>
          <cell r="DN534">
            <v>5.21613014543901</v>
          </cell>
          <cell r="DO534">
            <v>5.21613014543901</v>
          </cell>
          <cell r="DP534">
            <v>5.21613014543901</v>
          </cell>
          <cell r="DQ534">
            <v>5.57987233338558</v>
          </cell>
          <cell r="DR534">
            <v>5.51096083497574</v>
          </cell>
          <cell r="DS534">
            <v>5.50715195533146</v>
          </cell>
          <cell r="DT534">
            <v>5.58569491611984</v>
          </cell>
          <cell r="DU534">
            <v>5.61492506214405</v>
          </cell>
          <cell r="DV534">
            <v>5.59293118668407</v>
          </cell>
          <cell r="DW534">
            <v>5.59845175175105</v>
          </cell>
          <cell r="DX534">
            <v>5.61390133299919</v>
          </cell>
          <cell r="DY534">
            <v>5.63647808653133</v>
          </cell>
          <cell r="DZ534">
            <v>5.5889251490056</v>
          </cell>
          <cell r="EA534">
            <v>5.54978760331124</v>
          </cell>
          <cell r="EB534">
            <v>5.55205432908808</v>
          </cell>
          <cell r="EC534">
            <v>5.59139848772389</v>
          </cell>
          <cell r="ED534">
            <v>5.52294475967509</v>
          </cell>
          <cell r="EE534">
            <v>5.55139817759693</v>
          </cell>
          <cell r="EF534">
            <v>5.55139817759693</v>
          </cell>
          <cell r="EG534">
            <v>5.55139817759693</v>
          </cell>
          <cell r="EH534">
            <v>5.55139817759693</v>
          </cell>
          <cell r="EI534">
            <v>5.55139817759693</v>
          </cell>
          <cell r="EJ534">
            <v>5.55139817759693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</row>
        <row r="535">
          <cell r="A535">
            <v>39037.6637233064</v>
          </cell>
          <cell r="B535">
            <v>37508.2947292843</v>
          </cell>
          <cell r="C535">
            <v>40518.7544349027</v>
          </cell>
          <cell r="D535">
            <v>6562.99706232545</v>
          </cell>
          <cell r="E535">
            <v>6360.89429835292</v>
          </cell>
          <cell r="F535">
            <v>6691.57912668291</v>
          </cell>
          <cell r="G535">
            <v>7216.11680872328</v>
          </cell>
          <cell r="H535">
            <v>6431.69518226168</v>
          </cell>
          <cell r="I535">
            <v>8034.45589232824</v>
          </cell>
          <cell r="J535">
            <v>9446.69261125189</v>
          </cell>
          <cell r="K535">
            <v>7901.41794168258</v>
          </cell>
          <cell r="L535">
            <v>8467.3785144456</v>
          </cell>
          <cell r="M535">
            <v>7552.64041623545</v>
          </cell>
          <cell r="N535">
            <v>9544.15397538343</v>
          </cell>
          <cell r="O535">
            <v>9154.04014704957</v>
          </cell>
          <cell r="P535">
            <v>9523.32332579103</v>
          </cell>
          <cell r="Q535">
            <v>9453.06150287921</v>
          </cell>
          <cell r="R535">
            <v>10617.3932316303</v>
          </cell>
          <cell r="S535">
            <v>9818.78387496808</v>
          </cell>
          <cell r="T535">
            <v>10163.3953276125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6495.10861689474</v>
          </cell>
          <cell r="AF535">
            <v>6240.65133682052</v>
          </cell>
          <cell r="AG535">
            <v>6741.53332897474</v>
          </cell>
          <cell r="AH535">
            <v>6562.99706232545</v>
          </cell>
          <cell r="AI535">
            <v>6360.89429835292</v>
          </cell>
          <cell r="AJ535">
            <v>6691.57912668291</v>
          </cell>
          <cell r="AK535">
            <v>7216.11680872328</v>
          </cell>
          <cell r="AL535">
            <v>6431.69518226168</v>
          </cell>
          <cell r="AM535">
            <v>8034.45589232824</v>
          </cell>
          <cell r="AN535">
            <v>9446.69261125189</v>
          </cell>
          <cell r="AO535">
            <v>7901.41794168258</v>
          </cell>
          <cell r="AP535">
            <v>8467.3785144456</v>
          </cell>
          <cell r="AQ535">
            <v>7552.64041623545</v>
          </cell>
          <cell r="AR535">
            <v>9544.15397538343</v>
          </cell>
          <cell r="AS535">
            <v>9154.04014704957</v>
          </cell>
          <cell r="AT535">
            <v>9523.32332579103</v>
          </cell>
          <cell r="AU535">
            <v>9453.06150287921</v>
          </cell>
          <cell r="AV535">
            <v>10617.3932316303</v>
          </cell>
          <cell r="AW535">
            <v>9818.78387496808</v>
          </cell>
          <cell r="AX535">
            <v>10163.3953276125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3.23298935806562</v>
          </cell>
          <cell r="CN535">
            <v>3.06988101914902</v>
          </cell>
          <cell r="CO535">
            <v>3.39184025026353</v>
          </cell>
          <cell r="CP535">
            <v>3.25962019263608</v>
          </cell>
          <cell r="CQ535">
            <v>3.13349613349198</v>
          </cell>
          <cell r="CR535">
            <v>3.28331834579839</v>
          </cell>
          <cell r="CS535">
            <v>3.58491903026471</v>
          </cell>
          <cell r="CT535">
            <v>3.13574985063919</v>
          </cell>
          <cell r="CU535">
            <v>3.95966895962601</v>
          </cell>
          <cell r="CV535">
            <v>4.70835784080487</v>
          </cell>
          <cell r="CW535">
            <v>3.9663029980564</v>
          </cell>
          <cell r="CX535">
            <v>4.18417056938526</v>
          </cell>
          <cell r="CY535">
            <v>3.72485404415632</v>
          </cell>
          <cell r="CZ535">
            <v>4.68562887491565</v>
          </cell>
          <cell r="DA535">
            <v>4.56315535948216</v>
          </cell>
          <cell r="DB535">
            <v>4.74723763235529</v>
          </cell>
          <cell r="DC535">
            <v>4.71221313949348</v>
          </cell>
          <cell r="DD535">
            <v>5.29261550641758</v>
          </cell>
          <cell r="DE535">
            <v>4.89452040223994</v>
          </cell>
          <cell r="DF535">
            <v>5.06630417987395</v>
          </cell>
          <cell r="DG535">
            <v>4.69965668541629</v>
          </cell>
          <cell r="DH535">
            <v>4.69965668541629</v>
          </cell>
          <cell r="DI535">
            <v>4.69965668541629</v>
          </cell>
          <cell r="DJ535">
            <v>4.69965668541629</v>
          </cell>
          <cell r="DK535">
            <v>4.69965668541629</v>
          </cell>
          <cell r="DL535">
            <v>4.69965668541629</v>
          </cell>
          <cell r="DM535">
            <v>4.69965668541629</v>
          </cell>
          <cell r="DN535">
            <v>4.69965668541629</v>
          </cell>
          <cell r="DO535">
            <v>4.69965668541629</v>
          </cell>
          <cell r="DP535">
            <v>4.69965668541629</v>
          </cell>
          <cell r="DQ535">
            <v>5.50413755123705</v>
          </cell>
          <cell r="DR535">
            <v>5.56949106129795</v>
          </cell>
          <cell r="DS535">
            <v>5.44540808622198</v>
          </cell>
          <cell r="DT535">
            <v>5.5162297466453</v>
          </cell>
          <cell r="DU535">
            <v>5.56155390793461</v>
          </cell>
          <cell r="DV535">
            <v>5.58370878694172</v>
          </cell>
          <cell r="DW535">
            <v>5.51481996404762</v>
          </cell>
          <cell r="DX535">
            <v>5.61941593891363</v>
          </cell>
          <cell r="DY535">
            <v>5.55910308377547</v>
          </cell>
          <cell r="DZ535">
            <v>5.49689520103338</v>
          </cell>
          <cell r="EA535">
            <v>5.45790888865007</v>
          </cell>
          <cell r="EB535">
            <v>5.54430009846833</v>
          </cell>
          <cell r="EC535">
            <v>5.55516143146476</v>
          </cell>
          <cell r="ED535">
            <v>5.58054591046026</v>
          </cell>
          <cell r="EE535">
            <v>5.49610084929417</v>
          </cell>
          <cell r="EF535">
            <v>5.49610084929417</v>
          </cell>
          <cell r="EG535">
            <v>5.49610084929417</v>
          </cell>
          <cell r="EH535">
            <v>5.49610084929417</v>
          </cell>
          <cell r="EI535">
            <v>5.49610084929417</v>
          </cell>
          <cell r="EJ535">
            <v>5.49610084929417</v>
          </cell>
          <cell r="EK535">
            <v>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0</v>
          </cell>
          <cell r="ER535">
            <v>0</v>
          </cell>
          <cell r="ES535">
            <v>0</v>
          </cell>
          <cell r="ET535">
            <v>0</v>
          </cell>
        </row>
        <row r="536">
          <cell r="A536">
            <v>35998.4883379588</v>
          </cell>
          <cell r="B536">
            <v>39106.0623702128</v>
          </cell>
          <cell r="C536">
            <v>37893.2605677018</v>
          </cell>
          <cell r="D536">
            <v>6358.56570424813</v>
          </cell>
          <cell r="E536">
            <v>7157.33692542616</v>
          </cell>
          <cell r="F536">
            <v>7688.48593937012</v>
          </cell>
          <cell r="G536">
            <v>6898.08137341968</v>
          </cell>
          <cell r="H536">
            <v>6946.26081057524</v>
          </cell>
          <cell r="I536">
            <v>9175.36954386552</v>
          </cell>
          <cell r="J536">
            <v>9535.94661684496</v>
          </cell>
          <cell r="K536">
            <v>7462.68213145213</v>
          </cell>
          <cell r="L536">
            <v>7960.16655237112</v>
          </cell>
          <cell r="M536">
            <v>9284.49141046347</v>
          </cell>
          <cell r="N536">
            <v>8634.572451682</v>
          </cell>
          <cell r="O536">
            <v>8918.26178920724</v>
          </cell>
          <cell r="P536">
            <v>8660.44615745642</v>
          </cell>
          <cell r="Q536">
            <v>9213.93082205924</v>
          </cell>
          <cell r="R536">
            <v>7856.63467960883</v>
          </cell>
          <cell r="S536">
            <v>10033.261906645</v>
          </cell>
          <cell r="T536">
            <v>9929.21921399211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5989.44889367108</v>
          </cell>
          <cell r="AF536">
            <v>6506.48882253549</v>
          </cell>
          <cell r="AG536">
            <v>6304.70217121569</v>
          </cell>
          <cell r="AH536">
            <v>6358.56570424813</v>
          </cell>
          <cell r="AI536">
            <v>7157.33692542616</v>
          </cell>
          <cell r="AJ536">
            <v>7688.48593937012</v>
          </cell>
          <cell r="AK536">
            <v>6898.08137341968</v>
          </cell>
          <cell r="AL536">
            <v>6946.26081057524</v>
          </cell>
          <cell r="AM536">
            <v>9175.36954386552</v>
          </cell>
          <cell r="AN536">
            <v>9535.94661684496</v>
          </cell>
          <cell r="AO536">
            <v>7462.68213145213</v>
          </cell>
          <cell r="AP536">
            <v>7960.16655237112</v>
          </cell>
          <cell r="AQ536">
            <v>9284.49141046347</v>
          </cell>
          <cell r="AR536">
            <v>8634.572451682</v>
          </cell>
          <cell r="AS536">
            <v>8918.26178920724</v>
          </cell>
          <cell r="AT536">
            <v>8660.44615745642</v>
          </cell>
          <cell r="AU536">
            <v>9213.93082205924</v>
          </cell>
          <cell r="AV536">
            <v>7856.63467960883</v>
          </cell>
          <cell r="AW536">
            <v>10033.261906645</v>
          </cell>
          <cell r="AX536">
            <v>9929.21921399211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2.99269286284231</v>
          </cell>
          <cell r="CN536">
            <v>3.16998249512684</v>
          </cell>
          <cell r="CO536">
            <v>3.06852813006173</v>
          </cell>
          <cell r="CP536">
            <v>3.12296012782423</v>
          </cell>
          <cell r="CQ536">
            <v>3.54884754113578</v>
          </cell>
          <cell r="CR536">
            <v>3.75480987016748</v>
          </cell>
          <cell r="CS536">
            <v>3.38312489629258</v>
          </cell>
          <cell r="CT536">
            <v>3.41236586113306</v>
          </cell>
          <cell r="CU536">
            <v>4.50665547277485</v>
          </cell>
          <cell r="CV536">
            <v>4.73302868833275</v>
          </cell>
          <cell r="CW536">
            <v>3.69194775834661</v>
          </cell>
          <cell r="CX536">
            <v>3.9605781100314</v>
          </cell>
          <cell r="CY536">
            <v>4.64064573887371</v>
          </cell>
          <cell r="CZ536">
            <v>4.29895068346337</v>
          </cell>
          <cell r="DA536">
            <v>4.41854575094555</v>
          </cell>
          <cell r="DB536">
            <v>4.29081120007393</v>
          </cell>
          <cell r="DC536">
            <v>4.56503473945847</v>
          </cell>
          <cell r="DD536">
            <v>3.89256343902447</v>
          </cell>
          <cell r="DE536">
            <v>4.97097167739354</v>
          </cell>
          <cell r="DF536">
            <v>4.9194238075951</v>
          </cell>
          <cell r="DG536">
            <v>4.20122987208091</v>
          </cell>
          <cell r="DH536">
            <v>4.20122987208091</v>
          </cell>
          <cell r="DI536">
            <v>4.20122987208091</v>
          </cell>
          <cell r="DJ536">
            <v>4.20122987208091</v>
          </cell>
          <cell r="DK536">
            <v>4.20122987208091</v>
          </cell>
          <cell r="DL536">
            <v>4.20122987208091</v>
          </cell>
          <cell r="DM536">
            <v>4.20122987208091</v>
          </cell>
          <cell r="DN536">
            <v>4.20122987208091</v>
          </cell>
          <cell r="DO536">
            <v>4.20122987208091</v>
          </cell>
          <cell r="DP536">
            <v>4.20122987208091</v>
          </cell>
          <cell r="DQ536">
            <v>5.4831717706479</v>
          </cell>
          <cell r="DR536">
            <v>5.62337388344366</v>
          </cell>
          <cell r="DS536">
            <v>5.62913419767807</v>
          </cell>
          <cell r="DT536">
            <v>5.57827421542562</v>
          </cell>
          <cell r="DU536">
            <v>5.52549582199459</v>
          </cell>
          <cell r="DV536">
            <v>5.60996315864873</v>
          </cell>
          <cell r="DW536">
            <v>5.58621205459266</v>
          </cell>
          <cell r="DX536">
            <v>5.57702553310138</v>
          </cell>
          <cell r="DY536">
            <v>5.57797215744084</v>
          </cell>
          <cell r="DZ536">
            <v>5.51990762414839</v>
          </cell>
          <cell r="EA536">
            <v>5.53791814185589</v>
          </cell>
          <cell r="EB536">
            <v>5.50643741395</v>
          </cell>
          <cell r="EC536">
            <v>5.48134121838109</v>
          </cell>
          <cell r="ED536">
            <v>5.50282257768592</v>
          </cell>
          <cell r="EE536">
            <v>5.52978181516053</v>
          </cell>
          <cell r="EF536">
            <v>5.52978181516053</v>
          </cell>
          <cell r="EG536">
            <v>5.52978181516053</v>
          </cell>
          <cell r="EH536">
            <v>5.52978181516053</v>
          </cell>
          <cell r="EI536">
            <v>5.52978181516053</v>
          </cell>
          <cell r="EJ536">
            <v>5.52978181516053</v>
          </cell>
          <cell r="EK536">
            <v>0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0</v>
          </cell>
          <cell r="ER536">
            <v>0</v>
          </cell>
          <cell r="ES536">
            <v>0</v>
          </cell>
          <cell r="ET536">
            <v>0</v>
          </cell>
        </row>
        <row r="537">
          <cell r="A537">
            <v>37823.5718502256</v>
          </cell>
          <cell r="B537">
            <v>43136.6452250342</v>
          </cell>
          <cell r="C537">
            <v>42118.1878236948</v>
          </cell>
          <cell r="D537">
            <v>7080.31580239974</v>
          </cell>
          <cell r="E537">
            <v>7803.08664658424</v>
          </cell>
          <cell r="F537">
            <v>6775.32263979932</v>
          </cell>
          <cell r="G537">
            <v>6941.09777886558</v>
          </cell>
          <cell r="H537">
            <v>7253.60488503643</v>
          </cell>
          <cell r="I537">
            <v>8657.9896816474</v>
          </cell>
          <cell r="J537">
            <v>8716.36434821147</v>
          </cell>
          <cell r="K537">
            <v>8498.44845263039</v>
          </cell>
          <cell r="L537">
            <v>7913.95185996427</v>
          </cell>
          <cell r="M537">
            <v>9510.68405007079</v>
          </cell>
          <cell r="N537">
            <v>9232.92764472395</v>
          </cell>
          <cell r="O537">
            <v>10327.7114770694</v>
          </cell>
          <cell r="P537">
            <v>8175.13261004608</v>
          </cell>
          <cell r="Q537">
            <v>9138.22033120435</v>
          </cell>
          <cell r="R537">
            <v>9924.26857810415</v>
          </cell>
          <cell r="S537">
            <v>8969.42374232191</v>
          </cell>
          <cell r="T537">
            <v>9588.42765788347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6293.10732290232</v>
          </cell>
          <cell r="AF537">
            <v>7177.09948246156</v>
          </cell>
          <cell r="AG537">
            <v>7007.6479627634</v>
          </cell>
          <cell r="AH537">
            <v>7080.31580239974</v>
          </cell>
          <cell r="AI537">
            <v>7803.08664658424</v>
          </cell>
          <cell r="AJ537">
            <v>6775.32263979932</v>
          </cell>
          <cell r="AK537">
            <v>6941.09777886558</v>
          </cell>
          <cell r="AL537">
            <v>7253.60488503643</v>
          </cell>
          <cell r="AM537">
            <v>8657.9896816474</v>
          </cell>
          <cell r="AN537">
            <v>8716.36434821147</v>
          </cell>
          <cell r="AO537">
            <v>8498.44845263039</v>
          </cell>
          <cell r="AP537">
            <v>7913.95185996427</v>
          </cell>
          <cell r="AQ537">
            <v>9510.68405007079</v>
          </cell>
          <cell r="AR537">
            <v>9232.92764472395</v>
          </cell>
          <cell r="AS537">
            <v>10327.7114770694</v>
          </cell>
          <cell r="AT537">
            <v>8175.13261004608</v>
          </cell>
          <cell r="AU537">
            <v>9138.22033120435</v>
          </cell>
          <cell r="AV537">
            <v>9924.26857810415</v>
          </cell>
          <cell r="AW537">
            <v>8969.42374232191</v>
          </cell>
          <cell r="AX537">
            <v>9588.42765788347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3.09103578523436</v>
          </cell>
          <cell r="CN537">
            <v>3.54586847688665</v>
          </cell>
          <cell r="CO537">
            <v>3.50741507560763</v>
          </cell>
          <cell r="CP537">
            <v>3.44544088022817</v>
          </cell>
          <cell r="CQ537">
            <v>3.75626713197887</v>
          </cell>
          <cell r="CR537">
            <v>3.41995260621401</v>
          </cell>
          <cell r="CS537">
            <v>3.39807879629</v>
          </cell>
          <cell r="CT537">
            <v>3.53670867518006</v>
          </cell>
          <cell r="CU537">
            <v>4.25323170999725</v>
          </cell>
          <cell r="CV537">
            <v>4.35358962116808</v>
          </cell>
          <cell r="CW537">
            <v>4.23843114412449</v>
          </cell>
          <cell r="CX537">
            <v>3.85825628664384</v>
          </cell>
          <cell r="CY537">
            <v>4.69413848101912</v>
          </cell>
          <cell r="CZ537">
            <v>4.55010282355688</v>
          </cell>
          <cell r="DA537">
            <v>5.11577893530205</v>
          </cell>
          <cell r="DB537">
            <v>4.04951002868664</v>
          </cell>
          <cell r="DC537">
            <v>4.52657059410704</v>
          </cell>
          <cell r="DD537">
            <v>4.91593556354383</v>
          </cell>
          <cell r="DE537">
            <v>4.44295806913741</v>
          </cell>
          <cell r="DF537">
            <v>4.74957848539616</v>
          </cell>
          <cell r="DG537">
            <v>4.84930693960916</v>
          </cell>
          <cell r="DH537">
            <v>4.84930693960916</v>
          </cell>
          <cell r="DI537">
            <v>4.84930693960916</v>
          </cell>
          <cell r="DJ537">
            <v>4.84930693960916</v>
          </cell>
          <cell r="DK537">
            <v>4.84930693960916</v>
          </cell>
          <cell r="DL537">
            <v>4.84930693960916</v>
          </cell>
          <cell r="DM537">
            <v>4.84930693960916</v>
          </cell>
          <cell r="DN537">
            <v>4.84930693960916</v>
          </cell>
          <cell r="DO537">
            <v>4.84930693960916</v>
          </cell>
          <cell r="DP537">
            <v>4.84930693960916</v>
          </cell>
          <cell r="DQ537">
            <v>5.5778681075517</v>
          </cell>
          <cell r="DR537">
            <v>5.5454076713483</v>
          </cell>
          <cell r="DS537">
            <v>5.47384187515764</v>
          </cell>
          <cell r="DT537">
            <v>5.63008513579316</v>
          </cell>
          <cell r="DU537">
            <v>5.69137359738852</v>
          </cell>
          <cell r="DV537">
            <v>5.42771491819631</v>
          </cell>
          <cell r="DW537">
            <v>5.59631114623642</v>
          </cell>
          <cell r="DX537">
            <v>5.61903507502734</v>
          </cell>
          <cell r="DY537">
            <v>5.57705793925853</v>
          </cell>
          <cell r="DZ537">
            <v>5.48523226740542</v>
          </cell>
          <cell r="EA537">
            <v>5.49340537251432</v>
          </cell>
          <cell r="EB537">
            <v>5.61965257864545</v>
          </cell>
          <cell r="EC537">
            <v>5.55089474579665</v>
          </cell>
          <cell r="ED537">
            <v>5.55936715240028</v>
          </cell>
          <cell r="EE537">
            <v>5.53094656649893</v>
          </cell>
          <cell r="EF537">
            <v>5.53094656649893</v>
          </cell>
          <cell r="EG537">
            <v>5.53094656649893</v>
          </cell>
          <cell r="EH537">
            <v>5.53094656649893</v>
          </cell>
          <cell r="EI537">
            <v>5.53094656649893</v>
          </cell>
          <cell r="EJ537">
            <v>5.53094656649893</v>
          </cell>
          <cell r="EK537">
            <v>0</v>
          </cell>
          <cell r="EL537">
            <v>0</v>
          </cell>
          <cell r="EM537">
            <v>0</v>
          </cell>
          <cell r="EN537">
            <v>0</v>
          </cell>
          <cell r="EO537">
            <v>0</v>
          </cell>
          <cell r="EP537">
            <v>0</v>
          </cell>
          <cell r="EQ537">
            <v>0</v>
          </cell>
          <cell r="ER537">
            <v>0</v>
          </cell>
          <cell r="ES537">
            <v>0</v>
          </cell>
          <cell r="ET537">
            <v>0</v>
          </cell>
        </row>
        <row r="538">
          <cell r="A538">
            <v>40461.9630815515</v>
          </cell>
          <cell r="B538">
            <v>41411.507006321</v>
          </cell>
          <cell r="C538">
            <v>40362.1090414699</v>
          </cell>
          <cell r="D538">
            <v>7060.36762716441</v>
          </cell>
          <cell r="E538">
            <v>7350.97324243952</v>
          </cell>
          <cell r="F538">
            <v>7825.06476412241</v>
          </cell>
          <cell r="G538">
            <v>9235.28158863148</v>
          </cell>
          <cell r="H538">
            <v>9385.60327709491</v>
          </cell>
          <cell r="I538">
            <v>7348.91622683628</v>
          </cell>
          <cell r="J538">
            <v>7624.99579578118</v>
          </cell>
          <cell r="K538">
            <v>7525.26018019859</v>
          </cell>
          <cell r="L538">
            <v>9155.95528928654</v>
          </cell>
          <cell r="M538">
            <v>8529.99668897909</v>
          </cell>
          <cell r="N538">
            <v>8641.00920295371</v>
          </cell>
          <cell r="O538">
            <v>8143.31771075967</v>
          </cell>
          <cell r="P538">
            <v>9137.10524403959</v>
          </cell>
          <cell r="Q538">
            <v>10994.7048479197</v>
          </cell>
          <cell r="R538">
            <v>9722.84203379558</v>
          </cell>
          <cell r="S538">
            <v>10037.7160192591</v>
          </cell>
          <cell r="T538">
            <v>10253.2544044919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6732.08435141474</v>
          </cell>
          <cell r="AF538">
            <v>6890.07000782093</v>
          </cell>
          <cell r="AG538">
            <v>6715.47057962852</v>
          </cell>
          <cell r="AH538">
            <v>7060.36762716441</v>
          </cell>
          <cell r="AI538">
            <v>7350.97324243952</v>
          </cell>
          <cell r="AJ538">
            <v>7825.06476412241</v>
          </cell>
          <cell r="AK538">
            <v>9235.28158863148</v>
          </cell>
          <cell r="AL538">
            <v>9385.60327709491</v>
          </cell>
          <cell r="AM538">
            <v>7348.91622683628</v>
          </cell>
          <cell r="AN538">
            <v>7624.99579578118</v>
          </cell>
          <cell r="AO538">
            <v>7525.26018019859</v>
          </cell>
          <cell r="AP538">
            <v>9155.95528928654</v>
          </cell>
          <cell r="AQ538">
            <v>8529.99668897909</v>
          </cell>
          <cell r="AR538">
            <v>8641.00920295371</v>
          </cell>
          <cell r="AS538">
            <v>8143.31771075967</v>
          </cell>
          <cell r="AT538">
            <v>9137.10524403959</v>
          </cell>
          <cell r="AU538">
            <v>10994.7048479197</v>
          </cell>
          <cell r="AV538">
            <v>9722.84203379558</v>
          </cell>
          <cell r="AW538">
            <v>10037.7160192591</v>
          </cell>
          <cell r="AX538">
            <v>10253.2544044919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3.38446919224149</v>
          </cell>
          <cell r="CN538">
            <v>3.41413961665345</v>
          </cell>
          <cell r="CO538">
            <v>3.37285996693552</v>
          </cell>
          <cell r="CP538">
            <v>3.5164234673043</v>
          </cell>
          <cell r="CQ538">
            <v>3.58095421466148</v>
          </cell>
          <cell r="CR538">
            <v>3.81697069000986</v>
          </cell>
          <cell r="CS538">
            <v>4.53660938730238</v>
          </cell>
          <cell r="CT538">
            <v>4.58927112016192</v>
          </cell>
          <cell r="CU538">
            <v>3.66946198768849</v>
          </cell>
          <cell r="CV538">
            <v>3.83314952188315</v>
          </cell>
          <cell r="CW538">
            <v>3.7215877626853</v>
          </cell>
          <cell r="CX538">
            <v>4.53982833847788</v>
          </cell>
          <cell r="CY538">
            <v>4.17128937513366</v>
          </cell>
          <cell r="CZ538">
            <v>4.24661231918579</v>
          </cell>
          <cell r="DA538">
            <v>4.02305762420261</v>
          </cell>
          <cell r="DB538">
            <v>4.51402023362122</v>
          </cell>
          <cell r="DC538">
            <v>5.43173344518256</v>
          </cell>
          <cell r="DD538">
            <v>4.80339281387684</v>
          </cell>
          <cell r="DE538">
            <v>4.95895056476848</v>
          </cell>
          <cell r="DF538">
            <v>5.06543337371915</v>
          </cell>
          <cell r="DG538">
            <v>5.01846504463176</v>
          </cell>
          <cell r="DH538">
            <v>5.01846504463176</v>
          </cell>
          <cell r="DI538">
            <v>5.01846504463176</v>
          </cell>
          <cell r="DJ538">
            <v>5.01846504463176</v>
          </cell>
          <cell r="DK538">
            <v>5.01846504463176</v>
          </cell>
          <cell r="DL538">
            <v>5.01846504463176</v>
          </cell>
          <cell r="DM538">
            <v>5.01846504463176</v>
          </cell>
          <cell r="DN538">
            <v>5.01846504463176</v>
          </cell>
          <cell r="DO538">
            <v>5.01846504463176</v>
          </cell>
          <cell r="DP538">
            <v>5.01846504463176</v>
          </cell>
          <cell r="DQ538">
            <v>5.44961873444902</v>
          </cell>
          <cell r="DR538">
            <v>5.52903696115375</v>
          </cell>
          <cell r="DS538">
            <v>5.45488093593912</v>
          </cell>
          <cell r="DT538">
            <v>5.50089405641583</v>
          </cell>
          <cell r="DU538">
            <v>5.62410226764552</v>
          </cell>
          <cell r="DV538">
            <v>5.61663563632971</v>
          </cell>
          <cell r="DW538">
            <v>5.57732420374016</v>
          </cell>
          <cell r="DX538">
            <v>5.60306438817995</v>
          </cell>
          <cell r="DY538">
            <v>5.48691255758408</v>
          </cell>
          <cell r="DZ538">
            <v>5.44993074787058</v>
          </cell>
          <cell r="EA538">
            <v>5.53988042021883</v>
          </cell>
          <cell r="EB538">
            <v>5.525497252646</v>
          </cell>
          <cell r="EC538">
            <v>5.60254919779082</v>
          </cell>
          <cell r="ED538">
            <v>5.57479610496929</v>
          </cell>
          <cell r="EE538">
            <v>5.54564750634298</v>
          </cell>
          <cell r="EF538">
            <v>5.54564750634298</v>
          </cell>
          <cell r="EG538">
            <v>5.54564750634298</v>
          </cell>
          <cell r="EH538">
            <v>5.54564750634298</v>
          </cell>
          <cell r="EI538">
            <v>5.54564750634298</v>
          </cell>
          <cell r="EJ538">
            <v>5.54564750634298</v>
          </cell>
          <cell r="EK538">
            <v>0</v>
          </cell>
          <cell r="EL538">
            <v>0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  <cell r="ES538">
            <v>0</v>
          </cell>
          <cell r="ET538">
            <v>0</v>
          </cell>
        </row>
        <row r="539">
          <cell r="A539">
            <v>32807.6715357545</v>
          </cell>
          <cell r="B539">
            <v>35896.3119973913</v>
          </cell>
          <cell r="C539">
            <v>44366.3287934698</v>
          </cell>
          <cell r="D539">
            <v>5997.46161163845</v>
          </cell>
          <cell r="E539">
            <v>6391.77656397762</v>
          </cell>
          <cell r="F539">
            <v>6809.74900260707</v>
          </cell>
          <cell r="G539">
            <v>7950.88440636918</v>
          </cell>
          <cell r="H539">
            <v>6607.03312937563</v>
          </cell>
          <cell r="I539">
            <v>7264.24446310869</v>
          </cell>
          <cell r="J539">
            <v>8853.91327369508</v>
          </cell>
          <cell r="K539">
            <v>7476.61276442646</v>
          </cell>
          <cell r="L539">
            <v>7732.58501399</v>
          </cell>
          <cell r="M539">
            <v>7991.58401766525</v>
          </cell>
          <cell r="N539">
            <v>8923.30260377737</v>
          </cell>
          <cell r="O539">
            <v>8621.75861729488</v>
          </cell>
          <cell r="P539">
            <v>9574.97503312458</v>
          </cell>
          <cell r="Q539">
            <v>10361.1338915569</v>
          </cell>
          <cell r="R539">
            <v>8932.00069261612</v>
          </cell>
          <cell r="S539">
            <v>9503.74744120935</v>
          </cell>
          <cell r="T539">
            <v>9866.35518551461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5458.5589855602</v>
          </cell>
          <cell r="AF539">
            <v>5972.44873621374</v>
          </cell>
          <cell r="AG539">
            <v>7381.69493156451</v>
          </cell>
          <cell r="AH539">
            <v>5997.46161163845</v>
          </cell>
          <cell r="AI539">
            <v>6391.77656397762</v>
          </cell>
          <cell r="AJ539">
            <v>6809.74900260707</v>
          </cell>
          <cell r="AK539">
            <v>7950.88440636918</v>
          </cell>
          <cell r="AL539">
            <v>6607.03312937563</v>
          </cell>
          <cell r="AM539">
            <v>7264.24446310869</v>
          </cell>
          <cell r="AN539">
            <v>8853.91327369508</v>
          </cell>
          <cell r="AO539">
            <v>7476.61276442646</v>
          </cell>
          <cell r="AP539">
            <v>7732.58501399</v>
          </cell>
          <cell r="AQ539">
            <v>7991.58401766525</v>
          </cell>
          <cell r="AR539">
            <v>8923.30260377737</v>
          </cell>
          <cell r="AS539">
            <v>8621.75861729488</v>
          </cell>
          <cell r="AT539">
            <v>9574.97503312458</v>
          </cell>
          <cell r="AU539">
            <v>10361.1338915569</v>
          </cell>
          <cell r="AV539">
            <v>8932.00069261612</v>
          </cell>
          <cell r="AW539">
            <v>9503.74744120935</v>
          </cell>
          <cell r="AX539">
            <v>9866.35518551461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2.71035913516324</v>
          </cell>
          <cell r="CN539">
            <v>2.94793537109992</v>
          </cell>
          <cell r="CO539">
            <v>3.70255901237791</v>
          </cell>
          <cell r="CP539">
            <v>2.92358866617435</v>
          </cell>
          <cell r="CQ539">
            <v>3.17244773504313</v>
          </cell>
          <cell r="CR539">
            <v>3.35867244863141</v>
          </cell>
          <cell r="CS539">
            <v>3.90720653477245</v>
          </cell>
          <cell r="CT539">
            <v>3.30552588651782</v>
          </cell>
          <cell r="CU539">
            <v>3.6480734189008</v>
          </cell>
          <cell r="CV539">
            <v>4.44110029712238</v>
          </cell>
          <cell r="CW539">
            <v>3.71732224174583</v>
          </cell>
          <cell r="CX539">
            <v>3.8252788408913</v>
          </cell>
          <cell r="CY539">
            <v>3.93857505966358</v>
          </cell>
          <cell r="CZ539">
            <v>4.35935656313394</v>
          </cell>
          <cell r="DA539">
            <v>4.21642707664226</v>
          </cell>
          <cell r="DB539">
            <v>4.68259270293827</v>
          </cell>
          <cell r="DC539">
            <v>5.06705968286355</v>
          </cell>
          <cell r="DD539">
            <v>4.36814938119323</v>
          </cell>
          <cell r="DE539">
            <v>4.64775921240734</v>
          </cell>
          <cell r="DF539">
            <v>4.82509068028467</v>
          </cell>
          <cell r="DG539">
            <v>5.3782310254</v>
          </cell>
          <cell r="DH539">
            <v>5.3782310254</v>
          </cell>
          <cell r="DI539">
            <v>5.3782310254</v>
          </cell>
          <cell r="DJ539">
            <v>5.3782310254</v>
          </cell>
          <cell r="DK539">
            <v>5.3782310254</v>
          </cell>
          <cell r="DL539">
            <v>5.3782310254</v>
          </cell>
          <cell r="DM539">
            <v>5.3782310254</v>
          </cell>
          <cell r="DN539">
            <v>5.3782310254</v>
          </cell>
          <cell r="DO539">
            <v>5.3782310254</v>
          </cell>
          <cell r="DP539">
            <v>5.3782310254</v>
          </cell>
          <cell r="DQ539">
            <v>5.51770277628605</v>
          </cell>
          <cell r="DR539">
            <v>5.55062143163452</v>
          </cell>
          <cell r="DS539">
            <v>5.46212002636666</v>
          </cell>
          <cell r="DT539">
            <v>5.62028505098258</v>
          </cell>
          <cell r="DU539">
            <v>5.51993856989397</v>
          </cell>
          <cell r="DV539">
            <v>5.55482764926582</v>
          </cell>
          <cell r="DW539">
            <v>5.57514550487547</v>
          </cell>
          <cell r="DX539">
            <v>5.47612127385129</v>
          </cell>
          <cell r="DY539">
            <v>5.455493171229</v>
          </cell>
          <cell r="DZ539">
            <v>5.46200153506509</v>
          </cell>
          <cell r="EA539">
            <v>5.51038334999161</v>
          </cell>
          <cell r="EB539">
            <v>5.53820134506958</v>
          </cell>
          <cell r="EC539">
            <v>5.55905382064741</v>
          </cell>
          <cell r="ED539">
            <v>5.60803046042542</v>
          </cell>
          <cell r="EE539">
            <v>5.60219732403154</v>
          </cell>
          <cell r="EF539">
            <v>5.60219732403154</v>
          </cell>
          <cell r="EG539">
            <v>5.60219732403154</v>
          </cell>
          <cell r="EH539">
            <v>5.60219732403154</v>
          </cell>
          <cell r="EI539">
            <v>5.60219732403154</v>
          </cell>
          <cell r="EJ539">
            <v>5.60219732403154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  <cell r="ES539">
            <v>0</v>
          </cell>
          <cell r="ET539">
            <v>0</v>
          </cell>
        </row>
        <row r="540">
          <cell r="A540">
            <v>37473.2219733526</v>
          </cell>
          <cell r="B540">
            <v>37426.4792927086</v>
          </cell>
          <cell r="C540">
            <v>38654.2279829123</v>
          </cell>
          <cell r="D540">
            <v>6337.65118681624</v>
          </cell>
          <cell r="E540">
            <v>8340.91386283482</v>
          </cell>
          <cell r="F540">
            <v>6717.10964796286</v>
          </cell>
          <cell r="G540">
            <v>7120.97380089556</v>
          </cell>
          <cell r="H540">
            <v>7854.78122633772</v>
          </cell>
          <cell r="I540">
            <v>7966.51171142002</v>
          </cell>
          <cell r="J540">
            <v>8224.854473021</v>
          </cell>
          <cell r="K540">
            <v>8462.33809664346</v>
          </cell>
          <cell r="L540">
            <v>8296.84489996353</v>
          </cell>
          <cell r="M540">
            <v>8598.83947174503</v>
          </cell>
          <cell r="N540">
            <v>9875.04339785593</v>
          </cell>
          <cell r="O540">
            <v>9757.00182037156</v>
          </cell>
          <cell r="P540">
            <v>8271.1491643367</v>
          </cell>
          <cell r="Q540">
            <v>9434.45526510231</v>
          </cell>
          <cell r="R540">
            <v>8504.06329918936</v>
          </cell>
          <cell r="S540">
            <v>9536.62131312258</v>
          </cell>
          <cell r="T540">
            <v>9641.44300911058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6234.81591180931</v>
          </cell>
          <cell r="AF540">
            <v>6227.03883810994</v>
          </cell>
          <cell r="AG540">
            <v>6431.31236107597</v>
          </cell>
          <cell r="AH540">
            <v>6337.65118681624</v>
          </cell>
          <cell r="AI540">
            <v>8340.91386283482</v>
          </cell>
          <cell r="AJ540">
            <v>6717.10964796286</v>
          </cell>
          <cell r="AK540">
            <v>7120.97380089556</v>
          </cell>
          <cell r="AL540">
            <v>7854.78122633772</v>
          </cell>
          <cell r="AM540">
            <v>7966.51171142002</v>
          </cell>
          <cell r="AN540">
            <v>8224.854473021</v>
          </cell>
          <cell r="AO540">
            <v>8462.33809664346</v>
          </cell>
          <cell r="AP540">
            <v>8296.84489996353</v>
          </cell>
          <cell r="AQ540">
            <v>8598.83947174503</v>
          </cell>
          <cell r="AR540">
            <v>9875.04339785593</v>
          </cell>
          <cell r="AS540">
            <v>9757.00182037156</v>
          </cell>
          <cell r="AT540">
            <v>8271.1491643367</v>
          </cell>
          <cell r="AU540">
            <v>9434.45526510231</v>
          </cell>
          <cell r="AV540">
            <v>8504.06329918936</v>
          </cell>
          <cell r="AW540">
            <v>9536.62131312258</v>
          </cell>
          <cell r="AX540">
            <v>9641.44300911058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3.06933365438367</v>
          </cell>
          <cell r="CN540">
            <v>3.08700149119925</v>
          </cell>
          <cell r="CO540">
            <v>3.18135759740785</v>
          </cell>
          <cell r="CP540">
            <v>3.12035591494262</v>
          </cell>
          <cell r="CQ540">
            <v>4.12921954209043</v>
          </cell>
          <cell r="CR540">
            <v>3.2841706371186</v>
          </cell>
          <cell r="CS540">
            <v>3.53490730368351</v>
          </cell>
          <cell r="CT540">
            <v>3.93165327814664</v>
          </cell>
          <cell r="CU540">
            <v>3.91443529353109</v>
          </cell>
          <cell r="CV540">
            <v>4.0761222736862</v>
          </cell>
          <cell r="CW540">
            <v>4.25631944230464</v>
          </cell>
          <cell r="CX540">
            <v>4.03912215031163</v>
          </cell>
          <cell r="CY540">
            <v>4.28666775508207</v>
          </cell>
          <cell r="CZ540">
            <v>4.8905620013996</v>
          </cell>
          <cell r="DA540">
            <v>4.80610406514428</v>
          </cell>
          <cell r="DB540">
            <v>4.07420274731685</v>
          </cell>
          <cell r="DC540">
            <v>4.64722407936409</v>
          </cell>
          <cell r="DD540">
            <v>4.18893159445181</v>
          </cell>
          <cell r="DE540">
            <v>4.69754903243367</v>
          </cell>
          <cell r="DF540">
            <v>4.74918210460871</v>
          </cell>
          <cell r="DG540">
            <v>5.2553011272098</v>
          </cell>
          <cell r="DH540">
            <v>5.2553011272098</v>
          </cell>
          <cell r="DI540">
            <v>5.2553011272098</v>
          </cell>
          <cell r="DJ540">
            <v>5.2553011272098</v>
          </cell>
          <cell r="DK540">
            <v>5.2553011272098</v>
          </cell>
          <cell r="DL540">
            <v>5.2553011272098</v>
          </cell>
          <cell r="DM540">
            <v>5.2553011272098</v>
          </cell>
          <cell r="DN540">
            <v>5.2553011272098</v>
          </cell>
          <cell r="DO540">
            <v>5.2553011272098</v>
          </cell>
          <cell r="DP540">
            <v>5.2553011272098</v>
          </cell>
          <cell r="DQ540">
            <v>5.56527551353637</v>
          </cell>
          <cell r="DR540">
            <v>5.52652158640705</v>
          </cell>
          <cell r="DS540">
            <v>5.53852665928478</v>
          </cell>
          <cell r="DT540">
            <v>5.56456647331042</v>
          </cell>
          <cell r="DU540">
            <v>5.53417384795151</v>
          </cell>
          <cell r="DV540">
            <v>5.60355784300879</v>
          </cell>
          <cell r="DW540">
            <v>5.51910293160951</v>
          </cell>
          <cell r="DX540">
            <v>5.47351127957377</v>
          </cell>
          <cell r="DY540">
            <v>5.57578752659721</v>
          </cell>
          <cell r="DZ540">
            <v>5.52825611163823</v>
          </cell>
          <cell r="EA540">
            <v>5.44707422698892</v>
          </cell>
          <cell r="EB540">
            <v>5.62772827158855</v>
          </cell>
          <cell r="EC540">
            <v>5.49575233075178</v>
          </cell>
          <cell r="ED540">
            <v>5.53206633737405</v>
          </cell>
          <cell r="EE540">
            <v>5.56199189079189</v>
          </cell>
          <cell r="EF540">
            <v>5.56199189079189</v>
          </cell>
          <cell r="EG540">
            <v>5.56199189079189</v>
          </cell>
          <cell r="EH540">
            <v>5.56199189079189</v>
          </cell>
          <cell r="EI540">
            <v>5.56199189079189</v>
          </cell>
          <cell r="EJ540">
            <v>5.56199189079189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</row>
        <row r="541">
          <cell r="A541">
            <v>35976.6108825005</v>
          </cell>
          <cell r="B541">
            <v>44948.7510492714</v>
          </cell>
          <cell r="C541">
            <v>41985.8977911073</v>
          </cell>
          <cell r="D541">
            <v>6449.71247497736</v>
          </cell>
          <cell r="E541">
            <v>7217.35188845482</v>
          </cell>
          <cell r="F541">
            <v>6981.99271159349</v>
          </cell>
          <cell r="G541">
            <v>8196.71286391501</v>
          </cell>
          <cell r="H541">
            <v>8171.44917158045</v>
          </cell>
          <cell r="I541">
            <v>7581.44794530303</v>
          </cell>
          <cell r="J541">
            <v>9368.51862950201</v>
          </cell>
          <cell r="K541">
            <v>7361.30911292722</v>
          </cell>
          <cell r="L541">
            <v>7717.26206800491</v>
          </cell>
          <cell r="M541">
            <v>8536.57779341646</v>
          </cell>
          <cell r="N541">
            <v>8599.58010863601</v>
          </cell>
          <cell r="O541">
            <v>8734.76831461522</v>
          </cell>
          <cell r="P541">
            <v>7604.03365772891</v>
          </cell>
          <cell r="Q541">
            <v>10241.4534568451</v>
          </cell>
          <cell r="R541">
            <v>8811.50981701378</v>
          </cell>
          <cell r="S541">
            <v>9197.53974465352</v>
          </cell>
          <cell r="T541">
            <v>11402.3387893851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5985.80891023175</v>
          </cell>
          <cell r="AF541">
            <v>7478.59867660266</v>
          </cell>
          <cell r="AG541">
            <v>6985.6374721593</v>
          </cell>
          <cell r="AH541">
            <v>6449.71247497736</v>
          </cell>
          <cell r="AI541">
            <v>7217.35188845482</v>
          </cell>
          <cell r="AJ541">
            <v>6981.99271159349</v>
          </cell>
          <cell r="AK541">
            <v>8196.71286391501</v>
          </cell>
          <cell r="AL541">
            <v>8171.44917158045</v>
          </cell>
          <cell r="AM541">
            <v>7581.44794530303</v>
          </cell>
          <cell r="AN541">
            <v>9368.51862950201</v>
          </cell>
          <cell r="AO541">
            <v>7361.30911292722</v>
          </cell>
          <cell r="AP541">
            <v>7717.26206800491</v>
          </cell>
          <cell r="AQ541">
            <v>8536.57779341646</v>
          </cell>
          <cell r="AR541">
            <v>8599.58010863601</v>
          </cell>
          <cell r="AS541">
            <v>8734.76831461522</v>
          </cell>
          <cell r="AT541">
            <v>7604.03365772891</v>
          </cell>
          <cell r="AU541">
            <v>10241.4534568451</v>
          </cell>
          <cell r="AV541">
            <v>8811.50981701378</v>
          </cell>
          <cell r="AW541">
            <v>9197.53974465352</v>
          </cell>
          <cell r="AX541">
            <v>11402.3387893851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2.96136377587028</v>
          </cell>
          <cell r="CN541">
            <v>3.66361128000011</v>
          </cell>
          <cell r="CO541">
            <v>3.41387964305004</v>
          </cell>
          <cell r="CP541">
            <v>3.21884098890315</v>
          </cell>
          <cell r="CQ541">
            <v>3.6014960444104</v>
          </cell>
          <cell r="CR541">
            <v>3.46363844026395</v>
          </cell>
          <cell r="CS541">
            <v>4.01300776031266</v>
          </cell>
          <cell r="CT541">
            <v>4.08380943845302</v>
          </cell>
          <cell r="CU541">
            <v>3.72219957967679</v>
          </cell>
          <cell r="CV541">
            <v>4.60625225591038</v>
          </cell>
          <cell r="CW541">
            <v>3.65903720056099</v>
          </cell>
          <cell r="CX541">
            <v>3.8943603752542</v>
          </cell>
          <cell r="CY541">
            <v>4.19826228716406</v>
          </cell>
          <cell r="CZ541">
            <v>4.18028606472445</v>
          </cell>
          <cell r="DA541">
            <v>4.33966538011612</v>
          </cell>
          <cell r="DB541">
            <v>3.77788630735279</v>
          </cell>
          <cell r="DC541">
            <v>5.08822666015946</v>
          </cell>
          <cell r="DD541">
            <v>4.37779260103163</v>
          </cell>
          <cell r="DE541">
            <v>4.56958254351515</v>
          </cell>
          <cell r="DF541">
            <v>5.66498539106696</v>
          </cell>
          <cell r="DG541">
            <v>5.32314573272101</v>
          </cell>
          <cell r="DH541">
            <v>5.32314573272101</v>
          </cell>
          <cell r="DI541">
            <v>5.32314573272101</v>
          </cell>
          <cell r="DJ541">
            <v>5.32314573272101</v>
          </cell>
          <cell r="DK541">
            <v>5.32314573272101</v>
          </cell>
          <cell r="DL541">
            <v>5.32314573272101</v>
          </cell>
          <cell r="DM541">
            <v>5.32314573272101</v>
          </cell>
          <cell r="DN541">
            <v>5.32314573272101</v>
          </cell>
          <cell r="DO541">
            <v>5.32314573272101</v>
          </cell>
          <cell r="DP541">
            <v>5.32314573272101</v>
          </cell>
          <cell r="DQ541">
            <v>5.53781220666446</v>
          </cell>
          <cell r="DR541">
            <v>5.59265431750347</v>
          </cell>
          <cell r="DS541">
            <v>5.60615335089477</v>
          </cell>
          <cell r="DT541">
            <v>5.48969184804175</v>
          </cell>
          <cell r="DU541">
            <v>5.49037582544994</v>
          </cell>
          <cell r="DV541">
            <v>5.52273208793494</v>
          </cell>
          <cell r="DW541">
            <v>5.59598907195242</v>
          </cell>
          <cell r="DX541">
            <v>5.4820217040816</v>
          </cell>
          <cell r="DY541">
            <v>5.58032685149779</v>
          </cell>
          <cell r="DZ541">
            <v>5.57224678576139</v>
          </cell>
          <cell r="EA541">
            <v>5.51182430430367</v>
          </cell>
          <cell r="EB541">
            <v>5.42918007339743</v>
          </cell>
          <cell r="EC541">
            <v>5.57084878594451</v>
          </cell>
          <cell r="ED541">
            <v>5.63609597131024</v>
          </cell>
          <cell r="EE541">
            <v>5.5144509999515</v>
          </cell>
          <cell r="EF541">
            <v>5.5144509999515</v>
          </cell>
          <cell r="EG541">
            <v>5.5144509999515</v>
          </cell>
          <cell r="EH541">
            <v>5.5144509999515</v>
          </cell>
          <cell r="EI541">
            <v>5.5144509999515</v>
          </cell>
          <cell r="EJ541">
            <v>5.5144509999515</v>
          </cell>
          <cell r="EK541">
            <v>0</v>
          </cell>
          <cell r="EL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  <cell r="ES541">
            <v>0</v>
          </cell>
          <cell r="ET541">
            <v>0</v>
          </cell>
        </row>
        <row r="542">
          <cell r="A542">
            <v>37360.9751496503</v>
          </cell>
          <cell r="B542">
            <v>45030.3753815733</v>
          </cell>
          <cell r="C542">
            <v>37007.402839761</v>
          </cell>
          <cell r="D542">
            <v>6922.65605995523</v>
          </cell>
          <cell r="E542">
            <v>6347.22725220519</v>
          </cell>
          <cell r="F542">
            <v>6905.38465625482</v>
          </cell>
          <cell r="G542">
            <v>8334.72420651246</v>
          </cell>
          <cell r="H542">
            <v>8078.40097382494</v>
          </cell>
          <cell r="I542">
            <v>8936.77518210057</v>
          </cell>
          <cell r="J542">
            <v>8232.14946383714</v>
          </cell>
          <cell r="K542">
            <v>8519.67151112324</v>
          </cell>
          <cell r="L542">
            <v>7614.65126812161</v>
          </cell>
          <cell r="M542">
            <v>8655.93510847152</v>
          </cell>
          <cell r="N542">
            <v>7246.71922517398</v>
          </cell>
          <cell r="O542">
            <v>8687.48717301873</v>
          </cell>
          <cell r="P542">
            <v>10072.4645455553</v>
          </cell>
          <cell r="Q542">
            <v>9270.90135825398</v>
          </cell>
          <cell r="R542">
            <v>8963.97828053697</v>
          </cell>
          <cell r="S542">
            <v>9490.84843900766</v>
          </cell>
          <cell r="T542">
            <v>10608.6561345795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6216.14022166003</v>
          </cell>
          <cell r="AF542">
            <v>7492.17937927586</v>
          </cell>
          <cell r="AG542">
            <v>6157.31266033529</v>
          </cell>
          <cell r="AH542">
            <v>6922.65605995523</v>
          </cell>
          <cell r="AI542">
            <v>6347.22725220519</v>
          </cell>
          <cell r="AJ542">
            <v>6905.38465625482</v>
          </cell>
          <cell r="AK542">
            <v>8334.72420651246</v>
          </cell>
          <cell r="AL542">
            <v>8078.40097382494</v>
          </cell>
          <cell r="AM542">
            <v>8936.77518210057</v>
          </cell>
          <cell r="AN542">
            <v>8232.14946383714</v>
          </cell>
          <cell r="AO542">
            <v>8519.67151112324</v>
          </cell>
          <cell r="AP542">
            <v>7614.65126812161</v>
          </cell>
          <cell r="AQ542">
            <v>8655.93510847152</v>
          </cell>
          <cell r="AR542">
            <v>7246.71922517398</v>
          </cell>
          <cell r="AS542">
            <v>8687.48717301873</v>
          </cell>
          <cell r="AT542">
            <v>10072.4645455553</v>
          </cell>
          <cell r="AU542">
            <v>9270.90135825398</v>
          </cell>
          <cell r="AV542">
            <v>8963.97828053697</v>
          </cell>
          <cell r="AW542">
            <v>9490.84843900766</v>
          </cell>
          <cell r="AX542">
            <v>10608.6561345795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3.00861468367617</v>
          </cell>
          <cell r="CN542">
            <v>3.69407569237058</v>
          </cell>
          <cell r="CO542">
            <v>3.08348996894857</v>
          </cell>
          <cell r="CP542">
            <v>3.41271158523674</v>
          </cell>
          <cell r="CQ542">
            <v>3.14321074903091</v>
          </cell>
          <cell r="CR542">
            <v>3.44977478352401</v>
          </cell>
          <cell r="CS542">
            <v>4.07511475727816</v>
          </cell>
          <cell r="CT542">
            <v>3.9104023363186</v>
          </cell>
          <cell r="CU542">
            <v>4.36718612089653</v>
          </cell>
          <cell r="CV542">
            <v>4.04293280273021</v>
          </cell>
          <cell r="CW542">
            <v>4.23740659898254</v>
          </cell>
          <cell r="CX542">
            <v>3.82727011661733</v>
          </cell>
          <cell r="CY542">
            <v>4.27709595534204</v>
          </cell>
          <cell r="CZ542">
            <v>3.62690715686636</v>
          </cell>
          <cell r="DA542">
            <v>4.30016040303739</v>
          </cell>
          <cell r="DB542">
            <v>4.98570096705473</v>
          </cell>
          <cell r="DC542">
            <v>4.58894063694791</v>
          </cell>
          <cell r="DD542">
            <v>4.43701886264289</v>
          </cell>
          <cell r="DE542">
            <v>4.69781075192869</v>
          </cell>
          <cell r="DF542">
            <v>5.25110680808141</v>
          </cell>
          <cell r="DG542">
            <v>5.44131066655586</v>
          </cell>
          <cell r="DH542">
            <v>5.44131066655586</v>
          </cell>
          <cell r="DI542">
            <v>5.44131066655586</v>
          </cell>
          <cell r="DJ542">
            <v>5.44131066655586</v>
          </cell>
          <cell r="DK542">
            <v>5.44131066655586</v>
          </cell>
          <cell r="DL542">
            <v>5.44131066655586</v>
          </cell>
          <cell r="DM542">
            <v>5.44131066655586</v>
          </cell>
          <cell r="DN542">
            <v>5.44131066655586</v>
          </cell>
          <cell r="DO542">
            <v>5.44131066655586</v>
          </cell>
          <cell r="DP542">
            <v>5.44131066655586</v>
          </cell>
          <cell r="DQ542">
            <v>5.66058566676399</v>
          </cell>
          <cell r="DR542">
            <v>5.55660483344313</v>
          </cell>
          <cell r="DS542">
            <v>5.47086253700235</v>
          </cell>
          <cell r="DT542">
            <v>5.55751065171334</v>
          </cell>
          <cell r="DU542">
            <v>5.53245235307024</v>
          </cell>
          <cell r="DV542">
            <v>5.48408613869136</v>
          </cell>
          <cell r="DW542">
            <v>5.60348903033395</v>
          </cell>
          <cell r="DX542">
            <v>5.65993048903914</v>
          </cell>
          <cell r="DY542">
            <v>5.60642823310046</v>
          </cell>
          <cell r="DZ542">
            <v>5.57858249146964</v>
          </cell>
          <cell r="EA542">
            <v>5.5084555231268</v>
          </cell>
          <cell r="EB542">
            <v>5.45089780265233</v>
          </cell>
          <cell r="EC542">
            <v>5.54462442642222</v>
          </cell>
          <cell r="ED542">
            <v>5.47409250244031</v>
          </cell>
          <cell r="EE542">
            <v>5.53498764924847</v>
          </cell>
          <cell r="EF542">
            <v>5.53498764924847</v>
          </cell>
          <cell r="EG542">
            <v>5.53498764924847</v>
          </cell>
          <cell r="EH542">
            <v>5.53498764924847</v>
          </cell>
          <cell r="EI542">
            <v>5.53498764924847</v>
          </cell>
          <cell r="EJ542">
            <v>5.53498764924847</v>
          </cell>
          <cell r="EK542">
            <v>0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  <cell r="ES542">
            <v>0</v>
          </cell>
          <cell r="ET542">
            <v>0</v>
          </cell>
        </row>
        <row r="543">
          <cell r="A543">
            <v>37524.4345088477</v>
          </cell>
          <cell r="B543">
            <v>42419.7134742575</v>
          </cell>
          <cell r="C543">
            <v>36224.5257939166</v>
          </cell>
          <cell r="D543">
            <v>7423.15372303277</v>
          </cell>
          <cell r="E543">
            <v>5775.69440696396</v>
          </cell>
          <cell r="F543">
            <v>7360.29953580821</v>
          </cell>
          <cell r="G543">
            <v>7353.49612343096</v>
          </cell>
          <cell r="H543">
            <v>7267.99478288921</v>
          </cell>
          <cell r="I543">
            <v>7173.79316310332</v>
          </cell>
          <cell r="J543">
            <v>7922.63635690821</v>
          </cell>
          <cell r="K543">
            <v>8644.75452917872</v>
          </cell>
          <cell r="L543">
            <v>7332.07952549485</v>
          </cell>
          <cell r="M543">
            <v>7557.15791012066</v>
          </cell>
          <cell r="N543">
            <v>8855.38199686181</v>
          </cell>
          <cell r="O543">
            <v>8524.13621083713</v>
          </cell>
          <cell r="P543">
            <v>9060.79571699743</v>
          </cell>
          <cell r="Q543">
            <v>9500.89848041526</v>
          </cell>
          <cell r="R543">
            <v>9514.2737749932</v>
          </cell>
          <cell r="S543">
            <v>10293.2077562777</v>
          </cell>
          <cell r="T543">
            <v>10900.5509354705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6243.33668249233</v>
          </cell>
          <cell r="AF543">
            <v>7057.81597140926</v>
          </cell>
          <cell r="AG543">
            <v>6027.05713371173</v>
          </cell>
          <cell r="AH543">
            <v>7423.15372303277</v>
          </cell>
          <cell r="AI543">
            <v>5775.69440696396</v>
          </cell>
          <cell r="AJ543">
            <v>7360.29953580821</v>
          </cell>
          <cell r="AK543">
            <v>7353.49612343096</v>
          </cell>
          <cell r="AL543">
            <v>7267.99478288921</v>
          </cell>
          <cell r="AM543">
            <v>7173.79316310332</v>
          </cell>
          <cell r="AN543">
            <v>7922.63635690821</v>
          </cell>
          <cell r="AO543">
            <v>8644.75452917872</v>
          </cell>
          <cell r="AP543">
            <v>7332.07952549485</v>
          </cell>
          <cell r="AQ543">
            <v>7557.15791012066</v>
          </cell>
          <cell r="AR543">
            <v>8855.38199686181</v>
          </cell>
          <cell r="AS543">
            <v>8524.13621083713</v>
          </cell>
          <cell r="AT543">
            <v>9060.79571699743</v>
          </cell>
          <cell r="AU543">
            <v>9500.89848041526</v>
          </cell>
          <cell r="AV543">
            <v>9514.2737749932</v>
          </cell>
          <cell r="AW543">
            <v>10293.2077562777</v>
          </cell>
          <cell r="AX543">
            <v>10900.5509354705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3.12643824114509</v>
          </cell>
          <cell r="CN543">
            <v>3.40938294665159</v>
          </cell>
          <cell r="CO543">
            <v>2.99853235794739</v>
          </cell>
          <cell r="CP543">
            <v>3.66702034728757</v>
          </cell>
          <cell r="CQ543">
            <v>2.83883985759525</v>
          </cell>
          <cell r="CR543">
            <v>3.64555109846241</v>
          </cell>
          <cell r="CS543">
            <v>3.67450703291133</v>
          </cell>
          <cell r="CT543">
            <v>3.56315847873706</v>
          </cell>
          <cell r="CU543">
            <v>3.53962616743615</v>
          </cell>
          <cell r="CV543">
            <v>3.9731330007134</v>
          </cell>
          <cell r="CW543">
            <v>4.23971698349958</v>
          </cell>
          <cell r="CX543">
            <v>3.63085589201357</v>
          </cell>
          <cell r="CY543">
            <v>3.74402800529378</v>
          </cell>
          <cell r="CZ543">
            <v>4.2790776812667</v>
          </cell>
          <cell r="DA543">
            <v>4.1928972321327</v>
          </cell>
          <cell r="DB543">
            <v>4.4568721502149</v>
          </cell>
          <cell r="DC543">
            <v>4.67335222666447</v>
          </cell>
          <cell r="DD543">
            <v>4.67993133734826</v>
          </cell>
          <cell r="DE543">
            <v>5.06307750645685</v>
          </cell>
          <cell r="DF543">
            <v>5.36182068371327</v>
          </cell>
          <cell r="DG543">
            <v>4.88357059211192</v>
          </cell>
          <cell r="DH543">
            <v>4.88357059211192</v>
          </cell>
          <cell r="DI543">
            <v>4.88357059211192</v>
          </cell>
          <cell r="DJ543">
            <v>4.88357059211192</v>
          </cell>
          <cell r="DK543">
            <v>4.88357059211192</v>
          </cell>
          <cell r="DL543">
            <v>4.88357059211192</v>
          </cell>
          <cell r="DM543">
            <v>4.88357059211192</v>
          </cell>
          <cell r="DN543">
            <v>4.88357059211192</v>
          </cell>
          <cell r="DO543">
            <v>4.88357059211192</v>
          </cell>
          <cell r="DP543">
            <v>4.88357059211192</v>
          </cell>
          <cell r="DQ543">
            <v>5.47109224219424</v>
          </cell>
          <cell r="DR543">
            <v>5.67154890372191</v>
          </cell>
          <cell r="DS543">
            <v>5.50685579699523</v>
          </cell>
          <cell r="DT543">
            <v>5.54603071003056</v>
          </cell>
          <cell r="DU543">
            <v>5.57404471080525</v>
          </cell>
          <cell r="DV543">
            <v>5.53145564636272</v>
          </cell>
          <cell r="DW543">
            <v>5.48279389351623</v>
          </cell>
          <cell r="DX543">
            <v>5.58838867047162</v>
          </cell>
          <cell r="DY543">
            <v>5.55262813483911</v>
          </cell>
          <cell r="DZ543">
            <v>5.46315792316235</v>
          </cell>
          <cell r="EA543">
            <v>5.5862830175286</v>
          </cell>
          <cell r="EB543">
            <v>5.53254926892861</v>
          </cell>
          <cell r="EC543">
            <v>5.53001798871001</v>
          </cell>
          <cell r="ED543">
            <v>5.66975464024891</v>
          </cell>
          <cell r="EE543">
            <v>5.56984742171492</v>
          </cell>
          <cell r="EF543">
            <v>5.56984742171492</v>
          </cell>
          <cell r="EG543">
            <v>5.56984742171492</v>
          </cell>
          <cell r="EH543">
            <v>5.56984742171492</v>
          </cell>
          <cell r="EI543">
            <v>5.56984742171492</v>
          </cell>
          <cell r="EJ543">
            <v>5.56984742171492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0</v>
          </cell>
          <cell r="ER543">
            <v>0</v>
          </cell>
          <cell r="ES543">
            <v>0</v>
          </cell>
          <cell r="ET543">
            <v>0</v>
          </cell>
        </row>
        <row r="544">
          <cell r="A544">
            <v>31942.0220790748</v>
          </cell>
          <cell r="B544">
            <v>38481.6539045189</v>
          </cell>
          <cell r="C544">
            <v>36235.7081885229</v>
          </cell>
          <cell r="D544">
            <v>5577.92313253729</v>
          </cell>
          <cell r="E544">
            <v>6552.00681786161</v>
          </cell>
          <cell r="F544">
            <v>7357.78236391809</v>
          </cell>
          <cell r="G544">
            <v>6861.07726908884</v>
          </cell>
          <cell r="H544">
            <v>6056.79962202622</v>
          </cell>
          <cell r="I544">
            <v>7064.09730966231</v>
          </cell>
          <cell r="J544">
            <v>7888.40106824012</v>
          </cell>
          <cell r="K544">
            <v>8916.39828856575</v>
          </cell>
          <cell r="L544">
            <v>8873.42065917503</v>
          </cell>
          <cell r="M544">
            <v>7703.32547267499</v>
          </cell>
          <cell r="N544">
            <v>8301.55836634828</v>
          </cell>
          <cell r="O544">
            <v>9576.30168015404</v>
          </cell>
          <cell r="P544">
            <v>8833.49657967048</v>
          </cell>
          <cell r="Q544">
            <v>9687.03381956819</v>
          </cell>
          <cell r="R544">
            <v>8571.91452221582</v>
          </cell>
          <cell r="S544">
            <v>10413.1790836439</v>
          </cell>
          <cell r="T544">
            <v>10215.0158817717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5314.53173830631</v>
          </cell>
          <cell r="AF544">
            <v>6402.59938809761</v>
          </cell>
          <cell r="AG544">
            <v>6028.91766686451</v>
          </cell>
          <cell r="AH544">
            <v>5577.92313253729</v>
          </cell>
          <cell r="AI544">
            <v>6552.00681786161</v>
          </cell>
          <cell r="AJ544">
            <v>7357.78236391809</v>
          </cell>
          <cell r="AK544">
            <v>6861.07726908884</v>
          </cell>
          <cell r="AL544">
            <v>6056.79962202622</v>
          </cell>
          <cell r="AM544">
            <v>7064.09730966231</v>
          </cell>
          <cell r="AN544">
            <v>7888.40106824012</v>
          </cell>
          <cell r="AO544">
            <v>8916.39828856575</v>
          </cell>
          <cell r="AP544">
            <v>8873.42065917503</v>
          </cell>
          <cell r="AQ544">
            <v>7703.32547267499</v>
          </cell>
          <cell r="AR544">
            <v>8301.55836634828</v>
          </cell>
          <cell r="AS544">
            <v>9576.30168015404</v>
          </cell>
          <cell r="AT544">
            <v>8833.49657967048</v>
          </cell>
          <cell r="AU544">
            <v>9687.03381956819</v>
          </cell>
          <cell r="AV544">
            <v>8571.91452221582</v>
          </cell>
          <cell r="AW544">
            <v>10413.1790836439</v>
          </cell>
          <cell r="AX544">
            <v>10215.0158817717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2.57518020534059</v>
          </cell>
          <cell r="CN544">
            <v>3.17214029507966</v>
          </cell>
          <cell r="CO544">
            <v>3.00492068311955</v>
          </cell>
          <cell r="CP544">
            <v>2.7873647204572</v>
          </cell>
          <cell r="CQ544">
            <v>3.22757469954842</v>
          </cell>
          <cell r="CR544">
            <v>3.6349941041944</v>
          </cell>
          <cell r="CS544">
            <v>3.36787946675082</v>
          </cell>
          <cell r="CT544">
            <v>2.99309329054096</v>
          </cell>
          <cell r="CU544">
            <v>3.48918242081837</v>
          </cell>
          <cell r="CV544">
            <v>3.93844236380407</v>
          </cell>
          <cell r="CW544">
            <v>4.40491097074045</v>
          </cell>
          <cell r="CX544">
            <v>4.41479204057893</v>
          </cell>
          <cell r="CY544">
            <v>3.73239677317431</v>
          </cell>
          <cell r="CZ544">
            <v>4.06704783290869</v>
          </cell>
          <cell r="DA544">
            <v>4.73301614325112</v>
          </cell>
          <cell r="DB544">
            <v>4.36589022666017</v>
          </cell>
          <cell r="DC544">
            <v>4.78774468261095</v>
          </cell>
          <cell r="DD544">
            <v>4.23660523313459</v>
          </cell>
          <cell r="DE544">
            <v>5.14663659850978</v>
          </cell>
          <cell r="DF544">
            <v>5.04869590441039</v>
          </cell>
          <cell r="DG544">
            <v>4.9766821691299</v>
          </cell>
          <cell r="DH544">
            <v>4.9766821691299</v>
          </cell>
          <cell r="DI544">
            <v>4.9766821691299</v>
          </cell>
          <cell r="DJ544">
            <v>4.9766821691299</v>
          </cell>
          <cell r="DK544">
            <v>4.9766821691299</v>
          </cell>
          <cell r="DL544">
            <v>4.9766821691299</v>
          </cell>
          <cell r="DM544">
            <v>4.9766821691299</v>
          </cell>
          <cell r="DN544">
            <v>4.9766821691299</v>
          </cell>
          <cell r="DO544">
            <v>4.9766821691299</v>
          </cell>
          <cell r="DP544">
            <v>4.9766821691299</v>
          </cell>
          <cell r="DQ544">
            <v>5.65411340793559</v>
          </cell>
          <cell r="DR544">
            <v>5.52982105292676</v>
          </cell>
          <cell r="DS544">
            <v>5.49684480583235</v>
          </cell>
          <cell r="DT544">
            <v>5.48259116321421</v>
          </cell>
          <cell r="DU544">
            <v>5.56166945201649</v>
          </cell>
          <cell r="DV544">
            <v>5.54562325784528</v>
          </cell>
          <cell r="DW544">
            <v>5.58139688658197</v>
          </cell>
          <cell r="DX544">
            <v>5.54408765661827</v>
          </cell>
          <cell r="DY544">
            <v>5.54676967987518</v>
          </cell>
          <cell r="DZ544">
            <v>5.48746324684846</v>
          </cell>
          <cell r="EA544">
            <v>5.54573943130515</v>
          </cell>
          <cell r="EB544">
            <v>5.5066561026051</v>
          </cell>
          <cell r="EC544">
            <v>5.6545438702249</v>
          </cell>
          <cell r="ED544">
            <v>5.59226162530174</v>
          </cell>
          <cell r="EE544">
            <v>5.54328195071489</v>
          </cell>
          <cell r="EF544">
            <v>5.54328195071489</v>
          </cell>
          <cell r="EG544">
            <v>5.54328195071489</v>
          </cell>
          <cell r="EH544">
            <v>5.54328195071489</v>
          </cell>
          <cell r="EI544">
            <v>5.54328195071489</v>
          </cell>
          <cell r="EJ544">
            <v>5.54328195071489</v>
          </cell>
          <cell r="EK544">
            <v>0</v>
          </cell>
          <cell r="EL544">
            <v>0</v>
          </cell>
          <cell r="EM544">
            <v>0</v>
          </cell>
          <cell r="EN544">
            <v>0</v>
          </cell>
          <cell r="EO544">
            <v>0</v>
          </cell>
          <cell r="EP544">
            <v>0</v>
          </cell>
          <cell r="EQ544">
            <v>0</v>
          </cell>
          <cell r="ER544">
            <v>0</v>
          </cell>
          <cell r="ES544">
            <v>0</v>
          </cell>
          <cell r="ET544">
            <v>0</v>
          </cell>
        </row>
        <row r="545">
          <cell r="A545">
            <v>46069.9852111702</v>
          </cell>
          <cell r="B545">
            <v>44470.9992539462</v>
          </cell>
          <cell r="C545">
            <v>33976.9811857466</v>
          </cell>
          <cell r="D545">
            <v>6739.05718931714</v>
          </cell>
          <cell r="E545">
            <v>7043.52817139136</v>
          </cell>
          <cell r="F545">
            <v>6740.03248229768</v>
          </cell>
          <cell r="G545">
            <v>7847.46802252556</v>
          </cell>
          <cell r="H545">
            <v>8381.54907813922</v>
          </cell>
          <cell r="I545">
            <v>7363.44060842496</v>
          </cell>
          <cell r="J545">
            <v>7547.76189381298</v>
          </cell>
          <cell r="K545">
            <v>8339.7196044214</v>
          </cell>
          <cell r="L545">
            <v>8523.97923800952</v>
          </cell>
          <cell r="M545">
            <v>11486.0514658324</v>
          </cell>
          <cell r="N545">
            <v>9111.59874909645</v>
          </cell>
          <cell r="O545">
            <v>10835.7271286875</v>
          </cell>
          <cell r="P545">
            <v>8820.26801115792</v>
          </cell>
          <cell r="Q545">
            <v>10983.7275105688</v>
          </cell>
          <cell r="R545">
            <v>12041.5029072622</v>
          </cell>
          <cell r="S545">
            <v>10827.0012781895</v>
          </cell>
          <cell r="T545">
            <v>10955.6091409833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7665.15025197672</v>
          </cell>
          <cell r="AF545">
            <v>7399.11006210597</v>
          </cell>
          <cell r="AG545">
            <v>5653.10938789248</v>
          </cell>
          <cell r="AH545">
            <v>6739.05718931714</v>
          </cell>
          <cell r="AI545">
            <v>7043.52817139136</v>
          </cell>
          <cell r="AJ545">
            <v>6740.03248229768</v>
          </cell>
          <cell r="AK545">
            <v>7847.46802252556</v>
          </cell>
          <cell r="AL545">
            <v>8381.54907813922</v>
          </cell>
          <cell r="AM545">
            <v>7363.44060842496</v>
          </cell>
          <cell r="AN545">
            <v>7547.76189381298</v>
          </cell>
          <cell r="AO545">
            <v>8339.7196044214</v>
          </cell>
          <cell r="AP545">
            <v>8523.97923800952</v>
          </cell>
          <cell r="AQ545">
            <v>11486.0514658324</v>
          </cell>
          <cell r="AR545">
            <v>9111.59874909645</v>
          </cell>
          <cell r="AS545">
            <v>10835.7271286875</v>
          </cell>
          <cell r="AT545">
            <v>8820.26801115792</v>
          </cell>
          <cell r="AU545">
            <v>10983.7275105688</v>
          </cell>
          <cell r="AV545">
            <v>12041.5029072622</v>
          </cell>
          <cell r="AW545">
            <v>10827.0012781895</v>
          </cell>
          <cell r="AX545">
            <v>10955.6091409833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3.74312728305278</v>
          </cell>
          <cell r="CN545">
            <v>3.6309978253213</v>
          </cell>
          <cell r="CO545">
            <v>2.82061538484272</v>
          </cell>
          <cell r="CP545">
            <v>3.28998689075166</v>
          </cell>
          <cell r="CQ545">
            <v>3.50767332292008</v>
          </cell>
          <cell r="CR545">
            <v>3.32694066041634</v>
          </cell>
          <cell r="CS545">
            <v>3.82857878576842</v>
          </cell>
          <cell r="CT545">
            <v>4.16844222521838</v>
          </cell>
          <cell r="CU545">
            <v>3.68812385913903</v>
          </cell>
          <cell r="CV545">
            <v>3.69807212096486</v>
          </cell>
          <cell r="CW545">
            <v>4.12210527134773</v>
          </cell>
          <cell r="CX545">
            <v>4.22268066193507</v>
          </cell>
          <cell r="CY545">
            <v>5.68157450663719</v>
          </cell>
          <cell r="CZ545">
            <v>4.51320479779736</v>
          </cell>
          <cell r="DA545">
            <v>5.29829586512058</v>
          </cell>
          <cell r="DB545">
            <v>4.31280605147852</v>
          </cell>
          <cell r="DC545">
            <v>5.37066293398873</v>
          </cell>
          <cell r="DD545">
            <v>5.88787852496549</v>
          </cell>
          <cell r="DE545">
            <v>5.29402922596811</v>
          </cell>
          <cell r="DF545">
            <v>5.35691402359819</v>
          </cell>
          <cell r="DG545">
            <v>5.13755505472203</v>
          </cell>
          <cell r="DH545">
            <v>5.13755505472203</v>
          </cell>
          <cell r="DI545">
            <v>5.13755505472203</v>
          </cell>
          <cell r="DJ545">
            <v>5.13755505472203</v>
          </cell>
          <cell r="DK545">
            <v>5.13755505472203</v>
          </cell>
          <cell r="DL545">
            <v>5.13755505472203</v>
          </cell>
          <cell r="DM545">
            <v>5.13755505472203</v>
          </cell>
          <cell r="DN545">
            <v>5.13755505472203</v>
          </cell>
          <cell r="DO545">
            <v>5.13755505472203</v>
          </cell>
          <cell r="DP545">
            <v>5.13755505472203</v>
          </cell>
          <cell r="DQ545">
            <v>5.61039207625449</v>
          </cell>
          <cell r="DR545">
            <v>5.58291009577648</v>
          </cell>
          <cell r="DS545">
            <v>5.49099001904382</v>
          </cell>
          <cell r="DT545">
            <v>5.61192825223462</v>
          </cell>
          <cell r="DU545">
            <v>5.50146369953347</v>
          </cell>
          <cell r="DV545">
            <v>5.5503972875017</v>
          </cell>
          <cell r="DW545">
            <v>5.61563796738371</v>
          </cell>
          <cell r="DX545">
            <v>5.50880806752277</v>
          </cell>
          <cell r="DY545">
            <v>5.46993828206335</v>
          </cell>
          <cell r="DZ545">
            <v>5.59177837334372</v>
          </cell>
          <cell r="EA545">
            <v>5.54293142881286</v>
          </cell>
          <cell r="EB545">
            <v>5.53046030354252</v>
          </cell>
          <cell r="EC545">
            <v>5.53871714895297</v>
          </cell>
          <cell r="ED545">
            <v>5.53116584833089</v>
          </cell>
          <cell r="EE545">
            <v>5.60310794187104</v>
          </cell>
          <cell r="EF545">
            <v>5.60310794187104</v>
          </cell>
          <cell r="EG545">
            <v>5.60310794187104</v>
          </cell>
          <cell r="EH545">
            <v>5.60310794187104</v>
          </cell>
          <cell r="EI545">
            <v>5.60310794187104</v>
          </cell>
          <cell r="EJ545">
            <v>5.60310794187104</v>
          </cell>
          <cell r="EK545">
            <v>0</v>
          </cell>
          <cell r="EL545">
            <v>0</v>
          </cell>
          <cell r="EM545">
            <v>0</v>
          </cell>
          <cell r="EN545">
            <v>0</v>
          </cell>
          <cell r="EO545">
            <v>0</v>
          </cell>
          <cell r="EP545">
            <v>0</v>
          </cell>
          <cell r="EQ545">
            <v>0</v>
          </cell>
          <cell r="ER545">
            <v>0</v>
          </cell>
          <cell r="ES545">
            <v>0</v>
          </cell>
          <cell r="ET545">
            <v>0</v>
          </cell>
        </row>
        <row r="546">
          <cell r="A546">
            <v>36774.6529260273</v>
          </cell>
          <cell r="B546">
            <v>37506.8659100561</v>
          </cell>
          <cell r="C546">
            <v>41500.4476776793</v>
          </cell>
          <cell r="D546">
            <v>7215.37034141352</v>
          </cell>
          <cell r="E546">
            <v>7809.30464425278</v>
          </cell>
          <cell r="F546">
            <v>6663.76936986437</v>
          </cell>
          <cell r="G546">
            <v>8410.43472067056</v>
          </cell>
          <cell r="H546">
            <v>8635.51581413303</v>
          </cell>
          <cell r="I546">
            <v>8586.84714044851</v>
          </cell>
          <cell r="J546">
            <v>8439.92208867169</v>
          </cell>
          <cell r="K546">
            <v>7861.12527320516</v>
          </cell>
          <cell r="L546">
            <v>8019.77696848738</v>
          </cell>
          <cell r="M546">
            <v>9192.22947688427</v>
          </cell>
          <cell r="N546">
            <v>8820.40627666238</v>
          </cell>
          <cell r="O546">
            <v>9295.74774834021</v>
          </cell>
          <cell r="P546">
            <v>9030.06140603858</v>
          </cell>
          <cell r="Q546">
            <v>11704.4300842487</v>
          </cell>
          <cell r="R546">
            <v>9347.70359060707</v>
          </cell>
          <cell r="S546">
            <v>9055.56493093362</v>
          </cell>
          <cell r="T546">
            <v>11762.030577999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6118.58759776526</v>
          </cell>
          <cell r="AF546">
            <v>6240.41360906748</v>
          </cell>
          <cell r="AG546">
            <v>6904.86800713323</v>
          </cell>
          <cell r="AH546">
            <v>7215.37034141352</v>
          </cell>
          <cell r="AI546">
            <v>7809.30464425278</v>
          </cell>
          <cell r="AJ546">
            <v>6663.76936986437</v>
          </cell>
          <cell r="AK546">
            <v>8410.43472067056</v>
          </cell>
          <cell r="AL546">
            <v>8635.51581413303</v>
          </cell>
          <cell r="AM546">
            <v>8586.84714044851</v>
          </cell>
          <cell r="AN546">
            <v>8439.92208867169</v>
          </cell>
          <cell r="AO546">
            <v>7861.12527320516</v>
          </cell>
          <cell r="AP546">
            <v>8019.77696848738</v>
          </cell>
          <cell r="AQ546">
            <v>9192.22947688427</v>
          </cell>
          <cell r="AR546">
            <v>8820.40627666238</v>
          </cell>
          <cell r="AS546">
            <v>9295.74774834021</v>
          </cell>
          <cell r="AT546">
            <v>9030.06140603858</v>
          </cell>
          <cell r="AU546">
            <v>11704.4300842487</v>
          </cell>
          <cell r="AV546">
            <v>9347.70359060707</v>
          </cell>
          <cell r="AW546">
            <v>9055.56493093362</v>
          </cell>
          <cell r="AX546">
            <v>11762.030577999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3.09672118413806</v>
          </cell>
          <cell r="CN546">
            <v>3.12148831127291</v>
          </cell>
          <cell r="CO546">
            <v>3.45553911211765</v>
          </cell>
          <cell r="CP546">
            <v>3.58439834008291</v>
          </cell>
          <cell r="CQ546">
            <v>3.8467265419509</v>
          </cell>
          <cell r="CR546">
            <v>3.28888421908863</v>
          </cell>
          <cell r="CS546">
            <v>4.13232307677933</v>
          </cell>
          <cell r="CT546">
            <v>4.2803082202164</v>
          </cell>
          <cell r="CU546">
            <v>4.2505691577429</v>
          </cell>
          <cell r="CV546">
            <v>4.11190954524857</v>
          </cell>
          <cell r="CW546">
            <v>3.88426329365137</v>
          </cell>
          <cell r="CX546">
            <v>3.9380826235366</v>
          </cell>
          <cell r="CY546">
            <v>4.52223976797023</v>
          </cell>
          <cell r="CZ546">
            <v>4.35030067934097</v>
          </cell>
          <cell r="DA546">
            <v>4.6149320413317</v>
          </cell>
          <cell r="DB546">
            <v>4.48303039692112</v>
          </cell>
          <cell r="DC546">
            <v>5.81073743432534</v>
          </cell>
          <cell r="DD546">
            <v>4.64072584379956</v>
          </cell>
          <cell r="DE546">
            <v>4.4956917811789</v>
          </cell>
          <cell r="DF546">
            <v>5.839333559285</v>
          </cell>
          <cell r="DG546">
            <v>5.64680363300005</v>
          </cell>
          <cell r="DH546">
            <v>5.64680363300005</v>
          </cell>
          <cell r="DI546">
            <v>5.64680363300005</v>
          </cell>
          <cell r="DJ546">
            <v>5.64680363300005</v>
          </cell>
          <cell r="DK546">
            <v>5.64680363300005</v>
          </cell>
          <cell r="DL546">
            <v>5.64680363300005</v>
          </cell>
          <cell r="DM546">
            <v>5.64680363300005</v>
          </cell>
          <cell r="DN546">
            <v>5.64680363300005</v>
          </cell>
          <cell r="DO546">
            <v>5.64680363300005</v>
          </cell>
          <cell r="DP546">
            <v>5.64680363300005</v>
          </cell>
          <cell r="DQ546">
            <v>5.41322666644056</v>
          </cell>
          <cell r="DR546">
            <v>5.47720250136521</v>
          </cell>
          <cell r="DS546">
            <v>5.4745282808541</v>
          </cell>
          <cell r="DT546">
            <v>5.51505051785724</v>
          </cell>
          <cell r="DU546">
            <v>5.56196416782015</v>
          </cell>
          <cell r="DV546">
            <v>5.55109306591802</v>
          </cell>
          <cell r="DW546">
            <v>5.57610972758344</v>
          </cell>
          <cell r="DX546">
            <v>5.52739340691329</v>
          </cell>
          <cell r="DY546">
            <v>5.53469611501649</v>
          </cell>
          <cell r="DZ546">
            <v>5.62343941691476</v>
          </cell>
          <cell r="EA546">
            <v>5.54476560608862</v>
          </cell>
          <cell r="EB546">
            <v>5.57936280035537</v>
          </cell>
          <cell r="EC546">
            <v>5.56896397356035</v>
          </cell>
          <cell r="ED546">
            <v>5.55490262159325</v>
          </cell>
          <cell r="EE546">
            <v>5.51856491539972</v>
          </cell>
          <cell r="EF546">
            <v>5.51856491539972</v>
          </cell>
          <cell r="EG546">
            <v>5.51856491539972</v>
          </cell>
          <cell r="EH546">
            <v>5.51856491539972</v>
          </cell>
          <cell r="EI546">
            <v>5.51856491539972</v>
          </cell>
          <cell r="EJ546">
            <v>5.51856491539972</v>
          </cell>
          <cell r="EK546">
            <v>0</v>
          </cell>
          <cell r="EL546">
            <v>0</v>
          </cell>
          <cell r="EM546">
            <v>0</v>
          </cell>
          <cell r="EN546">
            <v>0</v>
          </cell>
          <cell r="EO546">
            <v>0</v>
          </cell>
          <cell r="EP546">
            <v>0</v>
          </cell>
          <cell r="EQ546">
            <v>0</v>
          </cell>
          <cell r="ER546">
            <v>0</v>
          </cell>
          <cell r="ES546">
            <v>0</v>
          </cell>
          <cell r="ET546">
            <v>0</v>
          </cell>
        </row>
        <row r="547">
          <cell r="A547">
            <v>35190.0315287724</v>
          </cell>
          <cell r="B547">
            <v>35163.7255234059</v>
          </cell>
          <cell r="C547">
            <v>37707.6888503894</v>
          </cell>
          <cell r="D547">
            <v>6917.44640195692</v>
          </cell>
          <cell r="E547">
            <v>7550.2683870265</v>
          </cell>
          <cell r="F547">
            <v>6654.98066713872</v>
          </cell>
          <cell r="G547">
            <v>7481.6692786371</v>
          </cell>
          <cell r="H547">
            <v>7516.58668057181</v>
          </cell>
          <cell r="I547">
            <v>7073.23416886782</v>
          </cell>
          <cell r="J547">
            <v>7507.19751518606</v>
          </cell>
          <cell r="K547">
            <v>7680.93867419234</v>
          </cell>
          <cell r="L547">
            <v>8400.01648619746</v>
          </cell>
          <cell r="M547">
            <v>7896.47022991115</v>
          </cell>
          <cell r="N547">
            <v>7767.99604458148</v>
          </cell>
          <cell r="O547">
            <v>9075.08663862552</v>
          </cell>
          <cell r="P547">
            <v>9571.38011849305</v>
          </cell>
          <cell r="Q547">
            <v>10015.188143781</v>
          </cell>
          <cell r="R547">
            <v>9518.90315396833</v>
          </cell>
          <cell r="S547">
            <v>9342.92934733189</v>
          </cell>
          <cell r="T547">
            <v>11386.5189675612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5854.93739152401</v>
          </cell>
          <cell r="AF547">
            <v>5850.56058344084</v>
          </cell>
          <cell r="AG547">
            <v>6273.8266437069</v>
          </cell>
          <cell r="AH547">
            <v>6917.44640195692</v>
          </cell>
          <cell r="AI547">
            <v>7550.2683870265</v>
          </cell>
          <cell r="AJ547">
            <v>6654.98066713872</v>
          </cell>
          <cell r="AK547">
            <v>7481.6692786371</v>
          </cell>
          <cell r="AL547">
            <v>7516.58668057181</v>
          </cell>
          <cell r="AM547">
            <v>7073.23416886782</v>
          </cell>
          <cell r="AN547">
            <v>7507.19751518606</v>
          </cell>
          <cell r="AO547">
            <v>7680.93867419234</v>
          </cell>
          <cell r="AP547">
            <v>8400.01648619746</v>
          </cell>
          <cell r="AQ547">
            <v>7896.47022991115</v>
          </cell>
          <cell r="AR547">
            <v>7767.99604458148</v>
          </cell>
          <cell r="AS547">
            <v>9075.08663862552</v>
          </cell>
          <cell r="AT547">
            <v>9571.38011849305</v>
          </cell>
          <cell r="AU547">
            <v>10015.188143781</v>
          </cell>
          <cell r="AV547">
            <v>9518.90315396833</v>
          </cell>
          <cell r="AW547">
            <v>9342.92934733189</v>
          </cell>
          <cell r="AX547">
            <v>11386.5189675612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2.87034228037408</v>
          </cell>
          <cell r="CN547">
            <v>2.87492088143457</v>
          </cell>
          <cell r="CO547">
            <v>3.098585522061</v>
          </cell>
          <cell r="CP547">
            <v>3.39241628478984</v>
          </cell>
          <cell r="CQ547">
            <v>3.73604922363686</v>
          </cell>
          <cell r="CR547">
            <v>3.32925116358522</v>
          </cell>
          <cell r="CS547">
            <v>3.68227348965577</v>
          </cell>
          <cell r="CT547">
            <v>3.75556644166592</v>
          </cell>
          <cell r="CU547">
            <v>3.55647656366377</v>
          </cell>
          <cell r="CV547">
            <v>3.69101348849698</v>
          </cell>
          <cell r="CW547">
            <v>3.77355452648879</v>
          </cell>
          <cell r="CX547">
            <v>4.15027538192412</v>
          </cell>
          <cell r="CY547">
            <v>3.89448449407339</v>
          </cell>
          <cell r="CZ547">
            <v>3.91626532825258</v>
          </cell>
          <cell r="DA547">
            <v>4.4039945648684</v>
          </cell>
          <cell r="DB547">
            <v>4.64483786201265</v>
          </cell>
          <cell r="DC547">
            <v>4.86021080654125</v>
          </cell>
          <cell r="DD547">
            <v>4.61937162948501</v>
          </cell>
          <cell r="DE547">
            <v>4.533974352429</v>
          </cell>
          <cell r="DF547">
            <v>5.52569574735272</v>
          </cell>
          <cell r="DG547">
            <v>5.18882266046304</v>
          </cell>
          <cell r="DH547">
            <v>5.18882266046304</v>
          </cell>
          <cell r="DI547">
            <v>5.18882266046304</v>
          </cell>
          <cell r="DJ547">
            <v>5.18882266046304</v>
          </cell>
          <cell r="DK547">
            <v>5.18882266046304</v>
          </cell>
          <cell r="DL547">
            <v>5.18882266046304</v>
          </cell>
          <cell r="DM547">
            <v>5.18882266046304</v>
          </cell>
          <cell r="DN547">
            <v>5.18882266046304</v>
          </cell>
          <cell r="DO547">
            <v>5.18882266046304</v>
          </cell>
          <cell r="DP547">
            <v>5.18882266046304</v>
          </cell>
          <cell r="DQ547">
            <v>5.58850575766498</v>
          </cell>
          <cell r="DR547">
            <v>5.57543451328616</v>
          </cell>
          <cell r="DS547">
            <v>5.54722986497056</v>
          </cell>
          <cell r="DT547">
            <v>5.58655140158925</v>
          </cell>
          <cell r="DU547">
            <v>5.53677576914652</v>
          </cell>
          <cell r="DV547">
            <v>5.47655399058294</v>
          </cell>
          <cell r="DW547">
            <v>5.56659468902641</v>
          </cell>
          <cell r="DX547">
            <v>5.48343065841627</v>
          </cell>
          <cell r="DY547">
            <v>5.44885461872957</v>
          </cell>
          <cell r="DZ547">
            <v>5.57236230354245</v>
          </cell>
          <cell r="EA547">
            <v>5.57661680858435</v>
          </cell>
          <cell r="EB547">
            <v>5.54511247567668</v>
          </cell>
          <cell r="EC547">
            <v>5.55507796895275</v>
          </cell>
          <cell r="ED547">
            <v>5.43430517603742</v>
          </cell>
          <cell r="EE547">
            <v>5.64561347624424</v>
          </cell>
          <cell r="EF547">
            <v>5.64561347624424</v>
          </cell>
          <cell r="EG547">
            <v>5.64561347624424</v>
          </cell>
          <cell r="EH547">
            <v>5.64561347624424</v>
          </cell>
          <cell r="EI547">
            <v>5.64561347624424</v>
          </cell>
          <cell r="EJ547">
            <v>5.64561347624424</v>
          </cell>
          <cell r="EK547">
            <v>0</v>
          </cell>
          <cell r="EL547">
            <v>0</v>
          </cell>
          <cell r="EM547">
            <v>0</v>
          </cell>
          <cell r="EN547">
            <v>0</v>
          </cell>
          <cell r="EO547">
            <v>0</v>
          </cell>
          <cell r="EP547">
            <v>0</v>
          </cell>
          <cell r="EQ547">
            <v>0</v>
          </cell>
          <cell r="ER547">
            <v>0</v>
          </cell>
          <cell r="ES547">
            <v>0</v>
          </cell>
          <cell r="ET547">
            <v>0</v>
          </cell>
        </row>
        <row r="548">
          <cell r="A548">
            <v>35429.3221453961</v>
          </cell>
          <cell r="B548">
            <v>40105.0380644094</v>
          </cell>
          <cell r="C548">
            <v>36350.6298397852</v>
          </cell>
          <cell r="D548">
            <v>6532.46098363407</v>
          </cell>
          <cell r="E548">
            <v>7844.37087879297</v>
          </cell>
          <cell r="F548">
            <v>6895.42643382646</v>
          </cell>
          <cell r="G548">
            <v>7453.26111600249</v>
          </cell>
          <cell r="H548">
            <v>6906.55999768314</v>
          </cell>
          <cell r="I548">
            <v>7846.2790458332</v>
          </cell>
          <cell r="J548">
            <v>7782.21801690925</v>
          </cell>
          <cell r="K548">
            <v>8024.2203971928</v>
          </cell>
          <cell r="L548">
            <v>8589.63157124826</v>
          </cell>
          <cell r="M548">
            <v>8339.81773820429</v>
          </cell>
          <cell r="N548">
            <v>9565.46634004386</v>
          </cell>
          <cell r="O548">
            <v>7836.45905340842</v>
          </cell>
          <cell r="P548">
            <v>9594.5340786791</v>
          </cell>
          <cell r="Q548">
            <v>10882.4127742427</v>
          </cell>
          <cell r="R548">
            <v>9831.28207241658</v>
          </cell>
          <cell r="S548">
            <v>10083.5295409719</v>
          </cell>
          <cell r="T548">
            <v>11196.5361954933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5894.75069994818</v>
          </cell>
          <cell r="AF548">
            <v>6672.69896475695</v>
          </cell>
          <cell r="AG548">
            <v>6048.03839633931</v>
          </cell>
          <cell r="AH548">
            <v>6532.46098363407</v>
          </cell>
          <cell r="AI548">
            <v>7844.37087879297</v>
          </cell>
          <cell r="AJ548">
            <v>6895.42643382646</v>
          </cell>
          <cell r="AK548">
            <v>7453.26111600249</v>
          </cell>
          <cell r="AL548">
            <v>6906.55999768314</v>
          </cell>
          <cell r="AM548">
            <v>7846.2790458332</v>
          </cell>
          <cell r="AN548">
            <v>7782.21801690925</v>
          </cell>
          <cell r="AO548">
            <v>8024.2203971928</v>
          </cell>
          <cell r="AP548">
            <v>8589.63157124826</v>
          </cell>
          <cell r="AQ548">
            <v>8339.81773820429</v>
          </cell>
          <cell r="AR548">
            <v>9565.46634004386</v>
          </cell>
          <cell r="AS548">
            <v>7836.45905340842</v>
          </cell>
          <cell r="AT548">
            <v>9594.5340786791</v>
          </cell>
          <cell r="AU548">
            <v>10882.4127742427</v>
          </cell>
          <cell r="AV548">
            <v>9831.28207241658</v>
          </cell>
          <cell r="AW548">
            <v>10083.5295409719</v>
          </cell>
          <cell r="AX548">
            <v>11196.5361954933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2.90649099301986</v>
          </cell>
          <cell r="CN548">
            <v>3.25767636926888</v>
          </cell>
          <cell r="CO548">
            <v>3.00003988773538</v>
          </cell>
          <cell r="CP548">
            <v>3.15324936064039</v>
          </cell>
          <cell r="CQ548">
            <v>3.80720283952639</v>
          </cell>
          <cell r="CR548">
            <v>3.40398373409152</v>
          </cell>
          <cell r="CS548">
            <v>3.60768513764228</v>
          </cell>
          <cell r="CT548">
            <v>3.36438407120923</v>
          </cell>
          <cell r="CU548">
            <v>3.86694347307913</v>
          </cell>
          <cell r="CV548">
            <v>3.81392441701009</v>
          </cell>
          <cell r="CW548">
            <v>3.9221095873339</v>
          </cell>
          <cell r="CX548">
            <v>4.23707756127457</v>
          </cell>
          <cell r="CY548">
            <v>4.17714277699059</v>
          </cell>
          <cell r="CZ548">
            <v>4.72133527188856</v>
          </cell>
          <cell r="DA548">
            <v>3.86768331095083</v>
          </cell>
          <cell r="DB548">
            <v>4.73538100302023</v>
          </cell>
          <cell r="DC548">
            <v>5.3710133598554</v>
          </cell>
          <cell r="DD548">
            <v>4.85222794346093</v>
          </cell>
          <cell r="DE548">
            <v>4.97672464761158</v>
          </cell>
          <cell r="DF548">
            <v>5.5260489321298</v>
          </cell>
          <cell r="DG548">
            <v>5.31421319442904</v>
          </cell>
          <cell r="DH548">
            <v>5.31421319442904</v>
          </cell>
          <cell r="DI548">
            <v>5.31421319442904</v>
          </cell>
          <cell r="DJ548">
            <v>5.31421319442904</v>
          </cell>
          <cell r="DK548">
            <v>5.31421319442904</v>
          </cell>
          <cell r="DL548">
            <v>5.31421319442904</v>
          </cell>
          <cell r="DM548">
            <v>5.31421319442904</v>
          </cell>
          <cell r="DN548">
            <v>5.31421319442904</v>
          </cell>
          <cell r="DO548">
            <v>5.31421319442904</v>
          </cell>
          <cell r="DP548">
            <v>5.31421319442904</v>
          </cell>
          <cell r="DQ548">
            <v>5.55652914681367</v>
          </cell>
          <cell r="DR548">
            <v>5.61178120674837</v>
          </cell>
          <cell r="DS548">
            <v>5.52324929974744</v>
          </cell>
          <cell r="DT548">
            <v>5.6757811809037</v>
          </cell>
          <cell r="DU548">
            <v>5.6449388096852</v>
          </cell>
          <cell r="DV548">
            <v>5.54984416686684</v>
          </cell>
          <cell r="DW548">
            <v>5.66010965187636</v>
          </cell>
          <cell r="DX548">
            <v>5.62423367396109</v>
          </cell>
          <cell r="DY548">
            <v>5.55908175791715</v>
          </cell>
          <cell r="DZ548">
            <v>5.59034289109504</v>
          </cell>
          <cell r="EA548">
            <v>5.6051889887924</v>
          </cell>
          <cell r="EB548">
            <v>5.55411998982218</v>
          </cell>
          <cell r="EC548">
            <v>5.46996282889066</v>
          </cell>
          <cell r="ED548">
            <v>5.55070876920116</v>
          </cell>
          <cell r="EE548">
            <v>5.55106225229641</v>
          </cell>
          <cell r="EF548">
            <v>5.55106225229641</v>
          </cell>
          <cell r="EG548">
            <v>5.55106225229641</v>
          </cell>
          <cell r="EH548">
            <v>5.55106225229641</v>
          </cell>
          <cell r="EI548">
            <v>5.55106225229641</v>
          </cell>
          <cell r="EJ548">
            <v>5.55106225229641</v>
          </cell>
          <cell r="EK548">
            <v>0</v>
          </cell>
          <cell r="EL548">
            <v>0</v>
          </cell>
          <cell r="EM548">
            <v>0</v>
          </cell>
          <cell r="EN548">
            <v>0</v>
          </cell>
          <cell r="EO548">
            <v>0</v>
          </cell>
          <cell r="EP548">
            <v>0</v>
          </cell>
          <cell r="EQ548">
            <v>0</v>
          </cell>
          <cell r="ER548">
            <v>0</v>
          </cell>
          <cell r="ES548">
            <v>0</v>
          </cell>
          <cell r="ET548">
            <v>0</v>
          </cell>
        </row>
        <row r="549">
          <cell r="A549">
            <v>32662.3340501686</v>
          </cell>
          <cell r="B549">
            <v>35542.9347173926</v>
          </cell>
          <cell r="C549">
            <v>38762.3598906904</v>
          </cell>
          <cell r="D549">
            <v>6422.32750682054</v>
          </cell>
          <cell r="E549">
            <v>6837.53455640567</v>
          </cell>
          <cell r="F549">
            <v>7725.5529618524</v>
          </cell>
          <cell r="G549">
            <v>8352.55158296481</v>
          </cell>
          <cell r="H549">
            <v>6887.2458101843</v>
          </cell>
          <cell r="I549">
            <v>8479.02365512121</v>
          </cell>
          <cell r="J549">
            <v>7630.22801085742</v>
          </cell>
          <cell r="K549">
            <v>8622.23301606118</v>
          </cell>
          <cell r="L549">
            <v>8368.38744349294</v>
          </cell>
          <cell r="M549">
            <v>9314.17877552303</v>
          </cell>
          <cell r="N549">
            <v>8697.71957059147</v>
          </cell>
          <cell r="O549">
            <v>9839.91048363045</v>
          </cell>
          <cell r="P549">
            <v>8881.37943094435</v>
          </cell>
          <cell r="Q549">
            <v>8977.97697157107</v>
          </cell>
          <cell r="R549">
            <v>10074.646430926</v>
          </cell>
          <cell r="S549">
            <v>9448.55946114366</v>
          </cell>
          <cell r="T549">
            <v>9866.79882479386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5434.37765233088</v>
          </cell>
          <cell r="AF549">
            <v>5913.65362407274</v>
          </cell>
          <cell r="AG549">
            <v>6449.30340918143</v>
          </cell>
          <cell r="AH549">
            <v>6422.32750682054</v>
          </cell>
          <cell r="AI549">
            <v>6837.53455640567</v>
          </cell>
          <cell r="AJ549">
            <v>7725.5529618524</v>
          </cell>
          <cell r="AK549">
            <v>8352.55158296481</v>
          </cell>
          <cell r="AL549">
            <v>6887.2458101843</v>
          </cell>
          <cell r="AM549">
            <v>8479.02365512121</v>
          </cell>
          <cell r="AN549">
            <v>7630.22801085742</v>
          </cell>
          <cell r="AO549">
            <v>8622.23301606118</v>
          </cell>
          <cell r="AP549">
            <v>8368.38744349294</v>
          </cell>
          <cell r="AQ549">
            <v>9314.17877552303</v>
          </cell>
          <cell r="AR549">
            <v>8697.71957059147</v>
          </cell>
          <cell r="AS549">
            <v>9839.91048363045</v>
          </cell>
          <cell r="AT549">
            <v>8881.37943094435</v>
          </cell>
          <cell r="AU549">
            <v>8977.97697157107</v>
          </cell>
          <cell r="AV549">
            <v>10074.646430926</v>
          </cell>
          <cell r="AW549">
            <v>9448.55946114366</v>
          </cell>
          <cell r="AX549">
            <v>9866.79882479386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2.65797155659791</v>
          </cell>
          <cell r="CN549">
            <v>2.91511848934718</v>
          </cell>
          <cell r="CO549">
            <v>3.17665726661371</v>
          </cell>
          <cell r="CP549">
            <v>3.20025888718623</v>
          </cell>
          <cell r="CQ549">
            <v>3.39421061932361</v>
          </cell>
          <cell r="CR549">
            <v>3.8206670147574</v>
          </cell>
          <cell r="CS549">
            <v>4.12268950858197</v>
          </cell>
          <cell r="CT549">
            <v>3.40293404857484</v>
          </cell>
          <cell r="CU549">
            <v>4.24313889436121</v>
          </cell>
          <cell r="CV549">
            <v>3.7733262420808</v>
          </cell>
          <cell r="CW549">
            <v>4.26087480527358</v>
          </cell>
          <cell r="CX549">
            <v>4.1165837629887</v>
          </cell>
          <cell r="CY549">
            <v>4.59522037826857</v>
          </cell>
          <cell r="CZ549">
            <v>4.35707237888019</v>
          </cell>
          <cell r="DA549">
            <v>4.86751228766193</v>
          </cell>
          <cell r="DB549">
            <v>4.39335536470853</v>
          </cell>
          <cell r="DC549">
            <v>4.44113930712758</v>
          </cell>
          <cell r="DD549">
            <v>4.9836292086154</v>
          </cell>
          <cell r="DE549">
            <v>4.6739225274794</v>
          </cell>
          <cell r="DF549">
            <v>4.88081315368357</v>
          </cell>
          <cell r="DG549">
            <v>5.23472238315083</v>
          </cell>
          <cell r="DH549">
            <v>5.23472238315083</v>
          </cell>
          <cell r="DI549">
            <v>5.23472238315083</v>
          </cell>
          <cell r="DJ549">
            <v>5.23472238315083</v>
          </cell>
          <cell r="DK549">
            <v>5.23472238315083</v>
          </cell>
          <cell r="DL549">
            <v>5.23472238315083</v>
          </cell>
          <cell r="DM549">
            <v>5.23472238315083</v>
          </cell>
          <cell r="DN549">
            <v>5.23472238315083</v>
          </cell>
          <cell r="DO549">
            <v>5.23472238315083</v>
          </cell>
          <cell r="DP549">
            <v>5.23472238315083</v>
          </cell>
          <cell r="DQ549">
            <v>5.60152942940211</v>
          </cell>
          <cell r="DR549">
            <v>5.55784981299765</v>
          </cell>
          <cell r="DS549">
            <v>5.56223820379326</v>
          </cell>
          <cell r="DT549">
            <v>5.49812326038912</v>
          </cell>
          <cell r="DU549">
            <v>5.51909515595878</v>
          </cell>
          <cell r="DV549">
            <v>5.53984381362451</v>
          </cell>
          <cell r="DW549">
            <v>5.55067339400436</v>
          </cell>
          <cell r="DX549">
            <v>5.54496982130674</v>
          </cell>
          <cell r="DY549">
            <v>5.4747681782757</v>
          </cell>
          <cell r="DZ549">
            <v>5.54013433643463</v>
          </cell>
          <cell r="EA549">
            <v>5.54406249607469</v>
          </cell>
          <cell r="EB549">
            <v>5.56944549323019</v>
          </cell>
          <cell r="EC549">
            <v>5.55322615990544</v>
          </cell>
          <cell r="ED549">
            <v>5.46912390119081</v>
          </cell>
          <cell r="EE549">
            <v>5.53848809536563</v>
          </cell>
          <cell r="EF549">
            <v>5.53848809536563</v>
          </cell>
          <cell r="EG549">
            <v>5.53848809536563</v>
          </cell>
          <cell r="EH549">
            <v>5.53848809536563</v>
          </cell>
          <cell r="EI549">
            <v>5.53848809536563</v>
          </cell>
          <cell r="EJ549">
            <v>5.53848809536563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0</v>
          </cell>
          <cell r="ER549">
            <v>0</v>
          </cell>
          <cell r="ES549">
            <v>0</v>
          </cell>
          <cell r="ET549">
            <v>0</v>
          </cell>
        </row>
        <row r="550">
          <cell r="A550">
            <v>29016.5732598307</v>
          </cell>
          <cell r="B550">
            <v>35482.0923056208</v>
          </cell>
          <cell r="C550">
            <v>45807.4420071472</v>
          </cell>
          <cell r="D550">
            <v>6497.07246459084</v>
          </cell>
          <cell r="E550">
            <v>7604.02877478574</v>
          </cell>
          <cell r="F550">
            <v>7812.55029767084</v>
          </cell>
          <cell r="G550">
            <v>7641.3398468458</v>
          </cell>
          <cell r="H550">
            <v>7558.74586341868</v>
          </cell>
          <cell r="I550">
            <v>6888.90913356657</v>
          </cell>
          <cell r="J550">
            <v>8146.6498161163</v>
          </cell>
          <cell r="K550">
            <v>7040.446349084</v>
          </cell>
          <cell r="L550">
            <v>9003.2984675236</v>
          </cell>
          <cell r="M550">
            <v>9325.93539018924</v>
          </cell>
          <cell r="N550">
            <v>9497.18633968703</v>
          </cell>
          <cell r="O550">
            <v>8836.83450243232</v>
          </cell>
          <cell r="P550">
            <v>9106.54771179231</v>
          </cell>
          <cell r="Q550">
            <v>9916.18585004592</v>
          </cell>
          <cell r="R550">
            <v>9020.60689397758</v>
          </cell>
          <cell r="S550">
            <v>8730.7963575331</v>
          </cell>
          <cell r="T550">
            <v>9936.46980755388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4827.79390561135</v>
          </cell>
          <cell r="AF550">
            <v>5903.53062911657</v>
          </cell>
          <cell r="AG550">
            <v>7621.46816488145</v>
          </cell>
          <cell r="AH550">
            <v>6497.07246459084</v>
          </cell>
          <cell r="AI550">
            <v>7604.02877478574</v>
          </cell>
          <cell r="AJ550">
            <v>7812.55029767084</v>
          </cell>
          <cell r="AK550">
            <v>7641.3398468458</v>
          </cell>
          <cell r="AL550">
            <v>7558.74586341868</v>
          </cell>
          <cell r="AM550">
            <v>6888.90913356657</v>
          </cell>
          <cell r="AN550">
            <v>8146.6498161163</v>
          </cell>
          <cell r="AO550">
            <v>7040.446349084</v>
          </cell>
          <cell r="AP550">
            <v>9003.2984675236</v>
          </cell>
          <cell r="AQ550">
            <v>9325.93539018924</v>
          </cell>
          <cell r="AR550">
            <v>9497.18633968703</v>
          </cell>
          <cell r="AS550">
            <v>8836.83450243232</v>
          </cell>
          <cell r="AT550">
            <v>9106.54771179231</v>
          </cell>
          <cell r="AU550">
            <v>9916.18585004592</v>
          </cell>
          <cell r="AV550">
            <v>9020.60689397758</v>
          </cell>
          <cell r="AW550">
            <v>8730.7963575331</v>
          </cell>
          <cell r="AX550">
            <v>9936.46980755388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2.3533284187386</v>
          </cell>
          <cell r="CN550">
            <v>2.88723658758794</v>
          </cell>
          <cell r="CO550">
            <v>3.80407862973948</v>
          </cell>
          <cell r="CP550">
            <v>3.23642434663597</v>
          </cell>
          <cell r="CQ550">
            <v>3.74636416373212</v>
          </cell>
          <cell r="CR550">
            <v>3.86288327986955</v>
          </cell>
          <cell r="CS550">
            <v>3.71820643746694</v>
          </cell>
          <cell r="CT550">
            <v>3.77179294202401</v>
          </cell>
          <cell r="CU550">
            <v>3.39028966078422</v>
          </cell>
          <cell r="CV550">
            <v>4.01244558809327</v>
          </cell>
          <cell r="CW550">
            <v>3.45696223901542</v>
          </cell>
          <cell r="CX550">
            <v>4.4353459319482</v>
          </cell>
          <cell r="CY550">
            <v>4.57333139714605</v>
          </cell>
          <cell r="CZ550">
            <v>4.67661626168601</v>
          </cell>
          <cell r="DA550">
            <v>4.30196542351605</v>
          </cell>
          <cell r="DB550">
            <v>4.43326774683249</v>
          </cell>
          <cell r="DC550">
            <v>4.82741740250028</v>
          </cell>
          <cell r="DD550">
            <v>4.39142986624234</v>
          </cell>
          <cell r="DE550">
            <v>4.25034372201144</v>
          </cell>
          <cell r="DF550">
            <v>4.83729207921028</v>
          </cell>
          <cell r="DG550">
            <v>6.00290987165676</v>
          </cell>
          <cell r="DH550">
            <v>6.00290987165676</v>
          </cell>
          <cell r="DI550">
            <v>6.00290987165676</v>
          </cell>
          <cell r="DJ550">
            <v>6.00290987165676</v>
          </cell>
          <cell r="DK550">
            <v>6.00290987165676</v>
          </cell>
          <cell r="DL550">
            <v>6.00290987165676</v>
          </cell>
          <cell r="DM550">
            <v>6.00290987165676</v>
          </cell>
          <cell r="DN550">
            <v>6.00290987165676</v>
          </cell>
          <cell r="DO550">
            <v>6.00290987165676</v>
          </cell>
          <cell r="DP550">
            <v>6.00290987165676</v>
          </cell>
          <cell r="DQ550">
            <v>5.6204788557319</v>
          </cell>
          <cell r="DR550">
            <v>5.60191588997552</v>
          </cell>
          <cell r="DS550">
            <v>5.48903866893396</v>
          </cell>
          <cell r="DT550">
            <v>5.49995817193366</v>
          </cell>
          <cell r="DU550">
            <v>5.56084636646868</v>
          </cell>
          <cell r="DV550">
            <v>5.54100288311114</v>
          </cell>
          <cell r="DW550">
            <v>5.63045059887893</v>
          </cell>
          <cell r="DX550">
            <v>5.49046384433202</v>
          </cell>
          <cell r="DY550">
            <v>5.56699442880089</v>
          </cell>
          <cell r="DZ550">
            <v>5.56258970926289</v>
          </cell>
          <cell r="EA550">
            <v>5.57972369191199</v>
          </cell>
          <cell r="EB550">
            <v>5.56136353789785</v>
          </cell>
          <cell r="EC550">
            <v>5.58684812000969</v>
          </cell>
          <cell r="ED550">
            <v>5.56378525538926</v>
          </cell>
          <cell r="EE550">
            <v>5.62777779518469</v>
          </cell>
          <cell r="EF550">
            <v>5.62777779518469</v>
          </cell>
          <cell r="EG550">
            <v>5.62777779518469</v>
          </cell>
          <cell r="EH550">
            <v>5.62777779518469</v>
          </cell>
          <cell r="EI550">
            <v>5.62777779518469</v>
          </cell>
          <cell r="EJ550">
            <v>5.62777779518469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0</v>
          </cell>
          <cell r="ER550">
            <v>0</v>
          </cell>
          <cell r="ES550">
            <v>0</v>
          </cell>
          <cell r="ET550">
            <v>0</v>
          </cell>
        </row>
        <row r="551">
          <cell r="A551">
            <v>40940.7282293252</v>
          </cell>
          <cell r="B551">
            <v>40103.3766503556</v>
          </cell>
          <cell r="C551">
            <v>33799.3861450475</v>
          </cell>
          <cell r="D551">
            <v>7468.28731371683</v>
          </cell>
          <cell r="E551">
            <v>7890.55384001109</v>
          </cell>
          <cell r="F551">
            <v>6825.10819251296</v>
          </cell>
          <cell r="G551">
            <v>7197.74697848655</v>
          </cell>
          <cell r="H551">
            <v>7526.86265490463</v>
          </cell>
          <cell r="I551">
            <v>6124.76188720826</v>
          </cell>
          <cell r="J551">
            <v>7770.41090781493</v>
          </cell>
          <cell r="K551">
            <v>8820.83779871232</v>
          </cell>
          <cell r="L551">
            <v>7553.41407787043</v>
          </cell>
          <cell r="M551">
            <v>8185.03201335318</v>
          </cell>
          <cell r="N551">
            <v>8555.6809193245</v>
          </cell>
          <cell r="O551">
            <v>9247.34966036131</v>
          </cell>
          <cell r="P551">
            <v>9111.20363208253</v>
          </cell>
          <cell r="Q551">
            <v>8445.45056776472</v>
          </cell>
          <cell r="R551">
            <v>10967.7334412916</v>
          </cell>
          <cell r="S551">
            <v>9867.17384135945</v>
          </cell>
          <cell r="T551">
            <v>9559.60501090985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6811.74156806619</v>
          </cell>
          <cell r="AF551">
            <v>6672.422537745</v>
          </cell>
          <cell r="AG551">
            <v>5623.5610243598</v>
          </cell>
          <cell r="AH551">
            <v>7468.28731371683</v>
          </cell>
          <cell r="AI551">
            <v>7890.55384001109</v>
          </cell>
          <cell r="AJ551">
            <v>6825.10819251296</v>
          </cell>
          <cell r="AK551">
            <v>7197.74697848655</v>
          </cell>
          <cell r="AL551">
            <v>7526.86265490463</v>
          </cell>
          <cell r="AM551">
            <v>6124.76188720826</v>
          </cell>
          <cell r="AN551">
            <v>7770.41090781493</v>
          </cell>
          <cell r="AO551">
            <v>8820.83779871232</v>
          </cell>
          <cell r="AP551">
            <v>7553.41407787043</v>
          </cell>
          <cell r="AQ551">
            <v>8185.03201335318</v>
          </cell>
          <cell r="AR551">
            <v>8555.6809193245</v>
          </cell>
          <cell r="AS551">
            <v>9247.34966036131</v>
          </cell>
          <cell r="AT551">
            <v>9111.20363208253</v>
          </cell>
          <cell r="AU551">
            <v>8445.45056776472</v>
          </cell>
          <cell r="AV551">
            <v>10967.7334412916</v>
          </cell>
          <cell r="AW551">
            <v>9867.17384135945</v>
          </cell>
          <cell r="AX551">
            <v>9559.60501090985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3.36842031691556</v>
          </cell>
          <cell r="CN551">
            <v>3.27300583366515</v>
          </cell>
          <cell r="CO551">
            <v>2.74517576143442</v>
          </cell>
          <cell r="CP551">
            <v>3.68557972920576</v>
          </cell>
          <cell r="CQ551">
            <v>3.96748870942685</v>
          </cell>
          <cell r="CR551">
            <v>3.41725380437182</v>
          </cell>
          <cell r="CS551">
            <v>3.55635157064616</v>
          </cell>
          <cell r="CT551">
            <v>3.73768406274845</v>
          </cell>
          <cell r="CU551">
            <v>3.03976026109187</v>
          </cell>
          <cell r="CV551">
            <v>3.82550990217736</v>
          </cell>
          <cell r="CW551">
            <v>4.37006546289696</v>
          </cell>
          <cell r="CX551">
            <v>3.73542415650109</v>
          </cell>
          <cell r="CY551">
            <v>3.98500624403834</v>
          </cell>
          <cell r="CZ551">
            <v>4.19806585518851</v>
          </cell>
          <cell r="DA551">
            <v>4.61859460803722</v>
          </cell>
          <cell r="DB551">
            <v>4.55059638852473</v>
          </cell>
          <cell r="DC551">
            <v>4.21808560153429</v>
          </cell>
          <cell r="DD551">
            <v>5.47784137021155</v>
          </cell>
          <cell r="DE551">
            <v>4.92816618534657</v>
          </cell>
          <cell r="DF551">
            <v>4.77455073939843</v>
          </cell>
          <cell r="DG551">
            <v>5.10554709356883</v>
          </cell>
          <cell r="DH551">
            <v>5.10554709356883</v>
          </cell>
          <cell r="DI551">
            <v>5.10554709356883</v>
          </cell>
          <cell r="DJ551">
            <v>5.10554709356883</v>
          </cell>
          <cell r="DK551">
            <v>5.10554709356883</v>
          </cell>
          <cell r="DL551">
            <v>5.10554709356883</v>
          </cell>
          <cell r="DM551">
            <v>5.10554709356883</v>
          </cell>
          <cell r="DN551">
            <v>5.10554709356883</v>
          </cell>
          <cell r="DO551">
            <v>5.10554709356883</v>
          </cell>
          <cell r="DP551">
            <v>5.10554709356883</v>
          </cell>
          <cell r="DQ551">
            <v>5.54037320467884</v>
          </cell>
          <cell r="DR551">
            <v>5.58526645581355</v>
          </cell>
          <cell r="DS551">
            <v>5.61239710824374</v>
          </cell>
          <cell r="DT551">
            <v>5.55165337255643</v>
          </cell>
          <cell r="DU551">
            <v>5.4487756133226</v>
          </cell>
          <cell r="DV551">
            <v>5.47191623019273</v>
          </cell>
          <cell r="DW551">
            <v>5.54496774119458</v>
          </cell>
          <cell r="DX551">
            <v>5.51719759457757</v>
          </cell>
          <cell r="DY551">
            <v>5.52022794980808</v>
          </cell>
          <cell r="DZ551">
            <v>5.56495671220069</v>
          </cell>
          <cell r="EA551">
            <v>5.53004963100973</v>
          </cell>
          <cell r="EB551">
            <v>5.54000945483913</v>
          </cell>
          <cell r="EC551">
            <v>5.62727982562423</v>
          </cell>
          <cell r="ED551">
            <v>5.58357646243425</v>
          </cell>
          <cell r="EE551">
            <v>5.48547917690093</v>
          </cell>
          <cell r="EF551">
            <v>5.48547917690093</v>
          </cell>
          <cell r="EG551">
            <v>5.48547917690093</v>
          </cell>
          <cell r="EH551">
            <v>5.48547917690093</v>
          </cell>
          <cell r="EI551">
            <v>5.48547917690093</v>
          </cell>
          <cell r="EJ551">
            <v>5.48547917690093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0</v>
          </cell>
          <cell r="ER551">
            <v>0</v>
          </cell>
          <cell r="ES551">
            <v>0</v>
          </cell>
          <cell r="ET551">
            <v>0</v>
          </cell>
        </row>
        <row r="552">
          <cell r="A552">
            <v>37991.0326882005</v>
          </cell>
          <cell r="B552">
            <v>39456.3226876603</v>
          </cell>
          <cell r="C552">
            <v>43163.0268867059</v>
          </cell>
          <cell r="D552">
            <v>7194.70245031665</v>
          </cell>
          <cell r="E552">
            <v>6239.49868711818</v>
          </cell>
          <cell r="F552">
            <v>6371.75990261537</v>
          </cell>
          <cell r="G552">
            <v>7472.00541272732</v>
          </cell>
          <cell r="H552">
            <v>7078.23810555687</v>
          </cell>
          <cell r="I552">
            <v>8261.5518110112</v>
          </cell>
          <cell r="J552">
            <v>7946.65224759015</v>
          </cell>
          <cell r="K552">
            <v>8523.92324017784</v>
          </cell>
          <cell r="L552">
            <v>8175.62847780595</v>
          </cell>
          <cell r="M552">
            <v>8382.9632306012</v>
          </cell>
          <cell r="N552">
            <v>7838.04119060141</v>
          </cell>
          <cell r="O552">
            <v>8131.17487055705</v>
          </cell>
          <cell r="P552">
            <v>9574.94489214194</v>
          </cell>
          <cell r="Q552">
            <v>11520.942025956</v>
          </cell>
          <cell r="R552">
            <v>10430.0410926466</v>
          </cell>
          <cell r="S552">
            <v>10611.1341342167</v>
          </cell>
          <cell r="T552">
            <v>10273.7953177274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6320.96955204165</v>
          </cell>
          <cell r="AF552">
            <v>6564.76533268052</v>
          </cell>
          <cell r="AG552">
            <v>7181.48887828366</v>
          </cell>
          <cell r="AH552">
            <v>7194.70245031665</v>
          </cell>
          <cell r="AI552">
            <v>6239.49868711818</v>
          </cell>
          <cell r="AJ552">
            <v>6371.75990261537</v>
          </cell>
          <cell r="AK552">
            <v>7472.00541272732</v>
          </cell>
          <cell r="AL552">
            <v>7078.23810555687</v>
          </cell>
          <cell r="AM552">
            <v>8261.5518110112</v>
          </cell>
          <cell r="AN552">
            <v>7946.65224759015</v>
          </cell>
          <cell r="AO552">
            <v>8523.92324017784</v>
          </cell>
          <cell r="AP552">
            <v>8175.62847780595</v>
          </cell>
          <cell r="AQ552">
            <v>8382.9632306012</v>
          </cell>
          <cell r="AR552">
            <v>7838.04119060141</v>
          </cell>
          <cell r="AS552">
            <v>8131.17487055705</v>
          </cell>
          <cell r="AT552">
            <v>9574.94489214194</v>
          </cell>
          <cell r="AU552">
            <v>11520.942025956</v>
          </cell>
          <cell r="AV552">
            <v>10430.0410926466</v>
          </cell>
          <cell r="AW552">
            <v>10611.1341342167</v>
          </cell>
          <cell r="AX552">
            <v>10273.7953177274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3.10552369045867</v>
          </cell>
          <cell r="CN552">
            <v>3.27606600480026</v>
          </cell>
          <cell r="CO552">
            <v>3.53744433163006</v>
          </cell>
          <cell r="CP552">
            <v>3.53238867274185</v>
          </cell>
          <cell r="CQ552">
            <v>3.0416376386813</v>
          </cell>
          <cell r="CR552">
            <v>3.09255221047521</v>
          </cell>
          <cell r="CS552">
            <v>3.69473544395605</v>
          </cell>
          <cell r="CT552">
            <v>3.48735078046</v>
          </cell>
          <cell r="CU552">
            <v>4.07623433224993</v>
          </cell>
          <cell r="CV552">
            <v>3.88626217358415</v>
          </cell>
          <cell r="CW552">
            <v>4.24248994340553</v>
          </cell>
          <cell r="CX552">
            <v>4.03548116879801</v>
          </cell>
          <cell r="CY552">
            <v>4.16540188123241</v>
          </cell>
          <cell r="CZ552">
            <v>3.86275030670482</v>
          </cell>
          <cell r="DA552">
            <v>4.04019850139985</v>
          </cell>
          <cell r="DB552">
            <v>4.75757545742806</v>
          </cell>
          <cell r="DC552">
            <v>5.72449780615693</v>
          </cell>
          <cell r="DD552">
            <v>5.18245358916537</v>
          </cell>
          <cell r="DE552">
            <v>5.27243466161957</v>
          </cell>
          <cell r="DF552">
            <v>5.10481856646227</v>
          </cell>
          <cell r="DG552">
            <v>4.57523644280094</v>
          </cell>
          <cell r="DH552">
            <v>4.57523644280094</v>
          </cell>
          <cell r="DI552">
            <v>4.57523644280094</v>
          </cell>
          <cell r="DJ552">
            <v>4.57523644280094</v>
          </cell>
          <cell r="DK552">
            <v>4.57523644280094</v>
          </cell>
          <cell r="DL552">
            <v>4.57523644280094</v>
          </cell>
          <cell r="DM552">
            <v>4.57523644280094</v>
          </cell>
          <cell r="DN552">
            <v>4.57523644280094</v>
          </cell>
          <cell r="DO552">
            <v>4.57523644280094</v>
          </cell>
          <cell r="DP552">
            <v>4.57523644280094</v>
          </cell>
          <cell r="DQ552">
            <v>5.5764265631979</v>
          </cell>
          <cell r="DR552">
            <v>5.49001711789278</v>
          </cell>
          <cell r="DS552">
            <v>5.5620131797894</v>
          </cell>
          <cell r="DT552">
            <v>5.58022216372109</v>
          </cell>
          <cell r="DU552">
            <v>5.62016879775988</v>
          </cell>
          <cell r="DV552">
            <v>5.64481219957773</v>
          </cell>
          <cell r="DW552">
            <v>5.54065318522052</v>
          </cell>
          <cell r="DX552">
            <v>5.56079224222785</v>
          </cell>
          <cell r="DY552">
            <v>5.5527692174716</v>
          </cell>
          <cell r="DZ552">
            <v>5.60220824559515</v>
          </cell>
          <cell r="EA552">
            <v>5.50460099332741</v>
          </cell>
          <cell r="EB552">
            <v>5.55051087938713</v>
          </cell>
          <cell r="EC552">
            <v>5.51375910523119</v>
          </cell>
          <cell r="ED552">
            <v>5.55927350945479</v>
          </cell>
          <cell r="EE552">
            <v>5.51388537431146</v>
          </cell>
          <cell r="EF552">
            <v>5.51388537431146</v>
          </cell>
          <cell r="EG552">
            <v>5.51388537431146</v>
          </cell>
          <cell r="EH552">
            <v>5.51388537431146</v>
          </cell>
          <cell r="EI552">
            <v>5.51388537431146</v>
          </cell>
          <cell r="EJ552">
            <v>5.51388537431146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0</v>
          </cell>
          <cell r="ES552">
            <v>0</v>
          </cell>
          <cell r="ET552">
            <v>0</v>
          </cell>
        </row>
        <row r="553">
          <cell r="A553">
            <v>39033.6527841469</v>
          </cell>
          <cell r="B553">
            <v>34624.8168005097</v>
          </cell>
          <cell r="C553">
            <v>36547.8101221012</v>
          </cell>
          <cell r="D553">
            <v>6466.42138278518</v>
          </cell>
          <cell r="E553">
            <v>6324.66531950881</v>
          </cell>
          <cell r="F553">
            <v>6286.84972264851</v>
          </cell>
          <cell r="G553">
            <v>7037.98160700687</v>
          </cell>
          <cell r="H553">
            <v>7433.99022617669</v>
          </cell>
          <cell r="I553">
            <v>7461.42450524651</v>
          </cell>
          <cell r="J553">
            <v>7157.19366474876</v>
          </cell>
          <cell r="K553">
            <v>9247.92284165012</v>
          </cell>
          <cell r="L553">
            <v>8187.37650094179</v>
          </cell>
          <cell r="M553">
            <v>7537.92634885248</v>
          </cell>
          <cell r="N553">
            <v>8430.3502525855</v>
          </cell>
          <cell r="O553">
            <v>7757.70915342317</v>
          </cell>
          <cell r="P553">
            <v>8444.30206562154</v>
          </cell>
          <cell r="Q553">
            <v>10475.8854303391</v>
          </cell>
          <cell r="R553">
            <v>9634.81763503796</v>
          </cell>
          <cell r="S553">
            <v>10045.2506871218</v>
          </cell>
          <cell r="T553">
            <v>9444.82843780847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6494.44127456397</v>
          </cell>
          <cell r="AF553">
            <v>5760.89664467103</v>
          </cell>
          <cell r="AG553">
            <v>6080.84536347316</v>
          </cell>
          <cell r="AH553">
            <v>6466.42138278518</v>
          </cell>
          <cell r="AI553">
            <v>6324.66531950881</v>
          </cell>
          <cell r="AJ553">
            <v>6286.84972264851</v>
          </cell>
          <cell r="AK553">
            <v>7037.98160700687</v>
          </cell>
          <cell r="AL553">
            <v>7433.99022617669</v>
          </cell>
          <cell r="AM553">
            <v>7461.42450524651</v>
          </cell>
          <cell r="AN553">
            <v>7157.19366474876</v>
          </cell>
          <cell r="AO553">
            <v>9247.92284165012</v>
          </cell>
          <cell r="AP553">
            <v>8187.37650094179</v>
          </cell>
          <cell r="AQ553">
            <v>7537.92634885248</v>
          </cell>
          <cell r="AR553">
            <v>8430.3502525855</v>
          </cell>
          <cell r="AS553">
            <v>7757.70915342317</v>
          </cell>
          <cell r="AT553">
            <v>8444.30206562154</v>
          </cell>
          <cell r="AU553">
            <v>10475.8854303391</v>
          </cell>
          <cell r="AV553">
            <v>9634.81763503796</v>
          </cell>
          <cell r="AW553">
            <v>10045.2506871218</v>
          </cell>
          <cell r="AX553">
            <v>9444.82843780847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3.17497232287854</v>
          </cell>
          <cell r="CN553">
            <v>2.829227751264</v>
          </cell>
          <cell r="CO553">
            <v>3.06354427103173</v>
          </cell>
          <cell r="CP553">
            <v>3.12112853032884</v>
          </cell>
          <cell r="CQ553">
            <v>3.137457493908</v>
          </cell>
          <cell r="CR553">
            <v>3.08635840602001</v>
          </cell>
          <cell r="CS553">
            <v>3.50347282494806</v>
          </cell>
          <cell r="CT553">
            <v>3.70388121921018</v>
          </cell>
          <cell r="CU553">
            <v>3.71495221916921</v>
          </cell>
          <cell r="CV553">
            <v>3.48296828129947</v>
          </cell>
          <cell r="CW553">
            <v>4.54080640201164</v>
          </cell>
          <cell r="CX553">
            <v>4.06983247499978</v>
          </cell>
          <cell r="CY553">
            <v>3.70416335791964</v>
          </cell>
          <cell r="CZ553">
            <v>4.19299064060936</v>
          </cell>
          <cell r="DA553">
            <v>3.84431099318305</v>
          </cell>
          <cell r="DB553">
            <v>4.18455018338794</v>
          </cell>
          <cell r="DC553">
            <v>5.19129561662003</v>
          </cell>
          <cell r="DD553">
            <v>4.77450683174251</v>
          </cell>
          <cell r="DE553">
            <v>4.97789577851623</v>
          </cell>
          <cell r="DF553">
            <v>4.6803582184018</v>
          </cell>
          <cell r="DG553">
            <v>5.65770965901447</v>
          </cell>
          <cell r="DH553">
            <v>5.65770965901447</v>
          </cell>
          <cell r="DI553">
            <v>5.65770965901447</v>
          </cell>
          <cell r="DJ553">
            <v>5.65770965901447</v>
          </cell>
          <cell r="DK553">
            <v>5.65770965901447</v>
          </cell>
          <cell r="DL553">
            <v>5.65770965901447</v>
          </cell>
          <cell r="DM553">
            <v>5.65770965901447</v>
          </cell>
          <cell r="DN553">
            <v>5.65770965901447</v>
          </cell>
          <cell r="DO553">
            <v>5.65770965901447</v>
          </cell>
          <cell r="DP553">
            <v>5.65770965901447</v>
          </cell>
          <cell r="DQ553">
            <v>5.60414012591902</v>
          </cell>
          <cell r="DR553">
            <v>5.57865250384997</v>
          </cell>
          <cell r="DS553">
            <v>5.43809680454682</v>
          </cell>
          <cell r="DT553">
            <v>5.67622345391465</v>
          </cell>
          <cell r="DU553">
            <v>5.52289560068322</v>
          </cell>
          <cell r="DV553">
            <v>5.58076657003901</v>
          </cell>
          <cell r="DW553">
            <v>5.50372226430664</v>
          </cell>
          <cell r="DX553">
            <v>5.49885250219126</v>
          </cell>
          <cell r="DY553">
            <v>5.50269766943468</v>
          </cell>
          <cell r="DZ553">
            <v>5.62989616406126</v>
          </cell>
          <cell r="EA553">
            <v>5.57979633252057</v>
          </cell>
          <cell r="EB553">
            <v>5.51157047213157</v>
          </cell>
          <cell r="EC553">
            <v>5.57530838006924</v>
          </cell>
          <cell r="ED553">
            <v>5.50844301520476</v>
          </cell>
          <cell r="EE553">
            <v>5.52868842252883</v>
          </cell>
          <cell r="EF553">
            <v>5.52868842252883</v>
          </cell>
          <cell r="EG553">
            <v>5.52868842252883</v>
          </cell>
          <cell r="EH553">
            <v>5.52868842252883</v>
          </cell>
          <cell r="EI553">
            <v>5.52868842252883</v>
          </cell>
          <cell r="EJ553">
            <v>5.52868842252883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0</v>
          </cell>
          <cell r="ER553">
            <v>0</v>
          </cell>
          <cell r="ES553">
            <v>0</v>
          </cell>
          <cell r="ET553">
            <v>0</v>
          </cell>
        </row>
        <row r="554">
          <cell r="A554">
            <v>36041.5590248108</v>
          </cell>
          <cell r="B554">
            <v>29726.1413678633</v>
          </cell>
          <cell r="C554">
            <v>38636.0632313085</v>
          </cell>
          <cell r="D554">
            <v>6337.89329421524</v>
          </cell>
          <cell r="E554">
            <v>6770.79827609586</v>
          </cell>
          <cell r="F554">
            <v>6651.62194394113</v>
          </cell>
          <cell r="G554">
            <v>7125.30867711442</v>
          </cell>
          <cell r="H554">
            <v>7514.43366353381</v>
          </cell>
          <cell r="I554">
            <v>7420.34980724414</v>
          </cell>
          <cell r="J554">
            <v>7612.62833974329</v>
          </cell>
          <cell r="K554">
            <v>8666.8252935542</v>
          </cell>
          <cell r="L554">
            <v>7988.2157284308</v>
          </cell>
          <cell r="M554">
            <v>8513.26797975349</v>
          </cell>
          <cell r="N554">
            <v>9227.8628662487</v>
          </cell>
          <cell r="O554">
            <v>9294.2408162122</v>
          </cell>
          <cell r="P554">
            <v>9477.91035792887</v>
          </cell>
          <cell r="Q554">
            <v>8442.72343192443</v>
          </cell>
          <cell r="R554">
            <v>9280.57807062454</v>
          </cell>
          <cell r="S554">
            <v>10569.2260349416</v>
          </cell>
          <cell r="T554">
            <v>9311.59977112302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5996.61501896205</v>
          </cell>
          <cell r="AF554">
            <v>4945.85224961016</v>
          </cell>
          <cell r="AG554">
            <v>6428.29009940832</v>
          </cell>
          <cell r="AH554">
            <v>6337.89329421524</v>
          </cell>
          <cell r="AI554">
            <v>6770.79827609586</v>
          </cell>
          <cell r="AJ554">
            <v>6651.62194394113</v>
          </cell>
          <cell r="AK554">
            <v>7125.30867711442</v>
          </cell>
          <cell r="AL554">
            <v>7514.43366353381</v>
          </cell>
          <cell r="AM554">
            <v>7420.34980724414</v>
          </cell>
          <cell r="AN554">
            <v>7612.62833974329</v>
          </cell>
          <cell r="AO554">
            <v>8666.8252935542</v>
          </cell>
          <cell r="AP554">
            <v>7988.2157284308</v>
          </cell>
          <cell r="AQ554">
            <v>8513.26797975349</v>
          </cell>
          <cell r="AR554">
            <v>9227.8628662487</v>
          </cell>
          <cell r="AS554">
            <v>9294.2408162122</v>
          </cell>
          <cell r="AT554">
            <v>9477.91035792887</v>
          </cell>
          <cell r="AU554">
            <v>8442.72343192443</v>
          </cell>
          <cell r="AV554">
            <v>9280.57807062454</v>
          </cell>
          <cell r="AW554">
            <v>10569.2260349416</v>
          </cell>
          <cell r="AX554">
            <v>9311.59977112302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2.93550370804511</v>
          </cell>
          <cell r="CN554">
            <v>2.45232400728717</v>
          </cell>
          <cell r="CO554">
            <v>3.23154657856221</v>
          </cell>
          <cell r="CP554">
            <v>3.13154588482638</v>
          </cell>
          <cell r="CQ554">
            <v>3.30441714750725</v>
          </cell>
          <cell r="CR554">
            <v>3.294203413291</v>
          </cell>
          <cell r="CS554">
            <v>3.56180673907112</v>
          </cell>
          <cell r="CT554">
            <v>3.71367676384116</v>
          </cell>
          <cell r="CU554">
            <v>3.72119827774657</v>
          </cell>
          <cell r="CV554">
            <v>3.74438371079323</v>
          </cell>
          <cell r="CW554">
            <v>4.2639186829588</v>
          </cell>
          <cell r="CX554">
            <v>3.97465732705933</v>
          </cell>
          <cell r="CY554">
            <v>4.15273122991653</v>
          </cell>
          <cell r="CZ554">
            <v>4.57402162286214</v>
          </cell>
          <cell r="DA554">
            <v>4.66673934243931</v>
          </cell>
          <cell r="DB554">
            <v>4.75896181582754</v>
          </cell>
          <cell r="DC554">
            <v>4.23918320777416</v>
          </cell>
          <cell r="DD554">
            <v>4.65987912936537</v>
          </cell>
          <cell r="DE554">
            <v>5.30692327988303</v>
          </cell>
          <cell r="DF554">
            <v>4.67545546239229</v>
          </cell>
          <cell r="DG554">
            <v>5.18142621503784</v>
          </cell>
          <cell r="DH554">
            <v>5.18142621503784</v>
          </cell>
          <cell r="DI554">
            <v>5.18142621503784</v>
          </cell>
          <cell r="DJ554">
            <v>5.18142621503784</v>
          </cell>
          <cell r="DK554">
            <v>5.18142621503784</v>
          </cell>
          <cell r="DL554">
            <v>5.18142621503784</v>
          </cell>
          <cell r="DM554">
            <v>5.18142621503784</v>
          </cell>
          <cell r="DN554">
            <v>5.18142621503784</v>
          </cell>
          <cell r="DO554">
            <v>5.18142621503784</v>
          </cell>
          <cell r="DP554">
            <v>5.18142621503784</v>
          </cell>
          <cell r="DQ554">
            <v>5.59668250416639</v>
          </cell>
          <cell r="DR554">
            <v>5.52548525221509</v>
          </cell>
          <cell r="DS554">
            <v>5.44994579804107</v>
          </cell>
          <cell r="DT554">
            <v>5.54489439262704</v>
          </cell>
          <cell r="DU554">
            <v>5.61373804674448</v>
          </cell>
          <cell r="DV554">
            <v>5.53202685987638</v>
          </cell>
          <cell r="DW554">
            <v>5.48075599436394</v>
          </cell>
          <cell r="DX554">
            <v>5.5436945104074</v>
          </cell>
          <cell r="DY554">
            <v>5.46322017315616</v>
          </cell>
          <cell r="DZ554">
            <v>5.57007978086689</v>
          </cell>
          <cell r="EA554">
            <v>5.568756957433</v>
          </cell>
          <cell r="EB554">
            <v>5.50626651375708</v>
          </cell>
          <cell r="EC554">
            <v>5.61654982492262</v>
          </cell>
          <cell r="ED554">
            <v>5.52726203688002</v>
          </cell>
          <cell r="EE554">
            <v>5.45641648281231</v>
          </cell>
          <cell r="EF554">
            <v>5.45641648281231</v>
          </cell>
          <cell r="EG554">
            <v>5.45641648281231</v>
          </cell>
          <cell r="EH554">
            <v>5.45641648281231</v>
          </cell>
          <cell r="EI554">
            <v>5.45641648281231</v>
          </cell>
          <cell r="EJ554">
            <v>5.45641648281231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0</v>
          </cell>
          <cell r="ER554">
            <v>0</v>
          </cell>
          <cell r="ES554">
            <v>0</v>
          </cell>
          <cell r="ET554">
            <v>0</v>
          </cell>
        </row>
        <row r="555">
          <cell r="A555">
            <v>39176.679432244</v>
          </cell>
          <cell r="B555">
            <v>34047.6415100631</v>
          </cell>
          <cell r="C555">
            <v>37200.6552026605</v>
          </cell>
          <cell r="D555">
            <v>6933.85714369075</v>
          </cell>
          <cell r="E555">
            <v>6974.58395756222</v>
          </cell>
          <cell r="F555">
            <v>7056.54623950134</v>
          </cell>
          <cell r="G555">
            <v>7007.95142225206</v>
          </cell>
          <cell r="H555">
            <v>6916.83154977466</v>
          </cell>
          <cell r="I555">
            <v>8732.03782599881</v>
          </cell>
          <cell r="J555">
            <v>7630.35443155486</v>
          </cell>
          <cell r="K555">
            <v>6787.0644791478</v>
          </cell>
          <cell r="L555">
            <v>8709.21620526866</v>
          </cell>
          <cell r="M555">
            <v>9633.77967185258</v>
          </cell>
          <cell r="N555">
            <v>8756.57243692439</v>
          </cell>
          <cell r="O555">
            <v>9322.87446592907</v>
          </cell>
          <cell r="P555">
            <v>8982.19947964011</v>
          </cell>
          <cell r="Q555">
            <v>10074.4085705969</v>
          </cell>
          <cell r="R555">
            <v>10354.7455927194</v>
          </cell>
          <cell r="S555">
            <v>10304.658242975</v>
          </cell>
          <cell r="T555">
            <v>9708.09302812404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6518.2381293421</v>
          </cell>
          <cell r="AF555">
            <v>5664.86589270264</v>
          </cell>
          <cell r="AG555">
            <v>6189.46609801027</v>
          </cell>
          <cell r="AH555">
            <v>6933.85714369075</v>
          </cell>
          <cell r="AI555">
            <v>6974.58395756222</v>
          </cell>
          <cell r="AJ555">
            <v>7056.54623950134</v>
          </cell>
          <cell r="AK555">
            <v>7007.95142225206</v>
          </cell>
          <cell r="AL555">
            <v>6916.83154977466</v>
          </cell>
          <cell r="AM555">
            <v>8732.03782599881</v>
          </cell>
          <cell r="AN555">
            <v>7630.35443155486</v>
          </cell>
          <cell r="AO555">
            <v>6787.0644791478</v>
          </cell>
          <cell r="AP555">
            <v>8709.21620526866</v>
          </cell>
          <cell r="AQ555">
            <v>9633.77967185258</v>
          </cell>
          <cell r="AR555">
            <v>8756.57243692439</v>
          </cell>
          <cell r="AS555">
            <v>9322.87446592907</v>
          </cell>
          <cell r="AT555">
            <v>8982.19947964011</v>
          </cell>
          <cell r="AU555">
            <v>10074.4085705969</v>
          </cell>
          <cell r="AV555">
            <v>10354.7455927194</v>
          </cell>
          <cell r="AW555">
            <v>10304.658242975</v>
          </cell>
          <cell r="AX555">
            <v>9708.09302812404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3.23233048967589</v>
          </cell>
          <cell r="CN555">
            <v>2.79238666076694</v>
          </cell>
          <cell r="CO555">
            <v>3.07624968572425</v>
          </cell>
          <cell r="CP555">
            <v>3.46643422833892</v>
          </cell>
          <cell r="CQ555">
            <v>3.43128768472863</v>
          </cell>
          <cell r="CR555">
            <v>3.51720568757833</v>
          </cell>
          <cell r="CS555">
            <v>3.40380568425437</v>
          </cell>
          <cell r="CT555">
            <v>3.47331303894799</v>
          </cell>
          <cell r="CU555">
            <v>4.2687754382764</v>
          </cell>
          <cell r="CV555">
            <v>3.73508912503746</v>
          </cell>
          <cell r="CW555">
            <v>3.40155682014157</v>
          </cell>
          <cell r="CX555">
            <v>4.2989252036479</v>
          </cell>
          <cell r="CY555">
            <v>4.80970703279171</v>
          </cell>
          <cell r="CZ555">
            <v>4.34301078582928</v>
          </cell>
          <cell r="DA555">
            <v>4.62776877798287</v>
          </cell>
          <cell r="DB555">
            <v>4.45866159213054</v>
          </cell>
          <cell r="DC555">
            <v>5.00082175406674</v>
          </cell>
          <cell r="DD555">
            <v>5.13997786123435</v>
          </cell>
          <cell r="DE555">
            <v>5.11511507088293</v>
          </cell>
          <cell r="DF555">
            <v>4.81898688794888</v>
          </cell>
          <cell r="DG555">
            <v>5.03825819311054</v>
          </cell>
          <cell r="DH555">
            <v>5.03825819311054</v>
          </cell>
          <cell r="DI555">
            <v>5.03825819311054</v>
          </cell>
          <cell r="DJ555">
            <v>5.03825819311054</v>
          </cell>
          <cell r="DK555">
            <v>5.03825819311054</v>
          </cell>
          <cell r="DL555">
            <v>5.03825819311054</v>
          </cell>
          <cell r="DM555">
            <v>5.03825819311054</v>
          </cell>
          <cell r="DN555">
            <v>5.03825819311054</v>
          </cell>
          <cell r="DO555">
            <v>5.03825819311054</v>
          </cell>
          <cell r="DP555">
            <v>5.03825819311054</v>
          </cell>
          <cell r="DQ555">
            <v>5.52486409195194</v>
          </cell>
          <cell r="DR555">
            <v>5.55803418846364</v>
          </cell>
          <cell r="DS555">
            <v>5.51237483846158</v>
          </cell>
          <cell r="DT555">
            <v>5.48023347205612</v>
          </cell>
          <cell r="DU555">
            <v>5.56888578123167</v>
          </cell>
          <cell r="DV555">
            <v>5.49669399892426</v>
          </cell>
          <cell r="DW555">
            <v>5.64070593074572</v>
          </cell>
          <cell r="DX555">
            <v>5.45595033086332</v>
          </cell>
          <cell r="DY555">
            <v>5.60427496129098</v>
          </cell>
          <cell r="DZ555">
            <v>5.59694292012033</v>
          </cell>
          <cell r="EA555">
            <v>5.46652553120391</v>
          </cell>
          <cell r="EB555">
            <v>5.55042602173147</v>
          </cell>
          <cell r="EC555">
            <v>5.48763505328624</v>
          </cell>
          <cell r="ED555">
            <v>5.5239580556672</v>
          </cell>
          <cell r="EE555">
            <v>5.51931677009939</v>
          </cell>
          <cell r="EF555">
            <v>5.51931677009939</v>
          </cell>
          <cell r="EG555">
            <v>5.51931677009939</v>
          </cell>
          <cell r="EH555">
            <v>5.51931677009939</v>
          </cell>
          <cell r="EI555">
            <v>5.51931677009939</v>
          </cell>
          <cell r="EJ555">
            <v>5.51931677009939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0</v>
          </cell>
          <cell r="ER555">
            <v>0</v>
          </cell>
          <cell r="ES555">
            <v>0</v>
          </cell>
          <cell r="ET555">
            <v>0</v>
          </cell>
        </row>
        <row r="556">
          <cell r="A556">
            <v>39084.473435045</v>
          </cell>
          <cell r="B556">
            <v>39293.5932102467</v>
          </cell>
          <cell r="C556">
            <v>44523.5677362616</v>
          </cell>
          <cell r="D556">
            <v>7143.49913140803</v>
          </cell>
          <cell r="E556">
            <v>6282.89822239246</v>
          </cell>
          <cell r="F556">
            <v>7413.26186082107</v>
          </cell>
          <cell r="G556">
            <v>6387.49111870838</v>
          </cell>
          <cell r="H556">
            <v>8195.78847801778</v>
          </cell>
          <cell r="I556">
            <v>7320.04444215054</v>
          </cell>
          <cell r="J556">
            <v>7264.39134419461</v>
          </cell>
          <cell r="K556">
            <v>8835.16685467334</v>
          </cell>
          <cell r="L556">
            <v>7696.25782825246</v>
          </cell>
          <cell r="M556">
            <v>8264.76503659452</v>
          </cell>
          <cell r="N556">
            <v>7843.73886111005</v>
          </cell>
          <cell r="O556">
            <v>9050.41113270408</v>
          </cell>
          <cell r="P556">
            <v>10346.3150835106</v>
          </cell>
          <cell r="Q556">
            <v>9472.70047601637</v>
          </cell>
          <cell r="R556">
            <v>8883.94270190267</v>
          </cell>
          <cell r="S556">
            <v>9068.57986961042</v>
          </cell>
          <cell r="T556">
            <v>10344.1022788296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6502.89684326563</v>
          </cell>
          <cell r="AF556">
            <v>6537.69030999311</v>
          </cell>
          <cell r="AG556">
            <v>7407.8564359895</v>
          </cell>
          <cell r="AH556">
            <v>7143.49913140803</v>
          </cell>
          <cell r="AI556">
            <v>6282.89822239246</v>
          </cell>
          <cell r="AJ556">
            <v>7413.26186082107</v>
          </cell>
          <cell r="AK556">
            <v>6387.49111870838</v>
          </cell>
          <cell r="AL556">
            <v>8195.78847801778</v>
          </cell>
          <cell r="AM556">
            <v>7320.04444215054</v>
          </cell>
          <cell r="AN556">
            <v>7264.39134419461</v>
          </cell>
          <cell r="AO556">
            <v>8835.16685467334</v>
          </cell>
          <cell r="AP556">
            <v>7696.25782825246</v>
          </cell>
          <cell r="AQ556">
            <v>8264.76503659452</v>
          </cell>
          <cell r="AR556">
            <v>7843.73886111005</v>
          </cell>
          <cell r="AS556">
            <v>9050.41113270408</v>
          </cell>
          <cell r="AT556">
            <v>10346.3150835106</v>
          </cell>
          <cell r="AU556">
            <v>9472.70047601637</v>
          </cell>
          <cell r="AV556">
            <v>8883.94270190267</v>
          </cell>
          <cell r="AW556">
            <v>9068.57986961042</v>
          </cell>
          <cell r="AX556">
            <v>10344.1022788296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3.22378777342787</v>
          </cell>
          <cell r="CN556">
            <v>3.2283198476929</v>
          </cell>
          <cell r="CO556">
            <v>3.63401924057754</v>
          </cell>
          <cell r="CP556">
            <v>3.52060172161038</v>
          </cell>
          <cell r="CQ556">
            <v>3.1084778594849</v>
          </cell>
          <cell r="CR556">
            <v>3.67498459399353</v>
          </cell>
          <cell r="CS556">
            <v>3.1879589067388</v>
          </cell>
          <cell r="CT556">
            <v>4.08255813522876</v>
          </cell>
          <cell r="CU556">
            <v>3.59415314031807</v>
          </cell>
          <cell r="CV556">
            <v>3.5715834006655</v>
          </cell>
          <cell r="CW556">
            <v>4.40586745134879</v>
          </cell>
          <cell r="CX556">
            <v>3.79105493851156</v>
          </cell>
          <cell r="CY556">
            <v>4.07213644364904</v>
          </cell>
          <cell r="CZ556">
            <v>3.91096706263855</v>
          </cell>
          <cell r="DA556">
            <v>4.43336947575807</v>
          </cell>
          <cell r="DB556">
            <v>5.06817168913592</v>
          </cell>
          <cell r="DC556">
            <v>4.64022910424649</v>
          </cell>
          <cell r="DD556">
            <v>4.35182444438094</v>
          </cell>
          <cell r="DE556">
            <v>4.44226948288842</v>
          </cell>
          <cell r="DF556">
            <v>5.06708774050809</v>
          </cell>
          <cell r="DG556">
            <v>5.49988243744286</v>
          </cell>
          <cell r="DH556">
            <v>5.49988243744286</v>
          </cell>
          <cell r="DI556">
            <v>5.49988243744286</v>
          </cell>
          <cell r="DJ556">
            <v>5.49988243744286</v>
          </cell>
          <cell r="DK556">
            <v>5.49988243744286</v>
          </cell>
          <cell r="DL556">
            <v>5.49988243744286</v>
          </cell>
          <cell r="DM556">
            <v>5.49988243744286</v>
          </cell>
          <cell r="DN556">
            <v>5.49988243744286</v>
          </cell>
          <cell r="DO556">
            <v>5.49988243744286</v>
          </cell>
          <cell r="DP556">
            <v>5.49988243744286</v>
          </cell>
          <cell r="DQ556">
            <v>5.5264666867417</v>
          </cell>
          <cell r="DR556">
            <v>5.54823596991212</v>
          </cell>
          <cell r="DS556">
            <v>5.58486230845527</v>
          </cell>
          <cell r="DT556">
            <v>5.55905837825249</v>
          </cell>
          <cell r="DU556">
            <v>5.53757194533437</v>
          </cell>
          <cell r="DV556">
            <v>5.52663717317306</v>
          </cell>
          <cell r="DW556">
            <v>5.48939813204688</v>
          </cell>
          <cell r="DX556">
            <v>5.50003558173697</v>
          </cell>
          <cell r="DY556">
            <v>5.57987250317601</v>
          </cell>
          <cell r="DZ556">
            <v>5.57244219333668</v>
          </cell>
          <cell r="EA556">
            <v>5.49402288095069</v>
          </cell>
          <cell r="EB556">
            <v>5.56194469022962</v>
          </cell>
          <cell r="EC556">
            <v>5.56051895471124</v>
          </cell>
          <cell r="ED556">
            <v>5.4947267940918</v>
          </cell>
          <cell r="EE556">
            <v>5.59295747275281</v>
          </cell>
          <cell r="EF556">
            <v>5.59295747275281</v>
          </cell>
          <cell r="EG556">
            <v>5.59295747275281</v>
          </cell>
          <cell r="EH556">
            <v>5.59295747275281</v>
          </cell>
          <cell r="EI556">
            <v>5.59295747275281</v>
          </cell>
          <cell r="EJ556">
            <v>5.59295747275281</v>
          </cell>
          <cell r="EK556">
            <v>0</v>
          </cell>
          <cell r="EL556">
            <v>0</v>
          </cell>
          <cell r="EM556">
            <v>0</v>
          </cell>
          <cell r="EN556">
            <v>0</v>
          </cell>
          <cell r="EO556">
            <v>0</v>
          </cell>
          <cell r="EP556">
            <v>0</v>
          </cell>
          <cell r="EQ556">
            <v>0</v>
          </cell>
          <cell r="ER556">
            <v>0</v>
          </cell>
          <cell r="ES556">
            <v>0</v>
          </cell>
          <cell r="ET556">
            <v>0</v>
          </cell>
        </row>
        <row r="557">
          <cell r="A557">
            <v>40431.6312603001</v>
          </cell>
          <cell r="B557">
            <v>34358.8426880384</v>
          </cell>
          <cell r="C557">
            <v>37058.1680597582</v>
          </cell>
          <cell r="D557">
            <v>6345.90395934977</v>
          </cell>
          <cell r="E557">
            <v>6896.52150474763</v>
          </cell>
          <cell r="F557">
            <v>7293.13929510142</v>
          </cell>
          <cell r="G557">
            <v>6636.450330826</v>
          </cell>
          <cell r="H557">
            <v>8443.41986802903</v>
          </cell>
          <cell r="I557">
            <v>7837.27536550367</v>
          </cell>
          <cell r="J557">
            <v>9851.03213881763</v>
          </cell>
          <cell r="K557">
            <v>8280.8710475641</v>
          </cell>
          <cell r="L557">
            <v>9027.93795721494</v>
          </cell>
          <cell r="M557">
            <v>8560.38065370571</v>
          </cell>
          <cell r="N557">
            <v>9530.72567949211</v>
          </cell>
          <cell r="O557">
            <v>9749.06066113071</v>
          </cell>
          <cell r="P557">
            <v>8842.33880108713</v>
          </cell>
          <cell r="Q557">
            <v>9810.9468106294</v>
          </cell>
          <cell r="R557">
            <v>10275.0788324103</v>
          </cell>
          <cell r="S557">
            <v>9319.41811860648</v>
          </cell>
          <cell r="T557">
            <v>9847.49529707739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6727.03772580281</v>
          </cell>
          <cell r="AF557">
            <v>5716.64372108351</v>
          </cell>
          <cell r="AG557">
            <v>6165.75900641224</v>
          </cell>
          <cell r="AH557">
            <v>6345.90395934977</v>
          </cell>
          <cell r="AI557">
            <v>6896.52150474763</v>
          </cell>
          <cell r="AJ557">
            <v>7293.13929510142</v>
          </cell>
          <cell r="AK557">
            <v>6636.450330826</v>
          </cell>
          <cell r="AL557">
            <v>8443.41986802903</v>
          </cell>
          <cell r="AM557">
            <v>7837.27536550367</v>
          </cell>
          <cell r="AN557">
            <v>9851.03213881763</v>
          </cell>
          <cell r="AO557">
            <v>8280.8710475641</v>
          </cell>
          <cell r="AP557">
            <v>9027.93795721494</v>
          </cell>
          <cell r="AQ557">
            <v>8560.38065370571</v>
          </cell>
          <cell r="AR557">
            <v>9530.72567949211</v>
          </cell>
          <cell r="AS557">
            <v>9749.06066113071</v>
          </cell>
          <cell r="AT557">
            <v>8842.33880108713</v>
          </cell>
          <cell r="AU557">
            <v>9810.9468106294</v>
          </cell>
          <cell r="AV557">
            <v>10275.0788324103</v>
          </cell>
          <cell r="AW557">
            <v>9319.41811860648</v>
          </cell>
          <cell r="AX557">
            <v>9847.49529707739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3.30581625101982</v>
          </cell>
          <cell r="CN557">
            <v>2.85399934875089</v>
          </cell>
          <cell r="CO557">
            <v>3.05624449025383</v>
          </cell>
          <cell r="CP557">
            <v>3.13441264101039</v>
          </cell>
          <cell r="CQ557">
            <v>3.40386149648931</v>
          </cell>
          <cell r="CR557">
            <v>3.63557541468205</v>
          </cell>
          <cell r="CS557">
            <v>3.2196966354823</v>
          </cell>
          <cell r="CT557">
            <v>4.18145284492423</v>
          </cell>
          <cell r="CU557">
            <v>3.9068637820344</v>
          </cell>
          <cell r="CV557">
            <v>4.84484282237893</v>
          </cell>
          <cell r="CW557">
            <v>4.12144580284124</v>
          </cell>
          <cell r="CX557">
            <v>4.45762914688616</v>
          </cell>
          <cell r="CY557">
            <v>4.21938964200956</v>
          </cell>
          <cell r="CZ557">
            <v>4.71980990332246</v>
          </cell>
          <cell r="DA557">
            <v>4.79882493663381</v>
          </cell>
          <cell r="DB557">
            <v>4.35250506810368</v>
          </cell>
          <cell r="DC557">
            <v>4.82928744043488</v>
          </cell>
          <cell r="DD557">
            <v>5.05774927870127</v>
          </cell>
          <cell r="DE557">
            <v>4.58734001325814</v>
          </cell>
          <cell r="DF557">
            <v>4.84727786989873</v>
          </cell>
          <cell r="DG557">
            <v>5.76049178908187</v>
          </cell>
          <cell r="DH557">
            <v>5.76049178908187</v>
          </cell>
          <cell r="DI557">
            <v>5.76049178908187</v>
          </cell>
          <cell r="DJ557">
            <v>5.76049178908187</v>
          </cell>
          <cell r="DK557">
            <v>5.76049178908187</v>
          </cell>
          <cell r="DL557">
            <v>5.76049178908187</v>
          </cell>
          <cell r="DM557">
            <v>5.76049178908187</v>
          </cell>
          <cell r="DN557">
            <v>5.76049178908187</v>
          </cell>
          <cell r="DO557">
            <v>5.76049178908187</v>
          </cell>
          <cell r="DP557">
            <v>5.76049178908187</v>
          </cell>
          <cell r="DQ557">
            <v>5.57509520953551</v>
          </cell>
          <cell r="DR557">
            <v>5.48775093409339</v>
          </cell>
          <cell r="DS557">
            <v>5.52720519657238</v>
          </cell>
          <cell r="DT557">
            <v>5.54682495128959</v>
          </cell>
          <cell r="DU557">
            <v>5.55092487886172</v>
          </cell>
          <cell r="DV557">
            <v>5.49602229884442</v>
          </cell>
          <cell r="DW557">
            <v>5.64713318034993</v>
          </cell>
          <cell r="DX557">
            <v>5.53220567840733</v>
          </cell>
          <cell r="DY557">
            <v>5.49596517838378</v>
          </cell>
          <cell r="DZ557">
            <v>5.57069241189403</v>
          </cell>
          <cell r="EA557">
            <v>5.50469884206451</v>
          </cell>
          <cell r="EB557">
            <v>5.5487066734538</v>
          </cell>
          <cell r="EC557">
            <v>5.55841002401844</v>
          </cell>
          <cell r="ED557">
            <v>5.53233662773304</v>
          </cell>
          <cell r="EE557">
            <v>5.56589489899384</v>
          </cell>
          <cell r="EF557">
            <v>5.56589489899384</v>
          </cell>
          <cell r="EG557">
            <v>5.56589489899384</v>
          </cell>
          <cell r="EH557">
            <v>5.56589489899384</v>
          </cell>
          <cell r="EI557">
            <v>5.56589489899384</v>
          </cell>
          <cell r="EJ557">
            <v>5.56589489899384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  <cell r="ES557">
            <v>0</v>
          </cell>
          <cell r="ET557">
            <v>0</v>
          </cell>
        </row>
        <row r="558">
          <cell r="A558">
            <v>35123.5097367139</v>
          </cell>
          <cell r="B558">
            <v>31673.0884822929</v>
          </cell>
          <cell r="C558">
            <v>41740.8288716238</v>
          </cell>
          <cell r="D558">
            <v>6535.0352135648</v>
          </cell>
          <cell r="E558">
            <v>6735.55455441253</v>
          </cell>
          <cell r="F558">
            <v>7156.55497838387</v>
          </cell>
          <cell r="G558">
            <v>7837.78934942591</v>
          </cell>
          <cell r="H558">
            <v>7883.72647254726</v>
          </cell>
          <cell r="I558">
            <v>8731.12752253555</v>
          </cell>
          <cell r="J558">
            <v>7696.93586193394</v>
          </cell>
          <cell r="K558">
            <v>7612.73464149959</v>
          </cell>
          <cell r="L558">
            <v>8123.79352069437</v>
          </cell>
          <cell r="M558">
            <v>8666.49540814271</v>
          </cell>
          <cell r="N558">
            <v>10526.8576827189</v>
          </cell>
          <cell r="O558">
            <v>8986.32036353491</v>
          </cell>
          <cell r="P558">
            <v>10730.4797986304</v>
          </cell>
          <cell r="Q558">
            <v>8822.75111626532</v>
          </cell>
          <cell r="R558">
            <v>10655.6911330914</v>
          </cell>
          <cell r="S558">
            <v>10055.751839314</v>
          </cell>
          <cell r="T558">
            <v>10403.6183226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5843.86945805666</v>
          </cell>
          <cell r="AF558">
            <v>5269.78641404173</v>
          </cell>
          <cell r="AG558">
            <v>6944.86276643017</v>
          </cell>
          <cell r="AH558">
            <v>6535.0352135648</v>
          </cell>
          <cell r="AI558">
            <v>6735.55455441253</v>
          </cell>
          <cell r="AJ558">
            <v>7156.55497838387</v>
          </cell>
          <cell r="AK558">
            <v>7837.78934942591</v>
          </cell>
          <cell r="AL558">
            <v>7883.72647254726</v>
          </cell>
          <cell r="AM558">
            <v>8731.12752253555</v>
          </cell>
          <cell r="AN558">
            <v>7696.93586193394</v>
          </cell>
          <cell r="AO558">
            <v>7612.73464149959</v>
          </cell>
          <cell r="AP558">
            <v>8123.79352069437</v>
          </cell>
          <cell r="AQ558">
            <v>8666.49540814271</v>
          </cell>
          <cell r="AR558">
            <v>10526.8576827189</v>
          </cell>
          <cell r="AS558">
            <v>8986.32036353491</v>
          </cell>
          <cell r="AT558">
            <v>10730.4797986304</v>
          </cell>
          <cell r="AU558">
            <v>8822.75111626532</v>
          </cell>
          <cell r="AV558">
            <v>10655.6911330914</v>
          </cell>
          <cell r="AW558">
            <v>10055.751839314</v>
          </cell>
          <cell r="AX558">
            <v>10403.6183226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2.86630701762932</v>
          </cell>
          <cell r="CN558">
            <v>2.65109157593327</v>
          </cell>
          <cell r="CO558">
            <v>3.40986315453297</v>
          </cell>
          <cell r="CP558">
            <v>3.19981656872156</v>
          </cell>
          <cell r="CQ558">
            <v>3.29454154058449</v>
          </cell>
          <cell r="CR558">
            <v>3.49823687682493</v>
          </cell>
          <cell r="CS558">
            <v>3.8112207806621</v>
          </cell>
          <cell r="CT558">
            <v>3.84262517653322</v>
          </cell>
          <cell r="CU558">
            <v>4.24013250311426</v>
          </cell>
          <cell r="CV558">
            <v>3.82622041303071</v>
          </cell>
          <cell r="CW558">
            <v>3.79372332050662</v>
          </cell>
          <cell r="CX558">
            <v>4.05634151475222</v>
          </cell>
          <cell r="CY558">
            <v>4.30393915370883</v>
          </cell>
          <cell r="CZ558">
            <v>5.31225027436908</v>
          </cell>
          <cell r="DA558">
            <v>4.42911884062168</v>
          </cell>
          <cell r="DB558">
            <v>5.28876874208487</v>
          </cell>
          <cell r="DC558">
            <v>4.34849989921738</v>
          </cell>
          <cell r="DD558">
            <v>5.25190739347905</v>
          </cell>
          <cell r="DE558">
            <v>4.95621323593697</v>
          </cell>
          <cell r="DF558">
            <v>5.1276673943481</v>
          </cell>
          <cell r="DG558">
            <v>5.07105506720727</v>
          </cell>
          <cell r="DH558">
            <v>5.07105506720727</v>
          </cell>
          <cell r="DI558">
            <v>5.07105506720727</v>
          </cell>
          <cell r="DJ558">
            <v>5.07105506720727</v>
          </cell>
          <cell r="DK558">
            <v>5.07105506720727</v>
          </cell>
          <cell r="DL558">
            <v>5.07105506720727</v>
          </cell>
          <cell r="DM558">
            <v>5.07105506720727</v>
          </cell>
          <cell r="DN558">
            <v>5.07105506720727</v>
          </cell>
          <cell r="DO558">
            <v>5.07105506720727</v>
          </cell>
          <cell r="DP558">
            <v>5.07105506720727</v>
          </cell>
          <cell r="DQ558">
            <v>5.58579424900264</v>
          </cell>
          <cell r="DR558">
            <v>5.44597219064077</v>
          </cell>
          <cell r="DS558">
            <v>5.57999556451317</v>
          </cell>
          <cell r="DT558">
            <v>5.59538513537808</v>
          </cell>
          <cell r="DU558">
            <v>5.60125707760974</v>
          </cell>
          <cell r="DV558">
            <v>5.60482340994971</v>
          </cell>
          <cell r="DW558">
            <v>5.6342565056409</v>
          </cell>
          <cell r="DX558">
            <v>5.62096213328961</v>
          </cell>
          <cell r="DY558">
            <v>5.64154476409545</v>
          </cell>
          <cell r="DZ558">
            <v>5.51131227054549</v>
          </cell>
          <cell r="EA558">
            <v>5.49771437580744</v>
          </cell>
          <cell r="EB558">
            <v>5.48695628040756</v>
          </cell>
          <cell r="EC558">
            <v>5.51676549970431</v>
          </cell>
          <cell r="ED558">
            <v>5.42909397910044</v>
          </cell>
          <cell r="EE558">
            <v>5.55868033268913</v>
          </cell>
          <cell r="EF558">
            <v>5.55868033268913</v>
          </cell>
          <cell r="EG558">
            <v>5.55868033268913</v>
          </cell>
          <cell r="EH558">
            <v>5.55868033268913</v>
          </cell>
          <cell r="EI558">
            <v>5.55868033268913</v>
          </cell>
          <cell r="EJ558">
            <v>5.55868033268913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0</v>
          </cell>
          <cell r="ES558">
            <v>0</v>
          </cell>
          <cell r="ET558">
            <v>0</v>
          </cell>
        </row>
        <row r="559">
          <cell r="A559">
            <v>39140.8840919818</v>
          </cell>
          <cell r="B559">
            <v>36802.8906874183</v>
          </cell>
          <cell r="C559">
            <v>39623.5324686897</v>
          </cell>
          <cell r="D559">
            <v>6588.1500874284</v>
          </cell>
          <cell r="E559">
            <v>7271.82180961088</v>
          </cell>
          <cell r="F559">
            <v>7450.13770797404</v>
          </cell>
          <cell r="G559">
            <v>7959.12971091688</v>
          </cell>
          <cell r="H559">
            <v>7124.47587553532</v>
          </cell>
          <cell r="I559">
            <v>8486.51777833539</v>
          </cell>
          <cell r="J559">
            <v>7744.57736598189</v>
          </cell>
          <cell r="K559">
            <v>7837.21722171747</v>
          </cell>
          <cell r="L559">
            <v>8876.17633607674</v>
          </cell>
          <cell r="M559">
            <v>8959.00957204614</v>
          </cell>
          <cell r="N559">
            <v>9501.24027175668</v>
          </cell>
          <cell r="O559">
            <v>8442.17227983746</v>
          </cell>
          <cell r="P559">
            <v>8585.40781744291</v>
          </cell>
          <cell r="Q559">
            <v>9816.78978020809</v>
          </cell>
          <cell r="R559">
            <v>9527.35287384936</v>
          </cell>
          <cell r="S559">
            <v>11111.1855800644</v>
          </cell>
          <cell r="T559">
            <v>10053.9538895088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6512.28248034042</v>
          </cell>
          <cell r="AF559">
            <v>6123.28581251069</v>
          </cell>
          <cell r="AG559">
            <v>6592.58579082296</v>
          </cell>
          <cell r="AH559">
            <v>6588.1500874284</v>
          </cell>
          <cell r="AI559">
            <v>7271.82180961088</v>
          </cell>
          <cell r="AJ559">
            <v>7450.13770797404</v>
          </cell>
          <cell r="AK559">
            <v>7959.12971091688</v>
          </cell>
          <cell r="AL559">
            <v>7124.47587553532</v>
          </cell>
          <cell r="AM559">
            <v>8486.51777833539</v>
          </cell>
          <cell r="AN559">
            <v>7744.57736598189</v>
          </cell>
          <cell r="AO559">
            <v>7837.21722171747</v>
          </cell>
          <cell r="AP559">
            <v>8876.17633607674</v>
          </cell>
          <cell r="AQ559">
            <v>8959.00957204614</v>
          </cell>
          <cell r="AR559">
            <v>9501.24027175668</v>
          </cell>
          <cell r="AS559">
            <v>8442.17227983746</v>
          </cell>
          <cell r="AT559">
            <v>8585.40781744291</v>
          </cell>
          <cell r="AU559">
            <v>9816.78978020809</v>
          </cell>
          <cell r="AV559">
            <v>9527.35287384936</v>
          </cell>
          <cell r="AW559">
            <v>11111.1855800644</v>
          </cell>
          <cell r="AX559">
            <v>10053.9538895088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3.21308570703564</v>
          </cell>
          <cell r="CN559">
            <v>3.07338113733628</v>
          </cell>
          <cell r="CO559">
            <v>3.20605742970648</v>
          </cell>
          <cell r="CP559">
            <v>3.2832907861864</v>
          </cell>
          <cell r="CQ559">
            <v>3.60533322432031</v>
          </cell>
          <cell r="CR559">
            <v>3.66136876691365</v>
          </cell>
          <cell r="CS559">
            <v>3.84764964197145</v>
          </cell>
          <cell r="CT559">
            <v>3.49032413248601</v>
          </cell>
          <cell r="CU559">
            <v>4.19017856129085</v>
          </cell>
          <cell r="CV559">
            <v>3.89350074116167</v>
          </cell>
          <cell r="CW559">
            <v>3.90502116560816</v>
          </cell>
          <cell r="CX559">
            <v>4.37430279052876</v>
          </cell>
          <cell r="CY559">
            <v>4.4521714478915</v>
          </cell>
          <cell r="CZ559">
            <v>4.64911025553218</v>
          </cell>
          <cell r="DA559">
            <v>4.13476199562803</v>
          </cell>
          <cell r="DB559">
            <v>4.20491513130009</v>
          </cell>
          <cell r="DC559">
            <v>4.80801480434317</v>
          </cell>
          <cell r="DD559">
            <v>4.66625594407892</v>
          </cell>
          <cell r="DE559">
            <v>5.44197705755713</v>
          </cell>
          <cell r="DF559">
            <v>4.92417177358741</v>
          </cell>
          <cell r="DG559">
            <v>5.75330620645272</v>
          </cell>
          <cell r="DH559">
            <v>5.75330620645272</v>
          </cell>
          <cell r="DI559">
            <v>5.75330620645272</v>
          </cell>
          <cell r="DJ559">
            <v>5.75330620645272</v>
          </cell>
          <cell r="DK559">
            <v>5.75330620645272</v>
          </cell>
          <cell r="DL559">
            <v>5.75330620645272</v>
          </cell>
          <cell r="DM559">
            <v>5.75330620645272</v>
          </cell>
          <cell r="DN559">
            <v>5.75330620645272</v>
          </cell>
          <cell r="DO559">
            <v>5.75330620645272</v>
          </cell>
          <cell r="DP559">
            <v>5.75330620645272</v>
          </cell>
          <cell r="DQ559">
            <v>5.55287702724013</v>
          </cell>
          <cell r="DR559">
            <v>5.45852426499497</v>
          </cell>
          <cell r="DS559">
            <v>5.6336729066705</v>
          </cell>
          <cell r="DT559">
            <v>5.49744979727859</v>
          </cell>
          <cell r="DU559">
            <v>5.52592457861974</v>
          </cell>
          <cell r="DV559">
            <v>5.57478295294357</v>
          </cell>
          <cell r="DW559">
            <v>5.66731299715141</v>
          </cell>
          <cell r="DX559">
            <v>5.59234937698046</v>
          </cell>
          <cell r="DY559">
            <v>5.54886463647799</v>
          </cell>
          <cell r="DZ559">
            <v>5.44959962546242</v>
          </cell>
          <cell r="EA559">
            <v>5.49851770172453</v>
          </cell>
          <cell r="EB559">
            <v>5.55935254056282</v>
          </cell>
          <cell r="EC559">
            <v>5.51309220489708</v>
          </cell>
          <cell r="ED559">
            <v>5.59909183356356</v>
          </cell>
          <cell r="EE559">
            <v>5.59385017742219</v>
          </cell>
          <cell r="EF559">
            <v>5.59385017742219</v>
          </cell>
          <cell r="EG559">
            <v>5.59385017742219</v>
          </cell>
          <cell r="EH559">
            <v>5.59385017742219</v>
          </cell>
          <cell r="EI559">
            <v>5.59385017742219</v>
          </cell>
          <cell r="EJ559">
            <v>5.59385017742219</v>
          </cell>
          <cell r="EK559">
            <v>0</v>
          </cell>
          <cell r="EL559">
            <v>0</v>
          </cell>
          <cell r="EM559">
            <v>0</v>
          </cell>
          <cell r="EN559">
            <v>0</v>
          </cell>
          <cell r="EO559">
            <v>0</v>
          </cell>
          <cell r="EP559">
            <v>0</v>
          </cell>
          <cell r="EQ559">
            <v>0</v>
          </cell>
          <cell r="ER559">
            <v>0</v>
          </cell>
          <cell r="ES559">
            <v>0</v>
          </cell>
          <cell r="ET559">
            <v>0</v>
          </cell>
        </row>
        <row r="560">
          <cell r="A560">
            <v>40331.5073616312</v>
          </cell>
          <cell r="B560">
            <v>40704.0657223976</v>
          </cell>
          <cell r="C560">
            <v>37521.0209946236</v>
          </cell>
          <cell r="D560">
            <v>6188.18158697089</v>
          </cell>
          <cell r="E560">
            <v>7224.21076610291</v>
          </cell>
          <cell r="F560">
            <v>7365.72406260831</v>
          </cell>
          <cell r="G560">
            <v>7194.0350826264</v>
          </cell>
          <cell r="H560">
            <v>7872.02793048878</v>
          </cell>
          <cell r="I560">
            <v>7354.45038212893</v>
          </cell>
          <cell r="J560">
            <v>7307.88809820769</v>
          </cell>
          <cell r="K560">
            <v>8344.50060734944</v>
          </cell>
          <cell r="L560">
            <v>8236.60013872892</v>
          </cell>
          <cell r="M560">
            <v>9326.6634874992</v>
          </cell>
          <cell r="N560">
            <v>7895.84405042605</v>
          </cell>
          <cell r="O560">
            <v>9072.2870469557</v>
          </cell>
          <cell r="P560">
            <v>8680.37409328147</v>
          </cell>
          <cell r="Q560">
            <v>9708.00047783214</v>
          </cell>
          <cell r="R560">
            <v>7999.9350495159</v>
          </cell>
          <cell r="S560">
            <v>10080.508000431</v>
          </cell>
          <cell r="T560">
            <v>8601.59044839362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6710.37905479188</v>
          </cell>
          <cell r="AF560">
            <v>6772.36552602289</v>
          </cell>
          <cell r="AG560">
            <v>6242.76874006094</v>
          </cell>
          <cell r="AH560">
            <v>6188.18158697089</v>
          </cell>
          <cell r="AI560">
            <v>7224.21076610291</v>
          </cell>
          <cell r="AJ560">
            <v>7365.72406260831</v>
          </cell>
          <cell r="AK560">
            <v>7194.0350826264</v>
          </cell>
          <cell r="AL560">
            <v>7872.02793048878</v>
          </cell>
          <cell r="AM560">
            <v>7354.45038212893</v>
          </cell>
          <cell r="AN560">
            <v>7307.88809820769</v>
          </cell>
          <cell r="AO560">
            <v>8344.50060734944</v>
          </cell>
          <cell r="AP560">
            <v>8236.60013872892</v>
          </cell>
          <cell r="AQ560">
            <v>9326.6634874992</v>
          </cell>
          <cell r="AR560">
            <v>7895.84405042605</v>
          </cell>
          <cell r="AS560">
            <v>9072.2870469557</v>
          </cell>
          <cell r="AT560">
            <v>8680.37409328147</v>
          </cell>
          <cell r="AU560">
            <v>9708.00047783214</v>
          </cell>
          <cell r="AV560">
            <v>7999.9350495159</v>
          </cell>
          <cell r="AW560">
            <v>10080.508000431</v>
          </cell>
          <cell r="AX560">
            <v>8601.59044839362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3.25099745297667</v>
          </cell>
          <cell r="CN560">
            <v>3.33885462451355</v>
          </cell>
          <cell r="CO560">
            <v>3.06895855483976</v>
          </cell>
          <cell r="CP560">
            <v>3.06390660416561</v>
          </cell>
          <cell r="CQ560">
            <v>3.60457899778561</v>
          </cell>
          <cell r="CR560">
            <v>3.65691518943434</v>
          </cell>
          <cell r="CS560">
            <v>3.5475466552056</v>
          </cell>
          <cell r="CT560">
            <v>3.84102453194094</v>
          </cell>
          <cell r="CU560">
            <v>3.66273177204176</v>
          </cell>
          <cell r="CV560">
            <v>3.60460278777221</v>
          </cell>
          <cell r="CW560">
            <v>4.02062952024978</v>
          </cell>
          <cell r="CX560">
            <v>4.06482004008393</v>
          </cell>
          <cell r="CY560">
            <v>4.50327314502118</v>
          </cell>
          <cell r="CZ560">
            <v>3.89553513150384</v>
          </cell>
          <cell r="DA560">
            <v>4.48700232631878</v>
          </cell>
          <cell r="DB560">
            <v>4.29316869586274</v>
          </cell>
          <cell r="DC560">
            <v>4.80141561906968</v>
          </cell>
          <cell r="DD560">
            <v>3.95663485864043</v>
          </cell>
          <cell r="DE560">
            <v>4.98565164597461</v>
          </cell>
          <cell r="DF560">
            <v>4.25420361505588</v>
          </cell>
          <cell r="DG560">
            <v>5.42764904183951</v>
          </cell>
          <cell r="DH560">
            <v>5.42764904183951</v>
          </cell>
          <cell r="DI560">
            <v>5.42764904183951</v>
          </cell>
          <cell r="DJ560">
            <v>5.42764904183951</v>
          </cell>
          <cell r="DK560">
            <v>5.42764904183951</v>
          </cell>
          <cell r="DL560">
            <v>5.42764904183951</v>
          </cell>
          <cell r="DM560">
            <v>5.42764904183951</v>
          </cell>
          <cell r="DN560">
            <v>5.42764904183951</v>
          </cell>
          <cell r="DO560">
            <v>5.42764904183951</v>
          </cell>
          <cell r="DP560">
            <v>5.42764904183951</v>
          </cell>
          <cell r="DQ560">
            <v>5.65506445822697</v>
          </cell>
          <cell r="DR560">
            <v>5.55712308121115</v>
          </cell>
          <cell r="DS560">
            <v>5.57305538492682</v>
          </cell>
          <cell r="DT560">
            <v>5.53343307953138</v>
          </cell>
          <cell r="DU560">
            <v>5.49089318765233</v>
          </cell>
          <cell r="DV560">
            <v>5.5183303083591</v>
          </cell>
          <cell r="DW560">
            <v>5.55586355121191</v>
          </cell>
          <cell r="DX560">
            <v>5.61496018320404</v>
          </cell>
          <cell r="DY560">
            <v>5.50113423071882</v>
          </cell>
          <cell r="DZ560">
            <v>5.55445701143133</v>
          </cell>
          <cell r="EA560">
            <v>5.68608606797654</v>
          </cell>
          <cell r="EB560">
            <v>5.55154411629834</v>
          </cell>
          <cell r="EC560">
            <v>5.67420671200638</v>
          </cell>
          <cell r="ED560">
            <v>5.55313935645884</v>
          </cell>
          <cell r="EE560">
            <v>5.53946246133452</v>
          </cell>
          <cell r="EF560">
            <v>5.53946246133452</v>
          </cell>
          <cell r="EG560">
            <v>5.53946246133452</v>
          </cell>
          <cell r="EH560">
            <v>5.53946246133452</v>
          </cell>
          <cell r="EI560">
            <v>5.53946246133452</v>
          </cell>
          <cell r="EJ560">
            <v>5.53946246133452</v>
          </cell>
          <cell r="EK560">
            <v>0</v>
          </cell>
          <cell r="EL560">
            <v>0</v>
          </cell>
          <cell r="EM560">
            <v>0</v>
          </cell>
          <cell r="EN560">
            <v>0</v>
          </cell>
          <cell r="EO560">
            <v>0</v>
          </cell>
          <cell r="EP560">
            <v>0</v>
          </cell>
          <cell r="EQ560">
            <v>0</v>
          </cell>
          <cell r="ER560">
            <v>0</v>
          </cell>
          <cell r="ES560">
            <v>0</v>
          </cell>
          <cell r="ET560">
            <v>0</v>
          </cell>
        </row>
        <row r="561">
          <cell r="A561">
            <v>31552.6385108829</v>
          </cell>
          <cell r="B561">
            <v>39010.9959341658</v>
          </cell>
          <cell r="C561">
            <v>37071.5866590347</v>
          </cell>
          <cell r="D561">
            <v>7160.969944707</v>
          </cell>
          <cell r="E561">
            <v>6423.38255458486</v>
          </cell>
          <cell r="F561">
            <v>6209.76606103246</v>
          </cell>
          <cell r="G561">
            <v>8528.61165559203</v>
          </cell>
          <cell r="H561">
            <v>7633.80811047653</v>
          </cell>
          <cell r="I561">
            <v>8914.30266147583</v>
          </cell>
          <cell r="J561">
            <v>8351.72289705669</v>
          </cell>
          <cell r="K561">
            <v>7942.13204889812</v>
          </cell>
          <cell r="L561">
            <v>8521.47258039867</v>
          </cell>
          <cell r="M561">
            <v>8975.47581156341</v>
          </cell>
          <cell r="N561">
            <v>8819.2488017597</v>
          </cell>
          <cell r="O561">
            <v>8785.54891871629</v>
          </cell>
          <cell r="P561">
            <v>9545.45355724286</v>
          </cell>
          <cell r="Q561">
            <v>9987.98757388901</v>
          </cell>
          <cell r="R561">
            <v>10320.636941882</v>
          </cell>
          <cell r="S561">
            <v>10457.3516129029</v>
          </cell>
          <cell r="T561">
            <v>10180.1360254871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5249.74587952731</v>
          </cell>
          <cell r="AF561">
            <v>6490.67161502218</v>
          </cell>
          <cell r="AG561">
            <v>6167.99160056555</v>
          </cell>
          <cell r="AH561">
            <v>7160.969944707</v>
          </cell>
          <cell r="AI561">
            <v>6423.38255458486</v>
          </cell>
          <cell r="AJ561">
            <v>6209.76606103246</v>
          </cell>
          <cell r="AK561">
            <v>8528.61165559203</v>
          </cell>
          <cell r="AL561">
            <v>7633.80811047653</v>
          </cell>
          <cell r="AM561">
            <v>8914.30266147583</v>
          </cell>
          <cell r="AN561">
            <v>8351.72289705669</v>
          </cell>
          <cell r="AO561">
            <v>7942.13204889812</v>
          </cell>
          <cell r="AP561">
            <v>8521.47258039867</v>
          </cell>
          <cell r="AQ561">
            <v>8975.47581156341</v>
          </cell>
          <cell r="AR561">
            <v>8819.2488017597</v>
          </cell>
          <cell r="AS561">
            <v>8785.54891871629</v>
          </cell>
          <cell r="AT561">
            <v>9545.45355724286</v>
          </cell>
          <cell r="AU561">
            <v>9987.98757388901</v>
          </cell>
          <cell r="AV561">
            <v>10320.636941882</v>
          </cell>
          <cell r="AW561">
            <v>10457.3516129029</v>
          </cell>
          <cell r="AX561">
            <v>10180.1360254871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2.58273559847043</v>
          </cell>
          <cell r="CN561">
            <v>3.17170817529366</v>
          </cell>
          <cell r="CO561">
            <v>3.07722625469831</v>
          </cell>
          <cell r="CP561">
            <v>3.55876681545172</v>
          </cell>
          <cell r="CQ561">
            <v>3.22344696771576</v>
          </cell>
          <cell r="CR561">
            <v>3.06426326750835</v>
          </cell>
          <cell r="CS561">
            <v>4.21093778010024</v>
          </cell>
          <cell r="CT561">
            <v>3.75557646430637</v>
          </cell>
          <cell r="CU561">
            <v>4.30934557862132</v>
          </cell>
          <cell r="CV561">
            <v>4.09171548032694</v>
          </cell>
          <cell r="CW561">
            <v>3.93756285460697</v>
          </cell>
          <cell r="CX561">
            <v>4.2102412418734</v>
          </cell>
          <cell r="CY561">
            <v>4.40202787465249</v>
          </cell>
          <cell r="CZ561">
            <v>4.30235585098704</v>
          </cell>
          <cell r="DA561">
            <v>4.32622874764622</v>
          </cell>
          <cell r="DB561">
            <v>4.70042520629432</v>
          </cell>
          <cell r="DC561">
            <v>4.91834026229582</v>
          </cell>
          <cell r="DD561">
            <v>5.0821453098816</v>
          </cell>
          <cell r="DE561">
            <v>5.14946710678558</v>
          </cell>
          <cell r="DF561">
            <v>5.01295906902152</v>
          </cell>
          <cell r="DG561">
            <v>5.21385741664052</v>
          </cell>
          <cell r="DH561">
            <v>5.21385741664052</v>
          </cell>
          <cell r="DI561">
            <v>5.21385741664052</v>
          </cell>
          <cell r="DJ561">
            <v>5.21385741664052</v>
          </cell>
          <cell r="DK561">
            <v>5.21385741664052</v>
          </cell>
          <cell r="DL561">
            <v>5.21385741664052</v>
          </cell>
          <cell r="DM561">
            <v>5.21385741664052</v>
          </cell>
          <cell r="DN561">
            <v>5.21385741664052</v>
          </cell>
          <cell r="DO561">
            <v>5.21385741664052</v>
          </cell>
          <cell r="DP561">
            <v>5.21385741664052</v>
          </cell>
          <cell r="DQ561">
            <v>5.56884933629306</v>
          </cell>
          <cell r="DR561">
            <v>5.60665136139722</v>
          </cell>
          <cell r="DS561">
            <v>5.49150622221435</v>
          </cell>
          <cell r="DT561">
            <v>5.51289161564047</v>
          </cell>
          <cell r="DU561">
            <v>5.45946886825824</v>
          </cell>
          <cell r="DV561">
            <v>5.55208747298423</v>
          </cell>
          <cell r="DW561">
            <v>5.54889683737691</v>
          </cell>
          <cell r="DX561">
            <v>5.56893008761882</v>
          </cell>
          <cell r="DY561">
            <v>5.66739115537712</v>
          </cell>
          <cell r="DZ561">
            <v>5.59213677116366</v>
          </cell>
          <cell r="EA561">
            <v>5.52607455191061</v>
          </cell>
          <cell r="EB561">
            <v>5.54516923830283</v>
          </cell>
          <cell r="EC561">
            <v>5.58614015845051</v>
          </cell>
          <cell r="ED561">
            <v>5.61606857292613</v>
          </cell>
          <cell r="EE561">
            <v>5.56373655708213</v>
          </cell>
          <cell r="EF561">
            <v>5.56373655708213</v>
          </cell>
          <cell r="EG561">
            <v>5.56373655708213</v>
          </cell>
          <cell r="EH561">
            <v>5.56373655708213</v>
          </cell>
          <cell r="EI561">
            <v>5.56373655708213</v>
          </cell>
          <cell r="EJ561">
            <v>5.56373655708213</v>
          </cell>
          <cell r="EK561">
            <v>0</v>
          </cell>
          <cell r="EL561">
            <v>0</v>
          </cell>
          <cell r="EM561">
            <v>0</v>
          </cell>
          <cell r="EN561">
            <v>0</v>
          </cell>
          <cell r="EO561">
            <v>0</v>
          </cell>
          <cell r="EP561">
            <v>0</v>
          </cell>
          <cell r="EQ561">
            <v>0</v>
          </cell>
          <cell r="ER561">
            <v>0</v>
          </cell>
          <cell r="ES561">
            <v>0</v>
          </cell>
          <cell r="ET561">
            <v>0</v>
          </cell>
        </row>
        <row r="562">
          <cell r="A562">
            <v>36494.5550635142</v>
          </cell>
          <cell r="B562">
            <v>38825.9420580415</v>
          </cell>
          <cell r="C562">
            <v>39343.1912370148</v>
          </cell>
          <cell r="D562">
            <v>7598.97040437119</v>
          </cell>
          <cell r="E562">
            <v>7014.32882996253</v>
          </cell>
          <cell r="F562">
            <v>7102.15465594595</v>
          </cell>
          <cell r="G562">
            <v>6722.38343863074</v>
          </cell>
          <cell r="H562">
            <v>6557.0714740745</v>
          </cell>
          <cell r="I562">
            <v>6375.78889092058</v>
          </cell>
          <cell r="J562">
            <v>7947.92110206408</v>
          </cell>
          <cell r="K562">
            <v>8406.33175980338</v>
          </cell>
          <cell r="L562">
            <v>7786.52114748648</v>
          </cell>
          <cell r="M562">
            <v>8149.77905364153</v>
          </cell>
          <cell r="N562">
            <v>8139.27171775299</v>
          </cell>
          <cell r="O562">
            <v>8748.55373360788</v>
          </cell>
          <cell r="P562">
            <v>7846.63056191544</v>
          </cell>
          <cell r="Q562">
            <v>8186.90341628396</v>
          </cell>
          <cell r="R562">
            <v>10803.7012582589</v>
          </cell>
          <cell r="S562">
            <v>9334.17194498623</v>
          </cell>
          <cell r="T562">
            <v>8484.40817459575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6071.9847566404</v>
          </cell>
          <cell r="AF562">
            <v>6459.88224622377</v>
          </cell>
          <cell r="AG562">
            <v>6545.94245779902</v>
          </cell>
          <cell r="AH562">
            <v>7598.97040437119</v>
          </cell>
          <cell r="AI562">
            <v>7014.32882996253</v>
          </cell>
          <cell r="AJ562">
            <v>7102.15465594595</v>
          </cell>
          <cell r="AK562">
            <v>6722.38343863074</v>
          </cell>
          <cell r="AL562">
            <v>6557.0714740745</v>
          </cell>
          <cell r="AM562">
            <v>6375.78889092058</v>
          </cell>
          <cell r="AN562">
            <v>7947.92110206408</v>
          </cell>
          <cell r="AO562">
            <v>8406.33175980338</v>
          </cell>
          <cell r="AP562">
            <v>7786.52114748648</v>
          </cell>
          <cell r="AQ562">
            <v>8149.77905364153</v>
          </cell>
          <cell r="AR562">
            <v>8139.27171775299</v>
          </cell>
          <cell r="AS562">
            <v>8748.55373360788</v>
          </cell>
          <cell r="AT562">
            <v>7846.63056191544</v>
          </cell>
          <cell r="AU562">
            <v>8186.90341628396</v>
          </cell>
          <cell r="AV562">
            <v>10803.7012582589</v>
          </cell>
          <cell r="AW562">
            <v>9334.17194498623</v>
          </cell>
          <cell r="AX562">
            <v>8484.40817459575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2.94284286332804</v>
          </cell>
          <cell r="CN562">
            <v>3.15251921472543</v>
          </cell>
          <cell r="CO562">
            <v>3.21226965905066</v>
          </cell>
          <cell r="CP562">
            <v>3.71611200959253</v>
          </cell>
          <cell r="CQ562">
            <v>3.45378238217789</v>
          </cell>
          <cell r="CR562">
            <v>3.51156104895179</v>
          </cell>
          <cell r="CS562">
            <v>3.35303393398307</v>
          </cell>
          <cell r="CT562">
            <v>3.21300311988776</v>
          </cell>
          <cell r="CU562">
            <v>3.12165299198805</v>
          </cell>
          <cell r="CV562">
            <v>3.91480415791156</v>
          </cell>
          <cell r="CW562">
            <v>4.17878685182032</v>
          </cell>
          <cell r="CX562">
            <v>3.85676688010774</v>
          </cell>
          <cell r="CY562">
            <v>3.99188855850908</v>
          </cell>
          <cell r="CZ562">
            <v>4.06403056538631</v>
          </cell>
          <cell r="DA562">
            <v>4.35885112517532</v>
          </cell>
          <cell r="DB562">
            <v>3.90947984033645</v>
          </cell>
          <cell r="DC562">
            <v>4.07901628707885</v>
          </cell>
          <cell r="DD562">
            <v>5.3828011828647</v>
          </cell>
          <cell r="DE562">
            <v>4.6506276493091</v>
          </cell>
          <cell r="DF562">
            <v>4.22724409592578</v>
          </cell>
          <cell r="DG562">
            <v>5.47099125555672</v>
          </cell>
          <cell r="DH562">
            <v>5.47099125555672</v>
          </cell>
          <cell r="DI562">
            <v>5.47099125555672</v>
          </cell>
          <cell r="DJ562">
            <v>5.47099125555672</v>
          </cell>
          <cell r="DK562">
            <v>5.47099125555672</v>
          </cell>
          <cell r="DL562">
            <v>5.47099125555672</v>
          </cell>
          <cell r="DM562">
            <v>5.47099125555672</v>
          </cell>
          <cell r="DN562">
            <v>5.47099125555672</v>
          </cell>
          <cell r="DO562">
            <v>5.47099125555672</v>
          </cell>
          <cell r="DP562">
            <v>5.47099125555672</v>
          </cell>
          <cell r="DQ562">
            <v>5.65289261041757</v>
          </cell>
          <cell r="DR562">
            <v>5.61402050818023</v>
          </cell>
          <cell r="DS562">
            <v>5.58299608345364</v>
          </cell>
          <cell r="DT562">
            <v>5.60238683455617</v>
          </cell>
          <cell r="DU562">
            <v>5.56414305641725</v>
          </cell>
          <cell r="DV562">
            <v>5.54111339380073</v>
          </cell>
          <cell r="DW562">
            <v>5.49278332267959</v>
          </cell>
          <cell r="DX562">
            <v>5.59121130939131</v>
          </cell>
          <cell r="DY562">
            <v>5.59572598699411</v>
          </cell>
          <cell r="DZ562">
            <v>5.56225175735005</v>
          </cell>
          <cell r="EA562">
            <v>5.5114191591842</v>
          </cell>
          <cell r="EB562">
            <v>5.53130000173927</v>
          </cell>
          <cell r="EC562">
            <v>5.59338304753127</v>
          </cell>
          <cell r="ED562">
            <v>5.48700956117602</v>
          </cell>
          <cell r="EE562">
            <v>5.49884354333963</v>
          </cell>
          <cell r="EF562">
            <v>5.49884354333963</v>
          </cell>
          <cell r="EG562">
            <v>5.49884354333963</v>
          </cell>
          <cell r="EH562">
            <v>5.49884354333963</v>
          </cell>
          <cell r="EI562">
            <v>5.49884354333963</v>
          </cell>
          <cell r="EJ562">
            <v>5.49884354333963</v>
          </cell>
          <cell r="EK562">
            <v>0</v>
          </cell>
          <cell r="EL562">
            <v>0</v>
          </cell>
          <cell r="EM562">
            <v>0</v>
          </cell>
          <cell r="EN562">
            <v>0</v>
          </cell>
          <cell r="EO562">
            <v>0</v>
          </cell>
          <cell r="EP562">
            <v>0</v>
          </cell>
          <cell r="EQ562">
            <v>0</v>
          </cell>
          <cell r="ER562">
            <v>0</v>
          </cell>
          <cell r="ES562">
            <v>0</v>
          </cell>
          <cell r="ET562">
            <v>0</v>
          </cell>
        </row>
        <row r="563">
          <cell r="A563">
            <v>33701.4531829069</v>
          </cell>
          <cell r="B563">
            <v>39880.619097755</v>
          </cell>
          <cell r="C563">
            <v>38497.2744728006</v>
          </cell>
          <cell r="D563">
            <v>6021.14000496082</v>
          </cell>
          <cell r="E563">
            <v>7386.25970799236</v>
          </cell>
          <cell r="F563">
            <v>8528.91109775585</v>
          </cell>
          <cell r="G563">
            <v>6878.58018691168</v>
          </cell>
          <cell r="H563">
            <v>7366.60852093839</v>
          </cell>
          <cell r="I563">
            <v>6868.5028977722</v>
          </cell>
          <cell r="J563">
            <v>8467.86957724682</v>
          </cell>
          <cell r="K563">
            <v>8524.83092233901</v>
          </cell>
          <cell r="L563">
            <v>8513.2580740693</v>
          </cell>
          <cell r="M563">
            <v>8106.99995832808</v>
          </cell>
          <cell r="N563">
            <v>8333.41172481353</v>
          </cell>
          <cell r="O563">
            <v>8385.14413452643</v>
          </cell>
          <cell r="P563">
            <v>9007.31505996015</v>
          </cell>
          <cell r="Q563">
            <v>10835.9183229716</v>
          </cell>
          <cell r="R563">
            <v>10554.2832046391</v>
          </cell>
          <cell r="S563">
            <v>10312.3503369476</v>
          </cell>
          <cell r="T563">
            <v>9872.54971198915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5607.26688261029</v>
          </cell>
          <cell r="AF563">
            <v>6635.36000988396</v>
          </cell>
          <cell r="AG563">
            <v>6405.19834710207</v>
          </cell>
          <cell r="AH563">
            <v>6021.14000496082</v>
          </cell>
          <cell r="AI563">
            <v>7386.25970799236</v>
          </cell>
          <cell r="AJ563">
            <v>8528.91109775585</v>
          </cell>
          <cell r="AK563">
            <v>6878.58018691168</v>
          </cell>
          <cell r="AL563">
            <v>7366.60852093839</v>
          </cell>
          <cell r="AM563">
            <v>6868.5028977722</v>
          </cell>
          <cell r="AN563">
            <v>8467.86957724682</v>
          </cell>
          <cell r="AO563">
            <v>8524.83092233901</v>
          </cell>
          <cell r="AP563">
            <v>8513.2580740693</v>
          </cell>
          <cell r="AQ563">
            <v>8106.99995832808</v>
          </cell>
          <cell r="AR563">
            <v>8333.41172481353</v>
          </cell>
          <cell r="AS563">
            <v>8385.14413452643</v>
          </cell>
          <cell r="AT563">
            <v>9007.31505996015</v>
          </cell>
          <cell r="AU563">
            <v>10835.9183229716</v>
          </cell>
          <cell r="AV563">
            <v>10554.2832046391</v>
          </cell>
          <cell r="AW563">
            <v>10312.3503369476</v>
          </cell>
          <cell r="AX563">
            <v>9872.54971198915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2.78355123469681</v>
          </cell>
          <cell r="CN563">
            <v>3.28134608646507</v>
          </cell>
          <cell r="CO563">
            <v>3.1924838188757</v>
          </cell>
          <cell r="CP563">
            <v>2.96355167345595</v>
          </cell>
          <cell r="CQ563">
            <v>3.67230505721158</v>
          </cell>
          <cell r="CR563">
            <v>4.21033886313387</v>
          </cell>
          <cell r="CS563">
            <v>3.34165362212562</v>
          </cell>
          <cell r="CT563">
            <v>3.62306997824544</v>
          </cell>
          <cell r="CU563">
            <v>3.38994301969205</v>
          </cell>
          <cell r="CV563">
            <v>4.23162277677119</v>
          </cell>
          <cell r="CW563">
            <v>4.20082913243356</v>
          </cell>
          <cell r="CX563">
            <v>4.21366731073265</v>
          </cell>
          <cell r="CY563">
            <v>3.98651716797096</v>
          </cell>
          <cell r="CZ563">
            <v>4.11495555952359</v>
          </cell>
          <cell r="DA563">
            <v>4.11039476029458</v>
          </cell>
          <cell r="DB563">
            <v>4.41538273317631</v>
          </cell>
          <cell r="DC563">
            <v>5.31176342149282</v>
          </cell>
          <cell r="DD563">
            <v>5.17370598370325</v>
          </cell>
          <cell r="DE563">
            <v>5.05511057547317</v>
          </cell>
          <cell r="DF563">
            <v>4.8395204609324</v>
          </cell>
          <cell r="DG563">
            <v>4.83597155240075</v>
          </cell>
          <cell r="DH563">
            <v>4.83597155240075</v>
          </cell>
          <cell r="DI563">
            <v>4.83597155240075</v>
          </cell>
          <cell r="DJ563">
            <v>4.83597155240075</v>
          </cell>
          <cell r="DK563">
            <v>4.83597155240075</v>
          </cell>
          <cell r="DL563">
            <v>4.83597155240075</v>
          </cell>
          <cell r="DM563">
            <v>4.83597155240075</v>
          </cell>
          <cell r="DN563">
            <v>4.83597155240075</v>
          </cell>
          <cell r="DO563">
            <v>4.83597155240075</v>
          </cell>
          <cell r="DP563">
            <v>4.83597155240075</v>
          </cell>
          <cell r="DQ563">
            <v>5.51898410539708</v>
          </cell>
          <cell r="DR563">
            <v>5.54012531479543</v>
          </cell>
          <cell r="DS563">
            <v>5.49681364661624</v>
          </cell>
          <cell r="DT563">
            <v>5.56638648617079</v>
          </cell>
          <cell r="DU563">
            <v>5.51052476628071</v>
          </cell>
          <cell r="DV563">
            <v>5.54988101420569</v>
          </cell>
          <cell r="DW563">
            <v>5.63955074363257</v>
          </cell>
          <cell r="DX563">
            <v>5.57054907016596</v>
          </cell>
          <cell r="DY563">
            <v>5.55107152213711</v>
          </cell>
          <cell r="DZ563">
            <v>5.48244583726585</v>
          </cell>
          <cell r="EA563">
            <v>5.55978365717606</v>
          </cell>
          <cell r="EB563">
            <v>5.53531947433745</v>
          </cell>
          <cell r="EC563">
            <v>5.57151966342711</v>
          </cell>
          <cell r="ED563">
            <v>5.54836247177659</v>
          </cell>
          <cell r="EE563">
            <v>5.58900031956861</v>
          </cell>
          <cell r="EF563">
            <v>5.58900031956861</v>
          </cell>
          <cell r="EG563">
            <v>5.58900031956861</v>
          </cell>
          <cell r="EH563">
            <v>5.58900031956861</v>
          </cell>
          <cell r="EI563">
            <v>5.58900031956861</v>
          </cell>
          <cell r="EJ563">
            <v>5.58900031956861</v>
          </cell>
          <cell r="EK563">
            <v>0</v>
          </cell>
          <cell r="EL563">
            <v>0</v>
          </cell>
          <cell r="EM563">
            <v>0</v>
          </cell>
          <cell r="EN563">
            <v>0</v>
          </cell>
          <cell r="EO563">
            <v>0</v>
          </cell>
          <cell r="EP563">
            <v>0</v>
          </cell>
          <cell r="EQ563">
            <v>0</v>
          </cell>
          <cell r="ER563">
            <v>0</v>
          </cell>
          <cell r="ES563">
            <v>0</v>
          </cell>
          <cell r="ET563">
            <v>0</v>
          </cell>
        </row>
        <row r="564">
          <cell r="A564">
            <v>45379.0817061368</v>
          </cell>
          <cell r="B564">
            <v>40974.2920399404</v>
          </cell>
          <cell r="C564">
            <v>35917.8350427151</v>
          </cell>
          <cell r="D564">
            <v>6377.82477246006</v>
          </cell>
          <cell r="E564">
            <v>6168.79260445986</v>
          </cell>
          <cell r="F564">
            <v>6252.01534755979</v>
          </cell>
          <cell r="G564">
            <v>7063.68232458035</v>
          </cell>
          <cell r="H564">
            <v>7650.04279580931</v>
          </cell>
          <cell r="I564">
            <v>7666.89757962996</v>
          </cell>
          <cell r="J564">
            <v>8003.98289290137</v>
          </cell>
          <cell r="K564">
            <v>7689.77616901415</v>
          </cell>
          <cell r="L564">
            <v>8688.64170416352</v>
          </cell>
          <cell r="M564">
            <v>8630.97637469097</v>
          </cell>
          <cell r="N564">
            <v>9153.03880576202</v>
          </cell>
          <cell r="O564">
            <v>8130.80416260962</v>
          </cell>
          <cell r="P564">
            <v>8923.4538936078</v>
          </cell>
          <cell r="Q564">
            <v>10170.951819852</v>
          </cell>
          <cell r="R564">
            <v>10046.7036833178</v>
          </cell>
          <cell r="S564">
            <v>11024.1713608943</v>
          </cell>
          <cell r="T564">
            <v>10032.4288310388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7550.19733520405</v>
          </cell>
          <cell r="AF564">
            <v>6817.32593390037</v>
          </cell>
          <cell r="AG564">
            <v>5976.02975269401</v>
          </cell>
          <cell r="AH564">
            <v>6377.82477246006</v>
          </cell>
          <cell r="AI564">
            <v>6168.79260445986</v>
          </cell>
          <cell r="AJ564">
            <v>6252.01534755979</v>
          </cell>
          <cell r="AK564">
            <v>7063.68232458035</v>
          </cell>
          <cell r="AL564">
            <v>7650.04279580931</v>
          </cell>
          <cell r="AM564">
            <v>7666.89757962996</v>
          </cell>
          <cell r="AN564">
            <v>8003.98289290137</v>
          </cell>
          <cell r="AO564">
            <v>7689.77616901415</v>
          </cell>
          <cell r="AP564">
            <v>8688.64170416352</v>
          </cell>
          <cell r="AQ564">
            <v>8630.97637469097</v>
          </cell>
          <cell r="AR564">
            <v>9153.03880576202</v>
          </cell>
          <cell r="AS564">
            <v>8130.80416260962</v>
          </cell>
          <cell r="AT564">
            <v>8923.4538936078</v>
          </cell>
          <cell r="AU564">
            <v>10170.951819852</v>
          </cell>
          <cell r="AV564">
            <v>10046.7036833178</v>
          </cell>
          <cell r="AW564">
            <v>11024.1713608943</v>
          </cell>
          <cell r="AX564">
            <v>10032.4288310388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3.74794873308066</v>
          </cell>
          <cell r="CN564">
            <v>3.34788323293956</v>
          </cell>
          <cell r="CO564">
            <v>2.93509845766747</v>
          </cell>
          <cell r="CP564">
            <v>3.12221750606975</v>
          </cell>
          <cell r="CQ564">
            <v>3.07533205772542</v>
          </cell>
          <cell r="CR564">
            <v>3.06576194784515</v>
          </cell>
          <cell r="CS564">
            <v>3.51735581549545</v>
          </cell>
          <cell r="CT564">
            <v>3.79433555270211</v>
          </cell>
          <cell r="CU564">
            <v>3.78219381430493</v>
          </cell>
          <cell r="CV564">
            <v>3.98419174056089</v>
          </cell>
          <cell r="CW564">
            <v>3.80694012541651</v>
          </cell>
          <cell r="CX564">
            <v>4.23109866050648</v>
          </cell>
          <cell r="CY564">
            <v>4.19914088253679</v>
          </cell>
          <cell r="CZ564">
            <v>4.53061652374741</v>
          </cell>
          <cell r="DA564">
            <v>4.03529034236588</v>
          </cell>
          <cell r="DB564">
            <v>4.42867969726941</v>
          </cell>
          <cell r="DC564">
            <v>5.04780865834367</v>
          </cell>
          <cell r="DD564">
            <v>4.98614473244084</v>
          </cell>
          <cell r="DE564">
            <v>5.47125860314971</v>
          </cell>
          <cell r="DF564">
            <v>4.97906017199786</v>
          </cell>
          <cell r="DG564">
            <v>5.34805252709365</v>
          </cell>
          <cell r="DH564">
            <v>5.34805252709365</v>
          </cell>
          <cell r="DI564">
            <v>5.34805252709365</v>
          </cell>
          <cell r="DJ564">
            <v>5.34805252709365</v>
          </cell>
          <cell r="DK564">
            <v>5.34805252709365</v>
          </cell>
          <cell r="DL564">
            <v>5.34805252709365</v>
          </cell>
          <cell r="DM564">
            <v>5.34805252709365</v>
          </cell>
          <cell r="DN564">
            <v>5.34805252709365</v>
          </cell>
          <cell r="DO564">
            <v>5.34805252709365</v>
          </cell>
          <cell r="DP564">
            <v>5.34805252709365</v>
          </cell>
          <cell r="DQ564">
            <v>5.51914490416238</v>
          </cell>
          <cell r="DR564">
            <v>5.57892972926584</v>
          </cell>
          <cell r="DS564">
            <v>5.57824021582146</v>
          </cell>
          <cell r="DT564">
            <v>5.59650072210488</v>
          </cell>
          <cell r="DU564">
            <v>5.49560221101932</v>
          </cell>
          <cell r="DV564">
            <v>5.58712954977998</v>
          </cell>
          <cell r="DW564">
            <v>5.50201780231119</v>
          </cell>
          <cell r="DX564">
            <v>5.52376590506232</v>
          </cell>
          <cell r="DY564">
            <v>5.5537076838463</v>
          </cell>
          <cell r="DZ564">
            <v>5.50393195971968</v>
          </cell>
          <cell r="EA564">
            <v>5.53407177970845</v>
          </cell>
          <cell r="EB564">
            <v>5.62607959058478</v>
          </cell>
          <cell r="EC564">
            <v>5.63127346213409</v>
          </cell>
          <cell r="ED564">
            <v>5.53496825751686</v>
          </cell>
          <cell r="EE564">
            <v>5.5203402724452</v>
          </cell>
          <cell r="EF564">
            <v>5.5203402724452</v>
          </cell>
          <cell r="EG564">
            <v>5.5203402724452</v>
          </cell>
          <cell r="EH564">
            <v>5.5203402724452</v>
          </cell>
          <cell r="EI564">
            <v>5.5203402724452</v>
          </cell>
          <cell r="EJ564">
            <v>5.5203402724452</v>
          </cell>
          <cell r="EK564">
            <v>0</v>
          </cell>
          <cell r="EL564">
            <v>0</v>
          </cell>
          <cell r="EM564">
            <v>0</v>
          </cell>
          <cell r="EN564">
            <v>0</v>
          </cell>
          <cell r="EO564">
            <v>0</v>
          </cell>
          <cell r="EP564">
            <v>0</v>
          </cell>
          <cell r="EQ564">
            <v>0</v>
          </cell>
          <cell r="ER564">
            <v>0</v>
          </cell>
          <cell r="ES564">
            <v>0</v>
          </cell>
          <cell r="ET564">
            <v>0</v>
          </cell>
        </row>
        <row r="565">
          <cell r="A565">
            <v>32776.3974398106</v>
          </cell>
          <cell r="B565">
            <v>40861.1097821213</v>
          </cell>
          <cell r="C565">
            <v>42806.7219118184</v>
          </cell>
          <cell r="D565">
            <v>6140.79427243548</v>
          </cell>
          <cell r="E565">
            <v>6688.98987321706</v>
          </cell>
          <cell r="F565">
            <v>5913.1917759243</v>
          </cell>
          <cell r="G565">
            <v>7293.17761213544</v>
          </cell>
          <cell r="H565">
            <v>7592.08878054266</v>
          </cell>
          <cell r="I565">
            <v>7248.65531156555</v>
          </cell>
          <cell r="J565">
            <v>7304.08482003136</v>
          </cell>
          <cell r="K565">
            <v>8219.29594205227</v>
          </cell>
          <cell r="L565">
            <v>8368.01750763619</v>
          </cell>
          <cell r="M565">
            <v>8152.65591825167</v>
          </cell>
          <cell r="N565">
            <v>9048.97883684941</v>
          </cell>
          <cell r="O565">
            <v>8496.93356014893</v>
          </cell>
          <cell r="P565">
            <v>8534.28895177326</v>
          </cell>
          <cell r="Q565">
            <v>9754.16192975359</v>
          </cell>
          <cell r="R565">
            <v>9388.71609718747</v>
          </cell>
          <cell r="S565">
            <v>9567.01375422482</v>
          </cell>
          <cell r="T565">
            <v>9411.02682350896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5453.35558375084</v>
          </cell>
          <cell r="AF565">
            <v>6798.49460569254</v>
          </cell>
          <cell r="AG565">
            <v>7122.20665460765</v>
          </cell>
          <cell r="AH565">
            <v>6140.79427243548</v>
          </cell>
          <cell r="AI565">
            <v>6688.98987321706</v>
          </cell>
          <cell r="AJ565">
            <v>5913.1917759243</v>
          </cell>
          <cell r="AK565">
            <v>7293.17761213544</v>
          </cell>
          <cell r="AL565">
            <v>7592.08878054266</v>
          </cell>
          <cell r="AM565">
            <v>7248.65531156555</v>
          </cell>
          <cell r="AN565">
            <v>7304.08482003136</v>
          </cell>
          <cell r="AO565">
            <v>8219.29594205227</v>
          </cell>
          <cell r="AP565">
            <v>8368.01750763619</v>
          </cell>
          <cell r="AQ565">
            <v>8152.65591825167</v>
          </cell>
          <cell r="AR565">
            <v>9048.97883684941</v>
          </cell>
          <cell r="AS565">
            <v>8496.93356014893</v>
          </cell>
          <cell r="AT565">
            <v>8534.28895177326</v>
          </cell>
          <cell r="AU565">
            <v>9754.16192975359</v>
          </cell>
          <cell r="AV565">
            <v>9388.71609718747</v>
          </cell>
          <cell r="AW565">
            <v>9567.01375422482</v>
          </cell>
          <cell r="AX565">
            <v>9411.02682350896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2.68588745216045</v>
          </cell>
          <cell r="CN565">
            <v>3.32192447612005</v>
          </cell>
          <cell r="CO565">
            <v>3.48261781695802</v>
          </cell>
          <cell r="CP565">
            <v>3.04258192410208</v>
          </cell>
          <cell r="CQ565">
            <v>3.22863143410999</v>
          </cell>
          <cell r="CR565">
            <v>2.92668686223152</v>
          </cell>
          <cell r="CS565">
            <v>3.5612102727656</v>
          </cell>
          <cell r="CT565">
            <v>3.83861892097153</v>
          </cell>
          <cell r="CU565">
            <v>3.64415513159262</v>
          </cell>
          <cell r="CV565">
            <v>3.65311084859093</v>
          </cell>
          <cell r="CW565">
            <v>4.00739185006065</v>
          </cell>
          <cell r="CX565">
            <v>4.23819095833949</v>
          </cell>
          <cell r="CY565">
            <v>4.03720375198484</v>
          </cell>
          <cell r="CZ565">
            <v>4.47881288901707</v>
          </cell>
          <cell r="DA565">
            <v>4.26193449742564</v>
          </cell>
          <cell r="DB565">
            <v>4.28067140187495</v>
          </cell>
          <cell r="DC565">
            <v>4.89254140068433</v>
          </cell>
          <cell r="DD565">
            <v>4.70923924941663</v>
          </cell>
          <cell r="DE565">
            <v>4.79867068135127</v>
          </cell>
          <cell r="DF565">
            <v>4.7204299752825</v>
          </cell>
          <cell r="DG565">
            <v>4.44226600850764</v>
          </cell>
          <cell r="DH565">
            <v>4.44226600850764</v>
          </cell>
          <cell r="DI565">
            <v>4.44226600850764</v>
          </cell>
          <cell r="DJ565">
            <v>4.44226600850764</v>
          </cell>
          <cell r="DK565">
            <v>4.44226600850764</v>
          </cell>
          <cell r="DL565">
            <v>4.44226600850764</v>
          </cell>
          <cell r="DM565">
            <v>4.44226600850764</v>
          </cell>
          <cell r="DN565">
            <v>4.44226600850764</v>
          </cell>
          <cell r="DO565">
            <v>4.44226600850764</v>
          </cell>
          <cell r="DP565">
            <v>4.44226600850764</v>
          </cell>
          <cell r="DQ565">
            <v>5.56266801776689</v>
          </cell>
          <cell r="DR565">
            <v>5.60699460575654</v>
          </cell>
          <cell r="DS565">
            <v>5.60293892976593</v>
          </cell>
          <cell r="DT565">
            <v>5.52954507611117</v>
          </cell>
          <cell r="DU565">
            <v>5.67608908810034</v>
          </cell>
          <cell r="DV565">
            <v>5.53544884577735</v>
          </cell>
          <cell r="DW565">
            <v>5.61081963601132</v>
          </cell>
          <cell r="DX565">
            <v>5.41867886929996</v>
          </cell>
          <cell r="DY565">
            <v>5.44963891590651</v>
          </cell>
          <cell r="DZ565">
            <v>5.47784945958479</v>
          </cell>
          <cell r="EA565">
            <v>5.61927055348492</v>
          </cell>
          <cell r="EB565">
            <v>5.40940122536838</v>
          </cell>
          <cell r="EC565">
            <v>5.53255297077023</v>
          </cell>
          <cell r="ED565">
            <v>5.53533345888986</v>
          </cell>
          <cell r="EE565">
            <v>5.46213698072244</v>
          </cell>
          <cell r="EF565">
            <v>5.46213698072244</v>
          </cell>
          <cell r="EG565">
            <v>5.46213698072244</v>
          </cell>
          <cell r="EH565">
            <v>5.46213698072244</v>
          </cell>
          <cell r="EI565">
            <v>5.46213698072244</v>
          </cell>
          <cell r="EJ565">
            <v>5.46213698072244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  <cell r="ES565">
            <v>0</v>
          </cell>
          <cell r="ET565">
            <v>0</v>
          </cell>
        </row>
        <row r="566">
          <cell r="A566">
            <v>38555.5102793581</v>
          </cell>
          <cell r="B566">
            <v>36888.0148678737</v>
          </cell>
          <cell r="C566">
            <v>48396.095976121</v>
          </cell>
          <cell r="D566">
            <v>8395.43384612485</v>
          </cell>
          <cell r="E566">
            <v>7642.44674286351</v>
          </cell>
          <cell r="F566">
            <v>7260.06997300381</v>
          </cell>
          <cell r="G566">
            <v>7749.86553328567</v>
          </cell>
          <cell r="H566">
            <v>6575.68820883399</v>
          </cell>
          <cell r="I566">
            <v>8528.62199581279</v>
          </cell>
          <cell r="J566">
            <v>8266.53940206731</v>
          </cell>
          <cell r="K566">
            <v>7396.88923520574</v>
          </cell>
          <cell r="L566">
            <v>8724.9674573206</v>
          </cell>
          <cell r="M566">
            <v>9653.38121961383</v>
          </cell>
          <cell r="N566">
            <v>9452.96693775934</v>
          </cell>
          <cell r="O566">
            <v>9438.47171744541</v>
          </cell>
          <cell r="P566">
            <v>9781.11215837047</v>
          </cell>
          <cell r="Q566">
            <v>9121.2952414888</v>
          </cell>
          <cell r="R566">
            <v>9347.90497064662</v>
          </cell>
          <cell r="S566">
            <v>11525.74854328</v>
          </cell>
          <cell r="T566">
            <v>8976.96584637141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6414.88765360526</v>
          </cell>
          <cell r="AF566">
            <v>6137.44882190339</v>
          </cell>
          <cell r="AG566">
            <v>8052.16987949259</v>
          </cell>
          <cell r="AH566">
            <v>8395.43384612485</v>
          </cell>
          <cell r="AI566">
            <v>7642.44674286351</v>
          </cell>
          <cell r="AJ566">
            <v>7260.06997300381</v>
          </cell>
          <cell r="AK566">
            <v>7749.86553328567</v>
          </cell>
          <cell r="AL566">
            <v>6575.68820883399</v>
          </cell>
          <cell r="AM566">
            <v>8528.62199581279</v>
          </cell>
          <cell r="AN566">
            <v>8266.53940206731</v>
          </cell>
          <cell r="AO566">
            <v>7396.88923520574</v>
          </cell>
          <cell r="AP566">
            <v>8724.9674573206</v>
          </cell>
          <cell r="AQ566">
            <v>9653.38121961383</v>
          </cell>
          <cell r="AR566">
            <v>9452.96693775934</v>
          </cell>
          <cell r="AS566">
            <v>9438.47171744541</v>
          </cell>
          <cell r="AT566">
            <v>9781.11215837047</v>
          </cell>
          <cell r="AU566">
            <v>9121.2952414888</v>
          </cell>
          <cell r="AV566">
            <v>9347.90497064662</v>
          </cell>
          <cell r="AW566">
            <v>11525.74854328</v>
          </cell>
          <cell r="AX566">
            <v>8976.96584637141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3.16510108113995</v>
          </cell>
          <cell r="CN566">
            <v>3.10957233380075</v>
          </cell>
          <cell r="CO566">
            <v>3.9208696753098</v>
          </cell>
          <cell r="CP566">
            <v>4.19612461225622</v>
          </cell>
          <cell r="CQ566">
            <v>3.71469932799337</v>
          </cell>
          <cell r="CR566">
            <v>3.56863503341788</v>
          </cell>
          <cell r="CS566">
            <v>3.80957575626602</v>
          </cell>
          <cell r="CT566">
            <v>3.25337266534203</v>
          </cell>
          <cell r="CU566">
            <v>4.21874909100596</v>
          </cell>
          <cell r="CV566">
            <v>4.04473336770892</v>
          </cell>
          <cell r="CW566">
            <v>3.68100615511851</v>
          </cell>
          <cell r="CX566">
            <v>4.29467581842681</v>
          </cell>
          <cell r="CY566">
            <v>4.70423557618193</v>
          </cell>
          <cell r="CZ566">
            <v>4.61916452149815</v>
          </cell>
          <cell r="DA566">
            <v>4.69298651362087</v>
          </cell>
          <cell r="DB566">
            <v>4.86335381633899</v>
          </cell>
          <cell r="DC566">
            <v>4.53528037552323</v>
          </cell>
          <cell r="DD566">
            <v>4.64795501551047</v>
          </cell>
          <cell r="DE566">
            <v>5.7308199984349</v>
          </cell>
          <cell r="DF566">
            <v>4.46351707261975</v>
          </cell>
          <cell r="DG566">
            <v>4.61695084590548</v>
          </cell>
          <cell r="DH566">
            <v>4.61695084590548</v>
          </cell>
          <cell r="DI566">
            <v>4.61695084590548</v>
          </cell>
          <cell r="DJ566">
            <v>4.61695084590548</v>
          </cell>
          <cell r="DK566">
            <v>4.61695084590548</v>
          </cell>
          <cell r="DL566">
            <v>4.61695084590548</v>
          </cell>
          <cell r="DM566">
            <v>4.61695084590548</v>
          </cell>
          <cell r="DN566">
            <v>4.61695084590548</v>
          </cell>
          <cell r="DO566">
            <v>4.61695084590548</v>
          </cell>
          <cell r="DP566">
            <v>4.61695084590548</v>
          </cell>
          <cell r="DQ566">
            <v>5.55275620489245</v>
          </cell>
          <cell r="DR566">
            <v>5.40747294938623</v>
          </cell>
          <cell r="DS566">
            <v>5.62649137123565</v>
          </cell>
          <cell r="DT566">
            <v>5.48153135212841</v>
          </cell>
          <cell r="DU566">
            <v>5.6365827771399</v>
          </cell>
          <cell r="DV566">
            <v>5.57372846466553</v>
          </cell>
          <cell r="DW566">
            <v>5.5734574316965</v>
          </cell>
          <cell r="DX566">
            <v>5.5375101431541</v>
          </cell>
          <cell r="DY566">
            <v>5.53862937939963</v>
          </cell>
          <cell r="DZ566">
            <v>5.59939335857322</v>
          </cell>
          <cell r="EA566">
            <v>5.50541050611619</v>
          </cell>
          <cell r="EB566">
            <v>5.56596619666899</v>
          </cell>
          <cell r="EC566">
            <v>5.62208659652828</v>
          </cell>
          <cell r="ED566">
            <v>5.6067584159365</v>
          </cell>
          <cell r="EE566">
            <v>5.51010034827199</v>
          </cell>
          <cell r="EF566">
            <v>5.51010034827199</v>
          </cell>
          <cell r="EG566">
            <v>5.51010034827199</v>
          </cell>
          <cell r="EH566">
            <v>5.51010034827199</v>
          </cell>
          <cell r="EI566">
            <v>5.51010034827199</v>
          </cell>
          <cell r="EJ566">
            <v>5.51010034827199</v>
          </cell>
          <cell r="EK566">
            <v>0</v>
          </cell>
          <cell r="EL566">
            <v>0</v>
          </cell>
          <cell r="EM566">
            <v>0</v>
          </cell>
          <cell r="EN566">
            <v>0</v>
          </cell>
          <cell r="EO566">
            <v>0</v>
          </cell>
          <cell r="EP566">
            <v>0</v>
          </cell>
          <cell r="EQ566">
            <v>0</v>
          </cell>
          <cell r="ER566">
            <v>0</v>
          </cell>
          <cell r="ES566">
            <v>0</v>
          </cell>
          <cell r="ET566">
            <v>0</v>
          </cell>
        </row>
        <row r="567">
          <cell r="A567">
            <v>37154.5767395447</v>
          </cell>
          <cell r="B567">
            <v>32057.5786967316</v>
          </cell>
          <cell r="C567">
            <v>36616.86227069</v>
          </cell>
          <cell r="D567">
            <v>5761.01690670671</v>
          </cell>
          <cell r="E567">
            <v>7048.52660331728</v>
          </cell>
          <cell r="F567">
            <v>8576.69650355381</v>
          </cell>
          <cell r="G567">
            <v>7501.05920515474</v>
          </cell>
          <cell r="H567">
            <v>8073.10729007548</v>
          </cell>
          <cell r="I567">
            <v>7093.84375316353</v>
          </cell>
          <cell r="J567">
            <v>7526.8342147245</v>
          </cell>
          <cell r="K567">
            <v>8469.94530663769</v>
          </cell>
          <cell r="L567">
            <v>7602.02290952912</v>
          </cell>
          <cell r="M567">
            <v>7923.70783961614</v>
          </cell>
          <cell r="N567">
            <v>7866.96165954079</v>
          </cell>
          <cell r="O567">
            <v>7656.17572076975</v>
          </cell>
          <cell r="P567">
            <v>10691.7398203952</v>
          </cell>
          <cell r="Q567">
            <v>9610.34121525031</v>
          </cell>
          <cell r="R567">
            <v>9787.81698565257</v>
          </cell>
          <cell r="S567">
            <v>9291.43849344417</v>
          </cell>
          <cell r="T567">
            <v>9470.38047428904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6181.79953719972</v>
          </cell>
          <cell r="AF567">
            <v>5333.75811384972</v>
          </cell>
          <cell r="AG567">
            <v>6092.33429909423</v>
          </cell>
          <cell r="AH567">
            <v>5761.01690670671</v>
          </cell>
          <cell r="AI567">
            <v>7048.52660331728</v>
          </cell>
          <cell r="AJ567">
            <v>8576.69650355381</v>
          </cell>
          <cell r="AK567">
            <v>7501.05920515474</v>
          </cell>
          <cell r="AL567">
            <v>8073.10729007548</v>
          </cell>
          <cell r="AM567">
            <v>7093.84375316353</v>
          </cell>
          <cell r="AN567">
            <v>7526.8342147245</v>
          </cell>
          <cell r="AO567">
            <v>8469.94530663769</v>
          </cell>
          <cell r="AP567">
            <v>7602.02290952912</v>
          </cell>
          <cell r="AQ567">
            <v>7923.70783961614</v>
          </cell>
          <cell r="AR567">
            <v>7866.96165954079</v>
          </cell>
          <cell r="AS567">
            <v>7656.17572076975</v>
          </cell>
          <cell r="AT567">
            <v>10691.7398203952</v>
          </cell>
          <cell r="AU567">
            <v>9610.34121525031</v>
          </cell>
          <cell r="AV567">
            <v>9787.81698565257</v>
          </cell>
          <cell r="AW567">
            <v>9291.43849344417</v>
          </cell>
          <cell r="AX567">
            <v>9470.38047428904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3.08438085388553</v>
          </cell>
          <cell r="CN567">
            <v>2.65333111744978</v>
          </cell>
          <cell r="CO567">
            <v>2.97577531318595</v>
          </cell>
          <cell r="CP567">
            <v>2.82714500541184</v>
          </cell>
          <cell r="CQ567">
            <v>3.47143881671547</v>
          </cell>
          <cell r="CR567">
            <v>4.23570010807545</v>
          </cell>
          <cell r="CS567">
            <v>3.72141431534364</v>
          </cell>
          <cell r="CT567">
            <v>3.93665607904075</v>
          </cell>
          <cell r="CU567">
            <v>3.50281747180817</v>
          </cell>
          <cell r="CV567">
            <v>3.72326299877843</v>
          </cell>
          <cell r="CW567">
            <v>4.16782700134706</v>
          </cell>
          <cell r="CX567">
            <v>3.72812122889048</v>
          </cell>
          <cell r="CY567">
            <v>3.91519060906859</v>
          </cell>
          <cell r="CZ567">
            <v>3.91853611757603</v>
          </cell>
          <cell r="DA567">
            <v>3.82342866082088</v>
          </cell>
          <cell r="DB567">
            <v>5.33936340468801</v>
          </cell>
          <cell r="DC567">
            <v>4.79932219201494</v>
          </cell>
          <cell r="DD567">
            <v>4.88795207355181</v>
          </cell>
          <cell r="DE567">
            <v>4.64006490077231</v>
          </cell>
          <cell r="DF567">
            <v>4.72942699526165</v>
          </cell>
          <cell r="DG567">
            <v>4.84506570568996</v>
          </cell>
          <cell r="DH567">
            <v>4.84506570568996</v>
          </cell>
          <cell r="DI567">
            <v>4.84506570568996</v>
          </cell>
          <cell r="DJ567">
            <v>4.84506570568996</v>
          </cell>
          <cell r="DK567">
            <v>4.84506570568996</v>
          </cell>
          <cell r="DL567">
            <v>4.84506570568996</v>
          </cell>
          <cell r="DM567">
            <v>4.84506570568996</v>
          </cell>
          <cell r="DN567">
            <v>4.84506570568996</v>
          </cell>
          <cell r="DO567">
            <v>4.84506570568996</v>
          </cell>
          <cell r="DP567">
            <v>4.84506570568996</v>
          </cell>
          <cell r="DQ567">
            <v>5.49103301133607</v>
          </cell>
          <cell r="DR567">
            <v>5.50743020057014</v>
          </cell>
          <cell r="DS567">
            <v>5.6090682562197</v>
          </cell>
          <cell r="DT567">
            <v>5.58287881709866</v>
          </cell>
          <cell r="DU567">
            <v>5.56283224607763</v>
          </cell>
          <cell r="DV567">
            <v>5.54755956283931</v>
          </cell>
          <cell r="DW567">
            <v>5.52232172931613</v>
          </cell>
          <cell r="DX567">
            <v>5.61849999606263</v>
          </cell>
          <cell r="DY567">
            <v>5.54844450824297</v>
          </cell>
          <cell r="DZ567">
            <v>5.53854605724889</v>
          </cell>
          <cell r="EA567">
            <v>5.56772860287303</v>
          </cell>
          <cell r="EB567">
            <v>5.58658336126736</v>
          </cell>
          <cell r="EC567">
            <v>5.54475906010934</v>
          </cell>
          <cell r="ED567">
            <v>5.50034986751964</v>
          </cell>
          <cell r="EE567">
            <v>5.48612927121187</v>
          </cell>
          <cell r="EF567">
            <v>5.48612927121187</v>
          </cell>
          <cell r="EG567">
            <v>5.48612927121187</v>
          </cell>
          <cell r="EH567">
            <v>5.48612927121187</v>
          </cell>
          <cell r="EI567">
            <v>5.48612927121187</v>
          </cell>
          <cell r="EJ567">
            <v>5.48612927121187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  <cell r="ES567">
            <v>0</v>
          </cell>
          <cell r="ET567">
            <v>0</v>
          </cell>
        </row>
        <row r="568">
          <cell r="A568">
            <v>39182.8074897773</v>
          </cell>
          <cell r="B568">
            <v>40606.5866234793</v>
          </cell>
          <cell r="C568">
            <v>36760.1327438874</v>
          </cell>
          <cell r="D568">
            <v>6030.76923006452</v>
          </cell>
          <cell r="E568">
            <v>6871.79093452859</v>
          </cell>
          <cell r="F568">
            <v>6095.26148546088</v>
          </cell>
          <cell r="G568">
            <v>7270.48737679051</v>
          </cell>
          <cell r="H568">
            <v>9092.92066369051</v>
          </cell>
          <cell r="I568">
            <v>7395.4637921095</v>
          </cell>
          <cell r="J568">
            <v>6971.45834397491</v>
          </cell>
          <cell r="K568">
            <v>8216.90553087493</v>
          </cell>
          <cell r="L568">
            <v>6774.77683851464</v>
          </cell>
          <cell r="M568">
            <v>8685.33346915061</v>
          </cell>
          <cell r="N568">
            <v>9149.535472495</v>
          </cell>
          <cell r="O568">
            <v>8653.52927225753</v>
          </cell>
          <cell r="P568">
            <v>9200.04758696208</v>
          </cell>
          <cell r="Q568">
            <v>10192.2819119437</v>
          </cell>
          <cell r="R568">
            <v>10793.6801022599</v>
          </cell>
          <cell r="S568">
            <v>11311.9236053669</v>
          </cell>
          <cell r="T568">
            <v>10994.4616307954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6519.25771902789</v>
          </cell>
          <cell r="AF568">
            <v>6756.14689829354</v>
          </cell>
          <cell r="AG568">
            <v>6116.17172163076</v>
          </cell>
          <cell r="AH568">
            <v>6030.76923006452</v>
          </cell>
          <cell r="AI568">
            <v>6871.79093452859</v>
          </cell>
          <cell r="AJ568">
            <v>6095.26148546088</v>
          </cell>
          <cell r="AK568">
            <v>7270.48737679051</v>
          </cell>
          <cell r="AL568">
            <v>9092.92066369051</v>
          </cell>
          <cell r="AM568">
            <v>7395.4637921095</v>
          </cell>
          <cell r="AN568">
            <v>6971.45834397491</v>
          </cell>
          <cell r="AO568">
            <v>8216.90553087493</v>
          </cell>
          <cell r="AP568">
            <v>6774.77683851464</v>
          </cell>
          <cell r="AQ568">
            <v>8685.33346915061</v>
          </cell>
          <cell r="AR568">
            <v>9149.535472495</v>
          </cell>
          <cell r="AS568">
            <v>8653.52927225753</v>
          </cell>
          <cell r="AT568">
            <v>9200.04758696208</v>
          </cell>
          <cell r="AU568">
            <v>10192.2819119437</v>
          </cell>
          <cell r="AV568">
            <v>10793.6801022599</v>
          </cell>
          <cell r="AW568">
            <v>11311.9236053669</v>
          </cell>
          <cell r="AX568">
            <v>10994.4616307954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3.19972871830836</v>
          </cell>
          <cell r="CN568">
            <v>3.39876525519394</v>
          </cell>
          <cell r="CO568">
            <v>2.99901021962217</v>
          </cell>
          <cell r="CP568">
            <v>3.01216551519471</v>
          </cell>
          <cell r="CQ568">
            <v>3.37754928171217</v>
          </cell>
          <cell r="CR568">
            <v>3.06274542822708</v>
          </cell>
          <cell r="CS568">
            <v>3.55710739497176</v>
          </cell>
          <cell r="CT568">
            <v>4.43812542189814</v>
          </cell>
          <cell r="CU568">
            <v>3.66995315710338</v>
          </cell>
          <cell r="CV568">
            <v>3.46633815015039</v>
          </cell>
          <cell r="CW568">
            <v>4.06722139764678</v>
          </cell>
          <cell r="CX568">
            <v>3.38977832556003</v>
          </cell>
          <cell r="CY568">
            <v>4.35477708028599</v>
          </cell>
          <cell r="CZ568">
            <v>4.52837502345379</v>
          </cell>
          <cell r="DA568">
            <v>4.24684875880007</v>
          </cell>
          <cell r="DB568">
            <v>4.51506078575945</v>
          </cell>
          <cell r="DC568">
            <v>5.0020146029721</v>
          </cell>
          <cell r="DD568">
            <v>5.29715974869624</v>
          </cell>
          <cell r="DE568">
            <v>5.55149548948842</v>
          </cell>
          <cell r="DF568">
            <v>5.39569628314639</v>
          </cell>
          <cell r="DG568">
            <v>4.98354828323348</v>
          </cell>
          <cell r="DH568">
            <v>4.98354828323348</v>
          </cell>
          <cell r="DI568">
            <v>4.98354828323348</v>
          </cell>
          <cell r="DJ568">
            <v>4.98354828323348</v>
          </cell>
          <cell r="DK568">
            <v>4.98354828323348</v>
          </cell>
          <cell r="DL568">
            <v>4.98354828323348</v>
          </cell>
          <cell r="DM568">
            <v>4.98354828323348</v>
          </cell>
          <cell r="DN568">
            <v>4.98354828323348</v>
          </cell>
          <cell r="DO568">
            <v>4.98354828323348</v>
          </cell>
          <cell r="DP568">
            <v>4.98354828323348</v>
          </cell>
          <cell r="DQ568">
            <v>5.58202948579153</v>
          </cell>
          <cell r="DR568">
            <v>5.44609295210589</v>
          </cell>
          <cell r="DS568">
            <v>5.58738838038838</v>
          </cell>
          <cell r="DT568">
            <v>5.48530794257043</v>
          </cell>
          <cell r="DU568">
            <v>5.57410800194652</v>
          </cell>
          <cell r="DV568">
            <v>5.45241089305157</v>
          </cell>
          <cell r="DW568">
            <v>5.59981504247338</v>
          </cell>
          <cell r="DX568">
            <v>5.61320581082555</v>
          </cell>
          <cell r="DY568">
            <v>5.52092731666048</v>
          </cell>
          <cell r="DZ568">
            <v>5.51010462527299</v>
          </cell>
          <cell r="EA568">
            <v>5.53499987992481</v>
          </cell>
          <cell r="EB568">
            <v>5.47558885910931</v>
          </cell>
          <cell r="EC568">
            <v>5.46421406270783</v>
          </cell>
          <cell r="ED568">
            <v>5.535588449004</v>
          </cell>
          <cell r="EE568">
            <v>5.58256267707228</v>
          </cell>
          <cell r="EF568">
            <v>5.58256267707228</v>
          </cell>
          <cell r="EG568">
            <v>5.58256267707228</v>
          </cell>
          <cell r="EH568">
            <v>5.58256267707228</v>
          </cell>
          <cell r="EI568">
            <v>5.58256267707228</v>
          </cell>
          <cell r="EJ568">
            <v>5.58256267707228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0</v>
          </cell>
          <cell r="ER568">
            <v>0</v>
          </cell>
          <cell r="ES568">
            <v>0</v>
          </cell>
          <cell r="ET568">
            <v>0</v>
          </cell>
        </row>
        <row r="569">
          <cell r="A569">
            <v>37332.3752527486</v>
          </cell>
          <cell r="B569">
            <v>31872.1853001877</v>
          </cell>
          <cell r="C569">
            <v>33484.2962269938</v>
          </cell>
          <cell r="D569">
            <v>7523.72902092743</v>
          </cell>
          <cell r="E569">
            <v>6978.27675606834</v>
          </cell>
          <cell r="F569">
            <v>7668.83462839521</v>
          </cell>
          <cell r="G569">
            <v>7485.54844276556</v>
          </cell>
          <cell r="H569">
            <v>9250.70645238634</v>
          </cell>
          <cell r="I569">
            <v>8708.00157283827</v>
          </cell>
          <cell r="J569">
            <v>7855.34873970133</v>
          </cell>
          <cell r="K569">
            <v>8622.71202478541</v>
          </cell>
          <cell r="L569">
            <v>6910.41128245526</v>
          </cell>
          <cell r="M569">
            <v>9265.342995001</v>
          </cell>
          <cell r="N569">
            <v>8074.12880692771</v>
          </cell>
          <cell r="O569">
            <v>8088.10585185727</v>
          </cell>
          <cell r="P569">
            <v>10451.1232975483</v>
          </cell>
          <cell r="Q569">
            <v>8619.86359391408</v>
          </cell>
          <cell r="R569">
            <v>10837.2595842156</v>
          </cell>
          <cell r="S569">
            <v>10704.7875543046</v>
          </cell>
          <cell r="T569">
            <v>10132.450439376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6211.38175460305</v>
          </cell>
          <cell r="AF569">
            <v>5302.91225545148</v>
          </cell>
          <cell r="AG569">
            <v>5571.13618520055</v>
          </cell>
          <cell r="AH569">
            <v>7523.72902092743</v>
          </cell>
          <cell r="AI569">
            <v>6978.27675606834</v>
          </cell>
          <cell r="AJ569">
            <v>7668.83462839521</v>
          </cell>
          <cell r="AK569">
            <v>7485.54844276556</v>
          </cell>
          <cell r="AL569">
            <v>9250.70645238634</v>
          </cell>
          <cell r="AM569">
            <v>8708.00157283827</v>
          </cell>
          <cell r="AN569">
            <v>7855.34873970133</v>
          </cell>
          <cell r="AO569">
            <v>8622.71202478541</v>
          </cell>
          <cell r="AP569">
            <v>6910.41128245526</v>
          </cell>
          <cell r="AQ569">
            <v>9265.342995001</v>
          </cell>
          <cell r="AR569">
            <v>8074.12880692771</v>
          </cell>
          <cell r="AS569">
            <v>8088.10585185727</v>
          </cell>
          <cell r="AT569">
            <v>10451.1232975483</v>
          </cell>
          <cell r="AU569">
            <v>8619.86359391408</v>
          </cell>
          <cell r="AV569">
            <v>10837.2595842156</v>
          </cell>
          <cell r="AW569">
            <v>10704.7875543046</v>
          </cell>
          <cell r="AX569">
            <v>10132.450439376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3.08369709376647</v>
          </cell>
          <cell r="CN569">
            <v>2.6427628898181</v>
          </cell>
          <cell r="CO569">
            <v>2.77770907743755</v>
          </cell>
          <cell r="CP569">
            <v>3.721166129903</v>
          </cell>
          <cell r="CQ569">
            <v>3.44531233794854</v>
          </cell>
          <cell r="CR569">
            <v>3.76382813201855</v>
          </cell>
          <cell r="CS569">
            <v>3.71665668669898</v>
          </cell>
          <cell r="CT569">
            <v>4.59186386061108</v>
          </cell>
          <cell r="CU569">
            <v>4.36505532660265</v>
          </cell>
          <cell r="CV569">
            <v>3.87464337534166</v>
          </cell>
          <cell r="CW569">
            <v>4.30004226230689</v>
          </cell>
          <cell r="CX569">
            <v>3.46132305324798</v>
          </cell>
          <cell r="CY569">
            <v>4.49698224584735</v>
          </cell>
          <cell r="CZ569">
            <v>4.00534912822277</v>
          </cell>
          <cell r="DA569">
            <v>3.97370078464731</v>
          </cell>
          <cell r="DB569">
            <v>5.13465545686165</v>
          </cell>
          <cell r="DC569">
            <v>4.23495430871787</v>
          </cell>
          <cell r="DD569">
            <v>5.32436490100281</v>
          </cell>
          <cell r="DE569">
            <v>5.25928115718901</v>
          </cell>
          <cell r="DF569">
            <v>4.97809091508151</v>
          </cell>
          <cell r="DG569">
            <v>5.26754921701233</v>
          </cell>
          <cell r="DH569">
            <v>5.26754921701233</v>
          </cell>
          <cell r="DI569">
            <v>5.26754921701233</v>
          </cell>
          <cell r="DJ569">
            <v>5.26754921701233</v>
          </cell>
          <cell r="DK569">
            <v>5.26754921701233</v>
          </cell>
          <cell r="DL569">
            <v>5.26754921701233</v>
          </cell>
          <cell r="DM569">
            <v>5.26754921701233</v>
          </cell>
          <cell r="DN569">
            <v>5.26754921701233</v>
          </cell>
          <cell r="DO569">
            <v>5.26754921701233</v>
          </cell>
          <cell r="DP569">
            <v>5.26754921701233</v>
          </cell>
          <cell r="DQ569">
            <v>5.51853302763958</v>
          </cell>
          <cell r="DR569">
            <v>5.49747644150713</v>
          </cell>
          <cell r="DS569">
            <v>5.49495515306059</v>
          </cell>
          <cell r="DT569">
            <v>5.53938080218319</v>
          </cell>
          <cell r="DU569">
            <v>5.54915333637519</v>
          </cell>
          <cell r="DV569">
            <v>5.58221711891818</v>
          </cell>
          <cell r="DW569">
            <v>5.51795703148539</v>
          </cell>
          <cell r="DX569">
            <v>5.51941477551598</v>
          </cell>
          <cell r="DY569">
            <v>5.46557529530553</v>
          </cell>
          <cell r="DZ569">
            <v>5.55444754823255</v>
          </cell>
          <cell r="EA569">
            <v>5.49386892499567</v>
          </cell>
          <cell r="EB569">
            <v>5.46976787757406</v>
          </cell>
          <cell r="EC569">
            <v>5.64478576263181</v>
          </cell>
          <cell r="ED569">
            <v>5.52283961590964</v>
          </cell>
          <cell r="EE569">
            <v>5.57646267688075</v>
          </cell>
          <cell r="EF569">
            <v>5.57646267688075</v>
          </cell>
          <cell r="EG569">
            <v>5.57646267688075</v>
          </cell>
          <cell r="EH569">
            <v>5.57646267688075</v>
          </cell>
          <cell r="EI569">
            <v>5.57646267688075</v>
          </cell>
          <cell r="EJ569">
            <v>5.57646267688075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  <cell r="ES569">
            <v>0</v>
          </cell>
          <cell r="ET569">
            <v>0</v>
          </cell>
        </row>
        <row r="570">
          <cell r="A570">
            <v>40776.0831096603</v>
          </cell>
          <cell r="B570">
            <v>41971.7826664272</v>
          </cell>
          <cell r="C570">
            <v>42128.00642065</v>
          </cell>
          <cell r="D570">
            <v>6646.00294745905</v>
          </cell>
          <cell r="E570">
            <v>7119.53289774624</v>
          </cell>
          <cell r="F570">
            <v>7989.95053727194</v>
          </cell>
          <cell r="G570">
            <v>7212.47670321955</v>
          </cell>
          <cell r="H570">
            <v>8707.06182535238</v>
          </cell>
          <cell r="I570">
            <v>7135.44492006223</v>
          </cell>
          <cell r="J570">
            <v>8360.95983142474</v>
          </cell>
          <cell r="K570">
            <v>7249.21724958719</v>
          </cell>
          <cell r="L570">
            <v>8408.64679664054</v>
          </cell>
          <cell r="M570">
            <v>7633.10907401741</v>
          </cell>
          <cell r="N570">
            <v>8079.74019542232</v>
          </cell>
          <cell r="O570">
            <v>10004.7248977959</v>
          </cell>
          <cell r="P570">
            <v>8725.61982063398</v>
          </cell>
          <cell r="Q570">
            <v>9682.88680580836</v>
          </cell>
          <cell r="R570">
            <v>9331.45396644679</v>
          </cell>
          <cell r="S570">
            <v>10207.3956395534</v>
          </cell>
          <cell r="T570">
            <v>11200.0242300382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6784.34781973522</v>
          </cell>
          <cell r="AF570">
            <v>6983.28898971454</v>
          </cell>
          <cell r="AG570">
            <v>7009.28158649001</v>
          </cell>
          <cell r="AH570">
            <v>6646.00294745905</v>
          </cell>
          <cell r="AI570">
            <v>7119.53289774624</v>
          </cell>
          <cell r="AJ570">
            <v>7989.95053727194</v>
          </cell>
          <cell r="AK570">
            <v>7212.47670321955</v>
          </cell>
          <cell r="AL570">
            <v>8707.06182535238</v>
          </cell>
          <cell r="AM570">
            <v>7135.44492006223</v>
          </cell>
          <cell r="AN570">
            <v>8360.95983142474</v>
          </cell>
          <cell r="AO570">
            <v>7249.21724958719</v>
          </cell>
          <cell r="AP570">
            <v>8408.64679664054</v>
          </cell>
          <cell r="AQ570">
            <v>7633.10907401741</v>
          </cell>
          <cell r="AR570">
            <v>8079.74019542232</v>
          </cell>
          <cell r="AS570">
            <v>10004.7248977959</v>
          </cell>
          <cell r="AT570">
            <v>8725.61982063398</v>
          </cell>
          <cell r="AU570">
            <v>9682.88680580836</v>
          </cell>
          <cell r="AV570">
            <v>9331.45396644679</v>
          </cell>
          <cell r="AW570">
            <v>10207.3956395534</v>
          </cell>
          <cell r="AX570">
            <v>11200.0242300382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3.31399844736853</v>
          </cell>
          <cell r="CN570">
            <v>3.4228626343222</v>
          </cell>
          <cell r="CO570">
            <v>3.4134762039812</v>
          </cell>
          <cell r="CP570">
            <v>3.32184020488168</v>
          </cell>
          <cell r="CQ570">
            <v>3.50949540726002</v>
          </cell>
          <cell r="CR570">
            <v>3.99512145206937</v>
          </cell>
          <cell r="CS570">
            <v>3.59687444544407</v>
          </cell>
          <cell r="CT570">
            <v>4.28112577682518</v>
          </cell>
          <cell r="CU570">
            <v>3.54950283579572</v>
          </cell>
          <cell r="CV570">
            <v>4.0548554797537</v>
          </cell>
          <cell r="CW570">
            <v>3.56202440731423</v>
          </cell>
          <cell r="CX570">
            <v>4.13587087598248</v>
          </cell>
          <cell r="CY570">
            <v>3.69948593705871</v>
          </cell>
          <cell r="CZ570">
            <v>3.95520714139637</v>
          </cell>
          <cell r="DA570">
            <v>4.96184235994145</v>
          </cell>
          <cell r="DB570">
            <v>4.32747031877955</v>
          </cell>
          <cell r="DC570">
            <v>4.8022267888808</v>
          </cell>
          <cell r="DD570">
            <v>4.62793370567939</v>
          </cell>
          <cell r="DE570">
            <v>5.06235689500826</v>
          </cell>
          <cell r="DF570">
            <v>5.55465094989443</v>
          </cell>
          <cell r="DG570">
            <v>5.73252616316221</v>
          </cell>
          <cell r="DH570">
            <v>5.73252616316221</v>
          </cell>
          <cell r="DI570">
            <v>5.73252616316221</v>
          </cell>
          <cell r="DJ570">
            <v>5.73252616316221</v>
          </cell>
          <cell r="DK570">
            <v>5.73252616316221</v>
          </cell>
          <cell r="DL570">
            <v>5.73252616316221</v>
          </cell>
          <cell r="DM570">
            <v>5.73252616316221</v>
          </cell>
          <cell r="DN570">
            <v>5.73252616316221</v>
          </cell>
          <cell r="DO570">
            <v>5.73252616316221</v>
          </cell>
          <cell r="DP570">
            <v>5.73252616316221</v>
          </cell>
          <cell r="DQ570">
            <v>5.60870941729124</v>
          </cell>
          <cell r="DR570">
            <v>5.58956074079971</v>
          </cell>
          <cell r="DS570">
            <v>5.62579319389003</v>
          </cell>
          <cell r="DT570">
            <v>5.4813675945502</v>
          </cell>
          <cell r="DU570">
            <v>5.5579413332514</v>
          </cell>
          <cell r="DV570">
            <v>5.47925155898379</v>
          </cell>
          <cell r="DW570">
            <v>5.49371696052275</v>
          </cell>
          <cell r="DX570">
            <v>5.57212405068966</v>
          </cell>
          <cell r="DY570">
            <v>5.50757812260533</v>
          </cell>
          <cell r="DZ570">
            <v>5.64921225393926</v>
          </cell>
          <cell r="EA570">
            <v>5.57572517924613</v>
          </cell>
          <cell r="EB570">
            <v>5.57014209938895</v>
          </cell>
          <cell r="EC570">
            <v>5.65284689706763</v>
          </cell>
          <cell r="ED570">
            <v>5.59674214690845</v>
          </cell>
          <cell r="EE570">
            <v>5.52419912021635</v>
          </cell>
          <cell r="EF570">
            <v>5.52419912021635</v>
          </cell>
          <cell r="EG570">
            <v>5.52419912021635</v>
          </cell>
          <cell r="EH570">
            <v>5.52419912021635</v>
          </cell>
          <cell r="EI570">
            <v>5.52419912021635</v>
          </cell>
          <cell r="EJ570">
            <v>5.52419912021635</v>
          </cell>
          <cell r="EK570">
            <v>0</v>
          </cell>
          <cell r="EL570">
            <v>0</v>
          </cell>
          <cell r="EM570">
            <v>0</v>
          </cell>
          <cell r="EN570">
            <v>0</v>
          </cell>
          <cell r="EO570">
            <v>0</v>
          </cell>
          <cell r="EP570">
            <v>0</v>
          </cell>
          <cell r="EQ570">
            <v>0</v>
          </cell>
          <cell r="ER570">
            <v>0</v>
          </cell>
          <cell r="ES570">
            <v>0</v>
          </cell>
          <cell r="ET570">
            <v>0</v>
          </cell>
        </row>
        <row r="571">
          <cell r="A571">
            <v>32005.7434296703</v>
          </cell>
          <cell r="B571">
            <v>35501.0224324157</v>
          </cell>
          <cell r="C571">
            <v>36278.2993401546</v>
          </cell>
          <cell r="D571">
            <v>6283.29225599742</v>
          </cell>
          <cell r="E571">
            <v>5844.13522712717</v>
          </cell>
          <cell r="F571">
            <v>7252.9970373435</v>
          </cell>
          <cell r="G571">
            <v>7679.40662547429</v>
          </cell>
          <cell r="H571">
            <v>7634.40933354081</v>
          </cell>
          <cell r="I571">
            <v>7122.22844175843</v>
          </cell>
          <cell r="J571">
            <v>7537.04928722072</v>
          </cell>
          <cell r="K571">
            <v>7040.02687134328</v>
          </cell>
          <cell r="L571">
            <v>8700.59466979159</v>
          </cell>
          <cell r="M571">
            <v>9003.13438503901</v>
          </cell>
          <cell r="N571">
            <v>7931.68296941577</v>
          </cell>
          <cell r="O571">
            <v>9630.56829621307</v>
          </cell>
          <cell r="P571">
            <v>8834.92837210209</v>
          </cell>
          <cell r="Q571">
            <v>8894.64985287236</v>
          </cell>
          <cell r="R571">
            <v>9676.48813637813</v>
          </cell>
          <cell r="S571">
            <v>9855.29636389951</v>
          </cell>
          <cell r="T571">
            <v>9514.84901589939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5325.13373273575</v>
          </cell>
          <cell r="AF571">
            <v>5906.68023434233</v>
          </cell>
          <cell r="AG571">
            <v>6036.00400681373</v>
          </cell>
          <cell r="AH571">
            <v>6283.29225599742</v>
          </cell>
          <cell r="AI571">
            <v>5844.13522712717</v>
          </cell>
          <cell r="AJ571">
            <v>7252.9970373435</v>
          </cell>
          <cell r="AK571">
            <v>7679.40662547429</v>
          </cell>
          <cell r="AL571">
            <v>7634.40933354081</v>
          </cell>
          <cell r="AM571">
            <v>7122.22844175843</v>
          </cell>
          <cell r="AN571">
            <v>7537.04928722072</v>
          </cell>
          <cell r="AO571">
            <v>7040.02687134328</v>
          </cell>
          <cell r="AP571">
            <v>8700.59466979159</v>
          </cell>
          <cell r="AQ571">
            <v>9003.13438503901</v>
          </cell>
          <cell r="AR571">
            <v>7931.68296941577</v>
          </cell>
          <cell r="AS571">
            <v>9630.56829621307</v>
          </cell>
          <cell r="AT571">
            <v>8834.92837210209</v>
          </cell>
          <cell r="AU571">
            <v>8894.64985287236</v>
          </cell>
          <cell r="AV571">
            <v>9676.48813637813</v>
          </cell>
          <cell r="AW571">
            <v>9855.29636389951</v>
          </cell>
          <cell r="AX571">
            <v>9514.84901589939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2.58947493679271</v>
          </cell>
          <cell r="CN571">
            <v>2.85004850904222</v>
          </cell>
          <cell r="CO571">
            <v>2.95453796481923</v>
          </cell>
          <cell r="CP571">
            <v>3.10870538573234</v>
          </cell>
          <cell r="CQ571">
            <v>2.87529058439208</v>
          </cell>
          <cell r="CR571">
            <v>3.58206601611707</v>
          </cell>
          <cell r="CS571">
            <v>3.78172466140369</v>
          </cell>
          <cell r="CT571">
            <v>3.81370966759745</v>
          </cell>
          <cell r="CU571">
            <v>3.45148326451987</v>
          </cell>
          <cell r="CV571">
            <v>3.73996404989036</v>
          </cell>
          <cell r="CW571">
            <v>3.48501385720996</v>
          </cell>
          <cell r="CX571">
            <v>4.23779701773194</v>
          </cell>
          <cell r="CY571">
            <v>4.44739298138327</v>
          </cell>
          <cell r="CZ571">
            <v>3.82865147129188</v>
          </cell>
          <cell r="DA571">
            <v>4.7372089382596</v>
          </cell>
          <cell r="DB571">
            <v>4.34583924498648</v>
          </cell>
          <cell r="DC571">
            <v>4.37521582213223</v>
          </cell>
          <cell r="DD571">
            <v>4.75979658527924</v>
          </cell>
          <cell r="DE571">
            <v>4.84775109716217</v>
          </cell>
          <cell r="DF571">
            <v>4.68028743662335</v>
          </cell>
          <cell r="DG571">
            <v>5.22035832288568</v>
          </cell>
          <cell r="DH571">
            <v>5.22035832288568</v>
          </cell>
          <cell r="DI571">
            <v>5.22035832288568</v>
          </cell>
          <cell r="DJ571">
            <v>5.22035832288568</v>
          </cell>
          <cell r="DK571">
            <v>5.22035832288568</v>
          </cell>
          <cell r="DL571">
            <v>5.22035832288568</v>
          </cell>
          <cell r="DM571">
            <v>5.22035832288568</v>
          </cell>
          <cell r="DN571">
            <v>5.22035832288568</v>
          </cell>
          <cell r="DO571">
            <v>5.22035832288568</v>
          </cell>
          <cell r="DP571">
            <v>5.22035832288568</v>
          </cell>
          <cell r="DQ571">
            <v>5.63411805213977</v>
          </cell>
          <cell r="DR571">
            <v>5.67803864467519</v>
          </cell>
          <cell r="DS571">
            <v>5.59715172925644</v>
          </cell>
          <cell r="DT571">
            <v>5.53751391511951</v>
          </cell>
          <cell r="DU571">
            <v>5.56859521479453</v>
          </cell>
          <cell r="DV571">
            <v>5.54742002811703</v>
          </cell>
          <cell r="DW571">
            <v>5.56345902744002</v>
          </cell>
          <cell r="DX571">
            <v>5.48447359079724</v>
          </cell>
          <cell r="DY571">
            <v>5.65349826132476</v>
          </cell>
          <cell r="DZ571">
            <v>5.5212964152904</v>
          </cell>
          <cell r="EA571">
            <v>5.53448153817005</v>
          </cell>
          <cell r="EB571">
            <v>5.62491444751158</v>
          </cell>
          <cell r="EC571">
            <v>5.54619789753204</v>
          </cell>
          <cell r="ED571">
            <v>5.67579431957006</v>
          </cell>
          <cell r="EE571">
            <v>5.56976037232916</v>
          </cell>
          <cell r="EF571">
            <v>5.56976037232916</v>
          </cell>
          <cell r="EG571">
            <v>5.56976037232916</v>
          </cell>
          <cell r="EH571">
            <v>5.56976037232916</v>
          </cell>
          <cell r="EI571">
            <v>5.56976037232916</v>
          </cell>
          <cell r="EJ571">
            <v>5.56976037232916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0</v>
          </cell>
          <cell r="ES571">
            <v>0</v>
          </cell>
          <cell r="ET571">
            <v>0</v>
          </cell>
        </row>
        <row r="572">
          <cell r="A572">
            <v>37430.261210176</v>
          </cell>
          <cell r="B572">
            <v>39445.3362174625</v>
          </cell>
          <cell r="C572">
            <v>36617.1687588823</v>
          </cell>
          <cell r="D572">
            <v>6569.73950490792</v>
          </cell>
          <cell r="E572">
            <v>5312.58630456153</v>
          </cell>
          <cell r="F572">
            <v>6743.38367948961</v>
          </cell>
          <cell r="G572">
            <v>7477.13680012891</v>
          </cell>
          <cell r="H572">
            <v>6621.17676604256</v>
          </cell>
          <cell r="I572">
            <v>7533.51346487253</v>
          </cell>
          <cell r="J572">
            <v>8299.233770124</v>
          </cell>
          <cell r="K572">
            <v>8554.88877981837</v>
          </cell>
          <cell r="L572">
            <v>8064.70420745458</v>
          </cell>
          <cell r="M572">
            <v>9995.5103566376</v>
          </cell>
          <cell r="N572">
            <v>8920.35347767879</v>
          </cell>
          <cell r="O572">
            <v>8692.48945107459</v>
          </cell>
          <cell r="P572">
            <v>9190.05149539538</v>
          </cell>
          <cell r="Q572">
            <v>9994.38428282622</v>
          </cell>
          <cell r="R572">
            <v>9870.17598080127</v>
          </cell>
          <cell r="S572">
            <v>9702.34248916306</v>
          </cell>
          <cell r="T572">
            <v>12372.5159062764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6227.66807568175</v>
          </cell>
          <cell r="AF572">
            <v>6562.93739754186</v>
          </cell>
          <cell r="AG572">
            <v>6092.38529277339</v>
          </cell>
          <cell r="AH572">
            <v>6569.73950490792</v>
          </cell>
          <cell r="AI572">
            <v>5312.58630456153</v>
          </cell>
          <cell r="AJ572">
            <v>6743.38367948961</v>
          </cell>
          <cell r="AK572">
            <v>7477.13680012891</v>
          </cell>
          <cell r="AL572">
            <v>6621.17676604256</v>
          </cell>
          <cell r="AM572">
            <v>7533.51346487253</v>
          </cell>
          <cell r="AN572">
            <v>8299.233770124</v>
          </cell>
          <cell r="AO572">
            <v>8554.88877981837</v>
          </cell>
          <cell r="AP572">
            <v>8064.70420745458</v>
          </cell>
          <cell r="AQ572">
            <v>9995.5103566376</v>
          </cell>
          <cell r="AR572">
            <v>8920.35347767879</v>
          </cell>
          <cell r="AS572">
            <v>8692.48945107459</v>
          </cell>
          <cell r="AT572">
            <v>9190.05149539538</v>
          </cell>
          <cell r="AU572">
            <v>9994.38428282622</v>
          </cell>
          <cell r="AV572">
            <v>9870.17598080127</v>
          </cell>
          <cell r="AW572">
            <v>9702.34248916306</v>
          </cell>
          <cell r="AX572">
            <v>12372.5159062764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3.05442686409466</v>
          </cell>
          <cell r="CN572">
            <v>3.28069192480968</v>
          </cell>
          <cell r="CO572">
            <v>3.00616376028643</v>
          </cell>
          <cell r="CP572">
            <v>3.24025964936305</v>
          </cell>
          <cell r="CQ572">
            <v>2.66798245360969</v>
          </cell>
          <cell r="CR572">
            <v>3.33728919784783</v>
          </cell>
          <cell r="CS572">
            <v>3.7230688757511</v>
          </cell>
          <cell r="CT572">
            <v>3.27870884340967</v>
          </cell>
          <cell r="CU572">
            <v>3.70060414928225</v>
          </cell>
          <cell r="CV572">
            <v>4.07655429274894</v>
          </cell>
          <cell r="CW572">
            <v>4.22531781135462</v>
          </cell>
          <cell r="CX572">
            <v>3.94033694605759</v>
          </cell>
          <cell r="CY572">
            <v>4.90455922614302</v>
          </cell>
          <cell r="CZ572">
            <v>4.46744698670943</v>
          </cell>
          <cell r="DA572">
            <v>4.32685588366562</v>
          </cell>
          <cell r="DB572">
            <v>4.57452707971084</v>
          </cell>
          <cell r="DC572">
            <v>4.97489938655213</v>
          </cell>
          <cell r="DD572">
            <v>4.91307228564603</v>
          </cell>
          <cell r="DE572">
            <v>4.82952989714406</v>
          </cell>
          <cell r="DF572">
            <v>6.15866070889514</v>
          </cell>
          <cell r="DG572">
            <v>5.2944770412382</v>
          </cell>
          <cell r="DH572">
            <v>5.2944770412382</v>
          </cell>
          <cell r="DI572">
            <v>5.2944770412382</v>
          </cell>
          <cell r="DJ572">
            <v>5.2944770412382</v>
          </cell>
          <cell r="DK572">
            <v>5.2944770412382</v>
          </cell>
          <cell r="DL572">
            <v>5.2944770412382</v>
          </cell>
          <cell r="DM572">
            <v>5.2944770412382</v>
          </cell>
          <cell r="DN572">
            <v>5.2944770412382</v>
          </cell>
          <cell r="DO572">
            <v>5.2944770412382</v>
          </cell>
          <cell r="DP572">
            <v>5.2944770412382</v>
          </cell>
          <cell r="DQ572">
            <v>5.58602483415282</v>
          </cell>
          <cell r="DR572">
            <v>5.48074943223063</v>
          </cell>
          <cell r="DS572">
            <v>5.55241426832753</v>
          </cell>
          <cell r="DT572">
            <v>5.55489012072055</v>
          </cell>
          <cell r="DU572">
            <v>5.45544478814282</v>
          </cell>
          <cell r="DV572">
            <v>5.53593730844119</v>
          </cell>
          <cell r="DW572">
            <v>5.5022635855992</v>
          </cell>
          <cell r="DX572">
            <v>5.53272985931257</v>
          </cell>
          <cell r="DY572">
            <v>5.57740360353382</v>
          </cell>
          <cell r="DZ572">
            <v>5.57765827083597</v>
          </cell>
          <cell r="EA572">
            <v>5.54705054104393</v>
          </cell>
          <cell r="EB572">
            <v>5.60740878836015</v>
          </cell>
          <cell r="EC572">
            <v>5.58357206397417</v>
          </cell>
          <cell r="ED572">
            <v>5.47053488694701</v>
          </cell>
          <cell r="EE572">
            <v>5.50400573356041</v>
          </cell>
          <cell r="EF572">
            <v>5.50400573356041</v>
          </cell>
          <cell r="EG572">
            <v>5.50400573356041</v>
          </cell>
          <cell r="EH572">
            <v>5.50400573356041</v>
          </cell>
          <cell r="EI572">
            <v>5.50400573356041</v>
          </cell>
          <cell r="EJ572">
            <v>5.50400573356041</v>
          </cell>
          <cell r="EK572">
            <v>0</v>
          </cell>
          <cell r="EL572">
            <v>0</v>
          </cell>
          <cell r="EM572">
            <v>0</v>
          </cell>
          <cell r="EN572">
            <v>0</v>
          </cell>
          <cell r="EO572">
            <v>0</v>
          </cell>
          <cell r="EP572">
            <v>0</v>
          </cell>
          <cell r="EQ572">
            <v>0</v>
          </cell>
          <cell r="ER572">
            <v>0</v>
          </cell>
          <cell r="ES572">
            <v>0</v>
          </cell>
          <cell r="ET572">
            <v>0</v>
          </cell>
        </row>
        <row r="573">
          <cell r="A573">
            <v>36928.6343413893</v>
          </cell>
          <cell r="B573">
            <v>36172.0209082938</v>
          </cell>
          <cell r="C573">
            <v>39194.8770080236</v>
          </cell>
          <cell r="D573">
            <v>7553.54252883221</v>
          </cell>
          <cell r="E573">
            <v>7648.53678829451</v>
          </cell>
          <cell r="F573">
            <v>7678.95165268905</v>
          </cell>
          <cell r="G573">
            <v>6814.76772014198</v>
          </cell>
          <cell r="H573">
            <v>7198.9106456241</v>
          </cell>
          <cell r="I573">
            <v>7700.30272714789</v>
          </cell>
          <cell r="J573">
            <v>7130.39212326873</v>
          </cell>
          <cell r="K573">
            <v>7125.24924684799</v>
          </cell>
          <cell r="L573">
            <v>8264.57981916426</v>
          </cell>
          <cell r="M573">
            <v>8660.30848976912</v>
          </cell>
          <cell r="N573">
            <v>8385.46732816735</v>
          </cell>
          <cell r="O573">
            <v>8789.65718224951</v>
          </cell>
          <cell r="P573">
            <v>8801.29232972572</v>
          </cell>
          <cell r="Q573">
            <v>8686.02030099737</v>
          </cell>
          <cell r="R573">
            <v>8022.15782868143</v>
          </cell>
          <cell r="S573">
            <v>9421.74728305288</v>
          </cell>
          <cell r="T573">
            <v>10736.8865665711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6144.2071129301</v>
          </cell>
          <cell r="AF573">
            <v>6018.32134108194</v>
          </cell>
          <cell r="AG573">
            <v>6521.26585231472</v>
          </cell>
          <cell r="AH573">
            <v>7553.54252883221</v>
          </cell>
          <cell r="AI573">
            <v>7648.53678829451</v>
          </cell>
          <cell r="AJ573">
            <v>7678.95165268905</v>
          </cell>
          <cell r="AK573">
            <v>6814.76772014198</v>
          </cell>
          <cell r="AL573">
            <v>7198.9106456241</v>
          </cell>
          <cell r="AM573">
            <v>7700.30272714789</v>
          </cell>
          <cell r="AN573">
            <v>7130.39212326873</v>
          </cell>
          <cell r="AO573">
            <v>7125.24924684799</v>
          </cell>
          <cell r="AP573">
            <v>8264.57981916426</v>
          </cell>
          <cell r="AQ573">
            <v>8660.30848976912</v>
          </cell>
          <cell r="AR573">
            <v>8385.46732816735</v>
          </cell>
          <cell r="AS573">
            <v>8789.65718224951</v>
          </cell>
          <cell r="AT573">
            <v>8801.29232972572</v>
          </cell>
          <cell r="AU573">
            <v>8686.02030099737</v>
          </cell>
          <cell r="AV573">
            <v>8022.15782868143</v>
          </cell>
          <cell r="AW573">
            <v>9421.74728305288</v>
          </cell>
          <cell r="AX573">
            <v>10736.8865665711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3.06921389168203</v>
          </cell>
          <cell r="CN573">
            <v>2.96986312053839</v>
          </cell>
          <cell r="CO573">
            <v>3.2390257907805</v>
          </cell>
          <cell r="CP573">
            <v>3.74365758612274</v>
          </cell>
          <cell r="CQ573">
            <v>3.79459602770537</v>
          </cell>
          <cell r="CR573">
            <v>3.72129040515883</v>
          </cell>
          <cell r="CS573">
            <v>3.41996087506957</v>
          </cell>
          <cell r="CT573">
            <v>3.52973023145457</v>
          </cell>
          <cell r="CU573">
            <v>3.78386260437693</v>
          </cell>
          <cell r="CV573">
            <v>3.53138013336609</v>
          </cell>
          <cell r="CW573">
            <v>3.50605733876566</v>
          </cell>
          <cell r="CX573">
            <v>4.02867048957553</v>
          </cell>
          <cell r="CY573">
            <v>4.29109780549798</v>
          </cell>
          <cell r="CZ573">
            <v>4.14005784954545</v>
          </cell>
          <cell r="DA573">
            <v>4.32048733093836</v>
          </cell>
          <cell r="DB573">
            <v>4.32620649679685</v>
          </cell>
          <cell r="DC573">
            <v>4.26954543147815</v>
          </cell>
          <cell r="DD573">
            <v>3.94322901871535</v>
          </cell>
          <cell r="DE573">
            <v>4.63118628266171</v>
          </cell>
          <cell r="DF573">
            <v>5.27763272477488</v>
          </cell>
          <cell r="DG573">
            <v>5.00284079554241</v>
          </cell>
          <cell r="DH573">
            <v>5.00284079554241</v>
          </cell>
          <cell r="DI573">
            <v>5.00284079554241</v>
          </cell>
          <cell r="DJ573">
            <v>5.00284079554241</v>
          </cell>
          <cell r="DK573">
            <v>5.00284079554241</v>
          </cell>
          <cell r="DL573">
            <v>5.00284079554241</v>
          </cell>
          <cell r="DM573">
            <v>5.00284079554241</v>
          </cell>
          <cell r="DN573">
            <v>5.00284079554241</v>
          </cell>
          <cell r="DO573">
            <v>5.00284079554241</v>
          </cell>
          <cell r="DP573">
            <v>5.00284079554241</v>
          </cell>
          <cell r="DQ573">
            <v>5.48461095873271</v>
          </cell>
          <cell r="DR573">
            <v>5.55195675698799</v>
          </cell>
          <cell r="DS573">
            <v>5.51600479317529</v>
          </cell>
          <cell r="DT573">
            <v>5.52791931131899</v>
          </cell>
          <cell r="DU573">
            <v>5.5222993850725</v>
          </cell>
          <cell r="DV573">
            <v>5.65347538499873</v>
          </cell>
          <cell r="DW573">
            <v>5.45930119541496</v>
          </cell>
          <cell r="DX573">
            <v>5.58769128840644</v>
          </cell>
          <cell r="DY573">
            <v>5.57544551855606</v>
          </cell>
          <cell r="DZ573">
            <v>5.53192240650876</v>
          </cell>
          <cell r="EA573">
            <v>5.56785840249686</v>
          </cell>
          <cell r="EB573">
            <v>5.62038630229403</v>
          </cell>
          <cell r="EC573">
            <v>5.52932458083565</v>
          </cell>
          <cell r="ED573">
            <v>5.54916958307523</v>
          </cell>
          <cell r="EE573">
            <v>5.57373525473991</v>
          </cell>
          <cell r="EF573">
            <v>5.57373525473991</v>
          </cell>
          <cell r="EG573">
            <v>5.57373525473991</v>
          </cell>
          <cell r="EH573">
            <v>5.57373525473991</v>
          </cell>
          <cell r="EI573">
            <v>5.57373525473991</v>
          </cell>
          <cell r="EJ573">
            <v>5.57373525473991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0</v>
          </cell>
          <cell r="ER573">
            <v>0</v>
          </cell>
          <cell r="ES573">
            <v>0</v>
          </cell>
          <cell r="ET573">
            <v>0</v>
          </cell>
        </row>
        <row r="574">
          <cell r="A574">
            <v>36681.6590408649</v>
          </cell>
          <cell r="B574">
            <v>37913.919436646</v>
          </cell>
          <cell r="C574">
            <v>31317.5299995964</v>
          </cell>
          <cell r="D574">
            <v>6763.25393679909</v>
          </cell>
          <cell r="E574">
            <v>6639.34550913207</v>
          </cell>
          <cell r="F574">
            <v>6587.48286035108</v>
          </cell>
          <cell r="G574">
            <v>6572.84426871817</v>
          </cell>
          <cell r="H574">
            <v>7316.53144211307</v>
          </cell>
          <cell r="I574">
            <v>7141.51411225785</v>
          </cell>
          <cell r="J574">
            <v>8178.86315218291</v>
          </cell>
          <cell r="K574">
            <v>7802.59430856866</v>
          </cell>
          <cell r="L574">
            <v>9203.91976410889</v>
          </cell>
          <cell r="M574">
            <v>7700.45516524482</v>
          </cell>
          <cell r="N574">
            <v>8168.78789917358</v>
          </cell>
          <cell r="O574">
            <v>10714.8685099964</v>
          </cell>
          <cell r="P574">
            <v>8891.18503419767</v>
          </cell>
          <cell r="Q574">
            <v>8751.55160672955</v>
          </cell>
          <cell r="R574">
            <v>8729.59772106782</v>
          </cell>
          <cell r="S574">
            <v>9362.54401079467</v>
          </cell>
          <cell r="T574">
            <v>9706.33050815229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6103.11522244285</v>
          </cell>
          <cell r="AF574">
            <v>6308.13940554009</v>
          </cell>
          <cell r="AG574">
            <v>5210.62839215958</v>
          </cell>
          <cell r="AH574">
            <v>6763.25393679909</v>
          </cell>
          <cell r="AI574">
            <v>6639.34550913207</v>
          </cell>
          <cell r="AJ574">
            <v>6587.48286035108</v>
          </cell>
          <cell r="AK574">
            <v>6572.84426871817</v>
          </cell>
          <cell r="AL574">
            <v>7316.53144211307</v>
          </cell>
          <cell r="AM574">
            <v>7141.51411225785</v>
          </cell>
          <cell r="AN574">
            <v>8178.86315218291</v>
          </cell>
          <cell r="AO574">
            <v>7802.59430856866</v>
          </cell>
          <cell r="AP574">
            <v>9203.91976410889</v>
          </cell>
          <cell r="AQ574">
            <v>7700.45516524482</v>
          </cell>
          <cell r="AR574">
            <v>8168.78789917358</v>
          </cell>
          <cell r="AS574">
            <v>10714.8685099964</v>
          </cell>
          <cell r="AT574">
            <v>8891.18503419767</v>
          </cell>
          <cell r="AU574">
            <v>8751.55160672955</v>
          </cell>
          <cell r="AV574">
            <v>8729.59772106782</v>
          </cell>
          <cell r="AW574">
            <v>9362.54401079467</v>
          </cell>
          <cell r="AX574">
            <v>9706.33050815229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3.04638654938824</v>
          </cell>
          <cell r="CN574">
            <v>3.12852986043649</v>
          </cell>
          <cell r="CO574">
            <v>2.60163997507924</v>
          </cell>
          <cell r="CP574">
            <v>3.32366657056892</v>
          </cell>
          <cell r="CQ574">
            <v>3.22050332885053</v>
          </cell>
          <cell r="CR574">
            <v>3.27535282907854</v>
          </cell>
          <cell r="CS574">
            <v>3.25072918800656</v>
          </cell>
          <cell r="CT574">
            <v>3.56022579068914</v>
          </cell>
          <cell r="CU574">
            <v>3.55540521332196</v>
          </cell>
          <cell r="CV574">
            <v>4.11925724862713</v>
          </cell>
          <cell r="CW574">
            <v>3.82619096259509</v>
          </cell>
          <cell r="CX574">
            <v>4.57067794448706</v>
          </cell>
          <cell r="CY574">
            <v>3.74171539780116</v>
          </cell>
          <cell r="CZ574">
            <v>4.10006285024908</v>
          </cell>
          <cell r="DA574">
            <v>5.22724238088482</v>
          </cell>
          <cell r="DB574">
            <v>4.3375594561601</v>
          </cell>
          <cell r="DC574">
            <v>4.2694393696496</v>
          </cell>
          <cell r="DD574">
            <v>4.25872917927731</v>
          </cell>
          <cell r="DE574">
            <v>4.5675116591927</v>
          </cell>
          <cell r="DF574">
            <v>4.73522770230486</v>
          </cell>
          <cell r="DG574">
            <v>5.19618147673179</v>
          </cell>
          <cell r="DH574">
            <v>5.19618147673179</v>
          </cell>
          <cell r="DI574">
            <v>5.19618147673179</v>
          </cell>
          <cell r="DJ574">
            <v>5.19618147673179</v>
          </cell>
          <cell r="DK574">
            <v>5.19618147673179</v>
          </cell>
          <cell r="DL574">
            <v>5.19618147673179</v>
          </cell>
          <cell r="DM574">
            <v>5.19618147673179</v>
          </cell>
          <cell r="DN574">
            <v>5.19618147673179</v>
          </cell>
          <cell r="DO574">
            <v>5.19618147673179</v>
          </cell>
          <cell r="DP574">
            <v>5.19618147673179</v>
          </cell>
          <cell r="DQ574">
            <v>5.48875310209366</v>
          </cell>
          <cell r="DR574">
            <v>5.52418371720359</v>
          </cell>
          <cell r="DS574">
            <v>5.48719052668305</v>
          </cell>
          <cell r="DT574">
            <v>5.57500653182961</v>
          </cell>
          <cell r="DU574">
            <v>5.64818161599127</v>
          </cell>
          <cell r="DV574">
            <v>5.51021498731624</v>
          </cell>
          <cell r="DW574">
            <v>5.5396163369976</v>
          </cell>
          <cell r="DX574">
            <v>5.63034279304726</v>
          </cell>
          <cell r="DY574">
            <v>5.50311171707389</v>
          </cell>
          <cell r="DZ574">
            <v>5.43977782888505</v>
          </cell>
          <cell r="EA574">
            <v>5.58701092480457</v>
          </cell>
          <cell r="EB574">
            <v>5.51695368566053</v>
          </cell>
          <cell r="EC574">
            <v>5.6383597350629</v>
          </cell>
          <cell r="ED574">
            <v>5.45851164654563</v>
          </cell>
          <cell r="EE574">
            <v>5.61592556800615</v>
          </cell>
          <cell r="EF574">
            <v>5.61592556800615</v>
          </cell>
          <cell r="EG574">
            <v>5.61592556800615</v>
          </cell>
          <cell r="EH574">
            <v>5.61592556800615</v>
          </cell>
          <cell r="EI574">
            <v>5.61592556800615</v>
          </cell>
          <cell r="EJ574">
            <v>5.61592556800615</v>
          </cell>
          <cell r="EK574">
            <v>0</v>
          </cell>
          <cell r="EL574">
            <v>0</v>
          </cell>
          <cell r="EM574">
            <v>0</v>
          </cell>
          <cell r="EN574">
            <v>0</v>
          </cell>
          <cell r="EO574">
            <v>0</v>
          </cell>
          <cell r="EP574">
            <v>0</v>
          </cell>
          <cell r="EQ574">
            <v>0</v>
          </cell>
          <cell r="ER574">
            <v>0</v>
          </cell>
          <cell r="ES574">
            <v>0</v>
          </cell>
          <cell r="ET574">
            <v>0</v>
          </cell>
        </row>
        <row r="575">
          <cell r="A575">
            <v>35294.0080413852</v>
          </cell>
          <cell r="B575">
            <v>37851.0388102606</v>
          </cell>
          <cell r="C575">
            <v>44121.4750672973</v>
          </cell>
          <cell r="D575">
            <v>7118.84797594594</v>
          </cell>
          <cell r="E575">
            <v>7406.1733066107</v>
          </cell>
          <cell r="F575">
            <v>6696.53272288287</v>
          </cell>
          <cell r="G575">
            <v>6732.73293736666</v>
          </cell>
          <cell r="H575">
            <v>6014.97172635618</v>
          </cell>
          <cell r="I575">
            <v>7070.30875279834</v>
          </cell>
          <cell r="J575">
            <v>7712.54083711512</v>
          </cell>
          <cell r="K575">
            <v>8131.7922326058</v>
          </cell>
          <cell r="L575">
            <v>7149.61936604367</v>
          </cell>
          <cell r="M575">
            <v>8460.98109167768</v>
          </cell>
          <cell r="N575">
            <v>9212.22599309309</v>
          </cell>
          <cell r="O575">
            <v>8671.00178777654</v>
          </cell>
          <cell r="P575">
            <v>7695.26726458812</v>
          </cell>
          <cell r="Q575">
            <v>9055.79079422862</v>
          </cell>
          <cell r="R575">
            <v>9992.02534601949</v>
          </cell>
          <cell r="S575">
            <v>9532.4058409083</v>
          </cell>
          <cell r="T575">
            <v>10647.64011698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5872.23706262658</v>
          </cell>
          <cell r="AF575">
            <v>6297.67729128126</v>
          </cell>
          <cell r="AG575">
            <v>7340.95602982045</v>
          </cell>
          <cell r="AH575">
            <v>7118.84797594594</v>
          </cell>
          <cell r="AI575">
            <v>7406.1733066107</v>
          </cell>
          <cell r="AJ575">
            <v>6696.53272288287</v>
          </cell>
          <cell r="AK575">
            <v>6732.73293736666</v>
          </cell>
          <cell r="AL575">
            <v>6014.97172635618</v>
          </cell>
          <cell r="AM575">
            <v>7070.30875279834</v>
          </cell>
          <cell r="AN575">
            <v>7712.54083711512</v>
          </cell>
          <cell r="AO575">
            <v>8131.7922326058</v>
          </cell>
          <cell r="AP575">
            <v>7149.61936604367</v>
          </cell>
          <cell r="AQ575">
            <v>8460.98109167768</v>
          </cell>
          <cell r="AR575">
            <v>9212.22599309309</v>
          </cell>
          <cell r="AS575">
            <v>8671.00178777654</v>
          </cell>
          <cell r="AT575">
            <v>7695.26726458812</v>
          </cell>
          <cell r="AU575">
            <v>9055.79079422862</v>
          </cell>
          <cell r="AV575">
            <v>9992.02534601949</v>
          </cell>
          <cell r="AW575">
            <v>9532.4058409083</v>
          </cell>
          <cell r="AX575">
            <v>10647.64011698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2.85834732791269</v>
          </cell>
          <cell r="CN575">
            <v>3.08738536726096</v>
          </cell>
          <cell r="CO575">
            <v>3.65114285637978</v>
          </cell>
          <cell r="CP575">
            <v>3.49050585343499</v>
          </cell>
          <cell r="CQ575">
            <v>3.69824534621529</v>
          </cell>
          <cell r="CR575">
            <v>3.28451378109329</v>
          </cell>
          <cell r="CS575">
            <v>3.36718435518532</v>
          </cell>
          <cell r="CT575">
            <v>2.97091479504541</v>
          </cell>
          <cell r="CU575">
            <v>3.49337615397403</v>
          </cell>
          <cell r="CV575">
            <v>3.82035016992376</v>
          </cell>
          <cell r="CW575">
            <v>3.94441021599057</v>
          </cell>
          <cell r="CX575">
            <v>3.53639588797194</v>
          </cell>
          <cell r="CY575">
            <v>4.21888202717706</v>
          </cell>
          <cell r="CZ575">
            <v>4.55445137920866</v>
          </cell>
          <cell r="DA575">
            <v>4.19578016609794</v>
          </cell>
          <cell r="DB575">
            <v>3.72363546356285</v>
          </cell>
          <cell r="DC575">
            <v>4.38197434768375</v>
          </cell>
          <cell r="DD575">
            <v>4.83500554977131</v>
          </cell>
          <cell r="DE575">
            <v>4.61260190476044</v>
          </cell>
          <cell r="DF575">
            <v>5.15224864577376</v>
          </cell>
          <cell r="DG575">
            <v>5.23834229488972</v>
          </cell>
          <cell r="DH575">
            <v>5.23834229488972</v>
          </cell>
          <cell r="DI575">
            <v>5.23834229488972</v>
          </cell>
          <cell r="DJ575">
            <v>5.23834229488972</v>
          </cell>
          <cell r="DK575">
            <v>5.23834229488972</v>
          </cell>
          <cell r="DL575">
            <v>5.23834229488972</v>
          </cell>
          <cell r="DM575">
            <v>5.23834229488972</v>
          </cell>
          <cell r="DN575">
            <v>5.23834229488972</v>
          </cell>
          <cell r="DO575">
            <v>5.23834229488972</v>
          </cell>
          <cell r="DP575">
            <v>5.23834229488972</v>
          </cell>
          <cell r="DQ575">
            <v>5.62853945789485</v>
          </cell>
          <cell r="DR575">
            <v>5.58851854712881</v>
          </cell>
          <cell r="DS575">
            <v>5.50846929085098</v>
          </cell>
          <cell r="DT575">
            <v>5.58764084741183</v>
          </cell>
          <cell r="DU575">
            <v>5.48662510785053</v>
          </cell>
          <cell r="DV575">
            <v>5.58580849920889</v>
          </cell>
          <cell r="DW575">
            <v>5.47812110008542</v>
          </cell>
          <cell r="DX575">
            <v>5.54690246258131</v>
          </cell>
          <cell r="DY575">
            <v>5.5449822916265</v>
          </cell>
          <cell r="DZ575">
            <v>5.53097175100842</v>
          </cell>
          <cell r="EA575">
            <v>5.64821649095695</v>
          </cell>
          <cell r="EB575">
            <v>5.5389721297201</v>
          </cell>
          <cell r="EC575">
            <v>5.49452911099676</v>
          </cell>
          <cell r="ED575">
            <v>5.54160605133697</v>
          </cell>
          <cell r="EE575">
            <v>5.66191943837532</v>
          </cell>
          <cell r="EF575">
            <v>5.66191943837532</v>
          </cell>
          <cell r="EG575">
            <v>5.66191943837532</v>
          </cell>
          <cell r="EH575">
            <v>5.66191943837532</v>
          </cell>
          <cell r="EI575">
            <v>5.66191943837532</v>
          </cell>
          <cell r="EJ575">
            <v>5.66191943837532</v>
          </cell>
          <cell r="EK575">
            <v>0</v>
          </cell>
          <cell r="EL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0</v>
          </cell>
          <cell r="ER575">
            <v>0</v>
          </cell>
          <cell r="ES575">
            <v>0</v>
          </cell>
          <cell r="ET575">
            <v>0</v>
          </cell>
        </row>
        <row r="576">
          <cell r="A576">
            <v>32655.2531638286</v>
          </cell>
          <cell r="B576">
            <v>37789.9036073692</v>
          </cell>
          <cell r="C576">
            <v>38234.8170097284</v>
          </cell>
          <cell r="D576">
            <v>5778.33949918636</v>
          </cell>
          <cell r="E576">
            <v>6675.729466576</v>
          </cell>
          <cell r="F576">
            <v>6695.83360788826</v>
          </cell>
          <cell r="G576">
            <v>7619.08321844777</v>
          </cell>
          <cell r="H576">
            <v>6834.3866965231</v>
          </cell>
          <cell r="I576">
            <v>6151.29657222171</v>
          </cell>
          <cell r="J576">
            <v>7916.14076498188</v>
          </cell>
          <cell r="K576">
            <v>8409.97475727976</v>
          </cell>
          <cell r="L576">
            <v>8694.23472999935</v>
          </cell>
          <cell r="M576">
            <v>8281.56209116642</v>
          </cell>
          <cell r="N576">
            <v>8929.30730167351</v>
          </cell>
          <cell r="O576">
            <v>9583.34768911438</v>
          </cell>
          <cell r="P576">
            <v>8976.62268779207</v>
          </cell>
          <cell r="Q576">
            <v>8854.52501022826</v>
          </cell>
          <cell r="R576">
            <v>9453.18064496957</v>
          </cell>
          <cell r="S576">
            <v>11347.992912951</v>
          </cell>
          <cell r="T576">
            <v>9781.62416718311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5433.19953044818</v>
          </cell>
          <cell r="AF576">
            <v>6287.50558157266</v>
          </cell>
          <cell r="AG576">
            <v>6361.53052563482</v>
          </cell>
          <cell r="AH576">
            <v>5778.33949918636</v>
          </cell>
          <cell r="AI576">
            <v>6675.729466576</v>
          </cell>
          <cell r="AJ576">
            <v>6695.83360788826</v>
          </cell>
          <cell r="AK576">
            <v>7619.08321844777</v>
          </cell>
          <cell r="AL576">
            <v>6834.3866965231</v>
          </cell>
          <cell r="AM576">
            <v>6151.29657222171</v>
          </cell>
          <cell r="AN576">
            <v>7916.14076498188</v>
          </cell>
          <cell r="AO576">
            <v>8409.97475727976</v>
          </cell>
          <cell r="AP576">
            <v>8694.23472999935</v>
          </cell>
          <cell r="AQ576">
            <v>8281.56209116642</v>
          </cell>
          <cell r="AR576">
            <v>8929.30730167351</v>
          </cell>
          <cell r="AS576">
            <v>9583.34768911438</v>
          </cell>
          <cell r="AT576">
            <v>8976.62268779207</v>
          </cell>
          <cell r="AU576">
            <v>8854.52501022826</v>
          </cell>
          <cell r="AV576">
            <v>9453.18064496957</v>
          </cell>
          <cell r="AW576">
            <v>11347.992912951</v>
          </cell>
          <cell r="AX576">
            <v>9781.62416718311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2.72992117464266</v>
          </cell>
          <cell r="CN576">
            <v>3.103321951318</v>
          </cell>
          <cell r="CO576">
            <v>3.18741139116271</v>
          </cell>
          <cell r="CP576">
            <v>2.82203362609939</v>
          </cell>
          <cell r="CQ576">
            <v>3.31318407587744</v>
          </cell>
          <cell r="CR576">
            <v>3.30830940017011</v>
          </cell>
          <cell r="CS576">
            <v>3.81429370078433</v>
          </cell>
          <cell r="CT576">
            <v>3.40654820084601</v>
          </cell>
          <cell r="CU576">
            <v>3.01898693747276</v>
          </cell>
          <cell r="CV576">
            <v>3.87325101798949</v>
          </cell>
          <cell r="CW576">
            <v>4.13297804429046</v>
          </cell>
          <cell r="CX576">
            <v>4.224661305222</v>
          </cell>
          <cell r="CY576">
            <v>4.12198128430421</v>
          </cell>
          <cell r="CZ576">
            <v>4.31138487048877</v>
          </cell>
          <cell r="DA576">
            <v>4.72660119523671</v>
          </cell>
          <cell r="DB576">
            <v>4.42735846613408</v>
          </cell>
          <cell r="DC576">
            <v>4.36713869247771</v>
          </cell>
          <cell r="DD576">
            <v>4.66240153073595</v>
          </cell>
          <cell r="DE576">
            <v>5.5969415496443</v>
          </cell>
          <cell r="DF576">
            <v>4.82439310142952</v>
          </cell>
          <cell r="DG576">
            <v>5.15735374986286</v>
          </cell>
          <cell r="DH576">
            <v>5.15735374986286</v>
          </cell>
          <cell r="DI576">
            <v>5.15735374986286</v>
          </cell>
          <cell r="DJ576">
            <v>5.15735374986286</v>
          </cell>
          <cell r="DK576">
            <v>5.15735374986286</v>
          </cell>
          <cell r="DL576">
            <v>5.15735374986286</v>
          </cell>
          <cell r="DM576">
            <v>5.15735374986286</v>
          </cell>
          <cell r="DN576">
            <v>5.15735374986286</v>
          </cell>
          <cell r="DO576">
            <v>5.15735374986286</v>
          </cell>
          <cell r="DP576">
            <v>5.15735374986286</v>
          </cell>
          <cell r="DQ576">
            <v>5.45271354494691</v>
          </cell>
          <cell r="DR576">
            <v>5.55083969999443</v>
          </cell>
          <cell r="DS576">
            <v>5.46802675157855</v>
          </cell>
          <cell r="DT576">
            <v>5.60980810952992</v>
          </cell>
          <cell r="DU576">
            <v>5.52026973225065</v>
          </cell>
          <cell r="DV576">
            <v>5.54505259082162</v>
          </cell>
          <cell r="DW576">
            <v>5.47262540223232</v>
          </cell>
          <cell r="DX576">
            <v>5.49657483464104</v>
          </cell>
          <cell r="DY576">
            <v>5.58229222921488</v>
          </cell>
          <cell r="DZ576">
            <v>5.59944521788806</v>
          </cell>
          <cell r="EA576">
            <v>5.57492115500191</v>
          </cell>
          <cell r="EB576">
            <v>5.63827948731353</v>
          </cell>
          <cell r="EC576">
            <v>5.50444304419133</v>
          </cell>
          <cell r="ED576">
            <v>5.67424536567757</v>
          </cell>
          <cell r="EE576">
            <v>5.55488944570225</v>
          </cell>
          <cell r="EF576">
            <v>5.55488944570225</v>
          </cell>
          <cell r="EG576">
            <v>5.55488944570225</v>
          </cell>
          <cell r="EH576">
            <v>5.55488944570225</v>
          </cell>
          <cell r="EI576">
            <v>5.55488944570225</v>
          </cell>
          <cell r="EJ576">
            <v>5.55488944570225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0</v>
          </cell>
          <cell r="ES576">
            <v>0</v>
          </cell>
          <cell r="ET576">
            <v>0</v>
          </cell>
        </row>
        <row r="577">
          <cell r="A577">
            <v>34972.252347166</v>
          </cell>
          <cell r="B577">
            <v>45505.3708903584</v>
          </cell>
          <cell r="C577">
            <v>41913.5262768123</v>
          </cell>
          <cell r="D577">
            <v>7274.9886627862</v>
          </cell>
          <cell r="E577">
            <v>6983.2087617516</v>
          </cell>
          <cell r="F577">
            <v>7096.57330782849</v>
          </cell>
          <cell r="G577">
            <v>6894.04140187685</v>
          </cell>
          <cell r="H577">
            <v>6765.87163121226</v>
          </cell>
          <cell r="I577">
            <v>6833.11592477214</v>
          </cell>
          <cell r="J577">
            <v>7100.33738109633</v>
          </cell>
          <cell r="K577">
            <v>7119.7859684527</v>
          </cell>
          <cell r="L577">
            <v>6835.95198550924</v>
          </cell>
          <cell r="M577">
            <v>7922.76126301975</v>
          </cell>
          <cell r="N577">
            <v>9567.48382136341</v>
          </cell>
          <cell r="O577">
            <v>9405.7657684085</v>
          </cell>
          <cell r="P577">
            <v>9747.11110502747</v>
          </cell>
          <cell r="Q577">
            <v>9276.52114993193</v>
          </cell>
          <cell r="R577">
            <v>11592.1548625704</v>
          </cell>
          <cell r="S577">
            <v>9596.6794801382</v>
          </cell>
          <cell r="T577">
            <v>11049.7787177289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5818.70316785074</v>
          </cell>
          <cell r="AF577">
            <v>7571.20940125574</v>
          </cell>
          <cell r="AG577">
            <v>6973.5962585906</v>
          </cell>
          <cell r="AH577">
            <v>7274.9886627862</v>
          </cell>
          <cell r="AI577">
            <v>6983.2087617516</v>
          </cell>
          <cell r="AJ577">
            <v>7096.57330782849</v>
          </cell>
          <cell r="AK577">
            <v>6894.04140187685</v>
          </cell>
          <cell r="AL577">
            <v>6765.87163121226</v>
          </cell>
          <cell r="AM577">
            <v>6833.11592477214</v>
          </cell>
          <cell r="AN577">
            <v>7100.33738109633</v>
          </cell>
          <cell r="AO577">
            <v>7119.7859684527</v>
          </cell>
          <cell r="AP577">
            <v>6835.95198550924</v>
          </cell>
          <cell r="AQ577">
            <v>7922.76126301975</v>
          </cell>
          <cell r="AR577">
            <v>9567.48382136341</v>
          </cell>
          <cell r="AS577">
            <v>9405.7657684085</v>
          </cell>
          <cell r="AT577">
            <v>9747.11110502747</v>
          </cell>
          <cell r="AU577">
            <v>9276.52114993193</v>
          </cell>
          <cell r="AV577">
            <v>11592.1548625704</v>
          </cell>
          <cell r="AW577">
            <v>9596.6794801382</v>
          </cell>
          <cell r="AX577">
            <v>11049.7787177289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2.87096270090813</v>
          </cell>
          <cell r="CN577">
            <v>3.76145121389654</v>
          </cell>
          <cell r="CO577">
            <v>3.4250565510773</v>
          </cell>
          <cell r="CP577">
            <v>3.58572499070643</v>
          </cell>
          <cell r="CQ577">
            <v>3.41856001245093</v>
          </cell>
          <cell r="CR577">
            <v>3.50799729989431</v>
          </cell>
          <cell r="CS577">
            <v>3.41385180459748</v>
          </cell>
          <cell r="CT577">
            <v>3.36244175339255</v>
          </cell>
          <cell r="CU577">
            <v>3.34601674393768</v>
          </cell>
          <cell r="CV577">
            <v>3.52061672761834</v>
          </cell>
          <cell r="CW577">
            <v>3.4932404184839</v>
          </cell>
          <cell r="CX577">
            <v>3.37457877982243</v>
          </cell>
          <cell r="CY577">
            <v>3.90877290681566</v>
          </cell>
          <cell r="CZ577">
            <v>4.75099758750669</v>
          </cell>
          <cell r="DA577">
            <v>4.62666016047837</v>
          </cell>
          <cell r="DB577">
            <v>4.79456662432042</v>
          </cell>
          <cell r="DC577">
            <v>4.5630852276143</v>
          </cell>
          <cell r="DD577">
            <v>5.70213658274261</v>
          </cell>
          <cell r="DE577">
            <v>4.72056988414123</v>
          </cell>
          <cell r="DF577">
            <v>5.43534383421804</v>
          </cell>
          <cell r="DG577">
            <v>4.73721641048662</v>
          </cell>
          <cell r="DH577">
            <v>4.73721641048662</v>
          </cell>
          <cell r="DI577">
            <v>4.73721641048662</v>
          </cell>
          <cell r="DJ577">
            <v>4.73721641048662</v>
          </cell>
          <cell r="DK577">
            <v>4.73721641048662</v>
          </cell>
          <cell r="DL577">
            <v>4.73721641048662</v>
          </cell>
          <cell r="DM577">
            <v>4.73721641048662</v>
          </cell>
          <cell r="DN577">
            <v>4.73721641048662</v>
          </cell>
          <cell r="DO577">
            <v>4.73721641048662</v>
          </cell>
          <cell r="DP577">
            <v>4.73721641048662</v>
          </cell>
          <cell r="DQ577">
            <v>5.55272017627292</v>
          </cell>
          <cell r="DR577">
            <v>5.51463737688815</v>
          </cell>
          <cell r="DS577">
            <v>5.57822707137825</v>
          </cell>
          <cell r="DT577">
            <v>5.55856231030384</v>
          </cell>
          <cell r="DU577">
            <v>5.59653150146184</v>
          </cell>
          <cell r="DV577">
            <v>5.54238356950165</v>
          </cell>
          <cell r="DW577">
            <v>5.53269027004624</v>
          </cell>
          <cell r="DX577">
            <v>5.51284928203095</v>
          </cell>
          <cell r="DY577">
            <v>5.59497067109405</v>
          </cell>
          <cell r="DZ577">
            <v>5.52544642922578</v>
          </cell>
          <cell r="EA577">
            <v>5.58400241336197</v>
          </cell>
          <cell r="EB577">
            <v>5.5499180190196</v>
          </cell>
          <cell r="EC577">
            <v>5.55319936937274</v>
          </cell>
          <cell r="ED577">
            <v>5.51721695481805</v>
          </cell>
          <cell r="EE577">
            <v>5.56972424805166</v>
          </cell>
          <cell r="EF577">
            <v>5.56972424805166</v>
          </cell>
          <cell r="EG577">
            <v>5.56972424805166</v>
          </cell>
          <cell r="EH577">
            <v>5.56972424805166</v>
          </cell>
          <cell r="EI577">
            <v>5.56972424805166</v>
          </cell>
          <cell r="EJ577">
            <v>5.56972424805166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  <cell r="ES577">
            <v>0</v>
          </cell>
          <cell r="ET577">
            <v>0</v>
          </cell>
        </row>
        <row r="578">
          <cell r="A578">
            <v>37013.8999483486</v>
          </cell>
          <cell r="B578">
            <v>38966.037898315</v>
          </cell>
          <cell r="C578">
            <v>42172.0447151284</v>
          </cell>
          <cell r="D578">
            <v>7090.57241944571</v>
          </cell>
          <cell r="E578">
            <v>5964.09371315031</v>
          </cell>
          <cell r="F578">
            <v>7357.89976669531</v>
          </cell>
          <cell r="G578">
            <v>6185.62527866243</v>
          </cell>
          <cell r="H578">
            <v>8143.2971590662</v>
          </cell>
          <cell r="I578">
            <v>7406.84599219891</v>
          </cell>
          <cell r="J578">
            <v>8535.64305520597</v>
          </cell>
          <cell r="K578">
            <v>7223.25573139278</v>
          </cell>
          <cell r="L578">
            <v>7449.25608059099</v>
          </cell>
          <cell r="M578">
            <v>7233.08656660111</v>
          </cell>
          <cell r="N578">
            <v>8612.39456549477</v>
          </cell>
          <cell r="O578">
            <v>8603.25898312422</v>
          </cell>
          <cell r="P578">
            <v>9254.86893793853</v>
          </cell>
          <cell r="Q578">
            <v>9821.93062455093</v>
          </cell>
          <cell r="R578">
            <v>9053.63919717172</v>
          </cell>
          <cell r="S578">
            <v>9382.4790625006</v>
          </cell>
          <cell r="T578">
            <v>10524.121682551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6158.39365294467</v>
          </cell>
          <cell r="AF578">
            <v>6483.19147153503</v>
          </cell>
          <cell r="AG578">
            <v>7016.6087028863</v>
          </cell>
          <cell r="AH578">
            <v>7090.57241944571</v>
          </cell>
          <cell r="AI578">
            <v>5964.09371315031</v>
          </cell>
          <cell r="AJ578">
            <v>7357.89976669531</v>
          </cell>
          <cell r="AK578">
            <v>6185.62527866243</v>
          </cell>
          <cell r="AL578">
            <v>8143.2971590662</v>
          </cell>
          <cell r="AM578">
            <v>7406.84599219891</v>
          </cell>
          <cell r="AN578">
            <v>8535.64305520597</v>
          </cell>
          <cell r="AO578">
            <v>7223.25573139278</v>
          </cell>
          <cell r="AP578">
            <v>7449.25608059099</v>
          </cell>
          <cell r="AQ578">
            <v>7233.08656660111</v>
          </cell>
          <cell r="AR578">
            <v>8612.39456549477</v>
          </cell>
          <cell r="AS578">
            <v>8603.25898312422</v>
          </cell>
          <cell r="AT578">
            <v>9254.86893793853</v>
          </cell>
          <cell r="AU578">
            <v>9821.93062455093</v>
          </cell>
          <cell r="AV578">
            <v>9053.63919717172</v>
          </cell>
          <cell r="AW578">
            <v>9382.4790625006</v>
          </cell>
          <cell r="AX578">
            <v>10524.121682551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3.04155710727484</v>
          </cell>
          <cell r="CN578">
            <v>3.22160987905934</v>
          </cell>
          <cell r="CO578">
            <v>3.50751821757902</v>
          </cell>
          <cell r="CP578">
            <v>3.57706937983564</v>
          </cell>
          <cell r="CQ578">
            <v>2.90336807231129</v>
          </cell>
          <cell r="CR578">
            <v>3.59056131421532</v>
          </cell>
          <cell r="CS578">
            <v>3.08294209122631</v>
          </cell>
          <cell r="CT578">
            <v>4.03066845064547</v>
          </cell>
          <cell r="CU578">
            <v>3.66302748511079</v>
          </cell>
          <cell r="CV578">
            <v>4.12054242048794</v>
          </cell>
          <cell r="CW578">
            <v>3.59577037784556</v>
          </cell>
          <cell r="CX578">
            <v>3.64005417091053</v>
          </cell>
          <cell r="CY578">
            <v>3.55924346731373</v>
          </cell>
          <cell r="CZ578">
            <v>4.18914265857102</v>
          </cell>
          <cell r="DA578">
            <v>4.33285980122491</v>
          </cell>
          <cell r="DB578">
            <v>4.66103015908942</v>
          </cell>
          <cell r="DC578">
            <v>4.94661946792659</v>
          </cell>
          <cell r="DD578">
            <v>4.55968481353029</v>
          </cell>
          <cell r="DE578">
            <v>4.72529845323573</v>
          </cell>
          <cell r="DF578">
            <v>5.30026398960796</v>
          </cell>
          <cell r="DG578">
            <v>4.84225093278446</v>
          </cell>
          <cell r="DH578">
            <v>4.84225093278446</v>
          </cell>
          <cell r="DI578">
            <v>4.84225093278446</v>
          </cell>
          <cell r="DJ578">
            <v>4.84225093278446</v>
          </cell>
          <cell r="DK578">
            <v>4.84225093278446</v>
          </cell>
          <cell r="DL578">
            <v>4.84225093278446</v>
          </cell>
          <cell r="DM578">
            <v>4.84225093278446</v>
          </cell>
          <cell r="DN578">
            <v>4.84225093278446</v>
          </cell>
          <cell r="DO578">
            <v>4.84225093278446</v>
          </cell>
          <cell r="DP578">
            <v>4.84225093278446</v>
          </cell>
          <cell r="DQ578">
            <v>5.54726108465139</v>
          </cell>
          <cell r="DR578">
            <v>5.51344485582182</v>
          </cell>
          <cell r="DS578">
            <v>5.48068015470732</v>
          </cell>
          <cell r="DT578">
            <v>5.43076573135777</v>
          </cell>
          <cell r="DU578">
            <v>5.6279405052307</v>
          </cell>
          <cell r="DV578">
            <v>5.61433930065077</v>
          </cell>
          <cell r="DW578">
            <v>5.49699542521632</v>
          </cell>
          <cell r="DX578">
            <v>5.53516208259478</v>
          </cell>
          <cell r="DY578">
            <v>5.53987891934605</v>
          </cell>
          <cell r="DZ578">
            <v>5.67530219386778</v>
          </cell>
          <cell r="EA578">
            <v>5.50361665243497</v>
          </cell>
          <cell r="EB578">
            <v>5.60676292453014</v>
          </cell>
          <cell r="EC578">
            <v>5.56766506897344</v>
          </cell>
          <cell r="ED578">
            <v>5.63256099694384</v>
          </cell>
          <cell r="EE578">
            <v>5.43995735791895</v>
          </cell>
          <cell r="EF578">
            <v>5.43995735791895</v>
          </cell>
          <cell r="EG578">
            <v>5.43995735791895</v>
          </cell>
          <cell r="EH578">
            <v>5.43995735791895</v>
          </cell>
          <cell r="EI578">
            <v>5.43995735791895</v>
          </cell>
          <cell r="EJ578">
            <v>5.43995735791895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  <cell r="ES578">
            <v>0</v>
          </cell>
          <cell r="ET578">
            <v>0</v>
          </cell>
        </row>
        <row r="579">
          <cell r="A579">
            <v>38143.3076112413</v>
          </cell>
          <cell r="B579">
            <v>42977.7867586638</v>
          </cell>
          <cell r="C579">
            <v>38405.9360036771</v>
          </cell>
          <cell r="D579">
            <v>6508.3956158615</v>
          </cell>
          <cell r="E579">
            <v>6153.52394908145</v>
          </cell>
          <cell r="F579">
            <v>7026.49134608661</v>
          </cell>
          <cell r="G579">
            <v>7186.93918069111</v>
          </cell>
          <cell r="H579">
            <v>8213.28963724176</v>
          </cell>
          <cell r="I579">
            <v>7478.60205949836</v>
          </cell>
          <cell r="J579">
            <v>6583.88207372448</v>
          </cell>
          <cell r="K579">
            <v>7551.64206282887</v>
          </cell>
          <cell r="L579">
            <v>8349.83096092615</v>
          </cell>
          <cell r="M579">
            <v>8892.81011076043</v>
          </cell>
          <cell r="N579">
            <v>8467.69044672873</v>
          </cell>
          <cell r="O579">
            <v>8773.65875344329</v>
          </cell>
          <cell r="P579">
            <v>8769.19883871343</v>
          </cell>
          <cell r="Q579">
            <v>9690.66136217386</v>
          </cell>
          <cell r="R579">
            <v>9115.16371993941</v>
          </cell>
          <cell r="S579">
            <v>10681.4811349763</v>
          </cell>
          <cell r="T579">
            <v>9566.70655739684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6346.30514004686</v>
          </cell>
          <cell r="AF579">
            <v>7150.66852078561</v>
          </cell>
          <cell r="AG579">
            <v>6390.00140083852</v>
          </cell>
          <cell r="AH579">
            <v>6508.3956158615</v>
          </cell>
          <cell r="AI579">
            <v>6153.52394908145</v>
          </cell>
          <cell r="AJ579">
            <v>7026.49134608661</v>
          </cell>
          <cell r="AK579">
            <v>7186.93918069111</v>
          </cell>
          <cell r="AL579">
            <v>8213.28963724176</v>
          </cell>
          <cell r="AM579">
            <v>7478.60205949836</v>
          </cell>
          <cell r="AN579">
            <v>6583.88207372448</v>
          </cell>
          <cell r="AO579">
            <v>7551.64206282887</v>
          </cell>
          <cell r="AP579">
            <v>8349.83096092615</v>
          </cell>
          <cell r="AQ579">
            <v>8892.81011076043</v>
          </cell>
          <cell r="AR579">
            <v>8467.69044672873</v>
          </cell>
          <cell r="AS579">
            <v>8773.65875344329</v>
          </cell>
          <cell r="AT579">
            <v>8769.19883871343</v>
          </cell>
          <cell r="AU579">
            <v>9690.66136217386</v>
          </cell>
          <cell r="AV579">
            <v>9115.16371993941</v>
          </cell>
          <cell r="AW579">
            <v>10681.4811349763</v>
          </cell>
          <cell r="AX579">
            <v>9566.70655739684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3.14268037162056</v>
          </cell>
          <cell r="CN579">
            <v>3.5541476647781</v>
          </cell>
          <cell r="CO579">
            <v>3.17047194126032</v>
          </cell>
          <cell r="CP579">
            <v>3.21822187783066</v>
          </cell>
          <cell r="CQ579">
            <v>3.05401548603357</v>
          </cell>
          <cell r="CR579">
            <v>3.43195646648686</v>
          </cell>
          <cell r="CS579">
            <v>3.53190310050556</v>
          </cell>
          <cell r="CT579">
            <v>4.11873630695894</v>
          </cell>
          <cell r="CU579">
            <v>3.78335222970746</v>
          </cell>
          <cell r="CV579">
            <v>3.25369435635531</v>
          </cell>
          <cell r="CW579">
            <v>3.75785605830083</v>
          </cell>
          <cell r="CX579">
            <v>4.0922661044592</v>
          </cell>
          <cell r="CY579">
            <v>4.3496795211111</v>
          </cell>
          <cell r="CZ579">
            <v>4.17214870230769</v>
          </cell>
          <cell r="DA579">
            <v>4.33909630446254</v>
          </cell>
          <cell r="DB579">
            <v>4.33689061125445</v>
          </cell>
          <cell r="DC579">
            <v>4.7926086580361</v>
          </cell>
          <cell r="DD579">
            <v>4.50799083064837</v>
          </cell>
          <cell r="DE579">
            <v>5.28262799151752</v>
          </cell>
          <cell r="DF579">
            <v>4.73130563150601</v>
          </cell>
          <cell r="DG579">
            <v>5.31162740300515</v>
          </cell>
          <cell r="DH579">
            <v>5.31162740300515</v>
          </cell>
          <cell r="DI579">
            <v>5.31162740300515</v>
          </cell>
          <cell r="DJ579">
            <v>5.31162740300515</v>
          </cell>
          <cell r="DK579">
            <v>5.31162740300515</v>
          </cell>
          <cell r="DL579">
            <v>5.31162740300515</v>
          </cell>
          <cell r="DM579">
            <v>5.31162740300515</v>
          </cell>
          <cell r="DN579">
            <v>5.31162740300515</v>
          </cell>
          <cell r="DO579">
            <v>5.31162740300515</v>
          </cell>
          <cell r="DP579">
            <v>5.31162740300515</v>
          </cell>
          <cell r="DQ579">
            <v>5.53258216362152</v>
          </cell>
          <cell r="DR579">
            <v>5.51211556397439</v>
          </cell>
          <cell r="DS579">
            <v>5.52184453208658</v>
          </cell>
          <cell r="DT579">
            <v>5.54070587494535</v>
          </cell>
          <cell r="DU579">
            <v>5.52026333874507</v>
          </cell>
          <cell r="DV579">
            <v>5.60923817365934</v>
          </cell>
          <cell r="DW579">
            <v>5.57496731092144</v>
          </cell>
          <cell r="DX579">
            <v>5.46336587551969</v>
          </cell>
          <cell r="DY579">
            <v>5.41565243385723</v>
          </cell>
          <cell r="DZ579">
            <v>5.5438621773014</v>
          </cell>
          <cell r="EA579">
            <v>5.50564736598113</v>
          </cell>
          <cell r="EB579">
            <v>5.59011770595499</v>
          </cell>
          <cell r="EC579">
            <v>5.60130078524228</v>
          </cell>
          <cell r="ED579">
            <v>5.56048059744706</v>
          </cell>
          <cell r="EE579">
            <v>5.53972983212867</v>
          </cell>
          <cell r="EF579">
            <v>5.53972983212867</v>
          </cell>
          <cell r="EG579">
            <v>5.53972983212867</v>
          </cell>
          <cell r="EH579">
            <v>5.53972983212867</v>
          </cell>
          <cell r="EI579">
            <v>5.53972983212867</v>
          </cell>
          <cell r="EJ579">
            <v>5.53972983212867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  <cell r="ES579">
            <v>0</v>
          </cell>
          <cell r="ET579">
            <v>0</v>
          </cell>
        </row>
        <row r="580">
          <cell r="A580">
            <v>31645.4215531712</v>
          </cell>
          <cell r="B580">
            <v>41752.4928353406</v>
          </cell>
          <cell r="C580">
            <v>42531.9981844816</v>
          </cell>
          <cell r="D580">
            <v>5532.28572408168</v>
          </cell>
          <cell r="E580">
            <v>7118.08122188287</v>
          </cell>
          <cell r="F580">
            <v>7276.6665001269</v>
          </cell>
          <cell r="G580">
            <v>7459.66932788118</v>
          </cell>
          <cell r="H580">
            <v>6492.88450167189</v>
          </cell>
          <cell r="I580">
            <v>7576.52930060759</v>
          </cell>
          <cell r="J580">
            <v>8341.13841207155</v>
          </cell>
          <cell r="K580">
            <v>7620.98423042227</v>
          </cell>
          <cell r="L580">
            <v>9580.73705673922</v>
          </cell>
          <cell r="M580">
            <v>9303.16438378709</v>
          </cell>
          <cell r="N580">
            <v>8090.29466790825</v>
          </cell>
          <cell r="O580">
            <v>10124.8908657986</v>
          </cell>
          <cell r="P580">
            <v>9220.5769367624</v>
          </cell>
          <cell r="Q580">
            <v>10327.4726495766</v>
          </cell>
          <cell r="R580">
            <v>9313.57388492055</v>
          </cell>
          <cell r="S580">
            <v>10561.0964909138</v>
          </cell>
          <cell r="T580">
            <v>11545.9455495395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5265.1831746928</v>
          </cell>
          <cell r="AF580">
            <v>6946.80342332452</v>
          </cell>
          <cell r="AG580">
            <v>7076.4979651395</v>
          </cell>
          <cell r="AH580">
            <v>5532.28572408168</v>
          </cell>
          <cell r="AI580">
            <v>7118.08122188287</v>
          </cell>
          <cell r="AJ580">
            <v>7276.6665001269</v>
          </cell>
          <cell r="AK580">
            <v>7459.66932788118</v>
          </cell>
          <cell r="AL580">
            <v>6492.88450167189</v>
          </cell>
          <cell r="AM580">
            <v>7576.52930060759</v>
          </cell>
          <cell r="AN580">
            <v>8341.13841207155</v>
          </cell>
          <cell r="AO580">
            <v>7620.98423042227</v>
          </cell>
          <cell r="AP580">
            <v>9580.73705673922</v>
          </cell>
          <cell r="AQ580">
            <v>9303.16438378709</v>
          </cell>
          <cell r="AR580">
            <v>8090.29466790825</v>
          </cell>
          <cell r="AS580">
            <v>10124.8908657986</v>
          </cell>
          <cell r="AT580">
            <v>9220.5769367624</v>
          </cell>
          <cell r="AU580">
            <v>10327.4726495766</v>
          </cell>
          <cell r="AV580">
            <v>9313.57388492055</v>
          </cell>
          <cell r="AW580">
            <v>10561.0964909138</v>
          </cell>
          <cell r="AX580">
            <v>11545.9455495395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2.64020917943621</v>
          </cell>
          <cell r="CN580">
            <v>3.43366170456357</v>
          </cell>
          <cell r="CO580">
            <v>3.50411638631846</v>
          </cell>
          <cell r="CP580">
            <v>2.71753332772978</v>
          </cell>
          <cell r="CQ580">
            <v>3.51257048423577</v>
          </cell>
          <cell r="CR580">
            <v>3.58050404405894</v>
          </cell>
          <cell r="CS580">
            <v>3.69861586011629</v>
          </cell>
          <cell r="CT580">
            <v>3.22868524093816</v>
          </cell>
          <cell r="CU580">
            <v>3.7524549066817</v>
          </cell>
          <cell r="CV580">
            <v>4.08385158282568</v>
          </cell>
          <cell r="CW580">
            <v>3.76750688349715</v>
          </cell>
          <cell r="CX580">
            <v>4.72875648890334</v>
          </cell>
          <cell r="CY580">
            <v>4.59095922583801</v>
          </cell>
          <cell r="CZ580">
            <v>4.0043705069165</v>
          </cell>
          <cell r="DA580">
            <v>4.94378306343553</v>
          </cell>
          <cell r="DB580">
            <v>4.50222453745676</v>
          </cell>
          <cell r="DC580">
            <v>5.04269972385952</v>
          </cell>
          <cell r="DD580">
            <v>4.54763309971677</v>
          </cell>
          <cell r="DE580">
            <v>5.15677360429206</v>
          </cell>
          <cell r="DF580">
            <v>5.63765583409672</v>
          </cell>
          <cell r="DG580">
            <v>6.03883732778692</v>
          </cell>
          <cell r="DH580">
            <v>6.03883732778692</v>
          </cell>
          <cell r="DI580">
            <v>6.03883732778692</v>
          </cell>
          <cell r="DJ580">
            <v>6.03883732778692</v>
          </cell>
          <cell r="DK580">
            <v>6.03883732778692</v>
          </cell>
          <cell r="DL580">
            <v>6.03883732778692</v>
          </cell>
          <cell r="DM580">
            <v>6.03883732778692</v>
          </cell>
          <cell r="DN580">
            <v>6.03883732778692</v>
          </cell>
          <cell r="DO580">
            <v>6.03883732778692</v>
          </cell>
          <cell r="DP580">
            <v>6.03883732778692</v>
          </cell>
          <cell r="DQ580">
            <v>5.46364261402967</v>
          </cell>
          <cell r="DR580">
            <v>5.54286932833229</v>
          </cell>
          <cell r="DS580">
            <v>5.53282583124636</v>
          </cell>
          <cell r="DT580">
            <v>5.5774650616436</v>
          </cell>
          <cell r="DU580">
            <v>5.55194336348332</v>
          </cell>
          <cell r="DV580">
            <v>5.56795142744412</v>
          </cell>
          <cell r="DW580">
            <v>5.5257023130622</v>
          </cell>
          <cell r="DX580">
            <v>5.50958775310842</v>
          </cell>
          <cell r="DY580">
            <v>5.53174256278234</v>
          </cell>
          <cell r="DZ580">
            <v>5.59580424072697</v>
          </cell>
          <cell r="EA580">
            <v>5.54196966220029</v>
          </cell>
          <cell r="EB580">
            <v>5.55084507683863</v>
          </cell>
          <cell r="EC580">
            <v>5.55180744276033</v>
          </cell>
          <cell r="ED580">
            <v>5.53524975590969</v>
          </cell>
          <cell r="EE580">
            <v>5.61097173432779</v>
          </cell>
          <cell r="EF580">
            <v>5.61097173432779</v>
          </cell>
          <cell r="EG580">
            <v>5.61097173432779</v>
          </cell>
          <cell r="EH580">
            <v>5.61097173432779</v>
          </cell>
          <cell r="EI580">
            <v>5.61097173432779</v>
          </cell>
          <cell r="EJ580">
            <v>5.61097173432779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  <cell r="ES580">
            <v>0</v>
          </cell>
          <cell r="ET580">
            <v>0</v>
          </cell>
        </row>
        <row r="581">
          <cell r="A581">
            <v>40243.6903240668</v>
          </cell>
          <cell r="B581">
            <v>39838.7536833567</v>
          </cell>
          <cell r="C581">
            <v>43905.6359440826</v>
          </cell>
          <cell r="D581">
            <v>6323.79815198374</v>
          </cell>
          <cell r="E581">
            <v>6301.6477542514</v>
          </cell>
          <cell r="F581">
            <v>6469.80317758741</v>
          </cell>
          <cell r="G581">
            <v>6340.61593712445</v>
          </cell>
          <cell r="H581">
            <v>7500.36692197484</v>
          </cell>
          <cell r="I581">
            <v>6484.79077252138</v>
          </cell>
          <cell r="J581">
            <v>7878.92967438579</v>
          </cell>
          <cell r="K581">
            <v>9610.77002930984</v>
          </cell>
          <cell r="L581">
            <v>9266.97981364978</v>
          </cell>
          <cell r="M581">
            <v>9048.64538825271</v>
          </cell>
          <cell r="N581">
            <v>10378.9967457554</v>
          </cell>
          <cell r="O581">
            <v>9312.31677778872</v>
          </cell>
          <cell r="P581">
            <v>8986.3207436188</v>
          </cell>
          <cell r="Q581">
            <v>10952.2777352411</v>
          </cell>
          <cell r="R581">
            <v>8870.98798176422</v>
          </cell>
          <cell r="S581">
            <v>9392.98879307227</v>
          </cell>
          <cell r="T581">
            <v>10482.2016447693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6695.76800630709</v>
          </cell>
          <cell r="AF581">
            <v>6628.39441850699</v>
          </cell>
          <cell r="AG581">
            <v>7305.04459416201</v>
          </cell>
          <cell r="AH581">
            <v>6323.79815198374</v>
          </cell>
          <cell r="AI581">
            <v>6301.6477542514</v>
          </cell>
          <cell r="AJ581">
            <v>6469.80317758741</v>
          </cell>
          <cell r="AK581">
            <v>6340.61593712445</v>
          </cell>
          <cell r="AL581">
            <v>7500.36692197484</v>
          </cell>
          <cell r="AM581">
            <v>6484.79077252138</v>
          </cell>
          <cell r="AN581">
            <v>7878.92967438579</v>
          </cell>
          <cell r="AO581">
            <v>9610.77002930984</v>
          </cell>
          <cell r="AP581">
            <v>9266.97981364978</v>
          </cell>
          <cell r="AQ581">
            <v>9048.64538825271</v>
          </cell>
          <cell r="AR581">
            <v>10378.9967457554</v>
          </cell>
          <cell r="AS581">
            <v>9312.31677778872</v>
          </cell>
          <cell r="AT581">
            <v>8986.3207436188</v>
          </cell>
          <cell r="AU581">
            <v>10952.2777352411</v>
          </cell>
          <cell r="AV581">
            <v>8870.98798176422</v>
          </cell>
          <cell r="AW581">
            <v>9392.98879307227</v>
          </cell>
          <cell r="AX581">
            <v>10482.2016447693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3.27313226027573</v>
          </cell>
          <cell r="CN581">
            <v>3.25838675690861</v>
          </cell>
          <cell r="CO581">
            <v>3.57728836906908</v>
          </cell>
          <cell r="CP581">
            <v>3.14796616970966</v>
          </cell>
          <cell r="CQ581">
            <v>3.19728836522985</v>
          </cell>
          <cell r="CR581">
            <v>3.18639756559771</v>
          </cell>
          <cell r="CS581">
            <v>3.13321215253334</v>
          </cell>
          <cell r="CT581">
            <v>3.69608902950153</v>
          </cell>
          <cell r="CU581">
            <v>3.25523776989217</v>
          </cell>
          <cell r="CV581">
            <v>3.87835355611261</v>
          </cell>
          <cell r="CW581">
            <v>4.67979153801933</v>
          </cell>
          <cell r="CX581">
            <v>4.58523770789219</v>
          </cell>
          <cell r="CY581">
            <v>4.45015971544554</v>
          </cell>
          <cell r="CZ581">
            <v>5.13413896596714</v>
          </cell>
          <cell r="DA581">
            <v>4.55659028383756</v>
          </cell>
          <cell r="DB581">
            <v>4.39707784484803</v>
          </cell>
          <cell r="DC581">
            <v>5.35903615664374</v>
          </cell>
          <cell r="DD581">
            <v>4.3406446118927</v>
          </cell>
          <cell r="DE581">
            <v>4.5960637392397</v>
          </cell>
          <cell r="DF581">
            <v>5.12902420606052</v>
          </cell>
          <cell r="DG581">
            <v>5.45201143565621</v>
          </cell>
          <cell r="DH581">
            <v>5.45201143565621</v>
          </cell>
          <cell r="DI581">
            <v>5.45201143565621</v>
          </cell>
          <cell r="DJ581">
            <v>5.45201143565621</v>
          </cell>
          <cell r="DK581">
            <v>5.45201143565621</v>
          </cell>
          <cell r="DL581">
            <v>5.45201143565621</v>
          </cell>
          <cell r="DM581">
            <v>5.45201143565621</v>
          </cell>
          <cell r="DN581">
            <v>5.45201143565621</v>
          </cell>
          <cell r="DO581">
            <v>5.45201143565621</v>
          </cell>
          <cell r="DP581">
            <v>5.45201143565621</v>
          </cell>
          <cell r="DQ581">
            <v>5.60459169430204</v>
          </cell>
          <cell r="DR581">
            <v>5.57330546158603</v>
          </cell>
          <cell r="DS581">
            <v>5.59469037469057</v>
          </cell>
          <cell r="DT581">
            <v>5.50370412354034</v>
          </cell>
          <cell r="DU581">
            <v>5.39982209786414</v>
          </cell>
          <cell r="DV581">
            <v>5.56286144238525</v>
          </cell>
          <cell r="DW581">
            <v>5.54432629103141</v>
          </cell>
          <cell r="DX581">
            <v>5.55964705047574</v>
          </cell>
          <cell r="DY581">
            <v>5.4578348242411</v>
          </cell>
          <cell r="DZ581">
            <v>5.56579187137951</v>
          </cell>
          <cell r="EA581">
            <v>5.62650634728357</v>
          </cell>
          <cell r="EB581">
            <v>5.53711441112886</v>
          </cell>
          <cell r="EC581">
            <v>5.57076843710589</v>
          </cell>
          <cell r="ED581">
            <v>5.53853483731349</v>
          </cell>
          <cell r="EE581">
            <v>5.59918602775686</v>
          </cell>
          <cell r="EF581">
            <v>5.59918602775686</v>
          </cell>
          <cell r="EG581">
            <v>5.59918602775686</v>
          </cell>
          <cell r="EH581">
            <v>5.59918602775686</v>
          </cell>
          <cell r="EI581">
            <v>5.59918602775686</v>
          </cell>
          <cell r="EJ581">
            <v>5.59918602775686</v>
          </cell>
          <cell r="EK581">
            <v>0</v>
          </cell>
          <cell r="EL581">
            <v>0</v>
          </cell>
          <cell r="EM581">
            <v>0</v>
          </cell>
          <cell r="EN581">
            <v>0</v>
          </cell>
          <cell r="EO581">
            <v>0</v>
          </cell>
          <cell r="EP581">
            <v>0</v>
          </cell>
          <cell r="EQ581">
            <v>0</v>
          </cell>
          <cell r="ER581">
            <v>0</v>
          </cell>
          <cell r="ES581">
            <v>0</v>
          </cell>
          <cell r="ET581">
            <v>0</v>
          </cell>
        </row>
        <row r="582">
          <cell r="A582">
            <v>37384.2485323595</v>
          </cell>
          <cell r="B582">
            <v>39732.9659336415</v>
          </cell>
          <cell r="C582">
            <v>44630.3717943086</v>
          </cell>
          <cell r="D582">
            <v>7823.60884798086</v>
          </cell>
          <cell r="E582">
            <v>6815.11587302407</v>
          </cell>
          <cell r="F582">
            <v>6027.10066336972</v>
          </cell>
          <cell r="G582">
            <v>8130.78577270026</v>
          </cell>
          <cell r="H582">
            <v>8184.75702415501</v>
          </cell>
          <cell r="I582">
            <v>8443.39698948129</v>
          </cell>
          <cell r="J582">
            <v>7404.66573060313</v>
          </cell>
          <cell r="K582">
            <v>7799.75509959273</v>
          </cell>
          <cell r="L582">
            <v>7008.07126187332</v>
          </cell>
          <cell r="M582">
            <v>7688.8296717396</v>
          </cell>
          <cell r="N582">
            <v>8634.25221459396</v>
          </cell>
          <cell r="O582">
            <v>8374.57110574178</v>
          </cell>
          <cell r="P582">
            <v>9729.03841200367</v>
          </cell>
          <cell r="Q582">
            <v>9876.60361700961</v>
          </cell>
          <cell r="R582">
            <v>10972.1159910368</v>
          </cell>
          <cell r="S582">
            <v>10562.7788662322</v>
          </cell>
          <cell r="T582">
            <v>10041.7978742789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6220.01246026658</v>
          </cell>
          <cell r="AF582">
            <v>6610.7933927487</v>
          </cell>
          <cell r="AG582">
            <v>7425.62655570407</v>
          </cell>
          <cell r="AH582">
            <v>7823.60884798086</v>
          </cell>
          <cell r="AI582">
            <v>6815.11587302407</v>
          </cell>
          <cell r="AJ582">
            <v>6027.10066336972</v>
          </cell>
          <cell r="AK582">
            <v>8130.78577270026</v>
          </cell>
          <cell r="AL582">
            <v>8184.75702415501</v>
          </cell>
          <cell r="AM582">
            <v>8443.39698948129</v>
          </cell>
          <cell r="AN582">
            <v>7404.66573060313</v>
          </cell>
          <cell r="AO582">
            <v>7799.75509959273</v>
          </cell>
          <cell r="AP582">
            <v>7008.07126187332</v>
          </cell>
          <cell r="AQ582">
            <v>7688.8296717396</v>
          </cell>
          <cell r="AR582">
            <v>8634.25221459396</v>
          </cell>
          <cell r="AS582">
            <v>8374.57110574178</v>
          </cell>
          <cell r="AT582">
            <v>9729.03841200367</v>
          </cell>
          <cell r="AU582">
            <v>9876.60361700961</v>
          </cell>
          <cell r="AV582">
            <v>10972.1159910368</v>
          </cell>
          <cell r="AW582">
            <v>10562.7788662322</v>
          </cell>
          <cell r="AX582">
            <v>10041.7978742789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3.09831077150915</v>
          </cell>
          <cell r="CN582">
            <v>3.31575058557704</v>
          </cell>
          <cell r="CO582">
            <v>3.67321013263117</v>
          </cell>
          <cell r="CP582">
            <v>3.83219906683071</v>
          </cell>
          <cell r="CQ582">
            <v>3.37780837986804</v>
          </cell>
          <cell r="CR582">
            <v>3.01806046747571</v>
          </cell>
          <cell r="CS582">
            <v>3.979423908789</v>
          </cell>
          <cell r="CT582">
            <v>4.04871839630537</v>
          </cell>
          <cell r="CU582">
            <v>4.15253402646011</v>
          </cell>
          <cell r="CV582">
            <v>3.67087105335059</v>
          </cell>
          <cell r="CW582">
            <v>3.78018236876913</v>
          </cell>
          <cell r="CX582">
            <v>3.42425523560863</v>
          </cell>
          <cell r="CY582">
            <v>3.75410973843497</v>
          </cell>
          <cell r="CZ582">
            <v>4.17623880103872</v>
          </cell>
          <cell r="DA582">
            <v>4.17634097246078</v>
          </cell>
          <cell r="DB582">
            <v>4.85180449597445</v>
          </cell>
          <cell r="DC582">
            <v>4.92539424809362</v>
          </cell>
          <cell r="DD582">
            <v>5.47171872915877</v>
          </cell>
          <cell r="DE582">
            <v>5.26758512228084</v>
          </cell>
          <cell r="DF582">
            <v>5.00777548724459</v>
          </cell>
          <cell r="DG582">
            <v>5.74628644508942</v>
          </cell>
          <cell r="DH582">
            <v>5.74628644508942</v>
          </cell>
          <cell r="DI582">
            <v>5.74628644508942</v>
          </cell>
          <cell r="DJ582">
            <v>5.74628644508942</v>
          </cell>
          <cell r="DK582">
            <v>5.74628644508942</v>
          </cell>
          <cell r="DL582">
            <v>5.74628644508942</v>
          </cell>
          <cell r="DM582">
            <v>5.74628644508942</v>
          </cell>
          <cell r="DN582">
            <v>5.74628644508942</v>
          </cell>
          <cell r="DO582">
            <v>5.74628644508942</v>
          </cell>
          <cell r="DP582">
            <v>5.74628644508942</v>
          </cell>
          <cell r="DQ582">
            <v>5.50013581104618</v>
          </cell>
          <cell r="DR582">
            <v>5.46234170888565</v>
          </cell>
          <cell r="DS582">
            <v>5.53852940883126</v>
          </cell>
          <cell r="DT582">
            <v>5.59327540537067</v>
          </cell>
          <cell r="DU582">
            <v>5.52771153281989</v>
          </cell>
          <cell r="DV582">
            <v>5.47126365926934</v>
          </cell>
          <cell r="DW582">
            <v>5.59782669935187</v>
          </cell>
          <cell r="DX582">
            <v>5.53854075587546</v>
          </cell>
          <cell r="DY582">
            <v>5.57071762550957</v>
          </cell>
          <cell r="DZ582">
            <v>5.52641461153837</v>
          </cell>
          <cell r="EA582">
            <v>5.6529526803324</v>
          </cell>
          <cell r="EB582">
            <v>5.60711568411939</v>
          </cell>
          <cell r="EC582">
            <v>5.61126025598579</v>
          </cell>
          <cell r="ED582">
            <v>5.66430385004609</v>
          </cell>
          <cell r="EE582">
            <v>5.49381158722075</v>
          </cell>
          <cell r="EF582">
            <v>5.49381158722075</v>
          </cell>
          <cell r="EG582">
            <v>5.49381158722075</v>
          </cell>
          <cell r="EH582">
            <v>5.49381158722075</v>
          </cell>
          <cell r="EI582">
            <v>5.49381158722075</v>
          </cell>
          <cell r="EJ582">
            <v>5.49381158722075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  <cell r="ES582">
            <v>0</v>
          </cell>
          <cell r="ET582">
            <v>0</v>
          </cell>
        </row>
        <row r="583">
          <cell r="A583">
            <v>40845.135840227</v>
          </cell>
          <cell r="B583">
            <v>41131.450013204</v>
          </cell>
          <cell r="C583">
            <v>33504.5425357872</v>
          </cell>
          <cell r="D583">
            <v>5998.67638155245</v>
          </cell>
          <cell r="E583">
            <v>6457.71673849536</v>
          </cell>
          <cell r="F583">
            <v>7347.39586777346</v>
          </cell>
          <cell r="G583">
            <v>7462.27733413127</v>
          </cell>
          <cell r="H583">
            <v>7549.38695480863</v>
          </cell>
          <cell r="I583">
            <v>7115.60616438661</v>
          </cell>
          <cell r="J583">
            <v>7666.71756684199</v>
          </cell>
          <cell r="K583">
            <v>7210.49462609438</v>
          </cell>
          <cell r="L583">
            <v>7146.75744694102</v>
          </cell>
          <cell r="M583">
            <v>7987.65462274539</v>
          </cell>
          <cell r="N583">
            <v>9831.58389116668</v>
          </cell>
          <cell r="O583">
            <v>9111.3868973308</v>
          </cell>
          <cell r="P583">
            <v>9301.70900335967</v>
          </cell>
          <cell r="Q583">
            <v>10054.5087453188</v>
          </cell>
          <cell r="R583">
            <v>8384.38746568112</v>
          </cell>
          <cell r="S583">
            <v>10308.1288556551</v>
          </cell>
          <cell r="T583">
            <v>10791.1476636364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6795.83685218611</v>
          </cell>
          <cell r="AF583">
            <v>6843.47396656935</v>
          </cell>
          <cell r="AG583">
            <v>5574.50477753323</v>
          </cell>
          <cell r="AH583">
            <v>5998.67638155245</v>
          </cell>
          <cell r="AI583">
            <v>6457.71673849536</v>
          </cell>
          <cell r="AJ583">
            <v>7347.39586777346</v>
          </cell>
          <cell r="AK583">
            <v>7462.27733413127</v>
          </cell>
          <cell r="AL583">
            <v>7549.38695480863</v>
          </cell>
          <cell r="AM583">
            <v>7115.60616438661</v>
          </cell>
          <cell r="AN583">
            <v>7666.71756684199</v>
          </cell>
          <cell r="AO583">
            <v>7210.49462609438</v>
          </cell>
          <cell r="AP583">
            <v>7146.75744694102</v>
          </cell>
          <cell r="AQ583">
            <v>7987.65462274539</v>
          </cell>
          <cell r="AR583">
            <v>9831.58389116668</v>
          </cell>
          <cell r="AS583">
            <v>9111.3868973308</v>
          </cell>
          <cell r="AT583">
            <v>9301.70900335967</v>
          </cell>
          <cell r="AU583">
            <v>10054.5087453188</v>
          </cell>
          <cell r="AV583">
            <v>8384.38746568112</v>
          </cell>
          <cell r="AW583">
            <v>10308.1288556551</v>
          </cell>
          <cell r="AX583">
            <v>10791.1476636364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3.33396806798436</v>
          </cell>
          <cell r="CN583">
            <v>3.38767788840209</v>
          </cell>
          <cell r="CO583">
            <v>2.79423748271197</v>
          </cell>
          <cell r="CP583">
            <v>2.93285116812815</v>
          </cell>
          <cell r="CQ583">
            <v>3.15585617861264</v>
          </cell>
          <cell r="CR583">
            <v>3.65303062690747</v>
          </cell>
          <cell r="CS583">
            <v>3.69469063253379</v>
          </cell>
          <cell r="CT583">
            <v>3.6992435218847</v>
          </cell>
          <cell r="CU583">
            <v>3.54610263946285</v>
          </cell>
          <cell r="CV583">
            <v>3.77481304831582</v>
          </cell>
          <cell r="CW583">
            <v>3.58144212970466</v>
          </cell>
          <cell r="CX583">
            <v>3.50329841421668</v>
          </cell>
          <cell r="CY583">
            <v>3.9889821072399</v>
          </cell>
          <cell r="CZ583">
            <v>4.85306639325944</v>
          </cell>
          <cell r="DA583">
            <v>4.43995014326638</v>
          </cell>
          <cell r="DB583">
            <v>4.53269350620898</v>
          </cell>
          <cell r="DC583">
            <v>4.89953044989553</v>
          </cell>
          <cell r="DD583">
            <v>4.08568560954834</v>
          </cell>
          <cell r="DE583">
            <v>5.02311873101139</v>
          </cell>
          <cell r="DF583">
            <v>5.25849227511203</v>
          </cell>
          <cell r="DG583">
            <v>4.48246633893019</v>
          </cell>
          <cell r="DH583">
            <v>4.48246633893019</v>
          </cell>
          <cell r="DI583">
            <v>4.48246633893019</v>
          </cell>
          <cell r="DJ583">
            <v>4.48246633893019</v>
          </cell>
          <cell r="DK583">
            <v>4.48246633893019</v>
          </cell>
          <cell r="DL583">
            <v>4.48246633893019</v>
          </cell>
          <cell r="DM583">
            <v>4.48246633893019</v>
          </cell>
          <cell r="DN583">
            <v>4.48246633893019</v>
          </cell>
          <cell r="DO583">
            <v>4.48246633893019</v>
          </cell>
          <cell r="DP583">
            <v>4.48246633893019</v>
          </cell>
          <cell r="DQ583">
            <v>5.58455591721854</v>
          </cell>
          <cell r="DR583">
            <v>5.53454146517729</v>
          </cell>
          <cell r="DS583">
            <v>5.46575440468116</v>
          </cell>
          <cell r="DT583">
            <v>5.60366990015442</v>
          </cell>
          <cell r="DU583">
            <v>5.60620434667353</v>
          </cell>
          <cell r="DV583">
            <v>5.51045248409847</v>
          </cell>
          <cell r="DW583">
            <v>5.533506717978</v>
          </cell>
          <cell r="DX583">
            <v>5.59121123241023</v>
          </cell>
          <cell r="DY583">
            <v>5.49753162594058</v>
          </cell>
          <cell r="DZ583">
            <v>5.56443601146084</v>
          </cell>
          <cell r="EA583">
            <v>5.51587295901606</v>
          </cell>
          <cell r="EB583">
            <v>5.58906352636749</v>
          </cell>
          <cell r="EC583">
            <v>5.48610765339777</v>
          </cell>
          <cell r="ED583">
            <v>5.55027359909623</v>
          </cell>
          <cell r="EE583">
            <v>5.62229372466309</v>
          </cell>
          <cell r="EF583">
            <v>5.62229372466309</v>
          </cell>
          <cell r="EG583">
            <v>5.62229372466309</v>
          </cell>
          <cell r="EH583">
            <v>5.62229372466309</v>
          </cell>
          <cell r="EI583">
            <v>5.62229372466309</v>
          </cell>
          <cell r="EJ583">
            <v>5.62229372466309</v>
          </cell>
          <cell r="EK583">
            <v>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  <cell r="ES583">
            <v>0</v>
          </cell>
          <cell r="ET583">
            <v>0</v>
          </cell>
        </row>
        <row r="584">
          <cell r="A584">
            <v>33445.3174586175</v>
          </cell>
          <cell r="B584">
            <v>39236.2791498048</v>
          </cell>
          <cell r="C584">
            <v>34912.8168589739</v>
          </cell>
          <cell r="D584">
            <v>7498.69039034155</v>
          </cell>
          <cell r="E584">
            <v>6301.67716083318</v>
          </cell>
          <cell r="F584">
            <v>6945.37365801635</v>
          </cell>
          <cell r="G584">
            <v>6661.89945387698</v>
          </cell>
          <cell r="H584">
            <v>7340.49955843991</v>
          </cell>
          <cell r="I584">
            <v>7368.92979810946</v>
          </cell>
          <cell r="J584">
            <v>7737.41327093022</v>
          </cell>
          <cell r="K584">
            <v>8107.90093690639</v>
          </cell>
          <cell r="L584">
            <v>8885.76134877104</v>
          </cell>
          <cell r="M584">
            <v>9124.08922746524</v>
          </cell>
          <cell r="N584">
            <v>8608.18348059101</v>
          </cell>
          <cell r="O584">
            <v>8989.31971712893</v>
          </cell>
          <cell r="P584">
            <v>8993.35214466666</v>
          </cell>
          <cell r="Q584">
            <v>10183.4948268969</v>
          </cell>
          <cell r="R584">
            <v>9039.59179400273</v>
          </cell>
          <cell r="S584">
            <v>9161.05607178765</v>
          </cell>
          <cell r="T584">
            <v>10897.0565522865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5564.65087562488</v>
          </cell>
          <cell r="AF584">
            <v>6528.15436413108</v>
          </cell>
          <cell r="AG584">
            <v>5808.81425763722</v>
          </cell>
          <cell r="AH584">
            <v>7498.69039034155</v>
          </cell>
          <cell r="AI584">
            <v>6301.67716083318</v>
          </cell>
          <cell r="AJ584">
            <v>6945.37365801635</v>
          </cell>
          <cell r="AK584">
            <v>6661.89945387698</v>
          </cell>
          <cell r="AL584">
            <v>7340.49955843991</v>
          </cell>
          <cell r="AM584">
            <v>7368.92979810946</v>
          </cell>
          <cell r="AN584">
            <v>7737.41327093022</v>
          </cell>
          <cell r="AO584">
            <v>8107.90093690639</v>
          </cell>
          <cell r="AP584">
            <v>8885.76134877104</v>
          </cell>
          <cell r="AQ584">
            <v>9124.08922746524</v>
          </cell>
          <cell r="AR584">
            <v>8608.18348059101</v>
          </cell>
          <cell r="AS584">
            <v>8989.31971712893</v>
          </cell>
          <cell r="AT584">
            <v>8993.35214466666</v>
          </cell>
          <cell r="AU584">
            <v>10183.4948268969</v>
          </cell>
          <cell r="AV584">
            <v>9039.59179400273</v>
          </cell>
          <cell r="AW584">
            <v>9161.05607178765</v>
          </cell>
          <cell r="AX584">
            <v>10897.0565522865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2.75205525965292</v>
          </cell>
          <cell r="CN584">
            <v>3.2174957222597</v>
          </cell>
          <cell r="CO584">
            <v>2.86098331868777</v>
          </cell>
          <cell r="CP584">
            <v>3.70780387071347</v>
          </cell>
          <cell r="CQ584">
            <v>3.11557921535104</v>
          </cell>
          <cell r="CR584">
            <v>3.3803088581232</v>
          </cell>
          <cell r="CS584">
            <v>3.2544562440357</v>
          </cell>
          <cell r="CT584">
            <v>3.60744004350084</v>
          </cell>
          <cell r="CU584">
            <v>3.65600529913435</v>
          </cell>
          <cell r="CV584">
            <v>3.81339980210223</v>
          </cell>
          <cell r="CW584">
            <v>3.97765734099731</v>
          </cell>
          <cell r="CX584">
            <v>4.35390696205584</v>
          </cell>
          <cell r="CY584">
            <v>4.52379993724267</v>
          </cell>
          <cell r="CZ584">
            <v>4.19773714127908</v>
          </cell>
          <cell r="DA584">
            <v>4.51434706575911</v>
          </cell>
          <cell r="DB584">
            <v>4.51637211081209</v>
          </cell>
          <cell r="DC584">
            <v>5.11404994344308</v>
          </cell>
          <cell r="DD584">
            <v>4.53959320338312</v>
          </cell>
          <cell r="DE584">
            <v>4.60059135711083</v>
          </cell>
          <cell r="DF584">
            <v>5.47239355370678</v>
          </cell>
          <cell r="DG584">
            <v>5.34203901588984</v>
          </cell>
          <cell r="DH584">
            <v>5.34203901588984</v>
          </cell>
          <cell r="DI584">
            <v>5.34203901588984</v>
          </cell>
          <cell r="DJ584">
            <v>5.34203901588984</v>
          </cell>
          <cell r="DK584">
            <v>5.34203901588984</v>
          </cell>
          <cell r="DL584">
            <v>5.34203901588984</v>
          </cell>
          <cell r="DM584">
            <v>5.34203901588984</v>
          </cell>
          <cell r="DN584">
            <v>5.34203901588984</v>
          </cell>
          <cell r="DO584">
            <v>5.34203901588984</v>
          </cell>
          <cell r="DP584">
            <v>5.34203901588984</v>
          </cell>
          <cell r="DQ584">
            <v>5.53972118977407</v>
          </cell>
          <cell r="DR584">
            <v>5.5587811037448</v>
          </cell>
          <cell r="DS584">
            <v>5.56261880522407</v>
          </cell>
          <cell r="DT584">
            <v>5.54084249064103</v>
          </cell>
          <cell r="DU584">
            <v>5.5414636381968</v>
          </cell>
          <cell r="DV584">
            <v>5.62919596389532</v>
          </cell>
          <cell r="DW584">
            <v>5.60824234743963</v>
          </cell>
          <cell r="DX584">
            <v>5.57485570150718</v>
          </cell>
          <cell r="DY584">
            <v>5.52210599003342</v>
          </cell>
          <cell r="DZ584">
            <v>5.55892212282865</v>
          </cell>
          <cell r="EA584">
            <v>5.58455023147658</v>
          </cell>
          <cell r="EB584">
            <v>5.59142670080702</v>
          </cell>
          <cell r="EC584">
            <v>5.52577591395828</v>
          </cell>
          <cell r="ED584">
            <v>5.6182804059999</v>
          </cell>
          <cell r="EE584">
            <v>5.4555559948894</v>
          </cell>
          <cell r="EF584">
            <v>5.4555559948894</v>
          </cell>
          <cell r="EG584">
            <v>5.4555559948894</v>
          </cell>
          <cell r="EH584">
            <v>5.4555559948894</v>
          </cell>
          <cell r="EI584">
            <v>5.4555559948894</v>
          </cell>
          <cell r="EJ584">
            <v>5.4555559948894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  <cell r="ES584">
            <v>0</v>
          </cell>
          <cell r="ET584">
            <v>0</v>
          </cell>
        </row>
        <row r="585">
          <cell r="A585">
            <v>38447.7711674554</v>
          </cell>
          <cell r="B585">
            <v>35499.7855362156</v>
          </cell>
          <cell r="C585">
            <v>38170.4043995062</v>
          </cell>
          <cell r="D585">
            <v>6980.16460711825</v>
          </cell>
          <cell r="E585">
            <v>7016.60029265956</v>
          </cell>
          <cell r="F585">
            <v>6149.04375108657</v>
          </cell>
          <cell r="G585">
            <v>6768.60899672516</v>
          </cell>
          <cell r="H585">
            <v>8051.49975282972</v>
          </cell>
          <cell r="I585">
            <v>8443.90863145805</v>
          </cell>
          <cell r="J585">
            <v>9150.2433590166</v>
          </cell>
          <cell r="K585">
            <v>7628.0846869364</v>
          </cell>
          <cell r="L585">
            <v>6550.82007804369</v>
          </cell>
          <cell r="M585">
            <v>8577.86116580269</v>
          </cell>
          <cell r="N585">
            <v>9097.33647736031</v>
          </cell>
          <cell r="O585">
            <v>9517.33072961503</v>
          </cell>
          <cell r="P585">
            <v>8516.01222703146</v>
          </cell>
          <cell r="Q585">
            <v>8715.32147462364</v>
          </cell>
          <cell r="R585">
            <v>9816.71225345477</v>
          </cell>
          <cell r="S585">
            <v>10841.0343526479</v>
          </cell>
          <cell r="T585">
            <v>9022.0727254845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6396.9619591002</v>
          </cell>
          <cell r="AF585">
            <v>5906.47443885149</v>
          </cell>
          <cell r="AG585">
            <v>6350.81351903686</v>
          </cell>
          <cell r="AH585">
            <v>6980.16460711825</v>
          </cell>
          <cell r="AI585">
            <v>7016.60029265956</v>
          </cell>
          <cell r="AJ585">
            <v>6149.04375108657</v>
          </cell>
          <cell r="AK585">
            <v>6768.60899672516</v>
          </cell>
          <cell r="AL585">
            <v>8051.49975282972</v>
          </cell>
          <cell r="AM585">
            <v>8443.90863145805</v>
          </cell>
          <cell r="AN585">
            <v>9150.2433590166</v>
          </cell>
          <cell r="AO585">
            <v>7628.0846869364</v>
          </cell>
          <cell r="AP585">
            <v>6550.82007804369</v>
          </cell>
          <cell r="AQ585">
            <v>8577.86116580269</v>
          </cell>
          <cell r="AR585">
            <v>9097.33647736031</v>
          </cell>
          <cell r="AS585">
            <v>9517.33072961503</v>
          </cell>
          <cell r="AT585">
            <v>8516.01222703146</v>
          </cell>
          <cell r="AU585">
            <v>8715.32147462364</v>
          </cell>
          <cell r="AV585">
            <v>9816.71225345477</v>
          </cell>
          <cell r="AW585">
            <v>10841.0343526479</v>
          </cell>
          <cell r="AX585">
            <v>9022.0727254845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3.15564711195638</v>
          </cell>
          <cell r="CN585">
            <v>2.91733218937794</v>
          </cell>
          <cell r="CO585">
            <v>3.09407394039496</v>
          </cell>
          <cell r="CP585">
            <v>3.4745941527475</v>
          </cell>
          <cell r="CQ585">
            <v>3.5281811954038</v>
          </cell>
          <cell r="CR585">
            <v>3.07600428418998</v>
          </cell>
          <cell r="CS585">
            <v>3.32472605029612</v>
          </cell>
          <cell r="CT585">
            <v>4.04805705141663</v>
          </cell>
          <cell r="CU585">
            <v>4.16584741618768</v>
          </cell>
          <cell r="CV585">
            <v>4.47276525175883</v>
          </cell>
          <cell r="CW585">
            <v>3.77790843726056</v>
          </cell>
          <cell r="CX585">
            <v>3.22462697633811</v>
          </cell>
          <cell r="CY585">
            <v>4.25580480561824</v>
          </cell>
          <cell r="CZ585">
            <v>4.44114367681246</v>
          </cell>
          <cell r="DA585">
            <v>4.70456648381056</v>
          </cell>
          <cell r="DB585">
            <v>4.20959897656448</v>
          </cell>
          <cell r="DC585">
            <v>4.30812067689984</v>
          </cell>
          <cell r="DD585">
            <v>4.85255548649866</v>
          </cell>
          <cell r="DE585">
            <v>5.35889403387051</v>
          </cell>
          <cell r="DF585">
            <v>4.45975265173249</v>
          </cell>
          <cell r="DG585">
            <v>4.58936569350568</v>
          </cell>
          <cell r="DH585">
            <v>4.58936569350568</v>
          </cell>
          <cell r="DI585">
            <v>4.58936569350568</v>
          </cell>
          <cell r="DJ585">
            <v>4.58936569350568</v>
          </cell>
          <cell r="DK585">
            <v>4.58936569350568</v>
          </cell>
          <cell r="DL585">
            <v>4.58936569350568</v>
          </cell>
          <cell r="DM585">
            <v>4.58936569350568</v>
          </cell>
          <cell r="DN585">
            <v>4.58936569350568</v>
          </cell>
          <cell r="DO585">
            <v>4.58936569350568</v>
          </cell>
          <cell r="DP585">
            <v>4.58936569350568</v>
          </cell>
          <cell r="DQ585">
            <v>5.55382859801189</v>
          </cell>
          <cell r="DR585">
            <v>5.54689034358085</v>
          </cell>
          <cell r="DS585">
            <v>5.62348845840142</v>
          </cell>
          <cell r="DT585">
            <v>5.50387694474106</v>
          </cell>
          <cell r="DU585">
            <v>5.4485757337762</v>
          </cell>
          <cell r="DV585">
            <v>5.47681136045384</v>
          </cell>
          <cell r="DW585">
            <v>5.57764277629777</v>
          </cell>
          <cell r="DX585">
            <v>5.44925705152565</v>
          </cell>
          <cell r="DY585">
            <v>5.55325098098306</v>
          </cell>
          <cell r="DZ585">
            <v>5.60484587870083</v>
          </cell>
          <cell r="EA585">
            <v>5.53186042040351</v>
          </cell>
          <cell r="EB585">
            <v>5.56574524753061</v>
          </cell>
          <cell r="EC585">
            <v>5.52210229762543</v>
          </cell>
          <cell r="ED585">
            <v>5.61211510835502</v>
          </cell>
          <cell r="EE585">
            <v>5.54246152137576</v>
          </cell>
          <cell r="EF585">
            <v>5.54246152137576</v>
          </cell>
          <cell r="EG585">
            <v>5.54246152137576</v>
          </cell>
          <cell r="EH585">
            <v>5.54246152137576</v>
          </cell>
          <cell r="EI585">
            <v>5.54246152137576</v>
          </cell>
          <cell r="EJ585">
            <v>5.54246152137576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  <cell r="ES585">
            <v>0</v>
          </cell>
          <cell r="ET585">
            <v>0</v>
          </cell>
        </row>
        <row r="586">
          <cell r="A586">
            <v>40649.4318261221</v>
          </cell>
          <cell r="B586">
            <v>33555.4928305622</v>
          </cell>
          <cell r="C586">
            <v>36352.9267612748</v>
          </cell>
          <cell r="D586">
            <v>5881.91759788863</v>
          </cell>
          <cell r="E586">
            <v>6723.2842777563</v>
          </cell>
          <cell r="F586">
            <v>7281.46493451572</v>
          </cell>
          <cell r="G586">
            <v>7325.82496856319</v>
          </cell>
          <cell r="H586">
            <v>8286.90503880773</v>
          </cell>
          <cell r="I586">
            <v>7228.09589893065</v>
          </cell>
          <cell r="J586">
            <v>8980.31688153974</v>
          </cell>
          <cell r="K586">
            <v>8177.27107538646</v>
          </cell>
          <cell r="L586">
            <v>7841.99371723776</v>
          </cell>
          <cell r="M586">
            <v>8339.26153060633</v>
          </cell>
          <cell r="N586">
            <v>8359.75986782738</v>
          </cell>
          <cell r="O586">
            <v>8286.27680744144</v>
          </cell>
          <cell r="P586">
            <v>9539.97626013171</v>
          </cell>
          <cell r="Q586">
            <v>8932.98032644406</v>
          </cell>
          <cell r="R586">
            <v>9302.03212539611</v>
          </cell>
          <cell r="S586">
            <v>9882.26168992545</v>
          </cell>
          <cell r="T586">
            <v>10314.0904891109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6763.27550739398</v>
          </cell>
          <cell r="AF586">
            <v>5582.98191645661</v>
          </cell>
          <cell r="AG586">
            <v>6048.42055943865</v>
          </cell>
          <cell r="AH586">
            <v>5881.91759788863</v>
          </cell>
          <cell r="AI586">
            <v>6723.2842777563</v>
          </cell>
          <cell r="AJ586">
            <v>7281.46493451572</v>
          </cell>
          <cell r="AK586">
            <v>7325.82496856319</v>
          </cell>
          <cell r="AL586">
            <v>8286.90503880773</v>
          </cell>
          <cell r="AM586">
            <v>7228.09589893065</v>
          </cell>
          <cell r="AN586">
            <v>8980.31688153974</v>
          </cell>
          <cell r="AO586">
            <v>8177.27107538646</v>
          </cell>
          <cell r="AP586">
            <v>7841.99371723776</v>
          </cell>
          <cell r="AQ586">
            <v>8339.26153060633</v>
          </cell>
          <cell r="AR586">
            <v>8359.75986782738</v>
          </cell>
          <cell r="AS586">
            <v>8286.27680744144</v>
          </cell>
          <cell r="AT586">
            <v>9539.97626013171</v>
          </cell>
          <cell r="AU586">
            <v>8932.98032644406</v>
          </cell>
          <cell r="AV586">
            <v>9302.03212539611</v>
          </cell>
          <cell r="AW586">
            <v>9882.26168992545</v>
          </cell>
          <cell r="AX586">
            <v>10314.0904891109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3.35162326112016</v>
          </cell>
          <cell r="CN586">
            <v>2.72712461315557</v>
          </cell>
          <cell r="CO586">
            <v>3.02200953985679</v>
          </cell>
          <cell r="CP586">
            <v>2.9316085191537</v>
          </cell>
          <cell r="CQ586">
            <v>3.3090095376091</v>
          </cell>
          <cell r="CR586">
            <v>3.64562262986082</v>
          </cell>
          <cell r="CS586">
            <v>3.55450103736323</v>
          </cell>
          <cell r="CT586">
            <v>4.10598872067822</v>
          </cell>
          <cell r="CU586">
            <v>3.58877169415385</v>
          </cell>
          <cell r="CV586">
            <v>4.37192188757357</v>
          </cell>
          <cell r="CW586">
            <v>4.00577195775336</v>
          </cell>
          <cell r="CX586">
            <v>3.87418801307785</v>
          </cell>
          <cell r="CY586">
            <v>4.16599205027211</v>
          </cell>
          <cell r="CZ586">
            <v>4.08946396303502</v>
          </cell>
          <cell r="DA586">
            <v>4.11733930880773</v>
          </cell>
          <cell r="DB586">
            <v>4.74028567639187</v>
          </cell>
          <cell r="DC586">
            <v>4.43867757469121</v>
          </cell>
          <cell r="DD586">
            <v>4.62205444154254</v>
          </cell>
          <cell r="DE586">
            <v>4.91036269501817</v>
          </cell>
          <cell r="DF586">
            <v>5.12493260752277</v>
          </cell>
          <cell r="DG586">
            <v>5.86419336634746</v>
          </cell>
          <cell r="DH586">
            <v>5.86419336634746</v>
          </cell>
          <cell r="DI586">
            <v>5.86419336634746</v>
          </cell>
          <cell r="DJ586">
            <v>5.86419336634746</v>
          </cell>
          <cell r="DK586">
            <v>5.86419336634746</v>
          </cell>
          <cell r="DL586">
            <v>5.86419336634746</v>
          </cell>
          <cell r="DM586">
            <v>5.86419336634746</v>
          </cell>
          <cell r="DN586">
            <v>5.86419336634746</v>
          </cell>
          <cell r="DO586">
            <v>5.86419336634746</v>
          </cell>
          <cell r="DP586">
            <v>5.86419336634746</v>
          </cell>
          <cell r="DQ586">
            <v>5.52852170260713</v>
          </cell>
          <cell r="DR586">
            <v>5.60877958902857</v>
          </cell>
          <cell r="DS586">
            <v>5.48344239579207</v>
          </cell>
          <cell r="DT586">
            <v>5.49692860716393</v>
          </cell>
          <cell r="DU586">
            <v>5.56660738387262</v>
          </cell>
          <cell r="DV586">
            <v>5.47210203142578</v>
          </cell>
          <cell r="DW586">
            <v>5.64657405569869</v>
          </cell>
          <cell r="DX586">
            <v>5.52944758641247</v>
          </cell>
          <cell r="DY586">
            <v>5.51804465441005</v>
          </cell>
          <cell r="DZ586">
            <v>5.62764123589694</v>
          </cell>
          <cell r="EA586">
            <v>5.59280024789132</v>
          </cell>
          <cell r="EB586">
            <v>5.54565607587366</v>
          </cell>
          <cell r="EC586">
            <v>5.48423798916817</v>
          </cell>
          <cell r="ED586">
            <v>5.60059995630327</v>
          </cell>
          <cell r="EE586">
            <v>5.51378609749303</v>
          </cell>
          <cell r="EF586">
            <v>5.51378609749303</v>
          </cell>
          <cell r="EG586">
            <v>5.51378609749303</v>
          </cell>
          <cell r="EH586">
            <v>5.51378609749303</v>
          </cell>
          <cell r="EI586">
            <v>5.51378609749303</v>
          </cell>
          <cell r="EJ586">
            <v>5.51378609749303</v>
          </cell>
          <cell r="EK586">
            <v>0</v>
          </cell>
          <cell r="EL586">
            <v>0</v>
          </cell>
          <cell r="EM586">
            <v>0</v>
          </cell>
          <cell r="EN586">
            <v>0</v>
          </cell>
          <cell r="EO586">
            <v>0</v>
          </cell>
          <cell r="EP586">
            <v>0</v>
          </cell>
          <cell r="EQ586">
            <v>0</v>
          </cell>
          <cell r="ER586">
            <v>0</v>
          </cell>
          <cell r="ES586">
            <v>0</v>
          </cell>
          <cell r="ET586">
            <v>0</v>
          </cell>
        </row>
        <row r="587">
          <cell r="A587">
            <v>38856.3925187185</v>
          </cell>
          <cell r="B587">
            <v>40541.580306331</v>
          </cell>
          <cell r="C587">
            <v>37943.6461985835</v>
          </cell>
          <cell r="D587">
            <v>6624.10126050053</v>
          </cell>
          <cell r="E587">
            <v>6325.94551921266</v>
          </cell>
          <cell r="F587">
            <v>7390.32527632482</v>
          </cell>
          <cell r="G587">
            <v>6227.37683321022</v>
          </cell>
          <cell r="H587">
            <v>6953.13272148622</v>
          </cell>
          <cell r="I587">
            <v>8129.23455059346</v>
          </cell>
          <cell r="J587">
            <v>8058.57481767426</v>
          </cell>
          <cell r="K587">
            <v>6926.51864715374</v>
          </cell>
          <cell r="L587">
            <v>8192.09171815941</v>
          </cell>
          <cell r="M587">
            <v>7384.08002650643</v>
          </cell>
          <cell r="N587">
            <v>7759.26623144905</v>
          </cell>
          <cell r="O587">
            <v>9069.68228907469</v>
          </cell>
          <cell r="P587">
            <v>9787.81137773692</v>
          </cell>
          <cell r="Q587">
            <v>8972.46656719708</v>
          </cell>
          <cell r="R587">
            <v>8626.43423394029</v>
          </cell>
          <cell r="S587">
            <v>9003.03278739794</v>
          </cell>
          <cell r="T587">
            <v>10205.9148395214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6464.94861113059</v>
          </cell>
          <cell r="AF587">
            <v>6745.33111040073</v>
          </cell>
          <cell r="AG587">
            <v>6313.08536104043</v>
          </cell>
          <cell r="AH587">
            <v>6624.10126050053</v>
          </cell>
          <cell r="AI587">
            <v>6325.94551921266</v>
          </cell>
          <cell r="AJ587">
            <v>7390.32527632482</v>
          </cell>
          <cell r="AK587">
            <v>6227.37683321022</v>
          </cell>
          <cell r="AL587">
            <v>6953.13272148622</v>
          </cell>
          <cell r="AM587">
            <v>8129.23455059346</v>
          </cell>
          <cell r="AN587">
            <v>8058.57481767426</v>
          </cell>
          <cell r="AO587">
            <v>6926.51864715374</v>
          </cell>
          <cell r="AP587">
            <v>8192.09171815941</v>
          </cell>
          <cell r="AQ587">
            <v>7384.08002650643</v>
          </cell>
          <cell r="AR587">
            <v>7759.26623144905</v>
          </cell>
          <cell r="AS587">
            <v>9069.68228907469</v>
          </cell>
          <cell r="AT587">
            <v>9787.81137773692</v>
          </cell>
          <cell r="AU587">
            <v>8972.46656719708</v>
          </cell>
          <cell r="AV587">
            <v>8626.43423394029</v>
          </cell>
          <cell r="AW587">
            <v>9003.03278739794</v>
          </cell>
          <cell r="AX587">
            <v>10205.9148395214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3.16981623582637</v>
          </cell>
          <cell r="CN587">
            <v>3.32194554690646</v>
          </cell>
          <cell r="CO587">
            <v>3.11401177582035</v>
          </cell>
          <cell r="CP587">
            <v>3.26962479227213</v>
          </cell>
          <cell r="CQ587">
            <v>3.17783602175236</v>
          </cell>
          <cell r="CR587">
            <v>3.64479882370275</v>
          </cell>
          <cell r="CS587">
            <v>3.09549400489839</v>
          </cell>
          <cell r="CT587">
            <v>3.45805541254154</v>
          </cell>
          <cell r="CU587">
            <v>4.06599696751896</v>
          </cell>
          <cell r="CV587">
            <v>3.96110894923887</v>
          </cell>
          <cell r="CW587">
            <v>3.45144470040362</v>
          </cell>
          <cell r="CX587">
            <v>4.04834345379064</v>
          </cell>
          <cell r="CY587">
            <v>3.67645244340974</v>
          </cell>
          <cell r="CZ587">
            <v>3.90258617362686</v>
          </cell>
          <cell r="DA587">
            <v>4.56421661704384</v>
          </cell>
          <cell r="DB587">
            <v>4.92560708422736</v>
          </cell>
          <cell r="DC587">
            <v>4.5152938875491</v>
          </cell>
          <cell r="DD587">
            <v>4.34115696906105</v>
          </cell>
          <cell r="DE587">
            <v>4.53067599749677</v>
          </cell>
          <cell r="DF587">
            <v>5.13601299560298</v>
          </cell>
          <cell r="DG587">
            <v>5.75475924563438</v>
          </cell>
          <cell r="DH587">
            <v>5.75475924563438</v>
          </cell>
          <cell r="DI587">
            <v>5.75475924563438</v>
          </cell>
          <cell r="DJ587">
            <v>5.75475924563438</v>
          </cell>
          <cell r="DK587">
            <v>5.75475924563438</v>
          </cell>
          <cell r="DL587">
            <v>5.75475924563438</v>
          </cell>
          <cell r="DM587">
            <v>5.75475924563438</v>
          </cell>
          <cell r="DN587">
            <v>5.75475924563438</v>
          </cell>
          <cell r="DO587">
            <v>5.75475924563438</v>
          </cell>
          <cell r="DP587">
            <v>5.75475924563438</v>
          </cell>
          <cell r="DQ587">
            <v>5.5877649232504</v>
          </cell>
          <cell r="DR587">
            <v>5.56311322555755</v>
          </cell>
          <cell r="DS587">
            <v>5.55428993914664</v>
          </cell>
          <cell r="DT587">
            <v>5.55055206163173</v>
          </cell>
          <cell r="DU587">
            <v>5.45382375561561</v>
          </cell>
          <cell r="DV587">
            <v>5.55516709970554</v>
          </cell>
          <cell r="DW587">
            <v>5.51165867721226</v>
          </cell>
          <cell r="DX587">
            <v>5.50878352611549</v>
          </cell>
          <cell r="DY587">
            <v>5.47759274268915</v>
          </cell>
          <cell r="DZ587">
            <v>5.57376417933485</v>
          </cell>
          <cell r="EA587">
            <v>5.49820873984752</v>
          </cell>
          <cell r="EB587">
            <v>5.54401748647375</v>
          </cell>
          <cell r="EC587">
            <v>5.50268405437095</v>
          </cell>
          <cell r="ED587">
            <v>5.4472246612941</v>
          </cell>
          <cell r="EE587">
            <v>5.44418609204743</v>
          </cell>
          <cell r="EF587">
            <v>5.44418609204743</v>
          </cell>
          <cell r="EG587">
            <v>5.44418609204743</v>
          </cell>
          <cell r="EH587">
            <v>5.44418609204743</v>
          </cell>
          <cell r="EI587">
            <v>5.44418609204743</v>
          </cell>
          <cell r="EJ587">
            <v>5.44418609204743</v>
          </cell>
          <cell r="EK587">
            <v>0</v>
          </cell>
          <cell r="EL587">
            <v>0</v>
          </cell>
          <cell r="EM587">
            <v>0</v>
          </cell>
          <cell r="EN587">
            <v>0</v>
          </cell>
          <cell r="EO587">
            <v>0</v>
          </cell>
          <cell r="EP587">
            <v>0</v>
          </cell>
          <cell r="EQ587">
            <v>0</v>
          </cell>
          <cell r="ER587">
            <v>0</v>
          </cell>
          <cell r="ES587">
            <v>0</v>
          </cell>
          <cell r="ET587">
            <v>0</v>
          </cell>
        </row>
        <row r="588">
          <cell r="A588">
            <v>36538.8238643658</v>
          </cell>
          <cell r="B588">
            <v>40794.3663234392</v>
          </cell>
          <cell r="C588">
            <v>42634.2942847924</v>
          </cell>
          <cell r="D588">
            <v>5726.18676417569</v>
          </cell>
          <cell r="E588">
            <v>7816.45671471169</v>
          </cell>
          <cell r="F588">
            <v>6866.15074947575</v>
          </cell>
          <cell r="G588">
            <v>6401.32262449814</v>
          </cell>
          <cell r="H588">
            <v>7006.07481182349</v>
          </cell>
          <cell r="I588">
            <v>7986.43711704436</v>
          </cell>
          <cell r="J588">
            <v>8144.02236189541</v>
          </cell>
          <cell r="K588">
            <v>9181.07230406678</v>
          </cell>
          <cell r="L588">
            <v>7839.42576757764</v>
          </cell>
          <cell r="M588">
            <v>7160.88389028199</v>
          </cell>
          <cell r="N588">
            <v>8509.55656434538</v>
          </cell>
          <cell r="O588">
            <v>8796.99763864686</v>
          </cell>
          <cell r="P588">
            <v>9391.91332875448</v>
          </cell>
          <cell r="Q588">
            <v>9010.62878020888</v>
          </cell>
          <cell r="R588">
            <v>10167.6148854887</v>
          </cell>
          <cell r="S588">
            <v>10392.8480984856</v>
          </cell>
          <cell r="T588">
            <v>10947.177508693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6079.35022481773</v>
          </cell>
          <cell r="AF588">
            <v>6787.3897912067</v>
          </cell>
          <cell r="AG588">
            <v>7093.51804829081</v>
          </cell>
          <cell r="AH588">
            <v>5726.18676417569</v>
          </cell>
          <cell r="AI588">
            <v>7816.45671471169</v>
          </cell>
          <cell r="AJ588">
            <v>6866.15074947575</v>
          </cell>
          <cell r="AK588">
            <v>6401.32262449814</v>
          </cell>
          <cell r="AL588">
            <v>7006.07481182349</v>
          </cell>
          <cell r="AM588">
            <v>7986.43711704436</v>
          </cell>
          <cell r="AN588">
            <v>8144.02236189541</v>
          </cell>
          <cell r="AO588">
            <v>9181.07230406678</v>
          </cell>
          <cell r="AP588">
            <v>7839.42576757764</v>
          </cell>
          <cell r="AQ588">
            <v>7160.88389028199</v>
          </cell>
          <cell r="AR588">
            <v>8509.55656434538</v>
          </cell>
          <cell r="AS588">
            <v>8796.99763864686</v>
          </cell>
          <cell r="AT588">
            <v>9391.91332875448</v>
          </cell>
          <cell r="AU588">
            <v>9010.62878020888</v>
          </cell>
          <cell r="AV588">
            <v>10167.6148854887</v>
          </cell>
          <cell r="AW588">
            <v>10392.8480984856</v>
          </cell>
          <cell r="AX588">
            <v>10947.177508693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2.98815674797123</v>
          </cell>
          <cell r="CN588">
            <v>3.38637102405896</v>
          </cell>
          <cell r="CO588">
            <v>3.47580297266854</v>
          </cell>
          <cell r="CP588">
            <v>2.81849150218028</v>
          </cell>
          <cell r="CQ588">
            <v>3.85571196378552</v>
          </cell>
          <cell r="CR588">
            <v>3.43385088319924</v>
          </cell>
          <cell r="CS588">
            <v>3.17953696310797</v>
          </cell>
          <cell r="CT588">
            <v>3.44368448404947</v>
          </cell>
          <cell r="CU588">
            <v>3.92828455929763</v>
          </cell>
          <cell r="CV588">
            <v>3.98096195410395</v>
          </cell>
          <cell r="CW588">
            <v>4.53265515201503</v>
          </cell>
          <cell r="CX588">
            <v>3.88617596632439</v>
          </cell>
          <cell r="CY588">
            <v>3.6219374575694</v>
          </cell>
          <cell r="CZ588">
            <v>4.1853179986929</v>
          </cell>
          <cell r="DA588">
            <v>4.35080310255102</v>
          </cell>
          <cell r="DB588">
            <v>4.64503542323568</v>
          </cell>
          <cell r="DC588">
            <v>4.45646040424521</v>
          </cell>
          <cell r="DD588">
            <v>5.02868048923709</v>
          </cell>
          <cell r="DE588">
            <v>5.14007592233344</v>
          </cell>
          <cell r="DF588">
            <v>5.41423515447535</v>
          </cell>
          <cell r="DG588">
            <v>5.83639427509091</v>
          </cell>
          <cell r="DH588">
            <v>5.83639427509091</v>
          </cell>
          <cell r="DI588">
            <v>5.83639427509091</v>
          </cell>
          <cell r="DJ588">
            <v>5.83639427509091</v>
          </cell>
          <cell r="DK588">
            <v>5.83639427509091</v>
          </cell>
          <cell r="DL588">
            <v>5.83639427509091</v>
          </cell>
          <cell r="DM588">
            <v>5.83639427509091</v>
          </cell>
          <cell r="DN588">
            <v>5.83639427509091</v>
          </cell>
          <cell r="DO588">
            <v>5.83639427509091</v>
          </cell>
          <cell r="DP588">
            <v>5.83639427509091</v>
          </cell>
          <cell r="DQ588">
            <v>5.57392246973146</v>
          </cell>
          <cell r="DR588">
            <v>5.49130273586221</v>
          </cell>
          <cell r="DS588">
            <v>5.59131118062021</v>
          </cell>
          <cell r="DT588">
            <v>5.56616292914634</v>
          </cell>
          <cell r="DU588">
            <v>5.55408446078389</v>
          </cell>
          <cell r="DV588">
            <v>5.47821456325028</v>
          </cell>
          <cell r="DW588">
            <v>5.51585668215079</v>
          </cell>
          <cell r="DX588">
            <v>5.57389203359126</v>
          </cell>
          <cell r="DY588">
            <v>5.57002663769607</v>
          </cell>
          <cell r="DZ588">
            <v>5.60477349189145</v>
          </cell>
          <cell r="EA588">
            <v>5.54942344106756</v>
          </cell>
          <cell r="EB588">
            <v>5.52673862465248</v>
          </cell>
          <cell r="EC588">
            <v>5.41667552330986</v>
          </cell>
          <cell r="ED588">
            <v>5.57039001773038</v>
          </cell>
          <cell r="EE588">
            <v>5.53952059550146</v>
          </cell>
          <cell r="EF588">
            <v>5.53952059550146</v>
          </cell>
          <cell r="EG588">
            <v>5.53952059550146</v>
          </cell>
          <cell r="EH588">
            <v>5.53952059550146</v>
          </cell>
          <cell r="EI588">
            <v>5.53952059550146</v>
          </cell>
          <cell r="EJ588">
            <v>5.53952059550146</v>
          </cell>
          <cell r="EK588">
            <v>0</v>
          </cell>
          <cell r="EL588">
            <v>0</v>
          </cell>
          <cell r="EM588">
            <v>0</v>
          </cell>
          <cell r="EN588">
            <v>0</v>
          </cell>
          <cell r="EO588">
            <v>0</v>
          </cell>
          <cell r="EP588">
            <v>0</v>
          </cell>
          <cell r="EQ588">
            <v>0</v>
          </cell>
          <cell r="ER588">
            <v>0</v>
          </cell>
          <cell r="ES588">
            <v>0</v>
          </cell>
          <cell r="ET588">
            <v>0</v>
          </cell>
        </row>
        <row r="589">
          <cell r="A589">
            <v>38231.6216304598</v>
          </cell>
          <cell r="B589">
            <v>35914.4813831204</v>
          </cell>
          <cell r="C589">
            <v>46011.3696489409</v>
          </cell>
          <cell r="D589">
            <v>7654.22555577071</v>
          </cell>
          <cell r="E589">
            <v>6497.14156396627</v>
          </cell>
          <cell r="F589">
            <v>7462.77912461519</v>
          </cell>
          <cell r="G589">
            <v>6215.90729276832</v>
          </cell>
          <cell r="H589">
            <v>6562.43309843512</v>
          </cell>
          <cell r="I589">
            <v>8732.73490283324</v>
          </cell>
          <cell r="J589">
            <v>6639.073562519</v>
          </cell>
          <cell r="K589">
            <v>8443.33497920203</v>
          </cell>
          <cell r="L589">
            <v>7984.80205675134</v>
          </cell>
          <cell r="M589">
            <v>9438.14718449837</v>
          </cell>
          <cell r="N589">
            <v>9848.44699654223</v>
          </cell>
          <cell r="O589">
            <v>9071.69892778959</v>
          </cell>
          <cell r="P589">
            <v>9263.37920335532</v>
          </cell>
          <cell r="Q589">
            <v>9067.78958674895</v>
          </cell>
          <cell r="R589">
            <v>10508.0880379131</v>
          </cell>
          <cell r="S589">
            <v>10396.5518936651</v>
          </cell>
          <cell r="T589">
            <v>10176.4871965291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6360.99887662095</v>
          </cell>
          <cell r="AF589">
            <v>5975.47176890978</v>
          </cell>
          <cell r="AG589">
            <v>7655.39776150962</v>
          </cell>
          <cell r="AH589">
            <v>7654.22555577071</v>
          </cell>
          <cell r="AI589">
            <v>6497.14156396627</v>
          </cell>
          <cell r="AJ589">
            <v>7462.77912461519</v>
          </cell>
          <cell r="AK589">
            <v>6215.90729276832</v>
          </cell>
          <cell r="AL589">
            <v>6562.43309843512</v>
          </cell>
          <cell r="AM589">
            <v>8732.73490283324</v>
          </cell>
          <cell r="AN589">
            <v>6639.073562519</v>
          </cell>
          <cell r="AO589">
            <v>8443.33497920203</v>
          </cell>
          <cell r="AP589">
            <v>7984.80205675134</v>
          </cell>
          <cell r="AQ589">
            <v>9438.14718449837</v>
          </cell>
          <cell r="AR589">
            <v>9848.44699654223</v>
          </cell>
          <cell r="AS589">
            <v>9071.69892778959</v>
          </cell>
          <cell r="AT589">
            <v>9263.37920335532</v>
          </cell>
          <cell r="AU589">
            <v>9067.78958674895</v>
          </cell>
          <cell r="AV589">
            <v>10508.0880379131</v>
          </cell>
          <cell r="AW589">
            <v>10396.5518936651</v>
          </cell>
          <cell r="AX589">
            <v>10176.4871965291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3.06888663932434</v>
          </cell>
          <cell r="CN589">
            <v>2.94333969051505</v>
          </cell>
          <cell r="CO589">
            <v>3.76015140235451</v>
          </cell>
          <cell r="CP589">
            <v>3.73461965377606</v>
          </cell>
          <cell r="CQ589">
            <v>3.22081909407644</v>
          </cell>
          <cell r="CR589">
            <v>3.68602042692904</v>
          </cell>
          <cell r="CS589">
            <v>3.04772038609364</v>
          </cell>
          <cell r="CT589">
            <v>3.21414645432009</v>
          </cell>
          <cell r="CU589">
            <v>4.32337802276296</v>
          </cell>
          <cell r="CV589">
            <v>3.31102058886134</v>
          </cell>
          <cell r="CW589">
            <v>4.1314300042204</v>
          </cell>
          <cell r="CX589">
            <v>3.95218006086239</v>
          </cell>
          <cell r="CY589">
            <v>4.58483951004612</v>
          </cell>
          <cell r="CZ589">
            <v>4.83533601605243</v>
          </cell>
          <cell r="DA589">
            <v>4.51567456741434</v>
          </cell>
          <cell r="DB589">
            <v>4.61108842013774</v>
          </cell>
          <cell r="DC589">
            <v>4.51372859102634</v>
          </cell>
          <cell r="DD589">
            <v>5.2306746820705</v>
          </cell>
          <cell r="DE589">
            <v>5.17515465942232</v>
          </cell>
          <cell r="DF589">
            <v>5.06561172110912</v>
          </cell>
          <cell r="DG589">
            <v>5.69357642630396</v>
          </cell>
          <cell r="DH589">
            <v>5.69357642630396</v>
          </cell>
          <cell r="DI589">
            <v>5.69357642630396</v>
          </cell>
          <cell r="DJ589">
            <v>5.69357642630396</v>
          </cell>
          <cell r="DK589">
            <v>5.69357642630396</v>
          </cell>
          <cell r="DL589">
            <v>5.69357642630396</v>
          </cell>
          <cell r="DM589">
            <v>5.69357642630396</v>
          </cell>
          <cell r="DN589">
            <v>5.69357642630396</v>
          </cell>
          <cell r="DO589">
            <v>5.69357642630396</v>
          </cell>
          <cell r="DP589">
            <v>5.69357642630396</v>
          </cell>
          <cell r="DQ589">
            <v>5.67873506932795</v>
          </cell>
          <cell r="DR589">
            <v>5.56210198368063</v>
          </cell>
          <cell r="DS589">
            <v>5.57788510434804</v>
          </cell>
          <cell r="DT589">
            <v>5.61515841472935</v>
          </cell>
          <cell r="DU589">
            <v>5.52666490310507</v>
          </cell>
          <cell r="DV589">
            <v>5.54689552316439</v>
          </cell>
          <cell r="DW589">
            <v>5.58774455543592</v>
          </cell>
          <cell r="DX589">
            <v>5.59379263464184</v>
          </cell>
          <cell r="DY589">
            <v>5.53393688400226</v>
          </cell>
          <cell r="DZ589">
            <v>5.49354561497717</v>
          </cell>
          <cell r="EA589">
            <v>5.59913264340021</v>
          </cell>
          <cell r="EB589">
            <v>5.53521592680757</v>
          </cell>
          <cell r="EC589">
            <v>5.63987843742785</v>
          </cell>
          <cell r="ED589">
            <v>5.58018025557969</v>
          </cell>
          <cell r="EE589">
            <v>5.50393286631553</v>
          </cell>
          <cell r="EF589">
            <v>5.50393286631553</v>
          </cell>
          <cell r="EG589">
            <v>5.50393286631553</v>
          </cell>
          <cell r="EH589">
            <v>5.50393286631553</v>
          </cell>
          <cell r="EI589">
            <v>5.50393286631553</v>
          </cell>
          <cell r="EJ589">
            <v>5.50393286631553</v>
          </cell>
          <cell r="EK589">
            <v>0</v>
          </cell>
          <cell r="EL589">
            <v>0</v>
          </cell>
          <cell r="EM589">
            <v>0</v>
          </cell>
          <cell r="EN589">
            <v>0</v>
          </cell>
          <cell r="EO589">
            <v>0</v>
          </cell>
          <cell r="EP589">
            <v>0</v>
          </cell>
          <cell r="EQ589">
            <v>0</v>
          </cell>
          <cell r="ER589">
            <v>0</v>
          </cell>
          <cell r="ES589">
            <v>0</v>
          </cell>
          <cell r="ET589">
            <v>0</v>
          </cell>
        </row>
        <row r="590">
          <cell r="A590">
            <v>34431.892012702</v>
          </cell>
          <cell r="B590">
            <v>36739.1859403045</v>
          </cell>
          <cell r="C590">
            <v>35475.56006676</v>
          </cell>
          <cell r="D590">
            <v>7686.73127636033</v>
          </cell>
          <cell r="E590">
            <v>8016.15362395764</v>
          </cell>
          <cell r="F590">
            <v>6294.53034357763</v>
          </cell>
          <cell r="G590">
            <v>6899.13526976327</v>
          </cell>
          <cell r="H590">
            <v>7393.95580841179</v>
          </cell>
          <cell r="I590">
            <v>7661.22075179161</v>
          </cell>
          <cell r="J590">
            <v>7127.10247259258</v>
          </cell>
          <cell r="K590">
            <v>7590.8480249611</v>
          </cell>
          <cell r="L590">
            <v>8923.18029042515</v>
          </cell>
          <cell r="M590">
            <v>7811.07343260776</v>
          </cell>
          <cell r="N590">
            <v>8210.55747744668</v>
          </cell>
          <cell r="O590">
            <v>8799.81581945561</v>
          </cell>
          <cell r="P590">
            <v>10037.6142921784</v>
          </cell>
          <cell r="Q590">
            <v>9243.6809835209</v>
          </cell>
          <cell r="R590">
            <v>9797.00654037945</v>
          </cell>
          <cell r="S590">
            <v>9995.07999679538</v>
          </cell>
          <cell r="T590">
            <v>10756.9126204944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5728.79770912551</v>
          </cell>
          <cell r="AF590">
            <v>6112.68658057795</v>
          </cell>
          <cell r="AG590">
            <v>5902.44379151242</v>
          </cell>
          <cell r="AH590">
            <v>7686.73127636033</v>
          </cell>
          <cell r="AI590">
            <v>8016.15362395764</v>
          </cell>
          <cell r="AJ590">
            <v>6294.53034357763</v>
          </cell>
          <cell r="AK590">
            <v>6899.13526976327</v>
          </cell>
          <cell r="AL590">
            <v>7393.95580841179</v>
          </cell>
          <cell r="AM590">
            <v>7661.22075179161</v>
          </cell>
          <cell r="AN590">
            <v>7127.10247259258</v>
          </cell>
          <cell r="AO590">
            <v>7590.8480249611</v>
          </cell>
          <cell r="AP590">
            <v>8923.18029042515</v>
          </cell>
          <cell r="AQ590">
            <v>7811.07343260776</v>
          </cell>
          <cell r="AR590">
            <v>8210.55747744668</v>
          </cell>
          <cell r="AS590">
            <v>8799.81581945561</v>
          </cell>
          <cell r="AT590">
            <v>10037.6142921784</v>
          </cell>
          <cell r="AU590">
            <v>9243.6809835209</v>
          </cell>
          <cell r="AV590">
            <v>9797.00654037945</v>
          </cell>
          <cell r="AW590">
            <v>9995.07999679538</v>
          </cell>
          <cell r="AX590">
            <v>10756.9126204944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2.86986038406522</v>
          </cell>
          <cell r="CN590">
            <v>3.02200616571976</v>
          </cell>
          <cell r="CO590">
            <v>2.95071662785787</v>
          </cell>
          <cell r="CP590">
            <v>3.7405534167805</v>
          </cell>
          <cell r="CQ590">
            <v>3.94531597465938</v>
          </cell>
          <cell r="CR590">
            <v>3.16505476335026</v>
          </cell>
          <cell r="CS590">
            <v>3.38789872535035</v>
          </cell>
          <cell r="CT590">
            <v>3.64758712632153</v>
          </cell>
          <cell r="CU590">
            <v>3.74286964290842</v>
          </cell>
          <cell r="CV590">
            <v>3.56250545181079</v>
          </cell>
          <cell r="CW590">
            <v>3.74998033098869</v>
          </cell>
          <cell r="CX590">
            <v>4.48574436689535</v>
          </cell>
          <cell r="CY590">
            <v>3.87315884853735</v>
          </cell>
          <cell r="CZ590">
            <v>4.08823618382212</v>
          </cell>
          <cell r="DA590">
            <v>4.30289137334418</v>
          </cell>
          <cell r="DB590">
            <v>4.9081440831159</v>
          </cell>
          <cell r="DC590">
            <v>4.51993041422522</v>
          </cell>
          <cell r="DD590">
            <v>4.79049286849769</v>
          </cell>
          <cell r="DE590">
            <v>4.88734586910438</v>
          </cell>
          <cell r="DF590">
            <v>5.25986310033995</v>
          </cell>
          <cell r="DG590">
            <v>4.95478291100852</v>
          </cell>
          <cell r="DH590">
            <v>4.95478291100852</v>
          </cell>
          <cell r="DI590">
            <v>4.95478291100852</v>
          </cell>
          <cell r="DJ590">
            <v>4.95478291100852</v>
          </cell>
          <cell r="DK590">
            <v>4.95478291100852</v>
          </cell>
          <cell r="DL590">
            <v>4.95478291100852</v>
          </cell>
          <cell r="DM590">
            <v>4.95478291100852</v>
          </cell>
          <cell r="DN590">
            <v>4.95478291100852</v>
          </cell>
          <cell r="DO590">
            <v>4.95478291100852</v>
          </cell>
          <cell r="DP590">
            <v>4.95478291100852</v>
          </cell>
          <cell r="DQ590">
            <v>5.46902430394616</v>
          </cell>
          <cell r="DR590">
            <v>5.54171156634377</v>
          </cell>
          <cell r="DS590">
            <v>5.48039033236332</v>
          </cell>
          <cell r="DT590">
            <v>5.63005935137238</v>
          </cell>
          <cell r="DU590">
            <v>5.56661744312322</v>
          </cell>
          <cell r="DV590">
            <v>5.4486540998384</v>
          </cell>
          <cell r="DW590">
            <v>5.57919288545148</v>
          </cell>
          <cell r="DX590">
            <v>5.55364751332475</v>
          </cell>
          <cell r="DY590">
            <v>5.60790193029789</v>
          </cell>
          <cell r="DZ590">
            <v>5.48106056487976</v>
          </cell>
          <cell r="EA590">
            <v>5.54585412945883</v>
          </cell>
          <cell r="EB590">
            <v>5.44994705210012</v>
          </cell>
          <cell r="EC590">
            <v>5.52525781205907</v>
          </cell>
          <cell r="ED590">
            <v>5.50229414568007</v>
          </cell>
          <cell r="EE590">
            <v>5.60299629830704</v>
          </cell>
          <cell r="EF590">
            <v>5.60299629830704</v>
          </cell>
          <cell r="EG590">
            <v>5.60299629830704</v>
          </cell>
          <cell r="EH590">
            <v>5.60299629830704</v>
          </cell>
          <cell r="EI590">
            <v>5.60299629830704</v>
          </cell>
          <cell r="EJ590">
            <v>5.60299629830704</v>
          </cell>
          <cell r="EK590">
            <v>0</v>
          </cell>
          <cell r="EL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0</v>
          </cell>
          <cell r="EQ590">
            <v>0</v>
          </cell>
          <cell r="ER590">
            <v>0</v>
          </cell>
          <cell r="ES590">
            <v>0</v>
          </cell>
          <cell r="ET590">
            <v>0</v>
          </cell>
        </row>
        <row r="591">
          <cell r="A591">
            <v>35364.8834690536</v>
          </cell>
          <cell r="B591">
            <v>42060.7294711345</v>
          </cell>
          <cell r="C591">
            <v>37841.3406519711</v>
          </cell>
          <cell r="D591">
            <v>7239.11254965811</v>
          </cell>
          <cell r="E591">
            <v>6646.66177979732</v>
          </cell>
          <cell r="F591">
            <v>7607.36894911876</v>
          </cell>
          <cell r="G591">
            <v>9151.05231975417</v>
          </cell>
          <cell r="H591">
            <v>7563.60653094581</v>
          </cell>
          <cell r="I591">
            <v>6876.30469603145</v>
          </cell>
          <cell r="J591">
            <v>8150.74199036174</v>
          </cell>
          <cell r="K591">
            <v>8098.58435261947</v>
          </cell>
          <cell r="L591">
            <v>7546.87446885666</v>
          </cell>
          <cell r="M591">
            <v>8130.64739395707</v>
          </cell>
          <cell r="N591">
            <v>8226.15653998058</v>
          </cell>
          <cell r="O591">
            <v>8568.5409495601</v>
          </cell>
          <cell r="P591">
            <v>9368.72131231012</v>
          </cell>
          <cell r="Q591">
            <v>9142.39527448783</v>
          </cell>
          <cell r="R591">
            <v>8865.2398049081</v>
          </cell>
          <cell r="S591">
            <v>9833.55022150364</v>
          </cell>
          <cell r="T591">
            <v>9486.20019408271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5884.02935645436</v>
          </cell>
          <cell r="AF591">
            <v>6998.08800949694</v>
          </cell>
          <cell r="AG591">
            <v>6296.06370620811</v>
          </cell>
          <cell r="AH591">
            <v>7239.11254965811</v>
          </cell>
          <cell r="AI591">
            <v>6646.66177979732</v>
          </cell>
          <cell r="AJ591">
            <v>7607.36894911876</v>
          </cell>
          <cell r="AK591">
            <v>9151.05231975417</v>
          </cell>
          <cell r="AL591">
            <v>7563.60653094581</v>
          </cell>
          <cell r="AM591">
            <v>6876.30469603145</v>
          </cell>
          <cell r="AN591">
            <v>8150.74199036174</v>
          </cell>
          <cell r="AO591">
            <v>8098.58435261947</v>
          </cell>
          <cell r="AP591">
            <v>7546.87446885666</v>
          </cell>
          <cell r="AQ591">
            <v>8130.64739395707</v>
          </cell>
          <cell r="AR591">
            <v>8226.15653998058</v>
          </cell>
          <cell r="AS591">
            <v>8568.5409495601</v>
          </cell>
          <cell r="AT591">
            <v>9368.72131231012</v>
          </cell>
          <cell r="AU591">
            <v>9142.39527448783</v>
          </cell>
          <cell r="AV591">
            <v>8865.2398049081</v>
          </cell>
          <cell r="AW591">
            <v>9833.55022150364</v>
          </cell>
          <cell r="AX591">
            <v>9486.20019408271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2.8774857422561</v>
          </cell>
          <cell r="CN591">
            <v>3.43790502007973</v>
          </cell>
          <cell r="CO591">
            <v>3.08351876737752</v>
          </cell>
          <cell r="CP591">
            <v>3.53767432171218</v>
          </cell>
          <cell r="CQ591">
            <v>3.25212294214228</v>
          </cell>
          <cell r="CR591">
            <v>3.72525317890027</v>
          </cell>
          <cell r="CS591">
            <v>4.50805136160407</v>
          </cell>
          <cell r="CT591">
            <v>3.70368926907918</v>
          </cell>
          <cell r="CU591">
            <v>3.36492929173102</v>
          </cell>
          <cell r="CV591">
            <v>3.98926401438224</v>
          </cell>
          <cell r="CW591">
            <v>4.03002142960129</v>
          </cell>
          <cell r="CX591">
            <v>3.70370408970984</v>
          </cell>
          <cell r="CY591">
            <v>4.02666982147056</v>
          </cell>
          <cell r="CZ591">
            <v>4.05947403520879</v>
          </cell>
          <cell r="DA591">
            <v>4.29514584191682</v>
          </cell>
          <cell r="DB591">
            <v>4.69625162854735</v>
          </cell>
          <cell r="DC591">
            <v>4.58280135200758</v>
          </cell>
          <cell r="DD591">
            <v>4.4438718458364</v>
          </cell>
          <cell r="DE591">
            <v>4.92925605348714</v>
          </cell>
          <cell r="DF591">
            <v>4.75514017602923</v>
          </cell>
          <cell r="DG591">
            <v>5.00459018456623</v>
          </cell>
          <cell r="DH591">
            <v>5.00459018456623</v>
          </cell>
          <cell r="DI591">
            <v>5.00459018456623</v>
          </cell>
          <cell r="DJ591">
            <v>5.00459018456623</v>
          </cell>
          <cell r="DK591">
            <v>5.00459018456623</v>
          </cell>
          <cell r="DL591">
            <v>5.00459018456623</v>
          </cell>
          <cell r="DM591">
            <v>5.00459018456623</v>
          </cell>
          <cell r="DN591">
            <v>5.00459018456623</v>
          </cell>
          <cell r="DO591">
            <v>5.00459018456623</v>
          </cell>
          <cell r="DP591">
            <v>5.00459018456623</v>
          </cell>
          <cell r="DQ591">
            <v>5.60233127730743</v>
          </cell>
          <cell r="DR591">
            <v>5.57689748543164</v>
          </cell>
          <cell r="DS591">
            <v>5.59409262837728</v>
          </cell>
          <cell r="DT591">
            <v>5.60627781529576</v>
          </cell>
          <cell r="DU591">
            <v>5.59942923357681</v>
          </cell>
          <cell r="DV591">
            <v>5.5948161665799</v>
          </cell>
          <cell r="DW591">
            <v>5.56146640919895</v>
          </cell>
          <cell r="DX591">
            <v>5.59501841766984</v>
          </cell>
          <cell r="DY591">
            <v>5.59868850567732</v>
          </cell>
          <cell r="DZ591">
            <v>5.59772426519929</v>
          </cell>
          <cell r="EA591">
            <v>5.50565368535495</v>
          </cell>
          <cell r="EB591">
            <v>5.58261888828335</v>
          </cell>
          <cell r="EC591">
            <v>5.53205186231999</v>
          </cell>
          <cell r="ED591">
            <v>5.55180670760709</v>
          </cell>
          <cell r="EE591">
            <v>5.46557800837155</v>
          </cell>
          <cell r="EF591">
            <v>5.46557800837155</v>
          </cell>
          <cell r="EG591">
            <v>5.46557800837155</v>
          </cell>
          <cell r="EH591">
            <v>5.46557800837155</v>
          </cell>
          <cell r="EI591">
            <v>5.46557800837155</v>
          </cell>
          <cell r="EJ591">
            <v>5.46557800837155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0</v>
          </cell>
          <cell r="ER591">
            <v>0</v>
          </cell>
          <cell r="ES591">
            <v>0</v>
          </cell>
          <cell r="ET591">
            <v>0</v>
          </cell>
        </row>
        <row r="592">
          <cell r="A592">
            <v>40042.0693684288</v>
          </cell>
          <cell r="B592">
            <v>39876.5990251329</v>
          </cell>
          <cell r="C592">
            <v>37267.5070394407</v>
          </cell>
          <cell r="D592">
            <v>5910.71224684711</v>
          </cell>
          <cell r="E592">
            <v>7103.16354055202</v>
          </cell>
          <cell r="F592">
            <v>7712.54873107544</v>
          </cell>
          <cell r="G592">
            <v>6634.93214453225</v>
          </cell>
          <cell r="H592">
            <v>7472.14836417577</v>
          </cell>
          <cell r="I592">
            <v>8036.95577182898</v>
          </cell>
          <cell r="J592">
            <v>7299.82107267072</v>
          </cell>
          <cell r="K592">
            <v>7815.12384711748</v>
          </cell>
          <cell r="L592">
            <v>8329.82498031891</v>
          </cell>
          <cell r="M592">
            <v>9183.95027296767</v>
          </cell>
          <cell r="N592">
            <v>7648.26531530355</v>
          </cell>
          <cell r="O592">
            <v>9273.37839160413</v>
          </cell>
          <cell r="P592">
            <v>8496.06774092366</v>
          </cell>
          <cell r="Q592">
            <v>9036.49218602253</v>
          </cell>
          <cell r="R592">
            <v>8850.52032583253</v>
          </cell>
          <cell r="S592">
            <v>10907.9176629502</v>
          </cell>
          <cell r="T592">
            <v>10212.1974187589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6662.22219742895</v>
          </cell>
          <cell r="AF592">
            <v>6634.69114792251</v>
          </cell>
          <cell r="AG592">
            <v>6200.58894450549</v>
          </cell>
          <cell r="AH592">
            <v>5910.71224684711</v>
          </cell>
          <cell r="AI592">
            <v>7103.16354055202</v>
          </cell>
          <cell r="AJ592">
            <v>7712.54873107544</v>
          </cell>
          <cell r="AK592">
            <v>6634.93214453225</v>
          </cell>
          <cell r="AL592">
            <v>7472.14836417577</v>
          </cell>
          <cell r="AM592">
            <v>8036.95577182898</v>
          </cell>
          <cell r="AN592">
            <v>7299.82107267072</v>
          </cell>
          <cell r="AO592">
            <v>7815.12384711748</v>
          </cell>
          <cell r="AP592">
            <v>8329.82498031891</v>
          </cell>
          <cell r="AQ592">
            <v>9183.95027296767</v>
          </cell>
          <cell r="AR592">
            <v>7648.26531530355</v>
          </cell>
          <cell r="AS592">
            <v>9273.37839160413</v>
          </cell>
          <cell r="AT592">
            <v>8496.06774092366</v>
          </cell>
          <cell r="AU592">
            <v>9036.49218602253</v>
          </cell>
          <cell r="AV592">
            <v>8850.52032583253</v>
          </cell>
          <cell r="AW592">
            <v>10907.9176629502</v>
          </cell>
          <cell r="AX592">
            <v>10212.1974187589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3.31305440739006</v>
          </cell>
          <cell r="CN592">
            <v>3.25689907961609</v>
          </cell>
          <cell r="CO592">
            <v>3.06741238993013</v>
          </cell>
          <cell r="CP592">
            <v>2.95480261221063</v>
          </cell>
          <cell r="CQ592">
            <v>3.52560764779695</v>
          </cell>
          <cell r="CR592">
            <v>3.81340698044252</v>
          </cell>
          <cell r="CS592">
            <v>3.26945279995731</v>
          </cell>
          <cell r="CT592">
            <v>3.65173248160778</v>
          </cell>
          <cell r="CU592">
            <v>3.93398880193601</v>
          </cell>
          <cell r="CV592">
            <v>3.65710742332117</v>
          </cell>
          <cell r="CW592">
            <v>3.88928448122676</v>
          </cell>
          <cell r="CX592">
            <v>4.05845811793943</v>
          </cell>
          <cell r="CY592">
            <v>4.58503431800494</v>
          </cell>
          <cell r="CZ592">
            <v>3.73347014244084</v>
          </cell>
          <cell r="DA592">
            <v>4.60892435971191</v>
          </cell>
          <cell r="DB592">
            <v>4.22259633105859</v>
          </cell>
          <cell r="DC592">
            <v>4.49119050293613</v>
          </cell>
          <cell r="DD592">
            <v>4.39876137943281</v>
          </cell>
          <cell r="DE592">
            <v>5.42130012466865</v>
          </cell>
          <cell r="DF592">
            <v>5.07552301458103</v>
          </cell>
          <cell r="DG592">
            <v>4.96605267974465</v>
          </cell>
          <cell r="DH592">
            <v>4.96605267974465</v>
          </cell>
          <cell r="DI592">
            <v>4.96605267974465</v>
          </cell>
          <cell r="DJ592">
            <v>4.96605267974465</v>
          </cell>
          <cell r="DK592">
            <v>4.96605267974465</v>
          </cell>
          <cell r="DL592">
            <v>4.96605267974465</v>
          </cell>
          <cell r="DM592">
            <v>4.96605267974465</v>
          </cell>
          <cell r="DN592">
            <v>4.96605267974465</v>
          </cell>
          <cell r="DO592">
            <v>4.96605267974465</v>
          </cell>
          <cell r="DP592">
            <v>4.96605267974465</v>
          </cell>
          <cell r="DQ592">
            <v>5.50931596954331</v>
          </cell>
          <cell r="DR592">
            <v>5.58114807286205</v>
          </cell>
          <cell r="DS592">
            <v>5.5381907474268</v>
          </cell>
          <cell r="DT592">
            <v>5.48047849836828</v>
          </cell>
          <cell r="DU592">
            <v>5.51982068710059</v>
          </cell>
          <cell r="DV592">
            <v>5.54104783582398</v>
          </cell>
          <cell r="DW592">
            <v>5.55992008406639</v>
          </cell>
          <cell r="DX592">
            <v>5.60600741073262</v>
          </cell>
          <cell r="DY592">
            <v>5.59713258418133</v>
          </cell>
          <cell r="DZ592">
            <v>5.46866894327554</v>
          </cell>
          <cell r="EA592">
            <v>5.50520238738803</v>
          </cell>
          <cell r="EB592">
            <v>5.62317945363707</v>
          </cell>
          <cell r="EC592">
            <v>5.48774684158091</v>
          </cell>
          <cell r="ED592">
            <v>5.61251349262903</v>
          </cell>
          <cell r="EE592">
            <v>5.51246107735412</v>
          </cell>
          <cell r="EF592">
            <v>5.51246107735412</v>
          </cell>
          <cell r="EG592">
            <v>5.51246107735412</v>
          </cell>
          <cell r="EH592">
            <v>5.51246107735412</v>
          </cell>
          <cell r="EI592">
            <v>5.51246107735412</v>
          </cell>
          <cell r="EJ592">
            <v>5.51246107735412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  <cell r="ES592">
            <v>0</v>
          </cell>
          <cell r="ET592">
            <v>0</v>
          </cell>
        </row>
        <row r="593">
          <cell r="A593">
            <v>40519.4222301047</v>
          </cell>
          <cell r="B593">
            <v>37019.5193500239</v>
          </cell>
          <cell r="C593">
            <v>37659.1473402132</v>
          </cell>
          <cell r="D593">
            <v>7148.62357868489</v>
          </cell>
          <cell r="E593">
            <v>7105.31130696361</v>
          </cell>
          <cell r="F593">
            <v>6549.5890538774</v>
          </cell>
          <cell r="G593">
            <v>7104.48621454866</v>
          </cell>
          <cell r="H593">
            <v>8498.50412897492</v>
          </cell>
          <cell r="I593">
            <v>8003.33598362069</v>
          </cell>
          <cell r="J593">
            <v>8060.88898784908</v>
          </cell>
          <cell r="K593">
            <v>7963.81099150893</v>
          </cell>
          <cell r="L593">
            <v>8824.94159161381</v>
          </cell>
          <cell r="M593">
            <v>7826.84451353484</v>
          </cell>
          <cell r="N593">
            <v>8156.51500371795</v>
          </cell>
          <cell r="O593">
            <v>8850.46727061194</v>
          </cell>
          <cell r="P593">
            <v>9156.73944178312</v>
          </cell>
          <cell r="Q593">
            <v>9829.67192349922</v>
          </cell>
          <cell r="R593">
            <v>9787.28343921437</v>
          </cell>
          <cell r="S593">
            <v>10453.7443248631</v>
          </cell>
          <cell r="T593">
            <v>9174.95287105267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6741.64443711896</v>
          </cell>
          <cell r="AF593">
            <v>6159.32861218049</v>
          </cell>
          <cell r="AG593">
            <v>6265.75027973037</v>
          </cell>
          <cell r="AH593">
            <v>7148.62357868489</v>
          </cell>
          <cell r="AI593">
            <v>7105.31130696361</v>
          </cell>
          <cell r="AJ593">
            <v>6549.5890538774</v>
          </cell>
          <cell r="AK593">
            <v>7104.48621454866</v>
          </cell>
          <cell r="AL593">
            <v>8498.50412897492</v>
          </cell>
          <cell r="AM593">
            <v>8003.33598362069</v>
          </cell>
          <cell r="AN593">
            <v>8060.88898784908</v>
          </cell>
          <cell r="AO593">
            <v>7963.81099150893</v>
          </cell>
          <cell r="AP593">
            <v>8824.94159161381</v>
          </cell>
          <cell r="AQ593">
            <v>7826.84451353484</v>
          </cell>
          <cell r="AR593">
            <v>8156.51500371795</v>
          </cell>
          <cell r="AS593">
            <v>8850.46727061194</v>
          </cell>
          <cell r="AT593">
            <v>9156.73944178312</v>
          </cell>
          <cell r="AU593">
            <v>9829.67192349922</v>
          </cell>
          <cell r="AV593">
            <v>9787.28343921437</v>
          </cell>
          <cell r="AW593">
            <v>10453.7443248631</v>
          </cell>
          <cell r="AX593">
            <v>9174.95287105267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3.29286985492546</v>
          </cell>
          <cell r="CN593">
            <v>3.0521626173491</v>
          </cell>
          <cell r="CO593">
            <v>3.0630201766679</v>
          </cell>
          <cell r="CP593">
            <v>3.51695785980281</v>
          </cell>
          <cell r="CQ593">
            <v>3.54195132184593</v>
          </cell>
          <cell r="CR593">
            <v>3.19571927419048</v>
          </cell>
          <cell r="CS593">
            <v>3.49779815712171</v>
          </cell>
          <cell r="CT593">
            <v>4.22652877249397</v>
          </cell>
          <cell r="CU593">
            <v>3.93788797673176</v>
          </cell>
          <cell r="CV593">
            <v>4.03283946369005</v>
          </cell>
          <cell r="CW593">
            <v>3.88589477802418</v>
          </cell>
          <cell r="CX593">
            <v>4.38534966015798</v>
          </cell>
          <cell r="CY593">
            <v>3.89967053227347</v>
          </cell>
          <cell r="CZ593">
            <v>4.01019120419681</v>
          </cell>
          <cell r="DA593">
            <v>4.37951862539877</v>
          </cell>
          <cell r="DB593">
            <v>4.53107273402074</v>
          </cell>
          <cell r="DC593">
            <v>4.86406310020145</v>
          </cell>
          <cell r="DD593">
            <v>4.84308780581848</v>
          </cell>
          <cell r="DE593">
            <v>5.17287580147496</v>
          </cell>
          <cell r="DF593">
            <v>4.54008537146455</v>
          </cell>
          <cell r="DG593">
            <v>5.73730976251472</v>
          </cell>
          <cell r="DH593">
            <v>5.73730976251472</v>
          </cell>
          <cell r="DI593">
            <v>5.73730976251472</v>
          </cell>
          <cell r="DJ593">
            <v>5.73730976251472</v>
          </cell>
          <cell r="DK593">
            <v>5.73730976251472</v>
          </cell>
          <cell r="DL593">
            <v>5.73730976251472</v>
          </cell>
          <cell r="DM593">
            <v>5.73730976251472</v>
          </cell>
          <cell r="DN593">
            <v>5.73730976251472</v>
          </cell>
          <cell r="DO593">
            <v>5.73730976251472</v>
          </cell>
          <cell r="DP593">
            <v>5.73730976251472</v>
          </cell>
          <cell r="DQ593">
            <v>5.60916754854586</v>
          </cell>
          <cell r="DR593">
            <v>5.52882497615408</v>
          </cell>
          <cell r="DS593">
            <v>5.60441594649351</v>
          </cell>
          <cell r="DT593">
            <v>5.56880999412567</v>
          </cell>
          <cell r="DU593">
            <v>5.4960118170972</v>
          </cell>
          <cell r="DV593">
            <v>5.61503625946919</v>
          </cell>
          <cell r="DW593">
            <v>5.56474242335955</v>
          </cell>
          <cell r="DX593">
            <v>5.5089114991063</v>
          </cell>
          <cell r="DY593">
            <v>5.56820001734251</v>
          </cell>
          <cell r="DZ593">
            <v>5.4761979897317</v>
          </cell>
          <cell r="EA593">
            <v>5.61483557766413</v>
          </cell>
          <cell r="EB593">
            <v>5.51333965190223</v>
          </cell>
          <cell r="EC593">
            <v>5.49877469100487</v>
          </cell>
          <cell r="ED593">
            <v>5.57245660136</v>
          </cell>
          <cell r="EE593">
            <v>5.53664857030156</v>
          </cell>
          <cell r="EF593">
            <v>5.53664857030156</v>
          </cell>
          <cell r="EG593">
            <v>5.53664857030156</v>
          </cell>
          <cell r="EH593">
            <v>5.53664857030156</v>
          </cell>
          <cell r="EI593">
            <v>5.53664857030156</v>
          </cell>
          <cell r="EJ593">
            <v>5.53664857030156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0</v>
          </cell>
          <cell r="EQ593">
            <v>0</v>
          </cell>
          <cell r="ER593">
            <v>0</v>
          </cell>
          <cell r="ES593">
            <v>0</v>
          </cell>
          <cell r="ET593">
            <v>0</v>
          </cell>
        </row>
        <row r="594">
          <cell r="A594">
            <v>43751.8399774412</v>
          </cell>
          <cell r="B594">
            <v>36366.7974515216</v>
          </cell>
          <cell r="C594">
            <v>35051.3483564535</v>
          </cell>
          <cell r="D594">
            <v>6699.15618707369</v>
          </cell>
          <cell r="E594">
            <v>7904.53307571345</v>
          </cell>
          <cell r="F594">
            <v>6508.94634985655</v>
          </cell>
          <cell r="G594">
            <v>6462.5601287527</v>
          </cell>
          <cell r="H594">
            <v>7048.58869702568</v>
          </cell>
          <cell r="I594">
            <v>7034.77899189165</v>
          </cell>
          <cell r="J594">
            <v>7032.70650534531</v>
          </cell>
          <cell r="K594">
            <v>7950.33709659768</v>
          </cell>
          <cell r="L594">
            <v>8578.00692238084</v>
          </cell>
          <cell r="M594">
            <v>9207.26400819239</v>
          </cell>
          <cell r="N594">
            <v>9113.98393426603</v>
          </cell>
          <cell r="O594">
            <v>9937.41924332296</v>
          </cell>
          <cell r="P594">
            <v>9453.83482317131</v>
          </cell>
          <cell r="Q594">
            <v>9464.67159999408</v>
          </cell>
          <cell r="R594">
            <v>9062.7259552787</v>
          </cell>
          <cell r="S594">
            <v>10170.5222216396</v>
          </cell>
          <cell r="T594">
            <v>10036.4966300815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7279.45593406042</v>
          </cell>
          <cell r="AF594">
            <v>6050.72837274386</v>
          </cell>
          <cell r="AG594">
            <v>5831.86320670774</v>
          </cell>
          <cell r="AH594">
            <v>6699.15618707369</v>
          </cell>
          <cell r="AI594">
            <v>7904.53307571345</v>
          </cell>
          <cell r="AJ594">
            <v>6508.94634985655</v>
          </cell>
          <cell r="AK594">
            <v>6462.5601287527</v>
          </cell>
          <cell r="AL594">
            <v>7048.58869702568</v>
          </cell>
          <cell r="AM594">
            <v>7034.77899189165</v>
          </cell>
          <cell r="AN594">
            <v>7032.70650534531</v>
          </cell>
          <cell r="AO594">
            <v>7950.33709659768</v>
          </cell>
          <cell r="AP594">
            <v>8578.00692238084</v>
          </cell>
          <cell r="AQ594">
            <v>9207.26400819239</v>
          </cell>
          <cell r="AR594">
            <v>9113.98393426603</v>
          </cell>
          <cell r="AS594">
            <v>9937.41924332296</v>
          </cell>
          <cell r="AT594">
            <v>9453.83482317131</v>
          </cell>
          <cell r="AU594">
            <v>9464.67159999408</v>
          </cell>
          <cell r="AV594">
            <v>9062.7259552787</v>
          </cell>
          <cell r="AW594">
            <v>10170.5222216396</v>
          </cell>
          <cell r="AX594">
            <v>10036.4966300815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3.58426365289749</v>
          </cell>
          <cell r="CN594">
            <v>2.99437992941078</v>
          </cell>
          <cell r="CO594">
            <v>2.92135683234776</v>
          </cell>
          <cell r="CP594">
            <v>3.2985452449627</v>
          </cell>
          <cell r="CQ594">
            <v>3.92906217901071</v>
          </cell>
          <cell r="CR594">
            <v>3.21026655572289</v>
          </cell>
          <cell r="CS594">
            <v>3.22161660362465</v>
          </cell>
          <cell r="CT594">
            <v>3.49511132441697</v>
          </cell>
          <cell r="CU594">
            <v>3.47293710893311</v>
          </cell>
          <cell r="CV594">
            <v>3.47520837463693</v>
          </cell>
          <cell r="CW594">
            <v>3.91700299556736</v>
          </cell>
          <cell r="CX594">
            <v>4.19599338241015</v>
          </cell>
          <cell r="CY594">
            <v>4.48384424341913</v>
          </cell>
          <cell r="CZ594">
            <v>4.5469813881232</v>
          </cell>
          <cell r="DA594">
            <v>4.8767503922612</v>
          </cell>
          <cell r="DB594">
            <v>4.63943319219937</v>
          </cell>
          <cell r="DC594">
            <v>4.64475129887548</v>
          </cell>
          <cell r="DD594">
            <v>4.44749801484498</v>
          </cell>
          <cell r="DE594">
            <v>4.99114478512197</v>
          </cell>
          <cell r="DF594">
            <v>4.92537223993692</v>
          </cell>
          <cell r="DG594">
            <v>4.74990861699364</v>
          </cell>
          <cell r="DH594">
            <v>4.74990861699364</v>
          </cell>
          <cell r="DI594">
            <v>4.74990861699364</v>
          </cell>
          <cell r="DJ594">
            <v>4.74990861699364</v>
          </cell>
          <cell r="DK594">
            <v>4.74990861699364</v>
          </cell>
          <cell r="DL594">
            <v>4.74990861699364</v>
          </cell>
          <cell r="DM594">
            <v>4.74990861699364</v>
          </cell>
          <cell r="DN594">
            <v>4.74990861699364</v>
          </cell>
          <cell r="DO594">
            <v>4.74990861699364</v>
          </cell>
          <cell r="DP594">
            <v>4.74990861699364</v>
          </cell>
          <cell r="DQ594">
            <v>5.56424326422371</v>
          </cell>
          <cell r="DR594">
            <v>5.53615052141344</v>
          </cell>
          <cell r="DS594">
            <v>5.46927620710992</v>
          </cell>
          <cell r="DT594">
            <v>5.56422641021944</v>
          </cell>
          <cell r="DU594">
            <v>5.51181274698163</v>
          </cell>
          <cell r="DV594">
            <v>5.55490624099244</v>
          </cell>
          <cell r="DW594">
            <v>5.49588804839251</v>
          </cell>
          <cell r="DX594">
            <v>5.5252036679778</v>
          </cell>
          <cell r="DY594">
            <v>5.549587135194</v>
          </cell>
          <cell r="DZ594">
            <v>5.5443262615162</v>
          </cell>
          <cell r="EA594">
            <v>5.56081920151191</v>
          </cell>
          <cell r="EB594">
            <v>5.60091179527591</v>
          </cell>
          <cell r="EC594">
            <v>5.62583789153373</v>
          </cell>
          <cell r="ED594">
            <v>5.49151554990103</v>
          </cell>
          <cell r="EE594">
            <v>5.58277622518764</v>
          </cell>
          <cell r="EF594">
            <v>5.58277622518764</v>
          </cell>
          <cell r="EG594">
            <v>5.58277622518764</v>
          </cell>
          <cell r="EH594">
            <v>5.58277622518764</v>
          </cell>
          <cell r="EI594">
            <v>5.58277622518764</v>
          </cell>
          <cell r="EJ594">
            <v>5.58277622518764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  <cell r="ES594">
            <v>0</v>
          </cell>
          <cell r="ET594">
            <v>0</v>
          </cell>
        </row>
        <row r="595">
          <cell r="A595">
            <v>37255.2411846405</v>
          </cell>
          <cell r="B595">
            <v>35042.529654244</v>
          </cell>
          <cell r="C595">
            <v>38937.9588408957</v>
          </cell>
          <cell r="D595">
            <v>7064.37234687285</v>
          </cell>
          <cell r="E595">
            <v>6713.36224787441</v>
          </cell>
          <cell r="F595">
            <v>7499.11251756101</v>
          </cell>
          <cell r="G595">
            <v>7869.01375479341</v>
          </cell>
          <cell r="H595">
            <v>8677.96085756222</v>
          </cell>
          <cell r="I595">
            <v>6812.1471576407</v>
          </cell>
          <cell r="J595">
            <v>7721.42467505867</v>
          </cell>
          <cell r="K595">
            <v>7640.18216480396</v>
          </cell>
          <cell r="L595">
            <v>8440.51800531595</v>
          </cell>
          <cell r="M595">
            <v>9249.89822468182</v>
          </cell>
          <cell r="N595">
            <v>9528.52379813652</v>
          </cell>
          <cell r="O595">
            <v>7903.00024959558</v>
          </cell>
          <cell r="P595">
            <v>10156.3706029201</v>
          </cell>
          <cell r="Q595">
            <v>9891.03301494364</v>
          </cell>
          <cell r="R595">
            <v>9782.16375447512</v>
          </cell>
          <cell r="S595">
            <v>10771.1360214119</v>
          </cell>
          <cell r="T595">
            <v>10094.3352877305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6198.54814463152</v>
          </cell>
          <cell r="AF595">
            <v>5830.39594603567</v>
          </cell>
          <cell r="AG595">
            <v>6478.51966204636</v>
          </cell>
          <cell r="AH595">
            <v>7064.37234687285</v>
          </cell>
          <cell r="AI595">
            <v>6713.36224787441</v>
          </cell>
          <cell r="AJ595">
            <v>7499.11251756101</v>
          </cell>
          <cell r="AK595">
            <v>7869.01375479341</v>
          </cell>
          <cell r="AL595">
            <v>8677.96085756222</v>
          </cell>
          <cell r="AM595">
            <v>6812.1471576407</v>
          </cell>
          <cell r="AN595">
            <v>7721.42467505867</v>
          </cell>
          <cell r="AO595">
            <v>7640.18216480396</v>
          </cell>
          <cell r="AP595">
            <v>8440.51800531595</v>
          </cell>
          <cell r="AQ595">
            <v>9249.89822468182</v>
          </cell>
          <cell r="AR595">
            <v>9528.52379813652</v>
          </cell>
          <cell r="AS595">
            <v>7903.00024959558</v>
          </cell>
          <cell r="AT595">
            <v>10156.3706029201</v>
          </cell>
          <cell r="AU595">
            <v>9891.03301494364</v>
          </cell>
          <cell r="AV595">
            <v>9782.16375447512</v>
          </cell>
          <cell r="AW595">
            <v>10771.1360214119</v>
          </cell>
          <cell r="AX595">
            <v>10094.3352877305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3.04875928821108</v>
          </cell>
          <cell r="CN595">
            <v>2.92254752340023</v>
          </cell>
          <cell r="CO595">
            <v>3.17073383437859</v>
          </cell>
          <cell r="CP595">
            <v>3.47519315318641</v>
          </cell>
          <cell r="CQ595">
            <v>3.28927799100821</v>
          </cell>
          <cell r="CR595">
            <v>3.69612995423228</v>
          </cell>
          <cell r="CS595">
            <v>3.92839061251728</v>
          </cell>
          <cell r="CT595">
            <v>4.28245913344661</v>
          </cell>
          <cell r="CU595">
            <v>3.39287239413836</v>
          </cell>
          <cell r="CV595">
            <v>3.77139800828531</v>
          </cell>
          <cell r="CW595">
            <v>3.79256605866804</v>
          </cell>
          <cell r="CX595">
            <v>4.11737371438399</v>
          </cell>
          <cell r="CY595">
            <v>4.59425730983215</v>
          </cell>
          <cell r="CZ595">
            <v>4.72516708703397</v>
          </cell>
          <cell r="DA595">
            <v>3.88275125791925</v>
          </cell>
          <cell r="DB595">
            <v>4.98983417549556</v>
          </cell>
          <cell r="DC595">
            <v>4.85947357560295</v>
          </cell>
          <cell r="DD595">
            <v>4.80598600826364</v>
          </cell>
          <cell r="DE595">
            <v>5.29186898842583</v>
          </cell>
          <cell r="DF595">
            <v>4.95935616834882</v>
          </cell>
          <cell r="DG595">
            <v>4.70598911342746</v>
          </cell>
          <cell r="DH595">
            <v>4.70598911342746</v>
          </cell>
          <cell r="DI595">
            <v>4.70598911342746</v>
          </cell>
          <cell r="DJ595">
            <v>4.70598911342746</v>
          </cell>
          <cell r="DK595">
            <v>4.70598911342746</v>
          </cell>
          <cell r="DL595">
            <v>4.70598911342746</v>
          </cell>
          <cell r="DM595">
            <v>4.70598911342746</v>
          </cell>
          <cell r="DN595">
            <v>4.70598911342746</v>
          </cell>
          <cell r="DO595">
            <v>4.70598911342746</v>
          </cell>
          <cell r="DP595">
            <v>4.70598911342746</v>
          </cell>
          <cell r="DQ595">
            <v>5.57024090081138</v>
          </cell>
          <cell r="DR595">
            <v>5.46567246400183</v>
          </cell>
          <cell r="DS595">
            <v>5.59787414025936</v>
          </cell>
          <cell r="DT595">
            <v>5.56931483598456</v>
          </cell>
          <cell r="DU595">
            <v>5.59173573414208</v>
          </cell>
          <cell r="DV595">
            <v>5.55865567530079</v>
          </cell>
          <cell r="DW595">
            <v>5.48798322785416</v>
          </cell>
          <cell r="DX595">
            <v>5.55177165393358</v>
          </cell>
          <cell r="DY595">
            <v>5.50077182463213</v>
          </cell>
          <cell r="DZ595">
            <v>5.6092165569297</v>
          </cell>
          <cell r="EA595">
            <v>5.5192198651699</v>
          </cell>
          <cell r="EB595">
            <v>5.61637307371286</v>
          </cell>
          <cell r="EC595">
            <v>5.51605737508471</v>
          </cell>
          <cell r="ED595">
            <v>5.52478762583093</v>
          </cell>
          <cell r="EE595">
            <v>5.57647246502916</v>
          </cell>
          <cell r="EF595">
            <v>5.57647246502916</v>
          </cell>
          <cell r="EG595">
            <v>5.57647246502916</v>
          </cell>
          <cell r="EH595">
            <v>5.57647246502916</v>
          </cell>
          <cell r="EI595">
            <v>5.57647246502916</v>
          </cell>
          <cell r="EJ595">
            <v>5.57647246502916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  <cell r="ES595">
            <v>0</v>
          </cell>
          <cell r="ET595">
            <v>0</v>
          </cell>
        </row>
        <row r="596">
          <cell r="A596">
            <v>38307.7500879459</v>
          </cell>
          <cell r="B596">
            <v>35064.8946816649</v>
          </cell>
          <cell r="C596">
            <v>37991.6020259529</v>
          </cell>
          <cell r="D596">
            <v>6824.04635736891</v>
          </cell>
          <cell r="E596">
            <v>5493.48926373374</v>
          </cell>
          <cell r="F596">
            <v>7135.96406252955</v>
          </cell>
          <cell r="G596">
            <v>8040.76387832849</v>
          </cell>
          <cell r="H596">
            <v>6577.68453016071</v>
          </cell>
          <cell r="I596">
            <v>7711.36172114418</v>
          </cell>
          <cell r="J596">
            <v>9157.84436391872</v>
          </cell>
          <cell r="K596">
            <v>7988.78692269847</v>
          </cell>
          <cell r="L596">
            <v>9234.57108468371</v>
          </cell>
          <cell r="M596">
            <v>9335.50046743389</v>
          </cell>
          <cell r="N596">
            <v>7721.68209728848</v>
          </cell>
          <cell r="O596">
            <v>8716.43596052232</v>
          </cell>
          <cell r="P596">
            <v>8540.15180945254</v>
          </cell>
          <cell r="Q596">
            <v>9615.11709949036</v>
          </cell>
          <cell r="R596">
            <v>10434.4268188491</v>
          </cell>
          <cell r="S596">
            <v>10417.50238186</v>
          </cell>
          <cell r="T596">
            <v>9518.96749556085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6373.66517252722</v>
          </cell>
          <cell r="AF596">
            <v>5834.11705197449</v>
          </cell>
          <cell r="AG596">
            <v>6321.0642787796</v>
          </cell>
          <cell r="AH596">
            <v>6824.04635736891</v>
          </cell>
          <cell r="AI596">
            <v>5493.48926373374</v>
          </cell>
          <cell r="AJ596">
            <v>7135.96406252955</v>
          </cell>
          <cell r="AK596">
            <v>8040.76387832849</v>
          </cell>
          <cell r="AL596">
            <v>6577.68453016071</v>
          </cell>
          <cell r="AM596">
            <v>7711.36172114418</v>
          </cell>
          <cell r="AN596">
            <v>9157.84436391872</v>
          </cell>
          <cell r="AO596">
            <v>7988.78692269847</v>
          </cell>
          <cell r="AP596">
            <v>9234.57108468371</v>
          </cell>
          <cell r="AQ596">
            <v>9335.50046743389</v>
          </cell>
          <cell r="AR596">
            <v>7721.68209728848</v>
          </cell>
          <cell r="AS596">
            <v>8716.43596052232</v>
          </cell>
          <cell r="AT596">
            <v>8540.15180945254</v>
          </cell>
          <cell r="AU596">
            <v>9615.11709949036</v>
          </cell>
          <cell r="AV596">
            <v>10434.4268188491</v>
          </cell>
          <cell r="AW596">
            <v>10417.50238186</v>
          </cell>
          <cell r="AX596">
            <v>9518.96749556085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3.14537220598597</v>
          </cell>
          <cell r="CN596">
            <v>2.86659922462275</v>
          </cell>
          <cell r="CO596">
            <v>3.08434878615697</v>
          </cell>
          <cell r="CP596">
            <v>3.38488961181285</v>
          </cell>
          <cell r="CQ596">
            <v>2.76059539017894</v>
          </cell>
          <cell r="CR596">
            <v>3.53827192052569</v>
          </cell>
          <cell r="CS596">
            <v>3.99331978242495</v>
          </cell>
          <cell r="CT596">
            <v>3.25340482959221</v>
          </cell>
          <cell r="CU596">
            <v>3.82862728847037</v>
          </cell>
          <cell r="CV596">
            <v>4.58328043252098</v>
          </cell>
          <cell r="CW596">
            <v>3.93157801590491</v>
          </cell>
          <cell r="CX596">
            <v>4.57813911739367</v>
          </cell>
          <cell r="CY596">
            <v>4.59838350809137</v>
          </cell>
          <cell r="CZ596">
            <v>3.81564777415938</v>
          </cell>
          <cell r="DA596">
            <v>4.35216371028611</v>
          </cell>
          <cell r="DB596">
            <v>4.26414407835635</v>
          </cell>
          <cell r="DC596">
            <v>4.8008800730116</v>
          </cell>
          <cell r="DD596">
            <v>5.2099658558049</v>
          </cell>
          <cell r="DE596">
            <v>5.20151539270112</v>
          </cell>
          <cell r="DF596">
            <v>4.75287205472573</v>
          </cell>
          <cell r="DG596">
            <v>5.63282248929215</v>
          </cell>
          <cell r="DH596">
            <v>5.63282248929215</v>
          </cell>
          <cell r="DI596">
            <v>5.63282248929215</v>
          </cell>
          <cell r="DJ596">
            <v>5.63282248929215</v>
          </cell>
          <cell r="DK596">
            <v>5.63282248929215</v>
          </cell>
          <cell r="DL596">
            <v>5.63282248929215</v>
          </cell>
          <cell r="DM596">
            <v>5.63282248929215</v>
          </cell>
          <cell r="DN596">
            <v>5.63282248929215</v>
          </cell>
          <cell r="DO596">
            <v>5.63282248929215</v>
          </cell>
          <cell r="DP596">
            <v>5.63282248929215</v>
          </cell>
          <cell r="DQ596">
            <v>5.55167885373187</v>
          </cell>
          <cell r="DR596">
            <v>5.575904087632</v>
          </cell>
          <cell r="DS596">
            <v>5.61479441078432</v>
          </cell>
          <cell r="DT596">
            <v>5.5233758147392</v>
          </cell>
          <cell r="DU596">
            <v>5.45195995422682</v>
          </cell>
          <cell r="DV596">
            <v>5.52546183894736</v>
          </cell>
          <cell r="DW596">
            <v>5.51658551728479</v>
          </cell>
          <cell r="DX596">
            <v>5.53913652041527</v>
          </cell>
          <cell r="DY596">
            <v>5.51817056669792</v>
          </cell>
          <cell r="DZ596">
            <v>5.47424163283872</v>
          </cell>
          <cell r="EA596">
            <v>5.56699812922579</v>
          </cell>
          <cell r="EB596">
            <v>5.52630536202698</v>
          </cell>
          <cell r="EC596">
            <v>5.56210972060134</v>
          </cell>
          <cell r="ED596">
            <v>5.54435175083461</v>
          </cell>
          <cell r="EE596">
            <v>5.48707448911993</v>
          </cell>
          <cell r="EF596">
            <v>5.48707448911993</v>
          </cell>
          <cell r="EG596">
            <v>5.48707448911993</v>
          </cell>
          <cell r="EH596">
            <v>5.48707448911993</v>
          </cell>
          <cell r="EI596">
            <v>5.48707448911993</v>
          </cell>
          <cell r="EJ596">
            <v>5.48707448911993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</row>
        <row r="597">
          <cell r="A597">
            <v>32083.8745283719</v>
          </cell>
          <cell r="B597">
            <v>43645.4720556635</v>
          </cell>
          <cell r="C597">
            <v>41524.2902695353</v>
          </cell>
          <cell r="D597">
            <v>7023.02419600867</v>
          </cell>
          <cell r="E597">
            <v>6428.83633034817</v>
          </cell>
          <cell r="F597">
            <v>7055.19545432579</v>
          </cell>
          <cell r="G597">
            <v>7196.88199771471</v>
          </cell>
          <cell r="H597">
            <v>6169.69933003412</v>
          </cell>
          <cell r="I597">
            <v>7771.80543842889</v>
          </cell>
          <cell r="J597">
            <v>7722.45499906673</v>
          </cell>
          <cell r="K597">
            <v>8229.10320853548</v>
          </cell>
          <cell r="L597">
            <v>7785.31891803041</v>
          </cell>
          <cell r="M597">
            <v>8015.24762539362</v>
          </cell>
          <cell r="N597">
            <v>8688.03340906117</v>
          </cell>
          <cell r="O597">
            <v>8641.41347633251</v>
          </cell>
          <cell r="P597">
            <v>9607.65238733746</v>
          </cell>
          <cell r="Q597">
            <v>8919.29719883127</v>
          </cell>
          <cell r="R597">
            <v>11177.5215028633</v>
          </cell>
          <cell r="S597">
            <v>10054.0737870833</v>
          </cell>
          <cell r="T597">
            <v>10739.7164381356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5338.13322922256</v>
          </cell>
          <cell r="AF597">
            <v>7261.75837894554</v>
          </cell>
          <cell r="AG597">
            <v>6908.83495108026</v>
          </cell>
          <cell r="AH597">
            <v>7023.02419600867</v>
          </cell>
          <cell r="AI597">
            <v>6428.83633034817</v>
          </cell>
          <cell r="AJ597">
            <v>7055.19545432579</v>
          </cell>
          <cell r="AK597">
            <v>7196.88199771471</v>
          </cell>
          <cell r="AL597">
            <v>6169.69933003412</v>
          </cell>
          <cell r="AM597">
            <v>7771.80543842889</v>
          </cell>
          <cell r="AN597">
            <v>7722.45499906673</v>
          </cell>
          <cell r="AO597">
            <v>8229.10320853548</v>
          </cell>
          <cell r="AP597">
            <v>7785.31891803041</v>
          </cell>
          <cell r="AQ597">
            <v>8015.24762539362</v>
          </cell>
          <cell r="AR597">
            <v>8688.03340906117</v>
          </cell>
          <cell r="AS597">
            <v>8641.41347633251</v>
          </cell>
          <cell r="AT597">
            <v>9607.65238733746</v>
          </cell>
          <cell r="AU597">
            <v>8919.29719883127</v>
          </cell>
          <cell r="AV597">
            <v>11177.5215028633</v>
          </cell>
          <cell r="AW597">
            <v>10054.0737870833</v>
          </cell>
          <cell r="AX597">
            <v>10739.7164381356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2.71210651012631</v>
          </cell>
          <cell r="CN597">
            <v>3.58178131772393</v>
          </cell>
          <cell r="CO597">
            <v>3.34312088287174</v>
          </cell>
          <cell r="CP597">
            <v>3.50422812039165</v>
          </cell>
          <cell r="CQ597">
            <v>3.11426523431753</v>
          </cell>
          <cell r="CR597">
            <v>3.46976931070592</v>
          </cell>
          <cell r="CS597">
            <v>3.53275673499806</v>
          </cell>
          <cell r="CT597">
            <v>3.13025707103739</v>
          </cell>
          <cell r="CU597">
            <v>3.77184303606686</v>
          </cell>
          <cell r="CV597">
            <v>3.83359084236683</v>
          </cell>
          <cell r="CW597">
            <v>4.03383100140128</v>
          </cell>
          <cell r="CX597">
            <v>3.8262112552573</v>
          </cell>
          <cell r="CY597">
            <v>3.96790593756381</v>
          </cell>
          <cell r="CZ597">
            <v>4.3481489142616</v>
          </cell>
          <cell r="DA597">
            <v>4.23584035059893</v>
          </cell>
          <cell r="DB597">
            <v>4.7094704782121</v>
          </cell>
          <cell r="DC597">
            <v>4.37205314585039</v>
          </cell>
          <cell r="DD597">
            <v>5.47898752110282</v>
          </cell>
          <cell r="DE597">
            <v>4.9282969217787</v>
          </cell>
          <cell r="DF597">
            <v>5.26438462495057</v>
          </cell>
          <cell r="DG597">
            <v>5.5517210814624</v>
          </cell>
          <cell r="DH597">
            <v>5.5517210814624</v>
          </cell>
          <cell r="DI597">
            <v>5.5517210814624</v>
          </cell>
          <cell r="DJ597">
            <v>5.5517210814624</v>
          </cell>
          <cell r="DK597">
            <v>5.5517210814624</v>
          </cell>
          <cell r="DL597">
            <v>5.5517210814624</v>
          </cell>
          <cell r="DM597">
            <v>5.5517210814624</v>
          </cell>
          <cell r="DN597">
            <v>5.5517210814624</v>
          </cell>
          <cell r="DO597">
            <v>5.5517210814624</v>
          </cell>
          <cell r="DP597">
            <v>5.5517210814624</v>
          </cell>
          <cell r="DQ597">
            <v>5.39249564543618</v>
          </cell>
          <cell r="DR597">
            <v>5.55456256835629</v>
          </cell>
          <cell r="DS597">
            <v>5.66186973119771</v>
          </cell>
          <cell r="DT597">
            <v>5.49084178306724</v>
          </cell>
          <cell r="DU597">
            <v>5.65566799707469</v>
          </cell>
          <cell r="DV597">
            <v>5.5707745627212</v>
          </cell>
          <cell r="DW597">
            <v>5.58133106927801</v>
          </cell>
          <cell r="DX597">
            <v>5.39996730367837</v>
          </cell>
          <cell r="DY597">
            <v>5.64514944973277</v>
          </cell>
          <cell r="DZ597">
            <v>5.51895385457588</v>
          </cell>
          <cell r="EA597">
            <v>5.58910084104442</v>
          </cell>
          <cell r="EB597">
            <v>5.57461139711216</v>
          </cell>
          <cell r="EC597">
            <v>5.53430017769211</v>
          </cell>
          <cell r="ED597">
            <v>5.47424472506687</v>
          </cell>
          <cell r="EE597">
            <v>5.58923459220129</v>
          </cell>
          <cell r="EF597">
            <v>5.58923459220129</v>
          </cell>
          <cell r="EG597">
            <v>5.58923459220129</v>
          </cell>
          <cell r="EH597">
            <v>5.58923459220129</v>
          </cell>
          <cell r="EI597">
            <v>5.58923459220129</v>
          </cell>
          <cell r="EJ597">
            <v>5.58923459220129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</row>
        <row r="598">
          <cell r="A598">
            <v>32515.4690727069</v>
          </cell>
          <cell r="B598">
            <v>41879.9743333818</v>
          </cell>
          <cell r="C598">
            <v>40013.4059884396</v>
          </cell>
          <cell r="D598">
            <v>6866.40381748988</v>
          </cell>
          <cell r="E598">
            <v>7071.82773374588</v>
          </cell>
          <cell r="F598">
            <v>6929.23960964059</v>
          </cell>
          <cell r="G598">
            <v>6164.16644307607</v>
          </cell>
          <cell r="H598">
            <v>7296.35468537048</v>
          </cell>
          <cell r="I598">
            <v>7662.39307084369</v>
          </cell>
          <cell r="J598">
            <v>7206.6447680343</v>
          </cell>
          <cell r="K598">
            <v>8628.34283975741</v>
          </cell>
          <cell r="L598">
            <v>8706.3266545857</v>
          </cell>
          <cell r="M598">
            <v>8934.12237253693</v>
          </cell>
          <cell r="N598">
            <v>8667.96518121078</v>
          </cell>
          <cell r="O598">
            <v>9316.63803787308</v>
          </cell>
          <cell r="P598">
            <v>8548.27978347353</v>
          </cell>
          <cell r="Q598">
            <v>9263.71285455127</v>
          </cell>
          <cell r="R598">
            <v>10236.0950727879</v>
          </cell>
          <cell r="S598">
            <v>9437.51958586402</v>
          </cell>
          <cell r="T598">
            <v>11347.2796148735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5409.9421741375</v>
          </cell>
          <cell r="AF598">
            <v>6968.01386722533</v>
          </cell>
          <cell r="AG598">
            <v>6657.4531680199</v>
          </cell>
          <cell r="AH598">
            <v>6866.40381748988</v>
          </cell>
          <cell r="AI598">
            <v>7071.82773374588</v>
          </cell>
          <cell r="AJ598">
            <v>6929.23960964059</v>
          </cell>
          <cell r="AK598">
            <v>6164.16644307607</v>
          </cell>
          <cell r="AL598">
            <v>7296.35468537048</v>
          </cell>
          <cell r="AM598">
            <v>7662.39307084369</v>
          </cell>
          <cell r="AN598">
            <v>7206.6447680343</v>
          </cell>
          <cell r="AO598">
            <v>8628.34283975741</v>
          </cell>
          <cell r="AP598">
            <v>8706.3266545857</v>
          </cell>
          <cell r="AQ598">
            <v>8934.12237253693</v>
          </cell>
          <cell r="AR598">
            <v>8667.96518121078</v>
          </cell>
          <cell r="AS598">
            <v>9316.63803787308</v>
          </cell>
          <cell r="AT598">
            <v>8548.27978347353</v>
          </cell>
          <cell r="AU598">
            <v>9263.71285455127</v>
          </cell>
          <cell r="AV598">
            <v>10236.0950727879</v>
          </cell>
          <cell r="AW598">
            <v>9437.51958586402</v>
          </cell>
          <cell r="AX598">
            <v>11347.2796148735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2.66949737730637</v>
          </cell>
          <cell r="CN598">
            <v>3.41748660342566</v>
          </cell>
          <cell r="CO598">
            <v>3.27969942213525</v>
          </cell>
          <cell r="CP598">
            <v>3.38521843856936</v>
          </cell>
          <cell r="CQ598">
            <v>3.48546645738912</v>
          </cell>
          <cell r="CR598">
            <v>3.43225435026401</v>
          </cell>
          <cell r="CS598">
            <v>3.05286223189789</v>
          </cell>
          <cell r="CT598">
            <v>3.67087792728993</v>
          </cell>
          <cell r="CU598">
            <v>3.73101094658849</v>
          </cell>
          <cell r="CV598">
            <v>3.62927605362257</v>
          </cell>
          <cell r="CW598">
            <v>4.21238553680574</v>
          </cell>
          <cell r="CX598">
            <v>4.32601939198125</v>
          </cell>
          <cell r="CY598">
            <v>4.42974320520027</v>
          </cell>
          <cell r="CZ598">
            <v>4.27386326696443</v>
          </cell>
          <cell r="DA598">
            <v>4.63542192102656</v>
          </cell>
          <cell r="DB598">
            <v>4.25313115463993</v>
          </cell>
          <cell r="DC598">
            <v>4.60908940129713</v>
          </cell>
          <cell r="DD598">
            <v>5.09289072874029</v>
          </cell>
          <cell r="DE598">
            <v>4.69556560967552</v>
          </cell>
          <cell r="DF598">
            <v>5.64575208964657</v>
          </cell>
          <cell r="DG598">
            <v>5.16159253077671</v>
          </cell>
          <cell r="DH598">
            <v>5.16159253077671</v>
          </cell>
          <cell r="DI598">
            <v>5.16159253077671</v>
          </cell>
          <cell r="DJ598">
            <v>5.16159253077671</v>
          </cell>
          <cell r="DK598">
            <v>5.16159253077671</v>
          </cell>
          <cell r="DL598">
            <v>5.16159253077671</v>
          </cell>
          <cell r="DM598">
            <v>5.16159253077671</v>
          </cell>
          <cell r="DN598">
            <v>5.16159253077671</v>
          </cell>
          <cell r="DO598">
            <v>5.16159253077671</v>
          </cell>
          <cell r="DP598">
            <v>5.16159253077671</v>
          </cell>
          <cell r="DQ598">
            <v>5.55226594609146</v>
          </cell>
          <cell r="DR598">
            <v>5.58610791104965</v>
          </cell>
          <cell r="DS598">
            <v>5.56136260460343</v>
          </cell>
          <cell r="DT598">
            <v>5.55712004846197</v>
          </cell>
          <cell r="DU598">
            <v>5.55875970699388</v>
          </cell>
          <cell r="DV598">
            <v>5.53112216381752</v>
          </cell>
          <cell r="DW598">
            <v>5.53189956128658</v>
          </cell>
          <cell r="DX598">
            <v>5.44556730912306</v>
          </cell>
          <cell r="DY598">
            <v>5.62658701056186</v>
          </cell>
          <cell r="DZ598">
            <v>5.4402674113153</v>
          </cell>
          <cell r="EA598">
            <v>5.61185467114577</v>
          </cell>
          <cell r="EB598">
            <v>5.51383329043902</v>
          </cell>
          <cell r="EC598">
            <v>5.52561321551482</v>
          </cell>
          <cell r="ED598">
            <v>5.55653008253669</v>
          </cell>
          <cell r="EE598">
            <v>5.50651831808817</v>
          </cell>
          <cell r="EF598">
            <v>5.50651831808817</v>
          </cell>
          <cell r="EG598">
            <v>5.50651831808817</v>
          </cell>
          <cell r="EH598">
            <v>5.50651831808817</v>
          </cell>
          <cell r="EI598">
            <v>5.50651831808817</v>
          </cell>
          <cell r="EJ598">
            <v>5.50651831808817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  <cell r="ES598">
            <v>0</v>
          </cell>
          <cell r="ET598">
            <v>0</v>
          </cell>
        </row>
        <row r="599">
          <cell r="A599">
            <v>37387.1739269342</v>
          </cell>
          <cell r="B599">
            <v>35424.9480989815</v>
          </cell>
          <cell r="C599">
            <v>35434.0036263119</v>
          </cell>
          <cell r="D599">
            <v>6717.19603034929</v>
          </cell>
          <cell r="E599">
            <v>6160.93492887446</v>
          </cell>
          <cell r="F599">
            <v>7833.88174782704</v>
          </cell>
          <cell r="G599">
            <v>7352.94148981653</v>
          </cell>
          <cell r="H599">
            <v>8144.78079090662</v>
          </cell>
          <cell r="I599">
            <v>8222.37738965504</v>
          </cell>
          <cell r="J599">
            <v>8711.35366726934</v>
          </cell>
          <cell r="K599">
            <v>8270.01264065297</v>
          </cell>
          <cell r="L599">
            <v>8219.57845344216</v>
          </cell>
          <cell r="M599">
            <v>7779.70921430792</v>
          </cell>
          <cell r="N599">
            <v>9202.46865849944</v>
          </cell>
          <cell r="O599">
            <v>8208.30662752061</v>
          </cell>
          <cell r="P599">
            <v>8974.22668607081</v>
          </cell>
          <cell r="Q599">
            <v>9585.1576997121</v>
          </cell>
          <cell r="R599">
            <v>9709.24307527417</v>
          </cell>
          <cell r="S599">
            <v>9786.80333848761</v>
          </cell>
          <cell r="T599">
            <v>10083.8180249762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6220.49918907404</v>
          </cell>
          <cell r="AF599">
            <v>5894.02294362649</v>
          </cell>
          <cell r="AG599">
            <v>5895.52960739642</v>
          </cell>
          <cell r="AH599">
            <v>6717.19603034929</v>
          </cell>
          <cell r="AI599">
            <v>6160.93492887446</v>
          </cell>
          <cell r="AJ599">
            <v>7833.88174782704</v>
          </cell>
          <cell r="AK599">
            <v>7352.94148981653</v>
          </cell>
          <cell r="AL599">
            <v>8144.78079090662</v>
          </cell>
          <cell r="AM599">
            <v>8222.37738965504</v>
          </cell>
          <cell r="AN599">
            <v>8711.35366726934</v>
          </cell>
          <cell r="AO599">
            <v>8270.01264065297</v>
          </cell>
          <cell r="AP599">
            <v>8219.57845344216</v>
          </cell>
          <cell r="AQ599">
            <v>7779.70921430792</v>
          </cell>
          <cell r="AR599">
            <v>9202.46865849944</v>
          </cell>
          <cell r="AS599">
            <v>8208.30662752061</v>
          </cell>
          <cell r="AT599">
            <v>8974.22668607081</v>
          </cell>
          <cell r="AU599">
            <v>9585.1576997121</v>
          </cell>
          <cell r="AV599">
            <v>9709.24307527417</v>
          </cell>
          <cell r="AW599">
            <v>9786.80333848761</v>
          </cell>
          <cell r="AX599">
            <v>10083.8180249762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3.1109937481327</v>
          </cell>
          <cell r="CN599">
            <v>2.93245888087929</v>
          </cell>
          <cell r="CO599">
            <v>2.92041390570625</v>
          </cell>
          <cell r="CP599">
            <v>3.31758819785312</v>
          </cell>
          <cell r="CQ599">
            <v>3.02767780057167</v>
          </cell>
          <cell r="CR599">
            <v>3.85653302271124</v>
          </cell>
          <cell r="CS599">
            <v>3.65866604600696</v>
          </cell>
          <cell r="CT599">
            <v>3.901707469481</v>
          </cell>
          <cell r="CU599">
            <v>4.03998392476505</v>
          </cell>
          <cell r="CV599">
            <v>4.28249415163896</v>
          </cell>
          <cell r="CW599">
            <v>4.10553755801297</v>
          </cell>
          <cell r="CX599">
            <v>4.14253348351931</v>
          </cell>
          <cell r="CY599">
            <v>3.84595026028062</v>
          </cell>
          <cell r="CZ599">
            <v>4.46308156554906</v>
          </cell>
          <cell r="DA599">
            <v>4.09754781708587</v>
          </cell>
          <cell r="DB599">
            <v>4.47989148507853</v>
          </cell>
          <cell r="DC599">
            <v>4.78486535544332</v>
          </cell>
          <cell r="DD599">
            <v>4.84680818760579</v>
          </cell>
          <cell r="DE599">
            <v>4.88552590389545</v>
          </cell>
          <cell r="DF599">
            <v>5.03379422956734</v>
          </cell>
          <cell r="DG599">
            <v>5.54696703338415</v>
          </cell>
          <cell r="DH599">
            <v>5.54696703338415</v>
          </cell>
          <cell r="DI599">
            <v>5.54696703338415</v>
          </cell>
          <cell r="DJ599">
            <v>5.54696703338415</v>
          </cell>
          <cell r="DK599">
            <v>5.54696703338415</v>
          </cell>
          <cell r="DL599">
            <v>5.54696703338415</v>
          </cell>
          <cell r="DM599">
            <v>5.54696703338415</v>
          </cell>
          <cell r="DN599">
            <v>5.54696703338415</v>
          </cell>
          <cell r="DO599">
            <v>5.54696703338415</v>
          </cell>
          <cell r="DP599">
            <v>5.54696703338415</v>
          </cell>
          <cell r="DQ599">
            <v>5.4781413630095</v>
          </cell>
          <cell r="DR599">
            <v>5.50664432842384</v>
          </cell>
          <cell r="DS599">
            <v>5.53076941563494</v>
          </cell>
          <cell r="DT599">
            <v>5.54718539431345</v>
          </cell>
          <cell r="DU599">
            <v>5.57499010447915</v>
          </cell>
          <cell r="DV599">
            <v>5.56528093852164</v>
          </cell>
          <cell r="DW599">
            <v>5.50611750956765</v>
          </cell>
          <cell r="DX599">
            <v>5.71915452268911</v>
          </cell>
          <cell r="DY599">
            <v>5.57602746967137</v>
          </cell>
          <cell r="DZ599">
            <v>5.57308930987012</v>
          </cell>
          <cell r="EA599">
            <v>5.51878251223874</v>
          </cell>
          <cell r="EB599">
            <v>5.43614025395825</v>
          </cell>
          <cell r="EC599">
            <v>5.54200402437511</v>
          </cell>
          <cell r="ED599">
            <v>5.6490661283482</v>
          </cell>
          <cell r="EE599">
            <v>5.48828526527586</v>
          </cell>
          <cell r="EF599">
            <v>5.48828526527586</v>
          </cell>
          <cell r="EG599">
            <v>5.48828526527586</v>
          </cell>
          <cell r="EH599">
            <v>5.48828526527586</v>
          </cell>
          <cell r="EI599">
            <v>5.48828526527586</v>
          </cell>
          <cell r="EJ599">
            <v>5.48828526527586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  <cell r="ES599">
            <v>0</v>
          </cell>
          <cell r="ET599">
            <v>0</v>
          </cell>
        </row>
        <row r="600">
          <cell r="A600">
            <v>34992.3931456499</v>
          </cell>
          <cell r="B600">
            <v>37307.1645449639</v>
          </cell>
          <cell r="C600">
            <v>40226.2872255955</v>
          </cell>
          <cell r="D600">
            <v>6364.27101489905</v>
          </cell>
          <cell r="E600">
            <v>7212.68539278201</v>
          </cell>
          <cell r="F600">
            <v>6149.20256943222</v>
          </cell>
          <cell r="G600">
            <v>6560.30838649792</v>
          </cell>
          <cell r="H600">
            <v>7410.32864954697</v>
          </cell>
          <cell r="I600">
            <v>6596.26057756381</v>
          </cell>
          <cell r="J600">
            <v>7438.44605514651</v>
          </cell>
          <cell r="K600">
            <v>7899.42157664321</v>
          </cell>
          <cell r="L600">
            <v>8715.17673318371</v>
          </cell>
          <cell r="M600">
            <v>7982.29930274712</v>
          </cell>
          <cell r="N600">
            <v>8120.54098187928</v>
          </cell>
          <cell r="O600">
            <v>8581.90360605165</v>
          </cell>
          <cell r="P600">
            <v>9218.11918627723</v>
          </cell>
          <cell r="Q600">
            <v>8565.70153999309</v>
          </cell>
          <cell r="R600">
            <v>8545.27728032302</v>
          </cell>
          <cell r="S600">
            <v>9494.40887676272</v>
          </cell>
          <cell r="T600">
            <v>10234.713746109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5822.05420531833</v>
          </cell>
          <cell r="AF600">
            <v>6207.18718275237</v>
          </cell>
          <cell r="AG600">
            <v>6692.87246891933</v>
          </cell>
          <cell r="AH600">
            <v>6364.27101489905</v>
          </cell>
          <cell r="AI600">
            <v>7212.68539278201</v>
          </cell>
          <cell r="AJ600">
            <v>6149.20256943222</v>
          </cell>
          <cell r="AK600">
            <v>6560.30838649792</v>
          </cell>
          <cell r="AL600">
            <v>7410.32864954697</v>
          </cell>
          <cell r="AM600">
            <v>6596.26057756381</v>
          </cell>
          <cell r="AN600">
            <v>7438.44605514651</v>
          </cell>
          <cell r="AO600">
            <v>7899.42157664321</v>
          </cell>
          <cell r="AP600">
            <v>8715.17673318371</v>
          </cell>
          <cell r="AQ600">
            <v>7982.29930274712</v>
          </cell>
          <cell r="AR600">
            <v>8120.54098187928</v>
          </cell>
          <cell r="AS600">
            <v>8581.90360605165</v>
          </cell>
          <cell r="AT600">
            <v>9218.11918627723</v>
          </cell>
          <cell r="AU600">
            <v>8565.70153999309</v>
          </cell>
          <cell r="AV600">
            <v>8545.27728032302</v>
          </cell>
          <cell r="AW600">
            <v>9494.40887676272</v>
          </cell>
          <cell r="AX600">
            <v>10234.713746109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2.86068373848219</v>
          </cell>
          <cell r="CN600">
            <v>3.08719660971378</v>
          </cell>
          <cell r="CO600">
            <v>3.31874023113585</v>
          </cell>
          <cell r="CP600">
            <v>3.1775212993131</v>
          </cell>
          <cell r="CQ600">
            <v>3.50123616721693</v>
          </cell>
          <cell r="CR600">
            <v>3.06889519645665</v>
          </cell>
          <cell r="CS600">
            <v>3.28119015190987</v>
          </cell>
          <cell r="CT600">
            <v>3.65977051058985</v>
          </cell>
          <cell r="CU600">
            <v>3.32169710115607</v>
          </cell>
          <cell r="CV600">
            <v>3.6711574257556</v>
          </cell>
          <cell r="CW600">
            <v>3.88351796937466</v>
          </cell>
          <cell r="CX600">
            <v>4.30409457205504</v>
          </cell>
          <cell r="CY600">
            <v>3.92908025738181</v>
          </cell>
          <cell r="CZ600">
            <v>4.05456977715042</v>
          </cell>
          <cell r="DA600">
            <v>4.25282607744437</v>
          </cell>
          <cell r="DB600">
            <v>4.56810743396669</v>
          </cell>
          <cell r="DC600">
            <v>4.24479702326183</v>
          </cell>
          <cell r="DD600">
            <v>4.2346756296731</v>
          </cell>
          <cell r="DE600">
            <v>4.70502484233716</v>
          </cell>
          <cell r="DF600">
            <v>5.07188841924737</v>
          </cell>
          <cell r="DG600">
            <v>4.97115218513442</v>
          </cell>
          <cell r="DH600">
            <v>4.97115218513442</v>
          </cell>
          <cell r="DI600">
            <v>4.97115218513442</v>
          </cell>
          <cell r="DJ600">
            <v>4.97115218513442</v>
          </cell>
          <cell r="DK600">
            <v>4.97115218513442</v>
          </cell>
          <cell r="DL600">
            <v>4.97115218513442</v>
          </cell>
          <cell r="DM600">
            <v>4.97115218513442</v>
          </cell>
          <cell r="DN600">
            <v>4.97115218513442</v>
          </cell>
          <cell r="DO600">
            <v>4.97115218513442</v>
          </cell>
          <cell r="DP600">
            <v>4.97115218513442</v>
          </cell>
          <cell r="DQ600">
            <v>5.5758814666075</v>
          </cell>
          <cell r="DR600">
            <v>5.50855498739681</v>
          </cell>
          <cell r="DS600">
            <v>5.52517992493588</v>
          </cell>
          <cell r="DT600">
            <v>5.48740899036561</v>
          </cell>
          <cell r="DU600">
            <v>5.64394429689112</v>
          </cell>
          <cell r="DV600">
            <v>5.48964016322984</v>
          </cell>
          <cell r="DW600">
            <v>5.47772204661139</v>
          </cell>
          <cell r="DX600">
            <v>5.54741621475586</v>
          </cell>
          <cell r="DY600">
            <v>5.44057637933223</v>
          </cell>
          <cell r="DZ600">
            <v>5.55119323342036</v>
          </cell>
          <cell r="EA600">
            <v>5.57284685318396</v>
          </cell>
          <cell r="EB600">
            <v>5.547553876789</v>
          </cell>
          <cell r="EC600">
            <v>5.56601334806639</v>
          </cell>
          <cell r="ED600">
            <v>5.48715614908885</v>
          </cell>
          <cell r="EE600">
            <v>5.52857423415798</v>
          </cell>
          <cell r="EF600">
            <v>5.52857423415798</v>
          </cell>
          <cell r="EG600">
            <v>5.52857423415798</v>
          </cell>
          <cell r="EH600">
            <v>5.52857423415798</v>
          </cell>
          <cell r="EI600">
            <v>5.52857423415798</v>
          </cell>
          <cell r="EJ600">
            <v>5.52857423415798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  <cell r="ES600">
            <v>0</v>
          </cell>
          <cell r="ET600">
            <v>0</v>
          </cell>
        </row>
        <row r="601">
          <cell r="A601">
            <v>33496.5905383192</v>
          </cell>
          <cell r="B601">
            <v>35267.8915948626</v>
          </cell>
          <cell r="C601">
            <v>36664.0954443991</v>
          </cell>
          <cell r="D601">
            <v>6107.08826406925</v>
          </cell>
          <cell r="E601">
            <v>7529.19452471298</v>
          </cell>
          <cell r="F601">
            <v>7706.52530592141</v>
          </cell>
          <cell r="G601">
            <v>6952.23097127737</v>
          </cell>
          <cell r="H601">
            <v>6840.30311068445</v>
          </cell>
          <cell r="I601">
            <v>7599.39949604379</v>
          </cell>
          <cell r="J601">
            <v>7277.94141369551</v>
          </cell>
          <cell r="K601">
            <v>8227.69519335481</v>
          </cell>
          <cell r="L601">
            <v>9009.69475783524</v>
          </cell>
          <cell r="M601">
            <v>7538.47739696972</v>
          </cell>
          <cell r="N601">
            <v>7987.83701925515</v>
          </cell>
          <cell r="O601">
            <v>7401.45818289568</v>
          </cell>
          <cell r="P601">
            <v>9728.55517199841</v>
          </cell>
          <cell r="Q601">
            <v>9055.30742322821</v>
          </cell>
          <cell r="R601">
            <v>10538.9660040537</v>
          </cell>
          <cell r="S601">
            <v>9796.11383734462</v>
          </cell>
          <cell r="T601">
            <v>10740.6453237014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5573.18171968732</v>
          </cell>
          <cell r="AF601">
            <v>5867.8917934513</v>
          </cell>
          <cell r="AG601">
            <v>6100.19298130779</v>
          </cell>
          <cell r="AH601">
            <v>6107.08826406925</v>
          </cell>
          <cell r="AI601">
            <v>7529.19452471298</v>
          </cell>
          <cell r="AJ601">
            <v>7706.52530592141</v>
          </cell>
          <cell r="AK601">
            <v>6952.23097127737</v>
          </cell>
          <cell r="AL601">
            <v>6840.30311068445</v>
          </cell>
          <cell r="AM601">
            <v>7599.39949604379</v>
          </cell>
          <cell r="AN601">
            <v>7277.94141369551</v>
          </cell>
          <cell r="AO601">
            <v>8227.69519335481</v>
          </cell>
          <cell r="AP601">
            <v>9009.69475783524</v>
          </cell>
          <cell r="AQ601">
            <v>7538.47739696972</v>
          </cell>
          <cell r="AR601">
            <v>7987.83701925515</v>
          </cell>
          <cell r="AS601">
            <v>7401.45818289568</v>
          </cell>
          <cell r="AT601">
            <v>9728.55517199841</v>
          </cell>
          <cell r="AU601">
            <v>9055.30742322821</v>
          </cell>
          <cell r="AV601">
            <v>10538.9660040537</v>
          </cell>
          <cell r="AW601">
            <v>9796.11383734462</v>
          </cell>
          <cell r="AX601">
            <v>10740.6453237014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2.71954304022998</v>
          </cell>
          <cell r="CN601">
            <v>2.91645169778194</v>
          </cell>
          <cell r="CO601">
            <v>2.98741263754979</v>
          </cell>
          <cell r="CP601">
            <v>3.01547427728608</v>
          </cell>
          <cell r="CQ601">
            <v>3.74817694629564</v>
          </cell>
          <cell r="CR601">
            <v>3.73585399926146</v>
          </cell>
          <cell r="CS601">
            <v>3.45707018536417</v>
          </cell>
          <cell r="CT601">
            <v>3.39832529585777</v>
          </cell>
          <cell r="CU601">
            <v>3.76938962085881</v>
          </cell>
          <cell r="CV601">
            <v>3.59106711750024</v>
          </cell>
          <cell r="CW601">
            <v>4.06680961028029</v>
          </cell>
          <cell r="CX601">
            <v>4.40731712546994</v>
          </cell>
          <cell r="CY601">
            <v>3.69329032482586</v>
          </cell>
          <cell r="CZ601">
            <v>3.89779903160797</v>
          </cell>
          <cell r="DA601">
            <v>3.60761155217229</v>
          </cell>
          <cell r="DB601">
            <v>4.74188290431115</v>
          </cell>
          <cell r="DC601">
            <v>4.41372914110403</v>
          </cell>
          <cell r="DD601">
            <v>5.13689256422986</v>
          </cell>
          <cell r="DE601">
            <v>4.77481228329698</v>
          </cell>
          <cell r="DF601">
            <v>5.23519490214978</v>
          </cell>
          <cell r="DG601">
            <v>5.53529573558885</v>
          </cell>
          <cell r="DH601">
            <v>5.53529573558885</v>
          </cell>
          <cell r="DI601">
            <v>5.53529573558885</v>
          </cell>
          <cell r="DJ601">
            <v>5.53529573558885</v>
          </cell>
          <cell r="DK601">
            <v>5.53529573558885</v>
          </cell>
          <cell r="DL601">
            <v>5.53529573558885</v>
          </cell>
          <cell r="DM601">
            <v>5.53529573558885</v>
          </cell>
          <cell r="DN601">
            <v>5.53529573558885</v>
          </cell>
          <cell r="DO601">
            <v>5.53529573558885</v>
          </cell>
          <cell r="DP601">
            <v>5.53529573558885</v>
          </cell>
          <cell r="DQ601">
            <v>5.61454287980334</v>
          </cell>
          <cell r="DR601">
            <v>5.51232029136501</v>
          </cell>
          <cell r="DS601">
            <v>5.59442551489724</v>
          </cell>
          <cell r="DT601">
            <v>5.54862921388984</v>
          </cell>
          <cell r="DU601">
            <v>5.50345688057227</v>
          </cell>
          <cell r="DV601">
            <v>5.65165768405363</v>
          </cell>
          <cell r="DW601">
            <v>5.50963883265201</v>
          </cell>
          <cell r="DX601">
            <v>5.51464466643954</v>
          </cell>
          <cell r="DY601">
            <v>5.52351300504647</v>
          </cell>
          <cell r="DZ601">
            <v>5.55254604398873</v>
          </cell>
          <cell r="EA601">
            <v>5.54282910361568</v>
          </cell>
          <cell r="EB601">
            <v>5.60070776035066</v>
          </cell>
          <cell r="EC601">
            <v>5.59213084132445</v>
          </cell>
          <cell r="ED601">
            <v>5.61457499650325</v>
          </cell>
          <cell r="EE601">
            <v>5.62088443589819</v>
          </cell>
          <cell r="EF601">
            <v>5.62088443589819</v>
          </cell>
          <cell r="EG601">
            <v>5.62088443589819</v>
          </cell>
          <cell r="EH601">
            <v>5.62088443589819</v>
          </cell>
          <cell r="EI601">
            <v>5.62088443589819</v>
          </cell>
          <cell r="EJ601">
            <v>5.62088443589819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0</v>
          </cell>
          <cell r="ES601">
            <v>0</v>
          </cell>
          <cell r="ET601">
            <v>0</v>
          </cell>
        </row>
        <row r="602">
          <cell r="A602">
            <v>41105.2549599336</v>
          </cell>
          <cell r="B602">
            <v>36859.3588313751</v>
          </cell>
          <cell r="C602">
            <v>39811.7249231239</v>
          </cell>
          <cell r="D602">
            <v>5929.74921810826</v>
          </cell>
          <cell r="E602">
            <v>6718.13007308249</v>
          </cell>
          <cell r="F602">
            <v>6413.75672124682</v>
          </cell>
          <cell r="G602">
            <v>6896.00956909263</v>
          </cell>
          <cell r="H602">
            <v>6909.37182407685</v>
          </cell>
          <cell r="I602">
            <v>7280.13025194124</v>
          </cell>
          <cell r="J602">
            <v>8395.94878186353</v>
          </cell>
          <cell r="K602">
            <v>7992.08247521722</v>
          </cell>
          <cell r="L602">
            <v>7992.74078057856</v>
          </cell>
          <cell r="M602">
            <v>8196.06853619451</v>
          </cell>
          <cell r="N602">
            <v>8047.30942405637</v>
          </cell>
          <cell r="O602">
            <v>8182.59637030166</v>
          </cell>
          <cell r="P602">
            <v>8120.234691482</v>
          </cell>
          <cell r="Q602">
            <v>9100.59864098774</v>
          </cell>
          <cell r="R602">
            <v>8887.34101348934</v>
          </cell>
          <cell r="S602">
            <v>10793.5616075291</v>
          </cell>
          <cell r="T602">
            <v>10267.2279123055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6839.11561875883</v>
          </cell>
          <cell r="AF602">
            <v>6132.68101430846</v>
          </cell>
          <cell r="AG602">
            <v>6623.89735805951</v>
          </cell>
          <cell r="AH602">
            <v>5929.74921810826</v>
          </cell>
          <cell r="AI602">
            <v>6718.13007308249</v>
          </cell>
          <cell r="AJ602">
            <v>6413.75672124682</v>
          </cell>
          <cell r="AK602">
            <v>6896.00956909263</v>
          </cell>
          <cell r="AL602">
            <v>6909.37182407685</v>
          </cell>
          <cell r="AM602">
            <v>7280.13025194124</v>
          </cell>
          <cell r="AN602">
            <v>8395.94878186353</v>
          </cell>
          <cell r="AO602">
            <v>7992.08247521722</v>
          </cell>
          <cell r="AP602">
            <v>7992.74078057856</v>
          </cell>
          <cell r="AQ602">
            <v>8196.06853619451</v>
          </cell>
          <cell r="AR602">
            <v>8047.30942405637</v>
          </cell>
          <cell r="AS602">
            <v>8182.59637030166</v>
          </cell>
          <cell r="AT602">
            <v>8120.234691482</v>
          </cell>
          <cell r="AU602">
            <v>9100.59864098774</v>
          </cell>
          <cell r="AV602">
            <v>8887.34101348934</v>
          </cell>
          <cell r="AW602">
            <v>10793.5616075291</v>
          </cell>
          <cell r="AX602">
            <v>10267.2279123055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3.38373613411532</v>
          </cell>
          <cell r="CN602">
            <v>3.01721323707912</v>
          </cell>
          <cell r="CO602">
            <v>3.2592156514315</v>
          </cell>
          <cell r="CP602">
            <v>2.9209976131727</v>
          </cell>
          <cell r="CQ602">
            <v>3.27583873642811</v>
          </cell>
          <cell r="CR602">
            <v>3.13273062549591</v>
          </cell>
          <cell r="CS602">
            <v>3.46050208108087</v>
          </cell>
          <cell r="CT602">
            <v>3.45318429206593</v>
          </cell>
          <cell r="CU602">
            <v>3.52818236065129</v>
          </cell>
          <cell r="CV602">
            <v>4.15448943794826</v>
          </cell>
          <cell r="CW602">
            <v>3.9838599262521</v>
          </cell>
          <cell r="CX602">
            <v>3.95034789828552</v>
          </cell>
          <cell r="CY602">
            <v>4.00842622717766</v>
          </cell>
          <cell r="CZ602">
            <v>3.99220261341879</v>
          </cell>
          <cell r="DA602">
            <v>4.07516781336131</v>
          </cell>
          <cell r="DB602">
            <v>4.04410990767804</v>
          </cell>
          <cell r="DC602">
            <v>4.53235928863318</v>
          </cell>
          <cell r="DD602">
            <v>4.42615087015497</v>
          </cell>
          <cell r="DE602">
            <v>5.37550342995999</v>
          </cell>
          <cell r="DF602">
            <v>5.1133741452201</v>
          </cell>
          <cell r="DG602">
            <v>5.97408412950418</v>
          </cell>
          <cell r="DH602">
            <v>5.97408412950418</v>
          </cell>
          <cell r="DI602">
            <v>5.97408412950418</v>
          </cell>
          <cell r="DJ602">
            <v>5.97408412950418</v>
          </cell>
          <cell r="DK602">
            <v>5.97408412950418</v>
          </cell>
          <cell r="DL602">
            <v>5.97408412950418</v>
          </cell>
          <cell r="DM602">
            <v>5.97408412950418</v>
          </cell>
          <cell r="DN602">
            <v>5.97408412950418</v>
          </cell>
          <cell r="DO602">
            <v>5.97408412950418</v>
          </cell>
          <cell r="DP602">
            <v>5.97408412950418</v>
          </cell>
          <cell r="DQ602">
            <v>5.53745987347549</v>
          </cell>
          <cell r="DR602">
            <v>5.56867031674942</v>
          </cell>
          <cell r="DS602">
            <v>5.56810777056524</v>
          </cell>
          <cell r="DT602">
            <v>5.56176019984623</v>
          </cell>
          <cell r="DU602">
            <v>5.61866358437827</v>
          </cell>
          <cell r="DV602">
            <v>5.60914369067797</v>
          </cell>
          <cell r="DW602">
            <v>5.45966349938517</v>
          </cell>
          <cell r="DX602">
            <v>5.48183479893671</v>
          </cell>
          <cell r="DY602">
            <v>5.65321185110277</v>
          </cell>
          <cell r="DZ602">
            <v>5.53680536343496</v>
          </cell>
          <cell r="EA602">
            <v>5.49620638671836</v>
          </cell>
          <cell r="EB602">
            <v>5.54328897368619</v>
          </cell>
          <cell r="EC602">
            <v>5.60194475794418</v>
          </cell>
          <cell r="ED602">
            <v>5.52262127315372</v>
          </cell>
          <cell r="EE602">
            <v>5.50114087913126</v>
          </cell>
          <cell r="EF602">
            <v>5.50114087913126</v>
          </cell>
          <cell r="EG602">
            <v>5.50114087913126</v>
          </cell>
          <cell r="EH602">
            <v>5.50114087913126</v>
          </cell>
          <cell r="EI602">
            <v>5.50114087913126</v>
          </cell>
          <cell r="EJ602">
            <v>5.50114087913126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0</v>
          </cell>
          <cell r="ER602">
            <v>0</v>
          </cell>
          <cell r="ES602">
            <v>0</v>
          </cell>
          <cell r="ET602">
            <v>0</v>
          </cell>
        </row>
        <row r="603">
          <cell r="A603">
            <v>38378.5664248362</v>
          </cell>
          <cell r="B603">
            <v>39091.2667424352</v>
          </cell>
          <cell r="C603">
            <v>35841.7618088851</v>
          </cell>
          <cell r="D603">
            <v>6912.69137662653</v>
          </cell>
          <cell r="E603">
            <v>6046.76118293083</v>
          </cell>
          <cell r="F603">
            <v>7693.94997779115</v>
          </cell>
          <cell r="G603">
            <v>6757.85079636742</v>
          </cell>
          <cell r="H603">
            <v>6810.05083754841</v>
          </cell>
          <cell r="I603">
            <v>7437.98881858091</v>
          </cell>
          <cell r="J603">
            <v>6605.70479759187</v>
          </cell>
          <cell r="K603">
            <v>7615.5641604537</v>
          </cell>
          <cell r="L603">
            <v>7674.92299853458</v>
          </cell>
          <cell r="M603">
            <v>8310.81506508678</v>
          </cell>
          <cell r="N603">
            <v>7316.29374822621</v>
          </cell>
          <cell r="O603">
            <v>9004.94261043197</v>
          </cell>
          <cell r="P603">
            <v>9745.80936126371</v>
          </cell>
          <cell r="Q603">
            <v>10102.6483929654</v>
          </cell>
          <cell r="R603">
            <v>9280.43748413045</v>
          </cell>
          <cell r="S603">
            <v>10341.7084374943</v>
          </cell>
          <cell r="T603">
            <v>9834.78266050452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6385.44763479784</v>
          </cell>
          <cell r="AF603">
            <v>6504.02711759966</v>
          </cell>
          <cell r="AG603">
            <v>5963.37264493093</v>
          </cell>
          <cell r="AH603">
            <v>6912.69137662653</v>
          </cell>
          <cell r="AI603">
            <v>6046.76118293083</v>
          </cell>
          <cell r="AJ603">
            <v>7693.94997779115</v>
          </cell>
          <cell r="AK603">
            <v>6757.85079636742</v>
          </cell>
          <cell r="AL603">
            <v>6810.05083754841</v>
          </cell>
          <cell r="AM603">
            <v>7437.98881858091</v>
          </cell>
          <cell r="AN603">
            <v>6605.70479759187</v>
          </cell>
          <cell r="AO603">
            <v>7615.5641604537</v>
          </cell>
          <cell r="AP603">
            <v>7674.92299853458</v>
          </cell>
          <cell r="AQ603">
            <v>8310.81506508678</v>
          </cell>
          <cell r="AR603">
            <v>7316.29374822621</v>
          </cell>
          <cell r="AS603">
            <v>9004.94261043197</v>
          </cell>
          <cell r="AT603">
            <v>9745.80936126371</v>
          </cell>
          <cell r="AU603">
            <v>10102.6483929654</v>
          </cell>
          <cell r="AV603">
            <v>9280.43748413045</v>
          </cell>
          <cell r="AW603">
            <v>10341.7084374943</v>
          </cell>
          <cell r="AX603">
            <v>9834.78266050452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3.10308732970871</v>
          </cell>
          <cell r="CN603">
            <v>3.21653885443907</v>
          </cell>
          <cell r="CO603">
            <v>2.95559599597613</v>
          </cell>
          <cell r="CP603">
            <v>3.42888478824913</v>
          </cell>
          <cell r="CQ603">
            <v>2.96850183595884</v>
          </cell>
          <cell r="CR603">
            <v>3.78724114162436</v>
          </cell>
          <cell r="CS603">
            <v>3.34364289960182</v>
          </cell>
          <cell r="CT603">
            <v>3.3305523732975</v>
          </cell>
          <cell r="CU603">
            <v>3.64136261126205</v>
          </cell>
          <cell r="CV603">
            <v>3.26326537074915</v>
          </cell>
          <cell r="CW603">
            <v>3.7094586971049</v>
          </cell>
          <cell r="CX603">
            <v>3.77187410971923</v>
          </cell>
          <cell r="CY603">
            <v>4.13314262096937</v>
          </cell>
          <cell r="CZ603">
            <v>3.55483746788096</v>
          </cell>
          <cell r="DA603">
            <v>4.45988455048628</v>
          </cell>
          <cell r="DB603">
            <v>4.82681417113435</v>
          </cell>
          <cell r="DC603">
            <v>5.00354610084737</v>
          </cell>
          <cell r="DD603">
            <v>4.59632909923028</v>
          </cell>
          <cell r="DE603">
            <v>5.12194554494802</v>
          </cell>
          <cell r="DF603">
            <v>4.87088004249595</v>
          </cell>
          <cell r="DG603">
            <v>5.04239843159676</v>
          </cell>
          <cell r="DH603">
            <v>5.04239843159676</v>
          </cell>
          <cell r="DI603">
            <v>5.04239843159676</v>
          </cell>
          <cell r="DJ603">
            <v>5.04239843159676</v>
          </cell>
          <cell r="DK603">
            <v>5.04239843159676</v>
          </cell>
          <cell r="DL603">
            <v>5.04239843159676</v>
          </cell>
          <cell r="DM603">
            <v>5.04239843159676</v>
          </cell>
          <cell r="DN603">
            <v>5.04239843159676</v>
          </cell>
          <cell r="DO603">
            <v>5.04239843159676</v>
          </cell>
          <cell r="DP603">
            <v>5.04239843159676</v>
          </cell>
          <cell r="DQ603">
            <v>5.63773275542334</v>
          </cell>
          <cell r="DR603">
            <v>5.53988407520508</v>
          </cell>
          <cell r="DS603">
            <v>5.52782155227892</v>
          </cell>
          <cell r="DT603">
            <v>5.52333532722135</v>
          </cell>
          <cell r="DU603">
            <v>5.58075079949545</v>
          </cell>
          <cell r="DV603">
            <v>5.56587611387376</v>
          </cell>
          <cell r="DW603">
            <v>5.53727185348649</v>
          </cell>
          <cell r="DX603">
            <v>5.6019757194382</v>
          </cell>
          <cell r="DY603">
            <v>5.59627088352323</v>
          </cell>
          <cell r="DZ603">
            <v>5.54592388516373</v>
          </cell>
          <cell r="EA603">
            <v>5.62469110654684</v>
          </cell>
          <cell r="EB603">
            <v>5.57473173433145</v>
          </cell>
          <cell r="EC603">
            <v>5.50896942853698</v>
          </cell>
          <cell r="ED603">
            <v>5.63869391700988</v>
          </cell>
          <cell r="EE603">
            <v>5.53177450351918</v>
          </cell>
          <cell r="EF603">
            <v>5.53177450351918</v>
          </cell>
          <cell r="EG603">
            <v>5.53177450351918</v>
          </cell>
          <cell r="EH603">
            <v>5.53177450351918</v>
          </cell>
          <cell r="EI603">
            <v>5.53177450351918</v>
          </cell>
          <cell r="EJ603">
            <v>5.53177450351918</v>
          </cell>
          <cell r="EK603">
            <v>0</v>
          </cell>
          <cell r="EL603">
            <v>0</v>
          </cell>
          <cell r="EM603">
            <v>0</v>
          </cell>
          <cell r="EN603">
            <v>0</v>
          </cell>
          <cell r="EO603">
            <v>0</v>
          </cell>
          <cell r="EP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0</v>
          </cell>
        </row>
        <row r="604">
          <cell r="A604">
            <v>35176.9131999973</v>
          </cell>
          <cell r="B604">
            <v>36143.5310001132</v>
          </cell>
          <cell r="C604">
            <v>40771.8958747447</v>
          </cell>
          <cell r="D604">
            <v>6516.43202798446</v>
          </cell>
          <cell r="E604">
            <v>6555.83352325767</v>
          </cell>
          <cell r="F604">
            <v>7151.81857284173</v>
          </cell>
          <cell r="G604">
            <v>7463.69515041498</v>
          </cell>
          <cell r="H604">
            <v>6557.42918080491</v>
          </cell>
          <cell r="I604">
            <v>8937.99377421703</v>
          </cell>
          <cell r="J604">
            <v>7983.9479217617</v>
          </cell>
          <cell r="K604">
            <v>7481.2827944356</v>
          </cell>
          <cell r="L604">
            <v>9318.79202692025</v>
          </cell>
          <cell r="M604">
            <v>9458.50719028798</v>
          </cell>
          <cell r="N604">
            <v>10598.0939805681</v>
          </cell>
          <cell r="O604">
            <v>8192.64963253116</v>
          </cell>
          <cell r="P604">
            <v>8833.98368668654</v>
          </cell>
          <cell r="Q604">
            <v>9248.48085176579</v>
          </cell>
          <cell r="R604">
            <v>10407.5713186638</v>
          </cell>
          <cell r="S604">
            <v>11452.9069369803</v>
          </cell>
          <cell r="T604">
            <v>10096.7024582083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5852.75475654692</v>
          </cell>
          <cell r="AF604">
            <v>6013.58117401073</v>
          </cell>
          <cell r="AG604">
            <v>6783.65114521663</v>
          </cell>
          <cell r="AH604">
            <v>6516.43202798446</v>
          </cell>
          <cell r="AI604">
            <v>6555.83352325767</v>
          </cell>
          <cell r="AJ604">
            <v>7151.81857284173</v>
          </cell>
          <cell r="AK604">
            <v>7463.69515041498</v>
          </cell>
          <cell r="AL604">
            <v>6557.42918080491</v>
          </cell>
          <cell r="AM604">
            <v>8937.99377421703</v>
          </cell>
          <cell r="AN604">
            <v>7983.9479217617</v>
          </cell>
          <cell r="AO604">
            <v>7481.2827944356</v>
          </cell>
          <cell r="AP604">
            <v>9318.79202692025</v>
          </cell>
          <cell r="AQ604">
            <v>9458.50719028798</v>
          </cell>
          <cell r="AR604">
            <v>10598.0939805681</v>
          </cell>
          <cell r="AS604">
            <v>8192.64963253116</v>
          </cell>
          <cell r="AT604">
            <v>8833.98368668654</v>
          </cell>
          <cell r="AU604">
            <v>9248.48085176579</v>
          </cell>
          <cell r="AV604">
            <v>10407.5713186638</v>
          </cell>
          <cell r="AW604">
            <v>11452.9069369803</v>
          </cell>
          <cell r="AX604">
            <v>10096.7024582083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2.86473896772182</v>
          </cell>
          <cell r="CN604">
            <v>2.97009139288809</v>
          </cell>
          <cell r="CO604">
            <v>3.34566081293423</v>
          </cell>
          <cell r="CP604">
            <v>3.23208969434237</v>
          </cell>
          <cell r="CQ604">
            <v>3.24519623449993</v>
          </cell>
          <cell r="CR604">
            <v>3.52735586520699</v>
          </cell>
          <cell r="CS604">
            <v>3.67128131032317</v>
          </cell>
          <cell r="CT604">
            <v>3.27871979695041</v>
          </cell>
          <cell r="CU604">
            <v>4.36986482548903</v>
          </cell>
          <cell r="CV604">
            <v>3.94292872239432</v>
          </cell>
          <cell r="CW604">
            <v>3.66399902698871</v>
          </cell>
          <cell r="CX604">
            <v>4.53196292556996</v>
          </cell>
          <cell r="CY604">
            <v>4.68195683157824</v>
          </cell>
          <cell r="CZ604">
            <v>5.13948561685628</v>
          </cell>
          <cell r="DA604">
            <v>3.96805843674354</v>
          </cell>
          <cell r="DB604">
            <v>4.27868456119749</v>
          </cell>
          <cell r="DC604">
            <v>4.47944366193678</v>
          </cell>
          <cell r="DD604">
            <v>5.04084185573487</v>
          </cell>
          <cell r="DE604">
            <v>5.5471436024883</v>
          </cell>
          <cell r="DF604">
            <v>4.8902744740232</v>
          </cell>
          <cell r="DG604">
            <v>4.87188016638081</v>
          </cell>
          <cell r="DH604">
            <v>4.87188016638081</v>
          </cell>
          <cell r="DI604">
            <v>4.87188016638081</v>
          </cell>
          <cell r="DJ604">
            <v>4.87188016638081</v>
          </cell>
          <cell r="DK604">
            <v>4.87188016638081</v>
          </cell>
          <cell r="DL604">
            <v>4.87188016638081</v>
          </cell>
          <cell r="DM604">
            <v>4.87188016638081</v>
          </cell>
          <cell r="DN604">
            <v>4.87188016638081</v>
          </cell>
          <cell r="DO604">
            <v>4.87188016638081</v>
          </cell>
          <cell r="DP604">
            <v>4.87188016638081</v>
          </cell>
          <cell r="DQ604">
            <v>5.59734925909724</v>
          </cell>
          <cell r="DR604">
            <v>5.54715753857078</v>
          </cell>
          <cell r="DS604">
            <v>5.55505971540295</v>
          </cell>
          <cell r="DT604">
            <v>5.52374473520505</v>
          </cell>
          <cell r="DU604">
            <v>5.53470004186673</v>
          </cell>
          <cell r="DV604">
            <v>5.55487573014917</v>
          </cell>
          <cell r="DW604">
            <v>5.56984827249608</v>
          </cell>
          <cell r="DX604">
            <v>5.47944335352341</v>
          </cell>
          <cell r="DY604">
            <v>5.60375552879868</v>
          </cell>
          <cell r="DZ604">
            <v>5.5476097750385</v>
          </cell>
          <cell r="EA604">
            <v>5.59406949599544</v>
          </cell>
          <cell r="EB604">
            <v>5.63352734330778</v>
          </cell>
          <cell r="EC604">
            <v>5.53480505304464</v>
          </cell>
          <cell r="ED604">
            <v>5.64956808598393</v>
          </cell>
          <cell r="EE604">
            <v>5.65657381044333</v>
          </cell>
          <cell r="EF604">
            <v>5.65657381044333</v>
          </cell>
          <cell r="EG604">
            <v>5.65657381044333</v>
          </cell>
          <cell r="EH604">
            <v>5.65657381044333</v>
          </cell>
          <cell r="EI604">
            <v>5.65657381044333</v>
          </cell>
          <cell r="EJ604">
            <v>5.65657381044333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0</v>
          </cell>
          <cell r="ER604">
            <v>0</v>
          </cell>
          <cell r="ES604">
            <v>0</v>
          </cell>
          <cell r="ET604">
            <v>0</v>
          </cell>
        </row>
        <row r="605">
          <cell r="A605">
            <v>40781.4238558145</v>
          </cell>
          <cell r="B605">
            <v>44489.6768824337</v>
          </cell>
          <cell r="C605">
            <v>49345.7270590808</v>
          </cell>
          <cell r="D605">
            <v>7291.70733304431</v>
          </cell>
          <cell r="E605">
            <v>6486.10773487988</v>
          </cell>
          <cell r="F605">
            <v>7029.68995861605</v>
          </cell>
          <cell r="G605">
            <v>6813.30512600282</v>
          </cell>
          <cell r="H605">
            <v>6250.0367837687</v>
          </cell>
          <cell r="I605">
            <v>6826.52790370617</v>
          </cell>
          <cell r="J605">
            <v>7833.90569881642</v>
          </cell>
          <cell r="K605">
            <v>7955.49920203431</v>
          </cell>
          <cell r="L605">
            <v>6220.58401396907</v>
          </cell>
          <cell r="M605">
            <v>8670.40842652758</v>
          </cell>
          <cell r="N605">
            <v>7457.73855100676</v>
          </cell>
          <cell r="O605">
            <v>9981.34037490414</v>
          </cell>
          <cell r="P605">
            <v>9515.5005630709</v>
          </cell>
          <cell r="Q605">
            <v>9562.56895322649</v>
          </cell>
          <cell r="R605">
            <v>8784.70464458334</v>
          </cell>
          <cell r="S605">
            <v>10894.6539294858</v>
          </cell>
          <cell r="T605">
            <v>9966.42999771691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6785.23641610751</v>
          </cell>
          <cell r="AF605">
            <v>7402.21765652022</v>
          </cell>
          <cell r="AG605">
            <v>8210.17003732787</v>
          </cell>
          <cell r="AH605">
            <v>7291.70733304431</v>
          </cell>
          <cell r="AI605">
            <v>6486.10773487988</v>
          </cell>
          <cell r="AJ605">
            <v>7029.68995861605</v>
          </cell>
          <cell r="AK605">
            <v>6813.30512600282</v>
          </cell>
          <cell r="AL605">
            <v>6250.0367837687</v>
          </cell>
          <cell r="AM605">
            <v>6826.52790370617</v>
          </cell>
          <cell r="AN605">
            <v>7833.90569881642</v>
          </cell>
          <cell r="AO605">
            <v>7955.49920203431</v>
          </cell>
          <cell r="AP605">
            <v>6220.58401396907</v>
          </cell>
          <cell r="AQ605">
            <v>8670.40842652758</v>
          </cell>
          <cell r="AR605">
            <v>7457.73855100676</v>
          </cell>
          <cell r="AS605">
            <v>9981.34037490414</v>
          </cell>
          <cell r="AT605">
            <v>9515.5005630709</v>
          </cell>
          <cell r="AU605">
            <v>9562.56895322649</v>
          </cell>
          <cell r="AV605">
            <v>8784.70464458334</v>
          </cell>
          <cell r="AW605">
            <v>10894.6539294858</v>
          </cell>
          <cell r="AX605">
            <v>9966.42999771691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3.31453316240806</v>
          </cell>
          <cell r="CN605">
            <v>3.58654571879861</v>
          </cell>
          <cell r="CO605">
            <v>4.03780328695201</v>
          </cell>
          <cell r="CP605">
            <v>3.61328818248933</v>
          </cell>
          <cell r="CQ605">
            <v>3.25224497088018</v>
          </cell>
          <cell r="CR605">
            <v>3.52578288150416</v>
          </cell>
          <cell r="CS605">
            <v>3.3466123241852</v>
          </cell>
          <cell r="CT605">
            <v>3.04046760654758</v>
          </cell>
          <cell r="CU605">
            <v>3.36055539489787</v>
          </cell>
          <cell r="CV605">
            <v>3.85955328869449</v>
          </cell>
          <cell r="CW605">
            <v>3.99489303934646</v>
          </cell>
          <cell r="CX605">
            <v>3.05302744566366</v>
          </cell>
          <cell r="CY605">
            <v>4.22696235547161</v>
          </cell>
          <cell r="CZ605">
            <v>3.68595774065728</v>
          </cell>
          <cell r="DA605">
            <v>4.95586912236265</v>
          </cell>
          <cell r="DB605">
            <v>4.72457341930897</v>
          </cell>
          <cell r="DC605">
            <v>4.74794350515414</v>
          </cell>
          <cell r="DD605">
            <v>4.36172346217423</v>
          </cell>
          <cell r="DE605">
            <v>5.40934152929178</v>
          </cell>
          <cell r="DF605">
            <v>4.94846592047498</v>
          </cell>
          <cell r="DG605">
            <v>5.19888468864783</v>
          </cell>
          <cell r="DH605">
            <v>5.19888468864783</v>
          </cell>
          <cell r="DI605">
            <v>5.19888468864783</v>
          </cell>
          <cell r="DJ605">
            <v>5.19888468864783</v>
          </cell>
          <cell r="DK605">
            <v>5.19888468864783</v>
          </cell>
          <cell r="DL605">
            <v>5.19888468864783</v>
          </cell>
          <cell r="DM605">
            <v>5.19888468864783</v>
          </cell>
          <cell r="DN605">
            <v>5.19888468864783</v>
          </cell>
          <cell r="DO605">
            <v>5.19888468864783</v>
          </cell>
          <cell r="DP605">
            <v>5.19888468864783</v>
          </cell>
          <cell r="DQ605">
            <v>5.6085390914441</v>
          </cell>
          <cell r="DR605">
            <v>5.65447925778044</v>
          </cell>
          <cell r="DS605">
            <v>5.57075591406631</v>
          </cell>
          <cell r="DT605">
            <v>5.52883671480138</v>
          </cell>
          <cell r="DU605">
            <v>5.46396668666193</v>
          </cell>
          <cell r="DV605">
            <v>5.46245335899333</v>
          </cell>
          <cell r="DW605">
            <v>5.57775672174812</v>
          </cell>
          <cell r="DX605">
            <v>5.63182729255413</v>
          </cell>
          <cell r="DY605">
            <v>5.56539439966763</v>
          </cell>
          <cell r="DZ605">
            <v>5.56094286924147</v>
          </cell>
          <cell r="EA605">
            <v>5.45593787119698</v>
          </cell>
          <cell r="EB605">
            <v>5.582228208557</v>
          </cell>
          <cell r="EC605">
            <v>5.61976701864235</v>
          </cell>
          <cell r="ED605">
            <v>5.54324326303146</v>
          </cell>
          <cell r="EE605">
            <v>5.51792981982524</v>
          </cell>
          <cell r="EF605">
            <v>5.51792981982524</v>
          </cell>
          <cell r="EG605">
            <v>5.51792981982524</v>
          </cell>
          <cell r="EH605">
            <v>5.51792981982524</v>
          </cell>
          <cell r="EI605">
            <v>5.51792981982524</v>
          </cell>
          <cell r="EJ605">
            <v>5.51792981982524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  <cell r="ES605">
            <v>0</v>
          </cell>
          <cell r="ET605">
            <v>0</v>
          </cell>
        </row>
        <row r="606">
          <cell r="A606">
            <v>39053.2118079299</v>
          </cell>
          <cell r="B606">
            <v>43898.5350338644</v>
          </cell>
          <cell r="C606">
            <v>37626.0379664516</v>
          </cell>
          <cell r="D606">
            <v>6468.61039039362</v>
          </cell>
          <cell r="E606">
            <v>6677.98627478321</v>
          </cell>
          <cell r="F606">
            <v>7350.88284020786</v>
          </cell>
          <cell r="G606">
            <v>6803.81814875654</v>
          </cell>
          <cell r="H606">
            <v>6982.0908246814</v>
          </cell>
          <cell r="I606">
            <v>9176.92126496546</v>
          </cell>
          <cell r="J606">
            <v>7459.88340995802</v>
          </cell>
          <cell r="K606">
            <v>7137.29113700445</v>
          </cell>
          <cell r="L606">
            <v>7750.70434945842</v>
          </cell>
          <cell r="M606">
            <v>8501.68091944716</v>
          </cell>
          <cell r="N606">
            <v>8458.89600821576</v>
          </cell>
          <cell r="O606">
            <v>7889.0241037691</v>
          </cell>
          <cell r="P606">
            <v>8986.36551243105</v>
          </cell>
          <cell r="Q606">
            <v>8749.27899819198</v>
          </cell>
          <cell r="R606">
            <v>10197.1126281906</v>
          </cell>
          <cell r="S606">
            <v>12343.8468614535</v>
          </cell>
          <cell r="T606">
            <v>10617.3826281867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6497.69551602707</v>
          </cell>
          <cell r="AF606">
            <v>7303.86314069511</v>
          </cell>
          <cell r="AG606">
            <v>6260.24152335747</v>
          </cell>
          <cell r="AH606">
            <v>6468.61039039362</v>
          </cell>
          <cell r="AI606">
            <v>6677.98627478321</v>
          </cell>
          <cell r="AJ606">
            <v>7350.88284020786</v>
          </cell>
          <cell r="AK606">
            <v>6803.81814875654</v>
          </cell>
          <cell r="AL606">
            <v>6982.0908246814</v>
          </cell>
          <cell r="AM606">
            <v>9176.92126496546</v>
          </cell>
          <cell r="AN606">
            <v>7459.88340995802</v>
          </cell>
          <cell r="AO606">
            <v>7137.29113700445</v>
          </cell>
          <cell r="AP606">
            <v>7750.70434945842</v>
          </cell>
          <cell r="AQ606">
            <v>8501.68091944716</v>
          </cell>
          <cell r="AR606">
            <v>8458.89600821576</v>
          </cell>
          <cell r="AS606">
            <v>7889.0241037691</v>
          </cell>
          <cell r="AT606">
            <v>8986.36551243105</v>
          </cell>
          <cell r="AU606">
            <v>8749.27899819198</v>
          </cell>
          <cell r="AV606">
            <v>10197.1126281906</v>
          </cell>
          <cell r="AW606">
            <v>12343.8468614535</v>
          </cell>
          <cell r="AX606">
            <v>10617.3826281867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3.15697148614925</v>
          </cell>
          <cell r="CN606">
            <v>3.5969535262005</v>
          </cell>
          <cell r="CO606">
            <v>3.04930598317978</v>
          </cell>
          <cell r="CP606">
            <v>3.1692217922901</v>
          </cell>
          <cell r="CQ606">
            <v>3.30508114358218</v>
          </cell>
          <cell r="CR606">
            <v>3.5848899996317</v>
          </cell>
          <cell r="CS606">
            <v>3.32294820277887</v>
          </cell>
          <cell r="CT606">
            <v>3.43702269502518</v>
          </cell>
          <cell r="CU606">
            <v>4.49344642917239</v>
          </cell>
          <cell r="CV606">
            <v>3.69583459485212</v>
          </cell>
          <cell r="CW606">
            <v>3.56543964568894</v>
          </cell>
          <cell r="CX606">
            <v>3.83348232014284</v>
          </cell>
          <cell r="CY606">
            <v>4.13844975192283</v>
          </cell>
          <cell r="CZ606">
            <v>4.18831572800367</v>
          </cell>
          <cell r="DA606">
            <v>3.88815924722418</v>
          </cell>
          <cell r="DB606">
            <v>4.42899143246399</v>
          </cell>
          <cell r="DC606">
            <v>4.31214172955963</v>
          </cell>
          <cell r="DD606">
            <v>5.02571639264524</v>
          </cell>
          <cell r="DE606">
            <v>6.08374897698047</v>
          </cell>
          <cell r="DF606">
            <v>5.23284932383188</v>
          </cell>
          <cell r="DG606">
            <v>5.02199068237188</v>
          </cell>
          <cell r="DH606">
            <v>5.02199068237188</v>
          </cell>
          <cell r="DI606">
            <v>5.02199068237188</v>
          </cell>
          <cell r="DJ606">
            <v>5.02199068237188</v>
          </cell>
          <cell r="DK606">
            <v>5.02199068237188</v>
          </cell>
          <cell r="DL606">
            <v>5.02199068237188</v>
          </cell>
          <cell r="DM606">
            <v>5.02199068237188</v>
          </cell>
          <cell r="DN606">
            <v>5.02199068237188</v>
          </cell>
          <cell r="DO606">
            <v>5.02199068237188</v>
          </cell>
          <cell r="DP606">
            <v>5.02199068237188</v>
          </cell>
          <cell r="DQ606">
            <v>5.63891869200121</v>
          </cell>
          <cell r="DR606">
            <v>5.56320336121975</v>
          </cell>
          <cell r="DS606">
            <v>5.62467221523316</v>
          </cell>
          <cell r="DT606">
            <v>5.59197853894837</v>
          </cell>
          <cell r="DU606">
            <v>5.53567431866301</v>
          </cell>
          <cell r="DV606">
            <v>5.61785857968708</v>
          </cell>
          <cell r="DW606">
            <v>5.60965640458604</v>
          </cell>
          <cell r="DX606">
            <v>5.56557743587757</v>
          </cell>
          <cell r="DY606">
            <v>5.59531540818481</v>
          </cell>
          <cell r="DZ606">
            <v>5.53001932718496</v>
          </cell>
          <cell r="EA606">
            <v>5.48437899287016</v>
          </cell>
          <cell r="EB606">
            <v>5.53929943156256</v>
          </cell>
          <cell r="EC606">
            <v>5.62826127846879</v>
          </cell>
          <cell r="ED606">
            <v>5.5332642192669</v>
          </cell>
          <cell r="EE606">
            <v>5.55886816706157</v>
          </cell>
          <cell r="EF606">
            <v>5.55886816706157</v>
          </cell>
          <cell r="EG606">
            <v>5.55886816706157</v>
          </cell>
          <cell r="EH606">
            <v>5.55886816706157</v>
          </cell>
          <cell r="EI606">
            <v>5.55886816706157</v>
          </cell>
          <cell r="EJ606">
            <v>5.55886816706157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  <cell r="ES606">
            <v>0</v>
          </cell>
          <cell r="ET606">
            <v>0</v>
          </cell>
        </row>
        <row r="607">
          <cell r="A607">
            <v>32836.7025398322</v>
          </cell>
          <cell r="B607">
            <v>34483.2724017292</v>
          </cell>
          <cell r="C607">
            <v>33220.3251729299</v>
          </cell>
          <cell r="D607">
            <v>5965.58675221072</v>
          </cell>
          <cell r="E607">
            <v>5620.71139170911</v>
          </cell>
          <cell r="F607">
            <v>6771.61128514356</v>
          </cell>
          <cell r="G607">
            <v>7696.70321132233</v>
          </cell>
          <cell r="H607">
            <v>7081.00883182368</v>
          </cell>
          <cell r="I607">
            <v>7291.68018144487</v>
          </cell>
          <cell r="J607">
            <v>6629.19925879521</v>
          </cell>
          <cell r="K607">
            <v>7629.12603008556</v>
          </cell>
          <cell r="L607">
            <v>8827.14424933597</v>
          </cell>
          <cell r="M607">
            <v>8519.27027463046</v>
          </cell>
          <cell r="N607">
            <v>8282.32651890234</v>
          </cell>
          <cell r="O607">
            <v>9089.49262701311</v>
          </cell>
          <cell r="P607">
            <v>8527.81937816994</v>
          </cell>
          <cell r="Q607">
            <v>9228.52243810328</v>
          </cell>
          <cell r="R607">
            <v>10129.521046713</v>
          </cell>
          <cell r="S607">
            <v>8358.22144413906</v>
          </cell>
          <cell r="T607">
            <v>9817.84784655022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5463.38918047346</v>
          </cell>
          <cell r="AF607">
            <v>5737.34640737434</v>
          </cell>
          <cell r="AG607">
            <v>5527.21653160619</v>
          </cell>
          <cell r="AH607">
            <v>5965.58675221072</v>
          </cell>
          <cell r="AI607">
            <v>5620.71139170911</v>
          </cell>
          <cell r="AJ607">
            <v>6771.61128514356</v>
          </cell>
          <cell r="AK607">
            <v>7696.70321132233</v>
          </cell>
          <cell r="AL607">
            <v>7081.00883182368</v>
          </cell>
          <cell r="AM607">
            <v>7291.68018144487</v>
          </cell>
          <cell r="AN607">
            <v>6629.19925879521</v>
          </cell>
          <cell r="AO607">
            <v>7629.12603008556</v>
          </cell>
          <cell r="AP607">
            <v>8827.14424933597</v>
          </cell>
          <cell r="AQ607">
            <v>8519.27027463046</v>
          </cell>
          <cell r="AR607">
            <v>8282.32651890234</v>
          </cell>
          <cell r="AS607">
            <v>9089.49262701311</v>
          </cell>
          <cell r="AT607">
            <v>8527.81937816994</v>
          </cell>
          <cell r="AU607">
            <v>9228.52243810328</v>
          </cell>
          <cell r="AV607">
            <v>10129.521046713</v>
          </cell>
          <cell r="AW607">
            <v>8358.22144413906</v>
          </cell>
          <cell r="AX607">
            <v>9817.84784655022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2.7304725739938</v>
          </cell>
          <cell r="CN607">
            <v>2.84662693173734</v>
          </cell>
          <cell r="CO607">
            <v>2.7501864505455</v>
          </cell>
          <cell r="CP607">
            <v>2.95965942920902</v>
          </cell>
          <cell r="CQ607">
            <v>2.80445279152644</v>
          </cell>
          <cell r="CR607">
            <v>3.29667321476199</v>
          </cell>
          <cell r="CS607">
            <v>3.77776139792814</v>
          </cell>
          <cell r="CT607">
            <v>3.48038944830013</v>
          </cell>
          <cell r="CU607">
            <v>3.54289425233182</v>
          </cell>
          <cell r="CV607">
            <v>3.27289982082592</v>
          </cell>
          <cell r="CW607">
            <v>3.76520018573065</v>
          </cell>
          <cell r="CX607">
            <v>4.32547685606092</v>
          </cell>
          <cell r="CY607">
            <v>4.16649794251926</v>
          </cell>
          <cell r="CZ607">
            <v>4.1660898656516</v>
          </cell>
          <cell r="DA607">
            <v>4.52283367500924</v>
          </cell>
          <cell r="DB607">
            <v>4.24335111327966</v>
          </cell>
          <cell r="DC607">
            <v>4.59201341223242</v>
          </cell>
          <cell r="DD607">
            <v>5.04034061985299</v>
          </cell>
          <cell r="DE607">
            <v>4.15896100717328</v>
          </cell>
          <cell r="DF607">
            <v>4.88525539088159</v>
          </cell>
          <cell r="DG607">
            <v>5.4049340967843</v>
          </cell>
          <cell r="DH607">
            <v>5.4049340967843</v>
          </cell>
          <cell r="DI607">
            <v>5.4049340967843</v>
          </cell>
          <cell r="DJ607">
            <v>5.4049340967843</v>
          </cell>
          <cell r="DK607">
            <v>5.4049340967843</v>
          </cell>
          <cell r="DL607">
            <v>5.4049340967843</v>
          </cell>
          <cell r="DM607">
            <v>5.4049340967843</v>
          </cell>
          <cell r="DN607">
            <v>5.4049340967843</v>
          </cell>
          <cell r="DO607">
            <v>5.4049340967843</v>
          </cell>
          <cell r="DP607">
            <v>5.4049340967843</v>
          </cell>
          <cell r="DQ607">
            <v>5.48190437000072</v>
          </cell>
          <cell r="DR607">
            <v>5.52188876780009</v>
          </cell>
          <cell r="DS607">
            <v>5.5061935846925</v>
          </cell>
          <cell r="DT607">
            <v>5.52228176405283</v>
          </cell>
          <cell r="DU607">
            <v>5.49098538541347</v>
          </cell>
          <cell r="DV607">
            <v>5.62760045558966</v>
          </cell>
          <cell r="DW607">
            <v>5.58183958488662</v>
          </cell>
          <cell r="DX607">
            <v>5.57409579731155</v>
          </cell>
          <cell r="DY607">
            <v>5.63866843144215</v>
          </cell>
          <cell r="DZ607">
            <v>5.54926540511729</v>
          </cell>
          <cell r="EA607">
            <v>5.5512892063834</v>
          </cell>
          <cell r="EB607">
            <v>5.59104987779762</v>
          </cell>
          <cell r="EC607">
            <v>5.60193880516455</v>
          </cell>
          <cell r="ED607">
            <v>5.44666732187502</v>
          </cell>
          <cell r="EE607">
            <v>5.50599940556347</v>
          </cell>
          <cell r="EF607">
            <v>5.50599940556347</v>
          </cell>
          <cell r="EG607">
            <v>5.50599940556347</v>
          </cell>
          <cell r="EH607">
            <v>5.50599940556347</v>
          </cell>
          <cell r="EI607">
            <v>5.50599940556347</v>
          </cell>
          <cell r="EJ607">
            <v>5.50599940556347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</row>
        <row r="608">
          <cell r="A608">
            <v>43135.611859866</v>
          </cell>
          <cell r="B608">
            <v>45628.6715565133</v>
          </cell>
          <cell r="C608">
            <v>44686.5313527718</v>
          </cell>
          <cell r="D608">
            <v>6612.8124891084</v>
          </cell>
          <cell r="E608">
            <v>6654.01106993327</v>
          </cell>
          <cell r="F608">
            <v>7091.27677851329</v>
          </cell>
          <cell r="G608">
            <v>7033.07620916945</v>
          </cell>
          <cell r="H608">
            <v>9031.19383533418</v>
          </cell>
          <cell r="I608">
            <v>7550.48841954568</v>
          </cell>
          <cell r="J608">
            <v>8212.6397674313</v>
          </cell>
          <cell r="K608">
            <v>8629.05026499674</v>
          </cell>
          <cell r="L608">
            <v>8932.16898684163</v>
          </cell>
          <cell r="M608">
            <v>8168.55425204032</v>
          </cell>
          <cell r="N608">
            <v>7628.39994650214</v>
          </cell>
          <cell r="O608">
            <v>9226.33579466298</v>
          </cell>
          <cell r="P608">
            <v>11392.3189641105</v>
          </cell>
          <cell r="Q608">
            <v>10379.4553235809</v>
          </cell>
          <cell r="R608">
            <v>8882.23985071218</v>
          </cell>
          <cell r="S608">
            <v>9883.4167370672</v>
          </cell>
          <cell r="T608">
            <v>11101.495267441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7176.92755057916</v>
          </cell>
          <cell r="AF608">
            <v>7591.72423597761</v>
          </cell>
          <cell r="AG608">
            <v>7434.97041487251</v>
          </cell>
          <cell r="AH608">
            <v>6612.8124891084</v>
          </cell>
          <cell r="AI608">
            <v>6654.01106993327</v>
          </cell>
          <cell r="AJ608">
            <v>7091.27677851329</v>
          </cell>
          <cell r="AK608">
            <v>7033.07620916945</v>
          </cell>
          <cell r="AL608">
            <v>9031.19383533418</v>
          </cell>
          <cell r="AM608">
            <v>7550.48841954568</v>
          </cell>
          <cell r="AN608">
            <v>8212.6397674313</v>
          </cell>
          <cell r="AO608">
            <v>8629.05026499674</v>
          </cell>
          <cell r="AP608">
            <v>8932.16898684163</v>
          </cell>
          <cell r="AQ608">
            <v>8168.55425204032</v>
          </cell>
          <cell r="AR608">
            <v>7628.39994650214</v>
          </cell>
          <cell r="AS608">
            <v>9226.33579466298</v>
          </cell>
          <cell r="AT608">
            <v>11392.3189641105</v>
          </cell>
          <cell r="AU608">
            <v>10379.4553235809</v>
          </cell>
          <cell r="AV608">
            <v>8882.23985071218</v>
          </cell>
          <cell r="AW608">
            <v>9883.4167370672</v>
          </cell>
          <cell r="AX608">
            <v>11101.495267441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3.51734476949796</v>
          </cell>
          <cell r="CN608">
            <v>3.71014602313515</v>
          </cell>
          <cell r="CO608">
            <v>3.64084239159572</v>
          </cell>
          <cell r="CP608">
            <v>3.24450593625231</v>
          </cell>
          <cell r="CQ608">
            <v>3.30456419063619</v>
          </cell>
          <cell r="CR608">
            <v>3.48804112246445</v>
          </cell>
          <cell r="CS608">
            <v>3.47161133504743</v>
          </cell>
          <cell r="CT608">
            <v>4.52065952690432</v>
          </cell>
          <cell r="CU608">
            <v>3.67649022063249</v>
          </cell>
          <cell r="CV608">
            <v>4.00110307900226</v>
          </cell>
          <cell r="CW608">
            <v>4.16126866770787</v>
          </cell>
          <cell r="CX608">
            <v>4.387168422065</v>
          </cell>
          <cell r="CY608">
            <v>3.97689821747354</v>
          </cell>
          <cell r="CZ608">
            <v>3.7622067078782</v>
          </cell>
          <cell r="DA608">
            <v>4.58401399965634</v>
          </cell>
          <cell r="DB608">
            <v>5.66016138825568</v>
          </cell>
          <cell r="DC608">
            <v>5.1569300718087</v>
          </cell>
          <cell r="DD608">
            <v>4.41305332150631</v>
          </cell>
          <cell r="DE608">
            <v>4.91047818933288</v>
          </cell>
          <cell r="DF608">
            <v>5.51566850108637</v>
          </cell>
          <cell r="DG608">
            <v>4.86023358527434</v>
          </cell>
          <cell r="DH608">
            <v>4.86023358527434</v>
          </cell>
          <cell r="DI608">
            <v>4.86023358527434</v>
          </cell>
          <cell r="DJ608">
            <v>4.86023358527434</v>
          </cell>
          <cell r="DK608">
            <v>4.86023358527434</v>
          </cell>
          <cell r="DL608">
            <v>4.86023358527434</v>
          </cell>
          <cell r="DM608">
            <v>4.86023358527434</v>
          </cell>
          <cell r="DN608">
            <v>4.86023358527434</v>
          </cell>
          <cell r="DO608">
            <v>4.86023358527434</v>
          </cell>
          <cell r="DP608">
            <v>4.86023358527434</v>
          </cell>
          <cell r="DQ608">
            <v>5.59024391853197</v>
          </cell>
          <cell r="DR608">
            <v>5.60604470886961</v>
          </cell>
          <cell r="DS608">
            <v>5.59479916119826</v>
          </cell>
          <cell r="DT608">
            <v>5.58399178385694</v>
          </cell>
          <cell r="DU608">
            <v>5.51666309480162</v>
          </cell>
          <cell r="DV608">
            <v>5.56993305854256</v>
          </cell>
          <cell r="DW608">
            <v>5.55036266542976</v>
          </cell>
          <cell r="DX608">
            <v>5.47331571021416</v>
          </cell>
          <cell r="DY608">
            <v>5.62663529648452</v>
          </cell>
          <cell r="DZ608">
            <v>5.62354492753537</v>
          </cell>
          <cell r="EA608">
            <v>5.68125624432536</v>
          </cell>
          <cell r="EB608">
            <v>5.57801604590371</v>
          </cell>
          <cell r="EC608">
            <v>5.62740092069513</v>
          </cell>
          <cell r="ED608">
            <v>5.55517745398279</v>
          </cell>
          <cell r="EE608">
            <v>5.51430085423828</v>
          </cell>
          <cell r="EF608">
            <v>5.51430085423828</v>
          </cell>
          <cell r="EG608">
            <v>5.51430085423828</v>
          </cell>
          <cell r="EH608">
            <v>5.51430085423828</v>
          </cell>
          <cell r="EI608">
            <v>5.51430085423828</v>
          </cell>
          <cell r="EJ608">
            <v>5.51430085423828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  <cell r="ES608">
            <v>0</v>
          </cell>
          <cell r="ET608">
            <v>0</v>
          </cell>
        </row>
        <row r="609">
          <cell r="A609">
            <v>35753.7228640545</v>
          </cell>
          <cell r="B609">
            <v>42017.2278607202</v>
          </cell>
          <cell r="C609">
            <v>41550.1270025663</v>
          </cell>
          <cell r="D609">
            <v>6676.62356858129</v>
          </cell>
          <cell r="E609">
            <v>6685.52728207481</v>
          </cell>
          <cell r="F609">
            <v>7047.35629739298</v>
          </cell>
          <cell r="G609">
            <v>8327.78702061696</v>
          </cell>
          <cell r="H609">
            <v>7181.58363561052</v>
          </cell>
          <cell r="I609">
            <v>7514.12596675805</v>
          </cell>
          <cell r="J609">
            <v>8173.33972379222</v>
          </cell>
          <cell r="K609">
            <v>7388.42513266524</v>
          </cell>
          <cell r="L609">
            <v>8024.13639418191</v>
          </cell>
          <cell r="M609">
            <v>8156.88071268243</v>
          </cell>
          <cell r="N609">
            <v>10634.1957830306</v>
          </cell>
          <cell r="O609">
            <v>10445.7568867876</v>
          </cell>
          <cell r="P609">
            <v>9197.04324800769</v>
          </cell>
          <cell r="Q609">
            <v>11305.7393853488</v>
          </cell>
          <cell r="R609">
            <v>10537.3653997761</v>
          </cell>
          <cell r="S609">
            <v>10009.4489615183</v>
          </cell>
          <cell r="T609">
            <v>9990.45517199738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5948.7246753894</v>
          </cell>
          <cell r="AF609">
            <v>6990.85018689942</v>
          </cell>
          <cell r="AG609">
            <v>6913.13368136625</v>
          </cell>
          <cell r="AH609">
            <v>6676.62356858129</v>
          </cell>
          <cell r="AI609">
            <v>6685.52728207481</v>
          </cell>
          <cell r="AJ609">
            <v>7047.35629739298</v>
          </cell>
          <cell r="AK609">
            <v>8327.78702061696</v>
          </cell>
          <cell r="AL609">
            <v>7181.58363561052</v>
          </cell>
          <cell r="AM609">
            <v>7514.12596675805</v>
          </cell>
          <cell r="AN609">
            <v>8173.33972379222</v>
          </cell>
          <cell r="AO609">
            <v>7388.42513266524</v>
          </cell>
          <cell r="AP609">
            <v>8024.13639418191</v>
          </cell>
          <cell r="AQ609">
            <v>8156.88071268243</v>
          </cell>
          <cell r="AR609">
            <v>10634.1957830306</v>
          </cell>
          <cell r="AS609">
            <v>10445.7568867876</v>
          </cell>
          <cell r="AT609">
            <v>9197.04324800769</v>
          </cell>
          <cell r="AU609">
            <v>11305.7393853488</v>
          </cell>
          <cell r="AV609">
            <v>10537.3653997761</v>
          </cell>
          <cell r="AW609">
            <v>10009.4489615183</v>
          </cell>
          <cell r="AX609">
            <v>9990.45517199738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2.9434215254102</v>
          </cell>
          <cell r="CN609">
            <v>3.4701127950569</v>
          </cell>
          <cell r="CO609">
            <v>3.40202286360729</v>
          </cell>
          <cell r="CP609">
            <v>3.32782167950513</v>
          </cell>
          <cell r="CQ609">
            <v>3.25224011939087</v>
          </cell>
          <cell r="CR609">
            <v>3.52567356032772</v>
          </cell>
          <cell r="CS609">
            <v>4.06034217679199</v>
          </cell>
          <cell r="CT609">
            <v>3.53473466011552</v>
          </cell>
          <cell r="CU609">
            <v>3.74837192188496</v>
          </cell>
          <cell r="CV609">
            <v>4.04589603487825</v>
          </cell>
          <cell r="CW609">
            <v>3.67921305110454</v>
          </cell>
          <cell r="CX609">
            <v>3.94055513927529</v>
          </cell>
          <cell r="CY609">
            <v>4.0951957654277</v>
          </cell>
          <cell r="CZ609">
            <v>5.17035056171899</v>
          </cell>
          <cell r="DA609">
            <v>5.1173466182021</v>
          </cell>
          <cell r="DB609">
            <v>4.50560535466609</v>
          </cell>
          <cell r="DC609">
            <v>5.53864960068786</v>
          </cell>
          <cell r="DD609">
            <v>5.16222536841819</v>
          </cell>
          <cell r="DE609">
            <v>4.90360060534054</v>
          </cell>
          <cell r="DF609">
            <v>4.89429560182333</v>
          </cell>
          <cell r="DG609">
            <v>4.67589533378033</v>
          </cell>
          <cell r="DH609">
            <v>4.67589533378033</v>
          </cell>
          <cell r="DI609">
            <v>4.67589533378033</v>
          </cell>
          <cell r="DJ609">
            <v>4.67589533378033</v>
          </cell>
          <cell r="DK609">
            <v>4.67589533378033</v>
          </cell>
          <cell r="DL609">
            <v>4.67589533378033</v>
          </cell>
          <cell r="DM609">
            <v>4.67589533378033</v>
          </cell>
          <cell r="DN609">
            <v>4.67589533378033</v>
          </cell>
          <cell r="DO609">
            <v>4.67589533378033</v>
          </cell>
          <cell r="DP609">
            <v>4.67589533378033</v>
          </cell>
          <cell r="DQ609">
            <v>5.53705124539148</v>
          </cell>
          <cell r="DR609">
            <v>5.51942122399202</v>
          </cell>
          <cell r="DS609">
            <v>5.5673030538169</v>
          </cell>
          <cell r="DT609">
            <v>5.49672462278576</v>
          </cell>
          <cell r="DU609">
            <v>5.63196825239503</v>
          </cell>
          <cell r="DV609">
            <v>5.47635087081484</v>
          </cell>
          <cell r="DW609">
            <v>5.61919509676197</v>
          </cell>
          <cell r="DX609">
            <v>5.56635037600513</v>
          </cell>
          <cell r="DY609">
            <v>5.49215683856583</v>
          </cell>
          <cell r="DZ609">
            <v>5.53467300666992</v>
          </cell>
          <cell r="EA609">
            <v>5.50179083305928</v>
          </cell>
          <cell r="EB609">
            <v>5.57889296038854</v>
          </cell>
          <cell r="EC609">
            <v>5.45703298962481</v>
          </cell>
          <cell r="ED609">
            <v>5.63497244904815</v>
          </cell>
          <cell r="EE609">
            <v>5.59245135297303</v>
          </cell>
          <cell r="EF609">
            <v>5.59245135297303</v>
          </cell>
          <cell r="EG609">
            <v>5.59245135297303</v>
          </cell>
          <cell r="EH609">
            <v>5.59245135297303</v>
          </cell>
          <cell r="EI609">
            <v>5.59245135297303</v>
          </cell>
          <cell r="EJ609">
            <v>5.59245135297303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</row>
        <row r="610">
          <cell r="A610">
            <v>33936.5344453338</v>
          </cell>
          <cell r="B610">
            <v>38228.154729328</v>
          </cell>
          <cell r="C610">
            <v>38882.4986738413</v>
          </cell>
          <cell r="D610">
            <v>5448.29143456686</v>
          </cell>
          <cell r="E610">
            <v>6081.34937517689</v>
          </cell>
          <cell r="F610">
            <v>6325.611679923</v>
          </cell>
          <cell r="G610">
            <v>6670.89623656095</v>
          </cell>
          <cell r="H610">
            <v>8172.09428304614</v>
          </cell>
          <cell r="I610">
            <v>8437.04659716274</v>
          </cell>
          <cell r="J610">
            <v>8128.13793794239</v>
          </cell>
          <cell r="K610">
            <v>7812.85174593142</v>
          </cell>
          <cell r="L610">
            <v>8298.9109403994</v>
          </cell>
          <cell r="M610">
            <v>10393.8864671818</v>
          </cell>
          <cell r="N610">
            <v>8230.2345974138</v>
          </cell>
          <cell r="O610">
            <v>9137.29413898482</v>
          </cell>
          <cell r="P610">
            <v>9328.24072814033</v>
          </cell>
          <cell r="Q610">
            <v>9574.37714788243</v>
          </cell>
          <cell r="R610">
            <v>10872.6905544167</v>
          </cell>
          <cell r="S610">
            <v>11253.9331718306</v>
          </cell>
          <cell r="T610">
            <v>9649.68403601455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5646.37983629732</v>
          </cell>
          <cell r="AF610">
            <v>6360.4220516456</v>
          </cell>
          <cell r="AG610">
            <v>6469.29216801694</v>
          </cell>
          <cell r="AH610">
            <v>5448.29143456686</v>
          </cell>
          <cell r="AI610">
            <v>6081.34937517689</v>
          </cell>
          <cell r="AJ610">
            <v>6325.611679923</v>
          </cell>
          <cell r="AK610">
            <v>6670.89623656095</v>
          </cell>
          <cell r="AL610">
            <v>8172.09428304614</v>
          </cell>
          <cell r="AM610">
            <v>8437.04659716274</v>
          </cell>
          <cell r="AN610">
            <v>8128.13793794239</v>
          </cell>
          <cell r="AO610">
            <v>7812.85174593142</v>
          </cell>
          <cell r="AP610">
            <v>8298.9109403994</v>
          </cell>
          <cell r="AQ610">
            <v>10393.8864671818</v>
          </cell>
          <cell r="AR610">
            <v>8230.2345974138</v>
          </cell>
          <cell r="AS610">
            <v>9137.29413898482</v>
          </cell>
          <cell r="AT610">
            <v>9328.24072814033</v>
          </cell>
          <cell r="AU610">
            <v>9574.37714788243</v>
          </cell>
          <cell r="AV610">
            <v>10872.6905544167</v>
          </cell>
          <cell r="AW610">
            <v>11253.9331718306</v>
          </cell>
          <cell r="AX610">
            <v>9649.68403601455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2.77836913155629</v>
          </cell>
          <cell r="CN610">
            <v>3.17857895285774</v>
          </cell>
          <cell r="CO610">
            <v>3.19355596016838</v>
          </cell>
          <cell r="CP610">
            <v>2.66837812664624</v>
          </cell>
          <cell r="CQ610">
            <v>3.00802078677059</v>
          </cell>
          <cell r="CR610">
            <v>3.14002884793659</v>
          </cell>
          <cell r="CS610">
            <v>3.34227443403894</v>
          </cell>
          <cell r="CT610">
            <v>4.08177415587165</v>
          </cell>
          <cell r="CU610">
            <v>4.18819064460717</v>
          </cell>
          <cell r="CV610">
            <v>3.94129592255567</v>
          </cell>
          <cell r="CW610">
            <v>3.87576285268291</v>
          </cell>
          <cell r="CX610">
            <v>4.15740783265063</v>
          </cell>
          <cell r="CY610">
            <v>5.14303957796182</v>
          </cell>
          <cell r="CZ610">
            <v>4.07325140679791</v>
          </cell>
          <cell r="DA610">
            <v>4.48162061879303</v>
          </cell>
          <cell r="DB610">
            <v>4.57527527826125</v>
          </cell>
          <cell r="DC610">
            <v>4.6959992077937</v>
          </cell>
          <cell r="DD610">
            <v>5.33279036761355</v>
          </cell>
          <cell r="DE610">
            <v>5.51978060224712</v>
          </cell>
          <cell r="DF610">
            <v>4.73293540547503</v>
          </cell>
          <cell r="DG610">
            <v>4.46721359579596</v>
          </cell>
          <cell r="DH610">
            <v>4.46721359579596</v>
          </cell>
          <cell r="DI610">
            <v>4.46721359579596</v>
          </cell>
          <cell r="DJ610">
            <v>4.46721359579596</v>
          </cell>
          <cell r="DK610">
            <v>4.46721359579596</v>
          </cell>
          <cell r="DL610">
            <v>4.46721359579596</v>
          </cell>
          <cell r="DM610">
            <v>4.46721359579596</v>
          </cell>
          <cell r="DN610">
            <v>4.46721359579596</v>
          </cell>
          <cell r="DO610">
            <v>4.46721359579596</v>
          </cell>
          <cell r="DP610">
            <v>4.46721359579596</v>
          </cell>
          <cell r="DQ610">
            <v>5.56784684309016</v>
          </cell>
          <cell r="DR610">
            <v>5.48226553392926</v>
          </cell>
          <cell r="DS610">
            <v>5.54995382971738</v>
          </cell>
          <cell r="DT610">
            <v>5.59396949745245</v>
          </cell>
          <cell r="DU610">
            <v>5.53893484983384</v>
          </cell>
          <cell r="DV610">
            <v>5.51919864369448</v>
          </cell>
          <cell r="DW610">
            <v>5.46826073264321</v>
          </cell>
          <cell r="DX610">
            <v>5.48518819283491</v>
          </cell>
          <cell r="DY610">
            <v>5.51913657186881</v>
          </cell>
          <cell r="DZ610">
            <v>5.65013931976363</v>
          </cell>
          <cell r="EA610">
            <v>5.52280263012152</v>
          </cell>
          <cell r="EB610">
            <v>5.46897086302161</v>
          </cell>
          <cell r="EC610">
            <v>5.53688161412816</v>
          </cell>
          <cell r="ED610">
            <v>5.53577122700757</v>
          </cell>
          <cell r="EE610">
            <v>5.58585491765769</v>
          </cell>
          <cell r="EF610">
            <v>5.58585491765769</v>
          </cell>
          <cell r="EG610">
            <v>5.58585491765769</v>
          </cell>
          <cell r="EH610">
            <v>5.58585491765769</v>
          </cell>
          <cell r="EI610">
            <v>5.58585491765769</v>
          </cell>
          <cell r="EJ610">
            <v>5.58585491765769</v>
          </cell>
          <cell r="EK610">
            <v>0</v>
          </cell>
          <cell r="EL610">
            <v>0</v>
          </cell>
          <cell r="EM610">
            <v>0</v>
          </cell>
          <cell r="EN610">
            <v>0</v>
          </cell>
          <cell r="EO610">
            <v>0</v>
          </cell>
          <cell r="EP610">
            <v>0</v>
          </cell>
          <cell r="EQ610">
            <v>0</v>
          </cell>
          <cell r="ER610">
            <v>0</v>
          </cell>
          <cell r="ES610">
            <v>0</v>
          </cell>
          <cell r="ET610">
            <v>0</v>
          </cell>
        </row>
        <row r="611">
          <cell r="A611">
            <v>30159.2251987069</v>
          </cell>
          <cell r="B611">
            <v>37341.1128393069</v>
          </cell>
          <cell r="C611">
            <v>37770.8007701347</v>
          </cell>
          <cell r="D611">
            <v>7321.21667404243</v>
          </cell>
          <cell r="E611">
            <v>7411.16664829742</v>
          </cell>
          <cell r="F611">
            <v>6706.67202140532</v>
          </cell>
          <cell r="G611">
            <v>7199.59114544266</v>
          </cell>
          <cell r="H611">
            <v>7327.34706568937</v>
          </cell>
          <cell r="I611">
            <v>6782.43139657216</v>
          </cell>
          <cell r="J611">
            <v>8519.15568294605</v>
          </cell>
          <cell r="K611">
            <v>6885.24054354182</v>
          </cell>
          <cell r="L611">
            <v>8481.98919857121</v>
          </cell>
          <cell r="M611">
            <v>7857.16956115571</v>
          </cell>
          <cell r="N611">
            <v>8493.48972623616</v>
          </cell>
          <cell r="O611">
            <v>8174.83875110121</v>
          </cell>
          <cell r="P611">
            <v>9320.9197080941</v>
          </cell>
          <cell r="Q611">
            <v>9608.73911847651</v>
          </cell>
          <cell r="R611">
            <v>10918.7589267003</v>
          </cell>
          <cell r="S611">
            <v>10653.775154278</v>
          </cell>
          <cell r="T611">
            <v>10380.8297924164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5017.90898285854</v>
          </cell>
          <cell r="AF611">
            <v>6212.83551920711</v>
          </cell>
          <cell r="AG611">
            <v>6284.32724068606</v>
          </cell>
          <cell r="AH611">
            <v>7321.21667404243</v>
          </cell>
          <cell r="AI611">
            <v>7411.16664829742</v>
          </cell>
          <cell r="AJ611">
            <v>6706.67202140532</v>
          </cell>
          <cell r="AK611">
            <v>7199.59114544266</v>
          </cell>
          <cell r="AL611">
            <v>7327.34706568937</v>
          </cell>
          <cell r="AM611">
            <v>6782.43139657216</v>
          </cell>
          <cell r="AN611">
            <v>8519.15568294605</v>
          </cell>
          <cell r="AO611">
            <v>6885.24054354182</v>
          </cell>
          <cell r="AP611">
            <v>8481.98919857121</v>
          </cell>
          <cell r="AQ611">
            <v>7857.16956115571</v>
          </cell>
          <cell r="AR611">
            <v>8493.48972623616</v>
          </cell>
          <cell r="AS611">
            <v>8174.83875110121</v>
          </cell>
          <cell r="AT611">
            <v>9320.9197080941</v>
          </cell>
          <cell r="AU611">
            <v>9608.73911847651</v>
          </cell>
          <cell r="AV611">
            <v>10918.7589267003</v>
          </cell>
          <cell r="AW611">
            <v>10653.775154278</v>
          </cell>
          <cell r="AX611">
            <v>10380.8297924164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2.46528571855056</v>
          </cell>
          <cell r="CN611">
            <v>3.0853039121468</v>
          </cell>
          <cell r="CO611">
            <v>3.11503268006748</v>
          </cell>
          <cell r="CP611">
            <v>3.6705274269018</v>
          </cell>
          <cell r="CQ611">
            <v>3.67578220050878</v>
          </cell>
          <cell r="CR611">
            <v>3.34732510922171</v>
          </cell>
          <cell r="CS611">
            <v>3.57856146257459</v>
          </cell>
          <cell r="CT611">
            <v>3.59245610896996</v>
          </cell>
          <cell r="CU611">
            <v>3.33492762434841</v>
          </cell>
          <cell r="CV611">
            <v>4.29803219647542</v>
          </cell>
          <cell r="CW611">
            <v>3.39846433500082</v>
          </cell>
          <cell r="CX611">
            <v>4.28233304853002</v>
          </cell>
          <cell r="CY611">
            <v>3.82049653058721</v>
          </cell>
          <cell r="CZ611">
            <v>4.25678745063482</v>
          </cell>
          <cell r="DA611">
            <v>4.00703002053355</v>
          </cell>
          <cell r="DB611">
            <v>4.56880022058963</v>
          </cell>
          <cell r="DC611">
            <v>4.70987958044113</v>
          </cell>
          <cell r="DD611">
            <v>5.35200707174356</v>
          </cell>
          <cell r="DE611">
            <v>5.22212097082109</v>
          </cell>
          <cell r="DF611">
            <v>5.08833236749268</v>
          </cell>
          <cell r="DG611">
            <v>4.97542515132113</v>
          </cell>
          <cell r="DH611">
            <v>4.97542515132113</v>
          </cell>
          <cell r="DI611">
            <v>4.97542515132113</v>
          </cell>
          <cell r="DJ611">
            <v>4.97542515132113</v>
          </cell>
          <cell r="DK611">
            <v>4.97542515132113</v>
          </cell>
          <cell r="DL611">
            <v>4.97542515132113</v>
          </cell>
          <cell r="DM611">
            <v>4.97542515132113</v>
          </cell>
          <cell r="DN611">
            <v>4.97542515132113</v>
          </cell>
          <cell r="DO611">
            <v>4.97542515132113</v>
          </cell>
          <cell r="DP611">
            <v>4.97542515132113</v>
          </cell>
          <cell r="DQ611">
            <v>5.57651218274646</v>
          </cell>
          <cell r="DR611">
            <v>5.5169499214961</v>
          </cell>
          <cell r="DS611">
            <v>5.52717633306379</v>
          </cell>
          <cell r="DT611">
            <v>5.46464459768917</v>
          </cell>
          <cell r="DU611">
            <v>5.52387629411463</v>
          </cell>
          <cell r="DV611">
            <v>5.48929168655907</v>
          </cell>
          <cell r="DW611">
            <v>5.51196547944633</v>
          </cell>
          <cell r="DX611">
            <v>5.58807758778661</v>
          </cell>
          <cell r="DY611">
            <v>5.57193616153986</v>
          </cell>
          <cell r="DZ611">
            <v>5.43042757454367</v>
          </cell>
          <cell r="EA611">
            <v>5.55064607498016</v>
          </cell>
          <cell r="EB611">
            <v>5.42655751154267</v>
          </cell>
          <cell r="EC611">
            <v>5.6344749369693</v>
          </cell>
          <cell r="ED611">
            <v>5.46652496424979</v>
          </cell>
          <cell r="EE611">
            <v>5.5893812577889</v>
          </cell>
          <cell r="EF611">
            <v>5.5893812577889</v>
          </cell>
          <cell r="EG611">
            <v>5.5893812577889</v>
          </cell>
          <cell r="EH611">
            <v>5.5893812577889</v>
          </cell>
          <cell r="EI611">
            <v>5.5893812577889</v>
          </cell>
          <cell r="EJ611">
            <v>5.5893812577889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>
            <v>0</v>
          </cell>
          <cell r="EQ611">
            <v>0</v>
          </cell>
          <cell r="ER611">
            <v>0</v>
          </cell>
          <cell r="ES611">
            <v>0</v>
          </cell>
          <cell r="ET611">
            <v>0</v>
          </cell>
        </row>
        <row r="612">
          <cell r="A612">
            <v>44517.0799416223</v>
          </cell>
          <cell r="B612">
            <v>36230.6620991895</v>
          </cell>
          <cell r="C612">
            <v>39499.7887800452</v>
          </cell>
          <cell r="D612">
            <v>6867.62658496278</v>
          </cell>
          <cell r="E612">
            <v>7106.88711835966</v>
          </cell>
          <cell r="F612">
            <v>6615.90746197292</v>
          </cell>
          <cell r="G612">
            <v>7224.02761835931</v>
          </cell>
          <cell r="H612">
            <v>7639.81758993916</v>
          </cell>
          <cell r="I612">
            <v>7635.18238443496</v>
          </cell>
          <cell r="J612">
            <v>7773.04476143954</v>
          </cell>
          <cell r="K612">
            <v>8281.72313190473</v>
          </cell>
          <cell r="L612">
            <v>8759.32102669626</v>
          </cell>
          <cell r="M612">
            <v>6894.90274541776</v>
          </cell>
          <cell r="N612">
            <v>8963.07808285037</v>
          </cell>
          <cell r="O612">
            <v>9275.59508275508</v>
          </cell>
          <cell r="P612">
            <v>9136.61423457018</v>
          </cell>
          <cell r="Q612">
            <v>9591.49183473067</v>
          </cell>
          <cell r="R612">
            <v>10175.2027277446</v>
          </cell>
          <cell r="S612">
            <v>9248.62423329332</v>
          </cell>
          <cell r="T612">
            <v>9608.34879504397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7406.77699304013</v>
          </cell>
          <cell r="AF612">
            <v>6028.0780956611</v>
          </cell>
          <cell r="AG612">
            <v>6571.99724576817</v>
          </cell>
          <cell r="AH612">
            <v>6867.62658496278</v>
          </cell>
          <cell r="AI612">
            <v>7106.88711835966</v>
          </cell>
          <cell r="AJ612">
            <v>6615.90746197292</v>
          </cell>
          <cell r="AK612">
            <v>7224.02761835931</v>
          </cell>
          <cell r="AL612">
            <v>7639.81758993916</v>
          </cell>
          <cell r="AM612">
            <v>7635.18238443496</v>
          </cell>
          <cell r="AN612">
            <v>7773.04476143954</v>
          </cell>
          <cell r="AO612">
            <v>8281.72313190473</v>
          </cell>
          <cell r="AP612">
            <v>8759.32102669626</v>
          </cell>
          <cell r="AQ612">
            <v>6894.90274541776</v>
          </cell>
          <cell r="AR612">
            <v>8963.07808285037</v>
          </cell>
          <cell r="AS612">
            <v>9275.59508275508</v>
          </cell>
          <cell r="AT612">
            <v>9136.61423457018</v>
          </cell>
          <cell r="AU612">
            <v>9591.49183473067</v>
          </cell>
          <cell r="AV612">
            <v>10175.2027277446</v>
          </cell>
          <cell r="AW612">
            <v>9248.62423329332</v>
          </cell>
          <cell r="AX612">
            <v>9608.34879504397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3.65003407540902</v>
          </cell>
          <cell r="CN612">
            <v>2.97930758036998</v>
          </cell>
          <cell r="CO612">
            <v>3.21401694224008</v>
          </cell>
          <cell r="CP612">
            <v>3.4057568303802</v>
          </cell>
          <cell r="CQ612">
            <v>3.50759583755235</v>
          </cell>
          <cell r="CR612">
            <v>3.23643795406126</v>
          </cell>
          <cell r="CS612">
            <v>3.66592365712917</v>
          </cell>
          <cell r="CT612">
            <v>3.76982276559025</v>
          </cell>
          <cell r="CU612">
            <v>3.74953300413261</v>
          </cell>
          <cell r="CV612">
            <v>3.82384429102807</v>
          </cell>
          <cell r="CW612">
            <v>4.01956068812307</v>
          </cell>
          <cell r="CX612">
            <v>4.26171615613124</v>
          </cell>
          <cell r="CY612">
            <v>3.37915476843412</v>
          </cell>
          <cell r="CZ612">
            <v>4.44775461269603</v>
          </cell>
          <cell r="DA612">
            <v>4.54153620496651</v>
          </cell>
          <cell r="DB612">
            <v>4.47348811228918</v>
          </cell>
          <cell r="DC612">
            <v>4.69620623134527</v>
          </cell>
          <cell r="DD612">
            <v>4.98200397587861</v>
          </cell>
          <cell r="DE612">
            <v>4.52833068141611</v>
          </cell>
          <cell r="DF612">
            <v>4.70445977140232</v>
          </cell>
          <cell r="DG612">
            <v>4.94763792427388</v>
          </cell>
          <cell r="DH612">
            <v>4.94763792427388</v>
          </cell>
          <cell r="DI612">
            <v>4.94763792427388</v>
          </cell>
          <cell r="DJ612">
            <v>4.94763792427388</v>
          </cell>
          <cell r="DK612">
            <v>4.94763792427388</v>
          </cell>
          <cell r="DL612">
            <v>4.94763792427388</v>
          </cell>
          <cell r="DM612">
            <v>4.94763792427388</v>
          </cell>
          <cell r="DN612">
            <v>4.94763792427388</v>
          </cell>
          <cell r="DO612">
            <v>4.94763792427388</v>
          </cell>
          <cell r="DP612">
            <v>4.94763792427388</v>
          </cell>
          <cell r="DQ612">
            <v>5.559548017284</v>
          </cell>
          <cell r="DR612">
            <v>5.5433291153561</v>
          </cell>
          <cell r="DS612">
            <v>5.60217081297177</v>
          </cell>
          <cell r="DT612">
            <v>5.52459151910956</v>
          </cell>
          <cell r="DU612">
            <v>5.55107387330331</v>
          </cell>
          <cell r="DV612">
            <v>5.60053185807987</v>
          </cell>
          <cell r="DW612">
            <v>5.39887306440933</v>
          </cell>
          <cell r="DX612">
            <v>5.55225229333733</v>
          </cell>
          <cell r="DY612">
            <v>5.57891019481787</v>
          </cell>
          <cell r="DZ612">
            <v>5.56926784257584</v>
          </cell>
          <cell r="EA612">
            <v>5.64480901687101</v>
          </cell>
          <cell r="EB612">
            <v>5.63109764235288</v>
          </cell>
          <cell r="EC612">
            <v>5.59019808280265</v>
          </cell>
          <cell r="ED612">
            <v>5.52107309137141</v>
          </cell>
          <cell r="EE612">
            <v>5.59559323561741</v>
          </cell>
          <cell r="EF612">
            <v>5.59559323561741</v>
          </cell>
          <cell r="EG612">
            <v>5.59559323561741</v>
          </cell>
          <cell r="EH612">
            <v>5.59559323561741</v>
          </cell>
          <cell r="EI612">
            <v>5.59559323561741</v>
          </cell>
          <cell r="EJ612">
            <v>5.59559323561741</v>
          </cell>
          <cell r="EK612">
            <v>0</v>
          </cell>
          <cell r="EL612">
            <v>0</v>
          </cell>
          <cell r="EM612">
            <v>0</v>
          </cell>
          <cell r="EN612">
            <v>0</v>
          </cell>
          <cell r="EO612">
            <v>0</v>
          </cell>
          <cell r="EP612">
            <v>0</v>
          </cell>
          <cell r="EQ612">
            <v>0</v>
          </cell>
          <cell r="ER612">
            <v>0</v>
          </cell>
          <cell r="ES612">
            <v>0</v>
          </cell>
          <cell r="ET612">
            <v>0</v>
          </cell>
        </row>
        <row r="613">
          <cell r="A613">
            <v>35227.6998265528</v>
          </cell>
          <cell r="B613">
            <v>36266.4807228612</v>
          </cell>
          <cell r="C613">
            <v>38826.9068354699</v>
          </cell>
          <cell r="D613">
            <v>6922.05849530725</v>
          </cell>
          <cell r="E613">
            <v>7064.23872142724</v>
          </cell>
          <cell r="F613">
            <v>6436.31305177581</v>
          </cell>
          <cell r="G613">
            <v>6370.30990897831</v>
          </cell>
          <cell r="H613">
            <v>7230.73288276749</v>
          </cell>
          <cell r="I613">
            <v>7181.07763931539</v>
          </cell>
          <cell r="J613">
            <v>7971.25191169167</v>
          </cell>
          <cell r="K613">
            <v>7496.79774833434</v>
          </cell>
          <cell r="L613">
            <v>7643.71638976106</v>
          </cell>
          <cell r="M613">
            <v>8714.25358251201</v>
          </cell>
          <cell r="N613">
            <v>8840.28493218423</v>
          </cell>
          <cell r="O613">
            <v>9193.32473486429</v>
          </cell>
          <cell r="P613">
            <v>8910.61639564535</v>
          </cell>
          <cell r="Q613">
            <v>11219.9576668006</v>
          </cell>
          <cell r="R613">
            <v>8987.85285778567</v>
          </cell>
          <cell r="S613">
            <v>9112.32565496447</v>
          </cell>
          <cell r="T613">
            <v>10474.5564729478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5861.20466425917</v>
          </cell>
          <cell r="AF613">
            <v>6034.03761856966</v>
          </cell>
          <cell r="AG613">
            <v>6460.04276643915</v>
          </cell>
          <cell r="AH613">
            <v>6922.05849530725</v>
          </cell>
          <cell r="AI613">
            <v>7064.23872142724</v>
          </cell>
          <cell r="AJ613">
            <v>6436.31305177581</v>
          </cell>
          <cell r="AK613">
            <v>6370.30990897831</v>
          </cell>
          <cell r="AL613">
            <v>7230.73288276749</v>
          </cell>
          <cell r="AM613">
            <v>7181.07763931539</v>
          </cell>
          <cell r="AN613">
            <v>7971.25191169167</v>
          </cell>
          <cell r="AO613">
            <v>7496.79774833434</v>
          </cell>
          <cell r="AP613">
            <v>7643.71638976106</v>
          </cell>
          <cell r="AQ613">
            <v>8714.25358251201</v>
          </cell>
          <cell r="AR613">
            <v>8840.28493218423</v>
          </cell>
          <cell r="AS613">
            <v>9193.32473486429</v>
          </cell>
          <cell r="AT613">
            <v>8910.61639564535</v>
          </cell>
          <cell r="AU613">
            <v>11219.9576668006</v>
          </cell>
          <cell r="AV613">
            <v>8987.85285778567</v>
          </cell>
          <cell r="AW613">
            <v>9112.32565496447</v>
          </cell>
          <cell r="AX613">
            <v>10474.5564729478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2.88140270086885</v>
          </cell>
          <cell r="CN613">
            <v>2.99090975743865</v>
          </cell>
          <cell r="CO613">
            <v>3.23858487773816</v>
          </cell>
          <cell r="CP613">
            <v>3.44598114995294</v>
          </cell>
          <cell r="CQ613">
            <v>3.44501964798389</v>
          </cell>
          <cell r="CR613">
            <v>3.11398282753854</v>
          </cell>
          <cell r="CS613">
            <v>3.2084136178113</v>
          </cell>
          <cell r="CT613">
            <v>3.64708165705131</v>
          </cell>
          <cell r="CU613">
            <v>3.53175745758855</v>
          </cell>
          <cell r="CV613">
            <v>3.96669970173306</v>
          </cell>
          <cell r="CW613">
            <v>3.66856406788137</v>
          </cell>
          <cell r="CX613">
            <v>3.75353378232564</v>
          </cell>
          <cell r="CY613">
            <v>4.33873291574294</v>
          </cell>
          <cell r="CZ613">
            <v>4.37360619527372</v>
          </cell>
          <cell r="DA613">
            <v>4.57266589374451</v>
          </cell>
          <cell r="DB613">
            <v>4.43204965120919</v>
          </cell>
          <cell r="DC613">
            <v>5.58069242976586</v>
          </cell>
          <cell r="DD613">
            <v>4.47046627918309</v>
          </cell>
          <cell r="DE613">
            <v>4.53237777809925</v>
          </cell>
          <cell r="DF613">
            <v>5.20993748369491</v>
          </cell>
          <cell r="DG613">
            <v>5.69645227138737</v>
          </cell>
          <cell r="DH613">
            <v>5.69645227138737</v>
          </cell>
          <cell r="DI613">
            <v>5.69645227138737</v>
          </cell>
          <cell r="DJ613">
            <v>5.69645227138737</v>
          </cell>
          <cell r="DK613">
            <v>5.69645227138737</v>
          </cell>
          <cell r="DL613">
            <v>5.69645227138737</v>
          </cell>
          <cell r="DM613">
            <v>5.69645227138737</v>
          </cell>
          <cell r="DN613">
            <v>5.69645227138737</v>
          </cell>
          <cell r="DO613">
            <v>5.69645227138737</v>
          </cell>
          <cell r="DP613">
            <v>5.69645227138737</v>
          </cell>
          <cell r="DQ613">
            <v>5.57301309037121</v>
          </cell>
          <cell r="DR613">
            <v>5.52728475768081</v>
          </cell>
          <cell r="DS613">
            <v>5.46496323964608</v>
          </cell>
          <cell r="DT613">
            <v>5.50338002371795</v>
          </cell>
          <cell r="DU613">
            <v>5.61798789744734</v>
          </cell>
          <cell r="DV613">
            <v>5.66275903401997</v>
          </cell>
          <cell r="DW613">
            <v>5.43973001589506</v>
          </cell>
          <cell r="DX613">
            <v>5.4318024488906</v>
          </cell>
          <cell r="DY613">
            <v>5.57065017896959</v>
          </cell>
          <cell r="DZ613">
            <v>5.50559608126129</v>
          </cell>
          <cell r="EA613">
            <v>5.59869516606435</v>
          </cell>
          <cell r="EB613">
            <v>5.57919282295527</v>
          </cell>
          <cell r="EC613">
            <v>5.50268196106739</v>
          </cell>
          <cell r="ED613">
            <v>5.5377548039158</v>
          </cell>
          <cell r="EE613">
            <v>5.50820716835649</v>
          </cell>
          <cell r="EF613">
            <v>5.50820716835649</v>
          </cell>
          <cell r="EG613">
            <v>5.50820716835649</v>
          </cell>
          <cell r="EH613">
            <v>5.50820716835649</v>
          </cell>
          <cell r="EI613">
            <v>5.50820716835649</v>
          </cell>
          <cell r="EJ613">
            <v>5.50820716835649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</row>
        <row r="614">
          <cell r="A614">
            <v>36844.415656898</v>
          </cell>
          <cell r="B614">
            <v>32993.9846742151</v>
          </cell>
          <cell r="C614">
            <v>36687.691691547</v>
          </cell>
          <cell r="D614">
            <v>6826.05553529536</v>
          </cell>
          <cell r="E614">
            <v>7044.04806321443</v>
          </cell>
          <cell r="F614">
            <v>6847.33719367042</v>
          </cell>
          <cell r="G614">
            <v>6975.43605656409</v>
          </cell>
          <cell r="H614">
            <v>7278.47146355402</v>
          </cell>
          <cell r="I614">
            <v>7669.15471850513</v>
          </cell>
          <cell r="J614">
            <v>8337.34042823201</v>
          </cell>
          <cell r="K614">
            <v>7241.71478339781</v>
          </cell>
          <cell r="L614">
            <v>7881.2248854015</v>
          </cell>
          <cell r="M614">
            <v>9363.74389771944</v>
          </cell>
          <cell r="N614">
            <v>8529.87224454205</v>
          </cell>
          <cell r="O614">
            <v>9001.28840912024</v>
          </cell>
          <cell r="P614">
            <v>10169.4492172589</v>
          </cell>
          <cell r="Q614">
            <v>9596.62525656939</v>
          </cell>
          <cell r="R614">
            <v>8529.06943228274</v>
          </cell>
          <cell r="S614">
            <v>9110.09086360766</v>
          </cell>
          <cell r="T614">
            <v>10358.8351724145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6130.19476046915</v>
          </cell>
          <cell r="AF614">
            <v>5489.55787113985</v>
          </cell>
          <cell r="AG614">
            <v>6104.11893828266</v>
          </cell>
          <cell r="AH614">
            <v>6826.05553529536</v>
          </cell>
          <cell r="AI614">
            <v>7044.04806321443</v>
          </cell>
          <cell r="AJ614">
            <v>6847.33719367042</v>
          </cell>
          <cell r="AK614">
            <v>6975.43605656409</v>
          </cell>
          <cell r="AL614">
            <v>7278.47146355402</v>
          </cell>
          <cell r="AM614">
            <v>7669.15471850513</v>
          </cell>
          <cell r="AN614">
            <v>8337.34042823201</v>
          </cell>
          <cell r="AO614">
            <v>7241.71478339781</v>
          </cell>
          <cell r="AP614">
            <v>7881.2248854015</v>
          </cell>
          <cell r="AQ614">
            <v>9363.74389771944</v>
          </cell>
          <cell r="AR614">
            <v>8529.87224454205</v>
          </cell>
          <cell r="AS614">
            <v>9001.28840912024</v>
          </cell>
          <cell r="AT614">
            <v>10169.4492172589</v>
          </cell>
          <cell r="AU614">
            <v>9596.62525656939</v>
          </cell>
          <cell r="AV614">
            <v>8529.06943228274</v>
          </cell>
          <cell r="AW614">
            <v>9110.09086360766</v>
          </cell>
          <cell r="AX614">
            <v>10358.8351724145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3.02288068594736</v>
          </cell>
          <cell r="CN614">
            <v>2.67623794695356</v>
          </cell>
          <cell r="CO614">
            <v>3.01512857035416</v>
          </cell>
          <cell r="CP614">
            <v>3.35995492590623</v>
          </cell>
          <cell r="CQ614">
            <v>3.50056084767045</v>
          </cell>
          <cell r="CR614">
            <v>3.37724033048977</v>
          </cell>
          <cell r="CS614">
            <v>3.44070626606916</v>
          </cell>
          <cell r="CT614">
            <v>3.58318832582303</v>
          </cell>
          <cell r="CU614">
            <v>3.7875597690188</v>
          </cell>
          <cell r="CV614">
            <v>4.12205146337426</v>
          </cell>
          <cell r="CW614">
            <v>3.5123028739132</v>
          </cell>
          <cell r="CX614">
            <v>3.87709350171785</v>
          </cell>
          <cell r="CY614">
            <v>4.5613893927102</v>
          </cell>
          <cell r="CZ614">
            <v>4.144507782458</v>
          </cell>
          <cell r="DA614">
            <v>4.3614036142566</v>
          </cell>
          <cell r="DB614">
            <v>4.92741378292163</v>
          </cell>
          <cell r="DC614">
            <v>4.64986279478169</v>
          </cell>
          <cell r="DD614">
            <v>4.13259886334862</v>
          </cell>
          <cell r="DE614">
            <v>4.41412178044274</v>
          </cell>
          <cell r="DF614">
            <v>5.01917715631476</v>
          </cell>
          <cell r="DG614">
            <v>5.71158104816674</v>
          </cell>
          <cell r="DH614">
            <v>5.71158104816674</v>
          </cell>
          <cell r="DI614">
            <v>5.71158104816674</v>
          </cell>
          <cell r="DJ614">
            <v>5.71158104816674</v>
          </cell>
          <cell r="DK614">
            <v>5.71158104816674</v>
          </cell>
          <cell r="DL614">
            <v>5.71158104816674</v>
          </cell>
          <cell r="DM614">
            <v>5.71158104816674</v>
          </cell>
          <cell r="DN614">
            <v>5.71158104816674</v>
          </cell>
          <cell r="DO614">
            <v>5.71158104816674</v>
          </cell>
          <cell r="DP614">
            <v>5.71158104816674</v>
          </cell>
          <cell r="DQ614">
            <v>5.55597652806735</v>
          </cell>
          <cell r="DR614">
            <v>5.61978601177287</v>
          </cell>
          <cell r="DS614">
            <v>5.54656729864661</v>
          </cell>
          <cell r="DT614">
            <v>5.56600383841869</v>
          </cell>
          <cell r="DU614">
            <v>5.5130485247439</v>
          </cell>
          <cell r="DV614">
            <v>5.55478026200866</v>
          </cell>
          <cell r="DW614">
            <v>5.55432002582629</v>
          </cell>
          <cell r="DX614">
            <v>5.56516038095399</v>
          </cell>
          <cell r="DY614">
            <v>5.54747227021798</v>
          </cell>
          <cell r="DZ614">
            <v>5.54142246244554</v>
          </cell>
          <cell r="EA614">
            <v>5.64880512509948</v>
          </cell>
          <cell r="EB614">
            <v>5.56922265009559</v>
          </cell>
          <cell r="EC614">
            <v>5.62418391893123</v>
          </cell>
          <cell r="ED614">
            <v>5.63867031391734</v>
          </cell>
          <cell r="EE614">
            <v>5.65438705419596</v>
          </cell>
          <cell r="EF614">
            <v>5.65438705419596</v>
          </cell>
          <cell r="EG614">
            <v>5.65438705419596</v>
          </cell>
          <cell r="EH614">
            <v>5.65438705419596</v>
          </cell>
          <cell r="EI614">
            <v>5.65438705419596</v>
          </cell>
          <cell r="EJ614">
            <v>5.65438705419596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  <cell r="ES614">
            <v>0</v>
          </cell>
          <cell r="ET614">
            <v>0</v>
          </cell>
        </row>
        <row r="615">
          <cell r="A615">
            <v>32307.4210278795</v>
          </cell>
          <cell r="B615">
            <v>41942.4649135755</v>
          </cell>
          <cell r="C615">
            <v>37788.3304284134</v>
          </cell>
          <cell r="D615">
            <v>6110.89063447785</v>
          </cell>
          <cell r="E615">
            <v>7134.9850431062</v>
          </cell>
          <cell r="F615">
            <v>6340.25107016841</v>
          </cell>
          <cell r="G615">
            <v>7749.73683299065</v>
          </cell>
          <cell r="H615">
            <v>8776.80551873115</v>
          </cell>
          <cell r="I615">
            <v>7610.41601143211</v>
          </cell>
          <cell r="J615">
            <v>7234.65470786519</v>
          </cell>
          <cell r="K615">
            <v>7550.33194600556</v>
          </cell>
          <cell r="L615">
            <v>7251.26022575999</v>
          </cell>
          <cell r="M615">
            <v>7988.31699699741</v>
          </cell>
          <cell r="N615">
            <v>9012.36444940826</v>
          </cell>
          <cell r="O615">
            <v>8845.23528034985</v>
          </cell>
          <cell r="P615">
            <v>7908.90155905943</v>
          </cell>
          <cell r="Q615">
            <v>8763.74912438563</v>
          </cell>
          <cell r="R615">
            <v>10287.0068038379</v>
          </cell>
          <cell r="S615">
            <v>10469.0055223184</v>
          </cell>
          <cell r="T615">
            <v>9296.02258569826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5375.32702251715</v>
          </cell>
          <cell r="AF615">
            <v>6978.41108537772</v>
          </cell>
          <cell r="AG615">
            <v>6287.24383516631</v>
          </cell>
          <cell r="AH615">
            <v>6110.89063447785</v>
          </cell>
          <cell r="AI615">
            <v>7134.9850431062</v>
          </cell>
          <cell r="AJ615">
            <v>6340.25107016841</v>
          </cell>
          <cell r="AK615">
            <v>7749.73683299065</v>
          </cell>
          <cell r="AL615">
            <v>8776.80551873115</v>
          </cell>
          <cell r="AM615">
            <v>7610.41601143211</v>
          </cell>
          <cell r="AN615">
            <v>7234.65470786519</v>
          </cell>
          <cell r="AO615">
            <v>7550.33194600556</v>
          </cell>
          <cell r="AP615">
            <v>7251.26022575999</v>
          </cell>
          <cell r="AQ615">
            <v>7988.31699699741</v>
          </cell>
          <cell r="AR615">
            <v>9012.36444940826</v>
          </cell>
          <cell r="AS615">
            <v>8845.23528034985</v>
          </cell>
          <cell r="AT615">
            <v>7908.90155905943</v>
          </cell>
          <cell r="AU615">
            <v>8763.74912438563</v>
          </cell>
          <cell r="AV615">
            <v>10287.0068038379</v>
          </cell>
          <cell r="AW615">
            <v>10469.0055223184</v>
          </cell>
          <cell r="AX615">
            <v>9296.02258569826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2.60578864526423</v>
          </cell>
          <cell r="CN615">
            <v>3.50806870944114</v>
          </cell>
          <cell r="CO615">
            <v>3.10956103208241</v>
          </cell>
          <cell r="CP615">
            <v>3.05196484485348</v>
          </cell>
          <cell r="CQ615">
            <v>3.56022024945211</v>
          </cell>
          <cell r="CR615">
            <v>3.10537930316549</v>
          </cell>
          <cell r="CS615">
            <v>3.79300356145017</v>
          </cell>
          <cell r="CT615">
            <v>4.30421980177751</v>
          </cell>
          <cell r="CU615">
            <v>3.77084424372142</v>
          </cell>
          <cell r="CV615">
            <v>3.56398242089151</v>
          </cell>
          <cell r="CW615">
            <v>3.72145882984738</v>
          </cell>
          <cell r="CX615">
            <v>3.59370675342368</v>
          </cell>
          <cell r="CY615">
            <v>3.90514146101096</v>
          </cell>
          <cell r="CZ615">
            <v>4.43127100737314</v>
          </cell>
          <cell r="DA615">
            <v>4.32829682081788</v>
          </cell>
          <cell r="DB615">
            <v>3.87011451807131</v>
          </cell>
          <cell r="DC615">
            <v>4.28842266726268</v>
          </cell>
          <cell r="DD615">
            <v>5.03380830849109</v>
          </cell>
          <cell r="DE615">
            <v>5.12286693153777</v>
          </cell>
          <cell r="DF615">
            <v>4.54888352074876</v>
          </cell>
          <cell r="DG615">
            <v>4.71575483432457</v>
          </cell>
          <cell r="DH615">
            <v>4.71575483432457</v>
          </cell>
          <cell r="DI615">
            <v>4.71575483432457</v>
          </cell>
          <cell r="DJ615">
            <v>4.71575483432457</v>
          </cell>
          <cell r="DK615">
            <v>4.71575483432457</v>
          </cell>
          <cell r="DL615">
            <v>4.71575483432457</v>
          </cell>
          <cell r="DM615">
            <v>4.71575483432457</v>
          </cell>
          <cell r="DN615">
            <v>4.71575483432457</v>
          </cell>
          <cell r="DO615">
            <v>4.71575483432457</v>
          </cell>
          <cell r="DP615">
            <v>4.71575483432457</v>
          </cell>
          <cell r="DQ615">
            <v>5.65161851331528</v>
          </cell>
          <cell r="DR615">
            <v>5.4499886017149</v>
          </cell>
          <cell r="DS615">
            <v>5.53947177690952</v>
          </cell>
          <cell r="DT615">
            <v>5.48570084288139</v>
          </cell>
          <cell r="DU615">
            <v>5.49064463938614</v>
          </cell>
          <cell r="DV615">
            <v>5.59369699523242</v>
          </cell>
          <cell r="DW615">
            <v>5.5977157318318</v>
          </cell>
          <cell r="DX615">
            <v>5.58662048512053</v>
          </cell>
          <cell r="DY615">
            <v>5.52938638623382</v>
          </cell>
          <cell r="DZ615">
            <v>5.5614673310909</v>
          </cell>
          <cell r="EA615">
            <v>5.55853010707867</v>
          </cell>
          <cell r="EB615">
            <v>5.52812673238256</v>
          </cell>
          <cell r="EC615">
            <v>5.60435523534351</v>
          </cell>
          <cell r="ED615">
            <v>5.57208291015147</v>
          </cell>
          <cell r="EE615">
            <v>5.59885847002697</v>
          </cell>
          <cell r="EF615">
            <v>5.59885847002697</v>
          </cell>
          <cell r="EG615">
            <v>5.59885847002697</v>
          </cell>
          <cell r="EH615">
            <v>5.59885847002697</v>
          </cell>
          <cell r="EI615">
            <v>5.59885847002697</v>
          </cell>
          <cell r="EJ615">
            <v>5.59885847002697</v>
          </cell>
          <cell r="EK615">
            <v>0</v>
          </cell>
          <cell r="EL615">
            <v>0</v>
          </cell>
          <cell r="EM615">
            <v>0</v>
          </cell>
          <cell r="EN615">
            <v>0</v>
          </cell>
          <cell r="EO615">
            <v>0</v>
          </cell>
          <cell r="EP615">
            <v>0</v>
          </cell>
          <cell r="EQ615">
            <v>0</v>
          </cell>
          <cell r="ER615">
            <v>0</v>
          </cell>
          <cell r="ES615">
            <v>0</v>
          </cell>
          <cell r="ET615">
            <v>0</v>
          </cell>
        </row>
        <row r="616">
          <cell r="A616">
            <v>44831.474699237</v>
          </cell>
          <cell r="B616">
            <v>41673.1094872911</v>
          </cell>
          <cell r="C616">
            <v>45615.0905829213</v>
          </cell>
          <cell r="D616">
            <v>6628.25823218762</v>
          </cell>
          <cell r="E616">
            <v>6893.9436235078</v>
          </cell>
          <cell r="F616">
            <v>7324.03615613972</v>
          </cell>
          <cell r="G616">
            <v>6258.91506141577</v>
          </cell>
          <cell r="H616">
            <v>6923.44641043117</v>
          </cell>
          <cell r="I616">
            <v>7449.02984445749</v>
          </cell>
          <cell r="J616">
            <v>7012.23073962122</v>
          </cell>
          <cell r="K616">
            <v>8782.04158300482</v>
          </cell>
          <cell r="L616">
            <v>8884.57659386301</v>
          </cell>
          <cell r="M616">
            <v>8335.68606942919</v>
          </cell>
          <cell r="N616">
            <v>8325.89450502111</v>
          </cell>
          <cell r="O616">
            <v>8621.77713196425</v>
          </cell>
          <cell r="P616">
            <v>9426.44777731745</v>
          </cell>
          <cell r="Q616">
            <v>9299.98479842076</v>
          </cell>
          <cell r="R616">
            <v>9449.87662544154</v>
          </cell>
          <cell r="S616">
            <v>9379.8845709669</v>
          </cell>
          <cell r="T616">
            <v>10924.126485041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7459.08617101151</v>
          </cell>
          <cell r="AF616">
            <v>6933.59557688144</v>
          </cell>
          <cell r="AG616">
            <v>7589.46462589365</v>
          </cell>
          <cell r="AH616">
            <v>6628.25823218762</v>
          </cell>
          <cell r="AI616">
            <v>6893.9436235078</v>
          </cell>
          <cell r="AJ616">
            <v>7324.03615613972</v>
          </cell>
          <cell r="AK616">
            <v>6258.91506141577</v>
          </cell>
          <cell r="AL616">
            <v>6923.44641043117</v>
          </cell>
          <cell r="AM616">
            <v>7449.02984445749</v>
          </cell>
          <cell r="AN616">
            <v>7012.23073962122</v>
          </cell>
          <cell r="AO616">
            <v>8782.04158300482</v>
          </cell>
          <cell r="AP616">
            <v>8884.57659386301</v>
          </cell>
          <cell r="AQ616">
            <v>8335.68606942919</v>
          </cell>
          <cell r="AR616">
            <v>8325.89450502111</v>
          </cell>
          <cell r="AS616">
            <v>8621.77713196425</v>
          </cell>
          <cell r="AT616">
            <v>9426.44777731745</v>
          </cell>
          <cell r="AU616">
            <v>9299.98479842076</v>
          </cell>
          <cell r="AV616">
            <v>9449.87662544154</v>
          </cell>
          <cell r="AW616">
            <v>9379.8845709669</v>
          </cell>
          <cell r="AX616">
            <v>10924.126485041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3.68000357276043</v>
          </cell>
          <cell r="CN616">
            <v>3.41661494888447</v>
          </cell>
          <cell r="CO616">
            <v>3.76039639461067</v>
          </cell>
          <cell r="CP616">
            <v>3.27006340194173</v>
          </cell>
          <cell r="CQ616">
            <v>3.39199842176539</v>
          </cell>
          <cell r="CR616">
            <v>3.56155017264662</v>
          </cell>
          <cell r="CS616">
            <v>3.10690024182632</v>
          </cell>
          <cell r="CT616">
            <v>3.4591191979553</v>
          </cell>
          <cell r="CU616">
            <v>3.71541162659382</v>
          </cell>
          <cell r="CV616">
            <v>3.46931561952074</v>
          </cell>
          <cell r="CW616">
            <v>4.37076568692023</v>
          </cell>
          <cell r="CX616">
            <v>4.35504494951755</v>
          </cell>
          <cell r="CY616">
            <v>4.05740385913688</v>
          </cell>
          <cell r="CZ616">
            <v>4.15362311454662</v>
          </cell>
          <cell r="DA616">
            <v>4.29834189097958</v>
          </cell>
          <cell r="DB616">
            <v>4.69950623220806</v>
          </cell>
          <cell r="DC616">
            <v>4.63645877557242</v>
          </cell>
          <cell r="DD616">
            <v>4.71118656189042</v>
          </cell>
          <cell r="DE616">
            <v>4.67629238924141</v>
          </cell>
          <cell r="DF616">
            <v>5.44616611799537</v>
          </cell>
          <cell r="DG616">
            <v>5.22509794319851</v>
          </cell>
          <cell r="DH616">
            <v>5.22509794319851</v>
          </cell>
          <cell r="DI616">
            <v>5.22509794319851</v>
          </cell>
          <cell r="DJ616">
            <v>5.22509794319851</v>
          </cell>
          <cell r="DK616">
            <v>5.22509794319851</v>
          </cell>
          <cell r="DL616">
            <v>5.22509794319851</v>
          </cell>
          <cell r="DM616">
            <v>5.22509794319851</v>
          </cell>
          <cell r="DN616">
            <v>5.22509794319851</v>
          </cell>
          <cell r="DO616">
            <v>5.22509794319851</v>
          </cell>
          <cell r="DP616">
            <v>5.22509794319851</v>
          </cell>
          <cell r="DQ616">
            <v>5.55321540299211</v>
          </cell>
          <cell r="DR616">
            <v>5.559933603765</v>
          </cell>
          <cell r="DS616">
            <v>5.52948455098294</v>
          </cell>
          <cell r="DT616">
            <v>5.55329036869792</v>
          </cell>
          <cell r="DU616">
            <v>5.56825635753202</v>
          </cell>
          <cell r="DV616">
            <v>5.63402212797229</v>
          </cell>
          <cell r="DW616">
            <v>5.51923498095634</v>
          </cell>
          <cell r="DX616">
            <v>5.48357695830796</v>
          </cell>
          <cell r="DY616">
            <v>5.49287750451189</v>
          </cell>
          <cell r="DZ616">
            <v>5.53757373914263</v>
          </cell>
          <cell r="EA616">
            <v>5.50484505967581</v>
          </cell>
          <cell r="EB616">
            <v>5.58922032235454</v>
          </cell>
          <cell r="EC616">
            <v>5.62859820552496</v>
          </cell>
          <cell r="ED616">
            <v>5.49175244063039</v>
          </cell>
          <cell r="EE616">
            <v>5.49544633953669</v>
          </cell>
          <cell r="EF616">
            <v>5.49544633953669</v>
          </cell>
          <cell r="EG616">
            <v>5.49544633953669</v>
          </cell>
          <cell r="EH616">
            <v>5.49544633953669</v>
          </cell>
          <cell r="EI616">
            <v>5.49544633953669</v>
          </cell>
          <cell r="EJ616">
            <v>5.49544633953669</v>
          </cell>
          <cell r="EK616">
            <v>0</v>
          </cell>
          <cell r="EL616">
            <v>0</v>
          </cell>
          <cell r="EM616">
            <v>0</v>
          </cell>
          <cell r="EN616">
            <v>0</v>
          </cell>
          <cell r="EO616">
            <v>0</v>
          </cell>
          <cell r="EP616">
            <v>0</v>
          </cell>
          <cell r="EQ616">
            <v>0</v>
          </cell>
          <cell r="ER616">
            <v>0</v>
          </cell>
          <cell r="ES616">
            <v>0</v>
          </cell>
          <cell r="ET616">
            <v>0</v>
          </cell>
        </row>
        <row r="617">
          <cell r="A617">
            <v>35997.6909861942</v>
          </cell>
          <cell r="B617">
            <v>39591.8838085825</v>
          </cell>
          <cell r="C617">
            <v>34193.4721943959</v>
          </cell>
          <cell r="D617">
            <v>6954.47974052833</v>
          </cell>
          <cell r="E617">
            <v>5598.9229144109</v>
          </cell>
          <cell r="F617">
            <v>7099.28594155834</v>
          </cell>
          <cell r="G617">
            <v>6173.75359631718</v>
          </cell>
          <cell r="H617">
            <v>8011.26043627583</v>
          </cell>
          <cell r="I617">
            <v>7985.5310082074</v>
          </cell>
          <cell r="J617">
            <v>7831.85144230094</v>
          </cell>
          <cell r="K617">
            <v>7491.04414831428</v>
          </cell>
          <cell r="L617">
            <v>6705.78957895154</v>
          </cell>
          <cell r="M617">
            <v>8089.22871159517</v>
          </cell>
          <cell r="N617">
            <v>8055.83965881727</v>
          </cell>
          <cell r="O617">
            <v>8648.04105815828</v>
          </cell>
          <cell r="P617">
            <v>8116.34390041637</v>
          </cell>
          <cell r="Q617">
            <v>8842.36554122253</v>
          </cell>
          <cell r="R617">
            <v>9575.79562347242</v>
          </cell>
          <cell r="S617">
            <v>10522.432450461</v>
          </cell>
          <cell r="T617">
            <v>9693.51402611045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5989.31622983254</v>
          </cell>
          <cell r="AF617">
            <v>6587.32006881581</v>
          </cell>
          <cell r="AG617">
            <v>5689.129284619</v>
          </cell>
          <cell r="AH617">
            <v>6954.47974052833</v>
          </cell>
          <cell r="AI617">
            <v>5598.9229144109</v>
          </cell>
          <cell r="AJ617">
            <v>7099.28594155834</v>
          </cell>
          <cell r="AK617">
            <v>6173.75359631718</v>
          </cell>
          <cell r="AL617">
            <v>8011.26043627583</v>
          </cell>
          <cell r="AM617">
            <v>7985.5310082074</v>
          </cell>
          <cell r="AN617">
            <v>7831.85144230094</v>
          </cell>
          <cell r="AO617">
            <v>7491.04414831428</v>
          </cell>
          <cell r="AP617">
            <v>6705.78957895154</v>
          </cell>
          <cell r="AQ617">
            <v>8089.22871159517</v>
          </cell>
          <cell r="AR617">
            <v>8055.83965881727</v>
          </cell>
          <cell r="AS617">
            <v>8648.04105815828</v>
          </cell>
          <cell r="AT617">
            <v>8116.34390041637</v>
          </cell>
          <cell r="AU617">
            <v>8842.36554122253</v>
          </cell>
          <cell r="AV617">
            <v>9575.79562347242</v>
          </cell>
          <cell r="AW617">
            <v>10522.432450461</v>
          </cell>
          <cell r="AX617">
            <v>9693.51402611045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2.9675318349611</v>
          </cell>
          <cell r="CN617">
            <v>3.27521038914533</v>
          </cell>
          <cell r="CO617">
            <v>2.80510550204404</v>
          </cell>
          <cell r="CP617">
            <v>3.44129111978748</v>
          </cell>
          <cell r="CQ617">
            <v>2.75863416870408</v>
          </cell>
          <cell r="CR617">
            <v>3.56337966360019</v>
          </cell>
          <cell r="CS617">
            <v>3.06574399141249</v>
          </cell>
          <cell r="CT617">
            <v>3.89368109962628</v>
          </cell>
          <cell r="CU617">
            <v>3.92312677358302</v>
          </cell>
          <cell r="CV617">
            <v>3.87956066499304</v>
          </cell>
          <cell r="CW617">
            <v>3.74495615585231</v>
          </cell>
          <cell r="CX617">
            <v>3.27679252344433</v>
          </cell>
          <cell r="CY617">
            <v>3.99322537422389</v>
          </cell>
          <cell r="CZ617">
            <v>4.01124191894225</v>
          </cell>
          <cell r="DA617">
            <v>4.26071268385645</v>
          </cell>
          <cell r="DB617">
            <v>3.99875638546165</v>
          </cell>
          <cell r="DC617">
            <v>4.3564523761414</v>
          </cell>
          <cell r="DD617">
            <v>4.7177983541668</v>
          </cell>
          <cell r="DE617">
            <v>5.18418692802204</v>
          </cell>
          <cell r="DF617">
            <v>4.77579579981606</v>
          </cell>
          <cell r="DG617">
            <v>4.63437692436457</v>
          </cell>
          <cell r="DH617">
            <v>4.63437692436457</v>
          </cell>
          <cell r="DI617">
            <v>4.63437692436457</v>
          </cell>
          <cell r="DJ617">
            <v>4.63437692436457</v>
          </cell>
          <cell r="DK617">
            <v>4.63437692436457</v>
          </cell>
          <cell r="DL617">
            <v>4.63437692436457</v>
          </cell>
          <cell r="DM617">
            <v>4.63437692436457</v>
          </cell>
          <cell r="DN617">
            <v>4.63437692436457</v>
          </cell>
          <cell r="DO617">
            <v>4.63437692436457</v>
          </cell>
          <cell r="DP617">
            <v>4.63437692436457</v>
          </cell>
          <cell r="DQ617">
            <v>5.52953985796083</v>
          </cell>
          <cell r="DR617">
            <v>5.51031845256221</v>
          </cell>
          <cell r="DS617">
            <v>5.55653096218337</v>
          </cell>
          <cell r="DT617">
            <v>5.536692040547</v>
          </cell>
          <cell r="DU617">
            <v>5.56054695763031</v>
          </cell>
          <cell r="DV617">
            <v>5.45832897591716</v>
          </cell>
          <cell r="DW617">
            <v>5.51722304991768</v>
          </cell>
          <cell r="DX617">
            <v>5.63699444508423</v>
          </cell>
          <cell r="DY617">
            <v>5.57671684052978</v>
          </cell>
          <cell r="DZ617">
            <v>5.53081369052883</v>
          </cell>
          <cell r="EA617">
            <v>5.48028008110223</v>
          </cell>
          <cell r="EB617">
            <v>5.60671025469489</v>
          </cell>
          <cell r="EC617">
            <v>5.5499673486458</v>
          </cell>
          <cell r="ED617">
            <v>5.5022344779496</v>
          </cell>
          <cell r="EE617">
            <v>5.56086855206373</v>
          </cell>
          <cell r="EF617">
            <v>5.56086855206373</v>
          </cell>
          <cell r="EG617">
            <v>5.56086855206373</v>
          </cell>
          <cell r="EH617">
            <v>5.56086855206373</v>
          </cell>
          <cell r="EI617">
            <v>5.56086855206373</v>
          </cell>
          <cell r="EJ617">
            <v>5.56086855206373</v>
          </cell>
          <cell r="EK617">
            <v>0</v>
          </cell>
          <cell r="EL617">
            <v>0</v>
          </cell>
          <cell r="EM617">
            <v>0</v>
          </cell>
          <cell r="EN617">
            <v>0</v>
          </cell>
          <cell r="EO617">
            <v>0</v>
          </cell>
          <cell r="EP617">
            <v>0</v>
          </cell>
          <cell r="EQ617">
            <v>0</v>
          </cell>
          <cell r="ER617">
            <v>0</v>
          </cell>
          <cell r="ES617">
            <v>0</v>
          </cell>
          <cell r="ET617">
            <v>0</v>
          </cell>
        </row>
        <row r="618">
          <cell r="A618">
            <v>34710.9512163905</v>
          </cell>
          <cell r="B618">
            <v>40041.6233979263</v>
          </cell>
          <cell r="C618">
            <v>42031.8678144258</v>
          </cell>
          <cell r="D618">
            <v>7396.53665878158</v>
          </cell>
          <cell r="E618">
            <v>7032.17540373516</v>
          </cell>
          <cell r="F618">
            <v>6438.17745220073</v>
          </cell>
          <cell r="G618">
            <v>7231.94080345289</v>
          </cell>
          <cell r="H618">
            <v>8312.41131915634</v>
          </cell>
          <cell r="I618">
            <v>7861.47334939595</v>
          </cell>
          <cell r="J618">
            <v>7908.31772783243</v>
          </cell>
          <cell r="K618">
            <v>7524.88725961338</v>
          </cell>
          <cell r="L618">
            <v>8731.51811869832</v>
          </cell>
          <cell r="M618">
            <v>7933.1348707046</v>
          </cell>
          <cell r="N618">
            <v>7986.02593255398</v>
          </cell>
          <cell r="O618">
            <v>8435.46319363506</v>
          </cell>
          <cell r="P618">
            <v>10362.6395558768</v>
          </cell>
          <cell r="Q618">
            <v>10073.2772147734</v>
          </cell>
          <cell r="R618">
            <v>8076.08259632207</v>
          </cell>
          <cell r="S618">
            <v>9740.30134882466</v>
          </cell>
          <cell r="T618">
            <v>11699.5198178176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5775.22773760641</v>
          </cell>
          <cell r="AF618">
            <v>6662.14799660397</v>
          </cell>
          <cell r="AG618">
            <v>6993.28599069491</v>
          </cell>
          <cell r="AH618">
            <v>7396.53665878158</v>
          </cell>
          <cell r="AI618">
            <v>7032.17540373516</v>
          </cell>
          <cell r="AJ618">
            <v>6438.17745220073</v>
          </cell>
          <cell r="AK618">
            <v>7231.94080345289</v>
          </cell>
          <cell r="AL618">
            <v>8312.41131915634</v>
          </cell>
          <cell r="AM618">
            <v>7861.47334939595</v>
          </cell>
          <cell r="AN618">
            <v>7908.31772783243</v>
          </cell>
          <cell r="AO618">
            <v>7524.88725961338</v>
          </cell>
          <cell r="AP618">
            <v>8731.51811869832</v>
          </cell>
          <cell r="AQ618">
            <v>7933.1348707046</v>
          </cell>
          <cell r="AR618">
            <v>7986.02593255398</v>
          </cell>
          <cell r="AS618">
            <v>8435.46319363506</v>
          </cell>
          <cell r="AT618">
            <v>10362.6395558768</v>
          </cell>
          <cell r="AU618">
            <v>10073.2772147734</v>
          </cell>
          <cell r="AV618">
            <v>8076.08259632207</v>
          </cell>
          <cell r="AW618">
            <v>9740.30134882466</v>
          </cell>
          <cell r="AX618">
            <v>11699.5198178176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2.88619465579113</v>
          </cell>
          <cell r="CN618">
            <v>3.34158100634969</v>
          </cell>
          <cell r="CO618">
            <v>3.43734782092006</v>
          </cell>
          <cell r="CP618">
            <v>3.64690850038231</v>
          </cell>
          <cell r="CQ618">
            <v>3.42230039313223</v>
          </cell>
          <cell r="CR618">
            <v>3.18640419486243</v>
          </cell>
          <cell r="CS618">
            <v>3.54935903390393</v>
          </cell>
          <cell r="CT618">
            <v>4.09836471717421</v>
          </cell>
          <cell r="CU618">
            <v>3.94521043156325</v>
          </cell>
          <cell r="CV618">
            <v>3.94091127930637</v>
          </cell>
          <cell r="CW618">
            <v>3.66232914432468</v>
          </cell>
          <cell r="CX618">
            <v>4.29130370450433</v>
          </cell>
          <cell r="CY618">
            <v>3.88513406725927</v>
          </cell>
          <cell r="CZ618">
            <v>4.01187263695735</v>
          </cell>
          <cell r="DA618">
            <v>4.18415192534295</v>
          </cell>
          <cell r="DB618">
            <v>5.14006845315538</v>
          </cell>
          <cell r="DC618">
            <v>4.99653916865051</v>
          </cell>
          <cell r="DD618">
            <v>4.00589223957814</v>
          </cell>
          <cell r="DE618">
            <v>4.83137673730314</v>
          </cell>
          <cell r="DF618">
            <v>5.80318676610981</v>
          </cell>
          <cell r="DG618">
            <v>5.47106905531678</v>
          </cell>
          <cell r="DH618">
            <v>5.47106905531678</v>
          </cell>
          <cell r="DI618">
            <v>5.47106905531678</v>
          </cell>
          <cell r="DJ618">
            <v>5.47106905531678</v>
          </cell>
          <cell r="DK618">
            <v>5.47106905531678</v>
          </cell>
          <cell r="DL618">
            <v>5.47106905531678</v>
          </cell>
          <cell r="DM618">
            <v>5.47106905531678</v>
          </cell>
          <cell r="DN618">
            <v>5.47106905531678</v>
          </cell>
          <cell r="DO618">
            <v>5.47106905531678</v>
          </cell>
          <cell r="DP618">
            <v>5.47106905531678</v>
          </cell>
          <cell r="DQ618">
            <v>5.48214643635316</v>
          </cell>
          <cell r="DR618">
            <v>5.46222289089655</v>
          </cell>
          <cell r="DS618">
            <v>5.57397407650503</v>
          </cell>
          <cell r="DT618">
            <v>5.55661980401689</v>
          </cell>
          <cell r="DU618">
            <v>5.62961510377609</v>
          </cell>
          <cell r="DV618">
            <v>5.53565751740985</v>
          </cell>
          <cell r="DW618">
            <v>5.58228577570054</v>
          </cell>
          <cell r="DX618">
            <v>5.5567845258112</v>
          </cell>
          <cell r="DY618">
            <v>5.45934963993687</v>
          </cell>
          <cell r="DZ618">
            <v>5.49787152673053</v>
          </cell>
          <cell r="EA618">
            <v>5.62923993610476</v>
          </cell>
          <cell r="EB618">
            <v>5.57452212561396</v>
          </cell>
          <cell r="EC618">
            <v>5.59430272105247</v>
          </cell>
          <cell r="ED618">
            <v>5.45369334543015</v>
          </cell>
          <cell r="EE618">
            <v>5.52342708322173</v>
          </cell>
          <cell r="EF618">
            <v>5.52342708322173</v>
          </cell>
          <cell r="EG618">
            <v>5.52342708322173</v>
          </cell>
          <cell r="EH618">
            <v>5.52342708322173</v>
          </cell>
          <cell r="EI618">
            <v>5.52342708322173</v>
          </cell>
          <cell r="EJ618">
            <v>5.52342708322173</v>
          </cell>
          <cell r="EK618">
            <v>0</v>
          </cell>
          <cell r="EL618">
            <v>0</v>
          </cell>
          <cell r="EM618">
            <v>0</v>
          </cell>
          <cell r="EN618">
            <v>0</v>
          </cell>
          <cell r="EO618">
            <v>0</v>
          </cell>
          <cell r="EP618">
            <v>0</v>
          </cell>
          <cell r="EQ618">
            <v>0</v>
          </cell>
          <cell r="ER618">
            <v>0</v>
          </cell>
          <cell r="ES618">
            <v>0</v>
          </cell>
          <cell r="ET618">
            <v>0</v>
          </cell>
        </row>
        <row r="619">
          <cell r="A619">
            <v>37903.8887616567</v>
          </cell>
          <cell r="B619">
            <v>31369.2976635854</v>
          </cell>
          <cell r="C619">
            <v>33345.3601115805</v>
          </cell>
          <cell r="D619">
            <v>5687.80907978999</v>
          </cell>
          <cell r="E619">
            <v>6175.04085556128</v>
          </cell>
          <cell r="F619">
            <v>6648.24916370648</v>
          </cell>
          <cell r="G619">
            <v>7219.70974313637</v>
          </cell>
          <cell r="H619">
            <v>6577.44996932691</v>
          </cell>
          <cell r="I619">
            <v>6624.9475598678</v>
          </cell>
          <cell r="J619">
            <v>7611.885182977</v>
          </cell>
          <cell r="K619">
            <v>7703.91259718366</v>
          </cell>
          <cell r="L619">
            <v>8951.05626528046</v>
          </cell>
          <cell r="M619">
            <v>10398.8586965347</v>
          </cell>
          <cell r="N619">
            <v>9116.09587283502</v>
          </cell>
          <cell r="O619">
            <v>9206.62419773384</v>
          </cell>
          <cell r="P619">
            <v>8282.12805631666</v>
          </cell>
          <cell r="Q619">
            <v>11151.1981893651</v>
          </cell>
          <cell r="R619">
            <v>11031.3916592371</v>
          </cell>
          <cell r="S619">
            <v>9351.69785521614</v>
          </cell>
          <cell r="T619">
            <v>10415.295659987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6306.47049614998</v>
          </cell>
          <cell r="AF619">
            <v>5219.24152543605</v>
          </cell>
          <cell r="AG619">
            <v>5548.01991556887</v>
          </cell>
          <cell r="AH619">
            <v>5687.80907978999</v>
          </cell>
          <cell r="AI619">
            <v>6175.04085556128</v>
          </cell>
          <cell r="AJ619">
            <v>6648.24916370648</v>
          </cell>
          <cell r="AK619">
            <v>7219.70974313637</v>
          </cell>
          <cell r="AL619">
            <v>6577.44996932691</v>
          </cell>
          <cell r="AM619">
            <v>6624.9475598678</v>
          </cell>
          <cell r="AN619">
            <v>7611.885182977</v>
          </cell>
          <cell r="AO619">
            <v>7703.91259718366</v>
          </cell>
          <cell r="AP619">
            <v>8951.05626528046</v>
          </cell>
          <cell r="AQ619">
            <v>10398.8586965347</v>
          </cell>
          <cell r="AR619">
            <v>9116.09587283502</v>
          </cell>
          <cell r="AS619">
            <v>9206.62419773384</v>
          </cell>
          <cell r="AT619">
            <v>8282.12805631666</v>
          </cell>
          <cell r="AU619">
            <v>11151.1981893651</v>
          </cell>
          <cell r="AV619">
            <v>11031.3916592371</v>
          </cell>
          <cell r="AW619">
            <v>9351.69785521614</v>
          </cell>
          <cell r="AX619">
            <v>10415.295659987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3.08165246081848</v>
          </cell>
          <cell r="CN619">
            <v>2.58218184514809</v>
          </cell>
          <cell r="CO619">
            <v>2.73685561116106</v>
          </cell>
          <cell r="CP619">
            <v>2.85897663354911</v>
          </cell>
          <cell r="CQ619">
            <v>3.08126058832664</v>
          </cell>
          <cell r="CR619">
            <v>3.28098576278141</v>
          </cell>
          <cell r="CS619">
            <v>3.59245077356291</v>
          </cell>
          <cell r="CT619">
            <v>3.1882718604482</v>
          </cell>
          <cell r="CU619">
            <v>3.22784801925542</v>
          </cell>
          <cell r="CV619">
            <v>3.7347504956065</v>
          </cell>
          <cell r="CW619">
            <v>3.8226144241169</v>
          </cell>
          <cell r="CX619">
            <v>4.41110890080208</v>
          </cell>
          <cell r="CY619">
            <v>5.10407051546325</v>
          </cell>
          <cell r="CZ619">
            <v>4.53480676945875</v>
          </cell>
          <cell r="DA619">
            <v>4.50787666107767</v>
          </cell>
          <cell r="DB619">
            <v>4.05521187432808</v>
          </cell>
          <cell r="DC619">
            <v>5.46000629343205</v>
          </cell>
          <cell r="DD619">
            <v>5.40134493728138</v>
          </cell>
          <cell r="DE619">
            <v>4.57890966303974</v>
          </cell>
          <cell r="DF619">
            <v>5.09968336010018</v>
          </cell>
          <cell r="DG619">
            <v>4.75382257682377</v>
          </cell>
          <cell r="DH619">
            <v>4.75382257682377</v>
          </cell>
          <cell r="DI619">
            <v>4.75382257682377</v>
          </cell>
          <cell r="DJ619">
            <v>4.75382257682377</v>
          </cell>
          <cell r="DK619">
            <v>4.75382257682377</v>
          </cell>
          <cell r="DL619">
            <v>4.75382257682377</v>
          </cell>
          <cell r="DM619">
            <v>4.75382257682377</v>
          </cell>
          <cell r="DN619">
            <v>4.75382257682377</v>
          </cell>
          <cell r="DO619">
            <v>4.75382257682377</v>
          </cell>
          <cell r="DP619">
            <v>4.75382257682377</v>
          </cell>
          <cell r="DQ619">
            <v>5.60673261472386</v>
          </cell>
          <cell r="DR619">
            <v>5.53767809861187</v>
          </cell>
          <cell r="DS619">
            <v>5.553838683055</v>
          </cell>
          <cell r="DT619">
            <v>5.45056520990955</v>
          </cell>
          <cell r="DU619">
            <v>5.49058402146066</v>
          </cell>
          <cell r="DV619">
            <v>5.55149658893604</v>
          </cell>
          <cell r="DW619">
            <v>5.50599797750518</v>
          </cell>
          <cell r="DX619">
            <v>5.65209356780979</v>
          </cell>
          <cell r="DY619">
            <v>5.62310900378098</v>
          </cell>
          <cell r="DZ619">
            <v>5.58390178350455</v>
          </cell>
          <cell r="EA619">
            <v>5.52151159220661</v>
          </cell>
          <cell r="EB619">
            <v>5.55947322411991</v>
          </cell>
          <cell r="EC619">
            <v>5.58182410290167</v>
          </cell>
          <cell r="ED619">
            <v>5.50753458763929</v>
          </cell>
          <cell r="EE619">
            <v>5.59545653872588</v>
          </cell>
          <cell r="EF619">
            <v>5.59545653872588</v>
          </cell>
          <cell r="EG619">
            <v>5.59545653872588</v>
          </cell>
          <cell r="EH619">
            <v>5.59545653872588</v>
          </cell>
          <cell r="EI619">
            <v>5.59545653872588</v>
          </cell>
          <cell r="EJ619">
            <v>5.59545653872588</v>
          </cell>
          <cell r="EK619">
            <v>0</v>
          </cell>
          <cell r="EL619">
            <v>0</v>
          </cell>
          <cell r="EM619">
            <v>0</v>
          </cell>
          <cell r="EN619">
            <v>0</v>
          </cell>
          <cell r="EO619">
            <v>0</v>
          </cell>
          <cell r="EP619">
            <v>0</v>
          </cell>
          <cell r="EQ619">
            <v>0</v>
          </cell>
          <cell r="ER619">
            <v>0</v>
          </cell>
          <cell r="ES619">
            <v>0</v>
          </cell>
          <cell r="ET619">
            <v>0</v>
          </cell>
        </row>
        <row r="620">
          <cell r="A620">
            <v>35793.337011451</v>
          </cell>
          <cell r="B620">
            <v>38973.7376841496</v>
          </cell>
          <cell r="C620">
            <v>33184.1152963858</v>
          </cell>
          <cell r="D620">
            <v>6877.3012510462</v>
          </cell>
          <cell r="E620">
            <v>7881.6851383145</v>
          </cell>
          <cell r="F620">
            <v>7233.18213070702</v>
          </cell>
          <cell r="G620">
            <v>7872.66430293993</v>
          </cell>
          <cell r="H620">
            <v>8238.28362372475</v>
          </cell>
          <cell r="I620">
            <v>7590.07454402723</v>
          </cell>
          <cell r="J620">
            <v>7223.88148145898</v>
          </cell>
          <cell r="K620">
            <v>8982.27179891111</v>
          </cell>
          <cell r="L620">
            <v>8465.8401995625</v>
          </cell>
          <cell r="M620">
            <v>8704.73127970569</v>
          </cell>
          <cell r="N620">
            <v>8760.29272466882</v>
          </cell>
          <cell r="O620">
            <v>8613.11938891833</v>
          </cell>
          <cell r="P620">
            <v>10573.6290193524</v>
          </cell>
          <cell r="Q620">
            <v>10284.7446643512</v>
          </cell>
          <cell r="R620">
            <v>9985.01698660799</v>
          </cell>
          <cell r="S620">
            <v>11075.595903793</v>
          </cell>
          <cell r="T620">
            <v>10195.2133936724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5955.3156996866</v>
          </cell>
          <cell r="AF620">
            <v>6484.47256626644</v>
          </cell>
          <cell r="AG620">
            <v>5521.19191182296</v>
          </cell>
          <cell r="AH620">
            <v>6877.3012510462</v>
          </cell>
          <cell r="AI620">
            <v>7881.6851383145</v>
          </cell>
          <cell r="AJ620">
            <v>7233.18213070702</v>
          </cell>
          <cell r="AK620">
            <v>7872.66430293993</v>
          </cell>
          <cell r="AL620">
            <v>8238.28362372475</v>
          </cell>
          <cell r="AM620">
            <v>7590.07454402723</v>
          </cell>
          <cell r="AN620">
            <v>7223.88148145898</v>
          </cell>
          <cell r="AO620">
            <v>8982.27179891111</v>
          </cell>
          <cell r="AP620">
            <v>8465.8401995625</v>
          </cell>
          <cell r="AQ620">
            <v>8704.73127970569</v>
          </cell>
          <cell r="AR620">
            <v>8760.29272466882</v>
          </cell>
          <cell r="AS620">
            <v>8613.11938891833</v>
          </cell>
          <cell r="AT620">
            <v>10573.6290193524</v>
          </cell>
          <cell r="AU620">
            <v>10284.7446643512</v>
          </cell>
          <cell r="AV620">
            <v>9985.01698660799</v>
          </cell>
          <cell r="AW620">
            <v>11075.595903793</v>
          </cell>
          <cell r="AX620">
            <v>10195.2133936724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2.95526082277449</v>
          </cell>
          <cell r="CN620">
            <v>3.23341269977518</v>
          </cell>
          <cell r="CO620">
            <v>2.70144242077436</v>
          </cell>
          <cell r="CP620">
            <v>3.42010104628035</v>
          </cell>
          <cell r="CQ620">
            <v>3.90217164540679</v>
          </cell>
          <cell r="CR620">
            <v>3.6176141639824</v>
          </cell>
          <cell r="CS620">
            <v>3.91620473873427</v>
          </cell>
          <cell r="CT620">
            <v>4.06613008398663</v>
          </cell>
          <cell r="CU620">
            <v>3.73327629722106</v>
          </cell>
          <cell r="CV620">
            <v>3.52695049843438</v>
          </cell>
          <cell r="CW620">
            <v>4.39068823149709</v>
          </cell>
          <cell r="CX620">
            <v>4.10869230656354</v>
          </cell>
          <cell r="CY620">
            <v>4.29284203700969</v>
          </cell>
          <cell r="CZ620">
            <v>4.35063569329841</v>
          </cell>
          <cell r="DA620">
            <v>4.20882440785865</v>
          </cell>
          <cell r="DB620">
            <v>5.16683281478135</v>
          </cell>
          <cell r="DC620">
            <v>5.02566868254586</v>
          </cell>
          <cell r="DD620">
            <v>4.87920593091844</v>
          </cell>
          <cell r="DE620">
            <v>5.41212030933164</v>
          </cell>
          <cell r="DF620">
            <v>4.98191898162051</v>
          </cell>
          <cell r="DG620">
            <v>5.77571523575755</v>
          </cell>
          <cell r="DH620">
            <v>5.77571523575755</v>
          </cell>
          <cell r="DI620">
            <v>5.77571523575755</v>
          </cell>
          <cell r="DJ620">
            <v>5.77571523575755</v>
          </cell>
          <cell r="DK620">
            <v>5.77571523575755</v>
          </cell>
          <cell r="DL620">
            <v>5.77571523575755</v>
          </cell>
          <cell r="DM620">
            <v>5.77571523575755</v>
          </cell>
          <cell r="DN620">
            <v>5.77571523575755</v>
          </cell>
          <cell r="DO620">
            <v>5.77571523575755</v>
          </cell>
          <cell r="DP620">
            <v>5.77571523575755</v>
          </cell>
          <cell r="DQ620">
            <v>5.5209791630104</v>
          </cell>
          <cell r="DR620">
            <v>5.4944048017684</v>
          </cell>
          <cell r="DS620">
            <v>5.5994357187671</v>
          </cell>
          <cell r="DT620">
            <v>5.50917092237236</v>
          </cell>
          <cell r="DU620">
            <v>5.53375399019367</v>
          </cell>
          <cell r="DV620">
            <v>5.47790240919104</v>
          </cell>
          <cell r="DW620">
            <v>5.50761380843867</v>
          </cell>
          <cell r="DX620">
            <v>5.55088981385219</v>
          </cell>
          <cell r="DY620">
            <v>5.5701006629581</v>
          </cell>
          <cell r="DZ620">
            <v>5.61149245569839</v>
          </cell>
          <cell r="EA620">
            <v>5.60480784221891</v>
          </cell>
          <cell r="EB620">
            <v>5.64512526320733</v>
          </cell>
          <cell r="EC620">
            <v>5.55542893097488</v>
          </cell>
          <cell r="ED620">
            <v>5.5166195648981</v>
          </cell>
          <cell r="EE620">
            <v>5.60669324261628</v>
          </cell>
          <cell r="EF620">
            <v>5.60669324261628</v>
          </cell>
          <cell r="EG620">
            <v>5.60669324261628</v>
          </cell>
          <cell r="EH620">
            <v>5.60669324261628</v>
          </cell>
          <cell r="EI620">
            <v>5.60669324261628</v>
          </cell>
          <cell r="EJ620">
            <v>5.60669324261628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</row>
        <row r="621">
          <cell r="A621">
            <v>36046.1486607336</v>
          </cell>
          <cell r="B621">
            <v>33989.7190329902</v>
          </cell>
          <cell r="C621">
            <v>36692.6125265101</v>
          </cell>
          <cell r="D621">
            <v>5796.79542288409</v>
          </cell>
          <cell r="E621">
            <v>7406.4585267659</v>
          </cell>
          <cell r="F621">
            <v>6226.45785438816</v>
          </cell>
          <cell r="G621">
            <v>7468.75815047554</v>
          </cell>
          <cell r="H621">
            <v>6302.89730846987</v>
          </cell>
          <cell r="I621">
            <v>7260.65608932045</v>
          </cell>
          <cell r="J621">
            <v>8127.60873251661</v>
          </cell>
          <cell r="K621">
            <v>6093.3926468214</v>
          </cell>
          <cell r="L621">
            <v>7859.00879842922</v>
          </cell>
          <cell r="M621">
            <v>7809.57282262664</v>
          </cell>
          <cell r="N621">
            <v>8754.64910885641</v>
          </cell>
          <cell r="O621">
            <v>9499.1402660689</v>
          </cell>
          <cell r="P621">
            <v>8452.74356613534</v>
          </cell>
          <cell r="Q621">
            <v>10422.6561285355</v>
          </cell>
          <cell r="R621">
            <v>11508.4713459283</v>
          </cell>
          <cell r="S621">
            <v>9644.26461479058</v>
          </cell>
          <cell r="T621">
            <v>10646.2992828134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5997.37864518829</v>
          </cell>
          <cell r="AF621">
            <v>5655.22871813671</v>
          </cell>
          <cell r="AG621">
            <v>6104.93766959296</v>
          </cell>
          <cell r="AH621">
            <v>5796.79542288409</v>
          </cell>
          <cell r="AI621">
            <v>7406.4585267659</v>
          </cell>
          <cell r="AJ621">
            <v>6226.45785438816</v>
          </cell>
          <cell r="AK621">
            <v>7468.75815047554</v>
          </cell>
          <cell r="AL621">
            <v>6302.89730846987</v>
          </cell>
          <cell r="AM621">
            <v>7260.65608932045</v>
          </cell>
          <cell r="AN621">
            <v>8127.60873251661</v>
          </cell>
          <cell r="AO621">
            <v>6093.3926468214</v>
          </cell>
          <cell r="AP621">
            <v>7859.00879842922</v>
          </cell>
          <cell r="AQ621">
            <v>7809.57282262664</v>
          </cell>
          <cell r="AR621">
            <v>8754.64910885641</v>
          </cell>
          <cell r="AS621">
            <v>9499.1402660689</v>
          </cell>
          <cell r="AT621">
            <v>8452.74356613534</v>
          </cell>
          <cell r="AU621">
            <v>10422.6561285355</v>
          </cell>
          <cell r="AV621">
            <v>11508.4713459283</v>
          </cell>
          <cell r="AW621">
            <v>9644.26461479058</v>
          </cell>
          <cell r="AX621">
            <v>10646.2992828134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2.98769472267058</v>
          </cell>
          <cell r="CN621">
            <v>2.78354944406259</v>
          </cell>
          <cell r="CO621">
            <v>3.03816857374183</v>
          </cell>
          <cell r="CP621">
            <v>2.84604912528418</v>
          </cell>
          <cell r="CQ621">
            <v>3.60610465914825</v>
          </cell>
          <cell r="CR621">
            <v>3.07622785826257</v>
          </cell>
          <cell r="CS621">
            <v>3.65100229710904</v>
          </cell>
          <cell r="CT621">
            <v>3.16200153332594</v>
          </cell>
          <cell r="CU621">
            <v>3.60000057445388</v>
          </cell>
          <cell r="CV621">
            <v>4.06662933291543</v>
          </cell>
          <cell r="CW621">
            <v>2.97380527602397</v>
          </cell>
          <cell r="CX621">
            <v>3.87761937379303</v>
          </cell>
          <cell r="CY621">
            <v>3.8766728800856</v>
          </cell>
          <cell r="CZ621">
            <v>4.30667462041074</v>
          </cell>
          <cell r="DA621">
            <v>4.67108606877055</v>
          </cell>
          <cell r="DB621">
            <v>4.15653328709129</v>
          </cell>
          <cell r="DC621">
            <v>5.12521370123275</v>
          </cell>
          <cell r="DD621">
            <v>5.65915005685639</v>
          </cell>
          <cell r="DE621">
            <v>4.74244919264973</v>
          </cell>
          <cell r="DF621">
            <v>5.23518748760319</v>
          </cell>
          <cell r="DG621">
            <v>4.89410375019945</v>
          </cell>
          <cell r="DH621">
            <v>4.89410375019945</v>
          </cell>
          <cell r="DI621">
            <v>4.89410375019945</v>
          </cell>
          <cell r="DJ621">
            <v>4.89410375019945</v>
          </cell>
          <cell r="DK621">
            <v>4.89410375019945</v>
          </cell>
          <cell r="DL621">
            <v>4.89410375019945</v>
          </cell>
          <cell r="DM621">
            <v>4.89410375019945</v>
          </cell>
          <cell r="DN621">
            <v>4.89410375019945</v>
          </cell>
          <cell r="DO621">
            <v>4.89410375019945</v>
          </cell>
          <cell r="DP621">
            <v>4.89410375019945</v>
          </cell>
          <cell r="DQ621">
            <v>5.49961622440853</v>
          </cell>
          <cell r="DR621">
            <v>5.56619439364096</v>
          </cell>
          <cell r="DS621">
            <v>5.50524311704735</v>
          </cell>
          <cell r="DT621">
            <v>5.58023793562841</v>
          </cell>
          <cell r="DU621">
            <v>5.62703224520714</v>
          </cell>
          <cell r="DV621">
            <v>5.54535926080391</v>
          </cell>
          <cell r="DW621">
            <v>5.60458455843644</v>
          </cell>
          <cell r="DX621">
            <v>5.46116490521228</v>
          </cell>
          <cell r="DY621">
            <v>5.52561258046723</v>
          </cell>
          <cell r="DZ621">
            <v>5.47564564213999</v>
          </cell>
          <cell r="EA621">
            <v>5.61375909991261</v>
          </cell>
          <cell r="EB621">
            <v>5.55277062522482</v>
          </cell>
          <cell r="EC621">
            <v>5.51918889904688</v>
          </cell>
          <cell r="ED621">
            <v>5.56934111311539</v>
          </cell>
          <cell r="EE621">
            <v>5.57151836675453</v>
          </cell>
          <cell r="EF621">
            <v>5.57151836675453</v>
          </cell>
          <cell r="EG621">
            <v>5.57151836675453</v>
          </cell>
          <cell r="EH621">
            <v>5.57151836675453</v>
          </cell>
          <cell r="EI621">
            <v>5.57151836675453</v>
          </cell>
          <cell r="EJ621">
            <v>5.57151836675453</v>
          </cell>
          <cell r="EK621">
            <v>0</v>
          </cell>
          <cell r="EL621">
            <v>0</v>
          </cell>
          <cell r="EM621">
            <v>0</v>
          </cell>
          <cell r="EN621">
            <v>0</v>
          </cell>
          <cell r="EO621">
            <v>0</v>
          </cell>
          <cell r="EP621">
            <v>0</v>
          </cell>
          <cell r="EQ621">
            <v>0</v>
          </cell>
          <cell r="ER621">
            <v>0</v>
          </cell>
          <cell r="ES621">
            <v>0</v>
          </cell>
          <cell r="ET621">
            <v>0</v>
          </cell>
        </row>
        <row r="622">
          <cell r="A622">
            <v>35861.8189528877</v>
          </cell>
          <cell r="B622">
            <v>43269.6191931882</v>
          </cell>
          <cell r="C622">
            <v>35745.8546752852</v>
          </cell>
          <cell r="D622">
            <v>6320.93564744933</v>
          </cell>
          <cell r="E622">
            <v>6523.20982420908</v>
          </cell>
          <cell r="F622">
            <v>6520.51876574948</v>
          </cell>
          <cell r="G622">
            <v>6370.52211446611</v>
          </cell>
          <cell r="H622">
            <v>6987.422317533</v>
          </cell>
          <cell r="I622">
            <v>7075.76293324466</v>
          </cell>
          <cell r="J622">
            <v>9378.36110490599</v>
          </cell>
          <cell r="K622">
            <v>8489.23916969227</v>
          </cell>
          <cell r="L622">
            <v>8284.45954459032</v>
          </cell>
          <cell r="M622">
            <v>9397.26560912144</v>
          </cell>
          <cell r="N622">
            <v>8398.12986493516</v>
          </cell>
          <cell r="O622">
            <v>8352.32253604678</v>
          </cell>
          <cell r="P622">
            <v>7786.12208547309</v>
          </cell>
          <cell r="Q622">
            <v>10109.6896540725</v>
          </cell>
          <cell r="R622">
            <v>9921.0852608912</v>
          </cell>
          <cell r="S622">
            <v>9177.16865673905</v>
          </cell>
          <cell r="T622">
            <v>9454.17115829228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5966.7097639185</v>
          </cell>
          <cell r="AF622">
            <v>7199.22376665289</v>
          </cell>
          <cell r="AG622">
            <v>5947.41556168227</v>
          </cell>
          <cell r="AH622">
            <v>6320.93564744933</v>
          </cell>
          <cell r="AI622">
            <v>6523.20982420908</v>
          </cell>
          <cell r="AJ622">
            <v>6520.51876574948</v>
          </cell>
          <cell r="AK622">
            <v>6370.52211446611</v>
          </cell>
          <cell r="AL622">
            <v>6987.422317533</v>
          </cell>
          <cell r="AM622">
            <v>7075.76293324466</v>
          </cell>
          <cell r="AN622">
            <v>9378.36110490599</v>
          </cell>
          <cell r="AO622">
            <v>8489.23916969227</v>
          </cell>
          <cell r="AP622">
            <v>8284.45954459032</v>
          </cell>
          <cell r="AQ622">
            <v>9397.26560912144</v>
          </cell>
          <cell r="AR622">
            <v>8398.12986493516</v>
          </cell>
          <cell r="AS622">
            <v>8352.32253604678</v>
          </cell>
          <cell r="AT622">
            <v>7786.12208547309</v>
          </cell>
          <cell r="AU622">
            <v>10109.6896540725</v>
          </cell>
          <cell r="AV622">
            <v>9921.0852608912</v>
          </cell>
          <cell r="AW622">
            <v>9177.16865673905</v>
          </cell>
          <cell r="AX622">
            <v>9454.17115829228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2.99898450716339</v>
          </cell>
          <cell r="CN622">
            <v>3.5501610841305</v>
          </cell>
          <cell r="CO622">
            <v>2.93516585003265</v>
          </cell>
          <cell r="CP622">
            <v>3.09891094028873</v>
          </cell>
          <cell r="CQ622">
            <v>3.27727414668885</v>
          </cell>
          <cell r="CR622">
            <v>3.23943817335566</v>
          </cell>
          <cell r="CS622">
            <v>3.11108026555474</v>
          </cell>
          <cell r="CT622">
            <v>3.4422376165191</v>
          </cell>
          <cell r="CU622">
            <v>3.43447950814168</v>
          </cell>
          <cell r="CV622">
            <v>4.62527597127939</v>
          </cell>
          <cell r="CW622">
            <v>4.18804983120765</v>
          </cell>
          <cell r="CX622">
            <v>4.04888602589115</v>
          </cell>
          <cell r="CY622">
            <v>4.57606578013142</v>
          </cell>
          <cell r="CZ622">
            <v>4.16435412837522</v>
          </cell>
          <cell r="DA622">
            <v>4.12323999187929</v>
          </cell>
          <cell r="DB622">
            <v>3.84372727776295</v>
          </cell>
          <cell r="DC622">
            <v>4.99078867072698</v>
          </cell>
          <cell r="DD622">
            <v>4.89768149326192</v>
          </cell>
          <cell r="DE622">
            <v>4.5304367323436</v>
          </cell>
          <cell r="DF622">
            <v>4.6671828634138</v>
          </cell>
          <cell r="DG622">
            <v>5.01531010517649</v>
          </cell>
          <cell r="DH622">
            <v>5.01531010517649</v>
          </cell>
          <cell r="DI622">
            <v>5.01531010517649</v>
          </cell>
          <cell r="DJ622">
            <v>5.01531010517649</v>
          </cell>
          <cell r="DK622">
            <v>5.01531010517649</v>
          </cell>
          <cell r="DL622">
            <v>5.01531010517649</v>
          </cell>
          <cell r="DM622">
            <v>5.01531010517649</v>
          </cell>
          <cell r="DN622">
            <v>5.01531010517649</v>
          </cell>
          <cell r="DO622">
            <v>5.01531010517649</v>
          </cell>
          <cell r="DP622">
            <v>5.01531010517649</v>
          </cell>
          <cell r="DQ622">
            <v>5.45089512769606</v>
          </cell>
          <cell r="DR622">
            <v>5.55577627694789</v>
          </cell>
          <cell r="DS622">
            <v>5.55140324009533</v>
          </cell>
          <cell r="DT622">
            <v>5.58829609643658</v>
          </cell>
          <cell r="DU622">
            <v>5.45325381326907</v>
          </cell>
          <cell r="DV622">
            <v>5.51467076037779</v>
          </cell>
          <cell r="DW622">
            <v>5.61010445096971</v>
          </cell>
          <cell r="DX622">
            <v>5.56138910803034</v>
          </cell>
          <cell r="DY622">
            <v>5.64442205171063</v>
          </cell>
          <cell r="DZ622">
            <v>5.55515825931007</v>
          </cell>
          <cell r="EA622">
            <v>5.55346532237884</v>
          </cell>
          <cell r="EB622">
            <v>5.60577632763525</v>
          </cell>
          <cell r="EC622">
            <v>5.62621570858096</v>
          </cell>
          <cell r="ED622">
            <v>5.5251244882486</v>
          </cell>
          <cell r="EE622">
            <v>5.54978014529647</v>
          </cell>
          <cell r="EF622">
            <v>5.54978014529647</v>
          </cell>
          <cell r="EG622">
            <v>5.54978014529647</v>
          </cell>
          <cell r="EH622">
            <v>5.54978014529647</v>
          </cell>
          <cell r="EI622">
            <v>5.54978014529647</v>
          </cell>
          <cell r="EJ622">
            <v>5.54978014529647</v>
          </cell>
          <cell r="EK622">
            <v>0</v>
          </cell>
          <cell r="EL622">
            <v>0</v>
          </cell>
          <cell r="EM622">
            <v>0</v>
          </cell>
          <cell r="EN622">
            <v>0</v>
          </cell>
          <cell r="EO622">
            <v>0</v>
          </cell>
          <cell r="EP622">
            <v>0</v>
          </cell>
          <cell r="EQ622">
            <v>0</v>
          </cell>
          <cell r="ER622">
            <v>0</v>
          </cell>
          <cell r="ES622">
            <v>0</v>
          </cell>
          <cell r="ET622">
            <v>0</v>
          </cell>
        </row>
        <row r="623">
          <cell r="A623">
            <v>41215.161948311</v>
          </cell>
          <cell r="B623">
            <v>37440.1376036689</v>
          </cell>
          <cell r="C623">
            <v>38879.4552007234</v>
          </cell>
          <cell r="D623">
            <v>6051.69781596473</v>
          </cell>
          <cell r="E623">
            <v>6967.55504598438</v>
          </cell>
          <cell r="F623">
            <v>7095.39718334721</v>
          </cell>
          <cell r="G623">
            <v>6738.2826941374</v>
          </cell>
          <cell r="H623">
            <v>7457.28501267507</v>
          </cell>
          <cell r="I623">
            <v>7684.37092030341</v>
          </cell>
          <cell r="J623">
            <v>8003.29197652679</v>
          </cell>
          <cell r="K623">
            <v>7036.46157348013</v>
          </cell>
          <cell r="L623">
            <v>7899.42360692084</v>
          </cell>
          <cell r="M623">
            <v>8617.73781789175</v>
          </cell>
          <cell r="N623">
            <v>8739.64801298151</v>
          </cell>
          <cell r="O623">
            <v>9628.55732446834</v>
          </cell>
          <cell r="P623">
            <v>8959.51144292367</v>
          </cell>
          <cell r="Q623">
            <v>9860.92862063593</v>
          </cell>
          <cell r="R623">
            <v>9297.05714071155</v>
          </cell>
          <cell r="S623">
            <v>10371.9296821481</v>
          </cell>
          <cell r="T623">
            <v>9165.0879450291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6857.40200578052</v>
          </cell>
          <cell r="AF623">
            <v>6229.31131562906</v>
          </cell>
          <cell r="AG623">
            <v>6468.78579323454</v>
          </cell>
          <cell r="AH623">
            <v>6051.69781596473</v>
          </cell>
          <cell r="AI623">
            <v>6967.55504598438</v>
          </cell>
          <cell r="AJ623">
            <v>7095.39718334721</v>
          </cell>
          <cell r="AK623">
            <v>6738.2826941374</v>
          </cell>
          <cell r="AL623">
            <v>7457.28501267507</v>
          </cell>
          <cell r="AM623">
            <v>7684.37092030341</v>
          </cell>
          <cell r="AN623">
            <v>8003.29197652679</v>
          </cell>
          <cell r="AO623">
            <v>7036.46157348013</v>
          </cell>
          <cell r="AP623">
            <v>7899.42360692084</v>
          </cell>
          <cell r="AQ623">
            <v>8617.73781789175</v>
          </cell>
          <cell r="AR623">
            <v>8739.64801298151</v>
          </cell>
          <cell r="AS623">
            <v>9628.55732446834</v>
          </cell>
          <cell r="AT623">
            <v>8959.51144292367</v>
          </cell>
          <cell r="AU623">
            <v>9860.92862063593</v>
          </cell>
          <cell r="AV623">
            <v>9297.05714071155</v>
          </cell>
          <cell r="AW623">
            <v>10371.9296821481</v>
          </cell>
          <cell r="AX623">
            <v>9165.0879450291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3.34735630730138</v>
          </cell>
          <cell r="CN623">
            <v>3.0573875574644</v>
          </cell>
          <cell r="CO623">
            <v>3.16517293463066</v>
          </cell>
          <cell r="CP623">
            <v>3.06243182089445</v>
          </cell>
          <cell r="CQ623">
            <v>3.41619228886086</v>
          </cell>
          <cell r="CR623">
            <v>3.52273398917645</v>
          </cell>
          <cell r="CS623">
            <v>3.3288583234469</v>
          </cell>
          <cell r="CT623">
            <v>3.6335986107934</v>
          </cell>
          <cell r="CU623">
            <v>3.73875501832534</v>
          </cell>
          <cell r="CV623">
            <v>3.93159253288846</v>
          </cell>
          <cell r="CW623">
            <v>3.45912762905289</v>
          </cell>
          <cell r="CX623">
            <v>3.9550594364325</v>
          </cell>
          <cell r="CY623">
            <v>4.27646802656678</v>
          </cell>
          <cell r="CZ623">
            <v>4.27181286904413</v>
          </cell>
          <cell r="DA623">
            <v>4.66743510628686</v>
          </cell>
          <cell r="DB623">
            <v>4.34311567503597</v>
          </cell>
          <cell r="DC623">
            <v>4.78007689766612</v>
          </cell>
          <cell r="DD623">
            <v>4.50674066959539</v>
          </cell>
          <cell r="DE623">
            <v>5.02778423465115</v>
          </cell>
          <cell r="DF623">
            <v>4.44276871241429</v>
          </cell>
          <cell r="DG623">
            <v>4.7827767479046</v>
          </cell>
          <cell r="DH623">
            <v>4.7827767479046</v>
          </cell>
          <cell r="DI623">
            <v>4.7827767479046</v>
          </cell>
          <cell r="DJ623">
            <v>4.7827767479046</v>
          </cell>
          <cell r="DK623">
            <v>4.7827767479046</v>
          </cell>
          <cell r="DL623">
            <v>4.7827767479046</v>
          </cell>
          <cell r="DM623">
            <v>4.7827767479046</v>
          </cell>
          <cell r="DN623">
            <v>4.7827767479046</v>
          </cell>
          <cell r="DO623">
            <v>4.7827767479046</v>
          </cell>
          <cell r="DP623">
            <v>4.7827767479046</v>
          </cell>
          <cell r="DQ623">
            <v>5.61260918492104</v>
          </cell>
          <cell r="DR623">
            <v>5.58208798309598</v>
          </cell>
          <cell r="DS623">
            <v>5.59928356819794</v>
          </cell>
          <cell r="DT623">
            <v>5.4139961266139</v>
          </cell>
          <cell r="DU623">
            <v>5.5878563888369</v>
          </cell>
          <cell r="DV623">
            <v>5.51828335538959</v>
          </cell>
          <cell r="DW623">
            <v>5.54575974202864</v>
          </cell>
          <cell r="DX623">
            <v>5.62277786606822</v>
          </cell>
          <cell r="DY623">
            <v>5.63103784851888</v>
          </cell>
          <cell r="DZ623">
            <v>5.57708540483998</v>
          </cell>
          <cell r="EA623">
            <v>5.57307476941015</v>
          </cell>
          <cell r="EB623">
            <v>5.47204329167778</v>
          </cell>
          <cell r="EC623">
            <v>5.5209674082185</v>
          </cell>
          <cell r="ED623">
            <v>5.60517088774397</v>
          </cell>
          <cell r="EE623">
            <v>5.65184271605621</v>
          </cell>
          <cell r="EF623">
            <v>5.65184271605621</v>
          </cell>
          <cell r="EG623">
            <v>5.65184271605621</v>
          </cell>
          <cell r="EH623">
            <v>5.65184271605621</v>
          </cell>
          <cell r="EI623">
            <v>5.65184271605621</v>
          </cell>
          <cell r="EJ623">
            <v>5.65184271605621</v>
          </cell>
          <cell r="EK623">
            <v>0</v>
          </cell>
          <cell r="EL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  <cell r="ES623">
            <v>0</v>
          </cell>
          <cell r="ET623">
            <v>0</v>
          </cell>
        </row>
        <row r="624">
          <cell r="A624">
            <v>35067.3743869778</v>
          </cell>
          <cell r="B624">
            <v>40755.484168168</v>
          </cell>
          <cell r="C624">
            <v>42011.5154828268</v>
          </cell>
          <cell r="D624">
            <v>7492.43928009856</v>
          </cell>
          <cell r="E624">
            <v>7190.77913371936</v>
          </cell>
          <cell r="F624">
            <v>7378.69696557888</v>
          </cell>
          <cell r="G624">
            <v>7307.41613411678</v>
          </cell>
          <cell r="H624">
            <v>7109.7377241393</v>
          </cell>
          <cell r="I624">
            <v>6936.48332003077</v>
          </cell>
          <cell r="J624">
            <v>8272.94705323445</v>
          </cell>
          <cell r="K624">
            <v>8195.52384178835</v>
          </cell>
          <cell r="L624">
            <v>7319.55641312927</v>
          </cell>
          <cell r="M624">
            <v>8600.23128524384</v>
          </cell>
          <cell r="N624">
            <v>10398.1039999318</v>
          </cell>
          <cell r="O624">
            <v>10150.0643928634</v>
          </cell>
          <cell r="P624">
            <v>9679.76236096497</v>
          </cell>
          <cell r="Q624">
            <v>9082.3123103423</v>
          </cell>
          <cell r="R624">
            <v>9148.75345668551</v>
          </cell>
          <cell r="S624">
            <v>9373.88232958152</v>
          </cell>
          <cell r="T624">
            <v>9708.00258427235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5834.52962674996</v>
          </cell>
          <cell r="AF624">
            <v>6780.92055617422</v>
          </cell>
          <cell r="AG624">
            <v>6989.89975822773</v>
          </cell>
          <cell r="AH624">
            <v>7492.43928009856</v>
          </cell>
          <cell r="AI624">
            <v>7190.77913371936</v>
          </cell>
          <cell r="AJ624">
            <v>7378.69696557888</v>
          </cell>
          <cell r="AK624">
            <v>7307.41613411678</v>
          </cell>
          <cell r="AL624">
            <v>7109.7377241393</v>
          </cell>
          <cell r="AM624">
            <v>6936.48332003077</v>
          </cell>
          <cell r="AN624">
            <v>8272.94705323445</v>
          </cell>
          <cell r="AO624">
            <v>8195.52384178835</v>
          </cell>
          <cell r="AP624">
            <v>7319.55641312927</v>
          </cell>
          <cell r="AQ624">
            <v>8600.23128524384</v>
          </cell>
          <cell r="AR624">
            <v>10398.1039999318</v>
          </cell>
          <cell r="AS624">
            <v>10150.0643928634</v>
          </cell>
          <cell r="AT624">
            <v>9679.76236096497</v>
          </cell>
          <cell r="AU624">
            <v>9082.3123103423</v>
          </cell>
          <cell r="AV624">
            <v>9148.75345668551</v>
          </cell>
          <cell r="AW624">
            <v>9373.88232958152</v>
          </cell>
          <cell r="AX624">
            <v>9708.00258427235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2.91674364673827</v>
          </cell>
          <cell r="CN624">
            <v>3.28887889152111</v>
          </cell>
          <cell r="CO624">
            <v>3.49627586652075</v>
          </cell>
          <cell r="CP624">
            <v>3.66680076119287</v>
          </cell>
          <cell r="CQ624">
            <v>3.55935524686969</v>
          </cell>
          <cell r="CR624">
            <v>3.67677546901377</v>
          </cell>
          <cell r="CS624">
            <v>3.63745654317408</v>
          </cell>
          <cell r="CT624">
            <v>3.53547376071615</v>
          </cell>
          <cell r="CU624">
            <v>3.42476375820211</v>
          </cell>
          <cell r="CV624">
            <v>4.08454278846331</v>
          </cell>
          <cell r="CW624">
            <v>4.01108287787766</v>
          </cell>
          <cell r="CX624">
            <v>3.64493513361817</v>
          </cell>
          <cell r="CY624">
            <v>4.24589580528266</v>
          </cell>
          <cell r="CZ624">
            <v>5.09874156547316</v>
          </cell>
          <cell r="DA624">
            <v>5.01778143711252</v>
          </cell>
          <cell r="DB624">
            <v>4.78528312831801</v>
          </cell>
          <cell r="DC624">
            <v>4.48992798005666</v>
          </cell>
          <cell r="DD624">
            <v>4.52277379638625</v>
          </cell>
          <cell r="DE624">
            <v>4.63406840848447</v>
          </cell>
          <cell r="DF624">
            <v>4.79924395288099</v>
          </cell>
          <cell r="DG624">
            <v>5.02249486876148</v>
          </cell>
          <cell r="DH624">
            <v>5.02249486876148</v>
          </cell>
          <cell r="DI624">
            <v>5.02249486876148</v>
          </cell>
          <cell r="DJ624">
            <v>5.02249486876148</v>
          </cell>
          <cell r="DK624">
            <v>5.02249486876148</v>
          </cell>
          <cell r="DL624">
            <v>5.02249486876148</v>
          </cell>
          <cell r="DM624">
            <v>5.02249486876148</v>
          </cell>
          <cell r="DN624">
            <v>5.02249486876148</v>
          </cell>
          <cell r="DO624">
            <v>5.02249486876148</v>
          </cell>
          <cell r="DP624">
            <v>5.02249486876148</v>
          </cell>
          <cell r="DQ624">
            <v>5.48043112870169</v>
          </cell>
          <cell r="DR624">
            <v>5.64869219883963</v>
          </cell>
          <cell r="DS624">
            <v>5.47737393375984</v>
          </cell>
          <cell r="DT624">
            <v>5.5981309706344</v>
          </cell>
          <cell r="DU624">
            <v>5.53492511522757</v>
          </cell>
          <cell r="DV624">
            <v>5.49818945846484</v>
          </cell>
          <cell r="DW624">
            <v>5.50393329460714</v>
          </cell>
          <cell r="DX624">
            <v>5.50951154191199</v>
          </cell>
          <cell r="DY624">
            <v>5.54901454004867</v>
          </cell>
          <cell r="DZ624">
            <v>5.54911762193907</v>
          </cell>
          <cell r="EA624">
            <v>5.59786238806985</v>
          </cell>
          <cell r="EB624">
            <v>5.50176573215075</v>
          </cell>
          <cell r="EC624">
            <v>5.54942433219934</v>
          </cell>
          <cell r="ED624">
            <v>5.58725242265796</v>
          </cell>
          <cell r="EE624">
            <v>5.54197028017392</v>
          </cell>
          <cell r="EF624">
            <v>5.54197028017392</v>
          </cell>
          <cell r="EG624">
            <v>5.54197028017392</v>
          </cell>
          <cell r="EH624">
            <v>5.54197028017392</v>
          </cell>
          <cell r="EI624">
            <v>5.54197028017392</v>
          </cell>
          <cell r="EJ624">
            <v>5.54197028017392</v>
          </cell>
          <cell r="EK624">
            <v>0</v>
          </cell>
          <cell r="EL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0</v>
          </cell>
          <cell r="ES624">
            <v>0</v>
          </cell>
          <cell r="ET624">
            <v>0</v>
          </cell>
        </row>
        <row r="625">
          <cell r="A625">
            <v>37066.8363172753</v>
          </cell>
          <cell r="B625">
            <v>40889.387485113</v>
          </cell>
          <cell r="C625">
            <v>38210.4888821841</v>
          </cell>
          <cell r="D625">
            <v>7394.5971350433</v>
          </cell>
          <cell r="E625">
            <v>6907.11461551747</v>
          </cell>
          <cell r="F625">
            <v>6761.44975149931</v>
          </cell>
          <cell r="G625">
            <v>6905.54387537716</v>
          </cell>
          <cell r="H625">
            <v>6911.46328641981</v>
          </cell>
          <cell r="I625">
            <v>7086.42307002603</v>
          </cell>
          <cell r="J625">
            <v>7005.47587103465</v>
          </cell>
          <cell r="K625">
            <v>7938.18750195178</v>
          </cell>
          <cell r="L625">
            <v>8625.71635045045</v>
          </cell>
          <cell r="M625">
            <v>8759.66751323245</v>
          </cell>
          <cell r="N625">
            <v>8649.95380180946</v>
          </cell>
          <cell r="O625">
            <v>8913.96821463427</v>
          </cell>
          <cell r="P625">
            <v>7449.82515244871</v>
          </cell>
          <cell r="Q625">
            <v>8813.29761961033</v>
          </cell>
          <cell r="R625">
            <v>8751.27908895253</v>
          </cell>
          <cell r="S625">
            <v>10104.5320238501</v>
          </cell>
          <cell r="T625">
            <v>9572.00491020902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6167.20123601112</v>
          </cell>
          <cell r="AF625">
            <v>6803.19946594414</v>
          </cell>
          <cell r="AG625">
            <v>6357.48279798477</v>
          </cell>
          <cell r="AH625">
            <v>7394.5971350433</v>
          </cell>
          <cell r="AI625">
            <v>6907.11461551747</v>
          </cell>
          <cell r="AJ625">
            <v>6761.44975149931</v>
          </cell>
          <cell r="AK625">
            <v>6905.54387537716</v>
          </cell>
          <cell r="AL625">
            <v>6911.46328641981</v>
          </cell>
          <cell r="AM625">
            <v>7086.42307002603</v>
          </cell>
          <cell r="AN625">
            <v>7005.47587103465</v>
          </cell>
          <cell r="AO625">
            <v>7938.18750195178</v>
          </cell>
          <cell r="AP625">
            <v>8625.71635045045</v>
          </cell>
          <cell r="AQ625">
            <v>8759.66751323245</v>
          </cell>
          <cell r="AR625">
            <v>8649.95380180946</v>
          </cell>
          <cell r="AS625">
            <v>8913.96821463427</v>
          </cell>
          <cell r="AT625">
            <v>7449.82515244871</v>
          </cell>
          <cell r="AU625">
            <v>8813.29761961033</v>
          </cell>
          <cell r="AV625">
            <v>8751.27908895253</v>
          </cell>
          <cell r="AW625">
            <v>10104.5320238501</v>
          </cell>
          <cell r="AX625">
            <v>9572.00491020902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3.01838961869936</v>
          </cell>
          <cell r="CN625">
            <v>3.38272733263668</v>
          </cell>
          <cell r="CO625">
            <v>3.10285426871595</v>
          </cell>
          <cell r="CP625">
            <v>3.64237596443494</v>
          </cell>
          <cell r="CQ625">
            <v>3.39065253487557</v>
          </cell>
          <cell r="CR625">
            <v>3.30267016180907</v>
          </cell>
          <cell r="CS625">
            <v>3.36514009507513</v>
          </cell>
          <cell r="CT625">
            <v>3.38021874653335</v>
          </cell>
          <cell r="CU625">
            <v>3.55898114696875</v>
          </cell>
          <cell r="CV625">
            <v>3.49852815023507</v>
          </cell>
          <cell r="CW625">
            <v>3.95791809478677</v>
          </cell>
          <cell r="CX625">
            <v>4.28517636613042</v>
          </cell>
          <cell r="CY625">
            <v>4.24547493777058</v>
          </cell>
          <cell r="CZ625">
            <v>4.30722406047753</v>
          </cell>
          <cell r="DA625">
            <v>4.42041788411526</v>
          </cell>
          <cell r="DB625">
            <v>3.69435245274398</v>
          </cell>
          <cell r="DC625">
            <v>4.37049555009597</v>
          </cell>
          <cell r="DD625">
            <v>4.33974069261104</v>
          </cell>
          <cell r="DE625">
            <v>5.01081594564281</v>
          </cell>
          <cell r="DF625">
            <v>4.74673688228572</v>
          </cell>
          <cell r="DG625">
            <v>4.37183817027489</v>
          </cell>
          <cell r="DH625">
            <v>4.37183817027489</v>
          </cell>
          <cell r="DI625">
            <v>4.37183817027489</v>
          </cell>
          <cell r="DJ625">
            <v>4.37183817027489</v>
          </cell>
          <cell r="DK625">
            <v>4.37183817027489</v>
          </cell>
          <cell r="DL625">
            <v>4.37183817027489</v>
          </cell>
          <cell r="DM625">
            <v>4.37183817027489</v>
          </cell>
          <cell r="DN625">
            <v>4.37183817027489</v>
          </cell>
          <cell r="DO625">
            <v>4.37183817027489</v>
          </cell>
          <cell r="DP625">
            <v>4.37183817027489</v>
          </cell>
          <cell r="DQ625">
            <v>5.59783324121589</v>
          </cell>
          <cell r="DR625">
            <v>5.51002218434619</v>
          </cell>
          <cell r="DS625">
            <v>5.61346411463185</v>
          </cell>
          <cell r="DT625">
            <v>5.56207553278709</v>
          </cell>
          <cell r="DU625">
            <v>5.58110909086227</v>
          </cell>
          <cell r="DV625">
            <v>5.60895244137077</v>
          </cell>
          <cell r="DW625">
            <v>5.62214283928115</v>
          </cell>
          <cell r="DX625">
            <v>5.60186108447113</v>
          </cell>
          <cell r="DY625">
            <v>5.45517296224923</v>
          </cell>
          <cell r="DZ625">
            <v>5.48604548941175</v>
          </cell>
          <cell r="EA625">
            <v>5.49492394451095</v>
          </cell>
          <cell r="EB625">
            <v>5.51484876493318</v>
          </cell>
          <cell r="EC625">
            <v>5.65286320826847</v>
          </cell>
          <cell r="ED625">
            <v>5.50203640067285</v>
          </cell>
          <cell r="EE625">
            <v>5.52477873478547</v>
          </cell>
          <cell r="EF625">
            <v>5.52477873478547</v>
          </cell>
          <cell r="EG625">
            <v>5.52477873478547</v>
          </cell>
          <cell r="EH625">
            <v>5.52477873478547</v>
          </cell>
          <cell r="EI625">
            <v>5.52477873478547</v>
          </cell>
          <cell r="EJ625">
            <v>5.52477873478547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  <cell r="ES625">
            <v>0</v>
          </cell>
          <cell r="ET625">
            <v>0</v>
          </cell>
        </row>
        <row r="626">
          <cell r="A626">
            <v>34390.6253873368</v>
          </cell>
          <cell r="B626">
            <v>33194.7415875148</v>
          </cell>
          <cell r="C626">
            <v>38945.3814371938</v>
          </cell>
          <cell r="D626">
            <v>6664.05669823378</v>
          </cell>
          <cell r="E626">
            <v>7641.00596230043</v>
          </cell>
          <cell r="F626">
            <v>6378.95779817243</v>
          </cell>
          <cell r="G626">
            <v>6920.65428180612</v>
          </cell>
          <cell r="H626">
            <v>7146.38132768158</v>
          </cell>
          <cell r="I626">
            <v>7683.66103919303</v>
          </cell>
          <cell r="J626">
            <v>7576.1855706053</v>
          </cell>
          <cell r="K626">
            <v>7793.51245015743</v>
          </cell>
          <cell r="L626">
            <v>7690.31188092799</v>
          </cell>
          <cell r="M626">
            <v>8687.98049909185</v>
          </cell>
          <cell r="N626">
            <v>8325.4719805994</v>
          </cell>
          <cell r="O626">
            <v>9610.72533345198</v>
          </cell>
          <cell r="P626">
            <v>9329.41598958501</v>
          </cell>
          <cell r="Q626">
            <v>10237.6701219752</v>
          </cell>
          <cell r="R626">
            <v>10726.2192593689</v>
          </cell>
          <cell r="S626">
            <v>9848.054369603</v>
          </cell>
          <cell r="T626">
            <v>10153.4131151737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5721.93174460725</v>
          </cell>
          <cell r="AF626">
            <v>5522.95992016401</v>
          </cell>
          <cell r="AG626">
            <v>6479.75463782557</v>
          </cell>
          <cell r="AH626">
            <v>6664.05669823378</v>
          </cell>
          <cell r="AI626">
            <v>7641.00596230043</v>
          </cell>
          <cell r="AJ626">
            <v>6378.95779817243</v>
          </cell>
          <cell r="AK626">
            <v>6920.65428180612</v>
          </cell>
          <cell r="AL626">
            <v>7146.38132768158</v>
          </cell>
          <cell r="AM626">
            <v>7683.66103919303</v>
          </cell>
          <cell r="AN626">
            <v>7576.1855706053</v>
          </cell>
          <cell r="AO626">
            <v>7793.51245015743</v>
          </cell>
          <cell r="AP626">
            <v>7690.31188092799</v>
          </cell>
          <cell r="AQ626">
            <v>8687.98049909185</v>
          </cell>
          <cell r="AR626">
            <v>8325.4719805994</v>
          </cell>
          <cell r="AS626">
            <v>9610.72533345198</v>
          </cell>
          <cell r="AT626">
            <v>9329.41598958501</v>
          </cell>
          <cell r="AU626">
            <v>10237.6701219752</v>
          </cell>
          <cell r="AV626">
            <v>10726.2192593689</v>
          </cell>
          <cell r="AW626">
            <v>9848.054369603</v>
          </cell>
          <cell r="AX626">
            <v>10153.4131151737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2.77668980587693</v>
          </cell>
          <cell r="CN626">
            <v>2.77025171443551</v>
          </cell>
          <cell r="CO626">
            <v>3.16242190062358</v>
          </cell>
          <cell r="CP626">
            <v>3.31391787201731</v>
          </cell>
          <cell r="CQ626">
            <v>3.74305048928686</v>
          </cell>
          <cell r="CR626">
            <v>3.11344719929261</v>
          </cell>
          <cell r="CS626">
            <v>3.41365909469419</v>
          </cell>
          <cell r="CT626">
            <v>3.5526998371155</v>
          </cell>
          <cell r="CU626">
            <v>3.78712247768229</v>
          </cell>
          <cell r="CV626">
            <v>3.72642367727457</v>
          </cell>
          <cell r="CW626">
            <v>3.86128247766472</v>
          </cell>
          <cell r="CX626">
            <v>3.80323496826065</v>
          </cell>
          <cell r="CY626">
            <v>4.30168968222848</v>
          </cell>
          <cell r="CZ626">
            <v>4.16170833605612</v>
          </cell>
          <cell r="DA626">
            <v>4.67108817089806</v>
          </cell>
          <cell r="DB626">
            <v>4.53436376114655</v>
          </cell>
          <cell r="DC626">
            <v>4.97580132041276</v>
          </cell>
          <cell r="DD626">
            <v>5.21325021395665</v>
          </cell>
          <cell r="DE626">
            <v>4.78643688963806</v>
          </cell>
          <cell r="DF626">
            <v>4.93484999841259</v>
          </cell>
          <cell r="DG626">
            <v>5.02967811932557</v>
          </cell>
          <cell r="DH626">
            <v>5.02967811932557</v>
          </cell>
          <cell r="DI626">
            <v>5.02967811932557</v>
          </cell>
          <cell r="DJ626">
            <v>5.02967811932557</v>
          </cell>
          <cell r="DK626">
            <v>5.02967811932557</v>
          </cell>
          <cell r="DL626">
            <v>5.02967811932557</v>
          </cell>
          <cell r="DM626">
            <v>5.02967811932557</v>
          </cell>
          <cell r="DN626">
            <v>5.02967811932557</v>
          </cell>
          <cell r="DO626">
            <v>5.02967811932557</v>
          </cell>
          <cell r="DP626">
            <v>5.02967811932557</v>
          </cell>
          <cell r="DQ626">
            <v>5.64576039228845</v>
          </cell>
          <cell r="DR626">
            <v>5.46210185980465</v>
          </cell>
          <cell r="DS626">
            <v>5.61365718751767</v>
          </cell>
          <cell r="DT626">
            <v>5.5093971212654</v>
          </cell>
          <cell r="DU626">
            <v>5.59283476681092</v>
          </cell>
          <cell r="DV626">
            <v>5.61326259565041</v>
          </cell>
          <cell r="DW626">
            <v>5.5543615037462</v>
          </cell>
          <cell r="DX626">
            <v>5.51105576683102</v>
          </cell>
          <cell r="DY626">
            <v>5.55860716383767</v>
          </cell>
          <cell r="DZ626">
            <v>5.57013227528651</v>
          </cell>
          <cell r="EA626">
            <v>5.52979198700183</v>
          </cell>
          <cell r="EB626">
            <v>5.53984904819502</v>
          </cell>
          <cell r="EC626">
            <v>5.53333412152381</v>
          </cell>
          <cell r="ED626">
            <v>5.48080510063577</v>
          </cell>
          <cell r="EE626">
            <v>5.63696367417579</v>
          </cell>
          <cell r="EF626">
            <v>5.63696367417579</v>
          </cell>
          <cell r="EG626">
            <v>5.63696367417579</v>
          </cell>
          <cell r="EH626">
            <v>5.63696367417579</v>
          </cell>
          <cell r="EI626">
            <v>5.63696367417579</v>
          </cell>
          <cell r="EJ626">
            <v>5.63696367417579</v>
          </cell>
          <cell r="EK626">
            <v>0</v>
          </cell>
          <cell r="EL626">
            <v>0</v>
          </cell>
          <cell r="EM626">
            <v>0</v>
          </cell>
          <cell r="EN626">
            <v>0</v>
          </cell>
          <cell r="EO626">
            <v>0</v>
          </cell>
          <cell r="EP626">
            <v>0</v>
          </cell>
          <cell r="EQ626">
            <v>0</v>
          </cell>
          <cell r="ER626">
            <v>0</v>
          </cell>
          <cell r="ES626">
            <v>0</v>
          </cell>
          <cell r="ET626">
            <v>0</v>
          </cell>
        </row>
        <row r="627">
          <cell r="A627">
            <v>43903.6745479559</v>
          </cell>
          <cell r="B627">
            <v>37391.0797369787</v>
          </cell>
          <cell r="C627">
            <v>38753.8380758406</v>
          </cell>
          <cell r="D627">
            <v>6440.94721613252</v>
          </cell>
          <cell r="E627">
            <v>7128.79861603919</v>
          </cell>
          <cell r="F627">
            <v>7878.002193452</v>
          </cell>
          <cell r="G627">
            <v>8307.69950648964</v>
          </cell>
          <cell r="H627">
            <v>7223.71347244741</v>
          </cell>
          <cell r="I627">
            <v>8235.04044347495</v>
          </cell>
          <cell r="J627">
            <v>7100.64423508914</v>
          </cell>
          <cell r="K627">
            <v>7884.32993228119</v>
          </cell>
          <cell r="L627">
            <v>7939.76666861492</v>
          </cell>
          <cell r="M627">
            <v>8787.97758889626</v>
          </cell>
          <cell r="N627">
            <v>9071.54163785898</v>
          </cell>
          <cell r="O627">
            <v>8917.0939821032</v>
          </cell>
          <cell r="P627">
            <v>9021.98442967358</v>
          </cell>
          <cell r="Q627">
            <v>11467.1458287263</v>
          </cell>
          <cell r="R627">
            <v>9984.34728661924</v>
          </cell>
          <cell r="S627">
            <v>9692.31832129871</v>
          </cell>
          <cell r="T627">
            <v>9987.12456049321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7304.71825596274</v>
          </cell>
          <cell r="AF627">
            <v>6221.14903996306</v>
          </cell>
          <cell r="AG627">
            <v>6447.88554479653</v>
          </cell>
          <cell r="AH627">
            <v>6440.94721613252</v>
          </cell>
          <cell r="AI627">
            <v>7128.79861603919</v>
          </cell>
          <cell r="AJ627">
            <v>7878.002193452</v>
          </cell>
          <cell r="AK627">
            <v>8307.69950648964</v>
          </cell>
          <cell r="AL627">
            <v>7223.71347244741</v>
          </cell>
          <cell r="AM627">
            <v>8235.04044347495</v>
          </cell>
          <cell r="AN627">
            <v>7100.64423508914</v>
          </cell>
          <cell r="AO627">
            <v>7884.32993228119</v>
          </cell>
          <cell r="AP627">
            <v>7939.76666861492</v>
          </cell>
          <cell r="AQ627">
            <v>8787.97758889626</v>
          </cell>
          <cell r="AR627">
            <v>9071.54163785898</v>
          </cell>
          <cell r="AS627">
            <v>8917.0939821032</v>
          </cell>
          <cell r="AT627">
            <v>9021.98442967358</v>
          </cell>
          <cell r="AU627">
            <v>11467.1458287263</v>
          </cell>
          <cell r="AV627">
            <v>9984.34728661924</v>
          </cell>
          <cell r="AW627">
            <v>9692.31832129871</v>
          </cell>
          <cell r="AX627">
            <v>9987.12456049321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3.59148890820235</v>
          </cell>
          <cell r="CN627">
            <v>3.0839264506751</v>
          </cell>
          <cell r="CO627">
            <v>3.14121334225672</v>
          </cell>
          <cell r="CP627">
            <v>3.17291047462674</v>
          </cell>
          <cell r="CQ627">
            <v>3.52257219214608</v>
          </cell>
          <cell r="CR627">
            <v>3.85467908175663</v>
          </cell>
          <cell r="CS627">
            <v>4.13405398124263</v>
          </cell>
          <cell r="CT627">
            <v>3.58046207065603</v>
          </cell>
          <cell r="CU627">
            <v>4.0049875473388</v>
          </cell>
          <cell r="CV627">
            <v>3.49349030659738</v>
          </cell>
          <cell r="CW627">
            <v>3.91108328029522</v>
          </cell>
          <cell r="CX627">
            <v>3.90675076745007</v>
          </cell>
          <cell r="CY627">
            <v>4.33039285847006</v>
          </cell>
          <cell r="CZ627">
            <v>4.54224479946196</v>
          </cell>
          <cell r="DA627">
            <v>4.35909710639089</v>
          </cell>
          <cell r="DB627">
            <v>4.41037251600413</v>
          </cell>
          <cell r="DC627">
            <v>5.60568300624473</v>
          </cell>
          <cell r="DD627">
            <v>4.88082097751293</v>
          </cell>
          <cell r="DE627">
            <v>4.73806341319143</v>
          </cell>
          <cell r="DF627">
            <v>4.88217864028199</v>
          </cell>
          <cell r="DG627">
            <v>4.97432292057669</v>
          </cell>
          <cell r="DH627">
            <v>4.97432292057669</v>
          </cell>
          <cell r="DI627">
            <v>4.97432292057669</v>
          </cell>
          <cell r="DJ627">
            <v>4.97432292057669</v>
          </cell>
          <cell r="DK627">
            <v>4.97432292057669</v>
          </cell>
          <cell r="DL627">
            <v>4.97432292057669</v>
          </cell>
          <cell r="DM627">
            <v>4.97432292057669</v>
          </cell>
          <cell r="DN627">
            <v>4.97432292057669</v>
          </cell>
          <cell r="DO627">
            <v>4.97432292057669</v>
          </cell>
          <cell r="DP627">
            <v>4.97432292057669</v>
          </cell>
          <cell r="DQ627">
            <v>5.57232034963519</v>
          </cell>
          <cell r="DR627">
            <v>5.52679975275452</v>
          </cell>
          <cell r="DS627">
            <v>5.62376315263781</v>
          </cell>
          <cell r="DT627">
            <v>5.56159112280219</v>
          </cell>
          <cell r="DU627">
            <v>5.54451521418988</v>
          </cell>
          <cell r="DV627">
            <v>5.59931636214375</v>
          </cell>
          <cell r="DW627">
            <v>5.50569021812422</v>
          </cell>
          <cell r="DX627">
            <v>5.52749768727427</v>
          </cell>
          <cell r="DY627">
            <v>5.63341442962764</v>
          </cell>
          <cell r="DZ627">
            <v>5.56859132696716</v>
          </cell>
          <cell r="EA627">
            <v>5.52299769040651</v>
          </cell>
          <cell r="EB627">
            <v>5.56799926289221</v>
          </cell>
          <cell r="EC627">
            <v>5.55992301746711</v>
          </cell>
          <cell r="ED627">
            <v>5.47164228946978</v>
          </cell>
          <cell r="EE627">
            <v>5.6044620881921</v>
          </cell>
          <cell r="EF627">
            <v>5.6044620881921</v>
          </cell>
          <cell r="EG627">
            <v>5.6044620881921</v>
          </cell>
          <cell r="EH627">
            <v>5.6044620881921</v>
          </cell>
          <cell r="EI627">
            <v>5.6044620881921</v>
          </cell>
          <cell r="EJ627">
            <v>5.6044620881921</v>
          </cell>
          <cell r="EK627">
            <v>0</v>
          </cell>
          <cell r="EL627">
            <v>0</v>
          </cell>
          <cell r="EM627">
            <v>0</v>
          </cell>
          <cell r="EN627">
            <v>0</v>
          </cell>
          <cell r="EO627">
            <v>0</v>
          </cell>
          <cell r="EP627">
            <v>0</v>
          </cell>
          <cell r="EQ627">
            <v>0</v>
          </cell>
          <cell r="ER627">
            <v>0</v>
          </cell>
          <cell r="ES627">
            <v>0</v>
          </cell>
          <cell r="ET627">
            <v>0</v>
          </cell>
        </row>
        <row r="628">
          <cell r="A628">
            <v>35047.4503359669</v>
          </cell>
          <cell r="B628">
            <v>39802.3476693662</v>
          </cell>
          <cell r="C628">
            <v>46589.1089014591</v>
          </cell>
          <cell r="D628">
            <v>6307.44275886687</v>
          </cell>
          <cell r="E628">
            <v>6293.36203476205</v>
          </cell>
          <cell r="F628">
            <v>7146.14201511594</v>
          </cell>
          <cell r="G628">
            <v>6959.02175013506</v>
          </cell>
          <cell r="H628">
            <v>7255.12476081442</v>
          </cell>
          <cell r="I628">
            <v>6964.27302976065</v>
          </cell>
          <cell r="J628">
            <v>7787.46893858809</v>
          </cell>
          <cell r="K628">
            <v>7390.38842413153</v>
          </cell>
          <cell r="L628">
            <v>8321.73387193979</v>
          </cell>
          <cell r="M628">
            <v>9438.41366586775</v>
          </cell>
          <cell r="N628">
            <v>8572.01069993043</v>
          </cell>
          <cell r="O628">
            <v>8262.16641101303</v>
          </cell>
          <cell r="P628">
            <v>8164.90371810243</v>
          </cell>
          <cell r="Q628">
            <v>10940.8217527407</v>
          </cell>
          <cell r="R628">
            <v>9641.11465402253</v>
          </cell>
          <cell r="S628">
            <v>10149.5931220861</v>
          </cell>
          <cell r="T628">
            <v>9589.28368458748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5831.21465184978</v>
          </cell>
          <cell r="AF628">
            <v>6622.33716526426</v>
          </cell>
          <cell r="AG628">
            <v>7751.52234580713</v>
          </cell>
          <cell r="AH628">
            <v>6307.44275886687</v>
          </cell>
          <cell r="AI628">
            <v>6293.36203476205</v>
          </cell>
          <cell r="AJ628">
            <v>7146.14201511594</v>
          </cell>
          <cell r="AK628">
            <v>6959.02175013506</v>
          </cell>
          <cell r="AL628">
            <v>7255.12476081442</v>
          </cell>
          <cell r="AM628">
            <v>6964.27302976065</v>
          </cell>
          <cell r="AN628">
            <v>7787.46893858809</v>
          </cell>
          <cell r="AO628">
            <v>7390.38842413153</v>
          </cell>
          <cell r="AP628">
            <v>8321.73387193979</v>
          </cell>
          <cell r="AQ628">
            <v>9438.41366586775</v>
          </cell>
          <cell r="AR628">
            <v>8572.01069993043</v>
          </cell>
          <cell r="AS628">
            <v>8262.16641101303</v>
          </cell>
          <cell r="AT628">
            <v>8164.90371810243</v>
          </cell>
          <cell r="AU628">
            <v>10940.8217527407</v>
          </cell>
          <cell r="AV628">
            <v>9641.11465402253</v>
          </cell>
          <cell r="AW628">
            <v>10149.5931220861</v>
          </cell>
          <cell r="AX628">
            <v>9589.28368458748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2.88937645247264</v>
          </cell>
          <cell r="CN628">
            <v>3.24660533402498</v>
          </cell>
          <cell r="CO628">
            <v>3.80771191168458</v>
          </cell>
          <cell r="CP628">
            <v>3.13283427146415</v>
          </cell>
          <cell r="CQ628">
            <v>3.10421530957676</v>
          </cell>
          <cell r="CR628">
            <v>3.62330459348353</v>
          </cell>
          <cell r="CS628">
            <v>3.43089561460228</v>
          </cell>
          <cell r="CT628">
            <v>3.60860973350691</v>
          </cell>
          <cell r="CU628">
            <v>3.5006495355762</v>
          </cell>
          <cell r="CV628">
            <v>3.81466472049845</v>
          </cell>
          <cell r="CW628">
            <v>3.64534526488338</v>
          </cell>
          <cell r="CX628">
            <v>4.09992548839571</v>
          </cell>
          <cell r="CY628">
            <v>4.6258897732222</v>
          </cell>
          <cell r="CZ628">
            <v>4.21776750394163</v>
          </cell>
          <cell r="DA628">
            <v>4.05421911316682</v>
          </cell>
          <cell r="DB628">
            <v>4.00649261517828</v>
          </cell>
          <cell r="DC628">
            <v>5.3686268778837</v>
          </cell>
          <cell r="DD628">
            <v>4.73086468586129</v>
          </cell>
          <cell r="DE628">
            <v>4.98037347342448</v>
          </cell>
          <cell r="DF628">
            <v>4.70543139191826</v>
          </cell>
          <cell r="DG628">
            <v>5.35427664253515</v>
          </cell>
          <cell r="DH628">
            <v>5.35427664253515</v>
          </cell>
          <cell r="DI628">
            <v>5.35427664253515</v>
          </cell>
          <cell r="DJ628">
            <v>5.35427664253515</v>
          </cell>
          <cell r="DK628">
            <v>5.35427664253515</v>
          </cell>
          <cell r="DL628">
            <v>5.35427664253515</v>
          </cell>
          <cell r="DM628">
            <v>5.35427664253515</v>
          </cell>
          <cell r="DN628">
            <v>5.35427664253515</v>
          </cell>
          <cell r="DO628">
            <v>5.35427664253515</v>
          </cell>
          <cell r="DP628">
            <v>5.35427664253515</v>
          </cell>
          <cell r="DQ628">
            <v>5.52919663318408</v>
          </cell>
          <cell r="DR628">
            <v>5.58841855636989</v>
          </cell>
          <cell r="DS628">
            <v>5.57737770485996</v>
          </cell>
          <cell r="DT628">
            <v>5.51598443945448</v>
          </cell>
          <cell r="DU628">
            <v>5.55441103369283</v>
          </cell>
          <cell r="DV628">
            <v>5.40348479382658</v>
          </cell>
          <cell r="DW628">
            <v>5.55709504332409</v>
          </cell>
          <cell r="DX628">
            <v>5.50823048407086</v>
          </cell>
          <cell r="DY628">
            <v>5.45047422989043</v>
          </cell>
          <cell r="DZ628">
            <v>5.59302924420831</v>
          </cell>
          <cell r="EA628">
            <v>5.55438183406651</v>
          </cell>
          <cell r="EB628">
            <v>5.56089883744403</v>
          </cell>
          <cell r="EC628">
            <v>5.58998783918446</v>
          </cell>
          <cell r="ED628">
            <v>5.56810227206213</v>
          </cell>
          <cell r="EE628">
            <v>5.58333719196997</v>
          </cell>
          <cell r="EF628">
            <v>5.58333719196997</v>
          </cell>
          <cell r="EG628">
            <v>5.58333719196997</v>
          </cell>
          <cell r="EH628">
            <v>5.58333719196997</v>
          </cell>
          <cell r="EI628">
            <v>5.58333719196997</v>
          </cell>
          <cell r="EJ628">
            <v>5.58333719196997</v>
          </cell>
          <cell r="EK628">
            <v>0</v>
          </cell>
          <cell r="EL628">
            <v>0</v>
          </cell>
          <cell r="EM628">
            <v>0</v>
          </cell>
          <cell r="EN628">
            <v>0</v>
          </cell>
          <cell r="EO628">
            <v>0</v>
          </cell>
          <cell r="EP628">
            <v>0</v>
          </cell>
          <cell r="EQ628">
            <v>0</v>
          </cell>
          <cell r="ER628">
            <v>0</v>
          </cell>
          <cell r="ES628">
            <v>0</v>
          </cell>
          <cell r="ET628">
            <v>0</v>
          </cell>
        </row>
        <row r="629">
          <cell r="A629">
            <v>41648.8542800527</v>
          </cell>
          <cell r="B629">
            <v>44427.6499837632</v>
          </cell>
          <cell r="C629">
            <v>38114.2462583158</v>
          </cell>
          <cell r="D629">
            <v>6106.60963845266</v>
          </cell>
          <cell r="E629">
            <v>7146.32311664227</v>
          </cell>
          <cell r="F629">
            <v>7150.16364270301</v>
          </cell>
          <cell r="G629">
            <v>7364.71567391432</v>
          </cell>
          <cell r="H629">
            <v>7347.07421949158</v>
          </cell>
          <cell r="I629">
            <v>7875.06764661801</v>
          </cell>
          <cell r="J629">
            <v>7607.0820647568</v>
          </cell>
          <cell r="K629">
            <v>8188.32803302811</v>
          </cell>
          <cell r="L629">
            <v>8153.86075982664</v>
          </cell>
          <cell r="M629">
            <v>8751.54703314306</v>
          </cell>
          <cell r="N629">
            <v>8878.91577034764</v>
          </cell>
          <cell r="O629">
            <v>9183.56279054865</v>
          </cell>
          <cell r="P629">
            <v>9029.26532554245</v>
          </cell>
          <cell r="Q629">
            <v>9691.66324629854</v>
          </cell>
          <cell r="R629">
            <v>8775.59494026102</v>
          </cell>
          <cell r="S629">
            <v>10197.3057349239</v>
          </cell>
          <cell r="T629">
            <v>10217.9234310813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6929.55998175323</v>
          </cell>
          <cell r="AF629">
            <v>7391.89758596248</v>
          </cell>
          <cell r="AG629">
            <v>6341.46989567509</v>
          </cell>
          <cell r="AH629">
            <v>6106.60963845266</v>
          </cell>
          <cell r="AI629">
            <v>7146.32311664227</v>
          </cell>
          <cell r="AJ629">
            <v>7150.16364270301</v>
          </cell>
          <cell r="AK629">
            <v>7364.71567391432</v>
          </cell>
          <cell r="AL629">
            <v>7347.07421949158</v>
          </cell>
          <cell r="AM629">
            <v>7875.06764661801</v>
          </cell>
          <cell r="AN629">
            <v>7607.0820647568</v>
          </cell>
          <cell r="AO629">
            <v>8188.32803302811</v>
          </cell>
          <cell r="AP629">
            <v>8153.86075982664</v>
          </cell>
          <cell r="AQ629">
            <v>8751.54703314306</v>
          </cell>
          <cell r="AR629">
            <v>8878.91577034764</v>
          </cell>
          <cell r="AS629">
            <v>9183.56279054865</v>
          </cell>
          <cell r="AT629">
            <v>9029.26532554245</v>
          </cell>
          <cell r="AU629">
            <v>9691.66324629854</v>
          </cell>
          <cell r="AV629">
            <v>8775.59494026102</v>
          </cell>
          <cell r="AW629">
            <v>10197.3057349239</v>
          </cell>
          <cell r="AX629">
            <v>10217.9234310813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3.41898013354686</v>
          </cell>
          <cell r="CN629">
            <v>3.6225593168523</v>
          </cell>
          <cell r="CO629">
            <v>3.11810937802041</v>
          </cell>
          <cell r="CP629">
            <v>3.04956763241916</v>
          </cell>
          <cell r="CQ629">
            <v>3.58055514159447</v>
          </cell>
          <cell r="CR629">
            <v>3.54870323122151</v>
          </cell>
          <cell r="CS629">
            <v>3.66967474917582</v>
          </cell>
          <cell r="CT629">
            <v>3.64862234894493</v>
          </cell>
          <cell r="CU629">
            <v>3.92481188209277</v>
          </cell>
          <cell r="CV629">
            <v>3.69663848681315</v>
          </cell>
          <cell r="CW629">
            <v>4.02116570489307</v>
          </cell>
          <cell r="CX629">
            <v>3.95815569886732</v>
          </cell>
          <cell r="CY629">
            <v>4.35164956845894</v>
          </cell>
          <cell r="CZ629">
            <v>4.34942390343899</v>
          </cell>
          <cell r="DA629">
            <v>4.58353236897374</v>
          </cell>
          <cell r="DB629">
            <v>4.50652223233763</v>
          </cell>
          <cell r="DC629">
            <v>4.83712620164365</v>
          </cell>
          <cell r="DD629">
            <v>4.37991489611034</v>
          </cell>
          <cell r="DE629">
            <v>5.0894932585911</v>
          </cell>
          <cell r="DF629">
            <v>5.09978358706885</v>
          </cell>
          <cell r="DG629">
            <v>4.94679599475454</v>
          </cell>
          <cell r="DH629">
            <v>4.94679599475454</v>
          </cell>
          <cell r="DI629">
            <v>4.94679599475454</v>
          </cell>
          <cell r="DJ629">
            <v>4.94679599475454</v>
          </cell>
          <cell r="DK629">
            <v>4.94679599475454</v>
          </cell>
          <cell r="DL629">
            <v>4.94679599475454</v>
          </cell>
          <cell r="DM629">
            <v>4.94679599475454</v>
          </cell>
          <cell r="DN629">
            <v>4.94679599475454</v>
          </cell>
          <cell r="DO629">
            <v>4.94679599475454</v>
          </cell>
          <cell r="DP629">
            <v>4.94679599475454</v>
          </cell>
          <cell r="DQ629">
            <v>5.55285351153082</v>
          </cell>
          <cell r="DR629">
            <v>5.59046034495675</v>
          </cell>
          <cell r="DS629">
            <v>5.57193094238643</v>
          </cell>
          <cell r="DT629">
            <v>5.48616701848708</v>
          </cell>
          <cell r="DU629">
            <v>5.46813738892365</v>
          </cell>
          <cell r="DV629">
            <v>5.52018248799016</v>
          </cell>
          <cell r="DW629">
            <v>5.49839007414358</v>
          </cell>
          <cell r="DX629">
            <v>5.51686870804296</v>
          </cell>
          <cell r="DY629">
            <v>5.49721322884118</v>
          </cell>
          <cell r="DZ629">
            <v>5.63791152413399</v>
          </cell>
          <cell r="EA629">
            <v>5.57892339667965</v>
          </cell>
          <cell r="EB629">
            <v>5.64387716073497</v>
          </cell>
          <cell r="EC629">
            <v>5.50982812597759</v>
          </cell>
          <cell r="ED629">
            <v>5.59287785489375</v>
          </cell>
          <cell r="EE629">
            <v>5.48931347617745</v>
          </cell>
          <cell r="EF629">
            <v>5.48931347617745</v>
          </cell>
          <cell r="EG629">
            <v>5.48931347617745</v>
          </cell>
          <cell r="EH629">
            <v>5.48931347617745</v>
          </cell>
          <cell r="EI629">
            <v>5.48931347617745</v>
          </cell>
          <cell r="EJ629">
            <v>5.48931347617745</v>
          </cell>
          <cell r="EK629">
            <v>0</v>
          </cell>
          <cell r="EL629">
            <v>0</v>
          </cell>
          <cell r="EM629">
            <v>0</v>
          </cell>
          <cell r="EN629">
            <v>0</v>
          </cell>
          <cell r="EO629">
            <v>0</v>
          </cell>
          <cell r="EP629">
            <v>0</v>
          </cell>
          <cell r="EQ629">
            <v>0</v>
          </cell>
          <cell r="ER629">
            <v>0</v>
          </cell>
          <cell r="ES629">
            <v>0</v>
          </cell>
          <cell r="ET629">
            <v>0</v>
          </cell>
        </row>
        <row r="630">
          <cell r="A630">
            <v>29154.7226571679</v>
          </cell>
          <cell r="B630">
            <v>37984.7412310981</v>
          </cell>
          <cell r="C630">
            <v>37402.0142155437</v>
          </cell>
          <cell r="D630">
            <v>6370.23693624053</v>
          </cell>
          <cell r="E630">
            <v>6870.01931308461</v>
          </cell>
          <cell r="F630">
            <v>7373.0913839793</v>
          </cell>
          <cell r="G630">
            <v>7521.11849194218</v>
          </cell>
          <cell r="H630">
            <v>7287.21809577185</v>
          </cell>
          <cell r="I630">
            <v>8658.25927260675</v>
          </cell>
          <cell r="J630">
            <v>7561.66461609865</v>
          </cell>
          <cell r="K630">
            <v>7192.20299451005</v>
          </cell>
          <cell r="L630">
            <v>7513.50504949562</v>
          </cell>
          <cell r="M630">
            <v>7781.92973483402</v>
          </cell>
          <cell r="N630">
            <v>8957.62467426259</v>
          </cell>
          <cell r="O630">
            <v>8632.68597652285</v>
          </cell>
          <cell r="P630">
            <v>8158.8807784113</v>
          </cell>
          <cell r="Q630">
            <v>8792.83835912437</v>
          </cell>
          <cell r="R630">
            <v>11261.5968788454</v>
          </cell>
          <cell r="S630">
            <v>9649.58899904447</v>
          </cell>
          <cell r="T630">
            <v>10180.4101076027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4850.77928064362</v>
          </cell>
          <cell r="AF630">
            <v>6319.92277584294</v>
          </cell>
          <cell r="AG630">
            <v>6222.96832470438</v>
          </cell>
          <cell r="AH630">
            <v>6370.23693624053</v>
          </cell>
          <cell r="AI630">
            <v>6870.01931308461</v>
          </cell>
          <cell r="AJ630">
            <v>7373.0913839793</v>
          </cell>
          <cell r="AK630">
            <v>7521.11849194218</v>
          </cell>
          <cell r="AL630">
            <v>7287.21809577185</v>
          </cell>
          <cell r="AM630">
            <v>8658.25927260675</v>
          </cell>
          <cell r="AN630">
            <v>7561.66461609865</v>
          </cell>
          <cell r="AO630">
            <v>7192.20299451005</v>
          </cell>
          <cell r="AP630">
            <v>7513.50504949562</v>
          </cell>
          <cell r="AQ630">
            <v>7781.92973483402</v>
          </cell>
          <cell r="AR630">
            <v>8957.62467426259</v>
          </cell>
          <cell r="AS630">
            <v>8632.68597652285</v>
          </cell>
          <cell r="AT630">
            <v>8158.8807784113</v>
          </cell>
          <cell r="AU630">
            <v>8792.83835912437</v>
          </cell>
          <cell r="AV630">
            <v>11261.5968788454</v>
          </cell>
          <cell r="AW630">
            <v>9649.58899904447</v>
          </cell>
          <cell r="AX630">
            <v>10180.4101076027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2.42567851713001</v>
          </cell>
          <cell r="CN630">
            <v>3.16771019594604</v>
          </cell>
          <cell r="CO630">
            <v>3.10041210976508</v>
          </cell>
          <cell r="CP630">
            <v>3.11036472312008</v>
          </cell>
          <cell r="CQ630">
            <v>3.3993970804855</v>
          </cell>
          <cell r="CR630">
            <v>3.61552074284973</v>
          </cell>
          <cell r="CS630">
            <v>3.68063632805043</v>
          </cell>
          <cell r="CT630">
            <v>3.64996166762569</v>
          </cell>
          <cell r="CU630">
            <v>4.20594194315487</v>
          </cell>
          <cell r="CV630">
            <v>3.76291697852607</v>
          </cell>
          <cell r="CW630">
            <v>3.55429560294434</v>
          </cell>
          <cell r="CX630">
            <v>3.69387488011389</v>
          </cell>
          <cell r="CY630">
            <v>3.83832128582107</v>
          </cell>
          <cell r="CZ630">
            <v>4.41124938000825</v>
          </cell>
          <cell r="DA630">
            <v>4.23353973790483</v>
          </cell>
          <cell r="DB630">
            <v>4.00118179743459</v>
          </cell>
          <cell r="DC630">
            <v>4.3120797748884</v>
          </cell>
          <cell r="DD630">
            <v>5.52277912442502</v>
          </cell>
          <cell r="DE630">
            <v>4.73223728895079</v>
          </cell>
          <cell r="DF630">
            <v>4.99255629776351</v>
          </cell>
          <cell r="DG630">
            <v>5.52602666552957</v>
          </cell>
          <cell r="DH630">
            <v>5.52602666552957</v>
          </cell>
          <cell r="DI630">
            <v>5.52602666552957</v>
          </cell>
          <cell r="DJ630">
            <v>5.52602666552957</v>
          </cell>
          <cell r="DK630">
            <v>5.52602666552957</v>
          </cell>
          <cell r="DL630">
            <v>5.52602666552957</v>
          </cell>
          <cell r="DM630">
            <v>5.52602666552957</v>
          </cell>
          <cell r="DN630">
            <v>5.52602666552957</v>
          </cell>
          <cell r="DO630">
            <v>5.52602666552957</v>
          </cell>
          <cell r="DP630">
            <v>5.52602666552957</v>
          </cell>
          <cell r="DQ630">
            <v>5.47879950062911</v>
          </cell>
          <cell r="DR630">
            <v>5.46604829642459</v>
          </cell>
          <cell r="DS630">
            <v>5.49902002806754</v>
          </cell>
          <cell r="DT630">
            <v>5.61114386527582</v>
          </cell>
          <cell r="DU630">
            <v>5.53685558795962</v>
          </cell>
          <cell r="DV630">
            <v>5.58709292624466</v>
          </cell>
          <cell r="DW630">
            <v>5.59843522992867</v>
          </cell>
          <cell r="DX630">
            <v>5.46991527647842</v>
          </cell>
          <cell r="DY630">
            <v>5.63993954308392</v>
          </cell>
          <cell r="DZ630">
            <v>5.50553984512546</v>
          </cell>
          <cell r="EA630">
            <v>5.54390178522589</v>
          </cell>
          <cell r="EB630">
            <v>5.57272403889577</v>
          </cell>
          <cell r="EC630">
            <v>5.55460417465827</v>
          </cell>
          <cell r="ED630">
            <v>5.56337566743671</v>
          </cell>
          <cell r="EE630">
            <v>5.5866239413007</v>
          </cell>
          <cell r="EF630">
            <v>5.5866239413007</v>
          </cell>
          <cell r="EG630">
            <v>5.5866239413007</v>
          </cell>
          <cell r="EH630">
            <v>5.5866239413007</v>
          </cell>
          <cell r="EI630">
            <v>5.5866239413007</v>
          </cell>
          <cell r="EJ630">
            <v>5.5866239413007</v>
          </cell>
          <cell r="EK630">
            <v>0</v>
          </cell>
          <cell r="EL630">
            <v>0</v>
          </cell>
          <cell r="EM630">
            <v>0</v>
          </cell>
          <cell r="EN630">
            <v>0</v>
          </cell>
          <cell r="EO630">
            <v>0</v>
          </cell>
          <cell r="EP630">
            <v>0</v>
          </cell>
          <cell r="EQ630">
            <v>0</v>
          </cell>
          <cell r="ER630">
            <v>0</v>
          </cell>
          <cell r="ES630">
            <v>0</v>
          </cell>
          <cell r="ET630">
            <v>0</v>
          </cell>
        </row>
        <row r="631">
          <cell r="A631">
            <v>38760.2104675692</v>
          </cell>
          <cell r="B631">
            <v>36698.8214902632</v>
          </cell>
          <cell r="C631">
            <v>33981.3541290008</v>
          </cell>
          <cell r="D631">
            <v>7207.02955367772</v>
          </cell>
          <cell r="E631">
            <v>7219.95862276773</v>
          </cell>
          <cell r="F631">
            <v>6835.03698698743</v>
          </cell>
          <cell r="G631">
            <v>7821.98163645545</v>
          </cell>
          <cell r="H631">
            <v>6958.08006907203</v>
          </cell>
          <cell r="I631">
            <v>8066.58658087412</v>
          </cell>
          <cell r="J631">
            <v>6475.07394998178</v>
          </cell>
          <cell r="K631">
            <v>7799.56714559851</v>
          </cell>
          <cell r="L631">
            <v>7861.76234640981</v>
          </cell>
          <cell r="M631">
            <v>8352.62782896841</v>
          </cell>
          <cell r="N631">
            <v>8092.56629372349</v>
          </cell>
          <cell r="O631">
            <v>9370.7074409211</v>
          </cell>
          <cell r="P631">
            <v>9894.90441747371</v>
          </cell>
          <cell r="Q631">
            <v>10535.3970013564</v>
          </cell>
          <cell r="R631">
            <v>9076.04180737868</v>
          </cell>
          <cell r="S631">
            <v>9820.46866133235</v>
          </cell>
          <cell r="T631">
            <v>10722.5562865371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6448.94578694423</v>
          </cell>
          <cell r="AF631">
            <v>6105.97072050144</v>
          </cell>
          <cell r="AG631">
            <v>5653.8369606697</v>
          </cell>
          <cell r="AH631">
            <v>7207.02955367772</v>
          </cell>
          <cell r="AI631">
            <v>7219.95862276773</v>
          </cell>
          <cell r="AJ631">
            <v>6835.03698698743</v>
          </cell>
          <cell r="AK631">
            <v>7821.98163645545</v>
          </cell>
          <cell r="AL631">
            <v>6958.08006907203</v>
          </cell>
          <cell r="AM631">
            <v>8066.58658087412</v>
          </cell>
          <cell r="AN631">
            <v>6475.07394998178</v>
          </cell>
          <cell r="AO631">
            <v>7799.56714559851</v>
          </cell>
          <cell r="AP631">
            <v>7861.76234640981</v>
          </cell>
          <cell r="AQ631">
            <v>8352.62782896841</v>
          </cell>
          <cell r="AR631">
            <v>8092.56629372349</v>
          </cell>
          <cell r="AS631">
            <v>9370.7074409211</v>
          </cell>
          <cell r="AT631">
            <v>9894.90441747371</v>
          </cell>
          <cell r="AU631">
            <v>10535.3970013564</v>
          </cell>
          <cell r="AV631">
            <v>9076.04180737868</v>
          </cell>
          <cell r="AW631">
            <v>9820.46866133235</v>
          </cell>
          <cell r="AX631">
            <v>10722.5562865371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3.18449526004147</v>
          </cell>
          <cell r="CN631">
            <v>3.05052574345891</v>
          </cell>
          <cell r="CO631">
            <v>2.81255748470417</v>
          </cell>
          <cell r="CP631">
            <v>3.56021782194157</v>
          </cell>
          <cell r="CQ631">
            <v>3.57430197222857</v>
          </cell>
          <cell r="CR631">
            <v>3.36283478614423</v>
          </cell>
          <cell r="CS631">
            <v>3.85583811543465</v>
          </cell>
          <cell r="CT631">
            <v>3.49270672684204</v>
          </cell>
          <cell r="CU631">
            <v>3.93662463107222</v>
          </cell>
          <cell r="CV631">
            <v>3.24308620041072</v>
          </cell>
          <cell r="CW631">
            <v>3.88990896061298</v>
          </cell>
          <cell r="CX631">
            <v>3.888028648129</v>
          </cell>
          <cell r="CY631">
            <v>4.16836510521012</v>
          </cell>
          <cell r="CZ631">
            <v>4.01387041071186</v>
          </cell>
          <cell r="DA631">
            <v>4.59013613610332</v>
          </cell>
          <cell r="DB631">
            <v>4.84690815675172</v>
          </cell>
          <cell r="DC631">
            <v>5.1606462787368</v>
          </cell>
          <cell r="DD631">
            <v>4.44579747425541</v>
          </cell>
          <cell r="DE631">
            <v>4.81044663490433</v>
          </cell>
          <cell r="DF631">
            <v>5.25232415935908</v>
          </cell>
          <cell r="DG631">
            <v>5.70879840196484</v>
          </cell>
          <cell r="DH631">
            <v>5.70879840196484</v>
          </cell>
          <cell r="DI631">
            <v>5.70879840196484</v>
          </cell>
          <cell r="DJ631">
            <v>5.70879840196484</v>
          </cell>
          <cell r="DK631">
            <v>5.70879840196484</v>
          </cell>
          <cell r="DL631">
            <v>5.70879840196484</v>
          </cell>
          <cell r="DM631">
            <v>5.70879840196484</v>
          </cell>
          <cell r="DN631">
            <v>5.70879840196484</v>
          </cell>
          <cell r="DO631">
            <v>5.70879840196484</v>
          </cell>
          <cell r="DP631">
            <v>5.70879840196484</v>
          </cell>
          <cell r="DQ631">
            <v>5.54824020103422</v>
          </cell>
          <cell r="DR631">
            <v>5.48387009726238</v>
          </cell>
          <cell r="DS631">
            <v>5.50743028722012</v>
          </cell>
          <cell r="DT631">
            <v>5.54608943496159</v>
          </cell>
          <cell r="DU631">
            <v>5.5341458861672</v>
          </cell>
          <cell r="DV631">
            <v>5.56855448523044</v>
          </cell>
          <cell r="DW631">
            <v>5.55782842371865</v>
          </cell>
          <cell r="DX631">
            <v>5.45801138110069</v>
          </cell>
          <cell r="DY631">
            <v>5.61400673903085</v>
          </cell>
          <cell r="DZ631">
            <v>5.47007619712372</v>
          </cell>
          <cell r="EA631">
            <v>5.49336175411712</v>
          </cell>
          <cell r="EB631">
            <v>5.53984470562884</v>
          </cell>
          <cell r="EC631">
            <v>5.48990102416518</v>
          </cell>
          <cell r="ED631">
            <v>5.52369963020802</v>
          </cell>
          <cell r="EE631">
            <v>5.59311756988787</v>
          </cell>
          <cell r="EF631">
            <v>5.59311756988787</v>
          </cell>
          <cell r="EG631">
            <v>5.59311756988787</v>
          </cell>
          <cell r="EH631">
            <v>5.59311756988787</v>
          </cell>
          <cell r="EI631">
            <v>5.59311756988787</v>
          </cell>
          <cell r="EJ631">
            <v>5.59311756988787</v>
          </cell>
          <cell r="EK631">
            <v>0</v>
          </cell>
          <cell r="EL631">
            <v>0</v>
          </cell>
          <cell r="EM631">
            <v>0</v>
          </cell>
          <cell r="EN631">
            <v>0</v>
          </cell>
          <cell r="EO631">
            <v>0</v>
          </cell>
          <cell r="EP631">
            <v>0</v>
          </cell>
          <cell r="EQ631">
            <v>0</v>
          </cell>
          <cell r="ER631">
            <v>0</v>
          </cell>
          <cell r="ES631">
            <v>0</v>
          </cell>
          <cell r="ET631">
            <v>0</v>
          </cell>
        </row>
        <row r="632">
          <cell r="A632">
            <v>37340.4558306322</v>
          </cell>
          <cell r="B632">
            <v>33186.1686551571</v>
          </cell>
          <cell r="C632">
            <v>34529.9381587553</v>
          </cell>
          <cell r="D632">
            <v>6560.31099834185</v>
          </cell>
          <cell r="E632">
            <v>7357.16058447766</v>
          </cell>
          <cell r="F632">
            <v>7443.08496427641</v>
          </cell>
          <cell r="G632">
            <v>8018.45632602081</v>
          </cell>
          <cell r="H632">
            <v>7021.67793674721</v>
          </cell>
          <cell r="I632">
            <v>7594.35638149941</v>
          </cell>
          <cell r="J632">
            <v>8000.55069342123</v>
          </cell>
          <cell r="K632">
            <v>8264.74750903664</v>
          </cell>
          <cell r="L632">
            <v>8852.06736196922</v>
          </cell>
          <cell r="M632">
            <v>8583.42333309938</v>
          </cell>
          <cell r="N632">
            <v>8522.304285436</v>
          </cell>
          <cell r="O632">
            <v>8207.86552300793</v>
          </cell>
          <cell r="P632">
            <v>9162.55849298482</v>
          </cell>
          <cell r="Q632">
            <v>9942.87063193863</v>
          </cell>
          <cell r="R632">
            <v>12011.7017927906</v>
          </cell>
          <cell r="S632">
            <v>10414.7630971437</v>
          </cell>
          <cell r="T632">
            <v>10359.0357306426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6212.72620573141</v>
          </cell>
          <cell r="AF632">
            <v>5521.53355081918</v>
          </cell>
          <cell r="AG632">
            <v>5745.11068247858</v>
          </cell>
          <cell r="AH632">
            <v>6560.31099834185</v>
          </cell>
          <cell r="AI632">
            <v>7357.16058447766</v>
          </cell>
          <cell r="AJ632">
            <v>7443.08496427641</v>
          </cell>
          <cell r="AK632">
            <v>8018.45632602081</v>
          </cell>
          <cell r="AL632">
            <v>7021.67793674721</v>
          </cell>
          <cell r="AM632">
            <v>7594.35638149941</v>
          </cell>
          <cell r="AN632">
            <v>8000.55069342123</v>
          </cell>
          <cell r="AO632">
            <v>8264.74750903664</v>
          </cell>
          <cell r="AP632">
            <v>8852.06736196922</v>
          </cell>
          <cell r="AQ632">
            <v>8583.42333309938</v>
          </cell>
          <cell r="AR632">
            <v>8522.304285436</v>
          </cell>
          <cell r="AS632">
            <v>8207.86552300793</v>
          </cell>
          <cell r="AT632">
            <v>9162.55849298482</v>
          </cell>
          <cell r="AU632">
            <v>9942.87063193863</v>
          </cell>
          <cell r="AV632">
            <v>12011.7017927906</v>
          </cell>
          <cell r="AW632">
            <v>10414.7630971437</v>
          </cell>
          <cell r="AX632">
            <v>10359.0357306426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3.06374793427018</v>
          </cell>
          <cell r="CN632">
            <v>2.74442668573742</v>
          </cell>
          <cell r="CO632">
            <v>2.84906868243083</v>
          </cell>
          <cell r="CP632">
            <v>3.2338622392606</v>
          </cell>
          <cell r="CQ632">
            <v>3.59402651391484</v>
          </cell>
          <cell r="CR632">
            <v>3.69663915285031</v>
          </cell>
          <cell r="CS632">
            <v>3.92039264284686</v>
          </cell>
          <cell r="CT632">
            <v>3.4884982295483</v>
          </cell>
          <cell r="CU632">
            <v>3.75171541501698</v>
          </cell>
          <cell r="CV632">
            <v>3.93048480119165</v>
          </cell>
          <cell r="CW632">
            <v>4.00883481605616</v>
          </cell>
          <cell r="CX632">
            <v>4.36863846041319</v>
          </cell>
          <cell r="CY632">
            <v>4.23522029476846</v>
          </cell>
          <cell r="CZ632">
            <v>4.19464436971861</v>
          </cell>
          <cell r="DA632">
            <v>4.00597348259941</v>
          </cell>
          <cell r="DB632">
            <v>4.47192589264205</v>
          </cell>
          <cell r="DC632">
            <v>4.85276908848109</v>
          </cell>
          <cell r="DD632">
            <v>5.86249357131</v>
          </cell>
          <cell r="DE632">
            <v>5.08308337627625</v>
          </cell>
          <cell r="DF632">
            <v>5.05588478830804</v>
          </cell>
          <cell r="DG632">
            <v>5.44567507256912</v>
          </cell>
          <cell r="DH632">
            <v>5.44567507256912</v>
          </cell>
          <cell r="DI632">
            <v>5.44567507256912</v>
          </cell>
          <cell r="DJ632">
            <v>5.44567507256912</v>
          </cell>
          <cell r="DK632">
            <v>5.44567507256912</v>
          </cell>
          <cell r="DL632">
            <v>5.44567507256912</v>
          </cell>
          <cell r="DM632">
            <v>5.44567507256912</v>
          </cell>
          <cell r="DN632">
            <v>5.44567507256912</v>
          </cell>
          <cell r="DO632">
            <v>5.44567507256912</v>
          </cell>
          <cell r="DP632">
            <v>5.44567507256912</v>
          </cell>
          <cell r="DQ632">
            <v>5.55566843360109</v>
          </cell>
          <cell r="DR632">
            <v>5.51207625947632</v>
          </cell>
          <cell r="DS632">
            <v>5.52462261233912</v>
          </cell>
          <cell r="DT632">
            <v>5.55789129535931</v>
          </cell>
          <cell r="DU632">
            <v>5.60836272715163</v>
          </cell>
          <cell r="DV632">
            <v>5.51636574671724</v>
          </cell>
          <cell r="DW632">
            <v>5.60361563172273</v>
          </cell>
          <cell r="DX632">
            <v>5.5145430880148</v>
          </cell>
          <cell r="DY632">
            <v>5.54585130749589</v>
          </cell>
          <cell r="DZ632">
            <v>5.57674640075744</v>
          </cell>
          <cell r="EA632">
            <v>5.64831051897777</v>
          </cell>
          <cell r="EB632">
            <v>5.55144115669555</v>
          </cell>
          <cell r="EC632">
            <v>5.55253957838029</v>
          </cell>
          <cell r="ED632">
            <v>5.56633097021632</v>
          </cell>
          <cell r="EE632">
            <v>5.61344275004283</v>
          </cell>
          <cell r="EF632">
            <v>5.61344275004283</v>
          </cell>
          <cell r="EG632">
            <v>5.61344275004283</v>
          </cell>
          <cell r="EH632">
            <v>5.61344275004283</v>
          </cell>
          <cell r="EI632">
            <v>5.61344275004283</v>
          </cell>
          <cell r="EJ632">
            <v>5.61344275004283</v>
          </cell>
          <cell r="EK632">
            <v>0</v>
          </cell>
          <cell r="EL632">
            <v>0</v>
          </cell>
          <cell r="EM632">
            <v>0</v>
          </cell>
          <cell r="EN632">
            <v>0</v>
          </cell>
          <cell r="EO632">
            <v>0</v>
          </cell>
          <cell r="EP632">
            <v>0</v>
          </cell>
          <cell r="EQ632">
            <v>0</v>
          </cell>
          <cell r="ER632">
            <v>0</v>
          </cell>
          <cell r="ES632">
            <v>0</v>
          </cell>
          <cell r="ET632">
            <v>0</v>
          </cell>
        </row>
        <row r="633">
          <cell r="A633">
            <v>43323.2241465183</v>
          </cell>
          <cell r="B633">
            <v>36612.0504819002</v>
          </cell>
          <cell r="C633">
            <v>39511.3886620966</v>
          </cell>
          <cell r="D633">
            <v>7023.10284329304</v>
          </cell>
          <cell r="E633">
            <v>6439.78373650695</v>
          </cell>
          <cell r="F633">
            <v>7748.61543119461</v>
          </cell>
          <cell r="G633">
            <v>6963.96685050179</v>
          </cell>
          <cell r="H633">
            <v>6855.45976632554</v>
          </cell>
          <cell r="I633">
            <v>7372.62292461768</v>
          </cell>
          <cell r="J633">
            <v>7448.39435061491</v>
          </cell>
          <cell r="K633">
            <v>7576.64466624481</v>
          </cell>
          <cell r="L633">
            <v>7762.9475314168</v>
          </cell>
          <cell r="M633">
            <v>8602.64133083397</v>
          </cell>
          <cell r="N633">
            <v>8580.79104931609</v>
          </cell>
          <cell r="O633">
            <v>9338.6120049638</v>
          </cell>
          <cell r="P633">
            <v>9774.1195201918</v>
          </cell>
          <cell r="Q633">
            <v>9355.48562203434</v>
          </cell>
          <cell r="R633">
            <v>9923.9964125</v>
          </cell>
          <cell r="S633">
            <v>9554.01901793269</v>
          </cell>
          <cell r="T633">
            <v>11451.9783272744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7208.14258917132</v>
          </cell>
          <cell r="AF633">
            <v>6091.53371094806</v>
          </cell>
          <cell r="AG633">
            <v>6573.92724071871</v>
          </cell>
          <cell r="AH633">
            <v>7023.10284329304</v>
          </cell>
          <cell r="AI633">
            <v>6439.78373650695</v>
          </cell>
          <cell r="AJ633">
            <v>7748.61543119461</v>
          </cell>
          <cell r="AK633">
            <v>6963.96685050179</v>
          </cell>
          <cell r="AL633">
            <v>6855.45976632554</v>
          </cell>
          <cell r="AM633">
            <v>7372.62292461768</v>
          </cell>
          <cell r="AN633">
            <v>7448.39435061491</v>
          </cell>
          <cell r="AO633">
            <v>7576.64466624481</v>
          </cell>
          <cell r="AP633">
            <v>7762.9475314168</v>
          </cell>
          <cell r="AQ633">
            <v>8602.64133083397</v>
          </cell>
          <cell r="AR633">
            <v>8580.79104931609</v>
          </cell>
          <cell r="AS633">
            <v>9338.6120049638</v>
          </cell>
          <cell r="AT633">
            <v>9774.1195201918</v>
          </cell>
          <cell r="AU633">
            <v>9355.48562203434</v>
          </cell>
          <cell r="AV633">
            <v>9923.9964125</v>
          </cell>
          <cell r="AW633">
            <v>9554.01901793269</v>
          </cell>
          <cell r="AX633">
            <v>11451.9783272744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3.58051081573249</v>
          </cell>
          <cell r="CN633">
            <v>3.05082709916445</v>
          </cell>
          <cell r="CO633">
            <v>3.22349119005779</v>
          </cell>
          <cell r="CP633">
            <v>3.44505049652498</v>
          </cell>
          <cell r="CQ633">
            <v>3.17582666932402</v>
          </cell>
          <cell r="CR633">
            <v>3.79422517781605</v>
          </cell>
          <cell r="CS633">
            <v>3.46850544087536</v>
          </cell>
          <cell r="CT633">
            <v>3.39405060249576</v>
          </cell>
          <cell r="CU633">
            <v>3.61735283279894</v>
          </cell>
          <cell r="CV633">
            <v>3.67106055432704</v>
          </cell>
          <cell r="CW633">
            <v>3.74298036827211</v>
          </cell>
          <cell r="CX633">
            <v>3.81693668750003</v>
          </cell>
          <cell r="CY633">
            <v>4.26166524341499</v>
          </cell>
          <cell r="CZ633">
            <v>4.26613050059845</v>
          </cell>
          <cell r="DA633">
            <v>4.61662630625625</v>
          </cell>
          <cell r="DB633">
            <v>4.83192333865306</v>
          </cell>
          <cell r="DC633">
            <v>4.62496792965898</v>
          </cell>
          <cell r="DD633">
            <v>4.90601631985435</v>
          </cell>
          <cell r="DE633">
            <v>4.72311468826588</v>
          </cell>
          <cell r="DF633">
            <v>5.66138783539453</v>
          </cell>
          <cell r="DG633">
            <v>4.66812945221944</v>
          </cell>
          <cell r="DH633">
            <v>4.66812945221944</v>
          </cell>
          <cell r="DI633">
            <v>4.66812945221944</v>
          </cell>
          <cell r="DJ633">
            <v>4.66812945221944</v>
          </cell>
          <cell r="DK633">
            <v>4.66812945221944</v>
          </cell>
          <cell r="DL633">
            <v>4.66812945221944</v>
          </cell>
          <cell r="DM633">
            <v>4.66812945221944</v>
          </cell>
          <cell r="DN633">
            <v>4.66812945221944</v>
          </cell>
          <cell r="DO633">
            <v>4.66812945221944</v>
          </cell>
          <cell r="DP633">
            <v>4.66812945221944</v>
          </cell>
          <cell r="DQ633">
            <v>5.51550794762878</v>
          </cell>
          <cell r="DR633">
            <v>5.4703635808214</v>
          </cell>
          <cell r="DS633">
            <v>5.5873456763783</v>
          </cell>
          <cell r="DT633">
            <v>5.58522369186357</v>
          </cell>
          <cell r="DU633">
            <v>5.55548049398838</v>
          </cell>
          <cell r="DV633">
            <v>5.59510371109692</v>
          </cell>
          <cell r="DW633">
            <v>5.50074421374883</v>
          </cell>
          <cell r="DX633">
            <v>5.53382484567723</v>
          </cell>
          <cell r="DY633">
            <v>5.58390841325029</v>
          </cell>
          <cell r="DZ633">
            <v>5.55876416711389</v>
          </cell>
          <cell r="EA633">
            <v>5.54582940600196</v>
          </cell>
          <cell r="EB633">
            <v>5.57209907903188</v>
          </cell>
          <cell r="EC633">
            <v>5.53043916221886</v>
          </cell>
          <cell r="ED633">
            <v>5.5106182453094</v>
          </cell>
          <cell r="EE633">
            <v>5.54197733853655</v>
          </cell>
          <cell r="EF633">
            <v>5.54197733853655</v>
          </cell>
          <cell r="EG633">
            <v>5.54197733853655</v>
          </cell>
          <cell r="EH633">
            <v>5.54197733853655</v>
          </cell>
          <cell r="EI633">
            <v>5.54197733853655</v>
          </cell>
          <cell r="EJ633">
            <v>5.54197733853655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</row>
        <row r="634">
          <cell r="A634">
            <v>35314.2132017429</v>
          </cell>
          <cell r="B634">
            <v>40833.3407400956</v>
          </cell>
          <cell r="C634">
            <v>46422.4268302133</v>
          </cell>
          <cell r="D634">
            <v>7409.43380953276</v>
          </cell>
          <cell r="E634">
            <v>7519.44812307879</v>
          </cell>
          <cell r="F634">
            <v>6710.30944942049</v>
          </cell>
          <cell r="G634">
            <v>7668.71277193402</v>
          </cell>
          <cell r="H634">
            <v>8067.73984556685</v>
          </cell>
          <cell r="I634">
            <v>7859.4761826001</v>
          </cell>
          <cell r="J634">
            <v>6732.37205379386</v>
          </cell>
          <cell r="K634">
            <v>7328.39769022159</v>
          </cell>
          <cell r="L634">
            <v>7554.6288926405</v>
          </cell>
          <cell r="M634">
            <v>8332.78139055593</v>
          </cell>
          <cell r="N634">
            <v>9368.05855446357</v>
          </cell>
          <cell r="O634">
            <v>9732.71690098008</v>
          </cell>
          <cell r="P634">
            <v>9573.35761521354</v>
          </cell>
          <cell r="Q634">
            <v>9396.95434134048</v>
          </cell>
          <cell r="R634">
            <v>9147.42517197066</v>
          </cell>
          <cell r="S634">
            <v>9497.87932438678</v>
          </cell>
          <cell r="T634">
            <v>9340.43073711526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5875.59880865921</v>
          </cell>
          <cell r="AF634">
            <v>6793.87437674076</v>
          </cell>
          <cell r="AG634">
            <v>7723.7896883176</v>
          </cell>
          <cell r="AH634">
            <v>7409.43380953276</v>
          </cell>
          <cell r="AI634">
            <v>7519.44812307879</v>
          </cell>
          <cell r="AJ634">
            <v>6710.30944942049</v>
          </cell>
          <cell r="AK634">
            <v>7668.71277193402</v>
          </cell>
          <cell r="AL634">
            <v>8067.73984556685</v>
          </cell>
          <cell r="AM634">
            <v>7859.4761826001</v>
          </cell>
          <cell r="AN634">
            <v>6732.37205379386</v>
          </cell>
          <cell r="AO634">
            <v>7328.39769022159</v>
          </cell>
          <cell r="AP634">
            <v>7554.6288926405</v>
          </cell>
          <cell r="AQ634">
            <v>8332.78139055593</v>
          </cell>
          <cell r="AR634">
            <v>9368.05855446357</v>
          </cell>
          <cell r="AS634">
            <v>9732.71690098008</v>
          </cell>
          <cell r="AT634">
            <v>9573.35761521354</v>
          </cell>
          <cell r="AU634">
            <v>9396.95434134048</v>
          </cell>
          <cell r="AV634">
            <v>9147.42517197066</v>
          </cell>
          <cell r="AW634">
            <v>9497.87932438678</v>
          </cell>
          <cell r="AX634">
            <v>9340.43073711526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2.95404060304247</v>
          </cell>
          <cell r="CN634">
            <v>3.37409976685242</v>
          </cell>
          <cell r="CO634">
            <v>3.79576269222822</v>
          </cell>
          <cell r="CP634">
            <v>3.72737721053022</v>
          </cell>
          <cell r="CQ634">
            <v>3.73106221791608</v>
          </cell>
          <cell r="CR634">
            <v>3.30052861987759</v>
          </cell>
          <cell r="CS634">
            <v>3.76900094467248</v>
          </cell>
          <cell r="CT634">
            <v>3.97018714511933</v>
          </cell>
          <cell r="CU634">
            <v>3.81952748884496</v>
          </cell>
          <cell r="CV634">
            <v>3.3005131566588</v>
          </cell>
          <cell r="CW634">
            <v>3.5866251554758</v>
          </cell>
          <cell r="CX634">
            <v>3.7594755974006</v>
          </cell>
          <cell r="CY634">
            <v>4.09179986140427</v>
          </cell>
          <cell r="CZ634">
            <v>4.59981491669431</v>
          </cell>
          <cell r="DA634">
            <v>4.73315524057156</v>
          </cell>
          <cell r="DB634">
            <v>4.6556566092815</v>
          </cell>
          <cell r="DC634">
            <v>4.56986925014212</v>
          </cell>
          <cell r="DD634">
            <v>4.44851975362494</v>
          </cell>
          <cell r="DE634">
            <v>4.61895046942243</v>
          </cell>
          <cell r="DF634">
            <v>4.54238103731558</v>
          </cell>
          <cell r="DG634">
            <v>4.76935268830307</v>
          </cell>
          <cell r="DH634">
            <v>4.76935268830307</v>
          </cell>
          <cell r="DI634">
            <v>4.76935268830307</v>
          </cell>
          <cell r="DJ634">
            <v>4.76935268830307</v>
          </cell>
          <cell r="DK634">
            <v>4.76935268830307</v>
          </cell>
          <cell r="DL634">
            <v>4.76935268830307</v>
          </cell>
          <cell r="DM634">
            <v>4.76935268830307</v>
          </cell>
          <cell r="DN634">
            <v>4.76935268830307</v>
          </cell>
          <cell r="DO634">
            <v>4.76935268830307</v>
          </cell>
          <cell r="DP634">
            <v>4.76935268830307</v>
          </cell>
          <cell r="DQ634">
            <v>5.44932624353524</v>
          </cell>
          <cell r="DR634">
            <v>5.51653944547934</v>
          </cell>
          <cell r="DS634">
            <v>5.57491849597272</v>
          </cell>
          <cell r="DT634">
            <v>5.44614014350495</v>
          </cell>
          <cell r="DU634">
            <v>5.52154494651361</v>
          </cell>
          <cell r="DV634">
            <v>5.57014089795984</v>
          </cell>
          <cell r="DW634">
            <v>5.57446715623659</v>
          </cell>
          <cell r="DX634">
            <v>5.56734381258119</v>
          </cell>
          <cell r="DY634">
            <v>5.63755897085845</v>
          </cell>
          <cell r="DZ634">
            <v>5.58848096232806</v>
          </cell>
          <cell r="EA634">
            <v>5.59796494494684</v>
          </cell>
          <cell r="EB634">
            <v>5.50545225477867</v>
          </cell>
          <cell r="EC634">
            <v>5.57933888009926</v>
          </cell>
          <cell r="ED634">
            <v>5.57977099354476</v>
          </cell>
          <cell r="EE634">
            <v>5.63365798407329</v>
          </cell>
          <cell r="EF634">
            <v>5.63365798407329</v>
          </cell>
          <cell r="EG634">
            <v>5.63365798407329</v>
          </cell>
          <cell r="EH634">
            <v>5.63365798407329</v>
          </cell>
          <cell r="EI634">
            <v>5.63365798407329</v>
          </cell>
          <cell r="EJ634">
            <v>5.63365798407329</v>
          </cell>
          <cell r="EK634">
            <v>0</v>
          </cell>
          <cell r="EL634">
            <v>0</v>
          </cell>
          <cell r="EM634">
            <v>0</v>
          </cell>
          <cell r="EN634">
            <v>0</v>
          </cell>
          <cell r="EO634">
            <v>0</v>
          </cell>
          <cell r="EP634">
            <v>0</v>
          </cell>
          <cell r="EQ634">
            <v>0</v>
          </cell>
          <cell r="ER634">
            <v>0</v>
          </cell>
          <cell r="ES634">
            <v>0</v>
          </cell>
          <cell r="ET634">
            <v>0</v>
          </cell>
        </row>
        <row r="635">
          <cell r="A635">
            <v>41234.6263849216</v>
          </cell>
          <cell r="B635">
            <v>31363.3740276283</v>
          </cell>
          <cell r="C635">
            <v>39813.5913933884</v>
          </cell>
          <cell r="D635">
            <v>6528.16356072477</v>
          </cell>
          <cell r="E635">
            <v>7457.72612156121</v>
          </cell>
          <cell r="F635">
            <v>7960.76984390924</v>
          </cell>
          <cell r="G635">
            <v>7357.04168121325</v>
          </cell>
          <cell r="H635">
            <v>8462.99149139867</v>
          </cell>
          <cell r="I635">
            <v>8091.55672563615</v>
          </cell>
          <cell r="J635">
            <v>7529.67709951692</v>
          </cell>
          <cell r="K635">
            <v>8919.54037688958</v>
          </cell>
          <cell r="L635">
            <v>7539.389457336</v>
          </cell>
          <cell r="M635">
            <v>9798.61358523225</v>
          </cell>
          <cell r="N635">
            <v>8748.02729308572</v>
          </cell>
          <cell r="O635">
            <v>8791.85672637857</v>
          </cell>
          <cell r="P635">
            <v>10140.5959900822</v>
          </cell>
          <cell r="Q635">
            <v>9617.26723996918</v>
          </cell>
          <cell r="R635">
            <v>8689.32366941098</v>
          </cell>
          <cell r="S635">
            <v>8547.05041150629</v>
          </cell>
          <cell r="T635">
            <v>10710.5983091026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6860.64050977626</v>
          </cell>
          <cell r="AF635">
            <v>5218.25594752799</v>
          </cell>
          <cell r="AG635">
            <v>6624.20790244005</v>
          </cell>
          <cell r="AH635">
            <v>6528.16356072477</v>
          </cell>
          <cell r="AI635">
            <v>7457.72612156121</v>
          </cell>
          <cell r="AJ635">
            <v>7960.76984390924</v>
          </cell>
          <cell r="AK635">
            <v>7357.04168121325</v>
          </cell>
          <cell r="AL635">
            <v>8462.99149139867</v>
          </cell>
          <cell r="AM635">
            <v>8091.55672563615</v>
          </cell>
          <cell r="AN635">
            <v>7529.67709951692</v>
          </cell>
          <cell r="AO635">
            <v>8919.54037688958</v>
          </cell>
          <cell r="AP635">
            <v>7539.389457336</v>
          </cell>
          <cell r="AQ635">
            <v>9798.61358523225</v>
          </cell>
          <cell r="AR635">
            <v>8748.02729308572</v>
          </cell>
          <cell r="AS635">
            <v>8791.85672637857</v>
          </cell>
          <cell r="AT635">
            <v>10140.5959900822</v>
          </cell>
          <cell r="AU635">
            <v>9617.26723996918</v>
          </cell>
          <cell r="AV635">
            <v>8689.32366941098</v>
          </cell>
          <cell r="AW635">
            <v>8547.05041150629</v>
          </cell>
          <cell r="AX635">
            <v>10710.5983091026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3.39549764039089</v>
          </cell>
          <cell r="CN635">
            <v>2.55322802223331</v>
          </cell>
          <cell r="CO635">
            <v>3.24266140817226</v>
          </cell>
          <cell r="CP635">
            <v>3.19121515893216</v>
          </cell>
          <cell r="CQ635">
            <v>3.67270655425402</v>
          </cell>
          <cell r="CR635">
            <v>3.93207837996503</v>
          </cell>
          <cell r="CS635">
            <v>3.67468402170439</v>
          </cell>
          <cell r="CT635">
            <v>4.20639655839096</v>
          </cell>
          <cell r="CU635">
            <v>4.01297825956341</v>
          </cell>
          <cell r="CV635">
            <v>3.74376852713775</v>
          </cell>
          <cell r="CW635">
            <v>4.41317575663402</v>
          </cell>
          <cell r="CX635">
            <v>3.70716974636483</v>
          </cell>
          <cell r="CY635">
            <v>4.82177257686312</v>
          </cell>
          <cell r="CZ635">
            <v>4.26120916520019</v>
          </cell>
          <cell r="DA635">
            <v>4.40352857272522</v>
          </cell>
          <cell r="DB635">
            <v>5.07906413588511</v>
          </cell>
          <cell r="DC635">
            <v>4.81694736399358</v>
          </cell>
          <cell r="DD635">
            <v>4.35217340850251</v>
          </cell>
          <cell r="DE635">
            <v>4.28091378999232</v>
          </cell>
          <cell r="DF635">
            <v>5.3645580396694</v>
          </cell>
          <cell r="DG635">
            <v>4.93361019840047</v>
          </cell>
          <cell r="DH635">
            <v>4.93361019840047</v>
          </cell>
          <cell r="DI635">
            <v>4.93361019840047</v>
          </cell>
          <cell r="DJ635">
            <v>4.93361019840047</v>
          </cell>
          <cell r="DK635">
            <v>4.93361019840047</v>
          </cell>
          <cell r="DL635">
            <v>4.93361019840047</v>
          </cell>
          <cell r="DM635">
            <v>4.93361019840047</v>
          </cell>
          <cell r="DN635">
            <v>4.93361019840047</v>
          </cell>
          <cell r="DO635">
            <v>4.93361019840047</v>
          </cell>
          <cell r="DP635">
            <v>4.93361019840047</v>
          </cell>
          <cell r="DQ635">
            <v>5.53564671807169</v>
          </cell>
          <cell r="DR635">
            <v>5.59941827074174</v>
          </cell>
          <cell r="DS635">
            <v>5.59679612415504</v>
          </cell>
          <cell r="DT635">
            <v>5.60456714062765</v>
          </cell>
          <cell r="DU635">
            <v>5.5632341050432</v>
          </cell>
          <cell r="DV635">
            <v>5.54676845980658</v>
          </cell>
          <cell r="DW635">
            <v>5.48517327193688</v>
          </cell>
          <cell r="DX635">
            <v>5.51214744895469</v>
          </cell>
          <cell r="DY635">
            <v>5.52423839091482</v>
          </cell>
          <cell r="DZ635">
            <v>5.51029054758774</v>
          </cell>
          <cell r="EA635">
            <v>5.53730426127955</v>
          </cell>
          <cell r="EB635">
            <v>5.57186828232039</v>
          </cell>
          <cell r="EC635">
            <v>5.56756177192703</v>
          </cell>
          <cell r="ED635">
            <v>5.6245063628841</v>
          </cell>
          <cell r="EE635">
            <v>5.46999486993226</v>
          </cell>
          <cell r="EF635">
            <v>5.46999486993226</v>
          </cell>
          <cell r="EG635">
            <v>5.46999486993226</v>
          </cell>
          <cell r="EH635">
            <v>5.46999486993226</v>
          </cell>
          <cell r="EI635">
            <v>5.46999486993226</v>
          </cell>
          <cell r="EJ635">
            <v>5.46999486993226</v>
          </cell>
          <cell r="EK635">
            <v>0</v>
          </cell>
          <cell r="EL635">
            <v>0</v>
          </cell>
          <cell r="EM635">
            <v>0</v>
          </cell>
          <cell r="EN635">
            <v>0</v>
          </cell>
          <cell r="EO635">
            <v>0</v>
          </cell>
          <cell r="EP635">
            <v>0</v>
          </cell>
          <cell r="EQ635">
            <v>0</v>
          </cell>
          <cell r="ER635">
            <v>0</v>
          </cell>
          <cell r="ES635">
            <v>0</v>
          </cell>
          <cell r="ET635">
            <v>0</v>
          </cell>
        </row>
        <row r="636">
          <cell r="A636">
            <v>36620.8406306779</v>
          </cell>
          <cell r="B636">
            <v>44388.65288046</v>
          </cell>
          <cell r="C636">
            <v>40935.8300600986</v>
          </cell>
          <cell r="D636">
            <v>6703.92862801546</v>
          </cell>
          <cell r="E636">
            <v>7321.18684024947</v>
          </cell>
          <cell r="F636">
            <v>6055.77673989448</v>
          </cell>
          <cell r="G636">
            <v>7244.40236359208</v>
          </cell>
          <cell r="H636">
            <v>7704.54498722543</v>
          </cell>
          <cell r="I636">
            <v>8809.63870647279</v>
          </cell>
          <cell r="J636">
            <v>7860.86048793627</v>
          </cell>
          <cell r="K636">
            <v>8828.96041814834</v>
          </cell>
          <cell r="L636">
            <v>9975.99614906755</v>
          </cell>
          <cell r="M636">
            <v>8538.18650342512</v>
          </cell>
          <cell r="N636">
            <v>9794.8162567595</v>
          </cell>
          <cell r="O636">
            <v>7531.44057413431</v>
          </cell>
          <cell r="P636">
            <v>8607.36003536309</v>
          </cell>
          <cell r="Q636">
            <v>9013.9333959175</v>
          </cell>
          <cell r="R636">
            <v>8630.31266415521</v>
          </cell>
          <cell r="S636">
            <v>10561.1446953029</v>
          </cell>
          <cell r="T636">
            <v>10336.1914304803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6092.99622088396</v>
          </cell>
          <cell r="AF636">
            <v>7385.40922581128</v>
          </cell>
          <cell r="AG636">
            <v>6810.92660789398</v>
          </cell>
          <cell r="AH636">
            <v>6703.92862801546</v>
          </cell>
          <cell r="AI636">
            <v>7321.18684024947</v>
          </cell>
          <cell r="AJ636">
            <v>6055.77673989448</v>
          </cell>
          <cell r="AK636">
            <v>7244.40236359208</v>
          </cell>
          <cell r="AL636">
            <v>7704.54498722543</v>
          </cell>
          <cell r="AM636">
            <v>8809.63870647279</v>
          </cell>
          <cell r="AN636">
            <v>7860.86048793627</v>
          </cell>
          <cell r="AO636">
            <v>8828.96041814834</v>
          </cell>
          <cell r="AP636">
            <v>9975.99614906755</v>
          </cell>
          <cell r="AQ636">
            <v>8538.18650342512</v>
          </cell>
          <cell r="AR636">
            <v>9794.8162567595</v>
          </cell>
          <cell r="AS636">
            <v>7531.44057413431</v>
          </cell>
          <cell r="AT636">
            <v>8607.36003536309</v>
          </cell>
          <cell r="AU636">
            <v>9013.9333959175</v>
          </cell>
          <cell r="AV636">
            <v>8630.31266415521</v>
          </cell>
          <cell r="AW636">
            <v>10561.1446953029</v>
          </cell>
          <cell r="AX636">
            <v>10336.1914304803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3.05272208406825</v>
          </cell>
          <cell r="CN636">
            <v>3.58459851021762</v>
          </cell>
          <cell r="CO636">
            <v>3.35871394247421</v>
          </cell>
          <cell r="CP636">
            <v>3.28858894239809</v>
          </cell>
          <cell r="CQ636">
            <v>3.58309926890278</v>
          </cell>
          <cell r="CR636">
            <v>3.01919568482862</v>
          </cell>
          <cell r="CS636">
            <v>3.50775608960871</v>
          </cell>
          <cell r="CT636">
            <v>3.78710608832497</v>
          </cell>
          <cell r="CU636">
            <v>4.34018832670278</v>
          </cell>
          <cell r="CV636">
            <v>3.92982125627594</v>
          </cell>
          <cell r="CW636">
            <v>4.37628550194227</v>
          </cell>
          <cell r="CX636">
            <v>4.91613238674718</v>
          </cell>
          <cell r="CY636">
            <v>4.14791219978373</v>
          </cell>
          <cell r="CZ636">
            <v>4.88716790068181</v>
          </cell>
          <cell r="DA636">
            <v>3.77156357890972</v>
          </cell>
          <cell r="DB636">
            <v>4.31035806501997</v>
          </cell>
          <cell r="DC636">
            <v>4.51396018651692</v>
          </cell>
          <cell r="DD636">
            <v>4.32185218728523</v>
          </cell>
          <cell r="DE636">
            <v>5.28876624495952</v>
          </cell>
          <cell r="DF636">
            <v>5.1761150818506</v>
          </cell>
          <cell r="DG636">
            <v>4.68127026167735</v>
          </cell>
          <cell r="DH636">
            <v>4.68127026167735</v>
          </cell>
          <cell r="DI636">
            <v>4.68127026167735</v>
          </cell>
          <cell r="DJ636">
            <v>4.68127026167735</v>
          </cell>
          <cell r="DK636">
            <v>4.68127026167735</v>
          </cell>
          <cell r="DL636">
            <v>4.68127026167735</v>
          </cell>
          <cell r="DM636">
            <v>4.68127026167735</v>
          </cell>
          <cell r="DN636">
            <v>4.68127026167735</v>
          </cell>
          <cell r="DO636">
            <v>4.68127026167735</v>
          </cell>
          <cell r="DP636">
            <v>4.68127026167735</v>
          </cell>
          <cell r="DQ636">
            <v>5.46828039745517</v>
          </cell>
          <cell r="DR636">
            <v>5.64470409203696</v>
          </cell>
          <cell r="DS636">
            <v>5.55571960516341</v>
          </cell>
          <cell r="DT636">
            <v>5.58504819839056</v>
          </cell>
          <cell r="DU636">
            <v>5.59795993143444</v>
          </cell>
          <cell r="DV636">
            <v>5.49522816085291</v>
          </cell>
          <cell r="DW636">
            <v>5.65822628525049</v>
          </cell>
          <cell r="DX636">
            <v>5.57373940377012</v>
          </cell>
          <cell r="DY636">
            <v>5.56104819405978</v>
          </cell>
          <cell r="DZ636">
            <v>5.4803011821832</v>
          </cell>
          <cell r="EA636">
            <v>5.52727481827357</v>
          </cell>
          <cell r="EB636">
            <v>5.55955254022348</v>
          </cell>
          <cell r="EC636">
            <v>5.63953397842545</v>
          </cell>
          <cell r="ED636">
            <v>5.49093331302861</v>
          </cell>
          <cell r="EE636">
            <v>5.47096272753711</v>
          </cell>
          <cell r="EF636">
            <v>5.47096272753711</v>
          </cell>
          <cell r="EG636">
            <v>5.47096272753711</v>
          </cell>
          <cell r="EH636">
            <v>5.47096272753711</v>
          </cell>
          <cell r="EI636">
            <v>5.47096272753711</v>
          </cell>
          <cell r="EJ636">
            <v>5.47096272753711</v>
          </cell>
          <cell r="EK636">
            <v>0</v>
          </cell>
          <cell r="EL636">
            <v>0</v>
          </cell>
          <cell r="EM636">
            <v>0</v>
          </cell>
          <cell r="EN636">
            <v>0</v>
          </cell>
          <cell r="EO636">
            <v>0</v>
          </cell>
          <cell r="EP636">
            <v>0</v>
          </cell>
          <cell r="EQ636">
            <v>0</v>
          </cell>
          <cell r="ER636">
            <v>0</v>
          </cell>
          <cell r="ES636">
            <v>0</v>
          </cell>
          <cell r="ET636">
            <v>0</v>
          </cell>
        </row>
        <row r="637">
          <cell r="A637">
            <v>35120.5545055524</v>
          </cell>
          <cell r="B637">
            <v>36662.0685166481</v>
          </cell>
          <cell r="C637">
            <v>32886.9206508746</v>
          </cell>
          <cell r="D637">
            <v>7107.6669533069</v>
          </cell>
          <cell r="E637">
            <v>6980.87395793299</v>
          </cell>
          <cell r="F637">
            <v>7072.96610003752</v>
          </cell>
          <cell r="G637">
            <v>6412.6972923967</v>
          </cell>
          <cell r="H637">
            <v>7067.24497431451</v>
          </cell>
          <cell r="I637">
            <v>6104.71743450852</v>
          </cell>
          <cell r="J637">
            <v>8796.55833472036</v>
          </cell>
          <cell r="K637">
            <v>7026.23544699542</v>
          </cell>
          <cell r="L637">
            <v>8179.35600540826</v>
          </cell>
          <cell r="M637">
            <v>7439.66037689013</v>
          </cell>
          <cell r="N637">
            <v>9695.22075947928</v>
          </cell>
          <cell r="O637">
            <v>9918.87904908155</v>
          </cell>
          <cell r="P637">
            <v>9215.50714921365</v>
          </cell>
          <cell r="Q637">
            <v>8505.63048292321</v>
          </cell>
          <cell r="R637">
            <v>9080.83583693038</v>
          </cell>
          <cell r="S637">
            <v>9980.95854764456</v>
          </cell>
          <cell r="T637">
            <v>9793.97376374502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5843.37776502098</v>
          </cell>
          <cell r="AF637">
            <v>6099.85573991972</v>
          </cell>
          <cell r="AG637">
            <v>5471.7444982524</v>
          </cell>
          <cell r="AH637">
            <v>7107.6669533069</v>
          </cell>
          <cell r="AI637">
            <v>6980.87395793299</v>
          </cell>
          <cell r="AJ637">
            <v>7072.96610003752</v>
          </cell>
          <cell r="AK637">
            <v>6412.6972923967</v>
          </cell>
          <cell r="AL637">
            <v>7067.24497431451</v>
          </cell>
          <cell r="AM637">
            <v>6104.71743450852</v>
          </cell>
          <cell r="AN637">
            <v>8796.55833472036</v>
          </cell>
          <cell r="AO637">
            <v>7026.23544699542</v>
          </cell>
          <cell r="AP637">
            <v>8179.35600540826</v>
          </cell>
          <cell r="AQ637">
            <v>7439.66037689013</v>
          </cell>
          <cell r="AR637">
            <v>9695.22075947928</v>
          </cell>
          <cell r="AS637">
            <v>9918.87904908155</v>
          </cell>
          <cell r="AT637">
            <v>9215.50714921365</v>
          </cell>
          <cell r="AU637">
            <v>8505.63048292321</v>
          </cell>
          <cell r="AV637">
            <v>9080.83583693038</v>
          </cell>
          <cell r="AW637">
            <v>9980.95854764456</v>
          </cell>
          <cell r="AX637">
            <v>9793.97376374502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2.9406513919728</v>
          </cell>
          <cell r="CN637">
            <v>3.0531330589207</v>
          </cell>
          <cell r="CO637">
            <v>2.69215762865854</v>
          </cell>
          <cell r="CP637">
            <v>3.56636283931581</v>
          </cell>
          <cell r="CQ637">
            <v>3.51742567986748</v>
          </cell>
          <cell r="CR637">
            <v>3.54051948615265</v>
          </cell>
          <cell r="CS637">
            <v>3.1939758812469</v>
          </cell>
          <cell r="CT637">
            <v>3.46350569721899</v>
          </cell>
          <cell r="CU637">
            <v>2.99980707282452</v>
          </cell>
          <cell r="CV637">
            <v>4.41213898113356</v>
          </cell>
          <cell r="CW637">
            <v>3.49258504474093</v>
          </cell>
          <cell r="CX637">
            <v>4.05021992924257</v>
          </cell>
          <cell r="CY637">
            <v>3.66817057534634</v>
          </cell>
          <cell r="CZ637">
            <v>4.88083962219882</v>
          </cell>
          <cell r="DA637">
            <v>4.85899786259861</v>
          </cell>
          <cell r="DB637">
            <v>4.514434475833</v>
          </cell>
          <cell r="DC637">
            <v>4.16668457514908</v>
          </cell>
          <cell r="DD637">
            <v>4.44846254338985</v>
          </cell>
          <cell r="DE637">
            <v>4.88940897552138</v>
          </cell>
          <cell r="DF637">
            <v>4.79781004979494</v>
          </cell>
          <cell r="DG637">
            <v>5.12751217129939</v>
          </cell>
          <cell r="DH637">
            <v>5.12751217129939</v>
          </cell>
          <cell r="DI637">
            <v>5.12751217129939</v>
          </cell>
          <cell r="DJ637">
            <v>5.12751217129939</v>
          </cell>
          <cell r="DK637">
            <v>5.12751217129939</v>
          </cell>
          <cell r="DL637">
            <v>5.12751217129939</v>
          </cell>
          <cell r="DM637">
            <v>5.12751217129939</v>
          </cell>
          <cell r="DN637">
            <v>5.12751217129939</v>
          </cell>
          <cell r="DO637">
            <v>5.12751217129939</v>
          </cell>
          <cell r="DP637">
            <v>5.12751217129939</v>
          </cell>
          <cell r="DQ637">
            <v>5.44411833189185</v>
          </cell>
          <cell r="DR637">
            <v>5.47369970830371</v>
          </cell>
          <cell r="DS637">
            <v>5.56842610460358</v>
          </cell>
          <cell r="DT637">
            <v>5.4602016181231</v>
          </cell>
          <cell r="DU637">
            <v>5.43740900795644</v>
          </cell>
          <cell r="DV637">
            <v>5.47320510195204</v>
          </cell>
          <cell r="DW637">
            <v>5.50067825525983</v>
          </cell>
          <cell r="DX637">
            <v>5.59038058279184</v>
          </cell>
          <cell r="DY637">
            <v>5.57544296656413</v>
          </cell>
          <cell r="DZ637">
            <v>5.4622394997539</v>
          </cell>
          <cell r="EA637">
            <v>5.51166539458812</v>
          </cell>
          <cell r="EB637">
            <v>5.53283400083309</v>
          </cell>
          <cell r="EC637">
            <v>5.5566203236439</v>
          </cell>
          <cell r="ED637">
            <v>5.4421473992504</v>
          </cell>
          <cell r="EE637">
            <v>5.59271929352955</v>
          </cell>
          <cell r="EF637">
            <v>5.59271929352955</v>
          </cell>
          <cell r="EG637">
            <v>5.59271929352955</v>
          </cell>
          <cell r="EH637">
            <v>5.59271929352955</v>
          </cell>
          <cell r="EI637">
            <v>5.59271929352955</v>
          </cell>
          <cell r="EJ637">
            <v>5.59271929352955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</row>
        <row r="638">
          <cell r="A638">
            <v>31590.0524591394</v>
          </cell>
          <cell r="B638">
            <v>40581.2626278921</v>
          </cell>
          <cell r="C638">
            <v>40795.7615287575</v>
          </cell>
          <cell r="D638">
            <v>7020.40298772553</v>
          </cell>
          <cell r="E638">
            <v>6328.85233117357</v>
          </cell>
          <cell r="F638">
            <v>6600.67164278539</v>
          </cell>
          <cell r="G638">
            <v>6965.86580320096</v>
          </cell>
          <cell r="H638">
            <v>7614.8009982627</v>
          </cell>
          <cell r="I638">
            <v>7823.64347286903</v>
          </cell>
          <cell r="J638">
            <v>7083.61226153717</v>
          </cell>
          <cell r="K638">
            <v>7885.7699097491</v>
          </cell>
          <cell r="L638">
            <v>8163.5624419427</v>
          </cell>
          <cell r="M638">
            <v>8272.34483723808</v>
          </cell>
          <cell r="N638">
            <v>8556.92767950276</v>
          </cell>
          <cell r="O638">
            <v>10342.8160794861</v>
          </cell>
          <cell r="P638">
            <v>8817.88925289457</v>
          </cell>
          <cell r="Q638">
            <v>9154.13468640017</v>
          </cell>
          <cell r="R638">
            <v>10731.6278555</v>
          </cell>
          <cell r="S638">
            <v>10896.9011706892</v>
          </cell>
          <cell r="T638">
            <v>9878.85116143343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5255.97083344451</v>
          </cell>
          <cell r="AF638">
            <v>6751.93347755406</v>
          </cell>
          <cell r="AG638">
            <v>6787.62192625838</v>
          </cell>
          <cell r="AH638">
            <v>7020.40298772553</v>
          </cell>
          <cell r="AI638">
            <v>6328.85233117357</v>
          </cell>
          <cell r="AJ638">
            <v>6600.67164278539</v>
          </cell>
          <cell r="AK638">
            <v>6965.86580320096</v>
          </cell>
          <cell r="AL638">
            <v>7614.8009982627</v>
          </cell>
          <cell r="AM638">
            <v>7823.64347286903</v>
          </cell>
          <cell r="AN638">
            <v>7083.61226153717</v>
          </cell>
          <cell r="AO638">
            <v>7885.7699097491</v>
          </cell>
          <cell r="AP638">
            <v>8163.5624419427</v>
          </cell>
          <cell r="AQ638">
            <v>8272.34483723808</v>
          </cell>
          <cell r="AR638">
            <v>8556.92767950276</v>
          </cell>
          <cell r="AS638">
            <v>10342.8160794861</v>
          </cell>
          <cell r="AT638">
            <v>8817.88925289457</v>
          </cell>
          <cell r="AU638">
            <v>9154.13468640017</v>
          </cell>
          <cell r="AV638">
            <v>10731.6278555</v>
          </cell>
          <cell r="AW638">
            <v>10896.9011706892</v>
          </cell>
          <cell r="AX638">
            <v>9878.85116143343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2.60751345897627</v>
          </cell>
          <cell r="CN638">
            <v>3.34619024043017</v>
          </cell>
          <cell r="CO638">
            <v>3.30081773191235</v>
          </cell>
          <cell r="CP638">
            <v>3.45739712541164</v>
          </cell>
          <cell r="CQ638">
            <v>3.15845074480976</v>
          </cell>
          <cell r="CR638">
            <v>3.28837541119448</v>
          </cell>
          <cell r="CS638">
            <v>3.50140587240123</v>
          </cell>
          <cell r="CT638">
            <v>3.87860561686408</v>
          </cell>
          <cell r="CU638">
            <v>3.84379496762565</v>
          </cell>
          <cell r="CV638">
            <v>3.49205549309505</v>
          </cell>
          <cell r="CW638">
            <v>3.8683804796921</v>
          </cell>
          <cell r="CX638">
            <v>4.01212833341843</v>
          </cell>
          <cell r="CY638">
            <v>4.0494183604647</v>
          </cell>
          <cell r="CZ638">
            <v>4.21990998993236</v>
          </cell>
          <cell r="DA638">
            <v>5.16084294195339</v>
          </cell>
          <cell r="DB638">
            <v>4.39993722831324</v>
          </cell>
          <cell r="DC638">
            <v>4.56771647324377</v>
          </cell>
          <cell r="DD638">
            <v>5.35485166207071</v>
          </cell>
          <cell r="DE638">
            <v>5.43731949439337</v>
          </cell>
          <cell r="DF638">
            <v>4.92933441910582</v>
          </cell>
          <cell r="DG638">
            <v>4.89459239478105</v>
          </cell>
          <cell r="DH638">
            <v>4.89459239478105</v>
          </cell>
          <cell r="DI638">
            <v>4.89459239478105</v>
          </cell>
          <cell r="DJ638">
            <v>4.89459239478105</v>
          </cell>
          <cell r="DK638">
            <v>4.89459239478105</v>
          </cell>
          <cell r="DL638">
            <v>4.89459239478105</v>
          </cell>
          <cell r="DM638">
            <v>4.89459239478105</v>
          </cell>
          <cell r="DN638">
            <v>4.89459239478105</v>
          </cell>
          <cell r="DO638">
            <v>4.89459239478105</v>
          </cell>
          <cell r="DP638">
            <v>4.89459239478105</v>
          </cell>
          <cell r="DQ638">
            <v>5.5224720095145</v>
          </cell>
          <cell r="DR638">
            <v>5.52821165401872</v>
          </cell>
          <cell r="DS638">
            <v>5.6338234843184</v>
          </cell>
          <cell r="DT638">
            <v>5.56313900041179</v>
          </cell>
          <cell r="DU638">
            <v>5.48981853959999</v>
          </cell>
          <cell r="DV638">
            <v>5.49938180308716</v>
          </cell>
          <cell r="DW638">
            <v>5.45054316462267</v>
          </cell>
          <cell r="DX638">
            <v>5.378857906481</v>
          </cell>
          <cell r="DY638">
            <v>5.57642637867762</v>
          </cell>
          <cell r="DZ638">
            <v>5.55751674602484</v>
          </cell>
          <cell r="EA638">
            <v>5.58498554659375</v>
          </cell>
          <cell r="EB638">
            <v>5.57457853782479</v>
          </cell>
          <cell r="EC638">
            <v>5.59684291439467</v>
          </cell>
          <cell r="ED638">
            <v>5.55548282641582</v>
          </cell>
          <cell r="EE638">
            <v>5.49066939805485</v>
          </cell>
          <cell r="EF638">
            <v>5.49066939805485</v>
          </cell>
          <cell r="EG638">
            <v>5.49066939805485</v>
          </cell>
          <cell r="EH638">
            <v>5.49066939805485</v>
          </cell>
          <cell r="EI638">
            <v>5.49066939805485</v>
          </cell>
          <cell r="EJ638">
            <v>5.49066939805485</v>
          </cell>
          <cell r="EK638">
            <v>0</v>
          </cell>
          <cell r="EL638">
            <v>0</v>
          </cell>
          <cell r="EM638">
            <v>0</v>
          </cell>
          <cell r="EN638">
            <v>0</v>
          </cell>
          <cell r="EO638">
            <v>0</v>
          </cell>
          <cell r="EP638">
            <v>0</v>
          </cell>
          <cell r="EQ638">
            <v>0</v>
          </cell>
          <cell r="ER638">
            <v>0</v>
          </cell>
          <cell r="ES638">
            <v>0</v>
          </cell>
          <cell r="ET638">
            <v>0</v>
          </cell>
        </row>
        <row r="639">
          <cell r="A639">
            <v>38630.1939169293</v>
          </cell>
          <cell r="B639">
            <v>37610.3745500031</v>
          </cell>
          <cell r="C639">
            <v>36013.049920454</v>
          </cell>
          <cell r="D639">
            <v>6297.07653277574</v>
          </cell>
          <cell r="E639">
            <v>6165.56835422987</v>
          </cell>
          <cell r="F639">
            <v>6639.85548465569</v>
          </cell>
          <cell r="G639">
            <v>6365.96019979862</v>
          </cell>
          <cell r="H639">
            <v>8698.30304879866</v>
          </cell>
          <cell r="I639">
            <v>7547.20656987969</v>
          </cell>
          <cell r="J639">
            <v>8892.08034725282</v>
          </cell>
          <cell r="K639">
            <v>9720.4008567475</v>
          </cell>
          <cell r="L639">
            <v>8583.57246367384</v>
          </cell>
          <cell r="M639">
            <v>7549.7613535407</v>
          </cell>
          <cell r="N639">
            <v>8533.55429637281</v>
          </cell>
          <cell r="O639">
            <v>9524.03920522831</v>
          </cell>
          <cell r="P639">
            <v>10110.8230672964</v>
          </cell>
          <cell r="Q639">
            <v>9133.24409943245</v>
          </cell>
          <cell r="R639">
            <v>10220.2726067843</v>
          </cell>
          <cell r="S639">
            <v>8821.43770102299</v>
          </cell>
          <cell r="T639">
            <v>10548.4877738244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6427.31355955516</v>
          </cell>
          <cell r="AF639">
            <v>6257.63543525073</v>
          </cell>
          <cell r="AG639">
            <v>5991.87165802015</v>
          </cell>
          <cell r="AH639">
            <v>6297.07653277574</v>
          </cell>
          <cell r="AI639">
            <v>6165.56835422987</v>
          </cell>
          <cell r="AJ639">
            <v>6639.85548465569</v>
          </cell>
          <cell r="AK639">
            <v>6365.96019979862</v>
          </cell>
          <cell r="AL639">
            <v>8698.30304879866</v>
          </cell>
          <cell r="AM639">
            <v>7547.20656987969</v>
          </cell>
          <cell r="AN639">
            <v>8892.08034725282</v>
          </cell>
          <cell r="AO639">
            <v>9720.4008567475</v>
          </cell>
          <cell r="AP639">
            <v>8583.57246367384</v>
          </cell>
          <cell r="AQ639">
            <v>7549.7613535407</v>
          </cell>
          <cell r="AR639">
            <v>8533.55429637281</v>
          </cell>
          <cell r="AS639">
            <v>9524.03920522831</v>
          </cell>
          <cell r="AT639">
            <v>10110.8230672964</v>
          </cell>
          <cell r="AU639">
            <v>9133.24409943245</v>
          </cell>
          <cell r="AV639">
            <v>10220.2726067843</v>
          </cell>
          <cell r="AW639">
            <v>8821.43770102299</v>
          </cell>
          <cell r="AX639">
            <v>10548.4877738244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3.11550589111501</v>
          </cell>
          <cell r="CN639">
            <v>3.13640314617483</v>
          </cell>
          <cell r="CO639">
            <v>2.94781057271991</v>
          </cell>
          <cell r="CP639">
            <v>3.09398615247045</v>
          </cell>
          <cell r="CQ639">
            <v>3.09114026375545</v>
          </cell>
          <cell r="CR639">
            <v>3.32433371694659</v>
          </cell>
          <cell r="CS639">
            <v>3.17997599698738</v>
          </cell>
          <cell r="CT639">
            <v>4.28837845974791</v>
          </cell>
          <cell r="CU639">
            <v>3.73809901912522</v>
          </cell>
          <cell r="CV639">
            <v>4.33289810633178</v>
          </cell>
          <cell r="CW639">
            <v>4.74608583302235</v>
          </cell>
          <cell r="CX639">
            <v>4.22380641546255</v>
          </cell>
          <cell r="CY639">
            <v>3.83166094809975</v>
          </cell>
          <cell r="CZ639">
            <v>4.20205025724197</v>
          </cell>
          <cell r="DA639">
            <v>4.73374891382983</v>
          </cell>
          <cell r="DB639">
            <v>5.02539906455505</v>
          </cell>
          <cell r="DC639">
            <v>4.5395113778718</v>
          </cell>
          <cell r="DD639">
            <v>5.07979894967789</v>
          </cell>
          <cell r="DE639">
            <v>4.38453372941927</v>
          </cell>
          <cell r="DF639">
            <v>5.24293227546533</v>
          </cell>
          <cell r="DG639">
            <v>5.60574494763523</v>
          </cell>
          <cell r="DH639">
            <v>5.60574494763523</v>
          </cell>
          <cell r="DI639">
            <v>5.60574494763523</v>
          </cell>
          <cell r="DJ639">
            <v>5.60574494763523</v>
          </cell>
          <cell r="DK639">
            <v>5.60574494763523</v>
          </cell>
          <cell r="DL639">
            <v>5.60574494763523</v>
          </cell>
          <cell r="DM639">
            <v>5.60574494763523</v>
          </cell>
          <cell r="DN639">
            <v>5.60574494763523</v>
          </cell>
          <cell r="DO639">
            <v>5.60574494763523</v>
          </cell>
          <cell r="DP639">
            <v>5.60574494763523</v>
          </cell>
          <cell r="DQ639">
            <v>5.65207669662101</v>
          </cell>
          <cell r="DR639">
            <v>5.46619993441498</v>
          </cell>
          <cell r="DS639">
            <v>5.56890828950207</v>
          </cell>
          <cell r="DT639">
            <v>5.57606389401025</v>
          </cell>
          <cell r="DU639">
            <v>5.46463979387926</v>
          </cell>
          <cell r="DV639">
            <v>5.47218974940232</v>
          </cell>
          <cell r="DW639">
            <v>5.48462845797782</v>
          </cell>
          <cell r="DX639">
            <v>5.55710450480705</v>
          </cell>
          <cell r="DY639">
            <v>5.53149559919412</v>
          </cell>
          <cell r="DZ639">
            <v>5.62253331770613</v>
          </cell>
          <cell r="EA639">
            <v>5.61119966239775</v>
          </cell>
          <cell r="EB639">
            <v>5.56764078975961</v>
          </cell>
          <cell r="EC639">
            <v>5.39825364537837</v>
          </cell>
          <cell r="ED639">
            <v>5.56385558970577</v>
          </cell>
          <cell r="EE639">
            <v>5.51217619935089</v>
          </cell>
          <cell r="EF639">
            <v>5.51217619935089</v>
          </cell>
          <cell r="EG639">
            <v>5.51217619935089</v>
          </cell>
          <cell r="EH639">
            <v>5.51217619935089</v>
          </cell>
          <cell r="EI639">
            <v>5.51217619935089</v>
          </cell>
          <cell r="EJ639">
            <v>5.51217619935089</v>
          </cell>
          <cell r="EK639">
            <v>0</v>
          </cell>
          <cell r="EL639">
            <v>0</v>
          </cell>
          <cell r="EM639">
            <v>0</v>
          </cell>
          <cell r="EN639">
            <v>0</v>
          </cell>
          <cell r="EO639">
            <v>0</v>
          </cell>
          <cell r="EP639">
            <v>0</v>
          </cell>
          <cell r="EQ639">
            <v>0</v>
          </cell>
          <cell r="ER639">
            <v>0</v>
          </cell>
          <cell r="ES639">
            <v>0</v>
          </cell>
          <cell r="ET639">
            <v>0</v>
          </cell>
        </row>
        <row r="640">
          <cell r="A640">
            <v>36957.4041568332</v>
          </cell>
          <cell r="B640">
            <v>37187.7993771713</v>
          </cell>
          <cell r="C640">
            <v>42203.5349235471</v>
          </cell>
          <cell r="D640">
            <v>6846.13540996282</v>
          </cell>
          <cell r="E640">
            <v>6841.85189100939</v>
          </cell>
          <cell r="F640">
            <v>7035.77736594625</v>
          </cell>
          <cell r="G640">
            <v>6963.0647115324</v>
          </cell>
          <cell r="H640">
            <v>6659.70981918054</v>
          </cell>
          <cell r="I640">
            <v>6636.17668822607</v>
          </cell>
          <cell r="J640">
            <v>7366.26164564342</v>
          </cell>
          <cell r="K640">
            <v>8212.00833534839</v>
          </cell>
          <cell r="L640">
            <v>7214.6223823886</v>
          </cell>
          <cell r="M640">
            <v>8505.15250292592</v>
          </cell>
          <cell r="N640">
            <v>8169.157209469</v>
          </cell>
          <cell r="O640">
            <v>9612.53634353699</v>
          </cell>
          <cell r="P640">
            <v>9743.8025229867</v>
          </cell>
          <cell r="Q640">
            <v>8823.26067346576</v>
          </cell>
          <cell r="R640">
            <v>9641.69833817545</v>
          </cell>
          <cell r="S640">
            <v>9386.41717263458</v>
          </cell>
          <cell r="T640">
            <v>9686.65763075837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6148.99385113044</v>
          </cell>
          <cell r="AF640">
            <v>6187.32713847867</v>
          </cell>
          <cell r="AG640">
            <v>7021.8480616117</v>
          </cell>
          <cell r="AH640">
            <v>6846.13540996282</v>
          </cell>
          <cell r="AI640">
            <v>6841.85189100939</v>
          </cell>
          <cell r="AJ640">
            <v>7035.77736594625</v>
          </cell>
          <cell r="AK640">
            <v>6963.0647115324</v>
          </cell>
          <cell r="AL640">
            <v>6659.70981918054</v>
          </cell>
          <cell r="AM640">
            <v>6636.17668822607</v>
          </cell>
          <cell r="AN640">
            <v>7366.26164564342</v>
          </cell>
          <cell r="AO640">
            <v>8212.00833534839</v>
          </cell>
          <cell r="AP640">
            <v>7214.6223823886</v>
          </cell>
          <cell r="AQ640">
            <v>8505.15250292592</v>
          </cell>
          <cell r="AR640">
            <v>8169.157209469</v>
          </cell>
          <cell r="AS640">
            <v>9612.53634353699</v>
          </cell>
          <cell r="AT640">
            <v>9743.8025229867</v>
          </cell>
          <cell r="AU640">
            <v>8823.26067346576</v>
          </cell>
          <cell r="AV640">
            <v>9641.69833817545</v>
          </cell>
          <cell r="AW640">
            <v>9386.41717263458</v>
          </cell>
          <cell r="AX640">
            <v>9686.65763075837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3.05914199872753</v>
          </cell>
          <cell r="CN640">
            <v>3.01464300175306</v>
          </cell>
          <cell r="CO640">
            <v>3.44766590346777</v>
          </cell>
          <cell r="CP640">
            <v>3.38750197905431</v>
          </cell>
          <cell r="CQ640">
            <v>3.33784059525353</v>
          </cell>
          <cell r="CR640">
            <v>3.47841525254496</v>
          </cell>
          <cell r="CS640">
            <v>3.40260455403584</v>
          </cell>
          <cell r="CT640">
            <v>3.33491853309311</v>
          </cell>
          <cell r="CU640">
            <v>3.33366776092883</v>
          </cell>
          <cell r="CV640">
            <v>3.63002765965792</v>
          </cell>
          <cell r="CW640">
            <v>4.07353819684601</v>
          </cell>
          <cell r="CX640">
            <v>3.59960360244013</v>
          </cell>
          <cell r="CY640">
            <v>4.18538824439281</v>
          </cell>
          <cell r="CZ640">
            <v>4.03920339021513</v>
          </cell>
          <cell r="DA640">
            <v>4.70748202467518</v>
          </cell>
          <cell r="DB640">
            <v>4.77176611766827</v>
          </cell>
          <cell r="DC640">
            <v>4.32095542060446</v>
          </cell>
          <cell r="DD640">
            <v>4.72176332990599</v>
          </cell>
          <cell r="DE640">
            <v>4.59674622150985</v>
          </cell>
          <cell r="DF640">
            <v>4.74378093838228</v>
          </cell>
          <cell r="DG640">
            <v>4.87006231318757</v>
          </cell>
          <cell r="DH640">
            <v>4.87006231318757</v>
          </cell>
          <cell r="DI640">
            <v>4.87006231318757</v>
          </cell>
          <cell r="DJ640">
            <v>4.87006231318757</v>
          </cell>
          <cell r="DK640">
            <v>4.87006231318757</v>
          </cell>
          <cell r="DL640">
            <v>4.87006231318757</v>
          </cell>
          <cell r="DM640">
            <v>4.87006231318757</v>
          </cell>
          <cell r="DN640">
            <v>4.87006231318757</v>
          </cell>
          <cell r="DO640">
            <v>4.87006231318757</v>
          </cell>
          <cell r="DP640">
            <v>4.87006231318757</v>
          </cell>
          <cell r="DQ640">
            <v>5.50695538267109</v>
          </cell>
          <cell r="DR640">
            <v>5.62308080640189</v>
          </cell>
          <cell r="DS640">
            <v>5.579989602669</v>
          </cell>
          <cell r="DT640">
            <v>5.53698137616953</v>
          </cell>
          <cell r="DU640">
            <v>5.61584628338784</v>
          </cell>
          <cell r="DV640">
            <v>5.5416334660884</v>
          </cell>
          <cell r="DW640">
            <v>5.60655501327933</v>
          </cell>
          <cell r="DX640">
            <v>5.47113224669966</v>
          </cell>
          <cell r="DY640">
            <v>5.45384462369885</v>
          </cell>
          <cell r="DZ640">
            <v>5.55961018685166</v>
          </cell>
          <cell r="EA640">
            <v>5.52312311468617</v>
          </cell>
          <cell r="EB640">
            <v>5.49118483642856</v>
          </cell>
          <cell r="EC640">
            <v>5.56741365880851</v>
          </cell>
          <cell r="ED640">
            <v>5.54100659622643</v>
          </cell>
          <cell r="EE640">
            <v>5.59443793341039</v>
          </cell>
          <cell r="EF640">
            <v>5.59443793341039</v>
          </cell>
          <cell r="EG640">
            <v>5.59443793341039</v>
          </cell>
          <cell r="EH640">
            <v>5.59443793341039</v>
          </cell>
          <cell r="EI640">
            <v>5.59443793341039</v>
          </cell>
          <cell r="EJ640">
            <v>5.59443793341039</v>
          </cell>
          <cell r="EK640">
            <v>0</v>
          </cell>
          <cell r="EL640">
            <v>0</v>
          </cell>
          <cell r="EM640">
            <v>0</v>
          </cell>
          <cell r="EN640">
            <v>0</v>
          </cell>
          <cell r="EO640">
            <v>0</v>
          </cell>
          <cell r="EP640">
            <v>0</v>
          </cell>
          <cell r="EQ640">
            <v>0</v>
          </cell>
          <cell r="ER640">
            <v>0</v>
          </cell>
          <cell r="ES640">
            <v>0</v>
          </cell>
          <cell r="ET640">
            <v>0</v>
          </cell>
        </row>
        <row r="641">
          <cell r="A641">
            <v>36772.2275913767</v>
          </cell>
          <cell r="B641">
            <v>43109.4067311136</v>
          </cell>
          <cell r="C641">
            <v>37972.2848537054</v>
          </cell>
          <cell r="D641">
            <v>6837.49069789512</v>
          </cell>
          <cell r="E641">
            <v>6212.56367748086</v>
          </cell>
          <cell r="F641">
            <v>6968.20004730063</v>
          </cell>
          <cell r="G641">
            <v>6699.66907861886</v>
          </cell>
          <cell r="H641">
            <v>7175.71176271594</v>
          </cell>
          <cell r="I641">
            <v>7144.18996131355</v>
          </cell>
          <cell r="J641">
            <v>8539.23024157664</v>
          </cell>
          <cell r="K641">
            <v>8112.16884513579</v>
          </cell>
          <cell r="L641">
            <v>7527.49925220647</v>
          </cell>
          <cell r="M641">
            <v>8660.89312539414</v>
          </cell>
          <cell r="N641">
            <v>8731.49741082355</v>
          </cell>
          <cell r="O641">
            <v>9783.37050629377</v>
          </cell>
          <cell r="P641">
            <v>9399.64901435984</v>
          </cell>
          <cell r="Q641">
            <v>10261.729612448</v>
          </cell>
          <cell r="R641">
            <v>9071.41991225453</v>
          </cell>
          <cell r="S641">
            <v>11305.7111343924</v>
          </cell>
          <cell r="T641">
            <v>10539.6820922281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6118.18406921141</v>
          </cell>
          <cell r="AF641">
            <v>7172.56752640422</v>
          </cell>
          <cell r="AG641">
            <v>6317.85027671206</v>
          </cell>
          <cell r="AH641">
            <v>6837.49069789512</v>
          </cell>
          <cell r="AI641">
            <v>6212.56367748086</v>
          </cell>
          <cell r="AJ641">
            <v>6968.20004730063</v>
          </cell>
          <cell r="AK641">
            <v>6699.66907861886</v>
          </cell>
          <cell r="AL641">
            <v>7175.71176271594</v>
          </cell>
          <cell r="AM641">
            <v>7144.18996131355</v>
          </cell>
          <cell r="AN641">
            <v>8539.23024157664</v>
          </cell>
          <cell r="AO641">
            <v>8112.16884513579</v>
          </cell>
          <cell r="AP641">
            <v>7527.49925220647</v>
          </cell>
          <cell r="AQ641">
            <v>8660.89312539414</v>
          </cell>
          <cell r="AR641">
            <v>8731.49741082355</v>
          </cell>
          <cell r="AS641">
            <v>9783.37050629377</v>
          </cell>
          <cell r="AT641">
            <v>9399.64901435984</v>
          </cell>
          <cell r="AU641">
            <v>10261.729612448</v>
          </cell>
          <cell r="AV641">
            <v>9071.41991225453</v>
          </cell>
          <cell r="AW641">
            <v>11305.7111343924</v>
          </cell>
          <cell r="AX641">
            <v>10539.6820922281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3.00557913641415</v>
          </cell>
          <cell r="CN641">
            <v>3.55052210268148</v>
          </cell>
          <cell r="CO641">
            <v>3.06102245052585</v>
          </cell>
          <cell r="CP641">
            <v>3.44523703151791</v>
          </cell>
          <cell r="CQ641">
            <v>3.1082300433329</v>
          </cell>
          <cell r="CR641">
            <v>3.46329164126055</v>
          </cell>
          <cell r="CS641">
            <v>3.29554099785498</v>
          </cell>
          <cell r="CT641">
            <v>3.58474010693701</v>
          </cell>
          <cell r="CU641">
            <v>3.52705864531373</v>
          </cell>
          <cell r="CV641">
            <v>4.22920437639644</v>
          </cell>
          <cell r="CW641">
            <v>4.03584648579781</v>
          </cell>
          <cell r="CX641">
            <v>3.7276171744782</v>
          </cell>
          <cell r="CY641">
            <v>4.23242160559518</v>
          </cell>
          <cell r="CZ641">
            <v>4.28222122758744</v>
          </cell>
          <cell r="DA641">
            <v>4.7289058232925</v>
          </cell>
          <cell r="DB641">
            <v>4.543429581075</v>
          </cell>
          <cell r="DC641">
            <v>4.96012625609348</v>
          </cell>
          <cell r="DD641">
            <v>4.38477623033853</v>
          </cell>
          <cell r="DE641">
            <v>5.46474685646395</v>
          </cell>
          <cell r="DF641">
            <v>5.09447781718231</v>
          </cell>
          <cell r="DG641">
            <v>4.94435430625609</v>
          </cell>
          <cell r="DH641">
            <v>4.94435430625609</v>
          </cell>
          <cell r="DI641">
            <v>4.94435430625609</v>
          </cell>
          <cell r="DJ641">
            <v>4.94435430625609</v>
          </cell>
          <cell r="DK641">
            <v>4.94435430625609</v>
          </cell>
          <cell r="DL641">
            <v>4.94435430625609</v>
          </cell>
          <cell r="DM641">
            <v>4.94435430625609</v>
          </cell>
          <cell r="DN641">
            <v>4.94435430625609</v>
          </cell>
          <cell r="DO641">
            <v>4.94435430625609</v>
          </cell>
          <cell r="DP641">
            <v>4.94435430625609</v>
          </cell>
          <cell r="DQ641">
            <v>5.57701107641575</v>
          </cell>
          <cell r="DR641">
            <v>5.53464233345091</v>
          </cell>
          <cell r="DS641">
            <v>5.65470496217154</v>
          </cell>
          <cell r="DT641">
            <v>5.43731855188395</v>
          </cell>
          <cell r="DU641">
            <v>5.47601759418237</v>
          </cell>
          <cell r="DV641">
            <v>5.51237406814279</v>
          </cell>
          <cell r="DW641">
            <v>5.56972520189792</v>
          </cell>
          <cell r="DX641">
            <v>5.48421466966865</v>
          </cell>
          <cell r="DY641">
            <v>5.54941812710912</v>
          </cell>
          <cell r="DZ641">
            <v>5.53180912167681</v>
          </cell>
          <cell r="EA641">
            <v>5.50692901770921</v>
          </cell>
          <cell r="EB641">
            <v>5.53256535131464</v>
          </cell>
          <cell r="EC641">
            <v>5.60635884779998</v>
          </cell>
          <cell r="ED641">
            <v>5.5863322895306</v>
          </cell>
          <cell r="EE641">
            <v>5.66806695107784</v>
          </cell>
          <cell r="EF641">
            <v>5.66806695107784</v>
          </cell>
          <cell r="EG641">
            <v>5.66806695107784</v>
          </cell>
          <cell r="EH641">
            <v>5.66806695107784</v>
          </cell>
          <cell r="EI641">
            <v>5.66806695107784</v>
          </cell>
          <cell r="EJ641">
            <v>5.66806695107784</v>
          </cell>
          <cell r="EK641">
            <v>0</v>
          </cell>
          <cell r="EL641">
            <v>0</v>
          </cell>
          <cell r="EM641">
            <v>0</v>
          </cell>
          <cell r="EN641">
            <v>0</v>
          </cell>
          <cell r="EO641">
            <v>0</v>
          </cell>
          <cell r="EP641">
            <v>0</v>
          </cell>
          <cell r="EQ641">
            <v>0</v>
          </cell>
          <cell r="ER641">
            <v>0</v>
          </cell>
          <cell r="ES641">
            <v>0</v>
          </cell>
          <cell r="ET641">
            <v>0</v>
          </cell>
        </row>
        <row r="642">
          <cell r="A642">
            <v>34142.6387467128</v>
          </cell>
          <cell r="B642">
            <v>38244.3430143837</v>
          </cell>
          <cell r="C642">
            <v>39744.7629337391</v>
          </cell>
          <cell r="D642">
            <v>6837.25437098597</v>
          </cell>
          <cell r="E642">
            <v>6262.75637185751</v>
          </cell>
          <cell r="F642">
            <v>6792.21547329334</v>
          </cell>
          <cell r="G642">
            <v>7507.90246901304</v>
          </cell>
          <cell r="H642">
            <v>7772.70808190026</v>
          </cell>
          <cell r="I642">
            <v>7547.2602527712</v>
          </cell>
          <cell r="J642">
            <v>7785.07252830911</v>
          </cell>
          <cell r="K642">
            <v>8717.7462629399</v>
          </cell>
          <cell r="L642">
            <v>8142.17270285775</v>
          </cell>
          <cell r="M642">
            <v>7746.89271442982</v>
          </cell>
          <cell r="N642">
            <v>9123.39916099784</v>
          </cell>
          <cell r="O642">
            <v>11623.1915339916</v>
          </cell>
          <cell r="P642">
            <v>10037.4070286624</v>
          </cell>
          <cell r="Q642">
            <v>10198.4104301704</v>
          </cell>
          <cell r="R642">
            <v>10251.7461260946</v>
          </cell>
          <cell r="S642">
            <v>10683.1066367353</v>
          </cell>
          <cell r="T642">
            <v>10430.5273498154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5680.67158678102</v>
          </cell>
          <cell r="AF642">
            <v>6363.11546768871</v>
          </cell>
          <cell r="AG642">
            <v>6612.75618431151</v>
          </cell>
          <cell r="AH642">
            <v>6837.25437098597</v>
          </cell>
          <cell r="AI642">
            <v>6262.75637185751</v>
          </cell>
          <cell r="AJ642">
            <v>6792.21547329334</v>
          </cell>
          <cell r="AK642">
            <v>7507.90246901304</v>
          </cell>
          <cell r="AL642">
            <v>7772.70808190026</v>
          </cell>
          <cell r="AM642">
            <v>7547.2602527712</v>
          </cell>
          <cell r="AN642">
            <v>7785.07252830911</v>
          </cell>
          <cell r="AO642">
            <v>8717.7462629399</v>
          </cell>
          <cell r="AP642">
            <v>8142.17270285775</v>
          </cell>
          <cell r="AQ642">
            <v>7746.89271442982</v>
          </cell>
          <cell r="AR642">
            <v>9123.39916099784</v>
          </cell>
          <cell r="AS642">
            <v>11623.1915339916</v>
          </cell>
          <cell r="AT642">
            <v>10037.4070286624</v>
          </cell>
          <cell r="AU642">
            <v>10198.4104301704</v>
          </cell>
          <cell r="AV642">
            <v>10251.7461260946</v>
          </cell>
          <cell r="AW642">
            <v>10683.1066367353</v>
          </cell>
          <cell r="AX642">
            <v>10430.5273498154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2.80701250315964</v>
          </cell>
          <cell r="CN642">
            <v>3.14089251571186</v>
          </cell>
          <cell r="CO642">
            <v>3.30406285794014</v>
          </cell>
          <cell r="CP642">
            <v>3.41956298605301</v>
          </cell>
          <cell r="CQ642">
            <v>3.08309499055252</v>
          </cell>
          <cell r="CR642">
            <v>3.35453904928737</v>
          </cell>
          <cell r="CS642">
            <v>3.6753540607993</v>
          </cell>
          <cell r="CT642">
            <v>3.83275284019412</v>
          </cell>
          <cell r="CU642">
            <v>3.66999665964516</v>
          </cell>
          <cell r="CV642">
            <v>3.90074734254968</v>
          </cell>
          <cell r="CW642">
            <v>4.3751735584141</v>
          </cell>
          <cell r="CX642">
            <v>4.04373404545624</v>
          </cell>
          <cell r="CY642">
            <v>3.8143586861956</v>
          </cell>
          <cell r="CZ642">
            <v>4.46530157086159</v>
          </cell>
          <cell r="DA642">
            <v>5.71546177619807</v>
          </cell>
          <cell r="DB642">
            <v>4.93568535257204</v>
          </cell>
          <cell r="DC642">
            <v>5.01485541395022</v>
          </cell>
          <cell r="DD642">
            <v>5.0410821289166</v>
          </cell>
          <cell r="DE642">
            <v>5.25319465438933</v>
          </cell>
          <cell r="DF642">
            <v>5.12899406321537</v>
          </cell>
          <cell r="DG642">
            <v>5.11865145562572</v>
          </cell>
          <cell r="DH642">
            <v>5.11865145562572</v>
          </cell>
          <cell r="DI642">
            <v>5.11865145562572</v>
          </cell>
          <cell r="DJ642">
            <v>5.11865145562572</v>
          </cell>
          <cell r="DK642">
            <v>5.11865145562572</v>
          </cell>
          <cell r="DL642">
            <v>5.11865145562572</v>
          </cell>
          <cell r="DM642">
            <v>5.11865145562572</v>
          </cell>
          <cell r="DN642">
            <v>5.11865145562572</v>
          </cell>
          <cell r="DO642">
            <v>5.11865145562572</v>
          </cell>
          <cell r="DP642">
            <v>5.11865145562572</v>
          </cell>
          <cell r="DQ642">
            <v>5.54450106007059</v>
          </cell>
          <cell r="DR642">
            <v>5.55039466487753</v>
          </cell>
          <cell r="DS642">
            <v>5.48329163516134</v>
          </cell>
          <cell r="DT642">
            <v>5.47795254321294</v>
          </cell>
          <cell r="DU642">
            <v>5.56526370021157</v>
          </cell>
          <cell r="DV642">
            <v>5.54735218235882</v>
          </cell>
          <cell r="DW642">
            <v>5.59662973015498</v>
          </cell>
          <cell r="DX642">
            <v>5.55608240949464</v>
          </cell>
          <cell r="DY642">
            <v>5.63418097281246</v>
          </cell>
          <cell r="DZ642">
            <v>5.46791780085977</v>
          </cell>
          <cell r="EA642">
            <v>5.4590374571287</v>
          </cell>
          <cell r="EB642">
            <v>5.51651573096124</v>
          </cell>
          <cell r="EC642">
            <v>5.56433344299525</v>
          </cell>
          <cell r="ED642">
            <v>5.59774379021329</v>
          </cell>
          <cell r="EE642">
            <v>5.57161636522803</v>
          </cell>
          <cell r="EF642">
            <v>5.57161636522803</v>
          </cell>
          <cell r="EG642">
            <v>5.57161636522803</v>
          </cell>
          <cell r="EH642">
            <v>5.57161636522803</v>
          </cell>
          <cell r="EI642">
            <v>5.57161636522803</v>
          </cell>
          <cell r="EJ642">
            <v>5.57161636522803</v>
          </cell>
          <cell r="EK642">
            <v>0</v>
          </cell>
          <cell r="EL642">
            <v>0</v>
          </cell>
          <cell r="EM642">
            <v>0</v>
          </cell>
          <cell r="EN642">
            <v>0</v>
          </cell>
          <cell r="EO642">
            <v>0</v>
          </cell>
          <cell r="EP642">
            <v>0</v>
          </cell>
          <cell r="EQ642">
            <v>0</v>
          </cell>
          <cell r="ER642">
            <v>0</v>
          </cell>
          <cell r="ES642">
            <v>0</v>
          </cell>
          <cell r="ET642">
            <v>0</v>
          </cell>
        </row>
        <row r="643">
          <cell r="A643">
            <v>33500.5762485949</v>
          </cell>
          <cell r="B643">
            <v>37054.8520103175</v>
          </cell>
          <cell r="C643">
            <v>37875.6996341988</v>
          </cell>
          <cell r="D643">
            <v>6201.00494255981</v>
          </cell>
          <cell r="E643">
            <v>6847.69844825084</v>
          </cell>
          <cell r="F643">
            <v>7700.69637931148</v>
          </cell>
          <cell r="G643">
            <v>6525.02408359111</v>
          </cell>
          <cell r="H643">
            <v>7741.13426827067</v>
          </cell>
          <cell r="I643">
            <v>6481.38271072078</v>
          </cell>
          <cell r="J643">
            <v>6917.8916153228</v>
          </cell>
          <cell r="K643">
            <v>6895.6165215287</v>
          </cell>
          <cell r="L643">
            <v>8467.93533333734</v>
          </cell>
          <cell r="M643">
            <v>8807.2779737283</v>
          </cell>
          <cell r="N643">
            <v>8303.07847178733</v>
          </cell>
          <cell r="O643">
            <v>8530.38534876447</v>
          </cell>
          <cell r="P643">
            <v>9024.15189305473</v>
          </cell>
          <cell r="Q643">
            <v>9060.8724954843</v>
          </cell>
          <cell r="R643">
            <v>8501.77628724874</v>
          </cell>
          <cell r="S643">
            <v>8996.13143331441</v>
          </cell>
          <cell r="T643">
            <v>11171.6289640411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5573.84486442209</v>
          </cell>
          <cell r="AF643">
            <v>6165.20728022675</v>
          </cell>
          <cell r="AG643">
            <v>6301.78037314589</v>
          </cell>
          <cell r="AH643">
            <v>6201.00494255981</v>
          </cell>
          <cell r="AI643">
            <v>6847.69844825084</v>
          </cell>
          <cell r="AJ643">
            <v>7700.69637931148</v>
          </cell>
          <cell r="AK643">
            <v>6525.02408359111</v>
          </cell>
          <cell r="AL643">
            <v>7741.13426827067</v>
          </cell>
          <cell r="AM643">
            <v>6481.38271072078</v>
          </cell>
          <cell r="AN643">
            <v>6917.8916153228</v>
          </cell>
          <cell r="AO643">
            <v>6895.6165215287</v>
          </cell>
          <cell r="AP643">
            <v>8467.93533333734</v>
          </cell>
          <cell r="AQ643">
            <v>8807.2779737283</v>
          </cell>
          <cell r="AR643">
            <v>8303.07847178733</v>
          </cell>
          <cell r="AS643">
            <v>8530.38534876447</v>
          </cell>
          <cell r="AT643">
            <v>9024.15189305473</v>
          </cell>
          <cell r="AU643">
            <v>9060.8724954843</v>
          </cell>
          <cell r="AV643">
            <v>8501.77628724874</v>
          </cell>
          <cell r="AW643">
            <v>8996.13143331441</v>
          </cell>
          <cell r="AX643">
            <v>11171.6289640411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2.76261299944393</v>
          </cell>
          <cell r="CN643">
            <v>3.01968972926683</v>
          </cell>
          <cell r="CO643">
            <v>3.08802738450343</v>
          </cell>
          <cell r="CP643">
            <v>3.08690111327862</v>
          </cell>
          <cell r="CQ643">
            <v>3.3663872879702</v>
          </cell>
          <cell r="CR643">
            <v>3.79244829988044</v>
          </cell>
          <cell r="CS643">
            <v>3.22938463146272</v>
          </cell>
          <cell r="CT643">
            <v>3.85982765283312</v>
          </cell>
          <cell r="CU643">
            <v>3.21869340825351</v>
          </cell>
          <cell r="CV643">
            <v>3.37561395711399</v>
          </cell>
          <cell r="CW643">
            <v>3.40106553208014</v>
          </cell>
          <cell r="CX643">
            <v>4.10643728043706</v>
          </cell>
          <cell r="CY643">
            <v>4.35342749385339</v>
          </cell>
          <cell r="CZ643">
            <v>4.00582227563761</v>
          </cell>
          <cell r="DA643">
            <v>4.30896997263059</v>
          </cell>
          <cell r="DB643">
            <v>4.55838721767269</v>
          </cell>
          <cell r="DC643">
            <v>4.5769359662669</v>
          </cell>
          <cell r="DD643">
            <v>4.29451862231331</v>
          </cell>
          <cell r="DE643">
            <v>4.54423318890331</v>
          </cell>
          <cell r="DF643">
            <v>5.64314644453848</v>
          </cell>
          <cell r="DG643">
            <v>5.01002667711534</v>
          </cell>
          <cell r="DH643">
            <v>5.01002667711534</v>
          </cell>
          <cell r="DI643">
            <v>5.01002667711534</v>
          </cell>
          <cell r="DJ643">
            <v>5.01002667711534</v>
          </cell>
          <cell r="DK643">
            <v>5.01002667711534</v>
          </cell>
          <cell r="DL643">
            <v>5.01002667711534</v>
          </cell>
          <cell r="DM643">
            <v>5.01002667711534</v>
          </cell>
          <cell r="DN643">
            <v>5.01002667711534</v>
          </cell>
          <cell r="DO643">
            <v>5.01002667711534</v>
          </cell>
          <cell r="DP643">
            <v>5.01002667711534</v>
          </cell>
          <cell r="DQ643">
            <v>5.52766813549546</v>
          </cell>
          <cell r="DR643">
            <v>5.59361403465692</v>
          </cell>
          <cell r="DS643">
            <v>5.59099695614434</v>
          </cell>
          <cell r="DT643">
            <v>5.50359535783962</v>
          </cell>
          <cell r="DU643">
            <v>5.57298256605309</v>
          </cell>
          <cell r="DV643">
            <v>5.56310768960216</v>
          </cell>
          <cell r="DW643">
            <v>5.53566092345941</v>
          </cell>
          <cell r="DX643">
            <v>5.49469793574614</v>
          </cell>
          <cell r="DY643">
            <v>5.51690100726914</v>
          </cell>
          <cell r="DZ643">
            <v>5.61472015283919</v>
          </cell>
          <cell r="EA643">
            <v>5.55475920142829</v>
          </cell>
          <cell r="EB643">
            <v>5.64962307876574</v>
          </cell>
          <cell r="EC643">
            <v>5.54265087203463</v>
          </cell>
          <cell r="ED643">
            <v>5.67877420199746</v>
          </cell>
          <cell r="EE643">
            <v>5.42378315750261</v>
          </cell>
          <cell r="EF643">
            <v>5.42378315750261</v>
          </cell>
          <cell r="EG643">
            <v>5.42378315750261</v>
          </cell>
          <cell r="EH643">
            <v>5.42378315750261</v>
          </cell>
          <cell r="EI643">
            <v>5.42378315750261</v>
          </cell>
          <cell r="EJ643">
            <v>5.42378315750261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</row>
        <row r="644">
          <cell r="A644">
            <v>35891.7120467691</v>
          </cell>
          <cell r="B644">
            <v>31270.5980599084</v>
          </cell>
          <cell r="C644">
            <v>36691.7598262655</v>
          </cell>
          <cell r="D644">
            <v>6585.26620831945</v>
          </cell>
          <cell r="E644">
            <v>8097.18007815805</v>
          </cell>
          <cell r="F644">
            <v>7870.47627524321</v>
          </cell>
          <cell r="G644">
            <v>6792.48144175046</v>
          </cell>
          <cell r="H644">
            <v>6663.22030303125</v>
          </cell>
          <cell r="I644">
            <v>7323.60260443656</v>
          </cell>
          <cell r="J644">
            <v>7757.48108086105</v>
          </cell>
          <cell r="K644">
            <v>7901.00309138088</v>
          </cell>
          <cell r="L644">
            <v>8194.9770236145</v>
          </cell>
          <cell r="M644">
            <v>7864.03445224662</v>
          </cell>
          <cell r="N644">
            <v>8132.19584734745</v>
          </cell>
          <cell r="O644">
            <v>8582.80875550247</v>
          </cell>
          <cell r="P644">
            <v>9181.21824294145</v>
          </cell>
          <cell r="Q644">
            <v>9418.70661356589</v>
          </cell>
          <cell r="R644">
            <v>8886.06552126775</v>
          </cell>
          <cell r="S644">
            <v>9527.37749194734</v>
          </cell>
          <cell r="T644">
            <v>10675.4856059516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5971.68339382195</v>
          </cell>
          <cell r="AF644">
            <v>5202.81982943317</v>
          </cell>
          <cell r="AG644">
            <v>6104.79579684294</v>
          </cell>
          <cell r="AH644">
            <v>6585.26620831945</v>
          </cell>
          <cell r="AI644">
            <v>8097.18007815805</v>
          </cell>
          <cell r="AJ644">
            <v>7870.47627524321</v>
          </cell>
          <cell r="AK644">
            <v>6792.48144175046</v>
          </cell>
          <cell r="AL644">
            <v>6663.22030303125</v>
          </cell>
          <cell r="AM644">
            <v>7323.60260443656</v>
          </cell>
          <cell r="AN644">
            <v>7757.48108086105</v>
          </cell>
          <cell r="AO644">
            <v>7901.00309138088</v>
          </cell>
          <cell r="AP644">
            <v>8194.9770236145</v>
          </cell>
          <cell r="AQ644">
            <v>7864.03445224662</v>
          </cell>
          <cell r="AR644">
            <v>8132.19584734745</v>
          </cell>
          <cell r="AS644">
            <v>8582.80875550247</v>
          </cell>
          <cell r="AT644">
            <v>9181.21824294145</v>
          </cell>
          <cell r="AU644">
            <v>9418.70661356589</v>
          </cell>
          <cell r="AV644">
            <v>8886.06552126775</v>
          </cell>
          <cell r="AW644">
            <v>9527.37749194734</v>
          </cell>
          <cell r="AX644">
            <v>10675.4856059516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2.92622354295607</v>
          </cell>
          <cell r="CN644">
            <v>2.5911635789488</v>
          </cell>
          <cell r="CO644">
            <v>3.07862411653937</v>
          </cell>
          <cell r="CP644">
            <v>3.19979978623082</v>
          </cell>
          <cell r="CQ644">
            <v>3.98924016573287</v>
          </cell>
          <cell r="CR644">
            <v>3.91215232814946</v>
          </cell>
          <cell r="CS644">
            <v>3.36393880038193</v>
          </cell>
          <cell r="CT644">
            <v>3.31578725299673</v>
          </cell>
          <cell r="CU644">
            <v>3.56009674352585</v>
          </cell>
          <cell r="CV644">
            <v>3.85806925314851</v>
          </cell>
          <cell r="CW644">
            <v>3.90605558596349</v>
          </cell>
          <cell r="CX644">
            <v>4.0535519298492</v>
          </cell>
          <cell r="CY644">
            <v>3.90332376743112</v>
          </cell>
          <cell r="CZ644">
            <v>3.99805472070876</v>
          </cell>
          <cell r="DA644">
            <v>4.31486909845266</v>
          </cell>
          <cell r="DB644">
            <v>4.61570984640897</v>
          </cell>
          <cell r="DC644">
            <v>4.73510330615398</v>
          </cell>
          <cell r="DD644">
            <v>4.46732656136168</v>
          </cell>
          <cell r="DE644">
            <v>4.78973584293621</v>
          </cell>
          <cell r="DF644">
            <v>5.36692873676875</v>
          </cell>
          <cell r="DG644">
            <v>4.80711694986416</v>
          </cell>
          <cell r="DH644">
            <v>4.80711694986416</v>
          </cell>
          <cell r="DI644">
            <v>4.80711694986416</v>
          </cell>
          <cell r="DJ644">
            <v>4.80711694986416</v>
          </cell>
          <cell r="DK644">
            <v>4.80711694986416</v>
          </cell>
          <cell r="DL644">
            <v>4.80711694986416</v>
          </cell>
          <cell r="DM644">
            <v>4.80711694986416</v>
          </cell>
          <cell r="DN644">
            <v>4.80711694986416</v>
          </cell>
          <cell r="DO644">
            <v>4.80711694986416</v>
          </cell>
          <cell r="DP644">
            <v>4.80711694986416</v>
          </cell>
          <cell r="DQ644">
            <v>5.5910890542909</v>
          </cell>
          <cell r="DR644">
            <v>5.50111965850471</v>
          </cell>
          <cell r="DS644">
            <v>5.43277363634662</v>
          </cell>
          <cell r="DT644">
            <v>5.63842316194561</v>
          </cell>
          <cell r="DU644">
            <v>5.56097253788097</v>
          </cell>
          <cell r="DV644">
            <v>5.51178657951089</v>
          </cell>
          <cell r="DW644">
            <v>5.53206800149389</v>
          </cell>
          <cell r="DX644">
            <v>5.50559993678659</v>
          </cell>
          <cell r="DY644">
            <v>5.63598860232589</v>
          </cell>
          <cell r="DZ644">
            <v>5.50881060699786</v>
          </cell>
          <cell r="EA644">
            <v>5.54180127128501</v>
          </cell>
          <cell r="EB644">
            <v>5.5388440148476</v>
          </cell>
          <cell r="EC644">
            <v>5.51973168327473</v>
          </cell>
          <cell r="ED644">
            <v>5.57270727373137</v>
          </cell>
          <cell r="EE644">
            <v>5.4496542071359</v>
          </cell>
          <cell r="EF644">
            <v>5.4496542071359</v>
          </cell>
          <cell r="EG644">
            <v>5.4496542071359</v>
          </cell>
          <cell r="EH644">
            <v>5.4496542071359</v>
          </cell>
          <cell r="EI644">
            <v>5.4496542071359</v>
          </cell>
          <cell r="EJ644">
            <v>5.4496542071359</v>
          </cell>
          <cell r="EK644">
            <v>0</v>
          </cell>
          <cell r="EL644">
            <v>0</v>
          </cell>
          <cell r="EM644">
            <v>0</v>
          </cell>
          <cell r="EN644">
            <v>0</v>
          </cell>
          <cell r="EO644">
            <v>0</v>
          </cell>
          <cell r="EP644">
            <v>0</v>
          </cell>
          <cell r="EQ644">
            <v>0</v>
          </cell>
          <cell r="ER644">
            <v>0</v>
          </cell>
          <cell r="ES644">
            <v>0</v>
          </cell>
          <cell r="ET644">
            <v>0</v>
          </cell>
        </row>
        <row r="645">
          <cell r="A645">
            <v>32605.7494296504</v>
          </cell>
          <cell r="B645">
            <v>37392.0629491244</v>
          </cell>
          <cell r="C645">
            <v>38576.6662996844</v>
          </cell>
          <cell r="D645">
            <v>6929.41831866854</v>
          </cell>
          <cell r="E645">
            <v>5980.6735419401</v>
          </cell>
          <cell r="F645">
            <v>7088.33807343503</v>
          </cell>
          <cell r="G645">
            <v>7471.29577787865</v>
          </cell>
          <cell r="H645">
            <v>6986.26345612976</v>
          </cell>
          <cell r="I645">
            <v>7103.89848605486</v>
          </cell>
          <cell r="J645">
            <v>7886.4904471144</v>
          </cell>
          <cell r="K645">
            <v>7463.13806271232</v>
          </cell>
          <cell r="L645">
            <v>6751.92667061827</v>
          </cell>
          <cell r="M645">
            <v>8269.73043659109</v>
          </cell>
          <cell r="N645">
            <v>7771.98285639154</v>
          </cell>
          <cell r="O645">
            <v>8533.77916973909</v>
          </cell>
          <cell r="P645">
            <v>8070.16608653515</v>
          </cell>
          <cell r="Q645">
            <v>10051.5553106493</v>
          </cell>
          <cell r="R645">
            <v>9910.99388588595</v>
          </cell>
          <cell r="S645">
            <v>10353.0247373901</v>
          </cell>
          <cell r="T645">
            <v>10262.2535838412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5424.96307109682</v>
          </cell>
          <cell r="AF645">
            <v>6221.31262735716</v>
          </cell>
          <cell r="AG645">
            <v>6418.40760425842</v>
          </cell>
          <cell r="AH645">
            <v>6929.41831866854</v>
          </cell>
          <cell r="AI645">
            <v>5980.6735419401</v>
          </cell>
          <cell r="AJ645">
            <v>7088.33807343503</v>
          </cell>
          <cell r="AK645">
            <v>7471.29577787865</v>
          </cell>
          <cell r="AL645">
            <v>6986.26345612976</v>
          </cell>
          <cell r="AM645">
            <v>7103.89848605486</v>
          </cell>
          <cell r="AN645">
            <v>7886.4904471144</v>
          </cell>
          <cell r="AO645">
            <v>7463.13806271232</v>
          </cell>
          <cell r="AP645">
            <v>6751.92667061827</v>
          </cell>
          <cell r="AQ645">
            <v>8269.73043659109</v>
          </cell>
          <cell r="AR645">
            <v>7771.98285639154</v>
          </cell>
          <cell r="AS645">
            <v>8533.77916973909</v>
          </cell>
          <cell r="AT645">
            <v>8070.16608653515</v>
          </cell>
          <cell r="AU645">
            <v>10051.5553106493</v>
          </cell>
          <cell r="AV645">
            <v>9910.99388588595</v>
          </cell>
          <cell r="AW645">
            <v>10353.0247373901</v>
          </cell>
          <cell r="AX645">
            <v>10262.2535838412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2.62834063049224</v>
          </cell>
          <cell r="CN645">
            <v>3.02036364159426</v>
          </cell>
          <cell r="CO645">
            <v>3.16064460453694</v>
          </cell>
          <cell r="CP645">
            <v>3.42274270664054</v>
          </cell>
          <cell r="CQ645">
            <v>2.91785280631085</v>
          </cell>
          <cell r="CR645">
            <v>3.53175194353112</v>
          </cell>
          <cell r="CS645">
            <v>3.67763388155073</v>
          </cell>
          <cell r="CT645">
            <v>3.47655310909303</v>
          </cell>
          <cell r="CU645">
            <v>3.51386151653682</v>
          </cell>
          <cell r="CV645">
            <v>3.88929759711567</v>
          </cell>
          <cell r="CW645">
            <v>3.65227434436614</v>
          </cell>
          <cell r="CX645">
            <v>3.3578868178231</v>
          </cell>
          <cell r="CY645">
            <v>4.09617456960884</v>
          </cell>
          <cell r="CZ645">
            <v>3.86527025225247</v>
          </cell>
          <cell r="DA645">
            <v>4.23554095028637</v>
          </cell>
          <cell r="DB645">
            <v>4.00543748030651</v>
          </cell>
          <cell r="DC645">
            <v>4.98885350622743</v>
          </cell>
          <cell r="DD645">
            <v>4.91908914289274</v>
          </cell>
          <cell r="DE645">
            <v>5.13848077883694</v>
          </cell>
          <cell r="DF645">
            <v>5.09342864773371</v>
          </cell>
          <cell r="DG645">
            <v>5.54541139304078</v>
          </cell>
          <cell r="DH645">
            <v>5.54541139304078</v>
          </cell>
          <cell r="DI645">
            <v>5.54541139304078</v>
          </cell>
          <cell r="DJ645">
            <v>5.54541139304078</v>
          </cell>
          <cell r="DK645">
            <v>5.54541139304078</v>
          </cell>
          <cell r="DL645">
            <v>5.54541139304078</v>
          </cell>
          <cell r="DM645">
            <v>5.54541139304078</v>
          </cell>
          <cell r="DN645">
            <v>5.54541139304078</v>
          </cell>
          <cell r="DO645">
            <v>5.54541139304078</v>
          </cell>
          <cell r="DP645">
            <v>5.54541139304078</v>
          </cell>
          <cell r="DQ645">
            <v>5.65486541246724</v>
          </cell>
          <cell r="DR645">
            <v>5.64325828023437</v>
          </cell>
          <cell r="DS645">
            <v>5.56363671593744</v>
          </cell>
          <cell r="DT645">
            <v>5.54663594360947</v>
          </cell>
          <cell r="DU645">
            <v>5.61557009619554</v>
          </cell>
          <cell r="DV645">
            <v>5.49871696010573</v>
          </cell>
          <cell r="DW645">
            <v>5.56588941703089</v>
          </cell>
          <cell r="DX645">
            <v>5.50558188653889</v>
          </cell>
          <cell r="DY645">
            <v>5.53884536616983</v>
          </cell>
          <cell r="DZ645">
            <v>5.55545637824242</v>
          </cell>
          <cell r="EA645">
            <v>5.59841667645061</v>
          </cell>
          <cell r="EB645">
            <v>5.50894959781969</v>
          </cell>
          <cell r="EC645">
            <v>5.53120852924282</v>
          </cell>
          <cell r="ED645">
            <v>5.50882663475671</v>
          </cell>
          <cell r="EE645">
            <v>5.52000728544816</v>
          </cell>
          <cell r="EF645">
            <v>5.52000728544816</v>
          </cell>
          <cell r="EG645">
            <v>5.52000728544816</v>
          </cell>
          <cell r="EH645">
            <v>5.52000728544816</v>
          </cell>
          <cell r="EI645">
            <v>5.52000728544816</v>
          </cell>
          <cell r="EJ645">
            <v>5.52000728544816</v>
          </cell>
          <cell r="EK645">
            <v>0</v>
          </cell>
          <cell r="EL645">
            <v>0</v>
          </cell>
          <cell r="EM645">
            <v>0</v>
          </cell>
          <cell r="EN645">
            <v>0</v>
          </cell>
          <cell r="EO645">
            <v>0</v>
          </cell>
          <cell r="EP645">
            <v>0</v>
          </cell>
          <cell r="EQ645">
            <v>0</v>
          </cell>
          <cell r="ER645">
            <v>0</v>
          </cell>
          <cell r="ES645">
            <v>0</v>
          </cell>
          <cell r="ET645">
            <v>0</v>
          </cell>
        </row>
        <row r="646">
          <cell r="A646">
            <v>41962.1721649329</v>
          </cell>
          <cell r="B646">
            <v>37783.6213383622</v>
          </cell>
          <cell r="C646">
            <v>42363.8317085088</v>
          </cell>
          <cell r="D646">
            <v>6136.05963560588</v>
          </cell>
          <cell r="E646">
            <v>7248.44313552559</v>
          </cell>
          <cell r="F646">
            <v>7259.74406658555</v>
          </cell>
          <cell r="G646">
            <v>7752.87945261137</v>
          </cell>
          <cell r="H646">
            <v>6870.4481892136</v>
          </cell>
          <cell r="I646">
            <v>7690.2235508335</v>
          </cell>
          <cell r="J646">
            <v>7912.56219900164</v>
          </cell>
          <cell r="K646">
            <v>7618.79871220469</v>
          </cell>
          <cell r="L646">
            <v>8112.89060683801</v>
          </cell>
          <cell r="M646">
            <v>8975.89873131039</v>
          </cell>
          <cell r="N646">
            <v>9697.5535213004</v>
          </cell>
          <cell r="O646">
            <v>8794.71021797123</v>
          </cell>
          <cell r="P646">
            <v>9753.60009166761</v>
          </cell>
          <cell r="Q646">
            <v>9531.90665026699</v>
          </cell>
          <cell r="R646">
            <v>9860.76366875279</v>
          </cell>
          <cell r="S646">
            <v>10502.4158556459</v>
          </cell>
          <cell r="T646">
            <v>10932.2556451562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6981.68998902867</v>
          </cell>
          <cell r="AF646">
            <v>6286.46033409447</v>
          </cell>
          <cell r="AG646">
            <v>7048.51833155011</v>
          </cell>
          <cell r="AH646">
            <v>6136.05963560588</v>
          </cell>
          <cell r="AI646">
            <v>7248.44313552559</v>
          </cell>
          <cell r="AJ646">
            <v>7259.74406658555</v>
          </cell>
          <cell r="AK646">
            <v>7752.87945261137</v>
          </cell>
          <cell r="AL646">
            <v>6870.4481892136</v>
          </cell>
          <cell r="AM646">
            <v>7690.2235508335</v>
          </cell>
          <cell r="AN646">
            <v>7912.56219900164</v>
          </cell>
          <cell r="AO646">
            <v>7618.79871220469</v>
          </cell>
          <cell r="AP646">
            <v>8112.89060683801</v>
          </cell>
          <cell r="AQ646">
            <v>8975.89873131039</v>
          </cell>
          <cell r="AR646">
            <v>9697.5535213004</v>
          </cell>
          <cell r="AS646">
            <v>8794.71021797123</v>
          </cell>
          <cell r="AT646">
            <v>9753.60009166761</v>
          </cell>
          <cell r="AU646">
            <v>9531.90665026699</v>
          </cell>
          <cell r="AV646">
            <v>9860.76366875279</v>
          </cell>
          <cell r="AW646">
            <v>10502.4158556459</v>
          </cell>
          <cell r="AX646">
            <v>10932.2556451562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3.41786400774091</v>
          </cell>
          <cell r="CN646">
            <v>3.10270662931893</v>
          </cell>
          <cell r="CO646">
            <v>3.49061068671692</v>
          </cell>
          <cell r="CP646">
            <v>3.02539201564317</v>
          </cell>
          <cell r="CQ646">
            <v>3.54075441149564</v>
          </cell>
          <cell r="CR646">
            <v>3.57270330444305</v>
          </cell>
          <cell r="CS646">
            <v>3.81764686823258</v>
          </cell>
          <cell r="CT646">
            <v>3.36712090222891</v>
          </cell>
          <cell r="CU646">
            <v>3.81992280156374</v>
          </cell>
          <cell r="CV646">
            <v>3.89509324706588</v>
          </cell>
          <cell r="CW646">
            <v>3.72695978796704</v>
          </cell>
          <cell r="CX646">
            <v>4.02324349647507</v>
          </cell>
          <cell r="CY646">
            <v>4.4916358149981</v>
          </cell>
          <cell r="CZ646">
            <v>4.7965114358093</v>
          </cell>
          <cell r="DA646">
            <v>4.33553466313446</v>
          </cell>
          <cell r="DB646">
            <v>4.80823929836442</v>
          </cell>
          <cell r="DC646">
            <v>4.69895092206091</v>
          </cell>
          <cell r="DD646">
            <v>4.86106780454178</v>
          </cell>
          <cell r="DE646">
            <v>5.17738354764227</v>
          </cell>
          <cell r="DF646">
            <v>5.38928197986217</v>
          </cell>
          <cell r="DG646">
            <v>4.81495961674064</v>
          </cell>
          <cell r="DH646">
            <v>4.81495961674064</v>
          </cell>
          <cell r="DI646">
            <v>4.81495961674064</v>
          </cell>
          <cell r="DJ646">
            <v>4.81495961674064</v>
          </cell>
          <cell r="DK646">
            <v>4.81495961674064</v>
          </cell>
          <cell r="DL646">
            <v>4.81495961674064</v>
          </cell>
          <cell r="DM646">
            <v>4.81495961674064</v>
          </cell>
          <cell r="DN646">
            <v>4.81495961674064</v>
          </cell>
          <cell r="DO646">
            <v>4.81495961674064</v>
          </cell>
          <cell r="DP646">
            <v>4.81495961674064</v>
          </cell>
          <cell r="DQ646">
            <v>5.59645373099663</v>
          </cell>
          <cell r="DR646">
            <v>5.55101756471889</v>
          </cell>
          <cell r="DS646">
            <v>5.53227239033564</v>
          </cell>
          <cell r="DT646">
            <v>5.55667569769708</v>
          </cell>
          <cell r="DU646">
            <v>5.60862065215079</v>
          </cell>
          <cell r="DV646">
            <v>5.56713168617506</v>
          </cell>
          <cell r="DW646">
            <v>5.56383718995635</v>
          </cell>
          <cell r="DX646">
            <v>5.59027913473873</v>
          </cell>
          <cell r="DY646">
            <v>5.5155841395792</v>
          </cell>
          <cell r="DZ646">
            <v>5.56552853165567</v>
          </cell>
          <cell r="EA646">
            <v>5.60065638398363</v>
          </cell>
          <cell r="EB646">
            <v>5.52467121924262</v>
          </cell>
          <cell r="EC646">
            <v>5.47495486863366</v>
          </cell>
          <cell r="ED646">
            <v>5.53915906173626</v>
          </cell>
          <cell r="EE646">
            <v>5.55758363379625</v>
          </cell>
          <cell r="EF646">
            <v>5.55758363379625</v>
          </cell>
          <cell r="EG646">
            <v>5.55758363379625</v>
          </cell>
          <cell r="EH646">
            <v>5.55758363379625</v>
          </cell>
          <cell r="EI646">
            <v>5.55758363379625</v>
          </cell>
          <cell r="EJ646">
            <v>5.55758363379625</v>
          </cell>
          <cell r="EK646">
            <v>0</v>
          </cell>
          <cell r="EL646">
            <v>0</v>
          </cell>
          <cell r="EM646">
            <v>0</v>
          </cell>
          <cell r="EN646">
            <v>0</v>
          </cell>
          <cell r="EO646">
            <v>0</v>
          </cell>
          <cell r="EP646">
            <v>0</v>
          </cell>
          <cell r="EQ646">
            <v>0</v>
          </cell>
          <cell r="ER646">
            <v>0</v>
          </cell>
          <cell r="ES646">
            <v>0</v>
          </cell>
          <cell r="ET646">
            <v>0</v>
          </cell>
        </row>
        <row r="647">
          <cell r="A647">
            <v>35502.8799148116</v>
          </cell>
          <cell r="B647">
            <v>41479.1929488772</v>
          </cell>
          <cell r="C647">
            <v>44152.2550773095</v>
          </cell>
          <cell r="D647">
            <v>6800.8255780284</v>
          </cell>
          <cell r="E647">
            <v>6976.99073247886</v>
          </cell>
          <cell r="F647">
            <v>7243.74285515962</v>
          </cell>
          <cell r="G647">
            <v>6399.73942245675</v>
          </cell>
          <cell r="H647">
            <v>8065.27087748114</v>
          </cell>
          <cell r="I647">
            <v>7805.84098562595</v>
          </cell>
          <cell r="J647">
            <v>8060.85813090827</v>
          </cell>
          <cell r="K647">
            <v>8104.91738146098</v>
          </cell>
          <cell r="L647">
            <v>9059.60697585333</v>
          </cell>
          <cell r="M647">
            <v>8721.36238535089</v>
          </cell>
          <cell r="N647">
            <v>8142.58078882002</v>
          </cell>
          <cell r="O647">
            <v>8345.31871798655</v>
          </cell>
          <cell r="P647">
            <v>9330.66073222602</v>
          </cell>
          <cell r="Q647">
            <v>8662.92148160467</v>
          </cell>
          <cell r="R647">
            <v>9975.67110682315</v>
          </cell>
          <cell r="S647">
            <v>8849.60223475403</v>
          </cell>
          <cell r="T647">
            <v>9811.07077279791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5906.98928331618</v>
          </cell>
          <cell r="AF647">
            <v>6901.33163330792</v>
          </cell>
          <cell r="AG647">
            <v>7346.07722533244</v>
          </cell>
          <cell r="AH647">
            <v>6800.8255780284</v>
          </cell>
          <cell r="AI647">
            <v>6976.99073247886</v>
          </cell>
          <cell r="AJ647">
            <v>7243.74285515962</v>
          </cell>
          <cell r="AK647">
            <v>6399.73942245675</v>
          </cell>
          <cell r="AL647">
            <v>8065.27087748114</v>
          </cell>
          <cell r="AM647">
            <v>7805.84098562595</v>
          </cell>
          <cell r="AN647">
            <v>8060.85813090827</v>
          </cell>
          <cell r="AO647">
            <v>8104.91738146098</v>
          </cell>
          <cell r="AP647">
            <v>9059.60697585333</v>
          </cell>
          <cell r="AQ647">
            <v>8721.36238535089</v>
          </cell>
          <cell r="AR647">
            <v>8142.58078882002</v>
          </cell>
          <cell r="AS647">
            <v>8345.31871798655</v>
          </cell>
          <cell r="AT647">
            <v>9330.66073222602</v>
          </cell>
          <cell r="AU647">
            <v>8662.92148160467</v>
          </cell>
          <cell r="AV647">
            <v>9975.67110682315</v>
          </cell>
          <cell r="AW647">
            <v>8849.60223475403</v>
          </cell>
          <cell r="AX647">
            <v>9811.07077279791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2.92637260965925</v>
          </cell>
          <cell r="CN647">
            <v>3.44970046646253</v>
          </cell>
          <cell r="CO647">
            <v>3.61217877667266</v>
          </cell>
          <cell r="CP647">
            <v>3.36408059772562</v>
          </cell>
          <cell r="CQ647">
            <v>3.49496878049233</v>
          </cell>
          <cell r="CR647">
            <v>3.58082586044136</v>
          </cell>
          <cell r="CS647">
            <v>3.16165587538349</v>
          </cell>
          <cell r="CT647">
            <v>3.90531546246838</v>
          </cell>
          <cell r="CU647">
            <v>3.83404456642944</v>
          </cell>
          <cell r="CV647">
            <v>3.98763631619426</v>
          </cell>
          <cell r="CW647">
            <v>3.93736037440595</v>
          </cell>
          <cell r="CX647">
            <v>4.39248962781242</v>
          </cell>
          <cell r="CY647">
            <v>4.30924809903079</v>
          </cell>
          <cell r="CZ647">
            <v>4.06423881772028</v>
          </cell>
          <cell r="DA647">
            <v>4.10671085508051</v>
          </cell>
          <cell r="DB647">
            <v>4.5915952414758</v>
          </cell>
          <cell r="DC647">
            <v>4.26300239540753</v>
          </cell>
          <cell r="DD647">
            <v>4.90900326344727</v>
          </cell>
          <cell r="DE647">
            <v>4.35486753576949</v>
          </cell>
          <cell r="DF647">
            <v>4.82800384313341</v>
          </cell>
          <cell r="DG647">
            <v>5.07958492862355</v>
          </cell>
          <cell r="DH647">
            <v>5.07958492862355</v>
          </cell>
          <cell r="DI647">
            <v>5.07958492862355</v>
          </cell>
          <cell r="DJ647">
            <v>5.07958492862355</v>
          </cell>
          <cell r="DK647">
            <v>5.07958492862355</v>
          </cell>
          <cell r="DL647">
            <v>5.07958492862355</v>
          </cell>
          <cell r="DM647">
            <v>5.07958492862355</v>
          </cell>
          <cell r="DN647">
            <v>5.07958492862355</v>
          </cell>
          <cell r="DO647">
            <v>5.07958492862355</v>
          </cell>
          <cell r="DP647">
            <v>5.07958492862355</v>
          </cell>
          <cell r="DQ647">
            <v>5.53023638535984</v>
          </cell>
          <cell r="DR647">
            <v>5.48098540244063</v>
          </cell>
          <cell r="DS647">
            <v>5.5717726662612</v>
          </cell>
          <cell r="DT647">
            <v>5.53863033380068</v>
          </cell>
          <cell r="DU647">
            <v>5.46930296183908</v>
          </cell>
          <cell r="DV647">
            <v>5.54226081064094</v>
          </cell>
          <cell r="DW647">
            <v>5.54568028759245</v>
          </cell>
          <cell r="DX647">
            <v>5.65809158143601</v>
          </cell>
          <cell r="DY647">
            <v>5.57788657474054</v>
          </cell>
          <cell r="DZ647">
            <v>5.53825401145994</v>
          </cell>
          <cell r="EA647">
            <v>5.63962934260071</v>
          </cell>
          <cell r="EB647">
            <v>5.65074550718897</v>
          </cell>
          <cell r="EC647">
            <v>5.54485213485003</v>
          </cell>
          <cell r="ED647">
            <v>5.48895906905107</v>
          </cell>
          <cell r="EE647">
            <v>5.56744501997453</v>
          </cell>
          <cell r="EF647">
            <v>5.56744501997453</v>
          </cell>
          <cell r="EG647">
            <v>5.56744501997453</v>
          </cell>
          <cell r="EH647">
            <v>5.56744501997453</v>
          </cell>
          <cell r="EI647">
            <v>5.56744501997453</v>
          </cell>
          <cell r="EJ647">
            <v>5.56744501997453</v>
          </cell>
          <cell r="EK647">
            <v>0</v>
          </cell>
          <cell r="EL647">
            <v>0</v>
          </cell>
          <cell r="EM647">
            <v>0</v>
          </cell>
          <cell r="EN647">
            <v>0</v>
          </cell>
          <cell r="EO647">
            <v>0</v>
          </cell>
          <cell r="EP647">
            <v>0</v>
          </cell>
          <cell r="EQ647">
            <v>0</v>
          </cell>
          <cell r="ER647">
            <v>0</v>
          </cell>
          <cell r="ES647">
            <v>0</v>
          </cell>
          <cell r="ET647">
            <v>0</v>
          </cell>
        </row>
        <row r="648">
          <cell r="A648">
            <v>37481.410099572</v>
          </cell>
          <cell r="B648">
            <v>36934.0442891394</v>
          </cell>
          <cell r="C648">
            <v>43338.6225461497</v>
          </cell>
          <cell r="D648">
            <v>7493.37715352808</v>
          </cell>
          <cell r="E648">
            <v>6009.94065305846</v>
          </cell>
          <cell r="F648">
            <v>6836.48539783777</v>
          </cell>
          <cell r="G648">
            <v>7426.34914640016</v>
          </cell>
          <cell r="H648">
            <v>7802.42267919868</v>
          </cell>
          <cell r="I648">
            <v>7317.07899648552</v>
          </cell>
          <cell r="J648">
            <v>8059.52643494005</v>
          </cell>
          <cell r="K648">
            <v>8438.83304785326</v>
          </cell>
          <cell r="L648">
            <v>7251.83102086308</v>
          </cell>
          <cell r="M648">
            <v>8113.46213393603</v>
          </cell>
          <cell r="N648">
            <v>8266.31929295678</v>
          </cell>
          <cell r="O648">
            <v>7922.45084362068</v>
          </cell>
          <cell r="P648">
            <v>8606.34315608107</v>
          </cell>
          <cell r="Q648">
            <v>8303.81168497867</v>
          </cell>
          <cell r="R648">
            <v>9492.4941498258</v>
          </cell>
          <cell r="S648">
            <v>9197.75644337181</v>
          </cell>
          <cell r="T648">
            <v>11700.8145133566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6236.17825689074</v>
          </cell>
          <cell r="AF648">
            <v>6145.10722310313</v>
          </cell>
          <cell r="AG648">
            <v>7210.70458362983</v>
          </cell>
          <cell r="AH648">
            <v>7493.37715352808</v>
          </cell>
          <cell r="AI648">
            <v>6009.94065305846</v>
          </cell>
          <cell r="AJ648">
            <v>6836.48539783777</v>
          </cell>
          <cell r="AK648">
            <v>7426.34914640016</v>
          </cell>
          <cell r="AL648">
            <v>7802.42267919868</v>
          </cell>
          <cell r="AM648">
            <v>7317.07899648552</v>
          </cell>
          <cell r="AN648">
            <v>8059.52643494005</v>
          </cell>
          <cell r="AO648">
            <v>8438.83304785326</v>
          </cell>
          <cell r="AP648">
            <v>7251.83102086308</v>
          </cell>
          <cell r="AQ648">
            <v>8113.46213393603</v>
          </cell>
          <cell r="AR648">
            <v>8266.31929295678</v>
          </cell>
          <cell r="AS648">
            <v>7922.45084362068</v>
          </cell>
          <cell r="AT648">
            <v>8606.34315608107</v>
          </cell>
          <cell r="AU648">
            <v>8303.81168497867</v>
          </cell>
          <cell r="AV648">
            <v>9492.4941498258</v>
          </cell>
          <cell r="AW648">
            <v>9197.75644337181</v>
          </cell>
          <cell r="AX648">
            <v>11700.8145133566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3.10506039358453</v>
          </cell>
          <cell r="CN648">
            <v>3.06360380147117</v>
          </cell>
          <cell r="CO648">
            <v>3.63873513988989</v>
          </cell>
          <cell r="CP648">
            <v>3.73450319489334</v>
          </cell>
          <cell r="CQ648">
            <v>2.98627348796163</v>
          </cell>
          <cell r="CR648">
            <v>3.37271840509081</v>
          </cell>
          <cell r="CS648">
            <v>3.65697073676943</v>
          </cell>
          <cell r="CT648">
            <v>3.9705694542022</v>
          </cell>
          <cell r="CU648">
            <v>3.62165991174085</v>
          </cell>
          <cell r="CV648">
            <v>3.99994970978702</v>
          </cell>
          <cell r="CW648">
            <v>4.25798001402194</v>
          </cell>
          <cell r="CX648">
            <v>3.60447147172519</v>
          </cell>
          <cell r="CY648">
            <v>3.94600416181771</v>
          </cell>
          <cell r="CZ648">
            <v>4.0808249215555</v>
          </cell>
          <cell r="DA648">
            <v>3.90967734259689</v>
          </cell>
          <cell r="DB648">
            <v>4.24717369714424</v>
          </cell>
          <cell r="DC648">
            <v>4.09787640753796</v>
          </cell>
          <cell r="DD648">
            <v>4.68448337955814</v>
          </cell>
          <cell r="DE648">
            <v>4.53903226150418</v>
          </cell>
          <cell r="DF648">
            <v>5.77427494291554</v>
          </cell>
          <cell r="DG648">
            <v>5.23324184682922</v>
          </cell>
          <cell r="DH648">
            <v>5.23324184682922</v>
          </cell>
          <cell r="DI648">
            <v>5.23324184682922</v>
          </cell>
          <cell r="DJ648">
            <v>5.23324184682922</v>
          </cell>
          <cell r="DK648">
            <v>5.23324184682922</v>
          </cell>
          <cell r="DL648">
            <v>5.23324184682922</v>
          </cell>
          <cell r="DM648">
            <v>5.23324184682922</v>
          </cell>
          <cell r="DN648">
            <v>5.23324184682922</v>
          </cell>
          <cell r="DO648">
            <v>5.23324184682922</v>
          </cell>
          <cell r="DP648">
            <v>5.23324184682922</v>
          </cell>
          <cell r="DQ648">
            <v>5.50244366170564</v>
          </cell>
          <cell r="DR648">
            <v>5.49545936462077</v>
          </cell>
          <cell r="DS648">
            <v>5.42918191738495</v>
          </cell>
          <cell r="DT648">
            <v>5.49733106366006</v>
          </cell>
          <cell r="DU648">
            <v>5.51375850091219</v>
          </cell>
          <cell r="DV648">
            <v>5.55341262766144</v>
          </cell>
          <cell r="DW648">
            <v>5.56366553343158</v>
          </cell>
          <cell r="DX648">
            <v>5.38373670011785</v>
          </cell>
          <cell r="DY648">
            <v>5.53524965339917</v>
          </cell>
          <cell r="DZ648">
            <v>5.52029298975291</v>
          </cell>
          <cell r="EA648">
            <v>5.42982598930174</v>
          </cell>
          <cell r="EB648">
            <v>5.51205089289723</v>
          </cell>
          <cell r="EC648">
            <v>5.633208296062</v>
          </cell>
          <cell r="ED648">
            <v>5.54972353703849</v>
          </cell>
          <cell r="EE648">
            <v>5.55169720543379</v>
          </cell>
          <cell r="EF648">
            <v>5.55169720543379</v>
          </cell>
          <cell r="EG648">
            <v>5.55169720543379</v>
          </cell>
          <cell r="EH648">
            <v>5.55169720543379</v>
          </cell>
          <cell r="EI648">
            <v>5.55169720543379</v>
          </cell>
          <cell r="EJ648">
            <v>5.55169720543379</v>
          </cell>
          <cell r="EK648">
            <v>0</v>
          </cell>
          <cell r="EL648">
            <v>0</v>
          </cell>
          <cell r="EM648">
            <v>0</v>
          </cell>
          <cell r="EN648">
            <v>0</v>
          </cell>
          <cell r="EO648">
            <v>0</v>
          </cell>
          <cell r="EP648">
            <v>0</v>
          </cell>
          <cell r="EQ648">
            <v>0</v>
          </cell>
          <cell r="ER648">
            <v>0</v>
          </cell>
          <cell r="ES648">
            <v>0</v>
          </cell>
          <cell r="ET648">
            <v>0</v>
          </cell>
        </row>
        <row r="649">
          <cell r="A649">
            <v>41524.8002914548</v>
          </cell>
          <cell r="B649">
            <v>45367.340453542</v>
          </cell>
          <cell r="C649">
            <v>38760.9918325011</v>
          </cell>
          <cell r="D649">
            <v>6602.88481870727</v>
          </cell>
          <cell r="E649">
            <v>7908.30421573273</v>
          </cell>
          <cell r="F649">
            <v>7353.31883954171</v>
          </cell>
          <cell r="G649">
            <v>7056.89190837952</v>
          </cell>
          <cell r="H649">
            <v>8444.04901878796</v>
          </cell>
          <cell r="I649">
            <v>7429.14235631845</v>
          </cell>
          <cell r="J649">
            <v>8350.28454779403</v>
          </cell>
          <cell r="K649">
            <v>8333.785856191</v>
          </cell>
          <cell r="L649">
            <v>7403.3991197919</v>
          </cell>
          <cell r="M649">
            <v>7689.23973301384</v>
          </cell>
          <cell r="N649">
            <v>8360.93347001005</v>
          </cell>
          <cell r="O649">
            <v>8941.59046776409</v>
          </cell>
          <cell r="P649">
            <v>9162.95752099877</v>
          </cell>
          <cell r="Q649">
            <v>11067.8793044763</v>
          </cell>
          <cell r="R649">
            <v>10715.4617272815</v>
          </cell>
          <cell r="S649">
            <v>10004.0388216868</v>
          </cell>
          <cell r="T649">
            <v>9030.00888085812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6908.91980881631</v>
          </cell>
          <cell r="AF649">
            <v>7548.24381894235</v>
          </cell>
          <cell r="AG649">
            <v>6449.07579088447</v>
          </cell>
          <cell r="AH649">
            <v>6602.88481870727</v>
          </cell>
          <cell r="AI649">
            <v>7908.30421573273</v>
          </cell>
          <cell r="AJ649">
            <v>7353.31883954171</v>
          </cell>
          <cell r="AK649">
            <v>7056.89190837952</v>
          </cell>
          <cell r="AL649">
            <v>8444.04901878796</v>
          </cell>
          <cell r="AM649">
            <v>7429.14235631845</v>
          </cell>
          <cell r="AN649">
            <v>8350.28454779403</v>
          </cell>
          <cell r="AO649">
            <v>8333.785856191</v>
          </cell>
          <cell r="AP649">
            <v>7403.3991197919</v>
          </cell>
          <cell r="AQ649">
            <v>7689.23973301384</v>
          </cell>
          <cell r="AR649">
            <v>8360.93347001005</v>
          </cell>
          <cell r="AS649">
            <v>8941.59046776409</v>
          </cell>
          <cell r="AT649">
            <v>9162.95752099877</v>
          </cell>
          <cell r="AU649">
            <v>11067.8793044763</v>
          </cell>
          <cell r="AV649">
            <v>10715.4617272815</v>
          </cell>
          <cell r="AW649">
            <v>10004.0388216868</v>
          </cell>
          <cell r="AX649">
            <v>9030.00888085812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3.31622865159113</v>
          </cell>
          <cell r="CN649">
            <v>3.74802299440349</v>
          </cell>
          <cell r="CO649">
            <v>3.24729146748039</v>
          </cell>
          <cell r="CP649">
            <v>3.20794453660918</v>
          </cell>
          <cell r="CQ649">
            <v>3.80634772927546</v>
          </cell>
          <cell r="CR649">
            <v>3.67588073595169</v>
          </cell>
          <cell r="CS649">
            <v>3.49189208997648</v>
          </cell>
          <cell r="CT649">
            <v>4.14261786744764</v>
          </cell>
          <cell r="CU649">
            <v>3.70807667761291</v>
          </cell>
          <cell r="CV649">
            <v>4.13622879506952</v>
          </cell>
          <cell r="CW649">
            <v>4.06853927206109</v>
          </cell>
          <cell r="CX649">
            <v>3.61781073706983</v>
          </cell>
          <cell r="CY649">
            <v>3.84533981005807</v>
          </cell>
          <cell r="CZ649">
            <v>4.10220343272746</v>
          </cell>
          <cell r="DA649">
            <v>4.41126242936892</v>
          </cell>
          <cell r="DB649">
            <v>4.52047210169229</v>
          </cell>
          <cell r="DC649">
            <v>5.46025008913596</v>
          </cell>
          <cell r="DD649">
            <v>5.28638768475351</v>
          </cell>
          <cell r="DE649">
            <v>4.93541286140903</v>
          </cell>
          <cell r="DF649">
            <v>4.45488294913577</v>
          </cell>
          <cell r="DG649">
            <v>5.33498225497682</v>
          </cell>
          <cell r="DH649">
            <v>5.33498225497682</v>
          </cell>
          <cell r="DI649">
            <v>5.33498225497682</v>
          </cell>
          <cell r="DJ649">
            <v>5.33498225497682</v>
          </cell>
          <cell r="DK649">
            <v>5.33498225497682</v>
          </cell>
          <cell r="DL649">
            <v>5.33498225497682</v>
          </cell>
          <cell r="DM649">
            <v>5.33498225497682</v>
          </cell>
          <cell r="DN649">
            <v>5.33498225497682</v>
          </cell>
          <cell r="DO649">
            <v>5.33498225497682</v>
          </cell>
          <cell r="DP649">
            <v>5.33498225497682</v>
          </cell>
          <cell r="DQ649">
            <v>5.70785353185239</v>
          </cell>
          <cell r="DR649">
            <v>5.51760757145199</v>
          </cell>
          <cell r="DS649">
            <v>5.44105787050064</v>
          </cell>
          <cell r="DT649">
            <v>5.6391546634531</v>
          </cell>
          <cell r="DU649">
            <v>5.69222478697255</v>
          </cell>
          <cell r="DV649">
            <v>5.48061279992186</v>
          </cell>
          <cell r="DW649">
            <v>5.53681211667875</v>
          </cell>
          <cell r="DX649">
            <v>5.58448343864391</v>
          </cell>
          <cell r="DY649">
            <v>5.4890490258006</v>
          </cell>
          <cell r="DZ649">
            <v>5.53100252554572</v>
          </cell>
          <cell r="EA649">
            <v>5.61191338959228</v>
          </cell>
          <cell r="EB649">
            <v>5.60650811604697</v>
          </cell>
          <cell r="EC649">
            <v>5.47842616466113</v>
          </cell>
          <cell r="ED649">
            <v>5.58399099819711</v>
          </cell>
          <cell r="EE649">
            <v>5.55340076068998</v>
          </cell>
          <cell r="EF649">
            <v>5.55340076068998</v>
          </cell>
          <cell r="EG649">
            <v>5.55340076068998</v>
          </cell>
          <cell r="EH649">
            <v>5.55340076068998</v>
          </cell>
          <cell r="EI649">
            <v>5.55340076068998</v>
          </cell>
          <cell r="EJ649">
            <v>5.55340076068998</v>
          </cell>
          <cell r="EK649">
            <v>0</v>
          </cell>
          <cell r="EL649">
            <v>0</v>
          </cell>
          <cell r="EM649">
            <v>0</v>
          </cell>
          <cell r="EN649">
            <v>0</v>
          </cell>
          <cell r="EO649">
            <v>0</v>
          </cell>
          <cell r="EP649">
            <v>0</v>
          </cell>
          <cell r="EQ649">
            <v>0</v>
          </cell>
          <cell r="ER649">
            <v>0</v>
          </cell>
          <cell r="ES649">
            <v>0</v>
          </cell>
          <cell r="ET649">
            <v>0</v>
          </cell>
        </row>
        <row r="650">
          <cell r="A650">
            <v>40658.6457752187</v>
          </cell>
          <cell r="B650">
            <v>40291.332095959</v>
          </cell>
          <cell r="C650">
            <v>36064.495132937</v>
          </cell>
          <cell r="D650">
            <v>6743.92146147059</v>
          </cell>
          <cell r="E650">
            <v>7590.91323543967</v>
          </cell>
          <cell r="F650">
            <v>6958.65945893467</v>
          </cell>
          <cell r="G650">
            <v>7103.45188059285</v>
          </cell>
          <cell r="H650">
            <v>7792.41965143131</v>
          </cell>
          <cell r="I650">
            <v>7312.7486524376</v>
          </cell>
          <cell r="J650">
            <v>8074.41096810723</v>
          </cell>
          <cell r="K650">
            <v>8121.31954543629</v>
          </cell>
          <cell r="L650">
            <v>8987.20300213194</v>
          </cell>
          <cell r="M650">
            <v>8424.66497077134</v>
          </cell>
          <cell r="N650">
            <v>9586.4307403524</v>
          </cell>
          <cell r="O650">
            <v>8543.53293393014</v>
          </cell>
          <cell r="P650">
            <v>8168.60788916886</v>
          </cell>
          <cell r="Q650">
            <v>8494.57175567365</v>
          </cell>
          <cell r="R650">
            <v>10459.1524846176</v>
          </cell>
          <cell r="S650">
            <v>9632.39662811369</v>
          </cell>
          <cell r="T650">
            <v>9657.44226985809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6764.80852946715</v>
          </cell>
          <cell r="AF650">
            <v>6703.69467131794</v>
          </cell>
          <cell r="AG650">
            <v>6000.4311416323</v>
          </cell>
          <cell r="AH650">
            <v>6743.92146147059</v>
          </cell>
          <cell r="AI650">
            <v>7590.91323543967</v>
          </cell>
          <cell r="AJ650">
            <v>6958.65945893467</v>
          </cell>
          <cell r="AK650">
            <v>7103.45188059285</v>
          </cell>
          <cell r="AL650">
            <v>7792.41965143131</v>
          </cell>
          <cell r="AM650">
            <v>7312.7486524376</v>
          </cell>
          <cell r="AN650">
            <v>8074.41096810723</v>
          </cell>
          <cell r="AO650">
            <v>8121.31954543629</v>
          </cell>
          <cell r="AP650">
            <v>8987.20300213194</v>
          </cell>
          <cell r="AQ650">
            <v>8424.66497077134</v>
          </cell>
          <cell r="AR650">
            <v>9586.4307403524</v>
          </cell>
          <cell r="AS650">
            <v>8543.53293393014</v>
          </cell>
          <cell r="AT650">
            <v>8168.60788916886</v>
          </cell>
          <cell r="AU650">
            <v>8494.57175567365</v>
          </cell>
          <cell r="AV650">
            <v>10459.1524846176</v>
          </cell>
          <cell r="AW650">
            <v>9632.39662811369</v>
          </cell>
          <cell r="AX650">
            <v>9657.44226985809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3.37887721746946</v>
          </cell>
          <cell r="CN650">
            <v>3.29819301512919</v>
          </cell>
          <cell r="CO650">
            <v>2.91340990068757</v>
          </cell>
          <cell r="CP650">
            <v>3.32051133326268</v>
          </cell>
          <cell r="CQ650">
            <v>3.74051630381041</v>
          </cell>
          <cell r="CR650">
            <v>3.43979012073277</v>
          </cell>
          <cell r="CS650">
            <v>3.53138723302734</v>
          </cell>
          <cell r="CT650">
            <v>3.83858831111113</v>
          </cell>
          <cell r="CU650">
            <v>3.58633105654196</v>
          </cell>
          <cell r="CV650">
            <v>3.91912986637587</v>
          </cell>
          <cell r="CW650">
            <v>4.03571422275724</v>
          </cell>
          <cell r="CX650">
            <v>4.39776923054537</v>
          </cell>
          <cell r="CY650">
            <v>4.12344114239916</v>
          </cell>
          <cell r="CZ650">
            <v>4.70979979674269</v>
          </cell>
          <cell r="DA650">
            <v>4.2609538064794</v>
          </cell>
          <cell r="DB650">
            <v>4.07396578770843</v>
          </cell>
          <cell r="DC650">
            <v>4.23653518241895</v>
          </cell>
          <cell r="DD650">
            <v>5.21633918152158</v>
          </cell>
          <cell r="DE650">
            <v>4.80400759211446</v>
          </cell>
          <cell r="DF650">
            <v>4.81649871532447</v>
          </cell>
          <cell r="DG650">
            <v>4.66475681411433</v>
          </cell>
          <cell r="DH650">
            <v>4.66475681411433</v>
          </cell>
          <cell r="DI650">
            <v>4.66475681411433</v>
          </cell>
          <cell r="DJ650">
            <v>4.66475681411433</v>
          </cell>
          <cell r="DK650">
            <v>4.66475681411433</v>
          </cell>
          <cell r="DL650">
            <v>4.66475681411433</v>
          </cell>
          <cell r="DM650">
            <v>4.66475681411433</v>
          </cell>
          <cell r="DN650">
            <v>4.66475681411433</v>
          </cell>
          <cell r="DO650">
            <v>4.66475681411433</v>
          </cell>
          <cell r="DP650">
            <v>4.66475681411433</v>
          </cell>
          <cell r="DQ650">
            <v>5.48517179100714</v>
          </cell>
          <cell r="DR650">
            <v>5.56859064538849</v>
          </cell>
          <cell r="DS650">
            <v>5.64271349886445</v>
          </cell>
          <cell r="DT650">
            <v>5.56435298673088</v>
          </cell>
          <cell r="DU650">
            <v>5.55993367591067</v>
          </cell>
          <cell r="DV650">
            <v>5.54243711572034</v>
          </cell>
          <cell r="DW650">
            <v>5.5110104662582</v>
          </cell>
          <cell r="DX650">
            <v>5.56170477402628</v>
          </cell>
          <cell r="DY650">
            <v>5.58646915162811</v>
          </cell>
          <cell r="DZ650">
            <v>5.64453708845372</v>
          </cell>
          <cell r="EA650">
            <v>5.51332163461275</v>
          </cell>
          <cell r="EB650">
            <v>5.59885539409948</v>
          </cell>
          <cell r="EC650">
            <v>5.597575688711</v>
          </cell>
          <cell r="ED650">
            <v>5.57649898990378</v>
          </cell>
          <cell r="EE650">
            <v>5.49335679476751</v>
          </cell>
          <cell r="EF650">
            <v>5.49335679476751</v>
          </cell>
          <cell r="EG650">
            <v>5.49335679476751</v>
          </cell>
          <cell r="EH650">
            <v>5.49335679476751</v>
          </cell>
          <cell r="EI650">
            <v>5.49335679476751</v>
          </cell>
          <cell r="EJ650">
            <v>5.49335679476751</v>
          </cell>
          <cell r="EK650">
            <v>0</v>
          </cell>
          <cell r="EL650">
            <v>0</v>
          </cell>
          <cell r="EM650">
            <v>0</v>
          </cell>
          <cell r="EN650">
            <v>0</v>
          </cell>
          <cell r="EO650">
            <v>0</v>
          </cell>
          <cell r="EP650">
            <v>0</v>
          </cell>
          <cell r="EQ650">
            <v>0</v>
          </cell>
          <cell r="ER650">
            <v>0</v>
          </cell>
          <cell r="ES650">
            <v>0</v>
          </cell>
          <cell r="ET650">
            <v>0</v>
          </cell>
        </row>
        <row r="651">
          <cell r="A651">
            <v>40985.8783892142</v>
          </cell>
          <cell r="B651">
            <v>45700.6551883935</v>
          </cell>
          <cell r="C651">
            <v>32785.1390116214</v>
          </cell>
          <cell r="D651">
            <v>6272.18044167923</v>
          </cell>
          <cell r="E651">
            <v>6320.38107544769</v>
          </cell>
          <cell r="F651">
            <v>6987.25701425301</v>
          </cell>
          <cell r="G651">
            <v>7452.97061945665</v>
          </cell>
          <cell r="H651">
            <v>8078.51003920528</v>
          </cell>
          <cell r="I651">
            <v>7214.45473195543</v>
          </cell>
          <cell r="J651">
            <v>6593.65315021937</v>
          </cell>
          <cell r="K651">
            <v>6923.31120689441</v>
          </cell>
          <cell r="L651">
            <v>8162.01160042212</v>
          </cell>
          <cell r="M651">
            <v>7693.89849167073</v>
          </cell>
          <cell r="N651">
            <v>7958.94887778091</v>
          </cell>
          <cell r="O651">
            <v>7826.98668450458</v>
          </cell>
          <cell r="P651">
            <v>8345.7943126143</v>
          </cell>
          <cell r="Q651">
            <v>9425.36338056286</v>
          </cell>
          <cell r="R651">
            <v>8652.04464884387</v>
          </cell>
          <cell r="S651">
            <v>10127.5496097368</v>
          </cell>
          <cell r="T651">
            <v>10221.2286420615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6819.25367725971</v>
          </cell>
          <cell r="AF651">
            <v>7603.70091345027</v>
          </cell>
          <cell r="AG651">
            <v>5454.81001142345</v>
          </cell>
          <cell r="AH651">
            <v>6272.18044167923</v>
          </cell>
          <cell r="AI651">
            <v>6320.38107544769</v>
          </cell>
          <cell r="AJ651">
            <v>6987.25701425301</v>
          </cell>
          <cell r="AK651">
            <v>7452.97061945665</v>
          </cell>
          <cell r="AL651">
            <v>8078.51003920528</v>
          </cell>
          <cell r="AM651">
            <v>7214.45473195543</v>
          </cell>
          <cell r="AN651">
            <v>6593.65315021937</v>
          </cell>
          <cell r="AO651">
            <v>6923.31120689441</v>
          </cell>
          <cell r="AP651">
            <v>8162.01160042212</v>
          </cell>
          <cell r="AQ651">
            <v>7693.89849167073</v>
          </cell>
          <cell r="AR651">
            <v>7958.94887778091</v>
          </cell>
          <cell r="AS651">
            <v>7826.98668450458</v>
          </cell>
          <cell r="AT651">
            <v>8345.7943126143</v>
          </cell>
          <cell r="AU651">
            <v>9425.36338056286</v>
          </cell>
          <cell r="AV651">
            <v>8652.04464884387</v>
          </cell>
          <cell r="AW651">
            <v>10127.5496097368</v>
          </cell>
          <cell r="AX651">
            <v>10221.2286420615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3.37882489681924</v>
          </cell>
          <cell r="CN651">
            <v>3.71433590872825</v>
          </cell>
          <cell r="CO651">
            <v>2.69866463069818</v>
          </cell>
          <cell r="CP651">
            <v>3.0813106331585</v>
          </cell>
          <cell r="CQ651">
            <v>3.14607053844356</v>
          </cell>
          <cell r="CR651">
            <v>3.43755330983379</v>
          </cell>
          <cell r="CS651">
            <v>3.65757417754093</v>
          </cell>
          <cell r="CT651">
            <v>3.97335456706109</v>
          </cell>
          <cell r="CU651">
            <v>3.55830584667889</v>
          </cell>
          <cell r="CV651">
            <v>3.26503415784395</v>
          </cell>
          <cell r="CW651">
            <v>3.40041401395784</v>
          </cell>
          <cell r="CX651">
            <v>3.94784440675029</v>
          </cell>
          <cell r="CY651">
            <v>3.77558588449959</v>
          </cell>
          <cell r="CZ651">
            <v>3.92857639053191</v>
          </cell>
          <cell r="DA651">
            <v>3.93020124556707</v>
          </cell>
          <cell r="DB651">
            <v>4.19071253406118</v>
          </cell>
          <cell r="DC651">
            <v>4.73280157375854</v>
          </cell>
          <cell r="DD651">
            <v>4.34449144048089</v>
          </cell>
          <cell r="DE651">
            <v>5.08539361252909</v>
          </cell>
          <cell r="DF651">
            <v>5.13243310095125</v>
          </cell>
          <cell r="DG651">
            <v>5.0098598958963</v>
          </cell>
          <cell r="DH651">
            <v>5.0098598958963</v>
          </cell>
          <cell r="DI651">
            <v>5.0098598958963</v>
          </cell>
          <cell r="DJ651">
            <v>5.0098598958963</v>
          </cell>
          <cell r="DK651">
            <v>5.0098598958963</v>
          </cell>
          <cell r="DL651">
            <v>5.0098598958963</v>
          </cell>
          <cell r="DM651">
            <v>5.0098598958963</v>
          </cell>
          <cell r="DN651">
            <v>5.0098598958963</v>
          </cell>
          <cell r="DO651">
            <v>5.0098598958963</v>
          </cell>
          <cell r="DP651">
            <v>5.0098598958963</v>
          </cell>
          <cell r="DQ651">
            <v>5.52940367066687</v>
          </cell>
          <cell r="DR651">
            <v>5.60855501737772</v>
          </cell>
          <cell r="DS651">
            <v>5.53780740029842</v>
          </cell>
          <cell r="DT651">
            <v>5.57686583743947</v>
          </cell>
          <cell r="DU651">
            <v>5.50404459273181</v>
          </cell>
          <cell r="DV651">
            <v>5.56883579006622</v>
          </cell>
          <cell r="DW651">
            <v>5.58268857893148</v>
          </cell>
          <cell r="DX651">
            <v>5.57033203139772</v>
          </cell>
          <cell r="DY651">
            <v>5.55478653445871</v>
          </cell>
          <cell r="DZ651">
            <v>5.53280678791273</v>
          </cell>
          <cell r="EA651">
            <v>5.57813720077644</v>
          </cell>
          <cell r="EB651">
            <v>5.66427480762904</v>
          </cell>
          <cell r="EC651">
            <v>5.58302064755617</v>
          </cell>
          <cell r="ED651">
            <v>5.55044301638951</v>
          </cell>
          <cell r="EE651">
            <v>5.45615804275055</v>
          </cell>
          <cell r="EF651">
            <v>5.45615804275055</v>
          </cell>
          <cell r="EG651">
            <v>5.45615804275055</v>
          </cell>
          <cell r="EH651">
            <v>5.45615804275055</v>
          </cell>
          <cell r="EI651">
            <v>5.45615804275055</v>
          </cell>
          <cell r="EJ651">
            <v>5.45615804275055</v>
          </cell>
          <cell r="EK651">
            <v>0</v>
          </cell>
          <cell r="EL651">
            <v>0</v>
          </cell>
          <cell r="EM651">
            <v>0</v>
          </cell>
          <cell r="EN651">
            <v>0</v>
          </cell>
          <cell r="EO651">
            <v>0</v>
          </cell>
          <cell r="EP651">
            <v>0</v>
          </cell>
          <cell r="EQ651">
            <v>0</v>
          </cell>
          <cell r="ER651">
            <v>0</v>
          </cell>
          <cell r="ES651">
            <v>0</v>
          </cell>
          <cell r="ET651">
            <v>0</v>
          </cell>
        </row>
        <row r="652">
          <cell r="A652">
            <v>39268.0699706505</v>
          </cell>
          <cell r="B652">
            <v>36660.6944812925</v>
          </cell>
          <cell r="C652">
            <v>37563.1853400974</v>
          </cell>
          <cell r="D652">
            <v>6933.92475042963</v>
          </cell>
          <cell r="E652">
            <v>7524.06180899021</v>
          </cell>
          <cell r="F652">
            <v>6690.63905763918</v>
          </cell>
          <cell r="G652">
            <v>7112.82452067088</v>
          </cell>
          <cell r="H652">
            <v>6404.68118804582</v>
          </cell>
          <cell r="I652">
            <v>8199.17756092861</v>
          </cell>
          <cell r="J652">
            <v>8314.34077842712</v>
          </cell>
          <cell r="K652">
            <v>8116.06792331048</v>
          </cell>
          <cell r="L652">
            <v>8031.52317623531</v>
          </cell>
          <cell r="M652">
            <v>8620.55349517712</v>
          </cell>
          <cell r="N652">
            <v>9046.15436077513</v>
          </cell>
          <cell r="O652">
            <v>9342.18500543075</v>
          </cell>
          <cell r="P652">
            <v>9022.97141419584</v>
          </cell>
          <cell r="Q652">
            <v>8848.95482794287</v>
          </cell>
          <cell r="R652">
            <v>9632.81574873182</v>
          </cell>
          <cell r="S652">
            <v>8085.1474123079</v>
          </cell>
          <cell r="T652">
            <v>9663.56207127102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6533.44373892249</v>
          </cell>
          <cell r="AF652">
            <v>6099.62712713845</v>
          </cell>
          <cell r="AG652">
            <v>6249.78406775969</v>
          </cell>
          <cell r="AH652">
            <v>6933.92475042963</v>
          </cell>
          <cell r="AI652">
            <v>7524.06180899021</v>
          </cell>
          <cell r="AJ652">
            <v>6690.63905763918</v>
          </cell>
          <cell r="AK652">
            <v>7112.82452067088</v>
          </cell>
          <cell r="AL652">
            <v>6404.68118804582</v>
          </cell>
          <cell r="AM652">
            <v>8199.17756092861</v>
          </cell>
          <cell r="AN652">
            <v>8314.34077842712</v>
          </cell>
          <cell r="AO652">
            <v>8116.06792331048</v>
          </cell>
          <cell r="AP652">
            <v>8031.52317623531</v>
          </cell>
          <cell r="AQ652">
            <v>8620.55349517712</v>
          </cell>
          <cell r="AR652">
            <v>9046.15436077513</v>
          </cell>
          <cell r="AS652">
            <v>9342.18500543075</v>
          </cell>
          <cell r="AT652">
            <v>9022.97141419584</v>
          </cell>
          <cell r="AU652">
            <v>8848.95482794287</v>
          </cell>
          <cell r="AV652">
            <v>9632.81574873182</v>
          </cell>
          <cell r="AW652">
            <v>8085.1474123079</v>
          </cell>
          <cell r="AX652">
            <v>9663.56207127102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3.22694506629777</v>
          </cell>
          <cell r="CN652">
            <v>3.0467449917496</v>
          </cell>
          <cell r="CO652">
            <v>3.0834960772448</v>
          </cell>
          <cell r="CP652">
            <v>3.47380723125982</v>
          </cell>
          <cell r="CQ652">
            <v>3.65220840714159</v>
          </cell>
          <cell r="CR652">
            <v>3.34444594869429</v>
          </cell>
          <cell r="CS652">
            <v>3.53508271318398</v>
          </cell>
          <cell r="CT652">
            <v>3.11234983046227</v>
          </cell>
          <cell r="CU652">
            <v>4.09525499723507</v>
          </cell>
          <cell r="CV652">
            <v>4.10939763776212</v>
          </cell>
          <cell r="CW652">
            <v>4.02799582305308</v>
          </cell>
          <cell r="CX652">
            <v>3.98007078235283</v>
          </cell>
          <cell r="CY652">
            <v>4.25736269208073</v>
          </cell>
          <cell r="CZ652">
            <v>4.4878640385284</v>
          </cell>
          <cell r="DA652">
            <v>4.60621728001278</v>
          </cell>
          <cell r="DB652">
            <v>4.44882720915607</v>
          </cell>
          <cell r="DC652">
            <v>4.36302734476232</v>
          </cell>
          <cell r="DD652">
            <v>4.74951441565269</v>
          </cell>
          <cell r="DE652">
            <v>3.98642776827626</v>
          </cell>
          <cell r="DF652">
            <v>4.76467406428891</v>
          </cell>
          <cell r="DG652">
            <v>5.42410737430263</v>
          </cell>
          <cell r="DH652">
            <v>5.42410737430263</v>
          </cell>
          <cell r="DI652">
            <v>5.42410737430263</v>
          </cell>
          <cell r="DJ652">
            <v>5.42410737430263</v>
          </cell>
          <cell r="DK652">
            <v>5.42410737430263</v>
          </cell>
          <cell r="DL652">
            <v>5.42410737430263</v>
          </cell>
          <cell r="DM652">
            <v>5.42410737430263</v>
          </cell>
          <cell r="DN652">
            <v>5.42410737430263</v>
          </cell>
          <cell r="DO652">
            <v>5.42410737430263</v>
          </cell>
          <cell r="DP652">
            <v>5.42410737430263</v>
          </cell>
          <cell r="DQ652">
            <v>5.54699429098056</v>
          </cell>
          <cell r="DR652">
            <v>5.48497076154807</v>
          </cell>
          <cell r="DS652">
            <v>5.5530137373658</v>
          </cell>
          <cell r="DT652">
            <v>5.46865523792367</v>
          </cell>
          <cell r="DU652">
            <v>5.64422006409259</v>
          </cell>
          <cell r="DV652">
            <v>5.48088330543695</v>
          </cell>
          <cell r="DW652">
            <v>5.51251329846247</v>
          </cell>
          <cell r="DX652">
            <v>5.63788542545184</v>
          </cell>
          <cell r="DY652">
            <v>5.48525065767432</v>
          </cell>
          <cell r="DZ652">
            <v>5.54315202354379</v>
          </cell>
          <cell r="EA652">
            <v>5.52031419753653</v>
          </cell>
          <cell r="EB652">
            <v>5.52858838167907</v>
          </cell>
          <cell r="EC652">
            <v>5.54755525650651</v>
          </cell>
          <cell r="ED652">
            <v>5.52244549685504</v>
          </cell>
          <cell r="EE652">
            <v>5.55662615465418</v>
          </cell>
          <cell r="EF652">
            <v>5.55662615465418</v>
          </cell>
          <cell r="EG652">
            <v>5.55662615465418</v>
          </cell>
          <cell r="EH652">
            <v>5.55662615465418</v>
          </cell>
          <cell r="EI652">
            <v>5.55662615465418</v>
          </cell>
          <cell r="EJ652">
            <v>5.55662615465418</v>
          </cell>
          <cell r="EK652">
            <v>0</v>
          </cell>
          <cell r="EL652">
            <v>0</v>
          </cell>
          <cell r="EM652">
            <v>0</v>
          </cell>
          <cell r="EN652">
            <v>0</v>
          </cell>
          <cell r="EO652">
            <v>0</v>
          </cell>
          <cell r="EP652">
            <v>0</v>
          </cell>
          <cell r="EQ652">
            <v>0</v>
          </cell>
          <cell r="ER652">
            <v>0</v>
          </cell>
          <cell r="ES652">
            <v>0</v>
          </cell>
          <cell r="ET652">
            <v>0</v>
          </cell>
        </row>
        <row r="653">
          <cell r="A653">
            <v>35517.7244709705</v>
          </cell>
          <cell r="B653">
            <v>38594.9402107148</v>
          </cell>
          <cell r="C653">
            <v>40828.3987324443</v>
          </cell>
          <cell r="D653">
            <v>6463.52754723112</v>
          </cell>
          <cell r="E653">
            <v>7069.66877897653</v>
          </cell>
          <cell r="F653">
            <v>8494.92330002991</v>
          </cell>
          <cell r="G653">
            <v>6681.50269536068</v>
          </cell>
          <cell r="H653">
            <v>8275.71836926698</v>
          </cell>
          <cell r="I653">
            <v>8748.13481775997</v>
          </cell>
          <cell r="J653">
            <v>9384.29711780536</v>
          </cell>
          <cell r="K653">
            <v>8765.70641565705</v>
          </cell>
          <cell r="L653">
            <v>7802.45211579732</v>
          </cell>
          <cell r="M653">
            <v>8398.40302516329</v>
          </cell>
          <cell r="N653">
            <v>9549.65770481154</v>
          </cell>
          <cell r="O653">
            <v>9438.61980421558</v>
          </cell>
          <cell r="P653">
            <v>9672.50439386127</v>
          </cell>
          <cell r="Q653">
            <v>9956.53035402339</v>
          </cell>
          <cell r="R653">
            <v>9352.17278330181</v>
          </cell>
          <cell r="S653">
            <v>9869.51830986195</v>
          </cell>
          <cell r="T653">
            <v>11208.0846404959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5909.45912898382</v>
          </cell>
          <cell r="AF653">
            <v>6421.44802793333</v>
          </cell>
          <cell r="AG653">
            <v>6793.05212270661</v>
          </cell>
          <cell r="AH653">
            <v>6463.52754723112</v>
          </cell>
          <cell r="AI653">
            <v>7069.66877897653</v>
          </cell>
          <cell r="AJ653">
            <v>8494.92330002991</v>
          </cell>
          <cell r="AK653">
            <v>6681.50269536068</v>
          </cell>
          <cell r="AL653">
            <v>8275.71836926698</v>
          </cell>
          <cell r="AM653">
            <v>8748.13481775997</v>
          </cell>
          <cell r="AN653">
            <v>9384.29711780536</v>
          </cell>
          <cell r="AO653">
            <v>8765.70641565705</v>
          </cell>
          <cell r="AP653">
            <v>7802.45211579732</v>
          </cell>
          <cell r="AQ653">
            <v>8398.40302516329</v>
          </cell>
          <cell r="AR653">
            <v>9549.65770481154</v>
          </cell>
          <cell r="AS653">
            <v>9438.61980421558</v>
          </cell>
          <cell r="AT653">
            <v>9672.50439386127</v>
          </cell>
          <cell r="AU653">
            <v>9956.53035402339</v>
          </cell>
          <cell r="AV653">
            <v>9352.17278330181</v>
          </cell>
          <cell r="AW653">
            <v>9869.51830986195</v>
          </cell>
          <cell r="AX653">
            <v>11208.0846404959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2.9664399822813</v>
          </cell>
          <cell r="CN653">
            <v>3.17219825633746</v>
          </cell>
          <cell r="CO653">
            <v>3.32140101090321</v>
          </cell>
          <cell r="CP653">
            <v>3.16219977772859</v>
          </cell>
          <cell r="CQ653">
            <v>3.47140877572714</v>
          </cell>
          <cell r="CR653">
            <v>4.18264806408391</v>
          </cell>
          <cell r="CS653">
            <v>3.30790622530846</v>
          </cell>
          <cell r="CT653">
            <v>4.13704084995039</v>
          </cell>
          <cell r="CU653">
            <v>4.31042035543205</v>
          </cell>
          <cell r="CV653">
            <v>4.63742049525431</v>
          </cell>
          <cell r="CW653">
            <v>4.40622712113944</v>
          </cell>
          <cell r="CX653">
            <v>3.88034837606802</v>
          </cell>
          <cell r="CY653">
            <v>4.13518061361992</v>
          </cell>
          <cell r="CZ653">
            <v>4.75192295109624</v>
          </cell>
          <cell r="DA653">
            <v>4.60637943283435</v>
          </cell>
          <cell r="DB653">
            <v>4.72052336338229</v>
          </cell>
          <cell r="DC653">
            <v>4.85913805159099</v>
          </cell>
          <cell r="DD653">
            <v>4.56419023701684</v>
          </cell>
          <cell r="DE653">
            <v>4.81667310449617</v>
          </cell>
          <cell r="DF653">
            <v>5.46994069476006</v>
          </cell>
          <cell r="DG653">
            <v>5.44697473579633</v>
          </cell>
          <cell r="DH653">
            <v>5.44697473579633</v>
          </cell>
          <cell r="DI653">
            <v>5.44697473579633</v>
          </cell>
          <cell r="DJ653">
            <v>5.44697473579633</v>
          </cell>
          <cell r="DK653">
            <v>5.44697473579633</v>
          </cell>
          <cell r="DL653">
            <v>5.44697473579633</v>
          </cell>
          <cell r="DM653">
            <v>5.44697473579633</v>
          </cell>
          <cell r="DN653">
            <v>5.44697473579633</v>
          </cell>
          <cell r="DO653">
            <v>5.44697473579633</v>
          </cell>
          <cell r="DP653">
            <v>5.44697473579633</v>
          </cell>
          <cell r="DQ653">
            <v>5.45782118641293</v>
          </cell>
          <cell r="DR653">
            <v>5.54599898053668</v>
          </cell>
          <cell r="DS653">
            <v>5.60338894489119</v>
          </cell>
          <cell r="DT653">
            <v>5.59999237703702</v>
          </cell>
          <cell r="DU653">
            <v>5.57956634040676</v>
          </cell>
          <cell r="DV653">
            <v>5.56436068950803</v>
          </cell>
          <cell r="DW653">
            <v>5.53385906062002</v>
          </cell>
          <cell r="DX653">
            <v>5.48053592750052</v>
          </cell>
          <cell r="DY653">
            <v>5.56036086392201</v>
          </cell>
          <cell r="DZ653">
            <v>5.54411727139929</v>
          </cell>
          <cell r="EA653">
            <v>5.45038495639062</v>
          </cell>
          <cell r="EB653">
            <v>5.50893349447963</v>
          </cell>
          <cell r="EC653">
            <v>5.56428497483922</v>
          </cell>
          <cell r="ED653">
            <v>5.50586489635132</v>
          </cell>
          <cell r="EE653">
            <v>5.61378686175777</v>
          </cell>
          <cell r="EF653">
            <v>5.61378686175777</v>
          </cell>
          <cell r="EG653">
            <v>5.61378686175777</v>
          </cell>
          <cell r="EH653">
            <v>5.61378686175777</v>
          </cell>
          <cell r="EI653">
            <v>5.61378686175777</v>
          </cell>
          <cell r="EJ653">
            <v>5.61378686175777</v>
          </cell>
          <cell r="EK653">
            <v>0</v>
          </cell>
          <cell r="EL653">
            <v>0</v>
          </cell>
          <cell r="EM653">
            <v>0</v>
          </cell>
          <cell r="EN653">
            <v>0</v>
          </cell>
          <cell r="EO653">
            <v>0</v>
          </cell>
          <cell r="EP653">
            <v>0</v>
          </cell>
          <cell r="EQ653">
            <v>0</v>
          </cell>
          <cell r="ER653">
            <v>0</v>
          </cell>
          <cell r="ES653">
            <v>0</v>
          </cell>
          <cell r="ET653">
            <v>0</v>
          </cell>
        </row>
        <row r="654">
          <cell r="A654">
            <v>37099.6270369652</v>
          </cell>
          <cell r="B654">
            <v>32559.4047546024</v>
          </cell>
          <cell r="C654">
            <v>36917.3793577381</v>
          </cell>
          <cell r="D654">
            <v>7267.94121234323</v>
          </cell>
          <cell r="E654">
            <v>7822.68261096941</v>
          </cell>
          <cell r="F654">
            <v>9071.78773342261</v>
          </cell>
          <cell r="G654">
            <v>7494.71103809953</v>
          </cell>
          <cell r="H654">
            <v>5980.45524958986</v>
          </cell>
          <cell r="I654">
            <v>7915.0495301404</v>
          </cell>
          <cell r="J654">
            <v>7967.86650676221</v>
          </cell>
          <cell r="K654">
            <v>6937.0024760715</v>
          </cell>
          <cell r="L654">
            <v>7962.36454081246</v>
          </cell>
          <cell r="M654">
            <v>8922.00235656859</v>
          </cell>
          <cell r="N654">
            <v>8008.56660358469</v>
          </cell>
          <cell r="O654">
            <v>9200.30782665869</v>
          </cell>
          <cell r="P654">
            <v>10024.3957831856</v>
          </cell>
          <cell r="Q654">
            <v>9951.72437889284</v>
          </cell>
          <cell r="R654">
            <v>10216.0211867333</v>
          </cell>
          <cell r="S654">
            <v>10324.2686545938</v>
          </cell>
          <cell r="T654">
            <v>10727.7652498066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6172.65697453895</v>
          </cell>
          <cell r="AF654">
            <v>5417.25221779409</v>
          </cell>
          <cell r="AG654">
            <v>6142.33450237087</v>
          </cell>
          <cell r="AH654">
            <v>7267.94121234323</v>
          </cell>
          <cell r="AI654">
            <v>7822.68261096941</v>
          </cell>
          <cell r="AJ654">
            <v>9071.78773342261</v>
          </cell>
          <cell r="AK654">
            <v>7494.71103809953</v>
          </cell>
          <cell r="AL654">
            <v>5980.45524958986</v>
          </cell>
          <cell r="AM654">
            <v>7915.0495301404</v>
          </cell>
          <cell r="AN654">
            <v>7967.86650676221</v>
          </cell>
          <cell r="AO654">
            <v>6937.0024760715</v>
          </cell>
          <cell r="AP654">
            <v>7962.36454081246</v>
          </cell>
          <cell r="AQ654">
            <v>8922.00235656859</v>
          </cell>
          <cell r="AR654">
            <v>8008.56660358469</v>
          </cell>
          <cell r="AS654">
            <v>9200.30782665869</v>
          </cell>
          <cell r="AT654">
            <v>10024.3957831856</v>
          </cell>
          <cell r="AU654">
            <v>9951.72437889284</v>
          </cell>
          <cell r="AV654">
            <v>10216.0211867333</v>
          </cell>
          <cell r="AW654">
            <v>10324.2686545938</v>
          </cell>
          <cell r="AX654">
            <v>10727.7652498066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3.06567205344192</v>
          </cell>
          <cell r="CN654">
            <v>2.69322569263721</v>
          </cell>
          <cell r="CO654">
            <v>3.05738697031235</v>
          </cell>
          <cell r="CP654">
            <v>3.56690909243332</v>
          </cell>
          <cell r="CQ654">
            <v>3.84894851162094</v>
          </cell>
          <cell r="CR654">
            <v>4.55489154898597</v>
          </cell>
          <cell r="CS654">
            <v>3.73302182419841</v>
          </cell>
          <cell r="CT654">
            <v>2.97684436940712</v>
          </cell>
          <cell r="CU654">
            <v>3.86639112761166</v>
          </cell>
          <cell r="CV654">
            <v>3.91990790718056</v>
          </cell>
          <cell r="CW654">
            <v>3.41298291182136</v>
          </cell>
          <cell r="CX654">
            <v>3.89635917968302</v>
          </cell>
          <cell r="CY654">
            <v>4.40231358888565</v>
          </cell>
          <cell r="CZ654">
            <v>3.94512130930049</v>
          </cell>
          <cell r="DA654">
            <v>4.53904590933546</v>
          </cell>
          <cell r="DB654">
            <v>4.94561633485614</v>
          </cell>
          <cell r="DC654">
            <v>4.90976331269696</v>
          </cell>
          <cell r="DD654">
            <v>5.04015626987635</v>
          </cell>
          <cell r="DE654">
            <v>5.09356102930889</v>
          </cell>
          <cell r="DF654">
            <v>5.29262932185282</v>
          </cell>
          <cell r="DG654">
            <v>4.99493338441527</v>
          </cell>
          <cell r="DH654">
            <v>4.99493338441527</v>
          </cell>
          <cell r="DI654">
            <v>4.99493338441527</v>
          </cell>
          <cell r="DJ654">
            <v>4.99493338441527</v>
          </cell>
          <cell r="DK654">
            <v>4.99493338441527</v>
          </cell>
          <cell r="DL654">
            <v>4.99493338441527</v>
          </cell>
          <cell r="DM654">
            <v>4.99493338441527</v>
          </cell>
          <cell r="DN654">
            <v>4.99493338441527</v>
          </cell>
          <cell r="DO654">
            <v>4.99493338441527</v>
          </cell>
          <cell r="DP654">
            <v>4.99493338441527</v>
          </cell>
          <cell r="DQ654">
            <v>5.51637248751141</v>
          </cell>
          <cell r="DR654">
            <v>5.51078468419514</v>
          </cell>
          <cell r="DS654">
            <v>5.50414908826751</v>
          </cell>
          <cell r="DT654">
            <v>5.58247131873663</v>
          </cell>
          <cell r="DU654">
            <v>5.56827587810859</v>
          </cell>
          <cell r="DV654">
            <v>5.45659818702254</v>
          </cell>
          <cell r="DW654">
            <v>5.50049152292646</v>
          </cell>
          <cell r="DX654">
            <v>5.50408649890191</v>
          </cell>
          <cell r="DY654">
            <v>5.60860670587649</v>
          </cell>
          <cell r="DZ654">
            <v>5.56895002849816</v>
          </cell>
          <cell r="EA654">
            <v>5.56858523082084</v>
          </cell>
          <cell r="EB654">
            <v>5.59873881387486</v>
          </cell>
          <cell r="EC654">
            <v>5.5524990619712</v>
          </cell>
          <cell r="ED654">
            <v>5.56162324191644</v>
          </cell>
          <cell r="EE654">
            <v>5.55322050409793</v>
          </cell>
          <cell r="EF654">
            <v>5.55322050409793</v>
          </cell>
          <cell r="EG654">
            <v>5.55322050409793</v>
          </cell>
          <cell r="EH654">
            <v>5.55322050409793</v>
          </cell>
          <cell r="EI654">
            <v>5.55322050409793</v>
          </cell>
          <cell r="EJ654">
            <v>5.55322050409793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</row>
        <row r="655">
          <cell r="A655">
            <v>35311.1537672039</v>
          </cell>
          <cell r="B655">
            <v>43201.019213946</v>
          </cell>
          <cell r="C655">
            <v>42816.4906957405</v>
          </cell>
          <cell r="D655">
            <v>6974.23375678924</v>
          </cell>
          <cell r="E655">
            <v>5804.5536893122</v>
          </cell>
          <cell r="F655">
            <v>6737.25084409318</v>
          </cell>
          <cell r="G655">
            <v>7557.03476384313</v>
          </cell>
          <cell r="H655">
            <v>8047.85088873297</v>
          </cell>
          <cell r="I655">
            <v>8017.29953713551</v>
          </cell>
          <cell r="J655">
            <v>9243.68916800061</v>
          </cell>
          <cell r="K655">
            <v>9090.33840911286</v>
          </cell>
          <cell r="L655">
            <v>7557.67015351486</v>
          </cell>
          <cell r="M655">
            <v>10054.3012657696</v>
          </cell>
          <cell r="N655">
            <v>7616.47323807979</v>
          </cell>
          <cell r="O655">
            <v>8427.78136532451</v>
          </cell>
          <cell r="P655">
            <v>8683.6029467436</v>
          </cell>
          <cell r="Q655">
            <v>9468.37839153681</v>
          </cell>
          <cell r="R655">
            <v>8898.00572224046</v>
          </cell>
          <cell r="S655">
            <v>10261.1253715606</v>
          </cell>
          <cell r="T655">
            <v>9395.26239588918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5875.08977820653</v>
          </cell>
          <cell r="AF655">
            <v>7187.81006322399</v>
          </cell>
          <cell r="AG655">
            <v>7123.83199041357</v>
          </cell>
          <cell r="AH655">
            <v>6974.23375678924</v>
          </cell>
          <cell r="AI655">
            <v>5804.5536893122</v>
          </cell>
          <cell r="AJ655">
            <v>6737.25084409318</v>
          </cell>
          <cell r="AK655">
            <v>7557.03476384313</v>
          </cell>
          <cell r="AL655">
            <v>8047.85088873297</v>
          </cell>
          <cell r="AM655">
            <v>8017.29953713551</v>
          </cell>
          <cell r="AN655">
            <v>9243.68916800061</v>
          </cell>
          <cell r="AO655">
            <v>9090.33840911286</v>
          </cell>
          <cell r="AP655">
            <v>7557.67015351486</v>
          </cell>
          <cell r="AQ655">
            <v>10054.3012657696</v>
          </cell>
          <cell r="AR655">
            <v>7616.47323807979</v>
          </cell>
          <cell r="AS655">
            <v>8427.78136532451</v>
          </cell>
          <cell r="AT655">
            <v>8683.6029467436</v>
          </cell>
          <cell r="AU655">
            <v>9468.37839153681</v>
          </cell>
          <cell r="AV655">
            <v>8898.00572224046</v>
          </cell>
          <cell r="AW655">
            <v>10261.1253715606</v>
          </cell>
          <cell r="AX655">
            <v>9395.26239588918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2.90871079824588</v>
          </cell>
          <cell r="CN655">
            <v>3.53166594724647</v>
          </cell>
          <cell r="CO655">
            <v>3.58220994294185</v>
          </cell>
          <cell r="CP655">
            <v>3.4238436535108</v>
          </cell>
          <cell r="CQ655">
            <v>2.88193375475788</v>
          </cell>
          <cell r="CR655">
            <v>3.32104838186864</v>
          </cell>
          <cell r="CS655">
            <v>3.73620214314155</v>
          </cell>
          <cell r="CT655">
            <v>3.90065120507334</v>
          </cell>
          <cell r="CU655">
            <v>3.98900431834135</v>
          </cell>
          <cell r="CV655">
            <v>4.51560875951273</v>
          </cell>
          <cell r="CW655">
            <v>4.49184506449887</v>
          </cell>
          <cell r="CX655">
            <v>3.7840008118944</v>
          </cell>
          <cell r="CY655">
            <v>4.99581397155349</v>
          </cell>
          <cell r="CZ655">
            <v>3.82583497932104</v>
          </cell>
          <cell r="DA655">
            <v>4.19822933147584</v>
          </cell>
          <cell r="DB655">
            <v>4.32566472878658</v>
          </cell>
          <cell r="DC655">
            <v>4.71659410250153</v>
          </cell>
          <cell r="DD655">
            <v>4.4324676917282</v>
          </cell>
          <cell r="DE655">
            <v>5.11149443032305</v>
          </cell>
          <cell r="DF655">
            <v>4.68017197617646</v>
          </cell>
          <cell r="DG655">
            <v>5.35499727581123</v>
          </cell>
          <cell r="DH655">
            <v>5.35499727581123</v>
          </cell>
          <cell r="DI655">
            <v>5.35499727581123</v>
          </cell>
          <cell r="DJ655">
            <v>5.35499727581123</v>
          </cell>
          <cell r="DK655">
            <v>5.35499727581123</v>
          </cell>
          <cell r="DL655">
            <v>5.35499727581123</v>
          </cell>
          <cell r="DM655">
            <v>5.35499727581123</v>
          </cell>
          <cell r="DN655">
            <v>5.35499727581123</v>
          </cell>
          <cell r="DO655">
            <v>5.35499727581123</v>
          </cell>
          <cell r="DP655">
            <v>5.35499727581123</v>
          </cell>
          <cell r="DQ655">
            <v>5.53376993971175</v>
          </cell>
          <cell r="DR655">
            <v>5.57601726900486</v>
          </cell>
          <cell r="DS655">
            <v>5.44840984470968</v>
          </cell>
          <cell r="DT655">
            <v>5.58071327966021</v>
          </cell>
          <cell r="DU655">
            <v>5.51813059331389</v>
          </cell>
          <cell r="DV655">
            <v>5.55795019170435</v>
          </cell>
          <cell r="DW655">
            <v>5.54151088169924</v>
          </cell>
          <cell r="DX655">
            <v>5.65262193035774</v>
          </cell>
          <cell r="DY655">
            <v>5.50643781214643</v>
          </cell>
          <cell r="DZ655">
            <v>5.60836360089667</v>
          </cell>
          <cell r="EA655">
            <v>5.54450039564622</v>
          </cell>
          <cell r="EB655">
            <v>5.47197177151292</v>
          </cell>
          <cell r="EC655">
            <v>5.51382237648785</v>
          </cell>
          <cell r="ED655">
            <v>5.45424726370323</v>
          </cell>
          <cell r="EE655">
            <v>5.49989296360716</v>
          </cell>
          <cell r="EF655">
            <v>5.49989296360716</v>
          </cell>
          <cell r="EG655">
            <v>5.49989296360716</v>
          </cell>
          <cell r="EH655">
            <v>5.49989296360716</v>
          </cell>
          <cell r="EI655">
            <v>5.49989296360716</v>
          </cell>
          <cell r="EJ655">
            <v>5.49989296360716</v>
          </cell>
          <cell r="EK655">
            <v>0</v>
          </cell>
          <cell r="EL655">
            <v>0</v>
          </cell>
          <cell r="EM655">
            <v>0</v>
          </cell>
          <cell r="EN655">
            <v>0</v>
          </cell>
          <cell r="EO655">
            <v>0</v>
          </cell>
          <cell r="EP655">
            <v>0</v>
          </cell>
          <cell r="EQ655">
            <v>0</v>
          </cell>
          <cell r="ER655">
            <v>0</v>
          </cell>
          <cell r="ES655">
            <v>0</v>
          </cell>
          <cell r="ET655">
            <v>0</v>
          </cell>
        </row>
        <row r="656">
          <cell r="A656">
            <v>38181.4677386735</v>
          </cell>
          <cell r="B656">
            <v>38046.0434523805</v>
          </cell>
          <cell r="C656">
            <v>41932.3965921859</v>
          </cell>
          <cell r="D656">
            <v>6422.65693318701</v>
          </cell>
          <cell r="E656">
            <v>6677.84256161517</v>
          </cell>
          <cell r="F656">
            <v>7119.6310339994</v>
          </cell>
          <cell r="G656">
            <v>6274.74810345109</v>
          </cell>
          <cell r="H656">
            <v>7376.13086941669</v>
          </cell>
          <cell r="I656">
            <v>6706.59569991069</v>
          </cell>
          <cell r="J656">
            <v>8715.49945025039</v>
          </cell>
          <cell r="K656">
            <v>9147.73482999123</v>
          </cell>
          <cell r="L656">
            <v>9839.13693048685</v>
          </cell>
          <cell r="M656">
            <v>10687.4979446507</v>
          </cell>
          <cell r="N656">
            <v>7770.35842190873</v>
          </cell>
          <cell r="O656">
            <v>7632.4455027852</v>
          </cell>
          <cell r="P656">
            <v>8962.20031688627</v>
          </cell>
          <cell r="Q656">
            <v>9155.13606383472</v>
          </cell>
          <cell r="R656">
            <v>11066.1918852638</v>
          </cell>
          <cell r="S656">
            <v>9008.13882038496</v>
          </cell>
          <cell r="T656">
            <v>9211.53699953271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6352.65424367824</v>
          </cell>
          <cell r="AF656">
            <v>6330.1222741661</v>
          </cell>
          <cell r="AG656">
            <v>6976.73591235819</v>
          </cell>
          <cell r="AH656">
            <v>6422.65693318701</v>
          </cell>
          <cell r="AI656">
            <v>6677.84256161517</v>
          </cell>
          <cell r="AJ656">
            <v>7119.6310339994</v>
          </cell>
          <cell r="AK656">
            <v>6274.74810345109</v>
          </cell>
          <cell r="AL656">
            <v>7376.13086941669</v>
          </cell>
          <cell r="AM656">
            <v>6706.59569991069</v>
          </cell>
          <cell r="AN656">
            <v>8715.49945025039</v>
          </cell>
          <cell r="AO656">
            <v>9147.73482999123</v>
          </cell>
          <cell r="AP656">
            <v>9839.13693048685</v>
          </cell>
          <cell r="AQ656">
            <v>10687.4979446507</v>
          </cell>
          <cell r="AR656">
            <v>7770.35842190873</v>
          </cell>
          <cell r="AS656">
            <v>7632.4455027852</v>
          </cell>
          <cell r="AT656">
            <v>8962.20031688627</v>
          </cell>
          <cell r="AU656">
            <v>9155.13606383472</v>
          </cell>
          <cell r="AV656">
            <v>11066.1918852638</v>
          </cell>
          <cell r="AW656">
            <v>9008.13882038496</v>
          </cell>
          <cell r="AX656">
            <v>9211.53699953271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3.08810583265311</v>
          </cell>
          <cell r="CN656">
            <v>3.11836774438446</v>
          </cell>
          <cell r="CO656">
            <v>3.49071751955741</v>
          </cell>
          <cell r="CP656">
            <v>3.16378213626759</v>
          </cell>
          <cell r="CQ656">
            <v>3.27552066681947</v>
          </cell>
          <cell r="CR656">
            <v>3.48518393320353</v>
          </cell>
          <cell r="CS656">
            <v>3.09723207599287</v>
          </cell>
          <cell r="CT656">
            <v>3.64457391216278</v>
          </cell>
          <cell r="CU656">
            <v>3.34036296471058</v>
          </cell>
          <cell r="CV656">
            <v>4.31247474514825</v>
          </cell>
          <cell r="CW656">
            <v>4.51240986684092</v>
          </cell>
          <cell r="CX656">
            <v>4.86179356008887</v>
          </cell>
          <cell r="CY656">
            <v>5.27642926936849</v>
          </cell>
          <cell r="CZ656">
            <v>3.82145862424205</v>
          </cell>
          <cell r="DA656">
            <v>3.73800771291724</v>
          </cell>
          <cell r="DB656">
            <v>4.38925818690815</v>
          </cell>
          <cell r="DC656">
            <v>4.48374891205353</v>
          </cell>
          <cell r="DD656">
            <v>5.41969288934238</v>
          </cell>
          <cell r="DE656">
            <v>4.41175667449451</v>
          </cell>
          <cell r="DF656">
            <v>4.51137139983649</v>
          </cell>
          <cell r="DG656">
            <v>5.85694509041882</v>
          </cell>
          <cell r="DH656">
            <v>5.85694509041882</v>
          </cell>
          <cell r="DI656">
            <v>5.85694509041882</v>
          </cell>
          <cell r="DJ656">
            <v>5.85694509041882</v>
          </cell>
          <cell r="DK656">
            <v>5.85694509041882</v>
          </cell>
          <cell r="DL656">
            <v>5.85694509041882</v>
          </cell>
          <cell r="DM656">
            <v>5.85694509041882</v>
          </cell>
          <cell r="DN656">
            <v>5.85694509041882</v>
          </cell>
          <cell r="DO656">
            <v>5.85694509041882</v>
          </cell>
          <cell r="DP656">
            <v>5.85694509041882</v>
          </cell>
          <cell r="DQ656">
            <v>5.63598954104111</v>
          </cell>
          <cell r="DR656">
            <v>5.56149953204552</v>
          </cell>
          <cell r="DS656">
            <v>5.47576389618271</v>
          </cell>
          <cell r="DT656">
            <v>5.56179901364979</v>
          </cell>
          <cell r="DU656">
            <v>5.58551171978505</v>
          </cell>
          <cell r="DV656">
            <v>5.59678881320446</v>
          </cell>
          <cell r="DW656">
            <v>5.55046902285345</v>
          </cell>
          <cell r="DX656">
            <v>5.54483959208197</v>
          </cell>
          <cell r="DY656">
            <v>5.50067013327333</v>
          </cell>
          <cell r="DZ656">
            <v>5.53697867158099</v>
          </cell>
          <cell r="EA656">
            <v>5.55408040161059</v>
          </cell>
          <cell r="EB656">
            <v>5.54456687689711</v>
          </cell>
          <cell r="EC656">
            <v>5.54936203858539</v>
          </cell>
          <cell r="ED656">
            <v>5.57081871190775</v>
          </cell>
          <cell r="EE656">
            <v>5.59410552429075</v>
          </cell>
          <cell r="EF656">
            <v>5.59410552429075</v>
          </cell>
          <cell r="EG656">
            <v>5.59410552429075</v>
          </cell>
          <cell r="EH656">
            <v>5.59410552429075</v>
          </cell>
          <cell r="EI656">
            <v>5.59410552429075</v>
          </cell>
          <cell r="EJ656">
            <v>5.59410552429075</v>
          </cell>
          <cell r="EK656">
            <v>0</v>
          </cell>
          <cell r="EL656">
            <v>0</v>
          </cell>
          <cell r="EM656">
            <v>0</v>
          </cell>
          <cell r="EN656">
            <v>0</v>
          </cell>
          <cell r="EO656">
            <v>0</v>
          </cell>
          <cell r="EP656">
            <v>0</v>
          </cell>
          <cell r="EQ656">
            <v>0</v>
          </cell>
          <cell r="ER656">
            <v>0</v>
          </cell>
          <cell r="ES656">
            <v>0</v>
          </cell>
          <cell r="ET656">
            <v>0</v>
          </cell>
        </row>
        <row r="657">
          <cell r="A657">
            <v>37819.2586950439</v>
          </cell>
          <cell r="B657">
            <v>40808.9650507748</v>
          </cell>
          <cell r="C657">
            <v>35743.1017114996</v>
          </cell>
          <cell r="D657">
            <v>6561.94953741769</v>
          </cell>
          <cell r="E657">
            <v>7480.24197105628</v>
          </cell>
          <cell r="F657">
            <v>7185.48137497837</v>
          </cell>
          <cell r="G657">
            <v>8136.93355105408</v>
          </cell>
          <cell r="H657">
            <v>7298.58970091681</v>
          </cell>
          <cell r="I657">
            <v>7480.52737409908</v>
          </cell>
          <cell r="J657">
            <v>8988.78738003022</v>
          </cell>
          <cell r="K657">
            <v>9103.72060519358</v>
          </cell>
          <cell r="L657">
            <v>8528.85383471616</v>
          </cell>
          <cell r="M657">
            <v>8789.23861195285</v>
          </cell>
          <cell r="N657">
            <v>9182.60697845861</v>
          </cell>
          <cell r="O657">
            <v>9462.85221861409</v>
          </cell>
          <cell r="P657">
            <v>8630.34884639082</v>
          </cell>
          <cell r="Q657">
            <v>9177.61612906686</v>
          </cell>
          <cell r="R657">
            <v>8830.26411442803</v>
          </cell>
          <cell r="S657">
            <v>10015.9990334153</v>
          </cell>
          <cell r="T657">
            <v>9506.83077846771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6292.38969769848</v>
          </cell>
          <cell r="AF657">
            <v>6789.81873573539</v>
          </cell>
          <cell r="AG657">
            <v>5946.95752200723</v>
          </cell>
          <cell r="AH657">
            <v>6561.94953741769</v>
          </cell>
          <cell r="AI657">
            <v>7480.24197105628</v>
          </cell>
          <cell r="AJ657">
            <v>7185.48137497837</v>
          </cell>
          <cell r="AK657">
            <v>8136.93355105408</v>
          </cell>
          <cell r="AL657">
            <v>7298.58970091681</v>
          </cell>
          <cell r="AM657">
            <v>7480.52737409908</v>
          </cell>
          <cell r="AN657">
            <v>8988.78738003022</v>
          </cell>
          <cell r="AO657">
            <v>9103.72060519358</v>
          </cell>
          <cell r="AP657">
            <v>8528.85383471616</v>
          </cell>
          <cell r="AQ657">
            <v>8789.23861195285</v>
          </cell>
          <cell r="AR657">
            <v>9182.60697845861</v>
          </cell>
          <cell r="AS657">
            <v>9462.85221861409</v>
          </cell>
          <cell r="AT657">
            <v>8630.34884639082</v>
          </cell>
          <cell r="AU657">
            <v>9177.61612906686</v>
          </cell>
          <cell r="AV657">
            <v>8830.26411442803</v>
          </cell>
          <cell r="AW657">
            <v>10015.9990334153</v>
          </cell>
          <cell r="AX657">
            <v>9506.83077846771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3.18020737710361</v>
          </cell>
          <cell r="CN657">
            <v>3.38781178450671</v>
          </cell>
          <cell r="CO657">
            <v>2.88547508986631</v>
          </cell>
          <cell r="CP657">
            <v>3.23386700162328</v>
          </cell>
          <cell r="CQ657">
            <v>3.68709311797767</v>
          </cell>
          <cell r="CR657">
            <v>3.50820567352053</v>
          </cell>
          <cell r="CS657">
            <v>4.02562170300838</v>
          </cell>
          <cell r="CT657">
            <v>3.57195621804721</v>
          </cell>
          <cell r="CU657">
            <v>3.71207469774947</v>
          </cell>
          <cell r="CV657">
            <v>4.40100452577532</v>
          </cell>
          <cell r="CW657">
            <v>4.42285147630074</v>
          </cell>
          <cell r="CX657">
            <v>4.2578644375356</v>
          </cell>
          <cell r="CY657">
            <v>4.2492126365807</v>
          </cell>
          <cell r="CZ657">
            <v>4.51236516564505</v>
          </cell>
          <cell r="DA657">
            <v>4.77796691061519</v>
          </cell>
          <cell r="DB657">
            <v>4.35762075349842</v>
          </cell>
          <cell r="DC657">
            <v>4.63394599957432</v>
          </cell>
          <cell r="DD657">
            <v>4.45856162349633</v>
          </cell>
          <cell r="DE657">
            <v>5.05726083984231</v>
          </cell>
          <cell r="DF657">
            <v>4.80017248869066</v>
          </cell>
          <cell r="DG657">
            <v>4.94119176658244</v>
          </cell>
          <cell r="DH657">
            <v>4.94119176658244</v>
          </cell>
          <cell r="DI657">
            <v>4.94119176658244</v>
          </cell>
          <cell r="DJ657">
            <v>4.94119176658244</v>
          </cell>
          <cell r="DK657">
            <v>4.94119176658244</v>
          </cell>
          <cell r="DL657">
            <v>4.94119176658244</v>
          </cell>
          <cell r="DM657">
            <v>4.94119176658244</v>
          </cell>
          <cell r="DN657">
            <v>4.94119176658244</v>
          </cell>
          <cell r="DO657">
            <v>4.94119176658244</v>
          </cell>
          <cell r="DP657">
            <v>4.94119176658244</v>
          </cell>
          <cell r="DQ657">
            <v>5.42084895262767</v>
          </cell>
          <cell r="DR657">
            <v>5.49093169717292</v>
          </cell>
          <cell r="DS657">
            <v>5.64656903956291</v>
          </cell>
          <cell r="DT657">
            <v>5.55927127773233</v>
          </cell>
          <cell r="DU657">
            <v>5.5582576744286</v>
          </cell>
          <cell r="DV657">
            <v>5.6114869464455</v>
          </cell>
          <cell r="DW657">
            <v>5.53777038124699</v>
          </cell>
          <cell r="DX657">
            <v>5.59809105886165</v>
          </cell>
          <cell r="DY657">
            <v>5.521062266851</v>
          </cell>
          <cell r="DZ657">
            <v>5.59572583840285</v>
          </cell>
          <cell r="EA657">
            <v>5.63928054601164</v>
          </cell>
          <cell r="EB657">
            <v>5.48789731980362</v>
          </cell>
          <cell r="EC657">
            <v>5.66695711550675</v>
          </cell>
          <cell r="ED657">
            <v>5.57530838367919</v>
          </cell>
          <cell r="EE657">
            <v>5.42607828847707</v>
          </cell>
          <cell r="EF657">
            <v>5.42607828847707</v>
          </cell>
          <cell r="EG657">
            <v>5.42607828847707</v>
          </cell>
          <cell r="EH657">
            <v>5.42607828847707</v>
          </cell>
          <cell r="EI657">
            <v>5.42607828847707</v>
          </cell>
          <cell r="EJ657">
            <v>5.42607828847707</v>
          </cell>
          <cell r="EK657">
            <v>0</v>
          </cell>
          <cell r="EL657">
            <v>0</v>
          </cell>
          <cell r="EM657">
            <v>0</v>
          </cell>
          <cell r="EN657">
            <v>0</v>
          </cell>
          <cell r="EO657">
            <v>0</v>
          </cell>
          <cell r="EP657">
            <v>0</v>
          </cell>
          <cell r="EQ657">
            <v>0</v>
          </cell>
          <cell r="ER657">
            <v>0</v>
          </cell>
          <cell r="ES657">
            <v>0</v>
          </cell>
          <cell r="ET657">
            <v>0</v>
          </cell>
        </row>
        <row r="658">
          <cell r="A658">
            <v>34767.195522747</v>
          </cell>
          <cell r="B658">
            <v>34761.1922515907</v>
          </cell>
          <cell r="C658">
            <v>38269.584435337</v>
          </cell>
          <cell r="D658">
            <v>6269.28987907416</v>
          </cell>
          <cell r="E658">
            <v>6383.24304498545</v>
          </cell>
          <cell r="F658">
            <v>5723.19631925316</v>
          </cell>
          <cell r="G658">
            <v>6408.05827522236</v>
          </cell>
          <cell r="H658">
            <v>7193.88446567328</v>
          </cell>
          <cell r="I658">
            <v>7998.84534359739</v>
          </cell>
          <cell r="J658">
            <v>6834.1010004037</v>
          </cell>
          <cell r="K658">
            <v>8109.92581987333</v>
          </cell>
          <cell r="L658">
            <v>8370.54568173178</v>
          </cell>
          <cell r="M658">
            <v>8775.03197263791</v>
          </cell>
          <cell r="N658">
            <v>9694.71600172063</v>
          </cell>
          <cell r="O658">
            <v>9140.20719607086</v>
          </cell>
          <cell r="P658">
            <v>8813.67813827412</v>
          </cell>
          <cell r="Q658">
            <v>8945.12049203922</v>
          </cell>
          <cell r="R658">
            <v>9533.9037529671</v>
          </cell>
          <cell r="S658">
            <v>9379.55547601571</v>
          </cell>
          <cell r="T658">
            <v>9409.57465422335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5784.58569717737</v>
          </cell>
          <cell r="AF658">
            <v>5783.58686951972</v>
          </cell>
          <cell r="AG658">
            <v>6367.3151496138</v>
          </cell>
          <cell r="AH658">
            <v>6269.28987907416</v>
          </cell>
          <cell r="AI658">
            <v>6383.24304498545</v>
          </cell>
          <cell r="AJ658">
            <v>5723.19631925316</v>
          </cell>
          <cell r="AK658">
            <v>6408.05827522236</v>
          </cell>
          <cell r="AL658">
            <v>7193.88446567328</v>
          </cell>
          <cell r="AM658">
            <v>7998.84534359739</v>
          </cell>
          <cell r="AN658">
            <v>6834.1010004037</v>
          </cell>
          <cell r="AO658">
            <v>8109.92581987333</v>
          </cell>
          <cell r="AP658">
            <v>8370.54568173178</v>
          </cell>
          <cell r="AQ658">
            <v>8775.03197263791</v>
          </cell>
          <cell r="AR658">
            <v>9694.71600172063</v>
          </cell>
          <cell r="AS658">
            <v>9140.20719607086</v>
          </cell>
          <cell r="AT658">
            <v>8813.67813827412</v>
          </cell>
          <cell r="AU658">
            <v>8945.12049203922</v>
          </cell>
          <cell r="AV658">
            <v>9533.9037529671</v>
          </cell>
          <cell r="AW658">
            <v>9379.55547601571</v>
          </cell>
          <cell r="AX658">
            <v>9409.57465422335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2.83796184094728</v>
          </cell>
          <cell r="CN658">
            <v>2.88251270536023</v>
          </cell>
          <cell r="CO658">
            <v>3.15212851730443</v>
          </cell>
          <cell r="CP658">
            <v>3.07160789252786</v>
          </cell>
          <cell r="CQ658">
            <v>3.12714236031953</v>
          </cell>
          <cell r="CR658">
            <v>2.82846316118211</v>
          </cell>
          <cell r="CS658">
            <v>3.13232153525462</v>
          </cell>
          <cell r="CT658">
            <v>3.5376805089319</v>
          </cell>
          <cell r="CU658">
            <v>3.89078279456451</v>
          </cell>
          <cell r="CV658">
            <v>3.34767273697998</v>
          </cell>
          <cell r="CW658">
            <v>4.03549653420048</v>
          </cell>
          <cell r="CX658">
            <v>4.1446826863644</v>
          </cell>
          <cell r="CY658">
            <v>4.33205002930215</v>
          </cell>
          <cell r="CZ658">
            <v>4.72429386054101</v>
          </cell>
          <cell r="DA658">
            <v>4.5097326918077</v>
          </cell>
          <cell r="DB658">
            <v>4.34862488153791</v>
          </cell>
          <cell r="DC658">
            <v>4.41347788400786</v>
          </cell>
          <cell r="DD658">
            <v>4.70398061148838</v>
          </cell>
          <cell r="DE658">
            <v>4.62782594064119</v>
          </cell>
          <cell r="DF658">
            <v>4.642637253606</v>
          </cell>
          <cell r="DG658">
            <v>4.85334167291356</v>
          </cell>
          <cell r="DH658">
            <v>4.85334167291356</v>
          </cell>
          <cell r="DI658">
            <v>4.85334167291356</v>
          </cell>
          <cell r="DJ658">
            <v>4.85334167291356</v>
          </cell>
          <cell r="DK658">
            <v>4.85334167291356</v>
          </cell>
          <cell r="DL658">
            <v>4.85334167291356</v>
          </cell>
          <cell r="DM658">
            <v>4.85334167291356</v>
          </cell>
          <cell r="DN658">
            <v>4.85334167291356</v>
          </cell>
          <cell r="DO658">
            <v>4.85334167291356</v>
          </cell>
          <cell r="DP658">
            <v>4.85334167291356</v>
          </cell>
          <cell r="DQ658">
            <v>5.58435274343816</v>
          </cell>
          <cell r="DR658">
            <v>5.49709406264561</v>
          </cell>
          <cell r="DS658">
            <v>5.53426008624667</v>
          </cell>
          <cell r="DT658">
            <v>5.59190406326967</v>
          </cell>
          <cell r="DU658">
            <v>5.59243395230726</v>
          </cell>
          <cell r="DV658">
            <v>5.54364296871693</v>
          </cell>
          <cell r="DW658">
            <v>5.60489204064996</v>
          </cell>
          <cell r="DX658">
            <v>5.57124151232203</v>
          </cell>
          <cell r="DY658">
            <v>5.63245134310614</v>
          </cell>
          <cell r="DZ658">
            <v>5.59300919048577</v>
          </cell>
          <cell r="EA658">
            <v>5.50588376440524</v>
          </cell>
          <cell r="EB658">
            <v>5.53311401695614</v>
          </cell>
          <cell r="EC658">
            <v>5.5496089205027</v>
          </cell>
          <cell r="ED658">
            <v>5.62218747228756</v>
          </cell>
          <cell r="EE658">
            <v>5.5528044037664</v>
          </cell>
          <cell r="EF658">
            <v>5.5528044037664</v>
          </cell>
          <cell r="EG658">
            <v>5.5528044037664</v>
          </cell>
          <cell r="EH658">
            <v>5.5528044037664</v>
          </cell>
          <cell r="EI658">
            <v>5.5528044037664</v>
          </cell>
          <cell r="EJ658">
            <v>5.5528044037664</v>
          </cell>
          <cell r="EK658">
            <v>0</v>
          </cell>
          <cell r="EL658">
            <v>0</v>
          </cell>
          <cell r="EM658">
            <v>0</v>
          </cell>
          <cell r="EN658">
            <v>0</v>
          </cell>
          <cell r="EO658">
            <v>0</v>
          </cell>
          <cell r="EP658">
            <v>0</v>
          </cell>
          <cell r="EQ658">
            <v>0</v>
          </cell>
          <cell r="ER658">
            <v>0</v>
          </cell>
          <cell r="ES658">
            <v>0</v>
          </cell>
          <cell r="ET658">
            <v>0</v>
          </cell>
        </row>
        <row r="659">
          <cell r="A659">
            <v>39790.2228586388</v>
          </cell>
          <cell r="B659">
            <v>37793.3696858444</v>
          </cell>
          <cell r="C659">
            <v>34870.7264020494</v>
          </cell>
          <cell r="D659">
            <v>6287.60545648659</v>
          </cell>
          <cell r="E659">
            <v>6945.38634709978</v>
          </cell>
          <cell r="F659">
            <v>7174.88385408452</v>
          </cell>
          <cell r="G659">
            <v>6767.54601775696</v>
          </cell>
          <cell r="H659">
            <v>6756.54739208302</v>
          </cell>
          <cell r="I659">
            <v>7780.11127930346</v>
          </cell>
          <cell r="J659">
            <v>8044.22486588999</v>
          </cell>
          <cell r="K659">
            <v>8655.84346518365</v>
          </cell>
          <cell r="L659">
            <v>8507.1544130506</v>
          </cell>
          <cell r="M659">
            <v>8202.77304662102</v>
          </cell>
          <cell r="N659">
            <v>7543.55652954081</v>
          </cell>
          <cell r="O659">
            <v>7984.19246398975</v>
          </cell>
          <cell r="P659">
            <v>9587.73974645554</v>
          </cell>
          <cell r="Q659">
            <v>9619.3728711606</v>
          </cell>
          <cell r="R659">
            <v>9692.62843366175</v>
          </cell>
          <cell r="S659">
            <v>11364.6219401777</v>
          </cell>
          <cell r="T659">
            <v>11915.5154140829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6620.31983238308</v>
          </cell>
          <cell r="AF659">
            <v>6288.08226967393</v>
          </cell>
          <cell r="AG659">
            <v>5801.81122355717</v>
          </cell>
          <cell r="AH659">
            <v>6287.60545648659</v>
          </cell>
          <cell r="AI659">
            <v>6945.38634709978</v>
          </cell>
          <cell r="AJ659">
            <v>7174.88385408452</v>
          </cell>
          <cell r="AK659">
            <v>6767.54601775696</v>
          </cell>
          <cell r="AL659">
            <v>6756.54739208302</v>
          </cell>
          <cell r="AM659">
            <v>7780.11127930346</v>
          </cell>
          <cell r="AN659">
            <v>8044.22486588999</v>
          </cell>
          <cell r="AO659">
            <v>8655.84346518365</v>
          </cell>
          <cell r="AP659">
            <v>8507.1544130506</v>
          </cell>
          <cell r="AQ659">
            <v>8202.77304662102</v>
          </cell>
          <cell r="AR659">
            <v>7543.55652954081</v>
          </cell>
          <cell r="AS659">
            <v>7984.19246398975</v>
          </cell>
          <cell r="AT659">
            <v>9587.73974645554</v>
          </cell>
          <cell r="AU659">
            <v>9619.3728711606</v>
          </cell>
          <cell r="AV659">
            <v>9692.62843366175</v>
          </cell>
          <cell r="AW659">
            <v>11364.6219401777</v>
          </cell>
          <cell r="AX659">
            <v>11915.5154140829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3.30148430522802</v>
          </cell>
          <cell r="CN659">
            <v>3.0997906259406</v>
          </cell>
          <cell r="CO659">
            <v>2.86049024109768</v>
          </cell>
          <cell r="CP659">
            <v>3.11699958117022</v>
          </cell>
          <cell r="CQ659">
            <v>3.42040216808463</v>
          </cell>
          <cell r="CR659">
            <v>3.53755398475945</v>
          </cell>
          <cell r="CS659">
            <v>3.34737896140355</v>
          </cell>
          <cell r="CT659">
            <v>3.35741156753799</v>
          </cell>
          <cell r="CU659">
            <v>3.87334642664385</v>
          </cell>
          <cell r="CV659">
            <v>3.98828892377004</v>
          </cell>
          <cell r="CW659">
            <v>4.23763891384858</v>
          </cell>
          <cell r="CX659">
            <v>4.12831091136853</v>
          </cell>
          <cell r="CY659">
            <v>4.11180371208452</v>
          </cell>
          <cell r="CZ659">
            <v>3.75590229020949</v>
          </cell>
          <cell r="DA659">
            <v>3.96478721281017</v>
          </cell>
          <cell r="DB659">
            <v>4.76107610355666</v>
          </cell>
          <cell r="DC659">
            <v>4.77678446841604</v>
          </cell>
          <cell r="DD659">
            <v>4.81316168737484</v>
          </cell>
          <cell r="DE659">
            <v>5.64343957764797</v>
          </cell>
          <cell r="DF659">
            <v>5.91700204633984</v>
          </cell>
          <cell r="DG659">
            <v>5.8570640760318</v>
          </cell>
          <cell r="DH659">
            <v>5.8570640760318</v>
          </cell>
          <cell r="DI659">
            <v>5.8570640760318</v>
          </cell>
          <cell r="DJ659">
            <v>5.8570640760318</v>
          </cell>
          <cell r="DK659">
            <v>5.8570640760318</v>
          </cell>
          <cell r="DL659">
            <v>5.8570640760318</v>
          </cell>
          <cell r="DM659">
            <v>5.8570640760318</v>
          </cell>
          <cell r="DN659">
            <v>5.8570640760318</v>
          </cell>
          <cell r="DO659">
            <v>5.8570640760318</v>
          </cell>
          <cell r="DP659">
            <v>5.8570640760318</v>
          </cell>
          <cell r="DQ659">
            <v>5.49385090995351</v>
          </cell>
          <cell r="DR659">
            <v>5.55767299651517</v>
          </cell>
          <cell r="DS659">
            <v>5.55687028288041</v>
          </cell>
          <cell r="DT659">
            <v>5.52656998198058</v>
          </cell>
          <cell r="DU659">
            <v>5.56322175299477</v>
          </cell>
          <cell r="DV659">
            <v>5.55672538801536</v>
          </cell>
          <cell r="DW659">
            <v>5.53902685660757</v>
          </cell>
          <cell r="DX659">
            <v>5.51350002019778</v>
          </cell>
          <cell r="DY659">
            <v>5.5030898401783</v>
          </cell>
          <cell r="DZ659">
            <v>5.5259216813415</v>
          </cell>
          <cell r="EA659">
            <v>5.59619167955552</v>
          </cell>
          <cell r="EB659">
            <v>5.64571633893627</v>
          </cell>
          <cell r="EC659">
            <v>5.46556995087376</v>
          </cell>
          <cell r="ED659">
            <v>5.50261337122611</v>
          </cell>
          <cell r="EE659">
            <v>5.51719391917568</v>
          </cell>
          <cell r="EF659">
            <v>5.51719391917568</v>
          </cell>
          <cell r="EG659">
            <v>5.51719391917568</v>
          </cell>
          <cell r="EH659">
            <v>5.51719391917568</v>
          </cell>
          <cell r="EI659">
            <v>5.51719391917568</v>
          </cell>
          <cell r="EJ659">
            <v>5.51719391917568</v>
          </cell>
          <cell r="EK659">
            <v>0</v>
          </cell>
          <cell r="EL659">
            <v>0</v>
          </cell>
          <cell r="EM659">
            <v>0</v>
          </cell>
          <cell r="EN659">
            <v>0</v>
          </cell>
          <cell r="EO659">
            <v>0</v>
          </cell>
          <cell r="EP659">
            <v>0</v>
          </cell>
          <cell r="EQ659">
            <v>0</v>
          </cell>
          <cell r="ER659">
            <v>0</v>
          </cell>
          <cell r="ES659">
            <v>0</v>
          </cell>
          <cell r="ET659">
            <v>0</v>
          </cell>
        </row>
        <row r="660">
          <cell r="A660">
            <v>33269.8359116209</v>
          </cell>
          <cell r="B660">
            <v>41812.4881433367</v>
          </cell>
          <cell r="C660">
            <v>38806.0568926402</v>
          </cell>
          <cell r="D660">
            <v>6256.17809989092</v>
          </cell>
          <cell r="E660">
            <v>6826.28663438473</v>
          </cell>
          <cell r="F660">
            <v>7808.28130367765</v>
          </cell>
          <cell r="G660">
            <v>7577.97621110673</v>
          </cell>
          <cell r="H660">
            <v>7533.2936867941</v>
          </cell>
          <cell r="I660">
            <v>7371.44440552359</v>
          </cell>
          <cell r="J660">
            <v>7379.84351394379</v>
          </cell>
          <cell r="K660">
            <v>7911.42262772053</v>
          </cell>
          <cell r="L660">
            <v>7486.06462373472</v>
          </cell>
          <cell r="M660">
            <v>8168.19145563593</v>
          </cell>
          <cell r="N660">
            <v>8429.34817901905</v>
          </cell>
          <cell r="O660">
            <v>8420.22824168262</v>
          </cell>
          <cell r="P660">
            <v>9677.83004711358</v>
          </cell>
          <cell r="Q660">
            <v>9759.98739155496</v>
          </cell>
          <cell r="R660">
            <v>9503.57387381936</v>
          </cell>
          <cell r="S660">
            <v>9720.16733121526</v>
          </cell>
          <cell r="T660">
            <v>10016.2234592906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5535.45415637235</v>
          </cell>
          <cell r="AF660">
            <v>6956.78547667436</v>
          </cell>
          <cell r="AG660">
            <v>6456.57374113337</v>
          </cell>
          <cell r="AH660">
            <v>6256.17809989092</v>
          </cell>
          <cell r="AI660">
            <v>6826.28663438473</v>
          </cell>
          <cell r="AJ660">
            <v>7808.28130367765</v>
          </cell>
          <cell r="AK660">
            <v>7577.97621110673</v>
          </cell>
          <cell r="AL660">
            <v>7533.2936867941</v>
          </cell>
          <cell r="AM660">
            <v>7371.44440552359</v>
          </cell>
          <cell r="AN660">
            <v>7379.84351394379</v>
          </cell>
          <cell r="AO660">
            <v>7911.42262772053</v>
          </cell>
          <cell r="AP660">
            <v>7486.06462373472</v>
          </cell>
          <cell r="AQ660">
            <v>8168.19145563593</v>
          </cell>
          <cell r="AR660">
            <v>8429.34817901905</v>
          </cell>
          <cell r="AS660">
            <v>8420.22824168262</v>
          </cell>
          <cell r="AT660">
            <v>9677.83004711358</v>
          </cell>
          <cell r="AU660">
            <v>9759.98739155496</v>
          </cell>
          <cell r="AV660">
            <v>9503.57387381936</v>
          </cell>
          <cell r="AW660">
            <v>9720.16733121526</v>
          </cell>
          <cell r="AX660">
            <v>10016.2234592906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2.7479744177028</v>
          </cell>
          <cell r="CN660">
            <v>3.41153550996358</v>
          </cell>
          <cell r="CO660">
            <v>3.19629743013998</v>
          </cell>
          <cell r="CP660">
            <v>3.07886416415915</v>
          </cell>
          <cell r="CQ660">
            <v>3.4809705213048</v>
          </cell>
          <cell r="CR660">
            <v>3.84420654486755</v>
          </cell>
          <cell r="CS660">
            <v>3.71017023540119</v>
          </cell>
          <cell r="CT660">
            <v>3.633284061474</v>
          </cell>
          <cell r="CU660">
            <v>3.68068805458579</v>
          </cell>
          <cell r="CV660">
            <v>3.66905756715041</v>
          </cell>
          <cell r="CW660">
            <v>3.93682409411517</v>
          </cell>
          <cell r="CX660">
            <v>3.69596628771374</v>
          </cell>
          <cell r="CY660">
            <v>4.01579473902417</v>
          </cell>
          <cell r="CZ660">
            <v>4.18711093374686</v>
          </cell>
          <cell r="DA660">
            <v>4.12096392289006</v>
          </cell>
          <cell r="DB660">
            <v>4.73644981243962</v>
          </cell>
          <cell r="DC660">
            <v>4.77665863371211</v>
          </cell>
          <cell r="DD660">
            <v>4.65116668437291</v>
          </cell>
          <cell r="DE660">
            <v>4.75717020330889</v>
          </cell>
          <cell r="DF660">
            <v>4.90206373682493</v>
          </cell>
          <cell r="DG660">
            <v>5.01942493918064</v>
          </cell>
          <cell r="DH660">
            <v>5.01942493918064</v>
          </cell>
          <cell r="DI660">
            <v>5.01942493918064</v>
          </cell>
          <cell r="DJ660">
            <v>5.01942493918064</v>
          </cell>
          <cell r="DK660">
            <v>5.01942493918064</v>
          </cell>
          <cell r="DL660">
            <v>5.01942493918064</v>
          </cell>
          <cell r="DM660">
            <v>5.01942493918064</v>
          </cell>
          <cell r="DN660">
            <v>5.01942493918064</v>
          </cell>
          <cell r="DO660">
            <v>5.01942493918064</v>
          </cell>
          <cell r="DP660">
            <v>5.01942493918064</v>
          </cell>
          <cell r="DQ660">
            <v>5.51883879557931</v>
          </cell>
          <cell r="DR660">
            <v>5.58683507230076</v>
          </cell>
          <cell r="DS660">
            <v>5.53429194654707</v>
          </cell>
          <cell r="DT660">
            <v>5.56705754408785</v>
          </cell>
          <cell r="DU660">
            <v>5.37268415467294</v>
          </cell>
          <cell r="DV660">
            <v>5.56488088432359</v>
          </cell>
          <cell r="DW660">
            <v>5.59585607756389</v>
          </cell>
          <cell r="DX660">
            <v>5.6805800032503</v>
          </cell>
          <cell r="DY660">
            <v>5.48694640725201</v>
          </cell>
          <cell r="DZ660">
            <v>5.51061109923485</v>
          </cell>
          <cell r="EA660">
            <v>5.50574015214596</v>
          </cell>
          <cell r="EB660">
            <v>5.54922975369207</v>
          </cell>
          <cell r="EC660">
            <v>5.57264705546371</v>
          </cell>
          <cell r="ED660">
            <v>5.5155225083531</v>
          </cell>
          <cell r="EE660">
            <v>5.59799088320697</v>
          </cell>
          <cell r="EF660">
            <v>5.59799088320697</v>
          </cell>
          <cell r="EG660">
            <v>5.59799088320697</v>
          </cell>
          <cell r="EH660">
            <v>5.59799088320697</v>
          </cell>
          <cell r="EI660">
            <v>5.59799088320697</v>
          </cell>
          <cell r="EJ660">
            <v>5.59799088320697</v>
          </cell>
          <cell r="EK660">
            <v>0</v>
          </cell>
          <cell r="EL660">
            <v>0</v>
          </cell>
          <cell r="EM660">
            <v>0</v>
          </cell>
          <cell r="EN660">
            <v>0</v>
          </cell>
          <cell r="EO660">
            <v>0</v>
          </cell>
          <cell r="EP660">
            <v>0</v>
          </cell>
          <cell r="EQ660">
            <v>0</v>
          </cell>
          <cell r="ER660">
            <v>0</v>
          </cell>
          <cell r="ES660">
            <v>0</v>
          </cell>
          <cell r="ET660">
            <v>0</v>
          </cell>
        </row>
        <row r="661">
          <cell r="A661">
            <v>40113.2539320124</v>
          </cell>
          <cell r="B661">
            <v>36515.2666771694</v>
          </cell>
          <cell r="C661">
            <v>39707.2272505591</v>
          </cell>
          <cell r="D661">
            <v>6792.24230924062</v>
          </cell>
          <cell r="E661">
            <v>6779.27153838942</v>
          </cell>
          <cell r="F661">
            <v>7413.41379528054</v>
          </cell>
          <cell r="G661">
            <v>6182.71277266689</v>
          </cell>
          <cell r="H661">
            <v>7486.73292237405</v>
          </cell>
          <cell r="I661">
            <v>7752.41482288748</v>
          </cell>
          <cell r="J661">
            <v>8326.72246904569</v>
          </cell>
          <cell r="K661">
            <v>7981.31426127496</v>
          </cell>
          <cell r="L661">
            <v>8347.3480568791</v>
          </cell>
          <cell r="M661">
            <v>8454.5438962133</v>
          </cell>
          <cell r="N661">
            <v>8163.17735906672</v>
          </cell>
          <cell r="O661">
            <v>7858.13609405623</v>
          </cell>
          <cell r="P661">
            <v>9278.62998183186</v>
          </cell>
          <cell r="Q661">
            <v>8530.46867133088</v>
          </cell>
          <cell r="R661">
            <v>9409.85016308919</v>
          </cell>
          <cell r="S661">
            <v>9112.69829250111</v>
          </cell>
          <cell r="T661">
            <v>10344.2455777788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6674.06592546551</v>
          </cell>
          <cell r="AF661">
            <v>6075.43076665973</v>
          </cell>
          <cell r="AG661">
            <v>6606.51097606873</v>
          </cell>
          <cell r="AH661">
            <v>6792.24230924062</v>
          </cell>
          <cell r="AI661">
            <v>6779.27153838942</v>
          </cell>
          <cell r="AJ661">
            <v>7413.41379528054</v>
          </cell>
          <cell r="AK661">
            <v>6182.71277266689</v>
          </cell>
          <cell r="AL661">
            <v>7486.73292237405</v>
          </cell>
          <cell r="AM661">
            <v>7752.41482288748</v>
          </cell>
          <cell r="AN661">
            <v>8326.72246904569</v>
          </cell>
          <cell r="AO661">
            <v>7981.31426127496</v>
          </cell>
          <cell r="AP661">
            <v>8347.3480568791</v>
          </cell>
          <cell r="AQ661">
            <v>8454.5438962133</v>
          </cell>
          <cell r="AR661">
            <v>8163.17735906672</v>
          </cell>
          <cell r="AS661">
            <v>7858.13609405623</v>
          </cell>
          <cell r="AT661">
            <v>9278.62998183186</v>
          </cell>
          <cell r="AU661">
            <v>8530.46867133088</v>
          </cell>
          <cell r="AV661">
            <v>9409.85016308919</v>
          </cell>
          <cell r="AW661">
            <v>9112.69829250111</v>
          </cell>
          <cell r="AX661">
            <v>10344.2455777788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3.27551233782318</v>
          </cell>
          <cell r="CN661">
            <v>3.04158725865229</v>
          </cell>
          <cell r="CO661">
            <v>3.28781163023219</v>
          </cell>
          <cell r="CP661">
            <v>3.33859065985547</v>
          </cell>
          <cell r="CQ661">
            <v>3.33126343614969</v>
          </cell>
          <cell r="CR661">
            <v>3.59159162355514</v>
          </cell>
          <cell r="CS661">
            <v>3.06237388040077</v>
          </cell>
          <cell r="CT661">
            <v>3.72839451820321</v>
          </cell>
          <cell r="CU661">
            <v>3.88803499140799</v>
          </cell>
          <cell r="CV661">
            <v>4.13850674761677</v>
          </cell>
          <cell r="CW661">
            <v>3.93268977512636</v>
          </cell>
          <cell r="CX661">
            <v>4.15051654704149</v>
          </cell>
          <cell r="CY661">
            <v>4.19293336833048</v>
          </cell>
          <cell r="CZ661">
            <v>4.02265260335653</v>
          </cell>
          <cell r="DA661">
            <v>3.90759275400089</v>
          </cell>
          <cell r="DB661">
            <v>4.61395766758047</v>
          </cell>
          <cell r="DC661">
            <v>4.24192164265736</v>
          </cell>
          <cell r="DD661">
            <v>4.67920915003413</v>
          </cell>
          <cell r="DE661">
            <v>4.53144529325567</v>
          </cell>
          <cell r="DF661">
            <v>5.14385327277649</v>
          </cell>
          <cell r="DG661">
            <v>4.92916529002351</v>
          </cell>
          <cell r="DH661">
            <v>4.92916529002351</v>
          </cell>
          <cell r="DI661">
            <v>4.92916529002351</v>
          </cell>
          <cell r="DJ661">
            <v>4.92916529002351</v>
          </cell>
          <cell r="DK661">
            <v>4.92916529002351</v>
          </cell>
          <cell r="DL661">
            <v>4.92916529002351</v>
          </cell>
          <cell r="DM661">
            <v>4.92916529002351</v>
          </cell>
          <cell r="DN661">
            <v>4.92916529002351</v>
          </cell>
          <cell r="DO661">
            <v>4.92916529002351</v>
          </cell>
          <cell r="DP661">
            <v>4.92916529002351</v>
          </cell>
          <cell r="DQ661">
            <v>5.58236704329278</v>
          </cell>
          <cell r="DR661">
            <v>5.47247682989146</v>
          </cell>
          <cell r="DS661">
            <v>5.50519071864921</v>
          </cell>
          <cell r="DT661">
            <v>5.57387380932198</v>
          </cell>
          <cell r="DU661">
            <v>5.57546619668909</v>
          </cell>
          <cell r="DV661">
            <v>5.6550757590562</v>
          </cell>
          <cell r="DW661">
            <v>5.53130994605407</v>
          </cell>
          <cell r="DX661">
            <v>5.50145563927207</v>
          </cell>
          <cell r="DY661">
            <v>5.46278331146233</v>
          </cell>
          <cell r="DZ661">
            <v>5.51235981057546</v>
          </cell>
          <cell r="EA661">
            <v>5.56021849288871</v>
          </cell>
          <cell r="EB661">
            <v>5.51002422758128</v>
          </cell>
          <cell r="EC661">
            <v>5.52432674871034</v>
          </cell>
          <cell r="ED661">
            <v>5.55973176958749</v>
          </cell>
          <cell r="EE661">
            <v>5.50956594995027</v>
          </cell>
          <cell r="EF661">
            <v>5.50956594995027</v>
          </cell>
          <cell r="EG661">
            <v>5.50956594995027</v>
          </cell>
          <cell r="EH661">
            <v>5.50956594995027</v>
          </cell>
          <cell r="EI661">
            <v>5.50956594995027</v>
          </cell>
          <cell r="EJ661">
            <v>5.50956594995027</v>
          </cell>
          <cell r="EK661">
            <v>0</v>
          </cell>
          <cell r="EL661">
            <v>0</v>
          </cell>
          <cell r="EM661">
            <v>0</v>
          </cell>
          <cell r="EN661">
            <v>0</v>
          </cell>
          <cell r="EO661">
            <v>0</v>
          </cell>
          <cell r="EP661">
            <v>0</v>
          </cell>
          <cell r="EQ661">
            <v>0</v>
          </cell>
          <cell r="ER661">
            <v>0</v>
          </cell>
          <cell r="ES661">
            <v>0</v>
          </cell>
          <cell r="ET661">
            <v>0</v>
          </cell>
        </row>
        <row r="662">
          <cell r="A662">
            <v>35025.6890148824</v>
          </cell>
          <cell r="B662">
            <v>31581.6696120787</v>
          </cell>
          <cell r="C662">
            <v>31761.5696707513</v>
          </cell>
          <cell r="D662">
            <v>7447.90330352035</v>
          </cell>
          <cell r="E662">
            <v>6735.70017943378</v>
          </cell>
          <cell r="F662">
            <v>7079.39379112325</v>
          </cell>
          <cell r="G662">
            <v>6592.14045643195</v>
          </cell>
          <cell r="H662">
            <v>8337.06481398201</v>
          </cell>
          <cell r="I662">
            <v>7328.08219703006</v>
          </cell>
          <cell r="J662">
            <v>8087.38111613019</v>
          </cell>
          <cell r="K662">
            <v>7434.10593454595</v>
          </cell>
          <cell r="L662">
            <v>7978.67649526415</v>
          </cell>
          <cell r="M662">
            <v>8543.44140185216</v>
          </cell>
          <cell r="N662">
            <v>9924.16218871295</v>
          </cell>
          <cell r="O662">
            <v>8604.06152753414</v>
          </cell>
          <cell r="P662">
            <v>9414.98935630168</v>
          </cell>
          <cell r="Q662">
            <v>9442.78878563335</v>
          </cell>
          <cell r="R662">
            <v>7975.95258511346</v>
          </cell>
          <cell r="S662">
            <v>9782.16378975278</v>
          </cell>
          <cell r="T662">
            <v>11383.8526974179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5827.59399091339</v>
          </cell>
          <cell r="AF662">
            <v>5254.57609059913</v>
          </cell>
          <cell r="AG662">
            <v>5284.50796432873</v>
          </cell>
          <cell r="AH662">
            <v>7447.90330352035</v>
          </cell>
          <cell r="AI662">
            <v>6735.70017943378</v>
          </cell>
          <cell r="AJ662">
            <v>7079.39379112325</v>
          </cell>
          <cell r="AK662">
            <v>6592.14045643195</v>
          </cell>
          <cell r="AL662">
            <v>8337.06481398201</v>
          </cell>
          <cell r="AM662">
            <v>7328.08219703006</v>
          </cell>
          <cell r="AN662">
            <v>8087.38111613019</v>
          </cell>
          <cell r="AO662">
            <v>7434.10593454595</v>
          </cell>
          <cell r="AP662">
            <v>7978.67649526415</v>
          </cell>
          <cell r="AQ662">
            <v>8543.44140185216</v>
          </cell>
          <cell r="AR662">
            <v>9924.16218871295</v>
          </cell>
          <cell r="AS662">
            <v>8604.06152753414</v>
          </cell>
          <cell r="AT662">
            <v>9414.98935630168</v>
          </cell>
          <cell r="AU662">
            <v>9442.78878563335</v>
          </cell>
          <cell r="AV662">
            <v>7975.95258511346</v>
          </cell>
          <cell r="AW662">
            <v>9782.16378975278</v>
          </cell>
          <cell r="AX662">
            <v>11383.8526974179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2.85505596547219</v>
          </cell>
          <cell r="CN662">
            <v>2.57499550094008</v>
          </cell>
          <cell r="CO662">
            <v>2.59137333880585</v>
          </cell>
          <cell r="CP662">
            <v>3.73897272969825</v>
          </cell>
          <cell r="CQ662">
            <v>3.28872531673472</v>
          </cell>
          <cell r="CR662">
            <v>3.52921096778079</v>
          </cell>
          <cell r="CS662">
            <v>3.22413171682853</v>
          </cell>
          <cell r="CT662">
            <v>4.14849042796955</v>
          </cell>
          <cell r="CU662">
            <v>3.60462982833292</v>
          </cell>
          <cell r="CV662">
            <v>3.93312208605361</v>
          </cell>
          <cell r="CW662">
            <v>3.63303637940425</v>
          </cell>
          <cell r="CX662">
            <v>3.91021695382875</v>
          </cell>
          <cell r="CY662">
            <v>4.26825589740394</v>
          </cell>
          <cell r="CZ662">
            <v>4.82813293093825</v>
          </cell>
          <cell r="DA662">
            <v>4.25732829606021</v>
          </cell>
          <cell r="DB662">
            <v>4.65857902868533</v>
          </cell>
          <cell r="DC662">
            <v>4.6723343112027</v>
          </cell>
          <cell r="DD662">
            <v>3.94653716968127</v>
          </cell>
          <cell r="DE662">
            <v>4.84025858782364</v>
          </cell>
          <cell r="DF662">
            <v>5.63278145464266</v>
          </cell>
          <cell r="DG662">
            <v>5.00057759215564</v>
          </cell>
          <cell r="DH662">
            <v>5.00057759215564</v>
          </cell>
          <cell r="DI662">
            <v>5.00057759215564</v>
          </cell>
          <cell r="DJ662">
            <v>5.00057759215564</v>
          </cell>
          <cell r="DK662">
            <v>5.00057759215564</v>
          </cell>
          <cell r="DL662">
            <v>5.00057759215564</v>
          </cell>
          <cell r="DM662">
            <v>5.00057759215564</v>
          </cell>
          <cell r="DN662">
            <v>5.00057759215564</v>
          </cell>
          <cell r="DO662">
            <v>5.00057759215564</v>
          </cell>
          <cell r="DP662">
            <v>5.00057759215564</v>
          </cell>
          <cell r="DQ662">
            <v>5.59218842891185</v>
          </cell>
          <cell r="DR662">
            <v>5.59072777917401</v>
          </cell>
          <cell r="DS662">
            <v>5.58703904028407</v>
          </cell>
          <cell r="DT662">
            <v>5.45743871521617</v>
          </cell>
          <cell r="DU662">
            <v>5.61128440871479</v>
          </cell>
          <cell r="DV662">
            <v>5.49573250361145</v>
          </cell>
          <cell r="DW662">
            <v>5.6017124519065</v>
          </cell>
          <cell r="DX662">
            <v>5.50592410891591</v>
          </cell>
          <cell r="DY662">
            <v>5.56976402078851</v>
          </cell>
          <cell r="DZ662">
            <v>5.63349116873587</v>
          </cell>
          <cell r="EA662">
            <v>5.60616833752814</v>
          </cell>
          <cell r="EB662">
            <v>5.59032603980043</v>
          </cell>
          <cell r="EC662">
            <v>5.48390006007706</v>
          </cell>
          <cell r="ED662">
            <v>5.63146993619435</v>
          </cell>
          <cell r="EE662">
            <v>5.53698697141287</v>
          </cell>
          <cell r="EF662">
            <v>5.53698697141287</v>
          </cell>
          <cell r="EG662">
            <v>5.53698697141287</v>
          </cell>
          <cell r="EH662">
            <v>5.53698697141287</v>
          </cell>
          <cell r="EI662">
            <v>5.53698697141287</v>
          </cell>
          <cell r="EJ662">
            <v>5.53698697141287</v>
          </cell>
          <cell r="EK662">
            <v>0</v>
          </cell>
          <cell r="EL662">
            <v>0</v>
          </cell>
          <cell r="EM662">
            <v>0</v>
          </cell>
          <cell r="EN662">
            <v>0</v>
          </cell>
          <cell r="EO662">
            <v>0</v>
          </cell>
          <cell r="EP662">
            <v>0</v>
          </cell>
          <cell r="EQ662">
            <v>0</v>
          </cell>
          <cell r="ER662">
            <v>0</v>
          </cell>
          <cell r="ES662">
            <v>0</v>
          </cell>
          <cell r="ET662">
            <v>0</v>
          </cell>
        </row>
        <row r="663">
          <cell r="A663">
            <v>36773.5579112337</v>
          </cell>
          <cell r="B663">
            <v>39341.6848844877</v>
          </cell>
          <cell r="C663">
            <v>45759.9543883931</v>
          </cell>
          <cell r="D663">
            <v>6853.7409990735</v>
          </cell>
          <cell r="E663">
            <v>7511.92026299816</v>
          </cell>
          <cell r="F663">
            <v>6373.61430194384</v>
          </cell>
          <cell r="G663">
            <v>7576.73310859257</v>
          </cell>
          <cell r="H663">
            <v>6294.42479735462</v>
          </cell>
          <cell r="I663">
            <v>7552.44565798601</v>
          </cell>
          <cell r="J663">
            <v>8010.00098525484</v>
          </cell>
          <cell r="K663">
            <v>7540.07766677676</v>
          </cell>
          <cell r="L663">
            <v>9854.6816733513</v>
          </cell>
          <cell r="M663">
            <v>7201.3437840775</v>
          </cell>
          <cell r="N663">
            <v>8204.9178193517</v>
          </cell>
          <cell r="O663">
            <v>9251.19446632832</v>
          </cell>
          <cell r="P663">
            <v>9683.66919889103</v>
          </cell>
          <cell r="Q663">
            <v>8251.10214977912</v>
          </cell>
          <cell r="R663">
            <v>8543.93990499713</v>
          </cell>
          <cell r="S663">
            <v>9229.32645770841</v>
          </cell>
          <cell r="T663">
            <v>9143.23983227558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6118.40540858323</v>
          </cell>
          <cell r="AF663">
            <v>6545.69183001176</v>
          </cell>
          <cell r="AG663">
            <v>7613.56714795709</v>
          </cell>
          <cell r="AH663">
            <v>6853.7409990735</v>
          </cell>
          <cell r="AI663">
            <v>7511.92026299816</v>
          </cell>
          <cell r="AJ663">
            <v>6373.61430194384</v>
          </cell>
          <cell r="AK663">
            <v>7576.73310859257</v>
          </cell>
          <cell r="AL663">
            <v>6294.42479735462</v>
          </cell>
          <cell r="AM663">
            <v>7552.44565798601</v>
          </cell>
          <cell r="AN663">
            <v>8010.00098525484</v>
          </cell>
          <cell r="AO663">
            <v>7540.07766677676</v>
          </cell>
          <cell r="AP663">
            <v>9854.6816733513</v>
          </cell>
          <cell r="AQ663">
            <v>7201.3437840775</v>
          </cell>
          <cell r="AR663">
            <v>8204.9178193517</v>
          </cell>
          <cell r="AS663">
            <v>9251.19446632832</v>
          </cell>
          <cell r="AT663">
            <v>9683.66919889103</v>
          </cell>
          <cell r="AU663">
            <v>8251.10214977912</v>
          </cell>
          <cell r="AV663">
            <v>8543.93990499713</v>
          </cell>
          <cell r="AW663">
            <v>9229.32645770841</v>
          </cell>
          <cell r="AX663">
            <v>9143.23983227558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3.01892127087648</v>
          </cell>
          <cell r="CN663">
            <v>3.24807727415436</v>
          </cell>
          <cell r="CO663">
            <v>3.7419135743764</v>
          </cell>
          <cell r="CP663">
            <v>3.37853884106611</v>
          </cell>
          <cell r="CQ663">
            <v>3.64877081285224</v>
          </cell>
          <cell r="CR663">
            <v>3.13664360371158</v>
          </cell>
          <cell r="CS663">
            <v>3.73349521174274</v>
          </cell>
          <cell r="CT663">
            <v>3.11287433566304</v>
          </cell>
          <cell r="CU663">
            <v>3.67723096002476</v>
          </cell>
          <cell r="CV663">
            <v>3.96399875255195</v>
          </cell>
          <cell r="CW663">
            <v>3.71904582953122</v>
          </cell>
          <cell r="CX663">
            <v>4.88749456499258</v>
          </cell>
          <cell r="CY663">
            <v>3.50725676941353</v>
          </cell>
          <cell r="CZ663">
            <v>4.00102074853267</v>
          </cell>
          <cell r="DA663">
            <v>4.63471405932502</v>
          </cell>
          <cell r="DB663">
            <v>4.85137761889093</v>
          </cell>
          <cell r="DC663">
            <v>4.13368233450245</v>
          </cell>
          <cell r="DD663">
            <v>4.28038979656585</v>
          </cell>
          <cell r="DE663">
            <v>4.62375850462675</v>
          </cell>
          <cell r="DF663">
            <v>4.58063035564387</v>
          </cell>
          <cell r="DG663">
            <v>4.89155131372966</v>
          </cell>
          <cell r="DH663">
            <v>4.89155131372966</v>
          </cell>
          <cell r="DI663">
            <v>4.89155131372966</v>
          </cell>
          <cell r="DJ663">
            <v>4.89155131372966</v>
          </cell>
          <cell r="DK663">
            <v>4.89155131372966</v>
          </cell>
          <cell r="DL663">
            <v>4.89155131372966</v>
          </cell>
          <cell r="DM663">
            <v>4.89155131372966</v>
          </cell>
          <cell r="DN663">
            <v>4.89155131372966</v>
          </cell>
          <cell r="DO663">
            <v>4.89155131372966</v>
          </cell>
          <cell r="DP663">
            <v>4.89155131372966</v>
          </cell>
          <cell r="DQ663">
            <v>5.55256432348001</v>
          </cell>
          <cell r="DR663">
            <v>5.52123633778812</v>
          </cell>
          <cell r="DS663">
            <v>5.57444410780412</v>
          </cell>
          <cell r="DT663">
            <v>5.55783830926037</v>
          </cell>
          <cell r="DU663">
            <v>5.64042098445233</v>
          </cell>
          <cell r="DV663">
            <v>5.56708354464124</v>
          </cell>
          <cell r="DW663">
            <v>5.5599838014963</v>
          </cell>
          <cell r="DX663">
            <v>5.53989579574019</v>
          </cell>
          <cell r="DY663">
            <v>5.62696011336431</v>
          </cell>
          <cell r="DZ663">
            <v>5.53612893158769</v>
          </cell>
          <cell r="EA663">
            <v>5.55458254056229</v>
          </cell>
          <cell r="EB663">
            <v>5.52412437766799</v>
          </cell>
          <cell r="EC663">
            <v>5.62539622691261</v>
          </cell>
          <cell r="ED663">
            <v>5.61837298908721</v>
          </cell>
          <cell r="EE663">
            <v>5.4686735663698</v>
          </cell>
          <cell r="EF663">
            <v>5.4686735663698</v>
          </cell>
          <cell r="EG663">
            <v>5.4686735663698</v>
          </cell>
          <cell r="EH663">
            <v>5.4686735663698</v>
          </cell>
          <cell r="EI663">
            <v>5.4686735663698</v>
          </cell>
          <cell r="EJ663">
            <v>5.4686735663698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</row>
        <row r="664">
          <cell r="A664">
            <v>37984.190036643</v>
          </cell>
          <cell r="B664">
            <v>33775.9458074909</v>
          </cell>
          <cell r="C664">
            <v>44004.2806672864</v>
          </cell>
          <cell r="D664">
            <v>6365.61990781507</v>
          </cell>
          <cell r="E664">
            <v>6719.37283242339</v>
          </cell>
          <cell r="F664">
            <v>6072.40487948618</v>
          </cell>
          <cell r="G664">
            <v>8302.21043421603</v>
          </cell>
          <cell r="H664">
            <v>6598.82741364018</v>
          </cell>
          <cell r="I664">
            <v>6176.02898684462</v>
          </cell>
          <cell r="J664">
            <v>8292.11741490355</v>
          </cell>
          <cell r="K664">
            <v>8404.71921248762</v>
          </cell>
          <cell r="L664">
            <v>7612.29253569725</v>
          </cell>
          <cell r="M664">
            <v>9817.39739689402</v>
          </cell>
          <cell r="N664">
            <v>7811.34460033455</v>
          </cell>
          <cell r="O664">
            <v>9212.01388608488</v>
          </cell>
          <cell r="P664">
            <v>9506.7575213349</v>
          </cell>
          <cell r="Q664">
            <v>10754.6888665396</v>
          </cell>
          <cell r="R664">
            <v>9388.65636199676</v>
          </cell>
          <cell r="S664">
            <v>8899.79517846532</v>
          </cell>
          <cell r="T664">
            <v>10259.7769243524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6319.83106779708</v>
          </cell>
          <cell r="AF664">
            <v>5619.66100771112</v>
          </cell>
          <cell r="AG664">
            <v>7321.45715912066</v>
          </cell>
          <cell r="AH664">
            <v>6365.61990781507</v>
          </cell>
          <cell r="AI664">
            <v>6719.37283242339</v>
          </cell>
          <cell r="AJ664">
            <v>6072.40487948618</v>
          </cell>
          <cell r="AK664">
            <v>8302.21043421603</v>
          </cell>
          <cell r="AL664">
            <v>6598.82741364018</v>
          </cell>
          <cell r="AM664">
            <v>6176.02898684462</v>
          </cell>
          <cell r="AN664">
            <v>8292.11741490355</v>
          </cell>
          <cell r="AO664">
            <v>8404.71921248762</v>
          </cell>
          <cell r="AP664">
            <v>7612.29253569725</v>
          </cell>
          <cell r="AQ664">
            <v>9817.39739689402</v>
          </cell>
          <cell r="AR664">
            <v>7811.34460033455</v>
          </cell>
          <cell r="AS664">
            <v>9212.01388608488</v>
          </cell>
          <cell r="AT664">
            <v>9506.7575213349</v>
          </cell>
          <cell r="AU664">
            <v>10754.6888665396</v>
          </cell>
          <cell r="AV664">
            <v>9388.65636199676</v>
          </cell>
          <cell r="AW664">
            <v>8899.79517846532</v>
          </cell>
          <cell r="AX664">
            <v>10259.7769243524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3.11092836886951</v>
          </cell>
          <cell r="CN664">
            <v>2.76663031700937</v>
          </cell>
          <cell r="CO664">
            <v>3.62854910226858</v>
          </cell>
          <cell r="CP664">
            <v>3.13733370172684</v>
          </cell>
          <cell r="CQ664">
            <v>3.28637255042254</v>
          </cell>
          <cell r="CR664">
            <v>3.05019777157651</v>
          </cell>
          <cell r="CS664">
            <v>4.05205976439738</v>
          </cell>
          <cell r="CT664">
            <v>3.2143527304552</v>
          </cell>
          <cell r="CU664">
            <v>3.07707650664631</v>
          </cell>
          <cell r="CV664">
            <v>4.12180968963461</v>
          </cell>
          <cell r="CW664">
            <v>4.15668143520165</v>
          </cell>
          <cell r="CX664">
            <v>3.77243979835908</v>
          </cell>
          <cell r="CY664">
            <v>4.75774429138797</v>
          </cell>
          <cell r="CZ664">
            <v>3.88495448339452</v>
          </cell>
          <cell r="DA664">
            <v>4.54308876830462</v>
          </cell>
          <cell r="DB664">
            <v>4.68844748306474</v>
          </cell>
          <cell r="DC664">
            <v>5.30388976833732</v>
          </cell>
          <cell r="DD664">
            <v>4.63020353585105</v>
          </cell>
          <cell r="DE664">
            <v>4.38911187233146</v>
          </cell>
          <cell r="DF664">
            <v>5.05981405225019</v>
          </cell>
          <cell r="DG664">
            <v>4.84645668369394</v>
          </cell>
          <cell r="DH664">
            <v>4.84645668369394</v>
          </cell>
          <cell r="DI664">
            <v>4.84645668369394</v>
          </cell>
          <cell r="DJ664">
            <v>4.84645668369394</v>
          </cell>
          <cell r="DK664">
            <v>4.84645668369394</v>
          </cell>
          <cell r="DL664">
            <v>4.84645668369394</v>
          </cell>
          <cell r="DM664">
            <v>4.84645668369394</v>
          </cell>
          <cell r="DN664">
            <v>4.84645668369394</v>
          </cell>
          <cell r="DO664">
            <v>4.84645668369394</v>
          </cell>
          <cell r="DP664">
            <v>4.84645668369394</v>
          </cell>
          <cell r="DQ664">
            <v>5.56573588722311</v>
          </cell>
          <cell r="DR664">
            <v>5.5650122220227</v>
          </cell>
          <cell r="DS664">
            <v>5.52804610657634</v>
          </cell>
          <cell r="DT664">
            <v>5.55887776055184</v>
          </cell>
          <cell r="DU664">
            <v>5.60169011708957</v>
          </cell>
          <cell r="DV664">
            <v>5.45431048840601</v>
          </cell>
          <cell r="DW664">
            <v>5.61338759398419</v>
          </cell>
          <cell r="DX664">
            <v>5.62445404456041</v>
          </cell>
          <cell r="DY664">
            <v>5.49892969013626</v>
          </cell>
          <cell r="DZ664">
            <v>5.51168821815721</v>
          </cell>
          <cell r="EA664">
            <v>5.53966627906886</v>
          </cell>
          <cell r="EB664">
            <v>5.52841055204734</v>
          </cell>
          <cell r="EC664">
            <v>5.65330491137557</v>
          </cell>
          <cell r="ED664">
            <v>5.50867306218895</v>
          </cell>
          <cell r="EE664">
            <v>5.55533811809496</v>
          </cell>
          <cell r="EF664">
            <v>5.55533811809496</v>
          </cell>
          <cell r="EG664">
            <v>5.55533811809496</v>
          </cell>
          <cell r="EH664">
            <v>5.55533811809496</v>
          </cell>
          <cell r="EI664">
            <v>5.55533811809496</v>
          </cell>
          <cell r="EJ664">
            <v>5.55533811809496</v>
          </cell>
          <cell r="EK664">
            <v>0</v>
          </cell>
          <cell r="EL664">
            <v>0</v>
          </cell>
          <cell r="EM664">
            <v>0</v>
          </cell>
          <cell r="EN664">
            <v>0</v>
          </cell>
          <cell r="EO664">
            <v>0</v>
          </cell>
          <cell r="EP664">
            <v>0</v>
          </cell>
          <cell r="EQ664">
            <v>0</v>
          </cell>
          <cell r="ER664">
            <v>0</v>
          </cell>
          <cell r="ES664">
            <v>0</v>
          </cell>
          <cell r="ET664">
            <v>0</v>
          </cell>
        </row>
        <row r="665">
          <cell r="A665">
            <v>37157.0977365144</v>
          </cell>
          <cell r="B665">
            <v>41667.6624776072</v>
          </cell>
          <cell r="C665">
            <v>41818.9514739262</v>
          </cell>
          <cell r="D665">
            <v>6505.90985657115</v>
          </cell>
          <cell r="E665">
            <v>6852.06661940581</v>
          </cell>
          <cell r="F665">
            <v>6447.47902023845</v>
          </cell>
          <cell r="G665">
            <v>8345.0141728165</v>
          </cell>
          <cell r="H665">
            <v>6349.25842075437</v>
          </cell>
          <cell r="I665">
            <v>6908.18406797727</v>
          </cell>
          <cell r="J665">
            <v>8150.17545910655</v>
          </cell>
          <cell r="K665">
            <v>7943.48220782491</v>
          </cell>
          <cell r="L665">
            <v>8599.53684862896</v>
          </cell>
          <cell r="M665">
            <v>8275.73748258576</v>
          </cell>
          <cell r="N665">
            <v>9677.46075229821</v>
          </cell>
          <cell r="O665">
            <v>9841.93660477306</v>
          </cell>
          <cell r="P665">
            <v>8634.99632551497</v>
          </cell>
          <cell r="Q665">
            <v>10845.897255527</v>
          </cell>
          <cell r="R665">
            <v>10263.1840366467</v>
          </cell>
          <cell r="S665">
            <v>9500.74338207094</v>
          </cell>
          <cell r="T665">
            <v>10680.0829478782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6182.21898210444</v>
          </cell>
          <cell r="AF665">
            <v>6932.68930032286</v>
          </cell>
          <cell r="AG665">
            <v>6957.86084928127</v>
          </cell>
          <cell r="AH665">
            <v>6505.90985657115</v>
          </cell>
          <cell r="AI665">
            <v>6852.06661940581</v>
          </cell>
          <cell r="AJ665">
            <v>6447.47902023845</v>
          </cell>
          <cell r="AK665">
            <v>8345.0141728165</v>
          </cell>
          <cell r="AL665">
            <v>6349.25842075437</v>
          </cell>
          <cell r="AM665">
            <v>6908.18406797727</v>
          </cell>
          <cell r="AN665">
            <v>8150.17545910655</v>
          </cell>
          <cell r="AO665">
            <v>7943.48220782491</v>
          </cell>
          <cell r="AP665">
            <v>8599.53684862896</v>
          </cell>
          <cell r="AQ665">
            <v>8275.73748258576</v>
          </cell>
          <cell r="AR665">
            <v>9677.46075229821</v>
          </cell>
          <cell r="AS665">
            <v>9841.93660477306</v>
          </cell>
          <cell r="AT665">
            <v>8634.99632551497</v>
          </cell>
          <cell r="AU665">
            <v>10845.897255527</v>
          </cell>
          <cell r="AV665">
            <v>10263.1840366467</v>
          </cell>
          <cell r="AW665">
            <v>9500.74338207094</v>
          </cell>
          <cell r="AX665">
            <v>10680.0829478782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3.01567883051088</v>
          </cell>
          <cell r="CN665">
            <v>3.3936967397465</v>
          </cell>
          <cell r="CO665">
            <v>3.40557791956078</v>
          </cell>
          <cell r="CP665">
            <v>3.20832633832758</v>
          </cell>
          <cell r="CQ665">
            <v>3.38365428558759</v>
          </cell>
          <cell r="CR665">
            <v>3.19569785352588</v>
          </cell>
          <cell r="CS665">
            <v>4.10534903308932</v>
          </cell>
          <cell r="CT665">
            <v>3.07821711098755</v>
          </cell>
          <cell r="CU665">
            <v>3.39732957322128</v>
          </cell>
          <cell r="CV665">
            <v>4.03503754844034</v>
          </cell>
          <cell r="CW665">
            <v>3.91633838190743</v>
          </cell>
          <cell r="CX665">
            <v>4.24586981191458</v>
          </cell>
          <cell r="CY665">
            <v>4.03132571869918</v>
          </cell>
          <cell r="CZ665">
            <v>4.73021051148782</v>
          </cell>
          <cell r="DA665">
            <v>4.90973283687252</v>
          </cell>
          <cell r="DB665">
            <v>4.30764052931349</v>
          </cell>
          <cell r="DC665">
            <v>5.41056704988135</v>
          </cell>
          <cell r="DD665">
            <v>5.11987566056388</v>
          </cell>
          <cell r="DE665">
            <v>4.73952572860823</v>
          </cell>
          <cell r="DF665">
            <v>5.32784918816587</v>
          </cell>
          <cell r="DG665">
            <v>4.87715044365192</v>
          </cell>
          <cell r="DH665">
            <v>4.87715044365192</v>
          </cell>
          <cell r="DI665">
            <v>4.87715044365192</v>
          </cell>
          <cell r="DJ665">
            <v>4.87715044365192</v>
          </cell>
          <cell r="DK665">
            <v>4.87715044365192</v>
          </cell>
          <cell r="DL665">
            <v>4.87715044365192</v>
          </cell>
          <cell r="DM665">
            <v>4.87715044365192</v>
          </cell>
          <cell r="DN665">
            <v>4.87715044365192</v>
          </cell>
          <cell r="DO665">
            <v>4.87715044365192</v>
          </cell>
          <cell r="DP665">
            <v>4.87715044365192</v>
          </cell>
          <cell r="DQ665">
            <v>5.61650865502529</v>
          </cell>
          <cell r="DR665">
            <v>5.59674914187288</v>
          </cell>
          <cell r="DS665">
            <v>5.59747359010444</v>
          </cell>
          <cell r="DT665">
            <v>5.5556725489589</v>
          </cell>
          <cell r="DU665">
            <v>5.54808017432729</v>
          </cell>
          <cell r="DV665">
            <v>5.5275332313897</v>
          </cell>
          <cell r="DW665">
            <v>5.56908860707995</v>
          </cell>
          <cell r="DX665">
            <v>5.65107265758498</v>
          </cell>
          <cell r="DY665">
            <v>5.57100254337192</v>
          </cell>
          <cell r="DZ665">
            <v>5.53383892097845</v>
          </cell>
          <cell r="EA665">
            <v>5.55696746059656</v>
          </cell>
          <cell r="EB665">
            <v>5.54901020790521</v>
          </cell>
          <cell r="EC665">
            <v>5.62426729047918</v>
          </cell>
          <cell r="ED665">
            <v>5.6051609199624</v>
          </cell>
          <cell r="EE665">
            <v>5.49199126958335</v>
          </cell>
          <cell r="EF665">
            <v>5.49199126958335</v>
          </cell>
          <cell r="EG665">
            <v>5.49199126958335</v>
          </cell>
          <cell r="EH665">
            <v>5.49199126958335</v>
          </cell>
          <cell r="EI665">
            <v>5.49199126958335</v>
          </cell>
          <cell r="EJ665">
            <v>5.49199126958335</v>
          </cell>
          <cell r="EK665">
            <v>0</v>
          </cell>
          <cell r="EL665">
            <v>0</v>
          </cell>
          <cell r="EM665">
            <v>0</v>
          </cell>
          <cell r="EN665">
            <v>0</v>
          </cell>
          <cell r="EO665">
            <v>0</v>
          </cell>
          <cell r="EP665">
            <v>0</v>
          </cell>
          <cell r="EQ665">
            <v>0</v>
          </cell>
          <cell r="ER665">
            <v>0</v>
          </cell>
          <cell r="ES665">
            <v>0</v>
          </cell>
          <cell r="ET665">
            <v>0</v>
          </cell>
        </row>
        <row r="666">
          <cell r="A666">
            <v>38123.5424708231</v>
          </cell>
          <cell r="B666">
            <v>40497.0719060772</v>
          </cell>
          <cell r="C666">
            <v>45572.2771086605</v>
          </cell>
          <cell r="D666">
            <v>5559.14172409687</v>
          </cell>
          <cell r="E666">
            <v>6574.64625835398</v>
          </cell>
          <cell r="F666">
            <v>6586.44879908359</v>
          </cell>
          <cell r="G666">
            <v>7001.02690882368</v>
          </cell>
          <cell r="H666">
            <v>6795.53378228202</v>
          </cell>
          <cell r="I666">
            <v>8305.64228245903</v>
          </cell>
          <cell r="J666">
            <v>7712.0388478628</v>
          </cell>
          <cell r="K666">
            <v>9117.38539034212</v>
          </cell>
          <cell r="L666">
            <v>9842.71052551436</v>
          </cell>
          <cell r="M666">
            <v>9064.15159452883</v>
          </cell>
          <cell r="N666">
            <v>8304.59184050075</v>
          </cell>
          <cell r="O666">
            <v>8774.43377529125</v>
          </cell>
          <cell r="P666">
            <v>9420.10850767245</v>
          </cell>
          <cell r="Q666">
            <v>10542.5603197147</v>
          </cell>
          <cell r="R666">
            <v>10754.204174334</v>
          </cell>
          <cell r="S666">
            <v>10949.5343047755</v>
          </cell>
          <cell r="T666">
            <v>10604.0848618545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6343.01660478116</v>
          </cell>
          <cell r="AF666">
            <v>6737.92577753906</v>
          </cell>
          <cell r="AG666">
            <v>7582.34129577941</v>
          </cell>
          <cell r="AH666">
            <v>5559.14172409687</v>
          </cell>
          <cell r="AI666">
            <v>6574.64625835398</v>
          </cell>
          <cell r="AJ666">
            <v>6586.44879908359</v>
          </cell>
          <cell r="AK666">
            <v>7001.02690882368</v>
          </cell>
          <cell r="AL666">
            <v>6795.53378228202</v>
          </cell>
          <cell r="AM666">
            <v>8305.64228245903</v>
          </cell>
          <cell r="AN666">
            <v>7712.0388478628</v>
          </cell>
          <cell r="AO666">
            <v>9117.38539034212</v>
          </cell>
          <cell r="AP666">
            <v>9842.71052551436</v>
          </cell>
          <cell r="AQ666">
            <v>9064.15159452883</v>
          </cell>
          <cell r="AR666">
            <v>8304.59184050075</v>
          </cell>
          <cell r="AS666">
            <v>8774.43377529125</v>
          </cell>
          <cell r="AT666">
            <v>9420.10850767245</v>
          </cell>
          <cell r="AU666">
            <v>10542.5603197147</v>
          </cell>
          <cell r="AV666">
            <v>10754.204174334</v>
          </cell>
          <cell r="AW666">
            <v>10949.5343047755</v>
          </cell>
          <cell r="AX666">
            <v>10604.0848618545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3.11600096856999</v>
          </cell>
          <cell r="CN666">
            <v>3.32720629385151</v>
          </cell>
          <cell r="CO666">
            <v>3.73333001480085</v>
          </cell>
          <cell r="CP666">
            <v>2.72949805153173</v>
          </cell>
          <cell r="CQ666">
            <v>3.22722924562793</v>
          </cell>
          <cell r="CR666">
            <v>3.27688503392396</v>
          </cell>
          <cell r="CS666">
            <v>3.43783652906085</v>
          </cell>
          <cell r="CT666">
            <v>3.33960162631638</v>
          </cell>
          <cell r="CU666">
            <v>4.08262893383848</v>
          </cell>
          <cell r="CV666">
            <v>3.85087646816195</v>
          </cell>
          <cell r="CW666">
            <v>4.54460587445544</v>
          </cell>
          <cell r="CX666">
            <v>4.7765532075325</v>
          </cell>
          <cell r="CY666">
            <v>4.45692313189732</v>
          </cell>
          <cell r="CZ666">
            <v>4.19523175782086</v>
          </cell>
          <cell r="DA666">
            <v>4.28022967653327</v>
          </cell>
          <cell r="DB666">
            <v>4.59519429096892</v>
          </cell>
          <cell r="DC666">
            <v>5.14273407295587</v>
          </cell>
          <cell r="DD666">
            <v>5.24597541371886</v>
          </cell>
          <cell r="DE666">
            <v>5.34125880663603</v>
          </cell>
          <cell r="DF666">
            <v>5.17274617149643</v>
          </cell>
          <cell r="DG666">
            <v>5.04821504359759</v>
          </cell>
          <cell r="DH666">
            <v>5.04821504359759</v>
          </cell>
          <cell r="DI666">
            <v>5.04821504359759</v>
          </cell>
          <cell r="DJ666">
            <v>5.04821504359759</v>
          </cell>
          <cell r="DK666">
            <v>5.04821504359759</v>
          </cell>
          <cell r="DL666">
            <v>5.04821504359759</v>
          </cell>
          <cell r="DM666">
            <v>5.04821504359759</v>
          </cell>
          <cell r="DN666">
            <v>5.04821504359759</v>
          </cell>
          <cell r="DO666">
            <v>5.04821504359759</v>
          </cell>
          <cell r="DP666">
            <v>5.04821504359759</v>
          </cell>
          <cell r="DQ666">
            <v>5.57706106628946</v>
          </cell>
          <cell r="DR666">
            <v>5.5482194348778</v>
          </cell>
          <cell r="DS666">
            <v>5.56434542735276</v>
          </cell>
          <cell r="DT666">
            <v>5.5799729415272</v>
          </cell>
          <cell r="DU666">
            <v>5.58148433345572</v>
          </cell>
          <cell r="DV666">
            <v>5.50677396861873</v>
          </cell>
          <cell r="DW666">
            <v>5.57935069875259</v>
          </cell>
          <cell r="DX666">
            <v>5.57488672501073</v>
          </cell>
          <cell r="DY666">
            <v>5.57365969434548</v>
          </cell>
          <cell r="DZ666">
            <v>5.48677001988419</v>
          </cell>
          <cell r="EA666">
            <v>5.49643659885577</v>
          </cell>
          <cell r="EB666">
            <v>5.64556261288233</v>
          </cell>
          <cell r="EC666">
            <v>5.57184660917261</v>
          </cell>
          <cell r="ED666">
            <v>5.42337294475218</v>
          </cell>
          <cell r="EE666">
            <v>5.61641463345715</v>
          </cell>
          <cell r="EF666">
            <v>5.61641463345715</v>
          </cell>
          <cell r="EG666">
            <v>5.61641463345715</v>
          </cell>
          <cell r="EH666">
            <v>5.61641463345715</v>
          </cell>
          <cell r="EI666">
            <v>5.61641463345715</v>
          </cell>
          <cell r="EJ666">
            <v>5.61641463345715</v>
          </cell>
          <cell r="EK666">
            <v>0</v>
          </cell>
          <cell r="EL666">
            <v>0</v>
          </cell>
          <cell r="EM666">
            <v>0</v>
          </cell>
          <cell r="EN666">
            <v>0</v>
          </cell>
          <cell r="EO666">
            <v>0</v>
          </cell>
          <cell r="EP666">
            <v>0</v>
          </cell>
          <cell r="EQ666">
            <v>0</v>
          </cell>
          <cell r="ER666">
            <v>0</v>
          </cell>
          <cell r="ES666">
            <v>0</v>
          </cell>
          <cell r="ET666">
            <v>0</v>
          </cell>
        </row>
        <row r="667">
          <cell r="A667">
            <v>36143.6465996124</v>
          </cell>
          <cell r="B667">
            <v>35276.5630988465</v>
          </cell>
          <cell r="C667">
            <v>37658.4898765582</v>
          </cell>
          <cell r="D667">
            <v>6612.37361325259</v>
          </cell>
          <cell r="E667">
            <v>6816.65002908972</v>
          </cell>
          <cell r="F667">
            <v>7890.08139874205</v>
          </cell>
          <cell r="G667">
            <v>7657.34066149043</v>
          </cell>
          <cell r="H667">
            <v>6767.02823736104</v>
          </cell>
          <cell r="I667">
            <v>8459.12759753333</v>
          </cell>
          <cell r="J667">
            <v>8453.12649765735</v>
          </cell>
          <cell r="K667">
            <v>8841.32933545177</v>
          </cell>
          <cell r="L667">
            <v>8853.91237603096</v>
          </cell>
          <cell r="M667">
            <v>8291.9742710396</v>
          </cell>
          <cell r="N667">
            <v>8788.13211498478</v>
          </cell>
          <cell r="O667">
            <v>9237.26384807254</v>
          </cell>
          <cell r="P667">
            <v>10443.0131621937</v>
          </cell>
          <cell r="Q667">
            <v>9754.93292064625</v>
          </cell>
          <cell r="R667">
            <v>9982.03394725867</v>
          </cell>
          <cell r="S667">
            <v>10470.9811023952</v>
          </cell>
          <cell r="T667">
            <v>9870.52281404114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6013.60040752093</v>
          </cell>
          <cell r="AF667">
            <v>5869.33456319918</v>
          </cell>
          <cell r="AG667">
            <v>6265.6408905548</v>
          </cell>
          <cell r="AH667">
            <v>6612.37361325259</v>
          </cell>
          <cell r="AI667">
            <v>6816.65002908972</v>
          </cell>
          <cell r="AJ667">
            <v>7890.08139874205</v>
          </cell>
          <cell r="AK667">
            <v>7657.34066149043</v>
          </cell>
          <cell r="AL667">
            <v>6767.02823736104</v>
          </cell>
          <cell r="AM667">
            <v>8459.12759753333</v>
          </cell>
          <cell r="AN667">
            <v>8453.12649765735</v>
          </cell>
          <cell r="AO667">
            <v>8841.32933545177</v>
          </cell>
          <cell r="AP667">
            <v>8853.91237603096</v>
          </cell>
          <cell r="AQ667">
            <v>8291.9742710396</v>
          </cell>
          <cell r="AR667">
            <v>8788.13211498478</v>
          </cell>
          <cell r="AS667">
            <v>9237.26384807254</v>
          </cell>
          <cell r="AT667">
            <v>10443.0131621937</v>
          </cell>
          <cell r="AU667">
            <v>9754.93292064625</v>
          </cell>
          <cell r="AV667">
            <v>9982.03394725867</v>
          </cell>
          <cell r="AW667">
            <v>10470.9811023952</v>
          </cell>
          <cell r="AX667">
            <v>9870.52281404114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2.99476499851762</v>
          </cell>
          <cell r="CN667">
            <v>2.93685419548111</v>
          </cell>
          <cell r="CO667">
            <v>3.09795873027138</v>
          </cell>
          <cell r="CP667">
            <v>3.24153751383505</v>
          </cell>
          <cell r="CQ667">
            <v>3.36250301930817</v>
          </cell>
          <cell r="CR667">
            <v>3.86012891864278</v>
          </cell>
          <cell r="CS667">
            <v>3.83706316891769</v>
          </cell>
          <cell r="CT667">
            <v>3.37352586380212</v>
          </cell>
          <cell r="CU667">
            <v>4.23790821463523</v>
          </cell>
          <cell r="CV667">
            <v>4.2264103825876</v>
          </cell>
          <cell r="CW667">
            <v>4.36144319671387</v>
          </cell>
          <cell r="CX667">
            <v>4.37087308932084</v>
          </cell>
          <cell r="CY667">
            <v>4.16662198857362</v>
          </cell>
          <cell r="CZ667">
            <v>4.35514692695595</v>
          </cell>
          <cell r="DA667">
            <v>4.56759931360416</v>
          </cell>
          <cell r="DB667">
            <v>5.16381263284452</v>
          </cell>
          <cell r="DC667">
            <v>4.82357391165087</v>
          </cell>
          <cell r="DD667">
            <v>4.93586977223626</v>
          </cell>
          <cell r="DE667">
            <v>5.17764208998338</v>
          </cell>
          <cell r="DF667">
            <v>4.88073026513537</v>
          </cell>
          <cell r="DG667">
            <v>4.9837281429395</v>
          </cell>
          <cell r="DH667">
            <v>4.9837281429395</v>
          </cell>
          <cell r="DI667">
            <v>4.9837281429395</v>
          </cell>
          <cell r="DJ667">
            <v>4.9837281429395</v>
          </cell>
          <cell r="DK667">
            <v>4.9837281429395</v>
          </cell>
          <cell r="DL667">
            <v>4.9837281429395</v>
          </cell>
          <cell r="DM667">
            <v>4.9837281429395</v>
          </cell>
          <cell r="DN667">
            <v>4.9837281429395</v>
          </cell>
          <cell r="DO667">
            <v>4.9837281429395</v>
          </cell>
          <cell r="DP667">
            <v>4.9837281429395</v>
          </cell>
          <cell r="DQ667">
            <v>5.5014725906731</v>
          </cell>
          <cell r="DR667">
            <v>5.47537180805288</v>
          </cell>
          <cell r="DS667">
            <v>5.54111301046086</v>
          </cell>
          <cell r="DT667">
            <v>5.58873436256177</v>
          </cell>
          <cell r="DU667">
            <v>5.55412244899573</v>
          </cell>
          <cell r="DV667">
            <v>5.59998430674615</v>
          </cell>
          <cell r="DW667">
            <v>5.46746680661246</v>
          </cell>
          <cell r="DX667">
            <v>5.49567548568756</v>
          </cell>
          <cell r="DY667">
            <v>5.46866304654768</v>
          </cell>
          <cell r="DZ667">
            <v>5.47965024265679</v>
          </cell>
          <cell r="EA667">
            <v>5.55385431028399</v>
          </cell>
          <cell r="EB667">
            <v>5.54975943826269</v>
          </cell>
          <cell r="EC667">
            <v>5.45231551870456</v>
          </cell>
          <cell r="ED667">
            <v>5.52841837289249</v>
          </cell>
          <cell r="EE667">
            <v>5.54067256099368</v>
          </cell>
          <cell r="EF667">
            <v>5.54067256099368</v>
          </cell>
          <cell r="EG667">
            <v>5.54067256099368</v>
          </cell>
          <cell r="EH667">
            <v>5.54067256099368</v>
          </cell>
          <cell r="EI667">
            <v>5.54067256099368</v>
          </cell>
          <cell r="EJ667">
            <v>5.54067256099368</v>
          </cell>
          <cell r="EK667">
            <v>0</v>
          </cell>
          <cell r="EL667">
            <v>0</v>
          </cell>
          <cell r="EM667">
            <v>0</v>
          </cell>
          <cell r="EN667">
            <v>0</v>
          </cell>
          <cell r="EO667">
            <v>0</v>
          </cell>
          <cell r="EP667">
            <v>0</v>
          </cell>
          <cell r="EQ667">
            <v>0</v>
          </cell>
          <cell r="ER667">
            <v>0</v>
          </cell>
          <cell r="ES667">
            <v>0</v>
          </cell>
          <cell r="ET667">
            <v>0</v>
          </cell>
        </row>
        <row r="668">
          <cell r="A668">
            <v>35704.3062586299</v>
          </cell>
          <cell r="B668">
            <v>36329.8734911017</v>
          </cell>
          <cell r="C668">
            <v>33632.4886020774</v>
          </cell>
          <cell r="D668">
            <v>6326.19169400779</v>
          </cell>
          <cell r="E668">
            <v>7296.59157285408</v>
          </cell>
          <cell r="F668">
            <v>6523.38942580503</v>
          </cell>
          <cell r="G668">
            <v>7040.02807318302</v>
          </cell>
          <cell r="H668">
            <v>8013.02312898399</v>
          </cell>
          <cell r="I668">
            <v>7899.06507814215</v>
          </cell>
          <cell r="J668">
            <v>8545.57734337201</v>
          </cell>
          <cell r="K668">
            <v>7856.71399851701</v>
          </cell>
          <cell r="L668">
            <v>8640.76957042029</v>
          </cell>
          <cell r="M668">
            <v>9593.84046584971</v>
          </cell>
          <cell r="N668">
            <v>8834.37326987333</v>
          </cell>
          <cell r="O668">
            <v>10099.9793350452</v>
          </cell>
          <cell r="P668">
            <v>9241.55402621323</v>
          </cell>
          <cell r="Q668">
            <v>9136.77036327632</v>
          </cell>
          <cell r="R668">
            <v>9179.60393527305</v>
          </cell>
          <cell r="S668">
            <v>9229.84495405283</v>
          </cell>
          <cell r="T668">
            <v>10913.8359104356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5940.50271256945</v>
          </cell>
          <cell r="AF668">
            <v>6044.58494328063</v>
          </cell>
          <cell r="AG668">
            <v>5595.79251656265</v>
          </cell>
          <cell r="AH668">
            <v>6326.19169400779</v>
          </cell>
          <cell r="AI668">
            <v>7296.59157285408</v>
          </cell>
          <cell r="AJ668">
            <v>6523.38942580503</v>
          </cell>
          <cell r="AK668">
            <v>7040.02807318302</v>
          </cell>
          <cell r="AL668">
            <v>8013.02312898399</v>
          </cell>
          <cell r="AM668">
            <v>7899.06507814215</v>
          </cell>
          <cell r="AN668">
            <v>8545.57734337201</v>
          </cell>
          <cell r="AO668">
            <v>7856.71399851701</v>
          </cell>
          <cell r="AP668">
            <v>8640.76957042029</v>
          </cell>
          <cell r="AQ668">
            <v>9593.84046584971</v>
          </cell>
          <cell r="AR668">
            <v>8834.37326987333</v>
          </cell>
          <cell r="AS668">
            <v>10099.9793350452</v>
          </cell>
          <cell r="AT668">
            <v>9241.55402621323</v>
          </cell>
          <cell r="AU668">
            <v>9136.77036327632</v>
          </cell>
          <cell r="AV668">
            <v>9179.60393527305</v>
          </cell>
          <cell r="AW668">
            <v>9229.84495405283</v>
          </cell>
          <cell r="AX668">
            <v>10913.8359104356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2.91617693082384</v>
          </cell>
          <cell r="CN668">
            <v>2.96737990027681</v>
          </cell>
          <cell r="CO668">
            <v>2.79122169109564</v>
          </cell>
          <cell r="CP668">
            <v>3.13199906645754</v>
          </cell>
          <cell r="CQ668">
            <v>3.62153341305224</v>
          </cell>
          <cell r="CR668">
            <v>3.2078407612624</v>
          </cell>
          <cell r="CS668">
            <v>3.44348061688185</v>
          </cell>
          <cell r="CT668">
            <v>3.90934609266474</v>
          </cell>
          <cell r="CU668">
            <v>3.86433665112341</v>
          </cell>
          <cell r="CV668">
            <v>4.21027487671273</v>
          </cell>
          <cell r="CW668">
            <v>3.93521814055523</v>
          </cell>
          <cell r="CX668">
            <v>4.28653653906015</v>
          </cell>
          <cell r="CY668">
            <v>4.73108861576389</v>
          </cell>
          <cell r="CZ668">
            <v>4.33173589096375</v>
          </cell>
          <cell r="DA668">
            <v>4.85755709066181</v>
          </cell>
          <cell r="DB668">
            <v>4.44469981567197</v>
          </cell>
          <cell r="DC668">
            <v>4.39430440316666</v>
          </cell>
          <cell r="DD668">
            <v>4.41490509099669</v>
          </cell>
          <cell r="DE668">
            <v>4.43906836984312</v>
          </cell>
          <cell r="DF668">
            <v>5.24897915672997</v>
          </cell>
          <cell r="DG668">
            <v>5.31943299765755</v>
          </cell>
          <cell r="DH668">
            <v>5.31943299765755</v>
          </cell>
          <cell r="DI668">
            <v>5.31943299765755</v>
          </cell>
          <cell r="DJ668">
            <v>5.31943299765755</v>
          </cell>
          <cell r="DK668">
            <v>5.31943299765755</v>
          </cell>
          <cell r="DL668">
            <v>5.31943299765755</v>
          </cell>
          <cell r="DM668">
            <v>5.31943299765755</v>
          </cell>
          <cell r="DN668">
            <v>5.31943299765755</v>
          </cell>
          <cell r="DO668">
            <v>5.31943299765755</v>
          </cell>
          <cell r="DP668">
            <v>5.31943299765755</v>
          </cell>
          <cell r="DQ668">
            <v>5.58105707696296</v>
          </cell>
          <cell r="DR668">
            <v>5.58085154259307</v>
          </cell>
          <cell r="DS668">
            <v>5.49255490900246</v>
          </cell>
          <cell r="DT668">
            <v>5.53385606783752</v>
          </cell>
          <cell r="DU668">
            <v>5.51994405778177</v>
          </cell>
          <cell r="DV668">
            <v>5.57144232735938</v>
          </cell>
          <cell r="DW668">
            <v>5.60123615946832</v>
          </cell>
          <cell r="DX668">
            <v>5.61564197802948</v>
          </cell>
          <cell r="DY668">
            <v>5.60025591465987</v>
          </cell>
          <cell r="DZ668">
            <v>5.56081048205872</v>
          </cell>
          <cell r="EA668">
            <v>5.469898506952</v>
          </cell>
          <cell r="EB668">
            <v>5.5227200498828</v>
          </cell>
          <cell r="EC668">
            <v>5.55569691495655</v>
          </cell>
          <cell r="ED668">
            <v>5.58754342195817</v>
          </cell>
          <cell r="EE668">
            <v>5.69652105861877</v>
          </cell>
          <cell r="EF668">
            <v>5.69652105861877</v>
          </cell>
          <cell r="EG668">
            <v>5.69652105861877</v>
          </cell>
          <cell r="EH668">
            <v>5.69652105861877</v>
          </cell>
          <cell r="EI668">
            <v>5.69652105861877</v>
          </cell>
          <cell r="EJ668">
            <v>5.69652105861877</v>
          </cell>
          <cell r="EK668">
            <v>0</v>
          </cell>
          <cell r="EL668">
            <v>0</v>
          </cell>
          <cell r="EM668">
            <v>0</v>
          </cell>
          <cell r="EN668">
            <v>0</v>
          </cell>
          <cell r="EO668">
            <v>0</v>
          </cell>
          <cell r="EP668">
            <v>0</v>
          </cell>
          <cell r="EQ668">
            <v>0</v>
          </cell>
          <cell r="ER668">
            <v>0</v>
          </cell>
          <cell r="ES668">
            <v>0</v>
          </cell>
          <cell r="ET668">
            <v>0</v>
          </cell>
        </row>
        <row r="669">
          <cell r="A669">
            <v>33803.501864064</v>
          </cell>
          <cell r="B669">
            <v>30354.9783351332</v>
          </cell>
          <cell r="C669">
            <v>37091.8068291749</v>
          </cell>
          <cell r="D669">
            <v>7321.780535695</v>
          </cell>
          <cell r="E669">
            <v>6197.55477398691</v>
          </cell>
          <cell r="F669">
            <v>7428.16125274283</v>
          </cell>
          <cell r="G669">
            <v>6779.79128451804</v>
          </cell>
          <cell r="H669">
            <v>7246.79475078536</v>
          </cell>
          <cell r="I669">
            <v>6377.65048513179</v>
          </cell>
          <cell r="J669">
            <v>6921.76712792833</v>
          </cell>
          <cell r="K669">
            <v>7775.43477573132</v>
          </cell>
          <cell r="L669">
            <v>8946.49230330472</v>
          </cell>
          <cell r="M669">
            <v>7817.83305205967</v>
          </cell>
          <cell r="N669">
            <v>9642.02518363011</v>
          </cell>
          <cell r="O669">
            <v>9026.38330479911</v>
          </cell>
          <cell r="P669">
            <v>9267.12106762244</v>
          </cell>
          <cell r="Q669">
            <v>8613.26573035449</v>
          </cell>
          <cell r="R669">
            <v>9391.98483559401</v>
          </cell>
          <cell r="S669">
            <v>8392.34897147069</v>
          </cell>
          <cell r="T669">
            <v>8993.86592072791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5624.24580002256</v>
          </cell>
          <cell r="AF669">
            <v>5050.47850065033</v>
          </cell>
          <cell r="AG669">
            <v>6171.3558439343</v>
          </cell>
          <cell r="AH669">
            <v>7321.780535695</v>
          </cell>
          <cell r="AI669">
            <v>6197.55477398691</v>
          </cell>
          <cell r="AJ669">
            <v>7428.16125274283</v>
          </cell>
          <cell r="AK669">
            <v>6779.79128451804</v>
          </cell>
          <cell r="AL669">
            <v>7246.79475078536</v>
          </cell>
          <cell r="AM669">
            <v>6377.65048513179</v>
          </cell>
          <cell r="AN669">
            <v>6921.76712792833</v>
          </cell>
          <cell r="AO669">
            <v>7775.43477573132</v>
          </cell>
          <cell r="AP669">
            <v>8946.49230330472</v>
          </cell>
          <cell r="AQ669">
            <v>7817.83305205967</v>
          </cell>
          <cell r="AR669">
            <v>9642.02518363011</v>
          </cell>
          <cell r="AS669">
            <v>9026.38330479911</v>
          </cell>
          <cell r="AT669">
            <v>9267.12106762244</v>
          </cell>
          <cell r="AU669">
            <v>8613.26573035449</v>
          </cell>
          <cell r="AV669">
            <v>9391.98483559401</v>
          </cell>
          <cell r="AW669">
            <v>8392.34897147069</v>
          </cell>
          <cell r="AX669">
            <v>8993.86592072791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2.76564524070331</v>
          </cell>
          <cell r="CN669">
            <v>2.45483148105484</v>
          </cell>
          <cell r="CO669">
            <v>3.0495283518874</v>
          </cell>
          <cell r="CP669">
            <v>3.57838032738473</v>
          </cell>
          <cell r="CQ669">
            <v>3.02563870901432</v>
          </cell>
          <cell r="CR669">
            <v>3.65695135856162</v>
          </cell>
          <cell r="CS669">
            <v>3.35751603963819</v>
          </cell>
          <cell r="CT669">
            <v>3.52161292375637</v>
          </cell>
          <cell r="CU669">
            <v>3.1322791607895</v>
          </cell>
          <cell r="CV669">
            <v>3.44200881239585</v>
          </cell>
          <cell r="CW669">
            <v>3.79430908065115</v>
          </cell>
          <cell r="CX669">
            <v>4.43721755369311</v>
          </cell>
          <cell r="CY669">
            <v>3.87005452305562</v>
          </cell>
          <cell r="CZ669">
            <v>4.72057284114637</v>
          </cell>
          <cell r="DA669">
            <v>4.44591439954002</v>
          </cell>
          <cell r="DB669">
            <v>4.56448896590928</v>
          </cell>
          <cell r="DC669">
            <v>4.24243474319196</v>
          </cell>
          <cell r="DD669">
            <v>4.62599019018263</v>
          </cell>
          <cell r="DE669">
            <v>4.13362294490516</v>
          </cell>
          <cell r="DF669">
            <v>4.42989807260201</v>
          </cell>
          <cell r="DG669">
            <v>4.70220058381985</v>
          </cell>
          <cell r="DH669">
            <v>4.70220058381985</v>
          </cell>
          <cell r="DI669">
            <v>4.70220058381985</v>
          </cell>
          <cell r="DJ669">
            <v>4.70220058381985</v>
          </cell>
          <cell r="DK669">
            <v>4.70220058381985</v>
          </cell>
          <cell r="DL669">
            <v>4.70220058381985</v>
          </cell>
          <cell r="DM669">
            <v>4.70220058381985</v>
          </cell>
          <cell r="DN669">
            <v>4.70220058381985</v>
          </cell>
          <cell r="DO669">
            <v>4.70220058381985</v>
          </cell>
          <cell r="DP669">
            <v>4.70220058381985</v>
          </cell>
          <cell r="DQ669">
            <v>5.57153621007553</v>
          </cell>
          <cell r="DR669">
            <v>5.63660988781856</v>
          </cell>
          <cell r="DS669">
            <v>5.54440630777952</v>
          </cell>
          <cell r="DT669">
            <v>5.60579671954404</v>
          </cell>
          <cell r="DU669">
            <v>5.61190669260165</v>
          </cell>
          <cell r="DV669">
            <v>5.56505261471349</v>
          </cell>
          <cell r="DW669">
            <v>5.53229543008135</v>
          </cell>
          <cell r="DX669">
            <v>5.63782352682723</v>
          </cell>
          <cell r="DY669">
            <v>5.57837093401158</v>
          </cell>
          <cell r="DZ669">
            <v>5.5094994201273</v>
          </cell>
          <cell r="EA669">
            <v>5.61434521452984</v>
          </cell>
          <cell r="EB669">
            <v>5.52394321907266</v>
          </cell>
          <cell r="EC669">
            <v>5.53447517676396</v>
          </cell>
          <cell r="ED669">
            <v>5.59603849815738</v>
          </cell>
          <cell r="EE669">
            <v>5.56236918911007</v>
          </cell>
          <cell r="EF669">
            <v>5.56236918911007</v>
          </cell>
          <cell r="EG669">
            <v>5.56236918911007</v>
          </cell>
          <cell r="EH669">
            <v>5.56236918911007</v>
          </cell>
          <cell r="EI669">
            <v>5.56236918911007</v>
          </cell>
          <cell r="EJ669">
            <v>5.56236918911007</v>
          </cell>
          <cell r="EK669">
            <v>0</v>
          </cell>
          <cell r="EL669">
            <v>0</v>
          </cell>
          <cell r="EM669">
            <v>0</v>
          </cell>
          <cell r="EN669">
            <v>0</v>
          </cell>
          <cell r="EO669">
            <v>0</v>
          </cell>
          <cell r="EP669">
            <v>0</v>
          </cell>
          <cell r="EQ669">
            <v>0</v>
          </cell>
          <cell r="ER669">
            <v>0</v>
          </cell>
          <cell r="ES669">
            <v>0</v>
          </cell>
          <cell r="ET669">
            <v>0</v>
          </cell>
        </row>
        <row r="670">
          <cell r="A670">
            <v>40316.3773550886</v>
          </cell>
          <cell r="B670">
            <v>39160.8209120549</v>
          </cell>
          <cell r="C670">
            <v>36133.275821254</v>
          </cell>
          <cell r="D670">
            <v>6900.43204606575</v>
          </cell>
          <cell r="E670">
            <v>5625.6197097738</v>
          </cell>
          <cell r="F670">
            <v>6606.96149758826</v>
          </cell>
          <cell r="G670">
            <v>7793.28983263218</v>
          </cell>
          <cell r="H670">
            <v>7953.36780536642</v>
          </cell>
          <cell r="I670">
            <v>8590.4793535033</v>
          </cell>
          <cell r="J670">
            <v>8157.99423061291</v>
          </cell>
          <cell r="K670">
            <v>7435.70426628458</v>
          </cell>
          <cell r="L670">
            <v>10052.0366252186</v>
          </cell>
          <cell r="M670">
            <v>8542.97451331408</v>
          </cell>
          <cell r="N670">
            <v>7870.68268886215</v>
          </cell>
          <cell r="O670">
            <v>8088.43777837422</v>
          </cell>
          <cell r="P670">
            <v>9388.88335267701</v>
          </cell>
          <cell r="Q670">
            <v>9802.41851451706</v>
          </cell>
          <cell r="R670">
            <v>9032.74671642697</v>
          </cell>
          <cell r="S670">
            <v>9439.32620562558</v>
          </cell>
          <cell r="T670">
            <v>10447.9919064213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6707.86171572762</v>
          </cell>
          <cell r="AF670">
            <v>6515.59957976441</v>
          </cell>
          <cell r="AG670">
            <v>6011.87491153948</v>
          </cell>
          <cell r="AH670">
            <v>6900.43204606575</v>
          </cell>
          <cell r="AI670">
            <v>5625.6197097738</v>
          </cell>
          <cell r="AJ670">
            <v>6606.96149758826</v>
          </cell>
          <cell r="AK670">
            <v>7793.28983263218</v>
          </cell>
          <cell r="AL670">
            <v>7953.36780536642</v>
          </cell>
          <cell r="AM670">
            <v>8590.4793535033</v>
          </cell>
          <cell r="AN670">
            <v>8157.99423061291</v>
          </cell>
          <cell r="AO670">
            <v>7435.70426628458</v>
          </cell>
          <cell r="AP670">
            <v>10052.0366252186</v>
          </cell>
          <cell r="AQ670">
            <v>8542.97451331408</v>
          </cell>
          <cell r="AR670">
            <v>7870.68268886215</v>
          </cell>
          <cell r="AS670">
            <v>8088.43777837422</v>
          </cell>
          <cell r="AT670">
            <v>9388.88335267701</v>
          </cell>
          <cell r="AU670">
            <v>9802.41851451706</v>
          </cell>
          <cell r="AV670">
            <v>9032.74671642697</v>
          </cell>
          <cell r="AW670">
            <v>9439.32620562558</v>
          </cell>
          <cell r="AX670">
            <v>10447.9919064213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3.33632153131068</v>
          </cell>
          <cell r="CN670">
            <v>3.27107379255051</v>
          </cell>
          <cell r="CO670">
            <v>2.99284511127339</v>
          </cell>
          <cell r="CP670">
            <v>3.4427225827719</v>
          </cell>
          <cell r="CQ670">
            <v>2.77082245525098</v>
          </cell>
          <cell r="CR670">
            <v>3.24891834407628</v>
          </cell>
          <cell r="CS670">
            <v>3.79220122414263</v>
          </cell>
          <cell r="CT670">
            <v>3.94625762616994</v>
          </cell>
          <cell r="CU670">
            <v>4.27129853793681</v>
          </cell>
          <cell r="CV670">
            <v>4.0424304387133</v>
          </cell>
          <cell r="CW670">
            <v>3.69210381846637</v>
          </cell>
          <cell r="CX670">
            <v>4.87988847789368</v>
          </cell>
          <cell r="CY670">
            <v>4.18262916581376</v>
          </cell>
          <cell r="CZ670">
            <v>3.79173044847088</v>
          </cell>
          <cell r="DA670">
            <v>4.00732892063162</v>
          </cell>
          <cell r="DB670">
            <v>4.65162059998956</v>
          </cell>
          <cell r="DC670">
            <v>4.85650211841706</v>
          </cell>
          <cell r="DD670">
            <v>4.47517655958945</v>
          </cell>
          <cell r="DE670">
            <v>4.67661196531852</v>
          </cell>
          <cell r="DF670">
            <v>5.17634446556164</v>
          </cell>
          <cell r="DG670">
            <v>5.43588078607403</v>
          </cell>
          <cell r="DH670">
            <v>5.43588078607403</v>
          </cell>
          <cell r="DI670">
            <v>5.43588078607403</v>
          </cell>
          <cell r="DJ670">
            <v>5.43588078607403</v>
          </cell>
          <cell r="DK670">
            <v>5.43588078607403</v>
          </cell>
          <cell r="DL670">
            <v>5.43588078607403</v>
          </cell>
          <cell r="DM670">
            <v>5.43588078607403</v>
          </cell>
          <cell r="DN670">
            <v>5.43588078607403</v>
          </cell>
          <cell r="DO670">
            <v>5.43588078607403</v>
          </cell>
          <cell r="DP670">
            <v>5.43588078607403</v>
          </cell>
          <cell r="DQ670">
            <v>5.50837296654105</v>
          </cell>
          <cell r="DR670">
            <v>5.45721646311761</v>
          </cell>
          <cell r="DS670">
            <v>5.50342218063979</v>
          </cell>
          <cell r="DT670">
            <v>5.49137864651031</v>
          </cell>
          <cell r="DU670">
            <v>5.56248442042823</v>
          </cell>
          <cell r="DV670">
            <v>5.571474090741</v>
          </cell>
          <cell r="DW670">
            <v>5.63036551372353</v>
          </cell>
          <cell r="DX670">
            <v>5.52169950520292</v>
          </cell>
          <cell r="DY670">
            <v>5.51016503847101</v>
          </cell>
          <cell r="DZ670">
            <v>5.52901762041972</v>
          </cell>
          <cell r="EA670">
            <v>5.51766513402941</v>
          </cell>
          <cell r="EB670">
            <v>5.64353601423879</v>
          </cell>
          <cell r="EC670">
            <v>5.5958605694283</v>
          </cell>
          <cell r="ED670">
            <v>5.6869850083243</v>
          </cell>
          <cell r="EE670">
            <v>5.52989383734</v>
          </cell>
          <cell r="EF670">
            <v>5.52989383734</v>
          </cell>
          <cell r="EG670">
            <v>5.52989383734</v>
          </cell>
          <cell r="EH670">
            <v>5.52989383734</v>
          </cell>
          <cell r="EI670">
            <v>5.52989383734</v>
          </cell>
          <cell r="EJ670">
            <v>5.52989383734</v>
          </cell>
          <cell r="EK670">
            <v>0</v>
          </cell>
          <cell r="EL670">
            <v>0</v>
          </cell>
          <cell r="EM670">
            <v>0</v>
          </cell>
          <cell r="EN670">
            <v>0</v>
          </cell>
          <cell r="EO670">
            <v>0</v>
          </cell>
          <cell r="EP670">
            <v>0</v>
          </cell>
          <cell r="EQ670">
            <v>0</v>
          </cell>
          <cell r="ER670">
            <v>0</v>
          </cell>
          <cell r="ES670">
            <v>0</v>
          </cell>
          <cell r="ET670">
            <v>0</v>
          </cell>
        </row>
        <row r="671">
          <cell r="A671">
            <v>42628.7955265158</v>
          </cell>
          <cell r="B671">
            <v>46006.6950927581</v>
          </cell>
          <cell r="C671">
            <v>49769.5767209952</v>
          </cell>
          <cell r="D671">
            <v>7055.05906582133</v>
          </cell>
          <cell r="E671">
            <v>6401.5663640738</v>
          </cell>
          <cell r="F671">
            <v>6907.70202692849</v>
          </cell>
          <cell r="G671">
            <v>6843.25388274006</v>
          </cell>
          <cell r="H671">
            <v>7548.51620627379</v>
          </cell>
          <cell r="I671">
            <v>7505.76043617368</v>
          </cell>
          <cell r="J671">
            <v>7577.6087709517</v>
          </cell>
          <cell r="K671">
            <v>8519.63619582242</v>
          </cell>
          <cell r="L671">
            <v>7649.5390528709</v>
          </cell>
          <cell r="M671">
            <v>10627.8693684303</v>
          </cell>
          <cell r="N671">
            <v>9183.40712088845</v>
          </cell>
          <cell r="O671">
            <v>8597.74601682178</v>
          </cell>
          <cell r="P671">
            <v>9276.20285235631</v>
          </cell>
          <cell r="Q671">
            <v>8914.61022873163</v>
          </cell>
          <cell r="R671">
            <v>7778.96686263806</v>
          </cell>
          <cell r="S671">
            <v>9274.87263491125</v>
          </cell>
          <cell r="T671">
            <v>10038.7540789345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7092.60316177204</v>
          </cell>
          <cell r="AF671">
            <v>7654.62000620238</v>
          </cell>
          <cell r="AG671">
            <v>8280.69038431587</v>
          </cell>
          <cell r="AH671">
            <v>7055.05906582133</v>
          </cell>
          <cell r="AI671">
            <v>6401.5663640738</v>
          </cell>
          <cell r="AJ671">
            <v>6907.70202692849</v>
          </cell>
          <cell r="AK671">
            <v>6843.25388274006</v>
          </cell>
          <cell r="AL671">
            <v>7548.51620627379</v>
          </cell>
          <cell r="AM671">
            <v>7505.76043617368</v>
          </cell>
          <cell r="AN671">
            <v>7577.6087709517</v>
          </cell>
          <cell r="AO671">
            <v>8519.63619582242</v>
          </cell>
          <cell r="AP671">
            <v>7649.5390528709</v>
          </cell>
          <cell r="AQ671">
            <v>10627.8693684303</v>
          </cell>
          <cell r="AR671">
            <v>9183.40712088845</v>
          </cell>
          <cell r="AS671">
            <v>8597.74601682178</v>
          </cell>
          <cell r="AT671">
            <v>9276.20285235631</v>
          </cell>
          <cell r="AU671">
            <v>8914.61022873163</v>
          </cell>
          <cell r="AV671">
            <v>7778.96686263806</v>
          </cell>
          <cell r="AW671">
            <v>9274.87263491125</v>
          </cell>
          <cell r="AX671">
            <v>10038.7540789345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3.46999545341093</v>
          </cell>
          <cell r="CN671">
            <v>3.76034108461815</v>
          </cell>
          <cell r="CO671">
            <v>4.12309922614073</v>
          </cell>
          <cell r="CP671">
            <v>3.48908663675715</v>
          </cell>
          <cell r="CQ671">
            <v>3.22042871770825</v>
          </cell>
          <cell r="CR671">
            <v>3.43631814171766</v>
          </cell>
          <cell r="CS671">
            <v>3.36511661016659</v>
          </cell>
          <cell r="CT671">
            <v>3.72302639332851</v>
          </cell>
          <cell r="CU671">
            <v>3.6915921944543</v>
          </cell>
          <cell r="CV671">
            <v>3.71028214748787</v>
          </cell>
          <cell r="CW671">
            <v>4.18230985708274</v>
          </cell>
          <cell r="CX671">
            <v>3.75384279255266</v>
          </cell>
          <cell r="CY671">
            <v>5.14664208121259</v>
          </cell>
          <cell r="CZ671">
            <v>4.52666701382644</v>
          </cell>
          <cell r="DA671">
            <v>4.27162232064085</v>
          </cell>
          <cell r="DB671">
            <v>4.60870035906981</v>
          </cell>
          <cell r="DC671">
            <v>4.42905012061985</v>
          </cell>
          <cell r="DD671">
            <v>3.86482787662685</v>
          </cell>
          <cell r="DE671">
            <v>4.60803946649186</v>
          </cell>
          <cell r="DF671">
            <v>4.98755905455937</v>
          </cell>
          <cell r="DG671">
            <v>5.30086434617783</v>
          </cell>
          <cell r="DH671">
            <v>5.30086434617783</v>
          </cell>
          <cell r="DI671">
            <v>5.30086434617783</v>
          </cell>
          <cell r="DJ671">
            <v>5.30086434617783</v>
          </cell>
          <cell r="DK671">
            <v>5.30086434617783</v>
          </cell>
          <cell r="DL671">
            <v>5.30086434617783</v>
          </cell>
          <cell r="DM671">
            <v>5.30086434617783</v>
          </cell>
          <cell r="DN671">
            <v>5.30086434617783</v>
          </cell>
          <cell r="DO671">
            <v>5.30086434617783</v>
          </cell>
          <cell r="DP671">
            <v>5.30086434617783</v>
          </cell>
          <cell r="DQ671">
            <v>5.59994667001823</v>
          </cell>
          <cell r="DR671">
            <v>5.57703707959196</v>
          </cell>
          <cell r="DS671">
            <v>5.50237132953106</v>
          </cell>
          <cell r="DT671">
            <v>5.53982487675356</v>
          </cell>
          <cell r="DU671">
            <v>5.44602583107157</v>
          </cell>
          <cell r="DV671">
            <v>5.50740945750178</v>
          </cell>
          <cell r="DW671">
            <v>5.57146837586177</v>
          </cell>
          <cell r="DX671">
            <v>5.55485353410802</v>
          </cell>
          <cell r="DY671">
            <v>5.57042222954246</v>
          </cell>
          <cell r="DZ671">
            <v>5.59541596836957</v>
          </cell>
          <cell r="EA671">
            <v>5.58099945419437</v>
          </cell>
          <cell r="EB671">
            <v>5.58298319852941</v>
          </cell>
          <cell r="EC671">
            <v>5.65756271079301</v>
          </cell>
          <cell r="ED671">
            <v>5.55817766856577</v>
          </cell>
          <cell r="EE671">
            <v>5.51440805649312</v>
          </cell>
          <cell r="EF671">
            <v>5.51440805649312</v>
          </cell>
          <cell r="EG671">
            <v>5.51440805649312</v>
          </cell>
          <cell r="EH671">
            <v>5.51440805649312</v>
          </cell>
          <cell r="EI671">
            <v>5.51440805649312</v>
          </cell>
          <cell r="EJ671">
            <v>5.51440805649312</v>
          </cell>
          <cell r="EK671">
            <v>0</v>
          </cell>
          <cell r="EL671">
            <v>0</v>
          </cell>
          <cell r="EM671">
            <v>0</v>
          </cell>
          <cell r="EN671">
            <v>0</v>
          </cell>
          <cell r="EO671">
            <v>0</v>
          </cell>
          <cell r="EP671">
            <v>0</v>
          </cell>
          <cell r="EQ671">
            <v>0</v>
          </cell>
          <cell r="ER671">
            <v>0</v>
          </cell>
          <cell r="ES671">
            <v>0</v>
          </cell>
          <cell r="ET671">
            <v>0</v>
          </cell>
        </row>
        <row r="672">
          <cell r="A672">
            <v>47459.3017387759</v>
          </cell>
          <cell r="B672">
            <v>44498.9080796769</v>
          </cell>
          <cell r="C672">
            <v>39409.5570500698</v>
          </cell>
          <cell r="D672">
            <v>6239.16549761565</v>
          </cell>
          <cell r="E672">
            <v>7739.11102893844</v>
          </cell>
          <cell r="F672">
            <v>6268.60501580958</v>
          </cell>
          <cell r="G672">
            <v>7509.30394022129</v>
          </cell>
          <cell r="H672">
            <v>5602.49638571649</v>
          </cell>
          <cell r="I672">
            <v>7834.59096315546</v>
          </cell>
          <cell r="J672">
            <v>8201.88224669603</v>
          </cell>
          <cell r="K672">
            <v>7573.94060419587</v>
          </cell>
          <cell r="L672">
            <v>8279.62470910128</v>
          </cell>
          <cell r="M672">
            <v>8382.09494710036</v>
          </cell>
          <cell r="N672">
            <v>9761.96691194295</v>
          </cell>
          <cell r="O672">
            <v>9273.82579598912</v>
          </cell>
          <cell r="P672">
            <v>8763.08628656956</v>
          </cell>
          <cell r="Q672">
            <v>9078.2735506967</v>
          </cell>
          <cell r="R672">
            <v>10763.0141664853</v>
          </cell>
          <cell r="S672">
            <v>9468.82566289423</v>
          </cell>
          <cell r="T672">
            <v>11270.1298154606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7896.30552330661</v>
          </cell>
          <cell r="AF672">
            <v>7403.75354834981</v>
          </cell>
          <cell r="AG672">
            <v>6556.98443939137</v>
          </cell>
          <cell r="AH672">
            <v>6239.16549761565</v>
          </cell>
          <cell r="AI672">
            <v>7739.11102893844</v>
          </cell>
          <cell r="AJ672">
            <v>6268.60501580958</v>
          </cell>
          <cell r="AK672">
            <v>7509.30394022129</v>
          </cell>
          <cell r="AL672">
            <v>5602.49638571649</v>
          </cell>
          <cell r="AM672">
            <v>7834.59096315546</v>
          </cell>
          <cell r="AN672">
            <v>8201.88224669603</v>
          </cell>
          <cell r="AO672">
            <v>7573.94060419587</v>
          </cell>
          <cell r="AP672">
            <v>8279.62470910128</v>
          </cell>
          <cell r="AQ672">
            <v>8382.09494710036</v>
          </cell>
          <cell r="AR672">
            <v>9761.96691194295</v>
          </cell>
          <cell r="AS672">
            <v>9273.82579598912</v>
          </cell>
          <cell r="AT672">
            <v>8763.08628656956</v>
          </cell>
          <cell r="AU672">
            <v>9078.2735506967</v>
          </cell>
          <cell r="AV672">
            <v>10763.0141664853</v>
          </cell>
          <cell r="AW672">
            <v>9468.82566289423</v>
          </cell>
          <cell r="AX672">
            <v>11270.1298154606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3.87177915949368</v>
          </cell>
          <cell r="CN672">
            <v>3.66568929731953</v>
          </cell>
          <cell r="CO672">
            <v>3.22696830805841</v>
          </cell>
          <cell r="CP672">
            <v>3.16514924308865</v>
          </cell>
          <cell r="CQ672">
            <v>3.89536602700182</v>
          </cell>
          <cell r="CR672">
            <v>3.12339704073116</v>
          </cell>
          <cell r="CS672">
            <v>3.68120660589934</v>
          </cell>
          <cell r="CT672">
            <v>2.76750968382705</v>
          </cell>
          <cell r="CU672">
            <v>3.86194600877017</v>
          </cell>
          <cell r="CV672">
            <v>4.13088060751125</v>
          </cell>
          <cell r="CW672">
            <v>3.76800886083827</v>
          </cell>
          <cell r="CX672">
            <v>4.05265207255887</v>
          </cell>
          <cell r="CY672">
            <v>4.18622180499572</v>
          </cell>
          <cell r="CZ672">
            <v>4.82763954461389</v>
          </cell>
          <cell r="DA672">
            <v>4.553302432961</v>
          </cell>
          <cell r="DB672">
            <v>4.30253737633731</v>
          </cell>
          <cell r="DC672">
            <v>4.45728935984008</v>
          </cell>
          <cell r="DD672">
            <v>5.28447047295699</v>
          </cell>
          <cell r="DE672">
            <v>4.64904429699192</v>
          </cell>
          <cell r="DF672">
            <v>5.53345627116666</v>
          </cell>
          <cell r="DG672">
            <v>5.34503965512047</v>
          </cell>
          <cell r="DH672">
            <v>5.34503965512047</v>
          </cell>
          <cell r="DI672">
            <v>5.34503965512047</v>
          </cell>
          <cell r="DJ672">
            <v>5.34503965512047</v>
          </cell>
          <cell r="DK672">
            <v>5.34503965512047</v>
          </cell>
          <cell r="DL672">
            <v>5.34503965512047</v>
          </cell>
          <cell r="DM672">
            <v>5.34503965512047</v>
          </cell>
          <cell r="DN672">
            <v>5.34503965512047</v>
          </cell>
          <cell r="DO672">
            <v>5.34503965512047</v>
          </cell>
          <cell r="DP672">
            <v>5.34503965512047</v>
          </cell>
          <cell r="DQ672">
            <v>5.58753815011313</v>
          </cell>
          <cell r="DR672">
            <v>5.53354489472997</v>
          </cell>
          <cell r="DS672">
            <v>5.56694061264211</v>
          </cell>
          <cell r="DT672">
            <v>5.40056812182926</v>
          </cell>
          <cell r="DU672">
            <v>5.44314546256372</v>
          </cell>
          <cell r="DV672">
            <v>5.49858378340085</v>
          </cell>
          <cell r="DW672">
            <v>5.58877500102574</v>
          </cell>
          <cell r="DX672">
            <v>5.54625165579213</v>
          </cell>
          <cell r="DY672">
            <v>5.55798365047671</v>
          </cell>
          <cell r="DZ672">
            <v>5.4397384964507</v>
          </cell>
          <cell r="EA672">
            <v>5.50702585095831</v>
          </cell>
          <cell r="EB672">
            <v>5.59729848663852</v>
          </cell>
          <cell r="EC672">
            <v>5.48576849494229</v>
          </cell>
          <cell r="ED672">
            <v>5.53999829110689</v>
          </cell>
          <cell r="EE672">
            <v>5.58006903360841</v>
          </cell>
          <cell r="EF672">
            <v>5.58006903360841</v>
          </cell>
          <cell r="EG672">
            <v>5.58006903360841</v>
          </cell>
          <cell r="EH672">
            <v>5.58006903360841</v>
          </cell>
          <cell r="EI672">
            <v>5.58006903360841</v>
          </cell>
          <cell r="EJ672">
            <v>5.58006903360841</v>
          </cell>
          <cell r="EK672">
            <v>0</v>
          </cell>
          <cell r="EL672">
            <v>0</v>
          </cell>
          <cell r="EM672">
            <v>0</v>
          </cell>
          <cell r="EN672">
            <v>0</v>
          </cell>
          <cell r="EO672">
            <v>0</v>
          </cell>
          <cell r="EP672">
            <v>0</v>
          </cell>
          <cell r="EQ672">
            <v>0</v>
          </cell>
          <cell r="ER672">
            <v>0</v>
          </cell>
          <cell r="ES672">
            <v>0</v>
          </cell>
          <cell r="ET672">
            <v>0</v>
          </cell>
        </row>
        <row r="673">
          <cell r="A673">
            <v>35280.3478031614</v>
          </cell>
          <cell r="B673">
            <v>35104.7442311948</v>
          </cell>
          <cell r="C673">
            <v>39303.5109941602</v>
          </cell>
          <cell r="D673">
            <v>5990.92947979679</v>
          </cell>
          <cell r="E673">
            <v>6695.52206507436</v>
          </cell>
          <cell r="F673">
            <v>6781.05024924745</v>
          </cell>
          <cell r="G673">
            <v>6349.67496281947</v>
          </cell>
          <cell r="H673">
            <v>6953.54761512839</v>
          </cell>
          <cell r="I673">
            <v>7599.82552862687</v>
          </cell>
          <cell r="J673">
            <v>7938.90062423318</v>
          </cell>
          <cell r="K673">
            <v>7945.63689111492</v>
          </cell>
          <cell r="L673">
            <v>8455.90088711268</v>
          </cell>
          <cell r="M673">
            <v>6506.45008050151</v>
          </cell>
          <cell r="N673">
            <v>8937.10151909388</v>
          </cell>
          <cell r="O673">
            <v>8128.37551638135</v>
          </cell>
          <cell r="P673">
            <v>8457.83280308153</v>
          </cell>
          <cell r="Q673">
            <v>9879.01442691003</v>
          </cell>
          <cell r="R673">
            <v>9391.37875295407</v>
          </cell>
          <cell r="S673">
            <v>9857.7450208791</v>
          </cell>
          <cell r="T673">
            <v>9920.7090986671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5869.96426444827</v>
          </cell>
          <cell r="AF673">
            <v>5840.74724261206</v>
          </cell>
          <cell r="AG673">
            <v>6539.34043650206</v>
          </cell>
          <cell r="AH673">
            <v>5990.92947979679</v>
          </cell>
          <cell r="AI673">
            <v>6695.52206507436</v>
          </cell>
          <cell r="AJ673">
            <v>6781.05024924745</v>
          </cell>
          <cell r="AK673">
            <v>6349.67496281947</v>
          </cell>
          <cell r="AL673">
            <v>6953.54761512839</v>
          </cell>
          <cell r="AM673">
            <v>7599.82552862687</v>
          </cell>
          <cell r="AN673">
            <v>7938.90062423318</v>
          </cell>
          <cell r="AO673">
            <v>7945.63689111492</v>
          </cell>
          <cell r="AP673">
            <v>8455.90088711268</v>
          </cell>
          <cell r="AQ673">
            <v>6506.45008050151</v>
          </cell>
          <cell r="AR673">
            <v>8937.10151909388</v>
          </cell>
          <cell r="AS673">
            <v>8128.37551638135</v>
          </cell>
          <cell r="AT673">
            <v>8457.83280308153</v>
          </cell>
          <cell r="AU673">
            <v>9879.01442691003</v>
          </cell>
          <cell r="AV673">
            <v>9391.37875295407</v>
          </cell>
          <cell r="AW673">
            <v>9857.7450208791</v>
          </cell>
          <cell r="AX673">
            <v>9920.7090986671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2.85388828289715</v>
          </cell>
          <cell r="CN673">
            <v>2.88631555746259</v>
          </cell>
          <cell r="CO673">
            <v>3.20592866085885</v>
          </cell>
          <cell r="CP673">
            <v>3.00862557844976</v>
          </cell>
          <cell r="CQ673">
            <v>3.29573057433805</v>
          </cell>
          <cell r="CR673">
            <v>3.34792782690745</v>
          </cell>
          <cell r="CS673">
            <v>3.1559501084262</v>
          </cell>
          <cell r="CT673">
            <v>3.44068891743166</v>
          </cell>
          <cell r="CU673">
            <v>3.74144824503387</v>
          </cell>
          <cell r="CV673">
            <v>3.94874766082207</v>
          </cell>
          <cell r="CW673">
            <v>4.06959403663742</v>
          </cell>
          <cell r="CX673">
            <v>4.16753362203572</v>
          </cell>
          <cell r="CY673">
            <v>3.26241467032541</v>
          </cell>
          <cell r="CZ673">
            <v>4.39701286365677</v>
          </cell>
          <cell r="DA673">
            <v>3.99288596542945</v>
          </cell>
          <cell r="DB673">
            <v>4.15472462232006</v>
          </cell>
          <cell r="DC673">
            <v>4.85284888450194</v>
          </cell>
          <cell r="DD673">
            <v>4.61330856862241</v>
          </cell>
          <cell r="DE673">
            <v>4.84240075588599</v>
          </cell>
          <cell r="DF673">
            <v>4.87333047634726</v>
          </cell>
          <cell r="DG673">
            <v>4.78927844873148</v>
          </cell>
          <cell r="DH673">
            <v>4.78927844873148</v>
          </cell>
          <cell r="DI673">
            <v>4.78927844873148</v>
          </cell>
          <cell r="DJ673">
            <v>4.78927844873148</v>
          </cell>
          <cell r="DK673">
            <v>4.78927844873148</v>
          </cell>
          <cell r="DL673">
            <v>4.78927844873148</v>
          </cell>
          <cell r="DM673">
            <v>4.78927844873148</v>
          </cell>
          <cell r="DN673">
            <v>4.78927844873148</v>
          </cell>
          <cell r="DO673">
            <v>4.78927844873148</v>
          </cell>
          <cell r="DP673">
            <v>4.78927844873148</v>
          </cell>
          <cell r="DQ673">
            <v>5.63515186336405</v>
          </cell>
          <cell r="DR673">
            <v>5.54410871626966</v>
          </cell>
          <cell r="DS673">
            <v>5.58839671469685</v>
          </cell>
          <cell r="DT673">
            <v>5.45548290942807</v>
          </cell>
          <cell r="DU673">
            <v>5.56595742732437</v>
          </cell>
          <cell r="DV673">
            <v>5.54916976155756</v>
          </cell>
          <cell r="DW673">
            <v>5.51224485922701</v>
          </cell>
          <cell r="DX673">
            <v>5.53691886743835</v>
          </cell>
          <cell r="DY673">
            <v>5.56507492308468</v>
          </cell>
          <cell r="DZ673">
            <v>5.50817994396833</v>
          </cell>
          <cell r="EA673">
            <v>5.34914981662945</v>
          </cell>
          <cell r="EB673">
            <v>5.55888778509671</v>
          </cell>
          <cell r="EC673">
            <v>5.46401743274805</v>
          </cell>
          <cell r="ED673">
            <v>5.56860086622308</v>
          </cell>
          <cell r="EE673">
            <v>5.57729976650947</v>
          </cell>
          <cell r="EF673">
            <v>5.57729976650947</v>
          </cell>
          <cell r="EG673">
            <v>5.57729976650947</v>
          </cell>
          <cell r="EH673">
            <v>5.57729976650947</v>
          </cell>
          <cell r="EI673">
            <v>5.57729976650947</v>
          </cell>
          <cell r="EJ673">
            <v>5.57729976650947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</row>
        <row r="674">
          <cell r="A674">
            <v>38261.6472550192</v>
          </cell>
          <cell r="B674">
            <v>38755.5184345194</v>
          </cell>
          <cell r="C674">
            <v>42717.513317052</v>
          </cell>
          <cell r="D674">
            <v>7446.37091376444</v>
          </cell>
          <cell r="E674">
            <v>6633.19141290463</v>
          </cell>
          <cell r="F674">
            <v>6970.85615217939</v>
          </cell>
          <cell r="G674">
            <v>8036.18282725965</v>
          </cell>
          <cell r="H674">
            <v>7307.23366205275</v>
          </cell>
          <cell r="I674">
            <v>6953.37659863135</v>
          </cell>
          <cell r="J674">
            <v>8335.88477915936</v>
          </cell>
          <cell r="K674">
            <v>8596.05838519308</v>
          </cell>
          <cell r="L674">
            <v>7560.94375761142</v>
          </cell>
          <cell r="M674">
            <v>9177.46704797402</v>
          </cell>
          <cell r="N674">
            <v>8790.87922256628</v>
          </cell>
          <cell r="O674">
            <v>8238.74839119161</v>
          </cell>
          <cell r="P674">
            <v>10047.9918858188</v>
          </cell>
          <cell r="Q674">
            <v>9375.62957281525</v>
          </cell>
          <cell r="R674">
            <v>11178.7395244448</v>
          </cell>
          <cell r="S674">
            <v>10623.9884547504</v>
          </cell>
          <cell r="T674">
            <v>9972.65308828723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6365.99455705371</v>
          </cell>
          <cell r="AF674">
            <v>6448.16512382594</v>
          </cell>
          <cell r="AG674">
            <v>7107.36407804683</v>
          </cell>
          <cell r="AH674">
            <v>7446.37091376444</v>
          </cell>
          <cell r="AI674">
            <v>6633.19141290463</v>
          </cell>
          <cell r="AJ674">
            <v>6970.85615217939</v>
          </cell>
          <cell r="AK674">
            <v>8036.18282725965</v>
          </cell>
          <cell r="AL674">
            <v>7307.23366205275</v>
          </cell>
          <cell r="AM674">
            <v>6953.37659863135</v>
          </cell>
          <cell r="AN674">
            <v>8335.88477915936</v>
          </cell>
          <cell r="AO674">
            <v>8596.05838519308</v>
          </cell>
          <cell r="AP674">
            <v>7560.94375761142</v>
          </cell>
          <cell r="AQ674">
            <v>9177.46704797402</v>
          </cell>
          <cell r="AR674">
            <v>8790.87922256628</v>
          </cell>
          <cell r="AS674">
            <v>8238.74839119161</v>
          </cell>
          <cell r="AT674">
            <v>10047.9918858188</v>
          </cell>
          <cell r="AU674">
            <v>9375.62957281525</v>
          </cell>
          <cell r="AV674">
            <v>11178.7395244448</v>
          </cell>
          <cell r="AW674">
            <v>10623.9884547504</v>
          </cell>
          <cell r="AX674">
            <v>9972.65308828723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3.19061177608067</v>
          </cell>
          <cell r="CN674">
            <v>3.16200762793916</v>
          </cell>
          <cell r="CO674">
            <v>3.50329764159653</v>
          </cell>
          <cell r="CP674">
            <v>3.60298818457023</v>
          </cell>
          <cell r="CQ674">
            <v>3.31741728376135</v>
          </cell>
          <cell r="CR674">
            <v>3.42329164830886</v>
          </cell>
          <cell r="CS674">
            <v>3.91427039722198</v>
          </cell>
          <cell r="CT674">
            <v>3.56472382310042</v>
          </cell>
          <cell r="CU674">
            <v>3.45551979331803</v>
          </cell>
          <cell r="CV674">
            <v>4.07182880749371</v>
          </cell>
          <cell r="CW674">
            <v>4.29187855038504</v>
          </cell>
          <cell r="CX674">
            <v>3.75377909120852</v>
          </cell>
          <cell r="CY674">
            <v>4.41491114838368</v>
          </cell>
          <cell r="CZ674">
            <v>4.31519229262405</v>
          </cell>
          <cell r="DA674">
            <v>4.05304517537169</v>
          </cell>
          <cell r="DB674">
            <v>4.94310095433092</v>
          </cell>
          <cell r="DC674">
            <v>4.61233289352521</v>
          </cell>
          <cell r="DD674">
            <v>5.49937128128932</v>
          </cell>
          <cell r="DE674">
            <v>5.22646197033611</v>
          </cell>
          <cell r="DF674">
            <v>4.90603809777131</v>
          </cell>
          <cell r="DG674">
            <v>5.05324171357286</v>
          </cell>
          <cell r="DH674">
            <v>5.05324171357286</v>
          </cell>
          <cell r="DI674">
            <v>5.05324171357286</v>
          </cell>
          <cell r="DJ674">
            <v>5.05324171357286</v>
          </cell>
          <cell r="DK674">
            <v>5.05324171357286</v>
          </cell>
          <cell r="DL674">
            <v>5.05324171357286</v>
          </cell>
          <cell r="DM674">
            <v>5.05324171357286</v>
          </cell>
          <cell r="DN674">
            <v>5.05324171357286</v>
          </cell>
          <cell r="DO674">
            <v>5.05324171357286</v>
          </cell>
          <cell r="DP674">
            <v>5.05324171357286</v>
          </cell>
          <cell r="DQ674">
            <v>5.4663751663494</v>
          </cell>
          <cell r="DR674">
            <v>5.58702188527457</v>
          </cell>
          <cell r="DS674">
            <v>5.55825748849</v>
          </cell>
          <cell r="DT674">
            <v>5.66224898806539</v>
          </cell>
          <cell r="DU674">
            <v>5.47809503724469</v>
          </cell>
          <cell r="DV674">
            <v>5.57891000692357</v>
          </cell>
          <cell r="DW674">
            <v>5.62478751299142</v>
          </cell>
          <cell r="DX674">
            <v>5.61609236666954</v>
          </cell>
          <cell r="DY674">
            <v>5.51301916499022</v>
          </cell>
          <cell r="DZ674">
            <v>5.60879191404533</v>
          </cell>
          <cell r="EA674">
            <v>5.48730459505364</v>
          </cell>
          <cell r="EB674">
            <v>5.51841594859161</v>
          </cell>
          <cell r="EC674">
            <v>5.69518717180081</v>
          </cell>
          <cell r="ED674">
            <v>5.58135048835214</v>
          </cell>
          <cell r="EE674">
            <v>5.56912455298625</v>
          </cell>
          <cell r="EF674">
            <v>5.56912455298625</v>
          </cell>
          <cell r="EG674">
            <v>5.56912455298625</v>
          </cell>
          <cell r="EH674">
            <v>5.56912455298625</v>
          </cell>
          <cell r="EI674">
            <v>5.56912455298625</v>
          </cell>
          <cell r="EJ674">
            <v>5.56912455298625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</row>
        <row r="675">
          <cell r="A675">
            <v>30622.3388308116</v>
          </cell>
          <cell r="B675">
            <v>39367.8653046651</v>
          </cell>
          <cell r="C675">
            <v>44041.415498311</v>
          </cell>
          <cell r="D675">
            <v>6162.69818742405</v>
          </cell>
          <cell r="E675">
            <v>6219.89065037951</v>
          </cell>
          <cell r="F675">
            <v>7366.34742858648</v>
          </cell>
          <cell r="G675">
            <v>7500.75452223166</v>
          </cell>
          <cell r="H675">
            <v>7662.55328981536</v>
          </cell>
          <cell r="I675">
            <v>7487.03132160007</v>
          </cell>
          <cell r="J675">
            <v>8592.71301975029</v>
          </cell>
          <cell r="K675">
            <v>8378.86078659606</v>
          </cell>
          <cell r="L675">
            <v>9920.1275530415</v>
          </cell>
          <cell r="M675">
            <v>8634.83230758185</v>
          </cell>
          <cell r="N675">
            <v>8077.62495142148</v>
          </cell>
          <cell r="O675">
            <v>8377.84776921375</v>
          </cell>
          <cell r="P675">
            <v>9627.75465448478</v>
          </cell>
          <cell r="Q675">
            <v>10013.0887137497</v>
          </cell>
          <cell r="R675">
            <v>10245.7207338117</v>
          </cell>
          <cell r="S675">
            <v>9499.44011938804</v>
          </cell>
          <cell r="T675">
            <v>11129.8620728665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5094.96209146167</v>
          </cell>
          <cell r="AF675">
            <v>6550.04774315999</v>
          </cell>
          <cell r="AG675">
            <v>7327.63567335461</v>
          </cell>
          <cell r="AH675">
            <v>6162.69818742405</v>
          </cell>
          <cell r="AI675">
            <v>6219.89065037951</v>
          </cell>
          <cell r="AJ675">
            <v>7366.34742858648</v>
          </cell>
          <cell r="AK675">
            <v>7500.75452223166</v>
          </cell>
          <cell r="AL675">
            <v>7662.55328981536</v>
          </cell>
          <cell r="AM675">
            <v>7487.03132160007</v>
          </cell>
          <cell r="AN675">
            <v>8592.71301975029</v>
          </cell>
          <cell r="AO675">
            <v>8378.86078659606</v>
          </cell>
          <cell r="AP675">
            <v>9920.1275530415</v>
          </cell>
          <cell r="AQ675">
            <v>8634.83230758185</v>
          </cell>
          <cell r="AR675">
            <v>8077.62495142148</v>
          </cell>
          <cell r="AS675">
            <v>8377.84776921375</v>
          </cell>
          <cell r="AT675">
            <v>9627.75465448478</v>
          </cell>
          <cell r="AU675">
            <v>10013.0887137497</v>
          </cell>
          <cell r="AV675">
            <v>10245.7207338117</v>
          </cell>
          <cell r="AW675">
            <v>9499.44011938804</v>
          </cell>
          <cell r="AX675">
            <v>11129.8620728665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2.53459308647075</v>
          </cell>
          <cell r="CN675">
            <v>3.21097096170163</v>
          </cell>
          <cell r="CO675">
            <v>3.68380793237772</v>
          </cell>
          <cell r="CP675">
            <v>3.09546472869772</v>
          </cell>
          <cell r="CQ675">
            <v>3.08283069178045</v>
          </cell>
          <cell r="CR675">
            <v>3.61778001012977</v>
          </cell>
          <cell r="CS675">
            <v>3.68937662768507</v>
          </cell>
          <cell r="CT675">
            <v>3.81420563408208</v>
          </cell>
          <cell r="CU675">
            <v>3.70944141062916</v>
          </cell>
          <cell r="CV675">
            <v>4.22842762768444</v>
          </cell>
          <cell r="CW675">
            <v>4.13412078926862</v>
          </cell>
          <cell r="CX675">
            <v>4.87163629499123</v>
          </cell>
          <cell r="CY675">
            <v>4.2475464225012</v>
          </cell>
          <cell r="CZ675">
            <v>3.99620933925902</v>
          </cell>
          <cell r="DA675">
            <v>4.14108168675806</v>
          </cell>
          <cell r="DB675">
            <v>4.75889746180339</v>
          </cell>
          <cell r="DC675">
            <v>4.94936401837772</v>
          </cell>
          <cell r="DD675">
            <v>5.06435156942543</v>
          </cell>
          <cell r="DE675">
            <v>4.69547294203752</v>
          </cell>
          <cell r="DF675">
            <v>5.50137329726342</v>
          </cell>
          <cell r="DG675">
            <v>5.20097153752335</v>
          </cell>
          <cell r="DH675">
            <v>5.20097153752335</v>
          </cell>
          <cell r="DI675">
            <v>5.20097153752335</v>
          </cell>
          <cell r="DJ675">
            <v>5.20097153752335</v>
          </cell>
          <cell r="DK675">
            <v>5.20097153752335</v>
          </cell>
          <cell r="DL675">
            <v>5.20097153752335</v>
          </cell>
          <cell r="DM675">
            <v>5.20097153752335</v>
          </cell>
          <cell r="DN675">
            <v>5.20097153752335</v>
          </cell>
          <cell r="DO675">
            <v>5.20097153752335</v>
          </cell>
          <cell r="DP675">
            <v>5.20097153752335</v>
          </cell>
          <cell r="DQ675">
            <v>5.50731410303679</v>
          </cell>
          <cell r="DR675">
            <v>5.58875695129927</v>
          </cell>
          <cell r="DS675">
            <v>5.4497179391805</v>
          </cell>
          <cell r="DT675">
            <v>5.45446519436932</v>
          </cell>
          <cell r="DU675">
            <v>5.52764585737529</v>
          </cell>
          <cell r="DV675">
            <v>5.57849668040632</v>
          </cell>
          <cell r="DW675">
            <v>5.57005002836213</v>
          </cell>
          <cell r="DX675">
            <v>5.5039761089016</v>
          </cell>
          <cell r="DY675">
            <v>5.52978529892648</v>
          </cell>
          <cell r="DZ675">
            <v>5.56747840545566</v>
          </cell>
          <cell r="EA675">
            <v>5.55276058613582</v>
          </cell>
          <cell r="EB675">
            <v>5.57891230100901</v>
          </cell>
          <cell r="EC675">
            <v>5.56958593553454</v>
          </cell>
          <cell r="ED675">
            <v>5.53786787432573</v>
          </cell>
          <cell r="EE675">
            <v>5.54275653636195</v>
          </cell>
          <cell r="EF675">
            <v>5.54275653636195</v>
          </cell>
          <cell r="EG675">
            <v>5.54275653636195</v>
          </cell>
          <cell r="EH675">
            <v>5.54275653636195</v>
          </cell>
          <cell r="EI675">
            <v>5.54275653636195</v>
          </cell>
          <cell r="EJ675">
            <v>5.54275653636195</v>
          </cell>
          <cell r="EK675">
            <v>0</v>
          </cell>
          <cell r="EL675">
            <v>0</v>
          </cell>
          <cell r="EM675">
            <v>0</v>
          </cell>
          <cell r="EN675">
            <v>0</v>
          </cell>
          <cell r="EO675">
            <v>0</v>
          </cell>
          <cell r="EP675">
            <v>0</v>
          </cell>
          <cell r="EQ675">
            <v>0</v>
          </cell>
          <cell r="ER675">
            <v>0</v>
          </cell>
          <cell r="ES675">
            <v>0</v>
          </cell>
          <cell r="ET675">
            <v>0</v>
          </cell>
        </row>
        <row r="676">
          <cell r="A676">
            <v>39476.6248966924</v>
          </cell>
          <cell r="B676">
            <v>39537.6778736234</v>
          </cell>
          <cell r="C676">
            <v>37299.562832041</v>
          </cell>
          <cell r="D676">
            <v>6889.11067318897</v>
          </cell>
          <cell r="E676">
            <v>6997.86410153136</v>
          </cell>
          <cell r="F676">
            <v>7281.9980807881</v>
          </cell>
          <cell r="G676">
            <v>7402.80808028643</v>
          </cell>
          <cell r="H676">
            <v>7028.97550617674</v>
          </cell>
          <cell r="I676">
            <v>6157.57619026157</v>
          </cell>
          <cell r="J676">
            <v>7615.03810791387</v>
          </cell>
          <cell r="K676">
            <v>7938.17918974381</v>
          </cell>
          <cell r="L676">
            <v>8875.59082649425</v>
          </cell>
          <cell r="M676">
            <v>7541.30462735822</v>
          </cell>
          <cell r="N676">
            <v>8697.4190998804</v>
          </cell>
          <cell r="O676">
            <v>8964.52082089229</v>
          </cell>
          <cell r="P676">
            <v>8850.62727311395</v>
          </cell>
          <cell r="Q676">
            <v>10925.6923627557</v>
          </cell>
          <cell r="R676">
            <v>10419.8208801921</v>
          </cell>
          <cell r="S676">
            <v>11440.3528399997</v>
          </cell>
          <cell r="T676">
            <v>9482.09513079534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6568.1432257266</v>
          </cell>
          <cell r="AF676">
            <v>6578.30125463331</v>
          </cell>
          <cell r="AG676">
            <v>6205.92240544759</v>
          </cell>
          <cell r="AH676">
            <v>6889.11067318897</v>
          </cell>
          <cell r="AI676">
            <v>6997.86410153136</v>
          </cell>
          <cell r="AJ676">
            <v>7281.9980807881</v>
          </cell>
          <cell r="AK676">
            <v>7402.80808028643</v>
          </cell>
          <cell r="AL676">
            <v>7028.97550617674</v>
          </cell>
          <cell r="AM676">
            <v>6157.57619026157</v>
          </cell>
          <cell r="AN676">
            <v>7615.03810791387</v>
          </cell>
          <cell r="AO676">
            <v>7938.17918974381</v>
          </cell>
          <cell r="AP676">
            <v>8875.59082649425</v>
          </cell>
          <cell r="AQ676">
            <v>7541.30462735822</v>
          </cell>
          <cell r="AR676">
            <v>8697.4190998804</v>
          </cell>
          <cell r="AS676">
            <v>8964.52082089229</v>
          </cell>
          <cell r="AT676">
            <v>8850.62727311395</v>
          </cell>
          <cell r="AU676">
            <v>10925.6923627557</v>
          </cell>
          <cell r="AV676">
            <v>10419.8208801921</v>
          </cell>
          <cell r="AW676">
            <v>11440.3528399997</v>
          </cell>
          <cell r="AX676">
            <v>9482.09513079534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3.27193089399552</v>
          </cell>
          <cell r="CN676">
            <v>3.24751526810423</v>
          </cell>
          <cell r="CO676">
            <v>3.04778631619043</v>
          </cell>
          <cell r="CP676">
            <v>3.34023008264031</v>
          </cell>
          <cell r="CQ676">
            <v>3.45431443968931</v>
          </cell>
          <cell r="CR676">
            <v>3.67514286565808</v>
          </cell>
          <cell r="CS676">
            <v>3.63136821693698</v>
          </cell>
          <cell r="CT676">
            <v>3.53481312778043</v>
          </cell>
          <cell r="CU676">
            <v>3.03221271674065</v>
          </cell>
          <cell r="CV676">
            <v>3.71554545589525</v>
          </cell>
          <cell r="CW676">
            <v>3.96118635946596</v>
          </cell>
          <cell r="CX676">
            <v>4.29745197191979</v>
          </cell>
          <cell r="CY676">
            <v>3.79527033739236</v>
          </cell>
          <cell r="CZ676">
            <v>4.29164502699475</v>
          </cell>
          <cell r="DA676">
            <v>4.39734897380004</v>
          </cell>
          <cell r="DB676">
            <v>4.34148099318491</v>
          </cell>
          <cell r="DC676">
            <v>5.35935863827205</v>
          </cell>
          <cell r="DD676">
            <v>5.11121448320004</v>
          </cell>
          <cell r="DE676">
            <v>5.61181404182132</v>
          </cell>
          <cell r="DF676">
            <v>4.65123369401991</v>
          </cell>
          <cell r="DG676">
            <v>5.33950045461453</v>
          </cell>
          <cell r="DH676">
            <v>5.33950045461453</v>
          </cell>
          <cell r="DI676">
            <v>5.33950045461453</v>
          </cell>
          <cell r="DJ676">
            <v>5.33950045461453</v>
          </cell>
          <cell r="DK676">
            <v>5.33950045461453</v>
          </cell>
          <cell r="DL676">
            <v>5.33950045461453</v>
          </cell>
          <cell r="DM676">
            <v>5.33950045461453</v>
          </cell>
          <cell r="DN676">
            <v>5.33950045461453</v>
          </cell>
          <cell r="DO676">
            <v>5.33950045461453</v>
          </cell>
          <cell r="DP676">
            <v>5.33950045461453</v>
          </cell>
          <cell r="DQ676">
            <v>5.49978392887805</v>
          </cell>
          <cell r="DR676">
            <v>5.54970236487906</v>
          </cell>
          <cell r="DS676">
            <v>5.5786480331288</v>
          </cell>
          <cell r="DT676">
            <v>5.65059153111896</v>
          </cell>
          <cell r="DU676">
            <v>5.55022733161455</v>
          </cell>
          <cell r="DV676">
            <v>5.4285453389632</v>
          </cell>
          <cell r="DW676">
            <v>5.58513066198912</v>
          </cell>
          <cell r="DX676">
            <v>5.44794489668039</v>
          </cell>
          <cell r="DY676">
            <v>5.56361750645089</v>
          </cell>
          <cell r="DZ676">
            <v>5.61508891534922</v>
          </cell>
          <cell r="EA676">
            <v>5.49038448653461</v>
          </cell>
          <cell r="EB676">
            <v>5.65839649977793</v>
          </cell>
          <cell r="EC676">
            <v>5.44390958518662</v>
          </cell>
          <cell r="ED676">
            <v>5.55231043789529</v>
          </cell>
          <cell r="EE676">
            <v>5.58525856430245</v>
          </cell>
          <cell r="EF676">
            <v>5.58525856430245</v>
          </cell>
          <cell r="EG676">
            <v>5.58525856430245</v>
          </cell>
          <cell r="EH676">
            <v>5.58525856430245</v>
          </cell>
          <cell r="EI676">
            <v>5.58525856430245</v>
          </cell>
          <cell r="EJ676">
            <v>5.58525856430245</v>
          </cell>
          <cell r="EK676">
            <v>0</v>
          </cell>
          <cell r="EL676">
            <v>0</v>
          </cell>
          <cell r="EM676">
            <v>0</v>
          </cell>
          <cell r="EN676">
            <v>0</v>
          </cell>
          <cell r="EO676">
            <v>0</v>
          </cell>
          <cell r="EP676">
            <v>0</v>
          </cell>
          <cell r="EQ676">
            <v>0</v>
          </cell>
          <cell r="ER676">
            <v>0</v>
          </cell>
          <cell r="ES676">
            <v>0</v>
          </cell>
          <cell r="ET676">
            <v>0</v>
          </cell>
        </row>
        <row r="677">
          <cell r="A677">
            <v>35355.2647990403</v>
          </cell>
          <cell r="B677">
            <v>41940.2455728431</v>
          </cell>
          <cell r="C677">
            <v>38340.1934455973</v>
          </cell>
          <cell r="D677">
            <v>6512.43963334413</v>
          </cell>
          <cell r="E677">
            <v>6634.44410082182</v>
          </cell>
          <cell r="F677">
            <v>7966.90524567277</v>
          </cell>
          <cell r="G677">
            <v>7582.70759193871</v>
          </cell>
          <cell r="H677">
            <v>7774.28338877573</v>
          </cell>
          <cell r="I677">
            <v>7695.96400796508</v>
          </cell>
          <cell r="J677">
            <v>7741.5497872334</v>
          </cell>
          <cell r="K677">
            <v>7463.18633001994</v>
          </cell>
          <cell r="L677">
            <v>8791.94656686518</v>
          </cell>
          <cell r="M677">
            <v>7296.30272247521</v>
          </cell>
          <cell r="N677">
            <v>8552.86698748454</v>
          </cell>
          <cell r="O677">
            <v>9152.15153032134</v>
          </cell>
          <cell r="P677">
            <v>9351.0058919152</v>
          </cell>
          <cell r="Q677">
            <v>9790.51247833081</v>
          </cell>
          <cell r="R677">
            <v>10502.7954081971</v>
          </cell>
          <cell r="S677">
            <v>10090.4709413891</v>
          </cell>
          <cell r="T677">
            <v>8777.20553974551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5882.42899668567</v>
          </cell>
          <cell r="AF677">
            <v>6978.04183020875</v>
          </cell>
          <cell r="AG677">
            <v>6379.06311676221</v>
          </cell>
          <cell r="AH677">
            <v>6512.43963334413</v>
          </cell>
          <cell r="AI677">
            <v>6634.44410082182</v>
          </cell>
          <cell r="AJ677">
            <v>7966.90524567277</v>
          </cell>
          <cell r="AK677">
            <v>7582.70759193871</v>
          </cell>
          <cell r="AL677">
            <v>7774.28338877573</v>
          </cell>
          <cell r="AM677">
            <v>7695.96400796508</v>
          </cell>
          <cell r="AN677">
            <v>7741.5497872334</v>
          </cell>
          <cell r="AO677">
            <v>7463.18633001994</v>
          </cell>
          <cell r="AP677">
            <v>8791.94656686518</v>
          </cell>
          <cell r="AQ677">
            <v>7296.30272247521</v>
          </cell>
          <cell r="AR677">
            <v>8552.86698748454</v>
          </cell>
          <cell r="AS677">
            <v>9152.15153032134</v>
          </cell>
          <cell r="AT677">
            <v>9351.0058919152</v>
          </cell>
          <cell r="AU677">
            <v>9790.51247833081</v>
          </cell>
          <cell r="AV677">
            <v>10502.7954081971</v>
          </cell>
          <cell r="AW677">
            <v>10090.4709413891</v>
          </cell>
          <cell r="AX677">
            <v>8777.20553974551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2.90135203015353</v>
          </cell>
          <cell r="CN677">
            <v>3.44909615484709</v>
          </cell>
          <cell r="CO677">
            <v>3.10220821194952</v>
          </cell>
          <cell r="CP677">
            <v>3.23505202871514</v>
          </cell>
          <cell r="CQ677">
            <v>3.31602311940103</v>
          </cell>
          <cell r="CR677">
            <v>3.8903623408441</v>
          </cell>
          <cell r="CS677">
            <v>3.78610313559678</v>
          </cell>
          <cell r="CT677">
            <v>3.87495050014987</v>
          </cell>
          <cell r="CU677">
            <v>3.75254902782168</v>
          </cell>
          <cell r="CV677">
            <v>3.78756288329525</v>
          </cell>
          <cell r="CW677">
            <v>3.64615746774213</v>
          </cell>
          <cell r="CX677">
            <v>4.31031190535751</v>
          </cell>
          <cell r="CY677">
            <v>3.63904314094969</v>
          </cell>
          <cell r="CZ677">
            <v>4.26983436431987</v>
          </cell>
          <cell r="DA677">
            <v>4.54413163086191</v>
          </cell>
          <cell r="DB677">
            <v>4.64286474202815</v>
          </cell>
          <cell r="DC677">
            <v>4.86108400715795</v>
          </cell>
          <cell r="DD677">
            <v>5.2147393614214</v>
          </cell>
          <cell r="DE677">
            <v>5.01001628121528</v>
          </cell>
          <cell r="DF677">
            <v>4.35796732512508</v>
          </cell>
          <cell r="DG677">
            <v>4.7369890243244</v>
          </cell>
          <cell r="DH677">
            <v>4.7369890243244</v>
          </cell>
          <cell r="DI677">
            <v>4.7369890243244</v>
          </cell>
          <cell r="DJ677">
            <v>4.7369890243244</v>
          </cell>
          <cell r="DK677">
            <v>4.7369890243244</v>
          </cell>
          <cell r="DL677">
            <v>4.7369890243244</v>
          </cell>
          <cell r="DM677">
            <v>4.7369890243244</v>
          </cell>
          <cell r="DN677">
            <v>4.7369890243244</v>
          </cell>
          <cell r="DO677">
            <v>4.7369890243244</v>
          </cell>
          <cell r="DP677">
            <v>4.7369890243244</v>
          </cell>
          <cell r="DQ677">
            <v>5.5547357435572</v>
          </cell>
          <cell r="DR677">
            <v>5.54287905126185</v>
          </cell>
          <cell r="DS677">
            <v>5.63369189214424</v>
          </cell>
          <cell r="DT677">
            <v>5.51530553665091</v>
          </cell>
          <cell r="DU677">
            <v>5.48143318844441</v>
          </cell>
          <cell r="DV677">
            <v>5.61056676654997</v>
          </cell>
          <cell r="DW677">
            <v>5.48705109283895</v>
          </cell>
          <cell r="DX677">
            <v>5.49669125935086</v>
          </cell>
          <cell r="DY677">
            <v>5.61880277704834</v>
          </cell>
          <cell r="DZ677">
            <v>5.59983453687829</v>
          </cell>
          <cell r="EA677">
            <v>5.60784497558545</v>
          </cell>
          <cell r="EB677">
            <v>5.58834844661402</v>
          </cell>
          <cell r="EC677">
            <v>5.49316666449797</v>
          </cell>
          <cell r="ED677">
            <v>5.48792067680374</v>
          </cell>
          <cell r="EE677">
            <v>5.51797126298233</v>
          </cell>
          <cell r="EF677">
            <v>5.51797126298233</v>
          </cell>
          <cell r="EG677">
            <v>5.51797126298233</v>
          </cell>
          <cell r="EH677">
            <v>5.51797126298233</v>
          </cell>
          <cell r="EI677">
            <v>5.51797126298233</v>
          </cell>
          <cell r="EJ677">
            <v>5.51797126298233</v>
          </cell>
          <cell r="EK677">
            <v>0</v>
          </cell>
          <cell r="EL677">
            <v>0</v>
          </cell>
          <cell r="EM677">
            <v>0</v>
          </cell>
          <cell r="EN677">
            <v>0</v>
          </cell>
          <cell r="EO677">
            <v>0</v>
          </cell>
          <cell r="EP677">
            <v>0</v>
          </cell>
          <cell r="EQ677">
            <v>0</v>
          </cell>
          <cell r="ER677">
            <v>0</v>
          </cell>
          <cell r="ES677">
            <v>0</v>
          </cell>
          <cell r="ET677">
            <v>0</v>
          </cell>
        </row>
        <row r="678">
          <cell r="A678">
            <v>31587.3644622422</v>
          </cell>
          <cell r="B678">
            <v>33828.9520994262</v>
          </cell>
          <cell r="C678">
            <v>36587.561639816</v>
          </cell>
          <cell r="D678">
            <v>6308.69010437758</v>
          </cell>
          <cell r="E678">
            <v>6974.33253409265</v>
          </cell>
          <cell r="F678">
            <v>7613.12363451278</v>
          </cell>
          <cell r="G678">
            <v>8571.11561157315</v>
          </cell>
          <cell r="H678">
            <v>8152.48278368478</v>
          </cell>
          <cell r="I678">
            <v>6386.85914713681</v>
          </cell>
          <cell r="J678">
            <v>7779.57212230094</v>
          </cell>
          <cell r="K678">
            <v>9345.05383857224</v>
          </cell>
          <cell r="L678">
            <v>8038.93818646513</v>
          </cell>
          <cell r="M678">
            <v>8127.24557672337</v>
          </cell>
          <cell r="N678">
            <v>7753.72014304439</v>
          </cell>
          <cell r="O678">
            <v>9643.68314715422</v>
          </cell>
          <cell r="P678">
            <v>8994.13858559524</v>
          </cell>
          <cell r="Q678">
            <v>10277.1369296623</v>
          </cell>
          <cell r="R678">
            <v>10492.0043771005</v>
          </cell>
          <cell r="S678">
            <v>9691.1222855094</v>
          </cell>
          <cell r="T678">
            <v>10027.0988663866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5255.52360299719</v>
          </cell>
          <cell r="AF678">
            <v>5628.48022460736</v>
          </cell>
          <cell r="AG678">
            <v>6087.45924352178</v>
          </cell>
          <cell r="AH678">
            <v>6308.69010437758</v>
          </cell>
          <cell r="AI678">
            <v>6974.33253409265</v>
          </cell>
          <cell r="AJ678">
            <v>7613.12363451278</v>
          </cell>
          <cell r="AK678">
            <v>8571.11561157315</v>
          </cell>
          <cell r="AL678">
            <v>8152.48278368478</v>
          </cell>
          <cell r="AM678">
            <v>6386.85914713681</v>
          </cell>
          <cell r="AN678">
            <v>7779.57212230094</v>
          </cell>
          <cell r="AO678">
            <v>9345.05383857224</v>
          </cell>
          <cell r="AP678">
            <v>8038.93818646513</v>
          </cell>
          <cell r="AQ678">
            <v>8127.24557672337</v>
          </cell>
          <cell r="AR678">
            <v>7753.72014304439</v>
          </cell>
          <cell r="AS678">
            <v>9643.68314715422</v>
          </cell>
          <cell r="AT678">
            <v>8994.13858559524</v>
          </cell>
          <cell r="AU678">
            <v>10277.1369296623</v>
          </cell>
          <cell r="AV678">
            <v>10492.0043771005</v>
          </cell>
          <cell r="AW678">
            <v>9691.1222855094</v>
          </cell>
          <cell r="AX678">
            <v>10027.0988663866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2.6080400877985</v>
          </cell>
          <cell r="CN678">
            <v>2.78779792569539</v>
          </cell>
          <cell r="CO678">
            <v>3.00106930552352</v>
          </cell>
          <cell r="CP678">
            <v>3.14446244256716</v>
          </cell>
          <cell r="CQ678">
            <v>3.45604039383026</v>
          </cell>
          <cell r="CR678">
            <v>3.73795857544005</v>
          </cell>
          <cell r="CS678">
            <v>4.29063215012334</v>
          </cell>
          <cell r="CT678">
            <v>3.97023867040042</v>
          </cell>
          <cell r="CU678">
            <v>3.16605108232664</v>
          </cell>
          <cell r="CV678">
            <v>3.80321232773332</v>
          </cell>
          <cell r="CW678">
            <v>4.65581577364117</v>
          </cell>
          <cell r="CX678">
            <v>3.97758176053282</v>
          </cell>
          <cell r="CY678">
            <v>4.03376014587131</v>
          </cell>
          <cell r="CZ678">
            <v>3.78865136961367</v>
          </cell>
          <cell r="DA678">
            <v>4.67002227574499</v>
          </cell>
          <cell r="DB678">
            <v>4.35547569377183</v>
          </cell>
          <cell r="DC678">
            <v>4.97677678331511</v>
          </cell>
          <cell r="DD678">
            <v>5.0808278756786</v>
          </cell>
          <cell r="DE678">
            <v>4.69299501649977</v>
          </cell>
          <cell r="DF678">
            <v>4.85569406963985</v>
          </cell>
          <cell r="DG678">
            <v>5.31281637049724</v>
          </cell>
          <cell r="DH678">
            <v>5.31281637049724</v>
          </cell>
          <cell r="DI678">
            <v>5.31281637049724</v>
          </cell>
          <cell r="DJ678">
            <v>5.31281637049724</v>
          </cell>
          <cell r="DK678">
            <v>5.31281637049724</v>
          </cell>
          <cell r="DL678">
            <v>5.31281637049724</v>
          </cell>
          <cell r="DM678">
            <v>5.31281637049724</v>
          </cell>
          <cell r="DN678">
            <v>5.31281637049724</v>
          </cell>
          <cell r="DO678">
            <v>5.31281637049724</v>
          </cell>
          <cell r="DP678">
            <v>5.31281637049724</v>
          </cell>
          <cell r="DQ678">
            <v>5.52088707151977</v>
          </cell>
          <cell r="DR678">
            <v>5.53142450674616</v>
          </cell>
          <cell r="DS678">
            <v>5.55734267765844</v>
          </cell>
          <cell r="DT678">
            <v>5.49667321312827</v>
          </cell>
          <cell r="DU678">
            <v>5.52880122624966</v>
          </cell>
          <cell r="DV678">
            <v>5.58001715383174</v>
          </cell>
          <cell r="DW678">
            <v>5.47297174477726</v>
          </cell>
          <cell r="DX678">
            <v>5.62574976584886</v>
          </cell>
          <cell r="DY678">
            <v>5.52683572808056</v>
          </cell>
          <cell r="DZ678">
            <v>5.60418256694727</v>
          </cell>
          <cell r="EA678">
            <v>5.49911948275861</v>
          </cell>
          <cell r="EB678">
            <v>5.53715536425477</v>
          </cell>
          <cell r="EC678">
            <v>5.52001741114644</v>
          </cell>
          <cell r="ED678">
            <v>5.60702656766734</v>
          </cell>
          <cell r="EE678">
            <v>5.65758537286975</v>
          </cell>
          <cell r="EF678">
            <v>5.65758537286975</v>
          </cell>
          <cell r="EG678">
            <v>5.65758537286975</v>
          </cell>
          <cell r="EH678">
            <v>5.65758537286975</v>
          </cell>
          <cell r="EI678">
            <v>5.65758537286975</v>
          </cell>
          <cell r="EJ678">
            <v>5.65758537286975</v>
          </cell>
          <cell r="EK678">
            <v>0</v>
          </cell>
          <cell r="EL678">
            <v>0</v>
          </cell>
          <cell r="EM678">
            <v>0</v>
          </cell>
          <cell r="EN678">
            <v>0</v>
          </cell>
          <cell r="EO678">
            <v>0</v>
          </cell>
          <cell r="EP678">
            <v>0</v>
          </cell>
          <cell r="EQ678">
            <v>0</v>
          </cell>
          <cell r="ER678">
            <v>0</v>
          </cell>
          <cell r="ES678">
            <v>0</v>
          </cell>
          <cell r="ET678">
            <v>0</v>
          </cell>
        </row>
        <row r="679">
          <cell r="A679">
            <v>42192.0905252706</v>
          </cell>
          <cell r="B679">
            <v>36033.161167446</v>
          </cell>
          <cell r="C679">
            <v>33856.6740895111</v>
          </cell>
          <cell r="D679">
            <v>6538.70897350278</v>
          </cell>
          <cell r="E679">
            <v>7080.12289487898</v>
          </cell>
          <cell r="F679">
            <v>6748.23183678447</v>
          </cell>
          <cell r="G679">
            <v>7354.99211867518</v>
          </cell>
          <cell r="H679">
            <v>7609.99138965386</v>
          </cell>
          <cell r="I679">
            <v>8322.81675171179</v>
          </cell>
          <cell r="J679">
            <v>7875.77509129464</v>
          </cell>
          <cell r="K679">
            <v>7454.67517699108</v>
          </cell>
          <cell r="L679">
            <v>8278.32610939973</v>
          </cell>
          <cell r="M679">
            <v>7523.79635698078</v>
          </cell>
          <cell r="N679">
            <v>9032.91883163513</v>
          </cell>
          <cell r="O679">
            <v>8547.59750808759</v>
          </cell>
          <cell r="P679">
            <v>9854.14468303457</v>
          </cell>
          <cell r="Q679">
            <v>10431.0155911203</v>
          </cell>
          <cell r="R679">
            <v>8806.32361348999</v>
          </cell>
          <cell r="S679">
            <v>9086.99073301987</v>
          </cell>
          <cell r="T679">
            <v>10304.7724797956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7019.94393613976</v>
          </cell>
          <cell r="AF679">
            <v>5995.21777869378</v>
          </cell>
          <cell r="AG679">
            <v>5633.09262503056</v>
          </cell>
          <cell r="AH679">
            <v>6538.70897350278</v>
          </cell>
          <cell r="AI679">
            <v>7080.12289487898</v>
          </cell>
          <cell r="AJ679">
            <v>6748.23183678447</v>
          </cell>
          <cell r="AK679">
            <v>7354.99211867518</v>
          </cell>
          <cell r="AL679">
            <v>7609.99138965386</v>
          </cell>
          <cell r="AM679">
            <v>8322.81675171179</v>
          </cell>
          <cell r="AN679">
            <v>7875.77509129464</v>
          </cell>
          <cell r="AO679">
            <v>7454.67517699108</v>
          </cell>
          <cell r="AP679">
            <v>8278.32610939973</v>
          </cell>
          <cell r="AQ679">
            <v>7523.79635698078</v>
          </cell>
          <cell r="AR679">
            <v>9032.91883163513</v>
          </cell>
          <cell r="AS679">
            <v>8547.59750808759</v>
          </cell>
          <cell r="AT679">
            <v>9854.14468303457</v>
          </cell>
          <cell r="AU679">
            <v>10431.0155911203</v>
          </cell>
          <cell r="AV679">
            <v>8806.32361348999</v>
          </cell>
          <cell r="AW679">
            <v>9086.99073301987</v>
          </cell>
          <cell r="AX679">
            <v>10304.7724797956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3.42645380902601</v>
          </cell>
          <cell r="CN679">
            <v>2.94924759837678</v>
          </cell>
          <cell r="CO679">
            <v>2.82352781071052</v>
          </cell>
          <cell r="CP679">
            <v>3.26001550958069</v>
          </cell>
          <cell r="CQ679">
            <v>3.46098636683153</v>
          </cell>
          <cell r="CR679">
            <v>3.31576172995968</v>
          </cell>
          <cell r="CS679">
            <v>3.64879751377451</v>
          </cell>
          <cell r="CT679">
            <v>3.79183862524848</v>
          </cell>
          <cell r="CU679">
            <v>4.15453154815423</v>
          </cell>
          <cell r="CV679">
            <v>3.88342453199134</v>
          </cell>
          <cell r="CW679">
            <v>3.63896916845271</v>
          </cell>
          <cell r="CX679">
            <v>4.12121407898241</v>
          </cell>
          <cell r="CY679">
            <v>3.75439358322544</v>
          </cell>
          <cell r="CZ679">
            <v>4.41426014610021</v>
          </cell>
          <cell r="DA679">
            <v>4.20352851021143</v>
          </cell>
          <cell r="DB679">
            <v>4.84606090538204</v>
          </cell>
          <cell r="DC679">
            <v>5.12975387367581</v>
          </cell>
          <cell r="DD679">
            <v>4.330764562139</v>
          </cell>
          <cell r="DE679">
            <v>4.4687907429116</v>
          </cell>
          <cell r="DF679">
            <v>5.06767016919991</v>
          </cell>
          <cell r="DG679">
            <v>4.96248234612324</v>
          </cell>
          <cell r="DH679">
            <v>4.96248234612324</v>
          </cell>
          <cell r="DI679">
            <v>4.96248234612324</v>
          </cell>
          <cell r="DJ679">
            <v>4.96248234612324</v>
          </cell>
          <cell r="DK679">
            <v>4.96248234612324</v>
          </cell>
          <cell r="DL679">
            <v>4.96248234612324</v>
          </cell>
          <cell r="DM679">
            <v>4.96248234612324</v>
          </cell>
          <cell r="DN679">
            <v>4.96248234612324</v>
          </cell>
          <cell r="DO679">
            <v>4.96248234612324</v>
          </cell>
          <cell r="DP679">
            <v>4.96248234612324</v>
          </cell>
          <cell r="DQ679">
            <v>5.61301105593444</v>
          </cell>
          <cell r="DR679">
            <v>5.56930323423586</v>
          </cell>
          <cell r="DS679">
            <v>5.46590347755496</v>
          </cell>
          <cell r="DT679">
            <v>5.49514905914843</v>
          </cell>
          <cell r="DU679">
            <v>5.60464414369517</v>
          </cell>
          <cell r="DV679">
            <v>5.57588509303836</v>
          </cell>
          <cell r="DW679">
            <v>5.52254907617254</v>
          </cell>
          <cell r="DX679">
            <v>5.49846487128325</v>
          </cell>
          <cell r="DY679">
            <v>5.48852196971599</v>
          </cell>
          <cell r="DZ679">
            <v>5.5562985261574</v>
          </cell>
          <cell r="EA679">
            <v>5.61251460585441</v>
          </cell>
          <cell r="EB679">
            <v>5.50331651560426</v>
          </cell>
          <cell r="EC679">
            <v>5.4904048409192</v>
          </cell>
          <cell r="ED679">
            <v>5.60631272451423</v>
          </cell>
          <cell r="EE679">
            <v>5.57105186933671</v>
          </cell>
          <cell r="EF679">
            <v>5.57105186933671</v>
          </cell>
          <cell r="EG679">
            <v>5.57105186933671</v>
          </cell>
          <cell r="EH679">
            <v>5.57105186933671</v>
          </cell>
          <cell r="EI679">
            <v>5.57105186933671</v>
          </cell>
          <cell r="EJ679">
            <v>5.57105186933671</v>
          </cell>
          <cell r="EK679">
            <v>0</v>
          </cell>
          <cell r="EL679">
            <v>0</v>
          </cell>
          <cell r="EM679">
            <v>0</v>
          </cell>
          <cell r="EN679">
            <v>0</v>
          </cell>
          <cell r="EO679">
            <v>0</v>
          </cell>
          <cell r="EP679">
            <v>0</v>
          </cell>
          <cell r="EQ679">
            <v>0</v>
          </cell>
          <cell r="ER679">
            <v>0</v>
          </cell>
          <cell r="ES679">
            <v>0</v>
          </cell>
          <cell r="ET679">
            <v>0</v>
          </cell>
        </row>
        <row r="680">
          <cell r="A680">
            <v>39664.9285232198</v>
          </cell>
          <cell r="B680">
            <v>37937.0532987588</v>
          </cell>
          <cell r="C680">
            <v>36150.5406196369</v>
          </cell>
          <cell r="D680">
            <v>6686.5001904405</v>
          </cell>
          <cell r="E680">
            <v>6003.18724294344</v>
          </cell>
          <cell r="F680">
            <v>7090.14006718089</v>
          </cell>
          <cell r="G680">
            <v>7566.09406585102</v>
          </cell>
          <cell r="H680">
            <v>7099.11896913686</v>
          </cell>
          <cell r="I680">
            <v>6851.21298239121</v>
          </cell>
          <cell r="J680">
            <v>7487.16688104059</v>
          </cell>
          <cell r="K680">
            <v>9331.34214037334</v>
          </cell>
          <cell r="L680">
            <v>7839.86452422598</v>
          </cell>
          <cell r="M680">
            <v>8177.64100075879</v>
          </cell>
          <cell r="N680">
            <v>8485.70597942416</v>
          </cell>
          <cell r="O680">
            <v>9543.99481283463</v>
          </cell>
          <cell r="P680">
            <v>10448.7523002157</v>
          </cell>
          <cell r="Q680">
            <v>9006.91847292866</v>
          </cell>
          <cell r="R680">
            <v>8764.12247475038</v>
          </cell>
          <cell r="S680">
            <v>8796.04647159352</v>
          </cell>
          <cell r="T680">
            <v>10390.8622010925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6599.47328983903</v>
          </cell>
          <cell r="AF680">
            <v>6311.98843063074</v>
          </cell>
          <cell r="AG680">
            <v>6014.74743848015</v>
          </cell>
          <cell r="AH680">
            <v>6686.5001904405</v>
          </cell>
          <cell r="AI680">
            <v>6003.18724294344</v>
          </cell>
          <cell r="AJ680">
            <v>7090.14006718089</v>
          </cell>
          <cell r="AK680">
            <v>7566.09406585102</v>
          </cell>
          <cell r="AL680">
            <v>7099.11896913686</v>
          </cell>
          <cell r="AM680">
            <v>6851.21298239121</v>
          </cell>
          <cell r="AN680">
            <v>7487.16688104059</v>
          </cell>
          <cell r="AO680">
            <v>9331.34214037334</v>
          </cell>
          <cell r="AP680">
            <v>7839.86452422598</v>
          </cell>
          <cell r="AQ680">
            <v>8177.64100075879</v>
          </cell>
          <cell r="AR680">
            <v>8485.70597942416</v>
          </cell>
          <cell r="AS680">
            <v>9543.99481283463</v>
          </cell>
          <cell r="AT680">
            <v>10448.7523002157</v>
          </cell>
          <cell r="AU680">
            <v>9006.91847292866</v>
          </cell>
          <cell r="AV680">
            <v>8764.12247475038</v>
          </cell>
          <cell r="AW680">
            <v>8796.04647159352</v>
          </cell>
          <cell r="AX680">
            <v>10390.8622010925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3.23530592706352</v>
          </cell>
          <cell r="CN680">
            <v>3.11087721859485</v>
          </cell>
          <cell r="CO680">
            <v>2.99810209942654</v>
          </cell>
          <cell r="CP680">
            <v>3.24590280148207</v>
          </cell>
          <cell r="CQ680">
            <v>2.93742643347107</v>
          </cell>
          <cell r="CR680">
            <v>3.5344179404311</v>
          </cell>
          <cell r="CS680">
            <v>3.721066952362</v>
          </cell>
          <cell r="CT680">
            <v>3.50923546441402</v>
          </cell>
          <cell r="CU680">
            <v>3.36754398177137</v>
          </cell>
          <cell r="CV680">
            <v>3.75237160260476</v>
          </cell>
          <cell r="CW680">
            <v>4.64429823205681</v>
          </cell>
          <cell r="CX680">
            <v>3.85127591649425</v>
          </cell>
          <cell r="CY680">
            <v>4.05221176316657</v>
          </cell>
          <cell r="CZ680">
            <v>4.1892539119043</v>
          </cell>
          <cell r="DA680">
            <v>4.75601091416988</v>
          </cell>
          <cell r="DB680">
            <v>5.20687416054074</v>
          </cell>
          <cell r="DC680">
            <v>4.48837236402103</v>
          </cell>
          <cell r="DD680">
            <v>4.36738105588455</v>
          </cell>
          <cell r="DE680">
            <v>4.38328958060479</v>
          </cell>
          <cell r="DF680">
            <v>5.17802607872051</v>
          </cell>
          <cell r="DG680">
            <v>4.6202286539806</v>
          </cell>
          <cell r="DH680">
            <v>4.6202286539806</v>
          </cell>
          <cell r="DI680">
            <v>4.6202286539806</v>
          </cell>
          <cell r="DJ680">
            <v>4.6202286539806</v>
          </cell>
          <cell r="DK680">
            <v>4.6202286539806</v>
          </cell>
          <cell r="DL680">
            <v>4.6202286539806</v>
          </cell>
          <cell r="DM680">
            <v>4.6202286539806</v>
          </cell>
          <cell r="DN680">
            <v>4.6202286539806</v>
          </cell>
          <cell r="DO680">
            <v>4.6202286539806</v>
          </cell>
          <cell r="DP680">
            <v>4.6202286539806</v>
          </cell>
          <cell r="DQ680">
            <v>5.58857466554817</v>
          </cell>
          <cell r="DR680">
            <v>5.55892045004609</v>
          </cell>
          <cell r="DS680">
            <v>5.4963972402998</v>
          </cell>
          <cell r="DT680">
            <v>5.64378532702276</v>
          </cell>
          <cell r="DU680">
            <v>5.59914902018373</v>
          </cell>
          <cell r="DV680">
            <v>5.49596612719161</v>
          </cell>
          <cell r="DW680">
            <v>5.57072073771475</v>
          </cell>
          <cell r="DX680">
            <v>5.54241549436228</v>
          </cell>
          <cell r="DY680">
            <v>5.57392765430957</v>
          </cell>
          <cell r="DZ680">
            <v>5.46661902067867</v>
          </cell>
          <cell r="EA680">
            <v>5.50466823083574</v>
          </cell>
          <cell r="EB680">
            <v>5.57713374840263</v>
          </cell>
          <cell r="EC680">
            <v>5.52895485278933</v>
          </cell>
          <cell r="ED680">
            <v>5.54955847068742</v>
          </cell>
          <cell r="EE680">
            <v>5.49787026690021</v>
          </cell>
          <cell r="EF680">
            <v>5.49787026690021</v>
          </cell>
          <cell r="EG680">
            <v>5.49787026690021</v>
          </cell>
          <cell r="EH680">
            <v>5.49787026690021</v>
          </cell>
          <cell r="EI680">
            <v>5.49787026690021</v>
          </cell>
          <cell r="EJ680">
            <v>5.49787026690021</v>
          </cell>
          <cell r="EK680">
            <v>0</v>
          </cell>
          <cell r="EL680">
            <v>0</v>
          </cell>
          <cell r="EM680">
            <v>0</v>
          </cell>
          <cell r="EN680">
            <v>0</v>
          </cell>
          <cell r="EO680">
            <v>0</v>
          </cell>
          <cell r="EP680">
            <v>0</v>
          </cell>
          <cell r="EQ680">
            <v>0</v>
          </cell>
          <cell r="ER680">
            <v>0</v>
          </cell>
          <cell r="ES680">
            <v>0</v>
          </cell>
          <cell r="ET680">
            <v>0</v>
          </cell>
        </row>
        <row r="681">
          <cell r="A681">
            <v>33252.9493762282</v>
          </cell>
          <cell r="B681">
            <v>34861.8326938634</v>
          </cell>
          <cell r="C681">
            <v>46036.666332181</v>
          </cell>
          <cell r="D681">
            <v>7157.86647967823</v>
          </cell>
          <cell r="E681">
            <v>6703.84835645231</v>
          </cell>
          <cell r="F681">
            <v>7376.30113702872</v>
          </cell>
          <cell r="G681">
            <v>8320.06088265071</v>
          </cell>
          <cell r="H681">
            <v>8676.50612347132</v>
          </cell>
          <cell r="I681">
            <v>7733.44172070242</v>
          </cell>
          <cell r="J681">
            <v>8036.54791395857</v>
          </cell>
          <cell r="K681">
            <v>9705.97908588491</v>
          </cell>
          <cell r="L681">
            <v>8179.73177873598</v>
          </cell>
          <cell r="M681">
            <v>7502.65228815527</v>
          </cell>
          <cell r="N681">
            <v>8429.97004101899</v>
          </cell>
          <cell r="O681">
            <v>9720.39464588422</v>
          </cell>
          <cell r="P681">
            <v>8775.98427160993</v>
          </cell>
          <cell r="Q681">
            <v>10065.4571059357</v>
          </cell>
          <cell r="R681">
            <v>10885.7464102387</v>
          </cell>
          <cell r="S681">
            <v>11897.5859871066</v>
          </cell>
          <cell r="T681">
            <v>11368.8032386771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5532.64456504241</v>
          </cell>
          <cell r="AF681">
            <v>5800.33148334821</v>
          </cell>
          <cell r="AG681">
            <v>7659.6066380053</v>
          </cell>
          <cell r="AH681">
            <v>7157.86647967823</v>
          </cell>
          <cell r="AI681">
            <v>6703.84835645231</v>
          </cell>
          <cell r="AJ681">
            <v>7376.30113702872</v>
          </cell>
          <cell r="AK681">
            <v>8320.06088265071</v>
          </cell>
          <cell r="AL681">
            <v>8676.50612347132</v>
          </cell>
          <cell r="AM681">
            <v>7733.44172070242</v>
          </cell>
          <cell r="AN681">
            <v>8036.54791395857</v>
          </cell>
          <cell r="AO681">
            <v>9705.97908588491</v>
          </cell>
          <cell r="AP681">
            <v>8179.73177873598</v>
          </cell>
          <cell r="AQ681">
            <v>7502.65228815527</v>
          </cell>
          <cell r="AR681">
            <v>8429.97004101899</v>
          </cell>
          <cell r="AS681">
            <v>9720.39464588422</v>
          </cell>
          <cell r="AT681">
            <v>8775.98427160993</v>
          </cell>
          <cell r="AU681">
            <v>10065.4571059357</v>
          </cell>
          <cell r="AV681">
            <v>10885.7464102387</v>
          </cell>
          <cell r="AW681">
            <v>11897.5859871066</v>
          </cell>
          <cell r="AX681">
            <v>11368.8032386771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2.69218594344508</v>
          </cell>
          <cell r="CN681">
            <v>2.88662907552338</v>
          </cell>
          <cell r="CO681">
            <v>3.79821338261027</v>
          </cell>
          <cell r="CP681">
            <v>3.52408767171747</v>
          </cell>
          <cell r="CQ681">
            <v>3.32305772312892</v>
          </cell>
          <cell r="CR681">
            <v>3.64408017259998</v>
          </cell>
          <cell r="CS681">
            <v>4.15513122380615</v>
          </cell>
          <cell r="CT681">
            <v>4.27433563245253</v>
          </cell>
          <cell r="CU681">
            <v>3.79825286462964</v>
          </cell>
          <cell r="CV681">
            <v>3.9696312923774</v>
          </cell>
          <cell r="CW681">
            <v>4.81974944453792</v>
          </cell>
          <cell r="CX681">
            <v>4.12731807664044</v>
          </cell>
          <cell r="CY681">
            <v>3.73392290008191</v>
          </cell>
          <cell r="CZ681">
            <v>4.15508009132486</v>
          </cell>
          <cell r="DA681">
            <v>4.83549857149615</v>
          </cell>
          <cell r="DB681">
            <v>4.36569305617758</v>
          </cell>
          <cell r="DC681">
            <v>5.0071530251929</v>
          </cell>
          <cell r="DD681">
            <v>5.41521338731513</v>
          </cell>
          <cell r="DE681">
            <v>5.91856217167748</v>
          </cell>
          <cell r="DF681">
            <v>5.65551439246559</v>
          </cell>
          <cell r="DG681">
            <v>5.29120880190099</v>
          </cell>
          <cell r="DH681">
            <v>5.29120880190099</v>
          </cell>
          <cell r="DI681">
            <v>5.29120880190099</v>
          </cell>
          <cell r="DJ681">
            <v>5.29120880190099</v>
          </cell>
          <cell r="DK681">
            <v>5.29120880190099</v>
          </cell>
          <cell r="DL681">
            <v>5.29120880190099</v>
          </cell>
          <cell r="DM681">
            <v>5.29120880190099</v>
          </cell>
          <cell r="DN681">
            <v>5.29120880190099</v>
          </cell>
          <cell r="DO681">
            <v>5.29120880190099</v>
          </cell>
          <cell r="DP681">
            <v>5.29120880190099</v>
          </cell>
          <cell r="DQ681">
            <v>5.63034301255867</v>
          </cell>
          <cell r="DR681">
            <v>5.50514760181981</v>
          </cell>
          <cell r="DS681">
            <v>5.5250249398432</v>
          </cell>
          <cell r="DT681">
            <v>5.56472906516869</v>
          </cell>
          <cell r="DU681">
            <v>5.52705049270195</v>
          </cell>
          <cell r="DV681">
            <v>5.54571887934585</v>
          </cell>
          <cell r="DW681">
            <v>5.4859127478645</v>
          </cell>
          <cell r="DX681">
            <v>5.56139051712853</v>
          </cell>
          <cell r="DY681">
            <v>5.57822565234456</v>
          </cell>
          <cell r="DZ681">
            <v>5.54659560765176</v>
          </cell>
          <cell r="EA681">
            <v>5.51724188756492</v>
          </cell>
          <cell r="EB681">
            <v>5.42973030796137</v>
          </cell>
          <cell r="EC681">
            <v>5.50499094341764</v>
          </cell>
          <cell r="ED681">
            <v>5.55845081777827</v>
          </cell>
          <cell r="EE681">
            <v>5.50743999075612</v>
          </cell>
          <cell r="EF681">
            <v>5.50743999075612</v>
          </cell>
          <cell r="EG681">
            <v>5.50743999075612</v>
          </cell>
          <cell r="EH681">
            <v>5.50743999075612</v>
          </cell>
          <cell r="EI681">
            <v>5.50743999075612</v>
          </cell>
          <cell r="EJ681">
            <v>5.50743999075612</v>
          </cell>
          <cell r="EK681">
            <v>0</v>
          </cell>
          <cell r="EL681">
            <v>0</v>
          </cell>
          <cell r="EM681">
            <v>0</v>
          </cell>
          <cell r="EN681">
            <v>0</v>
          </cell>
          <cell r="EO681">
            <v>0</v>
          </cell>
          <cell r="EP681">
            <v>0</v>
          </cell>
          <cell r="EQ681">
            <v>0</v>
          </cell>
          <cell r="ER681">
            <v>0</v>
          </cell>
          <cell r="ES681">
            <v>0</v>
          </cell>
          <cell r="ET681">
            <v>0</v>
          </cell>
        </row>
        <row r="682">
          <cell r="A682">
            <v>36890.9894969334</v>
          </cell>
          <cell r="B682">
            <v>39074.7699274548</v>
          </cell>
          <cell r="C682">
            <v>39396.9453205045</v>
          </cell>
          <cell r="D682">
            <v>5764.53450195884</v>
          </cell>
          <cell r="E682">
            <v>6426.92379096593</v>
          </cell>
          <cell r="F682">
            <v>7453.05573280422</v>
          </cell>
          <cell r="G682">
            <v>6839.92343546979</v>
          </cell>
          <cell r="H682">
            <v>7240.03202817525</v>
          </cell>
          <cell r="I682">
            <v>8135.58965130718</v>
          </cell>
          <cell r="J682">
            <v>8978.20724573763</v>
          </cell>
          <cell r="K682">
            <v>8683.08856386025</v>
          </cell>
          <cell r="L682">
            <v>7919.916764171</v>
          </cell>
          <cell r="M682">
            <v>10003.9036928326</v>
          </cell>
          <cell r="N682">
            <v>8937.93059097877</v>
          </cell>
          <cell r="O682">
            <v>8911.24259004614</v>
          </cell>
          <cell r="P682">
            <v>9428.07053451854</v>
          </cell>
          <cell r="Q682">
            <v>8834.68537204689</v>
          </cell>
          <cell r="R682">
            <v>8850.74270461448</v>
          </cell>
          <cell r="S682">
            <v>8747.56364133248</v>
          </cell>
          <cell r="T682">
            <v>10574.6133744096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6137.94374237237</v>
          </cell>
          <cell r="AF682">
            <v>6501.2823681728</v>
          </cell>
          <cell r="AG682">
            <v>6554.88609267794</v>
          </cell>
          <cell r="AH682">
            <v>5764.53450195884</v>
          </cell>
          <cell r="AI682">
            <v>6426.92379096593</v>
          </cell>
          <cell r="AJ682">
            <v>7453.05573280422</v>
          </cell>
          <cell r="AK682">
            <v>6839.92343546979</v>
          </cell>
          <cell r="AL682">
            <v>7240.03202817525</v>
          </cell>
          <cell r="AM682">
            <v>8135.58965130718</v>
          </cell>
          <cell r="AN682">
            <v>8978.20724573763</v>
          </cell>
          <cell r="AO682">
            <v>8683.08856386025</v>
          </cell>
          <cell r="AP682">
            <v>7919.916764171</v>
          </cell>
          <cell r="AQ682">
            <v>10003.9036928326</v>
          </cell>
          <cell r="AR682">
            <v>8937.93059097877</v>
          </cell>
          <cell r="AS682">
            <v>8911.24259004614</v>
          </cell>
          <cell r="AT682">
            <v>9428.07053451854</v>
          </cell>
          <cell r="AU682">
            <v>8834.68537204689</v>
          </cell>
          <cell r="AV682">
            <v>8850.74270461448</v>
          </cell>
          <cell r="AW682">
            <v>8747.56364133248</v>
          </cell>
          <cell r="AX682">
            <v>10574.6133744096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3.04563060431946</v>
          </cell>
          <cell r="CN682">
            <v>3.24998174129249</v>
          </cell>
          <cell r="CO682">
            <v>3.19222558764379</v>
          </cell>
          <cell r="CP682">
            <v>2.88151206231453</v>
          </cell>
          <cell r="CQ682">
            <v>3.16633088000553</v>
          </cell>
          <cell r="CR682">
            <v>3.71093914710975</v>
          </cell>
          <cell r="CS682">
            <v>3.38307993111619</v>
          </cell>
          <cell r="CT682">
            <v>3.58309151776359</v>
          </cell>
          <cell r="CU682">
            <v>3.98251964856186</v>
          </cell>
          <cell r="CV682">
            <v>4.39558306758463</v>
          </cell>
          <cell r="CW682">
            <v>4.30167949153932</v>
          </cell>
          <cell r="CX682">
            <v>3.94707691376202</v>
          </cell>
          <cell r="CY682">
            <v>4.95901367969387</v>
          </cell>
          <cell r="CZ682">
            <v>4.47291555790509</v>
          </cell>
          <cell r="DA682">
            <v>4.36764032387496</v>
          </cell>
          <cell r="DB682">
            <v>4.62095163797884</v>
          </cell>
          <cell r="DC682">
            <v>4.33011756663449</v>
          </cell>
          <cell r="DD682">
            <v>4.33798769838182</v>
          </cell>
          <cell r="DE682">
            <v>4.2874168567942</v>
          </cell>
          <cell r="DF682">
            <v>5.18290320533396</v>
          </cell>
          <cell r="DG682">
            <v>4.66439329644386</v>
          </cell>
          <cell r="DH682">
            <v>4.66439329644386</v>
          </cell>
          <cell r="DI682">
            <v>4.66439329644386</v>
          </cell>
          <cell r="DJ682">
            <v>4.66439329644386</v>
          </cell>
          <cell r="DK682">
            <v>4.66439329644386</v>
          </cell>
          <cell r="DL682">
            <v>4.66439329644386</v>
          </cell>
          <cell r="DM682">
            <v>4.66439329644386</v>
          </cell>
          <cell r="DN682">
            <v>4.66439329644386</v>
          </cell>
          <cell r="DO682">
            <v>4.66439329644386</v>
          </cell>
          <cell r="DP682">
            <v>4.66439329644386</v>
          </cell>
          <cell r="DQ682">
            <v>5.52144577278283</v>
          </cell>
          <cell r="DR682">
            <v>5.48056387186296</v>
          </cell>
          <cell r="DS682">
            <v>5.62572773811687</v>
          </cell>
          <cell r="DT682">
            <v>5.48088811336103</v>
          </cell>
          <cell r="DU682">
            <v>5.56101401069532</v>
          </cell>
          <cell r="DV682">
            <v>5.50246985071411</v>
          </cell>
          <cell r="DW682">
            <v>5.53918814900075</v>
          </cell>
          <cell r="DX682">
            <v>5.53591893716466</v>
          </cell>
          <cell r="DY682">
            <v>5.5967800997439</v>
          </cell>
          <cell r="DZ682">
            <v>5.59603303869094</v>
          </cell>
          <cell r="EA682">
            <v>5.53023157196926</v>
          </cell>
          <cell r="EB682">
            <v>5.49733450036525</v>
          </cell>
          <cell r="EC682">
            <v>5.52689649457087</v>
          </cell>
          <cell r="ED682">
            <v>5.47461286808721</v>
          </cell>
          <cell r="EE682">
            <v>5.58982916403245</v>
          </cell>
          <cell r="EF682">
            <v>5.58982916403245</v>
          </cell>
          <cell r="EG682">
            <v>5.58982916403245</v>
          </cell>
          <cell r="EH682">
            <v>5.58982916403245</v>
          </cell>
          <cell r="EI682">
            <v>5.58982916403245</v>
          </cell>
          <cell r="EJ682">
            <v>5.58982916403245</v>
          </cell>
          <cell r="EK682">
            <v>0</v>
          </cell>
          <cell r="EL682">
            <v>0</v>
          </cell>
          <cell r="EM682">
            <v>0</v>
          </cell>
          <cell r="EN682">
            <v>0</v>
          </cell>
          <cell r="EO682">
            <v>0</v>
          </cell>
          <cell r="EP682">
            <v>0</v>
          </cell>
          <cell r="EQ682">
            <v>0</v>
          </cell>
          <cell r="ER682">
            <v>0</v>
          </cell>
          <cell r="ES682">
            <v>0</v>
          </cell>
          <cell r="ET682">
            <v>0</v>
          </cell>
        </row>
        <row r="683">
          <cell r="A683">
            <v>33538.8632236989</v>
          </cell>
          <cell r="B683">
            <v>38931.0652517733</v>
          </cell>
          <cell r="C683">
            <v>41852.6549372701</v>
          </cell>
          <cell r="D683">
            <v>6920.25733921278</v>
          </cell>
          <cell r="E683">
            <v>6662.57211193813</v>
          </cell>
          <cell r="F683">
            <v>6507.71837173204</v>
          </cell>
          <cell r="G683">
            <v>7525.90348367018</v>
          </cell>
          <cell r="H683">
            <v>7763.96191819802</v>
          </cell>
          <cell r="I683">
            <v>8428.16653340604</v>
          </cell>
          <cell r="J683">
            <v>7974.43871042734</v>
          </cell>
          <cell r="K683">
            <v>7966.77680430253</v>
          </cell>
          <cell r="L683">
            <v>8105.55722636724</v>
          </cell>
          <cell r="M683">
            <v>8511.70954129786</v>
          </cell>
          <cell r="N683">
            <v>9033.57556867655</v>
          </cell>
          <cell r="O683">
            <v>10077.3476443702</v>
          </cell>
          <cell r="P683">
            <v>9626.47891862258</v>
          </cell>
          <cell r="Q683">
            <v>8640.59889689986</v>
          </cell>
          <cell r="R683">
            <v>8729.93863158209</v>
          </cell>
          <cell r="S683">
            <v>10319.4589413618</v>
          </cell>
          <cell r="T683">
            <v>11167.8231986902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5580.21507304101</v>
          </cell>
          <cell r="AF683">
            <v>6477.37270278088</v>
          </cell>
          <cell r="AG683">
            <v>6963.4684506156</v>
          </cell>
          <cell r="AH683">
            <v>6920.25733921278</v>
          </cell>
          <cell r="AI683">
            <v>6662.57211193813</v>
          </cell>
          <cell r="AJ683">
            <v>6507.71837173204</v>
          </cell>
          <cell r="AK683">
            <v>7525.90348367018</v>
          </cell>
          <cell r="AL683">
            <v>7763.96191819802</v>
          </cell>
          <cell r="AM683">
            <v>8428.16653340604</v>
          </cell>
          <cell r="AN683">
            <v>7974.43871042734</v>
          </cell>
          <cell r="AO683">
            <v>7966.77680430253</v>
          </cell>
          <cell r="AP683">
            <v>8105.55722636724</v>
          </cell>
          <cell r="AQ683">
            <v>8511.70954129786</v>
          </cell>
          <cell r="AR683">
            <v>9033.57556867655</v>
          </cell>
          <cell r="AS683">
            <v>10077.3476443702</v>
          </cell>
          <cell r="AT683">
            <v>9626.47891862258</v>
          </cell>
          <cell r="AU683">
            <v>8640.59889689986</v>
          </cell>
          <cell r="AV683">
            <v>8729.93863158209</v>
          </cell>
          <cell r="AW683">
            <v>10319.4589413618</v>
          </cell>
          <cell r="AX683">
            <v>11167.8231986902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2.77237201303244</v>
          </cell>
          <cell r="CN683">
            <v>3.18140493333581</v>
          </cell>
          <cell r="CO683">
            <v>3.40156252745652</v>
          </cell>
          <cell r="CP683">
            <v>3.37974641536083</v>
          </cell>
          <cell r="CQ683">
            <v>3.24153939445291</v>
          </cell>
          <cell r="CR683">
            <v>3.20060202536868</v>
          </cell>
          <cell r="CS683">
            <v>3.6642889527868</v>
          </cell>
          <cell r="CT683">
            <v>3.83861623081526</v>
          </cell>
          <cell r="CU683">
            <v>4.12823290582103</v>
          </cell>
          <cell r="CV683">
            <v>3.98210245211472</v>
          </cell>
          <cell r="CW683">
            <v>3.95309177108415</v>
          </cell>
          <cell r="CX683">
            <v>3.99279389430804</v>
          </cell>
          <cell r="CY683">
            <v>4.1910456180587</v>
          </cell>
          <cell r="CZ683">
            <v>4.50650652043207</v>
          </cell>
          <cell r="DA683">
            <v>5.01648014165284</v>
          </cell>
          <cell r="DB683">
            <v>4.79203874208786</v>
          </cell>
          <cell r="DC683">
            <v>4.30126996784723</v>
          </cell>
          <cell r="DD683">
            <v>4.34574307929579</v>
          </cell>
          <cell r="DE683">
            <v>5.13700258032318</v>
          </cell>
          <cell r="DF683">
            <v>5.55931632794438</v>
          </cell>
          <cell r="DG683">
            <v>4.71199433369274</v>
          </cell>
          <cell r="DH683">
            <v>4.71199433369274</v>
          </cell>
          <cell r="DI683">
            <v>4.71199433369274</v>
          </cell>
          <cell r="DJ683">
            <v>4.71199433369274</v>
          </cell>
          <cell r="DK683">
            <v>4.71199433369274</v>
          </cell>
          <cell r="DL683">
            <v>4.71199433369274</v>
          </cell>
          <cell r="DM683">
            <v>4.71199433369274</v>
          </cell>
          <cell r="DN683">
            <v>4.71199433369274</v>
          </cell>
          <cell r="DO683">
            <v>4.71199433369274</v>
          </cell>
          <cell r="DP683">
            <v>4.71199433369274</v>
          </cell>
          <cell r="DQ683">
            <v>5.5145054134934</v>
          </cell>
          <cell r="DR683">
            <v>5.57810997179595</v>
          </cell>
          <cell r="DS683">
            <v>5.60859769624068</v>
          </cell>
          <cell r="DT683">
            <v>5.6097726925184</v>
          </cell>
          <cell r="DU683">
            <v>5.63115853403619</v>
          </cell>
          <cell r="DV683">
            <v>5.57062866944596</v>
          </cell>
          <cell r="DW683">
            <v>5.62698900647821</v>
          </cell>
          <cell r="DX683">
            <v>5.54135325439674</v>
          </cell>
          <cell r="DY683">
            <v>5.59340224778783</v>
          </cell>
          <cell r="DZ683">
            <v>5.4864930150754</v>
          </cell>
          <cell r="EA683">
            <v>5.52144676348517</v>
          </cell>
          <cell r="EB683">
            <v>5.56177120268934</v>
          </cell>
          <cell r="EC683">
            <v>5.56418476273735</v>
          </cell>
          <cell r="ED683">
            <v>5.49195302253557</v>
          </cell>
          <cell r="EE683">
            <v>5.50369399435414</v>
          </cell>
          <cell r="EF683">
            <v>5.50369399435414</v>
          </cell>
          <cell r="EG683">
            <v>5.50369399435414</v>
          </cell>
          <cell r="EH683">
            <v>5.50369399435414</v>
          </cell>
          <cell r="EI683">
            <v>5.50369399435414</v>
          </cell>
          <cell r="EJ683">
            <v>5.50369399435414</v>
          </cell>
          <cell r="EK683">
            <v>0</v>
          </cell>
          <cell r="EL683">
            <v>0</v>
          </cell>
          <cell r="EM683">
            <v>0</v>
          </cell>
          <cell r="EN683">
            <v>0</v>
          </cell>
          <cell r="EO683">
            <v>0</v>
          </cell>
          <cell r="EP683">
            <v>0</v>
          </cell>
          <cell r="EQ683">
            <v>0</v>
          </cell>
          <cell r="ER683">
            <v>0</v>
          </cell>
          <cell r="ES683">
            <v>0</v>
          </cell>
          <cell r="ET683">
            <v>0</v>
          </cell>
        </row>
        <row r="684">
          <cell r="A684">
            <v>36524.1485751926</v>
          </cell>
          <cell r="B684">
            <v>38131.0228808811</v>
          </cell>
          <cell r="C684">
            <v>39344.7555122769</v>
          </cell>
          <cell r="D684">
            <v>7597.04465268004</v>
          </cell>
          <cell r="E684">
            <v>7238.71283858917</v>
          </cell>
          <cell r="F684">
            <v>7117.35924984035</v>
          </cell>
          <cell r="G684">
            <v>6615.05443087984</v>
          </cell>
          <cell r="H684">
            <v>6914.64467668311</v>
          </cell>
          <cell r="I684">
            <v>8079.79799795171</v>
          </cell>
          <cell r="J684">
            <v>8218.19984293693</v>
          </cell>
          <cell r="K684">
            <v>7399.42730926327</v>
          </cell>
          <cell r="L684">
            <v>7985.10487663585</v>
          </cell>
          <cell r="M684">
            <v>8693.95740645772</v>
          </cell>
          <cell r="N684">
            <v>8889.25801193602</v>
          </cell>
          <cell r="O684">
            <v>8856.16168264754</v>
          </cell>
          <cell r="P684">
            <v>9763.98265106109</v>
          </cell>
          <cell r="Q684">
            <v>9189.43687689921</v>
          </cell>
          <cell r="R684">
            <v>9769.6631231702</v>
          </cell>
          <cell r="S684">
            <v>9295.66543603796</v>
          </cell>
          <cell r="T684">
            <v>10344.7591553447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6076.90854188711</v>
          </cell>
          <cell r="AF684">
            <v>6344.26119964652</v>
          </cell>
          <cell r="AG684">
            <v>6546.20272280377</v>
          </cell>
          <cell r="AH684">
            <v>7597.04465268004</v>
          </cell>
          <cell r="AI684">
            <v>7238.71283858917</v>
          </cell>
          <cell r="AJ684">
            <v>7117.35924984035</v>
          </cell>
          <cell r="AK684">
            <v>6615.05443087984</v>
          </cell>
          <cell r="AL684">
            <v>6914.64467668311</v>
          </cell>
          <cell r="AM684">
            <v>8079.79799795171</v>
          </cell>
          <cell r="AN684">
            <v>8218.19984293693</v>
          </cell>
          <cell r="AO684">
            <v>7399.42730926327</v>
          </cell>
          <cell r="AP684">
            <v>7985.10487663585</v>
          </cell>
          <cell r="AQ684">
            <v>8693.95740645772</v>
          </cell>
          <cell r="AR684">
            <v>8889.25801193602</v>
          </cell>
          <cell r="AS684">
            <v>8856.16168264754</v>
          </cell>
          <cell r="AT684">
            <v>9763.98265106109</v>
          </cell>
          <cell r="AU684">
            <v>9189.43687689921</v>
          </cell>
          <cell r="AV684">
            <v>9769.6631231702</v>
          </cell>
          <cell r="AW684">
            <v>9295.66543603796</v>
          </cell>
          <cell r="AX684">
            <v>10344.7591553447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3.04627725973033</v>
          </cell>
          <cell r="CN684">
            <v>3.09678987858182</v>
          </cell>
          <cell r="CO684">
            <v>3.29463170109997</v>
          </cell>
          <cell r="CP684">
            <v>3.70314462562237</v>
          </cell>
          <cell r="CQ684">
            <v>3.54774244954826</v>
          </cell>
          <cell r="CR684">
            <v>3.54577751782633</v>
          </cell>
          <cell r="CS684">
            <v>3.26804781432087</v>
          </cell>
          <cell r="CT684">
            <v>3.4077698581261</v>
          </cell>
          <cell r="CU684">
            <v>4.03941229370387</v>
          </cell>
          <cell r="CV684">
            <v>4.04558536484124</v>
          </cell>
          <cell r="CW684">
            <v>3.72024671046619</v>
          </cell>
          <cell r="CX684">
            <v>3.99603051487015</v>
          </cell>
          <cell r="CY684">
            <v>4.29939794902909</v>
          </cell>
          <cell r="CZ684">
            <v>4.46787111994304</v>
          </cell>
          <cell r="DA684">
            <v>4.3622270966476</v>
          </cell>
          <cell r="DB684">
            <v>4.80938709318174</v>
          </cell>
          <cell r="DC684">
            <v>4.52638648477775</v>
          </cell>
          <cell r="DD684">
            <v>4.81218508967775</v>
          </cell>
          <cell r="DE684">
            <v>4.57871085686107</v>
          </cell>
          <cell r="DF684">
            <v>5.09545673541132</v>
          </cell>
          <cell r="DG684">
            <v>5.68598826492742</v>
          </cell>
          <cell r="DH684">
            <v>5.68598826492742</v>
          </cell>
          <cell r="DI684">
            <v>5.68598826492742</v>
          </cell>
          <cell r="DJ684">
            <v>5.68598826492742</v>
          </cell>
          <cell r="DK684">
            <v>5.68598826492742</v>
          </cell>
          <cell r="DL684">
            <v>5.68598826492742</v>
          </cell>
          <cell r="DM684">
            <v>5.68598826492742</v>
          </cell>
          <cell r="DN684">
            <v>5.68598826492742</v>
          </cell>
          <cell r="DO684">
            <v>5.68598826492742</v>
          </cell>
          <cell r="DP684">
            <v>5.68598826492742</v>
          </cell>
          <cell r="DQ684">
            <v>5.46538055429488</v>
          </cell>
          <cell r="DR684">
            <v>5.61275973339142</v>
          </cell>
          <cell r="DS684">
            <v>5.44364396612115</v>
          </cell>
          <cell r="DT684">
            <v>5.62058009353296</v>
          </cell>
          <cell r="DU684">
            <v>5.59005910117932</v>
          </cell>
          <cell r="DV684">
            <v>5.49939027056557</v>
          </cell>
          <cell r="DW684">
            <v>5.54564615533243</v>
          </cell>
          <cell r="DX684">
            <v>5.55912892583946</v>
          </cell>
          <cell r="DY684">
            <v>5.48011226920413</v>
          </cell>
          <cell r="DZ684">
            <v>5.56547791667473</v>
          </cell>
          <cell r="EA684">
            <v>5.44920946505785</v>
          </cell>
          <cell r="EB684">
            <v>5.47468283352859</v>
          </cell>
          <cell r="EC684">
            <v>5.54009228034691</v>
          </cell>
          <cell r="ED684">
            <v>5.45094764055353</v>
          </cell>
          <cell r="EE684">
            <v>5.56217182810918</v>
          </cell>
          <cell r="EF684">
            <v>5.56217182810918</v>
          </cell>
          <cell r="EG684">
            <v>5.56217182810918</v>
          </cell>
          <cell r="EH684">
            <v>5.56217182810918</v>
          </cell>
          <cell r="EI684">
            <v>5.56217182810918</v>
          </cell>
          <cell r="EJ684">
            <v>5.56217182810918</v>
          </cell>
          <cell r="EK684">
            <v>0</v>
          </cell>
          <cell r="EL684">
            <v>0</v>
          </cell>
          <cell r="EM684">
            <v>0</v>
          </cell>
          <cell r="EN684">
            <v>0</v>
          </cell>
          <cell r="EO684">
            <v>0</v>
          </cell>
          <cell r="EP684">
            <v>0</v>
          </cell>
          <cell r="EQ684">
            <v>0</v>
          </cell>
          <cell r="ER684">
            <v>0</v>
          </cell>
          <cell r="ES684">
            <v>0</v>
          </cell>
          <cell r="ET684">
            <v>0</v>
          </cell>
        </row>
        <row r="685">
          <cell r="A685">
            <v>34621.6078359522</v>
          </cell>
          <cell r="B685">
            <v>38213.853932326</v>
          </cell>
          <cell r="C685">
            <v>35683.4594185998</v>
          </cell>
          <cell r="D685">
            <v>7534.16866183168</v>
          </cell>
          <cell r="E685">
            <v>7627.89689768412</v>
          </cell>
          <cell r="F685">
            <v>7911.35170716921</v>
          </cell>
          <cell r="G685">
            <v>7209.78772716538</v>
          </cell>
          <cell r="H685">
            <v>8515.58260585168</v>
          </cell>
          <cell r="I685">
            <v>7587.93015015643</v>
          </cell>
          <cell r="J685">
            <v>7359.31449529572</v>
          </cell>
          <cell r="K685">
            <v>9069.74501415726</v>
          </cell>
          <cell r="L685">
            <v>7760.11605978744</v>
          </cell>
          <cell r="M685">
            <v>8582.75807386833</v>
          </cell>
          <cell r="N685">
            <v>11198.4605424782</v>
          </cell>
          <cell r="O685">
            <v>10227.8426732525</v>
          </cell>
          <cell r="P685">
            <v>9323.22210071256</v>
          </cell>
          <cell r="Q685">
            <v>10739.7853616716</v>
          </cell>
          <cell r="R685">
            <v>9353.66482233095</v>
          </cell>
          <cell r="S685">
            <v>10608.5881324613</v>
          </cell>
          <cell r="T685">
            <v>10838.6442617009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5760.36273532911</v>
          </cell>
          <cell r="AF685">
            <v>6358.04267693469</v>
          </cell>
          <cell r="AG685">
            <v>5937.03420350922</v>
          </cell>
          <cell r="AH685">
            <v>7534.16866183168</v>
          </cell>
          <cell r="AI685">
            <v>7627.89689768412</v>
          </cell>
          <cell r="AJ685">
            <v>7911.35170716921</v>
          </cell>
          <cell r="AK685">
            <v>7209.78772716538</v>
          </cell>
          <cell r="AL685">
            <v>8515.58260585168</v>
          </cell>
          <cell r="AM685">
            <v>7587.93015015643</v>
          </cell>
          <cell r="AN685">
            <v>7359.31449529572</v>
          </cell>
          <cell r="AO685">
            <v>9069.74501415726</v>
          </cell>
          <cell r="AP685">
            <v>7760.11605978744</v>
          </cell>
          <cell r="AQ685">
            <v>8582.75807386833</v>
          </cell>
          <cell r="AR685">
            <v>11198.4605424782</v>
          </cell>
          <cell r="AS685">
            <v>10227.8426732525</v>
          </cell>
          <cell r="AT685">
            <v>9323.22210071256</v>
          </cell>
          <cell r="AU685">
            <v>10739.7853616716</v>
          </cell>
          <cell r="AV685">
            <v>9353.66482233095</v>
          </cell>
          <cell r="AW685">
            <v>10608.5881324613</v>
          </cell>
          <cell r="AX685">
            <v>10838.6442617009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2.83539861552068</v>
          </cell>
          <cell r="CN685">
            <v>3.12905757968678</v>
          </cell>
          <cell r="CO685">
            <v>2.97738299749964</v>
          </cell>
          <cell r="CP685">
            <v>3.70068290173385</v>
          </cell>
          <cell r="CQ685">
            <v>3.76134467276281</v>
          </cell>
          <cell r="CR685">
            <v>3.85879998693305</v>
          </cell>
          <cell r="CS685">
            <v>3.55141049883789</v>
          </cell>
          <cell r="CT685">
            <v>4.22574968162216</v>
          </cell>
          <cell r="CU685">
            <v>3.69762333603074</v>
          </cell>
          <cell r="CV685">
            <v>3.59980714792585</v>
          </cell>
          <cell r="CW685">
            <v>4.40003500720016</v>
          </cell>
          <cell r="CX685">
            <v>3.80087660726825</v>
          </cell>
          <cell r="CY685">
            <v>4.29812719008527</v>
          </cell>
          <cell r="CZ685">
            <v>5.57696703325186</v>
          </cell>
          <cell r="DA685">
            <v>4.95877826579607</v>
          </cell>
          <cell r="DB685">
            <v>4.52018989704511</v>
          </cell>
          <cell r="DC685">
            <v>5.20698410526449</v>
          </cell>
          <cell r="DD685">
            <v>4.53494948136173</v>
          </cell>
          <cell r="DE685">
            <v>5.14337558198888</v>
          </cell>
          <cell r="DF685">
            <v>5.25491399434342</v>
          </cell>
          <cell r="DG685">
            <v>5.33290072327034</v>
          </cell>
          <cell r="DH685">
            <v>5.33290072327034</v>
          </cell>
          <cell r="DI685">
            <v>5.33290072327034</v>
          </cell>
          <cell r="DJ685">
            <v>5.33290072327034</v>
          </cell>
          <cell r="DK685">
            <v>5.33290072327034</v>
          </cell>
          <cell r="DL685">
            <v>5.33290072327034</v>
          </cell>
          <cell r="DM685">
            <v>5.33290072327034</v>
          </cell>
          <cell r="DN685">
            <v>5.33290072327034</v>
          </cell>
          <cell r="DO685">
            <v>5.33290072327034</v>
          </cell>
          <cell r="DP685">
            <v>5.33290072327034</v>
          </cell>
          <cell r="DQ685">
            <v>5.56599542189321</v>
          </cell>
          <cell r="DR685">
            <v>5.5669461368762</v>
          </cell>
          <cell r="DS685">
            <v>5.4631356283561</v>
          </cell>
          <cell r="DT685">
            <v>5.57776997536049</v>
          </cell>
          <cell r="DU685">
            <v>5.55608418877964</v>
          </cell>
          <cell r="DV685">
            <v>5.61701468265328</v>
          </cell>
          <cell r="DW685">
            <v>5.56197124905385</v>
          </cell>
          <cell r="DX685">
            <v>5.52099983706259</v>
          </cell>
          <cell r="DY685">
            <v>5.62221941966972</v>
          </cell>
          <cell r="DZ685">
            <v>5.60099600840587</v>
          </cell>
          <cell r="EA685">
            <v>5.64736790422831</v>
          </cell>
          <cell r="EB685">
            <v>5.59360225058804</v>
          </cell>
          <cell r="EC685">
            <v>5.47084919591795</v>
          </cell>
          <cell r="ED685">
            <v>5.50132601323972</v>
          </cell>
          <cell r="EE685">
            <v>5.65088521285916</v>
          </cell>
          <cell r="EF685">
            <v>5.65088521285916</v>
          </cell>
          <cell r="EG685">
            <v>5.65088521285916</v>
          </cell>
          <cell r="EH685">
            <v>5.65088521285916</v>
          </cell>
          <cell r="EI685">
            <v>5.65088521285916</v>
          </cell>
          <cell r="EJ685">
            <v>5.65088521285916</v>
          </cell>
          <cell r="EK685">
            <v>0</v>
          </cell>
          <cell r="EL685">
            <v>0</v>
          </cell>
          <cell r="EM685">
            <v>0</v>
          </cell>
          <cell r="EN685">
            <v>0</v>
          </cell>
          <cell r="EO685">
            <v>0</v>
          </cell>
          <cell r="EP685">
            <v>0</v>
          </cell>
          <cell r="EQ685">
            <v>0</v>
          </cell>
          <cell r="ER685">
            <v>0</v>
          </cell>
          <cell r="ES685">
            <v>0</v>
          </cell>
          <cell r="ET685">
            <v>0</v>
          </cell>
        </row>
        <row r="686">
          <cell r="A686">
            <v>38515.5145626135</v>
          </cell>
          <cell r="B686">
            <v>38076.532734738</v>
          </cell>
          <cell r="C686">
            <v>37690.6975712288</v>
          </cell>
          <cell r="D686">
            <v>6169.14956495841</v>
          </cell>
          <cell r="E686">
            <v>6994.51929452301</v>
          </cell>
          <cell r="F686">
            <v>6624.34154502648</v>
          </cell>
          <cell r="G686">
            <v>6719.06218763334</v>
          </cell>
          <cell r="H686">
            <v>7660.89567198275</v>
          </cell>
          <cell r="I686">
            <v>7455.03756351397</v>
          </cell>
          <cell r="J686">
            <v>7664.95177623052</v>
          </cell>
          <cell r="K686">
            <v>7550.49340883652</v>
          </cell>
          <cell r="L686">
            <v>7524.209562467</v>
          </cell>
          <cell r="M686">
            <v>8921.2469022358</v>
          </cell>
          <cell r="N686">
            <v>8866.17136516293</v>
          </cell>
          <cell r="O686">
            <v>8758.62426229685</v>
          </cell>
          <cell r="P686">
            <v>8218.42715029206</v>
          </cell>
          <cell r="Q686">
            <v>9670.70344541058</v>
          </cell>
          <cell r="R686">
            <v>8831.67549284271</v>
          </cell>
          <cell r="S686">
            <v>10562.0249825042</v>
          </cell>
          <cell r="T686">
            <v>10063.110456911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6408.23314358366</v>
          </cell>
          <cell r="AF686">
            <v>6335.19509824612</v>
          </cell>
          <cell r="AG686">
            <v>6270.99962504947</v>
          </cell>
          <cell r="AH686">
            <v>6169.14956495841</v>
          </cell>
          <cell r="AI686">
            <v>6994.51929452301</v>
          </cell>
          <cell r="AJ686">
            <v>6624.34154502648</v>
          </cell>
          <cell r="AK686">
            <v>6719.06218763334</v>
          </cell>
          <cell r="AL686">
            <v>7660.89567198275</v>
          </cell>
          <cell r="AM686">
            <v>7455.03756351397</v>
          </cell>
          <cell r="AN686">
            <v>7664.95177623052</v>
          </cell>
          <cell r="AO686">
            <v>7550.49340883652</v>
          </cell>
          <cell r="AP686">
            <v>7524.209562467</v>
          </cell>
          <cell r="AQ686">
            <v>8921.2469022358</v>
          </cell>
          <cell r="AR686">
            <v>8866.17136516293</v>
          </cell>
          <cell r="AS686">
            <v>8758.62426229685</v>
          </cell>
          <cell r="AT686">
            <v>8218.42715029206</v>
          </cell>
          <cell r="AU686">
            <v>9670.70344541058</v>
          </cell>
          <cell r="AV686">
            <v>8831.67549284271</v>
          </cell>
          <cell r="AW686">
            <v>10562.0249825042</v>
          </cell>
          <cell r="AX686">
            <v>10063.110456911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3.16434217970273</v>
          </cell>
          <cell r="CN686">
            <v>3.10203343483128</v>
          </cell>
          <cell r="CO686">
            <v>3.05305973595841</v>
          </cell>
          <cell r="CP686">
            <v>3.07191895911294</v>
          </cell>
          <cell r="CQ686">
            <v>3.48560749804303</v>
          </cell>
          <cell r="CR686">
            <v>3.28141022442647</v>
          </cell>
          <cell r="CS686">
            <v>3.37993271000115</v>
          </cell>
          <cell r="CT686">
            <v>3.85516111147959</v>
          </cell>
          <cell r="CU686">
            <v>3.68623248498039</v>
          </cell>
          <cell r="CV686">
            <v>3.81069890631537</v>
          </cell>
          <cell r="CW686">
            <v>3.76719730553329</v>
          </cell>
          <cell r="CX686">
            <v>3.70453217308811</v>
          </cell>
          <cell r="CY686">
            <v>4.39165038233284</v>
          </cell>
          <cell r="CZ686">
            <v>4.4685724904623</v>
          </cell>
          <cell r="DA686">
            <v>4.33040258247729</v>
          </cell>
          <cell r="DB686">
            <v>4.06332057292676</v>
          </cell>
          <cell r="DC686">
            <v>4.78134897904571</v>
          </cell>
          <cell r="DD686">
            <v>4.36652026807898</v>
          </cell>
          <cell r="DE686">
            <v>5.22203246659557</v>
          </cell>
          <cell r="DF686">
            <v>4.97536122173301</v>
          </cell>
          <cell r="DG686">
            <v>5.71003727323671</v>
          </cell>
          <cell r="DH686">
            <v>5.71003727323671</v>
          </cell>
          <cell r="DI686">
            <v>5.71003727323671</v>
          </cell>
          <cell r="DJ686">
            <v>5.71003727323671</v>
          </cell>
          <cell r="DK686">
            <v>5.71003727323671</v>
          </cell>
          <cell r="DL686">
            <v>5.71003727323671</v>
          </cell>
          <cell r="DM686">
            <v>5.71003727323671</v>
          </cell>
          <cell r="DN686">
            <v>5.71003727323671</v>
          </cell>
          <cell r="DO686">
            <v>5.71003727323671</v>
          </cell>
          <cell r="DP686">
            <v>5.71003727323671</v>
          </cell>
          <cell r="DQ686">
            <v>5.54832636170697</v>
          </cell>
          <cell r="DR686">
            <v>5.59526493312877</v>
          </cell>
          <cell r="DS686">
            <v>5.62741065567561</v>
          </cell>
          <cell r="DT686">
            <v>5.50202653617649</v>
          </cell>
          <cell r="DU686">
            <v>5.49776949099862</v>
          </cell>
          <cell r="DV686">
            <v>5.53081745469667</v>
          </cell>
          <cell r="DW686">
            <v>5.44637752718857</v>
          </cell>
          <cell r="DX686">
            <v>5.44432636114935</v>
          </cell>
          <cell r="DY686">
            <v>5.54082265055297</v>
          </cell>
          <cell r="DZ686">
            <v>5.51076545178657</v>
          </cell>
          <cell r="EA686">
            <v>5.49116004131154</v>
          </cell>
          <cell r="EB686">
            <v>5.56460891975411</v>
          </cell>
          <cell r="EC686">
            <v>5.56550959366422</v>
          </cell>
          <cell r="ED686">
            <v>5.43593742841758</v>
          </cell>
          <cell r="EE686">
            <v>5.54133949409394</v>
          </cell>
          <cell r="EF686">
            <v>5.54133949409394</v>
          </cell>
          <cell r="EG686">
            <v>5.54133949409394</v>
          </cell>
          <cell r="EH686">
            <v>5.54133949409394</v>
          </cell>
          <cell r="EI686">
            <v>5.54133949409394</v>
          </cell>
          <cell r="EJ686">
            <v>5.54133949409394</v>
          </cell>
          <cell r="EK686">
            <v>0</v>
          </cell>
          <cell r="EL686">
            <v>0</v>
          </cell>
          <cell r="EM686">
            <v>0</v>
          </cell>
          <cell r="EN686">
            <v>0</v>
          </cell>
          <cell r="EO686">
            <v>0</v>
          </cell>
          <cell r="EP686">
            <v>0</v>
          </cell>
          <cell r="EQ686">
            <v>0</v>
          </cell>
          <cell r="ER686">
            <v>0</v>
          </cell>
          <cell r="ES686">
            <v>0</v>
          </cell>
          <cell r="ET686">
            <v>0</v>
          </cell>
        </row>
        <row r="687">
          <cell r="A687">
            <v>38163.7560632411</v>
          </cell>
          <cell r="B687">
            <v>39552.2787954787</v>
          </cell>
          <cell r="C687">
            <v>36953.5939938333</v>
          </cell>
          <cell r="D687">
            <v>5987.75908434234</v>
          </cell>
          <cell r="E687">
            <v>7919.03119758042</v>
          </cell>
          <cell r="F687">
            <v>6803.78382436698</v>
          </cell>
          <cell r="G687">
            <v>7154.21352151402</v>
          </cell>
          <cell r="H687">
            <v>7292.31030246941</v>
          </cell>
          <cell r="I687">
            <v>7221.27599131524</v>
          </cell>
          <cell r="J687">
            <v>7174.99944262251</v>
          </cell>
          <cell r="K687">
            <v>8287.45770014809</v>
          </cell>
          <cell r="L687">
            <v>8311.54756979941</v>
          </cell>
          <cell r="M687">
            <v>8780.78056332837</v>
          </cell>
          <cell r="N687">
            <v>8132.54245796116</v>
          </cell>
          <cell r="O687">
            <v>10265.563412882</v>
          </cell>
          <cell r="P687">
            <v>8029.01747572498</v>
          </cell>
          <cell r="Q687">
            <v>8463.38196318315</v>
          </cell>
          <cell r="R687">
            <v>9188.01270183194</v>
          </cell>
          <cell r="S687">
            <v>9899.81738874012</v>
          </cell>
          <cell r="T687">
            <v>11703.3775971459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6349.7073650808</v>
          </cell>
          <cell r="AF687">
            <v>6580.73056428741</v>
          </cell>
          <cell r="AG687">
            <v>6148.35991405091</v>
          </cell>
          <cell r="AH687">
            <v>5987.75908434234</v>
          </cell>
          <cell r="AI687">
            <v>7919.03119758042</v>
          </cell>
          <cell r="AJ687">
            <v>6803.78382436698</v>
          </cell>
          <cell r="AK687">
            <v>7154.21352151402</v>
          </cell>
          <cell r="AL687">
            <v>7292.31030246941</v>
          </cell>
          <cell r="AM687">
            <v>7221.27599131524</v>
          </cell>
          <cell r="AN687">
            <v>7174.99944262251</v>
          </cell>
          <cell r="AO687">
            <v>8287.45770014809</v>
          </cell>
          <cell r="AP687">
            <v>8311.54756979941</v>
          </cell>
          <cell r="AQ687">
            <v>8780.78056332837</v>
          </cell>
          <cell r="AR687">
            <v>8132.54245796116</v>
          </cell>
          <cell r="AS687">
            <v>10265.563412882</v>
          </cell>
          <cell r="AT687">
            <v>8029.01747572498</v>
          </cell>
          <cell r="AU687">
            <v>8463.38196318315</v>
          </cell>
          <cell r="AV687">
            <v>9188.01270183194</v>
          </cell>
          <cell r="AW687">
            <v>9899.81738874012</v>
          </cell>
          <cell r="AX687">
            <v>11703.3775971459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3.07685745530947</v>
          </cell>
          <cell r="CN687">
            <v>3.22792902265847</v>
          </cell>
          <cell r="CO687">
            <v>3.06162271270179</v>
          </cell>
          <cell r="CP687">
            <v>2.99217195487085</v>
          </cell>
          <cell r="CQ687">
            <v>3.88379986142978</v>
          </cell>
          <cell r="CR687">
            <v>3.38325447627309</v>
          </cell>
          <cell r="CS687">
            <v>3.55168933699625</v>
          </cell>
          <cell r="CT687">
            <v>3.63617608039563</v>
          </cell>
          <cell r="CU687">
            <v>3.55026935163918</v>
          </cell>
          <cell r="CV687">
            <v>3.52486026477976</v>
          </cell>
          <cell r="CW687">
            <v>4.08769496683409</v>
          </cell>
          <cell r="CX687">
            <v>4.02123737783988</v>
          </cell>
          <cell r="CY687">
            <v>4.33065388914756</v>
          </cell>
          <cell r="CZ687">
            <v>4.00463135035261</v>
          </cell>
          <cell r="DA687">
            <v>5.07233717206969</v>
          </cell>
          <cell r="DB687">
            <v>3.96723318139667</v>
          </cell>
          <cell r="DC687">
            <v>4.1818578490692</v>
          </cell>
          <cell r="DD687">
            <v>4.53990652928681</v>
          </cell>
          <cell r="DE687">
            <v>4.8916177045475</v>
          </cell>
          <cell r="DF687">
            <v>5.78277828864974</v>
          </cell>
          <cell r="DG687">
            <v>4.84517924866384</v>
          </cell>
          <cell r="DH687">
            <v>4.84517924866384</v>
          </cell>
          <cell r="DI687">
            <v>4.84517924866384</v>
          </cell>
          <cell r="DJ687">
            <v>4.84517924866384</v>
          </cell>
          <cell r="DK687">
            <v>4.84517924866384</v>
          </cell>
          <cell r="DL687">
            <v>4.84517924866384</v>
          </cell>
          <cell r="DM687">
            <v>4.84517924866384</v>
          </cell>
          <cell r="DN687">
            <v>4.84517924866384</v>
          </cell>
          <cell r="DO687">
            <v>4.84517924866384</v>
          </cell>
          <cell r="DP687">
            <v>4.84517924866384</v>
          </cell>
          <cell r="DQ687">
            <v>5.65396960604994</v>
          </cell>
          <cell r="DR687">
            <v>5.58543842807863</v>
          </cell>
          <cell r="DS687">
            <v>5.50192602519147</v>
          </cell>
          <cell r="DT687">
            <v>5.48257909524627</v>
          </cell>
          <cell r="DU687">
            <v>5.58627546677826</v>
          </cell>
          <cell r="DV687">
            <v>5.50963687748863</v>
          </cell>
          <cell r="DW687">
            <v>5.51866538164795</v>
          </cell>
          <cell r="DX687">
            <v>5.49448978646789</v>
          </cell>
          <cell r="DY687">
            <v>5.5726244475763</v>
          </cell>
          <cell r="DZ687">
            <v>5.57682609887571</v>
          </cell>
          <cell r="EA687">
            <v>5.55456406269835</v>
          </cell>
          <cell r="EB687">
            <v>5.66277517721726</v>
          </cell>
          <cell r="EC687">
            <v>5.55503479751646</v>
          </cell>
          <cell r="ED687">
            <v>5.56379259205161</v>
          </cell>
          <cell r="EE687">
            <v>5.54474797595008</v>
          </cell>
          <cell r="EF687">
            <v>5.54474797595008</v>
          </cell>
          <cell r="EG687">
            <v>5.54474797595008</v>
          </cell>
          <cell r="EH687">
            <v>5.54474797595008</v>
          </cell>
          <cell r="EI687">
            <v>5.54474797595008</v>
          </cell>
          <cell r="EJ687">
            <v>5.54474797595008</v>
          </cell>
          <cell r="EK687">
            <v>0</v>
          </cell>
          <cell r="EL687">
            <v>0</v>
          </cell>
          <cell r="EM687">
            <v>0</v>
          </cell>
          <cell r="EN687">
            <v>0</v>
          </cell>
          <cell r="EO687">
            <v>0</v>
          </cell>
          <cell r="EP687">
            <v>0</v>
          </cell>
          <cell r="EQ687">
            <v>0</v>
          </cell>
          <cell r="ER687">
            <v>0</v>
          </cell>
          <cell r="ES687">
            <v>0</v>
          </cell>
          <cell r="ET687">
            <v>0</v>
          </cell>
        </row>
        <row r="688">
          <cell r="A688">
            <v>37649.1338049214</v>
          </cell>
          <cell r="B688">
            <v>40404.1549332588</v>
          </cell>
          <cell r="C688">
            <v>42203.547687771</v>
          </cell>
          <cell r="D688">
            <v>6620.77827438401</v>
          </cell>
          <cell r="E688">
            <v>6954.92683889973</v>
          </cell>
          <cell r="F688">
            <v>6699.07780645465</v>
          </cell>
          <cell r="G688">
            <v>8454.29456156342</v>
          </cell>
          <cell r="H688">
            <v>7387.67007465704</v>
          </cell>
          <cell r="I688">
            <v>8140.40027621449</v>
          </cell>
          <cell r="J688">
            <v>7925.00080987491</v>
          </cell>
          <cell r="K688">
            <v>8876.60073331477</v>
          </cell>
          <cell r="L688">
            <v>8335.82480835333</v>
          </cell>
          <cell r="M688">
            <v>8273.66966088609</v>
          </cell>
          <cell r="N688">
            <v>9133.66906800998</v>
          </cell>
          <cell r="O688">
            <v>7424.54592620775</v>
          </cell>
          <cell r="P688">
            <v>9275.29986417096</v>
          </cell>
          <cell r="Q688">
            <v>8604.88338457219</v>
          </cell>
          <cell r="R688">
            <v>9150.48029724535</v>
          </cell>
          <cell r="S688">
            <v>9784.85395228507</v>
          </cell>
          <cell r="T688">
            <v>10527.7504847029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6264.08422205284</v>
          </cell>
          <cell r="AF688">
            <v>6722.46619893605</v>
          </cell>
          <cell r="AG688">
            <v>7021.85018533051</v>
          </cell>
          <cell r="AH688">
            <v>6620.77827438401</v>
          </cell>
          <cell r="AI688">
            <v>6954.92683889973</v>
          </cell>
          <cell r="AJ688">
            <v>6699.07780645465</v>
          </cell>
          <cell r="AK688">
            <v>8454.29456156342</v>
          </cell>
          <cell r="AL688">
            <v>7387.67007465704</v>
          </cell>
          <cell r="AM688">
            <v>8140.40027621449</v>
          </cell>
          <cell r="AN688">
            <v>7925.00080987491</v>
          </cell>
          <cell r="AO688">
            <v>8876.60073331477</v>
          </cell>
          <cell r="AP688">
            <v>8335.82480835333</v>
          </cell>
          <cell r="AQ688">
            <v>8273.66966088609</v>
          </cell>
          <cell r="AR688">
            <v>9133.66906800998</v>
          </cell>
          <cell r="AS688">
            <v>7424.54592620775</v>
          </cell>
          <cell r="AT688">
            <v>9275.29986417096</v>
          </cell>
          <cell r="AU688">
            <v>8604.88338457219</v>
          </cell>
          <cell r="AV688">
            <v>9150.48029724535</v>
          </cell>
          <cell r="AW688">
            <v>9784.85395228507</v>
          </cell>
          <cell r="AX688">
            <v>10527.7504847029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3.09147668241954</v>
          </cell>
          <cell r="CN688">
            <v>3.34367426240499</v>
          </cell>
          <cell r="CO688">
            <v>3.45482620994337</v>
          </cell>
          <cell r="CP688">
            <v>3.24169354912035</v>
          </cell>
          <cell r="CQ688">
            <v>3.42853426098565</v>
          </cell>
          <cell r="CR688">
            <v>3.24275358011152</v>
          </cell>
          <cell r="CS688">
            <v>4.19355505787848</v>
          </cell>
          <cell r="CT688">
            <v>3.58822314477868</v>
          </cell>
          <cell r="CU688">
            <v>4.02000465705494</v>
          </cell>
          <cell r="CV688">
            <v>3.91874602086308</v>
          </cell>
          <cell r="CW688">
            <v>4.42281248063939</v>
          </cell>
          <cell r="CX688">
            <v>4.08544582448252</v>
          </cell>
          <cell r="CY688">
            <v>4.1032578786188</v>
          </cell>
          <cell r="CZ688">
            <v>4.48794383473292</v>
          </cell>
          <cell r="DA688">
            <v>3.69911478048744</v>
          </cell>
          <cell r="DB688">
            <v>4.62121174305036</v>
          </cell>
          <cell r="DC688">
            <v>4.28719165166507</v>
          </cell>
          <cell r="DD688">
            <v>4.55902317158786</v>
          </cell>
          <cell r="DE688">
            <v>4.87508572774042</v>
          </cell>
          <cell r="DF688">
            <v>5.24521739245802</v>
          </cell>
          <cell r="DG688">
            <v>5.70505411881023</v>
          </cell>
          <cell r="DH688">
            <v>5.70505411881023</v>
          </cell>
          <cell r="DI688">
            <v>5.70505411881023</v>
          </cell>
          <cell r="DJ688">
            <v>5.70505411881023</v>
          </cell>
          <cell r="DK688">
            <v>5.70505411881023</v>
          </cell>
          <cell r="DL688">
            <v>5.70505411881023</v>
          </cell>
          <cell r="DM688">
            <v>5.70505411881023</v>
          </cell>
          <cell r="DN688">
            <v>5.70505411881023</v>
          </cell>
          <cell r="DO688">
            <v>5.70505411881023</v>
          </cell>
          <cell r="DP688">
            <v>5.70505411881023</v>
          </cell>
          <cell r="DQ688">
            <v>5.55135177909056</v>
          </cell>
          <cell r="DR688">
            <v>5.50822662979024</v>
          </cell>
          <cell r="DS688">
            <v>5.5684264689973</v>
          </cell>
          <cell r="DT688">
            <v>5.59556857707241</v>
          </cell>
          <cell r="DU688">
            <v>5.55765018772175</v>
          </cell>
          <cell r="DV688">
            <v>5.6598928572525</v>
          </cell>
          <cell r="DW688">
            <v>5.5233448789668</v>
          </cell>
          <cell r="DX688">
            <v>5.64072834065903</v>
          </cell>
          <cell r="DY688">
            <v>5.54787081428795</v>
          </cell>
          <cell r="DZ688">
            <v>5.54063235289145</v>
          </cell>
          <cell r="EA688">
            <v>5.49864010069003</v>
          </cell>
          <cell r="EB688">
            <v>5.59005728344523</v>
          </cell>
          <cell r="EC688">
            <v>5.5242904010817</v>
          </cell>
          <cell r="ED688">
            <v>5.57577184402296</v>
          </cell>
          <cell r="EE688">
            <v>5.49894310469525</v>
          </cell>
          <cell r="EF688">
            <v>5.49894310469525</v>
          </cell>
          <cell r="EG688">
            <v>5.49894310469525</v>
          </cell>
          <cell r="EH688">
            <v>5.49894310469525</v>
          </cell>
          <cell r="EI688">
            <v>5.49894310469525</v>
          </cell>
          <cell r="EJ688">
            <v>5.49894310469525</v>
          </cell>
          <cell r="EK688">
            <v>0</v>
          </cell>
          <cell r="EL688">
            <v>0</v>
          </cell>
          <cell r="EM688">
            <v>0</v>
          </cell>
          <cell r="EN688">
            <v>0</v>
          </cell>
          <cell r="EO688">
            <v>0</v>
          </cell>
          <cell r="EP688">
            <v>0</v>
          </cell>
          <cell r="EQ688">
            <v>0</v>
          </cell>
          <cell r="ER688">
            <v>0</v>
          </cell>
          <cell r="ES688">
            <v>0</v>
          </cell>
          <cell r="ET688">
            <v>0</v>
          </cell>
        </row>
        <row r="689">
          <cell r="A689">
            <v>35604.8261682473</v>
          </cell>
          <cell r="B689">
            <v>42736.3479105133</v>
          </cell>
          <cell r="C689">
            <v>32618.3036364358</v>
          </cell>
          <cell r="D689">
            <v>6039.38686255977</v>
          </cell>
          <cell r="E689">
            <v>6563.73906357913</v>
          </cell>
          <cell r="F689">
            <v>6010.52437203541</v>
          </cell>
          <cell r="G689">
            <v>7266.11790047888</v>
          </cell>
          <cell r="H689">
            <v>8017.0013843844</v>
          </cell>
          <cell r="I689">
            <v>6611.5331359073</v>
          </cell>
          <cell r="J689">
            <v>7913.40423369252</v>
          </cell>
          <cell r="K689">
            <v>7434.30424188409</v>
          </cell>
          <cell r="L689">
            <v>8127.55562325565</v>
          </cell>
          <cell r="M689">
            <v>9631.4156427155</v>
          </cell>
          <cell r="N689">
            <v>10163.0884408767</v>
          </cell>
          <cell r="O689">
            <v>9468.14939248905</v>
          </cell>
          <cell r="P689">
            <v>8136.09169148396</v>
          </cell>
          <cell r="Q689">
            <v>8946.57708015446</v>
          </cell>
          <cell r="R689">
            <v>10131.1448831257</v>
          </cell>
          <cell r="S689">
            <v>9655.59879956077</v>
          </cell>
          <cell r="T689">
            <v>10789.7992872633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5923.95115874612</v>
          </cell>
          <cell r="AF689">
            <v>7110.49778838241</v>
          </cell>
          <cell r="AG689">
            <v>5427.05184713752</v>
          </cell>
          <cell r="AH689">
            <v>6039.38686255977</v>
          </cell>
          <cell r="AI689">
            <v>6563.73906357913</v>
          </cell>
          <cell r="AJ689">
            <v>6010.52437203541</v>
          </cell>
          <cell r="AK689">
            <v>7266.11790047888</v>
          </cell>
          <cell r="AL689">
            <v>8017.0013843844</v>
          </cell>
          <cell r="AM689">
            <v>6611.5331359073</v>
          </cell>
          <cell r="AN689">
            <v>7913.40423369252</v>
          </cell>
          <cell r="AO689">
            <v>7434.30424188409</v>
          </cell>
          <cell r="AP689">
            <v>8127.55562325565</v>
          </cell>
          <cell r="AQ689">
            <v>9631.4156427155</v>
          </cell>
          <cell r="AR689">
            <v>10163.0884408767</v>
          </cell>
          <cell r="AS689">
            <v>9468.14939248905</v>
          </cell>
          <cell r="AT689">
            <v>8136.09169148396</v>
          </cell>
          <cell r="AU689">
            <v>8946.57708015446</v>
          </cell>
          <cell r="AV689">
            <v>10131.1448831257</v>
          </cell>
          <cell r="AW689">
            <v>9655.59879956077</v>
          </cell>
          <cell r="AX689">
            <v>10789.7992872633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2.94650356040369</v>
          </cell>
          <cell r="CN689">
            <v>3.5672719953725</v>
          </cell>
          <cell r="CO689">
            <v>2.68569946945581</v>
          </cell>
          <cell r="CP689">
            <v>3.05440502667681</v>
          </cell>
          <cell r="CQ689">
            <v>3.23635609802829</v>
          </cell>
          <cell r="CR689">
            <v>3.00890531233523</v>
          </cell>
          <cell r="CS689">
            <v>3.59285167795443</v>
          </cell>
          <cell r="CT689">
            <v>3.99431193488188</v>
          </cell>
          <cell r="CU689">
            <v>3.24217045359097</v>
          </cell>
          <cell r="CV689">
            <v>3.88819710896866</v>
          </cell>
          <cell r="CW689">
            <v>3.65963700606122</v>
          </cell>
          <cell r="CX689">
            <v>4.04854250167959</v>
          </cell>
          <cell r="CY689">
            <v>4.75633105357044</v>
          </cell>
          <cell r="CZ689">
            <v>5.06358268969248</v>
          </cell>
          <cell r="DA689">
            <v>4.67725529118804</v>
          </cell>
          <cell r="DB689">
            <v>4.01922026534273</v>
          </cell>
          <cell r="DC689">
            <v>4.419599147788</v>
          </cell>
          <cell r="DD689">
            <v>5.00477432770365</v>
          </cell>
          <cell r="DE689">
            <v>4.76985509023132</v>
          </cell>
          <cell r="DF689">
            <v>5.33014887230695</v>
          </cell>
          <cell r="DG689">
            <v>5.32077888211834</v>
          </cell>
          <cell r="DH689">
            <v>5.32077888211834</v>
          </cell>
          <cell r="DI689">
            <v>5.32077888211834</v>
          </cell>
          <cell r="DJ689">
            <v>5.32077888211834</v>
          </cell>
          <cell r="DK689">
            <v>5.32077888211834</v>
          </cell>
          <cell r="DL689">
            <v>5.32077888211834</v>
          </cell>
          <cell r="DM689">
            <v>5.32077888211834</v>
          </cell>
          <cell r="DN689">
            <v>5.32077888211834</v>
          </cell>
          <cell r="DO689">
            <v>5.32077888211834</v>
          </cell>
          <cell r="DP689">
            <v>5.32077888211834</v>
          </cell>
          <cell r="DQ689">
            <v>5.50822452507856</v>
          </cell>
          <cell r="DR689">
            <v>5.46098415928269</v>
          </cell>
          <cell r="DS689">
            <v>5.53622449821231</v>
          </cell>
          <cell r="DT689">
            <v>5.41718116371698</v>
          </cell>
          <cell r="DU689">
            <v>5.55651053371033</v>
          </cell>
          <cell r="DV689">
            <v>5.47281763665427</v>
          </cell>
          <cell r="DW689">
            <v>5.54077209817166</v>
          </cell>
          <cell r="DX689">
            <v>5.49891638724188</v>
          </cell>
          <cell r="DY689">
            <v>5.58693309704989</v>
          </cell>
          <cell r="DZ689">
            <v>5.57599291824837</v>
          </cell>
          <cell r="EA689">
            <v>5.56556751211816</v>
          </cell>
          <cell r="EB689">
            <v>5.50007210518714</v>
          </cell>
          <cell r="EC689">
            <v>5.54785607221779</v>
          </cell>
          <cell r="ED689">
            <v>5.49888875654979</v>
          </cell>
          <cell r="EE689">
            <v>5.54601656462051</v>
          </cell>
          <cell r="EF689">
            <v>5.54601656462051</v>
          </cell>
          <cell r="EG689">
            <v>5.54601656462051</v>
          </cell>
          <cell r="EH689">
            <v>5.54601656462051</v>
          </cell>
          <cell r="EI689">
            <v>5.54601656462051</v>
          </cell>
          <cell r="EJ689">
            <v>5.54601656462051</v>
          </cell>
          <cell r="EK689">
            <v>0</v>
          </cell>
          <cell r="EL689">
            <v>0</v>
          </cell>
          <cell r="EM689">
            <v>0</v>
          </cell>
          <cell r="EN689">
            <v>0</v>
          </cell>
          <cell r="EO689">
            <v>0</v>
          </cell>
          <cell r="EP689">
            <v>0</v>
          </cell>
          <cell r="EQ689">
            <v>0</v>
          </cell>
          <cell r="ER689">
            <v>0</v>
          </cell>
          <cell r="ES689">
            <v>0</v>
          </cell>
          <cell r="ET689">
            <v>0</v>
          </cell>
        </row>
        <row r="690">
          <cell r="A690">
            <v>41004.8460378536</v>
          </cell>
          <cell r="B690">
            <v>45254.2916108103</v>
          </cell>
          <cell r="C690">
            <v>40506.5014952243</v>
          </cell>
          <cell r="D690">
            <v>6322.21072299137</v>
          </cell>
          <cell r="E690">
            <v>6828.51934098075</v>
          </cell>
          <cell r="F690">
            <v>8284.26921127553</v>
          </cell>
          <cell r="G690">
            <v>6583.19370751858</v>
          </cell>
          <cell r="H690">
            <v>7625.79555209593</v>
          </cell>
          <cell r="I690">
            <v>6940.88368790098</v>
          </cell>
          <cell r="J690">
            <v>8199.78007338283</v>
          </cell>
          <cell r="K690">
            <v>9078.41141489362</v>
          </cell>
          <cell r="L690">
            <v>9352.22767680452</v>
          </cell>
          <cell r="M690">
            <v>8941.03830364858</v>
          </cell>
          <cell r="N690">
            <v>7863.30564480911</v>
          </cell>
          <cell r="O690">
            <v>8612.91008393186</v>
          </cell>
          <cell r="P690">
            <v>11068.4015888802</v>
          </cell>
          <cell r="Q690">
            <v>9610.05411173538</v>
          </cell>
          <cell r="R690">
            <v>10294.9819328184</v>
          </cell>
          <cell r="S690">
            <v>9311.86658985759</v>
          </cell>
          <cell r="T690">
            <v>11099.5911312549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6822.40952539122</v>
          </cell>
          <cell r="AF690">
            <v>7529.4346884124</v>
          </cell>
          <cell r="AG690">
            <v>6739.49467792607</v>
          </cell>
          <cell r="AH690">
            <v>6322.21072299137</v>
          </cell>
          <cell r="AI690">
            <v>6828.51934098075</v>
          </cell>
          <cell r="AJ690">
            <v>8284.26921127553</v>
          </cell>
          <cell r="AK690">
            <v>6583.19370751858</v>
          </cell>
          <cell r="AL690">
            <v>7625.79555209593</v>
          </cell>
          <cell r="AM690">
            <v>6940.88368790098</v>
          </cell>
          <cell r="AN690">
            <v>8199.78007338283</v>
          </cell>
          <cell r="AO690">
            <v>9078.41141489362</v>
          </cell>
          <cell r="AP690">
            <v>9352.22767680452</v>
          </cell>
          <cell r="AQ690">
            <v>8941.03830364858</v>
          </cell>
          <cell r="AR690">
            <v>7863.30564480911</v>
          </cell>
          <cell r="AS690">
            <v>8612.91008393186</v>
          </cell>
          <cell r="AT690">
            <v>11068.4015888802</v>
          </cell>
          <cell r="AU690">
            <v>9610.05411173538</v>
          </cell>
          <cell r="AV690">
            <v>10294.9819328184</v>
          </cell>
          <cell r="AW690">
            <v>9311.86658985759</v>
          </cell>
          <cell r="AX690">
            <v>11099.5911312549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3.3737354145739</v>
          </cell>
          <cell r="CN690">
            <v>3.69721610399499</v>
          </cell>
          <cell r="CO690">
            <v>3.29389801282436</v>
          </cell>
          <cell r="CP690">
            <v>3.13866954774063</v>
          </cell>
          <cell r="CQ690">
            <v>3.36132094640471</v>
          </cell>
          <cell r="CR690">
            <v>4.0912520560293</v>
          </cell>
          <cell r="CS690">
            <v>3.28155881221786</v>
          </cell>
          <cell r="CT690">
            <v>3.75226267642737</v>
          </cell>
          <cell r="CU690">
            <v>3.43760850045311</v>
          </cell>
          <cell r="CV690">
            <v>4.06408992505572</v>
          </cell>
          <cell r="CW690">
            <v>4.47141407388221</v>
          </cell>
          <cell r="CX690">
            <v>4.58213366352444</v>
          </cell>
          <cell r="CY690">
            <v>4.41085782869903</v>
          </cell>
          <cell r="CZ690">
            <v>3.86892389283602</v>
          </cell>
          <cell r="DA690">
            <v>4.23180852697516</v>
          </cell>
          <cell r="DB690">
            <v>5.43827298408604</v>
          </cell>
          <cell r="DC690">
            <v>4.72173847612831</v>
          </cell>
          <cell r="DD690">
            <v>5.05826624262954</v>
          </cell>
          <cell r="DE690">
            <v>4.57522905185437</v>
          </cell>
          <cell r="DF690">
            <v>5.45359744121927</v>
          </cell>
          <cell r="DG690">
            <v>4.52929343927095</v>
          </cell>
          <cell r="DH690">
            <v>4.52929343927095</v>
          </cell>
          <cell r="DI690">
            <v>4.52929343927095</v>
          </cell>
          <cell r="DJ690">
            <v>4.52929343927095</v>
          </cell>
          <cell r="DK690">
            <v>4.52929343927095</v>
          </cell>
          <cell r="DL690">
            <v>4.52929343927095</v>
          </cell>
          <cell r="DM690">
            <v>4.52929343927095</v>
          </cell>
          <cell r="DN690">
            <v>4.52929343927095</v>
          </cell>
          <cell r="DO690">
            <v>4.52929343927095</v>
          </cell>
          <cell r="DP690">
            <v>4.52929343927095</v>
          </cell>
          <cell r="DQ690">
            <v>5.5403078930059</v>
          </cell>
          <cell r="DR690">
            <v>5.57949213873141</v>
          </cell>
          <cell r="DS690">
            <v>5.60562862260178</v>
          </cell>
          <cell r="DT690">
            <v>5.5186202322376</v>
          </cell>
          <cell r="DU690">
            <v>5.56575003261175</v>
          </cell>
          <cell r="DV690">
            <v>5.54759952827869</v>
          </cell>
          <cell r="DW690">
            <v>5.49621328642185</v>
          </cell>
          <cell r="DX690">
            <v>5.56799786031502</v>
          </cell>
          <cell r="DY690">
            <v>5.53178748841612</v>
          </cell>
          <cell r="DZ690">
            <v>5.52771993244523</v>
          </cell>
          <cell r="EA690">
            <v>5.56252667049678</v>
          </cell>
          <cell r="EB690">
            <v>5.59183635000693</v>
          </cell>
          <cell r="EC690">
            <v>5.55356719799035</v>
          </cell>
          <cell r="ED690">
            <v>5.56829333767834</v>
          </cell>
          <cell r="EE690">
            <v>5.57610623877807</v>
          </cell>
          <cell r="EF690">
            <v>5.57610623877807</v>
          </cell>
          <cell r="EG690">
            <v>5.57610623877807</v>
          </cell>
          <cell r="EH690">
            <v>5.57610623877807</v>
          </cell>
          <cell r="EI690">
            <v>5.57610623877807</v>
          </cell>
          <cell r="EJ690">
            <v>5.57610623877807</v>
          </cell>
          <cell r="EK690">
            <v>0</v>
          </cell>
          <cell r="EL690">
            <v>0</v>
          </cell>
          <cell r="EM690">
            <v>0</v>
          </cell>
          <cell r="EN690">
            <v>0</v>
          </cell>
          <cell r="EO690">
            <v>0</v>
          </cell>
          <cell r="EP690">
            <v>0</v>
          </cell>
          <cell r="EQ690">
            <v>0</v>
          </cell>
          <cell r="ER690">
            <v>0</v>
          </cell>
          <cell r="ES690">
            <v>0</v>
          </cell>
          <cell r="ET690">
            <v>0</v>
          </cell>
        </row>
        <row r="691">
          <cell r="A691">
            <v>42442.9795473824</v>
          </cell>
          <cell r="B691">
            <v>38234.3602000516</v>
          </cell>
          <cell r="C691">
            <v>36345.4997785199</v>
          </cell>
          <cell r="D691">
            <v>6787.37082263215</v>
          </cell>
          <cell r="E691">
            <v>6993.11132285591</v>
          </cell>
          <cell r="F691">
            <v>6348.38997760975</v>
          </cell>
          <cell r="G691">
            <v>6983.6649404265</v>
          </cell>
          <cell r="H691">
            <v>7097.59251104452</v>
          </cell>
          <cell r="I691">
            <v>7393.40979873724</v>
          </cell>
          <cell r="J691">
            <v>8995.31009978481</v>
          </cell>
          <cell r="K691">
            <v>6601.49428557242</v>
          </cell>
          <cell r="L691">
            <v>7793.57512919533</v>
          </cell>
          <cell r="M691">
            <v>7039.36387393753</v>
          </cell>
          <cell r="N691">
            <v>8758.37116915749</v>
          </cell>
          <cell r="O691">
            <v>8288.11628528209</v>
          </cell>
          <cell r="P691">
            <v>9629.38203469688</v>
          </cell>
          <cell r="Q691">
            <v>8441.39161224659</v>
          </cell>
          <cell r="R691">
            <v>9549.89815783197</v>
          </cell>
          <cell r="S691">
            <v>10185.0574014185</v>
          </cell>
          <cell r="T691">
            <v>10457.5291633666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7061.68699384302</v>
          </cell>
          <cell r="AF691">
            <v>6361.45452138186</v>
          </cell>
          <cell r="AG691">
            <v>6047.18485383828</v>
          </cell>
          <cell r="AH691">
            <v>6787.37082263215</v>
          </cell>
          <cell r="AI691">
            <v>6993.11132285591</v>
          </cell>
          <cell r="AJ691">
            <v>6348.38997760975</v>
          </cell>
          <cell r="AK691">
            <v>6983.6649404265</v>
          </cell>
          <cell r="AL691">
            <v>7097.59251104452</v>
          </cell>
          <cell r="AM691">
            <v>7393.40979873724</v>
          </cell>
          <cell r="AN691">
            <v>8995.31009978481</v>
          </cell>
          <cell r="AO691">
            <v>6601.49428557242</v>
          </cell>
          <cell r="AP691">
            <v>7793.57512919533</v>
          </cell>
          <cell r="AQ691">
            <v>7039.36387393753</v>
          </cell>
          <cell r="AR691">
            <v>8758.37116915749</v>
          </cell>
          <cell r="AS691">
            <v>8288.11628528209</v>
          </cell>
          <cell r="AT691">
            <v>9629.38203469688</v>
          </cell>
          <cell r="AU691">
            <v>8441.39161224659</v>
          </cell>
          <cell r="AV691">
            <v>9549.89815783197</v>
          </cell>
          <cell r="AW691">
            <v>10185.0574014185</v>
          </cell>
          <cell r="AX691">
            <v>10457.5291633666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3.50113505466282</v>
          </cell>
          <cell r="CN691">
            <v>3.10771814854113</v>
          </cell>
          <cell r="CO691">
            <v>3.0198175976543</v>
          </cell>
          <cell r="CP691">
            <v>3.32492017031668</v>
          </cell>
          <cell r="CQ691">
            <v>3.48088213046052</v>
          </cell>
          <cell r="CR691">
            <v>3.19900976544043</v>
          </cell>
          <cell r="CS691">
            <v>3.43585532005113</v>
          </cell>
          <cell r="CT691">
            <v>3.51178660261562</v>
          </cell>
          <cell r="CU691">
            <v>3.71806618905862</v>
          </cell>
          <cell r="CV691">
            <v>4.41253309896839</v>
          </cell>
          <cell r="CW691">
            <v>3.30264631054558</v>
          </cell>
          <cell r="CX691">
            <v>3.88267835551347</v>
          </cell>
          <cell r="CY691">
            <v>3.51197272421979</v>
          </cell>
          <cell r="CZ691">
            <v>4.33755911196443</v>
          </cell>
          <cell r="DA691">
            <v>4.08616480924321</v>
          </cell>
          <cell r="DB691">
            <v>4.74742880656844</v>
          </cell>
          <cell r="DC691">
            <v>4.161731829011</v>
          </cell>
          <cell r="DD691">
            <v>4.70824207108255</v>
          </cell>
          <cell r="DE691">
            <v>5.02138504109825</v>
          </cell>
          <cell r="DF691">
            <v>5.15571767916246</v>
          </cell>
          <cell r="DG691">
            <v>5.41181011675709</v>
          </cell>
          <cell r="DH691">
            <v>5.41181011675709</v>
          </cell>
          <cell r="DI691">
            <v>5.41181011675709</v>
          </cell>
          <cell r="DJ691">
            <v>5.41181011675709</v>
          </cell>
          <cell r="DK691">
            <v>5.41181011675709</v>
          </cell>
          <cell r="DL691">
            <v>5.41181011675709</v>
          </cell>
          <cell r="DM691">
            <v>5.41181011675709</v>
          </cell>
          <cell r="DN691">
            <v>5.41181011675709</v>
          </cell>
          <cell r="DO691">
            <v>5.41181011675709</v>
          </cell>
          <cell r="DP691">
            <v>5.41181011675709</v>
          </cell>
          <cell r="DQ691">
            <v>5.52594725776086</v>
          </cell>
          <cell r="DR691">
            <v>5.60817992214496</v>
          </cell>
          <cell r="DS691">
            <v>5.48630147377524</v>
          </cell>
          <cell r="DT691">
            <v>5.59277683307233</v>
          </cell>
          <cell r="DU691">
            <v>5.50412464014691</v>
          </cell>
          <cell r="DV691">
            <v>5.43694784605659</v>
          </cell>
          <cell r="DW691">
            <v>5.56872359911345</v>
          </cell>
          <cell r="DX691">
            <v>5.53719833656331</v>
          </cell>
          <cell r="DY691">
            <v>5.44797112983698</v>
          </cell>
          <cell r="DZ691">
            <v>5.58515588487067</v>
          </cell>
          <cell r="EA691">
            <v>5.476301127416</v>
          </cell>
          <cell r="EB691">
            <v>5.49936375687979</v>
          </cell>
          <cell r="EC691">
            <v>5.49148012703634</v>
          </cell>
          <cell r="ED691">
            <v>5.53203698908884</v>
          </cell>
          <cell r="EE691">
            <v>5.55708566955428</v>
          </cell>
          <cell r="EF691">
            <v>5.55708566955428</v>
          </cell>
          <cell r="EG691">
            <v>5.55708566955428</v>
          </cell>
          <cell r="EH691">
            <v>5.55708566955428</v>
          </cell>
          <cell r="EI691">
            <v>5.55708566955428</v>
          </cell>
          <cell r="EJ691">
            <v>5.55708566955428</v>
          </cell>
          <cell r="EK691">
            <v>0</v>
          </cell>
          <cell r="EL691">
            <v>0</v>
          </cell>
          <cell r="EM691">
            <v>0</v>
          </cell>
          <cell r="EN691">
            <v>0</v>
          </cell>
          <cell r="EO691">
            <v>0</v>
          </cell>
          <cell r="EP691">
            <v>0</v>
          </cell>
          <cell r="EQ691">
            <v>0</v>
          </cell>
          <cell r="ER691">
            <v>0</v>
          </cell>
          <cell r="ES691">
            <v>0</v>
          </cell>
          <cell r="ET691">
            <v>0</v>
          </cell>
        </row>
        <row r="692">
          <cell r="A692">
            <v>36663.5305909141</v>
          </cell>
          <cell r="B692">
            <v>36197.5119762725</v>
          </cell>
          <cell r="C692">
            <v>36221.4484918412</v>
          </cell>
          <cell r="D692">
            <v>5733.07032754344</v>
          </cell>
          <cell r="E692">
            <v>5817.23270598573</v>
          </cell>
          <cell r="F692">
            <v>7086.81269681598</v>
          </cell>
          <cell r="G692">
            <v>7102.99772932946</v>
          </cell>
          <cell r="H692">
            <v>8261.73642399032</v>
          </cell>
          <cell r="I692">
            <v>6753.65002365417</v>
          </cell>
          <cell r="J692">
            <v>8135.93660589097</v>
          </cell>
          <cell r="K692">
            <v>8203.72792845596</v>
          </cell>
          <cell r="L692">
            <v>7946.94145405574</v>
          </cell>
          <cell r="M692">
            <v>7248.41914250331</v>
          </cell>
          <cell r="N692">
            <v>9218.03888358615</v>
          </cell>
          <cell r="O692">
            <v>9439.96840617931</v>
          </cell>
          <cell r="P692">
            <v>8230.3361974577</v>
          </cell>
          <cell r="Q692">
            <v>9079.64898631558</v>
          </cell>
          <cell r="R692">
            <v>10556.5090943739</v>
          </cell>
          <cell r="S692">
            <v>10902.0462905216</v>
          </cell>
          <cell r="T692">
            <v>11188.1289607208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6100.0990006648</v>
          </cell>
          <cell r="AF692">
            <v>6022.56255942063</v>
          </cell>
          <cell r="AG692">
            <v>6026.5451304482</v>
          </cell>
          <cell r="AH692">
            <v>5733.07032754344</v>
          </cell>
          <cell r="AI692">
            <v>5817.23270598573</v>
          </cell>
          <cell r="AJ692">
            <v>7086.81269681598</v>
          </cell>
          <cell r="AK692">
            <v>7102.99772932946</v>
          </cell>
          <cell r="AL692">
            <v>8261.73642399032</v>
          </cell>
          <cell r="AM692">
            <v>6753.65002365417</v>
          </cell>
          <cell r="AN692">
            <v>8135.93660589097</v>
          </cell>
          <cell r="AO692">
            <v>8203.72792845596</v>
          </cell>
          <cell r="AP692">
            <v>7946.94145405574</v>
          </cell>
          <cell r="AQ692">
            <v>7248.41914250331</v>
          </cell>
          <cell r="AR692">
            <v>9218.03888358615</v>
          </cell>
          <cell r="AS692">
            <v>9439.96840617931</v>
          </cell>
          <cell r="AT692">
            <v>8230.3361974577</v>
          </cell>
          <cell r="AU692">
            <v>9079.64898631558</v>
          </cell>
          <cell r="AV692">
            <v>10556.5090943739</v>
          </cell>
          <cell r="AW692">
            <v>10902.0462905216</v>
          </cell>
          <cell r="AX692">
            <v>11188.1289607208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3.02619375760102</v>
          </cell>
          <cell r="CN692">
            <v>2.93691361551878</v>
          </cell>
          <cell r="CO692">
            <v>2.94332398023205</v>
          </cell>
          <cell r="CP692">
            <v>2.7637132879294</v>
          </cell>
          <cell r="CQ692">
            <v>2.84975525714344</v>
          </cell>
          <cell r="CR692">
            <v>3.52684291433392</v>
          </cell>
          <cell r="CS692">
            <v>3.53134086252732</v>
          </cell>
          <cell r="CT692">
            <v>4.08952115769009</v>
          </cell>
          <cell r="CU692">
            <v>3.24468689309627</v>
          </cell>
          <cell r="CV692">
            <v>3.96313281424551</v>
          </cell>
          <cell r="CW692">
            <v>4.04797472073872</v>
          </cell>
          <cell r="CX692">
            <v>3.94282358586138</v>
          </cell>
          <cell r="CY692">
            <v>3.58893751722291</v>
          </cell>
          <cell r="CZ692">
            <v>4.61080590184023</v>
          </cell>
          <cell r="DA692">
            <v>4.66888210541314</v>
          </cell>
          <cell r="DB692">
            <v>4.07061419492577</v>
          </cell>
          <cell r="DC692">
            <v>4.49067293995308</v>
          </cell>
          <cell r="DD692">
            <v>5.22110819503281</v>
          </cell>
          <cell r="DE692">
            <v>5.39200627036876</v>
          </cell>
          <cell r="DF692">
            <v>5.53349893242977</v>
          </cell>
          <cell r="DG692">
            <v>4.72392473515126</v>
          </cell>
          <cell r="DH692">
            <v>4.72392473515126</v>
          </cell>
          <cell r="DI692">
            <v>4.72392473515126</v>
          </cell>
          <cell r="DJ692">
            <v>4.72392473515126</v>
          </cell>
          <cell r="DK692">
            <v>4.72392473515126</v>
          </cell>
          <cell r="DL692">
            <v>4.72392473515126</v>
          </cell>
          <cell r="DM692">
            <v>4.72392473515126</v>
          </cell>
          <cell r="DN692">
            <v>4.72392473515126</v>
          </cell>
          <cell r="DO692">
            <v>4.72392473515126</v>
          </cell>
          <cell r="DP692">
            <v>4.72392473515126</v>
          </cell>
          <cell r="DQ692">
            <v>5.52264704130184</v>
          </cell>
          <cell r="DR692">
            <v>5.61820113076712</v>
          </cell>
          <cell r="DS692">
            <v>5.60967214620778</v>
          </cell>
          <cell r="DT692">
            <v>5.68331095047764</v>
          </cell>
          <cell r="DU692">
            <v>5.59262898526641</v>
          </cell>
          <cell r="DV692">
            <v>5.50518570527914</v>
          </cell>
          <cell r="DW692">
            <v>5.51073048713293</v>
          </cell>
          <cell r="DX692">
            <v>5.53485198865856</v>
          </cell>
          <cell r="DY692">
            <v>5.70259977599276</v>
          </cell>
          <cell r="DZ692">
            <v>5.62439825289004</v>
          </cell>
          <cell r="EA692">
            <v>5.55239804540453</v>
          </cell>
          <cell r="EB692">
            <v>5.52204324280519</v>
          </cell>
          <cell r="EC692">
            <v>5.5333040731139</v>
          </cell>
          <cell r="ED692">
            <v>5.47732903717361</v>
          </cell>
          <cell r="EE692">
            <v>5.53942604595468</v>
          </cell>
          <cell r="EF692">
            <v>5.53942604595468</v>
          </cell>
          <cell r="EG692">
            <v>5.53942604595468</v>
          </cell>
          <cell r="EH692">
            <v>5.53942604595468</v>
          </cell>
          <cell r="EI692">
            <v>5.53942604595468</v>
          </cell>
          <cell r="EJ692">
            <v>5.53942604595468</v>
          </cell>
          <cell r="EK692">
            <v>0</v>
          </cell>
          <cell r="EL692">
            <v>0</v>
          </cell>
          <cell r="EM692">
            <v>0</v>
          </cell>
          <cell r="EN692">
            <v>0</v>
          </cell>
          <cell r="EO692">
            <v>0</v>
          </cell>
          <cell r="EP692">
            <v>0</v>
          </cell>
          <cell r="EQ692">
            <v>0</v>
          </cell>
          <cell r="ER692">
            <v>0</v>
          </cell>
          <cell r="ES692">
            <v>0</v>
          </cell>
          <cell r="ET692">
            <v>0</v>
          </cell>
        </row>
        <row r="693">
          <cell r="A693">
            <v>36687.6217528213</v>
          </cell>
          <cell r="B693">
            <v>39681.2305983759</v>
          </cell>
          <cell r="C693">
            <v>39470.0990138099</v>
          </cell>
          <cell r="D693">
            <v>6232.79315020828</v>
          </cell>
          <cell r="E693">
            <v>7827.32976562743</v>
          </cell>
          <cell r="F693">
            <v>7907.63234388621</v>
          </cell>
          <cell r="G693">
            <v>7395.7487760137</v>
          </cell>
          <cell r="H693">
            <v>8734.09101280322</v>
          </cell>
          <cell r="I693">
            <v>8401.41391158241</v>
          </cell>
          <cell r="J693">
            <v>7719.57236500214</v>
          </cell>
          <cell r="K693">
            <v>9486.41028176367</v>
          </cell>
          <cell r="L693">
            <v>7934.13525826089</v>
          </cell>
          <cell r="M693">
            <v>9545.95711530168</v>
          </cell>
          <cell r="N693">
            <v>9510.46874161916</v>
          </cell>
          <cell r="O693">
            <v>9076.22791276678</v>
          </cell>
          <cell r="P693">
            <v>9299.91416583302</v>
          </cell>
          <cell r="Q693">
            <v>9998.34148878762</v>
          </cell>
          <cell r="R693">
            <v>9504.14765943722</v>
          </cell>
          <cell r="S693">
            <v>9268.90288892968</v>
          </cell>
          <cell r="T693">
            <v>10402.3322419018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6104.10730183783</v>
          </cell>
          <cell r="AF693">
            <v>6602.18563834355</v>
          </cell>
          <cell r="AG693">
            <v>6567.05744563374</v>
          </cell>
          <cell r="AH693">
            <v>6232.79315020828</v>
          </cell>
          <cell r="AI693">
            <v>7827.32976562743</v>
          </cell>
          <cell r="AJ693">
            <v>7907.63234388621</v>
          </cell>
          <cell r="AK693">
            <v>7395.7487760137</v>
          </cell>
          <cell r="AL693">
            <v>8734.09101280322</v>
          </cell>
          <cell r="AM693">
            <v>8401.41391158241</v>
          </cell>
          <cell r="AN693">
            <v>7719.57236500214</v>
          </cell>
          <cell r="AO693">
            <v>9486.41028176367</v>
          </cell>
          <cell r="AP693">
            <v>7934.13525826089</v>
          </cell>
          <cell r="AQ693">
            <v>9545.95711530168</v>
          </cell>
          <cell r="AR693">
            <v>9510.46874161916</v>
          </cell>
          <cell r="AS693">
            <v>9076.22791276678</v>
          </cell>
          <cell r="AT693">
            <v>9299.91416583302</v>
          </cell>
          <cell r="AU693">
            <v>9998.34148878762</v>
          </cell>
          <cell r="AV693">
            <v>9504.14765943722</v>
          </cell>
          <cell r="AW693">
            <v>9268.90288892968</v>
          </cell>
          <cell r="AX693">
            <v>10402.3322419018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2.99682014177694</v>
          </cell>
          <cell r="CN693">
            <v>3.27099615571628</v>
          </cell>
          <cell r="CO693">
            <v>3.20336346068849</v>
          </cell>
          <cell r="CP693">
            <v>3.10440519063768</v>
          </cell>
          <cell r="CQ693">
            <v>3.88454197308365</v>
          </cell>
          <cell r="CR693">
            <v>3.87302359541449</v>
          </cell>
          <cell r="CS693">
            <v>3.65945511365179</v>
          </cell>
          <cell r="CT693">
            <v>4.25247556662798</v>
          </cell>
          <cell r="CU693">
            <v>4.13063269781442</v>
          </cell>
          <cell r="CV693">
            <v>3.7734864664439</v>
          </cell>
          <cell r="CW693">
            <v>4.65974586705219</v>
          </cell>
          <cell r="CX693">
            <v>3.96280640395907</v>
          </cell>
          <cell r="CY693">
            <v>4.7020770333865</v>
          </cell>
          <cell r="CZ693">
            <v>4.66024974968227</v>
          </cell>
          <cell r="DA693">
            <v>4.42919205338241</v>
          </cell>
          <cell r="DB693">
            <v>4.53835076822012</v>
          </cell>
          <cell r="DC693">
            <v>4.87918275023154</v>
          </cell>
          <cell r="DD693">
            <v>4.6380165518034</v>
          </cell>
          <cell r="DE693">
            <v>4.52321728958278</v>
          </cell>
          <cell r="DF693">
            <v>5.07632991869527</v>
          </cell>
          <cell r="DG693">
            <v>4.9611978828378</v>
          </cell>
          <cell r="DH693">
            <v>4.9611978828378</v>
          </cell>
          <cell r="DI693">
            <v>4.9611978828378</v>
          </cell>
          <cell r="DJ693">
            <v>4.9611978828378</v>
          </cell>
          <cell r="DK693">
            <v>4.9611978828378</v>
          </cell>
          <cell r="DL693">
            <v>4.9611978828378</v>
          </cell>
          <cell r="DM693">
            <v>4.9611978828378</v>
          </cell>
          <cell r="DN693">
            <v>4.9611978828378</v>
          </cell>
          <cell r="DO693">
            <v>4.9611978828378</v>
          </cell>
          <cell r="DP693">
            <v>4.9611978828378</v>
          </cell>
          <cell r="DQ693">
            <v>5.58044222131884</v>
          </cell>
          <cell r="DR693">
            <v>5.52986887479764</v>
          </cell>
          <cell r="DS693">
            <v>5.61657720955235</v>
          </cell>
          <cell r="DT693">
            <v>5.50061753166356</v>
          </cell>
          <cell r="DU693">
            <v>5.52053221010439</v>
          </cell>
          <cell r="DV693">
            <v>5.5937552699869</v>
          </cell>
          <cell r="DW693">
            <v>5.53697880816914</v>
          </cell>
          <cell r="DX693">
            <v>5.62707912097614</v>
          </cell>
          <cell r="DY693">
            <v>5.57240840432961</v>
          </cell>
          <cell r="DZ693">
            <v>5.60476724028219</v>
          </cell>
          <cell r="EA693">
            <v>5.5775928338252</v>
          </cell>
          <cell r="EB693">
            <v>5.48534413647631</v>
          </cell>
          <cell r="EC693">
            <v>5.56207543592159</v>
          </cell>
          <cell r="ED693">
            <v>5.59113355371964</v>
          </cell>
          <cell r="EE693">
            <v>5.61420176490364</v>
          </cell>
          <cell r="EF693">
            <v>5.61420176490364</v>
          </cell>
          <cell r="EG693">
            <v>5.61420176490364</v>
          </cell>
          <cell r="EH693">
            <v>5.61420176490364</v>
          </cell>
          <cell r="EI693">
            <v>5.61420176490364</v>
          </cell>
          <cell r="EJ693">
            <v>5.61420176490364</v>
          </cell>
          <cell r="EK693">
            <v>0</v>
          </cell>
          <cell r="EL693">
            <v>0</v>
          </cell>
          <cell r="EM693">
            <v>0</v>
          </cell>
          <cell r="EN693">
            <v>0</v>
          </cell>
          <cell r="EO693">
            <v>0</v>
          </cell>
          <cell r="EP693">
            <v>0</v>
          </cell>
          <cell r="EQ693">
            <v>0</v>
          </cell>
          <cell r="ER693">
            <v>0</v>
          </cell>
          <cell r="ES693">
            <v>0</v>
          </cell>
          <cell r="ET693">
            <v>0</v>
          </cell>
        </row>
        <row r="694">
          <cell r="A694">
            <v>32569.6023692185</v>
          </cell>
          <cell r="B694">
            <v>36563.969623847</v>
          </cell>
          <cell r="C694">
            <v>42288.8080070845</v>
          </cell>
          <cell r="D694">
            <v>5768.41179451609</v>
          </cell>
          <cell r="E694">
            <v>6558.93552687077</v>
          </cell>
          <cell r="F694">
            <v>6173.04914653536</v>
          </cell>
          <cell r="G694">
            <v>7184.86336476227</v>
          </cell>
          <cell r="H694">
            <v>7759.83154423902</v>
          </cell>
          <cell r="I694">
            <v>8000.0864172559</v>
          </cell>
          <cell r="J694">
            <v>6360.41795539162</v>
          </cell>
          <cell r="K694">
            <v>7899.64217831886</v>
          </cell>
          <cell r="L694">
            <v>7899.62613222068</v>
          </cell>
          <cell r="M694">
            <v>7707.41644613583</v>
          </cell>
          <cell r="N694">
            <v>7263.65586770377</v>
          </cell>
          <cell r="O694">
            <v>9334.09349409552</v>
          </cell>
          <cell r="P694">
            <v>9596.02408133891</v>
          </cell>
          <cell r="Q694">
            <v>8847.27119753501</v>
          </cell>
          <cell r="R694">
            <v>11160.1155593751</v>
          </cell>
          <cell r="S694">
            <v>9319.8326352577</v>
          </cell>
          <cell r="T694">
            <v>9415.83193366168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5418.94890269394</v>
          </cell>
          <cell r="AF694">
            <v>6083.53399053285</v>
          </cell>
          <cell r="AG694">
            <v>7036.03584558358</v>
          </cell>
          <cell r="AH694">
            <v>5768.41179451609</v>
          </cell>
          <cell r="AI694">
            <v>6558.93552687077</v>
          </cell>
          <cell r="AJ694">
            <v>6173.04914653536</v>
          </cell>
          <cell r="AK694">
            <v>7184.86336476227</v>
          </cell>
          <cell r="AL694">
            <v>7759.83154423902</v>
          </cell>
          <cell r="AM694">
            <v>8000.0864172559</v>
          </cell>
          <cell r="AN694">
            <v>6360.41795539162</v>
          </cell>
          <cell r="AO694">
            <v>7899.64217831886</v>
          </cell>
          <cell r="AP694">
            <v>7899.62613222068</v>
          </cell>
          <cell r="AQ694">
            <v>7707.41644613583</v>
          </cell>
          <cell r="AR694">
            <v>7263.65586770377</v>
          </cell>
          <cell r="AS694">
            <v>9334.09349409552</v>
          </cell>
          <cell r="AT694">
            <v>9596.02408133891</v>
          </cell>
          <cell r="AU694">
            <v>8847.27119753501</v>
          </cell>
          <cell r="AV694">
            <v>11160.1155593751</v>
          </cell>
          <cell r="AW694">
            <v>9319.8326352577</v>
          </cell>
          <cell r="AX694">
            <v>9415.83193366168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2.65291942682424</v>
          </cell>
          <cell r="CN694">
            <v>3.03259813771155</v>
          </cell>
          <cell r="CO694">
            <v>3.4797190988679</v>
          </cell>
          <cell r="CP694">
            <v>2.81082550006982</v>
          </cell>
          <cell r="CQ694">
            <v>3.21830205305319</v>
          </cell>
          <cell r="CR694">
            <v>3.12975250188411</v>
          </cell>
          <cell r="CS694">
            <v>3.49819938603181</v>
          </cell>
          <cell r="CT694">
            <v>3.78857251475596</v>
          </cell>
          <cell r="CU694">
            <v>3.91884730767968</v>
          </cell>
          <cell r="CV694">
            <v>3.13264995617217</v>
          </cell>
          <cell r="CW694">
            <v>3.88805178488673</v>
          </cell>
          <cell r="CX694">
            <v>3.89181834518329</v>
          </cell>
          <cell r="CY694">
            <v>3.81724774425085</v>
          </cell>
          <cell r="CZ694">
            <v>3.61905837100565</v>
          </cell>
          <cell r="DA694">
            <v>4.57277582208285</v>
          </cell>
          <cell r="DB694">
            <v>4.7010957127255</v>
          </cell>
          <cell r="DC694">
            <v>4.33428140066197</v>
          </cell>
          <cell r="DD694">
            <v>5.46734470078353</v>
          </cell>
          <cell r="DE694">
            <v>4.56578942211408</v>
          </cell>
          <cell r="DF694">
            <v>4.61281951356927</v>
          </cell>
          <cell r="DG694">
            <v>4.51143014810807</v>
          </cell>
          <cell r="DH694">
            <v>4.51143014810807</v>
          </cell>
          <cell r="DI694">
            <v>4.51143014810807</v>
          </cell>
          <cell r="DJ694">
            <v>4.51143014810807</v>
          </cell>
          <cell r="DK694">
            <v>4.51143014810807</v>
          </cell>
          <cell r="DL694">
            <v>4.51143014810807</v>
          </cell>
          <cell r="DM694">
            <v>4.51143014810807</v>
          </cell>
          <cell r="DN694">
            <v>4.51143014810807</v>
          </cell>
          <cell r="DO694">
            <v>4.51143014810807</v>
          </cell>
          <cell r="DP694">
            <v>4.51143014810807</v>
          </cell>
          <cell r="DQ694">
            <v>5.59626319583282</v>
          </cell>
          <cell r="DR694">
            <v>5.49601881144599</v>
          </cell>
          <cell r="DS694">
            <v>5.53976053472736</v>
          </cell>
          <cell r="DT694">
            <v>5.62250055358774</v>
          </cell>
          <cell r="DU694">
            <v>5.58359224173524</v>
          </cell>
          <cell r="DV694">
            <v>5.40377023582027</v>
          </cell>
          <cell r="DW694">
            <v>5.62705409026484</v>
          </cell>
          <cell r="DX694">
            <v>5.61156276332733</v>
          </cell>
          <cell r="DY694">
            <v>5.59298264462383</v>
          </cell>
          <cell r="DZ694">
            <v>5.5626395739421</v>
          </cell>
          <cell r="EA694">
            <v>5.56650386375856</v>
          </cell>
          <cell r="EB694">
            <v>5.5611052216604</v>
          </cell>
          <cell r="EC694">
            <v>5.53178909418995</v>
          </cell>
          <cell r="ED694">
            <v>5.4987858704459</v>
          </cell>
          <cell r="EE694">
            <v>5.59241473514544</v>
          </cell>
          <cell r="EF694">
            <v>5.59241473514544</v>
          </cell>
          <cell r="EG694">
            <v>5.59241473514544</v>
          </cell>
          <cell r="EH694">
            <v>5.59241473514544</v>
          </cell>
          <cell r="EI694">
            <v>5.59241473514544</v>
          </cell>
          <cell r="EJ694">
            <v>5.59241473514544</v>
          </cell>
          <cell r="EK694">
            <v>0</v>
          </cell>
          <cell r="EL694">
            <v>0</v>
          </cell>
          <cell r="EM694">
            <v>0</v>
          </cell>
          <cell r="EN694">
            <v>0</v>
          </cell>
          <cell r="EO694">
            <v>0</v>
          </cell>
          <cell r="EP694">
            <v>0</v>
          </cell>
          <cell r="EQ694">
            <v>0</v>
          </cell>
          <cell r="ER694">
            <v>0</v>
          </cell>
          <cell r="ES694">
            <v>0</v>
          </cell>
          <cell r="ET694">
            <v>0</v>
          </cell>
        </row>
        <row r="695">
          <cell r="A695">
            <v>32291.1598520199</v>
          </cell>
          <cell r="B695">
            <v>34958.1662184064</v>
          </cell>
          <cell r="C695">
            <v>34200.1232826253</v>
          </cell>
          <cell r="D695">
            <v>5907.76049134328</v>
          </cell>
          <cell r="E695">
            <v>7021.30082888013</v>
          </cell>
          <cell r="F695">
            <v>6885.20785751556</v>
          </cell>
          <cell r="G695">
            <v>7582.44054453427</v>
          </cell>
          <cell r="H695">
            <v>8141.2471226279</v>
          </cell>
          <cell r="I695">
            <v>7186.86570938594</v>
          </cell>
          <cell r="J695">
            <v>7642.33366479771</v>
          </cell>
          <cell r="K695">
            <v>8043.66943467759</v>
          </cell>
          <cell r="L695">
            <v>9081.98715992313</v>
          </cell>
          <cell r="M695">
            <v>8232.11240418322</v>
          </cell>
          <cell r="N695">
            <v>9863.75650085868</v>
          </cell>
          <cell r="O695">
            <v>10105.8800915452</v>
          </cell>
          <cell r="P695">
            <v>8608.47747258301</v>
          </cell>
          <cell r="Q695">
            <v>9653.93952888435</v>
          </cell>
          <cell r="R695">
            <v>9868.47039057617</v>
          </cell>
          <cell r="S695">
            <v>9213.23596943408</v>
          </cell>
          <cell r="T695">
            <v>9851.8233379475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5372.62147886077</v>
          </cell>
          <cell r="AF695">
            <v>5816.35950976368</v>
          </cell>
          <cell r="AG695">
            <v>5690.23589644846</v>
          </cell>
          <cell r="AH695">
            <v>5907.76049134328</v>
          </cell>
          <cell r="AI695">
            <v>7021.30082888013</v>
          </cell>
          <cell r="AJ695">
            <v>6885.20785751556</v>
          </cell>
          <cell r="AK695">
            <v>7582.44054453427</v>
          </cell>
          <cell r="AL695">
            <v>8141.2471226279</v>
          </cell>
          <cell r="AM695">
            <v>7186.86570938594</v>
          </cell>
          <cell r="AN695">
            <v>7642.33366479771</v>
          </cell>
          <cell r="AO695">
            <v>8043.66943467759</v>
          </cell>
          <cell r="AP695">
            <v>9081.98715992313</v>
          </cell>
          <cell r="AQ695">
            <v>8232.11240418322</v>
          </cell>
          <cell r="AR695">
            <v>9863.75650085868</v>
          </cell>
          <cell r="AS695">
            <v>10105.8800915452</v>
          </cell>
          <cell r="AT695">
            <v>8608.47747258301</v>
          </cell>
          <cell r="AU695">
            <v>9653.93952888435</v>
          </cell>
          <cell r="AV695">
            <v>9868.47039057617</v>
          </cell>
          <cell r="AW695">
            <v>9213.23596943408</v>
          </cell>
          <cell r="AX695">
            <v>9851.8233379475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2.66265811519517</v>
          </cell>
          <cell r="CN695">
            <v>2.86692534916888</v>
          </cell>
          <cell r="CO695">
            <v>2.81128351532438</v>
          </cell>
          <cell r="CP695">
            <v>2.93793092201532</v>
          </cell>
          <cell r="CQ695">
            <v>3.53162958584483</v>
          </cell>
          <cell r="CR695">
            <v>3.38321801645755</v>
          </cell>
          <cell r="CS695">
            <v>3.7355667958538</v>
          </cell>
          <cell r="CT695">
            <v>3.9724990285178</v>
          </cell>
          <cell r="CU695">
            <v>3.51218227464586</v>
          </cell>
          <cell r="CV695">
            <v>3.76122138579302</v>
          </cell>
          <cell r="CW695">
            <v>3.96174968630101</v>
          </cell>
          <cell r="CX695">
            <v>4.52682954079826</v>
          </cell>
          <cell r="CY695">
            <v>4.05818044890707</v>
          </cell>
          <cell r="CZ695">
            <v>4.88290488896374</v>
          </cell>
          <cell r="DA695">
            <v>4.94394801007235</v>
          </cell>
          <cell r="DB695">
            <v>4.21139620545625</v>
          </cell>
          <cell r="DC695">
            <v>4.72285191302806</v>
          </cell>
          <cell r="DD695">
            <v>4.82780362600631</v>
          </cell>
          <cell r="DE695">
            <v>4.50725312637723</v>
          </cell>
          <cell r="DF695">
            <v>4.81965963835045</v>
          </cell>
          <cell r="DG695">
            <v>5.03173320643913</v>
          </cell>
          <cell r="DH695">
            <v>5.03173320643913</v>
          </cell>
          <cell r="DI695">
            <v>5.03173320643913</v>
          </cell>
          <cell r="DJ695">
            <v>5.03173320643913</v>
          </cell>
          <cell r="DK695">
            <v>5.03173320643913</v>
          </cell>
          <cell r="DL695">
            <v>5.03173320643913</v>
          </cell>
          <cell r="DM695">
            <v>5.03173320643913</v>
          </cell>
          <cell r="DN695">
            <v>5.03173320643913</v>
          </cell>
          <cell r="DO695">
            <v>5.03173320643913</v>
          </cell>
          <cell r="DP695">
            <v>5.03173320643913</v>
          </cell>
          <cell r="DQ695">
            <v>5.52812650523459</v>
          </cell>
          <cell r="DR695">
            <v>5.55830012742351</v>
          </cell>
          <cell r="DS695">
            <v>5.54539849949329</v>
          </cell>
          <cell r="DT695">
            <v>5.50919868825902</v>
          </cell>
          <cell r="DU695">
            <v>5.44690210552394</v>
          </cell>
          <cell r="DV695">
            <v>5.57563334065799</v>
          </cell>
          <cell r="DW695">
            <v>5.56108640169684</v>
          </cell>
          <cell r="DX695">
            <v>5.61479977143228</v>
          </cell>
          <cell r="DY695">
            <v>5.60621331687545</v>
          </cell>
          <cell r="DZ695">
            <v>5.56678225073051</v>
          </cell>
          <cell r="EA695">
            <v>5.56255499487194</v>
          </cell>
          <cell r="EB695">
            <v>5.49659676342516</v>
          </cell>
          <cell r="EC695">
            <v>5.55759727743863</v>
          </cell>
          <cell r="ED695">
            <v>5.53440851866491</v>
          </cell>
          <cell r="EE695">
            <v>5.6002495698083</v>
          </cell>
          <cell r="EF695">
            <v>5.6002495698083</v>
          </cell>
          <cell r="EG695">
            <v>5.6002495698083</v>
          </cell>
          <cell r="EH695">
            <v>5.6002495698083</v>
          </cell>
          <cell r="EI695">
            <v>5.6002495698083</v>
          </cell>
          <cell r="EJ695">
            <v>5.6002495698083</v>
          </cell>
          <cell r="EK695">
            <v>0</v>
          </cell>
          <cell r="EL695">
            <v>0</v>
          </cell>
          <cell r="EM695">
            <v>0</v>
          </cell>
          <cell r="EN695">
            <v>0</v>
          </cell>
          <cell r="EO695">
            <v>0</v>
          </cell>
          <cell r="EP695">
            <v>0</v>
          </cell>
          <cell r="EQ695">
            <v>0</v>
          </cell>
          <cell r="ER695">
            <v>0</v>
          </cell>
          <cell r="ES695">
            <v>0</v>
          </cell>
          <cell r="ET695">
            <v>0</v>
          </cell>
        </row>
        <row r="696">
          <cell r="A696">
            <v>42060.8195593792</v>
          </cell>
          <cell r="B696">
            <v>40000.1296861151</v>
          </cell>
          <cell r="C696">
            <v>38808.6723207347</v>
          </cell>
          <cell r="D696">
            <v>7161.77151179925</v>
          </cell>
          <cell r="E696">
            <v>7667.06593196785</v>
          </cell>
          <cell r="F696">
            <v>6553.3244546938</v>
          </cell>
          <cell r="G696">
            <v>7061.61834032272</v>
          </cell>
          <cell r="H696">
            <v>7061.65579324733</v>
          </cell>
          <cell r="I696">
            <v>7692.85702755816</v>
          </cell>
          <cell r="J696">
            <v>8031.32646488021</v>
          </cell>
          <cell r="K696">
            <v>6830.74343542005</v>
          </cell>
          <cell r="L696">
            <v>10044.8370631775</v>
          </cell>
          <cell r="M696">
            <v>9350.35620071791</v>
          </cell>
          <cell r="N696">
            <v>7596.86749489888</v>
          </cell>
          <cell r="O696">
            <v>8525.19005423026</v>
          </cell>
          <cell r="P696">
            <v>8353.69702314202</v>
          </cell>
          <cell r="Q696">
            <v>8670.46424203126</v>
          </cell>
          <cell r="R696">
            <v>9703.59846496798</v>
          </cell>
          <cell r="S696">
            <v>12104.2864094217</v>
          </cell>
          <cell r="T696">
            <v>10051.423868476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6998.10299843015</v>
          </cell>
          <cell r="AF696">
            <v>6655.2442493141</v>
          </cell>
          <cell r="AG696">
            <v>6457.00889754215</v>
          </cell>
          <cell r="AH696">
            <v>7161.77151179925</v>
          </cell>
          <cell r="AI696">
            <v>7667.06593196785</v>
          </cell>
          <cell r="AJ696">
            <v>6553.3244546938</v>
          </cell>
          <cell r="AK696">
            <v>7061.61834032272</v>
          </cell>
          <cell r="AL696">
            <v>7061.65579324733</v>
          </cell>
          <cell r="AM696">
            <v>7692.85702755816</v>
          </cell>
          <cell r="AN696">
            <v>8031.32646488021</v>
          </cell>
          <cell r="AO696">
            <v>6830.74343542005</v>
          </cell>
          <cell r="AP696">
            <v>10044.8370631775</v>
          </cell>
          <cell r="AQ696">
            <v>9350.35620071791</v>
          </cell>
          <cell r="AR696">
            <v>7596.86749489888</v>
          </cell>
          <cell r="AS696">
            <v>8525.19005423026</v>
          </cell>
          <cell r="AT696">
            <v>8353.69702314202</v>
          </cell>
          <cell r="AU696">
            <v>8670.46424203126</v>
          </cell>
          <cell r="AV696">
            <v>9703.59846496798</v>
          </cell>
          <cell r="AW696">
            <v>12104.2864094217</v>
          </cell>
          <cell r="AX696">
            <v>10051.423868476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3.42797416783709</v>
          </cell>
          <cell r="CN696">
            <v>3.27797314508317</v>
          </cell>
          <cell r="CO696">
            <v>3.20762015457742</v>
          </cell>
          <cell r="CP696">
            <v>3.51007723217997</v>
          </cell>
          <cell r="CQ696">
            <v>3.74204274663458</v>
          </cell>
          <cell r="CR696">
            <v>3.27437339604919</v>
          </cell>
          <cell r="CS696">
            <v>3.56961738129472</v>
          </cell>
          <cell r="CT696">
            <v>3.44555461929181</v>
          </cell>
          <cell r="CU696">
            <v>3.880526452361</v>
          </cell>
          <cell r="CV696">
            <v>3.91541124522109</v>
          </cell>
          <cell r="CW696">
            <v>3.36294639705453</v>
          </cell>
          <cell r="CX696">
            <v>4.92949549321865</v>
          </cell>
          <cell r="CY696">
            <v>4.55975361784185</v>
          </cell>
          <cell r="CZ696">
            <v>3.75529912467128</v>
          </cell>
          <cell r="DA696">
            <v>4.16902411107716</v>
          </cell>
          <cell r="DB696">
            <v>4.08515987146014</v>
          </cell>
          <cell r="DC696">
            <v>4.24006670224602</v>
          </cell>
          <cell r="DD696">
            <v>4.74529432274521</v>
          </cell>
          <cell r="DE696">
            <v>5.91928878620394</v>
          </cell>
          <cell r="DF696">
            <v>4.91538935692579</v>
          </cell>
          <cell r="DG696">
            <v>5.2712835956138</v>
          </cell>
          <cell r="DH696">
            <v>5.2712835956138</v>
          </cell>
          <cell r="DI696">
            <v>5.2712835956138</v>
          </cell>
          <cell r="DJ696">
            <v>5.2712835956138</v>
          </cell>
          <cell r="DK696">
            <v>5.2712835956138</v>
          </cell>
          <cell r="DL696">
            <v>5.2712835956138</v>
          </cell>
          <cell r="DM696">
            <v>5.2712835956138</v>
          </cell>
          <cell r="DN696">
            <v>5.2712835956138</v>
          </cell>
          <cell r="DO696">
            <v>5.2712835956138</v>
          </cell>
          <cell r="DP696">
            <v>5.2712835956138</v>
          </cell>
          <cell r="DQ696">
            <v>5.59306575501507</v>
          </cell>
          <cell r="DR696">
            <v>5.56244517008365</v>
          </cell>
          <cell r="DS696">
            <v>5.51512787774664</v>
          </cell>
          <cell r="DT696">
            <v>5.58998862853016</v>
          </cell>
          <cell r="DU696">
            <v>5.6134206661521</v>
          </cell>
          <cell r="DV696">
            <v>5.48328226590374</v>
          </cell>
          <cell r="DW696">
            <v>5.41988047904192</v>
          </cell>
          <cell r="DX696">
            <v>5.6150618147092</v>
          </cell>
          <cell r="DY696">
            <v>5.43130445886375</v>
          </cell>
          <cell r="DZ696">
            <v>5.61975046100535</v>
          </cell>
          <cell r="EA696">
            <v>5.56487180196642</v>
          </cell>
          <cell r="EB696">
            <v>5.58274200287036</v>
          </cell>
          <cell r="EC696">
            <v>5.61815755752765</v>
          </cell>
          <cell r="ED696">
            <v>5.54239087526339</v>
          </cell>
          <cell r="EE696">
            <v>5.60243463644738</v>
          </cell>
          <cell r="EF696">
            <v>5.60243463644738</v>
          </cell>
          <cell r="EG696">
            <v>5.60243463644738</v>
          </cell>
          <cell r="EH696">
            <v>5.60243463644738</v>
          </cell>
          <cell r="EI696">
            <v>5.60243463644738</v>
          </cell>
          <cell r="EJ696">
            <v>5.60243463644738</v>
          </cell>
          <cell r="EK696">
            <v>0</v>
          </cell>
          <cell r="EL696">
            <v>0</v>
          </cell>
          <cell r="EM696">
            <v>0</v>
          </cell>
          <cell r="EN696">
            <v>0</v>
          </cell>
          <cell r="EO696">
            <v>0</v>
          </cell>
          <cell r="EP696">
            <v>0</v>
          </cell>
          <cell r="EQ696">
            <v>0</v>
          </cell>
          <cell r="ER696">
            <v>0</v>
          </cell>
          <cell r="ES696">
            <v>0</v>
          </cell>
          <cell r="ET696">
            <v>0</v>
          </cell>
        </row>
        <row r="697">
          <cell r="A697">
            <v>30374.0608257306</v>
          </cell>
          <cell r="B697">
            <v>37831.8531109412</v>
          </cell>
          <cell r="C697">
            <v>40649.6198621648</v>
          </cell>
          <cell r="D697">
            <v>7647.71146737356</v>
          </cell>
          <cell r="E697">
            <v>6984.62365676065</v>
          </cell>
          <cell r="F697">
            <v>7734.75658369767</v>
          </cell>
          <cell r="G697">
            <v>7197.03860423875</v>
          </cell>
          <cell r="H697">
            <v>7639.58846445676</v>
          </cell>
          <cell r="I697">
            <v>7812.25629294881</v>
          </cell>
          <cell r="J697">
            <v>8527.50030346356</v>
          </cell>
          <cell r="K697">
            <v>7629.88283151132</v>
          </cell>
          <cell r="L697">
            <v>8720.37021176043</v>
          </cell>
          <cell r="M697">
            <v>8475.17940841676</v>
          </cell>
          <cell r="N697">
            <v>9121.8222504077</v>
          </cell>
          <cell r="O697">
            <v>8330.52910987809</v>
          </cell>
          <cell r="P697">
            <v>9478.77599079224</v>
          </cell>
          <cell r="Q697">
            <v>9730.48882424085</v>
          </cell>
          <cell r="R697">
            <v>9812.07688993451</v>
          </cell>
          <cell r="S697">
            <v>10661.991511917</v>
          </cell>
          <cell r="T697">
            <v>11033.7454888818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5053.65345625192</v>
          </cell>
          <cell r="AF697">
            <v>6294.48516375401</v>
          </cell>
          <cell r="AG697">
            <v>6763.30679293735</v>
          </cell>
          <cell r="AH697">
            <v>7647.71146737356</v>
          </cell>
          <cell r="AI697">
            <v>6984.62365676065</v>
          </cell>
          <cell r="AJ697">
            <v>7734.75658369767</v>
          </cell>
          <cell r="AK697">
            <v>7197.03860423875</v>
          </cell>
          <cell r="AL697">
            <v>7639.58846445676</v>
          </cell>
          <cell r="AM697">
            <v>7812.25629294881</v>
          </cell>
          <cell r="AN697">
            <v>8527.50030346356</v>
          </cell>
          <cell r="AO697">
            <v>7629.88283151132</v>
          </cell>
          <cell r="AP697">
            <v>8720.37021176043</v>
          </cell>
          <cell r="AQ697">
            <v>8475.17940841676</v>
          </cell>
          <cell r="AR697">
            <v>9121.8222504077</v>
          </cell>
          <cell r="AS697">
            <v>8330.52910987809</v>
          </cell>
          <cell r="AT697">
            <v>9478.77599079224</v>
          </cell>
          <cell r="AU697">
            <v>9730.48882424085</v>
          </cell>
          <cell r="AV697">
            <v>9812.07688993451</v>
          </cell>
          <cell r="AW697">
            <v>10661.991511917</v>
          </cell>
          <cell r="AX697">
            <v>11033.7454888818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2.48501676180095</v>
          </cell>
          <cell r="CN697">
            <v>3.14073174922223</v>
          </cell>
          <cell r="CO697">
            <v>3.34924102476528</v>
          </cell>
          <cell r="CP697">
            <v>3.81306750015078</v>
          </cell>
          <cell r="CQ697">
            <v>3.44821198442878</v>
          </cell>
          <cell r="CR697">
            <v>3.78374142506668</v>
          </cell>
          <cell r="CS697">
            <v>3.55472962978574</v>
          </cell>
          <cell r="CT697">
            <v>3.7762537430487</v>
          </cell>
          <cell r="CU697">
            <v>3.85397424446027</v>
          </cell>
          <cell r="CV697">
            <v>4.1075823397799</v>
          </cell>
          <cell r="CW697">
            <v>3.76587956953327</v>
          </cell>
          <cell r="CX697">
            <v>4.18412980471328</v>
          </cell>
          <cell r="CY697">
            <v>4.28727374158479</v>
          </cell>
          <cell r="CZ697">
            <v>4.49255414169003</v>
          </cell>
          <cell r="DA697">
            <v>4.1461449491915</v>
          </cell>
          <cell r="DB697">
            <v>4.71763301950889</v>
          </cell>
          <cell r="DC697">
            <v>4.84291172381258</v>
          </cell>
          <cell r="DD697">
            <v>4.88351850184891</v>
          </cell>
          <cell r="DE697">
            <v>5.30652515253072</v>
          </cell>
          <cell r="DF697">
            <v>5.49154891916116</v>
          </cell>
          <cell r="DG697">
            <v>5.94091506526274</v>
          </cell>
          <cell r="DH697">
            <v>5.94091506526274</v>
          </cell>
          <cell r="DI697">
            <v>5.94091506526274</v>
          </cell>
          <cell r="DJ697">
            <v>5.94091506526274</v>
          </cell>
          <cell r="DK697">
            <v>5.94091506526274</v>
          </cell>
          <cell r="DL697">
            <v>5.94091506526274</v>
          </cell>
          <cell r="DM697">
            <v>5.94091506526274</v>
          </cell>
          <cell r="DN697">
            <v>5.94091506526274</v>
          </cell>
          <cell r="DO697">
            <v>5.94091506526274</v>
          </cell>
          <cell r="DP697">
            <v>5.94091506526274</v>
          </cell>
          <cell r="DQ697">
            <v>5.5716428638917</v>
          </cell>
          <cell r="DR697">
            <v>5.49081112593374</v>
          </cell>
          <cell r="DS697">
            <v>5.53247960205603</v>
          </cell>
          <cell r="DT697">
            <v>5.49495495591392</v>
          </cell>
          <cell r="DU697">
            <v>5.54952981731249</v>
          </cell>
          <cell r="DV697">
            <v>5.60057137825304</v>
          </cell>
          <cell r="DW697">
            <v>5.54695181849998</v>
          </cell>
          <cell r="DX697">
            <v>5.54263054838531</v>
          </cell>
          <cell r="DY697">
            <v>5.55360273340056</v>
          </cell>
          <cell r="DZ697">
            <v>5.6877775288344</v>
          </cell>
          <cell r="EA697">
            <v>5.55083830842573</v>
          </cell>
          <cell r="EB697">
            <v>5.71001052854214</v>
          </cell>
          <cell r="EC697">
            <v>5.41595219052133</v>
          </cell>
          <cell r="ED697">
            <v>5.56282529904738</v>
          </cell>
          <cell r="EE697">
            <v>5.50472009638112</v>
          </cell>
          <cell r="EF697">
            <v>5.50472009638112</v>
          </cell>
          <cell r="EG697">
            <v>5.50472009638112</v>
          </cell>
          <cell r="EH697">
            <v>5.50472009638112</v>
          </cell>
          <cell r="EI697">
            <v>5.50472009638112</v>
          </cell>
          <cell r="EJ697">
            <v>5.50472009638112</v>
          </cell>
          <cell r="EK697">
            <v>0</v>
          </cell>
          <cell r="EL697">
            <v>0</v>
          </cell>
          <cell r="EM697">
            <v>0</v>
          </cell>
          <cell r="EN697">
            <v>0</v>
          </cell>
          <cell r="EO697">
            <v>0</v>
          </cell>
          <cell r="EP697">
            <v>0</v>
          </cell>
          <cell r="EQ697">
            <v>0</v>
          </cell>
          <cell r="ER697">
            <v>0</v>
          </cell>
          <cell r="ES697">
            <v>0</v>
          </cell>
          <cell r="ET697">
            <v>0</v>
          </cell>
        </row>
        <row r="698">
          <cell r="A698">
            <v>36253.6877690408</v>
          </cell>
          <cell r="B698">
            <v>33844.2144465768</v>
          </cell>
          <cell r="C698">
            <v>41353.9872615899</v>
          </cell>
          <cell r="D698">
            <v>6995.07496788875</v>
          </cell>
          <cell r="E698">
            <v>7749.05390351968</v>
          </cell>
          <cell r="F698">
            <v>7829.03201047541</v>
          </cell>
          <cell r="G698">
            <v>6722.4853581891</v>
          </cell>
          <cell r="H698">
            <v>8470.32785767583</v>
          </cell>
          <cell r="I698">
            <v>8878.37784773243</v>
          </cell>
          <cell r="J698">
            <v>7952.80796411925</v>
          </cell>
          <cell r="K698">
            <v>8748.8174305158</v>
          </cell>
          <cell r="L698">
            <v>7070.70239244592</v>
          </cell>
          <cell r="M698">
            <v>9163.13347675903</v>
          </cell>
          <cell r="N698">
            <v>9292.63548053763</v>
          </cell>
          <cell r="O698">
            <v>9875.69048147729</v>
          </cell>
          <cell r="P698">
            <v>10342.6657030475</v>
          </cell>
          <cell r="Q698">
            <v>8482.01103638041</v>
          </cell>
          <cell r="R698">
            <v>9121.85968378664</v>
          </cell>
          <cell r="S698">
            <v>9222.36489678578</v>
          </cell>
          <cell r="T698">
            <v>11179.4435199895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6031.90911966195</v>
          </cell>
          <cell r="AF698">
            <v>5631.01958257701</v>
          </cell>
          <cell r="AG698">
            <v>6880.49984009028</v>
          </cell>
          <cell r="AH698">
            <v>6995.07496788875</v>
          </cell>
          <cell r="AI698">
            <v>7749.05390351968</v>
          </cell>
          <cell r="AJ698">
            <v>7829.03201047541</v>
          </cell>
          <cell r="AK698">
            <v>6722.4853581891</v>
          </cell>
          <cell r="AL698">
            <v>8470.32785767583</v>
          </cell>
          <cell r="AM698">
            <v>8878.37784773243</v>
          </cell>
          <cell r="AN698">
            <v>7952.80796411925</v>
          </cell>
          <cell r="AO698">
            <v>8748.8174305158</v>
          </cell>
          <cell r="AP698">
            <v>7070.70239244592</v>
          </cell>
          <cell r="AQ698">
            <v>9163.13347675903</v>
          </cell>
          <cell r="AR698">
            <v>9292.63548053763</v>
          </cell>
          <cell r="AS698">
            <v>9875.69048147729</v>
          </cell>
          <cell r="AT698">
            <v>10342.6657030475</v>
          </cell>
          <cell r="AU698">
            <v>8482.01103638041</v>
          </cell>
          <cell r="AV698">
            <v>9121.85968378664</v>
          </cell>
          <cell r="AW698">
            <v>9222.36489678578</v>
          </cell>
          <cell r="AX698">
            <v>11179.4435199895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2.94359841255158</v>
          </cell>
          <cell r="CN698">
            <v>2.8066887967694</v>
          </cell>
          <cell r="CO698">
            <v>3.3545184008251</v>
          </cell>
          <cell r="CP698">
            <v>3.41668880943797</v>
          </cell>
          <cell r="CQ698">
            <v>3.81862373932432</v>
          </cell>
          <cell r="CR698">
            <v>3.93062690836497</v>
          </cell>
          <cell r="CS698">
            <v>3.37606389357999</v>
          </cell>
          <cell r="CT698">
            <v>4.24800230359715</v>
          </cell>
          <cell r="CU698">
            <v>4.35722029646743</v>
          </cell>
          <cell r="CV698">
            <v>3.89863387685315</v>
          </cell>
          <cell r="CW698">
            <v>4.28471255360343</v>
          </cell>
          <cell r="CX698">
            <v>3.43934449396116</v>
          </cell>
          <cell r="CY698">
            <v>4.5524322788082</v>
          </cell>
          <cell r="CZ698">
            <v>4.50321526544742</v>
          </cell>
          <cell r="DA698">
            <v>4.83492767738697</v>
          </cell>
          <cell r="DB698">
            <v>5.06354879787049</v>
          </cell>
          <cell r="DC698">
            <v>4.15261191069273</v>
          </cell>
          <cell r="DD698">
            <v>4.46586817773404</v>
          </cell>
          <cell r="DE698">
            <v>4.51507338895068</v>
          </cell>
          <cell r="DF698">
            <v>5.47321739112426</v>
          </cell>
          <cell r="DG698">
            <v>5.90944310201518</v>
          </cell>
          <cell r="DH698">
            <v>5.90944310201518</v>
          </cell>
          <cell r="DI698">
            <v>5.90944310201518</v>
          </cell>
          <cell r="DJ698">
            <v>5.90944310201518</v>
          </cell>
          <cell r="DK698">
            <v>5.90944310201518</v>
          </cell>
          <cell r="DL698">
            <v>5.90944310201518</v>
          </cell>
          <cell r="DM698">
            <v>5.90944310201518</v>
          </cell>
          <cell r="DN698">
            <v>5.90944310201518</v>
          </cell>
          <cell r="DO698">
            <v>5.90944310201518</v>
          </cell>
          <cell r="DP698">
            <v>5.90944310201518</v>
          </cell>
          <cell r="DQ698">
            <v>5.61414163683687</v>
          </cell>
          <cell r="DR698">
            <v>5.49667313630475</v>
          </cell>
          <cell r="DS698">
            <v>5.619490561972</v>
          </cell>
          <cell r="DT698">
            <v>5.60911163468596</v>
          </cell>
          <cell r="DU698">
            <v>5.55966916785935</v>
          </cell>
          <cell r="DV698">
            <v>5.4569928076303</v>
          </cell>
          <cell r="DW698">
            <v>5.45539678311521</v>
          </cell>
          <cell r="DX698">
            <v>5.4628919745669</v>
          </cell>
          <cell r="DY698">
            <v>5.58253226035426</v>
          </cell>
          <cell r="DZ698">
            <v>5.58875638452531</v>
          </cell>
          <cell r="EA698">
            <v>5.59415889011569</v>
          </cell>
          <cell r="EB698">
            <v>5.63240681780421</v>
          </cell>
          <cell r="EC698">
            <v>5.51451921550914</v>
          </cell>
          <cell r="ED698">
            <v>5.6535772305823</v>
          </cell>
          <cell r="EE698">
            <v>5.596089136383</v>
          </cell>
          <cell r="EF698">
            <v>5.596089136383</v>
          </cell>
          <cell r="EG698">
            <v>5.596089136383</v>
          </cell>
          <cell r="EH698">
            <v>5.596089136383</v>
          </cell>
          <cell r="EI698">
            <v>5.596089136383</v>
          </cell>
          <cell r="EJ698">
            <v>5.596089136383</v>
          </cell>
          <cell r="EK698">
            <v>0</v>
          </cell>
          <cell r="EL698">
            <v>0</v>
          </cell>
          <cell r="EM698">
            <v>0</v>
          </cell>
          <cell r="EN698">
            <v>0</v>
          </cell>
          <cell r="EO698">
            <v>0</v>
          </cell>
          <cell r="EP698">
            <v>0</v>
          </cell>
          <cell r="EQ698">
            <v>0</v>
          </cell>
          <cell r="ER698">
            <v>0</v>
          </cell>
          <cell r="ES698">
            <v>0</v>
          </cell>
          <cell r="ET698">
            <v>0</v>
          </cell>
        </row>
        <row r="699">
          <cell r="A699">
            <v>29447.4629266866</v>
          </cell>
          <cell r="B699">
            <v>33406.7012618132</v>
          </cell>
          <cell r="C699">
            <v>36495.1829949374</v>
          </cell>
          <cell r="D699">
            <v>6124.32678833884</v>
          </cell>
          <cell r="E699">
            <v>6711.9740254319</v>
          </cell>
          <cell r="F699">
            <v>7758.29668898205</v>
          </cell>
          <cell r="G699">
            <v>5992.76422555245</v>
          </cell>
          <cell r="H699">
            <v>7902.01205029161</v>
          </cell>
          <cell r="I699">
            <v>7571.26254884468</v>
          </cell>
          <cell r="J699">
            <v>7785.15963342575</v>
          </cell>
          <cell r="K699">
            <v>8037.85330779292</v>
          </cell>
          <cell r="L699">
            <v>9387.2249866296</v>
          </cell>
          <cell r="M699">
            <v>9603.37456066001</v>
          </cell>
          <cell r="N699">
            <v>9334.31611308262</v>
          </cell>
          <cell r="O699">
            <v>9406.67211713388</v>
          </cell>
          <cell r="P699">
            <v>9592.34513992549</v>
          </cell>
          <cell r="Q699">
            <v>10728.5634872852</v>
          </cell>
          <cell r="R699">
            <v>9520.09806489424</v>
          </cell>
          <cell r="S699">
            <v>10202.4451475022</v>
          </cell>
          <cell r="T699">
            <v>10452.1514189872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4899.48557261179</v>
          </cell>
          <cell r="AF699">
            <v>5558.22589091285</v>
          </cell>
          <cell r="AG699">
            <v>6072.08923222651</v>
          </cell>
          <cell r="AH699">
            <v>6124.32678833884</v>
          </cell>
          <cell r="AI699">
            <v>6711.9740254319</v>
          </cell>
          <cell r="AJ699">
            <v>7758.29668898205</v>
          </cell>
          <cell r="AK699">
            <v>5992.76422555245</v>
          </cell>
          <cell r="AL699">
            <v>7902.01205029161</v>
          </cell>
          <cell r="AM699">
            <v>7571.26254884468</v>
          </cell>
          <cell r="AN699">
            <v>7785.15963342575</v>
          </cell>
          <cell r="AO699">
            <v>8037.85330779292</v>
          </cell>
          <cell r="AP699">
            <v>9387.2249866296</v>
          </cell>
          <cell r="AQ699">
            <v>9603.37456066001</v>
          </cell>
          <cell r="AR699">
            <v>9334.31611308262</v>
          </cell>
          <cell r="AS699">
            <v>9406.67211713388</v>
          </cell>
          <cell r="AT699">
            <v>9592.34513992549</v>
          </cell>
          <cell r="AU699">
            <v>10728.5634872852</v>
          </cell>
          <cell r="AV699">
            <v>9520.09806489424</v>
          </cell>
          <cell r="AW699">
            <v>10202.4451475022</v>
          </cell>
          <cell r="AX699">
            <v>10452.1514189872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2.45501396011682</v>
          </cell>
          <cell r="CN699">
            <v>2.74643975253121</v>
          </cell>
          <cell r="CO699">
            <v>2.99999173116488</v>
          </cell>
          <cell r="CP699">
            <v>3.00096519993165</v>
          </cell>
          <cell r="CQ699">
            <v>3.34792902188027</v>
          </cell>
          <cell r="CR699">
            <v>3.78829022049704</v>
          </cell>
          <cell r="CS699">
            <v>2.96724675547554</v>
          </cell>
          <cell r="CT699">
            <v>3.98456820074652</v>
          </cell>
          <cell r="CU699">
            <v>3.67636952153921</v>
          </cell>
          <cell r="CV699">
            <v>3.80861103850823</v>
          </cell>
          <cell r="CW699">
            <v>4.04050147709278</v>
          </cell>
          <cell r="CX699">
            <v>4.70517565643413</v>
          </cell>
          <cell r="CY699">
            <v>4.68138721191697</v>
          </cell>
          <cell r="CZ699">
            <v>4.545312442551</v>
          </cell>
          <cell r="DA699">
            <v>4.61706519667868</v>
          </cell>
          <cell r="DB699">
            <v>4.70819885593867</v>
          </cell>
          <cell r="DC699">
            <v>5.2658874967351</v>
          </cell>
          <cell r="DD699">
            <v>4.67273791379729</v>
          </cell>
          <cell r="DE699">
            <v>5.00765348520602</v>
          </cell>
          <cell r="DF699">
            <v>5.13021650442357</v>
          </cell>
          <cell r="DG699">
            <v>5.79590672130108</v>
          </cell>
          <cell r="DH699">
            <v>5.79590672130108</v>
          </cell>
          <cell r="DI699">
            <v>5.79590672130108</v>
          </cell>
          <cell r="DJ699">
            <v>5.79590672130108</v>
          </cell>
          <cell r="DK699">
            <v>5.79590672130108</v>
          </cell>
          <cell r="DL699">
            <v>5.79590672130108</v>
          </cell>
          <cell r="DM699">
            <v>5.79590672130108</v>
          </cell>
          <cell r="DN699">
            <v>5.79590672130108</v>
          </cell>
          <cell r="DO699">
            <v>5.79590672130108</v>
          </cell>
          <cell r="DP699">
            <v>5.79590672130108</v>
          </cell>
          <cell r="DQ699">
            <v>5.46768709351989</v>
          </cell>
          <cell r="DR699">
            <v>5.54463870013992</v>
          </cell>
          <cell r="DS699">
            <v>5.54530225446654</v>
          </cell>
          <cell r="DT699">
            <v>5.59119362753036</v>
          </cell>
          <cell r="DU699">
            <v>5.49264031958553</v>
          </cell>
          <cell r="DV699">
            <v>5.61087090214679</v>
          </cell>
          <cell r="DW699">
            <v>5.53325472325605</v>
          </cell>
          <cell r="DX699">
            <v>5.43329841334744</v>
          </cell>
          <cell r="DY699">
            <v>5.64230144543338</v>
          </cell>
          <cell r="DZ699">
            <v>5.60025800993669</v>
          </cell>
          <cell r="EA699">
            <v>5.45019375357495</v>
          </cell>
          <cell r="EB699">
            <v>5.46598607551115</v>
          </cell>
          <cell r="EC699">
            <v>5.62026041505571</v>
          </cell>
          <cell r="ED699">
            <v>5.62633903085731</v>
          </cell>
          <cell r="EE699">
            <v>5.58183680166415</v>
          </cell>
          <cell r="EF699">
            <v>5.58183680166415</v>
          </cell>
          <cell r="EG699">
            <v>5.58183680166415</v>
          </cell>
          <cell r="EH699">
            <v>5.58183680166415</v>
          </cell>
          <cell r="EI699">
            <v>5.58183680166415</v>
          </cell>
          <cell r="EJ699">
            <v>5.58183680166415</v>
          </cell>
          <cell r="EK699">
            <v>0</v>
          </cell>
          <cell r="EL699">
            <v>0</v>
          </cell>
          <cell r="EM699">
            <v>0</v>
          </cell>
          <cell r="EN699">
            <v>0</v>
          </cell>
          <cell r="EO699">
            <v>0</v>
          </cell>
          <cell r="EP699">
            <v>0</v>
          </cell>
          <cell r="EQ699">
            <v>0</v>
          </cell>
          <cell r="ER699">
            <v>0</v>
          </cell>
          <cell r="ES699">
            <v>0</v>
          </cell>
          <cell r="ET699">
            <v>0</v>
          </cell>
        </row>
        <row r="700">
          <cell r="A700">
            <v>35364.8854525062</v>
          </cell>
          <cell r="B700">
            <v>38694.1891002607</v>
          </cell>
          <cell r="C700">
            <v>37392.3318292119</v>
          </cell>
          <cell r="D700">
            <v>6083.22543444235</v>
          </cell>
          <cell r="E700">
            <v>7057.38546272537</v>
          </cell>
          <cell r="F700">
            <v>7059.81811429406</v>
          </cell>
          <cell r="G700">
            <v>6087.62074030155</v>
          </cell>
          <cell r="H700">
            <v>7346.29536211975</v>
          </cell>
          <cell r="I700">
            <v>7208.23052556307</v>
          </cell>
          <cell r="J700">
            <v>8169.99802228009</v>
          </cell>
          <cell r="K700">
            <v>9008.35774152893</v>
          </cell>
          <cell r="L700">
            <v>9599.60376427941</v>
          </cell>
          <cell r="M700">
            <v>8555.7164406514</v>
          </cell>
          <cell r="N700">
            <v>9561.34216022923</v>
          </cell>
          <cell r="O700">
            <v>9370.47377636065</v>
          </cell>
          <cell r="P700">
            <v>8783.97830679347</v>
          </cell>
          <cell r="Q700">
            <v>9490.47518938568</v>
          </cell>
          <cell r="R700">
            <v>8605.50069790325</v>
          </cell>
          <cell r="S700">
            <v>10790.8568803908</v>
          </cell>
          <cell r="T700">
            <v>10026.3143520003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5884.02968646233</v>
          </cell>
          <cell r="AF700">
            <v>6437.96111443041</v>
          </cell>
          <cell r="AG700">
            <v>6221.35736377851</v>
          </cell>
          <cell r="AH700">
            <v>6083.22543444235</v>
          </cell>
          <cell r="AI700">
            <v>7057.38546272537</v>
          </cell>
          <cell r="AJ700">
            <v>7059.81811429406</v>
          </cell>
          <cell r="AK700">
            <v>6087.62074030155</v>
          </cell>
          <cell r="AL700">
            <v>7346.29536211975</v>
          </cell>
          <cell r="AM700">
            <v>7208.23052556307</v>
          </cell>
          <cell r="AN700">
            <v>8169.99802228009</v>
          </cell>
          <cell r="AO700">
            <v>9008.35774152893</v>
          </cell>
          <cell r="AP700">
            <v>9599.60376427941</v>
          </cell>
          <cell r="AQ700">
            <v>8555.7164406514</v>
          </cell>
          <cell r="AR700">
            <v>9561.34216022923</v>
          </cell>
          <cell r="AS700">
            <v>9370.47377636065</v>
          </cell>
          <cell r="AT700">
            <v>8783.97830679347</v>
          </cell>
          <cell r="AU700">
            <v>9490.47518938568</v>
          </cell>
          <cell r="AV700">
            <v>8605.50069790325</v>
          </cell>
          <cell r="AW700">
            <v>10790.8568803908</v>
          </cell>
          <cell r="AX700">
            <v>10026.3143520003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2.88620543236378</v>
          </cell>
          <cell r="CN700">
            <v>3.17461515434376</v>
          </cell>
          <cell r="CO700">
            <v>3.10132951936047</v>
          </cell>
          <cell r="CP700">
            <v>2.96455714479227</v>
          </cell>
          <cell r="CQ700">
            <v>3.46803595560252</v>
          </cell>
          <cell r="CR700">
            <v>3.47975654135327</v>
          </cell>
          <cell r="CS700">
            <v>3.02123199928717</v>
          </cell>
          <cell r="CT700">
            <v>3.65830063189795</v>
          </cell>
          <cell r="CU700">
            <v>3.48305130662652</v>
          </cell>
          <cell r="CV700">
            <v>4.02688681701743</v>
          </cell>
          <cell r="CW700">
            <v>4.4258707016982</v>
          </cell>
          <cell r="CX700">
            <v>4.76764912730544</v>
          </cell>
          <cell r="CY700">
            <v>4.21163335618944</v>
          </cell>
          <cell r="CZ700">
            <v>4.65565225039816</v>
          </cell>
          <cell r="DA700">
            <v>4.67213459563068</v>
          </cell>
          <cell r="DB700">
            <v>4.37970692986438</v>
          </cell>
          <cell r="DC700">
            <v>4.73196750981408</v>
          </cell>
          <cell r="DD700">
            <v>4.29071768226143</v>
          </cell>
          <cell r="DE700">
            <v>5.38034009278816</v>
          </cell>
          <cell r="DF700">
            <v>4.99913785243448</v>
          </cell>
          <cell r="DG700">
            <v>5.1784658973778</v>
          </cell>
          <cell r="DH700">
            <v>5.1784658973778</v>
          </cell>
          <cell r="DI700">
            <v>5.1784658973778</v>
          </cell>
          <cell r="DJ700">
            <v>5.1784658973778</v>
          </cell>
          <cell r="DK700">
            <v>5.1784658973778</v>
          </cell>
          <cell r="DL700">
            <v>5.1784658973778</v>
          </cell>
          <cell r="DM700">
            <v>5.1784658973778</v>
          </cell>
          <cell r="DN700">
            <v>5.1784658973778</v>
          </cell>
          <cell r="DO700">
            <v>5.1784658973778</v>
          </cell>
          <cell r="DP700">
            <v>5.1784658973778</v>
          </cell>
          <cell r="DQ700">
            <v>5.58540604809837</v>
          </cell>
          <cell r="DR700">
            <v>5.55602766667401</v>
          </cell>
          <cell r="DS700">
            <v>5.49597022466624</v>
          </cell>
          <cell r="DT700">
            <v>5.6218754570287</v>
          </cell>
          <cell r="DU700">
            <v>5.57528897771895</v>
          </cell>
          <cell r="DV700">
            <v>5.55842548366905</v>
          </cell>
          <cell r="DW700">
            <v>5.52040127704944</v>
          </cell>
          <cell r="DX700">
            <v>5.50169016538844</v>
          </cell>
          <cell r="DY700">
            <v>5.66990694187961</v>
          </cell>
          <cell r="DZ700">
            <v>5.55852628656784</v>
          </cell>
          <cell r="EA700">
            <v>5.57640153362424</v>
          </cell>
          <cell r="EB700">
            <v>5.51640516812975</v>
          </cell>
          <cell r="EC700">
            <v>5.56561244369367</v>
          </cell>
          <cell r="ED700">
            <v>5.62659248679721</v>
          </cell>
          <cell r="EE700">
            <v>5.49481834666052</v>
          </cell>
          <cell r="EF700">
            <v>5.49481834666052</v>
          </cell>
          <cell r="EG700">
            <v>5.49481834666052</v>
          </cell>
          <cell r="EH700">
            <v>5.49481834666052</v>
          </cell>
          <cell r="EI700">
            <v>5.49481834666052</v>
          </cell>
          <cell r="EJ700">
            <v>5.49481834666052</v>
          </cell>
          <cell r="EK700">
            <v>0</v>
          </cell>
          <cell r="EL700">
            <v>0</v>
          </cell>
          <cell r="EM700">
            <v>0</v>
          </cell>
          <cell r="EN700">
            <v>0</v>
          </cell>
          <cell r="EO700">
            <v>0</v>
          </cell>
          <cell r="EP700">
            <v>0</v>
          </cell>
          <cell r="EQ700">
            <v>0</v>
          </cell>
          <cell r="ER700">
            <v>0</v>
          </cell>
          <cell r="ES700">
            <v>0</v>
          </cell>
          <cell r="ET700">
            <v>0</v>
          </cell>
        </row>
        <row r="701">
          <cell r="A701">
            <v>39706.3407666768</v>
          </cell>
          <cell r="B701">
            <v>42627.7918145042</v>
          </cell>
          <cell r="C701">
            <v>39020.9646907361</v>
          </cell>
          <cell r="D701">
            <v>6909.80816078689</v>
          </cell>
          <cell r="E701">
            <v>7762.29764980518</v>
          </cell>
          <cell r="F701">
            <v>6262.32761548018</v>
          </cell>
          <cell r="G701">
            <v>6984.36071185604</v>
          </cell>
          <cell r="H701">
            <v>6662.22025461937</v>
          </cell>
          <cell r="I701">
            <v>7354.76512010983</v>
          </cell>
          <cell r="J701">
            <v>8027.49088695287</v>
          </cell>
          <cell r="K701">
            <v>8384.8175643391</v>
          </cell>
          <cell r="L701">
            <v>8363.59804062492</v>
          </cell>
          <cell r="M701">
            <v>9157.2233420874</v>
          </cell>
          <cell r="N701">
            <v>9741.27090178119</v>
          </cell>
          <cell r="O701">
            <v>9438.24738444347</v>
          </cell>
          <cell r="P701">
            <v>9075.52535098691</v>
          </cell>
          <cell r="Q701">
            <v>9171.20112115958</v>
          </cell>
          <cell r="R701">
            <v>8902.73909999743</v>
          </cell>
          <cell r="S701">
            <v>9279.20807476276</v>
          </cell>
          <cell r="T701">
            <v>10786.6979782606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6606.36348237794</v>
          </cell>
          <cell r="AF701">
            <v>7092.43616359865</v>
          </cell>
          <cell r="AG701">
            <v>6492.33022239065</v>
          </cell>
          <cell r="AH701">
            <v>6909.80816078689</v>
          </cell>
          <cell r="AI701">
            <v>7762.29764980518</v>
          </cell>
          <cell r="AJ701">
            <v>6262.32761548018</v>
          </cell>
          <cell r="AK701">
            <v>6984.36071185604</v>
          </cell>
          <cell r="AL701">
            <v>6662.22025461937</v>
          </cell>
          <cell r="AM701">
            <v>7354.76512010983</v>
          </cell>
          <cell r="AN701">
            <v>8027.49088695287</v>
          </cell>
          <cell r="AO701">
            <v>8384.8175643391</v>
          </cell>
          <cell r="AP701">
            <v>8363.59804062492</v>
          </cell>
          <cell r="AQ701">
            <v>9157.2233420874</v>
          </cell>
          <cell r="AR701">
            <v>9741.27090178119</v>
          </cell>
          <cell r="AS701">
            <v>9438.24738444347</v>
          </cell>
          <cell r="AT701">
            <v>9075.52535098691</v>
          </cell>
          <cell r="AU701">
            <v>9171.20112115958</v>
          </cell>
          <cell r="AV701">
            <v>8902.73909999743</v>
          </cell>
          <cell r="AW701">
            <v>9279.20807476276</v>
          </cell>
          <cell r="AX701">
            <v>10786.6979782606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3.24461462233441</v>
          </cell>
          <cell r="CN701">
            <v>3.53157634424337</v>
          </cell>
          <cell r="CO701">
            <v>3.26059507048407</v>
          </cell>
          <cell r="CP701">
            <v>3.40313909298902</v>
          </cell>
          <cell r="CQ701">
            <v>3.8561733378879</v>
          </cell>
          <cell r="CR701">
            <v>3.1079133976831</v>
          </cell>
          <cell r="CS701">
            <v>3.50139938998048</v>
          </cell>
          <cell r="CT701">
            <v>3.27982919805856</v>
          </cell>
          <cell r="CU701">
            <v>3.6462513309108</v>
          </cell>
          <cell r="CV701">
            <v>3.96749130151389</v>
          </cell>
          <cell r="CW701">
            <v>4.09545446854201</v>
          </cell>
          <cell r="CX701">
            <v>4.17453679190655</v>
          </cell>
          <cell r="CY701">
            <v>4.49698972123245</v>
          </cell>
          <cell r="CZ701">
            <v>4.7836447112169</v>
          </cell>
          <cell r="DA701">
            <v>4.64440590494727</v>
          </cell>
          <cell r="DB701">
            <v>4.46591637342505</v>
          </cell>
          <cell r="DC701">
            <v>4.51299684227171</v>
          </cell>
          <cell r="DD701">
            <v>4.38089110848954</v>
          </cell>
          <cell r="DE701">
            <v>4.56614528314822</v>
          </cell>
          <cell r="DF701">
            <v>5.30795620675186</v>
          </cell>
          <cell r="DG701">
            <v>4.81054449508199</v>
          </cell>
          <cell r="DH701">
            <v>4.81054449508199</v>
          </cell>
          <cell r="DI701">
            <v>4.81054449508199</v>
          </cell>
          <cell r="DJ701">
            <v>4.81054449508199</v>
          </cell>
          <cell r="DK701">
            <v>4.81054449508199</v>
          </cell>
          <cell r="DL701">
            <v>4.81054449508199</v>
          </cell>
          <cell r="DM701">
            <v>4.81054449508199</v>
          </cell>
          <cell r="DN701">
            <v>4.81054449508199</v>
          </cell>
          <cell r="DO701">
            <v>4.81054449508199</v>
          </cell>
          <cell r="DP701">
            <v>4.81054449508199</v>
          </cell>
          <cell r="DQ701">
            <v>5.57835924628098</v>
          </cell>
          <cell r="DR701">
            <v>5.50216958688681</v>
          </cell>
          <cell r="DS701">
            <v>5.45520241067554</v>
          </cell>
          <cell r="DT701">
            <v>5.56279974022528</v>
          </cell>
          <cell r="DU701">
            <v>5.51494111912094</v>
          </cell>
          <cell r="DV701">
            <v>5.52044402942823</v>
          </cell>
          <cell r="DW701">
            <v>5.46502489312125</v>
          </cell>
          <cell r="DX701">
            <v>5.56512462375732</v>
          </cell>
          <cell r="DY701">
            <v>5.52623491807548</v>
          </cell>
          <cell r="DZ701">
            <v>5.54333306522616</v>
          </cell>
          <cell r="EA701">
            <v>5.60917062866912</v>
          </cell>
          <cell r="EB701">
            <v>5.48898437762332</v>
          </cell>
          <cell r="EC701">
            <v>5.57890604253613</v>
          </cell>
          <cell r="ED701">
            <v>5.57909607437136</v>
          </cell>
          <cell r="EE701">
            <v>5.56760381012983</v>
          </cell>
          <cell r="EF701">
            <v>5.56760381012983</v>
          </cell>
          <cell r="EG701">
            <v>5.56760381012983</v>
          </cell>
          <cell r="EH701">
            <v>5.56760381012983</v>
          </cell>
          <cell r="EI701">
            <v>5.56760381012983</v>
          </cell>
          <cell r="EJ701">
            <v>5.56760381012983</v>
          </cell>
          <cell r="EK701">
            <v>0</v>
          </cell>
          <cell r="EL701">
            <v>0</v>
          </cell>
          <cell r="EM701">
            <v>0</v>
          </cell>
          <cell r="EN701">
            <v>0</v>
          </cell>
          <cell r="EO701">
            <v>0</v>
          </cell>
          <cell r="EP701">
            <v>0</v>
          </cell>
          <cell r="EQ701">
            <v>0</v>
          </cell>
          <cell r="ER701">
            <v>0</v>
          </cell>
          <cell r="ES701">
            <v>0</v>
          </cell>
          <cell r="ET701">
            <v>0</v>
          </cell>
        </row>
        <row r="702">
          <cell r="A702">
            <v>31898.7217139992</v>
          </cell>
          <cell r="B702">
            <v>36557.4644555769</v>
          </cell>
          <cell r="C702">
            <v>37544.9324918748</v>
          </cell>
          <cell r="D702">
            <v>5816.52582594298</v>
          </cell>
          <cell r="E702">
            <v>5830.76766138446</v>
          </cell>
          <cell r="F702">
            <v>7864.56294638393</v>
          </cell>
          <cell r="G702">
            <v>7904.08001525097</v>
          </cell>
          <cell r="H702">
            <v>7149.644375401</v>
          </cell>
          <cell r="I702">
            <v>8509.69717023828</v>
          </cell>
          <cell r="J702">
            <v>8602.63943863126</v>
          </cell>
          <cell r="K702">
            <v>7493.82715504481</v>
          </cell>
          <cell r="L702">
            <v>8444.23675487162</v>
          </cell>
          <cell r="M702">
            <v>8991.25747888458</v>
          </cell>
          <cell r="N702">
            <v>7848.65890821673</v>
          </cell>
          <cell r="O702">
            <v>8601.2480503968</v>
          </cell>
          <cell r="P702">
            <v>8633.45084313115</v>
          </cell>
          <cell r="Q702">
            <v>8429.85513995623</v>
          </cell>
          <cell r="R702">
            <v>9649.6458955643</v>
          </cell>
          <cell r="S702">
            <v>11253.5186453063</v>
          </cell>
          <cell r="T702">
            <v>9846.5958422458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5307.32739902232</v>
          </cell>
          <cell r="AF702">
            <v>6082.45165694894</v>
          </cell>
          <cell r="AG702">
            <v>6246.74714852666</v>
          </cell>
          <cell r="AH702">
            <v>5816.52582594298</v>
          </cell>
          <cell r="AI702">
            <v>5830.76766138446</v>
          </cell>
          <cell r="AJ702">
            <v>7864.56294638393</v>
          </cell>
          <cell r="AK702">
            <v>7904.08001525097</v>
          </cell>
          <cell r="AL702">
            <v>7149.644375401</v>
          </cell>
          <cell r="AM702">
            <v>8509.69717023828</v>
          </cell>
          <cell r="AN702">
            <v>8602.63943863126</v>
          </cell>
          <cell r="AO702">
            <v>7493.82715504481</v>
          </cell>
          <cell r="AP702">
            <v>8444.23675487162</v>
          </cell>
          <cell r="AQ702">
            <v>8991.25747888458</v>
          </cell>
          <cell r="AR702">
            <v>7848.65890821673</v>
          </cell>
          <cell r="AS702">
            <v>8601.2480503968</v>
          </cell>
          <cell r="AT702">
            <v>8633.45084313115</v>
          </cell>
          <cell r="AU702">
            <v>8429.85513995623</v>
          </cell>
          <cell r="AV702">
            <v>9649.6458955643</v>
          </cell>
          <cell r="AW702">
            <v>11253.5186453063</v>
          </cell>
          <cell r="AX702">
            <v>9846.5958422458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2.60705713236378</v>
          </cell>
          <cell r="CN702">
            <v>3.03631916259058</v>
          </cell>
          <cell r="CO702">
            <v>3.0938329373433</v>
          </cell>
          <cell r="CP702">
            <v>2.88222101383005</v>
          </cell>
          <cell r="CQ702">
            <v>2.87836655569567</v>
          </cell>
          <cell r="CR702">
            <v>3.87555865030768</v>
          </cell>
          <cell r="CS702">
            <v>4.00053984854541</v>
          </cell>
          <cell r="CT702">
            <v>3.61645156827502</v>
          </cell>
          <cell r="CU702">
            <v>4.19121727733086</v>
          </cell>
          <cell r="CV702">
            <v>4.1839458106007</v>
          </cell>
          <cell r="CW702">
            <v>3.77903218841709</v>
          </cell>
          <cell r="CX702">
            <v>4.1618208502132</v>
          </cell>
          <cell r="CY702">
            <v>4.3828573236778</v>
          </cell>
          <cell r="CZ702">
            <v>3.90897622985701</v>
          </cell>
          <cell r="DA702">
            <v>4.32370860519921</v>
          </cell>
          <cell r="DB702">
            <v>4.33989642948251</v>
          </cell>
          <cell r="DC702">
            <v>4.23755215471667</v>
          </cell>
          <cell r="DD702">
            <v>4.85072128501768</v>
          </cell>
          <cell r="DE702">
            <v>5.65696223622293</v>
          </cell>
          <cell r="DF702">
            <v>4.94972484523021</v>
          </cell>
          <cell r="DG702">
            <v>5.00747633805579</v>
          </cell>
          <cell r="DH702">
            <v>5.00747633805579</v>
          </cell>
          <cell r="DI702">
            <v>5.00747633805579</v>
          </cell>
          <cell r="DJ702">
            <v>5.00747633805579</v>
          </cell>
          <cell r="DK702">
            <v>5.00747633805579</v>
          </cell>
          <cell r="DL702">
            <v>5.00747633805579</v>
          </cell>
          <cell r="DM702">
            <v>5.00747633805579</v>
          </cell>
          <cell r="DN702">
            <v>5.00747633805579</v>
          </cell>
          <cell r="DO702">
            <v>5.00747633805579</v>
          </cell>
          <cell r="DP702">
            <v>5.00747633805579</v>
          </cell>
          <cell r="DQ702">
            <v>5.57740865380893</v>
          </cell>
          <cell r="DR702">
            <v>5.48830680260593</v>
          </cell>
          <cell r="DS702">
            <v>5.53177113825815</v>
          </cell>
          <cell r="DT702">
            <v>5.52896086660201</v>
          </cell>
          <cell r="DU702">
            <v>5.54992062772227</v>
          </cell>
          <cell r="DV702">
            <v>5.5596495221667</v>
          </cell>
          <cell r="DW702">
            <v>5.41302288197112</v>
          </cell>
          <cell r="DX702">
            <v>5.4163774661757</v>
          </cell>
          <cell r="DY702">
            <v>5.56264141891925</v>
          </cell>
          <cell r="DZ702">
            <v>5.63316931940578</v>
          </cell>
          <cell r="EA702">
            <v>5.43288129813268</v>
          </cell>
          <cell r="EB702">
            <v>5.55883976064016</v>
          </cell>
          <cell r="EC702">
            <v>5.62043897729701</v>
          </cell>
          <cell r="ED702">
            <v>5.50097361216017</v>
          </cell>
          <cell r="EE702">
            <v>5.45019688038998</v>
          </cell>
          <cell r="EF702">
            <v>5.45019688038998</v>
          </cell>
          <cell r="EG702">
            <v>5.45019688038998</v>
          </cell>
          <cell r="EH702">
            <v>5.45019688038998</v>
          </cell>
          <cell r="EI702">
            <v>5.45019688038998</v>
          </cell>
          <cell r="EJ702">
            <v>5.45019688038998</v>
          </cell>
          <cell r="EK702">
            <v>0</v>
          </cell>
          <cell r="EL702">
            <v>0</v>
          </cell>
          <cell r="EM702">
            <v>0</v>
          </cell>
          <cell r="EN702">
            <v>0</v>
          </cell>
          <cell r="EO702">
            <v>0</v>
          </cell>
          <cell r="EP702">
            <v>0</v>
          </cell>
          <cell r="EQ702">
            <v>0</v>
          </cell>
          <cell r="ER702">
            <v>0</v>
          </cell>
          <cell r="ES702">
            <v>0</v>
          </cell>
          <cell r="ET702">
            <v>0</v>
          </cell>
        </row>
        <row r="703">
          <cell r="A703">
            <v>33710.9027392543</v>
          </cell>
          <cell r="B703">
            <v>37907.1903375905</v>
          </cell>
          <cell r="C703">
            <v>36486.5898851077</v>
          </cell>
          <cell r="D703">
            <v>6515.28360363535</v>
          </cell>
          <cell r="E703">
            <v>6390.18336846874</v>
          </cell>
          <cell r="F703">
            <v>5930.61390695676</v>
          </cell>
          <cell r="G703">
            <v>6096.40200822819</v>
          </cell>
          <cell r="H703">
            <v>6104.47409063479</v>
          </cell>
          <cell r="I703">
            <v>6312.44756210217</v>
          </cell>
          <cell r="J703">
            <v>7286.63517216681</v>
          </cell>
          <cell r="K703">
            <v>7315.75859269411</v>
          </cell>
          <cell r="L703">
            <v>8196.26642134506</v>
          </cell>
          <cell r="M703">
            <v>9318.99357671079</v>
          </cell>
          <cell r="N703">
            <v>8919.10098303322</v>
          </cell>
          <cell r="O703">
            <v>8368.22045401297</v>
          </cell>
          <cell r="P703">
            <v>9860.5873743029</v>
          </cell>
          <cell r="Q703">
            <v>10188.3000930191</v>
          </cell>
          <cell r="R703">
            <v>10844.3631253614</v>
          </cell>
          <cell r="S703">
            <v>9190.95918074617</v>
          </cell>
          <cell r="T703">
            <v>8094.16033126733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5608.83910515139</v>
          </cell>
          <cell r="AF703">
            <v>6307.01981422519</v>
          </cell>
          <cell r="AG703">
            <v>6070.65950574245</v>
          </cell>
          <cell r="AH703">
            <v>6515.28360363535</v>
          </cell>
          <cell r="AI703">
            <v>6390.18336846874</v>
          </cell>
          <cell r="AJ703">
            <v>5930.61390695676</v>
          </cell>
          <cell r="AK703">
            <v>6096.40200822819</v>
          </cell>
          <cell r="AL703">
            <v>6104.47409063479</v>
          </cell>
          <cell r="AM703">
            <v>6312.44756210217</v>
          </cell>
          <cell r="AN703">
            <v>7286.63517216681</v>
          </cell>
          <cell r="AO703">
            <v>7315.75859269411</v>
          </cell>
          <cell r="AP703">
            <v>8196.26642134506</v>
          </cell>
          <cell r="AQ703">
            <v>9318.99357671079</v>
          </cell>
          <cell r="AR703">
            <v>8919.10098303322</v>
          </cell>
          <cell r="AS703">
            <v>8368.22045401297</v>
          </cell>
          <cell r="AT703">
            <v>9860.5873743029</v>
          </cell>
          <cell r="AU703">
            <v>10188.3000930191</v>
          </cell>
          <cell r="AV703">
            <v>10844.3631253614</v>
          </cell>
          <cell r="AW703">
            <v>9190.95918074617</v>
          </cell>
          <cell r="AX703">
            <v>8094.16033126733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2.78865639704834</v>
          </cell>
          <cell r="CN703">
            <v>3.17182764729492</v>
          </cell>
          <cell r="CO703">
            <v>3.03039697801769</v>
          </cell>
          <cell r="CP703">
            <v>3.21006300031094</v>
          </cell>
          <cell r="CQ703">
            <v>3.14209503497927</v>
          </cell>
          <cell r="CR703">
            <v>2.94928096480285</v>
          </cell>
          <cell r="CS703">
            <v>2.97424481906966</v>
          </cell>
          <cell r="CT703">
            <v>3.05192719166217</v>
          </cell>
          <cell r="CU703">
            <v>3.09372118489922</v>
          </cell>
          <cell r="CV703">
            <v>3.65812856863399</v>
          </cell>
          <cell r="CW703">
            <v>3.5653588003974</v>
          </cell>
          <cell r="CX703">
            <v>4.02575794572527</v>
          </cell>
          <cell r="CY703">
            <v>4.59987671935571</v>
          </cell>
          <cell r="CZ703">
            <v>4.45837466806171</v>
          </cell>
          <cell r="DA703">
            <v>4.15370094768769</v>
          </cell>
          <cell r="DB703">
            <v>4.89446129514404</v>
          </cell>
          <cell r="DC703">
            <v>5.05712677913568</v>
          </cell>
          <cell r="DD703">
            <v>5.38277422761753</v>
          </cell>
          <cell r="DE703">
            <v>4.56208056049918</v>
          </cell>
          <cell r="DF703">
            <v>4.01766679349352</v>
          </cell>
          <cell r="DG703">
            <v>4.72539528841192</v>
          </cell>
          <cell r="DH703">
            <v>4.72539528841192</v>
          </cell>
          <cell r="DI703">
            <v>4.72539528841192</v>
          </cell>
          <cell r="DJ703">
            <v>4.72539528841192</v>
          </cell>
          <cell r="DK703">
            <v>4.72539528841192</v>
          </cell>
          <cell r="DL703">
            <v>4.72539528841192</v>
          </cell>
          <cell r="DM703">
            <v>4.72539528841192</v>
          </cell>
          <cell r="DN703">
            <v>4.72539528841192</v>
          </cell>
          <cell r="DO703">
            <v>4.72539528841192</v>
          </cell>
          <cell r="DP703">
            <v>4.72539528841192</v>
          </cell>
          <cell r="DQ703">
            <v>5.51042519836139</v>
          </cell>
          <cell r="DR703">
            <v>5.44780746680222</v>
          </cell>
          <cell r="DS703">
            <v>5.48837131636425</v>
          </cell>
          <cell r="DT703">
            <v>5.56066720903153</v>
          </cell>
          <cell r="DU703">
            <v>5.57187211065703</v>
          </cell>
          <cell r="DV703">
            <v>5.50922664650898</v>
          </cell>
          <cell r="DW703">
            <v>5.61570155500657</v>
          </cell>
          <cell r="DX703">
            <v>5.48000836827816</v>
          </cell>
          <cell r="DY703">
            <v>5.59015368511143</v>
          </cell>
          <cell r="DZ703">
            <v>5.45726692180981</v>
          </cell>
          <cell r="EA703">
            <v>5.62164296741331</v>
          </cell>
          <cell r="EB703">
            <v>5.5779619005374</v>
          </cell>
          <cell r="EC703">
            <v>5.55047250371496</v>
          </cell>
          <cell r="ED703">
            <v>5.48089717072257</v>
          </cell>
          <cell r="EE703">
            <v>5.51956716903764</v>
          </cell>
          <cell r="EF703">
            <v>5.51956716903764</v>
          </cell>
          <cell r="EG703">
            <v>5.51956716903764</v>
          </cell>
          <cell r="EH703">
            <v>5.51956716903764</v>
          </cell>
          <cell r="EI703">
            <v>5.51956716903764</v>
          </cell>
          <cell r="EJ703">
            <v>5.51956716903764</v>
          </cell>
          <cell r="EK703">
            <v>0</v>
          </cell>
          <cell r="EL703">
            <v>0</v>
          </cell>
          <cell r="EM703">
            <v>0</v>
          </cell>
          <cell r="EN703">
            <v>0</v>
          </cell>
          <cell r="EO703">
            <v>0</v>
          </cell>
          <cell r="EP703">
            <v>0</v>
          </cell>
          <cell r="EQ703">
            <v>0</v>
          </cell>
          <cell r="ER703">
            <v>0</v>
          </cell>
          <cell r="ES703">
            <v>0</v>
          </cell>
          <cell r="ET703">
            <v>0</v>
          </cell>
        </row>
        <row r="704">
          <cell r="A704">
            <v>36751.7555247322</v>
          </cell>
          <cell r="B704">
            <v>35447.0908627404</v>
          </cell>
          <cell r="C704">
            <v>34587.3822006146</v>
          </cell>
          <cell r="D704">
            <v>6779.48937134571</v>
          </cell>
          <cell r="E704">
            <v>7490.27090291692</v>
          </cell>
          <cell r="F704">
            <v>8049.06793779794</v>
          </cell>
          <cell r="G704">
            <v>7784.29122872647</v>
          </cell>
          <cell r="H704">
            <v>7368.92869380141</v>
          </cell>
          <cell r="I704">
            <v>7941.74116001738</v>
          </cell>
          <cell r="J704">
            <v>8634.90410318286</v>
          </cell>
          <cell r="K704">
            <v>9095.58427113151</v>
          </cell>
          <cell r="L704">
            <v>9713.4538947531</v>
          </cell>
          <cell r="M704">
            <v>9321.29666655855</v>
          </cell>
          <cell r="N704">
            <v>8386.38822499557</v>
          </cell>
          <cell r="O704">
            <v>8584.24202740679</v>
          </cell>
          <cell r="P704">
            <v>8408.12380740415</v>
          </cell>
          <cell r="Q704">
            <v>9749.06081597394</v>
          </cell>
          <cell r="R704">
            <v>9080.84880103935</v>
          </cell>
          <cell r="S704">
            <v>9878.43080158471</v>
          </cell>
          <cell r="T704">
            <v>10046.3455010975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6114.7779151595</v>
          </cell>
          <cell r="AF704">
            <v>5897.70706921125</v>
          </cell>
          <cell r="AG704">
            <v>5754.6682547225</v>
          </cell>
          <cell r="AH704">
            <v>6779.48937134571</v>
          </cell>
          <cell r="AI704">
            <v>7490.27090291692</v>
          </cell>
          <cell r="AJ704">
            <v>8049.06793779794</v>
          </cell>
          <cell r="AK704">
            <v>7784.29122872647</v>
          </cell>
          <cell r="AL704">
            <v>7368.92869380141</v>
          </cell>
          <cell r="AM704">
            <v>7941.74116001738</v>
          </cell>
          <cell r="AN704">
            <v>8634.90410318286</v>
          </cell>
          <cell r="AO704">
            <v>9095.58427113151</v>
          </cell>
          <cell r="AP704">
            <v>9713.4538947531</v>
          </cell>
          <cell r="AQ704">
            <v>9321.29666655855</v>
          </cell>
          <cell r="AR704">
            <v>8386.38822499557</v>
          </cell>
          <cell r="AS704">
            <v>8584.24202740679</v>
          </cell>
          <cell r="AT704">
            <v>8408.12380740415</v>
          </cell>
          <cell r="AU704">
            <v>9749.06081597394</v>
          </cell>
          <cell r="AV704">
            <v>9080.84880103935</v>
          </cell>
          <cell r="AW704">
            <v>9878.43080158471</v>
          </cell>
          <cell r="AX704">
            <v>10046.3455010975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3.04531924869377</v>
          </cell>
          <cell r="CN704">
            <v>2.96137898771792</v>
          </cell>
          <cell r="CO704">
            <v>2.84040507363022</v>
          </cell>
          <cell r="CP704">
            <v>3.33952276811794</v>
          </cell>
          <cell r="CQ704">
            <v>3.64723921737375</v>
          </cell>
          <cell r="CR704">
            <v>3.92143609921961</v>
          </cell>
          <cell r="CS704">
            <v>3.79655758835145</v>
          </cell>
          <cell r="CT704">
            <v>3.64020280690791</v>
          </cell>
          <cell r="CU704">
            <v>3.93179002685029</v>
          </cell>
          <cell r="CV704">
            <v>4.24142567430181</v>
          </cell>
          <cell r="CW704">
            <v>4.47996804863841</v>
          </cell>
          <cell r="CX704">
            <v>4.80734452574199</v>
          </cell>
          <cell r="CY704">
            <v>4.55690939177293</v>
          </cell>
          <cell r="CZ704">
            <v>4.13265672266225</v>
          </cell>
          <cell r="DA704">
            <v>4.26242714876373</v>
          </cell>
          <cell r="DB704">
            <v>4.17497725162262</v>
          </cell>
          <cell r="DC704">
            <v>4.84080730299601</v>
          </cell>
          <cell r="DD704">
            <v>4.50901271653236</v>
          </cell>
          <cell r="DE704">
            <v>4.90504479037602</v>
          </cell>
          <cell r="DF704">
            <v>4.98842130417828</v>
          </cell>
          <cell r="DG704">
            <v>5.25675093334155</v>
          </cell>
          <cell r="DH704">
            <v>5.25675093334155</v>
          </cell>
          <cell r="DI704">
            <v>5.25675093334155</v>
          </cell>
          <cell r="DJ704">
            <v>5.25675093334155</v>
          </cell>
          <cell r="DK704">
            <v>5.25675093334155</v>
          </cell>
          <cell r="DL704">
            <v>5.25675093334155</v>
          </cell>
          <cell r="DM704">
            <v>5.25675093334155</v>
          </cell>
          <cell r="DN704">
            <v>5.25675093334155</v>
          </cell>
          <cell r="DO704">
            <v>5.25675093334155</v>
          </cell>
          <cell r="DP704">
            <v>5.25675093334155</v>
          </cell>
          <cell r="DQ704">
            <v>5.50116911818103</v>
          </cell>
          <cell r="DR704">
            <v>5.45627615597237</v>
          </cell>
          <cell r="DS704">
            <v>5.55069223853687</v>
          </cell>
          <cell r="DT704">
            <v>5.56185562214529</v>
          </cell>
          <cell r="DU704">
            <v>5.6265270583909</v>
          </cell>
          <cell r="DV704">
            <v>5.62351148087363</v>
          </cell>
          <cell r="DW704">
            <v>5.61741124370583</v>
          </cell>
          <cell r="DX704">
            <v>5.54607718507619</v>
          </cell>
          <cell r="DY704">
            <v>5.53391580180134</v>
          </cell>
          <cell r="DZ704">
            <v>5.57766971113168</v>
          </cell>
          <cell r="EA704">
            <v>5.56240774296992</v>
          </cell>
          <cell r="EB704">
            <v>5.53573855771673</v>
          </cell>
          <cell r="EC704">
            <v>5.60419286206741</v>
          </cell>
          <cell r="ED704">
            <v>5.55971803074826</v>
          </cell>
          <cell r="EE704">
            <v>5.51762422843639</v>
          </cell>
          <cell r="EF704">
            <v>5.51762422843639</v>
          </cell>
          <cell r="EG704">
            <v>5.51762422843639</v>
          </cell>
          <cell r="EH704">
            <v>5.51762422843639</v>
          </cell>
          <cell r="EI704">
            <v>5.51762422843639</v>
          </cell>
          <cell r="EJ704">
            <v>5.51762422843639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</row>
        <row r="705">
          <cell r="A705">
            <v>34892.7165488626</v>
          </cell>
          <cell r="B705">
            <v>32601.6216998962</v>
          </cell>
          <cell r="C705">
            <v>37539.2701067789</v>
          </cell>
          <cell r="D705">
            <v>6502.36625008636</v>
          </cell>
          <cell r="E705">
            <v>7474.324107635</v>
          </cell>
          <cell r="F705">
            <v>6665.67194919348</v>
          </cell>
          <cell r="G705">
            <v>6633.97793080176</v>
          </cell>
          <cell r="H705">
            <v>7409.23697638494</v>
          </cell>
          <cell r="I705">
            <v>7729.29587129554</v>
          </cell>
          <cell r="J705">
            <v>7814.64787390955</v>
          </cell>
          <cell r="K705">
            <v>7217.83312422687</v>
          </cell>
          <cell r="L705">
            <v>7947.21839717115</v>
          </cell>
          <cell r="M705">
            <v>8893.2909274794</v>
          </cell>
          <cell r="N705">
            <v>8934.05156983072</v>
          </cell>
          <cell r="O705">
            <v>9613.90112825978</v>
          </cell>
          <cell r="P705">
            <v>9768.08833804013</v>
          </cell>
          <cell r="Q705">
            <v>9617.01122220296</v>
          </cell>
          <cell r="R705">
            <v>10188.3968507376</v>
          </cell>
          <cell r="S705">
            <v>10872.8800598351</v>
          </cell>
          <cell r="T705">
            <v>11004.8627655833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5805.46995664801</v>
          </cell>
          <cell r="AF705">
            <v>5424.27629708071</v>
          </cell>
          <cell r="AG705">
            <v>6245.80503768496</v>
          </cell>
          <cell r="AH705">
            <v>6502.36625008636</v>
          </cell>
          <cell r="AI705">
            <v>7474.324107635</v>
          </cell>
          <cell r="AJ705">
            <v>6665.67194919348</v>
          </cell>
          <cell r="AK705">
            <v>6633.97793080176</v>
          </cell>
          <cell r="AL705">
            <v>7409.23697638494</v>
          </cell>
          <cell r="AM705">
            <v>7729.29587129554</v>
          </cell>
          <cell r="AN705">
            <v>7814.64787390955</v>
          </cell>
          <cell r="AO705">
            <v>7217.83312422687</v>
          </cell>
          <cell r="AP705">
            <v>7947.21839717115</v>
          </cell>
          <cell r="AQ705">
            <v>8893.2909274794</v>
          </cell>
          <cell r="AR705">
            <v>8934.05156983072</v>
          </cell>
          <cell r="AS705">
            <v>9613.90112825978</v>
          </cell>
          <cell r="AT705">
            <v>9768.08833804013</v>
          </cell>
          <cell r="AU705">
            <v>9617.01122220296</v>
          </cell>
          <cell r="AV705">
            <v>10188.3968507376</v>
          </cell>
          <cell r="AW705">
            <v>10872.8800598351</v>
          </cell>
          <cell r="AX705">
            <v>11004.8627655833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2.92527191245523</v>
          </cell>
          <cell r="CN705">
            <v>2.65602027024122</v>
          </cell>
          <cell r="CO705">
            <v>3.13420499638766</v>
          </cell>
          <cell r="CP705">
            <v>3.1856025240768</v>
          </cell>
          <cell r="CQ705">
            <v>3.69263213073947</v>
          </cell>
          <cell r="CR705">
            <v>3.30156038134486</v>
          </cell>
          <cell r="CS705">
            <v>3.25681338976015</v>
          </cell>
          <cell r="CT705">
            <v>3.73763782756728</v>
          </cell>
          <cell r="CU705">
            <v>3.82063495278363</v>
          </cell>
          <cell r="CV705">
            <v>3.84376792758196</v>
          </cell>
          <cell r="CW705">
            <v>3.57265735594031</v>
          </cell>
          <cell r="CX705">
            <v>4.013624385199</v>
          </cell>
          <cell r="CY705">
            <v>4.41107454922841</v>
          </cell>
          <cell r="CZ705">
            <v>4.4335315120411</v>
          </cell>
          <cell r="DA705">
            <v>4.81490780772502</v>
          </cell>
          <cell r="DB705">
            <v>4.89212903044391</v>
          </cell>
          <cell r="DC705">
            <v>4.81646542886237</v>
          </cell>
          <cell r="DD705">
            <v>5.10263116817566</v>
          </cell>
          <cell r="DE705">
            <v>5.44543930649241</v>
          </cell>
          <cell r="DF705">
            <v>5.51153989894846</v>
          </cell>
          <cell r="DG705">
            <v>4.87242790602343</v>
          </cell>
          <cell r="DH705">
            <v>4.87242790602343</v>
          </cell>
          <cell r="DI705">
            <v>4.87242790602343</v>
          </cell>
          <cell r="DJ705">
            <v>4.87242790602343</v>
          </cell>
          <cell r="DK705">
            <v>4.87242790602343</v>
          </cell>
          <cell r="DL705">
            <v>4.87242790602343</v>
          </cell>
          <cell r="DM705">
            <v>4.87242790602343</v>
          </cell>
          <cell r="DN705">
            <v>4.87242790602343</v>
          </cell>
          <cell r="DO705">
            <v>4.87242790602343</v>
          </cell>
          <cell r="DP705">
            <v>4.87242790602343</v>
          </cell>
          <cell r="DQ705">
            <v>5.43723715863109</v>
          </cell>
          <cell r="DR705">
            <v>5.59522497528093</v>
          </cell>
          <cell r="DS705">
            <v>5.45969221653233</v>
          </cell>
          <cell r="DT705">
            <v>5.59225512925342</v>
          </cell>
          <cell r="DU705">
            <v>5.5455294678351</v>
          </cell>
          <cell r="DV705">
            <v>5.53135875766062</v>
          </cell>
          <cell r="DW705">
            <v>5.5806949392133</v>
          </cell>
          <cell r="DX705">
            <v>5.43104504070375</v>
          </cell>
          <cell r="DY705">
            <v>5.54257429294942</v>
          </cell>
          <cell r="DZ705">
            <v>5.57005380617848</v>
          </cell>
          <cell r="EA705">
            <v>5.53506348404065</v>
          </cell>
          <cell r="EB705">
            <v>5.4248228031584</v>
          </cell>
          <cell r="EC705">
            <v>5.52363836777441</v>
          </cell>
          <cell r="ED705">
            <v>5.520848007846</v>
          </cell>
          <cell r="EE705">
            <v>5.470396567855</v>
          </cell>
          <cell r="EF705">
            <v>5.470396567855</v>
          </cell>
          <cell r="EG705">
            <v>5.470396567855</v>
          </cell>
          <cell r="EH705">
            <v>5.470396567855</v>
          </cell>
          <cell r="EI705">
            <v>5.470396567855</v>
          </cell>
          <cell r="EJ705">
            <v>5.470396567855</v>
          </cell>
          <cell r="EK705">
            <v>0</v>
          </cell>
          <cell r="EL705">
            <v>0</v>
          </cell>
          <cell r="EM705">
            <v>0</v>
          </cell>
          <cell r="EN705">
            <v>0</v>
          </cell>
          <cell r="EO705">
            <v>0</v>
          </cell>
          <cell r="EP705">
            <v>0</v>
          </cell>
          <cell r="EQ705">
            <v>0</v>
          </cell>
          <cell r="ER705">
            <v>0</v>
          </cell>
          <cell r="ES705">
            <v>0</v>
          </cell>
          <cell r="ET705">
            <v>0</v>
          </cell>
        </row>
        <row r="706">
          <cell r="A706">
            <v>29253.550777752</v>
          </cell>
          <cell r="B706">
            <v>36546.0987968467</v>
          </cell>
          <cell r="C706">
            <v>41292.4258824417</v>
          </cell>
          <cell r="D706">
            <v>6241.7614655344</v>
          </cell>
          <cell r="E706">
            <v>6530.79843906863</v>
          </cell>
          <cell r="F706">
            <v>5685.80658284014</v>
          </cell>
          <cell r="G706">
            <v>7256.4680793766</v>
          </cell>
          <cell r="H706">
            <v>7492.23484259819</v>
          </cell>
          <cell r="I706">
            <v>7299.36399328594</v>
          </cell>
          <cell r="J706">
            <v>8404.05051360644</v>
          </cell>
          <cell r="K706">
            <v>8677.50154088657</v>
          </cell>
          <cell r="L706">
            <v>7416.21436097125</v>
          </cell>
          <cell r="M706">
            <v>7265.04410759026</v>
          </cell>
          <cell r="N706">
            <v>9501.14506420741</v>
          </cell>
          <cell r="O706">
            <v>8609.12575673374</v>
          </cell>
          <cell r="P706">
            <v>7719.28605013764</v>
          </cell>
          <cell r="Q706">
            <v>9069.57261349931</v>
          </cell>
          <cell r="R706">
            <v>10066.2525174947</v>
          </cell>
          <cell r="S706">
            <v>9563.2073371997</v>
          </cell>
          <cell r="T706">
            <v>10259.9803253825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4867.22235936232</v>
          </cell>
          <cell r="AF706">
            <v>6080.56063220733</v>
          </cell>
          <cell r="AG706">
            <v>6870.25722293451</v>
          </cell>
          <cell r="AH706">
            <v>6241.7614655344</v>
          </cell>
          <cell r="AI706">
            <v>6530.79843906863</v>
          </cell>
          <cell r="AJ706">
            <v>5685.80658284014</v>
          </cell>
          <cell r="AK706">
            <v>7256.4680793766</v>
          </cell>
          <cell r="AL706">
            <v>7492.23484259819</v>
          </cell>
          <cell r="AM706">
            <v>7299.36399328594</v>
          </cell>
          <cell r="AN706">
            <v>8404.05051360644</v>
          </cell>
          <cell r="AO706">
            <v>8677.50154088657</v>
          </cell>
          <cell r="AP706">
            <v>7416.21436097125</v>
          </cell>
          <cell r="AQ706">
            <v>7265.04410759026</v>
          </cell>
          <cell r="AR706">
            <v>9501.14506420741</v>
          </cell>
          <cell r="AS706">
            <v>8609.12575673374</v>
          </cell>
          <cell r="AT706">
            <v>7719.28605013764</v>
          </cell>
          <cell r="AU706">
            <v>9069.57261349931</v>
          </cell>
          <cell r="AV706">
            <v>10066.2525174947</v>
          </cell>
          <cell r="AW706">
            <v>9563.2073371997</v>
          </cell>
          <cell r="AX706">
            <v>10259.9803253825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2.43909696537131</v>
          </cell>
          <cell r="CN706">
            <v>2.99753143392613</v>
          </cell>
          <cell r="CO706">
            <v>3.36701386909914</v>
          </cell>
          <cell r="CP706">
            <v>3.04013439351182</v>
          </cell>
          <cell r="CQ706">
            <v>3.20001252242173</v>
          </cell>
          <cell r="CR706">
            <v>2.83051823347791</v>
          </cell>
          <cell r="CS706">
            <v>3.57527856287755</v>
          </cell>
          <cell r="CT706">
            <v>3.71519620237103</v>
          </cell>
          <cell r="CU706">
            <v>3.59440341675405</v>
          </cell>
          <cell r="CV706">
            <v>4.22425070286358</v>
          </cell>
          <cell r="CW706">
            <v>4.39161812051205</v>
          </cell>
          <cell r="CX706">
            <v>3.664504799887</v>
          </cell>
          <cell r="CY706">
            <v>3.56897750530451</v>
          </cell>
          <cell r="CZ706">
            <v>4.67324391300751</v>
          </cell>
          <cell r="DA706">
            <v>4.25327873894324</v>
          </cell>
          <cell r="DB706">
            <v>3.81365961708613</v>
          </cell>
          <cell r="DC706">
            <v>4.48075930800827</v>
          </cell>
          <cell r="DD706">
            <v>4.97316208675499</v>
          </cell>
          <cell r="DE706">
            <v>4.72463611204691</v>
          </cell>
          <cell r="DF706">
            <v>5.06887196365935</v>
          </cell>
          <cell r="DG706">
            <v>5.294008172112</v>
          </cell>
          <cell r="DH706">
            <v>5.294008172112</v>
          </cell>
          <cell r="DI706">
            <v>5.294008172112</v>
          </cell>
          <cell r="DJ706">
            <v>5.294008172112</v>
          </cell>
          <cell r="DK706">
            <v>5.294008172112</v>
          </cell>
          <cell r="DL706">
            <v>5.294008172112</v>
          </cell>
          <cell r="DM706">
            <v>5.294008172112</v>
          </cell>
          <cell r="DN706">
            <v>5.294008172112</v>
          </cell>
          <cell r="DO706">
            <v>5.294008172112</v>
          </cell>
          <cell r="DP706">
            <v>5.294008172112</v>
          </cell>
          <cell r="DQ706">
            <v>5.46712819063545</v>
          </cell>
          <cell r="DR706">
            <v>5.55759650647124</v>
          </cell>
          <cell r="DS706">
            <v>5.5903014541558</v>
          </cell>
          <cell r="DT706">
            <v>5.62498696782149</v>
          </cell>
          <cell r="DU706">
            <v>5.59141513910728</v>
          </cell>
          <cell r="DV706">
            <v>5.50342764003799</v>
          </cell>
          <cell r="DW706">
            <v>5.5606113242389</v>
          </cell>
          <cell r="DX706">
            <v>5.52505700467146</v>
          </cell>
          <cell r="DY706">
            <v>5.56372092866289</v>
          </cell>
          <cell r="DZ706">
            <v>5.45062250024143</v>
          </cell>
          <cell r="EA706">
            <v>5.41348909945176</v>
          </cell>
          <cell r="EB706">
            <v>5.54464971914808</v>
          </cell>
          <cell r="EC706">
            <v>5.57701201595437</v>
          </cell>
          <cell r="ED706">
            <v>5.57012107800166</v>
          </cell>
          <cell r="EE706">
            <v>5.54552084557709</v>
          </cell>
          <cell r="EF706">
            <v>5.54552084557709</v>
          </cell>
          <cell r="EG706">
            <v>5.54552084557709</v>
          </cell>
          <cell r="EH706">
            <v>5.54552084557709</v>
          </cell>
          <cell r="EI706">
            <v>5.54552084557709</v>
          </cell>
          <cell r="EJ706">
            <v>5.54552084557709</v>
          </cell>
          <cell r="EK706">
            <v>0</v>
          </cell>
          <cell r="EL706">
            <v>0</v>
          </cell>
          <cell r="EM706">
            <v>0</v>
          </cell>
          <cell r="EN706">
            <v>0</v>
          </cell>
          <cell r="EO706">
            <v>0</v>
          </cell>
          <cell r="EP706">
            <v>0</v>
          </cell>
          <cell r="EQ706">
            <v>0</v>
          </cell>
          <cell r="ER706">
            <v>0</v>
          </cell>
          <cell r="ES706">
            <v>0</v>
          </cell>
          <cell r="ET706">
            <v>0</v>
          </cell>
        </row>
        <row r="707">
          <cell r="A707">
            <v>36231.1446118439</v>
          </cell>
          <cell r="B707">
            <v>33393.2195069639</v>
          </cell>
          <cell r="C707">
            <v>40289.9162667833</v>
          </cell>
          <cell r="D707">
            <v>6447.68172792257</v>
          </cell>
          <cell r="E707">
            <v>6292.3056447267</v>
          </cell>
          <cell r="F707">
            <v>6548.28604008688</v>
          </cell>
          <cell r="G707">
            <v>9372.22682815361</v>
          </cell>
          <cell r="H707">
            <v>8027.4295649834</v>
          </cell>
          <cell r="I707">
            <v>7275.64442818858</v>
          </cell>
          <cell r="J707">
            <v>7879.31837018775</v>
          </cell>
          <cell r="K707">
            <v>8095.33515162559</v>
          </cell>
          <cell r="L707">
            <v>7483.93551180557</v>
          </cell>
          <cell r="M707">
            <v>7568.31064272257</v>
          </cell>
          <cell r="N707">
            <v>8422.19702174826</v>
          </cell>
          <cell r="O707">
            <v>8878.95128415379</v>
          </cell>
          <cell r="P707">
            <v>9019.89484716114</v>
          </cell>
          <cell r="Q707">
            <v>8068.468676321</v>
          </cell>
          <cell r="R707">
            <v>9366.88217564528</v>
          </cell>
          <cell r="S707">
            <v>10844.4392704316</v>
          </cell>
          <cell r="T707">
            <v>9574.77098135517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6028.15837639002</v>
          </cell>
          <cell r="AF707">
            <v>5555.98278889954</v>
          </cell>
          <cell r="AG707">
            <v>6703.45910485719</v>
          </cell>
          <cell r="AH707">
            <v>6447.68172792257</v>
          </cell>
          <cell r="AI707">
            <v>6292.3056447267</v>
          </cell>
          <cell r="AJ707">
            <v>6548.28604008688</v>
          </cell>
          <cell r="AK707">
            <v>9372.22682815361</v>
          </cell>
          <cell r="AL707">
            <v>8027.4295649834</v>
          </cell>
          <cell r="AM707">
            <v>7275.64442818858</v>
          </cell>
          <cell r="AN707">
            <v>7879.31837018775</v>
          </cell>
          <cell r="AO707">
            <v>8095.33515162559</v>
          </cell>
          <cell r="AP707">
            <v>7483.93551180557</v>
          </cell>
          <cell r="AQ707">
            <v>7568.31064272257</v>
          </cell>
          <cell r="AR707">
            <v>8422.19702174826</v>
          </cell>
          <cell r="AS707">
            <v>8878.95128415379</v>
          </cell>
          <cell r="AT707">
            <v>9019.89484716114</v>
          </cell>
          <cell r="AU707">
            <v>8068.468676321</v>
          </cell>
          <cell r="AV707">
            <v>9366.88217564528</v>
          </cell>
          <cell r="AW707">
            <v>10844.4392704316</v>
          </cell>
          <cell r="AX707">
            <v>9574.77098135517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3.05362219775533</v>
          </cell>
          <cell r="CN707">
            <v>2.72363524340268</v>
          </cell>
          <cell r="CO707">
            <v>3.28301998575739</v>
          </cell>
          <cell r="CP707">
            <v>3.15949333528779</v>
          </cell>
          <cell r="CQ707">
            <v>3.08824557205969</v>
          </cell>
          <cell r="CR707">
            <v>3.28255582254209</v>
          </cell>
          <cell r="CS707">
            <v>4.57762244702241</v>
          </cell>
          <cell r="CT707">
            <v>3.94561314941054</v>
          </cell>
          <cell r="CU707">
            <v>3.59993356007175</v>
          </cell>
          <cell r="CV707">
            <v>3.92015937026308</v>
          </cell>
          <cell r="CW707">
            <v>3.99241400822792</v>
          </cell>
          <cell r="CX707">
            <v>3.75335643641283</v>
          </cell>
          <cell r="CY707">
            <v>3.7432232986708</v>
          </cell>
          <cell r="CZ707">
            <v>4.17640819240322</v>
          </cell>
          <cell r="DA707">
            <v>4.32642878358892</v>
          </cell>
          <cell r="DB707">
            <v>4.39510607084296</v>
          </cell>
          <cell r="DC707">
            <v>3.93150654886689</v>
          </cell>
          <cell r="DD707">
            <v>4.56418189043594</v>
          </cell>
          <cell r="DE707">
            <v>5.28414817245489</v>
          </cell>
          <cell r="DF707">
            <v>4.66547945182862</v>
          </cell>
          <cell r="DG707">
            <v>4.88647697817086</v>
          </cell>
          <cell r="DH707">
            <v>4.88647697817086</v>
          </cell>
          <cell r="DI707">
            <v>4.88647697817086</v>
          </cell>
          <cell r="DJ707">
            <v>4.88647697817086</v>
          </cell>
          <cell r="DK707">
            <v>4.88647697817086</v>
          </cell>
          <cell r="DL707">
            <v>4.88647697817086</v>
          </cell>
          <cell r="DM707">
            <v>4.88647697817086</v>
          </cell>
          <cell r="DN707">
            <v>4.88647697817086</v>
          </cell>
          <cell r="DO707">
            <v>4.88647697817086</v>
          </cell>
          <cell r="DP707">
            <v>4.88647697817086</v>
          </cell>
          <cell r="DQ707">
            <v>5.40849565909262</v>
          </cell>
          <cell r="DR707">
            <v>5.58880661108731</v>
          </cell>
          <cell r="DS707">
            <v>5.59413024070684</v>
          </cell>
          <cell r="DT707">
            <v>5.59104880806915</v>
          </cell>
          <cell r="DU707">
            <v>5.58219647529482</v>
          </cell>
          <cell r="DV707">
            <v>5.46540886697689</v>
          </cell>
          <cell r="DW707">
            <v>5.60931664263084</v>
          </cell>
          <cell r="DX707">
            <v>5.57402788349105</v>
          </cell>
          <cell r="DY707">
            <v>5.53712230333463</v>
          </cell>
          <cell r="DZ707">
            <v>5.50670816617949</v>
          </cell>
          <cell r="EA707">
            <v>5.55528569174042</v>
          </cell>
          <cell r="EB707">
            <v>5.46282594163971</v>
          </cell>
          <cell r="EC707">
            <v>5.53936968138066</v>
          </cell>
          <cell r="ED707">
            <v>5.52496579005935</v>
          </cell>
          <cell r="EE707">
            <v>5.62262668496056</v>
          </cell>
          <cell r="EF707">
            <v>5.62262668496056</v>
          </cell>
          <cell r="EG707">
            <v>5.62262668496056</v>
          </cell>
          <cell r="EH707">
            <v>5.62262668496056</v>
          </cell>
          <cell r="EI707">
            <v>5.62262668496056</v>
          </cell>
          <cell r="EJ707">
            <v>5.62262668496056</v>
          </cell>
          <cell r="EK707">
            <v>0</v>
          </cell>
          <cell r="EL707">
            <v>0</v>
          </cell>
          <cell r="EM707">
            <v>0</v>
          </cell>
          <cell r="EN707">
            <v>0</v>
          </cell>
          <cell r="EO707">
            <v>0</v>
          </cell>
          <cell r="EP707">
            <v>0</v>
          </cell>
          <cell r="EQ707">
            <v>0</v>
          </cell>
          <cell r="ER707">
            <v>0</v>
          </cell>
          <cell r="ES707">
            <v>0</v>
          </cell>
          <cell r="ET707">
            <v>0</v>
          </cell>
        </row>
        <row r="708">
          <cell r="A708">
            <v>35135.3768594034</v>
          </cell>
          <cell r="B708">
            <v>39403.9448475157</v>
          </cell>
          <cell r="C708">
            <v>34127.3690531611</v>
          </cell>
          <cell r="D708">
            <v>6628.23477624338</v>
          </cell>
          <cell r="E708">
            <v>7610.81555869689</v>
          </cell>
          <cell r="F708">
            <v>7313.84318862531</v>
          </cell>
          <cell r="G708">
            <v>7828.510667365</v>
          </cell>
          <cell r="H708">
            <v>7141.95048250945</v>
          </cell>
          <cell r="I708">
            <v>8352.63719608318</v>
          </cell>
          <cell r="J708">
            <v>8116.75445409801</v>
          </cell>
          <cell r="K708">
            <v>10368.9525600878</v>
          </cell>
          <cell r="L708">
            <v>8875.8598242761</v>
          </cell>
          <cell r="M708">
            <v>7879.23618876234</v>
          </cell>
          <cell r="N708">
            <v>8100.33989318856</v>
          </cell>
          <cell r="O708">
            <v>7943.91043574603</v>
          </cell>
          <cell r="P708">
            <v>9646.94652881132</v>
          </cell>
          <cell r="Q708">
            <v>8491.15008899822</v>
          </cell>
          <cell r="R708">
            <v>9430.28762663788</v>
          </cell>
          <cell r="S708">
            <v>10164.1683715237</v>
          </cell>
          <cell r="T708">
            <v>10102.7861119944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5845.84391665604</v>
          </cell>
          <cell r="AF708">
            <v>6556.05067794941</v>
          </cell>
          <cell r="AG708">
            <v>5678.13100651299</v>
          </cell>
          <cell r="AH708">
            <v>6628.23477624338</v>
          </cell>
          <cell r="AI708">
            <v>7610.81555869689</v>
          </cell>
          <cell r="AJ708">
            <v>7313.84318862531</v>
          </cell>
          <cell r="AK708">
            <v>7828.510667365</v>
          </cell>
          <cell r="AL708">
            <v>7141.95048250945</v>
          </cell>
          <cell r="AM708">
            <v>8352.63719608318</v>
          </cell>
          <cell r="AN708">
            <v>8116.75445409801</v>
          </cell>
          <cell r="AO708">
            <v>10368.9525600878</v>
          </cell>
          <cell r="AP708">
            <v>8875.8598242761</v>
          </cell>
          <cell r="AQ708">
            <v>7879.23618876234</v>
          </cell>
          <cell r="AR708">
            <v>8100.33989318856</v>
          </cell>
          <cell r="AS708">
            <v>7943.91043574603</v>
          </cell>
          <cell r="AT708">
            <v>9646.94652881132</v>
          </cell>
          <cell r="AU708">
            <v>8491.15008899822</v>
          </cell>
          <cell r="AV708">
            <v>9430.28762663788</v>
          </cell>
          <cell r="AW708">
            <v>10164.1683715237</v>
          </cell>
          <cell r="AX708">
            <v>10102.7861119944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2.8944056171937</v>
          </cell>
          <cell r="CN708">
            <v>3.24754217412715</v>
          </cell>
          <cell r="CO708">
            <v>2.79415104013386</v>
          </cell>
          <cell r="CP708">
            <v>3.23671589894613</v>
          </cell>
          <cell r="CQ708">
            <v>3.72039730091482</v>
          </cell>
          <cell r="CR708">
            <v>3.60350885963089</v>
          </cell>
          <cell r="CS708">
            <v>3.810166319551</v>
          </cell>
          <cell r="CT708">
            <v>3.49113270750353</v>
          </cell>
          <cell r="CU708">
            <v>4.12490608458753</v>
          </cell>
          <cell r="CV708">
            <v>4.07368873461965</v>
          </cell>
          <cell r="CW708">
            <v>5.07439298143425</v>
          </cell>
          <cell r="CX708">
            <v>4.40048769847414</v>
          </cell>
          <cell r="CY708">
            <v>3.87310449084573</v>
          </cell>
          <cell r="CZ708">
            <v>4.04361319014383</v>
          </cell>
          <cell r="DA708">
            <v>3.89901426977338</v>
          </cell>
          <cell r="DB708">
            <v>4.73489504694343</v>
          </cell>
          <cell r="DC708">
            <v>4.16760934448808</v>
          </cell>
          <cell r="DD708">
            <v>4.62855495687312</v>
          </cell>
          <cell r="DE708">
            <v>4.98875683978284</v>
          </cell>
          <cell r="DF708">
            <v>4.95862932163523</v>
          </cell>
          <cell r="DG708">
            <v>4.94072244877366</v>
          </cell>
          <cell r="DH708">
            <v>4.94072244877366</v>
          </cell>
          <cell r="DI708">
            <v>4.94072244877366</v>
          </cell>
          <cell r="DJ708">
            <v>4.94072244877366</v>
          </cell>
          <cell r="DK708">
            <v>4.94072244877366</v>
          </cell>
          <cell r="DL708">
            <v>4.94072244877366</v>
          </cell>
          <cell r="DM708">
            <v>4.94072244877366</v>
          </cell>
          <cell r="DN708">
            <v>4.94072244877366</v>
          </cell>
          <cell r="DO708">
            <v>4.94072244877366</v>
          </cell>
          <cell r="DP708">
            <v>4.94072244877366</v>
          </cell>
          <cell r="DQ708">
            <v>5.53343686020517</v>
          </cell>
          <cell r="DR708">
            <v>5.53088511749385</v>
          </cell>
          <cell r="DS708">
            <v>5.56753127589329</v>
          </cell>
          <cell r="DT708">
            <v>5.61048541148958</v>
          </cell>
          <cell r="DU708">
            <v>5.60465665071701</v>
          </cell>
          <cell r="DV708">
            <v>5.56067081412182</v>
          </cell>
          <cell r="DW708">
            <v>5.62914388305875</v>
          </cell>
          <cell r="DX708">
            <v>5.60476763924157</v>
          </cell>
          <cell r="DY708">
            <v>5.54774752545762</v>
          </cell>
          <cell r="DZ708">
            <v>5.45885679651988</v>
          </cell>
          <cell r="EA708">
            <v>5.59832265842576</v>
          </cell>
          <cell r="EB708">
            <v>5.52607479951163</v>
          </cell>
          <cell r="EC708">
            <v>5.57355178859346</v>
          </cell>
          <cell r="ED708">
            <v>5.48833703733756</v>
          </cell>
          <cell r="EE708">
            <v>5.58195909895736</v>
          </cell>
          <cell r="EF708">
            <v>5.58195909895736</v>
          </cell>
          <cell r="EG708">
            <v>5.58195909895736</v>
          </cell>
          <cell r="EH708">
            <v>5.58195909895736</v>
          </cell>
          <cell r="EI708">
            <v>5.58195909895736</v>
          </cell>
          <cell r="EJ708">
            <v>5.58195909895736</v>
          </cell>
          <cell r="EK708">
            <v>0</v>
          </cell>
          <cell r="EL708">
            <v>0</v>
          </cell>
          <cell r="EM708">
            <v>0</v>
          </cell>
          <cell r="EN708">
            <v>0</v>
          </cell>
          <cell r="EO708">
            <v>0</v>
          </cell>
          <cell r="EP708">
            <v>0</v>
          </cell>
          <cell r="EQ708">
            <v>0</v>
          </cell>
          <cell r="ER708">
            <v>0</v>
          </cell>
          <cell r="ES708">
            <v>0</v>
          </cell>
          <cell r="ET708">
            <v>0</v>
          </cell>
        </row>
        <row r="709">
          <cell r="A709">
            <v>42663.1291015085</v>
          </cell>
          <cell r="B709">
            <v>35965.7464251881</v>
          </cell>
          <cell r="C709">
            <v>38021.2574452423</v>
          </cell>
          <cell r="D709">
            <v>6510.25528254034</v>
          </cell>
          <cell r="E709">
            <v>6750.16332903876</v>
          </cell>
          <cell r="F709">
            <v>6378.68084744776</v>
          </cell>
          <cell r="G709">
            <v>8086.91733872236</v>
          </cell>
          <cell r="H709">
            <v>8505.72385580707</v>
          </cell>
          <cell r="I709">
            <v>7870.70756974121</v>
          </cell>
          <cell r="J709">
            <v>8418.2269814815</v>
          </cell>
          <cell r="K709">
            <v>7744.99952600887</v>
          </cell>
          <cell r="L709">
            <v>7675.66197176204</v>
          </cell>
          <cell r="M709">
            <v>8389.92705963638</v>
          </cell>
          <cell r="N709">
            <v>7734.27089294285</v>
          </cell>
          <cell r="O709">
            <v>9443.23417159731</v>
          </cell>
          <cell r="P709">
            <v>9758.62094499639</v>
          </cell>
          <cell r="Q709">
            <v>9347.2675326686</v>
          </cell>
          <cell r="R709">
            <v>8683.74066509734</v>
          </cell>
          <cell r="S709">
            <v>9651.69740954387</v>
          </cell>
          <cell r="T709">
            <v>11263.5212964931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7098.31560143965</v>
          </cell>
          <cell r="AF709">
            <v>5984.00127566611</v>
          </cell>
          <cell r="AG709">
            <v>6325.9983642497</v>
          </cell>
          <cell r="AH709">
            <v>6510.25528254034</v>
          </cell>
          <cell r="AI709">
            <v>6750.16332903876</v>
          </cell>
          <cell r="AJ709">
            <v>6378.68084744776</v>
          </cell>
          <cell r="AK709">
            <v>8086.91733872236</v>
          </cell>
          <cell r="AL709">
            <v>8505.72385580707</v>
          </cell>
          <cell r="AM709">
            <v>7870.70756974121</v>
          </cell>
          <cell r="AN709">
            <v>8418.2269814815</v>
          </cell>
          <cell r="AO709">
            <v>7744.99952600887</v>
          </cell>
          <cell r="AP709">
            <v>7675.66197176204</v>
          </cell>
          <cell r="AQ709">
            <v>8389.92705963638</v>
          </cell>
          <cell r="AR709">
            <v>7734.27089294285</v>
          </cell>
          <cell r="AS709">
            <v>9443.23417159731</v>
          </cell>
          <cell r="AT709">
            <v>9758.62094499639</v>
          </cell>
          <cell r="AU709">
            <v>9347.2675326686</v>
          </cell>
          <cell r="AV709">
            <v>8683.74066509734</v>
          </cell>
          <cell r="AW709">
            <v>9651.69740954387</v>
          </cell>
          <cell r="AX709">
            <v>11263.5212964931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3.52183724481509</v>
          </cell>
          <cell r="CN709">
            <v>2.93687740749615</v>
          </cell>
          <cell r="CO709">
            <v>3.12569339543489</v>
          </cell>
          <cell r="CP709">
            <v>3.22508682716044</v>
          </cell>
          <cell r="CQ709">
            <v>3.29757917762911</v>
          </cell>
          <cell r="CR709">
            <v>3.1344550907525</v>
          </cell>
          <cell r="CS709">
            <v>4.01019856684717</v>
          </cell>
          <cell r="CT709">
            <v>4.18645913796164</v>
          </cell>
          <cell r="CU709">
            <v>3.91454392376072</v>
          </cell>
          <cell r="CV709">
            <v>4.17749244436132</v>
          </cell>
          <cell r="CW709">
            <v>3.87944075962815</v>
          </cell>
          <cell r="CX709">
            <v>3.79048040148055</v>
          </cell>
          <cell r="CY709">
            <v>4.11294265167195</v>
          </cell>
          <cell r="CZ709">
            <v>3.79183071401291</v>
          </cell>
          <cell r="DA709">
            <v>4.70370673967785</v>
          </cell>
          <cell r="DB709">
            <v>4.86080195352994</v>
          </cell>
          <cell r="DC709">
            <v>4.65590543367287</v>
          </cell>
          <cell r="DD709">
            <v>4.32540046659924</v>
          </cell>
          <cell r="DE709">
            <v>4.80754298047059</v>
          </cell>
          <cell r="DF709">
            <v>5.61039788615746</v>
          </cell>
          <cell r="DG709">
            <v>4.9198460990283</v>
          </cell>
          <cell r="DH709">
            <v>4.9198460990283</v>
          </cell>
          <cell r="DI709">
            <v>4.9198460990283</v>
          </cell>
          <cell r="DJ709">
            <v>4.9198460990283</v>
          </cell>
          <cell r="DK709">
            <v>4.9198460990283</v>
          </cell>
          <cell r="DL709">
            <v>4.9198460990283</v>
          </cell>
          <cell r="DM709">
            <v>4.9198460990283</v>
          </cell>
          <cell r="DN709">
            <v>4.9198460990283</v>
          </cell>
          <cell r="DO709">
            <v>4.9198460990283</v>
          </cell>
          <cell r="DP709">
            <v>4.9198460990283</v>
          </cell>
          <cell r="DQ709">
            <v>5.52195875393591</v>
          </cell>
          <cell r="DR709">
            <v>5.5822977156197</v>
          </cell>
          <cell r="DS709">
            <v>5.54485043002626</v>
          </cell>
          <cell r="DT709">
            <v>5.53049167308169</v>
          </cell>
          <cell r="DU709">
            <v>5.60823475815568</v>
          </cell>
          <cell r="DV709">
            <v>5.57539905094559</v>
          </cell>
          <cell r="DW709">
            <v>5.52489796826368</v>
          </cell>
          <cell r="DX709">
            <v>5.5663634259081</v>
          </cell>
          <cell r="DY709">
            <v>5.50858102573963</v>
          </cell>
          <cell r="DZ709">
            <v>5.52092813401338</v>
          </cell>
          <cell r="EA709">
            <v>5.46964835870308</v>
          </cell>
          <cell r="EB709">
            <v>5.54790122996702</v>
          </cell>
          <cell r="EC709">
            <v>5.58872405476072</v>
          </cell>
          <cell r="ED709">
            <v>5.58827249065434</v>
          </cell>
          <cell r="EE709">
            <v>5.50031621327317</v>
          </cell>
          <cell r="EF709">
            <v>5.50031621327317</v>
          </cell>
          <cell r="EG709">
            <v>5.50031621327317</v>
          </cell>
          <cell r="EH709">
            <v>5.50031621327317</v>
          </cell>
          <cell r="EI709">
            <v>5.50031621327317</v>
          </cell>
          <cell r="EJ709">
            <v>5.50031621327317</v>
          </cell>
          <cell r="EK709">
            <v>0</v>
          </cell>
          <cell r="EL709">
            <v>0</v>
          </cell>
          <cell r="EM709">
            <v>0</v>
          </cell>
          <cell r="EN709">
            <v>0</v>
          </cell>
          <cell r="EO709">
            <v>0</v>
          </cell>
          <cell r="EP709">
            <v>0</v>
          </cell>
          <cell r="EQ709">
            <v>0</v>
          </cell>
          <cell r="ER709">
            <v>0</v>
          </cell>
          <cell r="ES709">
            <v>0</v>
          </cell>
          <cell r="ET709">
            <v>0</v>
          </cell>
        </row>
        <row r="710">
          <cell r="A710">
            <v>32059.3259488358</v>
          </cell>
          <cell r="B710">
            <v>40305.5455880234</v>
          </cell>
          <cell r="C710">
            <v>37660.9793935188</v>
          </cell>
          <cell r="D710">
            <v>6295.04359419449</v>
          </cell>
          <cell r="E710">
            <v>5996.42549893247</v>
          </cell>
          <cell r="F710">
            <v>6843.95246087933</v>
          </cell>
          <cell r="G710">
            <v>8280.86461457988</v>
          </cell>
          <cell r="H710">
            <v>6514.03363194598</v>
          </cell>
          <cell r="I710">
            <v>7172.47031264611</v>
          </cell>
          <cell r="J710">
            <v>7349.84898418618</v>
          </cell>
          <cell r="K710">
            <v>8160.50089652083</v>
          </cell>
          <cell r="L710">
            <v>9694.63296597025</v>
          </cell>
          <cell r="M710">
            <v>8489.17558794838</v>
          </cell>
          <cell r="N710">
            <v>8680.14079933611</v>
          </cell>
          <cell r="O710">
            <v>10682.5588125879</v>
          </cell>
          <cell r="P710">
            <v>9046.14872225986</v>
          </cell>
          <cell r="Q710">
            <v>9658.32096361835</v>
          </cell>
          <cell r="R710">
            <v>10617.1947728612</v>
          </cell>
          <cell r="S710">
            <v>10378.6978054315</v>
          </cell>
          <cell r="T710">
            <v>9995.65205244054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5334.04882264516</v>
          </cell>
          <cell r="AF710">
            <v>6706.05952018384</v>
          </cell>
          <cell r="AG710">
            <v>6266.05509779777</v>
          </cell>
          <cell r="AH710">
            <v>6295.04359419449</v>
          </cell>
          <cell r="AI710">
            <v>5996.42549893247</v>
          </cell>
          <cell r="AJ710">
            <v>6843.95246087933</v>
          </cell>
          <cell r="AK710">
            <v>8280.86461457988</v>
          </cell>
          <cell r="AL710">
            <v>6514.03363194598</v>
          </cell>
          <cell r="AM710">
            <v>7172.47031264611</v>
          </cell>
          <cell r="AN710">
            <v>7349.84898418618</v>
          </cell>
          <cell r="AO710">
            <v>8160.50089652083</v>
          </cell>
          <cell r="AP710">
            <v>9694.63296597025</v>
          </cell>
          <cell r="AQ710">
            <v>8489.17558794838</v>
          </cell>
          <cell r="AR710">
            <v>8680.14079933611</v>
          </cell>
          <cell r="AS710">
            <v>10682.5588125879</v>
          </cell>
          <cell r="AT710">
            <v>9046.14872225986</v>
          </cell>
          <cell r="AU710">
            <v>9658.32096361835</v>
          </cell>
          <cell r="AV710">
            <v>10617.1947728612</v>
          </cell>
          <cell r="AW710">
            <v>10378.6978054315</v>
          </cell>
          <cell r="AX710">
            <v>9995.65205244054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2.62679405116204</v>
          </cell>
          <cell r="CN710">
            <v>3.31668617818137</v>
          </cell>
          <cell r="CO710">
            <v>3.09920079936873</v>
          </cell>
          <cell r="CP710">
            <v>3.08342674317229</v>
          </cell>
          <cell r="CQ710">
            <v>2.97159744836718</v>
          </cell>
          <cell r="CR710">
            <v>3.3501762822289</v>
          </cell>
          <cell r="CS710">
            <v>4.07059901024283</v>
          </cell>
          <cell r="CT710">
            <v>3.23652594012741</v>
          </cell>
          <cell r="CU710">
            <v>3.47793753829428</v>
          </cell>
          <cell r="CV710">
            <v>3.63560418861571</v>
          </cell>
          <cell r="CW710">
            <v>4.08367266875004</v>
          </cell>
          <cell r="CX710">
            <v>4.7362358957923</v>
          </cell>
          <cell r="CY710">
            <v>4.19892407462407</v>
          </cell>
          <cell r="CZ710">
            <v>4.22431753692494</v>
          </cell>
          <cell r="DA710">
            <v>5.15663477588296</v>
          </cell>
          <cell r="DB710">
            <v>4.36671455850509</v>
          </cell>
          <cell r="DC710">
            <v>4.66221947675554</v>
          </cell>
          <cell r="DD710">
            <v>5.12508255265067</v>
          </cell>
          <cell r="DE710">
            <v>5.00995641313987</v>
          </cell>
          <cell r="DF710">
            <v>4.8250543606185</v>
          </cell>
          <cell r="DG710">
            <v>5.04256502877551</v>
          </cell>
          <cell r="DH710">
            <v>5.04256502877551</v>
          </cell>
          <cell r="DI710">
            <v>5.04256502877551</v>
          </cell>
          <cell r="DJ710">
            <v>5.04256502877551</v>
          </cell>
          <cell r="DK710">
            <v>5.04256502877551</v>
          </cell>
          <cell r="DL710">
            <v>5.04256502877551</v>
          </cell>
          <cell r="DM710">
            <v>5.04256502877551</v>
          </cell>
          <cell r="DN710">
            <v>5.04256502877551</v>
          </cell>
          <cell r="DO710">
            <v>5.04256502877551</v>
          </cell>
          <cell r="DP710">
            <v>5.04256502877551</v>
          </cell>
          <cell r="DQ710">
            <v>5.56337196832914</v>
          </cell>
          <cell r="DR710">
            <v>5.5394947913936</v>
          </cell>
          <cell r="DS710">
            <v>5.53925845787036</v>
          </cell>
          <cell r="DT710">
            <v>5.59335317980387</v>
          </cell>
          <cell r="DU710">
            <v>5.52852911480355</v>
          </cell>
          <cell r="DV710">
            <v>5.59688598680715</v>
          </cell>
          <cell r="DW710">
            <v>5.57345497722314</v>
          </cell>
          <cell r="DX710">
            <v>5.51414319394608</v>
          </cell>
          <cell r="DY710">
            <v>5.65007375202263</v>
          </cell>
          <cell r="DZ710">
            <v>5.53871420394677</v>
          </cell>
          <cell r="EA710">
            <v>5.47486013604518</v>
          </cell>
          <cell r="EB710">
            <v>5.60796354897121</v>
          </cell>
          <cell r="EC710">
            <v>5.53904164402637</v>
          </cell>
          <cell r="ED710">
            <v>5.62959755310567</v>
          </cell>
          <cell r="EE710">
            <v>5.67565586667666</v>
          </cell>
          <cell r="EF710">
            <v>5.67565586667666</v>
          </cell>
          <cell r="EG710">
            <v>5.67565586667666</v>
          </cell>
          <cell r="EH710">
            <v>5.67565586667666</v>
          </cell>
          <cell r="EI710">
            <v>5.67565586667666</v>
          </cell>
          <cell r="EJ710">
            <v>5.67565586667666</v>
          </cell>
          <cell r="EK710">
            <v>0</v>
          </cell>
          <cell r="EL710">
            <v>0</v>
          </cell>
          <cell r="EM710">
            <v>0</v>
          </cell>
          <cell r="EN710">
            <v>0</v>
          </cell>
          <cell r="EO710">
            <v>0</v>
          </cell>
          <cell r="EP710">
            <v>0</v>
          </cell>
          <cell r="EQ710">
            <v>0</v>
          </cell>
          <cell r="ER710">
            <v>0</v>
          </cell>
          <cell r="ES710">
            <v>0</v>
          </cell>
          <cell r="ET710">
            <v>0</v>
          </cell>
        </row>
        <row r="711">
          <cell r="A711">
            <v>41379.0650848112</v>
          </cell>
          <cell r="B711">
            <v>39294.9273393652</v>
          </cell>
          <cell r="C711">
            <v>44301.4436593075</v>
          </cell>
          <cell r="D711">
            <v>7599.90650760035</v>
          </cell>
          <cell r="E711">
            <v>7055.00705580495</v>
          </cell>
          <cell r="F711">
            <v>7199.48036730524</v>
          </cell>
          <cell r="G711">
            <v>8420.6484731478</v>
          </cell>
          <cell r="H711">
            <v>7541.11951308136</v>
          </cell>
          <cell r="I711">
            <v>7743.61172721174</v>
          </cell>
          <cell r="J711">
            <v>7838.0405130611</v>
          </cell>
          <cell r="K711">
            <v>6773.72191750021</v>
          </cell>
          <cell r="L711">
            <v>8585.09125503749</v>
          </cell>
          <cell r="M711">
            <v>8487.02657502799</v>
          </cell>
          <cell r="N711">
            <v>8629.74704766948</v>
          </cell>
          <cell r="O711">
            <v>9122.14433512586</v>
          </cell>
          <cell r="P711">
            <v>8205.74791574723</v>
          </cell>
          <cell r="Q711">
            <v>8169.49594426255</v>
          </cell>
          <cell r="R711">
            <v>9084.74203893787</v>
          </cell>
          <cell r="S711">
            <v>10166.9585247412</v>
          </cell>
          <cell r="T711">
            <v>10435.8533998878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6884.67230253198</v>
          </cell>
          <cell r="AF711">
            <v>6537.91228315203</v>
          </cell>
          <cell r="AG711">
            <v>7370.89930616559</v>
          </cell>
          <cell r="AH711">
            <v>7599.90650760035</v>
          </cell>
          <cell r="AI711">
            <v>7055.00705580495</v>
          </cell>
          <cell r="AJ711">
            <v>7199.48036730524</v>
          </cell>
          <cell r="AK711">
            <v>8420.6484731478</v>
          </cell>
          <cell r="AL711">
            <v>7541.11951308136</v>
          </cell>
          <cell r="AM711">
            <v>7743.61172721174</v>
          </cell>
          <cell r="AN711">
            <v>7838.0405130611</v>
          </cell>
          <cell r="AO711">
            <v>6773.72191750021</v>
          </cell>
          <cell r="AP711">
            <v>8585.09125503749</v>
          </cell>
          <cell r="AQ711">
            <v>8487.02657502799</v>
          </cell>
          <cell r="AR711">
            <v>8629.74704766948</v>
          </cell>
          <cell r="AS711">
            <v>9122.14433512586</v>
          </cell>
          <cell r="AT711">
            <v>8205.74791574723</v>
          </cell>
          <cell r="AU711">
            <v>8169.49594426255</v>
          </cell>
          <cell r="AV711">
            <v>9084.74203893787</v>
          </cell>
          <cell r="AW711">
            <v>10166.9585247412</v>
          </cell>
          <cell r="AX711">
            <v>10435.8533998878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3.47733571233465</v>
          </cell>
          <cell r="CN711">
            <v>3.26220787795544</v>
          </cell>
          <cell r="CO711">
            <v>3.60456288956469</v>
          </cell>
          <cell r="CP711">
            <v>3.74172894425978</v>
          </cell>
          <cell r="CQ711">
            <v>3.50780960734742</v>
          </cell>
          <cell r="CR711">
            <v>3.58664490505944</v>
          </cell>
          <cell r="CS711">
            <v>4.17351268257648</v>
          </cell>
          <cell r="CT711">
            <v>3.74412863241843</v>
          </cell>
          <cell r="CU711">
            <v>3.88744614247267</v>
          </cell>
          <cell r="CV711">
            <v>3.83277776268446</v>
          </cell>
          <cell r="CW711">
            <v>3.3563095686776</v>
          </cell>
          <cell r="CX711">
            <v>4.17178857854612</v>
          </cell>
          <cell r="CY711">
            <v>4.2234581417509</v>
          </cell>
          <cell r="CZ711">
            <v>4.2733389989973</v>
          </cell>
          <cell r="DA711">
            <v>4.53944887216767</v>
          </cell>
          <cell r="DB711">
            <v>4.08342290507257</v>
          </cell>
          <cell r="DC711">
            <v>4.06538285165702</v>
          </cell>
          <cell r="DD711">
            <v>4.52083638315088</v>
          </cell>
          <cell r="DE711">
            <v>5.0593793205833</v>
          </cell>
          <cell r="DF711">
            <v>5.19318936489663</v>
          </cell>
          <cell r="DG711">
            <v>4.53869474397334</v>
          </cell>
          <cell r="DH711">
            <v>4.53869474397334</v>
          </cell>
          <cell r="DI711">
            <v>4.53869474397334</v>
          </cell>
          <cell r="DJ711">
            <v>4.53869474397334</v>
          </cell>
          <cell r="DK711">
            <v>4.53869474397334</v>
          </cell>
          <cell r="DL711">
            <v>4.53869474397334</v>
          </cell>
          <cell r="DM711">
            <v>4.53869474397334</v>
          </cell>
          <cell r="DN711">
            <v>4.53869474397334</v>
          </cell>
          <cell r="DO711">
            <v>4.53869474397334</v>
          </cell>
          <cell r="DP711">
            <v>4.53869474397334</v>
          </cell>
          <cell r="DQ711">
            <v>5.4243010907578</v>
          </cell>
          <cell r="DR711">
            <v>5.49078695077461</v>
          </cell>
          <cell r="DS711">
            <v>5.60241152481738</v>
          </cell>
          <cell r="DT711">
            <v>5.56471673251511</v>
          </cell>
          <cell r="DU711">
            <v>5.5102153816371</v>
          </cell>
          <cell r="DV711">
            <v>5.49945820346407</v>
          </cell>
          <cell r="DW711">
            <v>5.52778236082987</v>
          </cell>
          <cell r="DX711">
            <v>5.51813343879618</v>
          </cell>
          <cell r="DY711">
            <v>5.45740669261242</v>
          </cell>
          <cell r="DZ711">
            <v>5.60274686586246</v>
          </cell>
          <cell r="EA711">
            <v>5.52932971765135</v>
          </cell>
          <cell r="EB711">
            <v>5.63806087392949</v>
          </cell>
          <cell r="EC711">
            <v>5.50547130394357</v>
          </cell>
          <cell r="ED711">
            <v>5.5327093408462</v>
          </cell>
          <cell r="EE711">
            <v>5.50555297887618</v>
          </cell>
          <cell r="EF711">
            <v>5.50555297887618</v>
          </cell>
          <cell r="EG711">
            <v>5.50555297887618</v>
          </cell>
          <cell r="EH711">
            <v>5.50555297887618</v>
          </cell>
          <cell r="EI711">
            <v>5.50555297887618</v>
          </cell>
          <cell r="EJ711">
            <v>5.50555297887618</v>
          </cell>
          <cell r="EK711">
            <v>0</v>
          </cell>
          <cell r="EL711">
            <v>0</v>
          </cell>
          <cell r="EM711">
            <v>0</v>
          </cell>
          <cell r="EN711">
            <v>0</v>
          </cell>
          <cell r="EO711">
            <v>0</v>
          </cell>
          <cell r="EP711">
            <v>0</v>
          </cell>
          <cell r="EQ711">
            <v>0</v>
          </cell>
          <cell r="ER711">
            <v>0</v>
          </cell>
          <cell r="ES711">
            <v>0</v>
          </cell>
          <cell r="ET711">
            <v>0</v>
          </cell>
        </row>
        <row r="712">
          <cell r="A712">
            <v>39172.3226836915</v>
          </cell>
          <cell r="B712">
            <v>38958.3176105524</v>
          </cell>
          <cell r="C712">
            <v>39114.0385704869</v>
          </cell>
          <cell r="D712">
            <v>6289.68240833138</v>
          </cell>
          <cell r="E712">
            <v>7246.25962441801</v>
          </cell>
          <cell r="F712">
            <v>6074.45685911818</v>
          </cell>
          <cell r="G712">
            <v>6641.51807062759</v>
          </cell>
          <cell r="H712">
            <v>6713.20185666679</v>
          </cell>
          <cell r="I712">
            <v>6963.07101679398</v>
          </cell>
          <cell r="J712">
            <v>7090.01468798172</v>
          </cell>
          <cell r="K712">
            <v>7552.42310417845</v>
          </cell>
          <cell r="L712">
            <v>7760.58558617966</v>
          </cell>
          <cell r="M712">
            <v>7146.0536249109</v>
          </cell>
          <cell r="N712">
            <v>8441.85764625134</v>
          </cell>
          <cell r="O712">
            <v>9010.95107108015</v>
          </cell>
          <cell r="P712">
            <v>9456.38002923479</v>
          </cell>
          <cell r="Q712">
            <v>9398.97280145673</v>
          </cell>
          <cell r="R712">
            <v>10347.9529283104</v>
          </cell>
          <cell r="S712">
            <v>9790.78760394353</v>
          </cell>
          <cell r="T712">
            <v>9800.60939211492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6517.51325104853</v>
          </cell>
          <cell r="AF712">
            <v>6481.90696568123</v>
          </cell>
          <cell r="AG712">
            <v>6507.81590725802</v>
          </cell>
          <cell r="AH712">
            <v>6289.68240833138</v>
          </cell>
          <cell r="AI712">
            <v>7246.25962441801</v>
          </cell>
          <cell r="AJ712">
            <v>6074.45685911818</v>
          </cell>
          <cell r="AK712">
            <v>6641.51807062759</v>
          </cell>
          <cell r="AL712">
            <v>6713.20185666679</v>
          </cell>
          <cell r="AM712">
            <v>6963.07101679398</v>
          </cell>
          <cell r="AN712">
            <v>7090.01468798172</v>
          </cell>
          <cell r="AO712">
            <v>7552.42310417845</v>
          </cell>
          <cell r="AP712">
            <v>7760.58558617966</v>
          </cell>
          <cell r="AQ712">
            <v>7146.0536249109</v>
          </cell>
          <cell r="AR712">
            <v>8441.85764625134</v>
          </cell>
          <cell r="AS712">
            <v>9010.95107108015</v>
          </cell>
          <cell r="AT712">
            <v>9456.38002923479</v>
          </cell>
          <cell r="AU712">
            <v>9398.97280145673</v>
          </cell>
          <cell r="AV712">
            <v>10347.9529283104</v>
          </cell>
          <cell r="AW712">
            <v>9790.78760394353</v>
          </cell>
          <cell r="AX712">
            <v>9800.60939211492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3.22002394992084</v>
          </cell>
          <cell r="CN712">
            <v>3.19918798671417</v>
          </cell>
          <cell r="CO712">
            <v>3.22175585312962</v>
          </cell>
          <cell r="CP712">
            <v>3.12540046965826</v>
          </cell>
          <cell r="CQ712">
            <v>3.57031186525496</v>
          </cell>
          <cell r="CR712">
            <v>2.99744874108667</v>
          </cell>
          <cell r="CS712">
            <v>3.34168519189806</v>
          </cell>
          <cell r="CT712">
            <v>3.31336936706958</v>
          </cell>
          <cell r="CU712">
            <v>3.44223604528497</v>
          </cell>
          <cell r="CV712">
            <v>3.5312648082808</v>
          </cell>
          <cell r="CW712">
            <v>3.65583790924675</v>
          </cell>
          <cell r="CX712">
            <v>3.84667722554552</v>
          </cell>
          <cell r="CY712">
            <v>3.50787624947875</v>
          </cell>
          <cell r="CZ712">
            <v>4.10071152366805</v>
          </cell>
          <cell r="DA712">
            <v>4.54911029717851</v>
          </cell>
          <cell r="DB712">
            <v>4.77398172797632</v>
          </cell>
          <cell r="DC712">
            <v>4.74500012448545</v>
          </cell>
          <cell r="DD712">
            <v>5.22408554319812</v>
          </cell>
          <cell r="DE712">
            <v>4.94280485547551</v>
          </cell>
          <cell r="DF712">
            <v>4.94776331073232</v>
          </cell>
          <cell r="DG712">
            <v>5.5529072328619</v>
          </cell>
          <cell r="DH712">
            <v>5.5529072328619</v>
          </cell>
          <cell r="DI712">
            <v>5.5529072328619</v>
          </cell>
          <cell r="DJ712">
            <v>5.5529072328619</v>
          </cell>
          <cell r="DK712">
            <v>5.5529072328619</v>
          </cell>
          <cell r="DL712">
            <v>5.5529072328619</v>
          </cell>
          <cell r="DM712">
            <v>5.5529072328619</v>
          </cell>
          <cell r="DN712">
            <v>5.5529072328619</v>
          </cell>
          <cell r="DO712">
            <v>5.5529072328619</v>
          </cell>
          <cell r="DP712">
            <v>5.5529072328619</v>
          </cell>
          <cell r="DQ712">
            <v>5.54536269466044</v>
          </cell>
          <cell r="DR712">
            <v>5.55098646743921</v>
          </cell>
          <cell r="DS712">
            <v>5.53413524656282</v>
          </cell>
          <cell r="DT712">
            <v>5.51353555023058</v>
          </cell>
          <cell r="DU712">
            <v>5.56051315502609</v>
          </cell>
          <cell r="DV712">
            <v>5.55217086154225</v>
          </cell>
          <cell r="DW712">
            <v>5.44513886695367</v>
          </cell>
          <cell r="DX712">
            <v>5.55094582471745</v>
          </cell>
          <cell r="DY712">
            <v>5.54201009005664</v>
          </cell>
          <cell r="DZ712">
            <v>5.50077630251392</v>
          </cell>
          <cell r="EA712">
            <v>5.65987077712027</v>
          </cell>
          <cell r="EB712">
            <v>5.52733621035365</v>
          </cell>
          <cell r="EC712">
            <v>5.58122000804737</v>
          </cell>
          <cell r="ED712">
            <v>5.64008879423179</v>
          </cell>
          <cell r="EE712">
            <v>5.4268935172562</v>
          </cell>
          <cell r="EF712">
            <v>5.4268935172562</v>
          </cell>
          <cell r="EG712">
            <v>5.4268935172562</v>
          </cell>
          <cell r="EH712">
            <v>5.4268935172562</v>
          </cell>
          <cell r="EI712">
            <v>5.4268935172562</v>
          </cell>
          <cell r="EJ712">
            <v>5.4268935172562</v>
          </cell>
          <cell r="EK712">
            <v>0</v>
          </cell>
          <cell r="EL712">
            <v>0</v>
          </cell>
          <cell r="EM712">
            <v>0</v>
          </cell>
          <cell r="EN712">
            <v>0</v>
          </cell>
          <cell r="EO712">
            <v>0</v>
          </cell>
          <cell r="EP712">
            <v>0</v>
          </cell>
          <cell r="EQ712">
            <v>0</v>
          </cell>
          <cell r="ER712">
            <v>0</v>
          </cell>
          <cell r="ES712">
            <v>0</v>
          </cell>
          <cell r="ET712">
            <v>0</v>
          </cell>
        </row>
        <row r="713">
          <cell r="A713">
            <v>29756.4287049802</v>
          </cell>
          <cell r="B713">
            <v>34151.687123543</v>
          </cell>
          <cell r="C713">
            <v>40099.8052256353</v>
          </cell>
          <cell r="D713">
            <v>6035.29288505319</v>
          </cell>
          <cell r="E713">
            <v>6544.54541097772</v>
          </cell>
          <cell r="F713">
            <v>7967.48421816816</v>
          </cell>
          <cell r="G713">
            <v>8073.25066173095</v>
          </cell>
          <cell r="H713">
            <v>8000.52247216657</v>
          </cell>
          <cell r="I713">
            <v>6182.03729211658</v>
          </cell>
          <cell r="J713">
            <v>8229.80371717108</v>
          </cell>
          <cell r="K713">
            <v>8652.06935440574</v>
          </cell>
          <cell r="L713">
            <v>7064.55120634846</v>
          </cell>
          <cell r="M713">
            <v>7927.65798415693</v>
          </cell>
          <cell r="N713">
            <v>8948.21684220089</v>
          </cell>
          <cell r="O713">
            <v>9605.91114772844</v>
          </cell>
          <cell r="P713">
            <v>9322.56254771476</v>
          </cell>
          <cell r="Q713">
            <v>9753.89304217308</v>
          </cell>
          <cell r="R713">
            <v>8451.03139724271</v>
          </cell>
          <cell r="S713">
            <v>9742.20375350428</v>
          </cell>
          <cell r="T713">
            <v>10500.9718985681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4950.89147392659</v>
          </cell>
          <cell r="AF713">
            <v>5682.17706084665</v>
          </cell>
          <cell r="AG713">
            <v>6671.82832207574</v>
          </cell>
          <cell r="AH713">
            <v>6035.29288505319</v>
          </cell>
          <cell r="AI713">
            <v>6544.54541097772</v>
          </cell>
          <cell r="AJ713">
            <v>7967.48421816816</v>
          </cell>
          <cell r="AK713">
            <v>8073.25066173095</v>
          </cell>
          <cell r="AL713">
            <v>8000.52247216657</v>
          </cell>
          <cell r="AM713">
            <v>6182.03729211658</v>
          </cell>
          <cell r="AN713">
            <v>8229.80371717108</v>
          </cell>
          <cell r="AO713">
            <v>8652.06935440574</v>
          </cell>
          <cell r="AP713">
            <v>7064.55120634846</v>
          </cell>
          <cell r="AQ713">
            <v>7927.65798415693</v>
          </cell>
          <cell r="AR713">
            <v>8948.21684220089</v>
          </cell>
          <cell r="AS713">
            <v>9605.91114772844</v>
          </cell>
          <cell r="AT713">
            <v>9322.56254771476</v>
          </cell>
          <cell r="AU713">
            <v>9753.89304217308</v>
          </cell>
          <cell r="AV713">
            <v>8451.03139724271</v>
          </cell>
          <cell r="AW713">
            <v>9742.20375350428</v>
          </cell>
          <cell r="AX713">
            <v>10500.9718985681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2.40871546753918</v>
          </cell>
          <cell r="CN713">
            <v>2.79519370624364</v>
          </cell>
          <cell r="CO713">
            <v>3.31386505144928</v>
          </cell>
          <cell r="CP713">
            <v>2.97727130102772</v>
          </cell>
          <cell r="CQ713">
            <v>3.26968057872893</v>
          </cell>
          <cell r="CR713">
            <v>3.88020744470811</v>
          </cell>
          <cell r="CS713">
            <v>3.95228679792725</v>
          </cell>
          <cell r="CT713">
            <v>3.91248866150434</v>
          </cell>
          <cell r="CU713">
            <v>3.01880137250786</v>
          </cell>
          <cell r="CV713">
            <v>4.05430072184274</v>
          </cell>
          <cell r="CW713">
            <v>4.20636693934466</v>
          </cell>
          <cell r="CX713">
            <v>3.46698166564924</v>
          </cell>
          <cell r="CY713">
            <v>3.90162822457699</v>
          </cell>
          <cell r="CZ713">
            <v>4.38434841289717</v>
          </cell>
          <cell r="DA713">
            <v>4.71547903908123</v>
          </cell>
          <cell r="DB713">
            <v>4.57638506209462</v>
          </cell>
          <cell r="DC713">
            <v>4.78812238448446</v>
          </cell>
          <cell r="DD713">
            <v>4.148556112945</v>
          </cell>
          <cell r="DE713">
            <v>4.78238418902837</v>
          </cell>
          <cell r="DF713">
            <v>5.15485851536201</v>
          </cell>
          <cell r="DG713">
            <v>4.78625378954055</v>
          </cell>
          <cell r="DH713">
            <v>4.78625378954055</v>
          </cell>
          <cell r="DI713">
            <v>4.78625378954055</v>
          </cell>
          <cell r="DJ713">
            <v>4.78625378954055</v>
          </cell>
          <cell r="DK713">
            <v>4.78625378954055</v>
          </cell>
          <cell r="DL713">
            <v>4.78625378954055</v>
          </cell>
          <cell r="DM713">
            <v>4.78625378954055</v>
          </cell>
          <cell r="DN713">
            <v>4.78625378954055</v>
          </cell>
          <cell r="DO713">
            <v>4.78625378954055</v>
          </cell>
          <cell r="DP713">
            <v>4.78625378954055</v>
          </cell>
          <cell r="DQ713">
            <v>5.63125301129626</v>
          </cell>
          <cell r="DR713">
            <v>5.5694202341354</v>
          </cell>
          <cell r="DS713">
            <v>5.515910099092</v>
          </cell>
          <cell r="DT713">
            <v>5.55375957657537</v>
          </cell>
          <cell r="DU713">
            <v>5.48379603701511</v>
          </cell>
          <cell r="DV713">
            <v>5.62565898768186</v>
          </cell>
          <cell r="DW713">
            <v>5.59637903181681</v>
          </cell>
          <cell r="DX713">
            <v>5.60237780761863</v>
          </cell>
          <cell r="DY713">
            <v>5.61053424243074</v>
          </cell>
          <cell r="DZ713">
            <v>5.5613554571394</v>
          </cell>
          <cell r="EA713">
            <v>5.63533803468051</v>
          </cell>
          <cell r="EB713">
            <v>5.58264700493855</v>
          </cell>
          <cell r="EC713">
            <v>5.56680689838234</v>
          </cell>
          <cell r="ED713">
            <v>5.59163193081464</v>
          </cell>
          <cell r="EE713">
            <v>5.58110100165451</v>
          </cell>
          <cell r="EF713">
            <v>5.58110100165451</v>
          </cell>
          <cell r="EG713">
            <v>5.58110100165451</v>
          </cell>
          <cell r="EH713">
            <v>5.58110100165451</v>
          </cell>
          <cell r="EI713">
            <v>5.58110100165451</v>
          </cell>
          <cell r="EJ713">
            <v>5.58110100165451</v>
          </cell>
          <cell r="EK713">
            <v>0</v>
          </cell>
          <cell r="EL713">
            <v>0</v>
          </cell>
          <cell r="EM713">
            <v>0</v>
          </cell>
          <cell r="EN713">
            <v>0</v>
          </cell>
          <cell r="EO713">
            <v>0</v>
          </cell>
          <cell r="EP713">
            <v>0</v>
          </cell>
          <cell r="EQ713">
            <v>0</v>
          </cell>
          <cell r="ER713">
            <v>0</v>
          </cell>
          <cell r="ES713">
            <v>0</v>
          </cell>
          <cell r="ET713">
            <v>0</v>
          </cell>
        </row>
        <row r="714">
          <cell r="A714">
            <v>44419.882387986</v>
          </cell>
          <cell r="B714">
            <v>38282.8910101197</v>
          </cell>
          <cell r="C714">
            <v>36180.6118467051</v>
          </cell>
          <cell r="D714">
            <v>6791.86989558225</v>
          </cell>
          <cell r="E714">
            <v>7129.76818743761</v>
          </cell>
          <cell r="F714">
            <v>6848.5131173403</v>
          </cell>
          <cell r="G714">
            <v>6955.53754499275</v>
          </cell>
          <cell r="H714">
            <v>8096.42553461436</v>
          </cell>
          <cell r="I714">
            <v>8354.69751414928</v>
          </cell>
          <cell r="J714">
            <v>7447.46007546618</v>
          </cell>
          <cell r="K714">
            <v>7612.93337595695</v>
          </cell>
          <cell r="L714">
            <v>9690.14309674706</v>
          </cell>
          <cell r="M714">
            <v>8934.65579287993</v>
          </cell>
          <cell r="N714">
            <v>7903.80908915711</v>
          </cell>
          <cell r="O714">
            <v>9369.4058428079</v>
          </cell>
          <cell r="P714">
            <v>8985.15907116944</v>
          </cell>
          <cell r="Q714">
            <v>8936.93794172908</v>
          </cell>
          <cell r="R714">
            <v>9060.48858800222</v>
          </cell>
          <cell r="S714">
            <v>8970.32730810349</v>
          </cell>
          <cell r="T714">
            <v>11310.2435889977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7390.60520897438</v>
          </cell>
          <cell r="AF714">
            <v>6369.52910506833</v>
          </cell>
          <cell r="AG714">
            <v>6019.75070628417</v>
          </cell>
          <cell r="AH714">
            <v>6791.86989558225</v>
          </cell>
          <cell r="AI714">
            <v>7129.76818743761</v>
          </cell>
          <cell r="AJ714">
            <v>6848.5131173403</v>
          </cell>
          <cell r="AK714">
            <v>6955.53754499275</v>
          </cell>
          <cell r="AL714">
            <v>8096.42553461436</v>
          </cell>
          <cell r="AM714">
            <v>8354.69751414928</v>
          </cell>
          <cell r="AN714">
            <v>7447.46007546618</v>
          </cell>
          <cell r="AO714">
            <v>7612.93337595695</v>
          </cell>
          <cell r="AP714">
            <v>9690.14309674706</v>
          </cell>
          <cell r="AQ714">
            <v>8934.65579287993</v>
          </cell>
          <cell r="AR714">
            <v>7903.80908915711</v>
          </cell>
          <cell r="AS714">
            <v>9369.4058428079</v>
          </cell>
          <cell r="AT714">
            <v>8985.15907116944</v>
          </cell>
          <cell r="AU714">
            <v>8936.93794172908</v>
          </cell>
          <cell r="AV714">
            <v>9060.48858800222</v>
          </cell>
          <cell r="AW714">
            <v>8970.32730810349</v>
          </cell>
          <cell r="AX714">
            <v>11310.2435889977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3.69153410233373</v>
          </cell>
          <cell r="CN714">
            <v>3.14092802419919</v>
          </cell>
          <cell r="CO714">
            <v>2.92998801319192</v>
          </cell>
          <cell r="CP714">
            <v>3.36618683485482</v>
          </cell>
          <cell r="CQ714">
            <v>3.56329854360809</v>
          </cell>
          <cell r="CR714">
            <v>3.37135336263579</v>
          </cell>
          <cell r="CS714">
            <v>3.44721918778306</v>
          </cell>
          <cell r="CT714">
            <v>3.96265471360727</v>
          </cell>
          <cell r="CU714">
            <v>4.09200246107151</v>
          </cell>
          <cell r="CV714">
            <v>3.69563830756638</v>
          </cell>
          <cell r="CW714">
            <v>3.81714679054026</v>
          </cell>
          <cell r="CX714">
            <v>4.72388427169224</v>
          </cell>
          <cell r="CY714">
            <v>4.40582445408827</v>
          </cell>
          <cell r="CZ714">
            <v>3.89515894346982</v>
          </cell>
          <cell r="DA714">
            <v>4.67470382367525</v>
          </cell>
          <cell r="DB714">
            <v>4.48299050879179</v>
          </cell>
          <cell r="DC714">
            <v>4.45893140600996</v>
          </cell>
          <cell r="DD714">
            <v>4.5205748750026</v>
          </cell>
          <cell r="DE714">
            <v>4.4755904558237</v>
          </cell>
          <cell r="DF714">
            <v>5.64305142068017</v>
          </cell>
          <cell r="DG714">
            <v>5.43055212596193</v>
          </cell>
          <cell r="DH714">
            <v>5.43055212596193</v>
          </cell>
          <cell r="DI714">
            <v>5.43055212596193</v>
          </cell>
          <cell r="DJ714">
            <v>5.43055212596193</v>
          </cell>
          <cell r="DK714">
            <v>5.43055212596193</v>
          </cell>
          <cell r="DL714">
            <v>5.43055212596193</v>
          </cell>
          <cell r="DM714">
            <v>5.43055212596193</v>
          </cell>
          <cell r="DN714">
            <v>5.43055212596193</v>
          </cell>
          <cell r="DO714">
            <v>5.43055212596193</v>
          </cell>
          <cell r="DP714">
            <v>5.43055212596193</v>
          </cell>
          <cell r="DQ714">
            <v>5.48504575277912</v>
          </cell>
          <cell r="DR714">
            <v>5.55592631762687</v>
          </cell>
          <cell r="DS714">
            <v>5.62885159058481</v>
          </cell>
          <cell r="DT714">
            <v>5.52787579552909</v>
          </cell>
          <cell r="DU714">
            <v>5.48189022990274</v>
          </cell>
          <cell r="DV714">
            <v>5.56543548489958</v>
          </cell>
          <cell r="DW714">
            <v>5.5280114807004</v>
          </cell>
          <cell r="DX714">
            <v>5.59775942372585</v>
          </cell>
          <cell r="DY714">
            <v>5.59373618376374</v>
          </cell>
          <cell r="DZ714">
            <v>5.521103124454</v>
          </cell>
          <cell r="EA714">
            <v>5.46412094149476</v>
          </cell>
          <cell r="EB714">
            <v>5.62002278727531</v>
          </cell>
          <cell r="EC714">
            <v>5.55594288348793</v>
          </cell>
          <cell r="ED714">
            <v>5.55927801443016</v>
          </cell>
          <cell r="EE714">
            <v>5.49117249285054</v>
          </cell>
          <cell r="EF714">
            <v>5.49117249285054</v>
          </cell>
          <cell r="EG714">
            <v>5.49117249285054</v>
          </cell>
          <cell r="EH714">
            <v>5.49117249285054</v>
          </cell>
          <cell r="EI714">
            <v>5.49117249285054</v>
          </cell>
          <cell r="EJ714">
            <v>5.49117249285054</v>
          </cell>
          <cell r="EK714">
            <v>0</v>
          </cell>
          <cell r="EL714">
            <v>0</v>
          </cell>
          <cell r="EM714">
            <v>0</v>
          </cell>
          <cell r="EN714">
            <v>0</v>
          </cell>
          <cell r="EO714">
            <v>0</v>
          </cell>
          <cell r="EP714">
            <v>0</v>
          </cell>
          <cell r="EQ714">
            <v>0</v>
          </cell>
          <cell r="ER714">
            <v>0</v>
          </cell>
          <cell r="ES714">
            <v>0</v>
          </cell>
          <cell r="ET714">
            <v>0</v>
          </cell>
        </row>
        <row r="715">
          <cell r="A715">
            <v>44211.4917116677</v>
          </cell>
          <cell r="B715">
            <v>38111.5441822634</v>
          </cell>
          <cell r="C715">
            <v>33743.951825106</v>
          </cell>
          <cell r="D715">
            <v>7300.72652172071</v>
          </cell>
          <cell r="E715">
            <v>6697.5077564815</v>
          </cell>
          <cell r="F715">
            <v>6396.80566559492</v>
          </cell>
          <cell r="G715">
            <v>7519.48310789387</v>
          </cell>
          <cell r="H715">
            <v>6804.97772845236</v>
          </cell>
          <cell r="I715">
            <v>7615.67313752131</v>
          </cell>
          <cell r="J715">
            <v>8288.18216407373</v>
          </cell>
          <cell r="K715">
            <v>8602.91225754429</v>
          </cell>
          <cell r="L715">
            <v>8722.11995449364</v>
          </cell>
          <cell r="M715">
            <v>8249.10199044452</v>
          </cell>
          <cell r="N715">
            <v>9247.57343515988</v>
          </cell>
          <cell r="O715">
            <v>8008.60121317617</v>
          </cell>
          <cell r="P715">
            <v>10153.6025821442</v>
          </cell>
          <cell r="Q715">
            <v>9735.49344763112</v>
          </cell>
          <cell r="R715">
            <v>9918.89869502978</v>
          </cell>
          <cell r="S715">
            <v>10597.9014983158</v>
          </cell>
          <cell r="T715">
            <v>10843.6349433241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7355.93305013236</v>
          </cell>
          <cell r="AF715">
            <v>6341.02032272994</v>
          </cell>
          <cell r="AG715">
            <v>5614.33783078767</v>
          </cell>
          <cell r="AH715">
            <v>7300.72652172071</v>
          </cell>
          <cell r="AI715">
            <v>6697.5077564815</v>
          </cell>
          <cell r="AJ715">
            <v>6396.80566559492</v>
          </cell>
          <cell r="AK715">
            <v>7519.48310789387</v>
          </cell>
          <cell r="AL715">
            <v>6804.97772845236</v>
          </cell>
          <cell r="AM715">
            <v>7615.67313752131</v>
          </cell>
          <cell r="AN715">
            <v>8288.18216407373</v>
          </cell>
          <cell r="AO715">
            <v>8602.91225754429</v>
          </cell>
          <cell r="AP715">
            <v>8722.11995449364</v>
          </cell>
          <cell r="AQ715">
            <v>8249.10199044452</v>
          </cell>
          <cell r="AR715">
            <v>9247.57343515988</v>
          </cell>
          <cell r="AS715">
            <v>8008.60121317617</v>
          </cell>
          <cell r="AT715">
            <v>10153.6025821442</v>
          </cell>
          <cell r="AU715">
            <v>9735.49344763112</v>
          </cell>
          <cell r="AV715">
            <v>9918.89869502978</v>
          </cell>
          <cell r="AW715">
            <v>10597.9014983158</v>
          </cell>
          <cell r="AX715">
            <v>10843.6349433241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3.58994431651429</v>
          </cell>
          <cell r="CN715">
            <v>3.12536989688534</v>
          </cell>
          <cell r="CO715">
            <v>2.78193520820194</v>
          </cell>
          <cell r="CP715">
            <v>3.62571163605028</v>
          </cell>
          <cell r="CQ715">
            <v>3.29633432948214</v>
          </cell>
          <cell r="CR715">
            <v>3.17001134460583</v>
          </cell>
          <cell r="CS715">
            <v>3.68124944045535</v>
          </cell>
          <cell r="CT715">
            <v>3.35574769748902</v>
          </cell>
          <cell r="CU715">
            <v>3.76763180426216</v>
          </cell>
          <cell r="CV715">
            <v>4.04127449567738</v>
          </cell>
          <cell r="CW715">
            <v>4.25714190975754</v>
          </cell>
          <cell r="CX715">
            <v>4.2702272988382</v>
          </cell>
          <cell r="CY715">
            <v>4.00598206764134</v>
          </cell>
          <cell r="CZ715">
            <v>4.56869877755903</v>
          </cell>
          <cell r="DA715">
            <v>3.99842893974756</v>
          </cell>
          <cell r="DB715">
            <v>5.06935697339332</v>
          </cell>
          <cell r="DC715">
            <v>4.86060895124691</v>
          </cell>
          <cell r="DD715">
            <v>4.95217710770523</v>
          </cell>
          <cell r="DE715">
            <v>5.29118068480453</v>
          </cell>
          <cell r="DF715">
            <v>5.41386724289766</v>
          </cell>
          <cell r="DG715">
            <v>5.44230119863158</v>
          </cell>
          <cell r="DH715">
            <v>5.44230119863158</v>
          </cell>
          <cell r="DI715">
            <v>5.44230119863158</v>
          </cell>
          <cell r="DJ715">
            <v>5.44230119863158</v>
          </cell>
          <cell r="DK715">
            <v>5.44230119863158</v>
          </cell>
          <cell r="DL715">
            <v>5.44230119863158</v>
          </cell>
          <cell r="DM715">
            <v>5.44230119863158</v>
          </cell>
          <cell r="DN715">
            <v>5.44230119863158</v>
          </cell>
          <cell r="DO715">
            <v>5.44230119863158</v>
          </cell>
          <cell r="DP715">
            <v>5.44230119863158</v>
          </cell>
          <cell r="DQ715">
            <v>5.61380329509051</v>
          </cell>
          <cell r="DR715">
            <v>5.55859273993498</v>
          </cell>
          <cell r="DS715">
            <v>5.52915374745619</v>
          </cell>
          <cell r="DT715">
            <v>5.51670747104895</v>
          </cell>
          <cell r="DU715">
            <v>5.56658836302266</v>
          </cell>
          <cell r="DV715">
            <v>5.52852752532084</v>
          </cell>
          <cell r="DW715">
            <v>5.59628569497932</v>
          </cell>
          <cell r="DX715">
            <v>5.55577363949323</v>
          </cell>
          <cell r="DY715">
            <v>5.53792381925797</v>
          </cell>
          <cell r="DZ715">
            <v>5.61885821391512</v>
          </cell>
          <cell r="EA715">
            <v>5.5364897677915</v>
          </cell>
          <cell r="EB715">
            <v>5.59600634371586</v>
          </cell>
          <cell r="EC715">
            <v>5.64163269936505</v>
          </cell>
          <cell r="ED715">
            <v>5.54552157279923</v>
          </cell>
          <cell r="EE715">
            <v>5.48749859442777</v>
          </cell>
          <cell r="EF715">
            <v>5.48749859442777</v>
          </cell>
          <cell r="EG715">
            <v>5.48749859442777</v>
          </cell>
          <cell r="EH715">
            <v>5.48749859442777</v>
          </cell>
          <cell r="EI715">
            <v>5.48749859442777</v>
          </cell>
          <cell r="EJ715">
            <v>5.48749859442777</v>
          </cell>
          <cell r="EK715">
            <v>0</v>
          </cell>
          <cell r="EL715">
            <v>0</v>
          </cell>
          <cell r="EM715">
            <v>0</v>
          </cell>
          <cell r="EN715">
            <v>0</v>
          </cell>
          <cell r="EO715">
            <v>0</v>
          </cell>
          <cell r="EP715">
            <v>0</v>
          </cell>
          <cell r="EQ715">
            <v>0</v>
          </cell>
          <cell r="ER715">
            <v>0</v>
          </cell>
          <cell r="ES715">
            <v>0</v>
          </cell>
          <cell r="ET715">
            <v>0</v>
          </cell>
        </row>
        <row r="716">
          <cell r="A716">
            <v>38604.4117895822</v>
          </cell>
          <cell r="B716">
            <v>32620.2644877873</v>
          </cell>
          <cell r="C716">
            <v>42915.9119726113</v>
          </cell>
          <cell r="D716">
            <v>7122.52703688708</v>
          </cell>
          <cell r="E716">
            <v>6949.37626547475</v>
          </cell>
          <cell r="F716">
            <v>7518.25880458413</v>
          </cell>
          <cell r="G716">
            <v>7912.55073910899</v>
          </cell>
          <cell r="H716">
            <v>8425.9867505178</v>
          </cell>
          <cell r="I716">
            <v>9016.62302341522</v>
          </cell>
          <cell r="J716">
            <v>8809.92716858381</v>
          </cell>
          <cell r="K716">
            <v>7121.08848515767</v>
          </cell>
          <cell r="L716">
            <v>7676.60514546037</v>
          </cell>
          <cell r="M716">
            <v>7282.29845486324</v>
          </cell>
          <cell r="N716">
            <v>8710.93798360767</v>
          </cell>
          <cell r="O716">
            <v>9782.72949934729</v>
          </cell>
          <cell r="P716">
            <v>9665.87337090049</v>
          </cell>
          <cell r="Q716">
            <v>9155.93290759657</v>
          </cell>
          <cell r="R716">
            <v>9974.08668130693</v>
          </cell>
          <cell r="S716">
            <v>11831.5364278368</v>
          </cell>
          <cell r="T716">
            <v>10199.175361156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6423.0239145938</v>
          </cell>
          <cell r="AF716">
            <v>5427.37809469679</v>
          </cell>
          <cell r="AG716">
            <v>7140.37375881147</v>
          </cell>
          <cell r="AH716">
            <v>7122.52703688708</v>
          </cell>
          <cell r="AI716">
            <v>6949.37626547475</v>
          </cell>
          <cell r="AJ716">
            <v>7518.25880458413</v>
          </cell>
          <cell r="AK716">
            <v>7912.55073910899</v>
          </cell>
          <cell r="AL716">
            <v>8425.9867505178</v>
          </cell>
          <cell r="AM716">
            <v>9016.62302341522</v>
          </cell>
          <cell r="AN716">
            <v>8809.92716858381</v>
          </cell>
          <cell r="AO716">
            <v>7121.08848515767</v>
          </cell>
          <cell r="AP716">
            <v>7676.60514546037</v>
          </cell>
          <cell r="AQ716">
            <v>7282.29845486324</v>
          </cell>
          <cell r="AR716">
            <v>8710.93798360767</v>
          </cell>
          <cell r="AS716">
            <v>9782.72949934729</v>
          </cell>
          <cell r="AT716">
            <v>9665.87337090049</v>
          </cell>
          <cell r="AU716">
            <v>9155.93290759657</v>
          </cell>
          <cell r="AV716">
            <v>9974.08668130693</v>
          </cell>
          <cell r="AW716">
            <v>11831.5364278368</v>
          </cell>
          <cell r="AX716">
            <v>10199.175361156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3.20397722283667</v>
          </cell>
          <cell r="CN716">
            <v>2.66628050553093</v>
          </cell>
          <cell r="CO716">
            <v>3.52221249838274</v>
          </cell>
          <cell r="CP716">
            <v>3.47792679771298</v>
          </cell>
          <cell r="CQ716">
            <v>3.43324222703506</v>
          </cell>
          <cell r="CR716">
            <v>3.73317620790366</v>
          </cell>
          <cell r="CS716">
            <v>3.89968753966474</v>
          </cell>
          <cell r="CT716">
            <v>4.09244057798003</v>
          </cell>
          <cell r="CU716">
            <v>4.45543115511323</v>
          </cell>
          <cell r="CV716">
            <v>4.36732702017831</v>
          </cell>
          <cell r="CW716">
            <v>3.4547789491848</v>
          </cell>
          <cell r="CX716">
            <v>3.80953136991475</v>
          </cell>
          <cell r="CY716">
            <v>3.55136788841518</v>
          </cell>
          <cell r="CZ716">
            <v>4.25117498351678</v>
          </cell>
          <cell r="DA716">
            <v>4.80818322390655</v>
          </cell>
          <cell r="DB716">
            <v>4.75074877512147</v>
          </cell>
          <cell r="DC716">
            <v>4.50011451389482</v>
          </cell>
          <cell r="DD716">
            <v>4.90223472478203</v>
          </cell>
          <cell r="DE716">
            <v>5.81516589712104</v>
          </cell>
          <cell r="DF716">
            <v>5.0128651592036</v>
          </cell>
          <cell r="DG716">
            <v>5.41941774896094</v>
          </cell>
          <cell r="DH716">
            <v>5.41941774896094</v>
          </cell>
          <cell r="DI716">
            <v>5.41941774896094</v>
          </cell>
          <cell r="DJ716">
            <v>5.41941774896094</v>
          </cell>
          <cell r="DK716">
            <v>5.41941774896094</v>
          </cell>
          <cell r="DL716">
            <v>5.41941774896094</v>
          </cell>
          <cell r="DM716">
            <v>5.41941774896094</v>
          </cell>
          <cell r="DN716">
            <v>5.41941774896094</v>
          </cell>
          <cell r="DO716">
            <v>5.41941774896094</v>
          </cell>
          <cell r="DP716">
            <v>5.41941774896094</v>
          </cell>
          <cell r="DQ716">
            <v>5.49233798167507</v>
          </cell>
          <cell r="DR716">
            <v>5.57688097547172</v>
          </cell>
          <cell r="DS716">
            <v>5.55408506481156</v>
          </cell>
          <cell r="DT716">
            <v>5.6107485403753</v>
          </cell>
          <cell r="DU716">
            <v>5.54559968963807</v>
          </cell>
          <cell r="DV716">
            <v>5.51754543062258</v>
          </cell>
          <cell r="DW716">
            <v>5.55896363043026</v>
          </cell>
          <cell r="DX716">
            <v>5.64086265078831</v>
          </cell>
          <cell r="DY716">
            <v>5.54448624980544</v>
          </cell>
          <cell r="DZ716">
            <v>5.52667264249377</v>
          </cell>
          <cell r="EA716">
            <v>5.64720109539541</v>
          </cell>
          <cell r="EB716">
            <v>5.52083520959171</v>
          </cell>
          <cell r="EC716">
            <v>5.61797685932424</v>
          </cell>
          <cell r="ED716">
            <v>5.61387936494455</v>
          </cell>
          <cell r="EE716">
            <v>5.57424652519224</v>
          </cell>
          <cell r="EF716">
            <v>5.57424652519224</v>
          </cell>
          <cell r="EG716">
            <v>5.57424652519224</v>
          </cell>
          <cell r="EH716">
            <v>5.57424652519224</v>
          </cell>
          <cell r="EI716">
            <v>5.57424652519224</v>
          </cell>
          <cell r="EJ716">
            <v>5.57424652519224</v>
          </cell>
          <cell r="EK716">
            <v>0</v>
          </cell>
          <cell r="EL716">
            <v>0</v>
          </cell>
          <cell r="EM716">
            <v>0</v>
          </cell>
          <cell r="EN716">
            <v>0</v>
          </cell>
          <cell r="EO716">
            <v>0</v>
          </cell>
          <cell r="EP716">
            <v>0</v>
          </cell>
          <cell r="EQ716">
            <v>0</v>
          </cell>
          <cell r="ER716">
            <v>0</v>
          </cell>
          <cell r="ES716">
            <v>0</v>
          </cell>
          <cell r="ET716">
            <v>0</v>
          </cell>
        </row>
        <row r="717">
          <cell r="A717">
            <v>36335.8704800312</v>
          </cell>
          <cell r="B717">
            <v>36944.4758290689</v>
          </cell>
          <cell r="C717">
            <v>31079.7407842563</v>
          </cell>
          <cell r="D717">
            <v>6038.3121263651</v>
          </cell>
          <cell r="E717">
            <v>6475.69260469629</v>
          </cell>
          <cell r="F717">
            <v>6957.77786245955</v>
          </cell>
          <cell r="G717">
            <v>8028.21478773365</v>
          </cell>
          <cell r="H717">
            <v>7298.69029632547</v>
          </cell>
          <cell r="I717">
            <v>7202.86128463616</v>
          </cell>
          <cell r="J717">
            <v>7852.80196478926</v>
          </cell>
          <cell r="K717">
            <v>7424.63706945853</v>
          </cell>
          <cell r="L717">
            <v>7928.60735521769</v>
          </cell>
          <cell r="M717">
            <v>7283.20476741159</v>
          </cell>
          <cell r="N717">
            <v>8666.43302844531</v>
          </cell>
          <cell r="O717">
            <v>10150.0915212101</v>
          </cell>
          <cell r="P717">
            <v>9689.53526006757</v>
          </cell>
          <cell r="Q717">
            <v>9554.78562872033</v>
          </cell>
          <cell r="R717">
            <v>9883.19153503436</v>
          </cell>
          <cell r="S717">
            <v>9685.89705351359</v>
          </cell>
          <cell r="T717">
            <v>8707.44856602815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6045.58272569782</v>
          </cell>
          <cell r="AF717">
            <v>6146.84282862921</v>
          </cell>
          <cell r="AG717">
            <v>5171.06488773197</v>
          </cell>
          <cell r="AH717">
            <v>6038.3121263651</v>
          </cell>
          <cell r="AI717">
            <v>6475.69260469629</v>
          </cell>
          <cell r="AJ717">
            <v>6957.77786245955</v>
          </cell>
          <cell r="AK717">
            <v>8028.21478773365</v>
          </cell>
          <cell r="AL717">
            <v>7298.69029632547</v>
          </cell>
          <cell r="AM717">
            <v>7202.86128463616</v>
          </cell>
          <cell r="AN717">
            <v>7852.80196478926</v>
          </cell>
          <cell r="AO717">
            <v>7424.63706945853</v>
          </cell>
          <cell r="AP717">
            <v>7928.60735521769</v>
          </cell>
          <cell r="AQ717">
            <v>7283.20476741159</v>
          </cell>
          <cell r="AR717">
            <v>8666.43302844531</v>
          </cell>
          <cell r="AS717">
            <v>10150.0915212101</v>
          </cell>
          <cell r="AT717">
            <v>9689.53526006757</v>
          </cell>
          <cell r="AU717">
            <v>9554.78562872033</v>
          </cell>
          <cell r="AV717">
            <v>9883.19153503436</v>
          </cell>
          <cell r="AW717">
            <v>9685.89705351359</v>
          </cell>
          <cell r="AX717">
            <v>8707.44856602815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2.99550618919455</v>
          </cell>
          <cell r="CN717">
            <v>3.0334789678545</v>
          </cell>
          <cell r="CO717">
            <v>2.54956384638034</v>
          </cell>
          <cell r="CP717">
            <v>2.96661606971443</v>
          </cell>
          <cell r="CQ717">
            <v>3.22213431288735</v>
          </cell>
          <cell r="CR717">
            <v>3.47594205186808</v>
          </cell>
          <cell r="CS717">
            <v>3.91928004043948</v>
          </cell>
          <cell r="CT717">
            <v>3.63656332608494</v>
          </cell>
          <cell r="CU717">
            <v>3.58005939398957</v>
          </cell>
          <cell r="CV717">
            <v>3.87112879246684</v>
          </cell>
          <cell r="CW717">
            <v>3.62237737930013</v>
          </cell>
          <cell r="CX717">
            <v>3.92652653666229</v>
          </cell>
          <cell r="CY717">
            <v>3.68263578324725</v>
          </cell>
          <cell r="CZ717">
            <v>4.28755786011835</v>
          </cell>
          <cell r="DA717">
            <v>5.03883722659222</v>
          </cell>
          <cell r="DB717">
            <v>4.81020204347729</v>
          </cell>
          <cell r="DC717">
            <v>4.74330792165747</v>
          </cell>
          <cell r="DD717">
            <v>4.90633934878402</v>
          </cell>
          <cell r="DE717">
            <v>4.80839591881487</v>
          </cell>
          <cell r="DF717">
            <v>4.32266210520915</v>
          </cell>
          <cell r="DG717">
            <v>4.73717980109587</v>
          </cell>
          <cell r="DH717">
            <v>4.73717980109587</v>
          </cell>
          <cell r="DI717">
            <v>4.73717980109587</v>
          </cell>
          <cell r="DJ717">
            <v>4.73717980109587</v>
          </cell>
          <cell r="DK717">
            <v>4.73717980109587</v>
          </cell>
          <cell r="DL717">
            <v>4.73717980109587</v>
          </cell>
          <cell r="DM717">
            <v>4.73717980109587</v>
          </cell>
          <cell r="DN717">
            <v>4.73717980109587</v>
          </cell>
          <cell r="DO717">
            <v>4.73717980109587</v>
          </cell>
          <cell r="DP717">
            <v>4.73717980109587</v>
          </cell>
          <cell r="DQ717">
            <v>5.52936275148582</v>
          </cell>
          <cell r="DR717">
            <v>5.55160113598104</v>
          </cell>
          <cell r="DS717">
            <v>5.55675476901389</v>
          </cell>
          <cell r="DT717">
            <v>5.57649540937848</v>
          </cell>
          <cell r="DU717">
            <v>5.50617132983886</v>
          </cell>
          <cell r="DV717">
            <v>5.48409749592464</v>
          </cell>
          <cell r="DW717">
            <v>5.61202791853145</v>
          </cell>
          <cell r="DX717">
            <v>5.49871127702388</v>
          </cell>
          <cell r="DY717">
            <v>5.51216177205893</v>
          </cell>
          <cell r="DZ717">
            <v>5.55768797276815</v>
          </cell>
          <cell r="EA717">
            <v>5.61550310561628</v>
          </cell>
          <cell r="EB717">
            <v>5.53216990367472</v>
          </cell>
          <cell r="EC717">
            <v>5.41839781031684</v>
          </cell>
          <cell r="ED717">
            <v>5.53780331539864</v>
          </cell>
          <cell r="EE717">
            <v>5.51882679884275</v>
          </cell>
          <cell r="EF717">
            <v>5.51882679884275</v>
          </cell>
          <cell r="EG717">
            <v>5.51882679884275</v>
          </cell>
          <cell r="EH717">
            <v>5.51882679884275</v>
          </cell>
          <cell r="EI717">
            <v>5.51882679884275</v>
          </cell>
          <cell r="EJ717">
            <v>5.51882679884275</v>
          </cell>
          <cell r="EK717">
            <v>0</v>
          </cell>
          <cell r="EL717">
            <v>0</v>
          </cell>
          <cell r="EM717">
            <v>0</v>
          </cell>
          <cell r="EN717">
            <v>0</v>
          </cell>
          <cell r="EO717">
            <v>0</v>
          </cell>
          <cell r="EP717">
            <v>0</v>
          </cell>
          <cell r="EQ717">
            <v>0</v>
          </cell>
          <cell r="ER717">
            <v>0</v>
          </cell>
          <cell r="ES717">
            <v>0</v>
          </cell>
          <cell r="ET717">
            <v>0</v>
          </cell>
        </row>
        <row r="718">
          <cell r="A718">
            <v>39258.6863775406</v>
          </cell>
          <cell r="B718">
            <v>36068.5650242198</v>
          </cell>
          <cell r="C718">
            <v>39520.9906027701</v>
          </cell>
          <cell r="D718">
            <v>7143.99728705644</v>
          </cell>
          <cell r="E718">
            <v>6501.59602987792</v>
          </cell>
          <cell r="F718">
            <v>6152.46707823383</v>
          </cell>
          <cell r="G718">
            <v>6923.94647049284</v>
          </cell>
          <cell r="H718">
            <v>6614.65908681077</v>
          </cell>
          <cell r="I718">
            <v>6657.31739432635</v>
          </cell>
          <cell r="J718">
            <v>6952.96323194576</v>
          </cell>
          <cell r="K718">
            <v>7021.45520110812</v>
          </cell>
          <cell r="L718">
            <v>8489.93280341163</v>
          </cell>
          <cell r="M718">
            <v>7724.34076224117</v>
          </cell>
          <cell r="N718">
            <v>9350.97281307144</v>
          </cell>
          <cell r="O718">
            <v>8405.97210443287</v>
          </cell>
          <cell r="P718">
            <v>9230.60688946295</v>
          </cell>
          <cell r="Q718">
            <v>9592.01510571137</v>
          </cell>
          <cell r="R718">
            <v>8504.79835048273</v>
          </cell>
          <cell r="S718">
            <v>10093.184570133</v>
          </cell>
          <cell r="T718">
            <v>10268.2972979414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6531.88249138222</v>
          </cell>
          <cell r="AF718">
            <v>6001.10829245075</v>
          </cell>
          <cell r="AG718">
            <v>6575.52481705036</v>
          </cell>
          <cell r="AH718">
            <v>7143.99728705644</v>
          </cell>
          <cell r="AI718">
            <v>6501.59602987792</v>
          </cell>
          <cell r="AJ718">
            <v>6152.46707823383</v>
          </cell>
          <cell r="AK718">
            <v>6923.94647049284</v>
          </cell>
          <cell r="AL718">
            <v>6614.65908681077</v>
          </cell>
          <cell r="AM718">
            <v>6657.31739432635</v>
          </cell>
          <cell r="AN718">
            <v>6952.96323194576</v>
          </cell>
          <cell r="AO718">
            <v>7021.45520110812</v>
          </cell>
          <cell r="AP718">
            <v>8489.93280341163</v>
          </cell>
          <cell r="AQ718">
            <v>7724.34076224117</v>
          </cell>
          <cell r="AR718">
            <v>9350.97281307144</v>
          </cell>
          <cell r="AS718">
            <v>8405.97210443287</v>
          </cell>
          <cell r="AT718">
            <v>9230.60688946295</v>
          </cell>
          <cell r="AU718">
            <v>9592.01510571137</v>
          </cell>
          <cell r="AV718">
            <v>8504.79835048273</v>
          </cell>
          <cell r="AW718">
            <v>10093.184570133</v>
          </cell>
          <cell r="AX718">
            <v>10268.2972979414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3.2641655217947</v>
          </cell>
          <cell r="CN718">
            <v>2.94213786896437</v>
          </cell>
          <cell r="CO718">
            <v>3.250810558738</v>
          </cell>
          <cell r="CP718">
            <v>3.53096014661484</v>
          </cell>
          <cell r="CQ718">
            <v>3.21231354561477</v>
          </cell>
          <cell r="CR718">
            <v>3.11473186088311</v>
          </cell>
          <cell r="CS718">
            <v>3.45994239133257</v>
          </cell>
          <cell r="CT718">
            <v>3.29189355650784</v>
          </cell>
          <cell r="CU718">
            <v>3.25552329424057</v>
          </cell>
          <cell r="CV718">
            <v>3.43838077013297</v>
          </cell>
          <cell r="CW718">
            <v>3.46270060062517</v>
          </cell>
          <cell r="CX718">
            <v>4.22304645031502</v>
          </cell>
          <cell r="CY718">
            <v>3.84629678549919</v>
          </cell>
          <cell r="CZ718">
            <v>4.57906238352164</v>
          </cell>
          <cell r="DA718">
            <v>4.14314455153755</v>
          </cell>
          <cell r="DB718">
            <v>4.54959142932387</v>
          </cell>
          <cell r="DC718">
            <v>4.72772269878656</v>
          </cell>
          <cell r="DD718">
            <v>4.19185413774406</v>
          </cell>
          <cell r="DE718">
            <v>4.97473964223089</v>
          </cell>
          <cell r="DF718">
            <v>5.06104939143189</v>
          </cell>
          <cell r="DG718">
            <v>5.13287536403176</v>
          </cell>
          <cell r="DH718">
            <v>5.13287536403176</v>
          </cell>
          <cell r="DI718">
            <v>5.13287536403176</v>
          </cell>
          <cell r="DJ718">
            <v>5.13287536403176</v>
          </cell>
          <cell r="DK718">
            <v>5.13287536403176</v>
          </cell>
          <cell r="DL718">
            <v>5.13287536403176</v>
          </cell>
          <cell r="DM718">
            <v>5.13287536403176</v>
          </cell>
          <cell r="DN718">
            <v>5.13287536403176</v>
          </cell>
          <cell r="DO718">
            <v>5.13287536403176</v>
          </cell>
          <cell r="DP718">
            <v>5.13287536403176</v>
          </cell>
          <cell r="DQ718">
            <v>5.48243290668086</v>
          </cell>
          <cell r="DR718">
            <v>5.58824681721806</v>
          </cell>
          <cell r="DS718">
            <v>5.54173679442678</v>
          </cell>
          <cell r="DT718">
            <v>5.54313685068588</v>
          </cell>
          <cell r="DU718">
            <v>5.54509751608643</v>
          </cell>
          <cell r="DV718">
            <v>5.41172561228524</v>
          </cell>
          <cell r="DW718">
            <v>5.48266826784032</v>
          </cell>
          <cell r="DX718">
            <v>5.50514570152752</v>
          </cell>
          <cell r="DY718">
            <v>5.60254806658822</v>
          </cell>
          <cell r="DZ718">
            <v>5.54017009970693</v>
          </cell>
          <cell r="EA718">
            <v>5.55545101450778</v>
          </cell>
          <cell r="EB718">
            <v>5.50789344754319</v>
          </cell>
          <cell r="EC718">
            <v>5.5020656519752</v>
          </cell>
          <cell r="ED718">
            <v>5.59483611528197</v>
          </cell>
          <cell r="EE718">
            <v>5.55859451042891</v>
          </cell>
          <cell r="EF718">
            <v>5.55859451042891</v>
          </cell>
          <cell r="EG718">
            <v>5.55859451042891</v>
          </cell>
          <cell r="EH718">
            <v>5.55859451042891</v>
          </cell>
          <cell r="EI718">
            <v>5.55859451042891</v>
          </cell>
          <cell r="EJ718">
            <v>5.55859451042891</v>
          </cell>
          <cell r="EK718">
            <v>0</v>
          </cell>
          <cell r="EL718">
            <v>0</v>
          </cell>
          <cell r="EM718">
            <v>0</v>
          </cell>
          <cell r="EN718">
            <v>0</v>
          </cell>
          <cell r="EO718">
            <v>0</v>
          </cell>
          <cell r="EP718">
            <v>0</v>
          </cell>
          <cell r="EQ718">
            <v>0</v>
          </cell>
          <cell r="ER718">
            <v>0</v>
          </cell>
          <cell r="ES718">
            <v>0</v>
          </cell>
          <cell r="ET718">
            <v>0</v>
          </cell>
        </row>
        <row r="719">
          <cell r="A719">
            <v>35130.318134213</v>
          </cell>
          <cell r="B719">
            <v>37805.1018525964</v>
          </cell>
          <cell r="C719">
            <v>33241.0668039152</v>
          </cell>
          <cell r="D719">
            <v>7071.68223450438</v>
          </cell>
          <cell r="E719">
            <v>7854.42928998183</v>
          </cell>
          <cell r="F719">
            <v>7022.68885786408</v>
          </cell>
          <cell r="G719">
            <v>7318.32102811733</v>
          </cell>
          <cell r="H719">
            <v>6844.44003599554</v>
          </cell>
          <cell r="I719">
            <v>8295.09682774715</v>
          </cell>
          <cell r="J719">
            <v>6559.14232146735</v>
          </cell>
          <cell r="K719">
            <v>7053.48218181567</v>
          </cell>
          <cell r="L719">
            <v>7988.04651088592</v>
          </cell>
          <cell r="M719">
            <v>10180.9330664475</v>
          </cell>
          <cell r="N719">
            <v>8047.50283271754</v>
          </cell>
          <cell r="O719">
            <v>8556.3656912915</v>
          </cell>
          <cell r="P719">
            <v>9606.04377118857</v>
          </cell>
          <cell r="Q719">
            <v>9783.45180099315</v>
          </cell>
          <cell r="R719">
            <v>8671.84287779844</v>
          </cell>
          <cell r="S719">
            <v>8755.55490974629</v>
          </cell>
          <cell r="T719">
            <v>10374.134520977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5845.00224309157</v>
          </cell>
          <cell r="AF719">
            <v>6290.03427422795</v>
          </cell>
          <cell r="AG719">
            <v>5530.66753592591</v>
          </cell>
          <cell r="AH719">
            <v>7071.68223450438</v>
          </cell>
          <cell r="AI719">
            <v>7854.42928998183</v>
          </cell>
          <cell r="AJ719">
            <v>7022.68885786408</v>
          </cell>
          <cell r="AK719">
            <v>7318.32102811733</v>
          </cell>
          <cell r="AL719">
            <v>6844.44003599554</v>
          </cell>
          <cell r="AM719">
            <v>8295.09682774715</v>
          </cell>
          <cell r="AN719">
            <v>6559.14232146735</v>
          </cell>
          <cell r="AO719">
            <v>7053.48218181567</v>
          </cell>
          <cell r="AP719">
            <v>7988.04651088592</v>
          </cell>
          <cell r="AQ719">
            <v>10180.9330664475</v>
          </cell>
          <cell r="AR719">
            <v>8047.50283271754</v>
          </cell>
          <cell r="AS719">
            <v>8556.3656912915</v>
          </cell>
          <cell r="AT719">
            <v>9606.04377118857</v>
          </cell>
          <cell r="AU719">
            <v>9783.45180099315</v>
          </cell>
          <cell r="AV719">
            <v>8671.84287779844</v>
          </cell>
          <cell r="AW719">
            <v>8755.55490974629</v>
          </cell>
          <cell r="AX719">
            <v>10374.134520977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2.88528538517807</v>
          </cell>
          <cell r="CN719">
            <v>3.15979429705293</v>
          </cell>
          <cell r="CO719">
            <v>2.74589000936142</v>
          </cell>
          <cell r="CP719">
            <v>3.48243984930953</v>
          </cell>
          <cell r="CQ719">
            <v>3.92421009877513</v>
          </cell>
          <cell r="CR719">
            <v>3.52637197633133</v>
          </cell>
          <cell r="CS719">
            <v>3.6191973088873</v>
          </cell>
          <cell r="CT719">
            <v>3.31054143180566</v>
          </cell>
          <cell r="CU719">
            <v>4.08621247597449</v>
          </cell>
          <cell r="CV719">
            <v>3.20342339230286</v>
          </cell>
          <cell r="CW719">
            <v>3.45573203396064</v>
          </cell>
          <cell r="CX719">
            <v>3.87280199962353</v>
          </cell>
          <cell r="CY719">
            <v>4.95546239740022</v>
          </cell>
          <cell r="CZ719">
            <v>4.06176258656405</v>
          </cell>
          <cell r="DA719">
            <v>4.24420394295076</v>
          </cell>
          <cell r="DB719">
            <v>4.76487451808319</v>
          </cell>
          <cell r="DC719">
            <v>4.85287401305266</v>
          </cell>
          <cell r="DD719">
            <v>4.3014839550466</v>
          </cell>
          <cell r="DE719">
            <v>4.34300753513705</v>
          </cell>
          <cell r="DF719">
            <v>5.1458696632666</v>
          </cell>
          <cell r="DG719">
            <v>5.53805623369802</v>
          </cell>
          <cell r="DH719">
            <v>5.53805623369802</v>
          </cell>
          <cell r="DI719">
            <v>5.53805623369802</v>
          </cell>
          <cell r="DJ719">
            <v>5.53805623369802</v>
          </cell>
          <cell r="DK719">
            <v>5.53805623369802</v>
          </cell>
          <cell r="DL719">
            <v>5.53805623369802</v>
          </cell>
          <cell r="DM719">
            <v>5.53805623369802</v>
          </cell>
          <cell r="DN719">
            <v>5.53805623369802</v>
          </cell>
          <cell r="DO719">
            <v>5.53805623369802</v>
          </cell>
          <cell r="DP719">
            <v>5.53805623369802</v>
          </cell>
          <cell r="DQ719">
            <v>5.55012854459977</v>
          </cell>
          <cell r="DR719">
            <v>5.45382673498587</v>
          </cell>
          <cell r="DS719">
            <v>5.51825227718467</v>
          </cell>
          <cell r="DT719">
            <v>5.56347638831318</v>
          </cell>
          <cell r="DU719">
            <v>5.48364736200831</v>
          </cell>
          <cell r="DV719">
            <v>5.45610150470275</v>
          </cell>
          <cell r="DW719">
            <v>5.53995620751222</v>
          </cell>
          <cell r="DX719">
            <v>5.66429718396518</v>
          </cell>
          <cell r="DY719">
            <v>5.56170116272269</v>
          </cell>
          <cell r="DZ719">
            <v>5.60970272574823</v>
          </cell>
          <cell r="EA719">
            <v>5.59204490608467</v>
          </cell>
          <cell r="EB719">
            <v>5.65096251656073</v>
          </cell>
          <cell r="EC719">
            <v>5.6287315024263</v>
          </cell>
          <cell r="ED719">
            <v>5.42817372912984</v>
          </cell>
          <cell r="EE719">
            <v>5.52332029738945</v>
          </cell>
          <cell r="EF719">
            <v>5.52332029738945</v>
          </cell>
          <cell r="EG719">
            <v>5.52332029738945</v>
          </cell>
          <cell r="EH719">
            <v>5.52332029738945</v>
          </cell>
          <cell r="EI719">
            <v>5.52332029738945</v>
          </cell>
          <cell r="EJ719">
            <v>5.52332029738945</v>
          </cell>
          <cell r="EK719">
            <v>0</v>
          </cell>
          <cell r="EL719">
            <v>0</v>
          </cell>
          <cell r="EM719">
            <v>0</v>
          </cell>
          <cell r="EN719">
            <v>0</v>
          </cell>
          <cell r="EO719">
            <v>0</v>
          </cell>
          <cell r="EP719">
            <v>0</v>
          </cell>
          <cell r="EQ719">
            <v>0</v>
          </cell>
          <cell r="ER719">
            <v>0</v>
          </cell>
          <cell r="ES719">
            <v>0</v>
          </cell>
          <cell r="ET719">
            <v>0</v>
          </cell>
        </row>
        <row r="720">
          <cell r="A720">
            <v>40691.5105939131</v>
          </cell>
          <cell r="B720">
            <v>38067.936544444</v>
          </cell>
          <cell r="C720">
            <v>40396.6277812271</v>
          </cell>
          <cell r="D720">
            <v>6498.0551329419</v>
          </cell>
          <cell r="E720">
            <v>6137.53282698877</v>
          </cell>
          <cell r="F720">
            <v>8241.66849610894</v>
          </cell>
          <cell r="G720">
            <v>7898.04931592675</v>
          </cell>
          <cell r="H720">
            <v>8880.9852756107</v>
          </cell>
          <cell r="I720">
            <v>7903.48320023177</v>
          </cell>
          <cell r="J720">
            <v>8327.81295417008</v>
          </cell>
          <cell r="K720">
            <v>8033.72605262946</v>
          </cell>
          <cell r="L720">
            <v>8759.34382590987</v>
          </cell>
          <cell r="M720">
            <v>9712.51841708757</v>
          </cell>
          <cell r="N720">
            <v>9117.75787041201</v>
          </cell>
          <cell r="O720">
            <v>8745.64167725839</v>
          </cell>
          <cell r="P720">
            <v>8622.54607631667</v>
          </cell>
          <cell r="Q720">
            <v>9227.38216563874</v>
          </cell>
          <cell r="R720">
            <v>8659.96003993253</v>
          </cell>
          <cell r="S720">
            <v>9309.11486153107</v>
          </cell>
          <cell r="T720">
            <v>9001.50976305432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6770.27659662936</v>
          </cell>
          <cell r="AF720">
            <v>6333.76485923267</v>
          </cell>
          <cell r="AG720">
            <v>6721.21382711461</v>
          </cell>
          <cell r="AH720">
            <v>6498.0551329419</v>
          </cell>
          <cell r="AI720">
            <v>6137.53282698877</v>
          </cell>
          <cell r="AJ720">
            <v>8241.66849610894</v>
          </cell>
          <cell r="AK720">
            <v>7898.04931592675</v>
          </cell>
          <cell r="AL720">
            <v>8880.9852756107</v>
          </cell>
          <cell r="AM720">
            <v>7903.48320023177</v>
          </cell>
          <cell r="AN720">
            <v>8327.81295417008</v>
          </cell>
          <cell r="AO720">
            <v>8033.72605262946</v>
          </cell>
          <cell r="AP720">
            <v>8759.34382590987</v>
          </cell>
          <cell r="AQ720">
            <v>9712.51841708757</v>
          </cell>
          <cell r="AR720">
            <v>9117.75787041201</v>
          </cell>
          <cell r="AS720">
            <v>8745.64167725839</v>
          </cell>
          <cell r="AT720">
            <v>8622.54607631667</v>
          </cell>
          <cell r="AU720">
            <v>9227.38216563874</v>
          </cell>
          <cell r="AV720">
            <v>8659.96003993253</v>
          </cell>
          <cell r="AW720">
            <v>9309.11486153107</v>
          </cell>
          <cell r="AX720">
            <v>9001.50976305432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3.3195946173371</v>
          </cell>
          <cell r="CN720">
            <v>3.11388942585107</v>
          </cell>
          <cell r="CO720">
            <v>3.37149484917298</v>
          </cell>
          <cell r="CP720">
            <v>3.21260436879936</v>
          </cell>
          <cell r="CQ720">
            <v>3.03988664815506</v>
          </cell>
          <cell r="CR720">
            <v>4.03677598847954</v>
          </cell>
          <cell r="CS720">
            <v>3.86973697040686</v>
          </cell>
          <cell r="CT720">
            <v>4.3590496597084</v>
          </cell>
          <cell r="CU720">
            <v>3.8978905751897</v>
          </cell>
          <cell r="CV720">
            <v>4.19108792790053</v>
          </cell>
          <cell r="CW720">
            <v>4.04687562856149</v>
          </cell>
          <cell r="CX720">
            <v>4.32198803863232</v>
          </cell>
          <cell r="CY720">
            <v>4.8030743808496</v>
          </cell>
          <cell r="CZ720">
            <v>4.49144262866953</v>
          </cell>
          <cell r="DA720">
            <v>4.43777808881548</v>
          </cell>
          <cell r="DB720">
            <v>4.37531600989116</v>
          </cell>
          <cell r="DC720">
            <v>4.68222640521389</v>
          </cell>
          <cell r="DD720">
            <v>4.39430087962141</v>
          </cell>
          <cell r="DE720">
            <v>4.72369981338176</v>
          </cell>
          <cell r="DF720">
            <v>4.56761256256541</v>
          </cell>
          <cell r="DG720">
            <v>4.75101922679551</v>
          </cell>
          <cell r="DH720">
            <v>4.75101922679551</v>
          </cell>
          <cell r="DI720">
            <v>4.75101922679551</v>
          </cell>
          <cell r="DJ720">
            <v>4.75101922679551</v>
          </cell>
          <cell r="DK720">
            <v>4.75101922679551</v>
          </cell>
          <cell r="DL720">
            <v>4.75101922679551</v>
          </cell>
          <cell r="DM720">
            <v>4.75101922679551</v>
          </cell>
          <cell r="DN720">
            <v>4.75101922679551</v>
          </cell>
          <cell r="DO720">
            <v>4.75101922679551</v>
          </cell>
          <cell r="DP720">
            <v>4.75101922679551</v>
          </cell>
          <cell r="DQ720">
            <v>5.58764100519699</v>
          </cell>
          <cell r="DR720">
            <v>5.57270283658551</v>
          </cell>
          <cell r="DS720">
            <v>5.4617566633285</v>
          </cell>
          <cell r="DT720">
            <v>5.54157584671304</v>
          </cell>
          <cell r="DU720">
            <v>5.53150836736347</v>
          </cell>
          <cell r="DV720">
            <v>5.59355132720021</v>
          </cell>
          <cell r="DW720">
            <v>5.59172146375535</v>
          </cell>
          <cell r="DX720">
            <v>5.58182824422103</v>
          </cell>
          <cell r="DY720">
            <v>5.55515302779328</v>
          </cell>
          <cell r="DZ720">
            <v>5.44391487230504</v>
          </cell>
          <cell r="EA720">
            <v>5.43881512147983</v>
          </cell>
          <cell r="EB720">
            <v>5.55258414605907</v>
          </cell>
          <cell r="EC720">
            <v>5.54012646669927</v>
          </cell>
          <cell r="ED720">
            <v>5.56172272793201</v>
          </cell>
          <cell r="EE720">
            <v>5.39924747248247</v>
          </cell>
          <cell r="EF720">
            <v>5.39924747248247</v>
          </cell>
          <cell r="EG720">
            <v>5.39924747248247</v>
          </cell>
          <cell r="EH720">
            <v>5.39924747248247</v>
          </cell>
          <cell r="EI720">
            <v>5.39924747248247</v>
          </cell>
          <cell r="EJ720">
            <v>5.39924747248247</v>
          </cell>
          <cell r="EK720">
            <v>0</v>
          </cell>
          <cell r="EL720">
            <v>0</v>
          </cell>
          <cell r="EM720">
            <v>0</v>
          </cell>
          <cell r="EN720">
            <v>0</v>
          </cell>
          <cell r="EO720">
            <v>0</v>
          </cell>
          <cell r="EP720">
            <v>0</v>
          </cell>
          <cell r="EQ720">
            <v>0</v>
          </cell>
          <cell r="ER720">
            <v>0</v>
          </cell>
          <cell r="ES720">
            <v>0</v>
          </cell>
          <cell r="ET720">
            <v>0</v>
          </cell>
        </row>
        <row r="721">
          <cell r="A721">
            <v>36830.8247856137</v>
          </cell>
          <cell r="B721">
            <v>40487.3411694963</v>
          </cell>
          <cell r="C721">
            <v>43525.5780028995</v>
          </cell>
          <cell r="D721">
            <v>6178.9412502995</v>
          </cell>
          <cell r="E721">
            <v>9195.72105454336</v>
          </cell>
          <cell r="F721">
            <v>7596.17137308053</v>
          </cell>
          <cell r="G721">
            <v>6531.62264468347</v>
          </cell>
          <cell r="H721">
            <v>6670.77250742855</v>
          </cell>
          <cell r="I721">
            <v>8654.93726473848</v>
          </cell>
          <cell r="J721">
            <v>8219.25347776236</v>
          </cell>
          <cell r="K721">
            <v>8899.20793464078</v>
          </cell>
          <cell r="L721">
            <v>7936.24002234434</v>
          </cell>
          <cell r="M721">
            <v>8512.96023296473</v>
          </cell>
          <cell r="N721">
            <v>8925.16664147339</v>
          </cell>
          <cell r="O721">
            <v>8737.53138447616</v>
          </cell>
          <cell r="P721">
            <v>9876.07274684119</v>
          </cell>
          <cell r="Q721">
            <v>8317.55998567577</v>
          </cell>
          <cell r="R721">
            <v>8564.10017713631</v>
          </cell>
          <cell r="S721">
            <v>8209.61768697056</v>
          </cell>
          <cell r="T721">
            <v>11478.925792624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6127.93350360155</v>
          </cell>
          <cell r="AF721">
            <v>6736.30677207133</v>
          </cell>
          <cell r="AG721">
            <v>7241.81033849052</v>
          </cell>
          <cell r="AH721">
            <v>6178.9412502995</v>
          </cell>
          <cell r="AI721">
            <v>9195.72105454336</v>
          </cell>
          <cell r="AJ721">
            <v>7596.17137308053</v>
          </cell>
          <cell r="AK721">
            <v>6531.62264468347</v>
          </cell>
          <cell r="AL721">
            <v>6670.77250742855</v>
          </cell>
          <cell r="AM721">
            <v>8654.93726473848</v>
          </cell>
          <cell r="AN721">
            <v>8219.25347776236</v>
          </cell>
          <cell r="AO721">
            <v>8899.20793464078</v>
          </cell>
          <cell r="AP721">
            <v>7936.24002234434</v>
          </cell>
          <cell r="AQ721">
            <v>8512.96023296473</v>
          </cell>
          <cell r="AR721">
            <v>8925.16664147339</v>
          </cell>
          <cell r="AS721">
            <v>8737.53138447616</v>
          </cell>
          <cell r="AT721">
            <v>9876.07274684119</v>
          </cell>
          <cell r="AU721">
            <v>8317.55998567577</v>
          </cell>
          <cell r="AV721">
            <v>8564.10017713631</v>
          </cell>
          <cell r="AW721">
            <v>8209.61768697056</v>
          </cell>
          <cell r="AX721">
            <v>11478.925792624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3.04376197546734</v>
          </cell>
          <cell r="CN721">
            <v>3.34637871143542</v>
          </cell>
          <cell r="CO721">
            <v>3.58183346229106</v>
          </cell>
          <cell r="CP721">
            <v>3.08705771051999</v>
          </cell>
          <cell r="CQ721">
            <v>4.55925524993528</v>
          </cell>
          <cell r="CR721">
            <v>3.7154124800693</v>
          </cell>
          <cell r="CS721">
            <v>3.19696885911311</v>
          </cell>
          <cell r="CT721">
            <v>3.31824955629098</v>
          </cell>
          <cell r="CU721">
            <v>4.30338128856522</v>
          </cell>
          <cell r="CV721">
            <v>4.14791119361039</v>
          </cell>
          <cell r="CW721">
            <v>4.36400330831681</v>
          </cell>
          <cell r="CX721">
            <v>3.9214309187274</v>
          </cell>
          <cell r="CY721">
            <v>4.2562314959458</v>
          </cell>
          <cell r="CZ721">
            <v>4.42787317285556</v>
          </cell>
          <cell r="DA721">
            <v>4.23524342397659</v>
          </cell>
          <cell r="DB721">
            <v>4.78711552671363</v>
          </cell>
          <cell r="DC721">
            <v>4.03167550224211</v>
          </cell>
          <cell r="DD721">
            <v>4.15117810299777</v>
          </cell>
          <cell r="DE721">
            <v>3.97935386920369</v>
          </cell>
          <cell r="DF721">
            <v>5.56404810904614</v>
          </cell>
          <cell r="DG721">
            <v>5.14888047414701</v>
          </cell>
          <cell r="DH721">
            <v>5.14888047414701</v>
          </cell>
          <cell r="DI721">
            <v>5.14888047414701</v>
          </cell>
          <cell r="DJ721">
            <v>5.14888047414701</v>
          </cell>
          <cell r="DK721">
            <v>5.14888047414701</v>
          </cell>
          <cell r="DL721">
            <v>5.14888047414701</v>
          </cell>
          <cell r="DM721">
            <v>5.14888047414701</v>
          </cell>
          <cell r="DN721">
            <v>5.14888047414701</v>
          </cell>
          <cell r="DO721">
            <v>5.14888047414701</v>
          </cell>
          <cell r="DP721">
            <v>5.14888047414701</v>
          </cell>
          <cell r="DQ721">
            <v>5.51582516941032</v>
          </cell>
          <cell r="DR721">
            <v>5.51510650271253</v>
          </cell>
          <cell r="DS721">
            <v>5.53922355093146</v>
          </cell>
          <cell r="DT721">
            <v>5.48373491934255</v>
          </cell>
          <cell r="DU721">
            <v>5.5258490548813</v>
          </cell>
          <cell r="DV721">
            <v>5.60137764811796</v>
          </cell>
          <cell r="DW721">
            <v>5.59744475138271</v>
          </cell>
          <cell r="DX721">
            <v>5.50775002042838</v>
          </cell>
          <cell r="DY721">
            <v>5.51012222707329</v>
          </cell>
          <cell r="DZ721">
            <v>5.42887772368159</v>
          </cell>
          <cell r="EA721">
            <v>5.58693242860061</v>
          </cell>
          <cell r="EB721">
            <v>5.54469115981387</v>
          </cell>
          <cell r="EC721">
            <v>5.47977212768323</v>
          </cell>
          <cell r="ED721">
            <v>5.5224055414245</v>
          </cell>
          <cell r="EE721">
            <v>5.65219982722346</v>
          </cell>
          <cell r="EF721">
            <v>5.65219982722346</v>
          </cell>
          <cell r="EG721">
            <v>5.65219982722346</v>
          </cell>
          <cell r="EH721">
            <v>5.65219982722346</v>
          </cell>
          <cell r="EI721">
            <v>5.65219982722346</v>
          </cell>
          <cell r="EJ721">
            <v>5.65219982722346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</row>
        <row r="722">
          <cell r="A722">
            <v>46910.4737563873</v>
          </cell>
          <cell r="B722">
            <v>39710.2320629997</v>
          </cell>
          <cell r="C722">
            <v>35169.4549834949</v>
          </cell>
          <cell r="D722">
            <v>7324.64302187424</v>
          </cell>
          <cell r="E722">
            <v>6701.03873379527</v>
          </cell>
          <cell r="F722">
            <v>8375.12411063705</v>
          </cell>
          <cell r="G722">
            <v>7561.00769080354</v>
          </cell>
          <cell r="H722">
            <v>8740.03719102247</v>
          </cell>
          <cell r="I722">
            <v>7789.43000422379</v>
          </cell>
          <cell r="J722">
            <v>8251.56008602414</v>
          </cell>
          <cell r="K722">
            <v>9925.35711272976</v>
          </cell>
          <cell r="L722">
            <v>9451.30504564616</v>
          </cell>
          <cell r="M722">
            <v>7675.31318909923</v>
          </cell>
          <cell r="N722">
            <v>8576.79531196923</v>
          </cell>
          <cell r="O722">
            <v>9508.77926791346</v>
          </cell>
          <cell r="P722">
            <v>10031.0002271755</v>
          </cell>
          <cell r="Q722">
            <v>8890.48075911932</v>
          </cell>
          <cell r="R722">
            <v>10417.0802913382</v>
          </cell>
          <cell r="S722">
            <v>9481.49121294674</v>
          </cell>
          <cell r="T722">
            <v>10982.9656525699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7804.99121252021</v>
          </cell>
          <cell r="AF722">
            <v>6607.01091846573</v>
          </cell>
          <cell r="AG722">
            <v>5851.51385425792</v>
          </cell>
          <cell r="AH722">
            <v>7324.64302187424</v>
          </cell>
          <cell r="AI722">
            <v>6701.03873379527</v>
          </cell>
          <cell r="AJ722">
            <v>8375.12411063705</v>
          </cell>
          <cell r="AK722">
            <v>7561.00769080354</v>
          </cell>
          <cell r="AL722">
            <v>8740.03719102247</v>
          </cell>
          <cell r="AM722">
            <v>7789.43000422379</v>
          </cell>
          <cell r="AN722">
            <v>8251.56008602414</v>
          </cell>
          <cell r="AO722">
            <v>9925.35711272976</v>
          </cell>
          <cell r="AP722">
            <v>9451.30504564616</v>
          </cell>
          <cell r="AQ722">
            <v>7675.31318909923</v>
          </cell>
          <cell r="AR722">
            <v>8576.79531196923</v>
          </cell>
          <cell r="AS722">
            <v>9508.77926791346</v>
          </cell>
          <cell r="AT722">
            <v>10031.0002271755</v>
          </cell>
          <cell r="AU722">
            <v>8890.48075911932</v>
          </cell>
          <cell r="AV722">
            <v>10417.0802913382</v>
          </cell>
          <cell r="AW722">
            <v>9481.49121294674</v>
          </cell>
          <cell r="AX722">
            <v>10982.9656525699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3.90220251121926</v>
          </cell>
          <cell r="CN722">
            <v>3.22914500335408</v>
          </cell>
          <cell r="CO722">
            <v>2.91493843110931</v>
          </cell>
          <cell r="CP722">
            <v>3.60336635790449</v>
          </cell>
          <cell r="CQ722">
            <v>3.30287020147651</v>
          </cell>
          <cell r="CR722">
            <v>4.09246784557377</v>
          </cell>
          <cell r="CS722">
            <v>3.74411905445157</v>
          </cell>
          <cell r="CT722">
            <v>4.24338250080111</v>
          </cell>
          <cell r="CU722">
            <v>3.8338681972742</v>
          </cell>
          <cell r="CV722">
            <v>4.00402326702276</v>
          </cell>
          <cell r="CW722">
            <v>4.95341597101284</v>
          </cell>
          <cell r="CX722">
            <v>4.65982088302099</v>
          </cell>
          <cell r="CY722">
            <v>3.77978818085177</v>
          </cell>
          <cell r="CZ722">
            <v>4.26369569290102</v>
          </cell>
          <cell r="DA722">
            <v>4.66211646325915</v>
          </cell>
          <cell r="DB722">
            <v>4.91815931198212</v>
          </cell>
          <cell r="DC722">
            <v>4.35896717607517</v>
          </cell>
          <cell r="DD722">
            <v>5.10745282406764</v>
          </cell>
          <cell r="DE722">
            <v>4.64873723899427</v>
          </cell>
          <cell r="DF722">
            <v>5.38490415452577</v>
          </cell>
          <cell r="DG722">
            <v>5.29228825596896</v>
          </cell>
          <cell r="DH722">
            <v>5.29228825596896</v>
          </cell>
          <cell r="DI722">
            <v>5.29228825596896</v>
          </cell>
          <cell r="DJ722">
            <v>5.29228825596896</v>
          </cell>
          <cell r="DK722">
            <v>5.29228825596896</v>
          </cell>
          <cell r="DL722">
            <v>5.29228825596896</v>
          </cell>
          <cell r="DM722">
            <v>5.29228825596896</v>
          </cell>
          <cell r="DN722">
            <v>5.29228825596896</v>
          </cell>
          <cell r="DO722">
            <v>5.29228825596896</v>
          </cell>
          <cell r="DP722">
            <v>5.29228825596896</v>
          </cell>
          <cell r="DQ722">
            <v>5.47986361729524</v>
          </cell>
          <cell r="DR722">
            <v>5.60563237569595</v>
          </cell>
          <cell r="DS722">
            <v>5.49978848098179</v>
          </cell>
          <cell r="DT722">
            <v>5.56910209376898</v>
          </cell>
          <cell r="DU722">
            <v>5.55850188159647</v>
          </cell>
          <cell r="DV722">
            <v>5.60677478099468</v>
          </cell>
          <cell r="DW722">
            <v>5.5327005532092</v>
          </cell>
          <cell r="DX722">
            <v>5.64297641519322</v>
          </cell>
          <cell r="DY722">
            <v>5.56641569898882</v>
          </cell>
          <cell r="DZ722">
            <v>5.64607456717464</v>
          </cell>
          <cell r="EA722">
            <v>5.48969829549729</v>
          </cell>
          <cell r="EB722">
            <v>5.55686303754247</v>
          </cell>
          <cell r="EC722">
            <v>5.56334225794154</v>
          </cell>
          <cell r="ED722">
            <v>5.51119757138972</v>
          </cell>
          <cell r="EE722">
            <v>5.58790202998622</v>
          </cell>
          <cell r="EF722">
            <v>5.58790202998622</v>
          </cell>
          <cell r="EG722">
            <v>5.58790202998622</v>
          </cell>
          <cell r="EH722">
            <v>5.58790202998622</v>
          </cell>
          <cell r="EI722">
            <v>5.58790202998622</v>
          </cell>
          <cell r="EJ722">
            <v>5.58790202998622</v>
          </cell>
          <cell r="EK722">
            <v>0</v>
          </cell>
          <cell r="EL722">
            <v>0</v>
          </cell>
          <cell r="EM722">
            <v>0</v>
          </cell>
          <cell r="EN722">
            <v>0</v>
          </cell>
          <cell r="EO722">
            <v>0</v>
          </cell>
          <cell r="EP722">
            <v>0</v>
          </cell>
          <cell r="EQ722">
            <v>0</v>
          </cell>
          <cell r="ER722">
            <v>0</v>
          </cell>
          <cell r="ES722">
            <v>0</v>
          </cell>
          <cell r="ET722">
            <v>0</v>
          </cell>
        </row>
        <row r="723">
          <cell r="A723">
            <v>33669.9341467328</v>
          </cell>
          <cell r="B723">
            <v>37312.7594948303</v>
          </cell>
          <cell r="C723">
            <v>38385.1431072606</v>
          </cell>
          <cell r="D723">
            <v>6594.40910511915</v>
          </cell>
          <cell r="E723">
            <v>6701.97099435557</v>
          </cell>
          <cell r="F723">
            <v>7169.83074402234</v>
          </cell>
          <cell r="G723">
            <v>7708.4345893748</v>
          </cell>
          <cell r="H723">
            <v>6144.26494364429</v>
          </cell>
          <cell r="I723">
            <v>6646.18255641547</v>
          </cell>
          <cell r="J723">
            <v>8285.24654287994</v>
          </cell>
          <cell r="K723">
            <v>7991.97907824778</v>
          </cell>
          <cell r="L723">
            <v>8124.81160028732</v>
          </cell>
          <cell r="M723">
            <v>9443.88008550839</v>
          </cell>
          <cell r="N723">
            <v>9052.61703544624</v>
          </cell>
          <cell r="O723">
            <v>9085.13243561679</v>
          </cell>
          <cell r="P723">
            <v>8653.35955679513</v>
          </cell>
          <cell r="Q723">
            <v>10187.9279045457</v>
          </cell>
          <cell r="R723">
            <v>9887.94470094147</v>
          </cell>
          <cell r="S723">
            <v>10330.3703709357</v>
          </cell>
          <cell r="T723">
            <v>11418.7511379474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5602.02272750661</v>
          </cell>
          <cell r="AF723">
            <v>6208.11807368237</v>
          </cell>
          <cell r="AG723">
            <v>6386.54186694729</v>
          </cell>
          <cell r="AH723">
            <v>6594.40910511915</v>
          </cell>
          <cell r="AI723">
            <v>6701.97099435557</v>
          </cell>
          <cell r="AJ723">
            <v>7169.83074402234</v>
          </cell>
          <cell r="AK723">
            <v>7708.4345893748</v>
          </cell>
          <cell r="AL723">
            <v>6144.26494364429</v>
          </cell>
          <cell r="AM723">
            <v>6646.18255641547</v>
          </cell>
          <cell r="AN723">
            <v>8285.24654287994</v>
          </cell>
          <cell r="AO723">
            <v>7991.97907824778</v>
          </cell>
          <cell r="AP723">
            <v>8124.81160028732</v>
          </cell>
          <cell r="AQ723">
            <v>9443.88008550839</v>
          </cell>
          <cell r="AR723">
            <v>9052.61703544624</v>
          </cell>
          <cell r="AS723">
            <v>9085.13243561679</v>
          </cell>
          <cell r="AT723">
            <v>8653.35955679513</v>
          </cell>
          <cell r="AU723">
            <v>10187.9279045457</v>
          </cell>
          <cell r="AV723">
            <v>9887.94470094147</v>
          </cell>
          <cell r="AW723">
            <v>10330.3703709357</v>
          </cell>
          <cell r="AX723">
            <v>11418.7511379474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2.76143702660819</v>
          </cell>
          <cell r="CN723">
            <v>3.07201546613639</v>
          </cell>
          <cell r="CO723">
            <v>3.14321564636592</v>
          </cell>
          <cell r="CP723">
            <v>3.29682425956544</v>
          </cell>
          <cell r="CQ723">
            <v>3.34691627100342</v>
          </cell>
          <cell r="CR723">
            <v>3.53211377909709</v>
          </cell>
          <cell r="CS723">
            <v>3.85925551663424</v>
          </cell>
          <cell r="CT723">
            <v>3.05881572761285</v>
          </cell>
          <cell r="CU723">
            <v>3.29195284159079</v>
          </cell>
          <cell r="CV723">
            <v>4.01849502719091</v>
          </cell>
          <cell r="CW723">
            <v>3.9739275734149</v>
          </cell>
          <cell r="CX723">
            <v>4.08424009749884</v>
          </cell>
          <cell r="CY723">
            <v>4.65998280203158</v>
          </cell>
          <cell r="CZ723">
            <v>4.51567455305703</v>
          </cell>
          <cell r="DA723">
            <v>4.47274085397519</v>
          </cell>
          <cell r="DB723">
            <v>4.26017288004306</v>
          </cell>
          <cell r="DC723">
            <v>5.01566286225764</v>
          </cell>
          <cell r="DD723">
            <v>4.8679768334875</v>
          </cell>
          <cell r="DE723">
            <v>5.08578932912847</v>
          </cell>
          <cell r="DF723">
            <v>5.6216147731484</v>
          </cell>
          <cell r="DG723">
            <v>5.72389481561473</v>
          </cell>
          <cell r="DH723">
            <v>5.72389481561473</v>
          </cell>
          <cell r="DI723">
            <v>5.72389481561473</v>
          </cell>
          <cell r="DJ723">
            <v>5.72389481561473</v>
          </cell>
          <cell r="DK723">
            <v>5.72389481561473</v>
          </cell>
          <cell r="DL723">
            <v>5.72389481561473</v>
          </cell>
          <cell r="DM723">
            <v>5.72389481561473</v>
          </cell>
          <cell r="DN723">
            <v>5.72389481561473</v>
          </cell>
          <cell r="DO723">
            <v>5.72389481561473</v>
          </cell>
          <cell r="DP723">
            <v>5.72389481561473</v>
          </cell>
          <cell r="DQ723">
            <v>5.55797844554597</v>
          </cell>
          <cell r="DR723">
            <v>5.53660710862703</v>
          </cell>
          <cell r="DS723">
            <v>5.56671159300433</v>
          </cell>
          <cell r="DT723">
            <v>5.48008411676206</v>
          </cell>
          <cell r="DU723">
            <v>5.48611404688429</v>
          </cell>
          <cell r="DV723">
            <v>5.5613644208405</v>
          </cell>
          <cell r="DW723">
            <v>5.47229868143529</v>
          </cell>
          <cell r="DX723">
            <v>5.50330718956517</v>
          </cell>
          <cell r="DY723">
            <v>5.53128194990971</v>
          </cell>
          <cell r="DZ723">
            <v>5.64870814654188</v>
          </cell>
          <cell r="EA723">
            <v>5.50987220742782</v>
          </cell>
          <cell r="EB723">
            <v>5.45015897146646</v>
          </cell>
          <cell r="EC723">
            <v>5.55230462623296</v>
          </cell>
          <cell r="ED723">
            <v>5.49235561966741</v>
          </cell>
          <cell r="EE723">
            <v>5.56499350372345</v>
          </cell>
          <cell r="EF723">
            <v>5.56499350372345</v>
          </cell>
          <cell r="EG723">
            <v>5.56499350372345</v>
          </cell>
          <cell r="EH723">
            <v>5.56499350372345</v>
          </cell>
          <cell r="EI723">
            <v>5.56499350372345</v>
          </cell>
          <cell r="EJ723">
            <v>5.56499350372345</v>
          </cell>
          <cell r="EK723">
            <v>0</v>
          </cell>
          <cell r="EL723">
            <v>0</v>
          </cell>
          <cell r="EM723">
            <v>0</v>
          </cell>
          <cell r="EN723">
            <v>0</v>
          </cell>
          <cell r="EO723">
            <v>0</v>
          </cell>
          <cell r="EP723">
            <v>0</v>
          </cell>
          <cell r="EQ723">
            <v>0</v>
          </cell>
          <cell r="ER723">
            <v>0</v>
          </cell>
          <cell r="ES723">
            <v>0</v>
          </cell>
          <cell r="ET723">
            <v>0</v>
          </cell>
        </row>
        <row r="724">
          <cell r="A724">
            <v>34286.5037523976</v>
          </cell>
          <cell r="B724">
            <v>32487.3925980282</v>
          </cell>
          <cell r="C724">
            <v>38486.2165315737</v>
          </cell>
          <cell r="D724">
            <v>6674.24892491871</v>
          </cell>
          <cell r="E724">
            <v>6394.72458066866</v>
          </cell>
          <cell r="F724">
            <v>6287.50696870187</v>
          </cell>
          <cell r="G724">
            <v>6315.17458217443</v>
          </cell>
          <cell r="H724">
            <v>7814.83268165219</v>
          </cell>
          <cell r="I724">
            <v>8908.66087276967</v>
          </cell>
          <cell r="J724">
            <v>8132.65736786582</v>
          </cell>
          <cell r="K724">
            <v>8932.20831191142</v>
          </cell>
          <cell r="L724">
            <v>7526.0566917038</v>
          </cell>
          <cell r="M724">
            <v>8609.05263529182</v>
          </cell>
          <cell r="N724">
            <v>10061.6973358016</v>
          </cell>
          <cell r="O724">
            <v>7972.34117950987</v>
          </cell>
          <cell r="P724">
            <v>9821.84069656821</v>
          </cell>
          <cell r="Q724">
            <v>10173.7582575256</v>
          </cell>
          <cell r="R724">
            <v>8830.05693797325</v>
          </cell>
          <cell r="S724">
            <v>10379.7404677752</v>
          </cell>
          <cell r="T724">
            <v>11031.8387827094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5704.60792796976</v>
          </cell>
          <cell r="AF724">
            <v>5405.27079436666</v>
          </cell>
          <cell r="AG724">
            <v>6403.35852057309</v>
          </cell>
          <cell r="AH724">
            <v>6674.24892491871</v>
          </cell>
          <cell r="AI724">
            <v>6394.72458066866</v>
          </cell>
          <cell r="AJ724">
            <v>6287.50696870187</v>
          </cell>
          <cell r="AK724">
            <v>6315.17458217443</v>
          </cell>
          <cell r="AL724">
            <v>7814.83268165219</v>
          </cell>
          <cell r="AM724">
            <v>8908.66087276967</v>
          </cell>
          <cell r="AN724">
            <v>8132.65736786582</v>
          </cell>
          <cell r="AO724">
            <v>8932.20831191142</v>
          </cell>
          <cell r="AP724">
            <v>7526.0566917038</v>
          </cell>
          <cell r="AQ724">
            <v>8609.05263529182</v>
          </cell>
          <cell r="AR724">
            <v>10061.6973358016</v>
          </cell>
          <cell r="AS724">
            <v>7972.34117950987</v>
          </cell>
          <cell r="AT724">
            <v>9821.84069656821</v>
          </cell>
          <cell r="AU724">
            <v>10173.7582575256</v>
          </cell>
          <cell r="AV724">
            <v>8830.05693797325</v>
          </cell>
          <cell r="AW724">
            <v>10379.7404677752</v>
          </cell>
          <cell r="AX724">
            <v>11031.8387827094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2.82862855712502</v>
          </cell>
          <cell r="CN724">
            <v>2.69913398929829</v>
          </cell>
          <cell r="CO724">
            <v>3.18613628519497</v>
          </cell>
          <cell r="CP724">
            <v>3.31559625203122</v>
          </cell>
          <cell r="CQ724">
            <v>3.15840639379394</v>
          </cell>
          <cell r="CR724">
            <v>3.12602581949698</v>
          </cell>
          <cell r="CS724">
            <v>3.1124043746923</v>
          </cell>
          <cell r="CT724">
            <v>3.87409421468296</v>
          </cell>
          <cell r="CU724">
            <v>4.37981083855269</v>
          </cell>
          <cell r="CV724">
            <v>4.02354669505381</v>
          </cell>
          <cell r="CW724">
            <v>4.32373282724851</v>
          </cell>
          <cell r="CX724">
            <v>3.73641567844369</v>
          </cell>
          <cell r="CY724">
            <v>4.28384365197729</v>
          </cell>
          <cell r="CZ724">
            <v>5.02822585658902</v>
          </cell>
          <cell r="DA724">
            <v>3.93140876193154</v>
          </cell>
          <cell r="DB724">
            <v>4.84345435090348</v>
          </cell>
          <cell r="DC724">
            <v>5.01699581776662</v>
          </cell>
          <cell r="DD724">
            <v>4.35437501138614</v>
          </cell>
          <cell r="DE724">
            <v>5.11857203583647</v>
          </cell>
          <cell r="DF724">
            <v>5.44014194500723</v>
          </cell>
          <cell r="DG724">
            <v>5.37480145376966</v>
          </cell>
          <cell r="DH724">
            <v>5.37480145376966</v>
          </cell>
          <cell r="DI724">
            <v>5.37480145376966</v>
          </cell>
          <cell r="DJ724">
            <v>5.37480145376966</v>
          </cell>
          <cell r="DK724">
            <v>5.37480145376966</v>
          </cell>
          <cell r="DL724">
            <v>5.37480145376966</v>
          </cell>
          <cell r="DM724">
            <v>5.37480145376966</v>
          </cell>
          <cell r="DN724">
            <v>5.37480145376966</v>
          </cell>
          <cell r="DO724">
            <v>5.37480145376966</v>
          </cell>
          <cell r="DP724">
            <v>5.37480145376966</v>
          </cell>
          <cell r="DQ724">
            <v>5.52531465362871</v>
          </cell>
          <cell r="DR724">
            <v>5.48656018529358</v>
          </cell>
          <cell r="DS724">
            <v>5.50618254563977</v>
          </cell>
          <cell r="DT724">
            <v>5.515030209642</v>
          </cell>
          <cell r="DU724">
            <v>5.54703581088241</v>
          </cell>
          <cell r="DV724">
            <v>5.51052597907399</v>
          </cell>
          <cell r="DW724">
            <v>5.55899751042196</v>
          </cell>
          <cell r="DX724">
            <v>5.52658229542551</v>
          </cell>
          <cell r="DY724">
            <v>5.57268132393775</v>
          </cell>
          <cell r="DZ724">
            <v>5.53771454672979</v>
          </cell>
          <cell r="EA724">
            <v>5.65987876032825</v>
          </cell>
          <cell r="EB724">
            <v>5.51847952059677</v>
          </cell>
          <cell r="EC724">
            <v>5.50590719277423</v>
          </cell>
          <cell r="ED724">
            <v>5.48231023365157</v>
          </cell>
          <cell r="EE724">
            <v>5.55577706401176</v>
          </cell>
          <cell r="EF724">
            <v>5.55577706401176</v>
          </cell>
          <cell r="EG724">
            <v>5.55577706401176</v>
          </cell>
          <cell r="EH724">
            <v>5.55577706401176</v>
          </cell>
          <cell r="EI724">
            <v>5.55577706401176</v>
          </cell>
          <cell r="EJ724">
            <v>5.55577706401176</v>
          </cell>
          <cell r="EK724">
            <v>0</v>
          </cell>
          <cell r="EL724">
            <v>0</v>
          </cell>
          <cell r="EM724">
            <v>0</v>
          </cell>
          <cell r="EN724">
            <v>0</v>
          </cell>
          <cell r="EO724">
            <v>0</v>
          </cell>
          <cell r="EP724">
            <v>0</v>
          </cell>
          <cell r="EQ724">
            <v>0</v>
          </cell>
          <cell r="ER724">
            <v>0</v>
          </cell>
          <cell r="ES724">
            <v>0</v>
          </cell>
          <cell r="ET724">
            <v>0</v>
          </cell>
        </row>
        <row r="725">
          <cell r="A725">
            <v>34721.3307679287</v>
          </cell>
          <cell r="B725">
            <v>38004.7368236976</v>
          </cell>
          <cell r="C725">
            <v>39696.5728750682</v>
          </cell>
          <cell r="D725">
            <v>6608.86457050802</v>
          </cell>
          <cell r="E725">
            <v>7942.88056871736</v>
          </cell>
          <cell r="F725">
            <v>7143.00754169137</v>
          </cell>
          <cell r="G725">
            <v>7421.38055116993</v>
          </cell>
          <cell r="H725">
            <v>7779.85312763485</v>
          </cell>
          <cell r="I725">
            <v>6366.93031291538</v>
          </cell>
          <cell r="J725">
            <v>7018.87780570341</v>
          </cell>
          <cell r="K725">
            <v>7517.53486252885</v>
          </cell>
          <cell r="L725">
            <v>7057.08892193298</v>
          </cell>
          <cell r="M725">
            <v>8593.28491432935</v>
          </cell>
          <cell r="N725">
            <v>9468.42537786462</v>
          </cell>
          <cell r="O725">
            <v>8840.82559199324</v>
          </cell>
          <cell r="P725">
            <v>8727.16539987438</v>
          </cell>
          <cell r="Q725">
            <v>10181.6591678971</v>
          </cell>
          <cell r="R725">
            <v>8889.6254596073</v>
          </cell>
          <cell r="S725">
            <v>9383.37734327689</v>
          </cell>
          <cell r="T725">
            <v>10410.7957022591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5776.95469327448</v>
          </cell>
          <cell r="AF725">
            <v>6323.24965387319</v>
          </cell>
          <cell r="AG725">
            <v>6604.73829503564</v>
          </cell>
          <cell r="AH725">
            <v>6608.86457050802</v>
          </cell>
          <cell r="AI725">
            <v>7942.88056871736</v>
          </cell>
          <cell r="AJ725">
            <v>7143.00754169137</v>
          </cell>
          <cell r="AK725">
            <v>7421.38055116993</v>
          </cell>
          <cell r="AL725">
            <v>7779.85312763485</v>
          </cell>
          <cell r="AM725">
            <v>6366.93031291538</v>
          </cell>
          <cell r="AN725">
            <v>7018.87780570341</v>
          </cell>
          <cell r="AO725">
            <v>7517.53486252885</v>
          </cell>
          <cell r="AP725">
            <v>7057.08892193298</v>
          </cell>
          <cell r="AQ725">
            <v>8593.28491432935</v>
          </cell>
          <cell r="AR725">
            <v>9468.42537786462</v>
          </cell>
          <cell r="AS725">
            <v>8840.82559199324</v>
          </cell>
          <cell r="AT725">
            <v>8727.16539987438</v>
          </cell>
          <cell r="AU725">
            <v>10181.6591678971</v>
          </cell>
          <cell r="AV725">
            <v>8889.6254596073</v>
          </cell>
          <cell r="AW725">
            <v>9383.37734327689</v>
          </cell>
          <cell r="AX725">
            <v>10410.7957022591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2.88838151984782</v>
          </cell>
          <cell r="CN725">
            <v>3.15091970289576</v>
          </cell>
          <cell r="CO725">
            <v>3.23328605386719</v>
          </cell>
          <cell r="CP725">
            <v>3.29935412468879</v>
          </cell>
          <cell r="CQ725">
            <v>3.99617176085178</v>
          </cell>
          <cell r="CR725">
            <v>3.58819977651124</v>
          </cell>
          <cell r="CS725">
            <v>3.64816172671532</v>
          </cell>
          <cell r="CT725">
            <v>3.8264329480466</v>
          </cell>
          <cell r="CU725">
            <v>3.12726236639546</v>
          </cell>
          <cell r="CV725">
            <v>3.43697273968505</v>
          </cell>
          <cell r="CW725">
            <v>3.71459498341099</v>
          </cell>
          <cell r="CX725">
            <v>3.45773216835288</v>
          </cell>
          <cell r="CY725">
            <v>4.30556997637118</v>
          </cell>
          <cell r="CZ725">
            <v>4.638725216907</v>
          </cell>
          <cell r="DA725">
            <v>4.368826253734</v>
          </cell>
          <cell r="DB725">
            <v>4.31265936907302</v>
          </cell>
          <cell r="DC725">
            <v>5.03141922848988</v>
          </cell>
          <cell r="DD725">
            <v>4.39294143851992</v>
          </cell>
          <cell r="DE725">
            <v>4.63693631996628</v>
          </cell>
          <cell r="DF725">
            <v>5.14465047557126</v>
          </cell>
          <cell r="DG725">
            <v>5.61870620015875</v>
          </cell>
          <cell r="DH725">
            <v>5.61870620015875</v>
          </cell>
          <cell r="DI725">
            <v>5.61870620015875</v>
          </cell>
          <cell r="DJ725">
            <v>5.61870620015875</v>
          </cell>
          <cell r="DK725">
            <v>5.61870620015875</v>
          </cell>
          <cell r="DL725">
            <v>5.61870620015875</v>
          </cell>
          <cell r="DM725">
            <v>5.61870620015875</v>
          </cell>
          <cell r="DN725">
            <v>5.61870620015875</v>
          </cell>
          <cell r="DO725">
            <v>5.61870620015875</v>
          </cell>
          <cell r="DP725">
            <v>5.61870620015875</v>
          </cell>
          <cell r="DQ725">
            <v>5.47963384459431</v>
          </cell>
          <cell r="DR725">
            <v>5.49806827464565</v>
          </cell>
          <cell r="DS725">
            <v>5.59652722016777</v>
          </cell>
          <cell r="DT725">
            <v>5.48788568643638</v>
          </cell>
          <cell r="DU725">
            <v>5.44554086483623</v>
          </cell>
          <cell r="DV725">
            <v>5.45395599319008</v>
          </cell>
          <cell r="DW725">
            <v>5.57336844646052</v>
          </cell>
          <cell r="DX725">
            <v>5.57037491379284</v>
          </cell>
          <cell r="DY725">
            <v>5.57792812025065</v>
          </cell>
          <cell r="DZ725">
            <v>5.59498246389023</v>
          </cell>
          <cell r="EA725">
            <v>5.54461146281524</v>
          </cell>
          <cell r="EB725">
            <v>5.59166796492708</v>
          </cell>
          <cell r="EC725">
            <v>5.46809051294784</v>
          </cell>
          <cell r="ED725">
            <v>5.59224576434412</v>
          </cell>
          <cell r="EE725">
            <v>5.54415272462754</v>
          </cell>
          <cell r="EF725">
            <v>5.54415272462754</v>
          </cell>
          <cell r="EG725">
            <v>5.54415272462754</v>
          </cell>
          <cell r="EH725">
            <v>5.54415272462754</v>
          </cell>
          <cell r="EI725">
            <v>5.54415272462754</v>
          </cell>
          <cell r="EJ725">
            <v>5.54415272462754</v>
          </cell>
          <cell r="EK725">
            <v>0</v>
          </cell>
          <cell r="EL725">
            <v>0</v>
          </cell>
          <cell r="EM725">
            <v>0</v>
          </cell>
          <cell r="EN725">
            <v>0</v>
          </cell>
          <cell r="EO725">
            <v>0</v>
          </cell>
          <cell r="EP725">
            <v>0</v>
          </cell>
          <cell r="EQ725">
            <v>0</v>
          </cell>
          <cell r="ER725">
            <v>0</v>
          </cell>
          <cell r="ES725">
            <v>0</v>
          </cell>
          <cell r="ET725">
            <v>0</v>
          </cell>
        </row>
        <row r="726">
          <cell r="A726">
            <v>38141.7416359297</v>
          </cell>
          <cell r="B726">
            <v>35071.7920114618</v>
          </cell>
          <cell r="C726">
            <v>34070.8603628241</v>
          </cell>
          <cell r="D726">
            <v>6745.07000083016</v>
          </cell>
          <cell r="E726">
            <v>7800.56882344698</v>
          </cell>
          <cell r="F726">
            <v>6827.12017711506</v>
          </cell>
          <cell r="G726">
            <v>6906.87694413934</v>
          </cell>
          <cell r="H726">
            <v>7970.76486548692</v>
          </cell>
          <cell r="I726">
            <v>7556.4086417217</v>
          </cell>
          <cell r="J726">
            <v>7626.52265283555</v>
          </cell>
          <cell r="K726">
            <v>8508.13442695718</v>
          </cell>
          <cell r="L726">
            <v>8721.10942438008</v>
          </cell>
          <cell r="M726">
            <v>8587.1682777589</v>
          </cell>
          <cell r="N726">
            <v>8484.70174587769</v>
          </cell>
          <cell r="O726">
            <v>9524.54983618388</v>
          </cell>
          <cell r="P726">
            <v>8657.0233760702</v>
          </cell>
          <cell r="Q726">
            <v>9726.08319192485</v>
          </cell>
          <cell r="R726">
            <v>10133.0834934055</v>
          </cell>
          <cell r="S726">
            <v>9969.30137102123</v>
          </cell>
          <cell r="T726">
            <v>8819.41006548334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6346.04459218691</v>
          </cell>
          <cell r="AF726">
            <v>5835.26463361552</v>
          </cell>
          <cell r="AG726">
            <v>5668.7290585855</v>
          </cell>
          <cell r="AH726">
            <v>6745.07000083016</v>
          </cell>
          <cell r="AI726">
            <v>7800.56882344698</v>
          </cell>
          <cell r="AJ726">
            <v>6827.12017711506</v>
          </cell>
          <cell r="AK726">
            <v>6906.87694413934</v>
          </cell>
          <cell r="AL726">
            <v>7970.76486548692</v>
          </cell>
          <cell r="AM726">
            <v>7556.4086417217</v>
          </cell>
          <cell r="AN726">
            <v>7626.52265283555</v>
          </cell>
          <cell r="AO726">
            <v>8508.13442695718</v>
          </cell>
          <cell r="AP726">
            <v>8721.10942438008</v>
          </cell>
          <cell r="AQ726">
            <v>8587.1682777589</v>
          </cell>
          <cell r="AR726">
            <v>8484.70174587769</v>
          </cell>
          <cell r="AS726">
            <v>9524.54983618388</v>
          </cell>
          <cell r="AT726">
            <v>8657.0233760702</v>
          </cell>
          <cell r="AU726">
            <v>9726.08319192485</v>
          </cell>
          <cell r="AV726">
            <v>10133.0834934055</v>
          </cell>
          <cell r="AW726">
            <v>9969.30137102123</v>
          </cell>
          <cell r="AX726">
            <v>8819.41006548334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3.19074823410936</v>
          </cell>
          <cell r="CN726">
            <v>2.88637827935773</v>
          </cell>
          <cell r="CO726">
            <v>2.79370712781668</v>
          </cell>
          <cell r="CP726">
            <v>3.3727390181716</v>
          </cell>
          <cell r="CQ726">
            <v>3.89388767508877</v>
          </cell>
          <cell r="CR726">
            <v>3.387315661274</v>
          </cell>
          <cell r="CS726">
            <v>3.45540679309934</v>
          </cell>
          <cell r="CT726">
            <v>3.93576612595706</v>
          </cell>
          <cell r="CU726">
            <v>3.73625715131439</v>
          </cell>
          <cell r="CV726">
            <v>3.73755141672822</v>
          </cell>
          <cell r="CW726">
            <v>4.1617733150613</v>
          </cell>
          <cell r="CX726">
            <v>4.35057798940061</v>
          </cell>
          <cell r="CY726">
            <v>4.20505837514069</v>
          </cell>
          <cell r="CZ726">
            <v>4.14988497472628</v>
          </cell>
          <cell r="DA726">
            <v>4.71052688068418</v>
          </cell>
          <cell r="DB726">
            <v>4.28147702737294</v>
          </cell>
          <cell r="DC726">
            <v>4.81019860332726</v>
          </cell>
          <cell r="DD726">
            <v>5.01148747194001</v>
          </cell>
          <cell r="DE726">
            <v>4.93048625893405</v>
          </cell>
          <cell r="DF726">
            <v>4.36178810545035</v>
          </cell>
          <cell r="DG726">
            <v>4.49165509699356</v>
          </cell>
          <cell r="DH726">
            <v>4.49165509699356</v>
          </cell>
          <cell r="DI726">
            <v>4.49165509699356</v>
          </cell>
          <cell r="DJ726">
            <v>4.49165509699356</v>
          </cell>
          <cell r="DK726">
            <v>4.49165509699356</v>
          </cell>
          <cell r="DL726">
            <v>4.49165509699356</v>
          </cell>
          <cell r="DM726">
            <v>4.49165509699356</v>
          </cell>
          <cell r="DN726">
            <v>4.49165509699356</v>
          </cell>
          <cell r="DO726">
            <v>4.49165509699356</v>
          </cell>
          <cell r="DP726">
            <v>4.49165509699356</v>
          </cell>
          <cell r="DQ726">
            <v>5.44901141192395</v>
          </cell>
          <cell r="DR726">
            <v>5.5387841946429</v>
          </cell>
          <cell r="DS726">
            <v>5.55919566136031</v>
          </cell>
          <cell r="DT726">
            <v>5.47912060148339</v>
          </cell>
          <cell r="DU726">
            <v>5.48845349875535</v>
          </cell>
          <cell r="DV726">
            <v>5.52190604945753</v>
          </cell>
          <cell r="DW726">
            <v>5.47633076651898</v>
          </cell>
          <cell r="DX726">
            <v>5.5485288661373</v>
          </cell>
          <cell r="DY726">
            <v>5.54097017173765</v>
          </cell>
          <cell r="DZ726">
            <v>5.59044686769797</v>
          </cell>
          <cell r="EA726">
            <v>5.60096756105658</v>
          </cell>
          <cell r="EB726">
            <v>5.49201750571204</v>
          </cell>
          <cell r="EC726">
            <v>5.59480661940372</v>
          </cell>
          <cell r="ED726">
            <v>5.60154277756032</v>
          </cell>
          <cell r="EE726">
            <v>5.53964720856134</v>
          </cell>
          <cell r="EF726">
            <v>5.53964720856134</v>
          </cell>
          <cell r="EG726">
            <v>5.53964720856134</v>
          </cell>
          <cell r="EH726">
            <v>5.53964720856134</v>
          </cell>
          <cell r="EI726">
            <v>5.53964720856134</v>
          </cell>
          <cell r="EJ726">
            <v>5.53964720856134</v>
          </cell>
          <cell r="EK726">
            <v>0</v>
          </cell>
          <cell r="EL726">
            <v>0</v>
          </cell>
          <cell r="EM726">
            <v>0</v>
          </cell>
          <cell r="EN726">
            <v>0</v>
          </cell>
          <cell r="EO726">
            <v>0</v>
          </cell>
          <cell r="EP726">
            <v>0</v>
          </cell>
          <cell r="EQ726">
            <v>0</v>
          </cell>
          <cell r="ER726">
            <v>0</v>
          </cell>
          <cell r="ES726">
            <v>0</v>
          </cell>
          <cell r="ET726">
            <v>0</v>
          </cell>
        </row>
        <row r="727">
          <cell r="A727">
            <v>39318.7090652806</v>
          </cell>
          <cell r="B727">
            <v>39899.53871057</v>
          </cell>
          <cell r="C727">
            <v>35713.534474772</v>
          </cell>
          <cell r="D727">
            <v>7215.63168094143</v>
          </cell>
          <cell r="E727">
            <v>6214.03394665201</v>
          </cell>
          <cell r="F727">
            <v>6230.61089196021</v>
          </cell>
          <cell r="G727">
            <v>6812.66464737941</v>
          </cell>
          <cell r="H727">
            <v>7007.12087978486</v>
          </cell>
          <cell r="I727">
            <v>6260.66780800106</v>
          </cell>
          <cell r="J727">
            <v>7259.11288857969</v>
          </cell>
          <cell r="K727">
            <v>8331.23537642526</v>
          </cell>
          <cell r="L727">
            <v>9487.31957738952</v>
          </cell>
          <cell r="M727">
            <v>8548.58155871403</v>
          </cell>
          <cell r="N727">
            <v>10641.1041542453</v>
          </cell>
          <cell r="O727">
            <v>8651.05240302765</v>
          </cell>
          <cell r="P727">
            <v>8299.9002637391</v>
          </cell>
          <cell r="Q727">
            <v>10012.8929465112</v>
          </cell>
          <cell r="R727">
            <v>9681.27638375831</v>
          </cell>
          <cell r="S727">
            <v>10432.3539187131</v>
          </cell>
          <cell r="T727">
            <v>10006.3108260788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6541.86910018936</v>
          </cell>
          <cell r="AF727">
            <v>6638.5078657878</v>
          </cell>
          <cell r="AG727">
            <v>5942.03810840175</v>
          </cell>
          <cell r="AH727">
            <v>7215.63168094143</v>
          </cell>
          <cell r="AI727">
            <v>6214.03394665201</v>
          </cell>
          <cell r="AJ727">
            <v>6230.61089196021</v>
          </cell>
          <cell r="AK727">
            <v>6812.66464737941</v>
          </cell>
          <cell r="AL727">
            <v>7007.12087978486</v>
          </cell>
          <cell r="AM727">
            <v>6260.66780800106</v>
          </cell>
          <cell r="AN727">
            <v>7259.11288857969</v>
          </cell>
          <cell r="AO727">
            <v>8331.23537642526</v>
          </cell>
          <cell r="AP727">
            <v>9487.31957738952</v>
          </cell>
          <cell r="AQ727">
            <v>8548.58155871403</v>
          </cell>
          <cell r="AR727">
            <v>10641.1041542453</v>
          </cell>
          <cell r="AS727">
            <v>8651.05240302765</v>
          </cell>
          <cell r="AT727">
            <v>8299.9002637391</v>
          </cell>
          <cell r="AU727">
            <v>10012.8929465112</v>
          </cell>
          <cell r="AV727">
            <v>9681.27638375831</v>
          </cell>
          <cell r="AW727">
            <v>10432.3539187131</v>
          </cell>
          <cell r="AX727">
            <v>10006.3108260788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3.22186028955741</v>
          </cell>
          <cell r="CN727">
            <v>3.28977585059167</v>
          </cell>
          <cell r="CO727">
            <v>2.9383876760728</v>
          </cell>
          <cell r="CP727">
            <v>3.53923062628018</v>
          </cell>
          <cell r="CQ727">
            <v>3.06187281670234</v>
          </cell>
          <cell r="CR727">
            <v>3.09319484504684</v>
          </cell>
          <cell r="CS727">
            <v>3.4288666007137</v>
          </cell>
          <cell r="CT727">
            <v>3.46118815837018</v>
          </cell>
          <cell r="CU727">
            <v>3.10192938417261</v>
          </cell>
          <cell r="CV727">
            <v>3.5901133712274</v>
          </cell>
          <cell r="CW727">
            <v>4.18184933907593</v>
          </cell>
          <cell r="CX727">
            <v>4.64321372049648</v>
          </cell>
          <cell r="CY727">
            <v>4.24067951500756</v>
          </cell>
          <cell r="CZ727">
            <v>5.2848594158939</v>
          </cell>
          <cell r="DA727">
            <v>4.33647860222526</v>
          </cell>
          <cell r="DB727">
            <v>4.16045796713842</v>
          </cell>
          <cell r="DC727">
            <v>5.01912299059963</v>
          </cell>
          <cell r="DD727">
            <v>4.8528948762007</v>
          </cell>
          <cell r="DE727">
            <v>5.22938452245501</v>
          </cell>
          <cell r="DF727">
            <v>5.01582359729084</v>
          </cell>
          <cell r="DG727">
            <v>5.01054227437363</v>
          </cell>
          <cell r="DH727">
            <v>5.01054227437363</v>
          </cell>
          <cell r="DI727">
            <v>5.01054227437363</v>
          </cell>
          <cell r="DJ727">
            <v>5.01054227437363</v>
          </cell>
          <cell r="DK727">
            <v>5.01054227437363</v>
          </cell>
          <cell r="DL727">
            <v>5.01054227437363</v>
          </cell>
          <cell r="DM727">
            <v>5.01054227437363</v>
          </cell>
          <cell r="DN727">
            <v>5.01054227437363</v>
          </cell>
          <cell r="DO727">
            <v>5.01054227437363</v>
          </cell>
          <cell r="DP727">
            <v>5.01054227437363</v>
          </cell>
          <cell r="DQ727">
            <v>5.56291317153195</v>
          </cell>
          <cell r="DR727">
            <v>5.52855076120434</v>
          </cell>
          <cell r="DS727">
            <v>5.54030245700341</v>
          </cell>
          <cell r="DT727">
            <v>5.58563597794276</v>
          </cell>
          <cell r="DU727">
            <v>5.5602409237587</v>
          </cell>
          <cell r="DV727">
            <v>5.51861996492813</v>
          </cell>
          <cell r="DW727">
            <v>5.44344147027171</v>
          </cell>
          <cell r="DX727">
            <v>5.54653216556283</v>
          </cell>
          <cell r="DY727">
            <v>5.52962766657043</v>
          </cell>
          <cell r="DZ727">
            <v>5.53965250124045</v>
          </cell>
          <cell r="EA727">
            <v>5.45818382022554</v>
          </cell>
          <cell r="EB727">
            <v>5.5979883634627</v>
          </cell>
          <cell r="EC727">
            <v>5.52288172469814</v>
          </cell>
          <cell r="ED727">
            <v>5.51645894760284</v>
          </cell>
          <cell r="EE727">
            <v>5.46561291015942</v>
          </cell>
          <cell r="EF727">
            <v>5.46561291015942</v>
          </cell>
          <cell r="EG727">
            <v>5.46561291015942</v>
          </cell>
          <cell r="EH727">
            <v>5.46561291015942</v>
          </cell>
          <cell r="EI727">
            <v>5.46561291015942</v>
          </cell>
          <cell r="EJ727">
            <v>5.46561291015942</v>
          </cell>
          <cell r="EK727">
            <v>0</v>
          </cell>
          <cell r="EL727">
            <v>0</v>
          </cell>
          <cell r="EM727">
            <v>0</v>
          </cell>
          <cell r="EN727">
            <v>0</v>
          </cell>
          <cell r="EO727">
            <v>0</v>
          </cell>
          <cell r="EP727">
            <v>0</v>
          </cell>
          <cell r="EQ727">
            <v>0</v>
          </cell>
          <cell r="ER727">
            <v>0</v>
          </cell>
          <cell r="ES727">
            <v>0</v>
          </cell>
          <cell r="ET727">
            <v>0</v>
          </cell>
        </row>
        <row r="728">
          <cell r="A728">
            <v>31130.4916595874</v>
          </cell>
          <cell r="B728">
            <v>39281.4640922616</v>
          </cell>
          <cell r="C728">
            <v>38136.4869697338</v>
          </cell>
          <cell r="D728">
            <v>6452.06647257417</v>
          </cell>
          <cell r="E728">
            <v>7086.74877119562</v>
          </cell>
          <cell r="F728">
            <v>7081.01264052688</v>
          </cell>
          <cell r="G728">
            <v>6428.92426353094</v>
          </cell>
          <cell r="H728">
            <v>7083.27836323704</v>
          </cell>
          <cell r="I728">
            <v>8841.15162944808</v>
          </cell>
          <cell r="J728">
            <v>9063.7090814514</v>
          </cell>
          <cell r="K728">
            <v>8431.26392443658</v>
          </cell>
          <cell r="L728">
            <v>8085.82457724415</v>
          </cell>
          <cell r="M728">
            <v>8762.14469883699</v>
          </cell>
          <cell r="N728">
            <v>9183.71473924545</v>
          </cell>
          <cell r="O728">
            <v>8932.70303023724</v>
          </cell>
          <cell r="P728">
            <v>9735.46401728744</v>
          </cell>
          <cell r="Q728">
            <v>9646.42060676076</v>
          </cell>
          <cell r="R728">
            <v>9651.99583959427</v>
          </cell>
          <cell r="S728">
            <v>12371.0951063637</v>
          </cell>
          <cell r="T728">
            <v>11314.2216451282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5179.50884713523</v>
          </cell>
          <cell r="AF728">
            <v>6535.67226046795</v>
          </cell>
          <cell r="AG728">
            <v>6345.17031784689</v>
          </cell>
          <cell r="AH728">
            <v>6452.06647257417</v>
          </cell>
          <cell r="AI728">
            <v>7086.74877119562</v>
          </cell>
          <cell r="AJ728">
            <v>7081.01264052688</v>
          </cell>
          <cell r="AK728">
            <v>6428.92426353094</v>
          </cell>
          <cell r="AL728">
            <v>7083.27836323704</v>
          </cell>
          <cell r="AM728">
            <v>8841.15162944808</v>
          </cell>
          <cell r="AN728">
            <v>9063.7090814514</v>
          </cell>
          <cell r="AO728">
            <v>8431.26392443658</v>
          </cell>
          <cell r="AP728">
            <v>8085.82457724415</v>
          </cell>
          <cell r="AQ728">
            <v>8762.14469883699</v>
          </cell>
          <cell r="AR728">
            <v>9183.71473924545</v>
          </cell>
          <cell r="AS728">
            <v>8932.70303023724</v>
          </cell>
          <cell r="AT728">
            <v>9735.46401728744</v>
          </cell>
          <cell r="AU728">
            <v>9646.42060676076</v>
          </cell>
          <cell r="AV728">
            <v>9651.99583959427</v>
          </cell>
          <cell r="AW728">
            <v>12371.0951063637</v>
          </cell>
          <cell r="AX728">
            <v>11314.2216451282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2.5498291521667</v>
          </cell>
          <cell r="CN728">
            <v>3.28480983379574</v>
          </cell>
          <cell r="CO728">
            <v>3.1145756815616</v>
          </cell>
          <cell r="CP728">
            <v>3.18667024925318</v>
          </cell>
          <cell r="CQ728">
            <v>3.47889622270897</v>
          </cell>
          <cell r="CR728">
            <v>3.44233134759976</v>
          </cell>
          <cell r="CS728">
            <v>3.1562077641607</v>
          </cell>
          <cell r="CT728">
            <v>3.5077992154355</v>
          </cell>
          <cell r="CU728">
            <v>4.41557949889052</v>
          </cell>
          <cell r="CV728">
            <v>4.567602432935</v>
          </cell>
          <cell r="CW728">
            <v>4.16390132600875</v>
          </cell>
          <cell r="CX728">
            <v>3.95834750596285</v>
          </cell>
          <cell r="CY728">
            <v>4.36180655064157</v>
          </cell>
          <cell r="CZ728">
            <v>4.49709921822817</v>
          </cell>
          <cell r="DA728">
            <v>4.4097791019279</v>
          </cell>
          <cell r="DB728">
            <v>4.80607556589341</v>
          </cell>
          <cell r="DC728">
            <v>4.76211778854697</v>
          </cell>
          <cell r="DD728">
            <v>4.76487009601252</v>
          </cell>
          <cell r="DE728">
            <v>6.10719918521195</v>
          </cell>
          <cell r="DF728">
            <v>5.58545582410808</v>
          </cell>
          <cell r="DG728">
            <v>5.1416727975621</v>
          </cell>
          <cell r="DH728">
            <v>5.1416727975621</v>
          </cell>
          <cell r="DI728">
            <v>5.1416727975621</v>
          </cell>
          <cell r="DJ728">
            <v>5.1416727975621</v>
          </cell>
          <cell r="DK728">
            <v>5.1416727975621</v>
          </cell>
          <cell r="DL728">
            <v>5.1416727975621</v>
          </cell>
          <cell r="DM728">
            <v>5.1416727975621</v>
          </cell>
          <cell r="DN728">
            <v>5.1416727975621</v>
          </cell>
          <cell r="DO728">
            <v>5.1416727975621</v>
          </cell>
          <cell r="DP728">
            <v>5.1416727975621</v>
          </cell>
          <cell r="DQ728">
            <v>5.56524941507259</v>
          </cell>
          <cell r="DR728">
            <v>5.451137905859</v>
          </cell>
          <cell r="DS728">
            <v>5.58150773827323</v>
          </cell>
          <cell r="DT728">
            <v>5.54713637206467</v>
          </cell>
          <cell r="DU728">
            <v>5.58100869216254</v>
          </cell>
          <cell r="DV728">
            <v>5.63572552221261</v>
          </cell>
          <cell r="DW728">
            <v>5.58058671959615</v>
          </cell>
          <cell r="DX728">
            <v>5.53231268359557</v>
          </cell>
          <cell r="DY728">
            <v>5.4856521635384</v>
          </cell>
          <cell r="DZ728">
            <v>5.43656766100219</v>
          </cell>
          <cell r="EA728">
            <v>5.54752656441454</v>
          </cell>
          <cell r="EB728">
            <v>5.59651319493124</v>
          </cell>
          <cell r="EC728">
            <v>5.50365441669889</v>
          </cell>
          <cell r="ED728">
            <v>5.59490931338977</v>
          </cell>
          <cell r="EE728">
            <v>5.54974714634844</v>
          </cell>
          <cell r="EF728">
            <v>5.54974714634844</v>
          </cell>
          <cell r="EG728">
            <v>5.54974714634844</v>
          </cell>
          <cell r="EH728">
            <v>5.54974714634844</v>
          </cell>
          <cell r="EI728">
            <v>5.54974714634844</v>
          </cell>
          <cell r="EJ728">
            <v>5.54974714634844</v>
          </cell>
          <cell r="EK728">
            <v>0</v>
          </cell>
          <cell r="EL728">
            <v>0</v>
          </cell>
          <cell r="EM728">
            <v>0</v>
          </cell>
          <cell r="EN728">
            <v>0</v>
          </cell>
          <cell r="EO728">
            <v>0</v>
          </cell>
          <cell r="EP728">
            <v>0</v>
          </cell>
          <cell r="EQ728">
            <v>0</v>
          </cell>
          <cell r="ER728">
            <v>0</v>
          </cell>
          <cell r="ES728">
            <v>0</v>
          </cell>
          <cell r="ET728">
            <v>0</v>
          </cell>
        </row>
        <row r="729">
          <cell r="A729">
            <v>45094.6868141223</v>
          </cell>
          <cell r="B729">
            <v>36854.7643644033</v>
          </cell>
          <cell r="C729">
            <v>39763.021225159</v>
          </cell>
          <cell r="D729">
            <v>7622.77087305266</v>
          </cell>
          <cell r="E729">
            <v>6472.04210460034</v>
          </cell>
          <cell r="F729">
            <v>6761.9335089895</v>
          </cell>
          <cell r="G729">
            <v>7201.4701932736</v>
          </cell>
          <cell r="H729">
            <v>7134.48789340476</v>
          </cell>
          <cell r="I729">
            <v>7174.34323117098</v>
          </cell>
          <cell r="J729">
            <v>6620.79114781694</v>
          </cell>
          <cell r="K729">
            <v>8444.16523345076</v>
          </cell>
          <cell r="L729">
            <v>8291.74997147571</v>
          </cell>
          <cell r="M729">
            <v>10033.4653270933</v>
          </cell>
          <cell r="N729">
            <v>9485.96903284907</v>
          </cell>
          <cell r="O729">
            <v>8936.31463170191</v>
          </cell>
          <cell r="P729">
            <v>8770.92717589726</v>
          </cell>
          <cell r="Q729">
            <v>8701.59111765071</v>
          </cell>
          <cell r="R729">
            <v>10239.9301588563</v>
          </cell>
          <cell r="S729">
            <v>10790.7426397647</v>
          </cell>
          <cell r="T729">
            <v>9551.19369920594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7502.87955187517</v>
          </cell>
          <cell r="AF729">
            <v>6131.91658428955</v>
          </cell>
          <cell r="AG729">
            <v>6615.79400918678</v>
          </cell>
          <cell r="AH729">
            <v>7622.77087305266</v>
          </cell>
          <cell r="AI729">
            <v>6472.04210460034</v>
          </cell>
          <cell r="AJ729">
            <v>6761.9335089895</v>
          </cell>
          <cell r="AK729">
            <v>7201.4701932736</v>
          </cell>
          <cell r="AL729">
            <v>7134.48789340476</v>
          </cell>
          <cell r="AM729">
            <v>7174.34323117098</v>
          </cell>
          <cell r="AN729">
            <v>6620.79114781694</v>
          </cell>
          <cell r="AO729">
            <v>8444.16523345076</v>
          </cell>
          <cell r="AP729">
            <v>8291.74997147571</v>
          </cell>
          <cell r="AQ729">
            <v>10033.4653270933</v>
          </cell>
          <cell r="AR729">
            <v>9485.96903284907</v>
          </cell>
          <cell r="AS729">
            <v>8936.31463170191</v>
          </cell>
          <cell r="AT729">
            <v>8770.92717589726</v>
          </cell>
          <cell r="AU729">
            <v>8701.59111765071</v>
          </cell>
          <cell r="AV729">
            <v>10239.9301588563</v>
          </cell>
          <cell r="AW729">
            <v>10790.7426397647</v>
          </cell>
          <cell r="AX729">
            <v>9551.19369920594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3.70189823229146</v>
          </cell>
          <cell r="CN729">
            <v>3.03006371248565</v>
          </cell>
          <cell r="CO729">
            <v>3.30300558788925</v>
          </cell>
          <cell r="CP729">
            <v>3.75198930671732</v>
          </cell>
          <cell r="CQ729">
            <v>3.14880752838046</v>
          </cell>
          <cell r="CR729">
            <v>3.34809833923191</v>
          </cell>
          <cell r="CS729">
            <v>3.46551279060529</v>
          </cell>
          <cell r="CT729">
            <v>3.56190101526638</v>
          </cell>
          <cell r="CU729">
            <v>3.48324807774124</v>
          </cell>
          <cell r="CV729">
            <v>3.28565432875229</v>
          </cell>
          <cell r="CW729">
            <v>4.13257225398087</v>
          </cell>
          <cell r="CX729">
            <v>4.09872315011478</v>
          </cell>
          <cell r="CY729">
            <v>4.95059824927774</v>
          </cell>
          <cell r="CZ729">
            <v>4.69132702183403</v>
          </cell>
          <cell r="DA729">
            <v>4.43188751156734</v>
          </cell>
          <cell r="DB729">
            <v>4.3498650414374</v>
          </cell>
          <cell r="DC729">
            <v>4.31547842645026</v>
          </cell>
          <cell r="DD729">
            <v>5.07840429312572</v>
          </cell>
          <cell r="DE729">
            <v>5.35157495194442</v>
          </cell>
          <cell r="DF729">
            <v>4.73683143674293</v>
          </cell>
          <cell r="DG729">
            <v>5.05990084347337</v>
          </cell>
          <cell r="DH729">
            <v>5.05990084347337</v>
          </cell>
          <cell r="DI729">
            <v>5.05990084347337</v>
          </cell>
          <cell r="DJ729">
            <v>5.05990084347337</v>
          </cell>
          <cell r="DK729">
            <v>5.05990084347337</v>
          </cell>
          <cell r="DL729">
            <v>5.05990084347337</v>
          </cell>
          <cell r="DM729">
            <v>5.05990084347337</v>
          </cell>
          <cell r="DN729">
            <v>5.05990084347337</v>
          </cell>
          <cell r="DO729">
            <v>5.05990084347337</v>
          </cell>
          <cell r="DP729">
            <v>5.05990084347337</v>
          </cell>
          <cell r="DQ729">
            <v>5.55278214009009</v>
          </cell>
          <cell r="DR729">
            <v>5.54436244841387</v>
          </cell>
          <cell r="DS729">
            <v>5.48756656825724</v>
          </cell>
          <cell r="DT729">
            <v>5.56619490476645</v>
          </cell>
          <cell r="DU729">
            <v>5.63121818166654</v>
          </cell>
          <cell r="DV729">
            <v>5.53324405470069</v>
          </cell>
          <cell r="DW729">
            <v>5.69325710686272</v>
          </cell>
          <cell r="DX729">
            <v>5.48767135581107</v>
          </cell>
          <cell r="DY729">
            <v>5.64293281478434</v>
          </cell>
          <cell r="DZ729">
            <v>5.52071277580916</v>
          </cell>
          <cell r="EA729">
            <v>5.5981354584769</v>
          </cell>
          <cell r="EB729">
            <v>5.5424878376785</v>
          </cell>
          <cell r="EC729">
            <v>5.55265135999186</v>
          </cell>
          <cell r="ED729">
            <v>5.53978781130054</v>
          </cell>
          <cell r="EE729">
            <v>5.52429494692347</v>
          </cell>
          <cell r="EF729">
            <v>5.52429494692347</v>
          </cell>
          <cell r="EG729">
            <v>5.52429494692347</v>
          </cell>
          <cell r="EH729">
            <v>5.52429494692347</v>
          </cell>
          <cell r="EI729">
            <v>5.52429494692347</v>
          </cell>
          <cell r="EJ729">
            <v>5.52429494692347</v>
          </cell>
          <cell r="EK729">
            <v>0</v>
          </cell>
          <cell r="EL729">
            <v>0</v>
          </cell>
          <cell r="EM729">
            <v>0</v>
          </cell>
          <cell r="EN729">
            <v>0</v>
          </cell>
          <cell r="EO729">
            <v>0</v>
          </cell>
          <cell r="EP729">
            <v>0</v>
          </cell>
          <cell r="EQ729">
            <v>0</v>
          </cell>
          <cell r="ER729">
            <v>0</v>
          </cell>
          <cell r="ES729">
            <v>0</v>
          </cell>
          <cell r="ET729">
            <v>0</v>
          </cell>
        </row>
        <row r="730">
          <cell r="A730">
            <v>38288.650927487</v>
          </cell>
          <cell r="B730">
            <v>35014.8637477887</v>
          </cell>
          <cell r="C730">
            <v>37387.0930403928</v>
          </cell>
          <cell r="D730">
            <v>6153.01794835685</v>
          </cell>
          <cell r="E730">
            <v>6745.11396471321</v>
          </cell>
          <cell r="F730">
            <v>7125.85950710401</v>
          </cell>
          <cell r="G730">
            <v>7457.848550515</v>
          </cell>
          <cell r="H730">
            <v>8903.62191451103</v>
          </cell>
          <cell r="I730">
            <v>8286.34443821449</v>
          </cell>
          <cell r="J730">
            <v>8089.4131802417</v>
          </cell>
          <cell r="K730">
            <v>8361.98006435011</v>
          </cell>
          <cell r="L730">
            <v>7250.64372534039</v>
          </cell>
          <cell r="M730">
            <v>8347.24609675346</v>
          </cell>
          <cell r="N730">
            <v>8950.35366508076</v>
          </cell>
          <cell r="O730">
            <v>8897.83300906243</v>
          </cell>
          <cell r="P730">
            <v>9730.88443192</v>
          </cell>
          <cell r="Q730">
            <v>10168.9806783962</v>
          </cell>
          <cell r="R730">
            <v>9326.93212753211</v>
          </cell>
          <cell r="S730">
            <v>9051.16928023721</v>
          </cell>
          <cell r="T730">
            <v>10330.6985038999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6370.48744338463</v>
          </cell>
          <cell r="AF730">
            <v>5825.79287683857</v>
          </cell>
          <cell r="AG730">
            <v>6220.48573112543</v>
          </cell>
          <cell r="AH730">
            <v>6153.01794835685</v>
          </cell>
          <cell r="AI730">
            <v>6745.11396471321</v>
          </cell>
          <cell r="AJ730">
            <v>7125.85950710401</v>
          </cell>
          <cell r="AK730">
            <v>7457.848550515</v>
          </cell>
          <cell r="AL730">
            <v>8903.62191451103</v>
          </cell>
          <cell r="AM730">
            <v>8286.34443821449</v>
          </cell>
          <cell r="AN730">
            <v>8089.4131802417</v>
          </cell>
          <cell r="AO730">
            <v>8361.98006435011</v>
          </cell>
          <cell r="AP730">
            <v>7250.64372534039</v>
          </cell>
          <cell r="AQ730">
            <v>8347.24609675346</v>
          </cell>
          <cell r="AR730">
            <v>8950.35366508076</v>
          </cell>
          <cell r="AS730">
            <v>8897.83300906243</v>
          </cell>
          <cell r="AT730">
            <v>9730.88443192</v>
          </cell>
          <cell r="AU730">
            <v>10168.9806783962</v>
          </cell>
          <cell r="AV730">
            <v>9326.93212753211</v>
          </cell>
          <cell r="AW730">
            <v>9051.16928023721</v>
          </cell>
          <cell r="AX730">
            <v>10330.6985038999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3.15431960184257</v>
          </cell>
          <cell r="CN730">
            <v>2.90287120804866</v>
          </cell>
          <cell r="CO730">
            <v>3.04238070401093</v>
          </cell>
          <cell r="CP730">
            <v>3.0361734048194</v>
          </cell>
          <cell r="CQ730">
            <v>3.28026288566544</v>
          </cell>
          <cell r="CR730">
            <v>3.54870454724437</v>
          </cell>
          <cell r="CS730">
            <v>3.67305450316878</v>
          </cell>
          <cell r="CT730">
            <v>4.38056744459498</v>
          </cell>
          <cell r="CU730">
            <v>4.07175660684783</v>
          </cell>
          <cell r="CV730">
            <v>4.02334236978685</v>
          </cell>
          <cell r="CW730">
            <v>4.14872470673152</v>
          </cell>
          <cell r="CX730">
            <v>3.61491673738433</v>
          </cell>
          <cell r="CY730">
            <v>4.00185269701025</v>
          </cell>
          <cell r="CZ730">
            <v>4.42507099187268</v>
          </cell>
          <cell r="DA730">
            <v>4.36707265902513</v>
          </cell>
          <cell r="DB730">
            <v>4.77593581577555</v>
          </cell>
          <cell r="DC730">
            <v>4.99095425206887</v>
          </cell>
          <cell r="DD730">
            <v>4.5776752884937</v>
          </cell>
          <cell r="DE730">
            <v>4.44233038040541</v>
          </cell>
          <cell r="DF730">
            <v>5.07032565559091</v>
          </cell>
          <cell r="DG730">
            <v>5.00569657665936</v>
          </cell>
          <cell r="DH730">
            <v>5.00569657665936</v>
          </cell>
          <cell r="DI730">
            <v>5.00569657665936</v>
          </cell>
          <cell r="DJ730">
            <v>5.00569657665936</v>
          </cell>
          <cell r="DK730">
            <v>5.00569657665936</v>
          </cell>
          <cell r="DL730">
            <v>5.00569657665936</v>
          </cell>
          <cell r="DM730">
            <v>5.00569657665936</v>
          </cell>
          <cell r="DN730">
            <v>5.00569657665936</v>
          </cell>
          <cell r="DO730">
            <v>5.00569657665936</v>
          </cell>
          <cell r="DP730">
            <v>5.00569657665936</v>
          </cell>
          <cell r="DQ730">
            <v>5.53317116174692</v>
          </cell>
          <cell r="DR730">
            <v>5.49837565326551</v>
          </cell>
          <cell r="DS730">
            <v>5.6016745827206</v>
          </cell>
          <cell r="DT730">
            <v>5.55224658558608</v>
          </cell>
          <cell r="DU730">
            <v>5.63362295370929</v>
          </cell>
          <cell r="DV730">
            <v>5.50141678442883</v>
          </cell>
          <cell r="DW730">
            <v>5.56279841875627</v>
          </cell>
          <cell r="DX730">
            <v>5.56856731595097</v>
          </cell>
          <cell r="DY730">
            <v>5.57555760852068</v>
          </cell>
          <cell r="DZ730">
            <v>5.50854831612373</v>
          </cell>
          <cell r="EA730">
            <v>5.52206666923575</v>
          </cell>
          <cell r="EB730">
            <v>5.49522403220646</v>
          </cell>
          <cell r="EC730">
            <v>5.71464497067846</v>
          </cell>
          <cell r="ED730">
            <v>5.54149683376148</v>
          </cell>
          <cell r="EE730">
            <v>5.58214313929108</v>
          </cell>
          <cell r="EF730">
            <v>5.58214313929108</v>
          </cell>
          <cell r="EG730">
            <v>5.58214313929108</v>
          </cell>
          <cell r="EH730">
            <v>5.58214313929108</v>
          </cell>
          <cell r="EI730">
            <v>5.58214313929108</v>
          </cell>
          <cell r="EJ730">
            <v>5.58214313929108</v>
          </cell>
          <cell r="EK730">
            <v>0</v>
          </cell>
          <cell r="EL730">
            <v>0</v>
          </cell>
          <cell r="EM730">
            <v>0</v>
          </cell>
          <cell r="EN730">
            <v>0</v>
          </cell>
          <cell r="EO730">
            <v>0</v>
          </cell>
          <cell r="EP730">
            <v>0</v>
          </cell>
          <cell r="EQ730">
            <v>0</v>
          </cell>
          <cell r="ER730">
            <v>0</v>
          </cell>
          <cell r="ES730">
            <v>0</v>
          </cell>
          <cell r="ET730">
            <v>0</v>
          </cell>
        </row>
        <row r="731">
          <cell r="A731">
            <v>37688.6979572436</v>
          </cell>
          <cell r="B731">
            <v>35284.0498508389</v>
          </cell>
          <cell r="C731">
            <v>40705.5221795816</v>
          </cell>
          <cell r="D731">
            <v>5644.61451157858</v>
          </cell>
          <cell r="E731">
            <v>6725.78486526455</v>
          </cell>
          <cell r="F731">
            <v>7074.4339579596</v>
          </cell>
          <cell r="G731">
            <v>7388.58344607736</v>
          </cell>
          <cell r="H731">
            <v>6764.96943882706</v>
          </cell>
          <cell r="I731">
            <v>7653.89180683056</v>
          </cell>
          <cell r="J731">
            <v>8150.84667572299</v>
          </cell>
          <cell r="K731">
            <v>7215.76419122457</v>
          </cell>
          <cell r="L731">
            <v>7537.76593810464</v>
          </cell>
          <cell r="M731">
            <v>9945.96861980798</v>
          </cell>
          <cell r="N731">
            <v>8982.18469214418</v>
          </cell>
          <cell r="O731">
            <v>9170.65606044717</v>
          </cell>
          <cell r="P731">
            <v>8470.53747011314</v>
          </cell>
          <cell r="Q731">
            <v>8689.60514905729</v>
          </cell>
          <cell r="R731">
            <v>9374.39579666874</v>
          </cell>
          <cell r="S731">
            <v>9061.14246090927</v>
          </cell>
          <cell r="T731">
            <v>9763.01898980675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6270.66692814123</v>
          </cell>
          <cell r="AF731">
            <v>5870.58021323918</v>
          </cell>
          <cell r="AG731">
            <v>6772.60785219468</v>
          </cell>
          <cell r="AH731">
            <v>5644.61451157858</v>
          </cell>
          <cell r="AI731">
            <v>6725.78486526455</v>
          </cell>
          <cell r="AJ731">
            <v>7074.4339579596</v>
          </cell>
          <cell r="AK731">
            <v>7388.58344607736</v>
          </cell>
          <cell r="AL731">
            <v>6764.96943882706</v>
          </cell>
          <cell r="AM731">
            <v>7653.89180683056</v>
          </cell>
          <cell r="AN731">
            <v>8150.84667572299</v>
          </cell>
          <cell r="AO731">
            <v>7215.76419122457</v>
          </cell>
          <cell r="AP731">
            <v>7537.76593810464</v>
          </cell>
          <cell r="AQ731">
            <v>9945.96861980798</v>
          </cell>
          <cell r="AR731">
            <v>8982.18469214418</v>
          </cell>
          <cell r="AS731">
            <v>9170.65606044717</v>
          </cell>
          <cell r="AT731">
            <v>8470.53747011314</v>
          </cell>
          <cell r="AU731">
            <v>8689.60514905729</v>
          </cell>
          <cell r="AV731">
            <v>9374.39579666874</v>
          </cell>
          <cell r="AW731">
            <v>9061.14246090927</v>
          </cell>
          <cell r="AX731">
            <v>9763.01898980675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3.1029387177352</v>
          </cell>
          <cell r="CN731">
            <v>2.86346314003396</v>
          </cell>
          <cell r="CO731">
            <v>3.28413413893349</v>
          </cell>
          <cell r="CP731">
            <v>2.79083416883954</v>
          </cell>
          <cell r="CQ731">
            <v>3.32859719720359</v>
          </cell>
          <cell r="CR731">
            <v>3.41804069072921</v>
          </cell>
          <cell r="CS731">
            <v>3.63164367308379</v>
          </cell>
          <cell r="CT731">
            <v>3.34204130193825</v>
          </cell>
          <cell r="CU731">
            <v>3.7910649145718</v>
          </cell>
          <cell r="CV731">
            <v>4.01782704694396</v>
          </cell>
          <cell r="CW731">
            <v>3.53461419429835</v>
          </cell>
          <cell r="CX731">
            <v>3.72972573905746</v>
          </cell>
          <cell r="CY731">
            <v>4.82142015917428</v>
          </cell>
          <cell r="CZ731">
            <v>4.46121642088765</v>
          </cell>
          <cell r="DA731">
            <v>4.48991550351178</v>
          </cell>
          <cell r="DB731">
            <v>4.14714032010966</v>
          </cell>
          <cell r="DC731">
            <v>4.25439495505904</v>
          </cell>
          <cell r="DD731">
            <v>4.58966564072257</v>
          </cell>
          <cell r="DE731">
            <v>4.43629809542564</v>
          </cell>
          <cell r="DF731">
            <v>4.77993395832095</v>
          </cell>
          <cell r="DG731">
            <v>5.09213106580609</v>
          </cell>
          <cell r="DH731">
            <v>5.09213106580609</v>
          </cell>
          <cell r="DI731">
            <v>5.09213106580609</v>
          </cell>
          <cell r="DJ731">
            <v>5.09213106580609</v>
          </cell>
          <cell r="DK731">
            <v>5.09213106580609</v>
          </cell>
          <cell r="DL731">
            <v>5.09213106580609</v>
          </cell>
          <cell r="DM731">
            <v>5.09213106580609</v>
          </cell>
          <cell r="DN731">
            <v>5.09213106580609</v>
          </cell>
          <cell r="DO731">
            <v>5.09213106580609</v>
          </cell>
          <cell r="DP731">
            <v>5.09213106580609</v>
          </cell>
          <cell r="DQ731">
            <v>5.53665765101129</v>
          </cell>
          <cell r="DR731">
            <v>5.61689835684213</v>
          </cell>
          <cell r="DS731">
            <v>5.64991843239342</v>
          </cell>
          <cell r="DT731">
            <v>5.54124550453907</v>
          </cell>
          <cell r="DU731">
            <v>5.53590799917771</v>
          </cell>
          <cell r="DV731">
            <v>5.67050324950635</v>
          </cell>
          <cell r="DW731">
            <v>5.57397591697802</v>
          </cell>
          <cell r="DX731">
            <v>5.54576115960998</v>
          </cell>
          <cell r="DY731">
            <v>5.53131298634722</v>
          </cell>
          <cell r="DZ731">
            <v>5.55800100947307</v>
          </cell>
          <cell r="EA731">
            <v>5.59303388589018</v>
          </cell>
          <cell r="EB731">
            <v>5.53697911693438</v>
          </cell>
          <cell r="EC731">
            <v>5.65170182140505</v>
          </cell>
          <cell r="ED731">
            <v>5.51614691202545</v>
          </cell>
          <cell r="EE731">
            <v>5.5958926348311</v>
          </cell>
          <cell r="EF731">
            <v>5.5958926348311</v>
          </cell>
          <cell r="EG731">
            <v>5.5958926348311</v>
          </cell>
          <cell r="EH731">
            <v>5.5958926348311</v>
          </cell>
          <cell r="EI731">
            <v>5.5958926348311</v>
          </cell>
          <cell r="EJ731">
            <v>5.5958926348311</v>
          </cell>
          <cell r="EK731">
            <v>0</v>
          </cell>
          <cell r="EL731">
            <v>0</v>
          </cell>
          <cell r="EM731">
            <v>0</v>
          </cell>
          <cell r="EN731">
            <v>0</v>
          </cell>
          <cell r="EO731">
            <v>0</v>
          </cell>
          <cell r="EP731">
            <v>0</v>
          </cell>
          <cell r="EQ731">
            <v>0</v>
          </cell>
          <cell r="ER731">
            <v>0</v>
          </cell>
          <cell r="ES731">
            <v>0</v>
          </cell>
          <cell r="ET731">
            <v>0</v>
          </cell>
        </row>
        <row r="732">
          <cell r="A732">
            <v>38661.1657360121</v>
          </cell>
          <cell r="B732">
            <v>39048.1716907343</v>
          </cell>
          <cell r="C732">
            <v>41574.7698027811</v>
          </cell>
          <cell r="D732">
            <v>6189.61182589018</v>
          </cell>
          <cell r="E732">
            <v>6865.77994018869</v>
          </cell>
          <cell r="F732">
            <v>6816.3647993148</v>
          </cell>
          <cell r="G732">
            <v>6439.79980684993</v>
          </cell>
          <cell r="H732">
            <v>6439.91971599222</v>
          </cell>
          <cell r="I732">
            <v>7751.18512211568</v>
          </cell>
          <cell r="J732">
            <v>7429.03349827638</v>
          </cell>
          <cell r="K732">
            <v>7683.82294191426</v>
          </cell>
          <cell r="L732">
            <v>7476.58030385809</v>
          </cell>
          <cell r="M732">
            <v>7877.66972428507</v>
          </cell>
          <cell r="N732">
            <v>9319.5983959537</v>
          </cell>
          <cell r="O732">
            <v>7631.62318696575</v>
          </cell>
          <cell r="P732">
            <v>8167.83390372193</v>
          </cell>
          <cell r="Q732">
            <v>8093.40748708462</v>
          </cell>
          <cell r="R732">
            <v>10244.1635636555</v>
          </cell>
          <cell r="S732">
            <v>10330.9037826701</v>
          </cell>
          <cell r="T732">
            <v>11267.314987657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6432.46666836904</v>
          </cell>
          <cell r="AF732">
            <v>6496.85693847132</v>
          </cell>
          <cell r="AG732">
            <v>6917.23376443357</v>
          </cell>
          <cell r="AH732">
            <v>6189.61182589018</v>
          </cell>
          <cell r="AI732">
            <v>6865.77994018869</v>
          </cell>
          <cell r="AJ732">
            <v>6816.3647993148</v>
          </cell>
          <cell r="AK732">
            <v>6439.79980684993</v>
          </cell>
          <cell r="AL732">
            <v>6439.91971599222</v>
          </cell>
          <cell r="AM732">
            <v>7751.18512211568</v>
          </cell>
          <cell r="AN732">
            <v>7429.03349827638</v>
          </cell>
          <cell r="AO732">
            <v>7683.82294191426</v>
          </cell>
          <cell r="AP732">
            <v>7476.58030385809</v>
          </cell>
          <cell r="AQ732">
            <v>7877.66972428507</v>
          </cell>
          <cell r="AR732">
            <v>9319.5983959537</v>
          </cell>
          <cell r="AS732">
            <v>7631.62318696575</v>
          </cell>
          <cell r="AT732">
            <v>8167.83390372193</v>
          </cell>
          <cell r="AU732">
            <v>8093.40748708462</v>
          </cell>
          <cell r="AV732">
            <v>10244.1635636555</v>
          </cell>
          <cell r="AW732">
            <v>10330.9037826701</v>
          </cell>
          <cell r="AX732">
            <v>11267.314987657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3.1532864146826</v>
          </cell>
          <cell r="CN732">
            <v>3.24357457912676</v>
          </cell>
          <cell r="CO732">
            <v>3.40243261841237</v>
          </cell>
          <cell r="CP732">
            <v>3.03117133631741</v>
          </cell>
          <cell r="CQ732">
            <v>3.41149651531061</v>
          </cell>
          <cell r="CR732">
            <v>3.41476611896038</v>
          </cell>
          <cell r="CS732">
            <v>3.21322051385188</v>
          </cell>
          <cell r="CT732">
            <v>3.1329769612816</v>
          </cell>
          <cell r="CU732">
            <v>3.83302049487036</v>
          </cell>
          <cell r="CV732">
            <v>3.6274883541205</v>
          </cell>
          <cell r="CW732">
            <v>3.87836148111276</v>
          </cell>
          <cell r="CX732">
            <v>3.69231730900397</v>
          </cell>
          <cell r="CY732">
            <v>3.95669186376929</v>
          </cell>
          <cell r="CZ732">
            <v>4.58831905635526</v>
          </cell>
          <cell r="DA732">
            <v>3.77813457143567</v>
          </cell>
          <cell r="DB732">
            <v>4.04359267869795</v>
          </cell>
          <cell r="DC732">
            <v>4.00674691065666</v>
          </cell>
          <cell r="DD732">
            <v>5.07150675119701</v>
          </cell>
          <cell r="DE732">
            <v>5.11444862767128</v>
          </cell>
          <cell r="DF732">
            <v>5.5780312050558</v>
          </cell>
          <cell r="DG732">
            <v>4.6415559691132</v>
          </cell>
          <cell r="DH732">
            <v>4.6415559691132</v>
          </cell>
          <cell r="DI732">
            <v>4.6415559691132</v>
          </cell>
          <cell r="DJ732">
            <v>4.6415559691132</v>
          </cell>
          <cell r="DK732">
            <v>4.6415559691132</v>
          </cell>
          <cell r="DL732">
            <v>4.6415559691132</v>
          </cell>
          <cell r="DM732">
            <v>4.6415559691132</v>
          </cell>
          <cell r="DN732">
            <v>4.6415559691132</v>
          </cell>
          <cell r="DO732">
            <v>4.6415559691132</v>
          </cell>
          <cell r="DP732">
            <v>4.6415559691132</v>
          </cell>
          <cell r="DQ732">
            <v>5.58883464237101</v>
          </cell>
          <cell r="DR732">
            <v>5.4876518533446</v>
          </cell>
          <cell r="DS732">
            <v>5.56993407582977</v>
          </cell>
          <cell r="DT732">
            <v>5.5944843551732</v>
          </cell>
          <cell r="DU732">
            <v>5.51381363460203</v>
          </cell>
          <cell r="DV732">
            <v>5.46888759063909</v>
          </cell>
          <cell r="DW732">
            <v>5.49084230789519</v>
          </cell>
          <cell r="DX732">
            <v>5.63158168039488</v>
          </cell>
          <cell r="DY732">
            <v>5.54031048116089</v>
          </cell>
          <cell r="DZ732">
            <v>5.61091158583987</v>
          </cell>
          <cell r="EA732">
            <v>5.4279545128513</v>
          </cell>
          <cell r="EB732">
            <v>5.54767641569012</v>
          </cell>
          <cell r="EC732">
            <v>5.4547226627607</v>
          </cell>
          <cell r="ED732">
            <v>5.56481490861414</v>
          </cell>
          <cell r="EE732">
            <v>5.53409527407949</v>
          </cell>
          <cell r="EF732">
            <v>5.53409527407949</v>
          </cell>
          <cell r="EG732">
            <v>5.53409527407949</v>
          </cell>
          <cell r="EH732">
            <v>5.53409527407949</v>
          </cell>
          <cell r="EI732">
            <v>5.53409527407949</v>
          </cell>
          <cell r="EJ732">
            <v>5.53409527407949</v>
          </cell>
          <cell r="EK732">
            <v>0</v>
          </cell>
          <cell r="EL732">
            <v>0</v>
          </cell>
          <cell r="EM732">
            <v>0</v>
          </cell>
          <cell r="EN732">
            <v>0</v>
          </cell>
          <cell r="EO732">
            <v>0</v>
          </cell>
          <cell r="EP732">
            <v>0</v>
          </cell>
          <cell r="EQ732">
            <v>0</v>
          </cell>
          <cell r="ER732">
            <v>0</v>
          </cell>
          <cell r="ES732">
            <v>0</v>
          </cell>
          <cell r="ET732">
            <v>0</v>
          </cell>
        </row>
        <row r="733">
          <cell r="A733">
            <v>41418.9753597577</v>
          </cell>
          <cell r="B733">
            <v>38085.1913530728</v>
          </cell>
          <cell r="C733">
            <v>40253.6378927779</v>
          </cell>
          <cell r="D733">
            <v>7178.9515330768</v>
          </cell>
          <cell r="E733">
            <v>8352.63620975154</v>
          </cell>
          <cell r="F733">
            <v>6464.34409548103</v>
          </cell>
          <cell r="G733">
            <v>7084.69379534476</v>
          </cell>
          <cell r="H733">
            <v>7317.89007197353</v>
          </cell>
          <cell r="I733">
            <v>8129.25873239171</v>
          </cell>
          <cell r="J733">
            <v>8226.60180097105</v>
          </cell>
          <cell r="K733">
            <v>8988.88550772815</v>
          </cell>
          <cell r="L733">
            <v>8852.19808880488</v>
          </cell>
          <cell r="M733">
            <v>8470.57556483015</v>
          </cell>
          <cell r="N733">
            <v>9325.26346362146</v>
          </cell>
          <cell r="O733">
            <v>9102.80079401107</v>
          </cell>
          <cell r="P733">
            <v>9708.20079935703</v>
          </cell>
          <cell r="Q733">
            <v>9570.6099029853</v>
          </cell>
          <cell r="R733">
            <v>8957.42361176038</v>
          </cell>
          <cell r="S733">
            <v>10351.0324977612</v>
          </cell>
          <cell r="T733">
            <v>9474.06125768175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6891.31259669879</v>
          </cell>
          <cell r="AF733">
            <v>6336.63572407239</v>
          </cell>
          <cell r="AG733">
            <v>6697.42308842754</v>
          </cell>
          <cell r="AH733">
            <v>7178.9515330768</v>
          </cell>
          <cell r="AI733">
            <v>8352.63620975154</v>
          </cell>
          <cell r="AJ733">
            <v>6464.34409548103</v>
          </cell>
          <cell r="AK733">
            <v>7084.69379534476</v>
          </cell>
          <cell r="AL733">
            <v>7317.89007197353</v>
          </cell>
          <cell r="AM733">
            <v>8129.25873239171</v>
          </cell>
          <cell r="AN733">
            <v>8226.60180097105</v>
          </cell>
          <cell r="AO733">
            <v>8988.88550772815</v>
          </cell>
          <cell r="AP733">
            <v>8852.19808880488</v>
          </cell>
          <cell r="AQ733">
            <v>8470.57556483015</v>
          </cell>
          <cell r="AR733">
            <v>9325.26346362146</v>
          </cell>
          <cell r="AS733">
            <v>9102.80079401107</v>
          </cell>
          <cell r="AT733">
            <v>9708.20079935703</v>
          </cell>
          <cell r="AU733">
            <v>9570.6099029853</v>
          </cell>
          <cell r="AV733">
            <v>8957.42361176038</v>
          </cell>
          <cell r="AW733">
            <v>10351.0324977612</v>
          </cell>
          <cell r="AX733">
            <v>9474.06125768175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3.38774940675571</v>
          </cell>
          <cell r="CN733">
            <v>3.18919269264108</v>
          </cell>
          <cell r="CO733">
            <v>3.21973147340816</v>
          </cell>
          <cell r="CP733">
            <v>3.52669589845069</v>
          </cell>
          <cell r="CQ733">
            <v>4.15486391286414</v>
          </cell>
          <cell r="CR733">
            <v>3.19743158309155</v>
          </cell>
          <cell r="CS733">
            <v>3.47708198695458</v>
          </cell>
          <cell r="CT733">
            <v>3.60324347251532</v>
          </cell>
          <cell r="CU733">
            <v>4.01595504476811</v>
          </cell>
          <cell r="CV733">
            <v>4.0785093898275</v>
          </cell>
          <cell r="CW733">
            <v>4.39950426802874</v>
          </cell>
          <cell r="CX733">
            <v>4.38777304474146</v>
          </cell>
          <cell r="CY733">
            <v>4.18027386472288</v>
          </cell>
          <cell r="CZ733">
            <v>4.62383122797321</v>
          </cell>
          <cell r="DA733">
            <v>4.47506460223883</v>
          </cell>
          <cell r="DB733">
            <v>4.77268773993304</v>
          </cell>
          <cell r="DC733">
            <v>4.70504612458004</v>
          </cell>
          <cell r="DD733">
            <v>4.40359513948937</v>
          </cell>
          <cell r="DE733">
            <v>5.08871282318196</v>
          </cell>
          <cell r="DF733">
            <v>4.65758145576335</v>
          </cell>
          <cell r="DG733">
            <v>4.97897847062327</v>
          </cell>
          <cell r="DH733">
            <v>4.97897847062327</v>
          </cell>
          <cell r="DI733">
            <v>4.97897847062327</v>
          </cell>
          <cell r="DJ733">
            <v>4.97897847062327</v>
          </cell>
          <cell r="DK733">
            <v>4.97897847062327</v>
          </cell>
          <cell r="DL733">
            <v>4.97897847062327</v>
          </cell>
          <cell r="DM733">
            <v>4.97897847062327</v>
          </cell>
          <cell r="DN733">
            <v>4.97897847062327</v>
          </cell>
          <cell r="DO733">
            <v>4.97897847062327</v>
          </cell>
          <cell r="DP733">
            <v>4.97897847062327</v>
          </cell>
          <cell r="DQ733">
            <v>5.57311247592751</v>
          </cell>
          <cell r="DR733">
            <v>5.44358635319695</v>
          </cell>
          <cell r="DS733">
            <v>5.69895486732417</v>
          </cell>
          <cell r="DT733">
            <v>5.57699357442031</v>
          </cell>
          <cell r="DU733">
            <v>5.50774593371992</v>
          </cell>
          <cell r="DV733">
            <v>5.53898693629502</v>
          </cell>
          <cell r="DW733">
            <v>5.58230149880543</v>
          </cell>
          <cell r="DX733">
            <v>5.56415741782286</v>
          </cell>
          <cell r="DY733">
            <v>5.54586430482965</v>
          </cell>
          <cell r="DZ733">
            <v>5.5261942334542</v>
          </cell>
          <cell r="EA733">
            <v>5.59769512255784</v>
          </cell>
          <cell r="EB733">
            <v>5.52731357257428</v>
          </cell>
          <cell r="EC733">
            <v>5.55156362788658</v>
          </cell>
          <cell r="ED733">
            <v>5.52543243123935</v>
          </cell>
          <cell r="EE733">
            <v>5.57292072277298</v>
          </cell>
          <cell r="EF733">
            <v>5.57292072277298</v>
          </cell>
          <cell r="EG733">
            <v>5.57292072277298</v>
          </cell>
          <cell r="EH733">
            <v>5.57292072277298</v>
          </cell>
          <cell r="EI733">
            <v>5.57292072277298</v>
          </cell>
          <cell r="EJ733">
            <v>5.57292072277298</v>
          </cell>
          <cell r="EK733">
            <v>0</v>
          </cell>
          <cell r="EL733">
            <v>0</v>
          </cell>
          <cell r="EM733">
            <v>0</v>
          </cell>
          <cell r="EN733">
            <v>0</v>
          </cell>
          <cell r="EO733">
            <v>0</v>
          </cell>
          <cell r="EP733">
            <v>0</v>
          </cell>
          <cell r="EQ733">
            <v>0</v>
          </cell>
          <cell r="ER733">
            <v>0</v>
          </cell>
          <cell r="ES733">
            <v>0</v>
          </cell>
          <cell r="ET733">
            <v>0</v>
          </cell>
        </row>
        <row r="734">
          <cell r="A734">
            <v>42647.9413602756</v>
          </cell>
          <cell r="B734">
            <v>39328.7785590666</v>
          </cell>
          <cell r="C734">
            <v>33972.5543800891</v>
          </cell>
          <cell r="D734">
            <v>7719.94128510268</v>
          </cell>
          <cell r="E734">
            <v>7612.01547702026</v>
          </cell>
          <cell r="F734">
            <v>8131.65913922281</v>
          </cell>
          <cell r="G734">
            <v>6274.83688041388</v>
          </cell>
          <cell r="H734">
            <v>8115.2542725314</v>
          </cell>
          <cell r="I734">
            <v>7271.97806234431</v>
          </cell>
          <cell r="J734">
            <v>7445.08112431776</v>
          </cell>
          <cell r="K734">
            <v>8912.54979465729</v>
          </cell>
          <cell r="L734">
            <v>8742.09860174556</v>
          </cell>
          <cell r="M734">
            <v>10073.6394772691</v>
          </cell>
          <cell r="N734">
            <v>9389.2753002688</v>
          </cell>
          <cell r="O734">
            <v>9777.8477708186</v>
          </cell>
          <cell r="P734">
            <v>10161.5314920121</v>
          </cell>
          <cell r="Q734">
            <v>11145.5209082168</v>
          </cell>
          <cell r="R734">
            <v>10629.2209175391</v>
          </cell>
          <cell r="S734">
            <v>10348.1725506544</v>
          </cell>
          <cell r="T734">
            <v>11574.2642257551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7095.78865644489</v>
          </cell>
          <cell r="AF734">
            <v>6543.54446827287</v>
          </cell>
          <cell r="AG734">
            <v>5652.37285345806</v>
          </cell>
          <cell r="AH734">
            <v>7719.94128510268</v>
          </cell>
          <cell r="AI734">
            <v>7612.01547702026</v>
          </cell>
          <cell r="AJ734">
            <v>8131.65913922281</v>
          </cell>
          <cell r="AK734">
            <v>6274.83688041388</v>
          </cell>
          <cell r="AL734">
            <v>8115.2542725314</v>
          </cell>
          <cell r="AM734">
            <v>7271.97806234431</v>
          </cell>
          <cell r="AN734">
            <v>7445.08112431776</v>
          </cell>
          <cell r="AO734">
            <v>8912.54979465729</v>
          </cell>
          <cell r="AP734">
            <v>8742.09860174556</v>
          </cell>
          <cell r="AQ734">
            <v>10073.6394772691</v>
          </cell>
          <cell r="AR734">
            <v>9389.2753002688</v>
          </cell>
          <cell r="AS734">
            <v>9777.8477708186</v>
          </cell>
          <cell r="AT734">
            <v>10161.5314920121</v>
          </cell>
          <cell r="AU734">
            <v>11145.5209082168</v>
          </cell>
          <cell r="AV734">
            <v>10629.2209175391</v>
          </cell>
          <cell r="AW734">
            <v>10348.1725506544</v>
          </cell>
          <cell r="AX734">
            <v>11574.2642257551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3.44956237827353</v>
          </cell>
          <cell r="CN734">
            <v>3.27125488499512</v>
          </cell>
          <cell r="CO734">
            <v>2.81342575104654</v>
          </cell>
          <cell r="CP734">
            <v>3.84143915944335</v>
          </cell>
          <cell r="CQ734">
            <v>3.69723488780182</v>
          </cell>
          <cell r="CR734">
            <v>3.9451234268504</v>
          </cell>
          <cell r="CS734">
            <v>3.11170015707752</v>
          </cell>
          <cell r="CT734">
            <v>4.09344359680625</v>
          </cell>
          <cell r="CU734">
            <v>3.655804708086</v>
          </cell>
          <cell r="CV734">
            <v>3.7217699464906</v>
          </cell>
          <cell r="CW734">
            <v>4.34252344457011</v>
          </cell>
          <cell r="CX734">
            <v>4.2327409721634</v>
          </cell>
          <cell r="CY734">
            <v>4.93554213995654</v>
          </cell>
          <cell r="CZ734">
            <v>4.57487927576224</v>
          </cell>
          <cell r="DA734">
            <v>4.80042732949245</v>
          </cell>
          <cell r="DB734">
            <v>4.98879657641361</v>
          </cell>
          <cell r="DC734">
            <v>5.47188547247696</v>
          </cell>
          <cell r="DD734">
            <v>5.21840836344866</v>
          </cell>
          <cell r="DE734">
            <v>5.08042786989576</v>
          </cell>
          <cell r="DF734">
            <v>5.68237669581042</v>
          </cell>
          <cell r="DG734">
            <v>4.8709796236966</v>
          </cell>
          <cell r="DH734">
            <v>4.8709796236966</v>
          </cell>
          <cell r="DI734">
            <v>4.8709796236966</v>
          </cell>
          <cell r="DJ734">
            <v>4.8709796236966</v>
          </cell>
          <cell r="DK734">
            <v>4.8709796236966</v>
          </cell>
          <cell r="DL734">
            <v>4.8709796236966</v>
          </cell>
          <cell r="DM734">
            <v>4.8709796236966</v>
          </cell>
          <cell r="DN734">
            <v>4.8709796236966</v>
          </cell>
          <cell r="DO734">
            <v>4.8709796236966</v>
          </cell>
          <cell r="DP734">
            <v>4.8709796236966</v>
          </cell>
          <cell r="DQ734">
            <v>5.63564728946925</v>
          </cell>
          <cell r="DR734">
            <v>5.4803186304406</v>
          </cell>
          <cell r="DS734">
            <v>5.50430485589047</v>
          </cell>
          <cell r="DT734">
            <v>5.50588547440103</v>
          </cell>
          <cell r="DU734">
            <v>5.6406578311129</v>
          </cell>
          <cell r="DV734">
            <v>5.64710296210876</v>
          </cell>
          <cell r="DW734">
            <v>5.52473986924501</v>
          </cell>
          <cell r="DX734">
            <v>5.43150841671497</v>
          </cell>
          <cell r="DY734">
            <v>5.44975160297811</v>
          </cell>
          <cell r="DZ734">
            <v>5.4805866095004</v>
          </cell>
          <cell r="EA734">
            <v>5.62298510407098</v>
          </cell>
          <cell r="EB734">
            <v>5.65849770415644</v>
          </cell>
          <cell r="EC734">
            <v>5.59189071511682</v>
          </cell>
          <cell r="ED734">
            <v>5.62288977871633</v>
          </cell>
          <cell r="EE734">
            <v>5.58046652743983</v>
          </cell>
          <cell r="EF734">
            <v>5.58046652743983</v>
          </cell>
          <cell r="EG734">
            <v>5.58046652743983</v>
          </cell>
          <cell r="EH734">
            <v>5.58046652743983</v>
          </cell>
          <cell r="EI734">
            <v>5.58046652743983</v>
          </cell>
          <cell r="EJ734">
            <v>5.58046652743983</v>
          </cell>
          <cell r="EK734">
            <v>0</v>
          </cell>
          <cell r="EL734">
            <v>0</v>
          </cell>
          <cell r="EM734">
            <v>0</v>
          </cell>
          <cell r="EN734">
            <v>0</v>
          </cell>
          <cell r="EO734">
            <v>0</v>
          </cell>
          <cell r="EP734">
            <v>0</v>
          </cell>
          <cell r="EQ734">
            <v>0</v>
          </cell>
          <cell r="ER734">
            <v>0</v>
          </cell>
          <cell r="ES734">
            <v>0</v>
          </cell>
          <cell r="ET734">
            <v>0</v>
          </cell>
        </row>
        <row r="735">
          <cell r="A735">
            <v>36326.5160939249</v>
          </cell>
          <cell r="B735">
            <v>38179.8600760136</v>
          </cell>
          <cell r="C735">
            <v>41711.6374440086</v>
          </cell>
          <cell r="D735">
            <v>5818.8763964832</v>
          </cell>
          <cell r="E735">
            <v>5952.38746541823</v>
          </cell>
          <cell r="F735">
            <v>6731.54183856513</v>
          </cell>
          <cell r="G735">
            <v>8062.9520972138</v>
          </cell>
          <cell r="H735">
            <v>7369.22921693277</v>
          </cell>
          <cell r="I735">
            <v>7478.26496809169</v>
          </cell>
          <cell r="J735">
            <v>7870.8332575261</v>
          </cell>
          <cell r="K735">
            <v>7127.15257518042</v>
          </cell>
          <cell r="L735">
            <v>7924.48134437325</v>
          </cell>
          <cell r="M735">
            <v>10137.3331119878</v>
          </cell>
          <cell r="N735">
            <v>8770.61177161586</v>
          </cell>
          <cell r="O735">
            <v>8992.10200978689</v>
          </cell>
          <cell r="P735">
            <v>9017.15602213408</v>
          </cell>
          <cell r="Q735">
            <v>9171.30291367906</v>
          </cell>
          <cell r="R735">
            <v>9661.56222229472</v>
          </cell>
          <cell r="S735">
            <v>8900.42028668824</v>
          </cell>
          <cell r="T735">
            <v>11232.2291272952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6044.02633763538</v>
          </cell>
          <cell r="AF735">
            <v>6352.38675985366</v>
          </cell>
          <cell r="AG735">
            <v>6940.0058801578</v>
          </cell>
          <cell r="AH735">
            <v>5818.8763964832</v>
          </cell>
          <cell r="AI735">
            <v>5952.38746541823</v>
          </cell>
          <cell r="AJ735">
            <v>6731.54183856513</v>
          </cell>
          <cell r="AK735">
            <v>8062.9520972138</v>
          </cell>
          <cell r="AL735">
            <v>7369.22921693277</v>
          </cell>
          <cell r="AM735">
            <v>7478.26496809169</v>
          </cell>
          <cell r="AN735">
            <v>7870.8332575261</v>
          </cell>
          <cell r="AO735">
            <v>7127.15257518042</v>
          </cell>
          <cell r="AP735">
            <v>7924.48134437325</v>
          </cell>
          <cell r="AQ735">
            <v>10137.3331119878</v>
          </cell>
          <cell r="AR735">
            <v>8770.61177161586</v>
          </cell>
          <cell r="AS735">
            <v>8992.10200978689</v>
          </cell>
          <cell r="AT735">
            <v>9017.15602213408</v>
          </cell>
          <cell r="AU735">
            <v>9171.30291367906</v>
          </cell>
          <cell r="AV735">
            <v>9661.56222229472</v>
          </cell>
          <cell r="AW735">
            <v>8900.42028668824</v>
          </cell>
          <cell r="AX735">
            <v>11232.2291272952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3.00574745761926</v>
          </cell>
          <cell r="CN735">
            <v>3.12123198422687</v>
          </cell>
          <cell r="CO735">
            <v>3.41538626493517</v>
          </cell>
          <cell r="CP735">
            <v>2.83107577072183</v>
          </cell>
          <cell r="CQ735">
            <v>2.93802994795495</v>
          </cell>
          <cell r="CR735">
            <v>3.29120188353796</v>
          </cell>
          <cell r="CS735">
            <v>3.95653892396744</v>
          </cell>
          <cell r="CT735">
            <v>3.66874214074287</v>
          </cell>
          <cell r="CU735">
            <v>3.70253697501363</v>
          </cell>
          <cell r="CV735">
            <v>3.82256960896875</v>
          </cell>
          <cell r="CW735">
            <v>3.53306951073482</v>
          </cell>
          <cell r="CX735">
            <v>3.88020032074806</v>
          </cell>
          <cell r="CY735">
            <v>5.05180235059745</v>
          </cell>
          <cell r="CZ735">
            <v>4.33489723373933</v>
          </cell>
          <cell r="DA735">
            <v>4.40697215802193</v>
          </cell>
          <cell r="DB735">
            <v>4.41925097055549</v>
          </cell>
          <cell r="DC735">
            <v>4.49479738434672</v>
          </cell>
          <cell r="DD735">
            <v>4.73507036178056</v>
          </cell>
          <cell r="DE735">
            <v>4.36203952706918</v>
          </cell>
          <cell r="DF735">
            <v>5.50484424916861</v>
          </cell>
          <cell r="DG735">
            <v>5.7743506030372</v>
          </cell>
          <cell r="DH735">
            <v>5.7743506030372</v>
          </cell>
          <cell r="DI735">
            <v>5.7743506030372</v>
          </cell>
          <cell r="DJ735">
            <v>5.7743506030372</v>
          </cell>
          <cell r="DK735">
            <v>5.7743506030372</v>
          </cell>
          <cell r="DL735">
            <v>5.7743506030372</v>
          </cell>
          <cell r="DM735">
            <v>5.7743506030372</v>
          </cell>
          <cell r="DN735">
            <v>5.7743506030372</v>
          </cell>
          <cell r="DO735">
            <v>5.7743506030372</v>
          </cell>
          <cell r="DP735">
            <v>5.7743506030372</v>
          </cell>
          <cell r="DQ735">
            <v>5.50910430798799</v>
          </cell>
          <cell r="DR735">
            <v>5.57593906188801</v>
          </cell>
          <cell r="DS735">
            <v>5.56707595136953</v>
          </cell>
          <cell r="DT735">
            <v>5.63111990096538</v>
          </cell>
          <cell r="DU735">
            <v>5.55062785371226</v>
          </cell>
          <cell r="DV735">
            <v>5.60360045729106</v>
          </cell>
          <cell r="DW735">
            <v>5.58323326091351</v>
          </cell>
          <cell r="DX735">
            <v>5.50315838861296</v>
          </cell>
          <cell r="DY735">
            <v>5.53361041661942</v>
          </cell>
          <cell r="DZ735">
            <v>5.64121230973886</v>
          </cell>
          <cell r="EA735">
            <v>5.52676514065868</v>
          </cell>
          <cell r="EB735">
            <v>5.59530591158185</v>
          </cell>
          <cell r="EC735">
            <v>5.49774386403391</v>
          </cell>
          <cell r="ED735">
            <v>5.54317024170029</v>
          </cell>
          <cell r="EE735">
            <v>5.59020911270794</v>
          </cell>
          <cell r="EF735">
            <v>5.59020911270794</v>
          </cell>
          <cell r="EG735">
            <v>5.59020911270794</v>
          </cell>
          <cell r="EH735">
            <v>5.59020911270794</v>
          </cell>
          <cell r="EI735">
            <v>5.59020911270794</v>
          </cell>
          <cell r="EJ735">
            <v>5.59020911270794</v>
          </cell>
          <cell r="EK735">
            <v>0</v>
          </cell>
          <cell r="EL735">
            <v>0</v>
          </cell>
          <cell r="EM735">
            <v>0</v>
          </cell>
          <cell r="EN735">
            <v>0</v>
          </cell>
          <cell r="EO735">
            <v>0</v>
          </cell>
          <cell r="EP735">
            <v>0</v>
          </cell>
          <cell r="EQ735">
            <v>0</v>
          </cell>
          <cell r="ER735">
            <v>0</v>
          </cell>
          <cell r="ES735">
            <v>0</v>
          </cell>
          <cell r="ET735">
            <v>0</v>
          </cell>
        </row>
        <row r="736">
          <cell r="A736">
            <v>37635.0206352442</v>
          </cell>
          <cell r="B736">
            <v>42520.9423788109</v>
          </cell>
          <cell r="C736">
            <v>38648.3593575967</v>
          </cell>
          <cell r="D736">
            <v>6950.43182379702</v>
          </cell>
          <cell r="E736">
            <v>6460.12880516622</v>
          </cell>
          <cell r="F736">
            <v>6679.20144483344</v>
          </cell>
          <cell r="G736">
            <v>7504.5674428674</v>
          </cell>
          <cell r="H736">
            <v>6912.89785027842</v>
          </cell>
          <cell r="I736">
            <v>8290.28496558782</v>
          </cell>
          <cell r="J736">
            <v>6975.46006771536</v>
          </cell>
          <cell r="K736">
            <v>7920.44339951441</v>
          </cell>
          <cell r="L736">
            <v>9207.82336205256</v>
          </cell>
          <cell r="M736">
            <v>9208.01667747036</v>
          </cell>
          <cell r="N736">
            <v>8927.76645560968</v>
          </cell>
          <cell r="O736">
            <v>7998.20658788846</v>
          </cell>
          <cell r="P736">
            <v>8869.27345020404</v>
          </cell>
          <cell r="Q736">
            <v>11013.6992622696</v>
          </cell>
          <cell r="R736">
            <v>9966.50198918996</v>
          </cell>
          <cell r="S736">
            <v>10104.5748764223</v>
          </cell>
          <cell r="T736">
            <v>10255.3595273123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6261.73606488257</v>
          </cell>
          <cell r="AF736">
            <v>7074.65849392556</v>
          </cell>
          <cell r="AG736">
            <v>6430.33593586961</v>
          </cell>
          <cell r="AH736">
            <v>6950.43182379702</v>
          </cell>
          <cell r="AI736">
            <v>6460.12880516622</v>
          </cell>
          <cell r="AJ736">
            <v>6679.20144483344</v>
          </cell>
          <cell r="AK736">
            <v>7504.5674428674</v>
          </cell>
          <cell r="AL736">
            <v>6912.89785027842</v>
          </cell>
          <cell r="AM736">
            <v>8290.28496558782</v>
          </cell>
          <cell r="AN736">
            <v>6975.46006771536</v>
          </cell>
          <cell r="AO736">
            <v>7920.44339951441</v>
          </cell>
          <cell r="AP736">
            <v>9207.82336205256</v>
          </cell>
          <cell r="AQ736">
            <v>9208.01667747036</v>
          </cell>
          <cell r="AR736">
            <v>8927.76645560968</v>
          </cell>
          <cell r="AS736">
            <v>7998.20658788846</v>
          </cell>
          <cell r="AT736">
            <v>8869.27345020404</v>
          </cell>
          <cell r="AU736">
            <v>11013.6992622696</v>
          </cell>
          <cell r="AV736">
            <v>9966.50198918996</v>
          </cell>
          <cell r="AW736">
            <v>10104.5748764223</v>
          </cell>
          <cell r="AX736">
            <v>10255.3595273123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3.07532580286797</v>
          </cell>
          <cell r="CN736">
            <v>3.46453283267314</v>
          </cell>
          <cell r="CO736">
            <v>3.21670655597643</v>
          </cell>
          <cell r="CP736">
            <v>3.41606040312569</v>
          </cell>
          <cell r="CQ736">
            <v>3.20398095045337</v>
          </cell>
          <cell r="CR736">
            <v>3.26345094585756</v>
          </cell>
          <cell r="CS736">
            <v>3.76820631457138</v>
          </cell>
          <cell r="CT736">
            <v>3.38807353314353</v>
          </cell>
          <cell r="CU736">
            <v>4.09974263965351</v>
          </cell>
          <cell r="CV736">
            <v>3.42088607345153</v>
          </cell>
          <cell r="CW736">
            <v>3.9452625232144</v>
          </cell>
          <cell r="CX736">
            <v>4.59000788197037</v>
          </cell>
          <cell r="CY736">
            <v>4.59334831425607</v>
          </cell>
          <cell r="CZ736">
            <v>4.36612380243904</v>
          </cell>
          <cell r="DA736">
            <v>3.953876542928</v>
          </cell>
          <cell r="DB736">
            <v>4.3844844293818</v>
          </cell>
          <cell r="DC736">
            <v>5.44457144053934</v>
          </cell>
          <cell r="DD736">
            <v>4.92689429775117</v>
          </cell>
          <cell r="DE736">
            <v>4.99514999283025</v>
          </cell>
          <cell r="DF736">
            <v>5.06968968965305</v>
          </cell>
          <cell r="DG736">
            <v>4.8204366099003</v>
          </cell>
          <cell r="DH736">
            <v>4.8204366099003</v>
          </cell>
          <cell r="DI736">
            <v>4.8204366099003</v>
          </cell>
          <cell r="DJ736">
            <v>4.8204366099003</v>
          </cell>
          <cell r="DK736">
            <v>4.8204366099003</v>
          </cell>
          <cell r="DL736">
            <v>4.8204366099003</v>
          </cell>
          <cell r="DM736">
            <v>4.8204366099003</v>
          </cell>
          <cell r="DN736">
            <v>4.8204366099003</v>
          </cell>
          <cell r="DO736">
            <v>4.8204366099003</v>
          </cell>
          <cell r="DP736">
            <v>4.8204366099003</v>
          </cell>
          <cell r="DQ736">
            <v>5.57841424724891</v>
          </cell>
          <cell r="DR736">
            <v>5.5945857484629</v>
          </cell>
          <cell r="DS736">
            <v>5.47683116934555</v>
          </cell>
          <cell r="DT736">
            <v>5.57433906961459</v>
          </cell>
          <cell r="DU736">
            <v>5.52406000583375</v>
          </cell>
          <cell r="DV736">
            <v>5.60731028112052</v>
          </cell>
          <cell r="DW736">
            <v>5.45629857581739</v>
          </cell>
          <cell r="DX736">
            <v>5.59003397649812</v>
          </cell>
          <cell r="DY736">
            <v>5.54013056211761</v>
          </cell>
          <cell r="DZ736">
            <v>5.58652030212395</v>
          </cell>
          <cell r="EA736">
            <v>5.50022838847655</v>
          </cell>
          <cell r="EB736">
            <v>5.49605010914767</v>
          </cell>
          <cell r="EC736">
            <v>5.49216850672457</v>
          </cell>
          <cell r="ED736">
            <v>5.6021393876404</v>
          </cell>
          <cell r="EE736">
            <v>5.54212923024422</v>
          </cell>
          <cell r="EF736">
            <v>5.54212923024422</v>
          </cell>
          <cell r="EG736">
            <v>5.54212923024422</v>
          </cell>
          <cell r="EH736">
            <v>5.54212923024422</v>
          </cell>
          <cell r="EI736">
            <v>5.54212923024422</v>
          </cell>
          <cell r="EJ736">
            <v>5.54212923024422</v>
          </cell>
          <cell r="EK736">
            <v>0</v>
          </cell>
          <cell r="EL736">
            <v>0</v>
          </cell>
          <cell r="EM736">
            <v>0</v>
          </cell>
          <cell r="EN736">
            <v>0</v>
          </cell>
          <cell r="EO736">
            <v>0</v>
          </cell>
          <cell r="EP736">
            <v>0</v>
          </cell>
          <cell r="EQ736">
            <v>0</v>
          </cell>
          <cell r="ER736">
            <v>0</v>
          </cell>
          <cell r="ES736">
            <v>0</v>
          </cell>
          <cell r="ET736">
            <v>0</v>
          </cell>
        </row>
        <row r="737">
          <cell r="A737">
            <v>39141.1380320347</v>
          </cell>
          <cell r="B737">
            <v>35031.1325793628</v>
          </cell>
          <cell r="C737">
            <v>39049.2727229849</v>
          </cell>
          <cell r="D737">
            <v>6705.01736043272</v>
          </cell>
          <cell r="E737">
            <v>7134.00822202561</v>
          </cell>
          <cell r="F737">
            <v>7103.88986960644</v>
          </cell>
          <cell r="G737">
            <v>8180.55174350834</v>
          </cell>
          <cell r="H737">
            <v>7191.62139001168</v>
          </cell>
          <cell r="I737">
            <v>8515.38619135676</v>
          </cell>
          <cell r="J737">
            <v>7863.12006640755</v>
          </cell>
          <cell r="K737">
            <v>6525.92503737159</v>
          </cell>
          <cell r="L737">
            <v>7270.11246110687</v>
          </cell>
          <cell r="M737">
            <v>8885.28523196736</v>
          </cell>
          <cell r="N737">
            <v>8812.68743227097</v>
          </cell>
          <cell r="O737">
            <v>8605.71328870483</v>
          </cell>
          <cell r="P737">
            <v>9596.76341020882</v>
          </cell>
          <cell r="Q737">
            <v>9211.25340333838</v>
          </cell>
          <cell r="R737">
            <v>10759.9952614139</v>
          </cell>
          <cell r="S737">
            <v>8677.88110143641</v>
          </cell>
          <cell r="T737">
            <v>9714.90928610154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6512.32473103035</v>
          </cell>
          <cell r="AF737">
            <v>5828.49969425706</v>
          </cell>
          <cell r="AG737">
            <v>6497.04012884125</v>
          </cell>
          <cell r="AH737">
            <v>6705.01736043272</v>
          </cell>
          <cell r="AI737">
            <v>7134.00822202561</v>
          </cell>
          <cell r="AJ737">
            <v>7103.88986960644</v>
          </cell>
          <cell r="AK737">
            <v>8180.55174350834</v>
          </cell>
          <cell r="AL737">
            <v>7191.62139001168</v>
          </cell>
          <cell r="AM737">
            <v>8515.38619135676</v>
          </cell>
          <cell r="AN737">
            <v>7863.12006640755</v>
          </cell>
          <cell r="AO737">
            <v>6525.92503737159</v>
          </cell>
          <cell r="AP737">
            <v>7270.11246110687</v>
          </cell>
          <cell r="AQ737">
            <v>8885.28523196736</v>
          </cell>
          <cell r="AR737">
            <v>8812.68743227097</v>
          </cell>
          <cell r="AS737">
            <v>8605.71328870483</v>
          </cell>
          <cell r="AT737">
            <v>9596.76341020882</v>
          </cell>
          <cell r="AU737">
            <v>9211.25340333838</v>
          </cell>
          <cell r="AV737">
            <v>10759.9952614139</v>
          </cell>
          <cell r="AW737">
            <v>8677.88110143641</v>
          </cell>
          <cell r="AX737">
            <v>9714.90928610154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3.16578804122303</v>
          </cell>
          <cell r="CN737">
            <v>2.88808368928067</v>
          </cell>
          <cell r="CO737">
            <v>3.23679125121741</v>
          </cell>
          <cell r="CP737">
            <v>3.31585613023932</v>
          </cell>
          <cell r="CQ737">
            <v>3.52672291059036</v>
          </cell>
          <cell r="CR737">
            <v>3.5384452849228</v>
          </cell>
          <cell r="CS737">
            <v>4.0234705961924</v>
          </cell>
          <cell r="CT737">
            <v>3.6088964814778</v>
          </cell>
          <cell r="CU737">
            <v>4.18925692929495</v>
          </cell>
          <cell r="CV737">
            <v>3.95699776302817</v>
          </cell>
          <cell r="CW737">
            <v>3.1969256889848</v>
          </cell>
          <cell r="CX737">
            <v>3.56353935447199</v>
          </cell>
          <cell r="CY737">
            <v>4.36293723268593</v>
          </cell>
          <cell r="CZ737">
            <v>4.27176470462953</v>
          </cell>
          <cell r="DA737">
            <v>4.22247709881833</v>
          </cell>
          <cell r="DB737">
            <v>4.70874549998901</v>
          </cell>
          <cell r="DC737">
            <v>4.51959125782848</v>
          </cell>
          <cell r="DD737">
            <v>5.27949654496936</v>
          </cell>
          <cell r="DE737">
            <v>4.25788693950299</v>
          </cell>
          <cell r="DF737">
            <v>4.76671492547889</v>
          </cell>
          <cell r="DG737">
            <v>4.59400040987571</v>
          </cell>
          <cell r="DH737">
            <v>4.59400040987571</v>
          </cell>
          <cell r="DI737">
            <v>4.59400040987571</v>
          </cell>
          <cell r="DJ737">
            <v>4.59400040987571</v>
          </cell>
          <cell r="DK737">
            <v>4.59400040987571</v>
          </cell>
          <cell r="DL737">
            <v>4.59400040987571</v>
          </cell>
          <cell r="DM737">
            <v>4.59400040987571</v>
          </cell>
          <cell r="DN737">
            <v>4.59400040987571</v>
          </cell>
          <cell r="DO737">
            <v>4.59400040987571</v>
          </cell>
          <cell r="DP737">
            <v>4.59400040987571</v>
          </cell>
          <cell r="DQ737">
            <v>5.6358749645077</v>
          </cell>
          <cell r="DR737">
            <v>5.52909611736711</v>
          </cell>
          <cell r="DS737">
            <v>5.49930735735148</v>
          </cell>
          <cell r="DT737">
            <v>5.54002039141612</v>
          </cell>
          <cell r="DU737">
            <v>5.5420367579368</v>
          </cell>
          <cell r="DV737">
            <v>5.50035690941852</v>
          </cell>
          <cell r="DW737">
            <v>5.57043229081127</v>
          </cell>
          <cell r="DX737">
            <v>5.45958367122066</v>
          </cell>
          <cell r="DY737">
            <v>5.56896499201488</v>
          </cell>
          <cell r="DZ737">
            <v>5.44422716226161</v>
          </cell>
          <cell r="EA737">
            <v>5.59263755780574</v>
          </cell>
          <cell r="EB737">
            <v>5.58941949295545</v>
          </cell>
          <cell r="EC737">
            <v>5.57955476152545</v>
          </cell>
          <cell r="ED737">
            <v>5.65207842635693</v>
          </cell>
          <cell r="EE737">
            <v>5.58375951594415</v>
          </cell>
          <cell r="EF737">
            <v>5.58375951594415</v>
          </cell>
          <cell r="EG737">
            <v>5.58375951594415</v>
          </cell>
          <cell r="EH737">
            <v>5.58375951594415</v>
          </cell>
          <cell r="EI737">
            <v>5.58375951594415</v>
          </cell>
          <cell r="EJ737">
            <v>5.58375951594415</v>
          </cell>
          <cell r="EK737">
            <v>0</v>
          </cell>
          <cell r="EL737">
            <v>0</v>
          </cell>
          <cell r="EM737">
            <v>0</v>
          </cell>
          <cell r="EN737">
            <v>0</v>
          </cell>
          <cell r="EO737">
            <v>0</v>
          </cell>
          <cell r="EP737">
            <v>0</v>
          </cell>
          <cell r="EQ737">
            <v>0</v>
          </cell>
          <cell r="ER737">
            <v>0</v>
          </cell>
          <cell r="ES737">
            <v>0</v>
          </cell>
          <cell r="ET737">
            <v>0</v>
          </cell>
        </row>
        <row r="738">
          <cell r="A738">
            <v>29982.6054169023</v>
          </cell>
          <cell r="B738">
            <v>39928.2694058441</v>
          </cell>
          <cell r="C738">
            <v>42567.425001853</v>
          </cell>
          <cell r="D738">
            <v>6715.0011944763</v>
          </cell>
          <cell r="E738">
            <v>7395.93172820388</v>
          </cell>
          <cell r="F738">
            <v>6618.89401917941</v>
          </cell>
          <cell r="G738">
            <v>7281.10074317356</v>
          </cell>
          <cell r="H738">
            <v>7327.80382379214</v>
          </cell>
          <cell r="I738">
            <v>7446.06606206821</v>
          </cell>
          <cell r="J738">
            <v>7894.11798959519</v>
          </cell>
          <cell r="K738">
            <v>6771.83541460443</v>
          </cell>
          <cell r="L738">
            <v>6631.19658232933</v>
          </cell>
          <cell r="M738">
            <v>7545.26214544466</v>
          </cell>
          <cell r="N738">
            <v>8171.13093463842</v>
          </cell>
          <cell r="O738">
            <v>9223.77131732969</v>
          </cell>
          <cell r="P738">
            <v>8131.61331392131</v>
          </cell>
          <cell r="Q738">
            <v>9007.12665707642</v>
          </cell>
          <cell r="R738">
            <v>9735.91187101533</v>
          </cell>
          <cell r="S738">
            <v>10024.3019583949</v>
          </cell>
          <cell r="T738">
            <v>11024.1154528129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4988.52288345351</v>
          </cell>
          <cell r="AF738">
            <v>6643.2880951521</v>
          </cell>
          <cell r="AG738">
            <v>7082.39229909373</v>
          </cell>
          <cell r="AH738">
            <v>6715.0011944763</v>
          </cell>
          <cell r="AI738">
            <v>7395.93172820388</v>
          </cell>
          <cell r="AJ738">
            <v>6618.89401917941</v>
          </cell>
          <cell r="AK738">
            <v>7281.10074317356</v>
          </cell>
          <cell r="AL738">
            <v>7327.80382379214</v>
          </cell>
          <cell r="AM738">
            <v>7446.06606206821</v>
          </cell>
          <cell r="AN738">
            <v>7894.11798959519</v>
          </cell>
          <cell r="AO738">
            <v>6771.83541460443</v>
          </cell>
          <cell r="AP738">
            <v>6631.19658232933</v>
          </cell>
          <cell r="AQ738">
            <v>7545.26214544466</v>
          </cell>
          <cell r="AR738">
            <v>8171.13093463842</v>
          </cell>
          <cell r="AS738">
            <v>9223.77131732969</v>
          </cell>
          <cell r="AT738">
            <v>8131.61331392131</v>
          </cell>
          <cell r="AU738">
            <v>9007.12665707642</v>
          </cell>
          <cell r="AV738">
            <v>9735.91187101533</v>
          </cell>
          <cell r="AW738">
            <v>10024.3019583949</v>
          </cell>
          <cell r="AX738">
            <v>11024.1154528129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2.46600109722361</v>
          </cell>
          <cell r="CN738">
            <v>3.28452209557809</v>
          </cell>
          <cell r="CO738">
            <v>3.48252215476023</v>
          </cell>
          <cell r="CP738">
            <v>3.32716353344952</v>
          </cell>
          <cell r="CQ738">
            <v>3.65319926854541</v>
          </cell>
          <cell r="CR738">
            <v>3.28398637509808</v>
          </cell>
          <cell r="CS738">
            <v>3.56480220792992</v>
          </cell>
          <cell r="CT738">
            <v>3.61541997834125</v>
          </cell>
          <cell r="CU738">
            <v>3.67413420773921</v>
          </cell>
          <cell r="CV738">
            <v>3.92542030629184</v>
          </cell>
          <cell r="CW738">
            <v>3.36745837935943</v>
          </cell>
          <cell r="CX738">
            <v>3.24292390156233</v>
          </cell>
          <cell r="CY738">
            <v>3.73105190295587</v>
          </cell>
          <cell r="CZ738">
            <v>4.08420399398342</v>
          </cell>
          <cell r="DA738">
            <v>4.53349828414967</v>
          </cell>
          <cell r="DB738">
            <v>3.99670088706224</v>
          </cell>
          <cell r="DC738">
            <v>4.42701708879706</v>
          </cell>
          <cell r="DD738">
            <v>4.78521618147167</v>
          </cell>
          <cell r="DE738">
            <v>4.92696036845564</v>
          </cell>
          <cell r="DF738">
            <v>5.41837029238752</v>
          </cell>
          <cell r="DG738">
            <v>5.29324330558208</v>
          </cell>
          <cell r="DH738">
            <v>5.29324330558208</v>
          </cell>
          <cell r="DI738">
            <v>5.29324330558208</v>
          </cell>
          <cell r="DJ738">
            <v>5.29324330558208</v>
          </cell>
          <cell r="DK738">
            <v>5.29324330558208</v>
          </cell>
          <cell r="DL738">
            <v>5.29324330558208</v>
          </cell>
          <cell r="DM738">
            <v>5.29324330558208</v>
          </cell>
          <cell r="DN738">
            <v>5.29324330558208</v>
          </cell>
          <cell r="DO738">
            <v>5.29324330558208</v>
          </cell>
          <cell r="DP738">
            <v>5.29324330558208</v>
          </cell>
          <cell r="DQ738">
            <v>5.54224651296865</v>
          </cell>
          <cell r="DR738">
            <v>5.54138129449336</v>
          </cell>
          <cell r="DS738">
            <v>5.57177058918122</v>
          </cell>
          <cell r="DT738">
            <v>5.52941367671116</v>
          </cell>
          <cell r="DU738">
            <v>5.54659769782594</v>
          </cell>
          <cell r="DV738">
            <v>5.52193405990861</v>
          </cell>
          <cell r="DW738">
            <v>5.59588444200332</v>
          </cell>
          <cell r="DX738">
            <v>5.55293022110129</v>
          </cell>
          <cell r="DY738">
            <v>5.55237774085571</v>
          </cell>
          <cell r="DZ738">
            <v>5.5096572677257</v>
          </cell>
          <cell r="EA738">
            <v>5.50948865540886</v>
          </cell>
          <cell r="EB738">
            <v>5.60224736098275</v>
          </cell>
          <cell r="EC738">
            <v>5.54051554925649</v>
          </cell>
          <cell r="ED738">
            <v>5.48127863541546</v>
          </cell>
          <cell r="EE738">
            <v>5.57419563545471</v>
          </cell>
          <cell r="EF738">
            <v>5.57419563545471</v>
          </cell>
          <cell r="EG738">
            <v>5.57419563545471</v>
          </cell>
          <cell r="EH738">
            <v>5.57419563545471</v>
          </cell>
          <cell r="EI738">
            <v>5.57419563545471</v>
          </cell>
          <cell r="EJ738">
            <v>5.57419563545471</v>
          </cell>
          <cell r="EK738">
            <v>0</v>
          </cell>
          <cell r="EL738">
            <v>0</v>
          </cell>
          <cell r="EM738">
            <v>0</v>
          </cell>
          <cell r="EN738">
            <v>0</v>
          </cell>
          <cell r="EO738">
            <v>0</v>
          </cell>
          <cell r="EP738">
            <v>0</v>
          </cell>
          <cell r="EQ738">
            <v>0</v>
          </cell>
          <cell r="ER738">
            <v>0</v>
          </cell>
          <cell r="ES738">
            <v>0</v>
          </cell>
          <cell r="ET738">
            <v>0</v>
          </cell>
        </row>
        <row r="739">
          <cell r="A739">
            <v>33082.6770700289</v>
          </cell>
          <cell r="B739">
            <v>37656.6423546799</v>
          </cell>
          <cell r="C739">
            <v>41074.5163620482</v>
          </cell>
          <cell r="D739">
            <v>6332.70160942732</v>
          </cell>
          <cell r="E739">
            <v>7089.53482239646</v>
          </cell>
          <cell r="F739">
            <v>6427.15091270775</v>
          </cell>
          <cell r="G739">
            <v>7395.16724243545</v>
          </cell>
          <cell r="H739">
            <v>7162.40668393797</v>
          </cell>
          <cell r="I739">
            <v>8636.63569609604</v>
          </cell>
          <cell r="J739">
            <v>8007.40951073026</v>
          </cell>
          <cell r="K739">
            <v>8173.72242459323</v>
          </cell>
          <cell r="L739">
            <v>7494.95311093421</v>
          </cell>
          <cell r="M739">
            <v>8573.16711711871</v>
          </cell>
          <cell r="N739">
            <v>8465.12286862469</v>
          </cell>
          <cell r="O739">
            <v>10480.4638178059</v>
          </cell>
          <cell r="P739">
            <v>9630.45640014236</v>
          </cell>
          <cell r="Q739">
            <v>8902.65501471951</v>
          </cell>
          <cell r="R739">
            <v>9522.89933124005</v>
          </cell>
          <cell r="S739">
            <v>10199.0782329926</v>
          </cell>
          <cell r="T739">
            <v>9852.54156625988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5504.31456222634</v>
          </cell>
          <cell r="AF739">
            <v>6265.33349881752</v>
          </cell>
          <cell r="AG739">
            <v>6834.00131341997</v>
          </cell>
          <cell r="AH739">
            <v>6332.70160942732</v>
          </cell>
          <cell r="AI739">
            <v>7089.53482239646</v>
          </cell>
          <cell r="AJ739">
            <v>6427.15091270775</v>
          </cell>
          <cell r="AK739">
            <v>7395.16724243545</v>
          </cell>
          <cell r="AL739">
            <v>7162.40668393797</v>
          </cell>
          <cell r="AM739">
            <v>8636.63569609604</v>
          </cell>
          <cell r="AN739">
            <v>8007.40951073026</v>
          </cell>
          <cell r="AO739">
            <v>8173.72242459323</v>
          </cell>
          <cell r="AP739">
            <v>7494.95311093421</v>
          </cell>
          <cell r="AQ739">
            <v>8573.16711711871</v>
          </cell>
          <cell r="AR739">
            <v>8465.12286862469</v>
          </cell>
          <cell r="AS739">
            <v>10480.4638178059</v>
          </cell>
          <cell r="AT739">
            <v>9630.45640014236</v>
          </cell>
          <cell r="AU739">
            <v>8902.65501471951</v>
          </cell>
          <cell r="AV739">
            <v>9522.89933124005</v>
          </cell>
          <cell r="AW739">
            <v>10199.0782329926</v>
          </cell>
          <cell r="AX739">
            <v>9852.54156625988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2.69642895949619</v>
          </cell>
          <cell r="CN739">
            <v>3.12696930727635</v>
          </cell>
          <cell r="CO739">
            <v>3.39149269107342</v>
          </cell>
          <cell r="CP739">
            <v>3.18085739250381</v>
          </cell>
          <cell r="CQ739">
            <v>3.48999146477494</v>
          </cell>
          <cell r="CR739">
            <v>3.21378885285266</v>
          </cell>
          <cell r="CS739">
            <v>3.6295683154073</v>
          </cell>
          <cell r="CT739">
            <v>3.53005523546095</v>
          </cell>
          <cell r="CU739">
            <v>4.24417360156008</v>
          </cell>
          <cell r="CV739">
            <v>3.99022096777914</v>
          </cell>
          <cell r="CW739">
            <v>4.07075094542612</v>
          </cell>
          <cell r="CX739">
            <v>3.68247317256044</v>
          </cell>
          <cell r="CY739">
            <v>4.19210890999376</v>
          </cell>
          <cell r="CZ739">
            <v>4.17508690727129</v>
          </cell>
          <cell r="DA739">
            <v>5.15304717332518</v>
          </cell>
          <cell r="DB739">
            <v>4.73511449429098</v>
          </cell>
          <cell r="DC739">
            <v>4.37726822554822</v>
          </cell>
          <cell r="DD739">
            <v>4.68223070407776</v>
          </cell>
          <cell r="DE739">
            <v>5.01469516737932</v>
          </cell>
          <cell r="DF739">
            <v>4.84430959838123</v>
          </cell>
          <cell r="DG739">
            <v>5.57706809021622</v>
          </cell>
          <cell r="DH739">
            <v>5.57706809021622</v>
          </cell>
          <cell r="DI739">
            <v>5.57706809021622</v>
          </cell>
          <cell r="DJ739">
            <v>5.57706809021622</v>
          </cell>
          <cell r="DK739">
            <v>5.57706809021622</v>
          </cell>
          <cell r="DL739">
            <v>5.57706809021622</v>
          </cell>
          <cell r="DM739">
            <v>5.57706809021622</v>
          </cell>
          <cell r="DN739">
            <v>5.57706809021622</v>
          </cell>
          <cell r="DO739">
            <v>5.57706809021622</v>
          </cell>
          <cell r="DP739">
            <v>5.57706809021622</v>
          </cell>
          <cell r="DQ739">
            <v>5.59269837835108</v>
          </cell>
          <cell r="DR739">
            <v>5.48943579877526</v>
          </cell>
          <cell r="DS739">
            <v>5.52066390086124</v>
          </cell>
          <cell r="DT739">
            <v>5.45446251818024</v>
          </cell>
          <cell r="DU739">
            <v>5.56545288752198</v>
          </cell>
          <cell r="DV739">
            <v>5.47908821761128</v>
          </cell>
          <cell r="DW739">
            <v>5.58213275255088</v>
          </cell>
          <cell r="DX739">
            <v>5.55884559926061</v>
          </cell>
          <cell r="DY739">
            <v>5.57517618908068</v>
          </cell>
          <cell r="DZ739">
            <v>5.49796826434559</v>
          </cell>
          <cell r="EA739">
            <v>5.5011373497414</v>
          </cell>
          <cell r="EB739">
            <v>5.57617588775836</v>
          </cell>
          <cell r="EC739">
            <v>5.60293866220939</v>
          </cell>
          <cell r="ED739">
            <v>5.55488256014399</v>
          </cell>
          <cell r="EE739">
            <v>5.57215925549342</v>
          </cell>
          <cell r="EF739">
            <v>5.57215925549342</v>
          </cell>
          <cell r="EG739">
            <v>5.57215925549342</v>
          </cell>
          <cell r="EH739">
            <v>5.57215925549342</v>
          </cell>
          <cell r="EI739">
            <v>5.57215925549342</v>
          </cell>
          <cell r="EJ739">
            <v>5.57215925549342</v>
          </cell>
          <cell r="EK739">
            <v>0</v>
          </cell>
          <cell r="EL739">
            <v>0</v>
          </cell>
          <cell r="EM739">
            <v>0</v>
          </cell>
          <cell r="EN739">
            <v>0</v>
          </cell>
          <cell r="EO739">
            <v>0</v>
          </cell>
          <cell r="EP739">
            <v>0</v>
          </cell>
          <cell r="EQ739">
            <v>0</v>
          </cell>
          <cell r="ER739">
            <v>0</v>
          </cell>
          <cell r="ES739">
            <v>0</v>
          </cell>
          <cell r="ET739">
            <v>0</v>
          </cell>
        </row>
        <row r="740">
          <cell r="A740">
            <v>37361.4543211449</v>
          </cell>
          <cell r="B740">
            <v>33281.5119325471</v>
          </cell>
          <cell r="C740">
            <v>34385.4169946557</v>
          </cell>
          <cell r="D740">
            <v>6298.89693379128</v>
          </cell>
          <cell r="E740">
            <v>6388.675653458</v>
          </cell>
          <cell r="F740">
            <v>6132.36109550979</v>
          </cell>
          <cell r="G740">
            <v>7103.39852368866</v>
          </cell>
          <cell r="H740">
            <v>6977.33297549649</v>
          </cell>
          <cell r="I740">
            <v>8017.38002795972</v>
          </cell>
          <cell r="J740">
            <v>8669.19081452979</v>
          </cell>
          <cell r="K740">
            <v>9712.44359203894</v>
          </cell>
          <cell r="L740">
            <v>7817.18849094822</v>
          </cell>
          <cell r="M740">
            <v>8522.6124602652</v>
          </cell>
          <cell r="N740">
            <v>9999.25122963666</v>
          </cell>
          <cell r="O740">
            <v>8475.69187242714</v>
          </cell>
          <cell r="P740">
            <v>9195.68673551803</v>
          </cell>
          <cell r="Q740">
            <v>9606.07129818714</v>
          </cell>
          <cell r="R740">
            <v>10144.9165124389</v>
          </cell>
          <cell r="S740">
            <v>9057.32696518094</v>
          </cell>
          <cell r="T740">
            <v>10519.8504510433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6216.21994648489</v>
          </cell>
          <cell r="AF740">
            <v>5537.39681935205</v>
          </cell>
          <cell r="AG740">
            <v>5721.06516928085</v>
          </cell>
          <cell r="AH740">
            <v>6298.89693379128</v>
          </cell>
          <cell r="AI740">
            <v>6388.675653458</v>
          </cell>
          <cell r="AJ740">
            <v>6132.36109550979</v>
          </cell>
          <cell r="AK740">
            <v>7103.39852368866</v>
          </cell>
          <cell r="AL740">
            <v>6977.33297549649</v>
          </cell>
          <cell r="AM740">
            <v>8017.38002795972</v>
          </cell>
          <cell r="AN740">
            <v>8669.19081452979</v>
          </cell>
          <cell r="AO740">
            <v>9712.44359203894</v>
          </cell>
          <cell r="AP740">
            <v>7817.18849094822</v>
          </cell>
          <cell r="AQ740">
            <v>8522.6124602652</v>
          </cell>
          <cell r="AR740">
            <v>9999.25122963666</v>
          </cell>
          <cell r="AS740">
            <v>8475.69187242714</v>
          </cell>
          <cell r="AT740">
            <v>9195.68673551803</v>
          </cell>
          <cell r="AU740">
            <v>9606.07129818714</v>
          </cell>
          <cell r="AV740">
            <v>10144.9165124389</v>
          </cell>
          <cell r="AW740">
            <v>9057.32696518094</v>
          </cell>
          <cell r="AX740">
            <v>10519.8504510433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3.0724210205678</v>
          </cell>
          <cell r="CN740">
            <v>2.71095535828388</v>
          </cell>
          <cell r="CO740">
            <v>2.80602307794243</v>
          </cell>
          <cell r="CP740">
            <v>3.08484703818054</v>
          </cell>
          <cell r="CQ740">
            <v>3.14047805188857</v>
          </cell>
          <cell r="CR740">
            <v>3.05618405543882</v>
          </cell>
          <cell r="CS740">
            <v>3.5801643903324</v>
          </cell>
          <cell r="CT740">
            <v>3.43031841934828</v>
          </cell>
          <cell r="CU740">
            <v>3.93068644467855</v>
          </cell>
          <cell r="CV740">
            <v>4.20146826730966</v>
          </cell>
          <cell r="CW740">
            <v>4.78412255698626</v>
          </cell>
          <cell r="CX740">
            <v>3.88122699797062</v>
          </cell>
          <cell r="CY740">
            <v>4.19555095423317</v>
          </cell>
          <cell r="CZ740">
            <v>4.92051071834342</v>
          </cell>
          <cell r="DA740">
            <v>4.15737875377812</v>
          </cell>
          <cell r="DB740">
            <v>4.51054064211683</v>
          </cell>
          <cell r="DC740">
            <v>4.71183678258525</v>
          </cell>
          <cell r="DD740">
            <v>4.9761436591239</v>
          </cell>
          <cell r="DE740">
            <v>4.44267432769261</v>
          </cell>
          <cell r="DF740">
            <v>5.1600510514508</v>
          </cell>
          <cell r="DG740">
            <v>5.19213201059345</v>
          </cell>
          <cell r="DH740">
            <v>5.19213201059345</v>
          </cell>
          <cell r="DI740">
            <v>5.19213201059345</v>
          </cell>
          <cell r="DJ740">
            <v>5.19213201059345</v>
          </cell>
          <cell r="DK740">
            <v>5.19213201059345</v>
          </cell>
          <cell r="DL740">
            <v>5.19213201059345</v>
          </cell>
          <cell r="DM740">
            <v>5.19213201059345</v>
          </cell>
          <cell r="DN740">
            <v>5.19213201059345</v>
          </cell>
          <cell r="DO740">
            <v>5.19213201059345</v>
          </cell>
          <cell r="DP740">
            <v>5.19213201059345</v>
          </cell>
          <cell r="DQ740">
            <v>5.54310085284577</v>
          </cell>
          <cell r="DR740">
            <v>5.59616378176339</v>
          </cell>
          <cell r="DS740">
            <v>5.585895309246</v>
          </cell>
          <cell r="DT740">
            <v>5.59420018555577</v>
          </cell>
          <cell r="DU740">
            <v>5.57342566296628</v>
          </cell>
          <cell r="DV740">
            <v>5.49737483017991</v>
          </cell>
          <cell r="DW740">
            <v>5.43588609251493</v>
          </cell>
          <cell r="DX740">
            <v>5.57265490193669</v>
          </cell>
          <cell r="DY740">
            <v>5.58819052175314</v>
          </cell>
          <cell r="DZ740">
            <v>5.65307321153451</v>
          </cell>
          <cell r="EA740">
            <v>5.56203027447092</v>
          </cell>
          <cell r="EB740">
            <v>5.51808868198625</v>
          </cell>
          <cell r="EC740">
            <v>5.56532942479219</v>
          </cell>
          <cell r="ED740">
            <v>5.56755394235635</v>
          </cell>
          <cell r="EE740">
            <v>5.58550832107499</v>
          </cell>
          <cell r="EF740">
            <v>5.58550832107499</v>
          </cell>
          <cell r="EG740">
            <v>5.58550832107499</v>
          </cell>
          <cell r="EH740">
            <v>5.58550832107499</v>
          </cell>
          <cell r="EI740">
            <v>5.58550832107499</v>
          </cell>
          <cell r="EJ740">
            <v>5.58550832107499</v>
          </cell>
          <cell r="EK740">
            <v>0</v>
          </cell>
          <cell r="EL740">
            <v>0</v>
          </cell>
          <cell r="EM740">
            <v>0</v>
          </cell>
          <cell r="EN740">
            <v>0</v>
          </cell>
          <cell r="EO740">
            <v>0</v>
          </cell>
          <cell r="EP740">
            <v>0</v>
          </cell>
          <cell r="EQ740">
            <v>0</v>
          </cell>
          <cell r="ER740">
            <v>0</v>
          </cell>
          <cell r="ES740">
            <v>0</v>
          </cell>
          <cell r="ET740">
            <v>0</v>
          </cell>
        </row>
        <row r="741">
          <cell r="A741">
            <v>29486.1240224059</v>
          </cell>
          <cell r="B741">
            <v>32773.9297991891</v>
          </cell>
          <cell r="C741">
            <v>36409.1298364715</v>
          </cell>
          <cell r="D741">
            <v>8560.01490161866</v>
          </cell>
          <cell r="E741">
            <v>7547.55916730712</v>
          </cell>
          <cell r="F741">
            <v>7999.37745988026</v>
          </cell>
          <cell r="G741">
            <v>6932.67775611194</v>
          </cell>
          <cell r="H741">
            <v>6747.90586264647</v>
          </cell>
          <cell r="I741">
            <v>6343.20246578472</v>
          </cell>
          <cell r="J741">
            <v>8278.11359442298</v>
          </cell>
          <cell r="K741">
            <v>8306.2655104427</v>
          </cell>
          <cell r="L741">
            <v>8696.693436315</v>
          </cell>
          <cell r="M741">
            <v>8102.11425152634</v>
          </cell>
          <cell r="N741">
            <v>10159.4480608676</v>
          </cell>
          <cell r="O741">
            <v>8821.99953990426</v>
          </cell>
          <cell r="P741">
            <v>8998.3363792241</v>
          </cell>
          <cell r="Q741">
            <v>10276.1211178284</v>
          </cell>
          <cell r="R741">
            <v>9754.80360060535</v>
          </cell>
          <cell r="S741">
            <v>10297.7745576787</v>
          </cell>
          <cell r="T741">
            <v>10915.0094450886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4905.91802763074</v>
          </cell>
          <cell r="AF741">
            <v>5452.94501630557</v>
          </cell>
          <cell r="AG741">
            <v>6057.77165894588</v>
          </cell>
          <cell r="AH741">
            <v>8560.01490161866</v>
          </cell>
          <cell r="AI741">
            <v>7547.55916730712</v>
          </cell>
          <cell r="AJ741">
            <v>7999.37745988026</v>
          </cell>
          <cell r="AK741">
            <v>6932.67775611194</v>
          </cell>
          <cell r="AL741">
            <v>6747.90586264647</v>
          </cell>
          <cell r="AM741">
            <v>6343.20246578472</v>
          </cell>
          <cell r="AN741">
            <v>8278.11359442298</v>
          </cell>
          <cell r="AO741">
            <v>8306.2655104427</v>
          </cell>
          <cell r="AP741">
            <v>8696.693436315</v>
          </cell>
          <cell r="AQ741">
            <v>8102.11425152634</v>
          </cell>
          <cell r="AR741">
            <v>10159.4480608676</v>
          </cell>
          <cell r="AS741">
            <v>8821.99953990426</v>
          </cell>
          <cell r="AT741">
            <v>8998.3363792241</v>
          </cell>
          <cell r="AU741">
            <v>10276.1211178284</v>
          </cell>
          <cell r="AV741">
            <v>9754.80360060535</v>
          </cell>
          <cell r="AW741">
            <v>10297.7745576787</v>
          </cell>
          <cell r="AX741">
            <v>10915.0094450886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2.38147469399907</v>
          </cell>
          <cell r="CN741">
            <v>2.66455724957257</v>
          </cell>
          <cell r="CO741">
            <v>2.97460627760934</v>
          </cell>
          <cell r="CP741">
            <v>4.14613084780026</v>
          </cell>
          <cell r="CQ741">
            <v>3.73092027341897</v>
          </cell>
          <cell r="CR741">
            <v>3.96704847145263</v>
          </cell>
          <cell r="CS741">
            <v>3.40542899267252</v>
          </cell>
          <cell r="CT741">
            <v>3.31923476616697</v>
          </cell>
          <cell r="CU741">
            <v>3.14749221186846</v>
          </cell>
          <cell r="CV741">
            <v>4.09674655023354</v>
          </cell>
          <cell r="CW741">
            <v>4.0748037790354</v>
          </cell>
          <cell r="CX741">
            <v>4.30814216406655</v>
          </cell>
          <cell r="CY741">
            <v>3.97624986663596</v>
          </cell>
          <cell r="CZ741">
            <v>5.03666563895699</v>
          </cell>
          <cell r="DA741">
            <v>4.33911026232303</v>
          </cell>
          <cell r="DB741">
            <v>4.42584173240046</v>
          </cell>
          <cell r="DC741">
            <v>5.05432157387389</v>
          </cell>
          <cell r="DD741">
            <v>4.79791097458975</v>
          </cell>
          <cell r="DE741">
            <v>5.06497184229027</v>
          </cell>
          <cell r="DF741">
            <v>5.36855950652776</v>
          </cell>
          <cell r="DG741">
            <v>5.00263094310127</v>
          </cell>
          <cell r="DH741">
            <v>5.00263094310127</v>
          </cell>
          <cell r="DI741">
            <v>5.00263094310127</v>
          </cell>
          <cell r="DJ741">
            <v>5.00263094310127</v>
          </cell>
          <cell r="DK741">
            <v>5.00263094310127</v>
          </cell>
          <cell r="DL741">
            <v>5.00263094310127</v>
          </cell>
          <cell r="DM741">
            <v>5.00263094310127</v>
          </cell>
          <cell r="DN741">
            <v>5.00263094310127</v>
          </cell>
          <cell r="DO741">
            <v>5.00263094310127</v>
          </cell>
          <cell r="DP741">
            <v>5.00263094310127</v>
          </cell>
          <cell r="DQ741">
            <v>5.64392783280302</v>
          </cell>
          <cell r="DR741">
            <v>5.60677590602907</v>
          </cell>
          <cell r="DS741">
            <v>5.57943913686017</v>
          </cell>
          <cell r="DT741">
            <v>5.65638096861213</v>
          </cell>
          <cell r="DU741">
            <v>5.54239779426934</v>
          </cell>
          <cell r="DV741">
            <v>5.52453613499303</v>
          </cell>
          <cell r="DW741">
            <v>5.57745814957429</v>
          </cell>
          <cell r="DX741">
            <v>5.5697817794516</v>
          </cell>
          <cell r="DY741">
            <v>5.52142331823097</v>
          </cell>
          <cell r="DZ741">
            <v>5.53604256311605</v>
          </cell>
          <cell r="EA741">
            <v>5.58478224804708</v>
          </cell>
          <cell r="EB741">
            <v>5.53058753689705</v>
          </cell>
          <cell r="EC741">
            <v>5.58253983938713</v>
          </cell>
          <cell r="ED741">
            <v>5.52629582179559</v>
          </cell>
          <cell r="EE741">
            <v>5.57023451628595</v>
          </cell>
          <cell r="EF741">
            <v>5.57023451628595</v>
          </cell>
          <cell r="EG741">
            <v>5.57023451628595</v>
          </cell>
          <cell r="EH741">
            <v>5.57023451628595</v>
          </cell>
          <cell r="EI741">
            <v>5.57023451628595</v>
          </cell>
          <cell r="EJ741">
            <v>5.57023451628595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</row>
        <row r="742">
          <cell r="A742">
            <v>39659.0441944868</v>
          </cell>
          <cell r="B742">
            <v>38054.313053803</v>
          </cell>
          <cell r="C742">
            <v>39242.2006406225</v>
          </cell>
          <cell r="D742">
            <v>6826.50207345026</v>
          </cell>
          <cell r="E742">
            <v>7367.38776993466</v>
          </cell>
          <cell r="F742">
            <v>7529.87892409801</v>
          </cell>
          <cell r="G742">
            <v>7477.36798096876</v>
          </cell>
          <cell r="H742">
            <v>8314.49378434482</v>
          </cell>
          <cell r="I742">
            <v>8325.66182106926</v>
          </cell>
          <cell r="J742">
            <v>7569.57521722297</v>
          </cell>
          <cell r="K742">
            <v>7475.18054585951</v>
          </cell>
          <cell r="L742">
            <v>8241.08514810625</v>
          </cell>
          <cell r="M742">
            <v>8865.88831610529</v>
          </cell>
          <cell r="N742">
            <v>9131.37724353373</v>
          </cell>
          <cell r="O742">
            <v>8341.7705705133</v>
          </cell>
          <cell r="P742">
            <v>9147.13803853109</v>
          </cell>
          <cell r="Q742">
            <v>9492.14672976162</v>
          </cell>
          <cell r="R742">
            <v>9397.70009969108</v>
          </cell>
          <cell r="S742">
            <v>10273.1869117928</v>
          </cell>
          <cell r="T742">
            <v>9136.38822426494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6598.49425188919</v>
          </cell>
          <cell r="AF742">
            <v>6331.498175138</v>
          </cell>
          <cell r="AG742">
            <v>6529.13958512964</v>
          </cell>
          <cell r="AH742">
            <v>6826.50207345026</v>
          </cell>
          <cell r="AI742">
            <v>7367.38776993466</v>
          </cell>
          <cell r="AJ742">
            <v>7529.87892409801</v>
          </cell>
          <cell r="AK742">
            <v>7477.36798096876</v>
          </cell>
          <cell r="AL742">
            <v>8314.49378434482</v>
          </cell>
          <cell r="AM742">
            <v>8325.66182106926</v>
          </cell>
          <cell r="AN742">
            <v>7569.57521722297</v>
          </cell>
          <cell r="AO742">
            <v>7475.18054585951</v>
          </cell>
          <cell r="AP742">
            <v>8241.08514810625</v>
          </cell>
          <cell r="AQ742">
            <v>8865.88831610529</v>
          </cell>
          <cell r="AR742">
            <v>9131.37724353373</v>
          </cell>
          <cell r="AS742">
            <v>8341.7705705133</v>
          </cell>
          <cell r="AT742">
            <v>9147.13803853109</v>
          </cell>
          <cell r="AU742">
            <v>9492.14672976162</v>
          </cell>
          <cell r="AV742">
            <v>9397.70009969108</v>
          </cell>
          <cell r="AW742">
            <v>10273.1869117928</v>
          </cell>
          <cell r="AX742">
            <v>9136.38822426494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3.24018528237707</v>
          </cell>
          <cell r="CN742">
            <v>3.18421644533467</v>
          </cell>
          <cell r="CO742">
            <v>3.25965586762819</v>
          </cell>
          <cell r="CP742">
            <v>3.37934985426039</v>
          </cell>
          <cell r="CQ742">
            <v>3.61953258533199</v>
          </cell>
          <cell r="CR742">
            <v>3.72785547896548</v>
          </cell>
          <cell r="CS742">
            <v>3.62633683043097</v>
          </cell>
          <cell r="CT742">
            <v>4.07648112655225</v>
          </cell>
          <cell r="CU742">
            <v>4.07509265440911</v>
          </cell>
          <cell r="CV742">
            <v>3.73823289157657</v>
          </cell>
          <cell r="CW742">
            <v>3.62529136413363</v>
          </cell>
          <cell r="CX742">
            <v>4.08471551211312</v>
          </cell>
          <cell r="CY742">
            <v>4.33865937650133</v>
          </cell>
          <cell r="CZ742">
            <v>4.47390740909021</v>
          </cell>
          <cell r="DA742">
            <v>4.05771832298782</v>
          </cell>
          <cell r="DB742">
            <v>4.44947620029816</v>
          </cell>
          <cell r="DC742">
            <v>4.61730005449822</v>
          </cell>
          <cell r="DD742">
            <v>4.57135803078249</v>
          </cell>
          <cell r="DE742">
            <v>4.99722432007564</v>
          </cell>
          <cell r="DF742">
            <v>4.44424712837059</v>
          </cell>
          <cell r="DG742">
            <v>5.3538660566585</v>
          </cell>
          <cell r="DH742">
            <v>5.3538660566585</v>
          </cell>
          <cell r="DI742">
            <v>5.3538660566585</v>
          </cell>
          <cell r="DJ742">
            <v>5.3538660566585</v>
          </cell>
          <cell r="DK742">
            <v>5.3538660566585</v>
          </cell>
          <cell r="DL742">
            <v>5.3538660566585</v>
          </cell>
          <cell r="DM742">
            <v>5.3538660566585</v>
          </cell>
          <cell r="DN742">
            <v>5.3538660566585</v>
          </cell>
          <cell r="DO742">
            <v>5.3538660566585</v>
          </cell>
          <cell r="DP742">
            <v>5.3538660566585</v>
          </cell>
          <cell r="DQ742">
            <v>5.57933107771836</v>
          </cell>
          <cell r="DR742">
            <v>5.44767312167457</v>
          </cell>
          <cell r="DS742">
            <v>5.48771231820407</v>
          </cell>
          <cell r="DT742">
            <v>5.53442117960478</v>
          </cell>
          <cell r="DU742">
            <v>5.57658303975922</v>
          </cell>
          <cell r="DV742">
            <v>5.53396058079655</v>
          </cell>
          <cell r="DW742">
            <v>5.64921038276865</v>
          </cell>
          <cell r="DX742">
            <v>5.58801434826422</v>
          </cell>
          <cell r="DY742">
            <v>5.59742668962667</v>
          </cell>
          <cell r="DZ742">
            <v>5.54769133985676</v>
          </cell>
          <cell r="EA742">
            <v>5.64918640846382</v>
          </cell>
          <cell r="EB742">
            <v>5.52751235852491</v>
          </cell>
          <cell r="EC742">
            <v>5.59852776348124</v>
          </cell>
          <cell r="ED742">
            <v>5.59186179160999</v>
          </cell>
          <cell r="EE742">
            <v>5.63227018916965</v>
          </cell>
          <cell r="EF742">
            <v>5.63227018916965</v>
          </cell>
          <cell r="EG742">
            <v>5.63227018916965</v>
          </cell>
          <cell r="EH742">
            <v>5.63227018916965</v>
          </cell>
          <cell r="EI742">
            <v>5.63227018916965</v>
          </cell>
          <cell r="EJ742">
            <v>5.63227018916965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  <cell r="ES742">
            <v>0</v>
          </cell>
          <cell r="ET742">
            <v>0</v>
          </cell>
        </row>
        <row r="743">
          <cell r="A743">
            <v>38267.2550008687</v>
          </cell>
          <cell r="B743">
            <v>27271.3465873224</v>
          </cell>
          <cell r="C743">
            <v>35681.8677822856</v>
          </cell>
          <cell r="D743">
            <v>5869.15410711741</v>
          </cell>
          <cell r="E743">
            <v>5773.20821971746</v>
          </cell>
          <cell r="F743">
            <v>7540.02972147483</v>
          </cell>
          <cell r="G743">
            <v>7061.21385554643</v>
          </cell>
          <cell r="H743">
            <v>7091.38382852621</v>
          </cell>
          <cell r="I743">
            <v>7041.53031181688</v>
          </cell>
          <cell r="J743">
            <v>6906.00617706221</v>
          </cell>
          <cell r="K743">
            <v>7311.51449871164</v>
          </cell>
          <cell r="L743">
            <v>8053.00822745063</v>
          </cell>
          <cell r="M743">
            <v>8721.25475720539</v>
          </cell>
          <cell r="N743">
            <v>9246.68996724284</v>
          </cell>
          <cell r="O743">
            <v>8006.7486242214</v>
          </cell>
          <cell r="P743">
            <v>9082.07218574315</v>
          </cell>
          <cell r="Q743">
            <v>9577.12676167783</v>
          </cell>
          <cell r="R743">
            <v>8573.39011119658</v>
          </cell>
          <cell r="S743">
            <v>10450.5307776377</v>
          </cell>
          <cell r="T743">
            <v>10064.1974127403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6366.92757698664</v>
          </cell>
          <cell r="AF743">
            <v>4537.42210264212</v>
          </cell>
          <cell r="AG743">
            <v>5936.76938615712</v>
          </cell>
          <cell r="AH743">
            <v>5869.15410711741</v>
          </cell>
          <cell r="AI743">
            <v>5773.20821971746</v>
          </cell>
          <cell r="AJ743">
            <v>7540.02972147483</v>
          </cell>
          <cell r="AK743">
            <v>7061.21385554643</v>
          </cell>
          <cell r="AL743">
            <v>7091.38382852621</v>
          </cell>
          <cell r="AM743">
            <v>7041.53031181688</v>
          </cell>
          <cell r="AN743">
            <v>6906.00617706221</v>
          </cell>
          <cell r="AO743">
            <v>7311.51449871164</v>
          </cell>
          <cell r="AP743">
            <v>8053.00822745063</v>
          </cell>
          <cell r="AQ743">
            <v>8721.25475720539</v>
          </cell>
          <cell r="AR743">
            <v>9246.68996724284</v>
          </cell>
          <cell r="AS743">
            <v>8006.7486242214</v>
          </cell>
          <cell r="AT743">
            <v>9082.07218574315</v>
          </cell>
          <cell r="AU743">
            <v>9577.12676167783</v>
          </cell>
          <cell r="AV743">
            <v>8573.39011119658</v>
          </cell>
          <cell r="AW743">
            <v>10450.5307776377</v>
          </cell>
          <cell r="AX743">
            <v>10064.1974127403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3.15274553768243</v>
          </cell>
          <cell r="CN743">
            <v>2.23179482678137</v>
          </cell>
          <cell r="CO743">
            <v>2.89999018294367</v>
          </cell>
          <cell r="CP743">
            <v>2.92011895059382</v>
          </cell>
          <cell r="CQ743">
            <v>2.84259771197475</v>
          </cell>
          <cell r="CR743">
            <v>3.7511787617181</v>
          </cell>
          <cell r="CS743">
            <v>3.50242211347728</v>
          </cell>
          <cell r="CT743">
            <v>3.47684147652352</v>
          </cell>
          <cell r="CU743">
            <v>3.47425438961117</v>
          </cell>
          <cell r="CV743">
            <v>3.38788544203434</v>
          </cell>
          <cell r="CW743">
            <v>3.62727776365578</v>
          </cell>
          <cell r="CX743">
            <v>3.98051770406403</v>
          </cell>
          <cell r="CY743">
            <v>4.35237667728884</v>
          </cell>
          <cell r="CZ743">
            <v>4.51464305595792</v>
          </cell>
          <cell r="DA743">
            <v>3.94110136920772</v>
          </cell>
          <cell r="DB743">
            <v>4.47039975979718</v>
          </cell>
          <cell r="DC743">
            <v>4.71407673263813</v>
          </cell>
          <cell r="DD743">
            <v>4.22001502629596</v>
          </cell>
          <cell r="DE743">
            <v>5.14398579119881</v>
          </cell>
          <cell r="DF743">
            <v>4.95382383847285</v>
          </cell>
          <cell r="DG743">
            <v>5.55120899787366</v>
          </cell>
          <cell r="DH743">
            <v>5.55120899787366</v>
          </cell>
          <cell r="DI743">
            <v>5.55120899787366</v>
          </cell>
          <cell r="DJ743">
            <v>5.55120899787366</v>
          </cell>
          <cell r="DK743">
            <v>5.55120899787366</v>
          </cell>
          <cell r="DL743">
            <v>5.55120899787366</v>
          </cell>
          <cell r="DM743">
            <v>5.55120899787366</v>
          </cell>
          <cell r="DN743">
            <v>5.55120899787366</v>
          </cell>
          <cell r="DO743">
            <v>5.55120899787366</v>
          </cell>
          <cell r="DP743">
            <v>5.55120899787366</v>
          </cell>
          <cell r="DQ743">
            <v>5.53284018286056</v>
          </cell>
          <cell r="DR743">
            <v>5.57008793224252</v>
          </cell>
          <cell r="DS743">
            <v>5.60868160919076</v>
          </cell>
          <cell r="DT743">
            <v>5.50658193660405</v>
          </cell>
          <cell r="DU743">
            <v>5.5642797271358</v>
          </cell>
          <cell r="DV743">
            <v>5.50696647306992</v>
          </cell>
          <cell r="DW743">
            <v>5.52354649390099</v>
          </cell>
          <cell r="DX743">
            <v>5.58795935232105</v>
          </cell>
          <cell r="DY743">
            <v>5.55280693482856</v>
          </cell>
          <cell r="DZ743">
            <v>5.58477114778186</v>
          </cell>
          <cell r="EA743">
            <v>5.52247384320074</v>
          </cell>
          <cell r="EB743">
            <v>5.54275546044296</v>
          </cell>
          <cell r="EC743">
            <v>5.48983932722515</v>
          </cell>
          <cell r="ED743">
            <v>5.61138430137819</v>
          </cell>
          <cell r="EE743">
            <v>5.56603232081199</v>
          </cell>
          <cell r="EF743">
            <v>5.56603232081199</v>
          </cell>
          <cell r="EG743">
            <v>5.56603232081199</v>
          </cell>
          <cell r="EH743">
            <v>5.56603232081199</v>
          </cell>
          <cell r="EI743">
            <v>5.56603232081199</v>
          </cell>
          <cell r="EJ743">
            <v>5.56603232081199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  <cell r="ES743">
            <v>0</v>
          </cell>
          <cell r="ET743">
            <v>0</v>
          </cell>
        </row>
        <row r="744">
          <cell r="A744">
            <v>30543.9821628031</v>
          </cell>
          <cell r="B744">
            <v>37970.4382846101</v>
          </cell>
          <cell r="C744">
            <v>37423.9655580143</v>
          </cell>
          <cell r="D744">
            <v>5926.43871674832</v>
          </cell>
          <cell r="E744">
            <v>6849.95413805297</v>
          </cell>
          <cell r="F744">
            <v>6792.7966256245</v>
          </cell>
          <cell r="G744">
            <v>6217.9191582063</v>
          </cell>
          <cell r="H744">
            <v>8489.41670588096</v>
          </cell>
          <cell r="I744">
            <v>8492.08860975915</v>
          </cell>
          <cell r="J744">
            <v>9099.80386563617</v>
          </cell>
          <cell r="K744">
            <v>8498.16867622328</v>
          </cell>
          <cell r="L744">
            <v>7811.44746183169</v>
          </cell>
          <cell r="M744">
            <v>7445.93105954145</v>
          </cell>
          <cell r="N744">
            <v>7404.61866168999</v>
          </cell>
          <cell r="O744">
            <v>8889.25961398058</v>
          </cell>
          <cell r="P744">
            <v>8523.16850823816</v>
          </cell>
          <cell r="Q744">
            <v>8736.18851708701</v>
          </cell>
          <cell r="R744">
            <v>9828.53368502796</v>
          </cell>
          <cell r="S744">
            <v>11590.9510873312</v>
          </cell>
          <cell r="T744">
            <v>10526.4732648965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5081.92506462573</v>
          </cell>
          <cell r="AF744">
            <v>6317.54304349934</v>
          </cell>
          <cell r="AG744">
            <v>6226.6206015067</v>
          </cell>
          <cell r="AH744">
            <v>5926.43871674832</v>
          </cell>
          <cell r="AI744">
            <v>6849.95413805297</v>
          </cell>
          <cell r="AJ744">
            <v>6792.7966256245</v>
          </cell>
          <cell r="AK744">
            <v>6217.9191582063</v>
          </cell>
          <cell r="AL744">
            <v>8489.41670588096</v>
          </cell>
          <cell r="AM744">
            <v>8492.08860975915</v>
          </cell>
          <cell r="AN744">
            <v>9099.80386563617</v>
          </cell>
          <cell r="AO744">
            <v>8498.16867622328</v>
          </cell>
          <cell r="AP744">
            <v>7811.44746183169</v>
          </cell>
          <cell r="AQ744">
            <v>7445.93105954145</v>
          </cell>
          <cell r="AR744">
            <v>7404.61866168999</v>
          </cell>
          <cell r="AS744">
            <v>8889.25961398058</v>
          </cell>
          <cell r="AT744">
            <v>8523.16850823816</v>
          </cell>
          <cell r="AU744">
            <v>8736.18851708701</v>
          </cell>
          <cell r="AV744">
            <v>9828.53368502796</v>
          </cell>
          <cell r="AW744">
            <v>11590.9510873312</v>
          </cell>
          <cell r="AX744">
            <v>10526.4732648965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2.45978022711305</v>
          </cell>
          <cell r="CN744">
            <v>3.1399326008376</v>
          </cell>
          <cell r="CO744">
            <v>3.06907179659968</v>
          </cell>
          <cell r="CP744">
            <v>2.97668095821728</v>
          </cell>
          <cell r="CQ744">
            <v>3.43549709751888</v>
          </cell>
          <cell r="CR744">
            <v>3.32777166210068</v>
          </cell>
          <cell r="CS744">
            <v>3.12120093062681</v>
          </cell>
          <cell r="CT744">
            <v>4.20061438521257</v>
          </cell>
          <cell r="CU744">
            <v>4.2700137257351</v>
          </cell>
          <cell r="CV744">
            <v>4.50057229187106</v>
          </cell>
          <cell r="CW744">
            <v>4.21787396380806</v>
          </cell>
          <cell r="CX744">
            <v>3.83478186355394</v>
          </cell>
          <cell r="CY744">
            <v>3.74266783501957</v>
          </cell>
          <cell r="CZ744">
            <v>3.75451210286991</v>
          </cell>
          <cell r="DA744">
            <v>4.34056448257994</v>
          </cell>
          <cell r="DB744">
            <v>4.16180470730296</v>
          </cell>
          <cell r="DC744">
            <v>4.26582091614829</v>
          </cell>
          <cell r="DD744">
            <v>4.79920556735425</v>
          </cell>
          <cell r="DE744">
            <v>5.65978189340586</v>
          </cell>
          <cell r="DF744">
            <v>5.14000467581988</v>
          </cell>
          <cell r="DG744">
            <v>5.09937256210468</v>
          </cell>
          <cell r="DH744">
            <v>5.09937256210468</v>
          </cell>
          <cell r="DI744">
            <v>5.09937256210468</v>
          </cell>
          <cell r="DJ744">
            <v>5.09937256210468</v>
          </cell>
          <cell r="DK744">
            <v>5.09937256210468</v>
          </cell>
          <cell r="DL744">
            <v>5.09937256210468</v>
          </cell>
          <cell r="DM744">
            <v>5.09937256210468</v>
          </cell>
          <cell r="DN744">
            <v>5.09937256210468</v>
          </cell>
          <cell r="DO744">
            <v>5.09937256210468</v>
          </cell>
          <cell r="DP744">
            <v>5.09937256210468</v>
          </cell>
          <cell r="DQ744">
            <v>5.66029526352384</v>
          </cell>
          <cell r="DR744">
            <v>5.51232758972614</v>
          </cell>
          <cell r="DS744">
            <v>5.55843448940372</v>
          </cell>
          <cell r="DT744">
            <v>5.45467204243962</v>
          </cell>
          <cell r="DU744">
            <v>5.46267311710285</v>
          </cell>
          <cell r="DV744">
            <v>5.59245152724564</v>
          </cell>
          <cell r="DW744">
            <v>5.45796164124837</v>
          </cell>
          <cell r="DX744">
            <v>5.53697001762426</v>
          </cell>
          <cell r="DY744">
            <v>5.44869353718896</v>
          </cell>
          <cell r="DZ744">
            <v>5.53951095062376</v>
          </cell>
          <cell r="EA744">
            <v>5.51999754076117</v>
          </cell>
          <cell r="EB744">
            <v>5.58081963572047</v>
          </cell>
          <cell r="EC744">
            <v>5.45060689894878</v>
          </cell>
          <cell r="ED744">
            <v>5.40326570125494</v>
          </cell>
          <cell r="EE744">
            <v>5.61082228508637</v>
          </cell>
          <cell r="EF744">
            <v>5.61082228508637</v>
          </cell>
          <cell r="EG744">
            <v>5.61082228508637</v>
          </cell>
          <cell r="EH744">
            <v>5.61082228508637</v>
          </cell>
          <cell r="EI744">
            <v>5.61082228508637</v>
          </cell>
          <cell r="EJ744">
            <v>5.61082228508637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  <cell r="ES744">
            <v>0</v>
          </cell>
          <cell r="ET744">
            <v>0</v>
          </cell>
        </row>
        <row r="745">
          <cell r="A745">
            <v>36130.8636062552</v>
          </cell>
          <cell r="B745">
            <v>37126.7331887242</v>
          </cell>
          <cell r="C745">
            <v>35092.2227189076</v>
          </cell>
          <cell r="D745">
            <v>7457.65065675891</v>
          </cell>
          <cell r="E745">
            <v>7184.22136562864</v>
          </cell>
          <cell r="F745">
            <v>7029.89179497098</v>
          </cell>
          <cell r="G745">
            <v>6661.69318901476</v>
          </cell>
          <cell r="H745">
            <v>7586.54428323581</v>
          </cell>
          <cell r="I745">
            <v>6696.82720706527</v>
          </cell>
          <cell r="J745">
            <v>7151.77773113465</v>
          </cell>
          <cell r="K745">
            <v>7901.49752330807</v>
          </cell>
          <cell r="L745">
            <v>7953.0653196121</v>
          </cell>
          <cell r="M745">
            <v>7788.20409773968</v>
          </cell>
          <cell r="N745">
            <v>9131.5620227953</v>
          </cell>
          <cell r="O745">
            <v>8984.25733452421</v>
          </cell>
          <cell r="P745">
            <v>8046.35172925887</v>
          </cell>
          <cell r="Q745">
            <v>9958.17213413802</v>
          </cell>
          <cell r="R745">
            <v>11573.5268813013</v>
          </cell>
          <cell r="S745">
            <v>10051.098112869</v>
          </cell>
          <cell r="T745">
            <v>9508.08825126109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6011.47356584075</v>
          </cell>
          <cell r="AF745">
            <v>6177.16691143242</v>
          </cell>
          <cell r="AG745">
            <v>5838.66390630051</v>
          </cell>
          <cell r="AH745">
            <v>7457.65065675891</v>
          </cell>
          <cell r="AI745">
            <v>7184.22136562864</v>
          </cell>
          <cell r="AJ745">
            <v>7029.89179497098</v>
          </cell>
          <cell r="AK745">
            <v>6661.69318901476</v>
          </cell>
          <cell r="AL745">
            <v>7586.54428323581</v>
          </cell>
          <cell r="AM745">
            <v>6696.82720706527</v>
          </cell>
          <cell r="AN745">
            <v>7151.77773113465</v>
          </cell>
          <cell r="AO745">
            <v>7901.49752330807</v>
          </cell>
          <cell r="AP745">
            <v>7953.0653196121</v>
          </cell>
          <cell r="AQ745">
            <v>7788.20409773968</v>
          </cell>
          <cell r="AR745">
            <v>9131.5620227953</v>
          </cell>
          <cell r="AS745">
            <v>8984.25733452421</v>
          </cell>
          <cell r="AT745">
            <v>8046.35172925887</v>
          </cell>
          <cell r="AU745">
            <v>9958.17213413802</v>
          </cell>
          <cell r="AV745">
            <v>11573.5268813013</v>
          </cell>
          <cell r="AW745">
            <v>10051.098112869</v>
          </cell>
          <cell r="AX745">
            <v>9508.08825126109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2.95140881495396</v>
          </cell>
          <cell r="CN745">
            <v>3.0421792597923</v>
          </cell>
          <cell r="CO745">
            <v>2.87971753708686</v>
          </cell>
          <cell r="CP745">
            <v>3.68916791844094</v>
          </cell>
          <cell r="CQ745">
            <v>3.53131473307267</v>
          </cell>
          <cell r="CR745">
            <v>3.52501554189231</v>
          </cell>
          <cell r="CS745">
            <v>3.27970166450098</v>
          </cell>
          <cell r="CT745">
            <v>3.71977196732324</v>
          </cell>
          <cell r="CU745">
            <v>3.3429219252173</v>
          </cell>
          <cell r="CV745">
            <v>3.4963750696109</v>
          </cell>
          <cell r="CW745">
            <v>3.87901342587562</v>
          </cell>
          <cell r="CX745">
            <v>3.98880790632221</v>
          </cell>
          <cell r="CY745">
            <v>3.8484709239598</v>
          </cell>
          <cell r="CZ745">
            <v>4.49043942915784</v>
          </cell>
          <cell r="DA745">
            <v>4.4573383795598</v>
          </cell>
          <cell r="DB745">
            <v>3.99201748601319</v>
          </cell>
          <cell r="DC745">
            <v>4.94052442968086</v>
          </cell>
          <cell r="DD745">
            <v>5.7419465665409</v>
          </cell>
          <cell r="DE745">
            <v>4.98662757611058</v>
          </cell>
          <cell r="DF745">
            <v>4.71722537551648</v>
          </cell>
          <cell r="DG745">
            <v>5.63292815960938</v>
          </cell>
          <cell r="DH745">
            <v>5.63292815960938</v>
          </cell>
          <cell r="DI745">
            <v>5.63292815960938</v>
          </cell>
          <cell r="DJ745">
            <v>5.63292815960938</v>
          </cell>
          <cell r="DK745">
            <v>5.63292815960938</v>
          </cell>
          <cell r="DL745">
            <v>5.63292815960938</v>
          </cell>
          <cell r="DM745">
            <v>5.63292815960938</v>
          </cell>
          <cell r="DN745">
            <v>5.63292815960938</v>
          </cell>
          <cell r="DO745">
            <v>5.63292815960938</v>
          </cell>
          <cell r="DP745">
            <v>5.63292815960938</v>
          </cell>
          <cell r="DQ745">
            <v>5.58031490178409</v>
          </cell>
          <cell r="DR745">
            <v>5.5630334433297</v>
          </cell>
          <cell r="DS745">
            <v>5.55482934117854</v>
          </cell>
          <cell r="DT745">
            <v>5.53835446346212</v>
          </cell>
          <cell r="DU745">
            <v>5.57378759747928</v>
          </cell>
          <cell r="DV745">
            <v>5.46379931991144</v>
          </cell>
          <cell r="DW745">
            <v>5.56490073899933</v>
          </cell>
          <cell r="DX745">
            <v>5.58772231560743</v>
          </cell>
          <cell r="DY745">
            <v>5.48845357762468</v>
          </cell>
          <cell r="DZ745">
            <v>5.60406455315742</v>
          </cell>
          <cell r="EA745">
            <v>5.58078460765715</v>
          </cell>
          <cell r="EB745">
            <v>5.46258946669157</v>
          </cell>
          <cell r="EC745">
            <v>5.54442164040169</v>
          </cell>
          <cell r="ED745">
            <v>5.5713875088026</v>
          </cell>
          <cell r="EE745">
            <v>5.5222201143862</v>
          </cell>
          <cell r="EF745">
            <v>5.5222201143862</v>
          </cell>
          <cell r="EG745">
            <v>5.5222201143862</v>
          </cell>
          <cell r="EH745">
            <v>5.5222201143862</v>
          </cell>
          <cell r="EI745">
            <v>5.5222201143862</v>
          </cell>
          <cell r="EJ745">
            <v>5.5222201143862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0</v>
          </cell>
          <cell r="ES745">
            <v>0</v>
          </cell>
          <cell r="ET745">
            <v>0</v>
          </cell>
        </row>
        <row r="746">
          <cell r="A746">
            <v>35079.8628771329</v>
          </cell>
          <cell r="B746">
            <v>45919.229473817</v>
          </cell>
          <cell r="C746">
            <v>44022.0338373002</v>
          </cell>
          <cell r="D746">
            <v>7738.81801221879</v>
          </cell>
          <cell r="E746">
            <v>8142.23356466922</v>
          </cell>
          <cell r="F746">
            <v>6245.7297439758</v>
          </cell>
          <cell r="G746">
            <v>6407.09677776048</v>
          </cell>
          <cell r="H746">
            <v>7867.38393736131</v>
          </cell>
          <cell r="I746">
            <v>8657.10625728506</v>
          </cell>
          <cell r="J746">
            <v>8104.09516853341</v>
          </cell>
          <cell r="K746">
            <v>8411.28804083256</v>
          </cell>
          <cell r="L746">
            <v>7187.47347242997</v>
          </cell>
          <cell r="M746">
            <v>8572.52786973872</v>
          </cell>
          <cell r="N746">
            <v>8472.25264496832</v>
          </cell>
          <cell r="O746">
            <v>9860.59324796531</v>
          </cell>
          <cell r="P746">
            <v>10429.2594977183</v>
          </cell>
          <cell r="Q746">
            <v>10198.6970875315</v>
          </cell>
          <cell r="R746">
            <v>9266.98926015786</v>
          </cell>
          <cell r="S746">
            <v>9936.0914526402</v>
          </cell>
          <cell r="T746">
            <v>9699.92335390363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5836.60746882046</v>
          </cell>
          <cell r="AF746">
            <v>7640.0674269473</v>
          </cell>
          <cell r="AG746">
            <v>7324.41094161007</v>
          </cell>
          <cell r="AH746">
            <v>7738.81801221879</v>
          </cell>
          <cell r="AI746">
            <v>8142.23356466922</v>
          </cell>
          <cell r="AJ746">
            <v>6245.7297439758</v>
          </cell>
          <cell r="AK746">
            <v>6407.09677776048</v>
          </cell>
          <cell r="AL746">
            <v>7867.38393736131</v>
          </cell>
          <cell r="AM746">
            <v>8657.10625728506</v>
          </cell>
          <cell r="AN746">
            <v>8104.09516853341</v>
          </cell>
          <cell r="AO746">
            <v>8411.28804083256</v>
          </cell>
          <cell r="AP746">
            <v>7187.47347242997</v>
          </cell>
          <cell r="AQ746">
            <v>8572.52786973872</v>
          </cell>
          <cell r="AR746">
            <v>8472.25264496832</v>
          </cell>
          <cell r="AS746">
            <v>9860.59324796531</v>
          </cell>
          <cell r="AT746">
            <v>10429.2594977183</v>
          </cell>
          <cell r="AU746">
            <v>10198.6970875315</v>
          </cell>
          <cell r="AV746">
            <v>9266.98926015786</v>
          </cell>
          <cell r="AW746">
            <v>9936.0914526402</v>
          </cell>
          <cell r="AX746">
            <v>9699.92335390363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2.90343013771837</v>
          </cell>
          <cell r="CN746">
            <v>3.77262440374115</v>
          </cell>
          <cell r="CO746">
            <v>3.56373085919711</v>
          </cell>
          <cell r="CP746">
            <v>3.80879353714731</v>
          </cell>
          <cell r="CQ746">
            <v>4.03277393013587</v>
          </cell>
          <cell r="CR746">
            <v>3.18624166586465</v>
          </cell>
          <cell r="CS746">
            <v>3.1562364456664</v>
          </cell>
          <cell r="CT746">
            <v>3.94633076101648</v>
          </cell>
          <cell r="CU746">
            <v>4.2795222993523</v>
          </cell>
          <cell r="CV746">
            <v>4.02181623090294</v>
          </cell>
          <cell r="CW746">
            <v>4.12609937185387</v>
          </cell>
          <cell r="CX746">
            <v>3.5242790124803</v>
          </cell>
          <cell r="CY746">
            <v>4.22565805822304</v>
          </cell>
          <cell r="CZ746">
            <v>4.24188531131155</v>
          </cell>
          <cell r="DA746">
            <v>4.86895619383646</v>
          </cell>
          <cell r="DB746">
            <v>5.14975177979494</v>
          </cell>
          <cell r="DC746">
            <v>5.03590484919807</v>
          </cell>
          <cell r="DD746">
            <v>4.57584687065071</v>
          </cell>
          <cell r="DE746">
            <v>4.90623563960928</v>
          </cell>
          <cell r="DF746">
            <v>4.78962073640685</v>
          </cell>
          <cell r="DG746">
            <v>5.58402097106442</v>
          </cell>
          <cell r="DH746">
            <v>5.58402097106442</v>
          </cell>
          <cell r="DI746">
            <v>5.58402097106442</v>
          </cell>
          <cell r="DJ746">
            <v>5.58402097106442</v>
          </cell>
          <cell r="DK746">
            <v>5.58402097106442</v>
          </cell>
          <cell r="DL746">
            <v>5.58402097106442</v>
          </cell>
          <cell r="DM746">
            <v>5.58402097106442</v>
          </cell>
          <cell r="DN746">
            <v>5.58402097106442</v>
          </cell>
          <cell r="DO746">
            <v>5.58402097106442</v>
          </cell>
          <cell r="DP746">
            <v>5.58402097106442</v>
          </cell>
          <cell r="DQ746">
            <v>5.50752201208285</v>
          </cell>
          <cell r="DR746">
            <v>5.54831049704298</v>
          </cell>
          <cell r="DS746">
            <v>5.63086273484844</v>
          </cell>
          <cell r="DT746">
            <v>5.56665540481002</v>
          </cell>
          <cell r="DU746">
            <v>5.53154964913203</v>
          </cell>
          <cell r="DV746">
            <v>5.37046154501786</v>
          </cell>
          <cell r="DW746">
            <v>5.56158896973172</v>
          </cell>
          <cell r="DX746">
            <v>5.46190318197353</v>
          </cell>
          <cell r="DY746">
            <v>5.54223057527175</v>
          </cell>
          <cell r="DZ746">
            <v>5.52064022496388</v>
          </cell>
          <cell r="EA746">
            <v>5.58508719557335</v>
          </cell>
          <cell r="EB746">
            <v>5.58744301285761</v>
          </cell>
          <cell r="EC746">
            <v>5.55804028667383</v>
          </cell>
          <cell r="ED746">
            <v>5.47201288545168</v>
          </cell>
          <cell r="EE746">
            <v>5.54848367730779</v>
          </cell>
          <cell r="EF746">
            <v>5.54848367730779</v>
          </cell>
          <cell r="EG746">
            <v>5.54848367730779</v>
          </cell>
          <cell r="EH746">
            <v>5.54848367730779</v>
          </cell>
          <cell r="EI746">
            <v>5.54848367730779</v>
          </cell>
          <cell r="EJ746">
            <v>5.54848367730779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0</v>
          </cell>
          <cell r="ES746">
            <v>0</v>
          </cell>
          <cell r="ET746">
            <v>0</v>
          </cell>
        </row>
        <row r="747">
          <cell r="A747">
            <v>42577.5100390398</v>
          </cell>
          <cell r="B747">
            <v>38364.3685685953</v>
          </cell>
          <cell r="C747">
            <v>33701.6282378917</v>
          </cell>
          <cell r="D747">
            <v>6496.76831583945</v>
          </cell>
          <cell r="E747">
            <v>6572.81698200526</v>
          </cell>
          <cell r="F747">
            <v>8024.60716147151</v>
          </cell>
          <cell r="G747">
            <v>6844.77431025081</v>
          </cell>
          <cell r="H747">
            <v>9024.28174869046</v>
          </cell>
          <cell r="I747">
            <v>8960.04452923105</v>
          </cell>
          <cell r="J747">
            <v>8000.11475312474</v>
          </cell>
          <cell r="K747">
            <v>8137.43711958275</v>
          </cell>
          <cell r="L747">
            <v>7046.51832363257</v>
          </cell>
          <cell r="M747">
            <v>7536.26766389826</v>
          </cell>
          <cell r="N747">
            <v>8825.19823024927</v>
          </cell>
          <cell r="O747">
            <v>8517.06394917693</v>
          </cell>
          <cell r="P747">
            <v>8167.05663275156</v>
          </cell>
          <cell r="Q747">
            <v>9279.27173717939</v>
          </cell>
          <cell r="R747">
            <v>10154.4669490831</v>
          </cell>
          <cell r="S747">
            <v>10913.23186365</v>
          </cell>
          <cell r="T747">
            <v>9948.85088779107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7084.07025329708</v>
          </cell>
          <cell r="AF747">
            <v>6383.08538742911</v>
          </cell>
          <cell r="AG747">
            <v>5607.29600835789</v>
          </cell>
          <cell r="AH747">
            <v>6496.76831583945</v>
          </cell>
          <cell r="AI747">
            <v>6572.81698200526</v>
          </cell>
          <cell r="AJ747">
            <v>8024.60716147151</v>
          </cell>
          <cell r="AK747">
            <v>6844.77431025081</v>
          </cell>
          <cell r="AL747">
            <v>9024.28174869046</v>
          </cell>
          <cell r="AM747">
            <v>8960.04452923105</v>
          </cell>
          <cell r="AN747">
            <v>8000.11475312474</v>
          </cell>
          <cell r="AO747">
            <v>8137.43711958275</v>
          </cell>
          <cell r="AP747">
            <v>7046.51832363257</v>
          </cell>
          <cell r="AQ747">
            <v>7536.26766389826</v>
          </cell>
          <cell r="AR747">
            <v>8825.19823024927</v>
          </cell>
          <cell r="AS747">
            <v>8517.06394917693</v>
          </cell>
          <cell r="AT747">
            <v>8167.05663275156</v>
          </cell>
          <cell r="AU747">
            <v>9279.27173717939</v>
          </cell>
          <cell r="AV747">
            <v>10154.4669490831</v>
          </cell>
          <cell r="AW747">
            <v>10913.23186365</v>
          </cell>
          <cell r="AX747">
            <v>9948.85088779107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3.53228658892039</v>
          </cell>
          <cell r="CN747">
            <v>3.14301622887719</v>
          </cell>
          <cell r="CO747">
            <v>2.7675535506061</v>
          </cell>
          <cell r="CP747">
            <v>3.22656995214565</v>
          </cell>
          <cell r="CQ747">
            <v>3.14892734349398</v>
          </cell>
          <cell r="CR747">
            <v>3.99317245746802</v>
          </cell>
          <cell r="CS747">
            <v>3.38935731923785</v>
          </cell>
          <cell r="CT747">
            <v>4.46535770015164</v>
          </cell>
          <cell r="CU747">
            <v>4.3539625569718</v>
          </cell>
          <cell r="CV747">
            <v>3.93076780500515</v>
          </cell>
          <cell r="CW747">
            <v>3.96438900932912</v>
          </cell>
          <cell r="CX747">
            <v>3.44005397736391</v>
          </cell>
          <cell r="CY747">
            <v>3.68177915400781</v>
          </cell>
          <cell r="CZ747">
            <v>4.3581509804577</v>
          </cell>
          <cell r="DA747">
            <v>4.24371430748632</v>
          </cell>
          <cell r="DB747">
            <v>4.06931957882131</v>
          </cell>
          <cell r="DC747">
            <v>4.62349214108308</v>
          </cell>
          <cell r="DD747">
            <v>5.05956711536554</v>
          </cell>
          <cell r="DE747">
            <v>5.43762950202606</v>
          </cell>
          <cell r="DF747">
            <v>4.95711680779936</v>
          </cell>
          <cell r="DG747">
            <v>5.2126059119584</v>
          </cell>
          <cell r="DH747">
            <v>5.2126059119584</v>
          </cell>
          <cell r="DI747">
            <v>5.2126059119584</v>
          </cell>
          <cell r="DJ747">
            <v>5.2126059119584</v>
          </cell>
          <cell r="DK747">
            <v>5.2126059119584</v>
          </cell>
          <cell r="DL747">
            <v>5.2126059119584</v>
          </cell>
          <cell r="DM747">
            <v>5.2126059119584</v>
          </cell>
          <cell r="DN747">
            <v>5.2126059119584</v>
          </cell>
          <cell r="DO747">
            <v>5.2126059119584</v>
          </cell>
          <cell r="DP747">
            <v>5.2126059119584</v>
          </cell>
          <cell r="DQ747">
            <v>5.49457445320164</v>
          </cell>
          <cell r="DR747">
            <v>5.56405182078428</v>
          </cell>
          <cell r="DS747">
            <v>5.5509151084193</v>
          </cell>
          <cell r="DT747">
            <v>5.51649755401668</v>
          </cell>
          <cell r="DU747">
            <v>5.71868315606721</v>
          </cell>
          <cell r="DV747">
            <v>5.50570388183592</v>
          </cell>
          <cell r="DW747">
            <v>5.53285020231244</v>
          </cell>
          <cell r="DX747">
            <v>5.53685980959906</v>
          </cell>
          <cell r="DY747">
            <v>5.63809791245564</v>
          </cell>
          <cell r="DZ747">
            <v>5.57604104302263</v>
          </cell>
          <cell r="EA747">
            <v>5.62365303212317</v>
          </cell>
          <cell r="EB747">
            <v>5.61198451559808</v>
          </cell>
          <cell r="EC747">
            <v>5.60797044161074</v>
          </cell>
          <cell r="ED747">
            <v>5.54790905518717</v>
          </cell>
          <cell r="EE747">
            <v>5.49858451531546</v>
          </cell>
          <cell r="EF747">
            <v>5.49858451531546</v>
          </cell>
          <cell r="EG747">
            <v>5.49858451531546</v>
          </cell>
          <cell r="EH747">
            <v>5.49858451531546</v>
          </cell>
          <cell r="EI747">
            <v>5.49858451531546</v>
          </cell>
          <cell r="EJ747">
            <v>5.49858451531546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0</v>
          </cell>
          <cell r="ES747">
            <v>0</v>
          </cell>
          <cell r="ET747">
            <v>0</v>
          </cell>
        </row>
        <row r="748">
          <cell r="A748">
            <v>34813.5767072858</v>
          </cell>
          <cell r="B748">
            <v>32260.0285967801</v>
          </cell>
          <cell r="C748">
            <v>37316.0991210525</v>
          </cell>
          <cell r="D748">
            <v>6526.74799193759</v>
          </cell>
          <cell r="E748">
            <v>6451.70001656</v>
          </cell>
          <cell r="F748">
            <v>8086.87720258164</v>
          </cell>
          <cell r="G748">
            <v>6677.00911861441</v>
          </cell>
          <cell r="H748">
            <v>7801.17940653315</v>
          </cell>
          <cell r="I748">
            <v>7693.53934442245</v>
          </cell>
          <cell r="J748">
            <v>8272.2236225056</v>
          </cell>
          <cell r="K748">
            <v>8700.0235148619</v>
          </cell>
          <cell r="L748">
            <v>8209.6113287028</v>
          </cell>
          <cell r="M748">
            <v>9481.15315953722</v>
          </cell>
          <cell r="N748">
            <v>8348.20248383598</v>
          </cell>
          <cell r="O748">
            <v>8962.08194064762</v>
          </cell>
          <cell r="P748">
            <v>9191.47811402246</v>
          </cell>
          <cell r="Q748">
            <v>9254.97658422882</v>
          </cell>
          <cell r="R748">
            <v>10054.9624265994</v>
          </cell>
          <cell r="S748">
            <v>10091.0503294004</v>
          </cell>
          <cell r="T748">
            <v>9511.27330836299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5792.30262494987</v>
          </cell>
          <cell r="AF748">
            <v>5367.44184296872</v>
          </cell>
          <cell r="AG748">
            <v>6208.67372258613</v>
          </cell>
          <cell r="AH748">
            <v>6526.74799193759</v>
          </cell>
          <cell r="AI748">
            <v>6451.70001656</v>
          </cell>
          <cell r="AJ748">
            <v>8086.87720258164</v>
          </cell>
          <cell r="AK748">
            <v>6677.00911861441</v>
          </cell>
          <cell r="AL748">
            <v>7801.17940653315</v>
          </cell>
          <cell r="AM748">
            <v>7693.53934442245</v>
          </cell>
          <cell r="AN748">
            <v>8272.2236225056</v>
          </cell>
          <cell r="AO748">
            <v>8700.0235148619</v>
          </cell>
          <cell r="AP748">
            <v>8209.6113287028</v>
          </cell>
          <cell r="AQ748">
            <v>9481.15315953722</v>
          </cell>
          <cell r="AR748">
            <v>8348.20248383598</v>
          </cell>
          <cell r="AS748">
            <v>8962.08194064762</v>
          </cell>
          <cell r="AT748">
            <v>9191.47811402246</v>
          </cell>
          <cell r="AU748">
            <v>9254.97658422882</v>
          </cell>
          <cell r="AV748">
            <v>10054.9624265994</v>
          </cell>
          <cell r="AW748">
            <v>10091.0503294004</v>
          </cell>
          <cell r="AX748">
            <v>9511.27330836299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2.89605439929732</v>
          </cell>
          <cell r="CN748">
            <v>2.64700458739223</v>
          </cell>
          <cell r="CO748">
            <v>3.09849825843212</v>
          </cell>
          <cell r="CP748">
            <v>3.18622707037392</v>
          </cell>
          <cell r="CQ748">
            <v>3.16307595492347</v>
          </cell>
          <cell r="CR748">
            <v>4.00470767300101</v>
          </cell>
          <cell r="CS748">
            <v>3.38211477109375</v>
          </cell>
          <cell r="CT748">
            <v>3.82791292990118</v>
          </cell>
          <cell r="CU748">
            <v>3.76641214337783</v>
          </cell>
          <cell r="CV748">
            <v>4.03791144100233</v>
          </cell>
          <cell r="CW748">
            <v>4.35250602502893</v>
          </cell>
          <cell r="CX748">
            <v>4.05619808038795</v>
          </cell>
          <cell r="CY748">
            <v>4.62924938284949</v>
          </cell>
          <cell r="CZ748">
            <v>4.13674787792599</v>
          </cell>
          <cell r="DA748">
            <v>4.396928918754</v>
          </cell>
          <cell r="DB748">
            <v>4.50947404780361</v>
          </cell>
          <cell r="DC748">
            <v>4.54062732912775</v>
          </cell>
          <cell r="DD748">
            <v>4.93311212319769</v>
          </cell>
          <cell r="DE748">
            <v>4.95081737790229</v>
          </cell>
          <cell r="DF748">
            <v>4.66637026314582</v>
          </cell>
          <cell r="DG748">
            <v>4.85455183166014</v>
          </cell>
          <cell r="DH748">
            <v>4.85455183166014</v>
          </cell>
          <cell r="DI748">
            <v>4.85455183166014</v>
          </cell>
          <cell r="DJ748">
            <v>4.85455183166014</v>
          </cell>
          <cell r="DK748">
            <v>4.85455183166014</v>
          </cell>
          <cell r="DL748">
            <v>4.85455183166014</v>
          </cell>
          <cell r="DM748">
            <v>4.85455183166014</v>
          </cell>
          <cell r="DN748">
            <v>4.85455183166014</v>
          </cell>
          <cell r="DO748">
            <v>4.85455183166014</v>
          </cell>
          <cell r="DP748">
            <v>4.85455183166014</v>
          </cell>
          <cell r="DQ748">
            <v>5.47963541844623</v>
          </cell>
          <cell r="DR748">
            <v>5.55545698249428</v>
          </cell>
          <cell r="DS748">
            <v>5.48977716772833</v>
          </cell>
          <cell r="DT748">
            <v>5.61212398012667</v>
          </cell>
          <cell r="DU748">
            <v>5.58819665042044</v>
          </cell>
          <cell r="DV748">
            <v>5.53244575169592</v>
          </cell>
          <cell r="DW748">
            <v>5.40879801708233</v>
          </cell>
          <cell r="DX748">
            <v>5.58348495795754</v>
          </cell>
          <cell r="DY748">
            <v>5.59635780215372</v>
          </cell>
          <cell r="DZ748">
            <v>5.61271010871979</v>
          </cell>
          <cell r="EA748">
            <v>5.47631197419811</v>
          </cell>
          <cell r="EB748">
            <v>5.54511524987242</v>
          </cell>
          <cell r="EC748">
            <v>5.61122547797042</v>
          </cell>
          <cell r="ED748">
            <v>5.52892956058394</v>
          </cell>
          <cell r="EE748">
            <v>5.58427247885036</v>
          </cell>
          <cell r="EF748">
            <v>5.58427247885036</v>
          </cell>
          <cell r="EG748">
            <v>5.58427247885036</v>
          </cell>
          <cell r="EH748">
            <v>5.58427247885036</v>
          </cell>
          <cell r="EI748">
            <v>5.58427247885036</v>
          </cell>
          <cell r="EJ748">
            <v>5.58427247885036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  <cell r="ES748">
            <v>0</v>
          </cell>
          <cell r="ET748">
            <v>0</v>
          </cell>
        </row>
        <row r="749">
          <cell r="A749">
            <v>36004.7738364202</v>
          </cell>
          <cell r="B749">
            <v>38555.0820707773</v>
          </cell>
          <cell r="C749">
            <v>33989.3635866164</v>
          </cell>
          <cell r="D749">
            <v>6121.29300417001</v>
          </cell>
          <cell r="E749">
            <v>6445.34295085343</v>
          </cell>
          <cell r="F749">
            <v>6534.31696442247</v>
          </cell>
          <cell r="G749">
            <v>7329.49647768593</v>
          </cell>
          <cell r="H749">
            <v>7447.92589552567</v>
          </cell>
          <cell r="I749">
            <v>7251.03946444049</v>
          </cell>
          <cell r="J749">
            <v>8905.0762901343</v>
          </cell>
          <cell r="K749">
            <v>8873.98339745516</v>
          </cell>
          <cell r="L749">
            <v>8083.93963945196</v>
          </cell>
          <cell r="M749">
            <v>9762.97984648415</v>
          </cell>
          <cell r="N749">
            <v>8329.01308049534</v>
          </cell>
          <cell r="O749">
            <v>10512.7732567948</v>
          </cell>
          <cell r="P749">
            <v>8889.02975988097</v>
          </cell>
          <cell r="Q749">
            <v>8966.23467671667</v>
          </cell>
          <cell r="R749">
            <v>9050.30686846899</v>
          </cell>
          <cell r="S749">
            <v>9325.20766749264</v>
          </cell>
          <cell r="T749">
            <v>10629.2433769789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5990.49467846771</v>
          </cell>
          <cell r="AF749">
            <v>6414.81640801888</v>
          </cell>
          <cell r="AG749">
            <v>5655.16957876756</v>
          </cell>
          <cell r="AH749">
            <v>6121.29300417001</v>
          </cell>
          <cell r="AI749">
            <v>6445.34295085343</v>
          </cell>
          <cell r="AJ749">
            <v>6534.31696442247</v>
          </cell>
          <cell r="AK749">
            <v>7329.49647768593</v>
          </cell>
          <cell r="AL749">
            <v>7447.92589552567</v>
          </cell>
          <cell r="AM749">
            <v>7251.03946444049</v>
          </cell>
          <cell r="AN749">
            <v>8905.0762901343</v>
          </cell>
          <cell r="AO749">
            <v>8873.98339745516</v>
          </cell>
          <cell r="AP749">
            <v>8083.93963945196</v>
          </cell>
          <cell r="AQ749">
            <v>9762.97984648415</v>
          </cell>
          <cell r="AR749">
            <v>8329.01308049534</v>
          </cell>
          <cell r="AS749">
            <v>10512.7732567948</v>
          </cell>
          <cell r="AT749">
            <v>8889.02975988097</v>
          </cell>
          <cell r="AU749">
            <v>8966.23467671667</v>
          </cell>
          <cell r="AV749">
            <v>9050.30686846899</v>
          </cell>
          <cell r="AW749">
            <v>9325.20766749264</v>
          </cell>
          <cell r="AX749">
            <v>10629.2433769789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2.9280074981722</v>
          </cell>
          <cell r="CN749">
            <v>3.18000442910227</v>
          </cell>
          <cell r="CO749">
            <v>2.80311526738692</v>
          </cell>
          <cell r="CP749">
            <v>3.06833738110292</v>
          </cell>
          <cell r="CQ749">
            <v>3.17163380504499</v>
          </cell>
          <cell r="CR749">
            <v>3.22561183866356</v>
          </cell>
          <cell r="CS749">
            <v>3.58710394303577</v>
          </cell>
          <cell r="CT749">
            <v>3.65564432674124</v>
          </cell>
          <cell r="CU749">
            <v>3.58681537701105</v>
          </cell>
          <cell r="CV749">
            <v>4.39624570089267</v>
          </cell>
          <cell r="CW749">
            <v>4.41135021555383</v>
          </cell>
          <cell r="CX749">
            <v>3.98072818306847</v>
          </cell>
          <cell r="CY749">
            <v>4.78898389738496</v>
          </cell>
          <cell r="CZ749">
            <v>4.11553015977278</v>
          </cell>
          <cell r="DA749">
            <v>5.25666550332627</v>
          </cell>
          <cell r="DB749">
            <v>4.44475068142516</v>
          </cell>
          <cell r="DC749">
            <v>4.48335518787688</v>
          </cell>
          <cell r="DD749">
            <v>4.5253935139568</v>
          </cell>
          <cell r="DE749">
            <v>4.66285120582992</v>
          </cell>
          <cell r="DF749">
            <v>5.3149036530499</v>
          </cell>
          <cell r="DG749">
            <v>4.92632360193515</v>
          </cell>
          <cell r="DH749">
            <v>4.92632360193515</v>
          </cell>
          <cell r="DI749">
            <v>4.92632360193515</v>
          </cell>
          <cell r="DJ749">
            <v>4.92632360193515</v>
          </cell>
          <cell r="DK749">
            <v>4.92632360193515</v>
          </cell>
          <cell r="DL749">
            <v>4.92632360193515</v>
          </cell>
          <cell r="DM749">
            <v>4.92632360193515</v>
          </cell>
          <cell r="DN749">
            <v>4.92632360193515</v>
          </cell>
          <cell r="DO749">
            <v>4.92632360193515</v>
          </cell>
          <cell r="DP749">
            <v>4.92632360193515</v>
          </cell>
          <cell r="DQ749">
            <v>5.60528420703434</v>
          </cell>
          <cell r="DR749">
            <v>5.52667138233697</v>
          </cell>
          <cell r="DS749">
            <v>5.52728439838221</v>
          </cell>
          <cell r="DT749">
            <v>5.46571764504628</v>
          </cell>
          <cell r="DU749">
            <v>5.56762694667523</v>
          </cell>
          <cell r="DV749">
            <v>5.55002869350486</v>
          </cell>
          <cell r="DW749">
            <v>5.59805698037239</v>
          </cell>
          <cell r="DX749">
            <v>5.58185496242946</v>
          </cell>
          <cell r="DY749">
            <v>5.5385793408098</v>
          </cell>
          <cell r="DZ749">
            <v>5.54961459116928</v>
          </cell>
          <cell r="EA749">
            <v>5.51130200340413</v>
          </cell>
          <cell r="EB749">
            <v>5.56375085551377</v>
          </cell>
          <cell r="EC749">
            <v>5.58529545379623</v>
          </cell>
          <cell r="ED749">
            <v>5.5446596266531</v>
          </cell>
          <cell r="EE749">
            <v>5.47916136066512</v>
          </cell>
          <cell r="EF749">
            <v>5.47916136066512</v>
          </cell>
          <cell r="EG749">
            <v>5.47916136066512</v>
          </cell>
          <cell r="EH749">
            <v>5.47916136066512</v>
          </cell>
          <cell r="EI749">
            <v>5.47916136066512</v>
          </cell>
          <cell r="EJ749">
            <v>5.47916136066512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</row>
        <row r="750">
          <cell r="A750">
            <v>41451.7955619714</v>
          </cell>
          <cell r="B750">
            <v>38761.6502791973</v>
          </cell>
          <cell r="C750">
            <v>31097.3006743311</v>
          </cell>
          <cell r="D750">
            <v>5913.19317458572</v>
          </cell>
          <cell r="E750">
            <v>6976.71499019827</v>
          </cell>
          <cell r="F750">
            <v>7236.5180311698</v>
          </cell>
          <cell r="G750">
            <v>6965.9209779384</v>
          </cell>
          <cell r="H750">
            <v>8469.24212549982</v>
          </cell>
          <cell r="I750">
            <v>8291.65427972728</v>
          </cell>
          <cell r="J750">
            <v>7765.48992762218</v>
          </cell>
          <cell r="K750">
            <v>8430.31977513657</v>
          </cell>
          <cell r="L750">
            <v>8158.0427990217</v>
          </cell>
          <cell r="M750">
            <v>8349.78042946623</v>
          </cell>
          <cell r="N750">
            <v>8652.08296579858</v>
          </cell>
          <cell r="O750">
            <v>8973.60547973284</v>
          </cell>
          <cell r="P750">
            <v>9708.88557517803</v>
          </cell>
          <cell r="Q750">
            <v>9385.9534936593</v>
          </cell>
          <cell r="R750">
            <v>9594.37800943986</v>
          </cell>
          <cell r="S750">
            <v>10931.7826601458</v>
          </cell>
          <cell r="T750">
            <v>10510.8298993109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6896.77324054565</v>
          </cell>
          <cell r="AF750">
            <v>6449.18534361899</v>
          </cell>
          <cell r="AG750">
            <v>5173.9865121956</v>
          </cell>
          <cell r="AH750">
            <v>5913.19317458572</v>
          </cell>
          <cell r="AI750">
            <v>6976.71499019827</v>
          </cell>
          <cell r="AJ750">
            <v>7236.5180311698</v>
          </cell>
          <cell r="AK750">
            <v>6965.9209779384</v>
          </cell>
          <cell r="AL750">
            <v>8469.24212549982</v>
          </cell>
          <cell r="AM750">
            <v>8291.65427972728</v>
          </cell>
          <cell r="AN750">
            <v>7765.48992762218</v>
          </cell>
          <cell r="AO750">
            <v>8430.31977513657</v>
          </cell>
          <cell r="AP750">
            <v>8158.0427990217</v>
          </cell>
          <cell r="AQ750">
            <v>8349.78042946623</v>
          </cell>
          <cell r="AR750">
            <v>8652.08296579858</v>
          </cell>
          <cell r="AS750">
            <v>8973.60547973284</v>
          </cell>
          <cell r="AT750">
            <v>9708.88557517803</v>
          </cell>
          <cell r="AU750">
            <v>9385.9534936593</v>
          </cell>
          <cell r="AV750">
            <v>9594.37800943986</v>
          </cell>
          <cell r="AW750">
            <v>10931.7826601458</v>
          </cell>
          <cell r="AX750">
            <v>10510.8298993109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3.37235465319502</v>
          </cell>
          <cell r="CN750">
            <v>3.24081052631802</v>
          </cell>
          <cell r="CO750">
            <v>2.56448843634671</v>
          </cell>
          <cell r="CP750">
            <v>2.95794949216071</v>
          </cell>
          <cell r="CQ750">
            <v>3.45031588209625</v>
          </cell>
          <cell r="CR750">
            <v>3.55826007492489</v>
          </cell>
          <cell r="CS750">
            <v>3.38472719448138</v>
          </cell>
          <cell r="CT750">
            <v>4.13389572865076</v>
          </cell>
          <cell r="CU750">
            <v>4.131939238155</v>
          </cell>
          <cell r="CV750">
            <v>3.86703581792749</v>
          </cell>
          <cell r="CW750">
            <v>4.09215683268124</v>
          </cell>
          <cell r="CX750">
            <v>4.0541789865151</v>
          </cell>
          <cell r="CY750">
            <v>4.13587258641068</v>
          </cell>
          <cell r="CZ750">
            <v>4.30969965344713</v>
          </cell>
          <cell r="DA750">
            <v>4.4888722271306</v>
          </cell>
          <cell r="DB750">
            <v>4.85668184468737</v>
          </cell>
          <cell r="DC750">
            <v>4.69514132953402</v>
          </cell>
          <cell r="DD750">
            <v>4.79940165415533</v>
          </cell>
          <cell r="DE750">
            <v>5.46841241092951</v>
          </cell>
          <cell r="DF750">
            <v>5.25783895065053</v>
          </cell>
          <cell r="DG750">
            <v>4.753200174994</v>
          </cell>
          <cell r="DH750">
            <v>4.753200174994</v>
          </cell>
          <cell r="DI750">
            <v>4.753200174994</v>
          </cell>
          <cell r="DJ750">
            <v>4.753200174994</v>
          </cell>
          <cell r="DK750">
            <v>4.753200174994</v>
          </cell>
          <cell r="DL750">
            <v>4.753200174994</v>
          </cell>
          <cell r="DM750">
            <v>4.753200174994</v>
          </cell>
          <cell r="DN750">
            <v>4.753200174994</v>
          </cell>
          <cell r="DO750">
            <v>4.753200174994</v>
          </cell>
          <cell r="DP750">
            <v>4.753200174994</v>
          </cell>
          <cell r="DQ750">
            <v>5.60298992701677</v>
          </cell>
          <cell r="DR750">
            <v>5.45203145877713</v>
          </cell>
          <cell r="DS750">
            <v>5.52753730995892</v>
          </cell>
          <cell r="DT750">
            <v>5.47694586684989</v>
          </cell>
          <cell r="DU750">
            <v>5.53986599996922</v>
          </cell>
          <cell r="DV750">
            <v>5.57184589666173</v>
          </cell>
          <cell r="DW750">
            <v>5.63847953216644</v>
          </cell>
          <cell r="DX750">
            <v>5.61296283376126</v>
          </cell>
          <cell r="DY750">
            <v>5.4978690951158</v>
          </cell>
          <cell r="DZ750">
            <v>5.50171135513301</v>
          </cell>
          <cell r="EA750">
            <v>5.64415477011182</v>
          </cell>
          <cell r="EB750">
            <v>5.51302798012697</v>
          </cell>
          <cell r="EC750">
            <v>5.53114494891003</v>
          </cell>
          <cell r="ED750">
            <v>5.50022943562642</v>
          </cell>
          <cell r="EE750">
            <v>5.47692588437391</v>
          </cell>
          <cell r="EF750">
            <v>5.47692588437391</v>
          </cell>
          <cell r="EG750">
            <v>5.47692588437391</v>
          </cell>
          <cell r="EH750">
            <v>5.47692588437391</v>
          </cell>
          <cell r="EI750">
            <v>5.47692588437391</v>
          </cell>
          <cell r="EJ750">
            <v>5.47692588437391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</row>
        <row r="751">
          <cell r="A751">
            <v>37016.6821290173</v>
          </cell>
          <cell r="B751">
            <v>40279.3322457632</v>
          </cell>
          <cell r="C751">
            <v>40263.5458514005</v>
          </cell>
          <cell r="D751">
            <v>6504.11689522513</v>
          </cell>
          <cell r="E751">
            <v>7746.0106908067</v>
          </cell>
          <cell r="F751">
            <v>7061.19360888792</v>
          </cell>
          <cell r="G751">
            <v>7403.16202516592</v>
          </cell>
          <cell r="H751">
            <v>7193.6611419191</v>
          </cell>
          <cell r="I751">
            <v>7679.20588818002</v>
          </cell>
          <cell r="J751">
            <v>6965.27634229979</v>
          </cell>
          <cell r="K751">
            <v>7230.01014710601</v>
          </cell>
          <cell r="L751">
            <v>7648.11915480052</v>
          </cell>
          <cell r="M751">
            <v>7620.57624960889</v>
          </cell>
          <cell r="N751">
            <v>8933.13536441546</v>
          </cell>
          <cell r="O751">
            <v>8972.11591961111</v>
          </cell>
          <cell r="P751">
            <v>9545.29598437834</v>
          </cell>
          <cell r="Q751">
            <v>10356.3196338022</v>
          </cell>
          <cell r="R751">
            <v>9639.94172998999</v>
          </cell>
          <cell r="S751">
            <v>8866.84634734537</v>
          </cell>
          <cell r="T751">
            <v>10077.9739348375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6158.85655374128</v>
          </cell>
          <cell r="AF751">
            <v>6701.69812944082</v>
          </cell>
          <cell r="AG751">
            <v>6699.071580199</v>
          </cell>
          <cell r="AH751">
            <v>6504.11689522513</v>
          </cell>
          <cell r="AI751">
            <v>7746.0106908067</v>
          </cell>
          <cell r="AJ751">
            <v>7061.19360888792</v>
          </cell>
          <cell r="AK751">
            <v>7403.16202516592</v>
          </cell>
          <cell r="AL751">
            <v>7193.6611419191</v>
          </cell>
          <cell r="AM751">
            <v>7679.20588818002</v>
          </cell>
          <cell r="AN751">
            <v>6965.27634229979</v>
          </cell>
          <cell r="AO751">
            <v>7230.01014710601</v>
          </cell>
          <cell r="AP751">
            <v>7648.11915480052</v>
          </cell>
          <cell r="AQ751">
            <v>7620.57624960889</v>
          </cell>
          <cell r="AR751">
            <v>8933.13536441546</v>
          </cell>
          <cell r="AS751">
            <v>8972.11591961111</v>
          </cell>
          <cell r="AT751">
            <v>9545.29598437834</v>
          </cell>
          <cell r="AU751">
            <v>10356.3196338022</v>
          </cell>
          <cell r="AV751">
            <v>9639.94172998999</v>
          </cell>
          <cell r="AW751">
            <v>8866.84634734537</v>
          </cell>
          <cell r="AX751">
            <v>10077.9739348375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3.02459109309071</v>
          </cell>
          <cell r="CN751">
            <v>3.3196335550696</v>
          </cell>
          <cell r="CO751">
            <v>3.33765801805072</v>
          </cell>
          <cell r="CP751">
            <v>3.17594035046266</v>
          </cell>
          <cell r="CQ751">
            <v>3.83417815384318</v>
          </cell>
          <cell r="CR751">
            <v>3.49027100207123</v>
          </cell>
          <cell r="CS751">
            <v>3.63504489115315</v>
          </cell>
          <cell r="CT751">
            <v>3.57489579929559</v>
          </cell>
          <cell r="CU751">
            <v>3.76046592112068</v>
          </cell>
          <cell r="CV751">
            <v>3.44591164990953</v>
          </cell>
          <cell r="CW751">
            <v>3.58741603139039</v>
          </cell>
          <cell r="CX751">
            <v>3.81638435908436</v>
          </cell>
          <cell r="CY751">
            <v>3.77998004067736</v>
          </cell>
          <cell r="CZ751">
            <v>4.43423079126208</v>
          </cell>
          <cell r="DA751">
            <v>4.42298701128415</v>
          </cell>
          <cell r="DB751">
            <v>4.70554778115239</v>
          </cell>
          <cell r="DC751">
            <v>5.10535838317607</v>
          </cell>
          <cell r="DD751">
            <v>4.75220532629162</v>
          </cell>
          <cell r="DE751">
            <v>4.37109223473572</v>
          </cell>
          <cell r="DF751">
            <v>4.9681422100684</v>
          </cell>
          <cell r="DG751">
            <v>5.37855342688137</v>
          </cell>
          <cell r="DH751">
            <v>5.37855342688137</v>
          </cell>
          <cell r="DI751">
            <v>5.37855342688137</v>
          </cell>
          <cell r="DJ751">
            <v>5.37855342688137</v>
          </cell>
          <cell r="DK751">
            <v>5.37855342688137</v>
          </cell>
          <cell r="DL751">
            <v>5.37855342688137</v>
          </cell>
          <cell r="DM751">
            <v>5.37855342688137</v>
          </cell>
          <cell r="DN751">
            <v>5.37855342688137</v>
          </cell>
          <cell r="DO751">
            <v>5.37855342688137</v>
          </cell>
          <cell r="DP751">
            <v>5.37855342688137</v>
          </cell>
          <cell r="DQ751">
            <v>5.57879696129393</v>
          </cell>
          <cell r="DR751">
            <v>5.53097698538102</v>
          </cell>
          <cell r="DS751">
            <v>5.49895186037889</v>
          </cell>
          <cell r="DT751">
            <v>5.61077865977132</v>
          </cell>
          <cell r="DU751">
            <v>5.53494027835634</v>
          </cell>
          <cell r="DV751">
            <v>5.54276040550465</v>
          </cell>
          <cell r="DW751">
            <v>5.57974833673975</v>
          </cell>
          <cell r="DX751">
            <v>5.51307276331678</v>
          </cell>
          <cell r="DY751">
            <v>5.59476423477843</v>
          </cell>
          <cell r="DZ751">
            <v>5.53785204664611</v>
          </cell>
          <cell r="EA751">
            <v>5.52159181010725</v>
          </cell>
          <cell r="EB751">
            <v>5.49047190678399</v>
          </cell>
          <cell r="EC751">
            <v>5.52338659732117</v>
          </cell>
          <cell r="ED751">
            <v>5.51941128377444</v>
          </cell>
          <cell r="EE751">
            <v>5.55758799270069</v>
          </cell>
          <cell r="EF751">
            <v>5.55758799270069</v>
          </cell>
          <cell r="EG751">
            <v>5.55758799270069</v>
          </cell>
          <cell r="EH751">
            <v>5.55758799270069</v>
          </cell>
          <cell r="EI751">
            <v>5.55758799270069</v>
          </cell>
          <cell r="EJ751">
            <v>5.55758799270069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</row>
        <row r="752">
          <cell r="A752">
            <v>31204.2190006594</v>
          </cell>
          <cell r="B752">
            <v>38529.3662099934</v>
          </cell>
          <cell r="C752">
            <v>37128.8218589692</v>
          </cell>
          <cell r="D752">
            <v>6745.19181890903</v>
          </cell>
          <cell r="E752">
            <v>8209.12906507042</v>
          </cell>
          <cell r="F752">
            <v>6768.62590962131</v>
          </cell>
          <cell r="G752">
            <v>6890.45098662897</v>
          </cell>
          <cell r="H752">
            <v>7672.06427668666</v>
          </cell>
          <cell r="I752">
            <v>8018.24487894619</v>
          </cell>
          <cell r="J752">
            <v>7467.9964859767</v>
          </cell>
          <cell r="K752">
            <v>8609.95782687673</v>
          </cell>
          <cell r="L752">
            <v>8258.63537136547</v>
          </cell>
          <cell r="M752">
            <v>7808.38671598135</v>
          </cell>
          <cell r="N752">
            <v>7808.38207244857</v>
          </cell>
          <cell r="O752">
            <v>8747.86712751391</v>
          </cell>
          <cell r="P752">
            <v>9170.04272206964</v>
          </cell>
          <cell r="Q752">
            <v>10178.5018772299</v>
          </cell>
          <cell r="R752">
            <v>8882.0353965221</v>
          </cell>
          <cell r="S752">
            <v>10905.2131534212</v>
          </cell>
          <cell r="T752">
            <v>10918.6206227663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5191.77564393158</v>
          </cell>
          <cell r="AF752">
            <v>6410.53778852586</v>
          </cell>
          <cell r="AG752">
            <v>6177.51442557165</v>
          </cell>
          <cell r="AH752">
            <v>6745.19181890903</v>
          </cell>
          <cell r="AI752">
            <v>8209.12906507042</v>
          </cell>
          <cell r="AJ752">
            <v>6768.62590962131</v>
          </cell>
          <cell r="AK752">
            <v>6890.45098662897</v>
          </cell>
          <cell r="AL752">
            <v>7672.06427668666</v>
          </cell>
          <cell r="AM752">
            <v>8018.24487894619</v>
          </cell>
          <cell r="AN752">
            <v>7467.9964859767</v>
          </cell>
          <cell r="AO752">
            <v>8609.95782687673</v>
          </cell>
          <cell r="AP752">
            <v>8258.63537136547</v>
          </cell>
          <cell r="AQ752">
            <v>7808.38671598135</v>
          </cell>
          <cell r="AR752">
            <v>7808.38207244857</v>
          </cell>
          <cell r="AS752">
            <v>8747.86712751391</v>
          </cell>
          <cell r="AT752">
            <v>9170.04272206964</v>
          </cell>
          <cell r="AU752">
            <v>10178.5018772299</v>
          </cell>
          <cell r="AV752">
            <v>8882.0353965221</v>
          </cell>
          <cell r="AW752">
            <v>10905.2131534212</v>
          </cell>
          <cell r="AX752">
            <v>10918.6206227663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2.54108830157939</v>
          </cell>
          <cell r="CN752">
            <v>3.12691877406765</v>
          </cell>
          <cell r="CO752">
            <v>3.0882160660417</v>
          </cell>
          <cell r="CP752">
            <v>3.3406605810342</v>
          </cell>
          <cell r="CQ752">
            <v>4.10379002615325</v>
          </cell>
          <cell r="CR752">
            <v>3.35168244984383</v>
          </cell>
          <cell r="CS752">
            <v>3.42137221793215</v>
          </cell>
          <cell r="CT752">
            <v>3.82457333664113</v>
          </cell>
          <cell r="CU752">
            <v>3.96454493547775</v>
          </cell>
          <cell r="CV752">
            <v>3.66811900703499</v>
          </cell>
          <cell r="CW752">
            <v>4.2847588320539</v>
          </cell>
          <cell r="CX752">
            <v>4.14747297351218</v>
          </cell>
          <cell r="CY752">
            <v>3.81581422558995</v>
          </cell>
          <cell r="CZ752">
            <v>3.87846287034172</v>
          </cell>
          <cell r="DA752">
            <v>4.35858722272994</v>
          </cell>
          <cell r="DB752">
            <v>4.56893439940247</v>
          </cell>
          <cell r="DC752">
            <v>5.07139484196017</v>
          </cell>
          <cell r="DD752">
            <v>4.42543598648809</v>
          </cell>
          <cell r="DE752">
            <v>5.43347561397591</v>
          </cell>
          <cell r="DF752">
            <v>5.44015582798975</v>
          </cell>
          <cell r="DG752">
            <v>4.5259140887</v>
          </cell>
          <cell r="DH752">
            <v>4.5259140887</v>
          </cell>
          <cell r="DI752">
            <v>4.5259140887</v>
          </cell>
          <cell r="DJ752">
            <v>4.5259140887</v>
          </cell>
          <cell r="DK752">
            <v>4.5259140887</v>
          </cell>
          <cell r="DL752">
            <v>4.5259140887</v>
          </cell>
          <cell r="DM752">
            <v>4.5259140887</v>
          </cell>
          <cell r="DN752">
            <v>4.5259140887</v>
          </cell>
          <cell r="DO752">
            <v>4.5259140887</v>
          </cell>
          <cell r="DP752">
            <v>4.5259140887</v>
          </cell>
          <cell r="DQ752">
            <v>5.59761848938728</v>
          </cell>
          <cell r="DR752">
            <v>5.61674878621519</v>
          </cell>
          <cell r="DS752">
            <v>5.48041221677012</v>
          </cell>
          <cell r="DT752">
            <v>5.53183334187488</v>
          </cell>
          <cell r="DU752">
            <v>5.480486189231</v>
          </cell>
          <cell r="DV752">
            <v>5.53279758802002</v>
          </cell>
          <cell r="DW752">
            <v>5.51765394294988</v>
          </cell>
          <cell r="DX752">
            <v>5.49586903755468</v>
          </cell>
          <cell r="DY752">
            <v>5.54106323586074</v>
          </cell>
          <cell r="DZ752">
            <v>5.57786274270312</v>
          </cell>
          <cell r="EA752">
            <v>5.50530997838671</v>
          </cell>
          <cell r="EB752">
            <v>5.45546611689021</v>
          </cell>
          <cell r="EC752">
            <v>5.60636316471871</v>
          </cell>
          <cell r="ED752">
            <v>5.51580054029617</v>
          </cell>
          <cell r="EE752">
            <v>5.49874489799737</v>
          </cell>
          <cell r="EF752">
            <v>5.49874489799737</v>
          </cell>
          <cell r="EG752">
            <v>5.49874489799737</v>
          </cell>
          <cell r="EH752">
            <v>5.49874489799737</v>
          </cell>
          <cell r="EI752">
            <v>5.49874489799737</v>
          </cell>
          <cell r="EJ752">
            <v>5.49874489799737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  <cell r="ES752">
            <v>0</v>
          </cell>
          <cell r="ET752">
            <v>0</v>
          </cell>
        </row>
        <row r="753">
          <cell r="A753">
            <v>36114.1955128985</v>
          </cell>
          <cell r="B753">
            <v>35612.0492612494</v>
          </cell>
          <cell r="C753">
            <v>41990.3195993613</v>
          </cell>
          <cell r="D753">
            <v>8373.89544745727</v>
          </cell>
          <cell r="E753">
            <v>6836.6337758038</v>
          </cell>
          <cell r="F753">
            <v>7778.38880874087</v>
          </cell>
          <cell r="G753">
            <v>6510.66759443406</v>
          </cell>
          <cell r="H753">
            <v>7275.66253139109</v>
          </cell>
          <cell r="I753">
            <v>7170.92441702798</v>
          </cell>
          <cell r="J753">
            <v>7054.7373520173</v>
          </cell>
          <cell r="K753">
            <v>7875.7407612636</v>
          </cell>
          <cell r="L753">
            <v>8200.38698707613</v>
          </cell>
          <cell r="M753">
            <v>9946.48180500852</v>
          </cell>
          <cell r="N753">
            <v>8662.59430320514</v>
          </cell>
          <cell r="O753">
            <v>8736.17687982965</v>
          </cell>
          <cell r="P753">
            <v>9164.5440752712</v>
          </cell>
          <cell r="Q753">
            <v>9520.37721616659</v>
          </cell>
          <cell r="R753">
            <v>9050.02784208818</v>
          </cell>
          <cell r="S753">
            <v>11252.7621352122</v>
          </cell>
          <cell r="T753">
            <v>10501.6665905551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6008.70031902056</v>
          </cell>
          <cell r="AF753">
            <v>5925.15294105387</v>
          </cell>
          <cell r="AG753">
            <v>6986.37317512289</v>
          </cell>
          <cell r="AH753">
            <v>8373.89544745727</v>
          </cell>
          <cell r="AI753">
            <v>6836.6337758038</v>
          </cell>
          <cell r="AJ753">
            <v>7778.38880874087</v>
          </cell>
          <cell r="AK753">
            <v>6510.66759443406</v>
          </cell>
          <cell r="AL753">
            <v>7275.66253139109</v>
          </cell>
          <cell r="AM753">
            <v>7170.92441702798</v>
          </cell>
          <cell r="AN753">
            <v>7054.7373520173</v>
          </cell>
          <cell r="AO753">
            <v>7875.7407612636</v>
          </cell>
          <cell r="AP753">
            <v>8200.38698707613</v>
          </cell>
          <cell r="AQ753">
            <v>9946.48180500852</v>
          </cell>
          <cell r="AR753">
            <v>8662.59430320514</v>
          </cell>
          <cell r="AS753">
            <v>8736.17687982965</v>
          </cell>
          <cell r="AT753">
            <v>9164.5440752712</v>
          </cell>
          <cell r="AU753">
            <v>9520.37721616659</v>
          </cell>
          <cell r="AV753">
            <v>9050.02784208818</v>
          </cell>
          <cell r="AW753">
            <v>11252.7621352122</v>
          </cell>
          <cell r="AX753">
            <v>10501.6665905551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2.98508761912768</v>
          </cell>
          <cell r="CN753">
            <v>2.95072018951161</v>
          </cell>
          <cell r="CO753">
            <v>3.3920671327538</v>
          </cell>
          <cell r="CP753">
            <v>4.1245236860191</v>
          </cell>
          <cell r="CQ753">
            <v>3.42103899465033</v>
          </cell>
          <cell r="CR753">
            <v>3.80314640891276</v>
          </cell>
          <cell r="CS753">
            <v>3.20401755786243</v>
          </cell>
          <cell r="CT753">
            <v>3.6295520114434</v>
          </cell>
          <cell r="CU753">
            <v>3.52708475423393</v>
          </cell>
          <cell r="CV753">
            <v>3.46668004514413</v>
          </cell>
          <cell r="CW753">
            <v>3.85196962333385</v>
          </cell>
          <cell r="CX753">
            <v>4.06758002698032</v>
          </cell>
          <cell r="CY753">
            <v>4.87875027207333</v>
          </cell>
          <cell r="CZ753">
            <v>4.27394934278621</v>
          </cell>
          <cell r="DA753">
            <v>4.28299281877903</v>
          </cell>
          <cell r="DB753">
            <v>4.49300386218093</v>
          </cell>
          <cell r="DC753">
            <v>4.66745440365947</v>
          </cell>
          <cell r="DD753">
            <v>4.43686120262823</v>
          </cell>
          <cell r="DE753">
            <v>5.51677239134404</v>
          </cell>
          <cell r="DF753">
            <v>5.1485407417067</v>
          </cell>
          <cell r="DG753">
            <v>4.64249796943018</v>
          </cell>
          <cell r="DH753">
            <v>4.64249796943018</v>
          </cell>
          <cell r="DI753">
            <v>4.64249796943018</v>
          </cell>
          <cell r="DJ753">
            <v>4.64249796943018</v>
          </cell>
          <cell r="DK753">
            <v>4.64249796943018</v>
          </cell>
          <cell r="DL753">
            <v>4.64249796943018</v>
          </cell>
          <cell r="DM753">
            <v>4.64249796943018</v>
          </cell>
          <cell r="DN753">
            <v>4.64249796943018</v>
          </cell>
          <cell r="DO753">
            <v>4.64249796943018</v>
          </cell>
          <cell r="DP753">
            <v>4.64249796943018</v>
          </cell>
          <cell r="DQ753">
            <v>5.51481053667078</v>
          </cell>
          <cell r="DR753">
            <v>5.50146902665196</v>
          </cell>
          <cell r="DS753">
            <v>5.64279764400036</v>
          </cell>
          <cell r="DT753">
            <v>5.56238272697263</v>
          </cell>
          <cell r="DU753">
            <v>5.47509207718556</v>
          </cell>
          <cell r="DV753">
            <v>5.60342726237963</v>
          </cell>
          <cell r="DW753">
            <v>5.56721214602308</v>
          </cell>
          <cell r="DX753">
            <v>5.49195105648428</v>
          </cell>
          <cell r="DY753">
            <v>5.57014351363303</v>
          </cell>
          <cell r="DZ753">
            <v>5.57537681241935</v>
          </cell>
          <cell r="EA753">
            <v>5.60164644548581</v>
          </cell>
          <cell r="EB753">
            <v>5.52338577586662</v>
          </cell>
          <cell r="EC753">
            <v>5.58557695363128</v>
          </cell>
          <cell r="ED753">
            <v>5.5529752867409</v>
          </cell>
          <cell r="EE753">
            <v>5.5883192408524</v>
          </cell>
          <cell r="EF753">
            <v>5.5883192408524</v>
          </cell>
          <cell r="EG753">
            <v>5.5883192408524</v>
          </cell>
          <cell r="EH753">
            <v>5.5883192408524</v>
          </cell>
          <cell r="EI753">
            <v>5.5883192408524</v>
          </cell>
          <cell r="EJ753">
            <v>5.5883192408524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  <cell r="ES753">
            <v>0</v>
          </cell>
          <cell r="ET753">
            <v>0</v>
          </cell>
        </row>
        <row r="754">
          <cell r="A754">
            <v>38509.9160754156</v>
          </cell>
          <cell r="B754">
            <v>39006.0403924628</v>
          </cell>
          <cell r="C754">
            <v>40704.9483209326</v>
          </cell>
          <cell r="D754">
            <v>5434.22472846964</v>
          </cell>
          <cell r="E754">
            <v>7923.18306277091</v>
          </cell>
          <cell r="F754">
            <v>7673.60460697343</v>
          </cell>
          <cell r="G754">
            <v>7145.35635938899</v>
          </cell>
          <cell r="H754">
            <v>7582.7289046659</v>
          </cell>
          <cell r="I754">
            <v>7805.65387826334</v>
          </cell>
          <cell r="J754">
            <v>8061.14823863916</v>
          </cell>
          <cell r="K754">
            <v>8671.50365344087</v>
          </cell>
          <cell r="L754">
            <v>8192.27278438812</v>
          </cell>
          <cell r="M754">
            <v>7570.53694340139</v>
          </cell>
          <cell r="N754">
            <v>8395.50664999151</v>
          </cell>
          <cell r="O754">
            <v>7972.00619725975</v>
          </cell>
          <cell r="P754">
            <v>10202.3126519178</v>
          </cell>
          <cell r="Q754">
            <v>9976.85442788251</v>
          </cell>
          <cell r="R754">
            <v>9435.25876144225</v>
          </cell>
          <cell r="S754">
            <v>9926.96612750131</v>
          </cell>
          <cell r="T754">
            <v>9966.99955591808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6407.30166411044</v>
          </cell>
          <cell r="AF754">
            <v>6489.84710918483</v>
          </cell>
          <cell r="AG754">
            <v>6772.51237326738</v>
          </cell>
          <cell r="AH754">
            <v>5434.22472846964</v>
          </cell>
          <cell r="AI754">
            <v>7923.18306277091</v>
          </cell>
          <cell r="AJ754">
            <v>7673.60460697343</v>
          </cell>
          <cell r="AK754">
            <v>7145.35635938899</v>
          </cell>
          <cell r="AL754">
            <v>7582.7289046659</v>
          </cell>
          <cell r="AM754">
            <v>7805.65387826334</v>
          </cell>
          <cell r="AN754">
            <v>8061.14823863916</v>
          </cell>
          <cell r="AO754">
            <v>8671.50365344087</v>
          </cell>
          <cell r="AP754">
            <v>8192.27278438812</v>
          </cell>
          <cell r="AQ754">
            <v>7570.53694340139</v>
          </cell>
          <cell r="AR754">
            <v>8395.50664999151</v>
          </cell>
          <cell r="AS754">
            <v>7972.00619725975</v>
          </cell>
          <cell r="AT754">
            <v>10202.3126519178</v>
          </cell>
          <cell r="AU754">
            <v>9976.85442788251</v>
          </cell>
          <cell r="AV754">
            <v>9435.25876144225</v>
          </cell>
          <cell r="AW754">
            <v>9926.96612750131</v>
          </cell>
          <cell r="AX754">
            <v>9966.99955591808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3.17773214654632</v>
          </cell>
          <cell r="CN754">
            <v>3.17065756102141</v>
          </cell>
          <cell r="CO754">
            <v>3.3680251709054</v>
          </cell>
          <cell r="CP754">
            <v>2.65642513585701</v>
          </cell>
          <cell r="CQ754">
            <v>3.92986482402853</v>
          </cell>
          <cell r="CR754">
            <v>3.76892969451162</v>
          </cell>
          <cell r="CS754">
            <v>3.51261877119472</v>
          </cell>
          <cell r="CT754">
            <v>3.7613996453429</v>
          </cell>
          <cell r="CU754">
            <v>3.84888557158963</v>
          </cell>
          <cell r="CV754">
            <v>4.00103629540282</v>
          </cell>
          <cell r="CW754">
            <v>4.2483511920944</v>
          </cell>
          <cell r="CX754">
            <v>4.03122214983123</v>
          </cell>
          <cell r="CY754">
            <v>3.77443353337489</v>
          </cell>
          <cell r="CZ754">
            <v>4.08408433304223</v>
          </cell>
          <cell r="DA754">
            <v>3.96292449285319</v>
          </cell>
          <cell r="DB754">
            <v>5.07162108152005</v>
          </cell>
          <cell r="DC754">
            <v>4.95954466110134</v>
          </cell>
          <cell r="DD754">
            <v>4.6903147234105</v>
          </cell>
          <cell r="DE754">
            <v>4.93474493533652</v>
          </cell>
          <cell r="DF754">
            <v>4.95464575453812</v>
          </cell>
          <cell r="DG754">
            <v>4.96204743451656</v>
          </cell>
          <cell r="DH754">
            <v>4.96204743451656</v>
          </cell>
          <cell r="DI754">
            <v>4.96204743451656</v>
          </cell>
          <cell r="DJ754">
            <v>4.96204743451656</v>
          </cell>
          <cell r="DK754">
            <v>4.96204743451656</v>
          </cell>
          <cell r="DL754">
            <v>4.96204743451656</v>
          </cell>
          <cell r="DM754">
            <v>4.96204743451656</v>
          </cell>
          <cell r="DN754">
            <v>4.96204743451656</v>
          </cell>
          <cell r="DO754">
            <v>4.96204743451656</v>
          </cell>
          <cell r="DP754">
            <v>4.96204743451656</v>
          </cell>
          <cell r="DQ754">
            <v>5.52414436617251</v>
          </cell>
          <cell r="DR754">
            <v>5.60779670988333</v>
          </cell>
          <cell r="DS754">
            <v>5.5091121587202</v>
          </cell>
          <cell r="DT754">
            <v>5.60463260430296</v>
          </cell>
          <cell r="DU754">
            <v>5.52368893814883</v>
          </cell>
          <cell r="DV754">
            <v>5.57812853243071</v>
          </cell>
          <cell r="DW754">
            <v>5.57314074427388</v>
          </cell>
          <cell r="DX754">
            <v>5.52310355123586</v>
          </cell>
          <cell r="DY754">
            <v>5.55624548804138</v>
          </cell>
          <cell r="DZ754">
            <v>5.51990434715209</v>
          </cell>
          <cell r="EA754">
            <v>5.59217992622925</v>
          </cell>
          <cell r="EB754">
            <v>5.56768695366144</v>
          </cell>
          <cell r="EC754">
            <v>5.49518144161453</v>
          </cell>
          <cell r="ED754">
            <v>5.63195717974678</v>
          </cell>
          <cell r="EE754">
            <v>5.51136235590495</v>
          </cell>
          <cell r="EF754">
            <v>5.51136235590495</v>
          </cell>
          <cell r="EG754">
            <v>5.51136235590495</v>
          </cell>
          <cell r="EH754">
            <v>5.51136235590495</v>
          </cell>
          <cell r="EI754">
            <v>5.51136235590495</v>
          </cell>
          <cell r="EJ754">
            <v>5.51136235590495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0</v>
          </cell>
          <cell r="ES754">
            <v>0</v>
          </cell>
          <cell r="ET754">
            <v>0</v>
          </cell>
        </row>
        <row r="755">
          <cell r="A755">
            <v>40054.6527033758</v>
          </cell>
          <cell r="B755">
            <v>35304.1697022039</v>
          </cell>
          <cell r="C755">
            <v>39865.2382582788</v>
          </cell>
          <cell r="D755">
            <v>6494.78011648529</v>
          </cell>
          <cell r="E755">
            <v>6775.26000736984</v>
          </cell>
          <cell r="F755">
            <v>6945.34587983615</v>
          </cell>
          <cell r="G755">
            <v>7128.565465479</v>
          </cell>
          <cell r="H755">
            <v>7140.24007964667</v>
          </cell>
          <cell r="I755">
            <v>6991.86803243085</v>
          </cell>
          <cell r="J755">
            <v>6712.79204468477</v>
          </cell>
          <cell r="K755">
            <v>8172.21892147718</v>
          </cell>
          <cell r="L755">
            <v>8607.91879824346</v>
          </cell>
          <cell r="M755">
            <v>8821.84183247543</v>
          </cell>
          <cell r="N755">
            <v>8054.33643103928</v>
          </cell>
          <cell r="O755">
            <v>8441.85995165199</v>
          </cell>
          <cell r="P755">
            <v>9214.94331494483</v>
          </cell>
          <cell r="Q755">
            <v>8857.49567682329</v>
          </cell>
          <cell r="R755">
            <v>10101.1208581982</v>
          </cell>
          <cell r="S755">
            <v>10149.8213550247</v>
          </cell>
          <cell r="T755">
            <v>9844.43751521181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6664.31581982969</v>
          </cell>
          <cell r="AF755">
            <v>5873.92776551324</v>
          </cell>
          <cell r="AG755">
            <v>6632.80093709403</v>
          </cell>
          <cell r="AH755">
            <v>6494.78011648529</v>
          </cell>
          <cell r="AI755">
            <v>6775.26000736984</v>
          </cell>
          <cell r="AJ755">
            <v>6945.34587983615</v>
          </cell>
          <cell r="AK755">
            <v>7128.565465479</v>
          </cell>
          <cell r="AL755">
            <v>7140.24007964667</v>
          </cell>
          <cell r="AM755">
            <v>6991.86803243085</v>
          </cell>
          <cell r="AN755">
            <v>6712.79204468477</v>
          </cell>
          <cell r="AO755">
            <v>8172.21892147718</v>
          </cell>
          <cell r="AP755">
            <v>8607.91879824346</v>
          </cell>
          <cell r="AQ755">
            <v>8821.84183247543</v>
          </cell>
          <cell r="AR755">
            <v>8054.33643103928</v>
          </cell>
          <cell r="AS755">
            <v>8441.85995165199</v>
          </cell>
          <cell r="AT755">
            <v>9214.94331494483</v>
          </cell>
          <cell r="AU755">
            <v>8857.49567682329</v>
          </cell>
          <cell r="AV755">
            <v>10101.1208581982</v>
          </cell>
          <cell r="AW755">
            <v>10149.8213550247</v>
          </cell>
          <cell r="AX755">
            <v>9844.43751521181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3.2978836726483</v>
          </cell>
          <cell r="CN755">
            <v>2.93981148554058</v>
          </cell>
          <cell r="CO755">
            <v>3.24226822797327</v>
          </cell>
          <cell r="CP755">
            <v>3.21449066020148</v>
          </cell>
          <cell r="CQ755">
            <v>3.36186240680183</v>
          </cell>
          <cell r="CR755">
            <v>3.44516008819904</v>
          </cell>
          <cell r="CS755">
            <v>3.60139951153427</v>
          </cell>
          <cell r="CT755">
            <v>3.49888578671252</v>
          </cell>
          <cell r="CU755">
            <v>3.41588546999989</v>
          </cell>
          <cell r="CV755">
            <v>3.2824986392942</v>
          </cell>
          <cell r="CW755">
            <v>4.04292653866555</v>
          </cell>
          <cell r="CX755">
            <v>4.23560107410324</v>
          </cell>
          <cell r="CY755">
            <v>4.42480707552461</v>
          </cell>
          <cell r="CZ755">
            <v>3.97175169533323</v>
          </cell>
          <cell r="DA755">
            <v>4.18989088671902</v>
          </cell>
          <cell r="DB755">
            <v>4.5735900901038</v>
          </cell>
          <cell r="DC755">
            <v>4.39618053699322</v>
          </cell>
          <cell r="DD755">
            <v>5.01342055800512</v>
          </cell>
          <cell r="DE755">
            <v>5.03759174409448</v>
          </cell>
          <cell r="DF755">
            <v>4.88602266160423</v>
          </cell>
          <cell r="DG755">
            <v>5.0978687873092</v>
          </cell>
          <cell r="DH755">
            <v>5.0978687873092</v>
          </cell>
          <cell r="DI755">
            <v>5.0978687873092</v>
          </cell>
          <cell r="DJ755">
            <v>5.0978687873092</v>
          </cell>
          <cell r="DK755">
            <v>5.0978687873092</v>
          </cell>
          <cell r="DL755">
            <v>5.0978687873092</v>
          </cell>
          <cell r="DM755">
            <v>5.0978687873092</v>
          </cell>
          <cell r="DN755">
            <v>5.0978687873092</v>
          </cell>
          <cell r="DO755">
            <v>5.0978687873092</v>
          </cell>
          <cell r="DP755">
            <v>5.0978687873092</v>
          </cell>
          <cell r="DQ755">
            <v>5.53639889054082</v>
          </cell>
          <cell r="DR755">
            <v>5.47414446857596</v>
          </cell>
          <cell r="DS755">
            <v>5.60473597005907</v>
          </cell>
          <cell r="DT755">
            <v>5.53553268879047</v>
          </cell>
          <cell r="DU755">
            <v>5.52145029701957</v>
          </cell>
          <cell r="DV755">
            <v>5.52321064598496</v>
          </cell>
          <cell r="DW755">
            <v>5.42297967254895</v>
          </cell>
          <cell r="DX755">
            <v>5.59100890413842</v>
          </cell>
          <cell r="DY755">
            <v>5.60785863484419</v>
          </cell>
          <cell r="DZ755">
            <v>5.60280844024435</v>
          </cell>
          <cell r="EA755">
            <v>5.53797865645849</v>
          </cell>
          <cell r="EB755">
            <v>5.56788487883336</v>
          </cell>
          <cell r="EC755">
            <v>5.46225615387973</v>
          </cell>
          <cell r="ED755">
            <v>5.55590501275807</v>
          </cell>
          <cell r="EE755">
            <v>5.52004432919606</v>
          </cell>
          <cell r="EF755">
            <v>5.52004432919606</v>
          </cell>
          <cell r="EG755">
            <v>5.52004432919606</v>
          </cell>
          <cell r="EH755">
            <v>5.52004432919606</v>
          </cell>
          <cell r="EI755">
            <v>5.52004432919606</v>
          </cell>
          <cell r="EJ755">
            <v>5.52004432919606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  <cell r="ES755">
            <v>0</v>
          </cell>
          <cell r="ET755">
            <v>0</v>
          </cell>
        </row>
        <row r="756">
          <cell r="A756">
            <v>33221.5639131667</v>
          </cell>
          <cell r="B756">
            <v>43624.5123402834</v>
          </cell>
          <cell r="C756">
            <v>35113.5412469607</v>
          </cell>
          <cell r="D756">
            <v>6549.62316644783</v>
          </cell>
          <cell r="E756">
            <v>5550.19876401958</v>
          </cell>
          <cell r="F756">
            <v>7101.5525130643</v>
          </cell>
          <cell r="G756">
            <v>7372.16311343986</v>
          </cell>
          <cell r="H756">
            <v>8155.0066835089</v>
          </cell>
          <cell r="I756">
            <v>8461.86818695408</v>
          </cell>
          <cell r="J756">
            <v>7757.65987386324</v>
          </cell>
          <cell r="K756">
            <v>8018.19671995534</v>
          </cell>
          <cell r="L756">
            <v>8023.2004021521</v>
          </cell>
          <cell r="M756">
            <v>8717.06938197613</v>
          </cell>
          <cell r="N756">
            <v>8907.98155459372</v>
          </cell>
          <cell r="O756">
            <v>9243.95409535136</v>
          </cell>
          <cell r="P756">
            <v>9991.41138311747</v>
          </cell>
          <cell r="Q756">
            <v>10056.7815506148</v>
          </cell>
          <cell r="R756">
            <v>9776.88619433531</v>
          </cell>
          <cell r="S756">
            <v>11031.5096189328</v>
          </cell>
          <cell r="T756">
            <v>10724.305451686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5527.42263390891</v>
          </cell>
          <cell r="AF756">
            <v>7258.2710896206</v>
          </cell>
          <cell r="AG756">
            <v>5842.21089508137</v>
          </cell>
          <cell r="AH756">
            <v>6549.62316644783</v>
          </cell>
          <cell r="AI756">
            <v>5550.19876401958</v>
          </cell>
          <cell r="AJ756">
            <v>7101.5525130643</v>
          </cell>
          <cell r="AK756">
            <v>7372.16311343986</v>
          </cell>
          <cell r="AL756">
            <v>8155.0066835089</v>
          </cell>
          <cell r="AM756">
            <v>8461.86818695408</v>
          </cell>
          <cell r="AN756">
            <v>7757.65987386324</v>
          </cell>
          <cell r="AO756">
            <v>8018.19671995534</v>
          </cell>
          <cell r="AP756">
            <v>8023.2004021521</v>
          </cell>
          <cell r="AQ756">
            <v>8717.06938197613</v>
          </cell>
          <cell r="AR756">
            <v>8907.98155459372</v>
          </cell>
          <cell r="AS756">
            <v>9243.95409535136</v>
          </cell>
          <cell r="AT756">
            <v>9991.41138311747</v>
          </cell>
          <cell r="AU756">
            <v>10056.7815506148</v>
          </cell>
          <cell r="AV756">
            <v>9776.88619433531</v>
          </cell>
          <cell r="AW756">
            <v>11031.5096189328</v>
          </cell>
          <cell r="AX756">
            <v>10724.305451686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2.7428750046637</v>
          </cell>
          <cell r="CN756">
            <v>3.55335429295994</v>
          </cell>
          <cell r="CO756">
            <v>2.87801449220709</v>
          </cell>
          <cell r="CP756">
            <v>3.18301732929797</v>
          </cell>
          <cell r="CQ756">
            <v>2.738548710516</v>
          </cell>
          <cell r="CR756">
            <v>3.51475781996519</v>
          </cell>
          <cell r="CS756">
            <v>3.6690287381899</v>
          </cell>
          <cell r="CT756">
            <v>4.04064012948525</v>
          </cell>
          <cell r="CU756">
            <v>4.12991771249381</v>
          </cell>
          <cell r="CV756">
            <v>3.78795802807634</v>
          </cell>
          <cell r="CW756">
            <v>3.97049857791561</v>
          </cell>
          <cell r="CX756">
            <v>3.99021963883643</v>
          </cell>
          <cell r="CY756">
            <v>4.35156433767135</v>
          </cell>
          <cell r="CZ756">
            <v>4.43073351747112</v>
          </cell>
          <cell r="DA756">
            <v>4.47748900103721</v>
          </cell>
          <cell r="DB756">
            <v>4.83953447964911</v>
          </cell>
          <cell r="DC756">
            <v>4.87119779200941</v>
          </cell>
          <cell r="DD756">
            <v>4.73562503101818</v>
          </cell>
          <cell r="DE756">
            <v>5.34332629458289</v>
          </cell>
          <cell r="DF756">
            <v>5.19452597972496</v>
          </cell>
          <cell r="DG756">
            <v>5.01187473123526</v>
          </cell>
          <cell r="DH756">
            <v>5.01187473123526</v>
          </cell>
          <cell r="DI756">
            <v>5.01187473123526</v>
          </cell>
          <cell r="DJ756">
            <v>5.01187473123526</v>
          </cell>
          <cell r="DK756">
            <v>5.01187473123526</v>
          </cell>
          <cell r="DL756">
            <v>5.01187473123526</v>
          </cell>
          <cell r="DM756">
            <v>5.01187473123526</v>
          </cell>
          <cell r="DN756">
            <v>5.01187473123526</v>
          </cell>
          <cell r="DO756">
            <v>5.01187473123526</v>
          </cell>
          <cell r="DP756">
            <v>5.01187473123526</v>
          </cell>
          <cell r="DQ756">
            <v>5.52107683682133</v>
          </cell>
          <cell r="DR756">
            <v>5.59631057829977</v>
          </cell>
          <cell r="DS756">
            <v>5.56149292859313</v>
          </cell>
          <cell r="DT756">
            <v>5.63747262498217</v>
          </cell>
          <cell r="DU756">
            <v>5.55258482444426</v>
          </cell>
          <cell r="DV756">
            <v>5.53560422981387</v>
          </cell>
          <cell r="DW756">
            <v>5.50491931280801</v>
          </cell>
          <cell r="DX756">
            <v>5.5294417093398</v>
          </cell>
          <cell r="DY756">
            <v>5.61347758626503</v>
          </cell>
          <cell r="DZ756">
            <v>5.6109023676041</v>
          </cell>
          <cell r="EA756">
            <v>5.53272134855804</v>
          </cell>
          <cell r="EB756">
            <v>5.50881228463157</v>
          </cell>
          <cell r="EC756">
            <v>5.48822906320809</v>
          </cell>
          <cell r="ED756">
            <v>5.50821411860146</v>
          </cell>
          <cell r="EE756">
            <v>5.65627333204679</v>
          </cell>
          <cell r="EF756">
            <v>5.65627333204679</v>
          </cell>
          <cell r="EG756">
            <v>5.65627333204679</v>
          </cell>
          <cell r="EH756">
            <v>5.65627333204679</v>
          </cell>
          <cell r="EI756">
            <v>5.65627333204679</v>
          </cell>
          <cell r="EJ756">
            <v>5.65627333204679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</row>
        <row r="757">
          <cell r="A757">
            <v>37524.4656043037</v>
          </cell>
          <cell r="B757">
            <v>37364.3847032147</v>
          </cell>
          <cell r="C757">
            <v>36778.5066443703</v>
          </cell>
          <cell r="D757">
            <v>6038.93049024758</v>
          </cell>
          <cell r="E757">
            <v>6302.27309862521</v>
          </cell>
          <cell r="F757">
            <v>7105.06374096548</v>
          </cell>
          <cell r="G757">
            <v>7844.56980234011</v>
          </cell>
          <cell r="H757">
            <v>7809.94376165665</v>
          </cell>
          <cell r="I757">
            <v>7489.08357916913</v>
          </cell>
          <cell r="J757">
            <v>8237.13354339015</v>
          </cell>
          <cell r="K757">
            <v>8577.83959552785</v>
          </cell>
          <cell r="L757">
            <v>9310.10090607559</v>
          </cell>
          <cell r="M757">
            <v>8651.93828419448</v>
          </cell>
          <cell r="N757">
            <v>8834.13946074133</v>
          </cell>
          <cell r="O757">
            <v>8047.00396091231</v>
          </cell>
          <cell r="P757">
            <v>9297.87651034356</v>
          </cell>
          <cell r="Q757">
            <v>9397.18574256899</v>
          </cell>
          <cell r="R757">
            <v>9416.47086876142</v>
          </cell>
          <cell r="S757">
            <v>10797.8522078716</v>
          </cell>
          <cell r="T757">
            <v>12449.2415744031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6243.34185617192</v>
          </cell>
          <cell r="AF757">
            <v>6216.70750511462</v>
          </cell>
          <cell r="AG757">
            <v>6119.22878160745</v>
          </cell>
          <cell r="AH757">
            <v>6038.93049024758</v>
          </cell>
          <cell r="AI757">
            <v>6302.27309862521</v>
          </cell>
          <cell r="AJ757">
            <v>7105.06374096548</v>
          </cell>
          <cell r="AK757">
            <v>7844.56980234011</v>
          </cell>
          <cell r="AL757">
            <v>7809.94376165665</v>
          </cell>
          <cell r="AM757">
            <v>7489.08357916913</v>
          </cell>
          <cell r="AN757">
            <v>8237.13354339015</v>
          </cell>
          <cell r="AO757">
            <v>8577.83959552785</v>
          </cell>
          <cell r="AP757">
            <v>9310.10090607559</v>
          </cell>
          <cell r="AQ757">
            <v>8651.93828419448</v>
          </cell>
          <cell r="AR757">
            <v>8834.13946074133</v>
          </cell>
          <cell r="AS757">
            <v>8047.00396091231</v>
          </cell>
          <cell r="AT757">
            <v>9297.87651034356</v>
          </cell>
          <cell r="AU757">
            <v>9397.18574256899</v>
          </cell>
          <cell r="AV757">
            <v>9416.47086876142</v>
          </cell>
          <cell r="AW757">
            <v>10797.8522078716</v>
          </cell>
          <cell r="AX757">
            <v>12449.2415744031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3.07656266686932</v>
          </cell>
          <cell r="CN757">
            <v>3.03757745008482</v>
          </cell>
          <cell r="CO757">
            <v>3.04571624892701</v>
          </cell>
          <cell r="CP757">
            <v>2.97292520207146</v>
          </cell>
          <cell r="CQ757">
            <v>3.06472158393465</v>
          </cell>
          <cell r="CR757">
            <v>3.54738597847087</v>
          </cell>
          <cell r="CS757">
            <v>3.82693234491217</v>
          </cell>
          <cell r="CT757">
            <v>3.9228901802507</v>
          </cell>
          <cell r="CU757">
            <v>3.69086833236011</v>
          </cell>
          <cell r="CV757">
            <v>4.03993296962533</v>
          </cell>
          <cell r="CW757">
            <v>4.27639318878271</v>
          </cell>
          <cell r="CX757">
            <v>4.56324017779376</v>
          </cell>
          <cell r="CY757">
            <v>4.27689972155877</v>
          </cell>
          <cell r="CZ757">
            <v>4.41863659675213</v>
          </cell>
          <cell r="DA757">
            <v>3.95246067963755</v>
          </cell>
          <cell r="DB757">
            <v>4.56685388621235</v>
          </cell>
          <cell r="DC757">
            <v>4.61563177142312</v>
          </cell>
          <cell r="DD757">
            <v>4.62510407979374</v>
          </cell>
          <cell r="DE757">
            <v>5.30359951150209</v>
          </cell>
          <cell r="DF757">
            <v>6.11471524720844</v>
          </cell>
          <cell r="DG757">
            <v>4.62382976947729</v>
          </cell>
          <cell r="DH757">
            <v>4.62382976947729</v>
          </cell>
          <cell r="DI757">
            <v>4.62382976947729</v>
          </cell>
          <cell r="DJ757">
            <v>4.62382976947729</v>
          </cell>
          <cell r="DK757">
            <v>4.62382976947729</v>
          </cell>
          <cell r="DL757">
            <v>4.62382976947729</v>
          </cell>
          <cell r="DM757">
            <v>4.62382976947729</v>
          </cell>
          <cell r="DN757">
            <v>4.62382976947729</v>
          </cell>
          <cell r="DO757">
            <v>4.62382976947729</v>
          </cell>
          <cell r="DP757">
            <v>4.62382976947729</v>
          </cell>
          <cell r="DQ757">
            <v>5.55979124543524</v>
          </cell>
          <cell r="DR757">
            <v>5.60712463677356</v>
          </cell>
          <cell r="DS757">
            <v>5.50445576355794</v>
          </cell>
          <cell r="DT757">
            <v>5.565230847465</v>
          </cell>
          <cell r="DU757">
            <v>5.63395439591659</v>
          </cell>
          <cell r="DV757">
            <v>5.48740063121933</v>
          </cell>
          <cell r="DW757">
            <v>5.61597909871046</v>
          </cell>
          <cell r="DX757">
            <v>5.45442396120101</v>
          </cell>
          <cell r="DY757">
            <v>5.5591355083867</v>
          </cell>
          <cell r="DZ757">
            <v>5.58610485115697</v>
          </cell>
          <cell r="EA757">
            <v>5.49550271952333</v>
          </cell>
          <cell r="EB757">
            <v>5.58969608792372</v>
          </cell>
          <cell r="EC757">
            <v>5.54231851290711</v>
          </cell>
          <cell r="ED757">
            <v>5.47750901896763</v>
          </cell>
          <cell r="EE757">
            <v>5.57793941072224</v>
          </cell>
          <cell r="EF757">
            <v>5.57793941072224</v>
          </cell>
          <cell r="EG757">
            <v>5.57793941072224</v>
          </cell>
          <cell r="EH757">
            <v>5.57793941072224</v>
          </cell>
          <cell r="EI757">
            <v>5.57793941072224</v>
          </cell>
          <cell r="EJ757">
            <v>5.57793941072224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</row>
        <row r="758">
          <cell r="A758">
            <v>43660.7680029012</v>
          </cell>
          <cell r="B758">
            <v>38052.4409257226</v>
          </cell>
          <cell r="C758">
            <v>35772.4753735008</v>
          </cell>
          <cell r="D758">
            <v>5225.4198540173</v>
          </cell>
          <cell r="E758">
            <v>6588.35160529372</v>
          </cell>
          <cell r="F758">
            <v>6896.23766713729</v>
          </cell>
          <cell r="G758">
            <v>7181.56429924983</v>
          </cell>
          <cell r="H758">
            <v>7493.92520184598</v>
          </cell>
          <cell r="I758">
            <v>8266.23862042016</v>
          </cell>
          <cell r="J758">
            <v>7763.93654927757</v>
          </cell>
          <cell r="K758">
            <v>9018.82420342346</v>
          </cell>
          <cell r="L758">
            <v>7437.80310381224</v>
          </cell>
          <cell r="M758">
            <v>8084.87378277838</v>
          </cell>
          <cell r="N758">
            <v>8884.09552494923</v>
          </cell>
          <cell r="O758">
            <v>9506.17522377918</v>
          </cell>
          <cell r="P758">
            <v>8528.1106677707</v>
          </cell>
          <cell r="Q758">
            <v>9336.04205874518</v>
          </cell>
          <cell r="R758">
            <v>9522.35214402713</v>
          </cell>
          <cell r="S758">
            <v>9963.77383103238</v>
          </cell>
          <cell r="T758">
            <v>10338.8699837484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7264.30332731671</v>
          </cell>
          <cell r="AF758">
            <v>6331.18668940687</v>
          </cell>
          <cell r="AG758">
            <v>5951.84472854003</v>
          </cell>
          <cell r="AH758">
            <v>5225.4198540173</v>
          </cell>
          <cell r="AI758">
            <v>6588.35160529372</v>
          </cell>
          <cell r="AJ758">
            <v>6896.23766713729</v>
          </cell>
          <cell r="AK758">
            <v>7181.56429924983</v>
          </cell>
          <cell r="AL758">
            <v>7493.92520184598</v>
          </cell>
          <cell r="AM758">
            <v>8266.23862042016</v>
          </cell>
          <cell r="AN758">
            <v>7763.93654927757</v>
          </cell>
          <cell r="AO758">
            <v>9018.82420342346</v>
          </cell>
          <cell r="AP758">
            <v>7437.80310381224</v>
          </cell>
          <cell r="AQ758">
            <v>8084.87378277838</v>
          </cell>
          <cell r="AR758">
            <v>8884.09552494923</v>
          </cell>
          <cell r="AS758">
            <v>9506.17522377918</v>
          </cell>
          <cell r="AT758">
            <v>8528.1106677707</v>
          </cell>
          <cell r="AU758">
            <v>9336.04205874518</v>
          </cell>
          <cell r="AV758">
            <v>9522.35214402713</v>
          </cell>
          <cell r="AW758">
            <v>9963.77383103238</v>
          </cell>
          <cell r="AX758">
            <v>10338.8699837484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3.55792006841414</v>
          </cell>
          <cell r="CN758">
            <v>3.10597131272864</v>
          </cell>
          <cell r="CO758">
            <v>2.91362906507777</v>
          </cell>
          <cell r="CP758">
            <v>2.59537438578926</v>
          </cell>
          <cell r="CQ758">
            <v>3.24853887584508</v>
          </cell>
          <cell r="CR758">
            <v>3.3695277561109</v>
          </cell>
          <cell r="CS758">
            <v>3.49003640316342</v>
          </cell>
          <cell r="CT758">
            <v>3.62635463028465</v>
          </cell>
          <cell r="CU758">
            <v>4.08153363228846</v>
          </cell>
          <cell r="CV758">
            <v>3.81323807052001</v>
          </cell>
          <cell r="CW758">
            <v>4.43770852113264</v>
          </cell>
          <cell r="CX758">
            <v>3.71632606977558</v>
          </cell>
          <cell r="CY758">
            <v>3.90145921671538</v>
          </cell>
          <cell r="CZ758">
            <v>4.33068920651608</v>
          </cell>
          <cell r="DA758">
            <v>4.68724692972447</v>
          </cell>
          <cell r="DB758">
            <v>4.2049888207265</v>
          </cell>
          <cell r="DC758">
            <v>4.60335870584078</v>
          </cell>
          <cell r="DD758">
            <v>4.69522334694587</v>
          </cell>
          <cell r="DE758">
            <v>4.9128768614691</v>
          </cell>
          <cell r="DF758">
            <v>5.09782698586526</v>
          </cell>
          <cell r="DG758">
            <v>5.91256886081451</v>
          </cell>
          <cell r="DH758">
            <v>5.91256886081451</v>
          </cell>
          <cell r="DI758">
            <v>5.91256886081451</v>
          </cell>
          <cell r="DJ758">
            <v>5.91256886081451</v>
          </cell>
          <cell r="DK758">
            <v>5.91256886081451</v>
          </cell>
          <cell r="DL758">
            <v>5.91256886081451</v>
          </cell>
          <cell r="DM758">
            <v>5.91256886081451</v>
          </cell>
          <cell r="DN758">
            <v>5.91256886081451</v>
          </cell>
          <cell r="DO758">
            <v>5.91256886081451</v>
          </cell>
          <cell r="DP758">
            <v>5.91256886081451</v>
          </cell>
          <cell r="DQ758">
            <v>5.59377403484756</v>
          </cell>
          <cell r="DR758">
            <v>5.58463527534665</v>
          </cell>
          <cell r="DS758">
            <v>5.59660257005744</v>
          </cell>
          <cell r="DT758">
            <v>5.51605150167033</v>
          </cell>
          <cell r="DU758">
            <v>5.55642984754865</v>
          </cell>
          <cell r="DV758">
            <v>5.60725513939098</v>
          </cell>
          <cell r="DW758">
            <v>5.63762561623929</v>
          </cell>
          <cell r="DX758">
            <v>5.66169170312339</v>
          </cell>
          <cell r="DY758">
            <v>5.54870574087209</v>
          </cell>
          <cell r="DZ758">
            <v>5.57821427504418</v>
          </cell>
          <cell r="EA758">
            <v>5.56798791289995</v>
          </cell>
          <cell r="EB758">
            <v>5.48324941557162</v>
          </cell>
          <cell r="EC758">
            <v>5.67744987208862</v>
          </cell>
          <cell r="ED758">
            <v>5.62034969005956</v>
          </cell>
          <cell r="EE758">
            <v>5.55642066058546</v>
          </cell>
          <cell r="EF758">
            <v>5.55642066058546</v>
          </cell>
          <cell r="EG758">
            <v>5.55642066058546</v>
          </cell>
          <cell r="EH758">
            <v>5.55642066058546</v>
          </cell>
          <cell r="EI758">
            <v>5.55642066058546</v>
          </cell>
          <cell r="EJ758">
            <v>5.55642066058546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</row>
        <row r="759">
          <cell r="A759">
            <v>33857.57348096</v>
          </cell>
          <cell r="B759">
            <v>36165.2230630279</v>
          </cell>
          <cell r="C759">
            <v>35116.0952002445</v>
          </cell>
          <cell r="D759">
            <v>6581.51545955574</v>
          </cell>
          <cell r="E759">
            <v>7187.32381725899</v>
          </cell>
          <cell r="F759">
            <v>6545.4701359935</v>
          </cell>
          <cell r="G759">
            <v>6882.13726892118</v>
          </cell>
          <cell r="H759">
            <v>7523.74875388111</v>
          </cell>
          <cell r="I759">
            <v>7316.75468318556</v>
          </cell>
          <cell r="J759">
            <v>8100.4667864618</v>
          </cell>
          <cell r="K759">
            <v>8004.25234964298</v>
          </cell>
          <cell r="L759">
            <v>7619.23761858725</v>
          </cell>
          <cell r="M759">
            <v>8842.07264051838</v>
          </cell>
          <cell r="N759">
            <v>7819.14300562176</v>
          </cell>
          <cell r="O759">
            <v>8745.51708514555</v>
          </cell>
          <cell r="P759">
            <v>9881.47072159719</v>
          </cell>
          <cell r="Q759">
            <v>10051.2534976251</v>
          </cell>
          <cell r="R759">
            <v>9717.62283148711</v>
          </cell>
          <cell r="S759">
            <v>9919.37496140482</v>
          </cell>
          <cell r="T759">
            <v>9931.18500000067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5633.24226628961</v>
          </cell>
          <cell r="AF759">
            <v>6017.19031173359</v>
          </cell>
          <cell r="AG759">
            <v>5842.63582327631</v>
          </cell>
          <cell r="AH759">
            <v>6581.51545955574</v>
          </cell>
          <cell r="AI759">
            <v>7187.32381725899</v>
          </cell>
          <cell r="AJ759">
            <v>6545.4701359935</v>
          </cell>
          <cell r="AK759">
            <v>6882.13726892118</v>
          </cell>
          <cell r="AL759">
            <v>7523.74875388111</v>
          </cell>
          <cell r="AM759">
            <v>7316.75468318556</v>
          </cell>
          <cell r="AN759">
            <v>8100.4667864618</v>
          </cell>
          <cell r="AO759">
            <v>8004.25234964298</v>
          </cell>
          <cell r="AP759">
            <v>7619.23761858725</v>
          </cell>
          <cell r="AQ759">
            <v>8842.07264051838</v>
          </cell>
          <cell r="AR759">
            <v>7819.14300562176</v>
          </cell>
          <cell r="AS759">
            <v>8745.51708514555</v>
          </cell>
          <cell r="AT759">
            <v>9881.47072159719</v>
          </cell>
          <cell r="AU759">
            <v>10051.2534976251</v>
          </cell>
          <cell r="AV759">
            <v>9717.62283148711</v>
          </cell>
          <cell r="AW759">
            <v>9919.37496140482</v>
          </cell>
          <cell r="AX759">
            <v>9931.18500000067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2.80860070857463</v>
          </cell>
          <cell r="CN759">
            <v>2.99827683339805</v>
          </cell>
          <cell r="CO759">
            <v>2.91717033925817</v>
          </cell>
          <cell r="CP759">
            <v>3.28328795047882</v>
          </cell>
          <cell r="CQ759">
            <v>3.54751578718951</v>
          </cell>
          <cell r="CR759">
            <v>3.26393377706281</v>
          </cell>
          <cell r="CS759">
            <v>3.40406702503311</v>
          </cell>
          <cell r="CT759">
            <v>3.67395941993617</v>
          </cell>
          <cell r="CU759">
            <v>3.50128880731177</v>
          </cell>
          <cell r="CV759">
            <v>3.97334023565975</v>
          </cell>
          <cell r="CW759">
            <v>3.92452223330365</v>
          </cell>
          <cell r="CX759">
            <v>3.78287706927062</v>
          </cell>
          <cell r="CY759">
            <v>4.35894515152594</v>
          </cell>
          <cell r="CZ759">
            <v>3.93932534565557</v>
          </cell>
          <cell r="DA759">
            <v>4.24329772055465</v>
          </cell>
          <cell r="DB759">
            <v>4.79445889596395</v>
          </cell>
          <cell r="DC759">
            <v>4.87683697143901</v>
          </cell>
          <cell r="DD759">
            <v>4.71496040869867</v>
          </cell>
          <cell r="DE759">
            <v>4.81284991536386</v>
          </cell>
          <cell r="DF759">
            <v>4.81858010940104</v>
          </cell>
          <cell r="DG759">
            <v>4.82360117869496</v>
          </cell>
          <cell r="DH759">
            <v>4.82360117869496</v>
          </cell>
          <cell r="DI759">
            <v>4.82360117869496</v>
          </cell>
          <cell r="DJ759">
            <v>4.82360117869496</v>
          </cell>
          <cell r="DK759">
            <v>4.82360117869496</v>
          </cell>
          <cell r="DL759">
            <v>4.82360117869496</v>
          </cell>
          <cell r="DM759">
            <v>4.82360117869496</v>
          </cell>
          <cell r="DN759">
            <v>4.82360117869496</v>
          </cell>
          <cell r="DO759">
            <v>4.82360117869496</v>
          </cell>
          <cell r="DP759">
            <v>4.82360117869496</v>
          </cell>
          <cell r="DQ759">
            <v>5.49509953781237</v>
          </cell>
          <cell r="DR759">
            <v>5.49830913717718</v>
          </cell>
          <cell r="DS759">
            <v>5.48724262625827</v>
          </cell>
          <cell r="DT759">
            <v>5.49191830757112</v>
          </cell>
          <cell r="DU759">
            <v>5.55072882285238</v>
          </cell>
          <cell r="DV759">
            <v>5.4942275542338</v>
          </cell>
          <cell r="DW759">
            <v>5.53901273421625</v>
          </cell>
          <cell r="DX759">
            <v>5.61057102937842</v>
          </cell>
          <cell r="DY759">
            <v>5.72529269786093</v>
          </cell>
          <cell r="DZ759">
            <v>5.58549189665643</v>
          </cell>
          <cell r="EA759">
            <v>5.5878033524892</v>
          </cell>
          <cell r="EB759">
            <v>5.51818714441933</v>
          </cell>
          <cell r="EC759">
            <v>5.55750432897395</v>
          </cell>
          <cell r="ED759">
            <v>5.4380655885832</v>
          </cell>
          <cell r="EE759">
            <v>5.6466273071428</v>
          </cell>
          <cell r="EF759">
            <v>5.6466273071428</v>
          </cell>
          <cell r="EG759">
            <v>5.6466273071428</v>
          </cell>
          <cell r="EH759">
            <v>5.6466273071428</v>
          </cell>
          <cell r="EI759">
            <v>5.6466273071428</v>
          </cell>
          <cell r="EJ759">
            <v>5.6466273071428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0</v>
          </cell>
          <cell r="ES759">
            <v>0</v>
          </cell>
          <cell r="ET759">
            <v>0</v>
          </cell>
        </row>
        <row r="760">
          <cell r="A760">
            <v>30551.9493757336</v>
          </cell>
          <cell r="B760">
            <v>36423.676332519</v>
          </cell>
          <cell r="C760">
            <v>44687.5663309079</v>
          </cell>
          <cell r="D760">
            <v>6488.7173811531</v>
          </cell>
          <cell r="E760">
            <v>6413.29756209841</v>
          </cell>
          <cell r="F760">
            <v>5577.5150477065</v>
          </cell>
          <cell r="G760">
            <v>7388.20230147357</v>
          </cell>
          <cell r="H760">
            <v>7366.17562185957</v>
          </cell>
          <cell r="I760">
            <v>7615.36003998807</v>
          </cell>
          <cell r="J760">
            <v>8001.29374924789</v>
          </cell>
          <cell r="K760">
            <v>7917.87884583558</v>
          </cell>
          <cell r="L760">
            <v>9319.14905689549</v>
          </cell>
          <cell r="M760">
            <v>8367.93253563997</v>
          </cell>
          <cell r="N760">
            <v>8870.31866709746</v>
          </cell>
          <cell r="O760">
            <v>9319.4313399304</v>
          </cell>
          <cell r="P760">
            <v>9714.72365600158</v>
          </cell>
          <cell r="Q760">
            <v>9776.99125786594</v>
          </cell>
          <cell r="R760">
            <v>9204.17200082406</v>
          </cell>
          <cell r="S760">
            <v>9928.16851981794</v>
          </cell>
          <cell r="T760">
            <v>9990.12067809416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5083.25065402894</v>
          </cell>
          <cell r="AF760">
            <v>6060.19191320323</v>
          </cell>
          <cell r="AG760">
            <v>7435.14261512141</v>
          </cell>
          <cell r="AH760">
            <v>6488.7173811531</v>
          </cell>
          <cell r="AI760">
            <v>6413.29756209841</v>
          </cell>
          <cell r="AJ760">
            <v>5577.5150477065</v>
          </cell>
          <cell r="AK760">
            <v>7388.20230147357</v>
          </cell>
          <cell r="AL760">
            <v>7366.17562185957</v>
          </cell>
          <cell r="AM760">
            <v>7615.36003998807</v>
          </cell>
          <cell r="AN760">
            <v>8001.29374924789</v>
          </cell>
          <cell r="AO760">
            <v>7917.87884583558</v>
          </cell>
          <cell r="AP760">
            <v>9319.14905689549</v>
          </cell>
          <cell r="AQ760">
            <v>8367.93253563997</v>
          </cell>
          <cell r="AR760">
            <v>8870.31866709746</v>
          </cell>
          <cell r="AS760">
            <v>9319.4313399304</v>
          </cell>
          <cell r="AT760">
            <v>9714.72365600158</v>
          </cell>
          <cell r="AU760">
            <v>9776.99125786594</v>
          </cell>
          <cell r="AV760">
            <v>9204.17200082406</v>
          </cell>
          <cell r="AW760">
            <v>9928.16851981794</v>
          </cell>
          <cell r="AX760">
            <v>9990.12067809416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2.51327497363543</v>
          </cell>
          <cell r="CN760">
            <v>2.97309261688582</v>
          </cell>
          <cell r="CO760">
            <v>3.68261486420224</v>
          </cell>
          <cell r="CP760">
            <v>3.24683430896413</v>
          </cell>
          <cell r="CQ760">
            <v>3.19871704180077</v>
          </cell>
          <cell r="CR760">
            <v>2.76112730059356</v>
          </cell>
          <cell r="CS760">
            <v>3.66776294270747</v>
          </cell>
          <cell r="CT760">
            <v>3.6833841387423</v>
          </cell>
          <cell r="CU760">
            <v>3.80458060503274</v>
          </cell>
          <cell r="CV760">
            <v>3.93892840857466</v>
          </cell>
          <cell r="CW760">
            <v>3.93887608483209</v>
          </cell>
          <cell r="CX760">
            <v>4.60908940602614</v>
          </cell>
          <cell r="CY760">
            <v>4.06563246620851</v>
          </cell>
          <cell r="CZ760">
            <v>4.43764714665809</v>
          </cell>
          <cell r="DA760">
            <v>4.62529416033555</v>
          </cell>
          <cell r="DB760">
            <v>4.82148029814374</v>
          </cell>
          <cell r="DC760">
            <v>4.85238411241912</v>
          </cell>
          <cell r="DD760">
            <v>4.56809020350091</v>
          </cell>
          <cell r="DE760">
            <v>4.92741436709636</v>
          </cell>
          <cell r="DF760">
            <v>4.95816162467499</v>
          </cell>
          <cell r="DG760">
            <v>5.20988361517207</v>
          </cell>
          <cell r="DH760">
            <v>5.20988361517207</v>
          </cell>
          <cell r="DI760">
            <v>5.20988361517207</v>
          </cell>
          <cell r="DJ760">
            <v>5.20988361517207</v>
          </cell>
          <cell r="DK760">
            <v>5.20988361517207</v>
          </cell>
          <cell r="DL760">
            <v>5.20988361517207</v>
          </cell>
          <cell r="DM760">
            <v>5.20988361517207</v>
          </cell>
          <cell r="DN760">
            <v>5.20988361517207</v>
          </cell>
          <cell r="DO760">
            <v>5.20988361517207</v>
          </cell>
          <cell r="DP760">
            <v>5.20988361517207</v>
          </cell>
          <cell r="DQ760">
            <v>5.54126160755199</v>
          </cell>
          <cell r="DR760">
            <v>5.58451002209829</v>
          </cell>
          <cell r="DS760">
            <v>5.53146459546251</v>
          </cell>
          <cell r="DT760">
            <v>5.47527412916916</v>
          </cell>
          <cell r="DU760">
            <v>5.49303924752053</v>
          </cell>
          <cell r="DV760">
            <v>5.53428418208623</v>
          </cell>
          <cell r="DW760">
            <v>5.51880000349246</v>
          </cell>
          <cell r="DX760">
            <v>5.47901123353341</v>
          </cell>
          <cell r="DY760">
            <v>5.48391590966879</v>
          </cell>
          <cell r="DZ760">
            <v>5.56530874994957</v>
          </cell>
          <cell r="EA760">
            <v>5.50736257970875</v>
          </cell>
          <cell r="EB760">
            <v>5.53947059282243</v>
          </cell>
          <cell r="EC760">
            <v>5.63893631653752</v>
          </cell>
          <cell r="ED760">
            <v>5.4763801898617</v>
          </cell>
          <cell r="EE760">
            <v>5.52023022049191</v>
          </cell>
          <cell r="EF760">
            <v>5.52023022049191</v>
          </cell>
          <cell r="EG760">
            <v>5.52023022049191</v>
          </cell>
          <cell r="EH760">
            <v>5.52023022049191</v>
          </cell>
          <cell r="EI760">
            <v>5.52023022049191</v>
          </cell>
          <cell r="EJ760">
            <v>5.52023022049191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0</v>
          </cell>
          <cell r="ES760">
            <v>0</v>
          </cell>
          <cell r="ET760">
            <v>0</v>
          </cell>
        </row>
        <row r="761">
          <cell r="A761">
            <v>35268.9668379659</v>
          </cell>
          <cell r="B761">
            <v>43454.9869007305</v>
          </cell>
          <cell r="C761">
            <v>35918.5700566147</v>
          </cell>
          <cell r="D761">
            <v>6267.86238635442</v>
          </cell>
          <cell r="E761">
            <v>6946.67126121561</v>
          </cell>
          <cell r="F761">
            <v>6037.0996937246</v>
          </cell>
          <cell r="G761">
            <v>7821.59151320048</v>
          </cell>
          <cell r="H761">
            <v>6163.0641648448</v>
          </cell>
          <cell r="I761">
            <v>6868.31554586724</v>
          </cell>
          <cell r="J761">
            <v>8238.93670439086</v>
          </cell>
          <cell r="K761">
            <v>9850.77457736561</v>
          </cell>
          <cell r="L761">
            <v>7817.98376854993</v>
          </cell>
          <cell r="M761">
            <v>8680.26192249542</v>
          </cell>
          <cell r="N761">
            <v>9525.75106428151</v>
          </cell>
          <cell r="O761">
            <v>9649.03247355332</v>
          </cell>
          <cell r="P761">
            <v>10102.9254720294</v>
          </cell>
          <cell r="Q761">
            <v>9323.79964963658</v>
          </cell>
          <cell r="R761">
            <v>8528.84417779774</v>
          </cell>
          <cell r="S761">
            <v>9968.55142238069</v>
          </cell>
          <cell r="T761">
            <v>9946.01856407387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5868.07069300829</v>
          </cell>
          <cell r="AF761">
            <v>7230.06535090049</v>
          </cell>
          <cell r="AG761">
            <v>5976.15204472323</v>
          </cell>
          <cell r="AH761">
            <v>6267.86238635442</v>
          </cell>
          <cell r="AI761">
            <v>6946.67126121561</v>
          </cell>
          <cell r="AJ761">
            <v>6037.0996937246</v>
          </cell>
          <cell r="AK761">
            <v>7821.59151320048</v>
          </cell>
          <cell r="AL761">
            <v>6163.0641648448</v>
          </cell>
          <cell r="AM761">
            <v>6868.31554586724</v>
          </cell>
          <cell r="AN761">
            <v>8238.93670439086</v>
          </cell>
          <cell r="AO761">
            <v>9850.77457736561</v>
          </cell>
          <cell r="AP761">
            <v>7817.98376854993</v>
          </cell>
          <cell r="AQ761">
            <v>8680.26192249542</v>
          </cell>
          <cell r="AR761">
            <v>9525.75106428151</v>
          </cell>
          <cell r="AS761">
            <v>9649.03247355332</v>
          </cell>
          <cell r="AT761">
            <v>10102.9254720294</v>
          </cell>
          <cell r="AU761">
            <v>9323.79964963658</v>
          </cell>
          <cell r="AV761">
            <v>8528.84417779774</v>
          </cell>
          <cell r="AW761">
            <v>9968.55142238069</v>
          </cell>
          <cell r="AX761">
            <v>9946.01856407387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2.88505956041938</v>
          </cell>
          <cell r="CN761">
            <v>3.57326803584786</v>
          </cell>
          <cell r="CO761">
            <v>2.93306753562473</v>
          </cell>
          <cell r="CP761">
            <v>3.06098625064419</v>
          </cell>
          <cell r="CQ761">
            <v>3.39935720107264</v>
          </cell>
          <cell r="CR761">
            <v>3.02525251751784</v>
          </cell>
          <cell r="CS761">
            <v>3.86962905705699</v>
          </cell>
          <cell r="CT761">
            <v>3.02582929687578</v>
          </cell>
          <cell r="CU761">
            <v>3.37715081210488</v>
          </cell>
          <cell r="CV761">
            <v>4.03786854063034</v>
          </cell>
          <cell r="CW761">
            <v>4.89274663001064</v>
          </cell>
          <cell r="CX761">
            <v>3.90040467164795</v>
          </cell>
          <cell r="CY761">
            <v>4.29011139939708</v>
          </cell>
          <cell r="CZ761">
            <v>4.74527580332332</v>
          </cell>
          <cell r="DA761">
            <v>4.8223191610786</v>
          </cell>
          <cell r="DB761">
            <v>5.04916230930406</v>
          </cell>
          <cell r="DC761">
            <v>4.659776804331</v>
          </cell>
          <cell r="DD761">
            <v>4.26248007903136</v>
          </cell>
          <cell r="DE761">
            <v>4.98200588132553</v>
          </cell>
          <cell r="DF761">
            <v>4.97074458288295</v>
          </cell>
          <cell r="DG761">
            <v>5.27289715104566</v>
          </cell>
          <cell r="DH761">
            <v>5.27289715104566</v>
          </cell>
          <cell r="DI761">
            <v>5.27289715104566</v>
          </cell>
          <cell r="DJ761">
            <v>5.27289715104566</v>
          </cell>
          <cell r="DK761">
            <v>5.27289715104566</v>
          </cell>
          <cell r="DL761">
            <v>5.27289715104566</v>
          </cell>
          <cell r="DM761">
            <v>5.27289715104566</v>
          </cell>
          <cell r="DN761">
            <v>5.27289715104566</v>
          </cell>
          <cell r="DO761">
            <v>5.27289715104566</v>
          </cell>
          <cell r="DP761">
            <v>5.27289715104566</v>
          </cell>
          <cell r="DQ761">
            <v>5.57246936209002</v>
          </cell>
          <cell r="DR761">
            <v>5.54349632407161</v>
          </cell>
          <cell r="DS761">
            <v>5.58221694582433</v>
          </cell>
          <cell r="DT761">
            <v>5.61003033333638</v>
          </cell>
          <cell r="DU761">
            <v>5.59869849868075</v>
          </cell>
          <cell r="DV761">
            <v>5.46731192358781</v>
          </cell>
          <cell r="DW761">
            <v>5.53774471103504</v>
          </cell>
          <cell r="DX761">
            <v>5.58032382011067</v>
          </cell>
          <cell r="DY761">
            <v>5.57194626841714</v>
          </cell>
          <cell r="DZ761">
            <v>5.59018430143705</v>
          </cell>
          <cell r="EA761">
            <v>5.51600676276449</v>
          </cell>
          <cell r="EB761">
            <v>5.49151573121664</v>
          </cell>
          <cell r="EC761">
            <v>5.54333845900325</v>
          </cell>
          <cell r="ED761">
            <v>5.49977476610352</v>
          </cell>
          <cell r="EE761">
            <v>5.48194852393025</v>
          </cell>
          <cell r="EF761">
            <v>5.48194852393025</v>
          </cell>
          <cell r="EG761">
            <v>5.48194852393025</v>
          </cell>
          <cell r="EH761">
            <v>5.48194852393025</v>
          </cell>
          <cell r="EI761">
            <v>5.48194852393025</v>
          </cell>
          <cell r="EJ761">
            <v>5.48194852393025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</row>
        <row r="762">
          <cell r="A762">
            <v>41611.2496498867</v>
          </cell>
          <cell r="B762">
            <v>35487.0706718625</v>
          </cell>
          <cell r="C762">
            <v>40551.4579159092</v>
          </cell>
          <cell r="D762">
            <v>7559.9996052756</v>
          </cell>
          <cell r="E762">
            <v>6832.43550752914</v>
          </cell>
          <cell r="F762">
            <v>6487.32450875505</v>
          </cell>
          <cell r="G762">
            <v>6359.01985318844</v>
          </cell>
          <cell r="H762">
            <v>8194.24804578715</v>
          </cell>
          <cell r="I762">
            <v>7050.95567435371</v>
          </cell>
          <cell r="J762">
            <v>8358.16891737894</v>
          </cell>
          <cell r="K762">
            <v>8489.85481938698</v>
          </cell>
          <cell r="L762">
            <v>7334.26723275821</v>
          </cell>
          <cell r="M762">
            <v>8460.23508266944</v>
          </cell>
          <cell r="N762">
            <v>8232.36567677117</v>
          </cell>
          <cell r="O762">
            <v>8436.04470893202</v>
          </cell>
          <cell r="P762">
            <v>8053.42246457765</v>
          </cell>
          <cell r="Q762">
            <v>8436.69378029259</v>
          </cell>
          <cell r="R762">
            <v>9603.73013695675</v>
          </cell>
          <cell r="S762">
            <v>10048.6566356125</v>
          </cell>
          <cell r="T762">
            <v>10728.4450051384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6923.30330207184</v>
          </cell>
          <cell r="AF762">
            <v>5904.3589325136</v>
          </cell>
          <cell r="AG762">
            <v>6746.97455268098</v>
          </cell>
          <cell r="AH762">
            <v>7559.9996052756</v>
          </cell>
          <cell r="AI762">
            <v>6832.43550752914</v>
          </cell>
          <cell r="AJ762">
            <v>6487.32450875505</v>
          </cell>
          <cell r="AK762">
            <v>6359.01985318844</v>
          </cell>
          <cell r="AL762">
            <v>8194.24804578715</v>
          </cell>
          <cell r="AM762">
            <v>7050.95567435371</v>
          </cell>
          <cell r="AN762">
            <v>8358.16891737894</v>
          </cell>
          <cell r="AO762">
            <v>8489.85481938698</v>
          </cell>
          <cell r="AP762">
            <v>7334.26723275821</v>
          </cell>
          <cell r="AQ762">
            <v>8460.23508266944</v>
          </cell>
          <cell r="AR762">
            <v>8232.36567677117</v>
          </cell>
          <cell r="AS762">
            <v>8436.04470893202</v>
          </cell>
          <cell r="AT762">
            <v>8053.42246457765</v>
          </cell>
          <cell r="AU762">
            <v>8436.69378029259</v>
          </cell>
          <cell r="AV762">
            <v>9603.73013695675</v>
          </cell>
          <cell r="AW762">
            <v>10048.6566356125</v>
          </cell>
          <cell r="AX762">
            <v>10728.4450051384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3.40889325423739</v>
          </cell>
          <cell r="CN762">
            <v>2.90840281220336</v>
          </cell>
          <cell r="CO762">
            <v>3.28192250943268</v>
          </cell>
          <cell r="CP762">
            <v>3.62318544223866</v>
          </cell>
          <cell r="CQ762">
            <v>3.36139599317264</v>
          </cell>
          <cell r="CR762">
            <v>3.23030401260994</v>
          </cell>
          <cell r="CS762">
            <v>3.18614751842002</v>
          </cell>
          <cell r="CT762">
            <v>4.03164775395721</v>
          </cell>
          <cell r="CU762">
            <v>3.50030729423493</v>
          </cell>
          <cell r="CV762">
            <v>4.12437386677154</v>
          </cell>
          <cell r="CW762">
            <v>4.1652390467104</v>
          </cell>
          <cell r="CX762">
            <v>3.58412733931269</v>
          </cell>
          <cell r="CY762">
            <v>4.08548028604474</v>
          </cell>
          <cell r="CZ762">
            <v>4.0344183148571</v>
          </cell>
          <cell r="DA762">
            <v>4.23157288544151</v>
          </cell>
          <cell r="DB762">
            <v>4.03964717019934</v>
          </cell>
          <cell r="DC762">
            <v>4.23189846370299</v>
          </cell>
          <cell r="DD762">
            <v>4.81729121274281</v>
          </cell>
          <cell r="DE762">
            <v>5.04046913233501</v>
          </cell>
          <cell r="DF762">
            <v>5.38145523797744</v>
          </cell>
          <cell r="DG762">
            <v>4.673423714227</v>
          </cell>
          <cell r="DH762">
            <v>4.673423714227</v>
          </cell>
          <cell r="DI762">
            <v>4.673423714227</v>
          </cell>
          <cell r="DJ762">
            <v>4.673423714227</v>
          </cell>
          <cell r="DK762">
            <v>4.673423714227</v>
          </cell>
          <cell r="DL762">
            <v>4.673423714227</v>
          </cell>
          <cell r="DM762">
            <v>4.673423714227</v>
          </cell>
          <cell r="DN762">
            <v>4.673423714227</v>
          </cell>
          <cell r="DO762">
            <v>4.673423714227</v>
          </cell>
          <cell r="DP762">
            <v>4.673423714227</v>
          </cell>
          <cell r="DQ762">
            <v>5.56425585596548</v>
          </cell>
          <cell r="DR762">
            <v>5.56192758947585</v>
          </cell>
          <cell r="DS762">
            <v>5.63232731273793</v>
          </cell>
          <cell r="DT762">
            <v>5.71660711710329</v>
          </cell>
          <cell r="DU762">
            <v>5.56881766638358</v>
          </cell>
          <cell r="DV762">
            <v>5.50211117449846</v>
          </cell>
          <cell r="DW762">
            <v>5.46803690029885</v>
          </cell>
          <cell r="DX762">
            <v>5.56844149490905</v>
          </cell>
          <cell r="DY762">
            <v>5.51885453339136</v>
          </cell>
          <cell r="DZ762">
            <v>5.552138012709</v>
          </cell>
          <cell r="EA762">
            <v>5.58428362853955</v>
          </cell>
          <cell r="EB762">
            <v>5.60635293536414</v>
          </cell>
          <cell r="EC762">
            <v>5.67343975029404</v>
          </cell>
          <cell r="ED762">
            <v>5.59050270732789</v>
          </cell>
          <cell r="EE762">
            <v>5.46190550961915</v>
          </cell>
          <cell r="EF762">
            <v>5.46190550961915</v>
          </cell>
          <cell r="EG762">
            <v>5.46190550961915</v>
          </cell>
          <cell r="EH762">
            <v>5.46190550961915</v>
          </cell>
          <cell r="EI762">
            <v>5.46190550961915</v>
          </cell>
          <cell r="EJ762">
            <v>5.46190550961915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  <cell r="ES762">
            <v>0</v>
          </cell>
          <cell r="ET762">
            <v>0</v>
          </cell>
        </row>
        <row r="763">
          <cell r="A763">
            <v>37415.344108745</v>
          </cell>
          <cell r="B763">
            <v>39556.8122105623</v>
          </cell>
          <cell r="C763">
            <v>39549.9864844439</v>
          </cell>
          <cell r="D763">
            <v>6546.60159572794</v>
          </cell>
          <cell r="E763">
            <v>6910.01232176142</v>
          </cell>
          <cell r="F763">
            <v>5974.3866147527</v>
          </cell>
          <cell r="G763">
            <v>7381.64371179485</v>
          </cell>
          <cell r="H763">
            <v>6818.64361226795</v>
          </cell>
          <cell r="I763">
            <v>6880.76944715047</v>
          </cell>
          <cell r="J763">
            <v>7024.75923521094</v>
          </cell>
          <cell r="K763">
            <v>8328.78374273662</v>
          </cell>
          <cell r="L763">
            <v>9595.16825356404</v>
          </cell>
          <cell r="M763">
            <v>7846.17193351975</v>
          </cell>
          <cell r="N763">
            <v>8272.8494480639</v>
          </cell>
          <cell r="O763">
            <v>10045.2407537795</v>
          </cell>
          <cell r="P763">
            <v>9647.17148473474</v>
          </cell>
          <cell r="Q763">
            <v>9715.98985352289</v>
          </cell>
          <cell r="R763">
            <v>12269.9761879337</v>
          </cell>
          <cell r="S763">
            <v>10105.654362255</v>
          </cell>
          <cell r="T763">
            <v>10285.6001910332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6225.18615989063</v>
          </cell>
          <cell r="AF763">
            <v>6581.48483645858</v>
          </cell>
          <cell r="AG763">
            <v>6580.34916827817</v>
          </cell>
          <cell r="AH763">
            <v>6546.60159572794</v>
          </cell>
          <cell r="AI763">
            <v>6910.01232176142</v>
          </cell>
          <cell r="AJ763">
            <v>5974.3866147527</v>
          </cell>
          <cell r="AK763">
            <v>7381.64371179485</v>
          </cell>
          <cell r="AL763">
            <v>6818.64361226795</v>
          </cell>
          <cell r="AM763">
            <v>6880.76944715047</v>
          </cell>
          <cell r="AN763">
            <v>7024.75923521094</v>
          </cell>
          <cell r="AO763">
            <v>8328.78374273662</v>
          </cell>
          <cell r="AP763">
            <v>9595.16825356404</v>
          </cell>
          <cell r="AQ763">
            <v>7846.17193351975</v>
          </cell>
          <cell r="AR763">
            <v>8272.8494480639</v>
          </cell>
          <cell r="AS763">
            <v>10045.2407537795</v>
          </cell>
          <cell r="AT763">
            <v>9647.17148473474</v>
          </cell>
          <cell r="AU763">
            <v>9715.98985352289</v>
          </cell>
          <cell r="AV763">
            <v>12269.9761879337</v>
          </cell>
          <cell r="AW763">
            <v>10105.654362255</v>
          </cell>
          <cell r="AX763">
            <v>10285.6001910332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3.06949673938917</v>
          </cell>
          <cell r="CN763">
            <v>3.25811317039535</v>
          </cell>
          <cell r="CO763">
            <v>3.16951186176582</v>
          </cell>
          <cell r="CP763">
            <v>3.20615429612004</v>
          </cell>
          <cell r="CQ763">
            <v>3.3995802928134</v>
          </cell>
          <cell r="CR763">
            <v>2.9352579358978</v>
          </cell>
          <cell r="CS763">
            <v>3.63860596654921</v>
          </cell>
          <cell r="CT763">
            <v>3.44311208157668</v>
          </cell>
          <cell r="CU763">
            <v>3.40111171538364</v>
          </cell>
          <cell r="CV763">
            <v>3.4445269294975</v>
          </cell>
          <cell r="CW763">
            <v>4.10136825606401</v>
          </cell>
          <cell r="CX763">
            <v>4.79957135723622</v>
          </cell>
          <cell r="CY763">
            <v>3.86282005262237</v>
          </cell>
          <cell r="CZ763">
            <v>4.07723580393445</v>
          </cell>
          <cell r="DA763">
            <v>4.94758527128555</v>
          </cell>
          <cell r="DB763">
            <v>4.75152410154838</v>
          </cell>
          <cell r="DC763">
            <v>4.78541923220336</v>
          </cell>
          <cell r="DD763">
            <v>6.04333484427479</v>
          </cell>
          <cell r="DE763">
            <v>4.97734080296514</v>
          </cell>
          <cell r="DF763">
            <v>5.06596957293837</v>
          </cell>
          <cell r="DG763">
            <v>5.57830896973194</v>
          </cell>
          <cell r="DH763">
            <v>5.57830896973194</v>
          </cell>
          <cell r="DI763">
            <v>5.57830896973194</v>
          </cell>
          <cell r="DJ763">
            <v>5.57830896973194</v>
          </cell>
          <cell r="DK763">
            <v>5.57830896973194</v>
          </cell>
          <cell r="DL763">
            <v>5.57830896973194</v>
          </cell>
          <cell r="DM763">
            <v>5.57830896973194</v>
          </cell>
          <cell r="DN763">
            <v>5.57830896973194</v>
          </cell>
          <cell r="DO763">
            <v>5.57830896973194</v>
          </cell>
          <cell r="DP763">
            <v>5.57830896973194</v>
          </cell>
          <cell r="DQ763">
            <v>5.55638464403111</v>
          </cell>
          <cell r="DR763">
            <v>5.53432749641964</v>
          </cell>
          <cell r="DS763">
            <v>5.6880537672604</v>
          </cell>
          <cell r="DT763">
            <v>5.59420824023398</v>
          </cell>
          <cell r="DU763">
            <v>5.56878760816039</v>
          </cell>
          <cell r="DV763">
            <v>5.57640345878676</v>
          </cell>
          <cell r="DW763">
            <v>5.55808504358538</v>
          </cell>
          <cell r="DX763">
            <v>5.42567739111241</v>
          </cell>
          <cell r="DY763">
            <v>5.54272388572557</v>
          </cell>
          <cell r="DZ763">
            <v>5.5873901138913</v>
          </cell>
          <cell r="EA763">
            <v>5.56365197463081</v>
          </cell>
          <cell r="EB763">
            <v>5.47718332427982</v>
          </cell>
          <cell r="EC763">
            <v>5.564939906301</v>
          </cell>
          <cell r="ED763">
            <v>5.5589968408813</v>
          </cell>
          <cell r="EE763">
            <v>5.56255345498079</v>
          </cell>
          <cell r="EF763">
            <v>5.56255345498079</v>
          </cell>
          <cell r="EG763">
            <v>5.56255345498079</v>
          </cell>
          <cell r="EH763">
            <v>5.56255345498079</v>
          </cell>
          <cell r="EI763">
            <v>5.56255345498079</v>
          </cell>
          <cell r="EJ763">
            <v>5.56255345498079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</row>
        <row r="764">
          <cell r="A764">
            <v>33863.2569550477</v>
          </cell>
          <cell r="B764">
            <v>37253.4198858337</v>
          </cell>
          <cell r="C764">
            <v>32925.3135717145</v>
          </cell>
          <cell r="D764">
            <v>6706.69911751455</v>
          </cell>
          <cell r="E764">
            <v>6269.13901360588</v>
          </cell>
          <cell r="F764">
            <v>6088.43943058459</v>
          </cell>
          <cell r="G764">
            <v>6340.31882792831</v>
          </cell>
          <cell r="H764">
            <v>7744.64181799376</v>
          </cell>
          <cell r="I764">
            <v>6634.54777119278</v>
          </cell>
          <cell r="J764">
            <v>8292.04762791779</v>
          </cell>
          <cell r="K764">
            <v>8637.6765373343</v>
          </cell>
          <cell r="L764">
            <v>8490.02842188134</v>
          </cell>
          <cell r="M764">
            <v>8878.07915403478</v>
          </cell>
          <cell r="N764">
            <v>10211.9415924015</v>
          </cell>
          <cell r="O764">
            <v>9489.3056200713</v>
          </cell>
          <cell r="P764">
            <v>9028.38838190346</v>
          </cell>
          <cell r="Q764">
            <v>8596.42955215604</v>
          </cell>
          <cell r="R764">
            <v>8236.77343644645</v>
          </cell>
          <cell r="S764">
            <v>9332.36214644881</v>
          </cell>
          <cell r="T764">
            <v>11413.4250728192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5634.18788592972</v>
          </cell>
          <cell r="AF764">
            <v>6198.24511590374</v>
          </cell>
          <cell r="AG764">
            <v>5478.13233418291</v>
          </cell>
          <cell r="AH764">
            <v>6706.69911751455</v>
          </cell>
          <cell r="AI764">
            <v>6269.13901360588</v>
          </cell>
          <cell r="AJ764">
            <v>6088.43943058459</v>
          </cell>
          <cell r="AK764">
            <v>6340.31882792831</v>
          </cell>
          <cell r="AL764">
            <v>7744.64181799376</v>
          </cell>
          <cell r="AM764">
            <v>6634.54777119278</v>
          </cell>
          <cell r="AN764">
            <v>8292.04762791779</v>
          </cell>
          <cell r="AO764">
            <v>8637.6765373343</v>
          </cell>
          <cell r="AP764">
            <v>8490.02842188134</v>
          </cell>
          <cell r="AQ764">
            <v>8878.07915403478</v>
          </cell>
          <cell r="AR764">
            <v>10211.9415924015</v>
          </cell>
          <cell r="AS764">
            <v>9489.3056200713</v>
          </cell>
          <cell r="AT764">
            <v>9028.38838190346</v>
          </cell>
          <cell r="AU764">
            <v>8596.42955215604</v>
          </cell>
          <cell r="AV764">
            <v>8236.77343644645</v>
          </cell>
          <cell r="AW764">
            <v>9332.36214644881</v>
          </cell>
          <cell r="AX764">
            <v>11413.4250728192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2.80794497439189</v>
          </cell>
          <cell r="CN764">
            <v>3.09418111263813</v>
          </cell>
          <cell r="CO764">
            <v>2.69488288201498</v>
          </cell>
          <cell r="CP764">
            <v>3.34599883272015</v>
          </cell>
          <cell r="CQ764">
            <v>3.08864253773038</v>
          </cell>
          <cell r="CR764">
            <v>3.02939888847338</v>
          </cell>
          <cell r="CS764">
            <v>3.12514282235278</v>
          </cell>
          <cell r="CT764">
            <v>3.84362334784363</v>
          </cell>
          <cell r="CU764">
            <v>3.26431127418261</v>
          </cell>
          <cell r="CV764">
            <v>4.03100058059301</v>
          </cell>
          <cell r="CW764">
            <v>4.30988747891072</v>
          </cell>
          <cell r="CX764">
            <v>4.17468200913006</v>
          </cell>
          <cell r="CY764">
            <v>4.39471084098842</v>
          </cell>
          <cell r="CZ764">
            <v>5.02492735384059</v>
          </cell>
          <cell r="DA764">
            <v>4.64010808995494</v>
          </cell>
          <cell r="DB764">
            <v>4.41472744660222</v>
          </cell>
          <cell r="DC764">
            <v>4.20350696950018</v>
          </cell>
          <cell r="DD764">
            <v>4.02764128249185</v>
          </cell>
          <cell r="DE764">
            <v>4.5633654165942</v>
          </cell>
          <cell r="DF764">
            <v>5.58096958142706</v>
          </cell>
          <cell r="DG764">
            <v>5.15100988266716</v>
          </cell>
          <cell r="DH764">
            <v>5.15100988266716</v>
          </cell>
          <cell r="DI764">
            <v>5.15100988266716</v>
          </cell>
          <cell r="DJ764">
            <v>5.15100988266716</v>
          </cell>
          <cell r="DK764">
            <v>5.15100988266716</v>
          </cell>
          <cell r="DL764">
            <v>5.15100988266716</v>
          </cell>
          <cell r="DM764">
            <v>5.15100988266716</v>
          </cell>
          <cell r="DN764">
            <v>5.15100988266716</v>
          </cell>
          <cell r="DO764">
            <v>5.15100988266716</v>
          </cell>
          <cell r="DP764">
            <v>5.15100988266716</v>
          </cell>
          <cell r="DQ764">
            <v>5.4973054440538</v>
          </cell>
          <cell r="DR764">
            <v>5.48820280715593</v>
          </cell>
          <cell r="DS764">
            <v>5.56928905432262</v>
          </cell>
          <cell r="DT764">
            <v>5.49148970122</v>
          </cell>
          <cell r="DU764">
            <v>5.56092947472283</v>
          </cell>
          <cell r="DV764">
            <v>5.50625935649245</v>
          </cell>
          <cell r="DW764">
            <v>5.55838164919274</v>
          </cell>
          <cell r="DX764">
            <v>5.52036316813683</v>
          </cell>
          <cell r="DY764">
            <v>5.56835475602701</v>
          </cell>
          <cell r="DZ764">
            <v>5.63580635934366</v>
          </cell>
          <cell r="EA764">
            <v>5.49083180045213</v>
          </cell>
          <cell r="EB764">
            <v>5.57176613449845</v>
          </cell>
          <cell r="EC764">
            <v>5.53472239964974</v>
          </cell>
          <cell r="ED764">
            <v>5.56782619943335</v>
          </cell>
          <cell r="EE764">
            <v>5.60290775241163</v>
          </cell>
          <cell r="EF764">
            <v>5.60290775241163</v>
          </cell>
          <cell r="EG764">
            <v>5.60290775241163</v>
          </cell>
          <cell r="EH764">
            <v>5.60290775241163</v>
          </cell>
          <cell r="EI764">
            <v>5.60290775241163</v>
          </cell>
          <cell r="EJ764">
            <v>5.60290775241163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</row>
        <row r="765">
          <cell r="A765">
            <v>33216.0728715646</v>
          </cell>
          <cell r="B765">
            <v>36192.1413562107</v>
          </cell>
          <cell r="C765">
            <v>38715.7951201027</v>
          </cell>
          <cell r="D765">
            <v>7074.01801856784</v>
          </cell>
          <cell r="E765">
            <v>6695.06659282002</v>
          </cell>
          <cell r="F765">
            <v>7250.11675685859</v>
          </cell>
          <cell r="G765">
            <v>7953.27332390534</v>
          </cell>
          <cell r="H765">
            <v>7043.3096949924</v>
          </cell>
          <cell r="I765">
            <v>7362.3571594804</v>
          </cell>
          <cell r="J765">
            <v>7213.41738518645</v>
          </cell>
          <cell r="K765">
            <v>8123.42471584047</v>
          </cell>
          <cell r="L765">
            <v>8926.47486182339</v>
          </cell>
          <cell r="M765">
            <v>8628.25505319355</v>
          </cell>
          <cell r="N765">
            <v>8825.93721315406</v>
          </cell>
          <cell r="O765">
            <v>8914.56840640307</v>
          </cell>
          <cell r="P765">
            <v>9263.61975020374</v>
          </cell>
          <cell r="Q765">
            <v>10479.1512157014</v>
          </cell>
          <cell r="R765">
            <v>11874.1439637315</v>
          </cell>
          <cell r="S765">
            <v>11824.5351203593</v>
          </cell>
          <cell r="T765">
            <v>10094.8400403994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5526.50903129482</v>
          </cell>
          <cell r="AF765">
            <v>6021.66899261067</v>
          </cell>
          <cell r="AG765">
            <v>6441.55593625806</v>
          </cell>
          <cell r="AH765">
            <v>7074.01801856784</v>
          </cell>
          <cell r="AI765">
            <v>6695.06659282002</v>
          </cell>
          <cell r="AJ765">
            <v>7250.11675685859</v>
          </cell>
          <cell r="AK765">
            <v>7953.27332390534</v>
          </cell>
          <cell r="AL765">
            <v>7043.3096949924</v>
          </cell>
          <cell r="AM765">
            <v>7362.3571594804</v>
          </cell>
          <cell r="AN765">
            <v>7213.41738518645</v>
          </cell>
          <cell r="AO765">
            <v>8123.42471584047</v>
          </cell>
          <cell r="AP765">
            <v>8926.47486182339</v>
          </cell>
          <cell r="AQ765">
            <v>8628.25505319355</v>
          </cell>
          <cell r="AR765">
            <v>8825.93721315406</v>
          </cell>
          <cell r="AS765">
            <v>8914.56840640307</v>
          </cell>
          <cell r="AT765">
            <v>9263.61975020374</v>
          </cell>
          <cell r="AU765">
            <v>10479.1512157014</v>
          </cell>
          <cell r="AV765">
            <v>11874.1439637315</v>
          </cell>
          <cell r="AW765">
            <v>11824.5351203593</v>
          </cell>
          <cell r="AX765">
            <v>10094.8400403994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2.7305190353795</v>
          </cell>
          <cell r="CN765">
            <v>3.00006853484696</v>
          </cell>
          <cell r="CO765">
            <v>3.21335657621562</v>
          </cell>
          <cell r="CP765">
            <v>3.5840708400635</v>
          </cell>
          <cell r="CQ765">
            <v>3.30666684782877</v>
          </cell>
          <cell r="CR765">
            <v>3.59284364230304</v>
          </cell>
          <cell r="CS765">
            <v>3.94999819174829</v>
          </cell>
          <cell r="CT765">
            <v>3.50250247049887</v>
          </cell>
          <cell r="CU765">
            <v>3.61310591521535</v>
          </cell>
          <cell r="CV765">
            <v>3.46405417927146</v>
          </cell>
          <cell r="CW765">
            <v>4.07955806056822</v>
          </cell>
          <cell r="CX765">
            <v>4.38979330018929</v>
          </cell>
          <cell r="CY765">
            <v>4.25342520088654</v>
          </cell>
          <cell r="CZ765">
            <v>4.32459718566965</v>
          </cell>
          <cell r="DA765">
            <v>4.33878248792402</v>
          </cell>
          <cell r="DB765">
            <v>4.50866820631515</v>
          </cell>
          <cell r="DC765">
            <v>5.10027583055345</v>
          </cell>
          <cell r="DD765">
            <v>5.77922851003333</v>
          </cell>
          <cell r="DE765">
            <v>5.75508354069137</v>
          </cell>
          <cell r="DF765">
            <v>4.91322890676562</v>
          </cell>
          <cell r="DG765">
            <v>4.89961256420914</v>
          </cell>
          <cell r="DH765">
            <v>4.89961256420914</v>
          </cell>
          <cell r="DI765">
            <v>4.89961256420914</v>
          </cell>
          <cell r="DJ765">
            <v>4.89961256420914</v>
          </cell>
          <cell r="DK765">
            <v>4.89961256420914</v>
          </cell>
          <cell r="DL765">
            <v>4.89961256420914</v>
          </cell>
          <cell r="DM765">
            <v>4.89961256420914</v>
          </cell>
          <cell r="DN765">
            <v>4.89961256420914</v>
          </cell>
          <cell r="DO765">
            <v>4.89961256420914</v>
          </cell>
          <cell r="DP765">
            <v>4.89961256420914</v>
          </cell>
          <cell r="DQ765">
            <v>5.54514377578036</v>
          </cell>
          <cell r="DR765">
            <v>5.49911546212996</v>
          </cell>
          <cell r="DS765">
            <v>5.49210709640128</v>
          </cell>
          <cell r="DT765">
            <v>5.40750229239446</v>
          </cell>
          <cell r="DU765">
            <v>5.54717153061581</v>
          </cell>
          <cell r="DV765">
            <v>5.52858280459485</v>
          </cell>
          <cell r="DW765">
            <v>5.5164050388751</v>
          </cell>
          <cell r="DX765">
            <v>5.50941478355094</v>
          </cell>
          <cell r="DY765">
            <v>5.58268758407565</v>
          </cell>
          <cell r="DZ765">
            <v>5.70510342330489</v>
          </cell>
          <cell r="EA765">
            <v>5.45548262707908</v>
          </cell>
          <cell r="EB765">
            <v>5.57112689355792</v>
          </cell>
          <cell r="EC765">
            <v>5.55765149821589</v>
          </cell>
          <cell r="ED765">
            <v>5.59142247494849</v>
          </cell>
          <cell r="EE765">
            <v>5.62910797072976</v>
          </cell>
          <cell r="EF765">
            <v>5.62910797072976</v>
          </cell>
          <cell r="EG765">
            <v>5.62910797072976</v>
          </cell>
          <cell r="EH765">
            <v>5.62910797072976</v>
          </cell>
          <cell r="EI765">
            <v>5.62910797072976</v>
          </cell>
          <cell r="EJ765">
            <v>5.62910797072976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  <cell r="ES765">
            <v>0</v>
          </cell>
          <cell r="ET765">
            <v>0</v>
          </cell>
        </row>
        <row r="766">
          <cell r="A766">
            <v>37967.6958943438</v>
          </cell>
          <cell r="B766">
            <v>40933.5201911201</v>
          </cell>
          <cell r="C766">
            <v>37802.240040537</v>
          </cell>
          <cell r="D766">
            <v>6618.29528252551</v>
          </cell>
          <cell r="E766">
            <v>6327.04595626069</v>
          </cell>
          <cell r="F766">
            <v>6489.10751774397</v>
          </cell>
          <cell r="G766">
            <v>6346.92854213112</v>
          </cell>
          <cell r="H766">
            <v>6930.80496556928</v>
          </cell>
          <cell r="I766">
            <v>8213.593720549</v>
          </cell>
          <cell r="J766">
            <v>7852.03178439603</v>
          </cell>
          <cell r="K766">
            <v>8589.27434887871</v>
          </cell>
          <cell r="L766">
            <v>7571.50215495081</v>
          </cell>
          <cell r="M766">
            <v>7815.38131232258</v>
          </cell>
          <cell r="N766">
            <v>9258.660495603</v>
          </cell>
          <cell r="O766">
            <v>8428.45001919914</v>
          </cell>
          <cell r="P766">
            <v>8149.04330237924</v>
          </cell>
          <cell r="Q766">
            <v>7971.14689228554</v>
          </cell>
          <cell r="R766">
            <v>8130.47962917876</v>
          </cell>
          <cell r="S766">
            <v>9198.94475797282</v>
          </cell>
          <cell r="T766">
            <v>8626.52363003518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6317.08676305243</v>
          </cell>
          <cell r="AF766">
            <v>6810.54229058409</v>
          </cell>
          <cell r="AG766">
            <v>6289.55812431542</v>
          </cell>
          <cell r="AH766">
            <v>6618.29528252551</v>
          </cell>
          <cell r="AI766">
            <v>6327.04595626069</v>
          </cell>
          <cell r="AJ766">
            <v>6489.10751774397</v>
          </cell>
          <cell r="AK766">
            <v>6346.92854213112</v>
          </cell>
          <cell r="AL766">
            <v>6930.80496556928</v>
          </cell>
          <cell r="AM766">
            <v>8213.593720549</v>
          </cell>
          <cell r="AN766">
            <v>7852.03178439603</v>
          </cell>
          <cell r="AO766">
            <v>8589.27434887871</v>
          </cell>
          <cell r="AP766">
            <v>7571.50215495081</v>
          </cell>
          <cell r="AQ766">
            <v>7815.38131232258</v>
          </cell>
          <cell r="AR766">
            <v>9258.660495603</v>
          </cell>
          <cell r="AS766">
            <v>8428.45001919914</v>
          </cell>
          <cell r="AT766">
            <v>8149.04330237924</v>
          </cell>
          <cell r="AU766">
            <v>7971.14689228554</v>
          </cell>
          <cell r="AV766">
            <v>8130.47962917876</v>
          </cell>
          <cell r="AW766">
            <v>9198.94475797282</v>
          </cell>
          <cell r="AX766">
            <v>8626.52363003518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3.12722022670878</v>
          </cell>
          <cell r="CN766">
            <v>3.3124057788579</v>
          </cell>
          <cell r="CO766">
            <v>3.08389455417945</v>
          </cell>
          <cell r="CP766">
            <v>3.26027193036435</v>
          </cell>
          <cell r="CQ766">
            <v>3.15991547369917</v>
          </cell>
          <cell r="CR766">
            <v>3.26650993507477</v>
          </cell>
          <cell r="CS766">
            <v>3.1585405353226</v>
          </cell>
          <cell r="CT766">
            <v>3.48701662713415</v>
          </cell>
          <cell r="CU766">
            <v>3.99600065387745</v>
          </cell>
          <cell r="CV766">
            <v>3.90115453137847</v>
          </cell>
          <cell r="CW766">
            <v>4.21064579203078</v>
          </cell>
          <cell r="CX766">
            <v>3.75868632990453</v>
          </cell>
          <cell r="CY766">
            <v>3.85279799190814</v>
          </cell>
          <cell r="CZ766">
            <v>4.60620530610114</v>
          </cell>
          <cell r="DA766">
            <v>4.25952789998123</v>
          </cell>
          <cell r="DB766">
            <v>4.11832273141222</v>
          </cell>
          <cell r="DC766">
            <v>4.02841833376206</v>
          </cell>
          <cell r="DD766">
            <v>4.10894111513124</v>
          </cell>
          <cell r="DE766">
            <v>4.64891667598623</v>
          </cell>
          <cell r="DF766">
            <v>4.3596293503884</v>
          </cell>
          <cell r="DG766">
            <v>5.79517043354141</v>
          </cell>
          <cell r="DH766">
            <v>5.79517043354141</v>
          </cell>
          <cell r="DI766">
            <v>5.79517043354141</v>
          </cell>
          <cell r="DJ766">
            <v>5.79517043354141</v>
          </cell>
          <cell r="DK766">
            <v>5.79517043354141</v>
          </cell>
          <cell r="DL766">
            <v>5.79517043354141</v>
          </cell>
          <cell r="DM766">
            <v>5.79517043354141</v>
          </cell>
          <cell r="DN766">
            <v>5.79517043354141</v>
          </cell>
          <cell r="DO766">
            <v>5.79517043354141</v>
          </cell>
          <cell r="DP766">
            <v>5.79517043354141</v>
          </cell>
          <cell r="DQ766">
            <v>5.53433585337102</v>
          </cell>
          <cell r="DR766">
            <v>5.63307191808986</v>
          </cell>
          <cell r="DS766">
            <v>5.58763141582179</v>
          </cell>
          <cell r="DT766">
            <v>5.56159615817974</v>
          </cell>
          <cell r="DU766">
            <v>5.48570764856992</v>
          </cell>
          <cell r="DV766">
            <v>5.44262136479174</v>
          </cell>
          <cell r="DW766">
            <v>5.50534182684826</v>
          </cell>
          <cell r="DX766">
            <v>5.44548787270632</v>
          </cell>
          <cell r="DY766">
            <v>5.63137958268836</v>
          </cell>
          <cell r="DZ766">
            <v>5.51437162374056</v>
          </cell>
          <cell r="EA766">
            <v>5.58875280713867</v>
          </cell>
          <cell r="EB766">
            <v>5.51890732551232</v>
          </cell>
          <cell r="EC766">
            <v>5.55752044108593</v>
          </cell>
          <cell r="ED766">
            <v>5.5069610347241</v>
          </cell>
          <cell r="EE766">
            <v>5.42117446591172</v>
          </cell>
          <cell r="EF766">
            <v>5.42117446591172</v>
          </cell>
          <cell r="EG766">
            <v>5.42117446591172</v>
          </cell>
          <cell r="EH766">
            <v>5.42117446591172</v>
          </cell>
          <cell r="EI766">
            <v>5.42117446591172</v>
          </cell>
          <cell r="EJ766">
            <v>5.42117446591172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</row>
        <row r="767">
          <cell r="A767">
            <v>39566.3406042694</v>
          </cell>
          <cell r="B767">
            <v>35063.9574740807</v>
          </cell>
          <cell r="C767">
            <v>41138.3657039179</v>
          </cell>
          <cell r="D767">
            <v>6666.40019258647</v>
          </cell>
          <cell r="E767">
            <v>7583.52568375537</v>
          </cell>
          <cell r="F767">
            <v>7320.54311020669</v>
          </cell>
          <cell r="G767">
            <v>7765.43078738601</v>
          </cell>
          <cell r="H767">
            <v>7412.0936405828</v>
          </cell>
          <cell r="I767">
            <v>8360.35035927132</v>
          </cell>
          <cell r="J767">
            <v>7025.44988196056</v>
          </cell>
          <cell r="K767">
            <v>8508.91690399979</v>
          </cell>
          <cell r="L767">
            <v>8306.86789193924</v>
          </cell>
          <cell r="M767">
            <v>8699.64106404874</v>
          </cell>
          <cell r="N767">
            <v>9043.79341654981</v>
          </cell>
          <cell r="O767">
            <v>9278.43759870482</v>
          </cell>
          <cell r="P767">
            <v>7993.94496434227</v>
          </cell>
          <cell r="Q767">
            <v>9044.1415268743</v>
          </cell>
          <cell r="R767">
            <v>10469.5558309643</v>
          </cell>
          <cell r="S767">
            <v>10678.0728609149</v>
          </cell>
          <cell r="T767">
            <v>12125.1808931352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6583.07017600427</v>
          </cell>
          <cell r="AF767">
            <v>5833.96111884543</v>
          </cell>
          <cell r="AG767">
            <v>6844.62460311017</v>
          </cell>
          <cell r="AH767">
            <v>6666.40019258647</v>
          </cell>
          <cell r="AI767">
            <v>7583.52568375537</v>
          </cell>
          <cell r="AJ767">
            <v>7320.54311020669</v>
          </cell>
          <cell r="AK767">
            <v>7765.43078738601</v>
          </cell>
          <cell r="AL767">
            <v>7412.0936405828</v>
          </cell>
          <cell r="AM767">
            <v>8360.35035927132</v>
          </cell>
          <cell r="AN767">
            <v>7025.44988196056</v>
          </cell>
          <cell r="AO767">
            <v>8508.91690399979</v>
          </cell>
          <cell r="AP767">
            <v>8306.86789193924</v>
          </cell>
          <cell r="AQ767">
            <v>8699.64106404874</v>
          </cell>
          <cell r="AR767">
            <v>9043.79341654981</v>
          </cell>
          <cell r="AS767">
            <v>9278.43759870482</v>
          </cell>
          <cell r="AT767">
            <v>7993.94496434227</v>
          </cell>
          <cell r="AU767">
            <v>9044.1415268743</v>
          </cell>
          <cell r="AV767">
            <v>10469.5558309643</v>
          </cell>
          <cell r="AW767">
            <v>10678.0728609149</v>
          </cell>
          <cell r="AX767">
            <v>12125.1808931352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3.26910902984038</v>
          </cell>
          <cell r="CN767">
            <v>2.87067728663329</v>
          </cell>
          <cell r="CO767">
            <v>3.38322087722523</v>
          </cell>
          <cell r="CP767">
            <v>3.31459435160541</v>
          </cell>
          <cell r="CQ767">
            <v>3.71304143734263</v>
          </cell>
          <cell r="CR767">
            <v>3.63560377810957</v>
          </cell>
          <cell r="CS767">
            <v>3.77342152439053</v>
          </cell>
          <cell r="CT767">
            <v>3.67932627060858</v>
          </cell>
          <cell r="CU767">
            <v>4.11160084490181</v>
          </cell>
          <cell r="CV767">
            <v>3.52305535619751</v>
          </cell>
          <cell r="CW767">
            <v>4.19253175737158</v>
          </cell>
          <cell r="CX767">
            <v>4.09335990225682</v>
          </cell>
          <cell r="CY767">
            <v>4.31594262733933</v>
          </cell>
          <cell r="CZ767">
            <v>4.52950970930814</v>
          </cell>
          <cell r="DA767">
            <v>4.50602668724774</v>
          </cell>
          <cell r="DB767">
            <v>3.88221928126608</v>
          </cell>
          <cell r="DC767">
            <v>4.39224197498832</v>
          </cell>
          <cell r="DD767">
            <v>5.08448728313276</v>
          </cell>
          <cell r="DE767">
            <v>5.18575253298838</v>
          </cell>
          <cell r="DF767">
            <v>5.88853329140246</v>
          </cell>
          <cell r="DG767">
            <v>4.86628974315487</v>
          </cell>
          <cell r="DH767">
            <v>4.86628974315487</v>
          </cell>
          <cell r="DI767">
            <v>4.86628974315487</v>
          </cell>
          <cell r="DJ767">
            <v>4.86628974315487</v>
          </cell>
          <cell r="DK767">
            <v>4.86628974315487</v>
          </cell>
          <cell r="DL767">
            <v>4.86628974315487</v>
          </cell>
          <cell r="DM767">
            <v>4.86628974315487</v>
          </cell>
          <cell r="DN767">
            <v>4.86628974315487</v>
          </cell>
          <cell r="DO767">
            <v>4.86628974315487</v>
          </cell>
          <cell r="DP767">
            <v>4.86628974315487</v>
          </cell>
          <cell r="DQ767">
            <v>5.51704104597031</v>
          </cell>
          <cell r="DR767">
            <v>5.56783418134393</v>
          </cell>
          <cell r="DS767">
            <v>5.54276438146258</v>
          </cell>
          <cell r="DT767">
            <v>5.51020975095463</v>
          </cell>
          <cell r="DU767">
            <v>5.59562370790287</v>
          </cell>
          <cell r="DV767">
            <v>5.5166304464965</v>
          </cell>
          <cell r="DW767">
            <v>5.63815961313512</v>
          </cell>
          <cell r="DX767">
            <v>5.51924574529551</v>
          </cell>
          <cell r="DY767">
            <v>5.57083976326566</v>
          </cell>
          <cell r="DZ767">
            <v>5.46338503081508</v>
          </cell>
          <cell r="EA767">
            <v>5.56038748325755</v>
          </cell>
          <cell r="EB767">
            <v>5.55986835097224</v>
          </cell>
          <cell r="EC767">
            <v>5.52246290328511</v>
          </cell>
          <cell r="ED767">
            <v>5.47024243237799</v>
          </cell>
          <cell r="EE767">
            <v>5.64141731665588</v>
          </cell>
          <cell r="EF767">
            <v>5.64141731665588</v>
          </cell>
          <cell r="EG767">
            <v>5.64141731665588</v>
          </cell>
          <cell r="EH767">
            <v>5.64141731665588</v>
          </cell>
          <cell r="EI767">
            <v>5.64141731665588</v>
          </cell>
          <cell r="EJ767">
            <v>5.64141731665588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0</v>
          </cell>
          <cell r="ES767">
            <v>0</v>
          </cell>
          <cell r="ET767">
            <v>0</v>
          </cell>
        </row>
        <row r="768">
          <cell r="A768">
            <v>46532.741855558</v>
          </cell>
          <cell r="B768">
            <v>36609.9983840813</v>
          </cell>
          <cell r="C768">
            <v>42831.7803530475</v>
          </cell>
          <cell r="D768">
            <v>6576.21598335843</v>
          </cell>
          <cell r="E768">
            <v>7539.39628802859</v>
          </cell>
          <cell r="F768">
            <v>7433.69628475437</v>
          </cell>
          <cell r="G768">
            <v>7186.58702438185</v>
          </cell>
          <cell r="H768">
            <v>7169.42191009545</v>
          </cell>
          <cell r="I768">
            <v>8235.9436067942</v>
          </cell>
          <cell r="J768">
            <v>7700.8900211042</v>
          </cell>
          <cell r="K768">
            <v>7958.49286564591</v>
          </cell>
          <cell r="L768">
            <v>7766.86089600206</v>
          </cell>
          <cell r="M768">
            <v>7407.29459759336</v>
          </cell>
          <cell r="N768">
            <v>9085.31084031574</v>
          </cell>
          <cell r="O768">
            <v>7848.2909760546</v>
          </cell>
          <cell r="P768">
            <v>9594.71339537493</v>
          </cell>
          <cell r="Q768">
            <v>10153.741250677</v>
          </cell>
          <cell r="R768">
            <v>9824.7221076066</v>
          </cell>
          <cell r="S768">
            <v>10544.4571437687</v>
          </cell>
          <cell r="T768">
            <v>9673.30364828827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7742.14396476119</v>
          </cell>
          <cell r="AF768">
            <v>6091.19228174981</v>
          </cell>
          <cell r="AG768">
            <v>7126.37589226251</v>
          </cell>
          <cell r="AH768">
            <v>6576.21598335843</v>
          </cell>
          <cell r="AI768">
            <v>7539.39628802859</v>
          </cell>
          <cell r="AJ768">
            <v>7433.69628475437</v>
          </cell>
          <cell r="AK768">
            <v>7186.58702438185</v>
          </cell>
          <cell r="AL768">
            <v>7169.42191009545</v>
          </cell>
          <cell r="AM768">
            <v>8235.9436067942</v>
          </cell>
          <cell r="AN768">
            <v>7700.8900211042</v>
          </cell>
          <cell r="AO768">
            <v>7958.49286564591</v>
          </cell>
          <cell r="AP768">
            <v>7766.86089600206</v>
          </cell>
          <cell r="AQ768">
            <v>7407.29459759336</v>
          </cell>
          <cell r="AR768">
            <v>9085.31084031574</v>
          </cell>
          <cell r="AS768">
            <v>7848.2909760546</v>
          </cell>
          <cell r="AT768">
            <v>9594.71339537493</v>
          </cell>
          <cell r="AU768">
            <v>10153.741250677</v>
          </cell>
          <cell r="AV768">
            <v>9824.7221076066</v>
          </cell>
          <cell r="AW768">
            <v>10544.4571437687</v>
          </cell>
          <cell r="AX768">
            <v>9673.30364828827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3.78000400304913</v>
          </cell>
          <cell r="CN768">
            <v>3.01912766071187</v>
          </cell>
          <cell r="CO768">
            <v>3.51160370063418</v>
          </cell>
          <cell r="CP768">
            <v>3.20029996089831</v>
          </cell>
          <cell r="CQ768">
            <v>3.66075571504515</v>
          </cell>
          <cell r="CR768">
            <v>3.68984799974457</v>
          </cell>
          <cell r="CS768">
            <v>3.54306126823472</v>
          </cell>
          <cell r="CT768">
            <v>3.48847387398816</v>
          </cell>
          <cell r="CU768">
            <v>4.04147478892402</v>
          </cell>
          <cell r="CV768">
            <v>3.74290502369581</v>
          </cell>
          <cell r="CW768">
            <v>4.00026648731587</v>
          </cell>
          <cell r="CX768">
            <v>3.74395742709993</v>
          </cell>
          <cell r="CY768">
            <v>3.63607763514117</v>
          </cell>
          <cell r="CZ768">
            <v>4.3810414514727</v>
          </cell>
          <cell r="DA768">
            <v>3.89908692244927</v>
          </cell>
          <cell r="DB768">
            <v>4.76672203396845</v>
          </cell>
          <cell r="DC768">
            <v>5.04445105886617</v>
          </cell>
          <cell r="DD768">
            <v>4.88099200237917</v>
          </cell>
          <cell r="DE768">
            <v>5.23856150071841</v>
          </cell>
          <cell r="DF768">
            <v>4.80576623203671</v>
          </cell>
          <cell r="DG768">
            <v>5.0944047033484</v>
          </cell>
          <cell r="DH768">
            <v>5.0944047033484</v>
          </cell>
          <cell r="DI768">
            <v>5.0944047033484</v>
          </cell>
          <cell r="DJ768">
            <v>5.0944047033484</v>
          </cell>
          <cell r="DK768">
            <v>5.0944047033484</v>
          </cell>
          <cell r="DL768">
            <v>5.0944047033484</v>
          </cell>
          <cell r="DM768">
            <v>5.0944047033484</v>
          </cell>
          <cell r="DN768">
            <v>5.0944047033484</v>
          </cell>
          <cell r="DO768">
            <v>5.0944047033484</v>
          </cell>
          <cell r="DP768">
            <v>5.0944047033484</v>
          </cell>
          <cell r="DQ768">
            <v>5.61146319183863</v>
          </cell>
          <cell r="DR768">
            <v>5.52749002612775</v>
          </cell>
          <cell r="DS768">
            <v>5.55994331294331</v>
          </cell>
          <cell r="DT768">
            <v>5.62979417914802</v>
          </cell>
          <cell r="DU768">
            <v>5.64251806157994</v>
          </cell>
          <cell r="DV768">
            <v>5.51954746984638</v>
          </cell>
          <cell r="DW768">
            <v>5.55713774847148</v>
          </cell>
          <cell r="DX768">
            <v>5.63061456614119</v>
          </cell>
          <cell r="DY768">
            <v>5.58316709572188</v>
          </cell>
          <cell r="DZ768">
            <v>5.6368859726262</v>
          </cell>
          <cell r="EA768">
            <v>5.45065937781955</v>
          </cell>
          <cell r="EB768">
            <v>5.68357716728463</v>
          </cell>
          <cell r="EC768">
            <v>5.58127736478811</v>
          </cell>
          <cell r="ED768">
            <v>5.68158572611547</v>
          </cell>
          <cell r="EE768">
            <v>5.51466727604445</v>
          </cell>
          <cell r="EF768">
            <v>5.51466727604445</v>
          </cell>
          <cell r="EG768">
            <v>5.51466727604445</v>
          </cell>
          <cell r="EH768">
            <v>5.51466727604445</v>
          </cell>
          <cell r="EI768">
            <v>5.51466727604445</v>
          </cell>
          <cell r="EJ768">
            <v>5.51466727604445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  <cell r="ES768">
            <v>0</v>
          </cell>
          <cell r="ET768">
            <v>0</v>
          </cell>
        </row>
        <row r="769">
          <cell r="A769">
            <v>40425.3339042977</v>
          </cell>
          <cell r="B769">
            <v>42894.8592268326</v>
          </cell>
          <cell r="C769">
            <v>41062.9953084904</v>
          </cell>
          <cell r="D769">
            <v>6623.44668095287</v>
          </cell>
          <cell r="E769">
            <v>6832.124976246</v>
          </cell>
          <cell r="F769">
            <v>7285.70356023853</v>
          </cell>
          <cell r="G769">
            <v>7420.24539221343</v>
          </cell>
          <cell r="H769">
            <v>7317.75118914501</v>
          </cell>
          <cell r="I769">
            <v>6775.32273000105</v>
          </cell>
          <cell r="J769">
            <v>8457.47385491658</v>
          </cell>
          <cell r="K769">
            <v>8526.06183715802</v>
          </cell>
          <cell r="L769">
            <v>9203.24848726232</v>
          </cell>
          <cell r="M769">
            <v>8456.10838790727</v>
          </cell>
          <cell r="N769">
            <v>8903.9137057638</v>
          </cell>
          <cell r="O769">
            <v>8922.5225807381</v>
          </cell>
          <cell r="P769">
            <v>9181.81937718985</v>
          </cell>
          <cell r="Q769">
            <v>10478.7218062359</v>
          </cell>
          <cell r="R769">
            <v>9411.98393558512</v>
          </cell>
          <cell r="S769">
            <v>10745.34787053</v>
          </cell>
          <cell r="T769">
            <v>10395.6472115058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6725.98996814178</v>
          </cell>
          <cell r="AF769">
            <v>7136.87099103609</v>
          </cell>
          <cell r="AG769">
            <v>6832.08443399887</v>
          </cell>
          <cell r="AH769">
            <v>6623.44668095287</v>
          </cell>
          <cell r="AI769">
            <v>6832.124976246</v>
          </cell>
          <cell r="AJ769">
            <v>7285.70356023853</v>
          </cell>
          <cell r="AK769">
            <v>7420.24539221343</v>
          </cell>
          <cell r="AL769">
            <v>7317.75118914501</v>
          </cell>
          <cell r="AM769">
            <v>6775.32273000105</v>
          </cell>
          <cell r="AN769">
            <v>8457.47385491658</v>
          </cell>
          <cell r="AO769">
            <v>8526.06183715802</v>
          </cell>
          <cell r="AP769">
            <v>9203.24848726232</v>
          </cell>
          <cell r="AQ769">
            <v>8456.10838790727</v>
          </cell>
          <cell r="AR769">
            <v>8903.9137057638</v>
          </cell>
          <cell r="AS769">
            <v>8922.5225807381</v>
          </cell>
          <cell r="AT769">
            <v>9181.81937718985</v>
          </cell>
          <cell r="AU769">
            <v>10478.7218062359</v>
          </cell>
          <cell r="AV769">
            <v>9411.98393558512</v>
          </cell>
          <cell r="AW769">
            <v>10745.34787053</v>
          </cell>
          <cell r="AX769">
            <v>10395.6472115058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3.32480729453283</v>
          </cell>
          <cell r="CN769">
            <v>3.52843191603835</v>
          </cell>
          <cell r="CO769">
            <v>3.38876431630448</v>
          </cell>
          <cell r="CP769">
            <v>3.24434026298026</v>
          </cell>
          <cell r="CQ769">
            <v>3.42322226971986</v>
          </cell>
          <cell r="CR769">
            <v>3.6236243147711</v>
          </cell>
          <cell r="CS769">
            <v>3.72029706474547</v>
          </cell>
          <cell r="CT769">
            <v>3.62408544307829</v>
          </cell>
          <cell r="CU769">
            <v>3.36253839727339</v>
          </cell>
          <cell r="CV769">
            <v>4.19742589522268</v>
          </cell>
          <cell r="CW769">
            <v>4.18206901056379</v>
          </cell>
          <cell r="CX769">
            <v>4.56541974797254</v>
          </cell>
          <cell r="CY769">
            <v>4.18958734714382</v>
          </cell>
          <cell r="CZ769">
            <v>4.3971614790332</v>
          </cell>
          <cell r="DA769">
            <v>4.36975632997587</v>
          </cell>
          <cell r="DB769">
            <v>4.49674550903198</v>
          </cell>
          <cell r="DC769">
            <v>5.13189633632374</v>
          </cell>
          <cell r="DD769">
            <v>4.6094673348254</v>
          </cell>
          <cell r="DE769">
            <v>5.26247498396996</v>
          </cell>
          <cell r="DF769">
            <v>5.09121101074485</v>
          </cell>
          <cell r="DG769">
            <v>4.71374057168372</v>
          </cell>
          <cell r="DH769">
            <v>4.71374057168372</v>
          </cell>
          <cell r="DI769">
            <v>4.71374057168372</v>
          </cell>
          <cell r="DJ769">
            <v>4.71374057168372</v>
          </cell>
          <cell r="DK769">
            <v>4.71374057168372</v>
          </cell>
          <cell r="DL769">
            <v>4.71374057168372</v>
          </cell>
          <cell r="DM769">
            <v>4.71374057168372</v>
          </cell>
          <cell r="DN769">
            <v>4.71374057168372</v>
          </cell>
          <cell r="DO769">
            <v>4.71374057168372</v>
          </cell>
          <cell r="DP769">
            <v>4.71374057168372</v>
          </cell>
          <cell r="DQ769">
            <v>5.54238731550911</v>
          </cell>
          <cell r="DR769">
            <v>5.54157531549364</v>
          </cell>
          <cell r="DS769">
            <v>5.52355897255635</v>
          </cell>
          <cell r="DT769">
            <v>5.59325711607549</v>
          </cell>
          <cell r="DU769">
            <v>5.46799160119504</v>
          </cell>
          <cell r="DV769">
            <v>5.50852680575064</v>
          </cell>
          <cell r="DW769">
            <v>5.46446670169674</v>
          </cell>
          <cell r="DX769">
            <v>5.53205317860514</v>
          </cell>
          <cell r="DY769">
            <v>5.52039139313683</v>
          </cell>
          <cell r="DZ769">
            <v>5.5203264631114</v>
          </cell>
          <cell r="EA769">
            <v>5.58553038399318</v>
          </cell>
          <cell r="EB769">
            <v>5.52290497020663</v>
          </cell>
          <cell r="EC769">
            <v>5.5297618407779</v>
          </cell>
          <cell r="ED769">
            <v>5.54773442860776</v>
          </cell>
          <cell r="EE769">
            <v>5.59419461831248</v>
          </cell>
          <cell r="EF769">
            <v>5.59419461831248</v>
          </cell>
          <cell r="EG769">
            <v>5.59419461831248</v>
          </cell>
          <cell r="EH769">
            <v>5.59419461831248</v>
          </cell>
          <cell r="EI769">
            <v>5.59419461831248</v>
          </cell>
          <cell r="EJ769">
            <v>5.59419461831248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  <cell r="ES769">
            <v>0</v>
          </cell>
          <cell r="ET769">
            <v>0</v>
          </cell>
        </row>
        <row r="770">
          <cell r="A770">
            <v>33375.0523488403</v>
          </cell>
          <cell r="B770">
            <v>37036.0754987437</v>
          </cell>
          <cell r="C770">
            <v>35069.807498794</v>
          </cell>
          <cell r="D770">
            <v>7922.2515760019</v>
          </cell>
          <cell r="E770">
            <v>7423.02460681857</v>
          </cell>
          <cell r="F770">
            <v>7611.34409624189</v>
          </cell>
          <cell r="G770">
            <v>6733.99274770206</v>
          </cell>
          <cell r="H770">
            <v>7997.95356264587</v>
          </cell>
          <cell r="I770">
            <v>7675.42940320257</v>
          </cell>
          <cell r="J770">
            <v>8345.43210031828</v>
          </cell>
          <cell r="K770">
            <v>8243.06833438374</v>
          </cell>
          <cell r="L770">
            <v>8849.9983767109</v>
          </cell>
          <cell r="M770">
            <v>8295.80268441518</v>
          </cell>
          <cell r="N770">
            <v>8221.57219637105</v>
          </cell>
          <cell r="O770">
            <v>9394.33678180663</v>
          </cell>
          <cell r="P770">
            <v>9102.66873584253</v>
          </cell>
          <cell r="Q770">
            <v>8412.48278650812</v>
          </cell>
          <cell r="R770">
            <v>9114.04952022081</v>
          </cell>
          <cell r="S770">
            <v>10453.9911252559</v>
          </cell>
          <cell r="T770">
            <v>11121.6270904702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5552.96012683376</v>
          </cell>
          <cell r="AF770">
            <v>6162.08323358855</v>
          </cell>
          <cell r="AG770">
            <v>5834.93444927303</v>
          </cell>
          <cell r="AH770">
            <v>7922.2515760019</v>
          </cell>
          <cell r="AI770">
            <v>7423.02460681857</v>
          </cell>
          <cell r="AJ770">
            <v>7611.34409624189</v>
          </cell>
          <cell r="AK770">
            <v>6733.99274770206</v>
          </cell>
          <cell r="AL770">
            <v>7997.95356264587</v>
          </cell>
          <cell r="AM770">
            <v>7675.42940320257</v>
          </cell>
          <cell r="AN770">
            <v>8345.43210031828</v>
          </cell>
          <cell r="AO770">
            <v>8243.06833438374</v>
          </cell>
          <cell r="AP770">
            <v>8849.9983767109</v>
          </cell>
          <cell r="AQ770">
            <v>8295.80268441518</v>
          </cell>
          <cell r="AR770">
            <v>8221.57219637105</v>
          </cell>
          <cell r="AS770">
            <v>9394.33678180663</v>
          </cell>
          <cell r="AT770">
            <v>9102.66873584253</v>
          </cell>
          <cell r="AU770">
            <v>8412.48278650812</v>
          </cell>
          <cell r="AV770">
            <v>9114.04952022081</v>
          </cell>
          <cell r="AW770">
            <v>10453.9911252559</v>
          </cell>
          <cell r="AX770">
            <v>11121.6270904702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2.79119664873601</v>
          </cell>
          <cell r="CN770">
            <v>3.07206275802862</v>
          </cell>
          <cell r="CO770">
            <v>2.81780650673874</v>
          </cell>
          <cell r="CP770">
            <v>3.95610196610433</v>
          </cell>
          <cell r="CQ770">
            <v>3.71109141989712</v>
          </cell>
          <cell r="CR770">
            <v>3.80915429038488</v>
          </cell>
          <cell r="CS770">
            <v>3.30462831843972</v>
          </cell>
          <cell r="CT770">
            <v>3.94050816208376</v>
          </cell>
          <cell r="CU770">
            <v>3.83391168618496</v>
          </cell>
          <cell r="CV770">
            <v>4.10302187070368</v>
          </cell>
          <cell r="CW770">
            <v>4.01373030209166</v>
          </cell>
          <cell r="CX770">
            <v>4.35040749052271</v>
          </cell>
          <cell r="CY770">
            <v>4.15829559844218</v>
          </cell>
          <cell r="CZ770">
            <v>4.06653791525771</v>
          </cell>
          <cell r="DA770">
            <v>4.74399363248411</v>
          </cell>
          <cell r="DB770">
            <v>4.5967058158995</v>
          </cell>
          <cell r="DC770">
            <v>4.24817267035447</v>
          </cell>
          <cell r="DD770">
            <v>4.60245293460274</v>
          </cell>
          <cell r="DE770">
            <v>5.27910255764985</v>
          </cell>
          <cell r="DF770">
            <v>5.61624831273155</v>
          </cell>
          <cell r="DG770">
            <v>5.71699697897159</v>
          </cell>
          <cell r="DH770">
            <v>5.71699697897159</v>
          </cell>
          <cell r="DI770">
            <v>5.71699697897159</v>
          </cell>
          <cell r="DJ770">
            <v>5.71699697897159</v>
          </cell>
          <cell r="DK770">
            <v>5.71699697897159</v>
          </cell>
          <cell r="DL770">
            <v>5.71699697897159</v>
          </cell>
          <cell r="DM770">
            <v>5.71699697897159</v>
          </cell>
          <cell r="DN770">
            <v>5.71699697897159</v>
          </cell>
          <cell r="DO770">
            <v>5.71699697897159</v>
          </cell>
          <cell r="DP770">
            <v>5.71699697897159</v>
          </cell>
          <cell r="DQ770">
            <v>5.45056164189475</v>
          </cell>
          <cell r="DR770">
            <v>5.49546710070614</v>
          </cell>
          <cell r="DS770">
            <v>5.67325036002283</v>
          </cell>
          <cell r="DT770">
            <v>5.48641036665054</v>
          </cell>
          <cell r="DU770">
            <v>5.48007349220056</v>
          </cell>
          <cell r="DV770">
            <v>5.47444286428298</v>
          </cell>
          <cell r="DW770">
            <v>5.58286543035332</v>
          </cell>
          <cell r="DX770">
            <v>5.56075527322554</v>
          </cell>
          <cell r="DY770">
            <v>5.48488734969516</v>
          </cell>
          <cell r="DZ770">
            <v>5.57252636121028</v>
          </cell>
          <cell r="EA770">
            <v>5.62662340555277</v>
          </cell>
          <cell r="EB770">
            <v>5.57340224977065</v>
          </cell>
          <cell r="EC770">
            <v>5.46575537851589</v>
          </cell>
          <cell r="ED770">
            <v>5.53907422036073</v>
          </cell>
          <cell r="EE770">
            <v>5.42536752473966</v>
          </cell>
          <cell r="EF770">
            <v>5.42536752473966</v>
          </cell>
          <cell r="EG770">
            <v>5.42536752473966</v>
          </cell>
          <cell r="EH770">
            <v>5.42536752473966</v>
          </cell>
          <cell r="EI770">
            <v>5.42536752473966</v>
          </cell>
          <cell r="EJ770">
            <v>5.42536752473966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  <cell r="ES770">
            <v>0</v>
          </cell>
          <cell r="ET770">
            <v>0</v>
          </cell>
        </row>
        <row r="771">
          <cell r="A771">
            <v>37393.0732957325</v>
          </cell>
          <cell r="B771">
            <v>38421.1108813813</v>
          </cell>
          <cell r="C771">
            <v>37006.9775804306</v>
          </cell>
          <cell r="D771">
            <v>6260.96798414093</v>
          </cell>
          <cell r="E771">
            <v>7057.85195800206</v>
          </cell>
          <cell r="F771">
            <v>7143.45091922206</v>
          </cell>
          <cell r="G771">
            <v>8361.63969396468</v>
          </cell>
          <cell r="H771">
            <v>9116.62655726286</v>
          </cell>
          <cell r="I771">
            <v>8020.47175589061</v>
          </cell>
          <cell r="J771">
            <v>7152.10944592547</v>
          </cell>
          <cell r="K771">
            <v>9547.17438298632</v>
          </cell>
          <cell r="L771">
            <v>8732.98340072747</v>
          </cell>
          <cell r="M771">
            <v>8959.52471200848</v>
          </cell>
          <cell r="N771">
            <v>9570.69932539426</v>
          </cell>
          <cell r="O771">
            <v>9223.95243236647</v>
          </cell>
          <cell r="P771">
            <v>8860.73731493393</v>
          </cell>
          <cell r="Q771">
            <v>9457.46082590524</v>
          </cell>
          <cell r="R771">
            <v>9775.80134310729</v>
          </cell>
          <cell r="S771">
            <v>8505.09653792593</v>
          </cell>
          <cell r="T771">
            <v>9554.6796950018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6221.48072939848</v>
          </cell>
          <cell r="AF771">
            <v>6392.52620559209</v>
          </cell>
          <cell r="AG771">
            <v>6157.24190544686</v>
          </cell>
          <cell r="AH771">
            <v>6260.96798414093</v>
          </cell>
          <cell r="AI771">
            <v>7057.85195800206</v>
          </cell>
          <cell r="AJ771">
            <v>7143.45091922206</v>
          </cell>
          <cell r="AK771">
            <v>8361.63969396468</v>
          </cell>
          <cell r="AL771">
            <v>9116.62655726286</v>
          </cell>
          <cell r="AM771">
            <v>8020.47175589061</v>
          </cell>
          <cell r="AN771">
            <v>7152.10944592547</v>
          </cell>
          <cell r="AO771">
            <v>9547.17438298632</v>
          </cell>
          <cell r="AP771">
            <v>8732.98340072747</v>
          </cell>
          <cell r="AQ771">
            <v>8959.52471200848</v>
          </cell>
          <cell r="AR771">
            <v>9570.69932539426</v>
          </cell>
          <cell r="AS771">
            <v>9223.95243236647</v>
          </cell>
          <cell r="AT771">
            <v>8860.73731493393</v>
          </cell>
          <cell r="AU771">
            <v>9457.46082590524</v>
          </cell>
          <cell r="AV771">
            <v>9775.80134310729</v>
          </cell>
          <cell r="AW771">
            <v>8505.09653792593</v>
          </cell>
          <cell r="AX771">
            <v>9554.6796950018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3.05810038931147</v>
          </cell>
          <cell r="CN771">
            <v>3.14120384520465</v>
          </cell>
          <cell r="CO771">
            <v>3.01829567092875</v>
          </cell>
          <cell r="CP771">
            <v>3.08174145044423</v>
          </cell>
          <cell r="CQ771">
            <v>3.50693320849838</v>
          </cell>
          <cell r="CR771">
            <v>3.51209443076086</v>
          </cell>
          <cell r="CS771">
            <v>4.11398312458838</v>
          </cell>
          <cell r="CT771">
            <v>4.41906231849033</v>
          </cell>
          <cell r="CU771">
            <v>3.92174738001929</v>
          </cell>
          <cell r="CV771">
            <v>3.50669280382873</v>
          </cell>
          <cell r="CW771">
            <v>4.75353720708799</v>
          </cell>
          <cell r="CX771">
            <v>4.31399767671091</v>
          </cell>
          <cell r="CY771">
            <v>4.42854890002636</v>
          </cell>
          <cell r="CZ771">
            <v>4.70271156850076</v>
          </cell>
          <cell r="DA771">
            <v>4.66615495563212</v>
          </cell>
          <cell r="DB771">
            <v>4.48241397988496</v>
          </cell>
          <cell r="DC771">
            <v>4.78428071090698</v>
          </cell>
          <cell r="DD771">
            <v>4.94532080655063</v>
          </cell>
          <cell r="DE771">
            <v>4.30250466376168</v>
          </cell>
          <cell r="DF771">
            <v>4.83346118003256</v>
          </cell>
          <cell r="DG771">
            <v>4.79449590201178</v>
          </cell>
          <cell r="DH771">
            <v>4.79449590201178</v>
          </cell>
          <cell r="DI771">
            <v>4.79449590201178</v>
          </cell>
          <cell r="DJ771">
            <v>4.79449590201178</v>
          </cell>
          <cell r="DK771">
            <v>4.79449590201178</v>
          </cell>
          <cell r="DL771">
            <v>4.79449590201178</v>
          </cell>
          <cell r="DM771">
            <v>4.79449590201178</v>
          </cell>
          <cell r="DN771">
            <v>4.79449590201178</v>
          </cell>
          <cell r="DO771">
            <v>4.79449590201178</v>
          </cell>
          <cell r="DP771">
            <v>4.79449590201178</v>
          </cell>
          <cell r="DQ771">
            <v>5.57377146376846</v>
          </cell>
          <cell r="DR771">
            <v>5.57549630311835</v>
          </cell>
          <cell r="DS771">
            <v>5.58896733272759</v>
          </cell>
          <cell r="DT771">
            <v>5.56611812466591</v>
          </cell>
          <cell r="DU771">
            <v>5.51381493665076</v>
          </cell>
          <cell r="DV771">
            <v>5.57248638801198</v>
          </cell>
          <cell r="DW771">
            <v>5.56847250158937</v>
          </cell>
          <cell r="DX771">
            <v>5.65211740881875</v>
          </cell>
          <cell r="DY771">
            <v>5.60308788209352</v>
          </cell>
          <cell r="DZ771">
            <v>5.58783489058452</v>
          </cell>
          <cell r="EA771">
            <v>5.50256388151667</v>
          </cell>
          <cell r="EB771">
            <v>5.54612767850236</v>
          </cell>
          <cell r="EC771">
            <v>5.5428185621824</v>
          </cell>
          <cell r="ED771">
            <v>5.57573937083609</v>
          </cell>
          <cell r="EE771">
            <v>5.41583012024195</v>
          </cell>
          <cell r="EF771">
            <v>5.41583012024195</v>
          </cell>
          <cell r="EG771">
            <v>5.41583012024195</v>
          </cell>
          <cell r="EH771">
            <v>5.41583012024195</v>
          </cell>
          <cell r="EI771">
            <v>5.41583012024195</v>
          </cell>
          <cell r="EJ771">
            <v>5.41583012024195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</row>
        <row r="772">
          <cell r="A772">
            <v>38090.4329989889</v>
          </cell>
          <cell r="B772">
            <v>40373.4309990888</v>
          </cell>
          <cell r="C772">
            <v>40844.763722333</v>
          </cell>
          <cell r="D772">
            <v>7351.66320974184</v>
          </cell>
          <cell r="E772">
            <v>7384.37315685781</v>
          </cell>
          <cell r="F772">
            <v>6637.33890404588</v>
          </cell>
          <cell r="G772">
            <v>6824.87531611672</v>
          </cell>
          <cell r="H772">
            <v>7715.27877603501</v>
          </cell>
          <cell r="I772">
            <v>8184.88758973739</v>
          </cell>
          <cell r="J772">
            <v>7712.61746298205</v>
          </cell>
          <cell r="K772">
            <v>7352.38301192636</v>
          </cell>
          <cell r="L772">
            <v>7439.18701537289</v>
          </cell>
          <cell r="M772">
            <v>7440.85856314602</v>
          </cell>
          <cell r="N772">
            <v>9141.87365867532</v>
          </cell>
          <cell r="O772">
            <v>8939.70369852701</v>
          </cell>
          <cell r="P772">
            <v>8982.50437985739</v>
          </cell>
          <cell r="Q772">
            <v>9106.10039813826</v>
          </cell>
          <cell r="R772">
            <v>10843.4624399262</v>
          </cell>
          <cell r="S772">
            <v>10531.1232268238</v>
          </cell>
          <cell r="T772">
            <v>10945.5366840359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6337.50783209088</v>
          </cell>
          <cell r="AF772">
            <v>6717.35433335447</v>
          </cell>
          <cell r="AG772">
            <v>6795.77493899999</v>
          </cell>
          <cell r="AH772">
            <v>7351.66320974184</v>
          </cell>
          <cell r="AI772">
            <v>7384.37315685781</v>
          </cell>
          <cell r="AJ772">
            <v>6637.33890404588</v>
          </cell>
          <cell r="AK772">
            <v>6824.87531611672</v>
          </cell>
          <cell r="AL772">
            <v>7715.27877603501</v>
          </cell>
          <cell r="AM772">
            <v>8184.88758973739</v>
          </cell>
          <cell r="AN772">
            <v>7712.61746298205</v>
          </cell>
          <cell r="AO772">
            <v>7352.38301192636</v>
          </cell>
          <cell r="AP772">
            <v>7439.18701537289</v>
          </cell>
          <cell r="AQ772">
            <v>7440.85856314602</v>
          </cell>
          <cell r="AR772">
            <v>9141.87365867532</v>
          </cell>
          <cell r="AS772">
            <v>8939.70369852701</v>
          </cell>
          <cell r="AT772">
            <v>8982.50437985739</v>
          </cell>
          <cell r="AU772">
            <v>9106.10039813826</v>
          </cell>
          <cell r="AV772">
            <v>10843.4624399262</v>
          </cell>
          <cell r="AW772">
            <v>10531.1232268238</v>
          </cell>
          <cell r="AX772">
            <v>10945.5366840359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3.07911572570614</v>
          </cell>
          <cell r="CN772">
            <v>3.3496241010815</v>
          </cell>
          <cell r="CO772">
            <v>3.28537780753697</v>
          </cell>
          <cell r="CP772">
            <v>3.64198758343328</v>
          </cell>
          <cell r="CQ772">
            <v>3.57501589832995</v>
          </cell>
          <cell r="CR772">
            <v>3.27593290109024</v>
          </cell>
          <cell r="CS772">
            <v>3.3804630881539</v>
          </cell>
          <cell r="CT772">
            <v>3.79879605032254</v>
          </cell>
          <cell r="CU772">
            <v>4.08164287083612</v>
          </cell>
          <cell r="CV772">
            <v>3.76972411597262</v>
          </cell>
          <cell r="CW772">
            <v>3.63723884002867</v>
          </cell>
          <cell r="CX772">
            <v>3.61596391887953</v>
          </cell>
          <cell r="CY772">
            <v>3.69366956899329</v>
          </cell>
          <cell r="CZ772">
            <v>4.5535031560644</v>
          </cell>
          <cell r="DA772">
            <v>4.46957484695684</v>
          </cell>
          <cell r="DB772">
            <v>4.49097386141616</v>
          </cell>
          <cell r="DC772">
            <v>4.55276804085672</v>
          </cell>
          <cell r="DD772">
            <v>5.42139522850195</v>
          </cell>
          <cell r="DE772">
            <v>5.26523529997648</v>
          </cell>
          <cell r="DF772">
            <v>5.47242918772251</v>
          </cell>
          <cell r="DG772">
            <v>5.38027953893451</v>
          </cell>
          <cell r="DH772">
            <v>5.38027953893451</v>
          </cell>
          <cell r="DI772">
            <v>5.38027953893451</v>
          </cell>
          <cell r="DJ772">
            <v>5.38027953893451</v>
          </cell>
          <cell r="DK772">
            <v>5.38027953893451</v>
          </cell>
          <cell r="DL772">
            <v>5.38027953893451</v>
          </cell>
          <cell r="DM772">
            <v>5.38027953893451</v>
          </cell>
          <cell r="DN772">
            <v>5.38027953893451</v>
          </cell>
          <cell r="DO772">
            <v>5.38027953893451</v>
          </cell>
          <cell r="DP772">
            <v>5.38027953893451</v>
          </cell>
          <cell r="DQ772">
            <v>5.63896803600375</v>
          </cell>
          <cell r="DR772">
            <v>5.49426142963295</v>
          </cell>
          <cell r="DS772">
            <v>5.66709905752682</v>
          </cell>
          <cell r="DT772">
            <v>5.53037114459388</v>
          </cell>
          <cell r="DU772">
            <v>5.65904038169673</v>
          </cell>
          <cell r="DV772">
            <v>5.55093486256053</v>
          </cell>
          <cell r="DW772">
            <v>5.53128019732864</v>
          </cell>
          <cell r="DX772">
            <v>5.56432874819223</v>
          </cell>
          <cell r="DY772">
            <v>5.49395188911536</v>
          </cell>
          <cell r="DZ772">
            <v>5.60530642366085</v>
          </cell>
          <cell r="EA772">
            <v>5.53813372921349</v>
          </cell>
          <cell r="EB772">
            <v>5.63648718458684</v>
          </cell>
          <cell r="EC772">
            <v>5.51914931502363</v>
          </cell>
          <cell r="ED772">
            <v>5.50043084267843</v>
          </cell>
          <cell r="EE772">
            <v>5.47979164433277</v>
          </cell>
          <cell r="EF772">
            <v>5.47979164433277</v>
          </cell>
          <cell r="EG772">
            <v>5.47979164433277</v>
          </cell>
          <cell r="EH772">
            <v>5.47979164433277</v>
          </cell>
          <cell r="EI772">
            <v>5.47979164433277</v>
          </cell>
          <cell r="EJ772">
            <v>5.47979164433277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  <cell r="ES772">
            <v>0</v>
          </cell>
          <cell r="ET772">
            <v>0</v>
          </cell>
        </row>
        <row r="773">
          <cell r="A773">
            <v>39268.5925106153</v>
          </cell>
          <cell r="B773">
            <v>43428.1839993788</v>
          </cell>
          <cell r="C773">
            <v>42347.7129420507</v>
          </cell>
          <cell r="D773">
            <v>6435.19553224159</v>
          </cell>
          <cell r="E773">
            <v>6598.09032904341</v>
          </cell>
          <cell r="F773">
            <v>5774.557357123</v>
          </cell>
          <cell r="G773">
            <v>7625.47276216163</v>
          </cell>
          <cell r="H773">
            <v>7286.80380808906</v>
          </cell>
          <cell r="I773">
            <v>7254.51537267591</v>
          </cell>
          <cell r="J773">
            <v>8633.13386277957</v>
          </cell>
          <cell r="K773">
            <v>7320.03179416732</v>
          </cell>
          <cell r="L773">
            <v>7878.86811453114</v>
          </cell>
          <cell r="M773">
            <v>8017.77999213958</v>
          </cell>
          <cell r="N773">
            <v>7802.45709303811</v>
          </cell>
          <cell r="O773">
            <v>10081.3648772534</v>
          </cell>
          <cell r="P773">
            <v>9969.84808138663</v>
          </cell>
          <cell r="Q773">
            <v>9757.22120932425</v>
          </cell>
          <cell r="R773">
            <v>9196.10369016493</v>
          </cell>
          <cell r="S773">
            <v>8937.57865102954</v>
          </cell>
          <cell r="T773">
            <v>10403.0120787734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6533.53067941801</v>
          </cell>
          <cell r="AF773">
            <v>7225.60586898167</v>
          </cell>
          <cell r="AG773">
            <v>7045.83648205067</v>
          </cell>
          <cell r="AH773">
            <v>6435.19553224159</v>
          </cell>
          <cell r="AI773">
            <v>6598.09032904341</v>
          </cell>
          <cell r="AJ773">
            <v>5774.557357123</v>
          </cell>
          <cell r="AK773">
            <v>7625.47276216163</v>
          </cell>
          <cell r="AL773">
            <v>7286.80380808906</v>
          </cell>
          <cell r="AM773">
            <v>7254.51537267591</v>
          </cell>
          <cell r="AN773">
            <v>8633.13386277957</v>
          </cell>
          <cell r="AO773">
            <v>7320.03179416732</v>
          </cell>
          <cell r="AP773">
            <v>7878.86811453114</v>
          </cell>
          <cell r="AQ773">
            <v>8017.77999213958</v>
          </cell>
          <cell r="AR773">
            <v>7802.45709303811</v>
          </cell>
          <cell r="AS773">
            <v>10081.3648772534</v>
          </cell>
          <cell r="AT773">
            <v>9969.84808138663</v>
          </cell>
          <cell r="AU773">
            <v>9757.22120932425</v>
          </cell>
          <cell r="AV773">
            <v>9196.10369016493</v>
          </cell>
          <cell r="AW773">
            <v>8937.57865102954</v>
          </cell>
          <cell r="AX773">
            <v>10403.0120787734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3.24923910695862</v>
          </cell>
          <cell r="CN773">
            <v>3.57854275401572</v>
          </cell>
          <cell r="CO773">
            <v>3.4468689047146</v>
          </cell>
          <cell r="CP773">
            <v>3.17034671571303</v>
          </cell>
          <cell r="CQ773">
            <v>3.26788695778353</v>
          </cell>
          <cell r="CR773">
            <v>2.81934016202142</v>
          </cell>
          <cell r="CS773">
            <v>3.71684625424429</v>
          </cell>
          <cell r="CT773">
            <v>3.58029454734052</v>
          </cell>
          <cell r="CU773">
            <v>3.60793092943347</v>
          </cell>
          <cell r="CV773">
            <v>4.25960050248668</v>
          </cell>
          <cell r="CW773">
            <v>3.57074042947847</v>
          </cell>
          <cell r="CX773">
            <v>3.87488683019315</v>
          </cell>
          <cell r="CY773">
            <v>3.94237291582845</v>
          </cell>
          <cell r="CZ773">
            <v>3.86124383901727</v>
          </cell>
          <cell r="DA773">
            <v>4.93342518177857</v>
          </cell>
          <cell r="DB773">
            <v>4.87885322891117</v>
          </cell>
          <cell r="DC773">
            <v>4.77480196425333</v>
          </cell>
          <cell r="DD773">
            <v>4.50021302390025</v>
          </cell>
          <cell r="DE773">
            <v>4.37370099366231</v>
          </cell>
          <cell r="DF773">
            <v>5.0908267264055</v>
          </cell>
          <cell r="DG773">
            <v>5.25144597817957</v>
          </cell>
          <cell r="DH773">
            <v>5.25144597817957</v>
          </cell>
          <cell r="DI773">
            <v>5.25144597817957</v>
          </cell>
          <cell r="DJ773">
            <v>5.25144597817957</v>
          </cell>
          <cell r="DK773">
            <v>5.25144597817957</v>
          </cell>
          <cell r="DL773">
            <v>5.25144597817957</v>
          </cell>
          <cell r="DM773">
            <v>5.25144597817957</v>
          </cell>
          <cell r="DN773">
            <v>5.25144597817957</v>
          </cell>
          <cell r="DO773">
            <v>5.25144597817957</v>
          </cell>
          <cell r="DP773">
            <v>5.25144597817957</v>
          </cell>
          <cell r="DQ773">
            <v>5.50900794431069</v>
          </cell>
          <cell r="DR773">
            <v>5.53191112241118</v>
          </cell>
          <cell r="DS773">
            <v>5.60034690273713</v>
          </cell>
          <cell r="DT773">
            <v>5.56111815899847</v>
          </cell>
          <cell r="DU773">
            <v>5.53169679341026</v>
          </cell>
          <cell r="DV773">
            <v>5.61149211475959</v>
          </cell>
          <cell r="DW773">
            <v>5.62081527419831</v>
          </cell>
          <cell r="DX773">
            <v>5.57603453726689</v>
          </cell>
          <cell r="DY773">
            <v>5.50880406842894</v>
          </cell>
          <cell r="DZ773">
            <v>5.55273235789458</v>
          </cell>
          <cell r="EA773">
            <v>5.61644903177261</v>
          </cell>
          <cell r="EB773">
            <v>5.57072786529235</v>
          </cell>
          <cell r="EC773">
            <v>5.57190326623218</v>
          </cell>
          <cell r="ED773">
            <v>5.5361939485509</v>
          </cell>
          <cell r="EE773">
            <v>5.59858044425483</v>
          </cell>
          <cell r="EF773">
            <v>5.59858044425483</v>
          </cell>
          <cell r="EG773">
            <v>5.59858044425483</v>
          </cell>
          <cell r="EH773">
            <v>5.59858044425483</v>
          </cell>
          <cell r="EI773">
            <v>5.59858044425483</v>
          </cell>
          <cell r="EJ773">
            <v>5.59858044425483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0</v>
          </cell>
          <cell r="ES773">
            <v>0</v>
          </cell>
          <cell r="ET773">
            <v>0</v>
          </cell>
        </row>
        <row r="774">
          <cell r="A774">
            <v>34515.5742896279</v>
          </cell>
          <cell r="B774">
            <v>32942.2603514128</v>
          </cell>
          <cell r="C774">
            <v>33093.0401899361</v>
          </cell>
          <cell r="D774">
            <v>6555.78919078836</v>
          </cell>
          <cell r="E774">
            <v>6997.47501534933</v>
          </cell>
          <cell r="F774">
            <v>7118.28991048141</v>
          </cell>
          <cell r="G774">
            <v>7568.89775542569</v>
          </cell>
          <cell r="H774">
            <v>7851.34873885547</v>
          </cell>
          <cell r="I774">
            <v>7322.95133803674</v>
          </cell>
          <cell r="J774">
            <v>7551.61397322906</v>
          </cell>
          <cell r="K774">
            <v>6956.89128072607</v>
          </cell>
          <cell r="L774">
            <v>7689.53210586109</v>
          </cell>
          <cell r="M774">
            <v>7663.28513111414</v>
          </cell>
          <cell r="N774">
            <v>8186.44482827231</v>
          </cell>
          <cell r="O774">
            <v>10452.8688434102</v>
          </cell>
          <cell r="P774">
            <v>9526.89161856315</v>
          </cell>
          <cell r="Q774">
            <v>10374.6539440615</v>
          </cell>
          <cell r="R774">
            <v>9362.71746154249</v>
          </cell>
          <cell r="S774">
            <v>9077.59512079946</v>
          </cell>
          <cell r="T774">
            <v>9938.09927664865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5742.72081379169</v>
          </cell>
          <cell r="AF774">
            <v>5480.95194899457</v>
          </cell>
          <cell r="AG774">
            <v>5506.03878399034</v>
          </cell>
          <cell r="AH774">
            <v>6555.78919078836</v>
          </cell>
          <cell r="AI774">
            <v>6997.47501534933</v>
          </cell>
          <cell r="AJ774">
            <v>7118.28991048141</v>
          </cell>
          <cell r="AK774">
            <v>7568.89775542569</v>
          </cell>
          <cell r="AL774">
            <v>7851.34873885547</v>
          </cell>
          <cell r="AM774">
            <v>7322.95133803674</v>
          </cell>
          <cell r="AN774">
            <v>7551.61397322906</v>
          </cell>
          <cell r="AO774">
            <v>6956.89128072607</v>
          </cell>
          <cell r="AP774">
            <v>7689.53210586109</v>
          </cell>
          <cell r="AQ774">
            <v>7663.28513111414</v>
          </cell>
          <cell r="AR774">
            <v>8186.44482827231</v>
          </cell>
          <cell r="AS774">
            <v>10452.8688434102</v>
          </cell>
          <cell r="AT774">
            <v>9526.89161856315</v>
          </cell>
          <cell r="AU774">
            <v>10374.6539440615</v>
          </cell>
          <cell r="AV774">
            <v>9362.71746154249</v>
          </cell>
          <cell r="AW774">
            <v>9077.59512079946</v>
          </cell>
          <cell r="AX774">
            <v>9938.09927664865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2.82318170190164</v>
          </cell>
          <cell r="CN774">
            <v>2.69388714055328</v>
          </cell>
          <cell r="CO774">
            <v>2.74273690688738</v>
          </cell>
          <cell r="CP774">
            <v>3.27661450158613</v>
          </cell>
          <cell r="CQ774">
            <v>3.46287871885019</v>
          </cell>
          <cell r="CR774">
            <v>3.51276498249232</v>
          </cell>
          <cell r="CS774">
            <v>3.71521945887173</v>
          </cell>
          <cell r="CT774">
            <v>3.87092507202904</v>
          </cell>
          <cell r="CU774">
            <v>3.58437881179392</v>
          </cell>
          <cell r="CV774">
            <v>3.66494926453695</v>
          </cell>
          <cell r="CW774">
            <v>3.41294372788134</v>
          </cell>
          <cell r="CX774">
            <v>3.79562245386369</v>
          </cell>
          <cell r="CY774">
            <v>3.83214445884405</v>
          </cell>
          <cell r="CZ774">
            <v>4.01385176713415</v>
          </cell>
          <cell r="DA774">
            <v>5.12374882196851</v>
          </cell>
          <cell r="DB774">
            <v>4.66985671004645</v>
          </cell>
          <cell r="DC774">
            <v>5.0854097301458</v>
          </cell>
          <cell r="DD774">
            <v>4.58938242530858</v>
          </cell>
          <cell r="DE774">
            <v>4.44962220451331</v>
          </cell>
          <cell r="DF774">
            <v>4.87142096817147</v>
          </cell>
          <cell r="DG774">
            <v>5.26383633149555</v>
          </cell>
          <cell r="DH774">
            <v>5.26383633149555</v>
          </cell>
          <cell r="DI774">
            <v>5.26383633149555</v>
          </cell>
          <cell r="DJ774">
            <v>5.26383633149555</v>
          </cell>
          <cell r="DK774">
            <v>5.26383633149555</v>
          </cell>
          <cell r="DL774">
            <v>5.26383633149555</v>
          </cell>
          <cell r="DM774">
            <v>5.26383633149555</v>
          </cell>
          <cell r="DN774">
            <v>5.26383633149555</v>
          </cell>
          <cell r="DO774">
            <v>5.26383633149555</v>
          </cell>
          <cell r="DP774">
            <v>5.26383633149555</v>
          </cell>
          <cell r="DQ774">
            <v>5.57296105703126</v>
          </cell>
          <cell r="DR774">
            <v>5.57421522361552</v>
          </cell>
          <cell r="DS774">
            <v>5.49999444951375</v>
          </cell>
          <cell r="DT774">
            <v>5.48159274380249</v>
          </cell>
          <cell r="DU774">
            <v>5.53619285632393</v>
          </cell>
          <cell r="DV774">
            <v>5.55179872137884</v>
          </cell>
          <cell r="DW774">
            <v>5.58155619306159</v>
          </cell>
          <cell r="DX774">
            <v>5.55695191453027</v>
          </cell>
          <cell r="DY774">
            <v>5.59731028209647</v>
          </cell>
          <cell r="DZ774">
            <v>5.64519502398256</v>
          </cell>
          <cell r="EA774">
            <v>5.58461481678462</v>
          </cell>
          <cell r="EB774">
            <v>5.5503969388445</v>
          </cell>
          <cell r="EC774">
            <v>5.47873441478065</v>
          </cell>
          <cell r="ED774">
            <v>5.5878037528733</v>
          </cell>
          <cell r="EE774">
            <v>5.58926634117444</v>
          </cell>
          <cell r="EF774">
            <v>5.58926634117444</v>
          </cell>
          <cell r="EG774">
            <v>5.58926634117444</v>
          </cell>
          <cell r="EH774">
            <v>5.58926634117444</v>
          </cell>
          <cell r="EI774">
            <v>5.58926634117444</v>
          </cell>
          <cell r="EJ774">
            <v>5.58926634117444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0</v>
          </cell>
          <cell r="ES774">
            <v>0</v>
          </cell>
          <cell r="ET774">
            <v>0</v>
          </cell>
        </row>
        <row r="775">
          <cell r="A775">
            <v>34710.3028721726</v>
          </cell>
          <cell r="B775">
            <v>32819.999721682</v>
          </cell>
          <cell r="C775">
            <v>36857.0001042217</v>
          </cell>
          <cell r="D775">
            <v>6824.46133177137</v>
          </cell>
          <cell r="E775">
            <v>7879.2354842007</v>
          </cell>
          <cell r="F775">
            <v>8077.5418510048</v>
          </cell>
          <cell r="G775">
            <v>7273.04657685238</v>
          </cell>
          <cell r="H775">
            <v>7075.74662496549</v>
          </cell>
          <cell r="I775">
            <v>8396.11267325126</v>
          </cell>
          <cell r="J775">
            <v>9208.981410857</v>
          </cell>
          <cell r="K775">
            <v>8438.97738206729</v>
          </cell>
          <cell r="L775">
            <v>8130.77229042651</v>
          </cell>
          <cell r="M775">
            <v>9045.98366280926</v>
          </cell>
          <cell r="N775">
            <v>7996.83027010442</v>
          </cell>
          <cell r="O775">
            <v>7476.62191514013</v>
          </cell>
          <cell r="P775">
            <v>8813.45334412619</v>
          </cell>
          <cell r="Q775">
            <v>10706.2059711336</v>
          </cell>
          <cell r="R775">
            <v>8963.91188592785</v>
          </cell>
          <cell r="S775">
            <v>9968.49080589781</v>
          </cell>
          <cell r="T775">
            <v>10136.1992779425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5775.11986572795</v>
          </cell>
          <cell r="AF775">
            <v>5460.61015612244</v>
          </cell>
          <cell r="AG775">
            <v>6132.28856794775</v>
          </cell>
          <cell r="AH775">
            <v>6824.46133177137</v>
          </cell>
          <cell r="AI775">
            <v>7879.2354842007</v>
          </cell>
          <cell r="AJ775">
            <v>8077.5418510048</v>
          </cell>
          <cell r="AK775">
            <v>7273.04657685238</v>
          </cell>
          <cell r="AL775">
            <v>7075.74662496549</v>
          </cell>
          <cell r="AM775">
            <v>8396.11267325126</v>
          </cell>
          <cell r="AN775">
            <v>9208.981410857</v>
          </cell>
          <cell r="AO775">
            <v>8438.97738206729</v>
          </cell>
          <cell r="AP775">
            <v>8130.77229042651</v>
          </cell>
          <cell r="AQ775">
            <v>9045.98366280926</v>
          </cell>
          <cell r="AR775">
            <v>7996.83027010442</v>
          </cell>
          <cell r="AS775">
            <v>7476.62191514013</v>
          </cell>
          <cell r="AT775">
            <v>8813.45334412619</v>
          </cell>
          <cell r="AU775">
            <v>10706.2059711336</v>
          </cell>
          <cell r="AV775">
            <v>8963.91188592785</v>
          </cell>
          <cell r="AW775">
            <v>9968.49080589781</v>
          </cell>
          <cell r="AX775">
            <v>10136.1992779425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2.81449794083335</v>
          </cell>
          <cell r="CN775">
            <v>2.71664814343417</v>
          </cell>
          <cell r="CO775">
            <v>3.01228760937029</v>
          </cell>
          <cell r="CP775">
            <v>3.39045475203328</v>
          </cell>
          <cell r="CQ775">
            <v>3.84535416166629</v>
          </cell>
          <cell r="CR775">
            <v>4.02515094007767</v>
          </cell>
          <cell r="CS775">
            <v>3.57972242108835</v>
          </cell>
          <cell r="CT775">
            <v>3.48546582775554</v>
          </cell>
          <cell r="CU775">
            <v>4.17015727648858</v>
          </cell>
          <cell r="CV775">
            <v>4.50422787667376</v>
          </cell>
          <cell r="CW775">
            <v>4.20556667776167</v>
          </cell>
          <cell r="CX775">
            <v>4.05766329488937</v>
          </cell>
          <cell r="CY775">
            <v>4.45041039650698</v>
          </cell>
          <cell r="CZ775">
            <v>3.96288823758344</v>
          </cell>
          <cell r="DA775">
            <v>3.7420252369096</v>
          </cell>
          <cell r="DB775">
            <v>4.41110507022709</v>
          </cell>
          <cell r="DC775">
            <v>5.35842167629302</v>
          </cell>
          <cell r="DD775">
            <v>4.48640908678974</v>
          </cell>
          <cell r="DE775">
            <v>4.98919760728222</v>
          </cell>
          <cell r="DF775">
            <v>5.07313515848618</v>
          </cell>
          <cell r="DG775">
            <v>5.13495632027482</v>
          </cell>
          <cell r="DH775">
            <v>5.13495632027482</v>
          </cell>
          <cell r="DI775">
            <v>5.13495632027482</v>
          </cell>
          <cell r="DJ775">
            <v>5.13495632027482</v>
          </cell>
          <cell r="DK775">
            <v>5.13495632027482</v>
          </cell>
          <cell r="DL775">
            <v>5.13495632027482</v>
          </cell>
          <cell r="DM775">
            <v>5.13495632027482</v>
          </cell>
          <cell r="DN775">
            <v>5.13495632027482</v>
          </cell>
          <cell r="DO775">
            <v>5.13495632027482</v>
          </cell>
          <cell r="DP775">
            <v>5.13495632027482</v>
          </cell>
          <cell r="DQ775">
            <v>5.62169400727614</v>
          </cell>
          <cell r="DR775">
            <v>5.50699795494551</v>
          </cell>
          <cell r="DS775">
            <v>5.57741914977013</v>
          </cell>
          <cell r="DT775">
            <v>5.51464499634079</v>
          </cell>
          <cell r="DU775">
            <v>5.61377330266571</v>
          </cell>
          <cell r="DV775">
            <v>5.49799298859622</v>
          </cell>
          <cell r="DW775">
            <v>5.56639668139879</v>
          </cell>
          <cell r="DX775">
            <v>5.56184112818274</v>
          </cell>
          <cell r="DY775">
            <v>5.51611051927419</v>
          </cell>
          <cell r="DZ775">
            <v>5.60142309579909</v>
          </cell>
          <cell r="EA775">
            <v>5.49759110954626</v>
          </cell>
          <cell r="EB775">
            <v>5.48988096054659</v>
          </cell>
          <cell r="EC775">
            <v>5.56881605882031</v>
          </cell>
          <cell r="ED775">
            <v>5.52857479549902</v>
          </cell>
          <cell r="EE775">
            <v>5.47401323109061</v>
          </cell>
          <cell r="EF775">
            <v>5.47401323109061</v>
          </cell>
          <cell r="EG775">
            <v>5.47401323109061</v>
          </cell>
          <cell r="EH775">
            <v>5.47401323109061</v>
          </cell>
          <cell r="EI775">
            <v>5.47401323109061</v>
          </cell>
          <cell r="EJ775">
            <v>5.47401323109061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0</v>
          </cell>
          <cell r="ES775">
            <v>0</v>
          </cell>
          <cell r="ET775">
            <v>0</v>
          </cell>
        </row>
        <row r="776">
          <cell r="A776">
            <v>31484.3436424905</v>
          </cell>
          <cell r="B776">
            <v>44312.5129342768</v>
          </cell>
          <cell r="C776">
            <v>40601.8880564939</v>
          </cell>
          <cell r="D776">
            <v>6855.59414781752</v>
          </cell>
          <cell r="E776">
            <v>6416.90151146071</v>
          </cell>
          <cell r="F776">
            <v>7152.82065847612</v>
          </cell>
          <cell r="G776">
            <v>7496.11455853629</v>
          </cell>
          <cell r="H776">
            <v>7519.98544564863</v>
          </cell>
          <cell r="I776">
            <v>7406.63156933511</v>
          </cell>
          <cell r="J776">
            <v>7833.60470324861</v>
          </cell>
          <cell r="K776">
            <v>7589.19373817369</v>
          </cell>
          <cell r="L776">
            <v>8833.96335220277</v>
          </cell>
          <cell r="M776">
            <v>8694.68304526247</v>
          </cell>
          <cell r="N776">
            <v>9914.56329821085</v>
          </cell>
          <cell r="O776">
            <v>8011.05194182356</v>
          </cell>
          <cell r="P776">
            <v>9472.30541987881</v>
          </cell>
          <cell r="Q776">
            <v>8515.96940046038</v>
          </cell>
          <cell r="R776">
            <v>9549.18987852367</v>
          </cell>
          <cell r="S776">
            <v>9444.00493519222</v>
          </cell>
          <cell r="T776">
            <v>9396.19869115329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5238.38294061454</v>
          </cell>
          <cell r="AF776">
            <v>7372.74101840906</v>
          </cell>
          <cell r="AG776">
            <v>6755.36514805536</v>
          </cell>
          <cell r="AH776">
            <v>6855.59414781752</v>
          </cell>
          <cell r="AI776">
            <v>6416.90151146071</v>
          </cell>
          <cell r="AJ776">
            <v>7152.82065847612</v>
          </cell>
          <cell r="AK776">
            <v>7496.11455853629</v>
          </cell>
          <cell r="AL776">
            <v>7519.98544564863</v>
          </cell>
          <cell r="AM776">
            <v>7406.63156933511</v>
          </cell>
          <cell r="AN776">
            <v>7833.60470324861</v>
          </cell>
          <cell r="AO776">
            <v>7589.19373817369</v>
          </cell>
          <cell r="AP776">
            <v>8833.96335220277</v>
          </cell>
          <cell r="AQ776">
            <v>8694.68304526247</v>
          </cell>
          <cell r="AR776">
            <v>9914.56329821085</v>
          </cell>
          <cell r="AS776">
            <v>8011.05194182356</v>
          </cell>
          <cell r="AT776">
            <v>9472.30541987881</v>
          </cell>
          <cell r="AU776">
            <v>8515.96940046038</v>
          </cell>
          <cell r="AV776">
            <v>9549.18987852367</v>
          </cell>
          <cell r="AW776">
            <v>9444.00493519222</v>
          </cell>
          <cell r="AX776">
            <v>9396.19869115329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2.63764102359321</v>
          </cell>
          <cell r="CN776">
            <v>3.67130283301966</v>
          </cell>
          <cell r="CO776">
            <v>3.34678234675102</v>
          </cell>
          <cell r="CP776">
            <v>3.42980785380694</v>
          </cell>
          <cell r="CQ776">
            <v>3.10193739986102</v>
          </cell>
          <cell r="CR776">
            <v>3.49079329148372</v>
          </cell>
          <cell r="CS776">
            <v>3.6509307848998</v>
          </cell>
          <cell r="CT776">
            <v>3.68509249233954</v>
          </cell>
          <cell r="CU776">
            <v>3.66721973654788</v>
          </cell>
          <cell r="CV776">
            <v>3.89161300082085</v>
          </cell>
          <cell r="CW776">
            <v>3.83085834449413</v>
          </cell>
          <cell r="CX776">
            <v>4.35059624285329</v>
          </cell>
          <cell r="CY776">
            <v>4.26645819335797</v>
          </cell>
          <cell r="CZ776">
            <v>4.85990456098647</v>
          </cell>
          <cell r="DA776">
            <v>3.92792850287639</v>
          </cell>
          <cell r="DB776">
            <v>4.64440109949195</v>
          </cell>
          <cell r="DC776">
            <v>4.17549644923126</v>
          </cell>
          <cell r="DD776">
            <v>4.68209860273278</v>
          </cell>
          <cell r="DE776">
            <v>4.63052498418862</v>
          </cell>
          <cell r="DF776">
            <v>4.60708492788395</v>
          </cell>
          <cell r="DG776">
            <v>5.01049921851287</v>
          </cell>
          <cell r="DH776">
            <v>5.01049921851287</v>
          </cell>
          <cell r="DI776">
            <v>5.01049921851287</v>
          </cell>
          <cell r="DJ776">
            <v>5.01049921851287</v>
          </cell>
          <cell r="DK776">
            <v>5.01049921851287</v>
          </cell>
          <cell r="DL776">
            <v>5.01049921851287</v>
          </cell>
          <cell r="DM776">
            <v>5.01049921851287</v>
          </cell>
          <cell r="DN776">
            <v>5.01049921851287</v>
          </cell>
          <cell r="DO776">
            <v>5.01049921851287</v>
          </cell>
          <cell r="DP776">
            <v>5.01049921851287</v>
          </cell>
          <cell r="DQ776">
            <v>5.44112483673928</v>
          </cell>
          <cell r="DR776">
            <v>5.50194069520021</v>
          </cell>
          <cell r="DS776">
            <v>5.530042830143</v>
          </cell>
          <cell r="DT776">
            <v>5.47623963808944</v>
          </cell>
          <cell r="DU776">
            <v>5.66760376498294</v>
          </cell>
          <cell r="DV776">
            <v>5.61384398644883</v>
          </cell>
          <cell r="DW776">
            <v>5.62522309250983</v>
          </cell>
          <cell r="DX776">
            <v>5.59082299668745</v>
          </cell>
          <cell r="DY776">
            <v>5.53338571005607</v>
          </cell>
          <cell r="DZ776">
            <v>5.5149190552362</v>
          </cell>
          <cell r="EA776">
            <v>5.42758560658302</v>
          </cell>
          <cell r="EB776">
            <v>5.56306261718978</v>
          </cell>
          <cell r="EC776">
            <v>5.58333126905121</v>
          </cell>
          <cell r="ED776">
            <v>5.58924291156703</v>
          </cell>
          <cell r="EE776">
            <v>5.58770036057759</v>
          </cell>
          <cell r="EF776">
            <v>5.58770036057759</v>
          </cell>
          <cell r="EG776">
            <v>5.58770036057759</v>
          </cell>
          <cell r="EH776">
            <v>5.58770036057759</v>
          </cell>
          <cell r="EI776">
            <v>5.58770036057759</v>
          </cell>
          <cell r="EJ776">
            <v>5.58770036057759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0</v>
          </cell>
          <cell r="ES776">
            <v>0</v>
          </cell>
          <cell r="ET776">
            <v>0</v>
          </cell>
        </row>
        <row r="777">
          <cell r="A777">
            <v>34318.2652542242</v>
          </cell>
          <cell r="B777">
            <v>36467.737260173</v>
          </cell>
          <cell r="C777">
            <v>32920.2688681149</v>
          </cell>
          <cell r="D777">
            <v>6123.53887066476</v>
          </cell>
          <cell r="E777">
            <v>6699.67050152421</v>
          </cell>
          <cell r="F777">
            <v>7318.77904382631</v>
          </cell>
          <cell r="G777">
            <v>7600.27721980981</v>
          </cell>
          <cell r="H777">
            <v>7453.11339051831</v>
          </cell>
          <cell r="I777">
            <v>7792.72922788266</v>
          </cell>
          <cell r="J777">
            <v>8672.8111136212</v>
          </cell>
          <cell r="K777">
            <v>7594.95021859427</v>
          </cell>
          <cell r="L777">
            <v>9281.34614142895</v>
          </cell>
          <cell r="M777">
            <v>9121.09425992885</v>
          </cell>
          <cell r="N777">
            <v>9183.89377237463</v>
          </cell>
          <cell r="O777">
            <v>9611.21037511385</v>
          </cell>
          <cell r="P777">
            <v>9267.60618716898</v>
          </cell>
          <cell r="Q777">
            <v>8800.50434900951</v>
          </cell>
          <cell r="R777">
            <v>10094.6246989879</v>
          </cell>
          <cell r="S777">
            <v>10136.8018482787</v>
          </cell>
          <cell r="T777">
            <v>11125.8472519713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5709.89242464615</v>
          </cell>
          <cell r="AF777">
            <v>6067.52279532012</v>
          </cell>
          <cell r="AG777">
            <v>5477.29299353866</v>
          </cell>
          <cell r="AH777">
            <v>6123.53887066476</v>
          </cell>
          <cell r="AI777">
            <v>6699.67050152421</v>
          </cell>
          <cell r="AJ777">
            <v>7318.77904382631</v>
          </cell>
          <cell r="AK777">
            <v>7600.27721980981</v>
          </cell>
          <cell r="AL777">
            <v>7453.11339051831</v>
          </cell>
          <cell r="AM777">
            <v>7792.72922788266</v>
          </cell>
          <cell r="AN777">
            <v>8672.8111136212</v>
          </cell>
          <cell r="AO777">
            <v>7594.95021859427</v>
          </cell>
          <cell r="AP777">
            <v>9281.34614142895</v>
          </cell>
          <cell r="AQ777">
            <v>9121.09425992885</v>
          </cell>
          <cell r="AR777">
            <v>9183.89377237463</v>
          </cell>
          <cell r="AS777">
            <v>9611.21037511385</v>
          </cell>
          <cell r="AT777">
            <v>9267.60618716898</v>
          </cell>
          <cell r="AU777">
            <v>8800.50434900951</v>
          </cell>
          <cell r="AV777">
            <v>10094.6246989879</v>
          </cell>
          <cell r="AW777">
            <v>10136.8018482787</v>
          </cell>
          <cell r="AX777">
            <v>11125.8472519713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2.82336930034388</v>
          </cell>
          <cell r="CN777">
            <v>3.0156291501745</v>
          </cell>
          <cell r="CO777">
            <v>2.71142691226983</v>
          </cell>
          <cell r="CP777">
            <v>3.05555043892437</v>
          </cell>
          <cell r="CQ777">
            <v>3.3080983090314</v>
          </cell>
          <cell r="CR777">
            <v>3.57155005441877</v>
          </cell>
          <cell r="CS777">
            <v>3.73686340018347</v>
          </cell>
          <cell r="CT777">
            <v>3.70277844852612</v>
          </cell>
          <cell r="CU777">
            <v>3.79036019345094</v>
          </cell>
          <cell r="CV777">
            <v>4.2160753661482</v>
          </cell>
          <cell r="CW777">
            <v>3.78894744686958</v>
          </cell>
          <cell r="CX777">
            <v>4.58417069979012</v>
          </cell>
          <cell r="CY777">
            <v>4.48967976751284</v>
          </cell>
          <cell r="CZ777">
            <v>4.54764615228594</v>
          </cell>
          <cell r="DA777">
            <v>4.69012276426836</v>
          </cell>
          <cell r="DB777">
            <v>4.52244920798549</v>
          </cell>
          <cell r="DC777">
            <v>4.29451069879878</v>
          </cell>
          <cell r="DD777">
            <v>4.92602151546472</v>
          </cell>
          <cell r="DE777">
            <v>4.94660331529018</v>
          </cell>
          <cell r="DF777">
            <v>5.42924225270901</v>
          </cell>
          <cell r="DG777">
            <v>5.19294807503756</v>
          </cell>
          <cell r="DH777">
            <v>5.19294807503756</v>
          </cell>
          <cell r="DI777">
            <v>5.19294807503756</v>
          </cell>
          <cell r="DJ777">
            <v>5.19294807503756</v>
          </cell>
          <cell r="DK777">
            <v>5.19294807503756</v>
          </cell>
          <cell r="DL777">
            <v>5.19294807503756</v>
          </cell>
          <cell r="DM777">
            <v>5.19294807503756</v>
          </cell>
          <cell r="DN777">
            <v>5.19294807503756</v>
          </cell>
          <cell r="DO777">
            <v>5.19294807503756</v>
          </cell>
          <cell r="DP777">
            <v>5.19294807503756</v>
          </cell>
          <cell r="DQ777">
            <v>5.54073492530224</v>
          </cell>
          <cell r="DR777">
            <v>5.51239867249685</v>
          </cell>
          <cell r="DS777">
            <v>5.53445940444555</v>
          </cell>
          <cell r="DT777">
            <v>5.49060444560848</v>
          </cell>
          <cell r="DU777">
            <v>5.54858409071461</v>
          </cell>
          <cell r="DV777">
            <v>5.61421487298845</v>
          </cell>
          <cell r="DW777">
            <v>5.5722340060718</v>
          </cell>
          <cell r="DX777">
            <v>5.51463962130221</v>
          </cell>
          <cell r="DY777">
            <v>5.63269504755203</v>
          </cell>
          <cell r="DZ777">
            <v>5.6358400348987</v>
          </cell>
          <cell r="EA777">
            <v>5.49178448169315</v>
          </cell>
          <cell r="EB777">
            <v>5.54698925023019</v>
          </cell>
          <cell r="EC777">
            <v>5.56594248059572</v>
          </cell>
          <cell r="ED777">
            <v>5.53282994288786</v>
          </cell>
          <cell r="EE777">
            <v>5.61436971759047</v>
          </cell>
          <cell r="EF777">
            <v>5.61436971759047</v>
          </cell>
          <cell r="EG777">
            <v>5.61436971759047</v>
          </cell>
          <cell r="EH777">
            <v>5.61436971759047</v>
          </cell>
          <cell r="EI777">
            <v>5.61436971759047</v>
          </cell>
          <cell r="EJ777">
            <v>5.61436971759047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</row>
        <row r="778">
          <cell r="A778">
            <v>39735.5871285022</v>
          </cell>
          <cell r="B778">
            <v>41383.6466301464</v>
          </cell>
          <cell r="C778">
            <v>41042.1431136334</v>
          </cell>
          <cell r="D778">
            <v>6154.8026984334</v>
          </cell>
          <cell r="E778">
            <v>7741.33470867407</v>
          </cell>
          <cell r="F778">
            <v>7907.99934194458</v>
          </cell>
          <cell r="G778">
            <v>6448.84711852405</v>
          </cell>
          <cell r="H778">
            <v>7342.66447861044</v>
          </cell>
          <cell r="I778">
            <v>6957.1104679534</v>
          </cell>
          <cell r="J778">
            <v>7420.62668463486</v>
          </cell>
          <cell r="K778">
            <v>7532.00793307996</v>
          </cell>
          <cell r="L778">
            <v>8653.080040257</v>
          </cell>
          <cell r="M778">
            <v>8201.52602477055</v>
          </cell>
          <cell r="N778">
            <v>8986.59524176167</v>
          </cell>
          <cell r="O778">
            <v>8058.21445616466</v>
          </cell>
          <cell r="P778">
            <v>8887.24687060645</v>
          </cell>
          <cell r="Q778">
            <v>8700.57787775731</v>
          </cell>
          <cell r="R778">
            <v>8746.17848872267</v>
          </cell>
          <cell r="S778">
            <v>10400.9054898067</v>
          </cell>
          <cell r="T778">
            <v>9211.88046426121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6611.22950863533</v>
          </cell>
          <cell r="AF778">
            <v>6885.43458264169</v>
          </cell>
          <cell r="AG778">
            <v>6828.6150339995</v>
          </cell>
          <cell r="AH778">
            <v>6154.8026984334</v>
          </cell>
          <cell r="AI778">
            <v>7741.33470867407</v>
          </cell>
          <cell r="AJ778">
            <v>7907.99934194458</v>
          </cell>
          <cell r="AK778">
            <v>6448.84711852405</v>
          </cell>
          <cell r="AL778">
            <v>7342.66447861044</v>
          </cell>
          <cell r="AM778">
            <v>6957.1104679534</v>
          </cell>
          <cell r="AN778">
            <v>7420.62668463486</v>
          </cell>
          <cell r="AO778">
            <v>7532.00793307996</v>
          </cell>
          <cell r="AP778">
            <v>8653.080040257</v>
          </cell>
          <cell r="AQ778">
            <v>8201.52602477055</v>
          </cell>
          <cell r="AR778">
            <v>8986.59524176167</v>
          </cell>
          <cell r="AS778">
            <v>8058.21445616466</v>
          </cell>
          <cell r="AT778">
            <v>8887.24687060645</v>
          </cell>
          <cell r="AU778">
            <v>8700.57787775731</v>
          </cell>
          <cell r="AV778">
            <v>8746.17848872267</v>
          </cell>
          <cell r="AW778">
            <v>10400.9054898067</v>
          </cell>
          <cell r="AX778">
            <v>9211.88046426121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3.26659007564269</v>
          </cell>
          <cell r="CN778">
            <v>3.37519122877055</v>
          </cell>
          <cell r="CO778">
            <v>3.37519275112062</v>
          </cell>
          <cell r="CP778">
            <v>3.0783069457524</v>
          </cell>
          <cell r="CQ778">
            <v>3.76122341408659</v>
          </cell>
          <cell r="CR778">
            <v>3.87852608516825</v>
          </cell>
          <cell r="CS778">
            <v>3.21623615546807</v>
          </cell>
          <cell r="CT778">
            <v>3.64170841555508</v>
          </cell>
          <cell r="CU778">
            <v>3.43737835444676</v>
          </cell>
          <cell r="CV778">
            <v>3.69795351564309</v>
          </cell>
          <cell r="CW778">
            <v>3.71588513853748</v>
          </cell>
          <cell r="CX778">
            <v>4.26420934169212</v>
          </cell>
          <cell r="CY778">
            <v>4.00356775753732</v>
          </cell>
          <cell r="CZ778">
            <v>4.50445623449855</v>
          </cell>
          <cell r="DA778">
            <v>4.04660478043419</v>
          </cell>
          <cell r="DB778">
            <v>4.46292114303095</v>
          </cell>
          <cell r="DC778">
            <v>4.36918131481822</v>
          </cell>
          <cell r="DD778">
            <v>4.39208063715903</v>
          </cell>
          <cell r="DE778">
            <v>5.22303720071608</v>
          </cell>
          <cell r="DF778">
            <v>4.62594284704726</v>
          </cell>
          <cell r="DG778">
            <v>5.43792413158168</v>
          </cell>
          <cell r="DH778">
            <v>5.43792413158168</v>
          </cell>
          <cell r="DI778">
            <v>5.43792413158168</v>
          </cell>
          <cell r="DJ778">
            <v>5.43792413158168</v>
          </cell>
          <cell r="DK778">
            <v>5.43792413158168</v>
          </cell>
          <cell r="DL778">
            <v>5.43792413158168</v>
          </cell>
          <cell r="DM778">
            <v>5.43792413158168</v>
          </cell>
          <cell r="DN778">
            <v>5.43792413158168</v>
          </cell>
          <cell r="DO778">
            <v>5.43792413158168</v>
          </cell>
          <cell r="DP778">
            <v>5.43792413158168</v>
          </cell>
          <cell r="DQ778">
            <v>5.5449129332034</v>
          </cell>
          <cell r="DR778">
            <v>5.58907719811659</v>
          </cell>
          <cell r="DS778">
            <v>5.54295286795491</v>
          </cell>
          <cell r="DT778">
            <v>5.47784007363547</v>
          </cell>
          <cell r="DU778">
            <v>5.63889294869201</v>
          </cell>
          <cell r="DV778">
            <v>5.58607861491954</v>
          </cell>
          <cell r="DW778">
            <v>5.4934008086713</v>
          </cell>
          <cell r="DX778">
            <v>5.52402517910762</v>
          </cell>
          <cell r="DY778">
            <v>5.54509124661012</v>
          </cell>
          <cell r="DZ778">
            <v>5.49776625949751</v>
          </cell>
          <cell r="EA778">
            <v>5.55335738416923</v>
          </cell>
          <cell r="EB778">
            <v>5.5595461441479</v>
          </cell>
          <cell r="EC778">
            <v>5.61247758880484</v>
          </cell>
          <cell r="ED778">
            <v>5.46587814373108</v>
          </cell>
          <cell r="EE778">
            <v>5.45575885904389</v>
          </cell>
          <cell r="EF778">
            <v>5.45575885904389</v>
          </cell>
          <cell r="EG778">
            <v>5.45575885904389</v>
          </cell>
          <cell r="EH778">
            <v>5.45575885904389</v>
          </cell>
          <cell r="EI778">
            <v>5.45575885904389</v>
          </cell>
          <cell r="EJ778">
            <v>5.45575885904389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0</v>
          </cell>
          <cell r="ES778">
            <v>0</v>
          </cell>
          <cell r="ET778">
            <v>0</v>
          </cell>
        </row>
        <row r="779">
          <cell r="A779">
            <v>35794.3255498066</v>
          </cell>
          <cell r="B779">
            <v>32835.0047582514</v>
          </cell>
          <cell r="C779">
            <v>37013.7177837782</v>
          </cell>
          <cell r="D779">
            <v>6968.1140480939</v>
          </cell>
          <cell r="E779">
            <v>8291.00647384679</v>
          </cell>
          <cell r="F779">
            <v>7098.94027998504</v>
          </cell>
          <cell r="G779">
            <v>6795.92064881921</v>
          </cell>
          <cell r="H779">
            <v>7774.84111110969</v>
          </cell>
          <cell r="I779">
            <v>7758.89444628598</v>
          </cell>
          <cell r="J779">
            <v>7316.49640912396</v>
          </cell>
          <cell r="K779">
            <v>9527.527508108</v>
          </cell>
          <cell r="L779">
            <v>8212.38344371615</v>
          </cell>
          <cell r="M779">
            <v>8524.68630546157</v>
          </cell>
          <cell r="N779">
            <v>8461.51902904599</v>
          </cell>
          <cell r="O779">
            <v>9577.48122138642</v>
          </cell>
          <cell r="P779">
            <v>8579.53809836116</v>
          </cell>
          <cell r="Q779">
            <v>8073.05487770462</v>
          </cell>
          <cell r="R779">
            <v>9296.16567654634</v>
          </cell>
          <cell r="S779">
            <v>8983.60811696252</v>
          </cell>
          <cell r="T779">
            <v>8949.06310304462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5955.48017325851</v>
          </cell>
          <cell r="AF779">
            <v>5463.10670261174</v>
          </cell>
          <cell r="AG779">
            <v>6158.3633443002</v>
          </cell>
          <cell r="AH779">
            <v>6968.1140480939</v>
          </cell>
          <cell r="AI779">
            <v>8291.00647384679</v>
          </cell>
          <cell r="AJ779">
            <v>7098.94027998504</v>
          </cell>
          <cell r="AK779">
            <v>6795.92064881921</v>
          </cell>
          <cell r="AL779">
            <v>7774.84111110969</v>
          </cell>
          <cell r="AM779">
            <v>7758.89444628598</v>
          </cell>
          <cell r="AN779">
            <v>7316.49640912396</v>
          </cell>
          <cell r="AO779">
            <v>9527.527508108</v>
          </cell>
          <cell r="AP779">
            <v>8212.38344371615</v>
          </cell>
          <cell r="AQ779">
            <v>8524.68630546157</v>
          </cell>
          <cell r="AR779">
            <v>8461.51902904599</v>
          </cell>
          <cell r="AS779">
            <v>9577.48122138642</v>
          </cell>
          <cell r="AT779">
            <v>8579.53809836116</v>
          </cell>
          <cell r="AU779">
            <v>8073.05487770462</v>
          </cell>
          <cell r="AV779">
            <v>9296.16567654634</v>
          </cell>
          <cell r="AW779">
            <v>8983.60811696252</v>
          </cell>
          <cell r="AX779">
            <v>8949.06310304462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2.91990496480299</v>
          </cell>
          <cell r="CN779">
            <v>2.71134237595676</v>
          </cell>
          <cell r="CO779">
            <v>3.03715546327789</v>
          </cell>
          <cell r="CP779">
            <v>3.44024393014181</v>
          </cell>
          <cell r="CQ779">
            <v>4.11940653151667</v>
          </cell>
          <cell r="CR779">
            <v>3.48295886744147</v>
          </cell>
          <cell r="CS779">
            <v>3.41227125264484</v>
          </cell>
          <cell r="CT779">
            <v>3.78366452562826</v>
          </cell>
          <cell r="CU779">
            <v>3.85310344370949</v>
          </cell>
          <cell r="CV779">
            <v>3.59193003979741</v>
          </cell>
          <cell r="CW779">
            <v>4.69913869503296</v>
          </cell>
          <cell r="CX779">
            <v>4.04727021444558</v>
          </cell>
          <cell r="CY779">
            <v>4.17701878147428</v>
          </cell>
          <cell r="CZ779">
            <v>4.25931663966599</v>
          </cell>
          <cell r="DA779">
            <v>4.65907605818957</v>
          </cell>
          <cell r="DB779">
            <v>4.17361513120391</v>
          </cell>
          <cell r="DC779">
            <v>3.92723053459762</v>
          </cell>
          <cell r="DD779">
            <v>4.52222687107404</v>
          </cell>
          <cell r="DE779">
            <v>4.37017964602583</v>
          </cell>
          <cell r="DF779">
            <v>4.35337482609934</v>
          </cell>
          <cell r="DG779">
            <v>5.08949997383283</v>
          </cell>
          <cell r="DH779">
            <v>5.08949997383283</v>
          </cell>
          <cell r="DI779">
            <v>5.08949997383283</v>
          </cell>
          <cell r="DJ779">
            <v>5.08949997383283</v>
          </cell>
          <cell r="DK779">
            <v>5.08949997383283</v>
          </cell>
          <cell r="DL779">
            <v>5.08949997383283</v>
          </cell>
          <cell r="DM779">
            <v>5.08949997383283</v>
          </cell>
          <cell r="DN779">
            <v>5.08949997383283</v>
          </cell>
          <cell r="DO779">
            <v>5.08949997383283</v>
          </cell>
          <cell r="DP779">
            <v>5.08949997383283</v>
          </cell>
          <cell r="DQ779">
            <v>5.58798462039177</v>
          </cell>
          <cell r="DR779">
            <v>5.5202971621436</v>
          </cell>
          <cell r="DS779">
            <v>5.55527319709177</v>
          </cell>
          <cell r="DT779">
            <v>5.54923540513256</v>
          </cell>
          <cell r="DU779">
            <v>5.51416473609223</v>
          </cell>
          <cell r="DV779">
            <v>5.58408875678192</v>
          </cell>
          <cell r="DW779">
            <v>5.45647145351208</v>
          </cell>
          <cell r="DX779">
            <v>5.62971014124159</v>
          </cell>
          <cell r="DY779">
            <v>5.5169152266135</v>
          </cell>
          <cell r="DZ779">
            <v>5.58061972792935</v>
          </cell>
          <cell r="EA779">
            <v>5.5548083988876</v>
          </cell>
          <cell r="EB779">
            <v>5.55922374231631</v>
          </cell>
          <cell r="EC779">
            <v>5.5913813579327</v>
          </cell>
          <cell r="ED779">
            <v>5.44271437800699</v>
          </cell>
          <cell r="EE779">
            <v>5.6319481054656</v>
          </cell>
          <cell r="EF779">
            <v>5.6319481054656</v>
          </cell>
          <cell r="EG779">
            <v>5.6319481054656</v>
          </cell>
          <cell r="EH779">
            <v>5.6319481054656</v>
          </cell>
          <cell r="EI779">
            <v>5.6319481054656</v>
          </cell>
          <cell r="EJ779">
            <v>5.6319481054656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0</v>
          </cell>
          <cell r="ES779">
            <v>0</v>
          </cell>
          <cell r="ET779">
            <v>0</v>
          </cell>
        </row>
        <row r="780">
          <cell r="A780">
            <v>33039.2993962469</v>
          </cell>
          <cell r="B780">
            <v>38532.7108354521</v>
          </cell>
          <cell r="C780">
            <v>37230.7048442976</v>
          </cell>
          <cell r="D780">
            <v>7140.64525640211</v>
          </cell>
          <cell r="E780">
            <v>6320.61415444174</v>
          </cell>
          <cell r="F780">
            <v>7552.5591359044</v>
          </cell>
          <cell r="G780">
            <v>6367.9260784685</v>
          </cell>
          <cell r="H780">
            <v>7769.52557020518</v>
          </cell>
          <cell r="I780">
            <v>7628.51252481152</v>
          </cell>
          <cell r="J780">
            <v>7433.30537447976</v>
          </cell>
          <cell r="K780">
            <v>7080.05600396131</v>
          </cell>
          <cell r="L780">
            <v>8666.68521675577</v>
          </cell>
          <cell r="M780">
            <v>9245.66295949245</v>
          </cell>
          <cell r="N780">
            <v>9044.6544125065</v>
          </cell>
          <cell r="O780">
            <v>8712.05249237781</v>
          </cell>
          <cell r="P780">
            <v>7753.84633850996</v>
          </cell>
          <cell r="Q780">
            <v>8612.63536092863</v>
          </cell>
          <cell r="R780">
            <v>9467.50844964178</v>
          </cell>
          <cell r="S780">
            <v>8607.53517275825</v>
          </cell>
          <cell r="T780">
            <v>8357.435466887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5497.09736027596</v>
          </cell>
          <cell r="AF780">
            <v>6411.09426920543</v>
          </cell>
          <cell r="AG780">
            <v>6194.46577441803</v>
          </cell>
          <cell r="AH780">
            <v>7140.64525640211</v>
          </cell>
          <cell r="AI780">
            <v>6320.61415444174</v>
          </cell>
          <cell r="AJ780">
            <v>7552.5591359044</v>
          </cell>
          <cell r="AK780">
            <v>6367.9260784685</v>
          </cell>
          <cell r="AL780">
            <v>7769.52557020518</v>
          </cell>
          <cell r="AM780">
            <v>7628.51252481152</v>
          </cell>
          <cell r="AN780">
            <v>7433.30537447976</v>
          </cell>
          <cell r="AO780">
            <v>7080.05600396131</v>
          </cell>
          <cell r="AP780">
            <v>8666.68521675577</v>
          </cell>
          <cell r="AQ780">
            <v>9245.66295949245</v>
          </cell>
          <cell r="AR780">
            <v>9044.6544125065</v>
          </cell>
          <cell r="AS780">
            <v>8712.05249237781</v>
          </cell>
          <cell r="AT780">
            <v>7753.84633850996</v>
          </cell>
          <cell r="AU780">
            <v>8612.63536092863</v>
          </cell>
          <cell r="AV780">
            <v>9467.50844964178</v>
          </cell>
          <cell r="AW780">
            <v>8607.53517275825</v>
          </cell>
          <cell r="AX780">
            <v>8357.435466887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2.72228450963694</v>
          </cell>
          <cell r="CN780">
            <v>3.19276264072389</v>
          </cell>
          <cell r="CO780">
            <v>3.03212441547433</v>
          </cell>
          <cell r="CP780">
            <v>3.50142297287229</v>
          </cell>
          <cell r="CQ780">
            <v>3.13517732566543</v>
          </cell>
          <cell r="CR780">
            <v>3.69252134364</v>
          </cell>
          <cell r="CS780">
            <v>3.15398178490559</v>
          </cell>
          <cell r="CT780">
            <v>3.83470974683031</v>
          </cell>
          <cell r="CU780">
            <v>3.82852284861621</v>
          </cell>
          <cell r="CV780">
            <v>3.70430186731352</v>
          </cell>
          <cell r="CW780">
            <v>3.43777402734703</v>
          </cell>
          <cell r="CX780">
            <v>4.25285540646401</v>
          </cell>
          <cell r="CY780">
            <v>4.61890746073072</v>
          </cell>
          <cell r="CZ780">
            <v>4.43145390338431</v>
          </cell>
          <cell r="DA780">
            <v>4.34339728043807</v>
          </cell>
          <cell r="DB780">
            <v>3.86568321633551</v>
          </cell>
          <cell r="DC780">
            <v>4.29383282949576</v>
          </cell>
          <cell r="DD780">
            <v>4.72003015232927</v>
          </cell>
          <cell r="DE780">
            <v>4.29129012862839</v>
          </cell>
          <cell r="DF780">
            <v>4.16660281949315</v>
          </cell>
          <cell r="DG780">
            <v>5.40302117043073</v>
          </cell>
          <cell r="DH780">
            <v>5.40302117043073</v>
          </cell>
          <cell r="DI780">
            <v>5.40302117043073</v>
          </cell>
          <cell r="DJ780">
            <v>5.40302117043073</v>
          </cell>
          <cell r="DK780">
            <v>5.40302117043073</v>
          </cell>
          <cell r="DL780">
            <v>5.40302117043073</v>
          </cell>
          <cell r="DM780">
            <v>5.40302117043073</v>
          </cell>
          <cell r="DN780">
            <v>5.40302117043073</v>
          </cell>
          <cell r="DO780">
            <v>5.40302117043073</v>
          </cell>
          <cell r="DP780">
            <v>5.40302117043073</v>
          </cell>
          <cell r="DQ780">
            <v>5.5323169418076</v>
          </cell>
          <cell r="DR780">
            <v>5.50139293457064</v>
          </cell>
          <cell r="DS780">
            <v>5.59711172186175</v>
          </cell>
          <cell r="DT780">
            <v>5.58727460605177</v>
          </cell>
          <cell r="DU780">
            <v>5.52337214431217</v>
          </cell>
          <cell r="DV780">
            <v>5.6037435975107</v>
          </cell>
          <cell r="DW780">
            <v>5.53153886341932</v>
          </cell>
          <cell r="DX780">
            <v>5.55097330190753</v>
          </cell>
          <cell r="DY780">
            <v>5.45903345518919</v>
          </cell>
          <cell r="DZ780">
            <v>5.4977215501132</v>
          </cell>
          <cell r="EA780">
            <v>5.64243419002507</v>
          </cell>
          <cell r="EB780">
            <v>5.58315315012011</v>
          </cell>
          <cell r="EC780">
            <v>5.4841071543479</v>
          </cell>
          <cell r="ED780">
            <v>5.59181605924708</v>
          </cell>
          <cell r="EE780">
            <v>5.49538424056186</v>
          </cell>
          <cell r="EF780">
            <v>5.49538424056186</v>
          </cell>
          <cell r="EG780">
            <v>5.49538424056186</v>
          </cell>
          <cell r="EH780">
            <v>5.49538424056186</v>
          </cell>
          <cell r="EI780">
            <v>5.49538424056186</v>
          </cell>
          <cell r="EJ780">
            <v>5.49538424056186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0</v>
          </cell>
          <cell r="ES780">
            <v>0</v>
          </cell>
          <cell r="ET780">
            <v>0</v>
          </cell>
        </row>
        <row r="781">
          <cell r="A781">
            <v>39310.2892433462</v>
          </cell>
          <cell r="B781">
            <v>43787.4166414316</v>
          </cell>
          <cell r="C781">
            <v>39230.0435669097</v>
          </cell>
          <cell r="D781">
            <v>5156.44086394571</v>
          </cell>
          <cell r="E781">
            <v>7497.97880473565</v>
          </cell>
          <cell r="F781">
            <v>7757.66031049884</v>
          </cell>
          <cell r="G781">
            <v>5479.17060277942</v>
          </cell>
          <cell r="H781">
            <v>7673.49370777071</v>
          </cell>
          <cell r="I781">
            <v>8005.57398509462</v>
          </cell>
          <cell r="J781">
            <v>7072.72008146364</v>
          </cell>
          <cell r="K781">
            <v>9186.37161622026</v>
          </cell>
          <cell r="L781">
            <v>9256.65137931477</v>
          </cell>
          <cell r="M781">
            <v>9559.34434078578</v>
          </cell>
          <cell r="N781">
            <v>8719.02837058823</v>
          </cell>
          <cell r="O781">
            <v>8851.29604292536</v>
          </cell>
          <cell r="P781">
            <v>9255.35170196809</v>
          </cell>
          <cell r="Q781">
            <v>9007.81848640484</v>
          </cell>
          <cell r="R781">
            <v>10843.5637144599</v>
          </cell>
          <cell r="S781">
            <v>10204.273438897</v>
          </cell>
          <cell r="T781">
            <v>9470.84440353083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6540.46820544354</v>
          </cell>
          <cell r="AF781">
            <v>7285.37519958005</v>
          </cell>
          <cell r="AG781">
            <v>6527.11688431466</v>
          </cell>
          <cell r="AH781">
            <v>5156.44086394571</v>
          </cell>
          <cell r="AI781">
            <v>7497.97880473565</v>
          </cell>
          <cell r="AJ781">
            <v>7757.66031049884</v>
          </cell>
          <cell r="AK781">
            <v>5479.17060277942</v>
          </cell>
          <cell r="AL781">
            <v>7673.49370777071</v>
          </cell>
          <cell r="AM781">
            <v>8005.57398509462</v>
          </cell>
          <cell r="AN781">
            <v>7072.72008146364</v>
          </cell>
          <cell r="AO781">
            <v>9186.37161622026</v>
          </cell>
          <cell r="AP781">
            <v>9256.65137931477</v>
          </cell>
          <cell r="AQ781">
            <v>9559.34434078578</v>
          </cell>
          <cell r="AR781">
            <v>8719.02837058823</v>
          </cell>
          <cell r="AS781">
            <v>8851.29604292536</v>
          </cell>
          <cell r="AT781">
            <v>9255.35170196809</v>
          </cell>
          <cell r="AU781">
            <v>9007.81848640484</v>
          </cell>
          <cell r="AV781">
            <v>10843.5637144599</v>
          </cell>
          <cell r="AW781">
            <v>10204.273438897</v>
          </cell>
          <cell r="AX781">
            <v>9470.84440353083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3.19453294734668</v>
          </cell>
          <cell r="CN781">
            <v>3.57860539648387</v>
          </cell>
          <cell r="CO781">
            <v>3.18748767761533</v>
          </cell>
          <cell r="CP781">
            <v>2.53329969582575</v>
          </cell>
          <cell r="CQ781">
            <v>3.68924476835776</v>
          </cell>
          <cell r="CR781">
            <v>3.78726585393113</v>
          </cell>
          <cell r="CS781">
            <v>2.74117336496197</v>
          </cell>
          <cell r="CT781">
            <v>3.78858799374214</v>
          </cell>
          <cell r="CU781">
            <v>3.93893156130513</v>
          </cell>
          <cell r="CV781">
            <v>3.51240870503483</v>
          </cell>
          <cell r="CW781">
            <v>4.49776784315552</v>
          </cell>
          <cell r="CX781">
            <v>4.59558488393754</v>
          </cell>
          <cell r="CY781">
            <v>4.72261972190497</v>
          </cell>
          <cell r="CZ781">
            <v>4.34968610250724</v>
          </cell>
          <cell r="DA781">
            <v>4.43571998498179</v>
          </cell>
          <cell r="DB781">
            <v>4.6382075928043</v>
          </cell>
          <cell r="DC781">
            <v>4.51415931491416</v>
          </cell>
          <cell r="DD781">
            <v>5.43412083873273</v>
          </cell>
          <cell r="DE781">
            <v>5.11374824721992</v>
          </cell>
          <cell r="DF781">
            <v>4.74619915452633</v>
          </cell>
          <cell r="DG781">
            <v>4.88516234087965</v>
          </cell>
          <cell r="DH781">
            <v>4.88516234087965</v>
          </cell>
          <cell r="DI781">
            <v>4.88516234087965</v>
          </cell>
          <cell r="DJ781">
            <v>4.88516234087965</v>
          </cell>
          <cell r="DK781">
            <v>4.88516234087965</v>
          </cell>
          <cell r="DL781">
            <v>4.88516234087965</v>
          </cell>
          <cell r="DM781">
            <v>4.88516234087965</v>
          </cell>
          <cell r="DN781">
            <v>4.88516234087965</v>
          </cell>
          <cell r="DO781">
            <v>4.88516234087965</v>
          </cell>
          <cell r="DP781">
            <v>4.88516234087965</v>
          </cell>
          <cell r="DQ781">
            <v>5.60929915864578</v>
          </cell>
          <cell r="DR781">
            <v>5.57757278107709</v>
          </cell>
          <cell r="DS781">
            <v>5.61022153509924</v>
          </cell>
          <cell r="DT781">
            <v>5.57661427385203</v>
          </cell>
          <cell r="DU781">
            <v>5.56818779290472</v>
          </cell>
          <cell r="DV781">
            <v>5.61192815189332</v>
          </cell>
          <cell r="DW781">
            <v>5.47627760464285</v>
          </cell>
          <cell r="DX781">
            <v>5.54910443335988</v>
          </cell>
          <cell r="DY781">
            <v>5.56828141587481</v>
          </cell>
          <cell r="DZ781">
            <v>5.51681678271237</v>
          </cell>
          <cell r="EA781">
            <v>5.59569597452695</v>
          </cell>
          <cell r="EB781">
            <v>5.51848988778163</v>
          </cell>
          <cell r="EC781">
            <v>5.54564755104593</v>
          </cell>
          <cell r="ED781">
            <v>5.49183283518927</v>
          </cell>
          <cell r="EE781">
            <v>5.46701014200755</v>
          </cell>
          <cell r="EF781">
            <v>5.46701014200755</v>
          </cell>
          <cell r="EG781">
            <v>5.46701014200755</v>
          </cell>
          <cell r="EH781">
            <v>5.46701014200755</v>
          </cell>
          <cell r="EI781">
            <v>5.46701014200755</v>
          </cell>
          <cell r="EJ781">
            <v>5.46701014200755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0</v>
          </cell>
          <cell r="ES781">
            <v>0</v>
          </cell>
          <cell r="ET781">
            <v>0</v>
          </cell>
        </row>
        <row r="782">
          <cell r="A782">
            <v>39084.9362148947</v>
          </cell>
          <cell r="B782">
            <v>38135.7779278118</v>
          </cell>
          <cell r="C782">
            <v>45941.0369207919</v>
          </cell>
          <cell r="D782">
            <v>8168.55633246781</v>
          </cell>
          <cell r="E782">
            <v>6529.93301503899</v>
          </cell>
          <cell r="F782">
            <v>6867.61508405381</v>
          </cell>
          <cell r="G782">
            <v>7915.80505149231</v>
          </cell>
          <cell r="H782">
            <v>7659.61882341799</v>
          </cell>
          <cell r="I782">
            <v>7983.2378755067</v>
          </cell>
          <cell r="J782">
            <v>7540.66672283186</v>
          </cell>
          <cell r="K782">
            <v>8187.38890754055</v>
          </cell>
          <cell r="L782">
            <v>8884.75624123644</v>
          </cell>
          <cell r="M782">
            <v>7245.50137886725</v>
          </cell>
          <cell r="N782">
            <v>8787.60205493245</v>
          </cell>
          <cell r="O782">
            <v>9331.34129884044</v>
          </cell>
          <cell r="P782">
            <v>9520.14306114803</v>
          </cell>
          <cell r="Q782">
            <v>9637.05262246007</v>
          </cell>
          <cell r="R782">
            <v>9520.89034611459</v>
          </cell>
          <cell r="S782">
            <v>10087.682741736</v>
          </cell>
          <cell r="T782">
            <v>10143.5964874671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6502.97384083932</v>
          </cell>
          <cell r="AF782">
            <v>6345.05234705001</v>
          </cell>
          <cell r="AG782">
            <v>7643.69576233548</v>
          </cell>
          <cell r="AH782">
            <v>8168.55633246781</v>
          </cell>
          <cell r="AI782">
            <v>6529.93301503899</v>
          </cell>
          <cell r="AJ782">
            <v>6867.61508405381</v>
          </cell>
          <cell r="AK782">
            <v>7915.80505149231</v>
          </cell>
          <cell r="AL782">
            <v>7659.61882341799</v>
          </cell>
          <cell r="AM782">
            <v>7983.2378755067</v>
          </cell>
          <cell r="AN782">
            <v>7540.66672283186</v>
          </cell>
          <cell r="AO782">
            <v>8187.38890754055</v>
          </cell>
          <cell r="AP782">
            <v>8884.75624123644</v>
          </cell>
          <cell r="AQ782">
            <v>7245.50137886725</v>
          </cell>
          <cell r="AR782">
            <v>8787.60205493245</v>
          </cell>
          <cell r="AS782">
            <v>9331.34129884044</v>
          </cell>
          <cell r="AT782">
            <v>9520.14306114803</v>
          </cell>
          <cell r="AU782">
            <v>9637.05262246007</v>
          </cell>
          <cell r="AV782">
            <v>9520.89034611459</v>
          </cell>
          <cell r="AW782">
            <v>10087.682741736</v>
          </cell>
          <cell r="AX782">
            <v>10143.5964874671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3.22630232394341</v>
          </cell>
          <cell r="CN782">
            <v>3.15079129874806</v>
          </cell>
          <cell r="CO782">
            <v>3.76018815778382</v>
          </cell>
          <cell r="CP782">
            <v>4.07696555609695</v>
          </cell>
          <cell r="CQ782">
            <v>3.18341265645788</v>
          </cell>
          <cell r="CR782">
            <v>3.35989805042684</v>
          </cell>
          <cell r="CS782">
            <v>3.97609279781299</v>
          </cell>
          <cell r="CT782">
            <v>3.75347145073598</v>
          </cell>
          <cell r="CU782">
            <v>3.96094850702042</v>
          </cell>
          <cell r="CV782">
            <v>3.71438880295044</v>
          </cell>
          <cell r="CW782">
            <v>4.13572890742889</v>
          </cell>
          <cell r="CX782">
            <v>4.32136763887103</v>
          </cell>
          <cell r="CY782">
            <v>3.57451913377448</v>
          </cell>
          <cell r="CZ782">
            <v>4.43365367075701</v>
          </cell>
          <cell r="DA782">
            <v>4.59052286155353</v>
          </cell>
          <cell r="DB782">
            <v>4.68340327160587</v>
          </cell>
          <cell r="DC782">
            <v>4.74091654828817</v>
          </cell>
          <cell r="DD782">
            <v>4.6837708960034</v>
          </cell>
          <cell r="DE782">
            <v>4.9626025630198</v>
          </cell>
          <cell r="DF782">
            <v>4.99010914753255</v>
          </cell>
          <cell r="DG782">
            <v>5.33879474342608</v>
          </cell>
          <cell r="DH782">
            <v>5.33879474342608</v>
          </cell>
          <cell r="DI782">
            <v>5.33879474342608</v>
          </cell>
          <cell r="DJ782">
            <v>5.33879474342608</v>
          </cell>
          <cell r="DK782">
            <v>5.33879474342608</v>
          </cell>
          <cell r="DL782">
            <v>5.33879474342608</v>
          </cell>
          <cell r="DM782">
            <v>5.33879474342608</v>
          </cell>
          <cell r="DN782">
            <v>5.33879474342608</v>
          </cell>
          <cell r="DO782">
            <v>5.33879474342608</v>
          </cell>
          <cell r="DP782">
            <v>5.33879474342608</v>
          </cell>
          <cell r="DQ782">
            <v>5.52222479431332</v>
          </cell>
          <cell r="DR782">
            <v>5.51725056093632</v>
          </cell>
          <cell r="DS782">
            <v>5.56930433979114</v>
          </cell>
          <cell r="DT782">
            <v>5.48928022137811</v>
          </cell>
          <cell r="DU782">
            <v>5.61982669829838</v>
          </cell>
          <cell r="DV782">
            <v>5.59998652028681</v>
          </cell>
          <cell r="DW782">
            <v>5.45438404740075</v>
          </cell>
          <cell r="DX782">
            <v>5.59089294427574</v>
          </cell>
          <cell r="DY782">
            <v>5.52188056766287</v>
          </cell>
          <cell r="DZ782">
            <v>5.56198125195202</v>
          </cell>
          <cell r="EA782">
            <v>5.42376035482402</v>
          </cell>
          <cell r="EB782">
            <v>5.63289216641496</v>
          </cell>
          <cell r="EC782">
            <v>5.55338717358163</v>
          </cell>
          <cell r="ED782">
            <v>5.43019907646449</v>
          </cell>
          <cell r="EE782">
            <v>5.56915179337724</v>
          </cell>
          <cell r="EF782">
            <v>5.56915179337724</v>
          </cell>
          <cell r="EG782">
            <v>5.56915179337724</v>
          </cell>
          <cell r="EH782">
            <v>5.56915179337724</v>
          </cell>
          <cell r="EI782">
            <v>5.56915179337724</v>
          </cell>
          <cell r="EJ782">
            <v>5.56915179337724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0</v>
          </cell>
          <cell r="ES782">
            <v>0</v>
          </cell>
          <cell r="ET782">
            <v>0</v>
          </cell>
        </row>
        <row r="783">
          <cell r="A783">
            <v>29136.4422446872</v>
          </cell>
          <cell r="B783">
            <v>33658.3979969656</v>
          </cell>
          <cell r="C783">
            <v>34662.0424031563</v>
          </cell>
          <cell r="D783">
            <v>6110.81201526173</v>
          </cell>
          <cell r="E783">
            <v>6088.6968731351</v>
          </cell>
          <cell r="F783">
            <v>7057.30616099698</v>
          </cell>
          <cell r="G783">
            <v>8060.57260107396</v>
          </cell>
          <cell r="H783">
            <v>6583.8686738393</v>
          </cell>
          <cell r="I783">
            <v>7816.30012676259</v>
          </cell>
          <cell r="J783">
            <v>8241.07381040713</v>
          </cell>
          <cell r="K783">
            <v>7147.26248132173</v>
          </cell>
          <cell r="L783">
            <v>8348.11493580141</v>
          </cell>
          <cell r="M783">
            <v>8949.46494987464</v>
          </cell>
          <cell r="N783">
            <v>8055.90268462013</v>
          </cell>
          <cell r="O783">
            <v>9597.61906561151</v>
          </cell>
          <cell r="P783">
            <v>8658.18640945657</v>
          </cell>
          <cell r="Q783">
            <v>10738.060732165</v>
          </cell>
          <cell r="R783">
            <v>10379.5656746316</v>
          </cell>
          <cell r="S783">
            <v>10036.0316365359</v>
          </cell>
          <cell r="T783">
            <v>10255.6687009476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4847.7377752537</v>
          </cell>
          <cell r="AF783">
            <v>5600.10333636963</v>
          </cell>
          <cell r="AG783">
            <v>5767.09026153891</v>
          </cell>
          <cell r="AH783">
            <v>6110.81201526173</v>
          </cell>
          <cell r="AI783">
            <v>6088.6968731351</v>
          </cell>
          <cell r="AJ783">
            <v>7057.30616099698</v>
          </cell>
          <cell r="AK783">
            <v>8060.57260107396</v>
          </cell>
          <cell r="AL783">
            <v>6583.8686738393</v>
          </cell>
          <cell r="AM783">
            <v>7816.30012676259</v>
          </cell>
          <cell r="AN783">
            <v>8241.07381040713</v>
          </cell>
          <cell r="AO783">
            <v>7147.26248132173</v>
          </cell>
          <cell r="AP783">
            <v>8348.11493580141</v>
          </cell>
          <cell r="AQ783">
            <v>8949.46494987464</v>
          </cell>
          <cell r="AR783">
            <v>8055.90268462013</v>
          </cell>
          <cell r="AS783">
            <v>9597.61906561151</v>
          </cell>
          <cell r="AT783">
            <v>8658.18640945657</v>
          </cell>
          <cell r="AU783">
            <v>10738.060732165</v>
          </cell>
          <cell r="AV783">
            <v>10379.5656746316</v>
          </cell>
          <cell r="AW783">
            <v>10036.0316365359</v>
          </cell>
          <cell r="AX783">
            <v>10255.6687009476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2.3808388884118</v>
          </cell>
          <cell r="CN783">
            <v>2.7637315938949</v>
          </cell>
          <cell r="CO783">
            <v>2.88404807159881</v>
          </cell>
          <cell r="CP783">
            <v>3.03428957112117</v>
          </cell>
          <cell r="CQ783">
            <v>3.011011889374</v>
          </cell>
          <cell r="CR783">
            <v>3.50008788691472</v>
          </cell>
          <cell r="CS783">
            <v>3.99676949747415</v>
          </cell>
          <cell r="CT783">
            <v>3.27042660690832</v>
          </cell>
          <cell r="CU783">
            <v>3.87617524088917</v>
          </cell>
          <cell r="CV783">
            <v>4.05565012136213</v>
          </cell>
          <cell r="CW783">
            <v>3.45638823663688</v>
          </cell>
          <cell r="CX783">
            <v>4.13465268251903</v>
          </cell>
          <cell r="CY783">
            <v>4.39266197013789</v>
          </cell>
          <cell r="CZ783">
            <v>3.92073783206378</v>
          </cell>
          <cell r="DA783">
            <v>4.68286364836248</v>
          </cell>
          <cell r="DB783">
            <v>4.2244963173069</v>
          </cell>
          <cell r="DC783">
            <v>5.23930715657761</v>
          </cell>
          <cell r="DD783">
            <v>5.0643904963555</v>
          </cell>
          <cell r="DE783">
            <v>4.89677360637727</v>
          </cell>
          <cell r="DF783">
            <v>5.00393877075139</v>
          </cell>
          <cell r="DG783">
            <v>5.00908150397871</v>
          </cell>
          <cell r="DH783">
            <v>5.00908150397871</v>
          </cell>
          <cell r="DI783">
            <v>5.00908150397871</v>
          </cell>
          <cell r="DJ783">
            <v>5.00908150397871</v>
          </cell>
          <cell r="DK783">
            <v>5.00908150397871</v>
          </cell>
          <cell r="DL783">
            <v>5.00908150397871</v>
          </cell>
          <cell r="DM783">
            <v>5.00908150397871</v>
          </cell>
          <cell r="DN783">
            <v>5.00908150397871</v>
          </cell>
          <cell r="DO783">
            <v>5.00908150397871</v>
          </cell>
          <cell r="DP783">
            <v>5.00908150397871</v>
          </cell>
          <cell r="DQ783">
            <v>5.57848471877038</v>
          </cell>
          <cell r="DR783">
            <v>5.55146125646149</v>
          </cell>
          <cell r="DS783">
            <v>5.47849650894631</v>
          </cell>
          <cell r="DT783">
            <v>5.51758503410019</v>
          </cell>
          <cell r="DU783">
            <v>5.54011804308373</v>
          </cell>
          <cell r="DV783">
            <v>5.52417139148986</v>
          </cell>
          <cell r="DW783">
            <v>5.52540259448134</v>
          </cell>
          <cell r="DX783">
            <v>5.51548728492493</v>
          </cell>
          <cell r="DY783">
            <v>5.52465241234233</v>
          </cell>
          <cell r="DZ783">
            <v>5.5671183993779</v>
          </cell>
          <cell r="EA783">
            <v>5.66531873854837</v>
          </cell>
          <cell r="EB783">
            <v>5.53167328080977</v>
          </cell>
          <cell r="EC783">
            <v>5.58182765283015</v>
          </cell>
          <cell r="ED783">
            <v>5.62928897686986</v>
          </cell>
          <cell r="EE783">
            <v>5.61512115867283</v>
          </cell>
          <cell r="EF783">
            <v>5.61512115867283</v>
          </cell>
          <cell r="EG783">
            <v>5.61512115867283</v>
          </cell>
          <cell r="EH783">
            <v>5.61512115867283</v>
          </cell>
          <cell r="EI783">
            <v>5.61512115867283</v>
          </cell>
          <cell r="EJ783">
            <v>5.61512115867283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0</v>
          </cell>
          <cell r="ES783">
            <v>0</v>
          </cell>
          <cell r="ET783">
            <v>0</v>
          </cell>
        </row>
        <row r="784">
          <cell r="A784">
            <v>34972.8165493185</v>
          </cell>
          <cell r="B784">
            <v>45519.5203894186</v>
          </cell>
          <cell r="C784">
            <v>43154.2165889588</v>
          </cell>
          <cell r="D784">
            <v>7185.18551335996</v>
          </cell>
          <cell r="E784">
            <v>6732.3285491519</v>
          </cell>
          <cell r="F784">
            <v>5886.15868244682</v>
          </cell>
          <cell r="G784">
            <v>6498.45092699219</v>
          </cell>
          <cell r="H784">
            <v>7273.55628416377</v>
          </cell>
          <cell r="I784">
            <v>8321.21033968043</v>
          </cell>
          <cell r="J784">
            <v>8080.06531291134</v>
          </cell>
          <cell r="K784">
            <v>8282.84635157946</v>
          </cell>
          <cell r="L784">
            <v>8270.35445698787</v>
          </cell>
          <cell r="M784">
            <v>7830.17788512872</v>
          </cell>
          <cell r="N784">
            <v>8132.20026157494</v>
          </cell>
          <cell r="O784">
            <v>7916.91224213845</v>
          </cell>
          <cell r="P784">
            <v>8287.77347113769</v>
          </cell>
          <cell r="Q784">
            <v>9069.48110523306</v>
          </cell>
          <cell r="R784">
            <v>10139.3905694738</v>
          </cell>
          <cell r="S784">
            <v>11296.9459083939</v>
          </cell>
          <cell r="T784">
            <v>11347.4990373685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5818.79704012467</v>
          </cell>
          <cell r="AF784">
            <v>7573.56360292934</v>
          </cell>
          <cell r="AG784">
            <v>7180.02301595082</v>
          </cell>
          <cell r="AH784">
            <v>7185.18551335996</v>
          </cell>
          <cell r="AI784">
            <v>6732.3285491519</v>
          </cell>
          <cell r="AJ784">
            <v>5886.15868244682</v>
          </cell>
          <cell r="AK784">
            <v>6498.45092699219</v>
          </cell>
          <cell r="AL784">
            <v>7273.55628416377</v>
          </cell>
          <cell r="AM784">
            <v>8321.21033968043</v>
          </cell>
          <cell r="AN784">
            <v>8080.06531291134</v>
          </cell>
          <cell r="AO784">
            <v>8282.84635157946</v>
          </cell>
          <cell r="AP784">
            <v>8270.35445698787</v>
          </cell>
          <cell r="AQ784">
            <v>7830.17788512872</v>
          </cell>
          <cell r="AR784">
            <v>8132.20026157494</v>
          </cell>
          <cell r="AS784">
            <v>7916.91224213845</v>
          </cell>
          <cell r="AT784">
            <v>8287.77347113769</v>
          </cell>
          <cell r="AU784">
            <v>9069.48110523306</v>
          </cell>
          <cell r="AV784">
            <v>10139.3905694738</v>
          </cell>
          <cell r="AW784">
            <v>11296.9459083939</v>
          </cell>
          <cell r="AX784">
            <v>11347.4990373685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2.8680167143136</v>
          </cell>
          <cell r="CN784">
            <v>3.75123357056351</v>
          </cell>
          <cell r="CO784">
            <v>3.54017854059745</v>
          </cell>
          <cell r="CP784">
            <v>3.60784193681078</v>
          </cell>
          <cell r="CQ784">
            <v>3.30862232262959</v>
          </cell>
          <cell r="CR784">
            <v>2.92527710123373</v>
          </cell>
          <cell r="CS784">
            <v>3.24741706722529</v>
          </cell>
          <cell r="CT784">
            <v>3.54186427518439</v>
          </cell>
          <cell r="CU784">
            <v>4.04884536611595</v>
          </cell>
          <cell r="CV784">
            <v>3.96349069219419</v>
          </cell>
          <cell r="CW784">
            <v>4.13609066670024</v>
          </cell>
          <cell r="CX784">
            <v>4.12728446934317</v>
          </cell>
          <cell r="CY784">
            <v>3.82242220248573</v>
          </cell>
          <cell r="CZ784">
            <v>4.01317275526441</v>
          </cell>
          <cell r="DA784">
            <v>3.89620943152399</v>
          </cell>
          <cell r="DB784">
            <v>4.07872415115452</v>
          </cell>
          <cell r="DC784">
            <v>4.46343179518343</v>
          </cell>
          <cell r="DD784">
            <v>4.98997436859532</v>
          </cell>
          <cell r="DE784">
            <v>5.55965076402206</v>
          </cell>
          <cell r="DF784">
            <v>5.58452985474328</v>
          </cell>
          <cell r="DG784">
            <v>4.70429533233726</v>
          </cell>
          <cell r="DH784">
            <v>4.70429533233726</v>
          </cell>
          <cell r="DI784">
            <v>4.70429533233726</v>
          </cell>
          <cell r="DJ784">
            <v>4.70429533233726</v>
          </cell>
          <cell r="DK784">
            <v>4.70429533233726</v>
          </cell>
          <cell r="DL784">
            <v>4.70429533233726</v>
          </cell>
          <cell r="DM784">
            <v>4.70429533233726</v>
          </cell>
          <cell r="DN784">
            <v>4.70429533233726</v>
          </cell>
          <cell r="DO784">
            <v>4.70429533233726</v>
          </cell>
          <cell r="DP784">
            <v>4.70429533233726</v>
          </cell>
          <cell r="DQ784">
            <v>5.55851352588336</v>
          </cell>
          <cell r="DR784">
            <v>5.53137759427149</v>
          </cell>
          <cell r="DS784">
            <v>5.55658301086477</v>
          </cell>
          <cell r="DT784">
            <v>5.45629218447173</v>
          </cell>
          <cell r="DU784">
            <v>5.57474802274858</v>
          </cell>
          <cell r="DV784">
            <v>5.5127981335131</v>
          </cell>
          <cell r="DW784">
            <v>5.48250340928851</v>
          </cell>
          <cell r="DX784">
            <v>5.62628884542025</v>
          </cell>
          <cell r="DY784">
            <v>5.63070072714079</v>
          </cell>
          <cell r="DZ784">
            <v>5.58526989465385</v>
          </cell>
          <cell r="EA784">
            <v>5.4865165101564</v>
          </cell>
          <cell r="EB784">
            <v>5.48993061416399</v>
          </cell>
          <cell r="EC784">
            <v>5.61229006494545</v>
          </cell>
          <cell r="ED784">
            <v>5.55171732575358</v>
          </cell>
          <cell r="EE784">
            <v>5.56699297294259</v>
          </cell>
          <cell r="EF784">
            <v>5.56699297294259</v>
          </cell>
          <cell r="EG784">
            <v>5.56699297294259</v>
          </cell>
          <cell r="EH784">
            <v>5.56699297294259</v>
          </cell>
          <cell r="EI784">
            <v>5.56699297294259</v>
          </cell>
          <cell r="EJ784">
            <v>5.56699297294259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0</v>
          </cell>
          <cell r="ES784">
            <v>0</v>
          </cell>
          <cell r="ET784">
            <v>0</v>
          </cell>
        </row>
        <row r="785">
          <cell r="A785">
            <v>35993.8666894832</v>
          </cell>
          <cell r="B785">
            <v>36143.9395842928</v>
          </cell>
          <cell r="C785">
            <v>34927.2399251358</v>
          </cell>
          <cell r="D785">
            <v>6309.54045707286</v>
          </cell>
          <cell r="E785">
            <v>7230.26096613064</v>
          </cell>
          <cell r="F785">
            <v>6791.42033816103</v>
          </cell>
          <cell r="G785">
            <v>7447.66426543907</v>
          </cell>
          <cell r="H785">
            <v>7665.93235052279</v>
          </cell>
          <cell r="I785">
            <v>7094.74095265248</v>
          </cell>
          <cell r="J785">
            <v>8561.8534604987</v>
          </cell>
          <cell r="K785">
            <v>8530.14085634385</v>
          </cell>
          <cell r="L785">
            <v>8389.33296072594</v>
          </cell>
          <cell r="M785">
            <v>8210.70664503449</v>
          </cell>
          <cell r="N785">
            <v>9839.83546372622</v>
          </cell>
          <cell r="O785">
            <v>9591.19292307854</v>
          </cell>
          <cell r="P785">
            <v>9930.12838349488</v>
          </cell>
          <cell r="Q785">
            <v>10142.9848240649</v>
          </cell>
          <cell r="R785">
            <v>11641.6545562052</v>
          </cell>
          <cell r="S785">
            <v>9074.28723982768</v>
          </cell>
          <cell r="T785">
            <v>9181.90380225269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5988.67994117815</v>
          </cell>
          <cell r="AF785">
            <v>6013.64915447813</v>
          </cell>
          <cell r="AG785">
            <v>5811.21397556024</v>
          </cell>
          <cell r="AH785">
            <v>6309.54045707286</v>
          </cell>
          <cell r="AI785">
            <v>7230.26096613064</v>
          </cell>
          <cell r="AJ785">
            <v>6791.42033816103</v>
          </cell>
          <cell r="AK785">
            <v>7447.66426543907</v>
          </cell>
          <cell r="AL785">
            <v>7665.93235052279</v>
          </cell>
          <cell r="AM785">
            <v>7094.74095265248</v>
          </cell>
          <cell r="AN785">
            <v>8561.8534604987</v>
          </cell>
          <cell r="AO785">
            <v>8530.14085634385</v>
          </cell>
          <cell r="AP785">
            <v>8389.33296072594</v>
          </cell>
          <cell r="AQ785">
            <v>8210.70664503449</v>
          </cell>
          <cell r="AR785">
            <v>9839.83546372622</v>
          </cell>
          <cell r="AS785">
            <v>9591.19292307854</v>
          </cell>
          <cell r="AT785">
            <v>9930.12838349488</v>
          </cell>
          <cell r="AU785">
            <v>10142.9848240649</v>
          </cell>
          <cell r="AV785">
            <v>11641.6545562052</v>
          </cell>
          <cell r="AW785">
            <v>9074.28723982768</v>
          </cell>
          <cell r="AX785">
            <v>9181.90380225269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2.93951807159695</v>
          </cell>
          <cell r="CN785">
            <v>2.97672485471392</v>
          </cell>
          <cell r="CO785">
            <v>2.82951167887518</v>
          </cell>
          <cell r="CP785">
            <v>3.11010768061291</v>
          </cell>
          <cell r="CQ785">
            <v>3.56067156314121</v>
          </cell>
          <cell r="CR785">
            <v>3.352899452548</v>
          </cell>
          <cell r="CS785">
            <v>3.64688178237622</v>
          </cell>
          <cell r="CT785">
            <v>3.8466499528331</v>
          </cell>
          <cell r="CU785">
            <v>3.50352214829897</v>
          </cell>
          <cell r="CV785">
            <v>4.20404780839512</v>
          </cell>
          <cell r="CW785">
            <v>4.25275459208988</v>
          </cell>
          <cell r="CX785">
            <v>4.09491060842477</v>
          </cell>
          <cell r="CY785">
            <v>4.07523145119898</v>
          </cell>
          <cell r="CZ785">
            <v>4.85249668181923</v>
          </cell>
          <cell r="DA785">
            <v>4.77854002818537</v>
          </cell>
          <cell r="DB785">
            <v>4.94740501479967</v>
          </cell>
          <cell r="DC785">
            <v>5.05345470326684</v>
          </cell>
          <cell r="DD785">
            <v>5.80012442010992</v>
          </cell>
          <cell r="DE785">
            <v>4.52100642230124</v>
          </cell>
          <cell r="DF785">
            <v>4.57462332432457</v>
          </cell>
          <cell r="DG785">
            <v>5.43395537802903</v>
          </cell>
          <cell r="DH785">
            <v>5.43395537802903</v>
          </cell>
          <cell r="DI785">
            <v>5.43395537802903</v>
          </cell>
          <cell r="DJ785">
            <v>5.43395537802903</v>
          </cell>
          <cell r="DK785">
            <v>5.43395537802903</v>
          </cell>
          <cell r="DL785">
            <v>5.43395537802903</v>
          </cell>
          <cell r="DM785">
            <v>5.43395537802903</v>
          </cell>
          <cell r="DN785">
            <v>5.43395537802903</v>
          </cell>
          <cell r="DO785">
            <v>5.43395537802903</v>
          </cell>
          <cell r="DP785">
            <v>5.43395537802903</v>
          </cell>
          <cell r="DQ785">
            <v>5.58164362489667</v>
          </cell>
          <cell r="DR785">
            <v>5.53485858193053</v>
          </cell>
          <cell r="DS785">
            <v>5.62681338214029</v>
          </cell>
          <cell r="DT785">
            <v>5.55813945572196</v>
          </cell>
          <cell r="DU785">
            <v>5.56325788619134</v>
          </cell>
          <cell r="DV785">
            <v>5.54941516343861</v>
          </cell>
          <cell r="DW785">
            <v>5.59507021311912</v>
          </cell>
          <cell r="DX785">
            <v>5.45995987223256</v>
          </cell>
          <cell r="DY785">
            <v>5.54803013163784</v>
          </cell>
          <cell r="DZ785">
            <v>5.57965414228823</v>
          </cell>
          <cell r="EA785">
            <v>5.49532036599494</v>
          </cell>
          <cell r="EB785">
            <v>5.61293665793702</v>
          </cell>
          <cell r="EC785">
            <v>5.51995315311632</v>
          </cell>
          <cell r="ED785">
            <v>5.55558408237189</v>
          </cell>
          <cell r="EE785">
            <v>5.49901031071312</v>
          </cell>
          <cell r="EF785">
            <v>5.49901031071312</v>
          </cell>
          <cell r="EG785">
            <v>5.49901031071312</v>
          </cell>
          <cell r="EH785">
            <v>5.49901031071312</v>
          </cell>
          <cell r="EI785">
            <v>5.49901031071312</v>
          </cell>
          <cell r="EJ785">
            <v>5.49901031071312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0</v>
          </cell>
          <cell r="ES785">
            <v>0</v>
          </cell>
          <cell r="ET785">
            <v>0</v>
          </cell>
        </row>
        <row r="786">
          <cell r="A786">
            <v>34900.6387413828</v>
          </cell>
          <cell r="B786">
            <v>32006.850798278</v>
          </cell>
          <cell r="C786">
            <v>38074.2729124306</v>
          </cell>
          <cell r="D786">
            <v>6359.93923375657</v>
          </cell>
          <cell r="E786">
            <v>6280.94140592543</v>
          </cell>
          <cell r="F786">
            <v>7054.29465692727</v>
          </cell>
          <cell r="G786">
            <v>7583.56340030682</v>
          </cell>
          <cell r="H786">
            <v>7378.24096753501</v>
          </cell>
          <cell r="I786">
            <v>6834.97628789429</v>
          </cell>
          <cell r="J786">
            <v>9113.7595354264</v>
          </cell>
          <cell r="K786">
            <v>8102.02453590353</v>
          </cell>
          <cell r="L786">
            <v>9199.60266251981</v>
          </cell>
          <cell r="M786">
            <v>7856.94136379246</v>
          </cell>
          <cell r="N786">
            <v>8379.41485614353</v>
          </cell>
          <cell r="O786">
            <v>10909.1190956012</v>
          </cell>
          <cell r="P786">
            <v>8033.63154156869</v>
          </cell>
          <cell r="Q786">
            <v>9504.48247395138</v>
          </cell>
          <cell r="R786">
            <v>11265.8019662125</v>
          </cell>
          <cell r="S786">
            <v>10632.9877093813</v>
          </cell>
          <cell r="T786">
            <v>9371.91474650474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5806.78805552983</v>
          </cell>
          <cell r="AF786">
            <v>5325.31797735236</v>
          </cell>
          <cell r="AG786">
            <v>6334.81910772974</v>
          </cell>
          <cell r="AH786">
            <v>6359.93923375657</v>
          </cell>
          <cell r="AI786">
            <v>6280.94140592543</v>
          </cell>
          <cell r="AJ786">
            <v>7054.29465692727</v>
          </cell>
          <cell r="AK786">
            <v>7583.56340030682</v>
          </cell>
          <cell r="AL786">
            <v>7378.24096753501</v>
          </cell>
          <cell r="AM786">
            <v>6834.97628789429</v>
          </cell>
          <cell r="AN786">
            <v>9113.7595354264</v>
          </cell>
          <cell r="AO786">
            <v>8102.02453590353</v>
          </cell>
          <cell r="AP786">
            <v>9199.60266251981</v>
          </cell>
          <cell r="AQ786">
            <v>7856.94136379246</v>
          </cell>
          <cell r="AR786">
            <v>8379.41485614353</v>
          </cell>
          <cell r="AS786">
            <v>10909.1190956012</v>
          </cell>
          <cell r="AT786">
            <v>8033.63154156869</v>
          </cell>
          <cell r="AU786">
            <v>9504.48247395138</v>
          </cell>
          <cell r="AV786">
            <v>11265.8019662125</v>
          </cell>
          <cell r="AW786">
            <v>10632.9877093813</v>
          </cell>
          <cell r="AX786">
            <v>9371.91474650474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2.87988458810729</v>
          </cell>
          <cell r="CN786">
            <v>2.6348337281006</v>
          </cell>
          <cell r="CO786">
            <v>3.08534894470918</v>
          </cell>
          <cell r="CP786">
            <v>3.15529835542896</v>
          </cell>
          <cell r="CQ786">
            <v>3.04334122280337</v>
          </cell>
          <cell r="CR786">
            <v>3.48961249582416</v>
          </cell>
          <cell r="CS786">
            <v>3.7475358768327</v>
          </cell>
          <cell r="CT786">
            <v>3.59623123327619</v>
          </cell>
          <cell r="CU786">
            <v>3.33506032033382</v>
          </cell>
          <cell r="CV786">
            <v>4.50846831662818</v>
          </cell>
          <cell r="CW786">
            <v>4.02553952038949</v>
          </cell>
          <cell r="CX786">
            <v>4.53517068892073</v>
          </cell>
          <cell r="CY786">
            <v>3.87926423622541</v>
          </cell>
          <cell r="CZ786">
            <v>4.13139161074515</v>
          </cell>
          <cell r="DA786">
            <v>5.3850270300813</v>
          </cell>
          <cell r="DB786">
            <v>3.96561102889646</v>
          </cell>
          <cell r="DC786">
            <v>4.69166158886283</v>
          </cell>
          <cell r="DD786">
            <v>5.56109504094234</v>
          </cell>
          <cell r="DE786">
            <v>5.24872134255354</v>
          </cell>
          <cell r="DF786">
            <v>4.62622268500996</v>
          </cell>
          <cell r="DG786">
            <v>4.65412151363094</v>
          </cell>
          <cell r="DH786">
            <v>4.65412151363094</v>
          </cell>
          <cell r="DI786">
            <v>4.65412151363094</v>
          </cell>
          <cell r="DJ786">
            <v>4.65412151363094</v>
          </cell>
          <cell r="DK786">
            <v>4.65412151363094</v>
          </cell>
          <cell r="DL786">
            <v>4.65412151363094</v>
          </cell>
          <cell r="DM786">
            <v>4.65412151363094</v>
          </cell>
          <cell r="DN786">
            <v>4.65412151363094</v>
          </cell>
          <cell r="DO786">
            <v>4.65412151363094</v>
          </cell>
          <cell r="DP786">
            <v>4.65412151363094</v>
          </cell>
          <cell r="DQ786">
            <v>5.52418261377977</v>
          </cell>
          <cell r="DR786">
            <v>5.53731801408068</v>
          </cell>
          <cell r="DS786">
            <v>5.62518830100644</v>
          </cell>
          <cell r="DT786">
            <v>5.52229586194521</v>
          </cell>
          <cell r="DU786">
            <v>5.65433100877195</v>
          </cell>
          <cell r="DV786">
            <v>5.53838992141405</v>
          </cell>
          <cell r="DW786">
            <v>5.54414599648819</v>
          </cell>
          <cell r="DX786">
            <v>5.62098416478881</v>
          </cell>
          <cell r="DY786">
            <v>5.61487968250984</v>
          </cell>
          <cell r="DZ786">
            <v>5.53828982551701</v>
          </cell>
          <cell r="EA786">
            <v>5.51412484791067</v>
          </cell>
          <cell r="EB786">
            <v>5.55753963523185</v>
          </cell>
          <cell r="EC786">
            <v>5.54895604921757</v>
          </cell>
          <cell r="ED786">
            <v>5.55679614491812</v>
          </cell>
          <cell r="EE786">
            <v>5.55020380682171</v>
          </cell>
          <cell r="EF786">
            <v>5.55020380682171</v>
          </cell>
          <cell r="EG786">
            <v>5.55020380682171</v>
          </cell>
          <cell r="EH786">
            <v>5.55020380682171</v>
          </cell>
          <cell r="EI786">
            <v>5.55020380682171</v>
          </cell>
          <cell r="EJ786">
            <v>5.55020380682171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</row>
        <row r="787">
          <cell r="A787">
            <v>44512.1411101317</v>
          </cell>
          <cell r="B787">
            <v>45315.6882003587</v>
          </cell>
          <cell r="C787">
            <v>46544.5949985568</v>
          </cell>
          <cell r="D787">
            <v>7052.69080183311</v>
          </cell>
          <cell r="E787">
            <v>6672.43509391377</v>
          </cell>
          <cell r="F787">
            <v>7376.77318452692</v>
          </cell>
          <cell r="G787">
            <v>6460.02866583664</v>
          </cell>
          <cell r="H787">
            <v>7214.96488099219</v>
          </cell>
          <cell r="I787">
            <v>8182.07654970306</v>
          </cell>
          <cell r="J787">
            <v>8906.53149353405</v>
          </cell>
          <cell r="K787">
            <v>8483.19517342702</v>
          </cell>
          <cell r="L787">
            <v>7686.72968883619</v>
          </cell>
          <cell r="M787">
            <v>7969.22607771487</v>
          </cell>
          <cell r="N787">
            <v>8417.48092218936</v>
          </cell>
          <cell r="O787">
            <v>8626.97837060121</v>
          </cell>
          <cell r="P787">
            <v>9531.84274280255</v>
          </cell>
          <cell r="Q787">
            <v>8763.92294845032</v>
          </cell>
          <cell r="R787">
            <v>9493.49994966381</v>
          </cell>
          <cell r="S787">
            <v>9556.89485697096</v>
          </cell>
          <cell r="T787">
            <v>10302.9695542977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7405.95526745738</v>
          </cell>
          <cell r="AF787">
            <v>7539.64988778115</v>
          </cell>
          <cell r="AG787">
            <v>7744.1160974117</v>
          </cell>
          <cell r="AH787">
            <v>7052.69080183311</v>
          </cell>
          <cell r="AI787">
            <v>6672.43509391377</v>
          </cell>
          <cell r="AJ787">
            <v>7376.77318452692</v>
          </cell>
          <cell r="AK787">
            <v>6460.02866583664</v>
          </cell>
          <cell r="AL787">
            <v>7214.96488099219</v>
          </cell>
          <cell r="AM787">
            <v>8182.07654970306</v>
          </cell>
          <cell r="AN787">
            <v>8906.53149353405</v>
          </cell>
          <cell r="AO787">
            <v>8483.19517342702</v>
          </cell>
          <cell r="AP787">
            <v>7686.72968883619</v>
          </cell>
          <cell r="AQ787">
            <v>7969.22607771487</v>
          </cell>
          <cell r="AR787">
            <v>8417.48092218936</v>
          </cell>
          <cell r="AS787">
            <v>8626.97837060121</v>
          </cell>
          <cell r="AT787">
            <v>9531.84274280255</v>
          </cell>
          <cell r="AU787">
            <v>8763.92294845032</v>
          </cell>
          <cell r="AV787">
            <v>9493.49994966381</v>
          </cell>
          <cell r="AW787">
            <v>9556.89485697096</v>
          </cell>
          <cell r="AX787">
            <v>10302.9695542977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3.64627077499703</v>
          </cell>
          <cell r="CN787">
            <v>3.74098384952094</v>
          </cell>
          <cell r="CO787">
            <v>3.84041115048527</v>
          </cell>
          <cell r="CP787">
            <v>3.49663339380044</v>
          </cell>
          <cell r="CQ787">
            <v>3.33233215769641</v>
          </cell>
          <cell r="CR787">
            <v>3.67828202347238</v>
          </cell>
          <cell r="CS787">
            <v>3.1947681642968</v>
          </cell>
          <cell r="CT787">
            <v>3.52355549361522</v>
          </cell>
          <cell r="CU787">
            <v>4.01227055954262</v>
          </cell>
          <cell r="CV787">
            <v>4.44485236879326</v>
          </cell>
          <cell r="CW787">
            <v>4.22616855165559</v>
          </cell>
          <cell r="CX787">
            <v>3.78231681677217</v>
          </cell>
          <cell r="CY787">
            <v>3.94589119595375</v>
          </cell>
          <cell r="CZ787">
            <v>4.1452536894213</v>
          </cell>
          <cell r="DA787">
            <v>4.27539288892556</v>
          </cell>
          <cell r="DB787">
            <v>4.72382924012068</v>
          </cell>
          <cell r="DC787">
            <v>4.34326043758062</v>
          </cell>
          <cell r="DD787">
            <v>4.70482716336973</v>
          </cell>
          <cell r="DE787">
            <v>4.73624466834676</v>
          </cell>
          <cell r="DF787">
            <v>5.10598738920812</v>
          </cell>
          <cell r="DG787">
            <v>4.69559733833874</v>
          </cell>
          <cell r="DH787">
            <v>4.69559733833874</v>
          </cell>
          <cell r="DI787">
            <v>4.69559733833874</v>
          </cell>
          <cell r="DJ787">
            <v>4.69559733833874</v>
          </cell>
          <cell r="DK787">
            <v>4.69559733833874</v>
          </cell>
          <cell r="DL787">
            <v>4.69559733833874</v>
          </cell>
          <cell r="DM787">
            <v>4.69559733833874</v>
          </cell>
          <cell r="DN787">
            <v>4.69559733833874</v>
          </cell>
          <cell r="DO787">
            <v>4.69559733833874</v>
          </cell>
          <cell r="DP787">
            <v>4.69559733833874</v>
          </cell>
          <cell r="DQ787">
            <v>5.56466857676234</v>
          </cell>
          <cell r="DR787">
            <v>5.52169586021123</v>
          </cell>
          <cell r="DS787">
            <v>5.5246054653768</v>
          </cell>
          <cell r="DT787">
            <v>5.52601270331236</v>
          </cell>
          <cell r="DU787">
            <v>5.48584091495595</v>
          </cell>
          <cell r="DV787">
            <v>5.49450459831125</v>
          </cell>
          <cell r="DW787">
            <v>5.53990391895016</v>
          </cell>
          <cell r="DX787">
            <v>5.60996615692016</v>
          </cell>
          <cell r="DY787">
            <v>5.58702304560779</v>
          </cell>
          <cell r="DZ787">
            <v>5.48982376062434</v>
          </cell>
          <cell r="EA787">
            <v>5.49945661845976</v>
          </cell>
          <cell r="EB787">
            <v>5.56789248872175</v>
          </cell>
          <cell r="EC787">
            <v>5.53322304622013</v>
          </cell>
          <cell r="ED787">
            <v>5.56337278620494</v>
          </cell>
          <cell r="EE787">
            <v>5.52827723528099</v>
          </cell>
          <cell r="EF787">
            <v>5.52827723528099</v>
          </cell>
          <cell r="EG787">
            <v>5.52827723528099</v>
          </cell>
          <cell r="EH787">
            <v>5.52827723528099</v>
          </cell>
          <cell r="EI787">
            <v>5.52827723528099</v>
          </cell>
          <cell r="EJ787">
            <v>5.52827723528099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0</v>
          </cell>
          <cell r="ES787">
            <v>0</v>
          </cell>
          <cell r="ET787">
            <v>0</v>
          </cell>
        </row>
        <row r="788">
          <cell r="A788">
            <v>40262.304446162</v>
          </cell>
          <cell r="B788">
            <v>33513.9762705919</v>
          </cell>
          <cell r="C788">
            <v>44059.5719547095</v>
          </cell>
          <cell r="D788">
            <v>6459.8978305082</v>
          </cell>
          <cell r="E788">
            <v>6261.16148211602</v>
          </cell>
          <cell r="F788">
            <v>7681.65906387644</v>
          </cell>
          <cell r="G788">
            <v>7554.87608838487</v>
          </cell>
          <cell r="H788">
            <v>7285.7913039088</v>
          </cell>
          <cell r="I788">
            <v>8218.01195120086</v>
          </cell>
          <cell r="J788">
            <v>7313.95262187677</v>
          </cell>
          <cell r="K788">
            <v>9135.59027785562</v>
          </cell>
          <cell r="L788">
            <v>8733.86113619681</v>
          </cell>
          <cell r="M788">
            <v>7792.1919983117</v>
          </cell>
          <cell r="N788">
            <v>9300.33894810796</v>
          </cell>
          <cell r="O788">
            <v>9183.96517684295</v>
          </cell>
          <cell r="P788">
            <v>8803.27108939421</v>
          </cell>
          <cell r="Q788">
            <v>9790.48917174717</v>
          </cell>
          <cell r="R788">
            <v>10337.8387808281</v>
          </cell>
          <cell r="S788">
            <v>9222.59460943267</v>
          </cell>
          <cell r="T788">
            <v>10863.639515383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6698.8650344918</v>
          </cell>
          <cell r="AF788">
            <v>5576.0743676771</v>
          </cell>
          <cell r="AG788">
            <v>7330.6565548613</v>
          </cell>
          <cell r="AH788">
            <v>6459.8978305082</v>
          </cell>
          <cell r="AI788">
            <v>6261.16148211602</v>
          </cell>
          <cell r="AJ788">
            <v>7681.65906387644</v>
          </cell>
          <cell r="AK788">
            <v>7554.87608838487</v>
          </cell>
          <cell r="AL788">
            <v>7285.7913039088</v>
          </cell>
          <cell r="AM788">
            <v>8218.01195120086</v>
          </cell>
          <cell r="AN788">
            <v>7313.95262187677</v>
          </cell>
          <cell r="AO788">
            <v>9135.59027785562</v>
          </cell>
          <cell r="AP788">
            <v>8733.86113619681</v>
          </cell>
          <cell r="AQ788">
            <v>7792.1919983117</v>
          </cell>
          <cell r="AR788">
            <v>9300.33894810796</v>
          </cell>
          <cell r="AS788">
            <v>9183.96517684295</v>
          </cell>
          <cell r="AT788">
            <v>8803.27108939421</v>
          </cell>
          <cell r="AU788">
            <v>9790.48917174717</v>
          </cell>
          <cell r="AV788">
            <v>10337.8387808281</v>
          </cell>
          <cell r="AW788">
            <v>9222.59460943267</v>
          </cell>
          <cell r="AX788">
            <v>10863.639515383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3.29383418249104</v>
          </cell>
          <cell r="CN788">
            <v>2.79054376424763</v>
          </cell>
          <cell r="CO788">
            <v>3.64902323487734</v>
          </cell>
          <cell r="CP788">
            <v>3.16675528849607</v>
          </cell>
          <cell r="CQ788">
            <v>3.10051780302156</v>
          </cell>
          <cell r="CR788">
            <v>3.75470637699669</v>
          </cell>
          <cell r="CS788">
            <v>3.75425162899405</v>
          </cell>
          <cell r="CT788">
            <v>3.60366233894953</v>
          </cell>
          <cell r="CU788">
            <v>4.04273777318219</v>
          </cell>
          <cell r="CV788">
            <v>3.64162406556947</v>
          </cell>
          <cell r="CW788">
            <v>4.50656121581478</v>
          </cell>
          <cell r="CX788">
            <v>4.2670617778046</v>
          </cell>
          <cell r="CY788">
            <v>3.88563907267416</v>
          </cell>
          <cell r="CZ788">
            <v>4.52079419805147</v>
          </cell>
          <cell r="DA788">
            <v>4.5090953432279</v>
          </cell>
          <cell r="DB788">
            <v>4.32218414486689</v>
          </cell>
          <cell r="DC788">
            <v>4.80688333221925</v>
          </cell>
          <cell r="DD788">
            <v>5.07561818975635</v>
          </cell>
          <cell r="DE788">
            <v>4.52806142065174</v>
          </cell>
          <cell r="DF788">
            <v>5.33377309322062</v>
          </cell>
          <cell r="DG788">
            <v>5.23135316342337</v>
          </cell>
          <cell r="DH788">
            <v>5.23135316342337</v>
          </cell>
          <cell r="DI788">
            <v>5.23135316342337</v>
          </cell>
          <cell r="DJ788">
            <v>5.23135316342337</v>
          </cell>
          <cell r="DK788">
            <v>5.23135316342337</v>
          </cell>
          <cell r="DL788">
            <v>5.23135316342337</v>
          </cell>
          <cell r="DM788">
            <v>5.23135316342337</v>
          </cell>
          <cell r="DN788">
            <v>5.23135316342337</v>
          </cell>
          <cell r="DO788">
            <v>5.23135316342337</v>
          </cell>
          <cell r="DP788">
            <v>5.23135316342337</v>
          </cell>
          <cell r="DQ788">
            <v>5.5719425666834</v>
          </cell>
          <cell r="DR788">
            <v>5.47453018711087</v>
          </cell>
          <cell r="DS788">
            <v>5.503936058642</v>
          </cell>
          <cell r="DT788">
            <v>5.58879629406906</v>
          </cell>
          <cell r="DU788">
            <v>5.53258138288173</v>
          </cell>
          <cell r="DV788">
            <v>5.60513636960564</v>
          </cell>
          <cell r="DW788">
            <v>5.51329338003253</v>
          </cell>
          <cell r="DX788">
            <v>5.53910721594472</v>
          </cell>
          <cell r="DY788">
            <v>5.56927075149974</v>
          </cell>
          <cell r="DZ788">
            <v>5.50255215818733</v>
          </cell>
          <cell r="EA788">
            <v>5.55390535294287</v>
          </cell>
          <cell r="EB788">
            <v>5.60769633075782</v>
          </cell>
          <cell r="EC788">
            <v>5.4941982075445</v>
          </cell>
          <cell r="ED788">
            <v>5.63626202907672</v>
          </cell>
          <cell r="EE788">
            <v>5.58017662400868</v>
          </cell>
          <cell r="EF788">
            <v>5.58017662400868</v>
          </cell>
          <cell r="EG788">
            <v>5.58017662400868</v>
          </cell>
          <cell r="EH788">
            <v>5.58017662400868</v>
          </cell>
          <cell r="EI788">
            <v>5.58017662400868</v>
          </cell>
          <cell r="EJ788">
            <v>5.58017662400868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</row>
        <row r="789">
          <cell r="A789">
            <v>37233.852222878</v>
          </cell>
          <cell r="B789">
            <v>34058.7237162077</v>
          </cell>
          <cell r="C789">
            <v>44442.4844331805</v>
          </cell>
          <cell r="D789">
            <v>6096.46598114052</v>
          </cell>
          <cell r="E789">
            <v>6318.38513817814</v>
          </cell>
          <cell r="F789">
            <v>5981.2307437275</v>
          </cell>
          <cell r="G789">
            <v>7296.24148975088</v>
          </cell>
          <cell r="H789">
            <v>8059.55609339007</v>
          </cell>
          <cell r="I789">
            <v>7360.45722692947</v>
          </cell>
          <cell r="J789">
            <v>7155.2923231072</v>
          </cell>
          <cell r="K789">
            <v>7892.12745441974</v>
          </cell>
          <cell r="L789">
            <v>8297.64888636555</v>
          </cell>
          <cell r="M789">
            <v>9082.03560265759</v>
          </cell>
          <cell r="N789">
            <v>8655.91425625883</v>
          </cell>
          <cell r="O789">
            <v>8664.91805024912</v>
          </cell>
          <cell r="P789">
            <v>9716.46468499132</v>
          </cell>
          <cell r="Q789">
            <v>10485.7573696574</v>
          </cell>
          <cell r="R789">
            <v>10017.4586070346</v>
          </cell>
          <cell r="S789">
            <v>10375.9693842919</v>
          </cell>
          <cell r="T789">
            <v>9801.25481191092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6194.98943705017</v>
          </cell>
          <cell r="AF789">
            <v>5666.70975644239</v>
          </cell>
          <cell r="AG789">
            <v>7394.36575006473</v>
          </cell>
          <cell r="AH789">
            <v>6096.46598114052</v>
          </cell>
          <cell r="AI789">
            <v>6318.38513817814</v>
          </cell>
          <cell r="AJ789">
            <v>5981.2307437275</v>
          </cell>
          <cell r="AK789">
            <v>7296.24148975088</v>
          </cell>
          <cell r="AL789">
            <v>8059.55609339007</v>
          </cell>
          <cell r="AM789">
            <v>7360.45722692947</v>
          </cell>
          <cell r="AN789">
            <v>7155.2923231072</v>
          </cell>
          <cell r="AO789">
            <v>7892.12745441974</v>
          </cell>
          <cell r="AP789">
            <v>8297.64888636555</v>
          </cell>
          <cell r="AQ789">
            <v>9082.03560265759</v>
          </cell>
          <cell r="AR789">
            <v>8655.91425625883</v>
          </cell>
          <cell r="AS789">
            <v>8664.91805024912</v>
          </cell>
          <cell r="AT789">
            <v>9716.46468499132</v>
          </cell>
          <cell r="AU789">
            <v>10485.7573696574</v>
          </cell>
          <cell r="AV789">
            <v>10017.4586070346</v>
          </cell>
          <cell r="AW789">
            <v>10375.9693842919</v>
          </cell>
          <cell r="AX789">
            <v>9801.25481191092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3.03544141177114</v>
          </cell>
          <cell r="CN789">
            <v>2.7732720199748</v>
          </cell>
          <cell r="CO789">
            <v>3.6427123066548</v>
          </cell>
          <cell r="CP789">
            <v>3.02973049471762</v>
          </cell>
          <cell r="CQ789">
            <v>3.12810928631193</v>
          </cell>
          <cell r="CR789">
            <v>2.98636574044901</v>
          </cell>
          <cell r="CS789">
            <v>3.56531893835579</v>
          </cell>
          <cell r="CT789">
            <v>3.99403930516098</v>
          </cell>
          <cell r="CU789">
            <v>3.57186339330525</v>
          </cell>
          <cell r="CV789">
            <v>3.569189335631</v>
          </cell>
          <cell r="CW789">
            <v>3.92292490870495</v>
          </cell>
          <cell r="CX789">
            <v>4.14767005132075</v>
          </cell>
          <cell r="CY789">
            <v>4.5174232476105</v>
          </cell>
          <cell r="CZ789">
            <v>4.26327983915759</v>
          </cell>
          <cell r="DA789">
            <v>4.29221952189361</v>
          </cell>
          <cell r="DB789">
            <v>4.81310950234671</v>
          </cell>
          <cell r="DC789">
            <v>5.19418328285164</v>
          </cell>
          <cell r="DD789">
            <v>4.96220866066229</v>
          </cell>
          <cell r="DE789">
            <v>5.13979914080637</v>
          </cell>
          <cell r="DF789">
            <v>4.85511080413833</v>
          </cell>
          <cell r="DG789">
            <v>5.12758087121655</v>
          </cell>
          <cell r="DH789">
            <v>5.12758087121655</v>
          </cell>
          <cell r="DI789">
            <v>5.12758087121655</v>
          </cell>
          <cell r="DJ789">
            <v>5.12758087121655</v>
          </cell>
          <cell r="DK789">
            <v>5.12758087121655</v>
          </cell>
          <cell r="DL789">
            <v>5.12758087121655</v>
          </cell>
          <cell r="DM789">
            <v>5.12758087121655</v>
          </cell>
          <cell r="DN789">
            <v>5.12758087121655</v>
          </cell>
          <cell r="DO789">
            <v>5.12758087121655</v>
          </cell>
          <cell r="DP789">
            <v>5.12758087121655</v>
          </cell>
          <cell r="DQ789">
            <v>5.59146809235701</v>
          </cell>
          <cell r="DR789">
            <v>5.59816422536591</v>
          </cell>
          <cell r="DS789">
            <v>5.5613879428626</v>
          </cell>
          <cell r="DT789">
            <v>5.51291494500716</v>
          </cell>
          <cell r="DU789">
            <v>5.5339000750182</v>
          </cell>
          <cell r="DV789">
            <v>5.48724937555542</v>
          </cell>
          <cell r="DW789">
            <v>5.60670813951495</v>
          </cell>
          <cell r="DX789">
            <v>5.5284822985584</v>
          </cell>
          <cell r="DY789">
            <v>5.64569078312441</v>
          </cell>
          <cell r="DZ789">
            <v>5.4924350511618</v>
          </cell>
          <cell r="EA789">
            <v>5.51177182882868</v>
          </cell>
          <cell r="EB789">
            <v>5.48097711218388</v>
          </cell>
          <cell r="EC789">
            <v>5.50807129606709</v>
          </cell>
          <cell r="ED789">
            <v>5.5625796273034</v>
          </cell>
          <cell r="EE789">
            <v>5.53082184786733</v>
          </cell>
          <cell r="EF789">
            <v>5.53082184786733</v>
          </cell>
          <cell r="EG789">
            <v>5.53082184786733</v>
          </cell>
          <cell r="EH789">
            <v>5.53082184786733</v>
          </cell>
          <cell r="EI789">
            <v>5.53082184786733</v>
          </cell>
          <cell r="EJ789">
            <v>5.53082184786733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</row>
        <row r="790">
          <cell r="A790">
            <v>39595.882316652</v>
          </cell>
          <cell r="B790">
            <v>42367.0166173584</v>
          </cell>
          <cell r="C790">
            <v>34912.2806761542</v>
          </cell>
          <cell r="D790">
            <v>7058.51523515459</v>
          </cell>
          <cell r="E790">
            <v>6339.82868647463</v>
          </cell>
          <cell r="F790">
            <v>5982.40806483075</v>
          </cell>
          <cell r="G790">
            <v>8249.36042137152</v>
          </cell>
          <cell r="H790">
            <v>6889.41624733538</v>
          </cell>
          <cell r="I790">
            <v>7987.88463748947</v>
          </cell>
          <cell r="J790">
            <v>8359.63226573538</v>
          </cell>
          <cell r="K790">
            <v>9160.13206937896</v>
          </cell>
          <cell r="L790">
            <v>8688.84644776791</v>
          </cell>
          <cell r="M790">
            <v>7323.09172198425</v>
          </cell>
          <cell r="N790">
            <v>9182.34652610388</v>
          </cell>
          <cell r="O790">
            <v>8667.53330879107</v>
          </cell>
          <cell r="P790">
            <v>8930.18424671231</v>
          </cell>
          <cell r="Q790">
            <v>9434.21425760003</v>
          </cell>
          <cell r="R790">
            <v>10020.8535951279</v>
          </cell>
          <cell r="S790">
            <v>10362.9527114927</v>
          </cell>
          <cell r="T790">
            <v>11018.6057776279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6587.98534285478</v>
          </cell>
          <cell r="AF790">
            <v>7049.04823848972</v>
          </cell>
          <cell r="AG790">
            <v>5808.72504723576</v>
          </cell>
          <cell r="AH790">
            <v>7058.51523515459</v>
          </cell>
          <cell r="AI790">
            <v>6339.82868647463</v>
          </cell>
          <cell r="AJ790">
            <v>5982.40806483075</v>
          </cell>
          <cell r="AK790">
            <v>8249.36042137152</v>
          </cell>
          <cell r="AL790">
            <v>6889.41624733538</v>
          </cell>
          <cell r="AM790">
            <v>7987.88463748947</v>
          </cell>
          <cell r="AN790">
            <v>8359.63226573538</v>
          </cell>
          <cell r="AO790">
            <v>9160.13206937896</v>
          </cell>
          <cell r="AP790">
            <v>8688.84644776791</v>
          </cell>
          <cell r="AQ790">
            <v>7323.09172198425</v>
          </cell>
          <cell r="AR790">
            <v>9182.34652610388</v>
          </cell>
          <cell r="AS790">
            <v>8667.53330879107</v>
          </cell>
          <cell r="AT790">
            <v>8930.18424671231</v>
          </cell>
          <cell r="AU790">
            <v>9434.21425760003</v>
          </cell>
          <cell r="AV790">
            <v>10020.8535951279</v>
          </cell>
          <cell r="AW790">
            <v>10362.9527114927</v>
          </cell>
          <cell r="AX790">
            <v>11018.6057776279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3.29265497584761</v>
          </cell>
          <cell r="CN790">
            <v>3.39904885386695</v>
          </cell>
          <cell r="CO790">
            <v>2.85817583014087</v>
          </cell>
          <cell r="CP790">
            <v>3.51412275676141</v>
          </cell>
          <cell r="CQ790">
            <v>3.1269400457865</v>
          </cell>
          <cell r="CR790">
            <v>2.97461341662966</v>
          </cell>
          <cell r="CS790">
            <v>4.10305992224873</v>
          </cell>
          <cell r="CT790">
            <v>3.380074617388</v>
          </cell>
          <cell r="CU790">
            <v>3.849070403568</v>
          </cell>
          <cell r="CV790">
            <v>4.15166248968664</v>
          </cell>
          <cell r="CW790">
            <v>4.43057519318503</v>
          </cell>
          <cell r="CX790">
            <v>4.21080511209665</v>
          </cell>
          <cell r="CY790">
            <v>3.58092346127465</v>
          </cell>
          <cell r="CZ790">
            <v>4.60374875890043</v>
          </cell>
          <cell r="DA790">
            <v>4.31855790640454</v>
          </cell>
          <cell r="DB790">
            <v>4.44942250699787</v>
          </cell>
          <cell r="DC790">
            <v>4.70055310102474</v>
          </cell>
          <cell r="DD790">
            <v>4.99284340543226</v>
          </cell>
          <cell r="DE790">
            <v>5.16329268911171</v>
          </cell>
          <cell r="DF790">
            <v>5.48996876080844</v>
          </cell>
          <cell r="DG790">
            <v>4.69694152342818</v>
          </cell>
          <cell r="DH790">
            <v>4.69694152342818</v>
          </cell>
          <cell r="DI790">
            <v>4.69694152342818</v>
          </cell>
          <cell r="DJ790">
            <v>4.69694152342818</v>
          </cell>
          <cell r="DK790">
            <v>4.69694152342818</v>
          </cell>
          <cell r="DL790">
            <v>4.69694152342818</v>
          </cell>
          <cell r="DM790">
            <v>4.69694152342818</v>
          </cell>
          <cell r="DN790">
            <v>4.69694152342818</v>
          </cell>
          <cell r="DO790">
            <v>4.69694152342818</v>
          </cell>
          <cell r="DP790">
            <v>4.69694152342818</v>
          </cell>
          <cell r="DQ790">
            <v>5.48167817288071</v>
          </cell>
          <cell r="DR790">
            <v>5.68172502298641</v>
          </cell>
          <cell r="DS790">
            <v>5.56799726247836</v>
          </cell>
          <cell r="DT790">
            <v>5.50305132833642</v>
          </cell>
          <cell r="DU790">
            <v>5.5547574968632</v>
          </cell>
          <cell r="DV790">
            <v>5.51001316342434</v>
          </cell>
          <cell r="DW790">
            <v>5.50832497796563</v>
          </cell>
          <cell r="DX790">
            <v>5.58422968217912</v>
          </cell>
          <cell r="DY790">
            <v>5.68568853011629</v>
          </cell>
          <cell r="DZ790">
            <v>5.51660982914674</v>
          </cell>
          <cell r="EA790">
            <v>5.6643327673292</v>
          </cell>
          <cell r="EB790">
            <v>5.653327125642</v>
          </cell>
          <cell r="EC790">
            <v>5.60281871665474</v>
          </cell>
          <cell r="ED790">
            <v>5.46448450765506</v>
          </cell>
          <cell r="EE790">
            <v>5.49874914591526</v>
          </cell>
          <cell r="EF790">
            <v>5.49874914591526</v>
          </cell>
          <cell r="EG790">
            <v>5.49874914591526</v>
          </cell>
          <cell r="EH790">
            <v>5.49874914591526</v>
          </cell>
          <cell r="EI790">
            <v>5.49874914591526</v>
          </cell>
          <cell r="EJ790">
            <v>5.49874914591526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0</v>
          </cell>
          <cell r="ES790">
            <v>0</v>
          </cell>
          <cell r="ET790">
            <v>0</v>
          </cell>
        </row>
        <row r="791">
          <cell r="A791">
            <v>35723.2495364616</v>
          </cell>
          <cell r="B791">
            <v>35516.4004197652</v>
          </cell>
          <cell r="C791">
            <v>46875.3069144963</v>
          </cell>
          <cell r="D791">
            <v>6616.19109413779</v>
          </cell>
          <cell r="E791">
            <v>6655.94505355711</v>
          </cell>
          <cell r="F791">
            <v>6985.93100452801</v>
          </cell>
          <cell r="G791">
            <v>6681.03523368368</v>
          </cell>
          <cell r="H791">
            <v>8489.11281732437</v>
          </cell>
          <cell r="I791">
            <v>8784.05575225162</v>
          </cell>
          <cell r="J791">
            <v>7839.04999872226</v>
          </cell>
          <cell r="K791">
            <v>7996.69447562864</v>
          </cell>
          <cell r="L791">
            <v>8765.70769613103</v>
          </cell>
          <cell r="M791">
            <v>9097.32050744382</v>
          </cell>
          <cell r="N791">
            <v>10070.7390510221</v>
          </cell>
          <cell r="O791">
            <v>9653.90005918968</v>
          </cell>
          <cell r="P791">
            <v>9267.04642931421</v>
          </cell>
          <cell r="Q791">
            <v>9308.60830377638</v>
          </cell>
          <cell r="R791">
            <v>9868.36853043744</v>
          </cell>
          <cell r="S791">
            <v>9554.08027460572</v>
          </cell>
          <cell r="T791">
            <v>11234.9447619551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5943.65450587217</v>
          </cell>
          <cell r="AF791">
            <v>5909.23883259381</v>
          </cell>
          <cell r="AG791">
            <v>7799.14013343376</v>
          </cell>
          <cell r="AH791">
            <v>6616.19109413779</v>
          </cell>
          <cell r="AI791">
            <v>6655.94505355711</v>
          </cell>
          <cell r="AJ791">
            <v>6985.93100452801</v>
          </cell>
          <cell r="AK791">
            <v>6681.03523368368</v>
          </cell>
          <cell r="AL791">
            <v>8489.11281732437</v>
          </cell>
          <cell r="AM791">
            <v>8784.05575225162</v>
          </cell>
          <cell r="AN791">
            <v>7839.04999872226</v>
          </cell>
          <cell r="AO791">
            <v>7996.69447562864</v>
          </cell>
          <cell r="AP791">
            <v>8765.70769613103</v>
          </cell>
          <cell r="AQ791">
            <v>9097.32050744382</v>
          </cell>
          <cell r="AR791">
            <v>10070.7390510221</v>
          </cell>
          <cell r="AS791">
            <v>9653.90005918968</v>
          </cell>
          <cell r="AT791">
            <v>9267.04642931421</v>
          </cell>
          <cell r="AU791">
            <v>9308.60830377638</v>
          </cell>
          <cell r="AV791">
            <v>9868.36853043744</v>
          </cell>
          <cell r="AW791">
            <v>9554.08027460572</v>
          </cell>
          <cell r="AX791">
            <v>11234.9447619551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2.91081959149012</v>
          </cell>
          <cell r="CN791">
            <v>2.91090545067282</v>
          </cell>
          <cell r="CO791">
            <v>3.88349225492136</v>
          </cell>
          <cell r="CP791">
            <v>3.24850526674931</v>
          </cell>
          <cell r="CQ791">
            <v>3.33488567927379</v>
          </cell>
          <cell r="CR791">
            <v>3.45089204452683</v>
          </cell>
          <cell r="CS791">
            <v>3.32228485049359</v>
          </cell>
          <cell r="CT791">
            <v>4.13205969557755</v>
          </cell>
          <cell r="CU791">
            <v>4.35568767380281</v>
          </cell>
          <cell r="CV791">
            <v>3.87433875621784</v>
          </cell>
          <cell r="CW791">
            <v>3.99648719721308</v>
          </cell>
          <cell r="CX791">
            <v>4.3069073586964</v>
          </cell>
          <cell r="CY791">
            <v>4.53301784447821</v>
          </cell>
          <cell r="CZ791">
            <v>4.88706505276688</v>
          </cell>
          <cell r="DA791">
            <v>4.73226872986945</v>
          </cell>
          <cell r="DB791">
            <v>4.54263600895129</v>
          </cell>
          <cell r="DC791">
            <v>4.56300932519304</v>
          </cell>
          <cell r="DD791">
            <v>4.83739955096829</v>
          </cell>
          <cell r="DE791">
            <v>4.68333782709309</v>
          </cell>
          <cell r="DF791">
            <v>5.50728487480046</v>
          </cell>
          <cell r="DG791">
            <v>4.92795002112296</v>
          </cell>
          <cell r="DH791">
            <v>4.92795002112296</v>
          </cell>
          <cell r="DI791">
            <v>4.92795002112296</v>
          </cell>
          <cell r="DJ791">
            <v>4.92795002112296</v>
          </cell>
          <cell r="DK791">
            <v>4.92795002112296</v>
          </cell>
          <cell r="DL791">
            <v>4.92795002112296</v>
          </cell>
          <cell r="DM791">
            <v>4.92795002112296</v>
          </cell>
          <cell r="DN791">
            <v>4.92795002112296</v>
          </cell>
          <cell r="DO791">
            <v>4.92795002112296</v>
          </cell>
          <cell r="DP791">
            <v>4.92795002112296</v>
          </cell>
          <cell r="DQ791">
            <v>5.59429550192727</v>
          </cell>
          <cell r="DR791">
            <v>5.56173867757257</v>
          </cell>
          <cell r="DS791">
            <v>5.50213720339188</v>
          </cell>
          <cell r="DT791">
            <v>5.57996661676403</v>
          </cell>
          <cell r="DU791">
            <v>5.46809325833544</v>
          </cell>
          <cell r="DV791">
            <v>5.54625782312214</v>
          </cell>
          <cell r="DW791">
            <v>5.50952339832085</v>
          </cell>
          <cell r="DX791">
            <v>5.62863197741979</v>
          </cell>
          <cell r="DY791">
            <v>5.52516800396325</v>
          </cell>
          <cell r="DZ791">
            <v>5.54335866400432</v>
          </cell>
          <cell r="EA791">
            <v>5.48200229524107</v>
          </cell>
          <cell r="EB791">
            <v>5.57607478488129</v>
          </cell>
          <cell r="EC791">
            <v>5.49836039233322</v>
          </cell>
          <cell r="ED791">
            <v>5.64573329704097</v>
          </cell>
          <cell r="EE791">
            <v>5.58908269327798</v>
          </cell>
          <cell r="EF791">
            <v>5.58908269327798</v>
          </cell>
          <cell r="EG791">
            <v>5.58908269327798</v>
          </cell>
          <cell r="EH791">
            <v>5.58908269327798</v>
          </cell>
          <cell r="EI791">
            <v>5.58908269327798</v>
          </cell>
          <cell r="EJ791">
            <v>5.58908269327798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0</v>
          </cell>
          <cell r="ES791">
            <v>0</v>
          </cell>
          <cell r="ET791">
            <v>0</v>
          </cell>
        </row>
        <row r="792">
          <cell r="A792">
            <v>28229.4047415248</v>
          </cell>
          <cell r="B792">
            <v>41247.199169946</v>
          </cell>
          <cell r="C792">
            <v>41173.649813386</v>
          </cell>
          <cell r="D792">
            <v>6558.80047358028</v>
          </cell>
          <cell r="E792">
            <v>6624.51660691726</v>
          </cell>
          <cell r="F792">
            <v>7177.874771706</v>
          </cell>
          <cell r="G792">
            <v>5776.61206870279</v>
          </cell>
          <cell r="H792">
            <v>7848.41812787574</v>
          </cell>
          <cell r="I792">
            <v>8116.06621841661</v>
          </cell>
          <cell r="J792">
            <v>8850.84033009492</v>
          </cell>
          <cell r="K792">
            <v>8751.38949865877</v>
          </cell>
          <cell r="L792">
            <v>8378.9254257496</v>
          </cell>
          <cell r="M792">
            <v>8679.78053877274</v>
          </cell>
          <cell r="N792">
            <v>9707.45358121103</v>
          </cell>
          <cell r="O792">
            <v>9352.38274488985</v>
          </cell>
          <cell r="P792">
            <v>8841.50459976981</v>
          </cell>
          <cell r="Q792">
            <v>9283.53307286141</v>
          </cell>
          <cell r="R792">
            <v>10765.7432452909</v>
          </cell>
          <cell r="S792">
            <v>9894.91352593006</v>
          </cell>
          <cell r="T792">
            <v>10790.0725078629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4696.82436136723</v>
          </cell>
          <cell r="AF792">
            <v>6862.7323768749</v>
          </cell>
          <cell r="AG792">
            <v>6850.49519324255</v>
          </cell>
          <cell r="AH792">
            <v>6558.80047358028</v>
          </cell>
          <cell r="AI792">
            <v>6624.51660691726</v>
          </cell>
          <cell r="AJ792">
            <v>7177.874771706</v>
          </cell>
          <cell r="AK792">
            <v>5776.61206870279</v>
          </cell>
          <cell r="AL792">
            <v>7848.41812787574</v>
          </cell>
          <cell r="AM792">
            <v>8116.06621841661</v>
          </cell>
          <cell r="AN792">
            <v>8850.84033009492</v>
          </cell>
          <cell r="AO792">
            <v>8751.38949865877</v>
          </cell>
          <cell r="AP792">
            <v>8378.9254257496</v>
          </cell>
          <cell r="AQ792">
            <v>8679.78053877274</v>
          </cell>
          <cell r="AR792">
            <v>9707.45358121103</v>
          </cell>
          <cell r="AS792">
            <v>9352.38274488985</v>
          </cell>
          <cell r="AT792">
            <v>8841.50459976981</v>
          </cell>
          <cell r="AU792">
            <v>9283.53307286141</v>
          </cell>
          <cell r="AV792">
            <v>10765.7432452909</v>
          </cell>
          <cell r="AW792">
            <v>9894.91352593006</v>
          </cell>
          <cell r="AX792">
            <v>10790.0725078629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2.31702489776352</v>
          </cell>
          <cell r="CN792">
            <v>3.36882197469182</v>
          </cell>
          <cell r="CO792">
            <v>3.39638230053307</v>
          </cell>
          <cell r="CP792">
            <v>3.17175570611945</v>
          </cell>
          <cell r="CQ792">
            <v>3.26895880144197</v>
          </cell>
          <cell r="CR792">
            <v>3.54430498691961</v>
          </cell>
          <cell r="CS792">
            <v>2.86534781488003</v>
          </cell>
          <cell r="CT792">
            <v>3.8994319083944</v>
          </cell>
          <cell r="CU792">
            <v>4.01569886154873</v>
          </cell>
          <cell r="CV792">
            <v>4.43728502848191</v>
          </cell>
          <cell r="CW792">
            <v>4.33650718547783</v>
          </cell>
          <cell r="CX792">
            <v>4.09526829613335</v>
          </cell>
          <cell r="CY792">
            <v>4.31907433571047</v>
          </cell>
          <cell r="CZ792">
            <v>4.82975223216497</v>
          </cell>
          <cell r="DA792">
            <v>4.601644831866</v>
          </cell>
          <cell r="DB792">
            <v>4.35027789786306</v>
          </cell>
          <cell r="DC792">
            <v>4.56776878700048</v>
          </cell>
          <cell r="DD792">
            <v>5.29705938232242</v>
          </cell>
          <cell r="DE792">
            <v>4.86858578507559</v>
          </cell>
          <cell r="DF792">
            <v>5.3090300884442</v>
          </cell>
          <cell r="DG792">
            <v>5.09549009881388</v>
          </cell>
          <cell r="DH792">
            <v>5.09549009881388</v>
          </cell>
          <cell r="DI792">
            <v>5.09549009881388</v>
          </cell>
          <cell r="DJ792">
            <v>5.09549009881388</v>
          </cell>
          <cell r="DK792">
            <v>5.09549009881388</v>
          </cell>
          <cell r="DL792">
            <v>5.09549009881388</v>
          </cell>
          <cell r="DM792">
            <v>5.09549009881388</v>
          </cell>
          <cell r="DN792">
            <v>5.09549009881388</v>
          </cell>
          <cell r="DO792">
            <v>5.09549009881388</v>
          </cell>
          <cell r="DP792">
            <v>5.09549009881388</v>
          </cell>
          <cell r="DQ792">
            <v>5.55367875475658</v>
          </cell>
          <cell r="DR792">
            <v>5.58118139018196</v>
          </cell>
          <cell r="DS792">
            <v>5.52602101905333</v>
          </cell>
          <cell r="DT792">
            <v>5.66541626497405</v>
          </cell>
          <cell r="DU792">
            <v>5.55203098885515</v>
          </cell>
          <cell r="DV792">
            <v>5.54845319632961</v>
          </cell>
          <cell r="DW792">
            <v>5.52335543790337</v>
          </cell>
          <cell r="DX792">
            <v>5.51426872528499</v>
          </cell>
          <cell r="DY792">
            <v>5.53721746209326</v>
          </cell>
          <cell r="DZ792">
            <v>5.46480053930511</v>
          </cell>
          <cell r="EA792">
            <v>5.52896802884568</v>
          </cell>
          <cell r="EB792">
            <v>5.60548379509623</v>
          </cell>
          <cell r="EC792">
            <v>5.50586047050754</v>
          </cell>
          <cell r="ED792">
            <v>5.50665167854229</v>
          </cell>
          <cell r="EE792">
            <v>5.56821905222213</v>
          </cell>
          <cell r="EF792">
            <v>5.56821905222213</v>
          </cell>
          <cell r="EG792">
            <v>5.56821905222213</v>
          </cell>
          <cell r="EH792">
            <v>5.56821905222213</v>
          </cell>
          <cell r="EI792">
            <v>5.56821905222213</v>
          </cell>
          <cell r="EJ792">
            <v>5.56821905222213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0</v>
          </cell>
          <cell r="ES792">
            <v>0</v>
          </cell>
          <cell r="ET792">
            <v>0</v>
          </cell>
        </row>
        <row r="793">
          <cell r="A793">
            <v>33786.8542146715</v>
          </cell>
          <cell r="B793">
            <v>32556.8761599178</v>
          </cell>
          <cell r="C793">
            <v>36918.0027936198</v>
          </cell>
          <cell r="D793">
            <v>5938.20453955093</v>
          </cell>
          <cell r="E793">
            <v>7571.26090231228</v>
          </cell>
          <cell r="F793">
            <v>7249.01910816458</v>
          </cell>
          <cell r="G793">
            <v>6722.20019698876</v>
          </cell>
          <cell r="H793">
            <v>7158.40575986904</v>
          </cell>
          <cell r="I793">
            <v>8010.19809613803</v>
          </cell>
          <cell r="J793">
            <v>9300.82584702455</v>
          </cell>
          <cell r="K793">
            <v>7683.29384162873</v>
          </cell>
          <cell r="L793">
            <v>8190.36963576957</v>
          </cell>
          <cell r="M793">
            <v>6974.45081523455</v>
          </cell>
          <cell r="N793">
            <v>10131.3849656898</v>
          </cell>
          <cell r="O793">
            <v>8879.01483008806</v>
          </cell>
          <cell r="P793">
            <v>8667.56093696392</v>
          </cell>
          <cell r="Q793">
            <v>8795.78350988571</v>
          </cell>
          <cell r="R793">
            <v>10285.7107674148</v>
          </cell>
          <cell r="S793">
            <v>10241.7647986209</v>
          </cell>
          <cell r="T793">
            <v>9893.83026792175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5621.47595468073</v>
          </cell>
          <cell r="AF793">
            <v>5416.83150877726</v>
          </cell>
          <cell r="AG793">
            <v>6142.43822998623</v>
          </cell>
          <cell r="AH793">
            <v>5938.20453955093</v>
          </cell>
          <cell r="AI793">
            <v>7571.26090231228</v>
          </cell>
          <cell r="AJ793">
            <v>7249.01910816458</v>
          </cell>
          <cell r="AK793">
            <v>6722.20019698876</v>
          </cell>
          <cell r="AL793">
            <v>7158.40575986904</v>
          </cell>
          <cell r="AM793">
            <v>8010.19809613803</v>
          </cell>
          <cell r="AN793">
            <v>9300.82584702455</v>
          </cell>
          <cell r="AO793">
            <v>7683.29384162873</v>
          </cell>
          <cell r="AP793">
            <v>8190.36963576957</v>
          </cell>
          <cell r="AQ793">
            <v>6974.45081523455</v>
          </cell>
          <cell r="AR793">
            <v>10131.3849656898</v>
          </cell>
          <cell r="AS793">
            <v>8879.01483008806</v>
          </cell>
          <cell r="AT793">
            <v>8667.56093696392</v>
          </cell>
          <cell r="AU793">
            <v>8795.78350988571</v>
          </cell>
          <cell r="AV793">
            <v>10285.7107674148</v>
          </cell>
          <cell r="AW793">
            <v>10241.7647986209</v>
          </cell>
          <cell r="AX793">
            <v>9893.83026792175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2.79287611584948</v>
          </cell>
          <cell r="CN793">
            <v>2.66502958388297</v>
          </cell>
          <cell r="CO793">
            <v>3.07020933476889</v>
          </cell>
          <cell r="CP793">
            <v>2.92539789062088</v>
          </cell>
          <cell r="CQ793">
            <v>3.72115922037353</v>
          </cell>
          <cell r="CR793">
            <v>3.59347643018281</v>
          </cell>
          <cell r="CS793">
            <v>3.29396834029667</v>
          </cell>
          <cell r="CT793">
            <v>3.53981159117315</v>
          </cell>
          <cell r="CU793">
            <v>3.94437219699327</v>
          </cell>
          <cell r="CV793">
            <v>4.64048309860058</v>
          </cell>
          <cell r="CW793">
            <v>3.75843641548613</v>
          </cell>
          <cell r="CX793">
            <v>4.00558486917443</v>
          </cell>
          <cell r="CY793">
            <v>3.45628491708072</v>
          </cell>
          <cell r="CZ793">
            <v>4.90870831878241</v>
          </cell>
          <cell r="DA793">
            <v>4.40434539932193</v>
          </cell>
          <cell r="DB793">
            <v>4.29945583677789</v>
          </cell>
          <cell r="DC793">
            <v>4.36305934571939</v>
          </cell>
          <cell r="DD793">
            <v>5.10212267510875</v>
          </cell>
          <cell r="DE793">
            <v>5.08032372227675</v>
          </cell>
          <cell r="DF793">
            <v>4.90773432143947</v>
          </cell>
          <cell r="DG793">
            <v>4.78012358536919</v>
          </cell>
          <cell r="DH793">
            <v>4.78012358536919</v>
          </cell>
          <cell r="DI793">
            <v>4.78012358536919</v>
          </cell>
          <cell r="DJ793">
            <v>4.78012358536919</v>
          </cell>
          <cell r="DK793">
            <v>4.78012358536919</v>
          </cell>
          <cell r="DL793">
            <v>4.78012358536919</v>
          </cell>
          <cell r="DM793">
            <v>4.78012358536919</v>
          </cell>
          <cell r="DN793">
            <v>4.78012358536919</v>
          </cell>
          <cell r="DO793">
            <v>4.78012358536919</v>
          </cell>
          <cell r="DP793">
            <v>4.78012358536919</v>
          </cell>
          <cell r="DQ793">
            <v>5.51449593414644</v>
          </cell>
          <cell r="DR793">
            <v>5.56865648335494</v>
          </cell>
          <cell r="DS793">
            <v>5.48125422582627</v>
          </cell>
          <cell r="DT793">
            <v>5.56131307306144</v>
          </cell>
          <cell r="DU793">
            <v>5.57438672355385</v>
          </cell>
          <cell r="DV793">
            <v>5.52677239147168</v>
          </cell>
          <cell r="DW793">
            <v>5.59112442453116</v>
          </cell>
          <cell r="DX793">
            <v>5.54042780804725</v>
          </cell>
          <cell r="DY793">
            <v>5.56381272166107</v>
          </cell>
          <cell r="DZ793">
            <v>5.49117712702516</v>
          </cell>
          <cell r="EA793">
            <v>5.60076526167028</v>
          </cell>
          <cell r="EB793">
            <v>5.60202057827</v>
          </cell>
          <cell r="EC793">
            <v>5.52850383684207</v>
          </cell>
          <cell r="ED793">
            <v>5.65468903048749</v>
          </cell>
          <cell r="EE793">
            <v>5.5231971660042</v>
          </cell>
          <cell r="EF793">
            <v>5.5231971660042</v>
          </cell>
          <cell r="EG793">
            <v>5.5231971660042</v>
          </cell>
          <cell r="EH793">
            <v>5.5231971660042</v>
          </cell>
          <cell r="EI793">
            <v>5.5231971660042</v>
          </cell>
          <cell r="EJ793">
            <v>5.5231971660042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0</v>
          </cell>
          <cell r="ES793">
            <v>0</v>
          </cell>
          <cell r="ET793">
            <v>0</v>
          </cell>
        </row>
        <row r="794">
          <cell r="A794">
            <v>40115.558021928</v>
          </cell>
          <cell r="B794">
            <v>41767.9542403663</v>
          </cell>
          <cell r="C794">
            <v>37660.4541902376</v>
          </cell>
          <cell r="D794">
            <v>6283.59291655799</v>
          </cell>
          <cell r="E794">
            <v>6225.06558458032</v>
          </cell>
          <cell r="F794">
            <v>7231.13455576823</v>
          </cell>
          <cell r="G794">
            <v>7094.63947112795</v>
          </cell>
          <cell r="H794">
            <v>7227.7577901425</v>
          </cell>
          <cell r="I794">
            <v>9613.31845116124</v>
          </cell>
          <cell r="J794">
            <v>7790.21310859146</v>
          </cell>
          <cell r="K794">
            <v>7108.82798886882</v>
          </cell>
          <cell r="L794">
            <v>7893.22474232455</v>
          </cell>
          <cell r="M794">
            <v>7060.38177295335</v>
          </cell>
          <cell r="N794">
            <v>8605.36141265496</v>
          </cell>
          <cell r="O794">
            <v>8345.82245427026</v>
          </cell>
          <cell r="P794">
            <v>7732.58561499457</v>
          </cell>
          <cell r="Q794">
            <v>8007.72686248589</v>
          </cell>
          <cell r="R794">
            <v>9811.67160402465</v>
          </cell>
          <cell r="S794">
            <v>9611.94594050419</v>
          </cell>
          <cell r="T794">
            <v>9984.50868821303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6674.44928125164</v>
          </cell>
          <cell r="AF794">
            <v>6949.37590065625</v>
          </cell>
          <cell r="AG794">
            <v>6265.96771417816</v>
          </cell>
          <cell r="AH794">
            <v>6283.59291655799</v>
          </cell>
          <cell r="AI794">
            <v>6225.06558458032</v>
          </cell>
          <cell r="AJ794">
            <v>7231.13455576823</v>
          </cell>
          <cell r="AK794">
            <v>7094.63947112795</v>
          </cell>
          <cell r="AL794">
            <v>7227.7577901425</v>
          </cell>
          <cell r="AM794">
            <v>9613.31845116124</v>
          </cell>
          <cell r="AN794">
            <v>7790.21310859146</v>
          </cell>
          <cell r="AO794">
            <v>7108.82798886882</v>
          </cell>
          <cell r="AP794">
            <v>7893.22474232455</v>
          </cell>
          <cell r="AQ794">
            <v>7060.38177295335</v>
          </cell>
          <cell r="AR794">
            <v>8605.36141265496</v>
          </cell>
          <cell r="AS794">
            <v>8345.82245427026</v>
          </cell>
          <cell r="AT794">
            <v>7732.58561499457</v>
          </cell>
          <cell r="AU794">
            <v>8007.72686248589</v>
          </cell>
          <cell r="AV794">
            <v>9811.67160402465</v>
          </cell>
          <cell r="AW794">
            <v>9611.94594050419</v>
          </cell>
          <cell r="AX794">
            <v>9984.50868821303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3.27465227834429</v>
          </cell>
          <cell r="CN794">
            <v>3.48454278460002</v>
          </cell>
          <cell r="CO794">
            <v>3.0605577594023</v>
          </cell>
          <cell r="CP794">
            <v>3.07660771925418</v>
          </cell>
          <cell r="CQ794">
            <v>3.082518085733</v>
          </cell>
          <cell r="CR794">
            <v>3.58552739024484</v>
          </cell>
          <cell r="CS794">
            <v>3.57657318488073</v>
          </cell>
          <cell r="CT794">
            <v>3.60762227730075</v>
          </cell>
          <cell r="CU794">
            <v>4.65636364882655</v>
          </cell>
          <cell r="CV794">
            <v>3.79707938274019</v>
          </cell>
          <cell r="CW794">
            <v>3.51307755125656</v>
          </cell>
          <cell r="CX794">
            <v>3.94297006877627</v>
          </cell>
          <cell r="CY794">
            <v>3.48247523356608</v>
          </cell>
          <cell r="CZ794">
            <v>4.35055159627127</v>
          </cell>
          <cell r="DA794">
            <v>4.17958522025146</v>
          </cell>
          <cell r="DB794">
            <v>3.87247640695063</v>
          </cell>
          <cell r="DC794">
            <v>4.01026705584082</v>
          </cell>
          <cell r="DD794">
            <v>4.91368200639827</v>
          </cell>
          <cell r="DE794">
            <v>4.81365945788025</v>
          </cell>
          <cell r="DF794">
            <v>5.00023876297239</v>
          </cell>
          <cell r="DG794">
            <v>5.25003051939542</v>
          </cell>
          <cell r="DH794">
            <v>5.25003051939542</v>
          </cell>
          <cell r="DI794">
            <v>5.25003051939542</v>
          </cell>
          <cell r="DJ794">
            <v>5.25003051939542</v>
          </cell>
          <cell r="DK794">
            <v>5.25003051939542</v>
          </cell>
          <cell r="DL794">
            <v>5.25003051939542</v>
          </cell>
          <cell r="DM794">
            <v>5.25003051939542</v>
          </cell>
          <cell r="DN794">
            <v>5.25003051939542</v>
          </cell>
          <cell r="DO794">
            <v>5.25003051939542</v>
          </cell>
          <cell r="DP794">
            <v>5.25003051939542</v>
          </cell>
          <cell r="DQ794">
            <v>5.5841539376003</v>
          </cell>
          <cell r="DR794">
            <v>5.46395530378907</v>
          </cell>
          <cell r="DS794">
            <v>5.60911970395794</v>
          </cell>
          <cell r="DT794">
            <v>5.59555348942446</v>
          </cell>
          <cell r="DU794">
            <v>5.53280588466493</v>
          </cell>
          <cell r="DV794">
            <v>5.52535942242435</v>
          </cell>
          <cell r="DW794">
            <v>5.43463460952425</v>
          </cell>
          <cell r="DX794">
            <v>5.48895494463816</v>
          </cell>
          <cell r="DY794">
            <v>5.65631483205617</v>
          </cell>
          <cell r="DZ794">
            <v>5.62091214357942</v>
          </cell>
          <cell r="EA794">
            <v>5.54392574067366</v>
          </cell>
          <cell r="EB794">
            <v>5.4845136760965</v>
          </cell>
          <cell r="EC794">
            <v>5.55452958294656</v>
          </cell>
          <cell r="ED794">
            <v>5.41915941362871</v>
          </cell>
          <cell r="EE794">
            <v>5.47070242453988</v>
          </cell>
          <cell r="EF794">
            <v>5.47070242453988</v>
          </cell>
          <cell r="EG794">
            <v>5.47070242453988</v>
          </cell>
          <cell r="EH794">
            <v>5.47070242453988</v>
          </cell>
          <cell r="EI794">
            <v>5.47070242453988</v>
          </cell>
          <cell r="EJ794">
            <v>5.47070242453988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0</v>
          </cell>
          <cell r="ES794">
            <v>0</v>
          </cell>
          <cell r="ET794">
            <v>0</v>
          </cell>
        </row>
        <row r="795">
          <cell r="A795">
            <v>40979.0831481869</v>
          </cell>
          <cell r="B795">
            <v>37704.1093983039</v>
          </cell>
          <cell r="C795">
            <v>39192.791093171</v>
          </cell>
          <cell r="D795">
            <v>6389.38360094876</v>
          </cell>
          <cell r="E795">
            <v>6443.40628543742</v>
          </cell>
          <cell r="F795">
            <v>6403.19790570791</v>
          </cell>
          <cell r="G795">
            <v>6385.79935108143</v>
          </cell>
          <cell r="H795">
            <v>6384.44311220543</v>
          </cell>
          <cell r="I795">
            <v>7736.07193493505</v>
          </cell>
          <cell r="J795">
            <v>8024.69440906075</v>
          </cell>
          <cell r="K795">
            <v>8294.27273089529</v>
          </cell>
          <cell r="L795">
            <v>9153.17923525968</v>
          </cell>
          <cell r="M795">
            <v>9004.96343150609</v>
          </cell>
          <cell r="N795">
            <v>9568.81823786167</v>
          </cell>
          <cell r="O795">
            <v>9768.87001418647</v>
          </cell>
          <cell r="P795">
            <v>9263.18923121166</v>
          </cell>
          <cell r="Q795">
            <v>10707.6156120883</v>
          </cell>
          <cell r="R795">
            <v>9964.16008276002</v>
          </cell>
          <cell r="S795">
            <v>10046.5162530811</v>
          </cell>
          <cell r="T795">
            <v>10608.3744547743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6818.12308120604</v>
          </cell>
          <cell r="AF795">
            <v>6273.23109244006</v>
          </cell>
          <cell r="AG795">
            <v>6520.91879661926</v>
          </cell>
          <cell r="AH795">
            <v>6389.38360094876</v>
          </cell>
          <cell r="AI795">
            <v>6443.40628543742</v>
          </cell>
          <cell r="AJ795">
            <v>6403.19790570791</v>
          </cell>
          <cell r="AK795">
            <v>6385.79935108143</v>
          </cell>
          <cell r="AL795">
            <v>6384.44311220543</v>
          </cell>
          <cell r="AM795">
            <v>7736.07193493505</v>
          </cell>
          <cell r="AN795">
            <v>8024.69440906075</v>
          </cell>
          <cell r="AO795">
            <v>8294.27273089529</v>
          </cell>
          <cell r="AP795">
            <v>9153.17923525968</v>
          </cell>
          <cell r="AQ795">
            <v>9004.96343150609</v>
          </cell>
          <cell r="AR795">
            <v>9568.81823786167</v>
          </cell>
          <cell r="AS795">
            <v>9768.87001418647</v>
          </cell>
          <cell r="AT795">
            <v>9263.18923121166</v>
          </cell>
          <cell r="AU795">
            <v>10707.6156120883</v>
          </cell>
          <cell r="AV795">
            <v>9964.16008276002</v>
          </cell>
          <cell r="AW795">
            <v>10046.5162530811</v>
          </cell>
          <cell r="AX795">
            <v>10608.3744547743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3.38828330174838</v>
          </cell>
          <cell r="CN795">
            <v>3.06489652580383</v>
          </cell>
          <cell r="CO795">
            <v>3.23203669673429</v>
          </cell>
          <cell r="CP795">
            <v>3.1099480278793</v>
          </cell>
          <cell r="CQ795">
            <v>3.10129424993355</v>
          </cell>
          <cell r="CR795">
            <v>3.13970889391757</v>
          </cell>
          <cell r="CS795">
            <v>3.18843186227718</v>
          </cell>
          <cell r="CT795">
            <v>3.16056080263018</v>
          </cell>
          <cell r="CU795">
            <v>3.80761076549057</v>
          </cell>
          <cell r="CV795">
            <v>3.95016981381826</v>
          </cell>
          <cell r="CW795">
            <v>4.07451772065541</v>
          </cell>
          <cell r="CX795">
            <v>4.4615274517953</v>
          </cell>
          <cell r="CY795">
            <v>4.4092121812346</v>
          </cell>
          <cell r="CZ795">
            <v>4.79165303021331</v>
          </cell>
          <cell r="DA795">
            <v>4.73724750604385</v>
          </cell>
          <cell r="DB795">
            <v>4.49202620362884</v>
          </cell>
          <cell r="DC795">
            <v>5.19247623116885</v>
          </cell>
          <cell r="DD795">
            <v>4.83195010613595</v>
          </cell>
          <cell r="DE795">
            <v>4.87188733141321</v>
          </cell>
          <cell r="DF795">
            <v>5.14435091838446</v>
          </cell>
          <cell r="DG795">
            <v>4.98356058003257</v>
          </cell>
          <cell r="DH795">
            <v>4.98356058003257</v>
          </cell>
          <cell r="DI795">
            <v>4.98356058003257</v>
          </cell>
          <cell r="DJ795">
            <v>4.98356058003257</v>
          </cell>
          <cell r="DK795">
            <v>4.98356058003257</v>
          </cell>
          <cell r="DL795">
            <v>4.98356058003257</v>
          </cell>
          <cell r="DM795">
            <v>4.98356058003257</v>
          </cell>
          <cell r="DN795">
            <v>4.98356058003257</v>
          </cell>
          <cell r="DO795">
            <v>4.98356058003257</v>
          </cell>
          <cell r="DP795">
            <v>4.98356058003257</v>
          </cell>
          <cell r="DQ795">
            <v>5.51305413391473</v>
          </cell>
          <cell r="DR795">
            <v>5.60767202257446</v>
          </cell>
          <cell r="DS795">
            <v>5.52763864584009</v>
          </cell>
          <cell r="DT795">
            <v>5.62876305122097</v>
          </cell>
          <cell r="DU795">
            <v>5.69219380124484</v>
          </cell>
          <cell r="DV795">
            <v>5.58746321827127</v>
          </cell>
          <cell r="DW795">
            <v>5.487130176713</v>
          </cell>
          <cell r="DX795">
            <v>5.53434218078957</v>
          </cell>
          <cell r="DY795">
            <v>5.56640868390557</v>
          </cell>
          <cell r="DZ795">
            <v>5.56570101303106</v>
          </cell>
          <cell r="EA795">
            <v>5.57711033233889</v>
          </cell>
          <cell r="EB795">
            <v>5.62076635305296</v>
          </cell>
          <cell r="EC795">
            <v>5.59536072998641</v>
          </cell>
          <cell r="ED795">
            <v>5.47116834470299</v>
          </cell>
          <cell r="EE795">
            <v>5.64970004247854</v>
          </cell>
          <cell r="EF795">
            <v>5.64970004247854</v>
          </cell>
          <cell r="EG795">
            <v>5.64970004247854</v>
          </cell>
          <cell r="EH795">
            <v>5.64970004247854</v>
          </cell>
          <cell r="EI795">
            <v>5.64970004247854</v>
          </cell>
          <cell r="EJ795">
            <v>5.64970004247854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0</v>
          </cell>
          <cell r="ES795">
            <v>0</v>
          </cell>
          <cell r="ET795">
            <v>0</v>
          </cell>
        </row>
        <row r="796">
          <cell r="A796">
            <v>31829.4474899197</v>
          </cell>
          <cell r="B796">
            <v>33100.8048498559</v>
          </cell>
          <cell r="C796">
            <v>38062.9397114779</v>
          </cell>
          <cell r="D796">
            <v>5759.99172278243</v>
          </cell>
          <cell r="E796">
            <v>7167.91888172249</v>
          </cell>
          <cell r="F796">
            <v>7015.52186144571</v>
          </cell>
          <cell r="G796">
            <v>6647.94280337526</v>
          </cell>
          <cell r="H796">
            <v>6545.29457857139</v>
          </cell>
          <cell r="I796">
            <v>7164.08785382039</v>
          </cell>
          <cell r="J796">
            <v>6576.26134991683</v>
          </cell>
          <cell r="K796">
            <v>8035.94481626534</v>
          </cell>
          <cell r="L796">
            <v>8626.55069529922</v>
          </cell>
          <cell r="M796">
            <v>8825.94784987918</v>
          </cell>
          <cell r="N796">
            <v>9176.70918143444</v>
          </cell>
          <cell r="O796">
            <v>10695.1376182254</v>
          </cell>
          <cell r="P796">
            <v>10823.5616668603</v>
          </cell>
          <cell r="Q796">
            <v>8843.3879208649</v>
          </cell>
          <cell r="R796">
            <v>10032.0489377607</v>
          </cell>
          <cell r="S796">
            <v>9368.46783932396</v>
          </cell>
          <cell r="T796">
            <v>9423.55759185485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5295.80151435522</v>
          </cell>
          <cell r="AF796">
            <v>5507.33067250881</v>
          </cell>
          <cell r="AG796">
            <v>6332.93348333156</v>
          </cell>
          <cell r="AH796">
            <v>5759.99172278243</v>
          </cell>
          <cell r="AI796">
            <v>7167.91888172249</v>
          </cell>
          <cell r="AJ796">
            <v>7015.52186144571</v>
          </cell>
          <cell r="AK796">
            <v>6647.94280337526</v>
          </cell>
          <cell r="AL796">
            <v>6545.29457857139</v>
          </cell>
          <cell r="AM796">
            <v>7164.08785382039</v>
          </cell>
          <cell r="AN796">
            <v>6576.26134991683</v>
          </cell>
          <cell r="AO796">
            <v>8035.94481626534</v>
          </cell>
          <cell r="AP796">
            <v>8626.55069529922</v>
          </cell>
          <cell r="AQ796">
            <v>8825.94784987918</v>
          </cell>
          <cell r="AR796">
            <v>9176.70918143444</v>
          </cell>
          <cell r="AS796">
            <v>10695.1376182254</v>
          </cell>
          <cell r="AT796">
            <v>10823.5616668603</v>
          </cell>
          <cell r="AU796">
            <v>8843.3879208649</v>
          </cell>
          <cell r="AV796">
            <v>10032.0489377607</v>
          </cell>
          <cell r="AW796">
            <v>9368.46783932396</v>
          </cell>
          <cell r="AX796">
            <v>9423.55759185485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2.62623209093457</v>
          </cell>
          <cell r="CN796">
            <v>2.72604230476949</v>
          </cell>
          <cell r="CO796">
            <v>3.20768983941883</v>
          </cell>
          <cell r="CP796">
            <v>2.88241339188697</v>
          </cell>
          <cell r="CQ796">
            <v>3.53038957057232</v>
          </cell>
          <cell r="CR796">
            <v>3.44503617242694</v>
          </cell>
          <cell r="CS796">
            <v>3.24143620635754</v>
          </cell>
          <cell r="CT796">
            <v>3.26906399639992</v>
          </cell>
          <cell r="CU796">
            <v>3.56061237506485</v>
          </cell>
          <cell r="CV796">
            <v>3.31875151584953</v>
          </cell>
          <cell r="CW796">
            <v>3.98709610491936</v>
          </cell>
          <cell r="CX796">
            <v>4.29062373648986</v>
          </cell>
          <cell r="CY796">
            <v>4.3384763511861</v>
          </cell>
          <cell r="CZ796">
            <v>4.50652789570471</v>
          </cell>
          <cell r="DA796">
            <v>5.30363525652312</v>
          </cell>
          <cell r="DB796">
            <v>5.36731973973767</v>
          </cell>
          <cell r="DC796">
            <v>4.3853670367256</v>
          </cell>
          <cell r="DD796">
            <v>4.97481475608178</v>
          </cell>
          <cell r="DE796">
            <v>4.64575006941198</v>
          </cell>
          <cell r="DF796">
            <v>4.67306864765057</v>
          </cell>
          <cell r="DG796">
            <v>5.39391030211922</v>
          </cell>
          <cell r="DH796">
            <v>5.39391030211922</v>
          </cell>
          <cell r="DI796">
            <v>5.39391030211922</v>
          </cell>
          <cell r="DJ796">
            <v>5.39391030211922</v>
          </cell>
          <cell r="DK796">
            <v>5.39391030211922</v>
          </cell>
          <cell r="DL796">
            <v>5.39391030211922</v>
          </cell>
          <cell r="DM796">
            <v>5.39391030211922</v>
          </cell>
          <cell r="DN796">
            <v>5.39391030211922</v>
          </cell>
          <cell r="DO796">
            <v>5.39391030211922</v>
          </cell>
          <cell r="DP796">
            <v>5.39391030211922</v>
          </cell>
          <cell r="DQ796">
            <v>5.52466223183101</v>
          </cell>
          <cell r="DR796">
            <v>5.53497543253699</v>
          </cell>
          <cell r="DS796">
            <v>5.40903377902729</v>
          </cell>
          <cell r="DT796">
            <v>5.47485634257649</v>
          </cell>
          <cell r="DU796">
            <v>5.56259685509545</v>
          </cell>
          <cell r="DV796">
            <v>5.57921800456361</v>
          </cell>
          <cell r="DW796">
            <v>5.61897281560953</v>
          </cell>
          <cell r="DX796">
            <v>5.48545820260548</v>
          </cell>
          <cell r="DY796">
            <v>5.51243322444354</v>
          </cell>
          <cell r="DZ796">
            <v>5.42889526295908</v>
          </cell>
          <cell r="EA796">
            <v>5.52188524893747</v>
          </cell>
          <cell r="EB796">
            <v>5.50837988089546</v>
          </cell>
          <cell r="EC796">
            <v>5.57354174217271</v>
          </cell>
          <cell r="ED796">
            <v>5.57894449387399</v>
          </cell>
          <cell r="EE796">
            <v>5.5248420153344</v>
          </cell>
          <cell r="EF796">
            <v>5.5248420153344</v>
          </cell>
          <cell r="EG796">
            <v>5.5248420153344</v>
          </cell>
          <cell r="EH796">
            <v>5.5248420153344</v>
          </cell>
          <cell r="EI796">
            <v>5.5248420153344</v>
          </cell>
          <cell r="EJ796">
            <v>5.5248420153344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0</v>
          </cell>
          <cell r="ES796">
            <v>0</v>
          </cell>
          <cell r="ET796">
            <v>0</v>
          </cell>
        </row>
        <row r="797">
          <cell r="A797">
            <v>30898.8064767025</v>
          </cell>
          <cell r="B797">
            <v>37273.5236697029</v>
          </cell>
          <cell r="C797">
            <v>48233.1930873668</v>
          </cell>
          <cell r="D797">
            <v>7188.64807886358</v>
          </cell>
          <cell r="E797">
            <v>6222.53836029276</v>
          </cell>
          <cell r="F797">
            <v>6624.08003572733</v>
          </cell>
          <cell r="G797">
            <v>7892.21416913985</v>
          </cell>
          <cell r="H797">
            <v>7319.2919176246</v>
          </cell>
          <cell r="I797">
            <v>7149.29403139721</v>
          </cell>
          <cell r="J797">
            <v>7950.55086979331</v>
          </cell>
          <cell r="K797">
            <v>7656.45250772103</v>
          </cell>
          <cell r="L797">
            <v>8674.20340216447</v>
          </cell>
          <cell r="M797">
            <v>9553.85187232242</v>
          </cell>
          <cell r="N797">
            <v>8564.78302129386</v>
          </cell>
          <cell r="O797">
            <v>9272.94321555974</v>
          </cell>
          <cell r="P797">
            <v>8546.29600690698</v>
          </cell>
          <cell r="Q797">
            <v>9349.43992446995</v>
          </cell>
          <cell r="R797">
            <v>8483.16998921854</v>
          </cell>
          <cell r="S797">
            <v>9010.63569030509</v>
          </cell>
          <cell r="T797">
            <v>9510.22976729593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5140.96093508732</v>
          </cell>
          <cell r="AF797">
            <v>6201.58999485875</v>
          </cell>
          <cell r="AG797">
            <v>8025.06600452804</v>
          </cell>
          <cell r="AH797">
            <v>7188.64807886358</v>
          </cell>
          <cell r="AI797">
            <v>6222.53836029276</v>
          </cell>
          <cell r="AJ797">
            <v>6624.08003572733</v>
          </cell>
          <cell r="AK797">
            <v>7892.21416913985</v>
          </cell>
          <cell r="AL797">
            <v>7319.2919176246</v>
          </cell>
          <cell r="AM797">
            <v>7149.29403139721</v>
          </cell>
          <cell r="AN797">
            <v>7950.55086979331</v>
          </cell>
          <cell r="AO797">
            <v>7656.45250772103</v>
          </cell>
          <cell r="AP797">
            <v>8674.20340216447</v>
          </cell>
          <cell r="AQ797">
            <v>9553.85187232242</v>
          </cell>
          <cell r="AR797">
            <v>8564.78302129386</v>
          </cell>
          <cell r="AS797">
            <v>9272.94321555974</v>
          </cell>
          <cell r="AT797">
            <v>8546.29600690698</v>
          </cell>
          <cell r="AU797">
            <v>9349.43992446995</v>
          </cell>
          <cell r="AV797">
            <v>8483.16998921854</v>
          </cell>
          <cell r="AW797">
            <v>9010.63569030509</v>
          </cell>
          <cell r="AX797">
            <v>9510.22976729593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2.51798605013291</v>
          </cell>
          <cell r="CN797">
            <v>3.09316980796904</v>
          </cell>
          <cell r="CO797">
            <v>3.95916535512318</v>
          </cell>
          <cell r="CP797">
            <v>3.59168458793248</v>
          </cell>
          <cell r="CQ797">
            <v>3.15890461537037</v>
          </cell>
          <cell r="CR797">
            <v>3.26111250796536</v>
          </cell>
          <cell r="CS797">
            <v>3.94938671591302</v>
          </cell>
          <cell r="CT797">
            <v>3.53953597546344</v>
          </cell>
          <cell r="CU797">
            <v>3.52460011542987</v>
          </cell>
          <cell r="CV797">
            <v>3.89198410734173</v>
          </cell>
          <cell r="CW797">
            <v>3.74464501938624</v>
          </cell>
          <cell r="CX797">
            <v>4.29204886762954</v>
          </cell>
          <cell r="CY797">
            <v>4.74369047842753</v>
          </cell>
          <cell r="CZ797">
            <v>4.15734963896862</v>
          </cell>
          <cell r="DA797">
            <v>4.57116404494775</v>
          </cell>
          <cell r="DB797">
            <v>4.21295807772242</v>
          </cell>
          <cell r="DC797">
            <v>4.60887364773496</v>
          </cell>
          <cell r="DD797">
            <v>4.18183965332897</v>
          </cell>
          <cell r="DE797">
            <v>4.44185766397571</v>
          </cell>
          <cell r="DF797">
            <v>4.68813615708428</v>
          </cell>
          <cell r="DG797">
            <v>4.92538247116151</v>
          </cell>
          <cell r="DH797">
            <v>4.92538247116151</v>
          </cell>
          <cell r="DI797">
            <v>4.92538247116151</v>
          </cell>
          <cell r="DJ797">
            <v>4.92538247116151</v>
          </cell>
          <cell r="DK797">
            <v>4.92538247116151</v>
          </cell>
          <cell r="DL797">
            <v>4.92538247116151</v>
          </cell>
          <cell r="DM797">
            <v>4.92538247116151</v>
          </cell>
          <cell r="DN797">
            <v>4.92538247116151</v>
          </cell>
          <cell r="DO797">
            <v>4.92538247116151</v>
          </cell>
          <cell r="DP797">
            <v>4.92538247116151</v>
          </cell>
          <cell r="DQ797">
            <v>5.59368646182445</v>
          </cell>
          <cell r="DR797">
            <v>5.49295983569585</v>
          </cell>
          <cell r="DS797">
            <v>5.55331243635374</v>
          </cell>
          <cell r="DT797">
            <v>5.48347878586941</v>
          </cell>
          <cell r="DU797">
            <v>5.39682338593599</v>
          </cell>
          <cell r="DV797">
            <v>5.56502249987307</v>
          </cell>
          <cell r="DW797">
            <v>5.47490183371096</v>
          </cell>
          <cell r="DX797">
            <v>5.66539080485231</v>
          </cell>
          <cell r="DY797">
            <v>5.55725650963554</v>
          </cell>
          <cell r="DZ797">
            <v>5.59671636608923</v>
          </cell>
          <cell r="EA797">
            <v>5.60175453329685</v>
          </cell>
          <cell r="EB797">
            <v>5.53696883721015</v>
          </cell>
          <cell r="EC797">
            <v>5.51784243839965</v>
          </cell>
          <cell r="ED797">
            <v>5.64425920362818</v>
          </cell>
          <cell r="EE797">
            <v>5.55773619770329</v>
          </cell>
          <cell r="EF797">
            <v>5.55773619770329</v>
          </cell>
          <cell r="EG797">
            <v>5.55773619770329</v>
          </cell>
          <cell r="EH797">
            <v>5.55773619770329</v>
          </cell>
          <cell r="EI797">
            <v>5.55773619770329</v>
          </cell>
          <cell r="EJ797">
            <v>5.55773619770329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0</v>
          </cell>
          <cell r="ES797">
            <v>0</v>
          </cell>
          <cell r="ET797">
            <v>0</v>
          </cell>
        </row>
        <row r="798">
          <cell r="A798">
            <v>34474.9012184069</v>
          </cell>
          <cell r="B798">
            <v>34951.0199004109</v>
          </cell>
          <cell r="C798">
            <v>37418.1820266659</v>
          </cell>
          <cell r="D798">
            <v>6534.38309191637</v>
          </cell>
          <cell r="E798">
            <v>6469.78195287204</v>
          </cell>
          <cell r="F798">
            <v>6880.70662414604</v>
          </cell>
          <cell r="G798">
            <v>7167.75144704538</v>
          </cell>
          <cell r="H798">
            <v>7480.1007831741</v>
          </cell>
          <cell r="I798">
            <v>7628.41521649701</v>
          </cell>
          <cell r="J798">
            <v>7623.09406723413</v>
          </cell>
          <cell r="K798">
            <v>8039.35739175631</v>
          </cell>
          <cell r="L798">
            <v>9224.95280588063</v>
          </cell>
          <cell r="M798">
            <v>8311.05253056641</v>
          </cell>
          <cell r="N798">
            <v>8002.53267065648</v>
          </cell>
          <cell r="O798">
            <v>9848.74916688726</v>
          </cell>
          <cell r="P798">
            <v>9598.68558969437</v>
          </cell>
          <cell r="Q798">
            <v>7874.09310201625</v>
          </cell>
          <cell r="R798">
            <v>11401.6128101997</v>
          </cell>
          <cell r="S798">
            <v>9814.52615486473</v>
          </cell>
          <cell r="T798">
            <v>11153.5390589848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5735.95360514838</v>
          </cell>
          <cell r="AF798">
            <v>5815.17050132505</v>
          </cell>
          <cell r="AG798">
            <v>6225.65833428284</v>
          </cell>
          <cell r="AH798">
            <v>6534.38309191637</v>
          </cell>
          <cell r="AI798">
            <v>6469.78195287204</v>
          </cell>
          <cell r="AJ798">
            <v>6880.70662414604</v>
          </cell>
          <cell r="AK798">
            <v>7167.75144704538</v>
          </cell>
          <cell r="AL798">
            <v>7480.1007831741</v>
          </cell>
          <cell r="AM798">
            <v>7628.41521649701</v>
          </cell>
          <cell r="AN798">
            <v>7623.09406723413</v>
          </cell>
          <cell r="AO798">
            <v>8039.35739175631</v>
          </cell>
          <cell r="AP798">
            <v>9224.95280588063</v>
          </cell>
          <cell r="AQ798">
            <v>8311.05253056641</v>
          </cell>
          <cell r="AR798">
            <v>8002.53267065648</v>
          </cell>
          <cell r="AS798">
            <v>9848.74916688726</v>
          </cell>
          <cell r="AT798">
            <v>9598.68558969437</v>
          </cell>
          <cell r="AU798">
            <v>7874.09310201625</v>
          </cell>
          <cell r="AV798">
            <v>11401.6128101997</v>
          </cell>
          <cell r="AW798">
            <v>9814.52615486473</v>
          </cell>
          <cell r="AX798">
            <v>11153.5390589848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2.77688318075127</v>
          </cell>
          <cell r="CN798">
            <v>2.8350417421926</v>
          </cell>
          <cell r="CO798">
            <v>3.08062940792448</v>
          </cell>
          <cell r="CP798">
            <v>3.20616099021905</v>
          </cell>
          <cell r="CQ798">
            <v>3.18852794597058</v>
          </cell>
          <cell r="CR798">
            <v>3.39984069738314</v>
          </cell>
          <cell r="CS798">
            <v>3.54910479461964</v>
          </cell>
          <cell r="CT798">
            <v>3.66250119024188</v>
          </cell>
          <cell r="CU798">
            <v>3.81918443340129</v>
          </cell>
          <cell r="CV798">
            <v>3.77193029584023</v>
          </cell>
          <cell r="CW798">
            <v>3.99626481300298</v>
          </cell>
          <cell r="CX798">
            <v>4.582530548193</v>
          </cell>
          <cell r="CY798">
            <v>4.08341448674461</v>
          </cell>
          <cell r="CZ798">
            <v>4.0192692975424</v>
          </cell>
          <cell r="DA798">
            <v>4.85615942252076</v>
          </cell>
          <cell r="DB798">
            <v>4.73285964342827</v>
          </cell>
          <cell r="DC798">
            <v>3.88250840418623</v>
          </cell>
          <cell r="DD798">
            <v>5.62183568105675</v>
          </cell>
          <cell r="DE798">
            <v>4.83928495455694</v>
          </cell>
          <cell r="DF798">
            <v>5.49951703286814</v>
          </cell>
          <cell r="DG798">
            <v>5.20175820309339</v>
          </cell>
          <cell r="DH798">
            <v>5.20175820309339</v>
          </cell>
          <cell r="DI798">
            <v>5.20175820309339</v>
          </cell>
          <cell r="DJ798">
            <v>5.20175820309339</v>
          </cell>
          <cell r="DK798">
            <v>5.20175820309339</v>
          </cell>
          <cell r="DL798">
            <v>5.20175820309339</v>
          </cell>
          <cell r="DM798">
            <v>5.20175820309339</v>
          </cell>
          <cell r="DN798">
            <v>5.20175820309339</v>
          </cell>
          <cell r="DO798">
            <v>5.20175820309339</v>
          </cell>
          <cell r="DP798">
            <v>5.20175820309339</v>
          </cell>
          <cell r="DQ798">
            <v>5.65920147195987</v>
          </cell>
          <cell r="DR798">
            <v>5.61966116375815</v>
          </cell>
          <cell r="DS798">
            <v>5.53672510307202</v>
          </cell>
          <cell r="DT798">
            <v>5.58375561443181</v>
          </cell>
          <cell r="DU798">
            <v>5.55912643960628</v>
          </cell>
          <cell r="DV798">
            <v>5.54474538750226</v>
          </cell>
          <cell r="DW798">
            <v>5.53313478575071</v>
          </cell>
          <cell r="DX798">
            <v>5.59547307665538</v>
          </cell>
          <cell r="DY798">
            <v>5.4723117149431</v>
          </cell>
          <cell r="DZ798">
            <v>5.53700296326569</v>
          </cell>
          <cell r="EA798">
            <v>5.51155584536758</v>
          </cell>
          <cell r="EB798">
            <v>5.51525909930892</v>
          </cell>
          <cell r="EC798">
            <v>5.5762174050598</v>
          </cell>
          <cell r="ED798">
            <v>5.45490869604096</v>
          </cell>
          <cell r="EE798">
            <v>5.55642269582281</v>
          </cell>
          <cell r="EF798">
            <v>5.55642269582281</v>
          </cell>
          <cell r="EG798">
            <v>5.55642269582281</v>
          </cell>
          <cell r="EH798">
            <v>5.55642269582281</v>
          </cell>
          <cell r="EI798">
            <v>5.55642269582281</v>
          </cell>
          <cell r="EJ798">
            <v>5.55642269582281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0</v>
          </cell>
          <cell r="ES798">
            <v>0</v>
          </cell>
          <cell r="ET798">
            <v>0</v>
          </cell>
        </row>
        <row r="799">
          <cell r="A799">
            <v>34484.0735591033</v>
          </cell>
          <cell r="B799">
            <v>35246.8299657437</v>
          </cell>
          <cell r="C799">
            <v>43668.2384857356</v>
          </cell>
          <cell r="D799">
            <v>5907.16859281049</v>
          </cell>
          <cell r="E799">
            <v>7362.98991167367</v>
          </cell>
          <cell r="F799">
            <v>6018.22626804573</v>
          </cell>
          <cell r="G799">
            <v>7668.61535521828</v>
          </cell>
          <cell r="H799">
            <v>7935.56918343573</v>
          </cell>
          <cell r="I799">
            <v>8647.85232439301</v>
          </cell>
          <cell r="J799">
            <v>7106.52968890875</v>
          </cell>
          <cell r="K799">
            <v>7270.05146362604</v>
          </cell>
          <cell r="L799">
            <v>7821.09583181704</v>
          </cell>
          <cell r="M799">
            <v>8276.28735167617</v>
          </cell>
          <cell r="N799">
            <v>7921.58418550516</v>
          </cell>
          <cell r="O799">
            <v>8067.76320439807</v>
          </cell>
          <cell r="P799">
            <v>9223.04313156941</v>
          </cell>
          <cell r="Q799">
            <v>7811.84501346712</v>
          </cell>
          <cell r="R799">
            <v>9818.56589367747</v>
          </cell>
          <cell r="S799">
            <v>10229.1531134755</v>
          </cell>
          <cell r="T799">
            <v>9932.38918405583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5737.47970439235</v>
          </cell>
          <cell r="AF799">
            <v>5864.38754766074</v>
          </cell>
          <cell r="AG799">
            <v>7265.54627048497</v>
          </cell>
          <cell r="AH799">
            <v>5907.16859281049</v>
          </cell>
          <cell r="AI799">
            <v>7362.98991167367</v>
          </cell>
          <cell r="AJ799">
            <v>6018.22626804573</v>
          </cell>
          <cell r="AK799">
            <v>7668.61535521828</v>
          </cell>
          <cell r="AL799">
            <v>7935.56918343573</v>
          </cell>
          <cell r="AM799">
            <v>8647.85232439301</v>
          </cell>
          <cell r="AN799">
            <v>7106.52968890875</v>
          </cell>
          <cell r="AO799">
            <v>7270.05146362604</v>
          </cell>
          <cell r="AP799">
            <v>7821.09583181704</v>
          </cell>
          <cell r="AQ799">
            <v>8276.28735167617</v>
          </cell>
          <cell r="AR799">
            <v>7921.58418550516</v>
          </cell>
          <cell r="AS799">
            <v>8067.76320439807</v>
          </cell>
          <cell r="AT799">
            <v>9223.04313156941</v>
          </cell>
          <cell r="AU799">
            <v>7811.84501346712</v>
          </cell>
          <cell r="AV799">
            <v>9818.56589367747</v>
          </cell>
          <cell r="AW799">
            <v>10229.1531134755</v>
          </cell>
          <cell r="AX799">
            <v>9932.38918405583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2.84637889380589</v>
          </cell>
          <cell r="CN799">
            <v>2.93665328779766</v>
          </cell>
          <cell r="CO799">
            <v>3.55343388721273</v>
          </cell>
          <cell r="CP799">
            <v>2.89851370039099</v>
          </cell>
          <cell r="CQ799">
            <v>3.66450131803659</v>
          </cell>
          <cell r="CR799">
            <v>2.98337351532465</v>
          </cell>
          <cell r="CS799">
            <v>3.74692684780388</v>
          </cell>
          <cell r="CT799">
            <v>3.92067208348149</v>
          </cell>
          <cell r="CU799">
            <v>4.29929084363455</v>
          </cell>
          <cell r="CV799">
            <v>3.54094441534891</v>
          </cell>
          <cell r="CW799">
            <v>3.58482458827382</v>
          </cell>
          <cell r="CX799">
            <v>3.87190254407939</v>
          </cell>
          <cell r="CY799">
            <v>4.16595072890564</v>
          </cell>
          <cell r="CZ799">
            <v>3.89994519076009</v>
          </cell>
          <cell r="DA799">
            <v>3.91202823589318</v>
          </cell>
          <cell r="DB799">
            <v>4.47221915634448</v>
          </cell>
          <cell r="DC799">
            <v>3.78793446124511</v>
          </cell>
          <cell r="DD799">
            <v>4.76098591876183</v>
          </cell>
          <cell r="DE799">
            <v>4.96007812764954</v>
          </cell>
          <cell r="DF799">
            <v>4.81617840701181</v>
          </cell>
          <cell r="DG799">
            <v>5.31814816255308</v>
          </cell>
          <cell r="DH799">
            <v>5.31814816255308</v>
          </cell>
          <cell r="DI799">
            <v>5.31814816255308</v>
          </cell>
          <cell r="DJ799">
            <v>5.31814816255308</v>
          </cell>
          <cell r="DK799">
            <v>5.31814816255308</v>
          </cell>
          <cell r="DL799">
            <v>5.31814816255308</v>
          </cell>
          <cell r="DM799">
            <v>5.31814816255308</v>
          </cell>
          <cell r="DN799">
            <v>5.31814816255308</v>
          </cell>
          <cell r="DO799">
            <v>5.31814816255308</v>
          </cell>
          <cell r="DP799">
            <v>5.31814816255308</v>
          </cell>
          <cell r="DQ799">
            <v>5.52249825629125</v>
          </cell>
          <cell r="DR799">
            <v>5.4711311225711</v>
          </cell>
          <cell r="DS799">
            <v>5.60179444793906</v>
          </cell>
          <cell r="DT799">
            <v>5.58355944281493</v>
          </cell>
          <cell r="DU799">
            <v>5.5048622854048</v>
          </cell>
          <cell r="DV799">
            <v>5.52672706271462</v>
          </cell>
          <cell r="DW799">
            <v>5.60723652640936</v>
          </cell>
          <cell r="DX799">
            <v>5.54529554401412</v>
          </cell>
          <cell r="DY799">
            <v>5.51084980196361</v>
          </cell>
          <cell r="DZ799">
            <v>5.49851736411857</v>
          </cell>
          <cell r="EA799">
            <v>5.55618517027769</v>
          </cell>
          <cell r="EB799">
            <v>5.53414234197678</v>
          </cell>
          <cell r="EC799">
            <v>5.44287759100848</v>
          </cell>
          <cell r="ED799">
            <v>5.56494240551549</v>
          </cell>
          <cell r="EE799">
            <v>5.65012814354617</v>
          </cell>
          <cell r="EF799">
            <v>5.65012814354617</v>
          </cell>
          <cell r="EG799">
            <v>5.65012814354617</v>
          </cell>
          <cell r="EH799">
            <v>5.65012814354617</v>
          </cell>
          <cell r="EI799">
            <v>5.65012814354617</v>
          </cell>
          <cell r="EJ799">
            <v>5.65012814354617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</row>
        <row r="800">
          <cell r="A800">
            <v>36289.5289229314</v>
          </cell>
          <cell r="B800">
            <v>34669.4834451385</v>
          </cell>
          <cell r="C800">
            <v>42197.2170417045</v>
          </cell>
          <cell r="D800">
            <v>6330.82932538365</v>
          </cell>
          <cell r="E800">
            <v>6920.63101994476</v>
          </cell>
          <cell r="F800">
            <v>7665.06162294356</v>
          </cell>
          <cell r="G800">
            <v>7135.69061720526</v>
          </cell>
          <cell r="H800">
            <v>7122.96971367138</v>
          </cell>
          <cell r="I800">
            <v>7912.90647387306</v>
          </cell>
          <cell r="J800">
            <v>6091.93456820695</v>
          </cell>
          <cell r="K800">
            <v>7586.05828912334</v>
          </cell>
          <cell r="L800">
            <v>8607.07144777692</v>
          </cell>
          <cell r="M800">
            <v>8552.62171598239</v>
          </cell>
          <cell r="N800">
            <v>7889.44577369191</v>
          </cell>
          <cell r="O800">
            <v>8701.14451656181</v>
          </cell>
          <cell r="P800">
            <v>10164.7357439211</v>
          </cell>
          <cell r="Q800">
            <v>9197.88595657042</v>
          </cell>
          <cell r="R800">
            <v>8902.37625229882</v>
          </cell>
          <cell r="S800">
            <v>9663.19445054579</v>
          </cell>
          <cell r="T800">
            <v>11290.0650755595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6037.87239116109</v>
          </cell>
          <cell r="AF800">
            <v>5768.3283063215</v>
          </cell>
          <cell r="AG800">
            <v>7020.79688884975</v>
          </cell>
          <cell r="AH800">
            <v>6330.82932538365</v>
          </cell>
          <cell r="AI800">
            <v>6920.63101994476</v>
          </cell>
          <cell r="AJ800">
            <v>7665.06162294356</v>
          </cell>
          <cell r="AK800">
            <v>7135.69061720526</v>
          </cell>
          <cell r="AL800">
            <v>7122.96971367138</v>
          </cell>
          <cell r="AM800">
            <v>7912.90647387306</v>
          </cell>
          <cell r="AN800">
            <v>6091.93456820695</v>
          </cell>
          <cell r="AO800">
            <v>7586.05828912334</v>
          </cell>
          <cell r="AP800">
            <v>8607.07144777692</v>
          </cell>
          <cell r="AQ800">
            <v>8552.62171598239</v>
          </cell>
          <cell r="AR800">
            <v>7889.44577369191</v>
          </cell>
          <cell r="AS800">
            <v>8701.14451656181</v>
          </cell>
          <cell r="AT800">
            <v>10164.7357439211</v>
          </cell>
          <cell r="AU800">
            <v>9197.88595657042</v>
          </cell>
          <cell r="AV800">
            <v>8902.37625229882</v>
          </cell>
          <cell r="AW800">
            <v>9663.19445054579</v>
          </cell>
          <cell r="AX800">
            <v>11290.0650755595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3.04100819887898</v>
          </cell>
          <cell r="CN800">
            <v>2.87029630430989</v>
          </cell>
          <cell r="CO800">
            <v>3.4405672978753</v>
          </cell>
          <cell r="CP800">
            <v>3.13390303237943</v>
          </cell>
          <cell r="CQ800">
            <v>3.42544103929203</v>
          </cell>
          <cell r="CR800">
            <v>3.8000624759875</v>
          </cell>
          <cell r="CS800">
            <v>3.44943941378546</v>
          </cell>
          <cell r="CT800">
            <v>3.5694254433407</v>
          </cell>
          <cell r="CU800">
            <v>3.887740071674</v>
          </cell>
          <cell r="CV800">
            <v>3.08454065530102</v>
          </cell>
          <cell r="CW800">
            <v>3.70118700333252</v>
          </cell>
          <cell r="CX800">
            <v>4.2372806829429</v>
          </cell>
          <cell r="CY800">
            <v>4.20527464270555</v>
          </cell>
          <cell r="CZ800">
            <v>3.8690833282556</v>
          </cell>
          <cell r="DA800">
            <v>4.26445397976183</v>
          </cell>
          <cell r="DB800">
            <v>4.98176391782534</v>
          </cell>
          <cell r="DC800">
            <v>4.50790827554157</v>
          </cell>
          <cell r="DD800">
            <v>4.36307818657561</v>
          </cell>
          <cell r="DE800">
            <v>4.73595720119421</v>
          </cell>
          <cell r="DF800">
            <v>5.53329080462902</v>
          </cell>
          <cell r="DG800">
            <v>5.12105820501329</v>
          </cell>
          <cell r="DH800">
            <v>5.12105820501329</v>
          </cell>
          <cell r="DI800">
            <v>5.12105820501329</v>
          </cell>
          <cell r="DJ800">
            <v>5.12105820501329</v>
          </cell>
          <cell r="DK800">
            <v>5.12105820501329</v>
          </cell>
          <cell r="DL800">
            <v>5.12105820501329</v>
          </cell>
          <cell r="DM800">
            <v>5.12105820501329</v>
          </cell>
          <cell r="DN800">
            <v>5.12105820501329</v>
          </cell>
          <cell r="DO800">
            <v>5.12105820501329</v>
          </cell>
          <cell r="DP800">
            <v>5.12105820501329</v>
          </cell>
          <cell r="DQ800">
            <v>5.43968153267899</v>
          </cell>
          <cell r="DR800">
            <v>5.50592605079531</v>
          </cell>
          <cell r="DS800">
            <v>5.59066523166975</v>
          </cell>
          <cell r="DT800">
            <v>5.53454835665235</v>
          </cell>
          <cell r="DU800">
            <v>5.535238444879</v>
          </cell>
          <cell r="DV800">
            <v>5.52626936074917</v>
          </cell>
          <cell r="DW800">
            <v>5.66754042099769</v>
          </cell>
          <cell r="DX800">
            <v>5.46726240025997</v>
          </cell>
          <cell r="DY800">
            <v>5.57629764828789</v>
          </cell>
          <cell r="DZ800">
            <v>5.41092939236648</v>
          </cell>
          <cell r="EA800">
            <v>5.61542049114256</v>
          </cell>
          <cell r="EB800">
            <v>5.56512995706591</v>
          </cell>
          <cell r="EC800">
            <v>5.57201189187601</v>
          </cell>
          <cell r="ED800">
            <v>5.58657389725133</v>
          </cell>
          <cell r="EE800">
            <v>5.59010654430858</v>
          </cell>
          <cell r="EF800">
            <v>5.59010654430858</v>
          </cell>
          <cell r="EG800">
            <v>5.59010654430858</v>
          </cell>
          <cell r="EH800">
            <v>5.59010654430858</v>
          </cell>
          <cell r="EI800">
            <v>5.59010654430858</v>
          </cell>
          <cell r="EJ800">
            <v>5.59010654430858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</row>
        <row r="801">
          <cell r="A801">
            <v>42803.3954426015</v>
          </cell>
          <cell r="B801">
            <v>44255.7520375224</v>
          </cell>
          <cell r="C801">
            <v>39713.7516843146</v>
          </cell>
          <cell r="D801">
            <v>6476.58090799734</v>
          </cell>
          <cell r="E801">
            <v>6090.6242280328</v>
          </cell>
          <cell r="F801">
            <v>8648.21142731824</v>
          </cell>
          <cell r="G801">
            <v>6905.80393984892</v>
          </cell>
          <cell r="H801">
            <v>8237.42057408505</v>
          </cell>
          <cell r="I801">
            <v>6390.45113330754</v>
          </cell>
          <cell r="J801">
            <v>7410.2249829467</v>
          </cell>
          <cell r="K801">
            <v>8545.08861422409</v>
          </cell>
          <cell r="L801">
            <v>8187.49626177034</v>
          </cell>
          <cell r="M801">
            <v>8355.18635261916</v>
          </cell>
          <cell r="N801">
            <v>9056.90131950502</v>
          </cell>
          <cell r="O801">
            <v>8415.90160677917</v>
          </cell>
          <cell r="P801">
            <v>9138.57621895404</v>
          </cell>
          <cell r="Q801">
            <v>9999.02912330432</v>
          </cell>
          <cell r="R801">
            <v>9848.12598778141</v>
          </cell>
          <cell r="S801">
            <v>8925.19392819273</v>
          </cell>
          <cell r="T801">
            <v>9547.40528134562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7121.65319477389</v>
          </cell>
          <cell r="AF801">
            <v>7363.2971082349</v>
          </cell>
          <cell r="AG801">
            <v>6607.59651505503</v>
          </cell>
          <cell r="AH801">
            <v>6476.58090799734</v>
          </cell>
          <cell r="AI801">
            <v>6090.6242280328</v>
          </cell>
          <cell r="AJ801">
            <v>8648.21142731824</v>
          </cell>
          <cell r="AK801">
            <v>6905.80393984892</v>
          </cell>
          <cell r="AL801">
            <v>8237.42057408505</v>
          </cell>
          <cell r="AM801">
            <v>6390.45113330754</v>
          </cell>
          <cell r="AN801">
            <v>7410.2249829467</v>
          </cell>
          <cell r="AO801">
            <v>8545.08861422409</v>
          </cell>
          <cell r="AP801">
            <v>8187.49626177034</v>
          </cell>
          <cell r="AQ801">
            <v>8355.18635261916</v>
          </cell>
          <cell r="AR801">
            <v>9056.90131950502</v>
          </cell>
          <cell r="AS801">
            <v>8415.90160677917</v>
          </cell>
          <cell r="AT801">
            <v>9138.57621895404</v>
          </cell>
          <cell r="AU801">
            <v>9999.02912330432</v>
          </cell>
          <cell r="AV801">
            <v>9848.12598778141</v>
          </cell>
          <cell r="AW801">
            <v>8925.19392819273</v>
          </cell>
          <cell r="AX801">
            <v>9547.40528134562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3.58865629847338</v>
          </cell>
          <cell r="CN801">
            <v>3.59617644890528</v>
          </cell>
          <cell r="CO801">
            <v>3.29850926727902</v>
          </cell>
          <cell r="CP801">
            <v>3.15726295339269</v>
          </cell>
          <cell r="CQ801">
            <v>3.03443768242748</v>
          </cell>
          <cell r="CR801">
            <v>4.33015039557787</v>
          </cell>
          <cell r="CS801">
            <v>3.46273374016092</v>
          </cell>
          <cell r="CT801">
            <v>4.04944132598637</v>
          </cell>
          <cell r="CU801">
            <v>3.18892210426318</v>
          </cell>
          <cell r="CV801">
            <v>3.61412410144547</v>
          </cell>
          <cell r="CW801">
            <v>4.16113220909196</v>
          </cell>
          <cell r="CX801">
            <v>4.05967577113941</v>
          </cell>
          <cell r="CY801">
            <v>4.10297427598741</v>
          </cell>
          <cell r="CZ801">
            <v>4.48354056618238</v>
          </cell>
          <cell r="DA801">
            <v>4.18551480140605</v>
          </cell>
          <cell r="DB801">
            <v>4.54492552496082</v>
          </cell>
          <cell r="DC801">
            <v>4.97285809063744</v>
          </cell>
          <cell r="DD801">
            <v>4.89780881643953</v>
          </cell>
          <cell r="DE801">
            <v>4.43880323669406</v>
          </cell>
          <cell r="DF801">
            <v>4.74825015633562</v>
          </cell>
          <cell r="DG801">
            <v>5.01261746921969</v>
          </cell>
          <cell r="DH801">
            <v>5.01261746921969</v>
          </cell>
          <cell r="DI801">
            <v>5.01261746921969</v>
          </cell>
          <cell r="DJ801">
            <v>5.01261746921969</v>
          </cell>
          <cell r="DK801">
            <v>5.01261746921969</v>
          </cell>
          <cell r="DL801">
            <v>5.01261746921969</v>
          </cell>
          <cell r="DM801">
            <v>5.01261746921969</v>
          </cell>
          <cell r="DN801">
            <v>5.01261746921969</v>
          </cell>
          <cell r="DO801">
            <v>5.01261746921969</v>
          </cell>
          <cell r="DP801">
            <v>5.01261746921969</v>
          </cell>
          <cell r="DQ801">
            <v>5.43695940570265</v>
          </cell>
          <cell r="DR801">
            <v>5.60968490326195</v>
          </cell>
          <cell r="DS801">
            <v>5.48823807482254</v>
          </cell>
          <cell r="DT801">
            <v>5.62007585181251</v>
          </cell>
          <cell r="DU801">
            <v>5.49908861772666</v>
          </cell>
          <cell r="DV801">
            <v>5.47180300297542</v>
          </cell>
          <cell r="DW801">
            <v>5.46389419858408</v>
          </cell>
          <cell r="DX801">
            <v>5.57318250312993</v>
          </cell>
          <cell r="DY801">
            <v>5.49028315032435</v>
          </cell>
          <cell r="DZ801">
            <v>5.61740152933008</v>
          </cell>
          <cell r="EA801">
            <v>5.62616146433725</v>
          </cell>
          <cell r="EB801">
            <v>5.52544042237497</v>
          </cell>
          <cell r="EC801">
            <v>5.57910432146597</v>
          </cell>
          <cell r="ED801">
            <v>5.53433785338637</v>
          </cell>
          <cell r="EE801">
            <v>5.5088240682751</v>
          </cell>
          <cell r="EF801">
            <v>5.5088240682751</v>
          </cell>
          <cell r="EG801">
            <v>5.5088240682751</v>
          </cell>
          <cell r="EH801">
            <v>5.5088240682751</v>
          </cell>
          <cell r="EI801">
            <v>5.5088240682751</v>
          </cell>
          <cell r="EJ801">
            <v>5.5088240682751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0</v>
          </cell>
          <cell r="ES801">
            <v>0</v>
          </cell>
          <cell r="ET801">
            <v>0</v>
          </cell>
        </row>
        <row r="802">
          <cell r="A802">
            <v>40545.9452404845</v>
          </cell>
          <cell r="B802">
            <v>36736.7527012063</v>
          </cell>
          <cell r="C802">
            <v>36942.3647265701</v>
          </cell>
          <cell r="D802">
            <v>6231.25617654805</v>
          </cell>
          <cell r="E802">
            <v>7937.83191350167</v>
          </cell>
          <cell r="F802">
            <v>6900.79584630176</v>
          </cell>
          <cell r="G802">
            <v>8187.79540358765</v>
          </cell>
          <cell r="H802">
            <v>7518.22622040019</v>
          </cell>
          <cell r="I802">
            <v>7175.02343006054</v>
          </cell>
          <cell r="J802">
            <v>7009.76702218069</v>
          </cell>
          <cell r="K802">
            <v>8273.9725950723</v>
          </cell>
          <cell r="L802">
            <v>7388.89680929074</v>
          </cell>
          <cell r="M802">
            <v>7725.52124390481</v>
          </cell>
          <cell r="N802">
            <v>8672.07600703375</v>
          </cell>
          <cell r="O802">
            <v>9121.46905372461</v>
          </cell>
          <cell r="P802">
            <v>8570.08667112299</v>
          </cell>
          <cell r="Q802">
            <v>7818.53847132462</v>
          </cell>
          <cell r="R802">
            <v>10079.5925538449</v>
          </cell>
          <cell r="S802">
            <v>10513.2865281357</v>
          </cell>
          <cell r="T802">
            <v>9457.96442302798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6746.05735061924</v>
          </cell>
          <cell r="AF802">
            <v>6112.28173687764</v>
          </cell>
          <cell r="AG802">
            <v>6146.49158219888</v>
          </cell>
          <cell r="AH802">
            <v>6231.25617654805</v>
          </cell>
          <cell r="AI802">
            <v>7937.83191350167</v>
          </cell>
          <cell r="AJ802">
            <v>6900.79584630176</v>
          </cell>
          <cell r="AK802">
            <v>8187.79540358765</v>
          </cell>
          <cell r="AL802">
            <v>7518.22622040019</v>
          </cell>
          <cell r="AM802">
            <v>7175.02343006054</v>
          </cell>
          <cell r="AN802">
            <v>7009.76702218069</v>
          </cell>
          <cell r="AO802">
            <v>8273.9725950723</v>
          </cell>
          <cell r="AP802">
            <v>7388.89680929074</v>
          </cell>
          <cell r="AQ802">
            <v>7725.52124390481</v>
          </cell>
          <cell r="AR802">
            <v>8672.07600703375</v>
          </cell>
          <cell r="AS802">
            <v>9121.46905372461</v>
          </cell>
          <cell r="AT802">
            <v>8570.08667112299</v>
          </cell>
          <cell r="AU802">
            <v>7818.53847132462</v>
          </cell>
          <cell r="AV802">
            <v>10079.5925538449</v>
          </cell>
          <cell r="AW802">
            <v>10513.2865281357</v>
          </cell>
          <cell r="AX802">
            <v>9457.96442302798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3.32679097998896</v>
          </cell>
          <cell r="CN802">
            <v>3.05260832986483</v>
          </cell>
          <cell r="CO802">
            <v>3.00674483193647</v>
          </cell>
          <cell r="CP802">
            <v>3.11025350344093</v>
          </cell>
          <cell r="CQ802">
            <v>3.93412774479987</v>
          </cell>
          <cell r="CR802">
            <v>3.44720172146115</v>
          </cell>
          <cell r="CS802">
            <v>4.02822414330576</v>
          </cell>
          <cell r="CT802">
            <v>3.72369720343329</v>
          </cell>
          <cell r="CU802">
            <v>3.52318073998675</v>
          </cell>
          <cell r="CV802">
            <v>3.48792358411493</v>
          </cell>
          <cell r="CW802">
            <v>4.10208545578102</v>
          </cell>
          <cell r="CX802">
            <v>3.68151919876655</v>
          </cell>
          <cell r="CY802">
            <v>3.82095777301582</v>
          </cell>
          <cell r="CZ802">
            <v>4.34313494034735</v>
          </cell>
          <cell r="DA802">
            <v>4.52181879272676</v>
          </cell>
          <cell r="DB802">
            <v>4.24848001309144</v>
          </cell>
          <cell r="DC802">
            <v>3.87591231007428</v>
          </cell>
          <cell r="DD802">
            <v>4.9967928153408</v>
          </cell>
          <cell r="DE802">
            <v>5.21178949533719</v>
          </cell>
          <cell r="DF802">
            <v>4.68863085727685</v>
          </cell>
          <cell r="DG802">
            <v>5.09273091205228</v>
          </cell>
          <cell r="DH802">
            <v>5.09273091205228</v>
          </cell>
          <cell r="DI802">
            <v>5.09273091205228</v>
          </cell>
          <cell r="DJ802">
            <v>5.09273091205228</v>
          </cell>
          <cell r="DK802">
            <v>5.09273091205228</v>
          </cell>
          <cell r="DL802">
            <v>5.09273091205228</v>
          </cell>
          <cell r="DM802">
            <v>5.09273091205228</v>
          </cell>
          <cell r="DN802">
            <v>5.09273091205228</v>
          </cell>
          <cell r="DO802">
            <v>5.09273091205228</v>
          </cell>
          <cell r="DP802">
            <v>5.09273091205228</v>
          </cell>
          <cell r="DQ802">
            <v>5.55560869828602</v>
          </cell>
          <cell r="DR802">
            <v>5.48579298479805</v>
          </cell>
          <cell r="DS802">
            <v>5.60064252412234</v>
          </cell>
          <cell r="DT802">
            <v>5.48892066559257</v>
          </cell>
          <cell r="DU802">
            <v>5.52790506695441</v>
          </cell>
          <cell r="DV802">
            <v>5.48453253320323</v>
          </cell>
          <cell r="DW802">
            <v>5.56878549360058</v>
          </cell>
          <cell r="DX802">
            <v>5.53156686233765</v>
          </cell>
          <cell r="DY802">
            <v>5.57950326402953</v>
          </cell>
          <cell r="DZ802">
            <v>5.50609573103154</v>
          </cell>
          <cell r="EA802">
            <v>5.52607163186835</v>
          </cell>
          <cell r="EB802">
            <v>5.49869545945836</v>
          </cell>
          <cell r="EC802">
            <v>5.53939951302593</v>
          </cell>
          <cell r="ED802">
            <v>5.47049830925527</v>
          </cell>
          <cell r="EE802">
            <v>5.52660938443272</v>
          </cell>
          <cell r="EF802">
            <v>5.52660938443272</v>
          </cell>
          <cell r="EG802">
            <v>5.52660938443272</v>
          </cell>
          <cell r="EH802">
            <v>5.52660938443272</v>
          </cell>
          <cell r="EI802">
            <v>5.52660938443272</v>
          </cell>
          <cell r="EJ802">
            <v>5.52660938443272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0</v>
          </cell>
          <cell r="ES802">
            <v>0</v>
          </cell>
          <cell r="ET802">
            <v>0</v>
          </cell>
        </row>
        <row r="803">
          <cell r="A803">
            <v>39700.6498146099</v>
          </cell>
          <cell r="B803">
            <v>41515.0751346538</v>
          </cell>
          <cell r="C803">
            <v>39098.9336392083</v>
          </cell>
          <cell r="D803">
            <v>6539.92870086912</v>
          </cell>
          <cell r="E803">
            <v>6195.49151956492</v>
          </cell>
          <cell r="F803">
            <v>6394.75379515733</v>
          </cell>
          <cell r="G803">
            <v>6820.39284644358</v>
          </cell>
          <cell r="H803">
            <v>8372.42109431169</v>
          </cell>
          <cell r="I803">
            <v>7040.33936331203</v>
          </cell>
          <cell r="J803">
            <v>9430.53356760498</v>
          </cell>
          <cell r="K803">
            <v>7592.08082543788</v>
          </cell>
          <cell r="L803">
            <v>9009.01745638521</v>
          </cell>
          <cell r="M803">
            <v>7628.8946340124</v>
          </cell>
          <cell r="N803">
            <v>8973.59653954001</v>
          </cell>
          <cell r="O803">
            <v>8058.03031450929</v>
          </cell>
          <cell r="P803">
            <v>9034.67350234586</v>
          </cell>
          <cell r="Q803">
            <v>9659.5350430011</v>
          </cell>
          <cell r="R803">
            <v>9457.41006174881</v>
          </cell>
          <cell r="S803">
            <v>10188.1795750547</v>
          </cell>
          <cell r="T803">
            <v>10288.0234142941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6605.4166185474</v>
          </cell>
          <cell r="AF803">
            <v>6907.30173171552</v>
          </cell>
          <cell r="AG803">
            <v>6505.30274023038</v>
          </cell>
          <cell r="AH803">
            <v>6539.92870086912</v>
          </cell>
          <cell r="AI803">
            <v>6195.49151956492</v>
          </cell>
          <cell r="AJ803">
            <v>6394.75379515733</v>
          </cell>
          <cell r="AK803">
            <v>6820.39284644358</v>
          </cell>
          <cell r="AL803">
            <v>8372.42109431169</v>
          </cell>
          <cell r="AM803">
            <v>7040.33936331203</v>
          </cell>
          <cell r="AN803">
            <v>9430.53356760498</v>
          </cell>
          <cell r="AO803">
            <v>7592.08082543788</v>
          </cell>
          <cell r="AP803">
            <v>9009.01745638521</v>
          </cell>
          <cell r="AQ803">
            <v>7628.8946340124</v>
          </cell>
          <cell r="AR803">
            <v>8973.59653954001</v>
          </cell>
          <cell r="AS803">
            <v>8058.03031450929</v>
          </cell>
          <cell r="AT803">
            <v>9034.67350234586</v>
          </cell>
          <cell r="AU803">
            <v>9659.5350430011</v>
          </cell>
          <cell r="AV803">
            <v>9457.41006174881</v>
          </cell>
          <cell r="AW803">
            <v>10188.1795750547</v>
          </cell>
          <cell r="AX803">
            <v>10288.0234142941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3.28874115035374</v>
          </cell>
          <cell r="CN803">
            <v>3.45983049985809</v>
          </cell>
          <cell r="CO803">
            <v>3.2174081875169</v>
          </cell>
          <cell r="CP803">
            <v>3.23435214023249</v>
          </cell>
          <cell r="CQ803">
            <v>3.03986604333194</v>
          </cell>
          <cell r="CR803">
            <v>3.14140111738107</v>
          </cell>
          <cell r="CS803">
            <v>3.36840627361463</v>
          </cell>
          <cell r="CT803">
            <v>4.15046235272549</v>
          </cell>
          <cell r="CU803">
            <v>3.45731966966876</v>
          </cell>
          <cell r="CV803">
            <v>4.58642295574071</v>
          </cell>
          <cell r="CW803">
            <v>3.76616352519274</v>
          </cell>
          <cell r="CX803">
            <v>4.44409857705062</v>
          </cell>
          <cell r="CY803">
            <v>3.75984383572004</v>
          </cell>
          <cell r="CZ803">
            <v>4.50560557966848</v>
          </cell>
          <cell r="DA803">
            <v>4.01407998702681</v>
          </cell>
          <cell r="DB803">
            <v>4.50059141993889</v>
          </cell>
          <cell r="DC803">
            <v>4.81186403956289</v>
          </cell>
          <cell r="DD803">
            <v>4.71117617783295</v>
          </cell>
          <cell r="DE803">
            <v>5.07520648846712</v>
          </cell>
          <cell r="DF803">
            <v>5.12494335235027</v>
          </cell>
          <cell r="DG803">
            <v>5.09089434902384</v>
          </cell>
          <cell r="DH803">
            <v>5.09089434902384</v>
          </cell>
          <cell r="DI803">
            <v>5.09089434902384</v>
          </cell>
          <cell r="DJ803">
            <v>5.09089434902384</v>
          </cell>
          <cell r="DK803">
            <v>5.09089434902384</v>
          </cell>
          <cell r="DL803">
            <v>5.09089434902384</v>
          </cell>
          <cell r="DM803">
            <v>5.09089434902384</v>
          </cell>
          <cell r="DN803">
            <v>5.09089434902384</v>
          </cell>
          <cell r="DO803">
            <v>5.09089434902384</v>
          </cell>
          <cell r="DP803">
            <v>5.09089434902384</v>
          </cell>
          <cell r="DQ803">
            <v>5.50272307982955</v>
          </cell>
          <cell r="DR803">
            <v>5.46966515678829</v>
          </cell>
          <cell r="DS803">
            <v>5.53947345029383</v>
          </cell>
          <cell r="DT803">
            <v>5.53978419857694</v>
          </cell>
          <cell r="DU803">
            <v>5.58378202417966</v>
          </cell>
          <cell r="DV803">
            <v>5.5770889347604</v>
          </cell>
          <cell r="DW803">
            <v>5.54743290464889</v>
          </cell>
          <cell r="DX803">
            <v>5.5266469214816</v>
          </cell>
          <cell r="DY803">
            <v>5.57906205914232</v>
          </cell>
          <cell r="DZ803">
            <v>5.63338325242579</v>
          </cell>
          <cell r="EA803">
            <v>5.52292042032118</v>
          </cell>
          <cell r="EB803">
            <v>5.55393611968785</v>
          </cell>
          <cell r="EC803">
            <v>5.55902907203387</v>
          </cell>
          <cell r="ED803">
            <v>5.45657971254304</v>
          </cell>
          <cell r="EE803">
            <v>5.49983942860324</v>
          </cell>
          <cell r="EF803">
            <v>5.49983942860324</v>
          </cell>
          <cell r="EG803">
            <v>5.49983942860324</v>
          </cell>
          <cell r="EH803">
            <v>5.49983942860324</v>
          </cell>
          <cell r="EI803">
            <v>5.49983942860324</v>
          </cell>
          <cell r="EJ803">
            <v>5.49983942860324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0</v>
          </cell>
          <cell r="ES803">
            <v>0</v>
          </cell>
          <cell r="ET803">
            <v>0</v>
          </cell>
        </row>
        <row r="804">
          <cell r="A804">
            <v>40589.5272881738</v>
          </cell>
          <cell r="B804">
            <v>32208.5306042859</v>
          </cell>
          <cell r="C804">
            <v>36223.3770786763</v>
          </cell>
          <cell r="D804">
            <v>6186.10636617541</v>
          </cell>
          <cell r="E804">
            <v>7313.12201055955</v>
          </cell>
          <cell r="F804">
            <v>6892.86162305904</v>
          </cell>
          <cell r="G804">
            <v>7527.22928840796</v>
          </cell>
          <cell r="H804">
            <v>7036.1445773648</v>
          </cell>
          <cell r="I804">
            <v>7315.95887620932</v>
          </cell>
          <cell r="J804">
            <v>7213.71803850204</v>
          </cell>
          <cell r="K804">
            <v>9509.10150410971</v>
          </cell>
          <cell r="L804">
            <v>9337.41478581426</v>
          </cell>
          <cell r="M804">
            <v>7973.5836524229</v>
          </cell>
          <cell r="N804">
            <v>8176.76166551103</v>
          </cell>
          <cell r="O804">
            <v>8809.06378960696</v>
          </cell>
          <cell r="P804">
            <v>8802.09197596356</v>
          </cell>
          <cell r="Q804">
            <v>10498.7992254768</v>
          </cell>
          <cell r="R804">
            <v>9233.07025087484</v>
          </cell>
          <cell r="S804">
            <v>10065.2796908295</v>
          </cell>
          <cell r="T804">
            <v>10404.9937713948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6753.30855641615</v>
          </cell>
          <cell r="AF804">
            <v>5358.87357778839</v>
          </cell>
          <cell r="AG804">
            <v>6026.86600981895</v>
          </cell>
          <cell r="AH804">
            <v>6186.10636617541</v>
          </cell>
          <cell r="AI804">
            <v>7313.12201055955</v>
          </cell>
          <cell r="AJ804">
            <v>6892.86162305904</v>
          </cell>
          <cell r="AK804">
            <v>7527.22928840796</v>
          </cell>
          <cell r="AL804">
            <v>7036.1445773648</v>
          </cell>
          <cell r="AM804">
            <v>7315.95887620932</v>
          </cell>
          <cell r="AN804">
            <v>7213.71803850204</v>
          </cell>
          <cell r="AO804">
            <v>9509.10150410971</v>
          </cell>
          <cell r="AP804">
            <v>9337.41478581426</v>
          </cell>
          <cell r="AQ804">
            <v>7973.5836524229</v>
          </cell>
          <cell r="AR804">
            <v>8176.76166551103</v>
          </cell>
          <cell r="AS804">
            <v>8809.06378960696</v>
          </cell>
          <cell r="AT804">
            <v>8802.09197596356</v>
          </cell>
          <cell r="AU804">
            <v>10498.7992254768</v>
          </cell>
          <cell r="AV804">
            <v>9233.07025087484</v>
          </cell>
          <cell r="AW804">
            <v>10065.2796908295</v>
          </cell>
          <cell r="AX804">
            <v>10404.9937713948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3.37429432862856</v>
          </cell>
          <cell r="CN804">
            <v>2.69414312842693</v>
          </cell>
          <cell r="CO804">
            <v>2.97246121320746</v>
          </cell>
          <cell r="CP804">
            <v>3.07554840327392</v>
          </cell>
          <cell r="CQ804">
            <v>3.61103802583723</v>
          </cell>
          <cell r="CR804">
            <v>3.44417182676313</v>
          </cell>
          <cell r="CS804">
            <v>3.66138949878914</v>
          </cell>
          <cell r="CT804">
            <v>3.44735746026375</v>
          </cell>
          <cell r="CU804">
            <v>3.68299788528048</v>
          </cell>
          <cell r="CV804">
            <v>3.60102180782573</v>
          </cell>
          <cell r="CW804">
            <v>4.68009540018089</v>
          </cell>
          <cell r="CX804">
            <v>4.60623386580052</v>
          </cell>
          <cell r="CY804">
            <v>3.92902427510026</v>
          </cell>
          <cell r="CZ804">
            <v>3.99519359016594</v>
          </cell>
          <cell r="DA804">
            <v>4.24047043609875</v>
          </cell>
          <cell r="DB804">
            <v>4.23711437348564</v>
          </cell>
          <cell r="DC804">
            <v>5.05386824224111</v>
          </cell>
          <cell r="DD804">
            <v>4.44457690037962</v>
          </cell>
          <cell r="DE804">
            <v>4.84518241432011</v>
          </cell>
          <cell r="DF804">
            <v>5.00871256346754</v>
          </cell>
          <cell r="DG804">
            <v>5.23184323543986</v>
          </cell>
          <cell r="DH804">
            <v>5.23184323543986</v>
          </cell>
          <cell r="DI804">
            <v>5.23184323543986</v>
          </cell>
          <cell r="DJ804">
            <v>5.23184323543986</v>
          </cell>
          <cell r="DK804">
            <v>5.23184323543986</v>
          </cell>
          <cell r="DL804">
            <v>5.23184323543986</v>
          </cell>
          <cell r="DM804">
            <v>5.23184323543986</v>
          </cell>
          <cell r="DN804">
            <v>5.23184323543986</v>
          </cell>
          <cell r="DO804">
            <v>5.23184323543986</v>
          </cell>
          <cell r="DP804">
            <v>5.23184323543986</v>
          </cell>
          <cell r="DQ804">
            <v>5.48328433180218</v>
          </cell>
          <cell r="DR804">
            <v>5.44954173506395</v>
          </cell>
          <cell r="DS804">
            <v>5.5549796906919</v>
          </cell>
          <cell r="DT804">
            <v>5.51063888365967</v>
          </cell>
          <cell r="DU804">
            <v>5.54852941744261</v>
          </cell>
          <cell r="DV804">
            <v>5.48304595177254</v>
          </cell>
          <cell r="DW804">
            <v>5.63243708500785</v>
          </cell>
          <cell r="DX804">
            <v>5.59185075912075</v>
          </cell>
          <cell r="DY804">
            <v>5.44223037124884</v>
          </cell>
          <cell r="DZ804">
            <v>5.48833417821545</v>
          </cell>
          <cell r="EA804">
            <v>5.5666243228642</v>
          </cell>
          <cell r="EB804">
            <v>5.55376888421479</v>
          </cell>
          <cell r="EC804">
            <v>5.56001519324155</v>
          </cell>
          <cell r="ED804">
            <v>5.60725938536918</v>
          </cell>
          <cell r="EE804">
            <v>5.69144902790377</v>
          </cell>
          <cell r="EF804">
            <v>5.69144902790377</v>
          </cell>
          <cell r="EG804">
            <v>5.69144902790377</v>
          </cell>
          <cell r="EH804">
            <v>5.69144902790377</v>
          </cell>
          <cell r="EI804">
            <v>5.69144902790377</v>
          </cell>
          <cell r="EJ804">
            <v>5.69144902790377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0</v>
          </cell>
          <cell r="ES804">
            <v>0</v>
          </cell>
          <cell r="ET804">
            <v>0</v>
          </cell>
        </row>
        <row r="805">
          <cell r="A805">
            <v>41329.5033601229</v>
          </cell>
          <cell r="B805">
            <v>34069.0400479312</v>
          </cell>
          <cell r="C805">
            <v>41663.7966307029</v>
          </cell>
          <cell r="D805">
            <v>6650.16435575583</v>
          </cell>
          <cell r="E805">
            <v>6396.37218757993</v>
          </cell>
          <cell r="F805">
            <v>7117.82682182669</v>
          </cell>
          <cell r="G805">
            <v>7083.62697667334</v>
          </cell>
          <cell r="H805">
            <v>7590.3774559807</v>
          </cell>
          <cell r="I805">
            <v>7587.49267084954</v>
          </cell>
          <cell r="J805">
            <v>8918.33866243109</v>
          </cell>
          <cell r="K805">
            <v>8303.4918335516</v>
          </cell>
          <cell r="L805">
            <v>8150.00922744484</v>
          </cell>
          <cell r="M805">
            <v>8404.37120738695</v>
          </cell>
          <cell r="N805">
            <v>7705.15566977144</v>
          </cell>
          <cell r="O805">
            <v>9060.85364254413</v>
          </cell>
          <cell r="P805">
            <v>8532.14418859827</v>
          </cell>
          <cell r="Q805">
            <v>9873.00496896647</v>
          </cell>
          <cell r="R805">
            <v>8812.43023674699</v>
          </cell>
          <cell r="S805">
            <v>10569.790307383</v>
          </cell>
          <cell r="T805">
            <v>10722.5053379994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6876.42619468669</v>
          </cell>
          <cell r="AF805">
            <v>5668.42619356186</v>
          </cell>
          <cell r="AG805">
            <v>6932.04609852375</v>
          </cell>
          <cell r="AH805">
            <v>6650.16435575583</v>
          </cell>
          <cell r="AI805">
            <v>6396.37218757993</v>
          </cell>
          <cell r="AJ805">
            <v>7117.82682182669</v>
          </cell>
          <cell r="AK805">
            <v>7083.62697667334</v>
          </cell>
          <cell r="AL805">
            <v>7590.3774559807</v>
          </cell>
          <cell r="AM805">
            <v>7587.49267084954</v>
          </cell>
          <cell r="AN805">
            <v>8918.33866243109</v>
          </cell>
          <cell r="AO805">
            <v>8303.4918335516</v>
          </cell>
          <cell r="AP805">
            <v>8150.00922744484</v>
          </cell>
          <cell r="AQ805">
            <v>8404.37120738695</v>
          </cell>
          <cell r="AR805">
            <v>7705.15566977144</v>
          </cell>
          <cell r="AS805">
            <v>9060.85364254413</v>
          </cell>
          <cell r="AT805">
            <v>8532.14418859827</v>
          </cell>
          <cell r="AU805">
            <v>9873.00496896647</v>
          </cell>
          <cell r="AV805">
            <v>8812.43023674699</v>
          </cell>
          <cell r="AW805">
            <v>10569.790307383</v>
          </cell>
          <cell r="AX805">
            <v>10722.5053379994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3.4082950411128</v>
          </cell>
          <cell r="CN805">
            <v>2.78623623067037</v>
          </cell>
          <cell r="CO805">
            <v>3.39678267741657</v>
          </cell>
          <cell r="CP805">
            <v>3.30391387280941</v>
          </cell>
          <cell r="CQ805">
            <v>3.16313575088049</v>
          </cell>
          <cell r="CR805">
            <v>3.5343461831947</v>
          </cell>
          <cell r="CS805">
            <v>3.49861653858545</v>
          </cell>
          <cell r="CT805">
            <v>3.72746358993869</v>
          </cell>
          <cell r="CU805">
            <v>3.7076187407203</v>
          </cell>
          <cell r="CV805">
            <v>4.36647494299132</v>
          </cell>
          <cell r="CW805">
            <v>4.11328097362516</v>
          </cell>
          <cell r="CX805">
            <v>4.04524117095216</v>
          </cell>
          <cell r="CY805">
            <v>4.08501123518953</v>
          </cell>
          <cell r="CZ805">
            <v>3.84344788711376</v>
          </cell>
          <cell r="DA805">
            <v>4.46026581233107</v>
          </cell>
          <cell r="DB805">
            <v>4.20000504716228</v>
          </cell>
          <cell r="DC805">
            <v>4.86005273512964</v>
          </cell>
          <cell r="DD805">
            <v>4.33797772915785</v>
          </cell>
          <cell r="DE805">
            <v>5.2030499786653</v>
          </cell>
          <cell r="DF805">
            <v>5.27822497397582</v>
          </cell>
          <cell r="DG805">
            <v>5.09935636594643</v>
          </cell>
          <cell r="DH805">
            <v>5.09935636594643</v>
          </cell>
          <cell r="DI805">
            <v>5.09935636594643</v>
          </cell>
          <cell r="DJ805">
            <v>5.09935636594643</v>
          </cell>
          <cell r="DK805">
            <v>5.09935636594643</v>
          </cell>
          <cell r="DL805">
            <v>5.09935636594643</v>
          </cell>
          <cell r="DM805">
            <v>5.09935636594643</v>
          </cell>
          <cell r="DN805">
            <v>5.09935636594643</v>
          </cell>
          <cell r="DO805">
            <v>5.09935636594643</v>
          </cell>
          <cell r="DP805">
            <v>5.09935636594643</v>
          </cell>
          <cell r="DQ805">
            <v>5.52755075303233</v>
          </cell>
          <cell r="DR805">
            <v>5.57380404645206</v>
          </cell>
          <cell r="DS805">
            <v>5.59114577612233</v>
          </cell>
          <cell r="DT805">
            <v>5.51455911786258</v>
          </cell>
          <cell r="DU805">
            <v>5.5401692318626</v>
          </cell>
          <cell r="DV805">
            <v>5.51753970649191</v>
          </cell>
          <cell r="DW805">
            <v>5.54710611532522</v>
          </cell>
          <cell r="DX805">
            <v>5.57900947176301</v>
          </cell>
          <cell r="DY805">
            <v>5.60673915165665</v>
          </cell>
          <cell r="DZ805">
            <v>5.59577344966212</v>
          </cell>
          <cell r="EA805">
            <v>5.53069261266932</v>
          </cell>
          <cell r="EB805">
            <v>5.51976791008056</v>
          </cell>
          <cell r="EC805">
            <v>5.6366245317604</v>
          </cell>
          <cell r="ED805">
            <v>5.49246826121869</v>
          </cell>
          <cell r="EE805">
            <v>5.56564509816546</v>
          </cell>
          <cell r="EF805">
            <v>5.56564509816546</v>
          </cell>
          <cell r="EG805">
            <v>5.56564509816546</v>
          </cell>
          <cell r="EH805">
            <v>5.56564509816546</v>
          </cell>
          <cell r="EI805">
            <v>5.56564509816546</v>
          </cell>
          <cell r="EJ805">
            <v>5.56564509816546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0</v>
          </cell>
          <cell r="ES805">
            <v>0</v>
          </cell>
          <cell r="ET805">
            <v>0</v>
          </cell>
        </row>
        <row r="806">
          <cell r="A806">
            <v>35269.7212281747</v>
          </cell>
          <cell r="B806">
            <v>37203.9478900503</v>
          </cell>
          <cell r="C806">
            <v>33883.9850342364</v>
          </cell>
          <cell r="D806">
            <v>6588.79576432416</v>
          </cell>
          <cell r="E806">
            <v>7093.21197054431</v>
          </cell>
          <cell r="F806">
            <v>7033.54028501834</v>
          </cell>
          <cell r="G806">
            <v>7884.14223390341</v>
          </cell>
          <cell r="H806">
            <v>6594.78820870833</v>
          </cell>
          <cell r="I806">
            <v>7662.90752285033</v>
          </cell>
          <cell r="J806">
            <v>8546.42023963184</v>
          </cell>
          <cell r="K806">
            <v>8516.35429780227</v>
          </cell>
          <cell r="L806">
            <v>8289.90011642294</v>
          </cell>
          <cell r="M806">
            <v>7274.79799325575</v>
          </cell>
          <cell r="N806">
            <v>7773.01844551715</v>
          </cell>
          <cell r="O806">
            <v>8042.34816727591</v>
          </cell>
          <cell r="P806">
            <v>8195.27672866468</v>
          </cell>
          <cell r="Q806">
            <v>10060.0952737787</v>
          </cell>
          <cell r="R806">
            <v>9140.04739331719</v>
          </cell>
          <cell r="S806">
            <v>9136.04658177675</v>
          </cell>
          <cell r="T806">
            <v>10727.396558773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5868.19620887882</v>
          </cell>
          <cell r="AF806">
            <v>6190.01393720447</v>
          </cell>
          <cell r="AG806">
            <v>5637.63663549385</v>
          </cell>
          <cell r="AH806">
            <v>6588.79576432416</v>
          </cell>
          <cell r="AI806">
            <v>7093.21197054431</v>
          </cell>
          <cell r="AJ806">
            <v>7033.54028501834</v>
          </cell>
          <cell r="AK806">
            <v>7884.14223390341</v>
          </cell>
          <cell r="AL806">
            <v>6594.78820870833</v>
          </cell>
          <cell r="AM806">
            <v>7662.90752285033</v>
          </cell>
          <cell r="AN806">
            <v>8546.42023963184</v>
          </cell>
          <cell r="AO806">
            <v>8516.35429780227</v>
          </cell>
          <cell r="AP806">
            <v>8289.90011642294</v>
          </cell>
          <cell r="AQ806">
            <v>7274.79799325575</v>
          </cell>
          <cell r="AR806">
            <v>7773.01844551715</v>
          </cell>
          <cell r="AS806">
            <v>8042.34816727591</v>
          </cell>
          <cell r="AT806">
            <v>8195.27672866468</v>
          </cell>
          <cell r="AU806">
            <v>10060.0952737787</v>
          </cell>
          <cell r="AV806">
            <v>9140.04739331719</v>
          </cell>
          <cell r="AW806">
            <v>9136.04658177675</v>
          </cell>
          <cell r="AX806">
            <v>10727.396558773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2.913537917271</v>
          </cell>
          <cell r="CN806">
            <v>3.03254212871005</v>
          </cell>
          <cell r="CO806">
            <v>2.79242814714233</v>
          </cell>
          <cell r="CP806">
            <v>3.25616597800621</v>
          </cell>
          <cell r="CQ806">
            <v>3.55267773022151</v>
          </cell>
          <cell r="CR806">
            <v>3.4313698019798</v>
          </cell>
          <cell r="CS806">
            <v>3.907301991364</v>
          </cell>
          <cell r="CT806">
            <v>3.26836443165302</v>
          </cell>
          <cell r="CU806">
            <v>3.76106278979997</v>
          </cell>
          <cell r="CV806">
            <v>4.1818474929844</v>
          </cell>
          <cell r="CW806">
            <v>4.21532655521497</v>
          </cell>
          <cell r="CX806">
            <v>3.99260445227555</v>
          </cell>
          <cell r="CY806">
            <v>3.57900332251492</v>
          </cell>
          <cell r="CZ806">
            <v>3.93101933694654</v>
          </cell>
          <cell r="DA806">
            <v>4.01071803083002</v>
          </cell>
          <cell r="DB806">
            <v>4.08698348537556</v>
          </cell>
          <cell r="DC806">
            <v>5.01696826190489</v>
          </cell>
          <cell r="DD806">
            <v>4.55814049834091</v>
          </cell>
          <cell r="DE806">
            <v>4.55614529412326</v>
          </cell>
          <cell r="DF806">
            <v>5.34975132974229</v>
          </cell>
          <cell r="DG806">
            <v>4.75229617837676</v>
          </cell>
          <cell r="DH806">
            <v>4.75229617837676</v>
          </cell>
          <cell r="DI806">
            <v>4.75229617837676</v>
          </cell>
          <cell r="DJ806">
            <v>4.75229617837676</v>
          </cell>
          <cell r="DK806">
            <v>4.75229617837676</v>
          </cell>
          <cell r="DL806">
            <v>4.75229617837676</v>
          </cell>
          <cell r="DM806">
            <v>4.75229617837676</v>
          </cell>
          <cell r="DN806">
            <v>4.75229617837676</v>
          </cell>
          <cell r="DO806">
            <v>4.75229617837676</v>
          </cell>
          <cell r="DP806">
            <v>4.75229617837676</v>
          </cell>
          <cell r="DQ806">
            <v>5.51811932566102</v>
          </cell>
          <cell r="DR806">
            <v>5.59231877874181</v>
          </cell>
          <cell r="DS806">
            <v>5.53123626084247</v>
          </cell>
          <cell r="DT806">
            <v>5.54378842069251</v>
          </cell>
          <cell r="DU806">
            <v>5.47008733390922</v>
          </cell>
          <cell r="DV806">
            <v>5.61582531049078</v>
          </cell>
          <cell r="DW806">
            <v>5.52821095724589</v>
          </cell>
          <cell r="DX806">
            <v>5.52812064823281</v>
          </cell>
          <cell r="DY806">
            <v>5.58200390666913</v>
          </cell>
          <cell r="DZ806">
            <v>5.5991640084617</v>
          </cell>
          <cell r="EA806">
            <v>5.53515302375797</v>
          </cell>
          <cell r="EB806">
            <v>5.68853122941917</v>
          </cell>
          <cell r="EC806">
            <v>5.56885579870735</v>
          </cell>
          <cell r="ED806">
            <v>5.41740935906059</v>
          </cell>
          <cell r="EE806">
            <v>5.49373713781534</v>
          </cell>
          <cell r="EF806">
            <v>5.49373713781534</v>
          </cell>
          <cell r="EG806">
            <v>5.49373713781534</v>
          </cell>
          <cell r="EH806">
            <v>5.49373713781534</v>
          </cell>
          <cell r="EI806">
            <v>5.49373713781534</v>
          </cell>
          <cell r="EJ806">
            <v>5.49373713781534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0</v>
          </cell>
          <cell r="ES806">
            <v>0</v>
          </cell>
          <cell r="ET806">
            <v>0</v>
          </cell>
        </row>
        <row r="807">
          <cell r="A807">
            <v>36482.4225063333</v>
          </cell>
          <cell r="B807">
            <v>35766.4477812772</v>
          </cell>
          <cell r="C807">
            <v>40224.5236959854</v>
          </cell>
          <cell r="D807">
            <v>7108.49767739953</v>
          </cell>
          <cell r="E807">
            <v>7390.91141461792</v>
          </cell>
          <cell r="F807">
            <v>7177.18885847575</v>
          </cell>
          <cell r="G807">
            <v>6052.472157507</v>
          </cell>
          <cell r="H807">
            <v>6893.22257185011</v>
          </cell>
          <cell r="I807">
            <v>6250.01262921066</v>
          </cell>
          <cell r="J807">
            <v>7497.28024877411</v>
          </cell>
          <cell r="K807">
            <v>6561.75103458217</v>
          </cell>
          <cell r="L807">
            <v>8636.50123805828</v>
          </cell>
          <cell r="M807">
            <v>8529.48112869123</v>
          </cell>
          <cell r="N807">
            <v>9482.89527035512</v>
          </cell>
          <cell r="O807">
            <v>7999.28549105428</v>
          </cell>
          <cell r="P807">
            <v>9078.14431767216</v>
          </cell>
          <cell r="Q807">
            <v>9843.27935932977</v>
          </cell>
          <cell r="R807">
            <v>8717.79535635208</v>
          </cell>
          <cell r="S807">
            <v>9398.18354435815</v>
          </cell>
          <cell r="T807">
            <v>9332.15903359275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6069.96613489988</v>
          </cell>
          <cell r="AF807">
            <v>5950.84185432942</v>
          </cell>
          <cell r="AG807">
            <v>6692.57905186322</v>
          </cell>
          <cell r="AH807">
            <v>7108.49767739953</v>
          </cell>
          <cell r="AI807">
            <v>7390.91141461792</v>
          </cell>
          <cell r="AJ807">
            <v>7177.18885847575</v>
          </cell>
          <cell r="AK807">
            <v>6052.472157507</v>
          </cell>
          <cell r="AL807">
            <v>6893.22257185011</v>
          </cell>
          <cell r="AM807">
            <v>6250.01262921066</v>
          </cell>
          <cell r="AN807">
            <v>7497.28024877411</v>
          </cell>
          <cell r="AO807">
            <v>6561.75103458217</v>
          </cell>
          <cell r="AP807">
            <v>8636.50123805828</v>
          </cell>
          <cell r="AQ807">
            <v>8529.48112869123</v>
          </cell>
          <cell r="AR807">
            <v>9482.89527035512</v>
          </cell>
          <cell r="AS807">
            <v>7999.28549105428</v>
          </cell>
          <cell r="AT807">
            <v>9078.14431767216</v>
          </cell>
          <cell r="AU807">
            <v>9843.27935932977</v>
          </cell>
          <cell r="AV807">
            <v>8717.79535635208</v>
          </cell>
          <cell r="AW807">
            <v>9398.18354435815</v>
          </cell>
          <cell r="AX807">
            <v>9332.15903359275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2.96974368002001</v>
          </cell>
          <cell r="CN807">
            <v>2.94447930336874</v>
          </cell>
          <cell r="CO807">
            <v>3.32265614528576</v>
          </cell>
          <cell r="CP807">
            <v>3.47558507550692</v>
          </cell>
          <cell r="CQ807">
            <v>3.62516153395506</v>
          </cell>
          <cell r="CR807">
            <v>3.54738272034901</v>
          </cell>
          <cell r="CS807">
            <v>2.9602184860478</v>
          </cell>
          <cell r="CT807">
            <v>3.39502395488184</v>
          </cell>
          <cell r="CU807">
            <v>3.12777992175641</v>
          </cell>
          <cell r="CV807">
            <v>3.70320113011783</v>
          </cell>
          <cell r="CW807">
            <v>3.23934835593777</v>
          </cell>
          <cell r="CX807">
            <v>4.21936012421827</v>
          </cell>
          <cell r="CY807">
            <v>4.22644898179749</v>
          </cell>
          <cell r="CZ807">
            <v>4.71375827640503</v>
          </cell>
          <cell r="DA807">
            <v>3.98902535231251</v>
          </cell>
          <cell r="DB807">
            <v>4.52702280417963</v>
          </cell>
          <cell r="DC807">
            <v>4.90857476685532</v>
          </cell>
          <cell r="DD807">
            <v>4.34732661206437</v>
          </cell>
          <cell r="DE807">
            <v>4.68661763179425</v>
          </cell>
          <cell r="DF807">
            <v>4.65369301026252</v>
          </cell>
          <cell r="DG807">
            <v>5.21152448958216</v>
          </cell>
          <cell r="DH807">
            <v>5.21152448958216</v>
          </cell>
          <cell r="DI807">
            <v>5.21152448958216</v>
          </cell>
          <cell r="DJ807">
            <v>5.21152448958216</v>
          </cell>
          <cell r="DK807">
            <v>5.21152448958216</v>
          </cell>
          <cell r="DL807">
            <v>5.21152448958216</v>
          </cell>
          <cell r="DM807">
            <v>5.21152448958216</v>
          </cell>
          <cell r="DN807">
            <v>5.21152448958216</v>
          </cell>
          <cell r="DO807">
            <v>5.21152448958216</v>
          </cell>
          <cell r="DP807">
            <v>5.21152448958216</v>
          </cell>
          <cell r="DQ807">
            <v>5.59982476504272</v>
          </cell>
          <cell r="DR807">
            <v>5.53703206355652</v>
          </cell>
          <cell r="DS807">
            <v>5.51842628820274</v>
          </cell>
          <cell r="DT807">
            <v>5.6034698271985</v>
          </cell>
          <cell r="DU807">
            <v>5.58570209331457</v>
          </cell>
          <cell r="DV807">
            <v>5.54310957380349</v>
          </cell>
          <cell r="DW807">
            <v>5.60165257334031</v>
          </cell>
          <cell r="DX807">
            <v>5.56271223523586</v>
          </cell>
          <cell r="DY807">
            <v>5.47459306606022</v>
          </cell>
          <cell r="DZ807">
            <v>5.5466859915341</v>
          </cell>
          <cell r="EA807">
            <v>5.54969645724975</v>
          </cell>
          <cell r="EB807">
            <v>5.60787572782515</v>
          </cell>
          <cell r="EC807">
            <v>5.5290958317757</v>
          </cell>
          <cell r="ED807">
            <v>5.51163921945707</v>
          </cell>
          <cell r="EE807">
            <v>5.49403644369362</v>
          </cell>
          <cell r="EF807">
            <v>5.49403644369362</v>
          </cell>
          <cell r="EG807">
            <v>5.49403644369362</v>
          </cell>
          <cell r="EH807">
            <v>5.49403644369362</v>
          </cell>
          <cell r="EI807">
            <v>5.49403644369362</v>
          </cell>
          <cell r="EJ807">
            <v>5.49403644369362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0</v>
          </cell>
          <cell r="ES807">
            <v>0</v>
          </cell>
          <cell r="ET807">
            <v>0</v>
          </cell>
        </row>
        <row r="808">
          <cell r="A808">
            <v>39706.6458037548</v>
          </cell>
          <cell r="B808">
            <v>33058.1500949463</v>
          </cell>
          <cell r="C808">
            <v>35716.8783598626</v>
          </cell>
          <cell r="D808">
            <v>6145.62704630282</v>
          </cell>
          <cell r="E808">
            <v>6263.26461761871</v>
          </cell>
          <cell r="F808">
            <v>6679.85809268868</v>
          </cell>
          <cell r="G808">
            <v>7068.40501526562</v>
          </cell>
          <cell r="H808">
            <v>7507.85509249651</v>
          </cell>
          <cell r="I808">
            <v>7251.53547024096</v>
          </cell>
          <cell r="J808">
            <v>6606.02885188236</v>
          </cell>
          <cell r="K808">
            <v>7370.93894502154</v>
          </cell>
          <cell r="L808">
            <v>8051.84125044524</v>
          </cell>
          <cell r="M808">
            <v>8876.90021379642</v>
          </cell>
          <cell r="N808">
            <v>8863.97828517642</v>
          </cell>
          <cell r="O808">
            <v>8732.00368005215</v>
          </cell>
          <cell r="P808">
            <v>10326.6303778636</v>
          </cell>
          <cell r="Q808">
            <v>9377.98122428261</v>
          </cell>
          <cell r="R808">
            <v>10278.7976756161</v>
          </cell>
          <cell r="S808">
            <v>9730.39896178453</v>
          </cell>
          <cell r="T808">
            <v>10170.1329513451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6606.41423461986</v>
          </cell>
          <cell r="AF808">
            <v>5500.23375021018</v>
          </cell>
          <cell r="AG808">
            <v>5942.59446589844</v>
          </cell>
          <cell r="AH808">
            <v>6145.62704630282</v>
          </cell>
          <cell r="AI808">
            <v>6263.26461761871</v>
          </cell>
          <cell r="AJ808">
            <v>6679.85809268868</v>
          </cell>
          <cell r="AK808">
            <v>7068.40501526562</v>
          </cell>
          <cell r="AL808">
            <v>7507.85509249651</v>
          </cell>
          <cell r="AM808">
            <v>7251.53547024096</v>
          </cell>
          <cell r="AN808">
            <v>6606.02885188236</v>
          </cell>
          <cell r="AO808">
            <v>7370.93894502154</v>
          </cell>
          <cell r="AP808">
            <v>8051.84125044524</v>
          </cell>
          <cell r="AQ808">
            <v>8876.90021379642</v>
          </cell>
          <cell r="AR808">
            <v>8863.97828517642</v>
          </cell>
          <cell r="AS808">
            <v>8732.00368005215</v>
          </cell>
          <cell r="AT808">
            <v>10326.6303778636</v>
          </cell>
          <cell r="AU808">
            <v>9377.98122428261</v>
          </cell>
          <cell r="AV808">
            <v>10278.7976756161</v>
          </cell>
          <cell r="AW808">
            <v>9730.39896178453</v>
          </cell>
          <cell r="AX808">
            <v>10170.1329513451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3.23771812265696</v>
          </cell>
          <cell r="CN808">
            <v>2.70945294250344</v>
          </cell>
          <cell r="CO808">
            <v>2.98803753766087</v>
          </cell>
          <cell r="CP808">
            <v>3.00506654547166</v>
          </cell>
          <cell r="CQ808">
            <v>3.08131673224948</v>
          </cell>
          <cell r="CR808">
            <v>3.3317092474811</v>
          </cell>
          <cell r="CS808">
            <v>3.49472845436336</v>
          </cell>
          <cell r="CT808">
            <v>3.60999716150304</v>
          </cell>
          <cell r="CU808">
            <v>3.61298287372066</v>
          </cell>
          <cell r="CV808">
            <v>3.25469978559955</v>
          </cell>
          <cell r="CW808">
            <v>3.60844912605656</v>
          </cell>
          <cell r="CX808">
            <v>4.02525905682837</v>
          </cell>
          <cell r="CY808">
            <v>4.40572413658075</v>
          </cell>
          <cell r="CZ808">
            <v>4.36959834309171</v>
          </cell>
          <cell r="DA808">
            <v>4.37192376688431</v>
          </cell>
          <cell r="DB808">
            <v>5.17031857006065</v>
          </cell>
          <cell r="DC808">
            <v>4.69535063223784</v>
          </cell>
          <cell r="DD808">
            <v>5.14636977944483</v>
          </cell>
          <cell r="DE808">
            <v>4.87179850593446</v>
          </cell>
          <cell r="DF808">
            <v>5.09196372236222</v>
          </cell>
          <cell r="DG808">
            <v>6.04323703938996</v>
          </cell>
          <cell r="DH808">
            <v>6.04323703938996</v>
          </cell>
          <cell r="DI808">
            <v>6.04323703938996</v>
          </cell>
          <cell r="DJ808">
            <v>6.04323703938996</v>
          </cell>
          <cell r="DK808">
            <v>6.04323703938996</v>
          </cell>
          <cell r="DL808">
            <v>6.04323703938996</v>
          </cell>
          <cell r="DM808">
            <v>6.04323703938996</v>
          </cell>
          <cell r="DN808">
            <v>6.04323703938996</v>
          </cell>
          <cell r="DO808">
            <v>6.04323703938996</v>
          </cell>
          <cell r="DP808">
            <v>6.04323703938996</v>
          </cell>
          <cell r="DQ808">
            <v>5.59028437333593</v>
          </cell>
          <cell r="DR808">
            <v>5.56168860725675</v>
          </cell>
          <cell r="DS808">
            <v>5.44875374665949</v>
          </cell>
          <cell r="DT808">
            <v>5.60298220310782</v>
          </cell>
          <cell r="DU808">
            <v>5.56892737113692</v>
          </cell>
          <cell r="DV808">
            <v>5.49297063952854</v>
          </cell>
          <cell r="DW808">
            <v>5.54134418321677</v>
          </cell>
          <cell r="DX808">
            <v>5.69791750148511</v>
          </cell>
          <cell r="DY808">
            <v>5.49884158347927</v>
          </cell>
          <cell r="DZ808">
            <v>5.56079220065619</v>
          </cell>
          <cell r="EA808">
            <v>5.59640792167706</v>
          </cell>
          <cell r="EB808">
            <v>5.48035262597419</v>
          </cell>
          <cell r="EC808">
            <v>5.52015373736522</v>
          </cell>
          <cell r="ED808">
            <v>5.55768977086328</v>
          </cell>
          <cell r="EE808">
            <v>5.47202994132184</v>
          </cell>
          <cell r="EF808">
            <v>5.47202994132184</v>
          </cell>
          <cell r="EG808">
            <v>5.47202994132184</v>
          </cell>
          <cell r="EH808">
            <v>5.47202994132184</v>
          </cell>
          <cell r="EI808">
            <v>5.47202994132184</v>
          </cell>
          <cell r="EJ808">
            <v>5.47202994132184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</row>
        <row r="809">
          <cell r="A809">
            <v>29804.1348597255</v>
          </cell>
          <cell r="B809">
            <v>33758.8867352514</v>
          </cell>
          <cell r="C809">
            <v>36863.0977420561</v>
          </cell>
          <cell r="D809">
            <v>8055.17359552714</v>
          </cell>
          <cell r="E809">
            <v>7088.65163506369</v>
          </cell>
          <cell r="F809">
            <v>7494.46054100979</v>
          </cell>
          <cell r="G809">
            <v>7103.3696065826</v>
          </cell>
          <cell r="H809">
            <v>6713.9583817565</v>
          </cell>
          <cell r="I809">
            <v>6985.16425929053</v>
          </cell>
          <cell r="J809">
            <v>7718.86337950198</v>
          </cell>
          <cell r="K809">
            <v>7900.74669349026</v>
          </cell>
          <cell r="L809">
            <v>8554.90681926718</v>
          </cell>
          <cell r="M809">
            <v>8408.87239005509</v>
          </cell>
          <cell r="N809">
            <v>9944.96867202002</v>
          </cell>
          <cell r="O809">
            <v>8916.88104328069</v>
          </cell>
          <cell r="P809">
            <v>9438.41012308209</v>
          </cell>
          <cell r="Q809">
            <v>9741.83224744842</v>
          </cell>
          <cell r="R809">
            <v>9040.62122803081</v>
          </cell>
          <cell r="S809">
            <v>9994.96463000555</v>
          </cell>
          <cell r="T809">
            <v>9776.85106061178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4958.82885099303</v>
          </cell>
          <cell r="AF809">
            <v>5616.8227096028</v>
          </cell>
          <cell r="AG809">
            <v>6133.30309638678</v>
          </cell>
          <cell r="AH809">
            <v>8055.17359552714</v>
          </cell>
          <cell r="AI809">
            <v>7088.65163506369</v>
          </cell>
          <cell r="AJ809">
            <v>7494.46054100979</v>
          </cell>
          <cell r="AK809">
            <v>7103.3696065826</v>
          </cell>
          <cell r="AL809">
            <v>6713.9583817565</v>
          </cell>
          <cell r="AM809">
            <v>6985.16425929053</v>
          </cell>
          <cell r="AN809">
            <v>7718.86337950198</v>
          </cell>
          <cell r="AO809">
            <v>7900.74669349026</v>
          </cell>
          <cell r="AP809">
            <v>8554.90681926718</v>
          </cell>
          <cell r="AQ809">
            <v>8408.87239005509</v>
          </cell>
          <cell r="AR809">
            <v>9944.96867202002</v>
          </cell>
          <cell r="AS809">
            <v>8916.88104328069</v>
          </cell>
          <cell r="AT809">
            <v>9438.41012308209</v>
          </cell>
          <cell r="AU809">
            <v>9741.83224744842</v>
          </cell>
          <cell r="AV809">
            <v>9040.62122803081</v>
          </cell>
          <cell r="AW809">
            <v>9994.96463000555</v>
          </cell>
          <cell r="AX809">
            <v>9776.85106061178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2.45682152013397</v>
          </cell>
          <cell r="CN809">
            <v>2.77121014281541</v>
          </cell>
          <cell r="CO809">
            <v>3.03925765299421</v>
          </cell>
          <cell r="CP809">
            <v>4.00316537633132</v>
          </cell>
          <cell r="CQ809">
            <v>3.47931939146928</v>
          </cell>
          <cell r="CR809">
            <v>3.6822991055103</v>
          </cell>
          <cell r="CS809">
            <v>3.49930537073183</v>
          </cell>
          <cell r="CT809">
            <v>3.27868997968594</v>
          </cell>
          <cell r="CU809">
            <v>3.41369395246952</v>
          </cell>
          <cell r="CV809">
            <v>3.7740472343361</v>
          </cell>
          <cell r="CW809">
            <v>3.94228268307894</v>
          </cell>
          <cell r="CX809">
            <v>4.27724614624032</v>
          </cell>
          <cell r="CY809">
            <v>4.10125045191691</v>
          </cell>
          <cell r="CZ809">
            <v>4.81123944059879</v>
          </cell>
          <cell r="DA809">
            <v>4.3504113317445</v>
          </cell>
          <cell r="DB809">
            <v>4.6048574780584</v>
          </cell>
          <cell r="DC809">
            <v>4.75289254118622</v>
          </cell>
          <cell r="DD809">
            <v>4.41078229546109</v>
          </cell>
          <cell r="DE809">
            <v>4.87639200026422</v>
          </cell>
          <cell r="DF809">
            <v>4.76997769022776</v>
          </cell>
          <cell r="DG809">
            <v>5.51818788328236</v>
          </cell>
          <cell r="DH809">
            <v>5.51818788328236</v>
          </cell>
          <cell r="DI809">
            <v>5.51818788328236</v>
          </cell>
          <cell r="DJ809">
            <v>5.51818788328236</v>
          </cell>
          <cell r="DK809">
            <v>5.51818788328236</v>
          </cell>
          <cell r="DL809">
            <v>5.51818788328236</v>
          </cell>
          <cell r="DM809">
            <v>5.51818788328236</v>
          </cell>
          <cell r="DN809">
            <v>5.51818788328236</v>
          </cell>
          <cell r="DO809">
            <v>5.51818788328236</v>
          </cell>
          <cell r="DP809">
            <v>5.51818788328236</v>
          </cell>
          <cell r="DQ809">
            <v>5.52984103938215</v>
          </cell>
          <cell r="DR809">
            <v>5.55300918216934</v>
          </cell>
          <cell r="DS809">
            <v>5.52884027799768</v>
          </cell>
          <cell r="DT809">
            <v>5.5128796040632</v>
          </cell>
          <cell r="DU809">
            <v>5.58182828266733</v>
          </cell>
          <cell r="DV809">
            <v>5.57607299602046</v>
          </cell>
          <cell r="DW809">
            <v>5.56147135833045</v>
          </cell>
          <cell r="DX809">
            <v>5.61029150036389</v>
          </cell>
          <cell r="DY809">
            <v>5.60607851590768</v>
          </cell>
          <cell r="DZ809">
            <v>5.60341977449184</v>
          </cell>
          <cell r="EA809">
            <v>5.49069741876617</v>
          </cell>
          <cell r="EB809">
            <v>5.47971757372593</v>
          </cell>
          <cell r="EC809">
            <v>5.61731277282232</v>
          </cell>
          <cell r="ED809">
            <v>5.66309156897678</v>
          </cell>
          <cell r="EE809">
            <v>5.61551752571523</v>
          </cell>
          <cell r="EF809">
            <v>5.61551752571523</v>
          </cell>
          <cell r="EG809">
            <v>5.61551752571523</v>
          </cell>
          <cell r="EH809">
            <v>5.61551752571523</v>
          </cell>
          <cell r="EI809">
            <v>5.61551752571523</v>
          </cell>
          <cell r="EJ809">
            <v>5.61551752571523</v>
          </cell>
          <cell r="EK809">
            <v>0</v>
          </cell>
          <cell r="EL809">
            <v>0</v>
          </cell>
          <cell r="EM809">
            <v>0</v>
          </cell>
          <cell r="EN809">
            <v>0</v>
          </cell>
          <cell r="EO809">
            <v>0</v>
          </cell>
          <cell r="EP809">
            <v>0</v>
          </cell>
          <cell r="EQ809">
            <v>0</v>
          </cell>
          <cell r="ER809">
            <v>0</v>
          </cell>
          <cell r="ES809">
            <v>0</v>
          </cell>
          <cell r="ET809">
            <v>0</v>
          </cell>
        </row>
        <row r="810">
          <cell r="A810">
            <v>29907.0383747946</v>
          </cell>
          <cell r="B810">
            <v>34418.2472009443</v>
          </cell>
          <cell r="C810">
            <v>38383.0136331435</v>
          </cell>
          <cell r="D810">
            <v>6289.27851201354</v>
          </cell>
          <cell r="E810">
            <v>7899.71308029408</v>
          </cell>
          <cell r="F810">
            <v>6911.20884251303</v>
          </cell>
          <cell r="G810">
            <v>6351.14350922666</v>
          </cell>
          <cell r="H810">
            <v>6784.3014196929</v>
          </cell>
          <cell r="I810">
            <v>7180.98380060448</v>
          </cell>
          <cell r="J810">
            <v>5565.91612984618</v>
          </cell>
          <cell r="K810">
            <v>7161.3420359525</v>
          </cell>
          <cell r="L810">
            <v>7587.37126647512</v>
          </cell>
          <cell r="M810">
            <v>9061.40429873285</v>
          </cell>
          <cell r="N810">
            <v>8810.80363404328</v>
          </cell>
          <cell r="O810">
            <v>9126.00795461215</v>
          </cell>
          <cell r="P810">
            <v>8986.90529058853</v>
          </cell>
          <cell r="Q810">
            <v>8929.31273198447</v>
          </cell>
          <cell r="R810">
            <v>10078.8232898644</v>
          </cell>
          <cell r="S810">
            <v>10654.9699983655</v>
          </cell>
          <cell r="T810">
            <v>9611.34191111522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4975.94999615611</v>
          </cell>
          <cell r="AF810">
            <v>5726.52747761137</v>
          </cell>
          <cell r="AG810">
            <v>6386.18756383671</v>
          </cell>
          <cell r="AH810">
            <v>6289.27851201354</v>
          </cell>
          <cell r="AI810">
            <v>7899.71308029408</v>
          </cell>
          <cell r="AJ810">
            <v>6911.20884251303</v>
          </cell>
          <cell r="AK810">
            <v>6351.14350922666</v>
          </cell>
          <cell r="AL810">
            <v>6784.3014196929</v>
          </cell>
          <cell r="AM810">
            <v>7180.98380060448</v>
          </cell>
          <cell r="AN810">
            <v>5565.91612984618</v>
          </cell>
          <cell r="AO810">
            <v>7161.3420359525</v>
          </cell>
          <cell r="AP810">
            <v>7587.37126647512</v>
          </cell>
          <cell r="AQ810">
            <v>9061.40429873285</v>
          </cell>
          <cell r="AR810">
            <v>8810.80363404328</v>
          </cell>
          <cell r="AS810">
            <v>9126.00795461215</v>
          </cell>
          <cell r="AT810">
            <v>8986.90529058853</v>
          </cell>
          <cell r="AU810">
            <v>8929.31273198447</v>
          </cell>
          <cell r="AV810">
            <v>10078.8232898644</v>
          </cell>
          <cell r="AW810">
            <v>10654.9699983655</v>
          </cell>
          <cell r="AX810">
            <v>9611.34191111522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2.46664641889434</v>
          </cell>
          <cell r="CN810">
            <v>2.79657247593018</v>
          </cell>
          <cell r="CO810">
            <v>3.17372775069555</v>
          </cell>
          <cell r="CP810">
            <v>3.15793626924306</v>
          </cell>
          <cell r="CQ810">
            <v>3.90220203602862</v>
          </cell>
          <cell r="CR810">
            <v>3.37057057347651</v>
          </cell>
          <cell r="CS810">
            <v>3.10812841323228</v>
          </cell>
          <cell r="CT810">
            <v>3.36015088768637</v>
          </cell>
          <cell r="CU810">
            <v>3.58113389636131</v>
          </cell>
          <cell r="CV810">
            <v>2.7438522262932</v>
          </cell>
          <cell r="CW810">
            <v>3.53555434468464</v>
          </cell>
          <cell r="CX810">
            <v>3.88384249567866</v>
          </cell>
          <cell r="CY810">
            <v>4.44125586331956</v>
          </cell>
          <cell r="CZ810">
            <v>4.33532319814813</v>
          </cell>
          <cell r="DA810">
            <v>4.51014837131746</v>
          </cell>
          <cell r="DB810">
            <v>4.44140268791325</v>
          </cell>
          <cell r="DC810">
            <v>4.41293997062438</v>
          </cell>
          <cell r="DD810">
            <v>4.98103756556614</v>
          </cell>
          <cell r="DE810">
            <v>5.26577401899786</v>
          </cell>
          <cell r="DF810">
            <v>4.75000441399832</v>
          </cell>
          <cell r="DG810">
            <v>5.29061218507853</v>
          </cell>
          <cell r="DH810">
            <v>5.29061218507853</v>
          </cell>
          <cell r="DI810">
            <v>5.29061218507853</v>
          </cell>
          <cell r="DJ810">
            <v>5.29061218507853</v>
          </cell>
          <cell r="DK810">
            <v>5.29061218507853</v>
          </cell>
          <cell r="DL810">
            <v>5.29061218507853</v>
          </cell>
          <cell r="DM810">
            <v>5.29061218507853</v>
          </cell>
          <cell r="DN810">
            <v>5.29061218507853</v>
          </cell>
          <cell r="DO810">
            <v>5.29061218507853</v>
          </cell>
          <cell r="DP810">
            <v>5.29061218507853</v>
          </cell>
          <cell r="DQ810">
            <v>5.52683173845687</v>
          </cell>
          <cell r="DR810">
            <v>5.61012328915203</v>
          </cell>
          <cell r="DS810">
            <v>5.51288757539132</v>
          </cell>
          <cell r="DT810">
            <v>5.45637991517921</v>
          </cell>
          <cell r="DU810">
            <v>5.54636826469369</v>
          </cell>
          <cell r="DV810">
            <v>5.61768944866835</v>
          </cell>
          <cell r="DW810">
            <v>5.59835079589522</v>
          </cell>
          <cell r="DX810">
            <v>5.5316346790721</v>
          </cell>
          <cell r="DY810">
            <v>5.49377062969477</v>
          </cell>
          <cell r="DZ810">
            <v>5.5575461175074</v>
          </cell>
          <cell r="EA810">
            <v>5.54937451222892</v>
          </cell>
          <cell r="EB810">
            <v>5.35225580373481</v>
          </cell>
          <cell r="EC810">
            <v>5.58980747023481</v>
          </cell>
          <cell r="ED810">
            <v>5.56802502032282</v>
          </cell>
          <cell r="EE810">
            <v>5.54366718365449</v>
          </cell>
          <cell r="EF810">
            <v>5.54366718365449</v>
          </cell>
          <cell r="EG810">
            <v>5.54366718365449</v>
          </cell>
          <cell r="EH810">
            <v>5.54366718365449</v>
          </cell>
          <cell r="EI810">
            <v>5.54366718365449</v>
          </cell>
          <cell r="EJ810">
            <v>5.54366718365449</v>
          </cell>
          <cell r="EK810">
            <v>0</v>
          </cell>
          <cell r="EL810">
            <v>0</v>
          </cell>
          <cell r="EM810">
            <v>0</v>
          </cell>
          <cell r="EN810">
            <v>0</v>
          </cell>
          <cell r="EO810">
            <v>0</v>
          </cell>
          <cell r="EP810">
            <v>0</v>
          </cell>
          <cell r="EQ810">
            <v>0</v>
          </cell>
          <cell r="ER810">
            <v>0</v>
          </cell>
          <cell r="ES810">
            <v>0</v>
          </cell>
          <cell r="ET810">
            <v>0</v>
          </cell>
        </row>
        <row r="811">
          <cell r="A811">
            <v>38857.6825589943</v>
          </cell>
          <cell r="B811">
            <v>36113.9718003996</v>
          </cell>
          <cell r="C811">
            <v>39399.2046653375</v>
          </cell>
          <cell r="D811">
            <v>7454.58829764887</v>
          </cell>
          <cell r="E811">
            <v>7864.36809494108</v>
          </cell>
          <cell r="F811">
            <v>7569.02761167237</v>
          </cell>
          <cell r="G811">
            <v>6273.69437469474</v>
          </cell>
          <cell r="H811">
            <v>7918.19711103875</v>
          </cell>
          <cell r="I811">
            <v>7649.05495173299</v>
          </cell>
          <cell r="J811">
            <v>6731.61081340677</v>
          </cell>
          <cell r="K811">
            <v>7333.42666019786</v>
          </cell>
          <cell r="L811">
            <v>8780.46099970698</v>
          </cell>
          <cell r="M811">
            <v>8728.3461718031</v>
          </cell>
          <cell r="N811">
            <v>8746.8187430661</v>
          </cell>
          <cell r="O811">
            <v>9153.06275062458</v>
          </cell>
          <cell r="P811">
            <v>9313.95806986455</v>
          </cell>
          <cell r="Q811">
            <v>8961.83231064613</v>
          </cell>
          <cell r="R811">
            <v>10247.6696916392</v>
          </cell>
          <cell r="S811">
            <v>9509.49480565504</v>
          </cell>
          <cell r="T811">
            <v>9446.36735569356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6465.16324876288</v>
          </cell>
          <cell r="AF811">
            <v>6008.66309760818</v>
          </cell>
          <cell r="AG811">
            <v>6555.26200375185</v>
          </cell>
          <cell r="AH811">
            <v>7454.58829764887</v>
          </cell>
          <cell r="AI811">
            <v>7864.36809494108</v>
          </cell>
          <cell r="AJ811">
            <v>7569.02761167237</v>
          </cell>
          <cell r="AK811">
            <v>6273.69437469474</v>
          </cell>
          <cell r="AL811">
            <v>7918.19711103875</v>
          </cell>
          <cell r="AM811">
            <v>7649.05495173299</v>
          </cell>
          <cell r="AN811">
            <v>6731.61081340677</v>
          </cell>
          <cell r="AO811">
            <v>7333.42666019786</v>
          </cell>
          <cell r="AP811">
            <v>8780.46099970698</v>
          </cell>
          <cell r="AQ811">
            <v>8728.3461718031</v>
          </cell>
          <cell r="AR811">
            <v>8746.8187430661</v>
          </cell>
          <cell r="AS811">
            <v>9153.06275062458</v>
          </cell>
          <cell r="AT811">
            <v>9313.95806986455</v>
          </cell>
          <cell r="AU811">
            <v>8961.83231064613</v>
          </cell>
          <cell r="AV811">
            <v>10247.6696916392</v>
          </cell>
          <cell r="AW811">
            <v>9509.49480565504</v>
          </cell>
          <cell r="AX811">
            <v>9446.36735569356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3.17768142150506</v>
          </cell>
          <cell r="CN811">
            <v>2.93910683210228</v>
          </cell>
          <cell r="CO811">
            <v>3.22352531648708</v>
          </cell>
          <cell r="CP811">
            <v>3.69050773957894</v>
          </cell>
          <cell r="CQ811">
            <v>3.88446269925284</v>
          </cell>
          <cell r="CR811">
            <v>3.72092178243195</v>
          </cell>
          <cell r="CS811">
            <v>3.11683319232962</v>
          </cell>
          <cell r="CT811">
            <v>3.90269570123378</v>
          </cell>
          <cell r="CU811">
            <v>3.77236386783858</v>
          </cell>
          <cell r="CV811">
            <v>3.28851133355288</v>
          </cell>
          <cell r="CW811">
            <v>3.69875316526743</v>
          </cell>
          <cell r="CX811">
            <v>4.27730458141439</v>
          </cell>
          <cell r="CY811">
            <v>4.29523940504201</v>
          </cell>
          <cell r="CZ811">
            <v>4.29423706891227</v>
          </cell>
          <cell r="DA811">
            <v>4.50496977504046</v>
          </cell>
          <cell r="DB811">
            <v>4.58415950309865</v>
          </cell>
          <cell r="DC811">
            <v>4.41084965638271</v>
          </cell>
          <cell r="DD811">
            <v>5.0437152550148</v>
          </cell>
          <cell r="DE811">
            <v>4.68039910165118</v>
          </cell>
          <cell r="DF811">
            <v>4.64932892745922</v>
          </cell>
          <cell r="DG811">
            <v>5.14404247947804</v>
          </cell>
          <cell r="DH811">
            <v>5.14404247947804</v>
          </cell>
          <cell r="DI811">
            <v>5.14404247947804</v>
          </cell>
          <cell r="DJ811">
            <v>5.14404247947804</v>
          </cell>
          <cell r="DK811">
            <v>5.14404247947804</v>
          </cell>
          <cell r="DL811">
            <v>5.14404247947804</v>
          </cell>
          <cell r="DM811">
            <v>5.14404247947804</v>
          </cell>
          <cell r="DN811">
            <v>5.14404247947804</v>
          </cell>
          <cell r="DO811">
            <v>5.14404247947804</v>
          </cell>
          <cell r="DP811">
            <v>5.14404247947804</v>
          </cell>
          <cell r="DQ811">
            <v>5.57411951498226</v>
          </cell>
          <cell r="DR811">
            <v>5.60105216270876</v>
          </cell>
          <cell r="DS811">
            <v>5.57142263975119</v>
          </cell>
          <cell r="DT811">
            <v>5.53407038374882</v>
          </cell>
          <cell r="DU811">
            <v>5.54676814450735</v>
          </cell>
          <cell r="DV811">
            <v>5.57309805535171</v>
          </cell>
          <cell r="DW811">
            <v>5.51463703883362</v>
          </cell>
          <cell r="DX811">
            <v>5.55864263470927</v>
          </cell>
          <cell r="DY811">
            <v>5.55522098886552</v>
          </cell>
          <cell r="DZ811">
            <v>5.60824260011716</v>
          </cell>
          <cell r="EA811">
            <v>5.43198721115535</v>
          </cell>
          <cell r="EB811">
            <v>5.62411609357244</v>
          </cell>
          <cell r="EC811">
            <v>5.56739099453952</v>
          </cell>
          <cell r="ED811">
            <v>5.58047601535293</v>
          </cell>
          <cell r="EE811">
            <v>5.56649333969423</v>
          </cell>
          <cell r="EF811">
            <v>5.56649333969423</v>
          </cell>
          <cell r="EG811">
            <v>5.56649333969423</v>
          </cell>
          <cell r="EH811">
            <v>5.56649333969423</v>
          </cell>
          <cell r="EI811">
            <v>5.56649333969423</v>
          </cell>
          <cell r="EJ811">
            <v>5.56649333969423</v>
          </cell>
          <cell r="EK811">
            <v>0</v>
          </cell>
          <cell r="EL811">
            <v>0</v>
          </cell>
          <cell r="EM811">
            <v>0</v>
          </cell>
          <cell r="EN811">
            <v>0</v>
          </cell>
          <cell r="EO811">
            <v>0</v>
          </cell>
          <cell r="EP811">
            <v>0</v>
          </cell>
          <cell r="EQ811">
            <v>0</v>
          </cell>
          <cell r="ER811">
            <v>0</v>
          </cell>
          <cell r="ES811">
            <v>0</v>
          </cell>
          <cell r="ET811">
            <v>0</v>
          </cell>
        </row>
        <row r="812">
          <cell r="A812">
            <v>38170.1791625661</v>
          </cell>
          <cell r="B812">
            <v>41553.0254630698</v>
          </cell>
          <cell r="C812">
            <v>37903.516748621</v>
          </cell>
          <cell r="D812">
            <v>7582.32383510104</v>
          </cell>
          <cell r="E812">
            <v>6736.62410856848</v>
          </cell>
          <cell r="F812">
            <v>7814.04883385864</v>
          </cell>
          <cell r="G812">
            <v>6982.51730532686</v>
          </cell>
          <cell r="H812">
            <v>7928.06141915075</v>
          </cell>
          <cell r="I812">
            <v>7834.40473938867</v>
          </cell>
          <cell r="J812">
            <v>6469.94511936912</v>
          </cell>
          <cell r="K812">
            <v>7604.63171675989</v>
          </cell>
          <cell r="L812">
            <v>7918.02046013151</v>
          </cell>
          <cell r="M812">
            <v>7832.78443917771</v>
          </cell>
          <cell r="N812">
            <v>8780.76302978955</v>
          </cell>
          <cell r="O812">
            <v>7829.48699459316</v>
          </cell>
          <cell r="P812">
            <v>9150.16780222037</v>
          </cell>
          <cell r="Q812">
            <v>10103.9321127955</v>
          </cell>
          <cell r="R812">
            <v>9532.02934073814</v>
          </cell>
          <cell r="S812">
            <v>10494.2977595514</v>
          </cell>
          <cell r="T812">
            <v>9154.68311150267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6350.7760439871</v>
          </cell>
          <cell r="AF812">
            <v>6913.61592886768</v>
          </cell>
          <cell r="AG812">
            <v>6306.40860041024</v>
          </cell>
          <cell r="AH812">
            <v>7582.32383510104</v>
          </cell>
          <cell r="AI812">
            <v>6736.62410856848</v>
          </cell>
          <cell r="AJ812">
            <v>7814.04883385864</v>
          </cell>
          <cell r="AK812">
            <v>6982.51730532686</v>
          </cell>
          <cell r="AL812">
            <v>7928.06141915075</v>
          </cell>
          <cell r="AM812">
            <v>7834.40473938867</v>
          </cell>
          <cell r="AN812">
            <v>6469.94511936912</v>
          </cell>
          <cell r="AO812">
            <v>7604.63171675989</v>
          </cell>
          <cell r="AP812">
            <v>7918.02046013151</v>
          </cell>
          <cell r="AQ812">
            <v>7832.78443917771</v>
          </cell>
          <cell r="AR812">
            <v>8780.76302978955</v>
          </cell>
          <cell r="AS812">
            <v>7829.48699459316</v>
          </cell>
          <cell r="AT812">
            <v>9150.16780222037</v>
          </cell>
          <cell r="AU812">
            <v>10103.9321127955</v>
          </cell>
          <cell r="AV812">
            <v>9532.02934073814</v>
          </cell>
          <cell r="AW812">
            <v>10494.2977595514</v>
          </cell>
          <cell r="AX812">
            <v>9154.68311150267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3.17903550430121</v>
          </cell>
          <cell r="CN812">
            <v>3.3858147387381</v>
          </cell>
          <cell r="CO812">
            <v>3.14818768057165</v>
          </cell>
          <cell r="CP812">
            <v>3.75083370963871</v>
          </cell>
          <cell r="CQ812">
            <v>3.36446534500455</v>
          </cell>
          <cell r="CR812">
            <v>3.88421807980608</v>
          </cell>
          <cell r="CS812">
            <v>3.42354957846506</v>
          </cell>
          <cell r="CT812">
            <v>3.88885516839584</v>
          </cell>
          <cell r="CU812">
            <v>3.8692182687738</v>
          </cell>
          <cell r="CV812">
            <v>3.22036930473705</v>
          </cell>
          <cell r="CW812">
            <v>3.76403910843754</v>
          </cell>
          <cell r="CX812">
            <v>3.91060173888675</v>
          </cell>
          <cell r="CY812">
            <v>3.85879323716055</v>
          </cell>
          <cell r="CZ812">
            <v>4.32937512381871</v>
          </cell>
          <cell r="DA812">
            <v>3.89345649124904</v>
          </cell>
          <cell r="DB812">
            <v>4.55020619488545</v>
          </cell>
          <cell r="DC812">
            <v>5.02449523179105</v>
          </cell>
          <cell r="DD812">
            <v>4.74009874939471</v>
          </cell>
          <cell r="DE812">
            <v>5.21861671923609</v>
          </cell>
          <cell r="DF812">
            <v>4.55245157319022</v>
          </cell>
          <cell r="DG812">
            <v>5.03793552377249</v>
          </cell>
          <cell r="DH812">
            <v>5.03793552377249</v>
          </cell>
          <cell r="DI812">
            <v>5.03793552377249</v>
          </cell>
          <cell r="DJ812">
            <v>5.03793552377249</v>
          </cell>
          <cell r="DK812">
            <v>5.03793552377249</v>
          </cell>
          <cell r="DL812">
            <v>5.03793552377249</v>
          </cell>
          <cell r="DM812">
            <v>5.03793552377249</v>
          </cell>
          <cell r="DN812">
            <v>5.03793552377249</v>
          </cell>
          <cell r="DO812">
            <v>5.03793552377249</v>
          </cell>
          <cell r="DP812">
            <v>5.03793552377249</v>
          </cell>
          <cell r="DQ812">
            <v>5.47316517803631</v>
          </cell>
          <cell r="DR812">
            <v>5.59434433521503</v>
          </cell>
          <cell r="DS812">
            <v>5.48818353129714</v>
          </cell>
          <cell r="DT812">
            <v>5.53836601867959</v>
          </cell>
          <cell r="DU812">
            <v>5.4857169013319</v>
          </cell>
          <cell r="DV812">
            <v>5.51162487008056</v>
          </cell>
          <cell r="DW812">
            <v>5.58782163357271</v>
          </cell>
          <cell r="DX812">
            <v>5.58537545789117</v>
          </cell>
          <cell r="DY812">
            <v>5.54740546608393</v>
          </cell>
          <cell r="DZ812">
            <v>5.50429946444134</v>
          </cell>
          <cell r="EA812">
            <v>5.53517294665577</v>
          </cell>
          <cell r="EB812">
            <v>5.5472810039362</v>
          </cell>
          <cell r="EC812">
            <v>5.56124209723097</v>
          </cell>
          <cell r="ED812">
            <v>5.55666448970187</v>
          </cell>
          <cell r="EE812">
            <v>5.50941030122409</v>
          </cell>
          <cell r="EF812">
            <v>5.50941030122409</v>
          </cell>
          <cell r="EG812">
            <v>5.50941030122409</v>
          </cell>
          <cell r="EH812">
            <v>5.50941030122409</v>
          </cell>
          <cell r="EI812">
            <v>5.50941030122409</v>
          </cell>
          <cell r="EJ812">
            <v>5.50941030122409</v>
          </cell>
          <cell r="EK812">
            <v>0</v>
          </cell>
          <cell r="EL812">
            <v>0</v>
          </cell>
          <cell r="EM812">
            <v>0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0</v>
          </cell>
          <cell r="ES812">
            <v>0</v>
          </cell>
          <cell r="ET812">
            <v>0</v>
          </cell>
        </row>
        <row r="813">
          <cell r="A813">
            <v>39333.195902776</v>
          </cell>
          <cell r="B813">
            <v>31382.982154305</v>
          </cell>
          <cell r="C813">
            <v>43845.7675164083</v>
          </cell>
          <cell r="D813">
            <v>6215.93058815009</v>
          </cell>
          <cell r="E813">
            <v>6768.92208193305</v>
          </cell>
          <cell r="F813">
            <v>7145.83437977342</v>
          </cell>
          <cell r="G813">
            <v>7445.36615487438</v>
          </cell>
          <cell r="H813">
            <v>6689.65517092279</v>
          </cell>
          <cell r="I813">
            <v>9058.41857148258</v>
          </cell>
          <cell r="J813">
            <v>7421.9569761795</v>
          </cell>
          <cell r="K813">
            <v>7015.4918064533</v>
          </cell>
          <cell r="L813">
            <v>9409.84684618561</v>
          </cell>
          <cell r="M813">
            <v>8716.25390124613</v>
          </cell>
          <cell r="N813">
            <v>8196.012135073</v>
          </cell>
          <cell r="O813">
            <v>9525.50677882056</v>
          </cell>
          <cell r="P813">
            <v>9025.36101479747</v>
          </cell>
          <cell r="Q813">
            <v>8508.36208745479</v>
          </cell>
          <cell r="R813">
            <v>9141.79187590026</v>
          </cell>
          <cell r="S813">
            <v>9491.01454898838</v>
          </cell>
          <cell r="T813">
            <v>11076.8070471279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6544.279428423</v>
          </cell>
          <cell r="AF813">
            <v>5221.51835875837</v>
          </cell>
          <cell r="AG813">
            <v>7295.08365123204</v>
          </cell>
          <cell r="AH813">
            <v>6215.93058815009</v>
          </cell>
          <cell r="AI813">
            <v>6768.92208193305</v>
          </cell>
          <cell r="AJ813">
            <v>7145.83437977342</v>
          </cell>
          <cell r="AK813">
            <v>7445.36615487438</v>
          </cell>
          <cell r="AL813">
            <v>6689.65517092279</v>
          </cell>
          <cell r="AM813">
            <v>9058.41857148258</v>
          </cell>
          <cell r="AN813">
            <v>7421.9569761795</v>
          </cell>
          <cell r="AO813">
            <v>7015.4918064533</v>
          </cell>
          <cell r="AP813">
            <v>9409.84684618561</v>
          </cell>
          <cell r="AQ813">
            <v>8716.25390124613</v>
          </cell>
          <cell r="AR813">
            <v>8196.012135073</v>
          </cell>
          <cell r="AS813">
            <v>9525.50677882056</v>
          </cell>
          <cell r="AT813">
            <v>9025.36101479747</v>
          </cell>
          <cell r="AU813">
            <v>8508.36208745479</v>
          </cell>
          <cell r="AV813">
            <v>9141.79187590026</v>
          </cell>
          <cell r="AW813">
            <v>9491.01454898838</v>
          </cell>
          <cell r="AX813">
            <v>11076.8070471279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3.2182844525423</v>
          </cell>
          <cell r="CN813">
            <v>2.57767453531904</v>
          </cell>
          <cell r="CO813">
            <v>3.57975069716563</v>
          </cell>
          <cell r="CP813">
            <v>3.09583858828985</v>
          </cell>
          <cell r="CQ813">
            <v>3.35407803631411</v>
          </cell>
          <cell r="CR813">
            <v>3.49406308402949</v>
          </cell>
          <cell r="CS813">
            <v>3.63958092788883</v>
          </cell>
          <cell r="CT813">
            <v>3.30544335531192</v>
          </cell>
          <cell r="CU813">
            <v>4.53507777848314</v>
          </cell>
          <cell r="CV813">
            <v>3.63389682491644</v>
          </cell>
          <cell r="CW813">
            <v>3.44294183312075</v>
          </cell>
          <cell r="CX813">
            <v>4.66784054781076</v>
          </cell>
          <cell r="CY813">
            <v>4.31387668960026</v>
          </cell>
          <cell r="CZ813">
            <v>4.02302167546989</v>
          </cell>
          <cell r="DA813">
            <v>4.71897989218973</v>
          </cell>
          <cell r="DB813">
            <v>4.47120537914896</v>
          </cell>
          <cell r="DC813">
            <v>4.21508173144569</v>
          </cell>
          <cell r="DD813">
            <v>4.52888576352452</v>
          </cell>
          <cell r="DE813">
            <v>4.70189228280639</v>
          </cell>
          <cell r="DF813">
            <v>5.48750118379887</v>
          </cell>
          <cell r="DG813">
            <v>5.21162113581744</v>
          </cell>
          <cell r="DH813">
            <v>5.21162113581744</v>
          </cell>
          <cell r="DI813">
            <v>5.21162113581744</v>
          </cell>
          <cell r="DJ813">
            <v>5.21162113581744</v>
          </cell>
          <cell r="DK813">
            <v>5.21162113581744</v>
          </cell>
          <cell r="DL813">
            <v>5.21162113581744</v>
          </cell>
          <cell r="DM813">
            <v>5.21162113581744</v>
          </cell>
          <cell r="DN813">
            <v>5.21162113581744</v>
          </cell>
          <cell r="DO813">
            <v>5.21162113581744</v>
          </cell>
          <cell r="DP813">
            <v>5.21162113581744</v>
          </cell>
          <cell r="DQ813">
            <v>5.57114603914127</v>
          </cell>
          <cell r="DR813">
            <v>5.54978122878199</v>
          </cell>
          <cell r="DS813">
            <v>5.58321856523293</v>
          </cell>
          <cell r="DT813">
            <v>5.50091561015684</v>
          </cell>
          <cell r="DU813">
            <v>5.52908781623806</v>
          </cell>
          <cell r="DV813">
            <v>5.60311247018406</v>
          </cell>
          <cell r="DW813">
            <v>5.60456377867772</v>
          </cell>
          <cell r="DX813">
            <v>5.54473951478752</v>
          </cell>
          <cell r="DY813">
            <v>5.47236152047878</v>
          </cell>
          <cell r="DZ813">
            <v>5.59568135298646</v>
          </cell>
          <cell r="EA813">
            <v>5.58258792298866</v>
          </cell>
          <cell r="EB813">
            <v>5.52298264138604</v>
          </cell>
          <cell r="EC813">
            <v>5.53565838639206</v>
          </cell>
          <cell r="ED813">
            <v>5.58158259604717</v>
          </cell>
          <cell r="EE813">
            <v>5.53027973043003</v>
          </cell>
          <cell r="EF813">
            <v>5.53027973043003</v>
          </cell>
          <cell r="EG813">
            <v>5.53027973043003</v>
          </cell>
          <cell r="EH813">
            <v>5.53027973043003</v>
          </cell>
          <cell r="EI813">
            <v>5.53027973043003</v>
          </cell>
          <cell r="EJ813">
            <v>5.53027973043003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0</v>
          </cell>
          <cell r="ES813">
            <v>0</v>
          </cell>
          <cell r="ET813">
            <v>0</v>
          </cell>
        </row>
        <row r="814">
          <cell r="A814">
            <v>36396.5063335333</v>
          </cell>
          <cell r="B814">
            <v>37700.5674951043</v>
          </cell>
          <cell r="C814">
            <v>43410.0563988793</v>
          </cell>
          <cell r="D814">
            <v>6141.1497602481</v>
          </cell>
          <cell r="E814">
            <v>7524.54557249752</v>
          </cell>
          <cell r="F814">
            <v>6645.55609672975</v>
          </cell>
          <cell r="G814">
            <v>8084.33595221684</v>
          </cell>
          <cell r="H814">
            <v>6983.33002102128</v>
          </cell>
          <cell r="I814">
            <v>7602.33252594887</v>
          </cell>
          <cell r="J814">
            <v>8065.72694887059</v>
          </cell>
          <cell r="K814">
            <v>8032.55424661214</v>
          </cell>
          <cell r="L814">
            <v>8758.3128306777</v>
          </cell>
          <cell r="M814">
            <v>9073.31587958073</v>
          </cell>
          <cell r="N814">
            <v>9585.73793254223</v>
          </cell>
          <cell r="O814">
            <v>8320.5231981311</v>
          </cell>
          <cell r="P814">
            <v>9586.03374200058</v>
          </cell>
          <cell r="Q814">
            <v>10576.3219072907</v>
          </cell>
          <cell r="R814">
            <v>9020.63232442149</v>
          </cell>
          <cell r="S814">
            <v>9345.53977712025</v>
          </cell>
          <cell r="T814">
            <v>11480.0732006515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6055.671353372</v>
          </cell>
          <cell r="AF814">
            <v>6272.64178857816</v>
          </cell>
          <cell r="AG814">
            <v>7222.5897885358</v>
          </cell>
          <cell r="AH814">
            <v>6141.1497602481</v>
          </cell>
          <cell r="AI814">
            <v>7524.54557249752</v>
          </cell>
          <cell r="AJ814">
            <v>6645.55609672975</v>
          </cell>
          <cell r="AK814">
            <v>8084.33595221684</v>
          </cell>
          <cell r="AL814">
            <v>6983.33002102128</v>
          </cell>
          <cell r="AM814">
            <v>7602.33252594887</v>
          </cell>
          <cell r="AN814">
            <v>8065.72694887059</v>
          </cell>
          <cell r="AO814">
            <v>8032.55424661214</v>
          </cell>
          <cell r="AP814">
            <v>8758.3128306777</v>
          </cell>
          <cell r="AQ814">
            <v>9073.31587958073</v>
          </cell>
          <cell r="AR814">
            <v>9585.73793254223</v>
          </cell>
          <cell r="AS814">
            <v>8320.5231981311</v>
          </cell>
          <cell r="AT814">
            <v>9586.03374200058</v>
          </cell>
          <cell r="AU814">
            <v>10576.3219072907</v>
          </cell>
          <cell r="AV814">
            <v>9020.63232442149</v>
          </cell>
          <cell r="AW814">
            <v>9345.53977712025</v>
          </cell>
          <cell r="AX814">
            <v>11480.0732006515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2.98093120806757</v>
          </cell>
          <cell r="CN814">
            <v>3.08594571767802</v>
          </cell>
          <cell r="CO814">
            <v>3.54951968953898</v>
          </cell>
          <cell r="CP814">
            <v>3.00562711682752</v>
          </cell>
          <cell r="CQ814">
            <v>3.74128601811236</v>
          </cell>
          <cell r="CR814">
            <v>3.30431274318222</v>
          </cell>
          <cell r="CS814">
            <v>4.00422867415781</v>
          </cell>
          <cell r="CT814">
            <v>3.40296498794737</v>
          </cell>
          <cell r="CU814">
            <v>3.75654737221054</v>
          </cell>
          <cell r="CV814">
            <v>3.95979694271206</v>
          </cell>
          <cell r="CW814">
            <v>3.96804817038523</v>
          </cell>
          <cell r="CX814">
            <v>4.39946998495741</v>
          </cell>
          <cell r="CY814">
            <v>4.46744398496513</v>
          </cell>
          <cell r="CZ814">
            <v>4.64876575014871</v>
          </cell>
          <cell r="DA814">
            <v>4.14152321810418</v>
          </cell>
          <cell r="DB814">
            <v>4.77142847470731</v>
          </cell>
          <cell r="DC814">
            <v>5.26434236143069</v>
          </cell>
          <cell r="DD814">
            <v>4.4900010881484</v>
          </cell>
          <cell r="DE814">
            <v>4.65172310094073</v>
          </cell>
          <cell r="DF814">
            <v>5.71418269907751</v>
          </cell>
          <cell r="DG814">
            <v>5.85529724391107</v>
          </cell>
          <cell r="DH814">
            <v>5.85529724391107</v>
          </cell>
          <cell r="DI814">
            <v>5.85529724391107</v>
          </cell>
          <cell r="DJ814">
            <v>5.85529724391107</v>
          </cell>
          <cell r="DK814">
            <v>5.85529724391107</v>
          </cell>
          <cell r="DL814">
            <v>5.85529724391107</v>
          </cell>
          <cell r="DM814">
            <v>5.85529724391107</v>
          </cell>
          <cell r="DN814">
            <v>5.85529724391107</v>
          </cell>
          <cell r="DO814">
            <v>5.85529724391107</v>
          </cell>
          <cell r="DP814">
            <v>5.85529724391107</v>
          </cell>
          <cell r="DQ814">
            <v>5.5656703433128</v>
          </cell>
          <cell r="DR814">
            <v>5.56889898297957</v>
          </cell>
          <cell r="DS814">
            <v>5.57481545663304</v>
          </cell>
          <cell r="DT814">
            <v>5.59785601550443</v>
          </cell>
          <cell r="DU814">
            <v>5.51018907656506</v>
          </cell>
          <cell r="DV814">
            <v>5.51007256873778</v>
          </cell>
          <cell r="DW814">
            <v>5.53136881653502</v>
          </cell>
          <cell r="DX814">
            <v>5.62227677459507</v>
          </cell>
          <cell r="DY814">
            <v>5.54453497494815</v>
          </cell>
          <cell r="DZ814">
            <v>5.58055940024174</v>
          </cell>
          <cell r="EA814">
            <v>5.54605110395803</v>
          </cell>
          <cell r="EB814">
            <v>5.45415190928444</v>
          </cell>
          <cell r="EC814">
            <v>5.56434501557118</v>
          </cell>
          <cell r="ED814">
            <v>5.64930502354416</v>
          </cell>
          <cell r="EE814">
            <v>5.50424391388962</v>
          </cell>
          <cell r="EF814">
            <v>5.50424391388962</v>
          </cell>
          <cell r="EG814">
            <v>5.50424391388962</v>
          </cell>
          <cell r="EH814">
            <v>5.50424391388962</v>
          </cell>
          <cell r="EI814">
            <v>5.50424391388962</v>
          </cell>
          <cell r="EJ814">
            <v>5.50424391388962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0</v>
          </cell>
          <cell r="ES814">
            <v>0</v>
          </cell>
          <cell r="ET814">
            <v>0</v>
          </cell>
        </row>
        <row r="815">
          <cell r="A815">
            <v>31845.5228154773</v>
          </cell>
          <cell r="B815">
            <v>34273.183729042</v>
          </cell>
          <cell r="C815">
            <v>36409.6703604923</v>
          </cell>
          <cell r="D815">
            <v>6529.44184864146</v>
          </cell>
          <cell r="E815">
            <v>6400.15112985496</v>
          </cell>
          <cell r="F815">
            <v>7018.28515852451</v>
          </cell>
          <cell r="G815">
            <v>7877.65149427635</v>
          </cell>
          <cell r="H815">
            <v>6967.97538118198</v>
          </cell>
          <cell r="I815">
            <v>8289.2652473863</v>
          </cell>
          <cell r="J815">
            <v>8737.5968343236</v>
          </cell>
          <cell r="K815">
            <v>8201.91827269679</v>
          </cell>
          <cell r="L815">
            <v>9394.85593042912</v>
          </cell>
          <cell r="M815">
            <v>8159.00563797514</v>
          </cell>
          <cell r="N815">
            <v>8664.02010150335</v>
          </cell>
          <cell r="O815">
            <v>9307.83544766411</v>
          </cell>
          <cell r="P815">
            <v>8473.4069766735</v>
          </cell>
          <cell r="Q815">
            <v>9723.91321226553</v>
          </cell>
          <cell r="R815">
            <v>11294.2092466688</v>
          </cell>
          <cell r="S815">
            <v>9967.45176390367</v>
          </cell>
          <cell r="T815">
            <v>10454.2077678462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5298.47613613302</v>
          </cell>
          <cell r="AF815">
            <v>5702.39173493405</v>
          </cell>
          <cell r="AG815">
            <v>6057.86159163883</v>
          </cell>
          <cell r="AH815">
            <v>6529.44184864146</v>
          </cell>
          <cell r="AI815">
            <v>6400.15112985496</v>
          </cell>
          <cell r="AJ815">
            <v>7018.28515852451</v>
          </cell>
          <cell r="AK815">
            <v>7877.65149427635</v>
          </cell>
          <cell r="AL815">
            <v>6967.97538118198</v>
          </cell>
          <cell r="AM815">
            <v>8289.2652473863</v>
          </cell>
          <cell r="AN815">
            <v>8737.5968343236</v>
          </cell>
          <cell r="AO815">
            <v>8201.91827269679</v>
          </cell>
          <cell r="AP815">
            <v>9394.85593042912</v>
          </cell>
          <cell r="AQ815">
            <v>8159.00563797514</v>
          </cell>
          <cell r="AR815">
            <v>8664.02010150335</v>
          </cell>
          <cell r="AS815">
            <v>9307.83544766411</v>
          </cell>
          <cell r="AT815">
            <v>8473.4069766735</v>
          </cell>
          <cell r="AU815">
            <v>9723.91321226553</v>
          </cell>
          <cell r="AV815">
            <v>11294.2092466688</v>
          </cell>
          <cell r="AW815">
            <v>9967.45176390367</v>
          </cell>
          <cell r="AX815">
            <v>10454.2077678462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2.62397339544151</v>
          </cell>
          <cell r="CN815">
            <v>2.79022994736345</v>
          </cell>
          <cell r="CO815">
            <v>2.96674593144076</v>
          </cell>
          <cell r="CP815">
            <v>3.29782344121879</v>
          </cell>
          <cell r="CQ815">
            <v>3.22523797961897</v>
          </cell>
          <cell r="CR815">
            <v>3.5554817559979</v>
          </cell>
          <cell r="CS815">
            <v>3.9377429666428</v>
          </cell>
          <cell r="CT815">
            <v>3.48450115996532</v>
          </cell>
          <cell r="CU815">
            <v>4.09251201776514</v>
          </cell>
          <cell r="CV815">
            <v>4.34692213777669</v>
          </cell>
          <cell r="CW815">
            <v>3.94988340718254</v>
          </cell>
          <cell r="CX815">
            <v>4.64673932505857</v>
          </cell>
          <cell r="CY815">
            <v>3.99744173504025</v>
          </cell>
          <cell r="CZ815">
            <v>4.24916062449871</v>
          </cell>
          <cell r="DA815">
            <v>4.57541913635313</v>
          </cell>
          <cell r="DB815">
            <v>4.16524213918174</v>
          </cell>
          <cell r="DC815">
            <v>4.77994898403605</v>
          </cell>
          <cell r="DD815">
            <v>5.55185374814008</v>
          </cell>
          <cell r="DE815">
            <v>4.89966435243403</v>
          </cell>
          <cell r="DF815">
            <v>5.13893724758737</v>
          </cell>
          <cell r="DG815">
            <v>5.32061040713871</v>
          </cell>
          <cell r="DH815">
            <v>5.32061040713871</v>
          </cell>
          <cell r="DI815">
            <v>5.32061040713871</v>
          </cell>
          <cell r="DJ815">
            <v>5.32061040713871</v>
          </cell>
          <cell r="DK815">
            <v>5.32061040713871</v>
          </cell>
          <cell r="DL815">
            <v>5.32061040713871</v>
          </cell>
          <cell r="DM815">
            <v>5.32061040713871</v>
          </cell>
          <cell r="DN815">
            <v>5.32061040713871</v>
          </cell>
          <cell r="DO815">
            <v>5.32061040713871</v>
          </cell>
          <cell r="DP815">
            <v>5.32061040713871</v>
          </cell>
          <cell r="DQ815">
            <v>5.53221042596143</v>
          </cell>
          <cell r="DR815">
            <v>5.59917689557318</v>
          </cell>
          <cell r="DS815">
            <v>5.59430482303654</v>
          </cell>
          <cell r="DT815">
            <v>5.42445103443398</v>
          </cell>
          <cell r="DU815">
            <v>5.43670288535148</v>
          </cell>
          <cell r="DV815">
            <v>5.40803745767185</v>
          </cell>
          <cell r="DW815">
            <v>5.48095876659885</v>
          </cell>
          <cell r="DX815">
            <v>5.47864461330172</v>
          </cell>
          <cell r="DY815">
            <v>5.54923617760457</v>
          </cell>
          <cell r="DZ815">
            <v>5.50702789356703</v>
          </cell>
          <cell r="EA815">
            <v>5.68903095352914</v>
          </cell>
          <cell r="EB815">
            <v>5.53922428517544</v>
          </cell>
          <cell r="EC815">
            <v>5.59193643977313</v>
          </cell>
          <cell r="ED815">
            <v>5.58628949847763</v>
          </cell>
          <cell r="EE815">
            <v>5.57346076386389</v>
          </cell>
          <cell r="EF815">
            <v>5.57346076386389</v>
          </cell>
          <cell r="EG815">
            <v>5.57346076386389</v>
          </cell>
          <cell r="EH815">
            <v>5.57346076386389</v>
          </cell>
          <cell r="EI815">
            <v>5.57346076386389</v>
          </cell>
          <cell r="EJ815">
            <v>5.57346076386389</v>
          </cell>
          <cell r="EK815">
            <v>0</v>
          </cell>
          <cell r="EL815">
            <v>0</v>
          </cell>
          <cell r="EM815">
            <v>0</v>
          </cell>
          <cell r="EN815">
            <v>0</v>
          </cell>
          <cell r="EO815">
            <v>0</v>
          </cell>
          <cell r="EP815">
            <v>0</v>
          </cell>
          <cell r="EQ815">
            <v>0</v>
          </cell>
          <cell r="ER815">
            <v>0</v>
          </cell>
          <cell r="ES815">
            <v>0</v>
          </cell>
          <cell r="ET815">
            <v>0</v>
          </cell>
        </row>
        <row r="816">
          <cell r="A816">
            <v>37333.5593521013</v>
          </cell>
          <cell r="B816">
            <v>37940.3226780562</v>
          </cell>
          <cell r="C816">
            <v>39875.8876109736</v>
          </cell>
          <cell r="D816">
            <v>6553.28274156653</v>
          </cell>
          <cell r="E816">
            <v>6200.97999404757</v>
          </cell>
          <cell r="F816">
            <v>7085.71354663089</v>
          </cell>
          <cell r="G816">
            <v>8501.12619569284</v>
          </cell>
          <cell r="H816">
            <v>7153.51658219113</v>
          </cell>
          <cell r="I816">
            <v>7748.4436142001</v>
          </cell>
          <cell r="J816">
            <v>7531.25295351192</v>
          </cell>
          <cell r="K816">
            <v>6658.27175937307</v>
          </cell>
          <cell r="L816">
            <v>8568.61946296725</v>
          </cell>
          <cell r="M816">
            <v>9477.05511474082</v>
          </cell>
          <cell r="N816">
            <v>9755.46515281862</v>
          </cell>
          <cell r="O816">
            <v>8510.20091122855</v>
          </cell>
          <cell r="P816">
            <v>9509.58206943944</v>
          </cell>
          <cell r="Q816">
            <v>8634.02358629316</v>
          </cell>
          <cell r="R816">
            <v>8981.67863796911</v>
          </cell>
          <cell r="S816">
            <v>10008.7854959769</v>
          </cell>
          <cell r="T816">
            <v>9901.20737902406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6211.57876572452</v>
          </cell>
          <cell r="AF816">
            <v>6312.53239181133</v>
          </cell>
          <cell r="AG816">
            <v>6634.57278243146</v>
          </cell>
          <cell r="AH816">
            <v>6553.28274156653</v>
          </cell>
          <cell r="AI816">
            <v>6200.97999404757</v>
          </cell>
          <cell r="AJ816">
            <v>7085.71354663089</v>
          </cell>
          <cell r="AK816">
            <v>8501.12619569284</v>
          </cell>
          <cell r="AL816">
            <v>7153.51658219113</v>
          </cell>
          <cell r="AM816">
            <v>7748.4436142001</v>
          </cell>
          <cell r="AN816">
            <v>7531.25295351192</v>
          </cell>
          <cell r="AO816">
            <v>6658.27175937307</v>
          </cell>
          <cell r="AP816">
            <v>8568.61946296725</v>
          </cell>
          <cell r="AQ816">
            <v>9477.05511474082</v>
          </cell>
          <cell r="AR816">
            <v>9755.46515281862</v>
          </cell>
          <cell r="AS816">
            <v>8510.20091122855</v>
          </cell>
          <cell r="AT816">
            <v>9509.58206943944</v>
          </cell>
          <cell r="AU816">
            <v>8634.02358629316</v>
          </cell>
          <cell r="AV816">
            <v>8981.67863796911</v>
          </cell>
          <cell r="AW816">
            <v>10008.7854959769</v>
          </cell>
          <cell r="AX816">
            <v>9901.20737902406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3.09112627703115</v>
          </cell>
          <cell r="CN816">
            <v>3.14516004975267</v>
          </cell>
          <cell r="CO816">
            <v>3.29649707458436</v>
          </cell>
          <cell r="CP816">
            <v>3.22327968631169</v>
          </cell>
          <cell r="CQ816">
            <v>3.08373866271038</v>
          </cell>
          <cell r="CR816">
            <v>3.45066464580326</v>
          </cell>
          <cell r="CS816">
            <v>4.18839885655231</v>
          </cell>
          <cell r="CT816">
            <v>3.53559365780897</v>
          </cell>
          <cell r="CU816">
            <v>3.84581117169605</v>
          </cell>
          <cell r="CV816">
            <v>3.75798550051743</v>
          </cell>
          <cell r="CW816">
            <v>3.30718784985284</v>
          </cell>
          <cell r="CX816">
            <v>4.28868501688803</v>
          </cell>
          <cell r="CY816">
            <v>4.68534872761259</v>
          </cell>
          <cell r="CZ816">
            <v>4.83732666940972</v>
          </cell>
          <cell r="DA816">
            <v>4.2412751937707</v>
          </cell>
          <cell r="DB816">
            <v>4.73934222645957</v>
          </cell>
          <cell r="DC816">
            <v>4.30298537495866</v>
          </cell>
          <cell r="DD816">
            <v>4.47624811717157</v>
          </cell>
          <cell r="DE816">
            <v>4.98813295792459</v>
          </cell>
          <cell r="DF816">
            <v>4.93451866566707</v>
          </cell>
          <cell r="DG816">
            <v>5.20135951733776</v>
          </cell>
          <cell r="DH816">
            <v>5.20135951733776</v>
          </cell>
          <cell r="DI816">
            <v>5.20135951733776</v>
          </cell>
          <cell r="DJ816">
            <v>5.20135951733776</v>
          </cell>
          <cell r="DK816">
            <v>5.20135951733776</v>
          </cell>
          <cell r="DL816">
            <v>5.20135951733776</v>
          </cell>
          <cell r="DM816">
            <v>5.20135951733776</v>
          </cell>
          <cell r="DN816">
            <v>5.20135951733776</v>
          </cell>
          <cell r="DO816">
            <v>5.20135951733776</v>
          </cell>
          <cell r="DP816">
            <v>5.20135951733776</v>
          </cell>
          <cell r="DQ816">
            <v>5.50544445309056</v>
          </cell>
          <cell r="DR816">
            <v>5.49880102095084</v>
          </cell>
          <cell r="DS816">
            <v>5.51400814908377</v>
          </cell>
          <cell r="DT816">
            <v>5.57016487530054</v>
          </cell>
          <cell r="DU816">
            <v>5.50921726620302</v>
          </cell>
          <cell r="DV816">
            <v>5.62584771893038</v>
          </cell>
          <cell r="DW816">
            <v>5.56077811550646</v>
          </cell>
          <cell r="DX816">
            <v>5.54324887543563</v>
          </cell>
          <cell r="DY816">
            <v>5.51993108706948</v>
          </cell>
          <cell r="DZ816">
            <v>5.49059322682541</v>
          </cell>
          <cell r="EA816">
            <v>5.51581623567293</v>
          </cell>
          <cell r="EB816">
            <v>5.47386195747912</v>
          </cell>
          <cell r="EC816">
            <v>5.54164397794226</v>
          </cell>
          <cell r="ED816">
            <v>5.52522159761552</v>
          </cell>
          <cell r="EE816">
            <v>5.49731339506504</v>
          </cell>
          <cell r="EF816">
            <v>5.49731339506504</v>
          </cell>
          <cell r="EG816">
            <v>5.49731339506504</v>
          </cell>
          <cell r="EH816">
            <v>5.49731339506504</v>
          </cell>
          <cell r="EI816">
            <v>5.49731339506504</v>
          </cell>
          <cell r="EJ816">
            <v>5.49731339506504</v>
          </cell>
          <cell r="EK816">
            <v>0</v>
          </cell>
          <cell r="EL816">
            <v>0</v>
          </cell>
          <cell r="EM816">
            <v>0</v>
          </cell>
          <cell r="EN816">
            <v>0</v>
          </cell>
          <cell r="EO816">
            <v>0</v>
          </cell>
          <cell r="EP816">
            <v>0</v>
          </cell>
          <cell r="EQ816">
            <v>0</v>
          </cell>
          <cell r="ER816">
            <v>0</v>
          </cell>
          <cell r="ES816">
            <v>0</v>
          </cell>
          <cell r="ET816">
            <v>0</v>
          </cell>
        </row>
        <row r="817">
          <cell r="A817">
            <v>30637.9502219909</v>
          </cell>
          <cell r="B817">
            <v>33560.9608587759</v>
          </cell>
          <cell r="C817">
            <v>45007.6493315542</v>
          </cell>
          <cell r="D817">
            <v>6065.62418274889</v>
          </cell>
          <cell r="E817">
            <v>6528.46919676948</v>
          </cell>
          <cell r="F817">
            <v>7107.19685984086</v>
          </cell>
          <cell r="G817">
            <v>7932.10445928258</v>
          </cell>
          <cell r="H817">
            <v>8503.76072300356</v>
          </cell>
          <cell r="I817">
            <v>8250.22046096507</v>
          </cell>
          <cell r="J817">
            <v>8294.81747601324</v>
          </cell>
          <cell r="K817">
            <v>7486.43507150134</v>
          </cell>
          <cell r="L817">
            <v>8705.76088779506</v>
          </cell>
          <cell r="M817">
            <v>7827.92745509839</v>
          </cell>
          <cell r="N817">
            <v>10077.7389325859</v>
          </cell>
          <cell r="O817">
            <v>8866.11086329767</v>
          </cell>
          <cell r="P817">
            <v>8413.77966102262</v>
          </cell>
          <cell r="Q817">
            <v>9368.81482929724</v>
          </cell>
          <cell r="R817">
            <v>9821.45302224732</v>
          </cell>
          <cell r="S817">
            <v>9829.88405750349</v>
          </cell>
          <cell r="T817">
            <v>10419.4963934925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5097.55952357465</v>
          </cell>
          <cell r="AF817">
            <v>5583.8916900901</v>
          </cell>
          <cell r="AG817">
            <v>7488.39820619252</v>
          </cell>
          <cell r="AH817">
            <v>6065.62418274889</v>
          </cell>
          <cell r="AI817">
            <v>6528.46919676948</v>
          </cell>
          <cell r="AJ817">
            <v>7107.19685984086</v>
          </cell>
          <cell r="AK817">
            <v>7932.10445928258</v>
          </cell>
          <cell r="AL817">
            <v>8503.76072300356</v>
          </cell>
          <cell r="AM817">
            <v>8250.22046096507</v>
          </cell>
          <cell r="AN817">
            <v>8294.81747601324</v>
          </cell>
          <cell r="AO817">
            <v>7486.43507150134</v>
          </cell>
          <cell r="AP817">
            <v>8705.76088779506</v>
          </cell>
          <cell r="AQ817">
            <v>7827.92745509839</v>
          </cell>
          <cell r="AR817">
            <v>10077.7389325859</v>
          </cell>
          <cell r="AS817">
            <v>8866.11086329767</v>
          </cell>
          <cell r="AT817">
            <v>8413.77966102262</v>
          </cell>
          <cell r="AU817">
            <v>9368.81482929724</v>
          </cell>
          <cell r="AV817">
            <v>9821.45302224732</v>
          </cell>
          <cell r="AW817">
            <v>9829.88405750349</v>
          </cell>
          <cell r="AX817">
            <v>10419.4963934925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2.44933313255663</v>
          </cell>
          <cell r="CN817">
            <v>2.78336211888733</v>
          </cell>
          <cell r="CO817">
            <v>3.707157384996</v>
          </cell>
          <cell r="CP817">
            <v>2.99523106036908</v>
          </cell>
          <cell r="CQ817">
            <v>3.21733418869192</v>
          </cell>
          <cell r="CR817">
            <v>3.52680164746378</v>
          </cell>
          <cell r="CS817">
            <v>3.92876451564393</v>
          </cell>
          <cell r="CT817">
            <v>4.22501851205304</v>
          </cell>
          <cell r="CU817">
            <v>4.04494533392797</v>
          </cell>
          <cell r="CV817">
            <v>4.11239947132871</v>
          </cell>
          <cell r="CW817">
            <v>3.70220909749311</v>
          </cell>
          <cell r="CX817">
            <v>4.24972280910707</v>
          </cell>
          <cell r="CY817">
            <v>3.82765044318465</v>
          </cell>
          <cell r="CZ817">
            <v>4.9407231510583</v>
          </cell>
          <cell r="DA817">
            <v>4.40051240108123</v>
          </cell>
          <cell r="DB817">
            <v>4.17600708012396</v>
          </cell>
          <cell r="DC817">
            <v>4.65001921083829</v>
          </cell>
          <cell r="DD817">
            <v>4.87467690032481</v>
          </cell>
          <cell r="DE817">
            <v>4.8788614718659</v>
          </cell>
          <cell r="DF817">
            <v>5.17150346973341</v>
          </cell>
          <cell r="DG817">
            <v>5.11578599778429</v>
          </cell>
          <cell r="DH817">
            <v>5.11578599778429</v>
          </cell>
          <cell r="DI817">
            <v>5.11578599778429</v>
          </cell>
          <cell r="DJ817">
            <v>5.11578599778429</v>
          </cell>
          <cell r="DK817">
            <v>5.11578599778429</v>
          </cell>
          <cell r="DL817">
            <v>5.11578599778429</v>
          </cell>
          <cell r="DM817">
            <v>5.11578599778429</v>
          </cell>
          <cell r="DN817">
            <v>5.11578599778429</v>
          </cell>
          <cell r="DO817">
            <v>5.11578599778429</v>
          </cell>
          <cell r="DP817">
            <v>5.11578599778429</v>
          </cell>
          <cell r="DQ817">
            <v>5.70192609462091</v>
          </cell>
          <cell r="DR817">
            <v>5.4963503647965</v>
          </cell>
          <cell r="DS817">
            <v>5.53420244634224</v>
          </cell>
          <cell r="DT817">
            <v>5.54820249621732</v>
          </cell>
          <cell r="DU817">
            <v>5.55932829120331</v>
          </cell>
          <cell r="DV817">
            <v>5.52108515451805</v>
          </cell>
          <cell r="DW817">
            <v>5.53145726922462</v>
          </cell>
          <cell r="DX817">
            <v>5.51428934976437</v>
          </cell>
          <cell r="DY817">
            <v>5.58804677508998</v>
          </cell>
          <cell r="DZ817">
            <v>5.52609917640139</v>
          </cell>
          <cell r="EA817">
            <v>5.54014656592477</v>
          </cell>
          <cell r="EB817">
            <v>5.61246009774477</v>
          </cell>
          <cell r="EC817">
            <v>5.6030133648952</v>
          </cell>
          <cell r="ED817">
            <v>5.58830009429007</v>
          </cell>
          <cell r="EE817">
            <v>5.51997414846459</v>
          </cell>
          <cell r="EF817">
            <v>5.51997414846459</v>
          </cell>
          <cell r="EG817">
            <v>5.51997414846459</v>
          </cell>
          <cell r="EH817">
            <v>5.51997414846459</v>
          </cell>
          <cell r="EI817">
            <v>5.51997414846459</v>
          </cell>
          <cell r="EJ817">
            <v>5.51997414846459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0</v>
          </cell>
          <cell r="ES817">
            <v>0</v>
          </cell>
          <cell r="ET817">
            <v>0</v>
          </cell>
        </row>
        <row r="818">
          <cell r="A818">
            <v>37391.4121254727</v>
          </cell>
          <cell r="B818">
            <v>40829.1308145134</v>
          </cell>
          <cell r="C818">
            <v>37551.0551472549</v>
          </cell>
          <cell r="D818">
            <v>6122.27490720188</v>
          </cell>
          <cell r="E818">
            <v>6705.60272217129</v>
          </cell>
          <cell r="F818">
            <v>6761.87491565252</v>
          </cell>
          <cell r="G818">
            <v>8131.45539768562</v>
          </cell>
          <cell r="H818">
            <v>7790.35167480836</v>
          </cell>
          <cell r="I818">
            <v>8442.59277737285</v>
          </cell>
          <cell r="J818">
            <v>8212.54370532926</v>
          </cell>
          <cell r="K818">
            <v>8629.85524977762</v>
          </cell>
          <cell r="L818">
            <v>8561.41116984054</v>
          </cell>
          <cell r="M818">
            <v>8238.6987406644</v>
          </cell>
          <cell r="N818">
            <v>9732.05978884448</v>
          </cell>
          <cell r="O818">
            <v>10245.0109224124</v>
          </cell>
          <cell r="P818">
            <v>9932.02561106058</v>
          </cell>
          <cell r="Q818">
            <v>8623.60714473018</v>
          </cell>
          <cell r="R818">
            <v>9152.17365695755</v>
          </cell>
          <cell r="S818">
            <v>11972.1312822561</v>
          </cell>
          <cell r="T818">
            <v>10341.1240331713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6221.20434294909</v>
          </cell>
          <cell r="AF818">
            <v>6793.17392693621</v>
          </cell>
          <cell r="AG818">
            <v>6247.76583939914</v>
          </cell>
          <cell r="AH818">
            <v>6122.27490720188</v>
          </cell>
          <cell r="AI818">
            <v>6705.60272217129</v>
          </cell>
          <cell r="AJ818">
            <v>6761.87491565252</v>
          </cell>
          <cell r="AK818">
            <v>8131.45539768562</v>
          </cell>
          <cell r="AL818">
            <v>7790.35167480836</v>
          </cell>
          <cell r="AM818">
            <v>8442.59277737285</v>
          </cell>
          <cell r="AN818">
            <v>8212.54370532926</v>
          </cell>
          <cell r="AO818">
            <v>8629.85524977762</v>
          </cell>
          <cell r="AP818">
            <v>8561.41116984054</v>
          </cell>
          <cell r="AQ818">
            <v>8238.6987406644</v>
          </cell>
          <cell r="AR818">
            <v>9732.05978884448</v>
          </cell>
          <cell r="AS818">
            <v>10245.0109224124</v>
          </cell>
          <cell r="AT818">
            <v>9932.02561106058</v>
          </cell>
          <cell r="AU818">
            <v>8623.60714473018</v>
          </cell>
          <cell r="AV818">
            <v>9152.17365695755</v>
          </cell>
          <cell r="AW818">
            <v>11972.1312822561</v>
          </cell>
          <cell r="AX818">
            <v>10341.1240331713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3.09299426374346</v>
          </cell>
          <cell r="CN818">
            <v>3.33938374312781</v>
          </cell>
          <cell r="CO818">
            <v>3.1228043642885</v>
          </cell>
          <cell r="CP818">
            <v>3.05526047303712</v>
          </cell>
          <cell r="CQ818">
            <v>3.32730658787789</v>
          </cell>
          <cell r="CR818">
            <v>3.36686050855649</v>
          </cell>
          <cell r="CS818">
            <v>3.98076340697479</v>
          </cell>
          <cell r="CT818">
            <v>3.85747876986962</v>
          </cell>
          <cell r="CU818">
            <v>4.23761582756254</v>
          </cell>
          <cell r="CV818">
            <v>4.12637816770792</v>
          </cell>
          <cell r="CW818">
            <v>4.25635377148534</v>
          </cell>
          <cell r="CX818">
            <v>4.28535501339308</v>
          </cell>
          <cell r="CY818">
            <v>4.02729832791688</v>
          </cell>
          <cell r="CZ818">
            <v>4.72698529819245</v>
          </cell>
          <cell r="DA818">
            <v>5.01862515962088</v>
          </cell>
          <cell r="DB818">
            <v>4.8653060494669</v>
          </cell>
          <cell r="DC818">
            <v>4.22436365475717</v>
          </cell>
          <cell r="DD818">
            <v>4.48328745843943</v>
          </cell>
          <cell r="DE818">
            <v>5.86467303182403</v>
          </cell>
          <cell r="DF818">
            <v>5.06570716660722</v>
          </cell>
          <cell r="DG818">
            <v>5.10999934076844</v>
          </cell>
          <cell r="DH818">
            <v>5.10999934076844</v>
          </cell>
          <cell r="DI818">
            <v>5.10999934076844</v>
          </cell>
          <cell r="DJ818">
            <v>5.10999934076844</v>
          </cell>
          <cell r="DK818">
            <v>5.10999934076844</v>
          </cell>
          <cell r="DL818">
            <v>5.10999934076844</v>
          </cell>
          <cell r="DM818">
            <v>5.10999934076844</v>
          </cell>
          <cell r="DN818">
            <v>5.10999934076844</v>
          </cell>
          <cell r="DO818">
            <v>5.10999934076844</v>
          </cell>
          <cell r="DP818">
            <v>5.10999934076844</v>
          </cell>
          <cell r="DQ818">
            <v>5.51064567430061</v>
          </cell>
          <cell r="DR818">
            <v>5.57331437411602</v>
          </cell>
          <cell r="DS818">
            <v>5.48134455012051</v>
          </cell>
          <cell r="DT818">
            <v>5.48999211627556</v>
          </cell>
          <cell r="DU818">
            <v>5.52143718112725</v>
          </cell>
          <cell r="DV818">
            <v>5.50236181550645</v>
          </cell>
          <cell r="DW818">
            <v>5.59640393463864</v>
          </cell>
          <cell r="DX818">
            <v>5.53299979581526</v>
          </cell>
          <cell r="DY818">
            <v>5.45835019315307</v>
          </cell>
          <cell r="DZ818">
            <v>5.45275271101152</v>
          </cell>
          <cell r="EA818">
            <v>5.55485758699889</v>
          </cell>
          <cell r="EB818">
            <v>5.47350708166643</v>
          </cell>
          <cell r="EC818">
            <v>5.60469464484856</v>
          </cell>
          <cell r="ED818">
            <v>5.64063051219542</v>
          </cell>
          <cell r="EE818">
            <v>5.5928709920274</v>
          </cell>
          <cell r="EF818">
            <v>5.5928709920274</v>
          </cell>
          <cell r="EG818">
            <v>5.5928709920274</v>
          </cell>
          <cell r="EH818">
            <v>5.5928709920274</v>
          </cell>
          <cell r="EI818">
            <v>5.5928709920274</v>
          </cell>
          <cell r="EJ818">
            <v>5.5928709920274</v>
          </cell>
          <cell r="EK818">
            <v>0</v>
          </cell>
          <cell r="EL818">
            <v>0</v>
          </cell>
          <cell r="EM818">
            <v>0</v>
          </cell>
          <cell r="EN818">
            <v>0</v>
          </cell>
          <cell r="EO818">
            <v>0</v>
          </cell>
          <cell r="EP818">
            <v>0</v>
          </cell>
          <cell r="EQ818">
            <v>0</v>
          </cell>
          <cell r="ER818">
            <v>0</v>
          </cell>
          <cell r="ES818">
            <v>0</v>
          </cell>
          <cell r="ET818">
            <v>0</v>
          </cell>
        </row>
        <row r="819">
          <cell r="A819">
            <v>38951.7632368049</v>
          </cell>
          <cell r="B819">
            <v>31767.0689706352</v>
          </cell>
          <cell r="C819">
            <v>38433.9746882378</v>
          </cell>
          <cell r="D819">
            <v>6242.00706643585</v>
          </cell>
          <cell r="E819">
            <v>6552.56239082269</v>
          </cell>
          <cell r="F819">
            <v>6083.55312637416</v>
          </cell>
          <cell r="G819">
            <v>7254.19290597509</v>
          </cell>
          <cell r="H819">
            <v>8028.94486850693</v>
          </cell>
          <cell r="I819">
            <v>8905.50322955901</v>
          </cell>
          <cell r="J819">
            <v>8143.69845236422</v>
          </cell>
          <cell r="K819">
            <v>7717.39158778451</v>
          </cell>
          <cell r="L819">
            <v>8016.12137959761</v>
          </cell>
          <cell r="M819">
            <v>8736.24600870624</v>
          </cell>
          <cell r="N819">
            <v>9237.74048231106</v>
          </cell>
          <cell r="O819">
            <v>9927.94125239316</v>
          </cell>
          <cell r="P819">
            <v>8012.3692763959</v>
          </cell>
          <cell r="Q819">
            <v>9323.83986197472</v>
          </cell>
          <cell r="R819">
            <v>9912.46822189891</v>
          </cell>
          <cell r="S819">
            <v>9896.39682721701</v>
          </cell>
          <cell r="T819">
            <v>10403.5634755726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6480.81644526208</v>
          </cell>
          <cell r="AF819">
            <v>5285.42294096041</v>
          </cell>
          <cell r="AG819">
            <v>6394.66649306811</v>
          </cell>
          <cell r="AH819">
            <v>6242.00706643585</v>
          </cell>
          <cell r="AI819">
            <v>6552.56239082269</v>
          </cell>
          <cell r="AJ819">
            <v>6083.55312637416</v>
          </cell>
          <cell r="AK819">
            <v>7254.19290597509</v>
          </cell>
          <cell r="AL819">
            <v>8028.94486850693</v>
          </cell>
          <cell r="AM819">
            <v>8905.50322955901</v>
          </cell>
          <cell r="AN819">
            <v>8143.69845236422</v>
          </cell>
          <cell r="AO819">
            <v>7717.39158778451</v>
          </cell>
          <cell r="AP819">
            <v>8016.12137959761</v>
          </cell>
          <cell r="AQ819">
            <v>8736.24600870624</v>
          </cell>
          <cell r="AR819">
            <v>9237.74048231106</v>
          </cell>
          <cell r="AS819">
            <v>9927.94125239316</v>
          </cell>
          <cell r="AT819">
            <v>8012.3692763959</v>
          </cell>
          <cell r="AU819">
            <v>9323.83986197472</v>
          </cell>
          <cell r="AV819">
            <v>9912.46822189891</v>
          </cell>
          <cell r="AW819">
            <v>9896.39682721701</v>
          </cell>
          <cell r="AX819">
            <v>10403.5634755726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3.20433811917699</v>
          </cell>
          <cell r="CN819">
            <v>2.59153831517403</v>
          </cell>
          <cell r="CO819">
            <v>3.15093700617182</v>
          </cell>
          <cell r="CP819">
            <v>3.04713287763726</v>
          </cell>
          <cell r="CQ819">
            <v>3.28113499533509</v>
          </cell>
          <cell r="CR819">
            <v>3.0244817168815</v>
          </cell>
          <cell r="CS819">
            <v>3.6207496274022</v>
          </cell>
          <cell r="CT819">
            <v>3.95146858000807</v>
          </cell>
          <cell r="CU819">
            <v>4.43422459336252</v>
          </cell>
          <cell r="CV819">
            <v>4.02218550492069</v>
          </cell>
          <cell r="CW819">
            <v>3.80745508720418</v>
          </cell>
          <cell r="CX819">
            <v>4.01499922689969</v>
          </cell>
          <cell r="CY819">
            <v>4.2609375604605</v>
          </cell>
          <cell r="CZ819">
            <v>4.5796091252929</v>
          </cell>
          <cell r="DA819">
            <v>4.97254596318707</v>
          </cell>
          <cell r="DB819">
            <v>4.01310538489564</v>
          </cell>
          <cell r="DC819">
            <v>4.66997347067189</v>
          </cell>
          <cell r="DD819">
            <v>4.96479608298871</v>
          </cell>
          <cell r="DE819">
            <v>4.95674650385476</v>
          </cell>
          <cell r="DF819">
            <v>5.21076789719606</v>
          </cell>
          <cell r="DG819">
            <v>4.73387690068955</v>
          </cell>
          <cell r="DH819">
            <v>4.73387690068955</v>
          </cell>
          <cell r="DI819">
            <v>4.73387690068955</v>
          </cell>
          <cell r="DJ819">
            <v>4.73387690068955</v>
          </cell>
          <cell r="DK819">
            <v>4.73387690068955</v>
          </cell>
          <cell r="DL819">
            <v>4.73387690068955</v>
          </cell>
          <cell r="DM819">
            <v>4.73387690068955</v>
          </cell>
          <cell r="DN819">
            <v>4.73387690068955</v>
          </cell>
          <cell r="DO819">
            <v>4.73387690068955</v>
          </cell>
          <cell r="DP819">
            <v>4.73387690068955</v>
          </cell>
          <cell r="DQ819">
            <v>5.54113231297486</v>
          </cell>
          <cell r="DR819">
            <v>5.58765066769981</v>
          </cell>
          <cell r="DS819">
            <v>5.56013471334645</v>
          </cell>
          <cell r="DT819">
            <v>5.61228863651403</v>
          </cell>
          <cell r="DU819">
            <v>5.47134627310509</v>
          </cell>
          <cell r="DV819">
            <v>5.51078511943087</v>
          </cell>
          <cell r="DW819">
            <v>5.48905700682761</v>
          </cell>
          <cell r="DX819">
            <v>5.56681871142227</v>
          </cell>
          <cell r="DY819">
            <v>5.50234623244274</v>
          </cell>
          <cell r="DZ819">
            <v>5.54710929715237</v>
          </cell>
          <cell r="EA819">
            <v>5.55319448618779</v>
          </cell>
          <cell r="EB819">
            <v>5.469982717635</v>
          </cell>
          <cell r="EC819">
            <v>5.61728967678446</v>
          </cell>
          <cell r="ED819">
            <v>5.52642754901277</v>
          </cell>
          <cell r="EE819">
            <v>5.47000253974912</v>
          </cell>
          <cell r="EF819">
            <v>5.47000253974912</v>
          </cell>
          <cell r="EG819">
            <v>5.47000253974912</v>
          </cell>
          <cell r="EH819">
            <v>5.47000253974912</v>
          </cell>
          <cell r="EI819">
            <v>5.47000253974912</v>
          </cell>
          <cell r="EJ819">
            <v>5.47000253974912</v>
          </cell>
          <cell r="EK819">
            <v>0</v>
          </cell>
          <cell r="EL819">
            <v>0</v>
          </cell>
          <cell r="EM819">
            <v>0</v>
          </cell>
          <cell r="EN819">
            <v>0</v>
          </cell>
          <cell r="EO819">
            <v>0</v>
          </cell>
          <cell r="EP819">
            <v>0</v>
          </cell>
          <cell r="EQ819">
            <v>0</v>
          </cell>
          <cell r="ER819">
            <v>0</v>
          </cell>
          <cell r="ES819">
            <v>0</v>
          </cell>
          <cell r="ET819">
            <v>0</v>
          </cell>
        </row>
        <row r="820">
          <cell r="A820">
            <v>38546.5472945651</v>
          </cell>
          <cell r="B820">
            <v>35608.254075338</v>
          </cell>
          <cell r="C820">
            <v>37285.1007668055</v>
          </cell>
          <cell r="D820">
            <v>7034.73252342487</v>
          </cell>
          <cell r="E820">
            <v>6592.51548005777</v>
          </cell>
          <cell r="F820">
            <v>6886.6311964765</v>
          </cell>
          <cell r="G820">
            <v>7092.99838809846</v>
          </cell>
          <cell r="H820">
            <v>7039.94104387036</v>
          </cell>
          <cell r="I820">
            <v>7214.79599147048</v>
          </cell>
          <cell r="J820">
            <v>8494.58247651493</v>
          </cell>
          <cell r="K820">
            <v>8347.42008509309</v>
          </cell>
          <cell r="L820">
            <v>7634.67250952222</v>
          </cell>
          <cell r="M820">
            <v>8462.4573803431</v>
          </cell>
          <cell r="N820">
            <v>9078.55701386889</v>
          </cell>
          <cell r="O820">
            <v>8614.82046193272</v>
          </cell>
          <cell r="P820">
            <v>9681.01535744556</v>
          </cell>
          <cell r="Q820">
            <v>9199.33675539965</v>
          </cell>
          <cell r="R820">
            <v>9509.79208108948</v>
          </cell>
          <cell r="S820">
            <v>10485.7906638802</v>
          </cell>
          <cell r="T820">
            <v>11646.2830385397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6413.39638711518</v>
          </cell>
          <cell r="AF820">
            <v>5924.52149587081</v>
          </cell>
          <cell r="AG820">
            <v>6203.51619883659</v>
          </cell>
          <cell r="AH820">
            <v>7034.73252342487</v>
          </cell>
          <cell r="AI820">
            <v>6592.51548005777</v>
          </cell>
          <cell r="AJ820">
            <v>6886.6311964765</v>
          </cell>
          <cell r="AK820">
            <v>7092.99838809846</v>
          </cell>
          <cell r="AL820">
            <v>7039.94104387036</v>
          </cell>
          <cell r="AM820">
            <v>7214.79599147048</v>
          </cell>
          <cell r="AN820">
            <v>8494.58247651493</v>
          </cell>
          <cell r="AO820">
            <v>8347.42008509309</v>
          </cell>
          <cell r="AP820">
            <v>7634.67250952222</v>
          </cell>
          <cell r="AQ820">
            <v>8462.4573803431</v>
          </cell>
          <cell r="AR820">
            <v>9078.55701386889</v>
          </cell>
          <cell r="AS820">
            <v>8614.82046193272</v>
          </cell>
          <cell r="AT820">
            <v>9681.01535744556</v>
          </cell>
          <cell r="AU820">
            <v>9199.33675539965</v>
          </cell>
          <cell r="AV820">
            <v>9509.79208108948</v>
          </cell>
          <cell r="AW820">
            <v>10485.7906638802</v>
          </cell>
          <cell r="AX820">
            <v>11646.2830385397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3.18947876077864</v>
          </cell>
          <cell r="CN820">
            <v>2.9320528771093</v>
          </cell>
          <cell r="CO820">
            <v>3.07895224156274</v>
          </cell>
          <cell r="CP820">
            <v>3.44274172148789</v>
          </cell>
          <cell r="CQ820">
            <v>3.25557168133533</v>
          </cell>
          <cell r="CR820">
            <v>3.38911272714294</v>
          </cell>
          <cell r="CS820">
            <v>3.55449926888397</v>
          </cell>
          <cell r="CT820">
            <v>3.42662836262155</v>
          </cell>
          <cell r="CU820">
            <v>3.590645253887</v>
          </cell>
          <cell r="CV820">
            <v>4.18440875867641</v>
          </cell>
          <cell r="CW820">
            <v>4.11178743812404</v>
          </cell>
          <cell r="CX820">
            <v>3.78089768564463</v>
          </cell>
          <cell r="CY820">
            <v>4.11176951834827</v>
          </cell>
          <cell r="CZ820">
            <v>4.49303125090092</v>
          </cell>
          <cell r="DA820">
            <v>4.27779709099654</v>
          </cell>
          <cell r="DB820">
            <v>4.80722953159287</v>
          </cell>
          <cell r="DC820">
            <v>4.56804598369046</v>
          </cell>
          <cell r="DD820">
            <v>4.72220646735798</v>
          </cell>
          <cell r="DE820">
            <v>5.20685079822106</v>
          </cell>
          <cell r="DF820">
            <v>5.78310783414867</v>
          </cell>
          <cell r="DG820">
            <v>4.57243056192192</v>
          </cell>
          <cell r="DH820">
            <v>4.57243056192192</v>
          </cell>
          <cell r="DI820">
            <v>4.57243056192192</v>
          </cell>
          <cell r="DJ820">
            <v>4.57243056192192</v>
          </cell>
          <cell r="DK820">
            <v>4.57243056192192</v>
          </cell>
          <cell r="DL820">
            <v>4.57243056192192</v>
          </cell>
          <cell r="DM820">
            <v>4.57243056192192</v>
          </cell>
          <cell r="DN820">
            <v>4.57243056192192</v>
          </cell>
          <cell r="DO820">
            <v>4.57243056192192</v>
          </cell>
          <cell r="DP820">
            <v>4.57243056192192</v>
          </cell>
          <cell r="DQ820">
            <v>5.5090346491304</v>
          </cell>
          <cell r="DR820">
            <v>5.53590484974966</v>
          </cell>
          <cell r="DS820">
            <v>5.52003846045586</v>
          </cell>
          <cell r="DT820">
            <v>5.59822413337344</v>
          </cell>
          <cell r="DU820">
            <v>5.54793075215757</v>
          </cell>
          <cell r="DV820">
            <v>5.56708621078476</v>
          </cell>
          <cell r="DW820">
            <v>5.46711950858317</v>
          </cell>
          <cell r="DX820">
            <v>5.62871361237373</v>
          </cell>
          <cell r="DY820">
            <v>5.50501733324813</v>
          </cell>
          <cell r="DZ820">
            <v>5.5617961927176</v>
          </cell>
          <cell r="EA820">
            <v>5.56197138419739</v>
          </cell>
          <cell r="EB820">
            <v>5.5322605169693</v>
          </cell>
          <cell r="EC820">
            <v>5.63864648473282</v>
          </cell>
          <cell r="ED820">
            <v>5.53585264672245</v>
          </cell>
          <cell r="EE820">
            <v>5.5173836764224</v>
          </cell>
          <cell r="EF820">
            <v>5.5173836764224</v>
          </cell>
          <cell r="EG820">
            <v>5.5173836764224</v>
          </cell>
          <cell r="EH820">
            <v>5.5173836764224</v>
          </cell>
          <cell r="EI820">
            <v>5.5173836764224</v>
          </cell>
          <cell r="EJ820">
            <v>5.5173836764224</v>
          </cell>
          <cell r="EK820">
            <v>0</v>
          </cell>
          <cell r="EL820">
            <v>0</v>
          </cell>
          <cell r="EM820">
            <v>0</v>
          </cell>
          <cell r="EN820">
            <v>0</v>
          </cell>
          <cell r="EO820">
            <v>0</v>
          </cell>
          <cell r="EP820">
            <v>0</v>
          </cell>
          <cell r="EQ820">
            <v>0</v>
          </cell>
          <cell r="ER820">
            <v>0</v>
          </cell>
          <cell r="ES820">
            <v>0</v>
          </cell>
          <cell r="ET820">
            <v>0</v>
          </cell>
        </row>
        <row r="821">
          <cell r="A821">
            <v>47919.3787386405</v>
          </cell>
          <cell r="B821">
            <v>41800.9224553669</v>
          </cell>
          <cell r="C821">
            <v>37115.5214698337</v>
          </cell>
          <cell r="D821">
            <v>6435.99811843009</v>
          </cell>
          <cell r="E821">
            <v>8142.80351697035</v>
          </cell>
          <cell r="F821">
            <v>6322.62850361278</v>
          </cell>
          <cell r="G821">
            <v>7245.6098580942</v>
          </cell>
          <cell r="H821">
            <v>7976.28166323937</v>
          </cell>
          <cell r="I821">
            <v>7644.77905689129</v>
          </cell>
          <cell r="J821">
            <v>6994.94312336338</v>
          </cell>
          <cell r="K821">
            <v>8007.64103494975</v>
          </cell>
          <cell r="L821">
            <v>8024.03863309337</v>
          </cell>
          <cell r="M821">
            <v>8045.9231822603</v>
          </cell>
          <cell r="N821">
            <v>7783.0270504081</v>
          </cell>
          <cell r="O821">
            <v>9829.60786398793</v>
          </cell>
          <cell r="P821">
            <v>9504.66848691135</v>
          </cell>
          <cell r="Q821">
            <v>9608.40906979802</v>
          </cell>
          <cell r="R821">
            <v>10244.9898446296</v>
          </cell>
          <cell r="S821">
            <v>11677.1671754856</v>
          </cell>
          <cell r="T821">
            <v>9972.56527812386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7972.85339531649</v>
          </cell>
          <cell r="AF821">
            <v>6954.86117095448</v>
          </cell>
          <cell r="AG821">
            <v>6175.3014992886</v>
          </cell>
          <cell r="AH821">
            <v>6435.99811843009</v>
          </cell>
          <cell r="AI821">
            <v>8142.80351697035</v>
          </cell>
          <cell r="AJ821">
            <v>6322.62850361278</v>
          </cell>
          <cell r="AK821">
            <v>7245.6098580942</v>
          </cell>
          <cell r="AL821">
            <v>7976.28166323937</v>
          </cell>
          <cell r="AM821">
            <v>7644.77905689129</v>
          </cell>
          <cell r="AN821">
            <v>6994.94312336338</v>
          </cell>
          <cell r="AO821">
            <v>8007.64103494975</v>
          </cell>
          <cell r="AP821">
            <v>8024.03863309337</v>
          </cell>
          <cell r="AQ821">
            <v>8045.9231822603</v>
          </cell>
          <cell r="AR821">
            <v>7783.0270504081</v>
          </cell>
          <cell r="AS821">
            <v>9829.60786398793</v>
          </cell>
          <cell r="AT821">
            <v>9504.66848691135</v>
          </cell>
          <cell r="AU821">
            <v>9608.40906979802</v>
          </cell>
          <cell r="AV821">
            <v>10244.9898446296</v>
          </cell>
          <cell r="AW821">
            <v>11677.1671754856</v>
          </cell>
          <cell r="AX821">
            <v>9972.56527812386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3.94618899553269</v>
          </cell>
          <cell r="CN821">
            <v>3.43141911815765</v>
          </cell>
          <cell r="CO821">
            <v>3.05432641982522</v>
          </cell>
          <cell r="CP821">
            <v>3.24644069799261</v>
          </cell>
          <cell r="CQ821">
            <v>3.99451387974352</v>
          </cell>
          <cell r="CR821">
            <v>3.11951026879972</v>
          </cell>
          <cell r="CS821">
            <v>3.58006951729636</v>
          </cell>
          <cell r="CT821">
            <v>3.91339683060091</v>
          </cell>
          <cell r="CU821">
            <v>3.83419020985087</v>
          </cell>
          <cell r="CV821">
            <v>3.55094389706832</v>
          </cell>
          <cell r="CW821">
            <v>3.95026590035543</v>
          </cell>
          <cell r="CX821">
            <v>3.90257492079618</v>
          </cell>
          <cell r="CY821">
            <v>3.94116199373762</v>
          </cell>
          <cell r="CZ821">
            <v>3.86243324683498</v>
          </cell>
          <cell r="DA821">
            <v>4.81443931392572</v>
          </cell>
          <cell r="DB821">
            <v>4.65528739929326</v>
          </cell>
          <cell r="DC821">
            <v>4.70609845377376</v>
          </cell>
          <cell r="DD821">
            <v>5.01788907159347</v>
          </cell>
          <cell r="DE821">
            <v>5.71935457678904</v>
          </cell>
          <cell r="DF821">
            <v>4.88445836294137</v>
          </cell>
          <cell r="DG821">
            <v>5.55699309244994</v>
          </cell>
          <cell r="DH821">
            <v>5.55699309244994</v>
          </cell>
          <cell r="DI821">
            <v>5.55699309244994</v>
          </cell>
          <cell r="DJ821">
            <v>5.55699309244994</v>
          </cell>
          <cell r="DK821">
            <v>5.55699309244994</v>
          </cell>
          <cell r="DL821">
            <v>5.55699309244994</v>
          </cell>
          <cell r="DM821">
            <v>5.55699309244994</v>
          </cell>
          <cell r="DN821">
            <v>5.55699309244994</v>
          </cell>
          <cell r="DO821">
            <v>5.55699309244994</v>
          </cell>
          <cell r="DP821">
            <v>5.55699309244994</v>
          </cell>
          <cell r="DQ821">
            <v>5.535323823694</v>
          </cell>
          <cell r="DR821">
            <v>5.55292533814086</v>
          </cell>
          <cell r="DS821">
            <v>5.53923579837758</v>
          </cell>
          <cell r="DT821">
            <v>5.43144729803498</v>
          </cell>
          <cell r="DU821">
            <v>5.58492257206978</v>
          </cell>
          <cell r="DV821">
            <v>5.55288118335855</v>
          </cell>
          <cell r="DW821">
            <v>5.54486046058072</v>
          </cell>
          <cell r="DX821">
            <v>5.5841069588828</v>
          </cell>
          <cell r="DY821">
            <v>5.4625876676789</v>
          </cell>
          <cell r="DZ821">
            <v>5.39693903670633</v>
          </cell>
          <cell r="EA821">
            <v>5.55373818241759</v>
          </cell>
          <cell r="EB821">
            <v>5.63311862913373</v>
          </cell>
          <cell r="EC821">
            <v>5.59317916693202</v>
          </cell>
          <cell r="ED821">
            <v>5.5207068754944</v>
          </cell>
          <cell r="EE821">
            <v>5.5936799174476</v>
          </cell>
          <cell r="EF821">
            <v>5.5936799174476</v>
          </cell>
          <cell r="EG821">
            <v>5.5936799174476</v>
          </cell>
          <cell r="EH821">
            <v>5.5936799174476</v>
          </cell>
          <cell r="EI821">
            <v>5.5936799174476</v>
          </cell>
          <cell r="EJ821">
            <v>5.5936799174476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0</v>
          </cell>
          <cell r="ES821">
            <v>0</v>
          </cell>
          <cell r="ET821">
            <v>0</v>
          </cell>
        </row>
        <row r="822">
          <cell r="A822">
            <v>31453.0262887996</v>
          </cell>
          <cell r="B822">
            <v>32502.6296656005</v>
          </cell>
          <cell r="C822">
            <v>43158.9793139438</v>
          </cell>
          <cell r="D822">
            <v>6624.16486677844</v>
          </cell>
          <cell r="E822">
            <v>6591.81973454171</v>
          </cell>
          <cell r="F822">
            <v>8779.55819581654</v>
          </cell>
          <cell r="G822">
            <v>6509.59719465689</v>
          </cell>
          <cell r="H822">
            <v>7503.14162563335</v>
          </cell>
          <cell r="I822">
            <v>7381.24206003376</v>
          </cell>
          <cell r="J822">
            <v>6968.80400670428</v>
          </cell>
          <cell r="K822">
            <v>8368.25487618359</v>
          </cell>
          <cell r="L822">
            <v>9558.95712813603</v>
          </cell>
          <cell r="M822">
            <v>7544.82530215485</v>
          </cell>
          <cell r="N822">
            <v>8125.65987702301</v>
          </cell>
          <cell r="O822">
            <v>8979.86136615056</v>
          </cell>
          <cell r="P822">
            <v>9507.47052232924</v>
          </cell>
          <cell r="Q822">
            <v>10389.9667098838</v>
          </cell>
          <cell r="R822">
            <v>9917.2600237592</v>
          </cell>
          <cell r="S822">
            <v>10774.1168774634</v>
          </cell>
          <cell r="T822">
            <v>9328.5202449637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5233.17234155671</v>
          </cell>
          <cell r="AF822">
            <v>5407.80594630573</v>
          </cell>
          <cell r="AG822">
            <v>7180.81544083333</v>
          </cell>
          <cell r="AH822">
            <v>6624.16486677844</v>
          </cell>
          <cell r="AI822">
            <v>6591.81973454171</v>
          </cell>
          <cell r="AJ822">
            <v>8779.55819581654</v>
          </cell>
          <cell r="AK822">
            <v>6509.59719465689</v>
          </cell>
          <cell r="AL822">
            <v>7503.14162563335</v>
          </cell>
          <cell r="AM822">
            <v>7381.24206003376</v>
          </cell>
          <cell r="AN822">
            <v>6968.80400670428</v>
          </cell>
          <cell r="AO822">
            <v>8368.25487618359</v>
          </cell>
          <cell r="AP822">
            <v>9558.95712813603</v>
          </cell>
          <cell r="AQ822">
            <v>7544.82530215485</v>
          </cell>
          <cell r="AR822">
            <v>8125.65987702301</v>
          </cell>
          <cell r="AS822">
            <v>8979.86136615056</v>
          </cell>
          <cell r="AT822">
            <v>9507.47052232924</v>
          </cell>
          <cell r="AU822">
            <v>10389.9667098838</v>
          </cell>
          <cell r="AV822">
            <v>9917.2600237592</v>
          </cell>
          <cell r="AW822">
            <v>10774.1168774634</v>
          </cell>
          <cell r="AX822">
            <v>9328.5202449637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2.55031103977454</v>
          </cell>
          <cell r="CN822">
            <v>2.67941178044831</v>
          </cell>
          <cell r="CO822">
            <v>3.54126364279014</v>
          </cell>
          <cell r="CP822">
            <v>3.22090058147186</v>
          </cell>
          <cell r="CQ822">
            <v>3.26709797984087</v>
          </cell>
          <cell r="CR822">
            <v>4.37796854854983</v>
          </cell>
          <cell r="CS822">
            <v>3.23097703953772</v>
          </cell>
          <cell r="CT822">
            <v>3.65190005919342</v>
          </cell>
          <cell r="CU822">
            <v>3.55296027569088</v>
          </cell>
          <cell r="CV822">
            <v>3.50964517047837</v>
          </cell>
          <cell r="CW822">
            <v>4.14183491235957</v>
          </cell>
          <cell r="CX822">
            <v>4.73592406554073</v>
          </cell>
          <cell r="CY822">
            <v>3.73094110790299</v>
          </cell>
          <cell r="CZ822">
            <v>3.93049428427962</v>
          </cell>
          <cell r="DA822">
            <v>4.42932779441319</v>
          </cell>
          <cell r="DB822">
            <v>4.68957166731509</v>
          </cell>
          <cell r="DC822">
            <v>5.12486401010486</v>
          </cell>
          <cell r="DD822">
            <v>4.89170084888401</v>
          </cell>
          <cell r="DE822">
            <v>5.3143465583436</v>
          </cell>
          <cell r="DF822">
            <v>4.60130422029848</v>
          </cell>
          <cell r="DG822">
            <v>5.07817845071784</v>
          </cell>
          <cell r="DH822">
            <v>5.07817845071784</v>
          </cell>
          <cell r="DI822">
            <v>5.07817845071784</v>
          </cell>
          <cell r="DJ822">
            <v>5.07817845071784</v>
          </cell>
          <cell r="DK822">
            <v>5.07817845071784</v>
          </cell>
          <cell r="DL822">
            <v>5.07817845071784</v>
          </cell>
          <cell r="DM822">
            <v>5.07817845071784</v>
          </cell>
          <cell r="DN822">
            <v>5.07817845071784</v>
          </cell>
          <cell r="DO822">
            <v>5.07817845071784</v>
          </cell>
          <cell r="DP822">
            <v>5.07817845071784</v>
          </cell>
          <cell r="DQ822">
            <v>5.62184700078225</v>
          </cell>
          <cell r="DR822">
            <v>5.52953704627235</v>
          </cell>
          <cell r="DS822">
            <v>5.5554934468778</v>
          </cell>
          <cell r="DT822">
            <v>5.63457220619647</v>
          </cell>
          <cell r="DU822">
            <v>5.52777425289047</v>
          </cell>
          <cell r="DV822">
            <v>5.49423410227447</v>
          </cell>
          <cell r="DW822">
            <v>5.51985131550963</v>
          </cell>
          <cell r="DX822">
            <v>5.62900190744424</v>
          </cell>
          <cell r="DY822">
            <v>5.69175544256867</v>
          </cell>
          <cell r="DZ822">
            <v>5.44004102682428</v>
          </cell>
          <cell r="EA822">
            <v>5.53540306972618</v>
          </cell>
          <cell r="EB822">
            <v>5.5298444984123</v>
          </cell>
          <cell r="EC822">
            <v>5.54035929666475</v>
          </cell>
          <cell r="ED822">
            <v>5.66393950600484</v>
          </cell>
          <cell r="EE822">
            <v>5.5544229393664</v>
          </cell>
          <cell r="EF822">
            <v>5.5544229393664</v>
          </cell>
          <cell r="EG822">
            <v>5.5544229393664</v>
          </cell>
          <cell r="EH822">
            <v>5.5544229393664</v>
          </cell>
          <cell r="EI822">
            <v>5.5544229393664</v>
          </cell>
          <cell r="EJ822">
            <v>5.5544229393664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0</v>
          </cell>
          <cell r="ES822">
            <v>0</v>
          </cell>
          <cell r="ET822">
            <v>0</v>
          </cell>
        </row>
        <row r="823">
          <cell r="A823">
            <v>30724.0605011116</v>
          </cell>
          <cell r="B823">
            <v>36430.2996960992</v>
          </cell>
          <cell r="C823">
            <v>36997.9379766493</v>
          </cell>
          <cell r="D823">
            <v>6522.95486047353</v>
          </cell>
          <cell r="E823">
            <v>6301.14774616145</v>
          </cell>
          <cell r="F823">
            <v>7225.6553248017</v>
          </cell>
          <cell r="G823">
            <v>8175.58038855513</v>
          </cell>
          <cell r="H823">
            <v>8056.24853181608</v>
          </cell>
          <cell r="I823">
            <v>8533.90994816832</v>
          </cell>
          <cell r="J823">
            <v>7910.50604015405</v>
          </cell>
          <cell r="K823">
            <v>6868.66913406972</v>
          </cell>
          <cell r="L823">
            <v>7530.72337096252</v>
          </cell>
          <cell r="M823">
            <v>8087.76453805087</v>
          </cell>
          <cell r="N823">
            <v>9257.75570490343</v>
          </cell>
          <cell r="O823">
            <v>8384.7682908858</v>
          </cell>
          <cell r="P823">
            <v>8144.44343847082</v>
          </cell>
          <cell r="Q823">
            <v>9990.64030624324</v>
          </cell>
          <cell r="R823">
            <v>9676.83202157989</v>
          </cell>
          <cell r="S823">
            <v>9644.09233632135</v>
          </cell>
          <cell r="T823">
            <v>9443.95986774833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5111.88660062219</v>
          </cell>
          <cell r="AF823">
            <v>6061.29391218985</v>
          </cell>
          <cell r="AG823">
            <v>6155.73789104608</v>
          </cell>
          <cell r="AH823">
            <v>6522.95486047353</v>
          </cell>
          <cell r="AI823">
            <v>6301.14774616145</v>
          </cell>
          <cell r="AJ823">
            <v>7225.6553248017</v>
          </cell>
          <cell r="AK823">
            <v>8175.58038855513</v>
          </cell>
          <cell r="AL823">
            <v>8056.24853181608</v>
          </cell>
          <cell r="AM823">
            <v>8533.90994816832</v>
          </cell>
          <cell r="AN823">
            <v>7910.50604015405</v>
          </cell>
          <cell r="AO823">
            <v>6868.66913406972</v>
          </cell>
          <cell r="AP823">
            <v>7530.72337096252</v>
          </cell>
          <cell r="AQ823">
            <v>8087.76453805087</v>
          </cell>
          <cell r="AR823">
            <v>9257.75570490343</v>
          </cell>
          <cell r="AS823">
            <v>8384.7682908858</v>
          </cell>
          <cell r="AT823">
            <v>8144.44343847082</v>
          </cell>
          <cell r="AU823">
            <v>9990.64030624324</v>
          </cell>
          <cell r="AV823">
            <v>9676.83202157989</v>
          </cell>
          <cell r="AW823">
            <v>9644.09233632135</v>
          </cell>
          <cell r="AX823">
            <v>9443.95986774833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2.52671746025618</v>
          </cell>
          <cell r="CN823">
            <v>2.99371366736536</v>
          </cell>
          <cell r="CO823">
            <v>2.99368336747589</v>
          </cell>
          <cell r="CP823">
            <v>3.2304135756725</v>
          </cell>
          <cell r="CQ823">
            <v>3.12861903791966</v>
          </cell>
          <cell r="CR823">
            <v>3.57155981042485</v>
          </cell>
          <cell r="CS823">
            <v>4.00380022985979</v>
          </cell>
          <cell r="CT823">
            <v>4.00663155951781</v>
          </cell>
          <cell r="CU823">
            <v>4.23640280670335</v>
          </cell>
          <cell r="CV823">
            <v>3.87284748530888</v>
          </cell>
          <cell r="CW823">
            <v>3.3658910073388</v>
          </cell>
          <cell r="CX823">
            <v>3.72409916612156</v>
          </cell>
          <cell r="CY823">
            <v>3.96719020624347</v>
          </cell>
          <cell r="CZ823">
            <v>4.57989627393559</v>
          </cell>
          <cell r="DA823">
            <v>4.14753885784781</v>
          </cell>
          <cell r="DB823">
            <v>4.02866179060897</v>
          </cell>
          <cell r="DC823">
            <v>4.941885982701</v>
          </cell>
          <cell r="DD823">
            <v>4.7866602198173</v>
          </cell>
          <cell r="DE823">
            <v>4.77046548287375</v>
          </cell>
          <cell r="DF823">
            <v>4.67146964168564</v>
          </cell>
          <cell r="DG823">
            <v>5.01978339576929</v>
          </cell>
          <cell r="DH823">
            <v>5.01978339576929</v>
          </cell>
          <cell r="DI823">
            <v>5.01978339576929</v>
          </cell>
          <cell r="DJ823">
            <v>5.01978339576929</v>
          </cell>
          <cell r="DK823">
            <v>5.01978339576929</v>
          </cell>
          <cell r="DL823">
            <v>5.01978339576929</v>
          </cell>
          <cell r="DM823">
            <v>5.01978339576929</v>
          </cell>
          <cell r="DN823">
            <v>5.01978339576929</v>
          </cell>
          <cell r="DO823">
            <v>5.01978339576929</v>
          </cell>
          <cell r="DP823">
            <v>5.01978339576929</v>
          </cell>
          <cell r="DQ823">
            <v>5.54283135693689</v>
          </cell>
          <cell r="DR823">
            <v>5.54705176782841</v>
          </cell>
          <cell r="DS823">
            <v>5.63354010686645</v>
          </cell>
          <cell r="DT823">
            <v>5.53214280095899</v>
          </cell>
          <cell r="DU823">
            <v>5.51790367360075</v>
          </cell>
          <cell r="DV823">
            <v>5.54276478881252</v>
          </cell>
          <cell r="DW823">
            <v>5.59439759570309</v>
          </cell>
          <cell r="DX823">
            <v>5.50884538743407</v>
          </cell>
          <cell r="DY823">
            <v>5.51896886751788</v>
          </cell>
          <cell r="DZ823">
            <v>5.59604254242013</v>
          </cell>
          <cell r="EA823">
            <v>5.59087372679646</v>
          </cell>
          <cell r="EB823">
            <v>5.54016364876825</v>
          </cell>
          <cell r="EC823">
            <v>5.58537853150737</v>
          </cell>
          <cell r="ED823">
            <v>5.53805430143812</v>
          </cell>
          <cell r="EE823">
            <v>5.53869866144073</v>
          </cell>
          <cell r="EF823">
            <v>5.53869866144073</v>
          </cell>
          <cell r="EG823">
            <v>5.53869866144073</v>
          </cell>
          <cell r="EH823">
            <v>5.53869866144073</v>
          </cell>
          <cell r="EI823">
            <v>5.53869866144073</v>
          </cell>
          <cell r="EJ823">
            <v>5.53869866144073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0</v>
          </cell>
          <cell r="ES823">
            <v>0</v>
          </cell>
          <cell r="ET823">
            <v>0</v>
          </cell>
        </row>
        <row r="824">
          <cell r="A824">
            <v>39532.8127322109</v>
          </cell>
          <cell r="B824">
            <v>38239.8622832812</v>
          </cell>
          <cell r="C824">
            <v>37284.0050669314</v>
          </cell>
          <cell r="D824">
            <v>7327.79671537414</v>
          </cell>
          <cell r="E824">
            <v>7023.32794023251</v>
          </cell>
          <cell r="F824">
            <v>8790.69088901053</v>
          </cell>
          <cell r="G824">
            <v>7886.40487020973</v>
          </cell>
          <cell r="H824">
            <v>7097.30325305144</v>
          </cell>
          <cell r="I824">
            <v>7170.30666233374</v>
          </cell>
          <cell r="J824">
            <v>7698.85587597809</v>
          </cell>
          <cell r="K824">
            <v>8384.84411619087</v>
          </cell>
          <cell r="L824">
            <v>8632.21980612683</v>
          </cell>
          <cell r="M824">
            <v>8898.85071168468</v>
          </cell>
          <cell r="N824">
            <v>8997.17550354212</v>
          </cell>
          <cell r="O824">
            <v>9027.01012480042</v>
          </cell>
          <cell r="P824">
            <v>9851.61234836115</v>
          </cell>
          <cell r="Q824">
            <v>8995.98802703725</v>
          </cell>
          <cell r="R824">
            <v>10157.3719196211</v>
          </cell>
          <cell r="S824">
            <v>9617.20015608366</v>
          </cell>
          <cell r="T824">
            <v>9403.67175808112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6577.49178964752</v>
          </cell>
          <cell r="AF824">
            <v>6362.3699611082</v>
          </cell>
          <cell r="AG824">
            <v>6203.33389567049</v>
          </cell>
          <cell r="AH824">
            <v>7327.79671537414</v>
          </cell>
          <cell r="AI824">
            <v>7023.32794023251</v>
          </cell>
          <cell r="AJ824">
            <v>8790.69088901053</v>
          </cell>
          <cell r="AK824">
            <v>7886.40487020973</v>
          </cell>
          <cell r="AL824">
            <v>7097.30325305144</v>
          </cell>
          <cell r="AM824">
            <v>7170.30666233374</v>
          </cell>
          <cell r="AN824">
            <v>7698.85587597809</v>
          </cell>
          <cell r="AO824">
            <v>8384.84411619087</v>
          </cell>
          <cell r="AP824">
            <v>8632.21980612683</v>
          </cell>
          <cell r="AQ824">
            <v>8898.85071168468</v>
          </cell>
          <cell r="AR824">
            <v>8997.17550354212</v>
          </cell>
          <cell r="AS824">
            <v>9027.01012480042</v>
          </cell>
          <cell r="AT824">
            <v>9851.61234836115</v>
          </cell>
          <cell r="AU824">
            <v>8995.98802703725</v>
          </cell>
          <cell r="AV824">
            <v>10157.3719196211</v>
          </cell>
          <cell r="AW824">
            <v>9617.20015608366</v>
          </cell>
          <cell r="AX824">
            <v>9403.67175808112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3.24612337742721</v>
          </cell>
          <cell r="CN824">
            <v>3.1112166785748</v>
          </cell>
          <cell r="CO824">
            <v>3.12299963629384</v>
          </cell>
          <cell r="CP824">
            <v>3.65621673340531</v>
          </cell>
          <cell r="CQ824">
            <v>3.48639173011196</v>
          </cell>
          <cell r="CR824">
            <v>4.30072982316672</v>
          </cell>
          <cell r="CS824">
            <v>3.86117264160322</v>
          </cell>
          <cell r="CT824">
            <v>3.48760941870199</v>
          </cell>
          <cell r="CU824">
            <v>3.51324614393717</v>
          </cell>
          <cell r="CV824">
            <v>3.7906718552941</v>
          </cell>
          <cell r="CW824">
            <v>4.12824574738644</v>
          </cell>
          <cell r="CX824">
            <v>4.27644357620426</v>
          </cell>
          <cell r="CY824">
            <v>4.44393514150948</v>
          </cell>
          <cell r="CZ824">
            <v>4.50551364741581</v>
          </cell>
          <cell r="DA824">
            <v>4.51329331425792</v>
          </cell>
          <cell r="DB824">
            <v>4.92557508320089</v>
          </cell>
          <cell r="DC824">
            <v>4.49778299306706</v>
          </cell>
          <cell r="DD824">
            <v>5.07844769657555</v>
          </cell>
          <cell r="DE824">
            <v>4.8083744857096</v>
          </cell>
          <cell r="DF824">
            <v>4.701615295481</v>
          </cell>
          <cell r="DG824">
            <v>4.72771792700529</v>
          </cell>
          <cell r="DH824">
            <v>4.72771792700529</v>
          </cell>
          <cell r="DI824">
            <v>4.72771792700529</v>
          </cell>
          <cell r="DJ824">
            <v>4.72771792700529</v>
          </cell>
          <cell r="DK824">
            <v>4.72771792700529</v>
          </cell>
          <cell r="DL824">
            <v>4.72771792700529</v>
          </cell>
          <cell r="DM824">
            <v>4.72771792700529</v>
          </cell>
          <cell r="DN824">
            <v>4.72771792700529</v>
          </cell>
          <cell r="DO824">
            <v>4.72771792700529</v>
          </cell>
          <cell r="DP824">
            <v>4.72771792700529</v>
          </cell>
          <cell r="DQ824">
            <v>5.55139880892996</v>
          </cell>
          <cell r="DR824">
            <v>5.60267971640071</v>
          </cell>
          <cell r="DS824">
            <v>5.44202283378205</v>
          </cell>
          <cell r="DT824">
            <v>5.49096425306502</v>
          </cell>
          <cell r="DU824">
            <v>5.51917163828962</v>
          </cell>
          <cell r="DV824">
            <v>5.59999944606902</v>
          </cell>
          <cell r="DW824">
            <v>5.59586185106053</v>
          </cell>
          <cell r="DX824">
            <v>5.57535667338378</v>
          </cell>
          <cell r="DY824">
            <v>5.59160246176223</v>
          </cell>
          <cell r="DZ824">
            <v>5.56438452859989</v>
          </cell>
          <cell r="EA824">
            <v>5.5646337612872</v>
          </cell>
          <cell r="EB824">
            <v>5.53027693587654</v>
          </cell>
          <cell r="EC824">
            <v>5.4862215879334</v>
          </cell>
          <cell r="ED824">
            <v>5.47102901669238</v>
          </cell>
          <cell r="EE824">
            <v>5.47970913176971</v>
          </cell>
          <cell r="EF824">
            <v>5.47970913176971</v>
          </cell>
          <cell r="EG824">
            <v>5.47970913176971</v>
          </cell>
          <cell r="EH824">
            <v>5.47970913176971</v>
          </cell>
          <cell r="EI824">
            <v>5.47970913176971</v>
          </cell>
          <cell r="EJ824">
            <v>5.47970913176971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0</v>
          </cell>
          <cell r="ES824">
            <v>0</v>
          </cell>
          <cell r="ET824">
            <v>0</v>
          </cell>
        </row>
        <row r="825">
          <cell r="A825">
            <v>38016.7102314625</v>
          </cell>
          <cell r="B825">
            <v>34801.3651479276</v>
          </cell>
          <cell r="C825">
            <v>36852.4321456772</v>
          </cell>
          <cell r="D825">
            <v>6204.27772975138</v>
          </cell>
          <cell r="E825">
            <v>6685.86837252534</v>
          </cell>
          <cell r="F825">
            <v>6559.01127909018</v>
          </cell>
          <cell r="G825">
            <v>7711.6741868629</v>
          </cell>
          <cell r="H825">
            <v>7858.76014866088</v>
          </cell>
          <cell r="I825">
            <v>8256.7563312842</v>
          </cell>
          <cell r="J825">
            <v>9140.70077858643</v>
          </cell>
          <cell r="K825">
            <v>7183.41662947127</v>
          </cell>
          <cell r="L825">
            <v>7018.3064512373</v>
          </cell>
          <cell r="M825">
            <v>7079.6396823336</v>
          </cell>
          <cell r="N825">
            <v>7576.8358401825</v>
          </cell>
          <cell r="O825">
            <v>8975.00876275158</v>
          </cell>
          <cell r="P825">
            <v>9055.85229986809</v>
          </cell>
          <cell r="Q825">
            <v>9196.61369172234</v>
          </cell>
          <cell r="R825">
            <v>10285.6763047044</v>
          </cell>
          <cell r="S825">
            <v>9484.12771860815</v>
          </cell>
          <cell r="T825">
            <v>10533.1158674139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6325.24179624366</v>
          </cell>
          <cell r="AF825">
            <v>5790.27085878231</v>
          </cell>
          <cell r="AG825">
            <v>6131.52854841599</v>
          </cell>
          <cell r="AH825">
            <v>6204.27772975138</v>
          </cell>
          <cell r="AI825">
            <v>6685.86837252534</v>
          </cell>
          <cell r="AJ825">
            <v>6559.01127909018</v>
          </cell>
          <cell r="AK825">
            <v>7711.6741868629</v>
          </cell>
          <cell r="AL825">
            <v>7858.76014866088</v>
          </cell>
          <cell r="AM825">
            <v>8256.7563312842</v>
          </cell>
          <cell r="AN825">
            <v>9140.70077858643</v>
          </cell>
          <cell r="AO825">
            <v>7183.41662947127</v>
          </cell>
          <cell r="AP825">
            <v>7018.3064512373</v>
          </cell>
          <cell r="AQ825">
            <v>7079.6396823336</v>
          </cell>
          <cell r="AR825">
            <v>7576.8358401825</v>
          </cell>
          <cell r="AS825">
            <v>8975.00876275158</v>
          </cell>
          <cell r="AT825">
            <v>9055.85229986809</v>
          </cell>
          <cell r="AU825">
            <v>9196.61369172234</v>
          </cell>
          <cell r="AV825">
            <v>10285.6763047044</v>
          </cell>
          <cell r="AW825">
            <v>9484.12771860815</v>
          </cell>
          <cell r="AX825">
            <v>10533.1158674139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3.16376300758384</v>
          </cell>
          <cell r="CN825">
            <v>2.87382511036534</v>
          </cell>
          <cell r="CO825">
            <v>3.00894183567409</v>
          </cell>
          <cell r="CP825">
            <v>3.11293044954993</v>
          </cell>
          <cell r="CQ825">
            <v>3.26778549738408</v>
          </cell>
          <cell r="CR825">
            <v>3.17005165455741</v>
          </cell>
          <cell r="CS825">
            <v>3.81050012590968</v>
          </cell>
          <cell r="CT825">
            <v>3.83487801457837</v>
          </cell>
          <cell r="CU825">
            <v>4.08571102070809</v>
          </cell>
          <cell r="CV825">
            <v>4.50693430557621</v>
          </cell>
          <cell r="CW825">
            <v>3.54944738192298</v>
          </cell>
          <cell r="CX825">
            <v>3.45599046352418</v>
          </cell>
          <cell r="CY825">
            <v>3.52900643159738</v>
          </cell>
          <cell r="CZ825">
            <v>3.7433913985174</v>
          </cell>
          <cell r="DA825">
            <v>4.38328944271392</v>
          </cell>
          <cell r="DB825">
            <v>4.42277248190884</v>
          </cell>
          <cell r="DC825">
            <v>4.49151870145763</v>
          </cell>
          <cell r="DD825">
            <v>5.02340416030539</v>
          </cell>
          <cell r="DE825">
            <v>4.63193719373934</v>
          </cell>
          <cell r="DF825">
            <v>5.1442507523929</v>
          </cell>
          <cell r="DG825">
            <v>5.51147208274688</v>
          </cell>
          <cell r="DH825">
            <v>5.51147208274688</v>
          </cell>
          <cell r="DI825">
            <v>5.51147208274688</v>
          </cell>
          <cell r="DJ825">
            <v>5.51147208274688</v>
          </cell>
          <cell r="DK825">
            <v>5.51147208274688</v>
          </cell>
          <cell r="DL825">
            <v>5.51147208274688</v>
          </cell>
          <cell r="DM825">
            <v>5.51147208274688</v>
          </cell>
          <cell r="DN825">
            <v>5.51147208274688</v>
          </cell>
          <cell r="DO825">
            <v>5.51147208274688</v>
          </cell>
          <cell r="DP825">
            <v>5.51147208274688</v>
          </cell>
          <cell r="DQ825">
            <v>5.47747398816203</v>
          </cell>
          <cell r="DR825">
            <v>5.52008391890941</v>
          </cell>
          <cell r="DS825">
            <v>5.58292890632139</v>
          </cell>
          <cell r="DT825">
            <v>5.46045645827346</v>
          </cell>
          <cell r="DU825">
            <v>5.60546205086695</v>
          </cell>
          <cell r="DV825">
            <v>5.66864388139582</v>
          </cell>
          <cell r="DW825">
            <v>5.54464605338703</v>
          </cell>
          <cell r="DX825">
            <v>5.61448099274829</v>
          </cell>
          <cell r="DY825">
            <v>5.53667405943359</v>
          </cell>
          <cell r="DZ825">
            <v>5.55655222237412</v>
          </cell>
          <cell r="EA825">
            <v>5.54469228241902</v>
          </cell>
          <cell r="EB825">
            <v>5.56374129374689</v>
          </cell>
          <cell r="EC825">
            <v>5.49624192481402</v>
          </cell>
          <cell r="ED825">
            <v>5.54536038226885</v>
          </cell>
          <cell r="EE825">
            <v>5.60972881777221</v>
          </cell>
          <cell r="EF825">
            <v>5.60972881777221</v>
          </cell>
          <cell r="EG825">
            <v>5.60972881777221</v>
          </cell>
          <cell r="EH825">
            <v>5.60972881777221</v>
          </cell>
          <cell r="EI825">
            <v>5.60972881777221</v>
          </cell>
          <cell r="EJ825">
            <v>5.60972881777221</v>
          </cell>
          <cell r="EK825">
            <v>0</v>
          </cell>
          <cell r="EL825">
            <v>0</v>
          </cell>
          <cell r="EM825">
            <v>0</v>
          </cell>
          <cell r="EN825">
            <v>0</v>
          </cell>
          <cell r="EO825">
            <v>0</v>
          </cell>
          <cell r="EP825">
            <v>0</v>
          </cell>
          <cell r="EQ825">
            <v>0</v>
          </cell>
          <cell r="ER825">
            <v>0</v>
          </cell>
          <cell r="ES825">
            <v>0</v>
          </cell>
          <cell r="ET825">
            <v>0</v>
          </cell>
        </row>
        <row r="826">
          <cell r="A826">
            <v>34112.4064730711</v>
          </cell>
          <cell r="B826">
            <v>36271.8249890162</v>
          </cell>
          <cell r="C826">
            <v>36092.571923638</v>
          </cell>
          <cell r="D826">
            <v>6233.67767824434</v>
          </cell>
          <cell r="E826">
            <v>7122.46883074443</v>
          </cell>
          <cell r="F826">
            <v>7113.74208147669</v>
          </cell>
          <cell r="G826">
            <v>7025.85273107344</v>
          </cell>
          <cell r="H826">
            <v>6756.88503417856</v>
          </cell>
          <cell r="I826">
            <v>7911.58166847579</v>
          </cell>
          <cell r="J826">
            <v>8096.90507009354</v>
          </cell>
          <cell r="K826">
            <v>8021.11284261733</v>
          </cell>
          <cell r="L826">
            <v>8302.73706807528</v>
          </cell>
          <cell r="M826">
            <v>9824.30374849298</v>
          </cell>
          <cell r="N826">
            <v>8466.36228602771</v>
          </cell>
          <cell r="O826">
            <v>9072.0453732415</v>
          </cell>
          <cell r="P826">
            <v>7784.671186649</v>
          </cell>
          <cell r="Q826">
            <v>9244.20745355542</v>
          </cell>
          <cell r="R826">
            <v>9481.47808028842</v>
          </cell>
          <cell r="S826">
            <v>9668.97114997872</v>
          </cell>
          <cell r="T826">
            <v>10437.4868224135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5675.64152395679</v>
          </cell>
          <cell r="AF826">
            <v>6034.92680060166</v>
          </cell>
          <cell r="AG826">
            <v>6005.1025739831</v>
          </cell>
          <cell r="AH826">
            <v>6233.67767824434</v>
          </cell>
          <cell r="AI826">
            <v>7122.46883074443</v>
          </cell>
          <cell r="AJ826">
            <v>7113.74208147669</v>
          </cell>
          <cell r="AK826">
            <v>7025.85273107344</v>
          </cell>
          <cell r="AL826">
            <v>6756.88503417856</v>
          </cell>
          <cell r="AM826">
            <v>7911.58166847579</v>
          </cell>
          <cell r="AN826">
            <v>8096.90507009354</v>
          </cell>
          <cell r="AO826">
            <v>8021.11284261733</v>
          </cell>
          <cell r="AP826">
            <v>8302.73706807528</v>
          </cell>
          <cell r="AQ826">
            <v>9824.30374849298</v>
          </cell>
          <cell r="AR826">
            <v>8466.36228602771</v>
          </cell>
          <cell r="AS826">
            <v>9072.0453732415</v>
          </cell>
          <cell r="AT826">
            <v>7784.671186649</v>
          </cell>
          <cell r="AU826">
            <v>9244.20745355542</v>
          </cell>
          <cell r="AV826">
            <v>9481.47808028842</v>
          </cell>
          <cell r="AW826">
            <v>9668.97114997872</v>
          </cell>
          <cell r="AX826">
            <v>10437.4868224135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2.83693341410863</v>
          </cell>
          <cell r="CN826">
            <v>2.994871709152</v>
          </cell>
          <cell r="CO826">
            <v>2.98436948254245</v>
          </cell>
          <cell r="CP826">
            <v>3.07971533634984</v>
          </cell>
          <cell r="CQ826">
            <v>3.5351228215138</v>
          </cell>
          <cell r="CR826">
            <v>3.51232075258075</v>
          </cell>
          <cell r="CS826">
            <v>3.42113472917197</v>
          </cell>
          <cell r="CT826">
            <v>3.3959326668309</v>
          </cell>
          <cell r="CU826">
            <v>3.85535447689118</v>
          </cell>
          <cell r="CV826">
            <v>3.98062272334643</v>
          </cell>
          <cell r="CW826">
            <v>3.90135246333709</v>
          </cell>
          <cell r="CX826">
            <v>4.06735218089013</v>
          </cell>
          <cell r="CY826">
            <v>4.83603624720019</v>
          </cell>
          <cell r="CZ826">
            <v>4.21376717194015</v>
          </cell>
          <cell r="DA826">
            <v>4.49087754457905</v>
          </cell>
          <cell r="DB826">
            <v>3.85359680047126</v>
          </cell>
          <cell r="DC826">
            <v>4.57610185604361</v>
          </cell>
          <cell r="DD826">
            <v>4.69355644161329</v>
          </cell>
          <cell r="DE826">
            <v>4.78636995629433</v>
          </cell>
          <cell r="DF826">
            <v>5.16680343452342</v>
          </cell>
          <cell r="DG826">
            <v>5.18035689188513</v>
          </cell>
          <cell r="DH826">
            <v>5.18035689188513</v>
          </cell>
          <cell r="DI826">
            <v>5.18035689188513</v>
          </cell>
          <cell r="DJ826">
            <v>5.18035689188513</v>
          </cell>
          <cell r="DK826">
            <v>5.18035689188513</v>
          </cell>
          <cell r="DL826">
            <v>5.18035689188513</v>
          </cell>
          <cell r="DM826">
            <v>5.18035689188513</v>
          </cell>
          <cell r="DN826">
            <v>5.18035689188513</v>
          </cell>
          <cell r="DO826">
            <v>5.18035689188513</v>
          </cell>
          <cell r="DP826">
            <v>5.18035689188513</v>
          </cell>
          <cell r="DQ826">
            <v>5.48116594067008</v>
          </cell>
          <cell r="DR826">
            <v>5.5207860752497</v>
          </cell>
          <cell r="DS826">
            <v>5.51283475969459</v>
          </cell>
          <cell r="DT826">
            <v>5.5455024624884</v>
          </cell>
          <cell r="DU826">
            <v>5.51992511155813</v>
          </cell>
          <cell r="DV826">
            <v>5.54895344296001</v>
          </cell>
          <cell r="DW826">
            <v>5.62646990422413</v>
          </cell>
          <cell r="DX826">
            <v>5.45123110746054</v>
          </cell>
          <cell r="DY826">
            <v>5.62219799629957</v>
          </cell>
          <cell r="DZ826">
            <v>5.57282191848893</v>
          </cell>
          <cell r="EA826">
            <v>5.63282908430474</v>
          </cell>
          <cell r="EB826">
            <v>5.59263713403438</v>
          </cell>
          <cell r="EC826">
            <v>5.56569456988367</v>
          </cell>
          <cell r="ED826">
            <v>5.50469738026004</v>
          </cell>
          <cell r="EE826">
            <v>5.53453497319273</v>
          </cell>
          <cell r="EF826">
            <v>5.53453497319273</v>
          </cell>
          <cell r="EG826">
            <v>5.53453497319273</v>
          </cell>
          <cell r="EH826">
            <v>5.53453497319273</v>
          </cell>
          <cell r="EI826">
            <v>5.53453497319273</v>
          </cell>
          <cell r="EJ826">
            <v>5.53453497319273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0</v>
          </cell>
          <cell r="ES826">
            <v>0</v>
          </cell>
          <cell r="ET826">
            <v>0</v>
          </cell>
        </row>
        <row r="827">
          <cell r="A827">
            <v>41515.8606585719</v>
          </cell>
          <cell r="B827">
            <v>32601.2148328263</v>
          </cell>
          <cell r="C827">
            <v>37425.5388040622</v>
          </cell>
          <cell r="D827">
            <v>6660.79257494042</v>
          </cell>
          <cell r="E827">
            <v>6905.91313548615</v>
          </cell>
          <cell r="F827">
            <v>8432.89292317783</v>
          </cell>
          <cell r="G827">
            <v>7805.2130203641</v>
          </cell>
          <cell r="H827">
            <v>8188.86028570314</v>
          </cell>
          <cell r="I827">
            <v>7357.94432145334</v>
          </cell>
          <cell r="J827">
            <v>8215.29337816132</v>
          </cell>
          <cell r="K827">
            <v>7468.29548174927</v>
          </cell>
          <cell r="L827">
            <v>7150.12647412811</v>
          </cell>
          <cell r="M827">
            <v>9248.569121439</v>
          </cell>
          <cell r="N827">
            <v>9028.85871317792</v>
          </cell>
          <cell r="O827">
            <v>9063.33649977866</v>
          </cell>
          <cell r="P827">
            <v>8774.6574509817</v>
          </cell>
          <cell r="Q827">
            <v>10295.0101849241</v>
          </cell>
          <cell r="R827">
            <v>9666.46700165909</v>
          </cell>
          <cell r="S827">
            <v>10923.7343704168</v>
          </cell>
          <cell r="T827">
            <v>12044.0342684699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6907.43242763024</v>
          </cell>
          <cell r="AF827">
            <v>5424.20860230701</v>
          </cell>
          <cell r="AG827">
            <v>6226.88235907587</v>
          </cell>
          <cell r="AH827">
            <v>6660.79257494042</v>
          </cell>
          <cell r="AI827">
            <v>6905.91313548615</v>
          </cell>
          <cell r="AJ827">
            <v>8432.89292317783</v>
          </cell>
          <cell r="AK827">
            <v>7805.2130203641</v>
          </cell>
          <cell r="AL827">
            <v>8188.86028570314</v>
          </cell>
          <cell r="AM827">
            <v>7357.94432145334</v>
          </cell>
          <cell r="AN827">
            <v>8215.29337816132</v>
          </cell>
          <cell r="AO827">
            <v>7468.29548174927</v>
          </cell>
          <cell r="AP827">
            <v>7150.12647412811</v>
          </cell>
          <cell r="AQ827">
            <v>9248.569121439</v>
          </cell>
          <cell r="AR827">
            <v>9028.85871317792</v>
          </cell>
          <cell r="AS827">
            <v>9063.33649977866</v>
          </cell>
          <cell r="AT827">
            <v>8774.6574509817</v>
          </cell>
          <cell r="AU827">
            <v>10295.0101849241</v>
          </cell>
          <cell r="AV827">
            <v>9666.46700165909</v>
          </cell>
          <cell r="AW827">
            <v>10923.7343704168</v>
          </cell>
          <cell r="AX827">
            <v>12044.0342684699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3.33198943513403</v>
          </cell>
          <cell r="CN827">
            <v>2.69043160019089</v>
          </cell>
          <cell r="CO827">
            <v>3.09189585104026</v>
          </cell>
          <cell r="CP827">
            <v>3.28520126690999</v>
          </cell>
          <cell r="CQ827">
            <v>3.39357673253164</v>
          </cell>
          <cell r="CR827">
            <v>4.1813336523246</v>
          </cell>
          <cell r="CS827">
            <v>3.900143222069</v>
          </cell>
          <cell r="CT827">
            <v>4.09122478422146</v>
          </cell>
          <cell r="CU827">
            <v>3.64023835109658</v>
          </cell>
          <cell r="CV827">
            <v>3.99121560390695</v>
          </cell>
          <cell r="CW827">
            <v>3.66721929012492</v>
          </cell>
          <cell r="CX827">
            <v>3.49576166982792</v>
          </cell>
          <cell r="CY827">
            <v>4.55397940184849</v>
          </cell>
          <cell r="CZ827">
            <v>4.43481224982967</v>
          </cell>
          <cell r="DA827">
            <v>4.45040983255491</v>
          </cell>
          <cell r="DB827">
            <v>4.30865849437499</v>
          </cell>
          <cell r="DC827">
            <v>5.05520395875826</v>
          </cell>
          <cell r="DD827">
            <v>4.74656764551353</v>
          </cell>
          <cell r="DE827">
            <v>5.36392915031987</v>
          </cell>
          <cell r="DF827">
            <v>5.91403491786229</v>
          </cell>
          <cell r="DG827">
            <v>5.62855083868859</v>
          </cell>
          <cell r="DH827">
            <v>5.62855083868859</v>
          </cell>
          <cell r="DI827">
            <v>5.62855083868859</v>
          </cell>
          <cell r="DJ827">
            <v>5.62855083868859</v>
          </cell>
          <cell r="DK827">
            <v>5.62855083868859</v>
          </cell>
          <cell r="DL827">
            <v>5.62855083868859</v>
          </cell>
          <cell r="DM827">
            <v>5.62855083868859</v>
          </cell>
          <cell r="DN827">
            <v>5.62855083868859</v>
          </cell>
          <cell r="DO827">
            <v>5.62855083868859</v>
          </cell>
          <cell r="DP827">
            <v>5.62855083868859</v>
          </cell>
          <cell r="DQ827">
            <v>5.67963157533397</v>
          </cell>
          <cell r="DR827">
            <v>5.52359163664232</v>
          </cell>
          <cell r="DS827">
            <v>5.51763464573402</v>
          </cell>
          <cell r="DT827">
            <v>5.55483372189954</v>
          </cell>
          <cell r="DU827">
            <v>5.57532993990128</v>
          </cell>
          <cell r="DV827">
            <v>5.52546583194573</v>
          </cell>
          <cell r="DW827">
            <v>5.48291281721889</v>
          </cell>
          <cell r="DX827">
            <v>5.48374505013416</v>
          </cell>
          <cell r="DY827">
            <v>5.53775594379774</v>
          </cell>
          <cell r="DZ827">
            <v>5.63929772894767</v>
          </cell>
          <cell r="EA827">
            <v>5.57945459294987</v>
          </cell>
          <cell r="EB827">
            <v>5.60375375971076</v>
          </cell>
          <cell r="EC827">
            <v>5.56404482811318</v>
          </cell>
          <cell r="ED827">
            <v>5.57782332614784</v>
          </cell>
          <cell r="EE827">
            <v>5.57949938045325</v>
          </cell>
          <cell r="EF827">
            <v>5.57949938045325</v>
          </cell>
          <cell r="EG827">
            <v>5.57949938045325</v>
          </cell>
          <cell r="EH827">
            <v>5.57949938045325</v>
          </cell>
          <cell r="EI827">
            <v>5.57949938045325</v>
          </cell>
          <cell r="EJ827">
            <v>5.57949938045325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0</v>
          </cell>
          <cell r="ES827">
            <v>0</v>
          </cell>
          <cell r="ET827">
            <v>0</v>
          </cell>
        </row>
        <row r="828">
          <cell r="A828">
            <v>39472.202096897</v>
          </cell>
          <cell r="B828">
            <v>39210.4631208867</v>
          </cell>
          <cell r="C828">
            <v>45159.8754195649</v>
          </cell>
          <cell r="D828">
            <v>7119.57487750039</v>
          </cell>
          <cell r="E828">
            <v>6309.34170715213</v>
          </cell>
          <cell r="F828">
            <v>6209.79261730862</v>
          </cell>
          <cell r="G828">
            <v>7275.59817031807</v>
          </cell>
          <cell r="H828">
            <v>6514.66407758876</v>
          </cell>
          <cell r="I828">
            <v>6179.22625183674</v>
          </cell>
          <cell r="J828">
            <v>7643.99699193003</v>
          </cell>
          <cell r="K828">
            <v>8529.5939911821</v>
          </cell>
          <cell r="L828">
            <v>7567.58407382682</v>
          </cell>
          <cell r="M828">
            <v>7617.32735551446</v>
          </cell>
          <cell r="N828">
            <v>9045.01085815605</v>
          </cell>
          <cell r="O828">
            <v>8292.01995442002</v>
          </cell>
          <cell r="P828">
            <v>9192.49404638309</v>
          </cell>
          <cell r="Q828">
            <v>9129.76505595304</v>
          </cell>
          <cell r="R828">
            <v>9884.1528010087</v>
          </cell>
          <cell r="S828">
            <v>8645.9653934398</v>
          </cell>
          <cell r="T828">
            <v>9979.21585883332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6567.4073577898</v>
          </cell>
          <cell r="AF828">
            <v>6523.85907860713</v>
          </cell>
          <cell r="AG828">
            <v>7513.72566899772</v>
          </cell>
          <cell r="AH828">
            <v>7119.57487750039</v>
          </cell>
          <cell r="AI828">
            <v>6309.34170715213</v>
          </cell>
          <cell r="AJ828">
            <v>6209.79261730862</v>
          </cell>
          <cell r="AK828">
            <v>7275.59817031807</v>
          </cell>
          <cell r="AL828">
            <v>6514.66407758876</v>
          </cell>
          <cell r="AM828">
            <v>6179.22625183674</v>
          </cell>
          <cell r="AN828">
            <v>7643.99699193003</v>
          </cell>
          <cell r="AO828">
            <v>8529.5939911821</v>
          </cell>
          <cell r="AP828">
            <v>7567.58407382682</v>
          </cell>
          <cell r="AQ828">
            <v>7617.32735551446</v>
          </cell>
          <cell r="AR828">
            <v>9045.01085815605</v>
          </cell>
          <cell r="AS828">
            <v>8292.01995442002</v>
          </cell>
          <cell r="AT828">
            <v>9192.49404638309</v>
          </cell>
          <cell r="AU828">
            <v>9129.76505595304</v>
          </cell>
          <cell r="AV828">
            <v>9884.1528010087</v>
          </cell>
          <cell r="AW828">
            <v>8645.9653934398</v>
          </cell>
          <cell r="AX828">
            <v>9979.21585883332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3.2747412141883</v>
          </cell>
          <cell r="CN828">
            <v>3.29212857196021</v>
          </cell>
          <cell r="CO828">
            <v>3.69541960554424</v>
          </cell>
          <cell r="CP828">
            <v>3.51634060799504</v>
          </cell>
          <cell r="CQ828">
            <v>3.12148275535165</v>
          </cell>
          <cell r="CR828">
            <v>3.08205182347082</v>
          </cell>
          <cell r="CS828">
            <v>3.56164456699045</v>
          </cell>
          <cell r="CT828">
            <v>3.22110614293712</v>
          </cell>
          <cell r="CU828">
            <v>3.05446183985756</v>
          </cell>
          <cell r="CV828">
            <v>3.74874847322962</v>
          </cell>
          <cell r="CW828">
            <v>4.07429881483116</v>
          </cell>
          <cell r="CX828">
            <v>3.73321166816043</v>
          </cell>
          <cell r="CY828">
            <v>3.77068442445296</v>
          </cell>
          <cell r="CZ828">
            <v>4.45833615655435</v>
          </cell>
          <cell r="DA828">
            <v>4.04616139574685</v>
          </cell>
          <cell r="DB828">
            <v>4.4855553587135</v>
          </cell>
          <cell r="DC828">
            <v>4.45494621632511</v>
          </cell>
          <cell r="DD828">
            <v>4.8230561085163</v>
          </cell>
          <cell r="DE828">
            <v>4.21887207172624</v>
          </cell>
          <cell r="DF828">
            <v>4.86944293305916</v>
          </cell>
          <cell r="DG828">
            <v>4.98512364846065</v>
          </cell>
          <cell r="DH828">
            <v>4.98512364846065</v>
          </cell>
          <cell r="DI828">
            <v>4.98512364846065</v>
          </cell>
          <cell r="DJ828">
            <v>4.98512364846065</v>
          </cell>
          <cell r="DK828">
            <v>4.98512364846065</v>
          </cell>
          <cell r="DL828">
            <v>4.98512364846065</v>
          </cell>
          <cell r="DM828">
            <v>4.98512364846065</v>
          </cell>
          <cell r="DN828">
            <v>4.98512364846065</v>
          </cell>
          <cell r="DO828">
            <v>4.98512364846065</v>
          </cell>
          <cell r="DP828">
            <v>4.98512364846065</v>
          </cell>
          <cell r="DQ828">
            <v>5.49444847510396</v>
          </cell>
          <cell r="DR828">
            <v>5.42918847974687</v>
          </cell>
          <cell r="DS828">
            <v>5.57055814370617</v>
          </cell>
          <cell r="DT828">
            <v>5.54715449110413</v>
          </cell>
          <cell r="DU828">
            <v>5.53771045545322</v>
          </cell>
          <cell r="DV828">
            <v>5.52006631712657</v>
          </cell>
          <cell r="DW828">
            <v>5.59661282791831</v>
          </cell>
          <cell r="DX828">
            <v>5.54107624557975</v>
          </cell>
          <cell r="DY828">
            <v>5.54251055633518</v>
          </cell>
          <cell r="DZ828">
            <v>5.58651978432011</v>
          </cell>
          <cell r="EA828">
            <v>5.73564967196479</v>
          </cell>
          <cell r="EB828">
            <v>5.5536918060145</v>
          </cell>
          <cell r="EC828">
            <v>5.53464243249044</v>
          </cell>
          <cell r="ED828">
            <v>5.55831834926799</v>
          </cell>
          <cell r="EE828">
            <v>5.61467046586476</v>
          </cell>
          <cell r="EF828">
            <v>5.61467046586476</v>
          </cell>
          <cell r="EG828">
            <v>5.61467046586476</v>
          </cell>
          <cell r="EH828">
            <v>5.61467046586476</v>
          </cell>
          <cell r="EI828">
            <v>5.61467046586476</v>
          </cell>
          <cell r="EJ828">
            <v>5.61467046586476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0</v>
          </cell>
          <cell r="ES828">
            <v>0</v>
          </cell>
          <cell r="ET828">
            <v>0</v>
          </cell>
        </row>
        <row r="829">
          <cell r="A829">
            <v>37025.1114921678</v>
          </cell>
          <cell r="B829">
            <v>37057.5541291165</v>
          </cell>
          <cell r="C829">
            <v>40944.9276109982</v>
          </cell>
          <cell r="D829">
            <v>7671.33862337601</v>
          </cell>
          <cell r="E829">
            <v>7114.71573943677</v>
          </cell>
          <cell r="F829">
            <v>6375.64204987741</v>
          </cell>
          <cell r="G829">
            <v>7598.10056677113</v>
          </cell>
          <cell r="H829">
            <v>7393.13132046086</v>
          </cell>
          <cell r="I829">
            <v>6527.17601213402</v>
          </cell>
          <cell r="J829">
            <v>8390.81022615965</v>
          </cell>
          <cell r="K829">
            <v>8823.59065233468</v>
          </cell>
          <cell r="L829">
            <v>7981.0875658549</v>
          </cell>
          <cell r="M829">
            <v>9005.34474399911</v>
          </cell>
          <cell r="N829">
            <v>9099.85935668154</v>
          </cell>
          <cell r="O829">
            <v>9389.23193940649</v>
          </cell>
          <cell r="P829">
            <v>9776.30826098914</v>
          </cell>
          <cell r="Q829">
            <v>10192.0659561783</v>
          </cell>
          <cell r="R829">
            <v>10625.0866564502</v>
          </cell>
          <cell r="S829">
            <v>9731.18904232685</v>
          </cell>
          <cell r="T829">
            <v>10748.9242594666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6160.25903596003</v>
          </cell>
          <cell r="AF829">
            <v>6165.6568602841</v>
          </cell>
          <cell r="AG829">
            <v>6812.44026356915</v>
          </cell>
          <cell r="AH829">
            <v>7671.33862337601</v>
          </cell>
          <cell r="AI829">
            <v>7114.71573943677</v>
          </cell>
          <cell r="AJ829">
            <v>6375.64204987741</v>
          </cell>
          <cell r="AK829">
            <v>7598.10056677113</v>
          </cell>
          <cell r="AL829">
            <v>7393.13132046086</v>
          </cell>
          <cell r="AM829">
            <v>6527.17601213402</v>
          </cell>
          <cell r="AN829">
            <v>8390.81022615965</v>
          </cell>
          <cell r="AO829">
            <v>8823.59065233468</v>
          </cell>
          <cell r="AP829">
            <v>7981.0875658549</v>
          </cell>
          <cell r="AQ829">
            <v>9005.34474399911</v>
          </cell>
          <cell r="AR829">
            <v>9099.85935668154</v>
          </cell>
          <cell r="AS829">
            <v>9389.23193940649</v>
          </cell>
          <cell r="AT829">
            <v>9776.30826098914</v>
          </cell>
          <cell r="AU829">
            <v>10192.0659561783</v>
          </cell>
          <cell r="AV829">
            <v>10625.0866564502</v>
          </cell>
          <cell r="AW829">
            <v>9731.18904232685</v>
          </cell>
          <cell r="AX829">
            <v>10748.9242594666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3.01020847778536</v>
          </cell>
          <cell r="CN829">
            <v>3.03883620728727</v>
          </cell>
          <cell r="CO829">
            <v>3.42600990528655</v>
          </cell>
          <cell r="CP829">
            <v>3.74990503282036</v>
          </cell>
          <cell r="CQ829">
            <v>3.47792177873232</v>
          </cell>
          <cell r="CR829">
            <v>3.18916230922009</v>
          </cell>
          <cell r="CS829">
            <v>3.8150547005055</v>
          </cell>
          <cell r="CT829">
            <v>3.61833468617042</v>
          </cell>
          <cell r="CU829">
            <v>3.23445887588285</v>
          </cell>
          <cell r="CV829">
            <v>4.10561372734095</v>
          </cell>
          <cell r="CW829">
            <v>4.27097484649952</v>
          </cell>
          <cell r="CX829">
            <v>3.96569177533502</v>
          </cell>
          <cell r="CY829">
            <v>4.46243841856111</v>
          </cell>
          <cell r="CZ829">
            <v>4.44474111844766</v>
          </cell>
          <cell r="DA829">
            <v>4.70584055406013</v>
          </cell>
          <cell r="DB829">
            <v>4.89984145459973</v>
          </cell>
          <cell r="DC829">
            <v>5.10821732978418</v>
          </cell>
          <cell r="DD829">
            <v>5.32524534498687</v>
          </cell>
          <cell r="DE829">
            <v>4.87722790640764</v>
          </cell>
          <cell r="DF829">
            <v>5.38731219115202</v>
          </cell>
          <cell r="DG829">
            <v>5.16362356636039</v>
          </cell>
          <cell r="DH829">
            <v>5.16362356636039</v>
          </cell>
          <cell r="DI829">
            <v>5.16362356636039</v>
          </cell>
          <cell r="DJ829">
            <v>5.16362356636039</v>
          </cell>
          <cell r="DK829">
            <v>5.16362356636039</v>
          </cell>
          <cell r="DL829">
            <v>5.16362356636039</v>
          </cell>
          <cell r="DM829">
            <v>5.16362356636039</v>
          </cell>
          <cell r="DN829">
            <v>5.16362356636039</v>
          </cell>
          <cell r="DO829">
            <v>5.16362356636039</v>
          </cell>
          <cell r="DP829">
            <v>5.16362356636039</v>
          </cell>
          <cell r="DQ829">
            <v>5.60672861726366</v>
          </cell>
          <cell r="DR829">
            <v>5.55877626296952</v>
          </cell>
          <cell r="DS829">
            <v>5.44780091598375</v>
          </cell>
          <cell r="DT829">
            <v>5.60477289624416</v>
          </cell>
          <cell r="DU829">
            <v>5.60460330306012</v>
          </cell>
          <cell r="DV829">
            <v>5.47714753022063</v>
          </cell>
          <cell r="DW829">
            <v>5.45646537618622</v>
          </cell>
          <cell r="DX829">
            <v>5.59792171245225</v>
          </cell>
          <cell r="DY829">
            <v>5.52879931143522</v>
          </cell>
          <cell r="DZ829">
            <v>5.59928982467853</v>
          </cell>
          <cell r="EA829">
            <v>5.66011784993621</v>
          </cell>
          <cell r="EB829">
            <v>5.51379042292365</v>
          </cell>
          <cell r="EC829">
            <v>5.52885554189337</v>
          </cell>
          <cell r="ED829">
            <v>5.60912792461178</v>
          </cell>
          <cell r="EE829">
            <v>5.46638221719336</v>
          </cell>
          <cell r="EF829">
            <v>5.46638221719336</v>
          </cell>
          <cell r="EG829">
            <v>5.46638221719336</v>
          </cell>
          <cell r="EH829">
            <v>5.46638221719336</v>
          </cell>
          <cell r="EI829">
            <v>5.46638221719336</v>
          </cell>
          <cell r="EJ829">
            <v>5.46638221719336</v>
          </cell>
          <cell r="EK829">
            <v>0</v>
          </cell>
          <cell r="EL829">
            <v>0</v>
          </cell>
          <cell r="EM829">
            <v>0</v>
          </cell>
          <cell r="EN829">
            <v>0</v>
          </cell>
          <cell r="EO829">
            <v>0</v>
          </cell>
          <cell r="EP829">
            <v>0</v>
          </cell>
          <cell r="EQ829">
            <v>0</v>
          </cell>
          <cell r="ER829">
            <v>0</v>
          </cell>
          <cell r="ES829">
            <v>0</v>
          </cell>
          <cell r="ET829">
            <v>0</v>
          </cell>
        </row>
        <row r="830">
          <cell r="A830">
            <v>34644.2782931738</v>
          </cell>
          <cell r="B830">
            <v>44089.7263594061</v>
          </cell>
          <cell r="C830">
            <v>42032.4743303438</v>
          </cell>
          <cell r="D830">
            <v>6656.76514023662</v>
          </cell>
          <cell r="E830">
            <v>7487.85379065038</v>
          </cell>
          <cell r="F830">
            <v>7664.06885665223</v>
          </cell>
          <cell r="G830">
            <v>7492.08075789529</v>
          </cell>
          <cell r="H830">
            <v>7389.39585767606</v>
          </cell>
          <cell r="I830">
            <v>7450.46683747921</v>
          </cell>
          <cell r="J830">
            <v>8472.75193370773</v>
          </cell>
          <cell r="K830">
            <v>8962.12705647326</v>
          </cell>
          <cell r="L830">
            <v>7832.15719188609</v>
          </cell>
          <cell r="M830">
            <v>7770.68215694673</v>
          </cell>
          <cell r="N830">
            <v>9734.25391870431</v>
          </cell>
          <cell r="O830">
            <v>8237.94725594837</v>
          </cell>
          <cell r="P830">
            <v>9052.78849645615</v>
          </cell>
          <cell r="Q830">
            <v>9784.82846496886</v>
          </cell>
          <cell r="R830">
            <v>9353.28638245425</v>
          </cell>
          <cell r="S830">
            <v>10140.4727242235</v>
          </cell>
          <cell r="T830">
            <v>10875.9963532198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5764.13465885129</v>
          </cell>
          <cell r="AF830">
            <v>7335.67366180629</v>
          </cell>
          <cell r="AG830">
            <v>6993.38690315713</v>
          </cell>
          <cell r="AH830">
            <v>6656.76514023662</v>
          </cell>
          <cell r="AI830">
            <v>7487.85379065038</v>
          </cell>
          <cell r="AJ830">
            <v>7664.06885665223</v>
          </cell>
          <cell r="AK830">
            <v>7492.08075789529</v>
          </cell>
          <cell r="AL830">
            <v>7389.39585767606</v>
          </cell>
          <cell r="AM830">
            <v>7450.46683747921</v>
          </cell>
          <cell r="AN830">
            <v>8472.75193370773</v>
          </cell>
          <cell r="AO830">
            <v>8962.12705647326</v>
          </cell>
          <cell r="AP830">
            <v>7832.15719188609</v>
          </cell>
          <cell r="AQ830">
            <v>7770.68215694673</v>
          </cell>
          <cell r="AR830">
            <v>9734.25391870431</v>
          </cell>
          <cell r="AS830">
            <v>8237.94725594837</v>
          </cell>
          <cell r="AT830">
            <v>9052.78849645615</v>
          </cell>
          <cell r="AU830">
            <v>9784.82846496886</v>
          </cell>
          <cell r="AV830">
            <v>9353.28638245425</v>
          </cell>
          <cell r="AW830">
            <v>10140.4727242235</v>
          </cell>
          <cell r="AX830">
            <v>10875.9963532198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2.81910162103181</v>
          </cell>
          <cell r="CN830">
            <v>3.64641429582564</v>
          </cell>
          <cell r="CO830">
            <v>3.45628035113994</v>
          </cell>
          <cell r="CP830">
            <v>3.28063600770612</v>
          </cell>
          <cell r="CQ830">
            <v>3.66272593784585</v>
          </cell>
          <cell r="CR830">
            <v>3.8600865537806</v>
          </cell>
          <cell r="CS830">
            <v>3.68344456398606</v>
          </cell>
          <cell r="CT830">
            <v>3.6466127792274</v>
          </cell>
          <cell r="CU830">
            <v>3.74969337655803</v>
          </cell>
          <cell r="CV830">
            <v>4.10241731860537</v>
          </cell>
          <cell r="CW830">
            <v>4.44219177320649</v>
          </cell>
          <cell r="CX830">
            <v>3.88136058068872</v>
          </cell>
          <cell r="CY830">
            <v>3.89305374011661</v>
          </cell>
          <cell r="CZ830">
            <v>4.84275500004928</v>
          </cell>
          <cell r="DA830">
            <v>4.11257732528335</v>
          </cell>
          <cell r="DB830">
            <v>4.51936526714572</v>
          </cell>
          <cell r="DC830">
            <v>4.88481686354101</v>
          </cell>
          <cell r="DD830">
            <v>4.66938089043816</v>
          </cell>
          <cell r="DE830">
            <v>5.06236285540464</v>
          </cell>
          <cell r="DF830">
            <v>5.42955357717532</v>
          </cell>
          <cell r="DG830">
            <v>4.74099328516532</v>
          </cell>
          <cell r="DH830">
            <v>4.74099328516532</v>
          </cell>
          <cell r="DI830">
            <v>4.74099328516532</v>
          </cell>
          <cell r="DJ830">
            <v>4.74099328516532</v>
          </cell>
          <cell r="DK830">
            <v>4.74099328516532</v>
          </cell>
          <cell r="DL830">
            <v>4.74099328516532</v>
          </cell>
          <cell r="DM830">
            <v>4.74099328516532</v>
          </cell>
          <cell r="DN830">
            <v>4.74099328516532</v>
          </cell>
          <cell r="DO830">
            <v>4.74099328516532</v>
          </cell>
          <cell r="DP830">
            <v>4.74099328516532</v>
          </cell>
          <cell r="DQ830">
            <v>5.60183770335228</v>
          </cell>
          <cell r="DR830">
            <v>5.51164361184927</v>
          </cell>
          <cell r="DS830">
            <v>5.5435214078972</v>
          </cell>
          <cell r="DT830">
            <v>5.55920031059135</v>
          </cell>
          <cell r="DU830">
            <v>5.60092899870508</v>
          </cell>
          <cell r="DV830">
            <v>5.43963163255233</v>
          </cell>
          <cell r="DW830">
            <v>5.57256890804278</v>
          </cell>
          <cell r="DX830">
            <v>5.55170548223271</v>
          </cell>
          <cell r="DY830">
            <v>5.44370855454828</v>
          </cell>
          <cell r="DZ830">
            <v>5.65837582909553</v>
          </cell>
          <cell r="EA830">
            <v>5.52740043902639</v>
          </cell>
          <cell r="EB830">
            <v>5.52846468736729</v>
          </cell>
          <cell r="EC830">
            <v>5.46859652530272</v>
          </cell>
          <cell r="ED830">
            <v>5.50702829651646</v>
          </cell>
          <cell r="EE830">
            <v>5.48797426146695</v>
          </cell>
          <cell r="EF830">
            <v>5.48797426146695</v>
          </cell>
          <cell r="EG830">
            <v>5.48797426146695</v>
          </cell>
          <cell r="EH830">
            <v>5.48797426146695</v>
          </cell>
          <cell r="EI830">
            <v>5.48797426146695</v>
          </cell>
          <cell r="EJ830">
            <v>5.48797426146695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0</v>
          </cell>
          <cell r="ES830">
            <v>0</v>
          </cell>
          <cell r="ET830">
            <v>0</v>
          </cell>
        </row>
        <row r="831">
          <cell r="A831">
            <v>40910.794808761</v>
          </cell>
          <cell r="B831">
            <v>39150.5998226874</v>
          </cell>
          <cell r="C831">
            <v>37577.8621129279</v>
          </cell>
          <cell r="D831">
            <v>7208.91366030469</v>
          </cell>
          <cell r="E831">
            <v>6475.24980023859</v>
          </cell>
          <cell r="F831">
            <v>7327.15511109861</v>
          </cell>
          <cell r="G831">
            <v>6870.36697579408</v>
          </cell>
          <cell r="H831">
            <v>6774.58725847307</v>
          </cell>
          <cell r="I831">
            <v>7154.29607486604</v>
          </cell>
          <cell r="J831">
            <v>7716.83904387958</v>
          </cell>
          <cell r="K831">
            <v>7975.06960570009</v>
          </cell>
          <cell r="L831">
            <v>8967.01834577033</v>
          </cell>
          <cell r="M831">
            <v>7769.77426821024</v>
          </cell>
          <cell r="N831">
            <v>8855.21766361541</v>
          </cell>
          <cell r="O831">
            <v>7312.45310294594</v>
          </cell>
          <cell r="P831">
            <v>9428.25543743331</v>
          </cell>
          <cell r="Q831">
            <v>10137.810235937</v>
          </cell>
          <cell r="R831">
            <v>9385.92832229486</v>
          </cell>
          <cell r="S831">
            <v>10176.976555974</v>
          </cell>
          <cell r="T831">
            <v>11846.4252056652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6806.7612285864</v>
          </cell>
          <cell r="AF831">
            <v>6513.89898912211</v>
          </cell>
          <cell r="AG831">
            <v>6252.22599754204</v>
          </cell>
          <cell r="AH831">
            <v>7208.91366030469</v>
          </cell>
          <cell r="AI831">
            <v>6475.24980023859</v>
          </cell>
          <cell r="AJ831">
            <v>7327.15511109861</v>
          </cell>
          <cell r="AK831">
            <v>6870.36697579408</v>
          </cell>
          <cell r="AL831">
            <v>6774.58725847307</v>
          </cell>
          <cell r="AM831">
            <v>7154.29607486604</v>
          </cell>
          <cell r="AN831">
            <v>7716.83904387958</v>
          </cell>
          <cell r="AO831">
            <v>7975.06960570009</v>
          </cell>
          <cell r="AP831">
            <v>8967.01834577033</v>
          </cell>
          <cell r="AQ831">
            <v>7769.77426821024</v>
          </cell>
          <cell r="AR831">
            <v>8855.21766361541</v>
          </cell>
          <cell r="AS831">
            <v>7312.45310294594</v>
          </cell>
          <cell r="AT831">
            <v>9428.25543743331</v>
          </cell>
          <cell r="AU831">
            <v>10137.810235937</v>
          </cell>
          <cell r="AV831">
            <v>9385.92832229486</v>
          </cell>
          <cell r="AW831">
            <v>10176.976555974</v>
          </cell>
          <cell r="AX831">
            <v>11846.4252056652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3.36155353513208</v>
          </cell>
          <cell r="CN831">
            <v>3.22597326620353</v>
          </cell>
          <cell r="CO831">
            <v>3.12954307378531</v>
          </cell>
          <cell r="CP831">
            <v>3.53234584728004</v>
          </cell>
          <cell r="CQ831">
            <v>3.17679532042267</v>
          </cell>
          <cell r="CR831">
            <v>3.56589158226963</v>
          </cell>
          <cell r="CS831">
            <v>3.43356704031157</v>
          </cell>
          <cell r="CT831">
            <v>3.36170749082775</v>
          </cell>
          <cell r="CU831">
            <v>3.50600600436865</v>
          </cell>
          <cell r="CV831">
            <v>3.82509324985401</v>
          </cell>
          <cell r="CW831">
            <v>3.93071644600683</v>
          </cell>
          <cell r="CX831">
            <v>4.34638466823914</v>
          </cell>
          <cell r="CY831">
            <v>3.76802461940132</v>
          </cell>
          <cell r="CZ831">
            <v>4.35898974065364</v>
          </cell>
          <cell r="DA831">
            <v>3.57498822518335</v>
          </cell>
          <cell r="DB831">
            <v>4.6093837045281</v>
          </cell>
          <cell r="DC831">
            <v>4.95627824375614</v>
          </cell>
          <cell r="DD831">
            <v>4.58869038368274</v>
          </cell>
          <cell r="DE831">
            <v>4.97542628217565</v>
          </cell>
          <cell r="DF831">
            <v>5.79160372374991</v>
          </cell>
          <cell r="DG831">
            <v>5.22803464264908</v>
          </cell>
          <cell r="DH831">
            <v>5.22803464264908</v>
          </cell>
          <cell r="DI831">
            <v>5.22803464264908</v>
          </cell>
          <cell r="DJ831">
            <v>5.22803464264908</v>
          </cell>
          <cell r="DK831">
            <v>5.22803464264908</v>
          </cell>
          <cell r="DL831">
            <v>5.22803464264908</v>
          </cell>
          <cell r="DM831">
            <v>5.22803464264908</v>
          </cell>
          <cell r="DN831">
            <v>5.22803464264908</v>
          </cell>
          <cell r="DO831">
            <v>5.22803464264908</v>
          </cell>
          <cell r="DP831">
            <v>5.22803464264908</v>
          </cell>
          <cell r="DQ831">
            <v>5.54763168437951</v>
          </cell>
          <cell r="DR831">
            <v>5.53206648898764</v>
          </cell>
          <cell r="DS831">
            <v>5.47344640759874</v>
          </cell>
          <cell r="DT831">
            <v>5.59131218694357</v>
          </cell>
          <cell r="DU831">
            <v>5.58437312519467</v>
          </cell>
          <cell r="DV831">
            <v>5.62955914432953</v>
          </cell>
          <cell r="DW831">
            <v>5.48203165989314</v>
          </cell>
          <cell r="DX831">
            <v>5.52115646217108</v>
          </cell>
          <cell r="DY831">
            <v>5.59063821898565</v>
          </cell>
          <cell r="DZ831">
            <v>5.52719199160941</v>
          </cell>
          <cell r="EA831">
            <v>5.55865732600427</v>
          </cell>
          <cell r="EB831">
            <v>5.65232381054038</v>
          </cell>
          <cell r="EC831">
            <v>5.64939323379455</v>
          </cell>
          <cell r="ED831">
            <v>5.56570943147875</v>
          </cell>
          <cell r="EE831">
            <v>5.6039675736933</v>
          </cell>
          <cell r="EF831">
            <v>5.6039675736933</v>
          </cell>
          <cell r="EG831">
            <v>5.6039675736933</v>
          </cell>
          <cell r="EH831">
            <v>5.6039675736933</v>
          </cell>
          <cell r="EI831">
            <v>5.6039675736933</v>
          </cell>
          <cell r="EJ831">
            <v>5.6039675736933</v>
          </cell>
          <cell r="EK831">
            <v>0</v>
          </cell>
          <cell r="EL831">
            <v>0</v>
          </cell>
          <cell r="EM831">
            <v>0</v>
          </cell>
          <cell r="EN831">
            <v>0</v>
          </cell>
          <cell r="EO831">
            <v>0</v>
          </cell>
          <cell r="EP831">
            <v>0</v>
          </cell>
          <cell r="EQ831">
            <v>0</v>
          </cell>
          <cell r="ER831">
            <v>0</v>
          </cell>
          <cell r="ES831">
            <v>0</v>
          </cell>
          <cell r="ET831">
            <v>0</v>
          </cell>
        </row>
        <row r="832">
          <cell r="A832">
            <v>36444.7814385037</v>
          </cell>
          <cell r="B832">
            <v>39279.0728252974</v>
          </cell>
          <cell r="C832">
            <v>39967.0154908776</v>
          </cell>
          <cell r="D832">
            <v>7271.36071509482</v>
          </cell>
          <cell r="E832">
            <v>6799.62205356561</v>
          </cell>
          <cell r="F832">
            <v>6704.54816058227</v>
          </cell>
          <cell r="G832">
            <v>7678.49266111834</v>
          </cell>
          <cell r="H832">
            <v>7445.46039521379</v>
          </cell>
          <cell r="I832">
            <v>7801.52199329932</v>
          </cell>
          <cell r="J832">
            <v>7155.77522511568</v>
          </cell>
          <cell r="K832">
            <v>7411.80470656945</v>
          </cell>
          <cell r="L832">
            <v>7246.56786007538</v>
          </cell>
          <cell r="M832">
            <v>8015.18639166482</v>
          </cell>
          <cell r="N832">
            <v>8112.49825295007</v>
          </cell>
          <cell r="O832">
            <v>8020.0503955409</v>
          </cell>
          <cell r="P832">
            <v>8860.88013656656</v>
          </cell>
          <cell r="Q832">
            <v>8789.33644905675</v>
          </cell>
          <cell r="R832">
            <v>9271.52433727364</v>
          </cell>
          <cell r="S832">
            <v>9881.70544297203</v>
          </cell>
          <cell r="T832">
            <v>9533.2834344979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6063.70339269938</v>
          </cell>
          <cell r="AF832">
            <v>6535.27440011507</v>
          </cell>
          <cell r="AG832">
            <v>6649.73469074132</v>
          </cell>
          <cell r="AH832">
            <v>7271.36071509482</v>
          </cell>
          <cell r="AI832">
            <v>6799.62205356561</v>
          </cell>
          <cell r="AJ832">
            <v>6704.54816058227</v>
          </cell>
          <cell r="AK832">
            <v>7678.49266111834</v>
          </cell>
          <cell r="AL832">
            <v>7445.46039521379</v>
          </cell>
          <cell r="AM832">
            <v>7801.52199329932</v>
          </cell>
          <cell r="AN832">
            <v>7155.77522511568</v>
          </cell>
          <cell r="AO832">
            <v>7411.80470656945</v>
          </cell>
          <cell r="AP832">
            <v>7246.56786007538</v>
          </cell>
          <cell r="AQ832">
            <v>8015.18639166482</v>
          </cell>
          <cell r="AR832">
            <v>8112.49825295007</v>
          </cell>
          <cell r="AS832">
            <v>8020.0503955409</v>
          </cell>
          <cell r="AT832">
            <v>8860.88013656656</v>
          </cell>
          <cell r="AU832">
            <v>8789.33644905675</v>
          </cell>
          <cell r="AV832">
            <v>9271.52433727364</v>
          </cell>
          <cell r="AW832">
            <v>9881.70544297203</v>
          </cell>
          <cell r="AX832">
            <v>9533.2834344979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3.0452522443158</v>
          </cell>
          <cell r="CN832">
            <v>3.22484036483293</v>
          </cell>
          <cell r="CO832">
            <v>3.26597623112842</v>
          </cell>
          <cell r="CP832">
            <v>3.53670993989153</v>
          </cell>
          <cell r="CQ832">
            <v>3.40815371138248</v>
          </cell>
          <cell r="CR832">
            <v>3.35345196121125</v>
          </cell>
          <cell r="CS832">
            <v>3.7113055715421</v>
          </cell>
          <cell r="CT832">
            <v>3.70693822188366</v>
          </cell>
          <cell r="CU832">
            <v>3.81163544147162</v>
          </cell>
          <cell r="CV832">
            <v>3.55507613340549</v>
          </cell>
          <cell r="CW832">
            <v>3.6936239145312</v>
          </cell>
          <cell r="CX832">
            <v>3.64300531735066</v>
          </cell>
          <cell r="CY832">
            <v>3.92759118123464</v>
          </cell>
          <cell r="CZ832">
            <v>4.03856619768416</v>
          </cell>
          <cell r="DA832">
            <v>3.9627176668786</v>
          </cell>
          <cell r="DB832">
            <v>4.37817277068342</v>
          </cell>
          <cell r="DC832">
            <v>4.34282293864167</v>
          </cell>
          <cell r="DD832">
            <v>4.58107262151826</v>
          </cell>
          <cell r="DE832">
            <v>4.88256392497577</v>
          </cell>
          <cell r="DF832">
            <v>4.71040814285283</v>
          </cell>
          <cell r="DG832">
            <v>5.27944244992641</v>
          </cell>
          <cell r="DH832">
            <v>5.27944244992641</v>
          </cell>
          <cell r="DI832">
            <v>5.27944244992641</v>
          </cell>
          <cell r="DJ832">
            <v>5.27944244992641</v>
          </cell>
          <cell r="DK832">
            <v>5.27944244992641</v>
          </cell>
          <cell r="DL832">
            <v>5.27944244992641</v>
          </cell>
          <cell r="DM832">
            <v>5.27944244992641</v>
          </cell>
          <cell r="DN832">
            <v>5.27944244992641</v>
          </cell>
          <cell r="DO832">
            <v>5.27944244992641</v>
          </cell>
          <cell r="DP832">
            <v>5.27944244992641</v>
          </cell>
          <cell r="DQ832">
            <v>5.45533987813482</v>
          </cell>
          <cell r="DR832">
            <v>5.55216982689494</v>
          </cell>
          <cell r="DS832">
            <v>5.57825590825437</v>
          </cell>
          <cell r="DT832">
            <v>5.63278768808227</v>
          </cell>
          <cell r="DU832">
            <v>5.46603912094722</v>
          </cell>
          <cell r="DV832">
            <v>5.47752742843855</v>
          </cell>
          <cell r="DW832">
            <v>5.66834656681305</v>
          </cell>
          <cell r="DX832">
            <v>5.50279513974671</v>
          </cell>
          <cell r="DY832">
            <v>5.60757532732513</v>
          </cell>
          <cell r="DZ832">
            <v>5.51461147237766</v>
          </cell>
          <cell r="EA832">
            <v>5.49766698896608</v>
          </cell>
          <cell r="EB832">
            <v>5.44978907414478</v>
          </cell>
          <cell r="EC832">
            <v>5.59106428301468</v>
          </cell>
          <cell r="ED832">
            <v>5.50344392610606</v>
          </cell>
          <cell r="EE832">
            <v>5.54486659328644</v>
          </cell>
          <cell r="EF832">
            <v>5.54486659328644</v>
          </cell>
          <cell r="EG832">
            <v>5.54486659328644</v>
          </cell>
          <cell r="EH832">
            <v>5.54486659328644</v>
          </cell>
          <cell r="EI832">
            <v>5.54486659328644</v>
          </cell>
          <cell r="EJ832">
            <v>5.54486659328644</v>
          </cell>
          <cell r="EK832">
            <v>0</v>
          </cell>
          <cell r="EL832">
            <v>0</v>
          </cell>
          <cell r="EM832">
            <v>0</v>
          </cell>
          <cell r="EN832">
            <v>0</v>
          </cell>
          <cell r="EO832">
            <v>0</v>
          </cell>
          <cell r="EP832">
            <v>0</v>
          </cell>
          <cell r="EQ832">
            <v>0</v>
          </cell>
          <cell r="ER832">
            <v>0</v>
          </cell>
          <cell r="ES832">
            <v>0</v>
          </cell>
          <cell r="ET832">
            <v>0</v>
          </cell>
        </row>
        <row r="833">
          <cell r="A833">
            <v>29765.4398815052</v>
          </cell>
          <cell r="B833">
            <v>40015.3428973241</v>
          </cell>
          <cell r="C833">
            <v>43952.5455977437</v>
          </cell>
          <cell r="D833">
            <v>5477.10024131911</v>
          </cell>
          <cell r="E833">
            <v>6032.72656831477</v>
          </cell>
          <cell r="F833">
            <v>7456.04703622509</v>
          </cell>
          <cell r="G833">
            <v>6786.89703779043</v>
          </cell>
          <cell r="H833">
            <v>7575.50264488531</v>
          </cell>
          <cell r="I833">
            <v>8399.5513958316</v>
          </cell>
          <cell r="J833">
            <v>7819.96363411801</v>
          </cell>
          <cell r="K833">
            <v>7366.95607751001</v>
          </cell>
          <cell r="L833">
            <v>8971.42247963813</v>
          </cell>
          <cell r="M833">
            <v>8231.65088144285</v>
          </cell>
          <cell r="N833">
            <v>9651.92082508501</v>
          </cell>
          <cell r="O833">
            <v>7687.79743014558</v>
          </cell>
          <cell r="P833">
            <v>8202.267490694</v>
          </cell>
          <cell r="Q833">
            <v>9952.06208039415</v>
          </cell>
          <cell r="R833">
            <v>9541.71878197029</v>
          </cell>
          <cell r="S833">
            <v>10183.2579707568</v>
          </cell>
          <cell r="T833">
            <v>10454.7230424331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4952.39075858437</v>
          </cell>
          <cell r="AF833">
            <v>6657.77543201795</v>
          </cell>
          <cell r="AG833">
            <v>7312.84944892661</v>
          </cell>
          <cell r="AH833">
            <v>5477.10024131911</v>
          </cell>
          <cell r="AI833">
            <v>6032.72656831477</v>
          </cell>
          <cell r="AJ833">
            <v>7456.04703622509</v>
          </cell>
          <cell r="AK833">
            <v>6786.89703779043</v>
          </cell>
          <cell r="AL833">
            <v>7575.50264488531</v>
          </cell>
          <cell r="AM833">
            <v>8399.5513958316</v>
          </cell>
          <cell r="AN833">
            <v>7819.96363411801</v>
          </cell>
          <cell r="AO833">
            <v>7366.95607751001</v>
          </cell>
          <cell r="AP833">
            <v>8971.42247963813</v>
          </cell>
          <cell r="AQ833">
            <v>8231.65088144285</v>
          </cell>
          <cell r="AR833">
            <v>9651.92082508501</v>
          </cell>
          <cell r="AS833">
            <v>7687.79743014558</v>
          </cell>
          <cell r="AT833">
            <v>8202.267490694</v>
          </cell>
          <cell r="AU833">
            <v>9952.06208039415</v>
          </cell>
          <cell r="AV833">
            <v>9541.71878197029</v>
          </cell>
          <cell r="AW833">
            <v>10183.2579707568</v>
          </cell>
          <cell r="AX833">
            <v>10454.7230424331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2.42394745551011</v>
          </cell>
          <cell r="CN833">
            <v>3.26830509144551</v>
          </cell>
          <cell r="CO833">
            <v>3.64468950367894</v>
          </cell>
          <cell r="CP833">
            <v>2.67316798360225</v>
          </cell>
          <cell r="CQ833">
            <v>3.03015060354262</v>
          </cell>
          <cell r="CR833">
            <v>3.58136039843236</v>
          </cell>
          <cell r="CS833">
            <v>3.39970075832637</v>
          </cell>
          <cell r="CT833">
            <v>3.75649145450609</v>
          </cell>
          <cell r="CU833">
            <v>4.09304890785019</v>
          </cell>
          <cell r="CV833">
            <v>3.85306552012697</v>
          </cell>
          <cell r="CW833">
            <v>3.65055054207308</v>
          </cell>
          <cell r="CX833">
            <v>4.45387329632575</v>
          </cell>
          <cell r="CY833">
            <v>4.10690705089466</v>
          </cell>
          <cell r="CZ833">
            <v>4.73787718733262</v>
          </cell>
          <cell r="DA833">
            <v>3.76144576899975</v>
          </cell>
          <cell r="DB833">
            <v>4.01316301963109</v>
          </cell>
          <cell r="DC833">
            <v>4.86929346737647</v>
          </cell>
          <cell r="DD833">
            <v>4.66852282042348</v>
          </cell>
          <cell r="DE833">
            <v>4.98241179697821</v>
          </cell>
          <cell r="DF833">
            <v>5.11523282336011</v>
          </cell>
          <cell r="DG833">
            <v>5.54587073789604</v>
          </cell>
          <cell r="DH833">
            <v>5.54587073789604</v>
          </cell>
          <cell r="DI833">
            <v>5.54587073789604</v>
          </cell>
          <cell r="DJ833">
            <v>5.54587073789604</v>
          </cell>
          <cell r="DK833">
            <v>5.54587073789604</v>
          </cell>
          <cell r="DL833">
            <v>5.54587073789604</v>
          </cell>
          <cell r="DM833">
            <v>5.54587073789604</v>
          </cell>
          <cell r="DN833">
            <v>5.54587073789604</v>
          </cell>
          <cell r="DO833">
            <v>5.54587073789604</v>
          </cell>
          <cell r="DP833">
            <v>5.54587073789604</v>
          </cell>
          <cell r="DQ833">
            <v>5.59756104790641</v>
          </cell>
          <cell r="DR833">
            <v>5.58102139344592</v>
          </cell>
          <cell r="DS833">
            <v>5.4970948689699</v>
          </cell>
          <cell r="DT833">
            <v>5.61347217154106</v>
          </cell>
          <cell r="DU833">
            <v>5.45452030538007</v>
          </cell>
          <cell r="DV833">
            <v>5.7038454257733</v>
          </cell>
          <cell r="DW833">
            <v>5.46937503665868</v>
          </cell>
          <cell r="DX833">
            <v>5.52504964224336</v>
          </cell>
          <cell r="DY833">
            <v>5.62232948975627</v>
          </cell>
          <cell r="DZ833">
            <v>5.56039283261064</v>
          </cell>
          <cell r="EA833">
            <v>5.52887600805133</v>
          </cell>
          <cell r="EB833">
            <v>5.51862121684473</v>
          </cell>
          <cell r="EC833">
            <v>5.49135100669582</v>
          </cell>
          <cell r="ED833">
            <v>5.58132210973382</v>
          </cell>
          <cell r="EE833">
            <v>5.59956463717103</v>
          </cell>
          <cell r="EF833">
            <v>5.59956463717103</v>
          </cell>
          <cell r="EG833">
            <v>5.59956463717103</v>
          </cell>
          <cell r="EH833">
            <v>5.59956463717103</v>
          </cell>
          <cell r="EI833">
            <v>5.59956463717103</v>
          </cell>
          <cell r="EJ833">
            <v>5.59956463717103</v>
          </cell>
          <cell r="EK833">
            <v>0</v>
          </cell>
          <cell r="EL833">
            <v>0</v>
          </cell>
          <cell r="EM833">
            <v>0</v>
          </cell>
          <cell r="EN833">
            <v>0</v>
          </cell>
          <cell r="EO833">
            <v>0</v>
          </cell>
          <cell r="EP833">
            <v>0</v>
          </cell>
          <cell r="EQ833">
            <v>0</v>
          </cell>
          <cell r="ER833">
            <v>0</v>
          </cell>
          <cell r="ES833">
            <v>0</v>
          </cell>
          <cell r="ET833">
            <v>0</v>
          </cell>
        </row>
        <row r="834">
          <cell r="A834">
            <v>37265.8124439227</v>
          </cell>
          <cell r="B834">
            <v>39807.9249189985</v>
          </cell>
          <cell r="C834">
            <v>44151.8505701848</v>
          </cell>
          <cell r="D834">
            <v>5738.33379239148</v>
          </cell>
          <cell r="E834">
            <v>7661.70835804091</v>
          </cell>
          <cell r="F834">
            <v>6921.42541441374</v>
          </cell>
          <cell r="G834">
            <v>6327.12960702423</v>
          </cell>
          <cell r="H834">
            <v>7230.0178216055</v>
          </cell>
          <cell r="I834">
            <v>7041.20199230813</v>
          </cell>
          <cell r="J834">
            <v>7204.20534526965</v>
          </cell>
          <cell r="K834">
            <v>7239.48669836293</v>
          </cell>
          <cell r="L834">
            <v>8363.23453818047</v>
          </cell>
          <cell r="M834">
            <v>10157.3749963642</v>
          </cell>
          <cell r="N834">
            <v>10299.5456173811</v>
          </cell>
          <cell r="O834">
            <v>8632.54800798733</v>
          </cell>
          <cell r="P834">
            <v>9349.9036108103</v>
          </cell>
          <cell r="Q834">
            <v>9264.09013797742</v>
          </cell>
          <cell r="R834">
            <v>8756.87785742194</v>
          </cell>
          <cell r="S834">
            <v>9866.8911208947</v>
          </cell>
          <cell r="T834">
            <v>11088.3181290401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6200.3069967427</v>
          </cell>
          <cell r="AF834">
            <v>6623.26511121928</v>
          </cell>
          <cell r="AG834">
            <v>7346.00992320776</v>
          </cell>
          <cell r="AH834">
            <v>5738.33379239148</v>
          </cell>
          <cell r="AI834">
            <v>7661.70835804091</v>
          </cell>
          <cell r="AJ834">
            <v>6921.42541441374</v>
          </cell>
          <cell r="AK834">
            <v>6327.12960702423</v>
          </cell>
          <cell r="AL834">
            <v>7230.0178216055</v>
          </cell>
          <cell r="AM834">
            <v>7041.20199230813</v>
          </cell>
          <cell r="AN834">
            <v>7204.20534526965</v>
          </cell>
          <cell r="AO834">
            <v>7239.48669836293</v>
          </cell>
          <cell r="AP834">
            <v>8363.23453818047</v>
          </cell>
          <cell r="AQ834">
            <v>10157.3749963642</v>
          </cell>
          <cell r="AR834">
            <v>10299.5456173811</v>
          </cell>
          <cell r="AS834">
            <v>8632.54800798733</v>
          </cell>
          <cell r="AT834">
            <v>9349.9036108103</v>
          </cell>
          <cell r="AU834">
            <v>9264.09013797742</v>
          </cell>
          <cell r="AV834">
            <v>8756.87785742194</v>
          </cell>
          <cell r="AW834">
            <v>9866.8911208947</v>
          </cell>
          <cell r="AX834">
            <v>11088.3181290401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3.07508130725838</v>
          </cell>
          <cell r="CN834">
            <v>3.29875633446585</v>
          </cell>
          <cell r="CO834">
            <v>3.58149233416292</v>
          </cell>
          <cell r="CP834">
            <v>2.80066269338051</v>
          </cell>
          <cell r="CQ834">
            <v>3.73176113665595</v>
          </cell>
          <cell r="CR834">
            <v>3.39540087312376</v>
          </cell>
          <cell r="CS834">
            <v>3.1134807552828</v>
          </cell>
          <cell r="CT834">
            <v>3.56687492526813</v>
          </cell>
          <cell r="CU834">
            <v>3.56011838620328</v>
          </cell>
          <cell r="CV834">
            <v>3.61162713279134</v>
          </cell>
          <cell r="CW834">
            <v>3.59707601681173</v>
          </cell>
          <cell r="CX834">
            <v>4.03837336721103</v>
          </cell>
          <cell r="CY834">
            <v>4.97521750072164</v>
          </cell>
          <cell r="CZ834">
            <v>5.08837898731077</v>
          </cell>
          <cell r="DA834">
            <v>4.25990476490519</v>
          </cell>
          <cell r="DB834">
            <v>4.61389834220931</v>
          </cell>
          <cell r="DC834">
            <v>4.5715519548535</v>
          </cell>
          <cell r="DD834">
            <v>4.32125783442028</v>
          </cell>
          <cell r="DE834">
            <v>4.86901624662957</v>
          </cell>
          <cell r="DF834">
            <v>5.47175401619288</v>
          </cell>
          <cell r="DG834">
            <v>5.17560995916108</v>
          </cell>
          <cell r="DH834">
            <v>5.17560995916108</v>
          </cell>
          <cell r="DI834">
            <v>5.17560995916108</v>
          </cell>
          <cell r="DJ834">
            <v>5.17560995916108</v>
          </cell>
          <cell r="DK834">
            <v>5.17560995916108</v>
          </cell>
          <cell r="DL834">
            <v>5.17560995916108</v>
          </cell>
          <cell r="DM834">
            <v>5.17560995916108</v>
          </cell>
          <cell r="DN834">
            <v>5.17560995916108</v>
          </cell>
          <cell r="DO834">
            <v>5.17560995916108</v>
          </cell>
          <cell r="DP834">
            <v>5.17560995916108</v>
          </cell>
          <cell r="DQ834">
            <v>5.52412790410877</v>
          </cell>
          <cell r="DR834">
            <v>5.50084030819995</v>
          </cell>
          <cell r="DS834">
            <v>5.61946046684329</v>
          </cell>
          <cell r="DT834">
            <v>5.6134794390151</v>
          </cell>
          <cell r="DU834">
            <v>5.62495321489466</v>
          </cell>
          <cell r="DV834">
            <v>5.58485141022906</v>
          </cell>
          <cell r="DW834">
            <v>5.56759557086312</v>
          </cell>
          <cell r="DX834">
            <v>5.55339573700068</v>
          </cell>
          <cell r="DY834">
            <v>5.41863002007107</v>
          </cell>
          <cell r="DZ834">
            <v>5.46500183032323</v>
          </cell>
          <cell r="EA834">
            <v>5.513981367033</v>
          </cell>
          <cell r="EB834">
            <v>5.67381201637253</v>
          </cell>
          <cell r="EC834">
            <v>5.59340865872431</v>
          </cell>
          <cell r="ED834">
            <v>5.54556436709478</v>
          </cell>
          <cell r="EE834">
            <v>5.55195896750656</v>
          </cell>
          <cell r="EF834">
            <v>5.55195896750656</v>
          </cell>
          <cell r="EG834">
            <v>5.55195896750656</v>
          </cell>
          <cell r="EH834">
            <v>5.55195896750656</v>
          </cell>
          <cell r="EI834">
            <v>5.55195896750656</v>
          </cell>
          <cell r="EJ834">
            <v>5.55195896750656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0</v>
          </cell>
          <cell r="ES834">
            <v>0</v>
          </cell>
          <cell r="ET834">
            <v>0</v>
          </cell>
        </row>
        <row r="835">
          <cell r="A835">
            <v>36462.5422798252</v>
          </cell>
          <cell r="B835">
            <v>38867.5215769298</v>
          </cell>
          <cell r="C835">
            <v>38880.7855325394</v>
          </cell>
          <cell r="D835">
            <v>7495.86611402403</v>
          </cell>
          <cell r="E835">
            <v>7776.61700674814</v>
          </cell>
          <cell r="F835">
            <v>7027.28167335764</v>
          </cell>
          <cell r="G835">
            <v>7865.65322846809</v>
          </cell>
          <cell r="H835">
            <v>8119.87936883696</v>
          </cell>
          <cell r="I835">
            <v>8018.74763745047</v>
          </cell>
          <cell r="J835">
            <v>7615.63721153624</v>
          </cell>
          <cell r="K835">
            <v>8384.52905674492</v>
          </cell>
          <cell r="L835">
            <v>8303.77870969604</v>
          </cell>
          <cell r="M835">
            <v>8153.6660546242</v>
          </cell>
          <cell r="N835">
            <v>9158.4322006997</v>
          </cell>
          <cell r="O835">
            <v>7197.1261146615</v>
          </cell>
          <cell r="P835">
            <v>9189.44678001355</v>
          </cell>
          <cell r="Q835">
            <v>10488.7302239182</v>
          </cell>
          <cell r="R835">
            <v>10178.383039003</v>
          </cell>
          <cell r="S835">
            <v>8832.09790844575</v>
          </cell>
          <cell r="T835">
            <v>9735.53915698853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6066.65845154532</v>
          </cell>
          <cell r="AF835">
            <v>6466.80027014375</v>
          </cell>
          <cell r="AG835">
            <v>6469.00713459611</v>
          </cell>
          <cell r="AH835">
            <v>7495.86611402403</v>
          </cell>
          <cell r="AI835">
            <v>7776.61700674814</v>
          </cell>
          <cell r="AJ835">
            <v>7027.28167335764</v>
          </cell>
          <cell r="AK835">
            <v>7865.65322846809</v>
          </cell>
          <cell r="AL835">
            <v>8119.87936883696</v>
          </cell>
          <cell r="AM835">
            <v>8018.74763745047</v>
          </cell>
          <cell r="AN835">
            <v>7615.63721153624</v>
          </cell>
          <cell r="AO835">
            <v>8384.52905674492</v>
          </cell>
          <cell r="AP835">
            <v>8303.77870969604</v>
          </cell>
          <cell r="AQ835">
            <v>8153.6660546242</v>
          </cell>
          <cell r="AR835">
            <v>9158.4322006997</v>
          </cell>
          <cell r="AS835">
            <v>7197.1261146615</v>
          </cell>
          <cell r="AT835">
            <v>9189.44678001355</v>
          </cell>
          <cell r="AU835">
            <v>10488.7302239182</v>
          </cell>
          <cell r="AV835">
            <v>10178.383039003</v>
          </cell>
          <cell r="AW835">
            <v>8832.09790844575</v>
          </cell>
          <cell r="AX835">
            <v>9735.53915698853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2.99953173671399</v>
          </cell>
          <cell r="CN835">
            <v>3.18018075544963</v>
          </cell>
          <cell r="CO835">
            <v>3.16582726831127</v>
          </cell>
          <cell r="CP835">
            <v>3.70333401822916</v>
          </cell>
          <cell r="CQ835">
            <v>3.81640805178197</v>
          </cell>
          <cell r="CR835">
            <v>3.48111124631596</v>
          </cell>
          <cell r="CS835">
            <v>3.83939445127822</v>
          </cell>
          <cell r="CT835">
            <v>4.04026778817169</v>
          </cell>
          <cell r="CU835">
            <v>3.94349519130031</v>
          </cell>
          <cell r="CV835">
            <v>3.77413503593505</v>
          </cell>
          <cell r="CW835">
            <v>4.14937477576105</v>
          </cell>
          <cell r="CX835">
            <v>4.07729636614289</v>
          </cell>
          <cell r="CY835">
            <v>4.06398634442107</v>
          </cell>
          <cell r="CZ835">
            <v>4.48985806546729</v>
          </cell>
          <cell r="DA835">
            <v>3.53650444007465</v>
          </cell>
          <cell r="DB835">
            <v>4.51548560100174</v>
          </cell>
          <cell r="DC835">
            <v>5.15392399920123</v>
          </cell>
          <cell r="DD835">
            <v>5.00142643559992</v>
          </cell>
          <cell r="DE835">
            <v>4.33989247524273</v>
          </cell>
          <cell r="DF835">
            <v>4.78382300194414</v>
          </cell>
          <cell r="DG835">
            <v>5.31781938932284</v>
          </cell>
          <cell r="DH835">
            <v>5.31781938932284</v>
          </cell>
          <cell r="DI835">
            <v>5.31781938932284</v>
          </cell>
          <cell r="DJ835">
            <v>5.31781938932284</v>
          </cell>
          <cell r="DK835">
            <v>5.31781938932284</v>
          </cell>
          <cell r="DL835">
            <v>5.31781938932284</v>
          </cell>
          <cell r="DM835">
            <v>5.31781938932284</v>
          </cell>
          <cell r="DN835">
            <v>5.31781938932284</v>
          </cell>
          <cell r="DO835">
            <v>5.31781938932284</v>
          </cell>
          <cell r="DP835">
            <v>5.31781938932284</v>
          </cell>
          <cell r="DQ835">
            <v>5.54119226530895</v>
          </cell>
          <cell r="DR835">
            <v>5.57114905614461</v>
          </cell>
          <cell r="DS835">
            <v>5.59831782216141</v>
          </cell>
          <cell r="DT835">
            <v>5.54544078103354</v>
          </cell>
          <cell r="DU835">
            <v>5.58268396078346</v>
          </cell>
          <cell r="DV835">
            <v>5.53065533964904</v>
          </cell>
          <cell r="DW835">
            <v>5.61279523268074</v>
          </cell>
          <cell r="DX835">
            <v>5.50613127952977</v>
          </cell>
          <cell r="DY835">
            <v>5.57098983103092</v>
          </cell>
          <cell r="DZ835">
            <v>5.52835531452882</v>
          </cell>
          <cell r="EA835">
            <v>5.53609006793546</v>
          </cell>
          <cell r="EB835">
            <v>5.57969708692601</v>
          </cell>
          <cell r="EC835">
            <v>5.49677317179611</v>
          </cell>
          <cell r="ED835">
            <v>5.58850518313628</v>
          </cell>
          <cell r="EE835">
            <v>5.57560553730916</v>
          </cell>
          <cell r="EF835">
            <v>5.57560553730916</v>
          </cell>
          <cell r="EG835">
            <v>5.57560553730916</v>
          </cell>
          <cell r="EH835">
            <v>5.57560553730916</v>
          </cell>
          <cell r="EI835">
            <v>5.57560553730916</v>
          </cell>
          <cell r="EJ835">
            <v>5.57560553730916</v>
          </cell>
          <cell r="EK835">
            <v>0</v>
          </cell>
          <cell r="EL835">
            <v>0</v>
          </cell>
          <cell r="EM835">
            <v>0</v>
          </cell>
          <cell r="EN835">
            <v>0</v>
          </cell>
          <cell r="EO835">
            <v>0</v>
          </cell>
          <cell r="EP835">
            <v>0</v>
          </cell>
          <cell r="EQ835">
            <v>0</v>
          </cell>
          <cell r="ER835">
            <v>0</v>
          </cell>
          <cell r="ES835">
            <v>0</v>
          </cell>
          <cell r="ET835">
            <v>0</v>
          </cell>
        </row>
        <row r="836">
          <cell r="A836">
            <v>33874.2345918571</v>
          </cell>
          <cell r="B836">
            <v>39480.6829767264</v>
          </cell>
          <cell r="C836">
            <v>34583.9104064475</v>
          </cell>
          <cell r="D836">
            <v>6330.59159746044</v>
          </cell>
          <cell r="E836">
            <v>7525.95841782038</v>
          </cell>
          <cell r="F836">
            <v>7498.21676149093</v>
          </cell>
          <cell r="G836">
            <v>7134.40554782481</v>
          </cell>
          <cell r="H836">
            <v>8568.18344086641</v>
          </cell>
          <cell r="I836">
            <v>8482.63567736483</v>
          </cell>
          <cell r="J836">
            <v>8011.77111031437</v>
          </cell>
          <cell r="K836">
            <v>7545.07075909869</v>
          </cell>
          <cell r="L836">
            <v>8689.4134413587</v>
          </cell>
          <cell r="M836">
            <v>8289.88016548948</v>
          </cell>
          <cell r="N836">
            <v>9977.78887890718</v>
          </cell>
          <cell r="O836">
            <v>9213.9289077091</v>
          </cell>
          <cell r="P836">
            <v>9000.47809787559</v>
          </cell>
          <cell r="Q836">
            <v>9445.27002084817</v>
          </cell>
          <cell r="R836">
            <v>9131.03293758958</v>
          </cell>
          <cell r="S836">
            <v>9911.77650169886</v>
          </cell>
          <cell r="T836">
            <v>10653.5328216797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5636.0143513642</v>
          </cell>
          <cell r="AF836">
            <v>6568.81841138278</v>
          </cell>
          <cell r="AG836">
            <v>5754.09061564116</v>
          </cell>
          <cell r="AH836">
            <v>6330.59159746044</v>
          </cell>
          <cell r="AI836">
            <v>7525.95841782038</v>
          </cell>
          <cell r="AJ836">
            <v>7498.21676149093</v>
          </cell>
          <cell r="AK836">
            <v>7134.40554782481</v>
          </cell>
          <cell r="AL836">
            <v>8568.18344086641</v>
          </cell>
          <cell r="AM836">
            <v>8482.63567736483</v>
          </cell>
          <cell r="AN836">
            <v>8011.77111031437</v>
          </cell>
          <cell r="AO836">
            <v>7545.07075909869</v>
          </cell>
          <cell r="AP836">
            <v>8689.4134413587</v>
          </cell>
          <cell r="AQ836">
            <v>8289.88016548948</v>
          </cell>
          <cell r="AR836">
            <v>9977.78887890718</v>
          </cell>
          <cell r="AS836">
            <v>9213.9289077091</v>
          </cell>
          <cell r="AT836">
            <v>9000.47809787559</v>
          </cell>
          <cell r="AU836">
            <v>9445.27002084817</v>
          </cell>
          <cell r="AV836">
            <v>9131.03293758958</v>
          </cell>
          <cell r="AW836">
            <v>9911.77650169886</v>
          </cell>
          <cell r="AX836">
            <v>10653.5328216797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2.80362670171067</v>
          </cell>
          <cell r="CN836">
            <v>3.26500857522458</v>
          </cell>
          <cell r="CO836">
            <v>2.85610060765554</v>
          </cell>
          <cell r="CP836">
            <v>3.12612324228324</v>
          </cell>
          <cell r="CQ836">
            <v>3.7148118967704</v>
          </cell>
          <cell r="CR836">
            <v>3.76339139108751</v>
          </cell>
          <cell r="CS836">
            <v>3.49134070059179</v>
          </cell>
          <cell r="CT836">
            <v>4.24771996300367</v>
          </cell>
          <cell r="CU836">
            <v>4.17195009378307</v>
          </cell>
          <cell r="CV836">
            <v>3.91694966312134</v>
          </cell>
          <cell r="CW836">
            <v>3.78862035769608</v>
          </cell>
          <cell r="CX836">
            <v>4.2285269243278</v>
          </cell>
          <cell r="CY836">
            <v>4.04133955081791</v>
          </cell>
          <cell r="CZ836">
            <v>4.8946569775693</v>
          </cell>
          <cell r="DA836">
            <v>4.51428879045587</v>
          </cell>
          <cell r="DB836">
            <v>4.40971031933929</v>
          </cell>
          <cell r="DC836">
            <v>4.62763246873643</v>
          </cell>
          <cell r="DD836">
            <v>4.4736745907553</v>
          </cell>
          <cell r="DE836">
            <v>4.85619348741514</v>
          </cell>
          <cell r="DF836">
            <v>5.21961090403292</v>
          </cell>
          <cell r="DG836">
            <v>4.90375090432534</v>
          </cell>
          <cell r="DH836">
            <v>4.90375090432534</v>
          </cell>
          <cell r="DI836">
            <v>4.90375090432534</v>
          </cell>
          <cell r="DJ836">
            <v>4.90375090432534</v>
          </cell>
          <cell r="DK836">
            <v>4.90375090432534</v>
          </cell>
          <cell r="DL836">
            <v>4.90375090432534</v>
          </cell>
          <cell r="DM836">
            <v>4.90375090432534</v>
          </cell>
          <cell r="DN836">
            <v>4.90375090432534</v>
          </cell>
          <cell r="DO836">
            <v>4.90375090432534</v>
          </cell>
          <cell r="DP836">
            <v>4.90375090432534</v>
          </cell>
          <cell r="DQ836">
            <v>5.50755747895944</v>
          </cell>
          <cell r="DR836">
            <v>5.51201087417477</v>
          </cell>
          <cell r="DS836">
            <v>5.51963463101358</v>
          </cell>
          <cell r="DT836">
            <v>5.54811350166639</v>
          </cell>
          <cell r="DU836">
            <v>5.55050019526909</v>
          </cell>
          <cell r="DV836">
            <v>5.45865616559929</v>
          </cell>
          <cell r="DW836">
            <v>5.59851307724563</v>
          </cell>
          <cell r="DX836">
            <v>5.52637070826499</v>
          </cell>
          <cell r="DY836">
            <v>5.5705598638001</v>
          </cell>
          <cell r="DZ836">
            <v>5.60386518191458</v>
          </cell>
          <cell r="EA836">
            <v>5.45618847643719</v>
          </cell>
          <cell r="EB836">
            <v>5.63000132058766</v>
          </cell>
          <cell r="EC836">
            <v>5.61991888278709</v>
          </cell>
          <cell r="ED836">
            <v>5.58494865170148</v>
          </cell>
          <cell r="EE836">
            <v>5.59194194585177</v>
          </cell>
          <cell r="EF836">
            <v>5.59194194585177</v>
          </cell>
          <cell r="EG836">
            <v>5.59194194585177</v>
          </cell>
          <cell r="EH836">
            <v>5.59194194585177</v>
          </cell>
          <cell r="EI836">
            <v>5.59194194585177</v>
          </cell>
          <cell r="EJ836">
            <v>5.59194194585177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0</v>
          </cell>
          <cell r="ES836">
            <v>0</v>
          </cell>
          <cell r="ET836">
            <v>0</v>
          </cell>
        </row>
        <row r="837">
          <cell r="A837">
            <v>34999.7319603509</v>
          </cell>
          <cell r="B837">
            <v>35784.7988804246</v>
          </cell>
          <cell r="C837">
            <v>36795.3657932987</v>
          </cell>
          <cell r="D837">
            <v>5909.41627223451</v>
          </cell>
          <cell r="E837">
            <v>7803.33232334637</v>
          </cell>
          <cell r="F837">
            <v>7052.61200900397</v>
          </cell>
          <cell r="G837">
            <v>8806.86602119185</v>
          </cell>
          <cell r="H837">
            <v>8507.36757037878</v>
          </cell>
          <cell r="I837">
            <v>7663.11149288659</v>
          </cell>
          <cell r="J837">
            <v>8360.94192185635</v>
          </cell>
          <cell r="K837">
            <v>10217.9745656449</v>
          </cell>
          <cell r="L837">
            <v>7935.64485290372</v>
          </cell>
          <cell r="M837">
            <v>8058.15056865134</v>
          </cell>
          <cell r="N837">
            <v>8423.34653742515</v>
          </cell>
          <cell r="O837">
            <v>8843.4162954787</v>
          </cell>
          <cell r="P837">
            <v>9084.97400714567</v>
          </cell>
          <cell r="Q837">
            <v>9849.31884986605</v>
          </cell>
          <cell r="R837">
            <v>10693.2459213296</v>
          </cell>
          <cell r="S837">
            <v>9189.98534781529</v>
          </cell>
          <cell r="T837">
            <v>10399.5004170395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5823.27524146794</v>
          </cell>
          <cell r="AF837">
            <v>5953.895120607</v>
          </cell>
          <cell r="AG837">
            <v>6122.03381636196</v>
          </cell>
          <cell r="AH837">
            <v>5909.41627223451</v>
          </cell>
          <cell r="AI837">
            <v>7803.33232334637</v>
          </cell>
          <cell r="AJ837">
            <v>7052.61200900397</v>
          </cell>
          <cell r="AK837">
            <v>8806.86602119185</v>
          </cell>
          <cell r="AL837">
            <v>8507.36757037878</v>
          </cell>
          <cell r="AM837">
            <v>7663.11149288659</v>
          </cell>
          <cell r="AN837">
            <v>8360.94192185635</v>
          </cell>
          <cell r="AO837">
            <v>10217.9745656449</v>
          </cell>
          <cell r="AP837">
            <v>7935.64485290372</v>
          </cell>
          <cell r="AQ837">
            <v>8058.15056865134</v>
          </cell>
          <cell r="AR837">
            <v>8423.34653742515</v>
          </cell>
          <cell r="AS837">
            <v>8843.4162954787</v>
          </cell>
          <cell r="AT837">
            <v>9084.97400714567</v>
          </cell>
          <cell r="AU837">
            <v>9849.31884986605</v>
          </cell>
          <cell r="AV837">
            <v>10693.2459213296</v>
          </cell>
          <cell r="AW837">
            <v>9189.98534781529</v>
          </cell>
          <cell r="AX837">
            <v>10399.5004170395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2.84917590489777</v>
          </cell>
          <cell r="CN837">
            <v>2.92525872795753</v>
          </cell>
          <cell r="CO837">
            <v>3.0413549758717</v>
          </cell>
          <cell r="CP837">
            <v>2.90957525246744</v>
          </cell>
          <cell r="CQ837">
            <v>3.77944659311046</v>
          </cell>
          <cell r="CR837">
            <v>3.5104975257505</v>
          </cell>
          <cell r="CS837">
            <v>4.34754603130424</v>
          </cell>
          <cell r="CT837">
            <v>4.16101337120386</v>
          </cell>
          <cell r="CU837">
            <v>3.77120614541282</v>
          </cell>
          <cell r="CV837">
            <v>4.11846453909816</v>
          </cell>
          <cell r="CW837">
            <v>5.05652926342708</v>
          </cell>
          <cell r="CX837">
            <v>3.91374104584354</v>
          </cell>
          <cell r="CY837">
            <v>3.93840252986812</v>
          </cell>
          <cell r="CZ837">
            <v>4.19639307537158</v>
          </cell>
          <cell r="DA837">
            <v>4.35658723302482</v>
          </cell>
          <cell r="DB837">
            <v>4.47558731257836</v>
          </cell>
          <cell r="DC837">
            <v>4.85213127162803</v>
          </cell>
          <cell r="DD837">
            <v>5.26788031954087</v>
          </cell>
          <cell r="DE837">
            <v>4.52731970318378</v>
          </cell>
          <cell r="DF837">
            <v>5.12317064276096</v>
          </cell>
          <cell r="DG837">
            <v>4.43015367059816</v>
          </cell>
          <cell r="DH837">
            <v>4.43015367059816</v>
          </cell>
          <cell r="DI837">
            <v>4.43015367059816</v>
          </cell>
          <cell r="DJ837">
            <v>4.43015367059816</v>
          </cell>
          <cell r="DK837">
            <v>4.43015367059816</v>
          </cell>
          <cell r="DL837">
            <v>4.43015367059816</v>
          </cell>
          <cell r="DM837">
            <v>4.43015367059816</v>
          </cell>
          <cell r="DN837">
            <v>4.43015367059816</v>
          </cell>
          <cell r="DO837">
            <v>4.43015367059816</v>
          </cell>
          <cell r="DP837">
            <v>4.43015367059816</v>
          </cell>
          <cell r="DQ837">
            <v>5.59957660610648</v>
          </cell>
          <cell r="DR837">
            <v>5.57627305592552</v>
          </cell>
          <cell r="DS837">
            <v>5.51487594192643</v>
          </cell>
          <cell r="DT837">
            <v>5.56444847200148</v>
          </cell>
          <cell r="DU837">
            <v>5.6566463210974</v>
          </cell>
          <cell r="DV837">
            <v>5.50412713311108</v>
          </cell>
          <cell r="DW837">
            <v>5.54988949727612</v>
          </cell>
          <cell r="DX837">
            <v>5.601485570439</v>
          </cell>
          <cell r="DY837">
            <v>5.56713825719816</v>
          </cell>
          <cell r="DZ837">
            <v>5.56194911462869</v>
          </cell>
          <cell r="EA837">
            <v>5.53629760777991</v>
          </cell>
          <cell r="EB837">
            <v>5.55516895293092</v>
          </cell>
          <cell r="EC837">
            <v>5.60560396713929</v>
          </cell>
          <cell r="ED837">
            <v>5.49940421020422</v>
          </cell>
          <cell r="EE837">
            <v>5.56135720459566</v>
          </cell>
          <cell r="EF837">
            <v>5.56135720459566</v>
          </cell>
          <cell r="EG837">
            <v>5.56135720459566</v>
          </cell>
          <cell r="EH837">
            <v>5.56135720459566</v>
          </cell>
          <cell r="EI837">
            <v>5.56135720459566</v>
          </cell>
          <cell r="EJ837">
            <v>5.56135720459566</v>
          </cell>
          <cell r="EK837">
            <v>0</v>
          </cell>
          <cell r="EL837">
            <v>0</v>
          </cell>
          <cell r="EM837">
            <v>0</v>
          </cell>
          <cell r="EN837">
            <v>0</v>
          </cell>
          <cell r="EO837">
            <v>0</v>
          </cell>
          <cell r="EP837">
            <v>0</v>
          </cell>
          <cell r="EQ837">
            <v>0</v>
          </cell>
          <cell r="ER837">
            <v>0</v>
          </cell>
          <cell r="ES837">
            <v>0</v>
          </cell>
          <cell r="ET837">
            <v>0</v>
          </cell>
        </row>
        <row r="838">
          <cell r="A838">
            <v>31786.876811763</v>
          </cell>
          <cell r="B838">
            <v>30198.254325142</v>
          </cell>
          <cell r="C838">
            <v>45911.13360932</v>
          </cell>
          <cell r="D838">
            <v>6618.24934377107</v>
          </cell>
          <cell r="E838">
            <v>6440.38321200097</v>
          </cell>
          <cell r="F838">
            <v>7344.20392987093</v>
          </cell>
          <cell r="G838">
            <v>7604.48523653502</v>
          </cell>
          <cell r="H838">
            <v>8599.38711280433</v>
          </cell>
          <cell r="I838">
            <v>7549.4421780204</v>
          </cell>
          <cell r="J838">
            <v>9144.056525246</v>
          </cell>
          <cell r="K838">
            <v>7469.36131809609</v>
          </cell>
          <cell r="L838">
            <v>8557.00504374213</v>
          </cell>
          <cell r="M838">
            <v>7833.2167128145</v>
          </cell>
          <cell r="N838">
            <v>8844.95731162999</v>
          </cell>
          <cell r="O838">
            <v>9426.67628141679</v>
          </cell>
          <cell r="P838">
            <v>9415.16872436954</v>
          </cell>
          <cell r="Q838">
            <v>10208.6203322692</v>
          </cell>
          <cell r="R838">
            <v>10018.3215165584</v>
          </cell>
          <cell r="S838">
            <v>9881.71319815095</v>
          </cell>
          <cell r="T838">
            <v>10217.0999404481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5288.71858079439</v>
          </cell>
          <cell r="AF838">
            <v>5024.40267103658</v>
          </cell>
          <cell r="AG838">
            <v>7638.72043242355</v>
          </cell>
          <cell r="AH838">
            <v>6618.24934377107</v>
          </cell>
          <cell r="AI838">
            <v>6440.38321200097</v>
          </cell>
          <cell r="AJ838">
            <v>7344.20392987093</v>
          </cell>
          <cell r="AK838">
            <v>7604.48523653502</v>
          </cell>
          <cell r="AL838">
            <v>8599.38711280433</v>
          </cell>
          <cell r="AM838">
            <v>7549.4421780204</v>
          </cell>
          <cell r="AN838">
            <v>9144.056525246</v>
          </cell>
          <cell r="AO838">
            <v>7469.36131809609</v>
          </cell>
          <cell r="AP838">
            <v>8557.00504374213</v>
          </cell>
          <cell r="AQ838">
            <v>7833.2167128145</v>
          </cell>
          <cell r="AR838">
            <v>8844.95731162999</v>
          </cell>
          <cell r="AS838">
            <v>9426.67628141679</v>
          </cell>
          <cell r="AT838">
            <v>9415.16872436954</v>
          </cell>
          <cell r="AU838">
            <v>10208.6203322692</v>
          </cell>
          <cell r="AV838">
            <v>10018.3215165584</v>
          </cell>
          <cell r="AW838">
            <v>9881.71319815095</v>
          </cell>
          <cell r="AX838">
            <v>10217.0999404481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2.62447379304274</v>
          </cell>
          <cell r="CN838">
            <v>2.48606236885511</v>
          </cell>
          <cell r="CO838">
            <v>3.70132205705416</v>
          </cell>
          <cell r="CP838">
            <v>3.32362209465768</v>
          </cell>
          <cell r="CQ838">
            <v>3.18579444037492</v>
          </cell>
          <cell r="CR838">
            <v>3.63391774860902</v>
          </cell>
          <cell r="CS838">
            <v>3.71894164916787</v>
          </cell>
          <cell r="CT838">
            <v>4.27856819306216</v>
          </cell>
          <cell r="CU838">
            <v>3.68433517103627</v>
          </cell>
          <cell r="CV838">
            <v>4.5484590267241</v>
          </cell>
          <cell r="CW838">
            <v>3.70006409663815</v>
          </cell>
          <cell r="CX838">
            <v>4.27607666285335</v>
          </cell>
          <cell r="CY838">
            <v>3.87834846194256</v>
          </cell>
          <cell r="CZ838">
            <v>4.3878877512714</v>
          </cell>
          <cell r="DA838">
            <v>4.67958870682062</v>
          </cell>
          <cell r="DB838">
            <v>4.67387612771068</v>
          </cell>
          <cell r="DC838">
            <v>5.06776121221874</v>
          </cell>
          <cell r="DD838">
            <v>4.97329311314153</v>
          </cell>
          <cell r="DE838">
            <v>4.90547803972722</v>
          </cell>
          <cell r="DF838">
            <v>5.07197065757229</v>
          </cell>
          <cell r="DG838">
            <v>5.27872139732552</v>
          </cell>
          <cell r="DH838">
            <v>5.27872139732552</v>
          </cell>
          <cell r="DI838">
            <v>5.27872139732552</v>
          </cell>
          <cell r="DJ838">
            <v>5.27872139732552</v>
          </cell>
          <cell r="DK838">
            <v>5.27872139732552</v>
          </cell>
          <cell r="DL838">
            <v>5.27872139732552</v>
          </cell>
          <cell r="DM838">
            <v>5.27872139732552</v>
          </cell>
          <cell r="DN838">
            <v>5.27872139732552</v>
          </cell>
          <cell r="DO838">
            <v>5.27872139732552</v>
          </cell>
          <cell r="DP838">
            <v>5.27872139732552</v>
          </cell>
          <cell r="DQ838">
            <v>5.52096956951625</v>
          </cell>
          <cell r="DR838">
            <v>5.53706413097857</v>
          </cell>
          <cell r="DS838">
            <v>5.65419622019555</v>
          </cell>
          <cell r="DT838">
            <v>5.45555104236421</v>
          </cell>
          <cell r="DU838">
            <v>5.53861394467588</v>
          </cell>
          <cell r="DV838">
            <v>5.53702864212667</v>
          </cell>
          <cell r="DW838">
            <v>5.60218688350621</v>
          </cell>
          <cell r="DX838">
            <v>5.50650676336486</v>
          </cell>
          <cell r="DY838">
            <v>5.61387666085647</v>
          </cell>
          <cell r="DZ838">
            <v>5.5078455166939</v>
          </cell>
          <cell r="EA838">
            <v>5.53071597592474</v>
          </cell>
          <cell r="EB838">
            <v>5.48256060013346</v>
          </cell>
          <cell r="EC838">
            <v>5.5335068307895</v>
          </cell>
          <cell r="ED838">
            <v>5.52264805563199</v>
          </cell>
          <cell r="EE838">
            <v>5.51897014419305</v>
          </cell>
          <cell r="EF838">
            <v>5.51897014419305</v>
          </cell>
          <cell r="EG838">
            <v>5.51897014419305</v>
          </cell>
          <cell r="EH838">
            <v>5.51897014419305</v>
          </cell>
          <cell r="EI838">
            <v>5.51897014419305</v>
          </cell>
          <cell r="EJ838">
            <v>5.51897014419305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</row>
        <row r="839">
          <cell r="A839">
            <v>38854.5156023599</v>
          </cell>
          <cell r="B839">
            <v>41845.9328164413</v>
          </cell>
          <cell r="C839">
            <v>37756.0493246863</v>
          </cell>
          <cell r="D839">
            <v>6700.66166380321</v>
          </cell>
          <cell r="E839">
            <v>8350.49465416487</v>
          </cell>
          <cell r="F839">
            <v>6317.4979561321</v>
          </cell>
          <cell r="G839">
            <v>7318.49467660724</v>
          </cell>
          <cell r="H839">
            <v>6447.94717963922</v>
          </cell>
          <cell r="I839">
            <v>7065.0474780644</v>
          </cell>
          <cell r="J839">
            <v>8011.91985317563</v>
          </cell>
          <cell r="K839">
            <v>8166.54608137532</v>
          </cell>
          <cell r="L839">
            <v>8196.06484084842</v>
          </cell>
          <cell r="M839">
            <v>7801.47260871207</v>
          </cell>
          <cell r="N839">
            <v>7562.07818570588</v>
          </cell>
          <cell r="O839">
            <v>8704.64978521009</v>
          </cell>
          <cell r="P839">
            <v>9607.25381581295</v>
          </cell>
          <cell r="Q839">
            <v>8912.7032978429</v>
          </cell>
          <cell r="R839">
            <v>9837.55561479907</v>
          </cell>
          <cell r="S839">
            <v>10299.002179567</v>
          </cell>
          <cell r="T839">
            <v>10763.6893706801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6464.636328723</v>
          </cell>
          <cell r="AF839">
            <v>6962.35002034198</v>
          </cell>
          <cell r="AG839">
            <v>6281.87288683121</v>
          </cell>
          <cell r="AH839">
            <v>6700.66166380321</v>
          </cell>
          <cell r="AI839">
            <v>8350.49465416487</v>
          </cell>
          <cell r="AJ839">
            <v>6317.4979561321</v>
          </cell>
          <cell r="AK839">
            <v>7318.49467660724</v>
          </cell>
          <cell r="AL839">
            <v>6447.94717963922</v>
          </cell>
          <cell r="AM839">
            <v>7065.0474780644</v>
          </cell>
          <cell r="AN839">
            <v>8011.91985317563</v>
          </cell>
          <cell r="AO839">
            <v>8166.54608137532</v>
          </cell>
          <cell r="AP839">
            <v>8196.06484084842</v>
          </cell>
          <cell r="AQ839">
            <v>7801.47260871207</v>
          </cell>
          <cell r="AR839">
            <v>7562.07818570588</v>
          </cell>
          <cell r="AS839">
            <v>8704.64978521009</v>
          </cell>
          <cell r="AT839">
            <v>9607.25381581295</v>
          </cell>
          <cell r="AU839">
            <v>8912.7032978429</v>
          </cell>
          <cell r="AV839">
            <v>9837.55561479907</v>
          </cell>
          <cell r="AW839">
            <v>10299.002179567</v>
          </cell>
          <cell r="AX839">
            <v>10763.6893706801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3.21684422284737</v>
          </cell>
          <cell r="CN839">
            <v>3.39260837672987</v>
          </cell>
          <cell r="CO839">
            <v>3.10778967052191</v>
          </cell>
          <cell r="CP839">
            <v>3.25918195359262</v>
          </cell>
          <cell r="CQ839">
            <v>4.16646163837249</v>
          </cell>
          <cell r="CR839">
            <v>3.07525920868738</v>
          </cell>
          <cell r="CS839">
            <v>3.65079584161419</v>
          </cell>
          <cell r="CT839">
            <v>3.16232255913348</v>
          </cell>
          <cell r="CU839">
            <v>3.48208943033359</v>
          </cell>
          <cell r="CV839">
            <v>3.98616081059533</v>
          </cell>
          <cell r="CW839">
            <v>3.98551768117049</v>
          </cell>
          <cell r="CX839">
            <v>4.01357676636365</v>
          </cell>
          <cell r="CY839">
            <v>3.79358627471617</v>
          </cell>
          <cell r="CZ839">
            <v>3.75441005526575</v>
          </cell>
          <cell r="DA839">
            <v>4.30703414445019</v>
          </cell>
          <cell r="DB839">
            <v>4.75363986376703</v>
          </cell>
          <cell r="DC839">
            <v>4.40997838745752</v>
          </cell>
          <cell r="DD839">
            <v>4.86759249095335</v>
          </cell>
          <cell r="DE839">
            <v>5.09591484272347</v>
          </cell>
          <cell r="DF839">
            <v>5.32584064651783</v>
          </cell>
          <cell r="DG839">
            <v>5.28308336933742</v>
          </cell>
          <cell r="DH839">
            <v>5.28308336933742</v>
          </cell>
          <cell r="DI839">
            <v>5.28308336933742</v>
          </cell>
          <cell r="DJ839">
            <v>5.28308336933742</v>
          </cell>
          <cell r="DK839">
            <v>5.28308336933742</v>
          </cell>
          <cell r="DL839">
            <v>5.28308336933742</v>
          </cell>
          <cell r="DM839">
            <v>5.28308336933742</v>
          </cell>
          <cell r="DN839">
            <v>5.28308336933742</v>
          </cell>
          <cell r="DO839">
            <v>5.28308336933742</v>
          </cell>
          <cell r="DP839">
            <v>5.28308336933742</v>
          </cell>
          <cell r="DQ839">
            <v>5.50580978763814</v>
          </cell>
          <cell r="DR839">
            <v>5.62249733668555</v>
          </cell>
          <cell r="DS839">
            <v>5.53789428290441</v>
          </cell>
          <cell r="DT839">
            <v>5.63269477510102</v>
          </cell>
          <cell r="DU839">
            <v>5.49100640576013</v>
          </cell>
          <cell r="DV839">
            <v>5.6282129095166</v>
          </cell>
          <cell r="DW839">
            <v>5.49213684269011</v>
          </cell>
          <cell r="DX839">
            <v>5.586276662486</v>
          </cell>
          <cell r="DY839">
            <v>5.55881600622647</v>
          </cell>
          <cell r="DZ839">
            <v>5.50666829416945</v>
          </cell>
          <cell r="EA839">
            <v>5.61385010504134</v>
          </cell>
          <cell r="EB839">
            <v>5.5947533768122</v>
          </cell>
          <cell r="EC839">
            <v>5.6342194457445</v>
          </cell>
          <cell r="ED839">
            <v>5.51831635905976</v>
          </cell>
          <cell r="EE839">
            <v>5.53707139903865</v>
          </cell>
          <cell r="EF839">
            <v>5.53707139903865</v>
          </cell>
          <cell r="EG839">
            <v>5.53707139903865</v>
          </cell>
          <cell r="EH839">
            <v>5.53707139903865</v>
          </cell>
          <cell r="EI839">
            <v>5.53707139903865</v>
          </cell>
          <cell r="EJ839">
            <v>5.53707139903865</v>
          </cell>
          <cell r="EK839">
            <v>0</v>
          </cell>
          <cell r="EL839">
            <v>0</v>
          </cell>
          <cell r="EM839">
            <v>0</v>
          </cell>
          <cell r="EN839">
            <v>0</v>
          </cell>
          <cell r="EO839">
            <v>0</v>
          </cell>
          <cell r="EP839">
            <v>0</v>
          </cell>
          <cell r="EQ839">
            <v>0</v>
          </cell>
          <cell r="ER839">
            <v>0</v>
          </cell>
          <cell r="ES839">
            <v>0</v>
          </cell>
          <cell r="ET839">
            <v>0</v>
          </cell>
        </row>
        <row r="840">
          <cell r="A840">
            <v>33999.0349693948</v>
          </cell>
          <cell r="B840">
            <v>40303.582278828</v>
          </cell>
          <cell r="C840">
            <v>35800.5265158315</v>
          </cell>
          <cell r="D840">
            <v>7116.38017476347</v>
          </cell>
          <cell r="E840">
            <v>6422.46739665907</v>
          </cell>
          <cell r="F840">
            <v>7220.05738537633</v>
          </cell>
          <cell r="G840">
            <v>7193.37656961325</v>
          </cell>
          <cell r="H840">
            <v>8270.8097558473</v>
          </cell>
          <cell r="I840">
            <v>7978.51535945882</v>
          </cell>
          <cell r="J840">
            <v>7670.22567510318</v>
          </cell>
          <cell r="K840">
            <v>8414.71863586483</v>
          </cell>
          <cell r="L840">
            <v>9385.8892431031</v>
          </cell>
          <cell r="M840">
            <v>7798.04160813662</v>
          </cell>
          <cell r="N840">
            <v>10120.7386441987</v>
          </cell>
          <cell r="O840">
            <v>9924.86723550949</v>
          </cell>
          <cell r="P840">
            <v>9436.26239709704</v>
          </cell>
          <cell r="Q840">
            <v>9628.15872678974</v>
          </cell>
          <cell r="R840">
            <v>9553.07229628651</v>
          </cell>
          <cell r="S840">
            <v>9415.26416260574</v>
          </cell>
          <cell r="T840">
            <v>10320.5658059991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5656.77870891599</v>
          </cell>
          <cell r="AF840">
            <v>6705.7328636871</v>
          </cell>
          <cell r="AG840">
            <v>5956.51189350045</v>
          </cell>
          <cell r="AH840">
            <v>7116.38017476347</v>
          </cell>
          <cell r="AI840">
            <v>6422.46739665907</v>
          </cell>
          <cell r="AJ840">
            <v>7220.05738537633</v>
          </cell>
          <cell r="AK840">
            <v>7193.37656961325</v>
          </cell>
          <cell r="AL840">
            <v>8270.8097558473</v>
          </cell>
          <cell r="AM840">
            <v>7978.51535945882</v>
          </cell>
          <cell r="AN840">
            <v>7670.22567510318</v>
          </cell>
          <cell r="AO840">
            <v>8414.71863586483</v>
          </cell>
          <cell r="AP840">
            <v>9385.8892431031</v>
          </cell>
          <cell r="AQ840">
            <v>7798.04160813662</v>
          </cell>
          <cell r="AR840">
            <v>10120.7386441987</v>
          </cell>
          <cell r="AS840">
            <v>9924.86723550949</v>
          </cell>
          <cell r="AT840">
            <v>9436.26239709704</v>
          </cell>
          <cell r="AU840">
            <v>9628.15872678974</v>
          </cell>
          <cell r="AV840">
            <v>9553.07229628651</v>
          </cell>
          <cell r="AW840">
            <v>9415.26416260574</v>
          </cell>
          <cell r="AX840">
            <v>10320.5658059991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2.77779604253422</v>
          </cell>
          <cell r="CN840">
            <v>3.31503995662357</v>
          </cell>
          <cell r="CO840">
            <v>2.94474462318101</v>
          </cell>
          <cell r="CP840">
            <v>3.50502941907171</v>
          </cell>
          <cell r="CQ840">
            <v>3.15446905458661</v>
          </cell>
          <cell r="CR840">
            <v>3.56851085068213</v>
          </cell>
          <cell r="CS840">
            <v>3.57289358246874</v>
          </cell>
          <cell r="CT840">
            <v>4.06668621001997</v>
          </cell>
          <cell r="CU840">
            <v>3.87953492988766</v>
          </cell>
          <cell r="CV840">
            <v>3.79947537045884</v>
          </cell>
          <cell r="CW840">
            <v>4.28438332543237</v>
          </cell>
          <cell r="CX840">
            <v>4.71115929316742</v>
          </cell>
          <cell r="CY840">
            <v>3.86741779228226</v>
          </cell>
          <cell r="CZ840">
            <v>4.93391121781174</v>
          </cell>
          <cell r="DA840">
            <v>4.94666304473883</v>
          </cell>
          <cell r="DB840">
            <v>4.70313701660135</v>
          </cell>
          <cell r="DC840">
            <v>4.79878025897296</v>
          </cell>
          <cell r="DD840">
            <v>4.76135635574907</v>
          </cell>
          <cell r="DE840">
            <v>4.69267126546351</v>
          </cell>
          <cell r="DF840">
            <v>5.14388356659064</v>
          </cell>
          <cell r="DG840">
            <v>5.48592511205138</v>
          </cell>
          <cell r="DH840">
            <v>5.48592511205138</v>
          </cell>
          <cell r="DI840">
            <v>5.48592511205138</v>
          </cell>
          <cell r="DJ840">
            <v>5.48592511205138</v>
          </cell>
          <cell r="DK840">
            <v>5.48592511205138</v>
          </cell>
          <cell r="DL840">
            <v>5.48592511205138</v>
          </cell>
          <cell r="DM840">
            <v>5.48592511205138</v>
          </cell>
          <cell r="DN840">
            <v>5.48592511205138</v>
          </cell>
          <cell r="DO840">
            <v>5.48592511205138</v>
          </cell>
          <cell r="DP840">
            <v>5.48592511205138</v>
          </cell>
          <cell r="DQ840">
            <v>5.57925190429199</v>
          </cell>
          <cell r="DR840">
            <v>5.54197569254303</v>
          </cell>
          <cell r="DS840">
            <v>5.541808460625</v>
          </cell>
          <cell r="DT840">
            <v>5.56255872762888</v>
          </cell>
          <cell r="DU840">
            <v>5.57805474780386</v>
          </cell>
          <cell r="DV840">
            <v>5.54320274358593</v>
          </cell>
          <cell r="DW840">
            <v>5.51594402624822</v>
          </cell>
          <cell r="DX840">
            <v>5.57204357196636</v>
          </cell>
          <cell r="DY840">
            <v>5.63442437955602</v>
          </cell>
          <cell r="DZ840">
            <v>5.53084699047625</v>
          </cell>
          <cell r="EA840">
            <v>5.38094327906037</v>
          </cell>
          <cell r="EB840">
            <v>5.45826694650117</v>
          </cell>
          <cell r="EC840">
            <v>5.52422797432778</v>
          </cell>
          <cell r="ED840">
            <v>5.61989258742565</v>
          </cell>
          <cell r="EE840">
            <v>5.49692122500802</v>
          </cell>
          <cell r="EF840">
            <v>5.49692122500802</v>
          </cell>
          <cell r="EG840">
            <v>5.49692122500802</v>
          </cell>
          <cell r="EH840">
            <v>5.49692122500802</v>
          </cell>
          <cell r="EI840">
            <v>5.49692122500802</v>
          </cell>
          <cell r="EJ840">
            <v>5.49692122500802</v>
          </cell>
          <cell r="EK840">
            <v>0</v>
          </cell>
          <cell r="EL840">
            <v>0</v>
          </cell>
          <cell r="EM840">
            <v>0</v>
          </cell>
          <cell r="EN840">
            <v>0</v>
          </cell>
          <cell r="EO840">
            <v>0</v>
          </cell>
          <cell r="EP840">
            <v>0</v>
          </cell>
          <cell r="EQ840">
            <v>0</v>
          </cell>
          <cell r="ER840">
            <v>0</v>
          </cell>
          <cell r="ES840">
            <v>0</v>
          </cell>
          <cell r="ET840">
            <v>0</v>
          </cell>
        </row>
        <row r="841">
          <cell r="A841">
            <v>33942.1339817631</v>
          </cell>
          <cell r="B841">
            <v>36753.6371989288</v>
          </cell>
          <cell r="C841">
            <v>32801.5206645494</v>
          </cell>
          <cell r="D841">
            <v>6540.30019298205</v>
          </cell>
          <cell r="E841">
            <v>6754.46984410547</v>
          </cell>
          <cell r="F841">
            <v>6507.47623890276</v>
          </cell>
          <cell r="G841">
            <v>6994.72897931986</v>
          </cell>
          <cell r="H841">
            <v>6775.17305669794</v>
          </cell>
          <cell r="I841">
            <v>7192.03195087342</v>
          </cell>
          <cell r="J841">
            <v>7074.97715571079</v>
          </cell>
          <cell r="K841">
            <v>8155.84834105785</v>
          </cell>
          <cell r="L841">
            <v>8178.87537284725</v>
          </cell>
          <cell r="M841">
            <v>8818.48854666781</v>
          </cell>
          <cell r="N841">
            <v>9707.64907711578</v>
          </cell>
          <cell r="O841">
            <v>10187.848073198</v>
          </cell>
          <cell r="P841">
            <v>9380.6473514971</v>
          </cell>
          <cell r="Q841">
            <v>9114.17362069538</v>
          </cell>
          <cell r="R841">
            <v>9338.52758006565</v>
          </cell>
          <cell r="S841">
            <v>10961.2573406744</v>
          </cell>
          <cell r="T841">
            <v>9825.40429065198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5647.31149034225</v>
          </cell>
          <cell r="AF841">
            <v>6115.09098917886</v>
          </cell>
          <cell r="AG841">
            <v>5457.53560012276</v>
          </cell>
          <cell r="AH841">
            <v>6540.30019298205</v>
          </cell>
          <cell r="AI841">
            <v>6754.46984410547</v>
          </cell>
          <cell r="AJ841">
            <v>6507.47623890276</v>
          </cell>
          <cell r="AK841">
            <v>6994.72897931986</v>
          </cell>
          <cell r="AL841">
            <v>6775.17305669794</v>
          </cell>
          <cell r="AM841">
            <v>7192.03195087342</v>
          </cell>
          <cell r="AN841">
            <v>7074.97715571079</v>
          </cell>
          <cell r="AO841">
            <v>8155.84834105785</v>
          </cell>
          <cell r="AP841">
            <v>8178.87537284725</v>
          </cell>
          <cell r="AQ841">
            <v>8818.48854666781</v>
          </cell>
          <cell r="AR841">
            <v>9707.64907711578</v>
          </cell>
          <cell r="AS841">
            <v>10187.848073198</v>
          </cell>
          <cell r="AT841">
            <v>9380.6473514971</v>
          </cell>
          <cell r="AU841">
            <v>9114.17362069538</v>
          </cell>
          <cell r="AV841">
            <v>9338.52758006565</v>
          </cell>
          <cell r="AW841">
            <v>10961.2573406744</v>
          </cell>
          <cell r="AX841">
            <v>9825.40429065198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2.80503676674064</v>
          </cell>
          <cell r="CN841">
            <v>2.98630321617352</v>
          </cell>
          <cell r="CO841">
            <v>2.72240667824985</v>
          </cell>
          <cell r="CP841">
            <v>3.26265143092034</v>
          </cell>
          <cell r="CQ841">
            <v>3.36331460131217</v>
          </cell>
          <cell r="CR841">
            <v>3.23939603553517</v>
          </cell>
          <cell r="CS841">
            <v>3.46831797451928</v>
          </cell>
          <cell r="CT841">
            <v>3.35081115192284</v>
          </cell>
          <cell r="CU841">
            <v>3.5855622257891</v>
          </cell>
          <cell r="CV841">
            <v>3.45783127113051</v>
          </cell>
          <cell r="CW841">
            <v>4.00174312532275</v>
          </cell>
          <cell r="CX841">
            <v>3.99332151745095</v>
          </cell>
          <cell r="CY841">
            <v>4.33542422160805</v>
          </cell>
          <cell r="CZ841">
            <v>4.79686936808877</v>
          </cell>
          <cell r="DA841">
            <v>5.08764146021333</v>
          </cell>
          <cell r="DB841">
            <v>4.68453887869332</v>
          </cell>
          <cell r="DC841">
            <v>4.55146634059264</v>
          </cell>
          <cell r="DD841">
            <v>4.66350496712636</v>
          </cell>
          <cell r="DE841">
            <v>5.47386915291693</v>
          </cell>
          <cell r="DF841">
            <v>4.9066430784325</v>
          </cell>
          <cell r="DG841">
            <v>5.24432025976529</v>
          </cell>
          <cell r="DH841">
            <v>5.24432025976529</v>
          </cell>
          <cell r="DI841">
            <v>5.24432025976529</v>
          </cell>
          <cell r="DJ841">
            <v>5.24432025976529</v>
          </cell>
          <cell r="DK841">
            <v>5.24432025976529</v>
          </cell>
          <cell r="DL841">
            <v>5.24432025976529</v>
          </cell>
          <cell r="DM841">
            <v>5.24432025976529</v>
          </cell>
          <cell r="DN841">
            <v>5.24432025976529</v>
          </cell>
          <cell r="DO841">
            <v>5.24432025976529</v>
          </cell>
          <cell r="DP841">
            <v>5.24432025976529</v>
          </cell>
          <cell r="DQ841">
            <v>5.51582298612375</v>
          </cell>
          <cell r="DR841">
            <v>5.61017175088571</v>
          </cell>
          <cell r="DS841">
            <v>5.49225523451761</v>
          </cell>
          <cell r="DT841">
            <v>5.49204567055136</v>
          </cell>
          <cell r="DU841">
            <v>5.50213079262521</v>
          </cell>
          <cell r="DV841">
            <v>5.50371175022004</v>
          </cell>
          <cell r="DW841">
            <v>5.52534144216942</v>
          </cell>
          <cell r="DX841">
            <v>5.53958940744967</v>
          </cell>
          <cell r="DY841">
            <v>5.4954274629397</v>
          </cell>
          <cell r="DZ841">
            <v>5.60568099969916</v>
          </cell>
          <cell r="EA841">
            <v>5.58376419368467</v>
          </cell>
          <cell r="EB841">
            <v>5.61133823958449</v>
          </cell>
          <cell r="EC841">
            <v>5.57275167518651</v>
          </cell>
          <cell r="ED841">
            <v>5.54451180562583</v>
          </cell>
          <cell r="EE841">
            <v>5.48621846637347</v>
          </cell>
          <cell r="EF841">
            <v>5.48621846637347</v>
          </cell>
          <cell r="EG841">
            <v>5.48621846637347</v>
          </cell>
          <cell r="EH841">
            <v>5.48621846637347</v>
          </cell>
          <cell r="EI841">
            <v>5.48621846637347</v>
          </cell>
          <cell r="EJ841">
            <v>5.48621846637347</v>
          </cell>
          <cell r="EK841">
            <v>0</v>
          </cell>
          <cell r="EL841">
            <v>0</v>
          </cell>
          <cell r="EM841">
            <v>0</v>
          </cell>
          <cell r="EN841">
            <v>0</v>
          </cell>
          <cell r="EO841">
            <v>0</v>
          </cell>
          <cell r="EP841">
            <v>0</v>
          </cell>
          <cell r="EQ841">
            <v>0</v>
          </cell>
          <cell r="ER841">
            <v>0</v>
          </cell>
          <cell r="ES841">
            <v>0</v>
          </cell>
          <cell r="ET841">
            <v>0</v>
          </cell>
        </row>
        <row r="842">
          <cell r="A842">
            <v>39000.8873753001</v>
          </cell>
          <cell r="B842">
            <v>38574.6537792572</v>
          </cell>
          <cell r="C842">
            <v>41367.9309578642</v>
          </cell>
          <cell r="D842">
            <v>7778.24041109923</v>
          </cell>
          <cell r="E842">
            <v>6975.39551381023</v>
          </cell>
          <cell r="F842">
            <v>5264.57284407354</v>
          </cell>
          <cell r="G842">
            <v>5486.79261719636</v>
          </cell>
          <cell r="H842">
            <v>6405.86527818786</v>
          </cell>
          <cell r="I842">
            <v>8466.95324693676</v>
          </cell>
          <cell r="J842">
            <v>7469.09204147848</v>
          </cell>
          <cell r="K842">
            <v>8590.01674198781</v>
          </cell>
          <cell r="L842">
            <v>7883.69851910464</v>
          </cell>
          <cell r="M842">
            <v>9123.37385196032</v>
          </cell>
          <cell r="N842">
            <v>8417.29194661038</v>
          </cell>
          <cell r="O842">
            <v>8114.43917328443</v>
          </cell>
          <cell r="P842">
            <v>8824.69464720728</v>
          </cell>
          <cell r="Q842">
            <v>10575.0946067392</v>
          </cell>
          <cell r="R842">
            <v>10335.1241677768</v>
          </cell>
          <cell r="S842">
            <v>10290.9673763309</v>
          </cell>
          <cell r="T842">
            <v>9508.46788357374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6488.98974726856</v>
          </cell>
          <cell r="AF842">
            <v>6418.07275996904</v>
          </cell>
          <cell r="AG842">
            <v>6882.8198001797</v>
          </cell>
          <cell r="AH842">
            <v>7778.24041109923</v>
          </cell>
          <cell r="AI842">
            <v>6975.39551381023</v>
          </cell>
          <cell r="AJ842">
            <v>5264.57284407354</v>
          </cell>
          <cell r="AK842">
            <v>5486.79261719636</v>
          </cell>
          <cell r="AL842">
            <v>6405.86527818786</v>
          </cell>
          <cell r="AM842">
            <v>8466.95324693676</v>
          </cell>
          <cell r="AN842">
            <v>7469.09204147848</v>
          </cell>
          <cell r="AO842">
            <v>8590.01674198781</v>
          </cell>
          <cell r="AP842">
            <v>7883.69851910464</v>
          </cell>
          <cell r="AQ842">
            <v>9123.37385196032</v>
          </cell>
          <cell r="AR842">
            <v>8417.29194661038</v>
          </cell>
          <cell r="AS842">
            <v>8114.43917328443</v>
          </cell>
          <cell r="AT842">
            <v>8824.69464720728</v>
          </cell>
          <cell r="AU842">
            <v>10575.0946067392</v>
          </cell>
          <cell r="AV842">
            <v>10335.1241677768</v>
          </cell>
          <cell r="AW842">
            <v>10290.9673763309</v>
          </cell>
          <cell r="AX842">
            <v>9508.46788357374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3.19625133671203</v>
          </cell>
          <cell r="CN842">
            <v>3.13240998492251</v>
          </cell>
          <cell r="CO842">
            <v>3.36387997551143</v>
          </cell>
          <cell r="CP842">
            <v>3.86967043417483</v>
          </cell>
          <cell r="CQ842">
            <v>3.44475781024114</v>
          </cell>
          <cell r="CR842">
            <v>2.61235133231227</v>
          </cell>
          <cell r="CS842">
            <v>2.73994063861969</v>
          </cell>
          <cell r="CT842">
            <v>3.1615555447974</v>
          </cell>
          <cell r="CU842">
            <v>4.18995533926185</v>
          </cell>
          <cell r="CV842">
            <v>3.69447315733356</v>
          </cell>
          <cell r="CW842">
            <v>4.22324725562987</v>
          </cell>
          <cell r="CX842">
            <v>3.89723994869678</v>
          </cell>
          <cell r="CY842">
            <v>4.46734410755611</v>
          </cell>
          <cell r="CZ842">
            <v>4.16688248226458</v>
          </cell>
          <cell r="DA842">
            <v>3.9424486335864</v>
          </cell>
          <cell r="DB842">
            <v>4.28753048864343</v>
          </cell>
          <cell r="DC842">
            <v>5.13797274119075</v>
          </cell>
          <cell r="DD842">
            <v>5.02138167322106</v>
          </cell>
          <cell r="DE842">
            <v>4.99992783292699</v>
          </cell>
          <cell r="DF842">
            <v>4.61974579075219</v>
          </cell>
          <cell r="DG842">
            <v>4.90876533955574</v>
          </cell>
          <cell r="DH842">
            <v>4.90876533955574</v>
          </cell>
          <cell r="DI842">
            <v>4.90876533955574</v>
          </cell>
          <cell r="DJ842">
            <v>4.90876533955574</v>
          </cell>
          <cell r="DK842">
            <v>4.90876533955574</v>
          </cell>
          <cell r="DL842">
            <v>4.90876533955574</v>
          </cell>
          <cell r="DM842">
            <v>4.90876533955574</v>
          </cell>
          <cell r="DN842">
            <v>4.90876533955574</v>
          </cell>
          <cell r="DO842">
            <v>4.90876533955574</v>
          </cell>
          <cell r="DP842">
            <v>4.90876533955574</v>
          </cell>
          <cell r="DQ842">
            <v>5.56215773706765</v>
          </cell>
          <cell r="DR842">
            <v>5.61349282847836</v>
          </cell>
          <cell r="DS842">
            <v>5.60574119341776</v>
          </cell>
          <cell r="DT842">
            <v>5.50699292462768</v>
          </cell>
          <cell r="DU842">
            <v>5.54775507983773</v>
          </cell>
          <cell r="DV842">
            <v>5.52126624992299</v>
          </cell>
          <cell r="DW842">
            <v>5.48636285340726</v>
          </cell>
          <cell r="DX842">
            <v>5.55116479276543</v>
          </cell>
          <cell r="DY842">
            <v>5.5363674085068</v>
          </cell>
          <cell r="DZ842">
            <v>5.53888605915151</v>
          </cell>
          <cell r="EA842">
            <v>5.57255851227499</v>
          </cell>
          <cell r="EB842">
            <v>5.54217197536602</v>
          </cell>
          <cell r="EC842">
            <v>5.5951688963502</v>
          </cell>
          <cell r="ED842">
            <v>5.53437106145522</v>
          </cell>
          <cell r="EE842">
            <v>5.6389676231636</v>
          </cell>
          <cell r="EF842">
            <v>5.6389676231636</v>
          </cell>
          <cell r="EG842">
            <v>5.6389676231636</v>
          </cell>
          <cell r="EH842">
            <v>5.6389676231636</v>
          </cell>
          <cell r="EI842">
            <v>5.6389676231636</v>
          </cell>
          <cell r="EJ842">
            <v>5.6389676231636</v>
          </cell>
          <cell r="EK842">
            <v>0</v>
          </cell>
          <cell r="EL842">
            <v>0</v>
          </cell>
          <cell r="EM842">
            <v>0</v>
          </cell>
          <cell r="EN842">
            <v>0</v>
          </cell>
          <cell r="EO842">
            <v>0</v>
          </cell>
          <cell r="EP842">
            <v>0</v>
          </cell>
          <cell r="EQ842">
            <v>0</v>
          </cell>
          <cell r="ER842">
            <v>0</v>
          </cell>
          <cell r="ES842">
            <v>0</v>
          </cell>
          <cell r="ET842">
            <v>0</v>
          </cell>
        </row>
        <row r="843">
          <cell r="A843">
            <v>42871.3988171484</v>
          </cell>
          <cell r="B843">
            <v>38631.4602813724</v>
          </cell>
          <cell r="C843">
            <v>38264.2800030179</v>
          </cell>
          <cell r="D843">
            <v>6378.31172988275</v>
          </cell>
          <cell r="E843">
            <v>7411.48630946169</v>
          </cell>
          <cell r="F843">
            <v>7434.99682654452</v>
          </cell>
          <cell r="G843">
            <v>7330.65156423279</v>
          </cell>
          <cell r="H843">
            <v>6690.88021928655</v>
          </cell>
          <cell r="I843">
            <v>7448.34925144605</v>
          </cell>
          <cell r="J843">
            <v>8760.88597640742</v>
          </cell>
          <cell r="K843">
            <v>7501.25441829599</v>
          </cell>
          <cell r="L843">
            <v>7492.09525733153</v>
          </cell>
          <cell r="M843">
            <v>8362.77778243386</v>
          </cell>
          <cell r="N843">
            <v>9923.32178468578</v>
          </cell>
          <cell r="O843">
            <v>8163.95654456848</v>
          </cell>
          <cell r="P843">
            <v>9150.73174559737</v>
          </cell>
          <cell r="Q843">
            <v>9584.61987920087</v>
          </cell>
          <cell r="R843">
            <v>9078.80374144277</v>
          </cell>
          <cell r="S843">
            <v>10334.8253213156</v>
          </cell>
          <cell r="T843">
            <v>12065.353491303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7132.96763477543</v>
          </cell>
          <cell r="AF843">
            <v>6427.524257989</v>
          </cell>
          <cell r="AG843">
            <v>6366.43259515798</v>
          </cell>
          <cell r="AH843">
            <v>6378.31172988275</v>
          </cell>
          <cell r="AI843">
            <v>7411.48630946169</v>
          </cell>
          <cell r="AJ843">
            <v>7434.99682654452</v>
          </cell>
          <cell r="AK843">
            <v>7330.65156423279</v>
          </cell>
          <cell r="AL843">
            <v>6690.88021928655</v>
          </cell>
          <cell r="AM843">
            <v>7448.34925144605</v>
          </cell>
          <cell r="AN843">
            <v>8760.88597640742</v>
          </cell>
          <cell r="AO843">
            <v>7501.25441829599</v>
          </cell>
          <cell r="AP843">
            <v>7492.09525733153</v>
          </cell>
          <cell r="AQ843">
            <v>8362.77778243386</v>
          </cell>
          <cell r="AR843">
            <v>9923.32178468578</v>
          </cell>
          <cell r="AS843">
            <v>8163.95654456848</v>
          </cell>
          <cell r="AT843">
            <v>9150.73174559737</v>
          </cell>
          <cell r="AU843">
            <v>9584.61987920087</v>
          </cell>
          <cell r="AV843">
            <v>9078.80374144277</v>
          </cell>
          <cell r="AW843">
            <v>10334.8253213156</v>
          </cell>
          <cell r="AX843">
            <v>12065.353491303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3.50561898696664</v>
          </cell>
          <cell r="CN843">
            <v>3.16349433256213</v>
          </cell>
          <cell r="CO843">
            <v>3.11282818933408</v>
          </cell>
          <cell r="CP843">
            <v>3.18965819778399</v>
          </cell>
          <cell r="CQ843">
            <v>3.66356255095028</v>
          </cell>
          <cell r="CR843">
            <v>3.64803965905472</v>
          </cell>
          <cell r="CS843">
            <v>3.64863004185244</v>
          </cell>
          <cell r="CT843">
            <v>3.33015618763655</v>
          </cell>
          <cell r="CU843">
            <v>3.6248693513551</v>
          </cell>
          <cell r="CV843">
            <v>4.26541401185186</v>
          </cell>
          <cell r="CW843">
            <v>3.71922750951669</v>
          </cell>
          <cell r="CX843">
            <v>3.66863485624804</v>
          </cell>
          <cell r="CY843">
            <v>4.15010495935546</v>
          </cell>
          <cell r="CZ843">
            <v>4.82647517390588</v>
          </cell>
          <cell r="DA843">
            <v>4.01371577005754</v>
          </cell>
          <cell r="DB843">
            <v>4.49885250054472</v>
          </cell>
          <cell r="DC843">
            <v>4.71216863406136</v>
          </cell>
          <cell r="DD843">
            <v>4.46348992077007</v>
          </cell>
          <cell r="DE843">
            <v>5.08099855094793</v>
          </cell>
          <cell r="DF843">
            <v>5.93179291376562</v>
          </cell>
          <cell r="DG843">
            <v>5.40076468279258</v>
          </cell>
          <cell r="DH843">
            <v>5.40076468279258</v>
          </cell>
          <cell r="DI843">
            <v>5.40076468279258</v>
          </cell>
          <cell r="DJ843">
            <v>5.40076468279258</v>
          </cell>
          <cell r="DK843">
            <v>5.40076468279258</v>
          </cell>
          <cell r="DL843">
            <v>5.40076468279258</v>
          </cell>
          <cell r="DM843">
            <v>5.40076468279258</v>
          </cell>
          <cell r="DN843">
            <v>5.40076468279258</v>
          </cell>
          <cell r="DO843">
            <v>5.40076468279258</v>
          </cell>
          <cell r="DP843">
            <v>5.40076468279258</v>
          </cell>
          <cell r="DQ843">
            <v>5.57458672897201</v>
          </cell>
          <cell r="DR843">
            <v>5.56652032535097</v>
          </cell>
          <cell r="DS843">
            <v>5.60335489841345</v>
          </cell>
          <cell r="DT843">
            <v>5.47858910693116</v>
          </cell>
          <cell r="DU843">
            <v>5.54253998978772</v>
          </cell>
          <cell r="DV843">
            <v>5.58378094074183</v>
          </cell>
          <cell r="DW843">
            <v>5.50452544048895</v>
          </cell>
          <cell r="DX843">
            <v>5.50460028002071</v>
          </cell>
          <cell r="DY843">
            <v>5.62956463457173</v>
          </cell>
          <cell r="DZ843">
            <v>5.62722100736998</v>
          </cell>
          <cell r="EA843">
            <v>5.52571250759673</v>
          </cell>
          <cell r="EB843">
            <v>5.59507532925837</v>
          </cell>
          <cell r="EC843">
            <v>5.5207567462178</v>
          </cell>
          <cell r="ED843">
            <v>5.63292713463609</v>
          </cell>
          <cell r="EE843">
            <v>5.57264278615668</v>
          </cell>
          <cell r="EF843">
            <v>5.57264278615668</v>
          </cell>
          <cell r="EG843">
            <v>5.57264278615668</v>
          </cell>
          <cell r="EH843">
            <v>5.57264278615668</v>
          </cell>
          <cell r="EI843">
            <v>5.57264278615668</v>
          </cell>
          <cell r="EJ843">
            <v>5.57264278615668</v>
          </cell>
          <cell r="EK843">
            <v>0</v>
          </cell>
          <cell r="EL843">
            <v>0</v>
          </cell>
          <cell r="EM843">
            <v>0</v>
          </cell>
          <cell r="EN843">
            <v>0</v>
          </cell>
          <cell r="EO843">
            <v>0</v>
          </cell>
          <cell r="EP843">
            <v>0</v>
          </cell>
          <cell r="EQ843">
            <v>0</v>
          </cell>
          <cell r="ER843">
            <v>0</v>
          </cell>
          <cell r="ES843">
            <v>0</v>
          </cell>
          <cell r="ET843">
            <v>0</v>
          </cell>
        </row>
        <row r="844">
          <cell r="A844">
            <v>39952.4310282124</v>
          </cell>
          <cell r="B844">
            <v>40729.9141839987</v>
          </cell>
          <cell r="C844">
            <v>46925.2081866149</v>
          </cell>
          <cell r="D844">
            <v>6953.62537410373</v>
          </cell>
          <cell r="E844">
            <v>6735.87566769551</v>
          </cell>
          <cell r="F844">
            <v>6416.8365816074</v>
          </cell>
          <cell r="G844">
            <v>7478.96299711483</v>
          </cell>
          <cell r="H844">
            <v>7406.14513151533</v>
          </cell>
          <cell r="I844">
            <v>6915.39115696722</v>
          </cell>
          <cell r="J844">
            <v>8464.66140782255</v>
          </cell>
          <cell r="K844">
            <v>8698.67368424772</v>
          </cell>
          <cell r="L844">
            <v>8131.21746670557</v>
          </cell>
          <cell r="M844">
            <v>8819.25510478213</v>
          </cell>
          <cell r="N844">
            <v>9101.8009964106</v>
          </cell>
          <cell r="O844">
            <v>9797.02294421923</v>
          </cell>
          <cell r="P844">
            <v>8769.7147100519</v>
          </cell>
          <cell r="Q844">
            <v>9792.87499423698</v>
          </cell>
          <cell r="R844">
            <v>11181.1813566417</v>
          </cell>
          <cell r="S844">
            <v>10860.9012621346</v>
          </cell>
          <cell r="T844">
            <v>10064.8077703164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6647.30811957658</v>
          </cell>
          <cell r="AF844">
            <v>6776.66620771503</v>
          </cell>
          <cell r="AG844">
            <v>7807.44273537298</v>
          </cell>
          <cell r="AH844">
            <v>6953.62537410373</v>
          </cell>
          <cell r="AI844">
            <v>6735.87566769551</v>
          </cell>
          <cell r="AJ844">
            <v>6416.8365816074</v>
          </cell>
          <cell r="AK844">
            <v>7478.96299711483</v>
          </cell>
          <cell r="AL844">
            <v>7406.14513151533</v>
          </cell>
          <cell r="AM844">
            <v>6915.39115696722</v>
          </cell>
          <cell r="AN844">
            <v>8464.66140782255</v>
          </cell>
          <cell r="AO844">
            <v>8698.67368424772</v>
          </cell>
          <cell r="AP844">
            <v>8131.21746670557</v>
          </cell>
          <cell r="AQ844">
            <v>8819.25510478213</v>
          </cell>
          <cell r="AR844">
            <v>9101.8009964106</v>
          </cell>
          <cell r="AS844">
            <v>9797.02294421923</v>
          </cell>
          <cell r="AT844">
            <v>8769.7147100519</v>
          </cell>
          <cell r="AU844">
            <v>9792.87499423698</v>
          </cell>
          <cell r="AV844">
            <v>11181.1813566417</v>
          </cell>
          <cell r="AW844">
            <v>10860.9012621346</v>
          </cell>
          <cell r="AX844">
            <v>10064.8077703164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3.3079606259306</v>
          </cell>
          <cell r="CN844">
            <v>3.32579134288308</v>
          </cell>
          <cell r="CO844">
            <v>3.83741441924869</v>
          </cell>
          <cell r="CP844">
            <v>3.42987418246152</v>
          </cell>
          <cell r="CQ844">
            <v>3.33485954589476</v>
          </cell>
          <cell r="CR844">
            <v>3.22194472967373</v>
          </cell>
          <cell r="CS844">
            <v>3.6829081545623</v>
          </cell>
          <cell r="CT844">
            <v>3.70317484534517</v>
          </cell>
          <cell r="CU844">
            <v>3.40916068794674</v>
          </cell>
          <cell r="CV844">
            <v>4.18247528610004</v>
          </cell>
          <cell r="CW844">
            <v>4.31419590401633</v>
          </cell>
          <cell r="CX844">
            <v>3.97800932303058</v>
          </cell>
          <cell r="CY844">
            <v>4.3981893713397</v>
          </cell>
          <cell r="CZ844">
            <v>4.47293196511634</v>
          </cell>
          <cell r="DA844">
            <v>4.81145571593263</v>
          </cell>
          <cell r="DB844">
            <v>4.30693019798173</v>
          </cell>
          <cell r="DC844">
            <v>4.80941859937538</v>
          </cell>
          <cell r="DD844">
            <v>5.49123537380675</v>
          </cell>
          <cell r="DE844">
            <v>5.33394131619462</v>
          </cell>
          <cell r="DF844">
            <v>4.94296860913511</v>
          </cell>
          <cell r="DG844">
            <v>6.01384765323359</v>
          </cell>
          <cell r="DH844">
            <v>6.01384765323359</v>
          </cell>
          <cell r="DI844">
            <v>6.01384765323359</v>
          </cell>
          <cell r="DJ844">
            <v>6.01384765323359</v>
          </cell>
          <cell r="DK844">
            <v>6.01384765323359</v>
          </cell>
          <cell r="DL844">
            <v>6.01384765323359</v>
          </cell>
          <cell r="DM844">
            <v>6.01384765323359</v>
          </cell>
          <cell r="DN844">
            <v>6.01384765323359</v>
          </cell>
          <cell r="DO844">
            <v>6.01384765323359</v>
          </cell>
          <cell r="DP844">
            <v>6.01384765323359</v>
          </cell>
          <cell r="DQ844">
            <v>5.50544735163216</v>
          </cell>
          <cell r="DR844">
            <v>5.58249357043715</v>
          </cell>
          <cell r="DS844">
            <v>5.57413188479729</v>
          </cell>
          <cell r="DT844">
            <v>5.55443943676372</v>
          </cell>
          <cell r="DU844">
            <v>5.53380243759138</v>
          </cell>
          <cell r="DV844">
            <v>5.45644809927107</v>
          </cell>
          <cell r="DW844">
            <v>5.5636222032183</v>
          </cell>
          <cell r="DX844">
            <v>5.47930071543862</v>
          </cell>
          <cell r="DY844">
            <v>5.55746087574031</v>
          </cell>
          <cell r="DZ844">
            <v>5.54476753256346</v>
          </cell>
          <cell r="EA844">
            <v>5.52408449379468</v>
          </cell>
          <cell r="EB844">
            <v>5.60011460983427</v>
          </cell>
          <cell r="EC844">
            <v>5.49370222898516</v>
          </cell>
          <cell r="ED844">
            <v>5.57496543218892</v>
          </cell>
          <cell r="EE844">
            <v>5.57859415860441</v>
          </cell>
          <cell r="EF844">
            <v>5.57859415860441</v>
          </cell>
          <cell r="EG844">
            <v>5.57859415860441</v>
          </cell>
          <cell r="EH844">
            <v>5.57859415860441</v>
          </cell>
          <cell r="EI844">
            <v>5.57859415860441</v>
          </cell>
          <cell r="EJ844">
            <v>5.57859415860441</v>
          </cell>
          <cell r="EK844">
            <v>0</v>
          </cell>
          <cell r="EL844">
            <v>0</v>
          </cell>
          <cell r="EM844">
            <v>0</v>
          </cell>
          <cell r="EN844">
            <v>0</v>
          </cell>
          <cell r="EO844">
            <v>0</v>
          </cell>
          <cell r="EP844">
            <v>0</v>
          </cell>
          <cell r="EQ844">
            <v>0</v>
          </cell>
          <cell r="ER844">
            <v>0</v>
          </cell>
          <cell r="ES844">
            <v>0</v>
          </cell>
          <cell r="ET844">
            <v>0</v>
          </cell>
        </row>
        <row r="845">
          <cell r="A845">
            <v>35782.6910600794</v>
          </cell>
          <cell r="B845">
            <v>43858.4659657508</v>
          </cell>
          <cell r="C845">
            <v>40153.0037794461</v>
          </cell>
          <cell r="D845">
            <v>6354.27332373281</v>
          </cell>
          <cell r="E845">
            <v>7277.87194779121</v>
          </cell>
          <cell r="F845">
            <v>7920.32447396168</v>
          </cell>
          <cell r="G845">
            <v>6477.93107883968</v>
          </cell>
          <cell r="H845">
            <v>7689.02784414331</v>
          </cell>
          <cell r="I845">
            <v>8224.11222375299</v>
          </cell>
          <cell r="J845">
            <v>7998.36462808392</v>
          </cell>
          <cell r="K845">
            <v>7880.62803905977</v>
          </cell>
          <cell r="L845">
            <v>8379.83516994129</v>
          </cell>
          <cell r="M845">
            <v>8206.14215530183</v>
          </cell>
          <cell r="N845">
            <v>9834.3743671972</v>
          </cell>
          <cell r="O845">
            <v>8723.81219059738</v>
          </cell>
          <cell r="P845">
            <v>9333.26865874397</v>
          </cell>
          <cell r="Q845">
            <v>10635.5990887764</v>
          </cell>
          <cell r="R845">
            <v>8649.29000212535</v>
          </cell>
          <cell r="S845">
            <v>11456.933928322</v>
          </cell>
          <cell r="T845">
            <v>9860.59077621269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5953.54442026325</v>
          </cell>
          <cell r="AF845">
            <v>7297.19642643115</v>
          </cell>
          <cell r="AG845">
            <v>6680.6795276118</v>
          </cell>
          <cell r="AH845">
            <v>6354.27332373281</v>
          </cell>
          <cell r="AI845">
            <v>7277.87194779121</v>
          </cell>
          <cell r="AJ845">
            <v>7920.32447396168</v>
          </cell>
          <cell r="AK845">
            <v>6477.93107883968</v>
          </cell>
          <cell r="AL845">
            <v>7689.02784414331</v>
          </cell>
          <cell r="AM845">
            <v>8224.11222375299</v>
          </cell>
          <cell r="AN845">
            <v>7998.36462808392</v>
          </cell>
          <cell r="AO845">
            <v>7880.62803905977</v>
          </cell>
          <cell r="AP845">
            <v>8379.83516994129</v>
          </cell>
          <cell r="AQ845">
            <v>8206.14215530183</v>
          </cell>
          <cell r="AR845">
            <v>9834.3743671972</v>
          </cell>
          <cell r="AS845">
            <v>8723.81219059738</v>
          </cell>
          <cell r="AT845">
            <v>9333.26865874397</v>
          </cell>
          <cell r="AU845">
            <v>10635.5990887764</v>
          </cell>
          <cell r="AV845">
            <v>8649.29000212535</v>
          </cell>
          <cell r="AW845">
            <v>11456.933928322</v>
          </cell>
          <cell r="AX845">
            <v>9860.59077621269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2.9256474877448</v>
          </cell>
          <cell r="CN845">
            <v>3.61348935987462</v>
          </cell>
          <cell r="CO845">
            <v>3.33028238214995</v>
          </cell>
          <cell r="CP845">
            <v>3.12943693907443</v>
          </cell>
          <cell r="CQ845">
            <v>3.59321334789439</v>
          </cell>
          <cell r="CR845">
            <v>3.96413772411514</v>
          </cell>
          <cell r="CS845">
            <v>3.12981363120112</v>
          </cell>
          <cell r="CT845">
            <v>3.82861577439322</v>
          </cell>
          <cell r="CU845">
            <v>4.01240956322337</v>
          </cell>
          <cell r="CV845">
            <v>3.90069280918686</v>
          </cell>
          <cell r="CW845">
            <v>3.89885337815381</v>
          </cell>
          <cell r="CX845">
            <v>4.17458181938882</v>
          </cell>
          <cell r="CY845">
            <v>4.10418724368562</v>
          </cell>
          <cell r="CZ845">
            <v>4.79824527152204</v>
          </cell>
          <cell r="DA845">
            <v>4.30441888062008</v>
          </cell>
          <cell r="DB845">
            <v>4.60513098572864</v>
          </cell>
          <cell r="DC845">
            <v>5.24771424742237</v>
          </cell>
          <cell r="DD845">
            <v>4.26764886447624</v>
          </cell>
          <cell r="DE845">
            <v>5.65296932552477</v>
          </cell>
          <cell r="DF845">
            <v>4.86531715537674</v>
          </cell>
          <cell r="DG845">
            <v>5.2146335441414</v>
          </cell>
          <cell r="DH845">
            <v>5.2146335441414</v>
          </cell>
          <cell r="DI845">
            <v>5.2146335441414</v>
          </cell>
          <cell r="DJ845">
            <v>5.2146335441414</v>
          </cell>
          <cell r="DK845">
            <v>5.2146335441414</v>
          </cell>
          <cell r="DL845">
            <v>5.2146335441414</v>
          </cell>
          <cell r="DM845">
            <v>5.2146335441414</v>
          </cell>
          <cell r="DN845">
            <v>5.2146335441414</v>
          </cell>
          <cell r="DO845">
            <v>5.2146335441414</v>
          </cell>
          <cell r="DP845">
            <v>5.2146335441414</v>
          </cell>
          <cell r="DQ845">
            <v>5.57520366749112</v>
          </cell>
          <cell r="DR845">
            <v>5.53269070016506</v>
          </cell>
          <cell r="DS845">
            <v>5.49599988295346</v>
          </cell>
          <cell r="DT845">
            <v>5.56297134249838</v>
          </cell>
          <cell r="DU845">
            <v>5.54917653612535</v>
          </cell>
          <cell r="DV845">
            <v>5.47395691495254</v>
          </cell>
          <cell r="DW845">
            <v>5.67054734615992</v>
          </cell>
          <cell r="DX845">
            <v>5.50220522280544</v>
          </cell>
          <cell r="DY845">
            <v>5.61553200305681</v>
          </cell>
          <cell r="DZ845">
            <v>5.6178040210101</v>
          </cell>
          <cell r="EA845">
            <v>5.5377208775859</v>
          </cell>
          <cell r="EB845">
            <v>5.49958139849043</v>
          </cell>
          <cell r="EC845">
            <v>5.47796187466647</v>
          </cell>
          <cell r="ED845">
            <v>5.61528014770115</v>
          </cell>
          <cell r="EE845">
            <v>5.55263230172944</v>
          </cell>
          <cell r="EF845">
            <v>5.55263230172944</v>
          </cell>
          <cell r="EG845">
            <v>5.55263230172944</v>
          </cell>
          <cell r="EH845">
            <v>5.55263230172944</v>
          </cell>
          <cell r="EI845">
            <v>5.55263230172944</v>
          </cell>
          <cell r="EJ845">
            <v>5.55263230172944</v>
          </cell>
          <cell r="EK845">
            <v>0</v>
          </cell>
          <cell r="EL845">
            <v>0</v>
          </cell>
          <cell r="EM845">
            <v>0</v>
          </cell>
          <cell r="EN845">
            <v>0</v>
          </cell>
          <cell r="EO845">
            <v>0</v>
          </cell>
          <cell r="EP845">
            <v>0</v>
          </cell>
          <cell r="EQ845">
            <v>0</v>
          </cell>
          <cell r="ER845">
            <v>0</v>
          </cell>
          <cell r="ES845">
            <v>0</v>
          </cell>
          <cell r="ET845">
            <v>0</v>
          </cell>
        </row>
        <row r="846">
          <cell r="A846">
            <v>37873.1430757755</v>
          </cell>
          <cell r="B846">
            <v>36214.0443691715</v>
          </cell>
          <cell r="C846">
            <v>37551.6902306475</v>
          </cell>
          <cell r="D846">
            <v>5987.01057873666</v>
          </cell>
          <cell r="E846">
            <v>5778.7577346596</v>
          </cell>
          <cell r="F846">
            <v>6860.15403557451</v>
          </cell>
          <cell r="G846">
            <v>6032.91409107401</v>
          </cell>
          <cell r="H846">
            <v>7661.44026951667</v>
          </cell>
          <cell r="I846">
            <v>9005.76097136981</v>
          </cell>
          <cell r="J846">
            <v>7839.5046217921</v>
          </cell>
          <cell r="K846">
            <v>7823.41869556016</v>
          </cell>
          <cell r="L846">
            <v>9512.15564336276</v>
          </cell>
          <cell r="M846">
            <v>8330.07065183255</v>
          </cell>
          <cell r="N846">
            <v>10454.0606379032</v>
          </cell>
          <cell r="O846">
            <v>8995.29496947075</v>
          </cell>
          <cell r="P846">
            <v>9374.23317671637</v>
          </cell>
          <cell r="Q846">
            <v>10644.277056685</v>
          </cell>
          <cell r="R846">
            <v>11242.1114239511</v>
          </cell>
          <cell r="S846">
            <v>11082.2569414801</v>
          </cell>
          <cell r="T846">
            <v>10073.1500846942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6301.35501150636</v>
          </cell>
          <cell r="AF846">
            <v>6025.31322832175</v>
          </cell>
          <cell r="AG846">
            <v>6247.87150493396</v>
          </cell>
          <cell r="AH846">
            <v>5987.01057873666</v>
          </cell>
          <cell r="AI846">
            <v>5778.7577346596</v>
          </cell>
          <cell r="AJ846">
            <v>6860.15403557451</v>
          </cell>
          <cell r="AK846">
            <v>6032.91409107401</v>
          </cell>
          <cell r="AL846">
            <v>7661.44026951667</v>
          </cell>
          <cell r="AM846">
            <v>9005.76097136981</v>
          </cell>
          <cell r="AN846">
            <v>7839.5046217921</v>
          </cell>
          <cell r="AO846">
            <v>7823.41869556016</v>
          </cell>
          <cell r="AP846">
            <v>9512.15564336276</v>
          </cell>
          <cell r="AQ846">
            <v>8330.07065183255</v>
          </cell>
          <cell r="AR846">
            <v>10454.0606379032</v>
          </cell>
          <cell r="AS846">
            <v>8995.29496947075</v>
          </cell>
          <cell r="AT846">
            <v>9374.23317671637</v>
          </cell>
          <cell r="AU846">
            <v>10644.277056685</v>
          </cell>
          <cell r="AV846">
            <v>11242.1114239511</v>
          </cell>
          <cell r="AW846">
            <v>11082.2569414801</v>
          </cell>
          <cell r="AX846">
            <v>10073.1500846942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3.10158642469801</v>
          </cell>
          <cell r="CN846">
            <v>2.97782390760579</v>
          </cell>
          <cell r="CO846">
            <v>3.12101384389554</v>
          </cell>
          <cell r="CP846">
            <v>2.96516085838957</v>
          </cell>
          <cell r="CQ846">
            <v>2.82546062137686</v>
          </cell>
          <cell r="CR846">
            <v>3.44217736898423</v>
          </cell>
          <cell r="CS846">
            <v>2.98071657806952</v>
          </cell>
          <cell r="CT846">
            <v>3.8095478795711</v>
          </cell>
          <cell r="CU846">
            <v>4.41359575286364</v>
          </cell>
          <cell r="CV846">
            <v>3.82410196547209</v>
          </cell>
          <cell r="CW846">
            <v>3.8872370470223</v>
          </cell>
          <cell r="CX846">
            <v>4.72393280626897</v>
          </cell>
          <cell r="CY846">
            <v>4.18393802213535</v>
          </cell>
          <cell r="CZ846">
            <v>5.15834006282157</v>
          </cell>
          <cell r="DA846">
            <v>4.47725596920939</v>
          </cell>
          <cell r="DB846">
            <v>4.66586605438281</v>
          </cell>
          <cell r="DC846">
            <v>5.29800892040848</v>
          </cell>
          <cell r="DD846">
            <v>5.59557086790712</v>
          </cell>
          <cell r="DE846">
            <v>5.51600600224379</v>
          </cell>
          <cell r="DF846">
            <v>5.01374012731153</v>
          </cell>
          <cell r="DG846">
            <v>5.35708444563244</v>
          </cell>
          <cell r="DH846">
            <v>5.35708444563244</v>
          </cell>
          <cell r="DI846">
            <v>5.35708444563244</v>
          </cell>
          <cell r="DJ846">
            <v>5.35708444563244</v>
          </cell>
          <cell r="DK846">
            <v>5.35708444563244</v>
          </cell>
          <cell r="DL846">
            <v>5.35708444563244</v>
          </cell>
          <cell r="DM846">
            <v>5.35708444563244</v>
          </cell>
          <cell r="DN846">
            <v>5.35708444563244</v>
          </cell>
          <cell r="DO846">
            <v>5.35708444563244</v>
          </cell>
          <cell r="DP846">
            <v>5.35708444563244</v>
          </cell>
          <cell r="DQ846">
            <v>5.56617935757669</v>
          </cell>
          <cell r="DR846">
            <v>5.54354723014045</v>
          </cell>
          <cell r="DS846">
            <v>5.48458194486439</v>
          </cell>
          <cell r="DT846">
            <v>5.53183098396091</v>
          </cell>
          <cell r="DU846">
            <v>5.60340952971945</v>
          </cell>
          <cell r="DV846">
            <v>5.46019003336952</v>
          </cell>
          <cell r="DW846">
            <v>5.54515376536468</v>
          </cell>
          <cell r="DX846">
            <v>5.5099051061428</v>
          </cell>
          <cell r="DY846">
            <v>5.59029850293193</v>
          </cell>
          <cell r="DZ846">
            <v>5.61650684216874</v>
          </cell>
          <cell r="EA846">
            <v>5.51394822702448</v>
          </cell>
          <cell r="EB846">
            <v>5.51673816320808</v>
          </cell>
          <cell r="EC846">
            <v>5.45469633014211</v>
          </cell>
          <cell r="ED846">
            <v>5.55241835025241</v>
          </cell>
          <cell r="EE846">
            <v>5.50440803953554</v>
          </cell>
          <cell r="EF846">
            <v>5.50440803953554</v>
          </cell>
          <cell r="EG846">
            <v>5.50440803953554</v>
          </cell>
          <cell r="EH846">
            <v>5.50440803953554</v>
          </cell>
          <cell r="EI846">
            <v>5.50440803953554</v>
          </cell>
          <cell r="EJ846">
            <v>5.50440803953554</v>
          </cell>
          <cell r="EK846">
            <v>0</v>
          </cell>
          <cell r="EL846">
            <v>0</v>
          </cell>
          <cell r="EM846">
            <v>0</v>
          </cell>
          <cell r="EN846">
            <v>0</v>
          </cell>
          <cell r="EO846">
            <v>0</v>
          </cell>
          <cell r="EP846">
            <v>0</v>
          </cell>
          <cell r="EQ846">
            <v>0</v>
          </cell>
          <cell r="ER846">
            <v>0</v>
          </cell>
          <cell r="ES846">
            <v>0</v>
          </cell>
          <cell r="ET846">
            <v>0</v>
          </cell>
        </row>
        <row r="847">
          <cell r="A847">
            <v>33933.9638451679</v>
          </cell>
          <cell r="B847">
            <v>38376.6914506685</v>
          </cell>
          <cell r="C847">
            <v>38877.0875532557</v>
          </cell>
          <cell r="D847">
            <v>7692.59869952829</v>
          </cell>
          <cell r="E847">
            <v>7668.20259111232</v>
          </cell>
          <cell r="F847">
            <v>6279.39215060054</v>
          </cell>
          <cell r="G847">
            <v>6891.99662970357</v>
          </cell>
          <cell r="H847">
            <v>8152.44486008597</v>
          </cell>
          <cell r="I847">
            <v>7393.36736709965</v>
          </cell>
          <cell r="J847">
            <v>8342.59379563301</v>
          </cell>
          <cell r="K847">
            <v>8044.47951166947</v>
          </cell>
          <cell r="L847">
            <v>7139.69131060641</v>
          </cell>
          <cell r="M847">
            <v>9054.50429488595</v>
          </cell>
          <cell r="N847">
            <v>8722.7784710582</v>
          </cell>
          <cell r="O847">
            <v>8884.52092269442</v>
          </cell>
          <cell r="P847">
            <v>9451.63012185785</v>
          </cell>
          <cell r="Q847">
            <v>8465.24282256857</v>
          </cell>
          <cell r="R847">
            <v>9945.79761047212</v>
          </cell>
          <cell r="S847">
            <v>9539.10756610294</v>
          </cell>
          <cell r="T847">
            <v>10275.9050466632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5645.95213838469</v>
          </cell>
          <cell r="AF847">
            <v>6385.13567553309</v>
          </cell>
          <cell r="AG847">
            <v>6468.39186270686</v>
          </cell>
          <cell r="AH847">
            <v>7692.59869952829</v>
          </cell>
          <cell r="AI847">
            <v>7668.20259111232</v>
          </cell>
          <cell r="AJ847">
            <v>6279.39215060054</v>
          </cell>
          <cell r="AK847">
            <v>6891.99662970357</v>
          </cell>
          <cell r="AL847">
            <v>8152.44486008597</v>
          </cell>
          <cell r="AM847">
            <v>7393.36736709965</v>
          </cell>
          <cell r="AN847">
            <v>8342.59379563301</v>
          </cell>
          <cell r="AO847">
            <v>8044.47951166947</v>
          </cell>
          <cell r="AP847">
            <v>7139.69131060641</v>
          </cell>
          <cell r="AQ847">
            <v>9054.50429488595</v>
          </cell>
          <cell r="AR847">
            <v>8722.7784710582</v>
          </cell>
          <cell r="AS847">
            <v>8884.52092269442</v>
          </cell>
          <cell r="AT847">
            <v>9451.63012185785</v>
          </cell>
          <cell r="AU847">
            <v>8465.24282256857</v>
          </cell>
          <cell r="AV847">
            <v>9945.79761047212</v>
          </cell>
          <cell r="AW847">
            <v>9539.10756610294</v>
          </cell>
          <cell r="AX847">
            <v>10275.9050466632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2.78965151721082</v>
          </cell>
          <cell r="CN847">
            <v>3.17264765266993</v>
          </cell>
          <cell r="CO847">
            <v>3.14989150195772</v>
          </cell>
          <cell r="CP847">
            <v>3.78226825647424</v>
          </cell>
          <cell r="CQ847">
            <v>3.81367997280915</v>
          </cell>
          <cell r="CR847">
            <v>3.10124998502345</v>
          </cell>
          <cell r="CS847">
            <v>3.45104594535789</v>
          </cell>
          <cell r="CT847">
            <v>4.10310306689491</v>
          </cell>
          <cell r="CU847">
            <v>3.64404481557496</v>
          </cell>
          <cell r="CV847">
            <v>4.10840220390723</v>
          </cell>
          <cell r="CW847">
            <v>3.9294168885271</v>
          </cell>
          <cell r="CX847">
            <v>3.57134647601385</v>
          </cell>
          <cell r="CY847">
            <v>4.50154773336339</v>
          </cell>
          <cell r="CZ847">
            <v>4.3256210277907</v>
          </cell>
          <cell r="DA847">
            <v>4.3755936059759</v>
          </cell>
          <cell r="DB847">
            <v>4.65489278342633</v>
          </cell>
          <cell r="DC847">
            <v>4.16910069656644</v>
          </cell>
          <cell r="DD847">
            <v>4.89826843893731</v>
          </cell>
          <cell r="DE847">
            <v>4.69797510030491</v>
          </cell>
          <cell r="DF847">
            <v>5.06084512705037</v>
          </cell>
          <cell r="DG847">
            <v>4.81829416140779</v>
          </cell>
          <cell r="DH847">
            <v>4.81829416140779</v>
          </cell>
          <cell r="DI847">
            <v>4.81829416140779</v>
          </cell>
          <cell r="DJ847">
            <v>4.81829416140779</v>
          </cell>
          <cell r="DK847">
            <v>4.81829416140779</v>
          </cell>
          <cell r="DL847">
            <v>4.81829416140779</v>
          </cell>
          <cell r="DM847">
            <v>4.81829416140779</v>
          </cell>
          <cell r="DN847">
            <v>4.81829416140779</v>
          </cell>
          <cell r="DO847">
            <v>4.81829416140779</v>
          </cell>
          <cell r="DP847">
            <v>4.81829416140779</v>
          </cell>
          <cell r="DQ847">
            <v>5.54490836132733</v>
          </cell>
          <cell r="DR847">
            <v>5.51385603251567</v>
          </cell>
          <cell r="DS847">
            <v>5.62610538510559</v>
          </cell>
          <cell r="DT847">
            <v>5.57221525452197</v>
          </cell>
          <cell r="DU847">
            <v>5.50879317929514</v>
          </cell>
          <cell r="DV847">
            <v>5.54738063500684</v>
          </cell>
          <cell r="DW847">
            <v>5.47143760068801</v>
          </cell>
          <cell r="DX847">
            <v>5.44355455028852</v>
          </cell>
          <cell r="DY847">
            <v>5.55860370299988</v>
          </cell>
          <cell r="DZ847">
            <v>5.56333587207247</v>
          </cell>
          <cell r="EA847">
            <v>5.60889071336134</v>
          </cell>
          <cell r="EB847">
            <v>5.47714937282792</v>
          </cell>
          <cell r="EC847">
            <v>5.51074042779161</v>
          </cell>
          <cell r="ED847">
            <v>5.52476119725737</v>
          </cell>
          <cell r="EE847">
            <v>5.56293737599805</v>
          </cell>
          <cell r="EF847">
            <v>5.56293737599805</v>
          </cell>
          <cell r="EG847">
            <v>5.56293737599805</v>
          </cell>
          <cell r="EH847">
            <v>5.56293737599805</v>
          </cell>
          <cell r="EI847">
            <v>5.56293737599805</v>
          </cell>
          <cell r="EJ847">
            <v>5.56293737599805</v>
          </cell>
          <cell r="EK847">
            <v>0</v>
          </cell>
          <cell r="EL847">
            <v>0</v>
          </cell>
          <cell r="EM847">
            <v>0</v>
          </cell>
          <cell r="EN847">
            <v>0</v>
          </cell>
          <cell r="EO847">
            <v>0</v>
          </cell>
          <cell r="EP847">
            <v>0</v>
          </cell>
          <cell r="EQ847">
            <v>0</v>
          </cell>
          <cell r="ER847">
            <v>0</v>
          </cell>
          <cell r="ES847">
            <v>0</v>
          </cell>
          <cell r="ET847">
            <v>0</v>
          </cell>
        </row>
        <row r="848">
          <cell r="A848">
            <v>34038.284230335</v>
          </cell>
          <cell r="B848">
            <v>37774.9808141677</v>
          </cell>
          <cell r="C848">
            <v>38366.3746948032</v>
          </cell>
          <cell r="D848">
            <v>5776.50937425926</v>
          </cell>
          <cell r="E848">
            <v>5756.70571402189</v>
          </cell>
          <cell r="F848">
            <v>6592.48947223181</v>
          </cell>
          <cell r="G848">
            <v>7162.19176691952</v>
          </cell>
          <cell r="H848">
            <v>6739.69318748752</v>
          </cell>
          <cell r="I848">
            <v>8373.72233789442</v>
          </cell>
          <cell r="J848">
            <v>7928.34503766317</v>
          </cell>
          <cell r="K848">
            <v>7805.29061574757</v>
          </cell>
          <cell r="L848">
            <v>8559.08560911823</v>
          </cell>
          <cell r="M848">
            <v>7956.35347747964</v>
          </cell>
          <cell r="N848">
            <v>9329.321402567</v>
          </cell>
          <cell r="O848">
            <v>8685.79084045197</v>
          </cell>
          <cell r="P848">
            <v>9398.52547048425</v>
          </cell>
          <cell r="Q848">
            <v>9672.00350323249</v>
          </cell>
          <cell r="R848">
            <v>9697.83650918551</v>
          </cell>
          <cell r="S848">
            <v>10230.6776628675</v>
          </cell>
          <cell r="T848">
            <v>9087.43684196156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5663.30902319776</v>
          </cell>
          <cell r="AF848">
            <v>6285.02271878151</v>
          </cell>
          <cell r="AG848">
            <v>6383.41916784466</v>
          </cell>
          <cell r="AH848">
            <v>5776.50937425926</v>
          </cell>
          <cell r="AI848">
            <v>5756.70571402189</v>
          </cell>
          <cell r="AJ848">
            <v>6592.48947223181</v>
          </cell>
          <cell r="AK848">
            <v>7162.19176691952</v>
          </cell>
          <cell r="AL848">
            <v>6739.69318748752</v>
          </cell>
          <cell r="AM848">
            <v>8373.72233789442</v>
          </cell>
          <cell r="AN848">
            <v>7928.34503766317</v>
          </cell>
          <cell r="AO848">
            <v>7805.29061574757</v>
          </cell>
          <cell r="AP848">
            <v>8559.08560911823</v>
          </cell>
          <cell r="AQ848">
            <v>7956.35347747964</v>
          </cell>
          <cell r="AR848">
            <v>9329.321402567</v>
          </cell>
          <cell r="AS848">
            <v>8685.79084045197</v>
          </cell>
          <cell r="AT848">
            <v>9398.52547048425</v>
          </cell>
          <cell r="AU848">
            <v>9672.00350323249</v>
          </cell>
          <cell r="AV848">
            <v>9697.83650918551</v>
          </cell>
          <cell r="AW848">
            <v>10230.6776628675</v>
          </cell>
          <cell r="AX848">
            <v>9087.43684196156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2.77294649465044</v>
          </cell>
          <cell r="CN848">
            <v>3.09585527192331</v>
          </cell>
          <cell r="CO848">
            <v>3.17890395065041</v>
          </cell>
          <cell r="CP848">
            <v>2.85973543395208</v>
          </cell>
          <cell r="CQ848">
            <v>2.82403040439258</v>
          </cell>
          <cell r="CR848">
            <v>3.23118123221756</v>
          </cell>
          <cell r="CS848">
            <v>3.50369095452282</v>
          </cell>
          <cell r="CT848">
            <v>3.32128511624178</v>
          </cell>
          <cell r="CU848">
            <v>4.07614926903706</v>
          </cell>
          <cell r="CV848">
            <v>3.896594031408</v>
          </cell>
          <cell r="CW848">
            <v>3.83445257870728</v>
          </cell>
          <cell r="CX848">
            <v>4.2171483030525</v>
          </cell>
          <cell r="CY848">
            <v>3.94380206304771</v>
          </cell>
          <cell r="CZ848">
            <v>4.57847424927047</v>
          </cell>
          <cell r="DA848">
            <v>4.30052107990951</v>
          </cell>
          <cell r="DB848">
            <v>4.6534112607967</v>
          </cell>
          <cell r="DC848">
            <v>4.78881609224263</v>
          </cell>
          <cell r="DD848">
            <v>4.80160656678882</v>
          </cell>
          <cell r="DE848">
            <v>5.06542763452401</v>
          </cell>
          <cell r="DF848">
            <v>4.49938461782813</v>
          </cell>
          <cell r="DG848">
            <v>4.91951692113147</v>
          </cell>
          <cell r="DH848">
            <v>4.91951692113147</v>
          </cell>
          <cell r="DI848">
            <v>4.91951692113147</v>
          </cell>
          <cell r="DJ848">
            <v>4.91951692113147</v>
          </cell>
          <cell r="DK848">
            <v>4.91951692113147</v>
          </cell>
          <cell r="DL848">
            <v>4.91951692113147</v>
          </cell>
          <cell r="DM848">
            <v>4.91951692113147</v>
          </cell>
          <cell r="DN848">
            <v>4.91951692113147</v>
          </cell>
          <cell r="DO848">
            <v>4.91951692113147</v>
          </cell>
          <cell r="DP848">
            <v>4.91951692113147</v>
          </cell>
          <cell r="DQ848">
            <v>5.59546142054379</v>
          </cell>
          <cell r="DR848">
            <v>5.56203013803397</v>
          </cell>
          <cell r="DS848">
            <v>5.50152502542655</v>
          </cell>
          <cell r="DT848">
            <v>5.53409692808231</v>
          </cell>
          <cell r="DU848">
            <v>5.58485363763804</v>
          </cell>
          <cell r="DV848">
            <v>5.58978704516065</v>
          </cell>
          <cell r="DW848">
            <v>5.6005062808721</v>
          </cell>
          <cell r="DX848">
            <v>5.55956871999163</v>
          </cell>
          <cell r="DY848">
            <v>5.62827892726972</v>
          </cell>
          <cell r="DZ848">
            <v>5.57448199088444</v>
          </cell>
          <cell r="EA848">
            <v>5.57689980836133</v>
          </cell>
          <cell r="EB848">
            <v>5.56052287680968</v>
          </cell>
          <cell r="EC848">
            <v>5.52721164930329</v>
          </cell>
          <cell r="ED848">
            <v>5.58259875954088</v>
          </cell>
          <cell r="EE848">
            <v>5.533442760061</v>
          </cell>
          <cell r="EF848">
            <v>5.533442760061</v>
          </cell>
          <cell r="EG848">
            <v>5.533442760061</v>
          </cell>
          <cell r="EH848">
            <v>5.533442760061</v>
          </cell>
          <cell r="EI848">
            <v>5.533442760061</v>
          </cell>
          <cell r="EJ848">
            <v>5.533442760061</v>
          </cell>
          <cell r="EK848">
            <v>0</v>
          </cell>
          <cell r="EL848">
            <v>0</v>
          </cell>
          <cell r="EM848">
            <v>0</v>
          </cell>
          <cell r="EN848">
            <v>0</v>
          </cell>
          <cell r="EO848">
            <v>0</v>
          </cell>
          <cell r="EP848">
            <v>0</v>
          </cell>
          <cell r="EQ848">
            <v>0</v>
          </cell>
          <cell r="ER848">
            <v>0</v>
          </cell>
          <cell r="ES848">
            <v>0</v>
          </cell>
          <cell r="ET848">
            <v>0</v>
          </cell>
        </row>
        <row r="849">
          <cell r="A849">
            <v>33956.0270765474</v>
          </cell>
          <cell r="B849">
            <v>38843.9610715219</v>
          </cell>
          <cell r="C849">
            <v>42938.2935570663</v>
          </cell>
          <cell r="D849">
            <v>6324.06737935516</v>
          </cell>
          <cell r="E849">
            <v>7116.25462357069</v>
          </cell>
          <cell r="F849">
            <v>7705.12448038759</v>
          </cell>
          <cell r="G849">
            <v>7073.00378870925</v>
          </cell>
          <cell r="H849">
            <v>7019.7842169973</v>
          </cell>
          <cell r="I849">
            <v>7444.16895786405</v>
          </cell>
          <cell r="J849">
            <v>7722.09208994192</v>
          </cell>
          <cell r="K849">
            <v>7027.82979247824</v>
          </cell>
          <cell r="L849">
            <v>9835.61917461061</v>
          </cell>
          <cell r="M849">
            <v>9177.81329947666</v>
          </cell>
          <cell r="N849">
            <v>9293.38675395119</v>
          </cell>
          <cell r="O849">
            <v>9033.39168021428</v>
          </cell>
          <cell r="P849">
            <v>9821.06373442778</v>
          </cell>
          <cell r="Q849">
            <v>9623.52790006933</v>
          </cell>
          <cell r="R849">
            <v>10931.4441379765</v>
          </cell>
          <cell r="S849">
            <v>11818.978380371</v>
          </cell>
          <cell r="T849">
            <v>10821.0488639789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5649.62303132709</v>
          </cell>
          <cell r="AF849">
            <v>6462.88025989986</v>
          </cell>
          <cell r="AG849">
            <v>7144.09761951901</v>
          </cell>
          <cell r="AH849">
            <v>6324.06737935516</v>
          </cell>
          <cell r="AI849">
            <v>7116.25462357069</v>
          </cell>
          <cell r="AJ849">
            <v>7705.12448038759</v>
          </cell>
          <cell r="AK849">
            <v>7073.00378870925</v>
          </cell>
          <cell r="AL849">
            <v>7019.7842169973</v>
          </cell>
          <cell r="AM849">
            <v>7444.16895786405</v>
          </cell>
          <cell r="AN849">
            <v>7722.09208994192</v>
          </cell>
          <cell r="AO849">
            <v>7027.82979247824</v>
          </cell>
          <cell r="AP849">
            <v>9835.61917461061</v>
          </cell>
          <cell r="AQ849">
            <v>9177.81329947666</v>
          </cell>
          <cell r="AR849">
            <v>9293.38675395119</v>
          </cell>
          <cell r="AS849">
            <v>9033.39168021428</v>
          </cell>
          <cell r="AT849">
            <v>9821.06373442778</v>
          </cell>
          <cell r="AU849">
            <v>9623.52790006933</v>
          </cell>
          <cell r="AV849">
            <v>10931.4441379765</v>
          </cell>
          <cell r="AW849">
            <v>11818.978380371</v>
          </cell>
          <cell r="AX849">
            <v>10821.0488639789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2.79640824076866</v>
          </cell>
          <cell r="CN849">
            <v>3.1643724083168</v>
          </cell>
          <cell r="CO849">
            <v>3.47736216977665</v>
          </cell>
          <cell r="CP849">
            <v>3.13334612204748</v>
          </cell>
          <cell r="CQ849">
            <v>3.50804165137637</v>
          </cell>
          <cell r="CR849">
            <v>3.76649795017645</v>
          </cell>
          <cell r="CS849">
            <v>3.48583741999146</v>
          </cell>
          <cell r="CT849">
            <v>3.5066890119019</v>
          </cell>
          <cell r="CU849">
            <v>3.76326690326017</v>
          </cell>
          <cell r="CV849">
            <v>3.76990960348072</v>
          </cell>
          <cell r="CW849">
            <v>3.48433297995285</v>
          </cell>
          <cell r="CX849">
            <v>4.87861138775735</v>
          </cell>
          <cell r="CY849">
            <v>4.55877137202405</v>
          </cell>
          <cell r="CZ849">
            <v>4.65981727478524</v>
          </cell>
          <cell r="DA849">
            <v>4.42205278676547</v>
          </cell>
          <cell r="DB849">
            <v>4.8076363555618</v>
          </cell>
          <cell r="DC849">
            <v>4.71093802588302</v>
          </cell>
          <cell r="DD849">
            <v>5.35119307619388</v>
          </cell>
          <cell r="DE849">
            <v>5.78566148062792</v>
          </cell>
          <cell r="DF849">
            <v>5.29715205303131</v>
          </cell>
          <cell r="DG849">
            <v>5.88087759766982</v>
          </cell>
          <cell r="DH849">
            <v>5.88087759766982</v>
          </cell>
          <cell r="DI849">
            <v>5.88087759766982</v>
          </cell>
          <cell r="DJ849">
            <v>5.88087759766982</v>
          </cell>
          <cell r="DK849">
            <v>5.88087759766982</v>
          </cell>
          <cell r="DL849">
            <v>5.88087759766982</v>
          </cell>
          <cell r="DM849">
            <v>5.88087759766982</v>
          </cell>
          <cell r="DN849">
            <v>5.88087759766982</v>
          </cell>
          <cell r="DO849">
            <v>5.88087759766982</v>
          </cell>
          <cell r="DP849">
            <v>5.88087759766982</v>
          </cell>
          <cell r="DQ849">
            <v>5.53510715576179</v>
          </cell>
          <cell r="DR849">
            <v>5.59558704704359</v>
          </cell>
          <cell r="DS849">
            <v>5.62865449005567</v>
          </cell>
          <cell r="DT849">
            <v>5.52961955792856</v>
          </cell>
          <cell r="DU849">
            <v>5.55768430005193</v>
          </cell>
          <cell r="DV849">
            <v>5.60465726053688</v>
          </cell>
          <cell r="DW849">
            <v>5.55909247536096</v>
          </cell>
          <cell r="DX849">
            <v>5.48445712201582</v>
          </cell>
          <cell r="DY849">
            <v>5.41948896277711</v>
          </cell>
          <cell r="DZ849">
            <v>5.61191617571914</v>
          </cell>
          <cell r="EA849">
            <v>5.52597249153584</v>
          </cell>
          <cell r="EB849">
            <v>5.52347783139077</v>
          </cell>
          <cell r="EC849">
            <v>5.51567339513342</v>
          </cell>
          <cell r="ED849">
            <v>5.46401973962433</v>
          </cell>
          <cell r="EE849">
            <v>5.59672611236732</v>
          </cell>
          <cell r="EF849">
            <v>5.59672611236732</v>
          </cell>
          <cell r="EG849">
            <v>5.59672611236732</v>
          </cell>
          <cell r="EH849">
            <v>5.59672611236732</v>
          </cell>
          <cell r="EI849">
            <v>5.59672611236732</v>
          </cell>
          <cell r="EJ849">
            <v>5.59672611236732</v>
          </cell>
          <cell r="EK849">
            <v>0</v>
          </cell>
          <cell r="EL849">
            <v>0</v>
          </cell>
          <cell r="EM849">
            <v>0</v>
          </cell>
          <cell r="EN849">
            <v>0</v>
          </cell>
          <cell r="EO849">
            <v>0</v>
          </cell>
          <cell r="EP849">
            <v>0</v>
          </cell>
          <cell r="EQ849">
            <v>0</v>
          </cell>
          <cell r="ER849">
            <v>0</v>
          </cell>
          <cell r="ES849">
            <v>0</v>
          </cell>
          <cell r="ET849">
            <v>0</v>
          </cell>
        </row>
        <row r="850">
          <cell r="A850">
            <v>33954.0648774031</v>
          </cell>
          <cell r="B850">
            <v>36046.4228552463</v>
          </cell>
          <cell r="C850">
            <v>36681.3758587902</v>
          </cell>
          <cell r="D850">
            <v>6977.17743446187</v>
          </cell>
          <cell r="E850">
            <v>5692.42445082165</v>
          </cell>
          <cell r="F850">
            <v>8350.08530982041</v>
          </cell>
          <cell r="G850">
            <v>8031.15283069493</v>
          </cell>
          <cell r="H850">
            <v>8101.35362466528</v>
          </cell>
          <cell r="I850">
            <v>7519.86466561252</v>
          </cell>
          <cell r="J850">
            <v>8074.49261381346</v>
          </cell>
          <cell r="K850">
            <v>8068.32279607043</v>
          </cell>
          <cell r="L850">
            <v>8203.46005410255</v>
          </cell>
          <cell r="M850">
            <v>8253.58530102881</v>
          </cell>
          <cell r="N850">
            <v>7642.89983442747</v>
          </cell>
          <cell r="O850">
            <v>9686.77784707536</v>
          </cell>
          <cell r="P850">
            <v>9523.16852881623</v>
          </cell>
          <cell r="Q850">
            <v>9079.17886933436</v>
          </cell>
          <cell r="R850">
            <v>10304.5876952734</v>
          </cell>
          <cell r="S850">
            <v>10668.7119089754</v>
          </cell>
          <cell r="T850">
            <v>11321.1397836747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5649.29655952129</v>
          </cell>
          <cell r="AF850">
            <v>5997.42426582673</v>
          </cell>
          <cell r="AG850">
            <v>6103.06810644876</v>
          </cell>
          <cell r="AH850">
            <v>6977.17743446187</v>
          </cell>
          <cell r="AI850">
            <v>5692.42445082165</v>
          </cell>
          <cell r="AJ850">
            <v>8350.08530982041</v>
          </cell>
          <cell r="AK850">
            <v>8031.15283069493</v>
          </cell>
          <cell r="AL850">
            <v>8101.35362466528</v>
          </cell>
          <cell r="AM850">
            <v>7519.86466561252</v>
          </cell>
          <cell r="AN850">
            <v>8074.49261381346</v>
          </cell>
          <cell r="AO850">
            <v>8068.32279607043</v>
          </cell>
          <cell r="AP850">
            <v>8203.46005410255</v>
          </cell>
          <cell r="AQ850">
            <v>8253.58530102881</v>
          </cell>
          <cell r="AR850">
            <v>7642.89983442747</v>
          </cell>
          <cell r="AS850">
            <v>9686.77784707536</v>
          </cell>
          <cell r="AT850">
            <v>9523.16852881623</v>
          </cell>
          <cell r="AU850">
            <v>9079.17886933436</v>
          </cell>
          <cell r="AV850">
            <v>10304.5876952734</v>
          </cell>
          <cell r="AW850">
            <v>10668.7119089754</v>
          </cell>
          <cell r="AX850">
            <v>11321.1397836747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2.75433164113749</v>
          </cell>
          <cell r="CN850">
            <v>2.96852704114165</v>
          </cell>
          <cell r="CO850">
            <v>3.0160008746693</v>
          </cell>
          <cell r="CP850">
            <v>3.41700486757917</v>
          </cell>
          <cell r="CQ850">
            <v>2.84292147348978</v>
          </cell>
          <cell r="CR850">
            <v>4.12032857154293</v>
          </cell>
          <cell r="CS850">
            <v>3.91959734120836</v>
          </cell>
          <cell r="CT850">
            <v>4.02481775671713</v>
          </cell>
          <cell r="CU850">
            <v>3.70840489419677</v>
          </cell>
          <cell r="CV850">
            <v>4.01060063980571</v>
          </cell>
          <cell r="CW850">
            <v>3.92566914491096</v>
          </cell>
          <cell r="CX850">
            <v>4.00011990540307</v>
          </cell>
          <cell r="CY850">
            <v>4.05473791689883</v>
          </cell>
          <cell r="CZ850">
            <v>3.80687099390434</v>
          </cell>
          <cell r="DA850">
            <v>4.81892798477622</v>
          </cell>
          <cell r="DB850">
            <v>4.73753646999434</v>
          </cell>
          <cell r="DC850">
            <v>4.51666279777789</v>
          </cell>
          <cell r="DD850">
            <v>5.12627282263173</v>
          </cell>
          <cell r="DE850">
            <v>5.30741544725313</v>
          </cell>
          <cell r="DF850">
            <v>5.63198188132137</v>
          </cell>
          <cell r="DG850">
            <v>4.64546111158529</v>
          </cell>
          <cell r="DH850">
            <v>4.64546111158529</v>
          </cell>
          <cell r="DI850">
            <v>4.64546111158529</v>
          </cell>
          <cell r="DJ850">
            <v>4.64546111158529</v>
          </cell>
          <cell r="DK850">
            <v>4.64546111158529</v>
          </cell>
          <cell r="DL850">
            <v>4.64546111158529</v>
          </cell>
          <cell r="DM850">
            <v>4.64546111158529</v>
          </cell>
          <cell r="DN850">
            <v>4.64546111158529</v>
          </cell>
          <cell r="DO850">
            <v>4.64546111158529</v>
          </cell>
          <cell r="DP850">
            <v>4.64546111158529</v>
          </cell>
          <cell r="DQ850">
            <v>5.61933958476197</v>
          </cell>
          <cell r="DR850">
            <v>5.5351691699969</v>
          </cell>
          <cell r="DS850">
            <v>5.54400851758679</v>
          </cell>
          <cell r="DT850">
            <v>5.59424272301571</v>
          </cell>
          <cell r="DU850">
            <v>5.48579465607413</v>
          </cell>
          <cell r="DV850">
            <v>5.55221401814949</v>
          </cell>
          <cell r="DW850">
            <v>5.61362724913901</v>
          </cell>
          <cell r="DX850">
            <v>5.51465699176116</v>
          </cell>
          <cell r="DY850">
            <v>5.55558778900437</v>
          </cell>
          <cell r="DZ850">
            <v>5.51585649105251</v>
          </cell>
          <cell r="EA850">
            <v>5.63088562633777</v>
          </cell>
          <cell r="EB850">
            <v>5.61863982991624</v>
          </cell>
          <cell r="EC850">
            <v>5.57682467572818</v>
          </cell>
          <cell r="ED850">
            <v>5.50043635171771</v>
          </cell>
          <cell r="EE850">
            <v>5.5072658220021</v>
          </cell>
          <cell r="EF850">
            <v>5.5072658220021</v>
          </cell>
          <cell r="EG850">
            <v>5.5072658220021</v>
          </cell>
          <cell r="EH850">
            <v>5.5072658220021</v>
          </cell>
          <cell r="EI850">
            <v>5.5072658220021</v>
          </cell>
          <cell r="EJ850">
            <v>5.5072658220021</v>
          </cell>
          <cell r="EK850">
            <v>0</v>
          </cell>
          <cell r="EL850">
            <v>0</v>
          </cell>
          <cell r="EM850">
            <v>0</v>
          </cell>
          <cell r="EN850">
            <v>0</v>
          </cell>
          <cell r="EO850">
            <v>0</v>
          </cell>
          <cell r="EP850">
            <v>0</v>
          </cell>
          <cell r="EQ850">
            <v>0</v>
          </cell>
          <cell r="ER850">
            <v>0</v>
          </cell>
          <cell r="ES850">
            <v>0</v>
          </cell>
          <cell r="ET850">
            <v>0</v>
          </cell>
        </row>
        <row r="851">
          <cell r="A851">
            <v>37518.5558059438</v>
          </cell>
          <cell r="B851">
            <v>33459.9179181988</v>
          </cell>
          <cell r="C851">
            <v>40873.0699406827</v>
          </cell>
          <cell r="D851">
            <v>7903.66795006651</v>
          </cell>
          <cell r="E851">
            <v>7635.09106825202</v>
          </cell>
          <cell r="F851">
            <v>6699.84847710171</v>
          </cell>
          <cell r="G851">
            <v>7585.53197884385</v>
          </cell>
          <cell r="H851">
            <v>6436.83367776187</v>
          </cell>
          <cell r="I851">
            <v>7820.44249594443</v>
          </cell>
          <cell r="J851">
            <v>8510.69223172561</v>
          </cell>
          <cell r="K851">
            <v>8777.12611101672</v>
          </cell>
          <cell r="L851">
            <v>8315.07722434674</v>
          </cell>
          <cell r="M851">
            <v>7952.03525955037</v>
          </cell>
          <cell r="N851">
            <v>8228.52398518763</v>
          </cell>
          <cell r="O851">
            <v>9194.5468489097</v>
          </cell>
          <cell r="P851">
            <v>9174.10957595801</v>
          </cell>
          <cell r="Q851">
            <v>9383.76182323415</v>
          </cell>
          <cell r="R851">
            <v>9245.01644797718</v>
          </cell>
          <cell r="S851">
            <v>9369.94568507553</v>
          </cell>
          <cell r="T851">
            <v>10329.6142915802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6242.35858057112</v>
          </cell>
          <cell r="AF851">
            <v>5567.08010836558</v>
          </cell>
          <cell r="AG851">
            <v>6800.48454365302</v>
          </cell>
          <cell r="AH851">
            <v>7903.66795006651</v>
          </cell>
          <cell r="AI851">
            <v>7635.09106825202</v>
          </cell>
          <cell r="AJ851">
            <v>6699.84847710171</v>
          </cell>
          <cell r="AK851">
            <v>7585.53197884385</v>
          </cell>
          <cell r="AL851">
            <v>6436.83367776187</v>
          </cell>
          <cell r="AM851">
            <v>7820.44249594443</v>
          </cell>
          <cell r="AN851">
            <v>8510.69223172561</v>
          </cell>
          <cell r="AO851">
            <v>8777.12611101672</v>
          </cell>
          <cell r="AP851">
            <v>8315.07722434674</v>
          </cell>
          <cell r="AQ851">
            <v>7952.03525955037</v>
          </cell>
          <cell r="AR851">
            <v>8228.52398518763</v>
          </cell>
          <cell r="AS851">
            <v>9194.5468489097</v>
          </cell>
          <cell r="AT851">
            <v>9174.10957595801</v>
          </cell>
          <cell r="AU851">
            <v>9383.76182323415</v>
          </cell>
          <cell r="AV851">
            <v>9245.01644797718</v>
          </cell>
          <cell r="AW851">
            <v>9369.94568507553</v>
          </cell>
          <cell r="AX851">
            <v>10329.6142915802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3.08388295612767</v>
          </cell>
          <cell r="CN851">
            <v>2.76541741447925</v>
          </cell>
          <cell r="CO851">
            <v>3.368437132978</v>
          </cell>
          <cell r="CP851">
            <v>3.83879214091833</v>
          </cell>
          <cell r="CQ851">
            <v>3.71214192038651</v>
          </cell>
          <cell r="CR851">
            <v>3.26849475764219</v>
          </cell>
          <cell r="CS851">
            <v>3.64145422500873</v>
          </cell>
          <cell r="CT851">
            <v>3.16143842023607</v>
          </cell>
          <cell r="CU851">
            <v>3.96028033365163</v>
          </cell>
          <cell r="CV851">
            <v>4.22225367301644</v>
          </cell>
          <cell r="CW851">
            <v>4.33293877731662</v>
          </cell>
          <cell r="CX851">
            <v>4.12321000341773</v>
          </cell>
          <cell r="CY851">
            <v>3.92058019413394</v>
          </cell>
          <cell r="CZ851">
            <v>4.10589244568148</v>
          </cell>
          <cell r="DA851">
            <v>4.5514962390573</v>
          </cell>
          <cell r="DB851">
            <v>4.54137935428802</v>
          </cell>
          <cell r="DC851">
            <v>4.64516167555602</v>
          </cell>
          <cell r="DD851">
            <v>4.57647976397888</v>
          </cell>
          <cell r="DE851">
            <v>4.63832239332704</v>
          </cell>
          <cell r="DF851">
            <v>5.11337876369786</v>
          </cell>
          <cell r="DG851">
            <v>5.55904618035496</v>
          </cell>
          <cell r="DH851">
            <v>5.55904618035496</v>
          </cell>
          <cell r="DI851">
            <v>5.55904618035496</v>
          </cell>
          <cell r="DJ851">
            <v>5.55904618035496</v>
          </cell>
          <cell r="DK851">
            <v>5.55904618035496</v>
          </cell>
          <cell r="DL851">
            <v>5.55904618035496</v>
          </cell>
          <cell r="DM851">
            <v>5.55904618035496</v>
          </cell>
          <cell r="DN851">
            <v>5.55904618035496</v>
          </cell>
          <cell r="DO851">
            <v>5.55904618035496</v>
          </cell>
          <cell r="DP851">
            <v>5.55904618035496</v>
          </cell>
          <cell r="DQ851">
            <v>5.54572028797494</v>
          </cell>
          <cell r="DR851">
            <v>5.51536060691469</v>
          </cell>
          <cell r="DS851">
            <v>5.53118961929003</v>
          </cell>
          <cell r="DT851">
            <v>5.6408067954215</v>
          </cell>
          <cell r="DU851">
            <v>5.63503717526522</v>
          </cell>
          <cell r="DV851">
            <v>5.61596410990569</v>
          </cell>
          <cell r="DW851">
            <v>5.70713734402165</v>
          </cell>
          <cell r="DX851">
            <v>5.57820789679483</v>
          </cell>
          <cell r="DY851">
            <v>5.41019020038578</v>
          </cell>
          <cell r="DZ851">
            <v>5.52239794767432</v>
          </cell>
          <cell r="EA851">
            <v>5.54979474392501</v>
          </cell>
          <cell r="EB851">
            <v>5.52507232774409</v>
          </cell>
          <cell r="EC851">
            <v>5.55693211019333</v>
          </cell>
          <cell r="ED851">
            <v>5.49062149764604</v>
          </cell>
          <cell r="EE851">
            <v>5.53456226018959</v>
          </cell>
          <cell r="EF851">
            <v>5.53456226018959</v>
          </cell>
          <cell r="EG851">
            <v>5.53456226018959</v>
          </cell>
          <cell r="EH851">
            <v>5.53456226018959</v>
          </cell>
          <cell r="EI851">
            <v>5.53456226018959</v>
          </cell>
          <cell r="EJ851">
            <v>5.53456226018959</v>
          </cell>
          <cell r="EK851">
            <v>0</v>
          </cell>
          <cell r="EL851">
            <v>0</v>
          </cell>
          <cell r="EM851">
            <v>0</v>
          </cell>
          <cell r="EN851">
            <v>0</v>
          </cell>
          <cell r="EO851">
            <v>0</v>
          </cell>
          <cell r="EP851">
            <v>0</v>
          </cell>
          <cell r="EQ851">
            <v>0</v>
          </cell>
          <cell r="ER851">
            <v>0</v>
          </cell>
          <cell r="ES851">
            <v>0</v>
          </cell>
          <cell r="ET851">
            <v>0</v>
          </cell>
        </row>
        <row r="852">
          <cell r="A852">
            <v>32817.7486785124</v>
          </cell>
          <cell r="B852">
            <v>37485.7384681137</v>
          </cell>
          <cell r="C852">
            <v>41769.1006243115</v>
          </cell>
          <cell r="D852">
            <v>7925.1053316408</v>
          </cell>
          <cell r="E852">
            <v>7854.7798196423</v>
          </cell>
          <cell r="F852">
            <v>6181.84223953023</v>
          </cell>
          <cell r="G852">
            <v>7493.08923443015</v>
          </cell>
          <cell r="H852">
            <v>8019.30312885922</v>
          </cell>
          <cell r="I852">
            <v>7503.61355652077</v>
          </cell>
          <cell r="J852">
            <v>8461.08285646374</v>
          </cell>
          <cell r="K852">
            <v>8053.95233876636</v>
          </cell>
          <cell r="L852">
            <v>8686.73354242017</v>
          </cell>
          <cell r="M852">
            <v>8510.53291112167</v>
          </cell>
          <cell r="N852">
            <v>8755.64133490172</v>
          </cell>
          <cell r="O852">
            <v>8915.23427867153</v>
          </cell>
          <cell r="P852">
            <v>8397.80048463058</v>
          </cell>
          <cell r="Q852">
            <v>8150.21862216307</v>
          </cell>
          <cell r="R852">
            <v>9956.61571521524</v>
          </cell>
          <cell r="S852">
            <v>8640.09741263238</v>
          </cell>
          <cell r="T852">
            <v>8964.94589570523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5460.23562628399</v>
          </cell>
          <cell r="AF852">
            <v>6236.89841330203</v>
          </cell>
          <cell r="AG852">
            <v>6949.56663666682</v>
          </cell>
          <cell r="AH852">
            <v>7925.1053316408</v>
          </cell>
          <cell r="AI852">
            <v>7854.7798196423</v>
          </cell>
          <cell r="AJ852">
            <v>6181.84223953023</v>
          </cell>
          <cell r="AK852">
            <v>7493.08923443015</v>
          </cell>
          <cell r="AL852">
            <v>8019.30312885922</v>
          </cell>
          <cell r="AM852">
            <v>7503.61355652077</v>
          </cell>
          <cell r="AN852">
            <v>8461.08285646374</v>
          </cell>
          <cell r="AO852">
            <v>8053.95233876636</v>
          </cell>
          <cell r="AP852">
            <v>8686.73354242017</v>
          </cell>
          <cell r="AQ852">
            <v>8510.53291112167</v>
          </cell>
          <cell r="AR852">
            <v>8755.64133490172</v>
          </cell>
          <cell r="AS852">
            <v>8915.23427867153</v>
          </cell>
          <cell r="AT852">
            <v>8397.80048463058</v>
          </cell>
          <cell r="AU852">
            <v>8150.21862216307</v>
          </cell>
          <cell r="AV852">
            <v>9956.61571521524</v>
          </cell>
          <cell r="AW852">
            <v>8640.09741263238</v>
          </cell>
          <cell r="AX852">
            <v>8964.94589570523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2.67800582812706</v>
          </cell>
          <cell r="CN852">
            <v>3.05772453584596</v>
          </cell>
          <cell r="CO852">
            <v>3.39479752632657</v>
          </cell>
          <cell r="CP852">
            <v>3.92854762738011</v>
          </cell>
          <cell r="CQ852">
            <v>3.90850194720669</v>
          </cell>
          <cell r="CR852">
            <v>3.00966220518329</v>
          </cell>
          <cell r="CS852">
            <v>3.71425815073988</v>
          </cell>
          <cell r="CT852">
            <v>3.98046028620168</v>
          </cell>
          <cell r="CU852">
            <v>3.71649654432599</v>
          </cell>
          <cell r="CV852">
            <v>4.17884725881241</v>
          </cell>
          <cell r="CW852">
            <v>3.98926400636832</v>
          </cell>
          <cell r="CX852">
            <v>4.20770508468825</v>
          </cell>
          <cell r="CY852">
            <v>4.23704500311204</v>
          </cell>
          <cell r="CZ852">
            <v>4.31550198099091</v>
          </cell>
          <cell r="DA852">
            <v>4.48151562751723</v>
          </cell>
          <cell r="DB852">
            <v>4.22141167940813</v>
          </cell>
          <cell r="DC852">
            <v>4.09695707159233</v>
          </cell>
          <cell r="DD852">
            <v>5.00499790921587</v>
          </cell>
          <cell r="DE852">
            <v>4.34320965301127</v>
          </cell>
          <cell r="DF852">
            <v>4.50650469472981</v>
          </cell>
          <cell r="DG852">
            <v>4.88476882488927</v>
          </cell>
          <cell r="DH852">
            <v>4.88476882488927</v>
          </cell>
          <cell r="DI852">
            <v>4.88476882488927</v>
          </cell>
          <cell r="DJ852">
            <v>4.88476882488927</v>
          </cell>
          <cell r="DK852">
            <v>4.88476882488927</v>
          </cell>
          <cell r="DL852">
            <v>4.88476882488927</v>
          </cell>
          <cell r="DM852">
            <v>4.88476882488927</v>
          </cell>
          <cell r="DN852">
            <v>4.88476882488927</v>
          </cell>
          <cell r="DO852">
            <v>4.88476882488927</v>
          </cell>
          <cell r="DP852">
            <v>4.88476882488927</v>
          </cell>
          <cell r="DQ852">
            <v>5.58607808240449</v>
          </cell>
          <cell r="DR852">
            <v>5.58827085724672</v>
          </cell>
          <cell r="DS852">
            <v>5.6085549862558</v>
          </cell>
          <cell r="DT852">
            <v>5.52688153648298</v>
          </cell>
          <cell r="DU852">
            <v>5.50593168483094</v>
          </cell>
          <cell r="DV852">
            <v>5.62739368283136</v>
          </cell>
          <cell r="DW852">
            <v>5.52708260116199</v>
          </cell>
          <cell r="DX852">
            <v>5.5196364048363</v>
          </cell>
          <cell r="DY852">
            <v>5.53151203428851</v>
          </cell>
          <cell r="DZ852">
            <v>5.5472352747361</v>
          </cell>
          <cell r="EA852">
            <v>5.5312515819235</v>
          </cell>
          <cell r="EB852">
            <v>5.65611645783788</v>
          </cell>
          <cell r="EC852">
            <v>5.50301649061914</v>
          </cell>
          <cell r="ED852">
            <v>5.55857894572846</v>
          </cell>
          <cell r="EE852">
            <v>5.45023189111411</v>
          </cell>
          <cell r="EF852">
            <v>5.45023189111411</v>
          </cell>
          <cell r="EG852">
            <v>5.45023189111411</v>
          </cell>
          <cell r="EH852">
            <v>5.45023189111411</v>
          </cell>
          <cell r="EI852">
            <v>5.45023189111411</v>
          </cell>
          <cell r="EJ852">
            <v>5.45023189111411</v>
          </cell>
          <cell r="EK852">
            <v>0</v>
          </cell>
          <cell r="EL852">
            <v>0</v>
          </cell>
          <cell r="EM852">
            <v>0</v>
          </cell>
          <cell r="EN852">
            <v>0</v>
          </cell>
          <cell r="EO852">
            <v>0</v>
          </cell>
          <cell r="EP852">
            <v>0</v>
          </cell>
          <cell r="EQ852">
            <v>0</v>
          </cell>
          <cell r="ER852">
            <v>0</v>
          </cell>
          <cell r="ES852">
            <v>0</v>
          </cell>
          <cell r="ET852">
            <v>0</v>
          </cell>
        </row>
        <row r="853">
          <cell r="A853">
            <v>39800.0252864229</v>
          </cell>
          <cell r="B853">
            <v>42373.1029099073</v>
          </cell>
          <cell r="C853">
            <v>36011.6056512323</v>
          </cell>
          <cell r="D853">
            <v>6252.67426225701</v>
          </cell>
          <cell r="E853">
            <v>6256.04841534397</v>
          </cell>
          <cell r="F853">
            <v>6384.03434131818</v>
          </cell>
          <cell r="G853">
            <v>7223.97602889705</v>
          </cell>
          <cell r="H853">
            <v>8340.61558275298</v>
          </cell>
          <cell r="I853">
            <v>7174.69001037484</v>
          </cell>
          <cell r="J853">
            <v>8057.56221830901</v>
          </cell>
          <cell r="K853">
            <v>9191.85668448197</v>
          </cell>
          <cell r="L853">
            <v>9068.86688064582</v>
          </cell>
          <cell r="M853">
            <v>7952.8981733264</v>
          </cell>
          <cell r="N853">
            <v>9532.77239334541</v>
          </cell>
          <cell r="O853">
            <v>8127.84249733233</v>
          </cell>
          <cell r="P853">
            <v>9099.33201205306</v>
          </cell>
          <cell r="Q853">
            <v>10204.4350577246</v>
          </cell>
          <cell r="R853">
            <v>10388.2559234875</v>
          </cell>
          <cell r="S853">
            <v>11064.9495650924</v>
          </cell>
          <cell r="T853">
            <v>8840.8950105822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6621.95076587383</v>
          </cell>
          <cell r="AF853">
            <v>7050.06087929373</v>
          </cell>
          <cell r="AG853">
            <v>5991.63135968843</v>
          </cell>
          <cell r="AH853">
            <v>6252.67426225701</v>
          </cell>
          <cell r="AI853">
            <v>6256.04841534397</v>
          </cell>
          <cell r="AJ853">
            <v>6384.03434131818</v>
          </cell>
          <cell r="AK853">
            <v>7223.97602889705</v>
          </cell>
          <cell r="AL853">
            <v>8340.61558275298</v>
          </cell>
          <cell r="AM853">
            <v>7174.69001037484</v>
          </cell>
          <cell r="AN853">
            <v>8057.56221830901</v>
          </cell>
          <cell r="AO853">
            <v>9191.85668448197</v>
          </cell>
          <cell r="AP853">
            <v>9068.86688064582</v>
          </cell>
          <cell r="AQ853">
            <v>7952.8981733264</v>
          </cell>
          <cell r="AR853">
            <v>9532.77239334541</v>
          </cell>
          <cell r="AS853">
            <v>8127.84249733233</v>
          </cell>
          <cell r="AT853">
            <v>9099.33201205306</v>
          </cell>
          <cell r="AU853">
            <v>10204.4350577246</v>
          </cell>
          <cell r="AV853">
            <v>10388.2559234875</v>
          </cell>
          <cell r="AW853">
            <v>11064.9495650924</v>
          </cell>
          <cell r="AX853">
            <v>8840.8950105822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3.3219865504525</v>
          </cell>
          <cell r="CN853">
            <v>3.4791082488277</v>
          </cell>
          <cell r="CO853">
            <v>2.90668804605405</v>
          </cell>
          <cell r="CP853">
            <v>3.18141870249658</v>
          </cell>
          <cell r="CQ853">
            <v>3.12581566417695</v>
          </cell>
          <cell r="CR853">
            <v>3.16170319272034</v>
          </cell>
          <cell r="CS853">
            <v>3.55443391169927</v>
          </cell>
          <cell r="CT853">
            <v>4.09802886898145</v>
          </cell>
          <cell r="CU853">
            <v>3.57966611352286</v>
          </cell>
          <cell r="CV853">
            <v>3.99452051872916</v>
          </cell>
          <cell r="CW853">
            <v>4.47593989425798</v>
          </cell>
          <cell r="CX853">
            <v>4.4574622959889</v>
          </cell>
          <cell r="CY853">
            <v>3.92439779106043</v>
          </cell>
          <cell r="CZ853">
            <v>4.70408765187789</v>
          </cell>
          <cell r="DA853">
            <v>4.07018317470192</v>
          </cell>
          <cell r="DB853">
            <v>4.5566763958136</v>
          </cell>
          <cell r="DC853">
            <v>5.11007932214742</v>
          </cell>
          <cell r="DD853">
            <v>5.20213137596527</v>
          </cell>
          <cell r="DE853">
            <v>5.54099954121233</v>
          </cell>
          <cell r="DF853">
            <v>4.42725878770267</v>
          </cell>
          <cell r="DG853">
            <v>4.89713931579221</v>
          </cell>
          <cell r="DH853">
            <v>4.89713931579221</v>
          </cell>
          <cell r="DI853">
            <v>4.89713931579221</v>
          </cell>
          <cell r="DJ853">
            <v>4.89713931579221</v>
          </cell>
          <cell r="DK853">
            <v>4.89713931579221</v>
          </cell>
          <cell r="DL853">
            <v>4.89713931579221</v>
          </cell>
          <cell r="DM853">
            <v>4.89713931579221</v>
          </cell>
          <cell r="DN853">
            <v>4.89713931579221</v>
          </cell>
          <cell r="DO853">
            <v>4.89713931579221</v>
          </cell>
          <cell r="DP853">
            <v>4.89713931579221</v>
          </cell>
          <cell r="DQ853">
            <v>5.46128968009714</v>
          </cell>
          <cell r="DR853">
            <v>5.5517776120489</v>
          </cell>
          <cell r="DS853">
            <v>5.64746822590497</v>
          </cell>
          <cell r="DT853">
            <v>5.38458342616124</v>
          </cell>
          <cell r="DU853">
            <v>5.48332355890483</v>
          </cell>
          <cell r="DV853">
            <v>5.53198829193657</v>
          </cell>
          <cell r="DW853">
            <v>5.56817643521786</v>
          </cell>
          <cell r="DX853">
            <v>5.57609580780309</v>
          </cell>
          <cell r="DY853">
            <v>5.49120625682777</v>
          </cell>
          <cell r="DZ853">
            <v>5.52644874982323</v>
          </cell>
          <cell r="EA853">
            <v>5.62634208535448</v>
          </cell>
          <cell r="EB853">
            <v>5.57407084615489</v>
          </cell>
          <cell r="EC853">
            <v>5.55212883065426</v>
          </cell>
          <cell r="ED853">
            <v>5.55201913146249</v>
          </cell>
          <cell r="EE853">
            <v>5.47102198616841</v>
          </cell>
          <cell r="EF853">
            <v>5.47102198616841</v>
          </cell>
          <cell r="EG853">
            <v>5.47102198616841</v>
          </cell>
          <cell r="EH853">
            <v>5.47102198616841</v>
          </cell>
          <cell r="EI853">
            <v>5.47102198616841</v>
          </cell>
          <cell r="EJ853">
            <v>5.47102198616841</v>
          </cell>
          <cell r="EK853">
            <v>0</v>
          </cell>
          <cell r="EL853">
            <v>0</v>
          </cell>
          <cell r="EM853">
            <v>0</v>
          </cell>
          <cell r="EN853">
            <v>0</v>
          </cell>
          <cell r="EO853">
            <v>0</v>
          </cell>
          <cell r="EP853">
            <v>0</v>
          </cell>
          <cell r="EQ853">
            <v>0</v>
          </cell>
          <cell r="ER853">
            <v>0</v>
          </cell>
          <cell r="ES853">
            <v>0</v>
          </cell>
          <cell r="ET853">
            <v>0</v>
          </cell>
        </row>
        <row r="854">
          <cell r="A854">
            <v>36521.6740047632</v>
          </cell>
          <cell r="B854">
            <v>41163.4880996851</v>
          </cell>
          <cell r="C854">
            <v>35971.1014170432</v>
          </cell>
          <cell r="D854">
            <v>7023.34915475137</v>
          </cell>
          <cell r="E854">
            <v>5831.29778826059</v>
          </cell>
          <cell r="F854">
            <v>6748.6189432964</v>
          </cell>
          <cell r="G854">
            <v>7554.52125174959</v>
          </cell>
          <cell r="H854">
            <v>7698.86800413073</v>
          </cell>
          <cell r="I854">
            <v>7590.35596152489</v>
          </cell>
          <cell r="J854">
            <v>8539.65194575497</v>
          </cell>
          <cell r="K854">
            <v>8581.94975732094</v>
          </cell>
          <cell r="L854">
            <v>7755.42249853438</v>
          </cell>
          <cell r="M854">
            <v>9366.39679594617</v>
          </cell>
          <cell r="N854">
            <v>10274.8498736369</v>
          </cell>
          <cell r="O854">
            <v>8967.96950609222</v>
          </cell>
          <cell r="P854">
            <v>9398.22809154612</v>
          </cell>
          <cell r="Q854">
            <v>10211.0641400699</v>
          </cell>
          <cell r="R854">
            <v>9522.90668311443</v>
          </cell>
          <cell r="S854">
            <v>11299.4457653511</v>
          </cell>
          <cell r="T854">
            <v>10601.2028053113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6076.49682145647</v>
          </cell>
          <cell r="AF854">
            <v>6848.80448155732</v>
          </cell>
          <cell r="AG854">
            <v>5984.89224224618</v>
          </cell>
          <cell r="AH854">
            <v>7023.34915475137</v>
          </cell>
          <cell r="AI854">
            <v>5831.29778826059</v>
          </cell>
          <cell r="AJ854">
            <v>6748.6189432964</v>
          </cell>
          <cell r="AK854">
            <v>7554.52125174959</v>
          </cell>
          <cell r="AL854">
            <v>7698.86800413073</v>
          </cell>
          <cell r="AM854">
            <v>7590.35596152489</v>
          </cell>
          <cell r="AN854">
            <v>8539.65194575497</v>
          </cell>
          <cell r="AO854">
            <v>8581.94975732094</v>
          </cell>
          <cell r="AP854">
            <v>7755.42249853438</v>
          </cell>
          <cell r="AQ854">
            <v>9366.39679594617</v>
          </cell>
          <cell r="AR854">
            <v>10274.8498736369</v>
          </cell>
          <cell r="AS854">
            <v>8967.96950609222</v>
          </cell>
          <cell r="AT854">
            <v>9398.22809154612</v>
          </cell>
          <cell r="AU854">
            <v>10211.0641400699</v>
          </cell>
          <cell r="AV854">
            <v>9522.90668311443</v>
          </cell>
          <cell r="AW854">
            <v>11299.4457653511</v>
          </cell>
          <cell r="AX854">
            <v>10601.2028053113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2.9622559116802</v>
          </cell>
          <cell r="CN854">
            <v>3.42725627718809</v>
          </cell>
          <cell r="CO854">
            <v>2.92610283426658</v>
          </cell>
          <cell r="CP854">
            <v>3.46172109932265</v>
          </cell>
          <cell r="CQ854">
            <v>2.89806443239001</v>
          </cell>
          <cell r="CR854">
            <v>3.27750889876975</v>
          </cell>
          <cell r="CS854">
            <v>3.7398678830108</v>
          </cell>
          <cell r="CT854">
            <v>3.79256220146887</v>
          </cell>
          <cell r="CU854">
            <v>3.81529078238388</v>
          </cell>
          <cell r="CV854">
            <v>4.30028884395876</v>
          </cell>
          <cell r="CW854">
            <v>4.21187606213095</v>
          </cell>
          <cell r="CX854">
            <v>3.83766598964674</v>
          </cell>
          <cell r="CY854">
            <v>4.63259812928521</v>
          </cell>
          <cell r="CZ854">
            <v>5.05926285415509</v>
          </cell>
          <cell r="DA854">
            <v>4.40669628313089</v>
          </cell>
          <cell r="DB854">
            <v>4.61811748700729</v>
          </cell>
          <cell r="DC854">
            <v>5.01753026281915</v>
          </cell>
          <cell r="DD854">
            <v>4.67938226781156</v>
          </cell>
          <cell r="DE854">
            <v>5.55234109814777</v>
          </cell>
          <cell r="DF854">
            <v>5.20923727128492</v>
          </cell>
          <cell r="DG854">
            <v>5.70662585966251</v>
          </cell>
          <cell r="DH854">
            <v>5.70662585966251</v>
          </cell>
          <cell r="DI854">
            <v>5.70662585966251</v>
          </cell>
          <cell r="DJ854">
            <v>5.70662585966251</v>
          </cell>
          <cell r="DK854">
            <v>5.70662585966251</v>
          </cell>
          <cell r="DL854">
            <v>5.70662585966251</v>
          </cell>
          <cell r="DM854">
            <v>5.70662585966251</v>
          </cell>
          <cell r="DN854">
            <v>5.70662585966251</v>
          </cell>
          <cell r="DO854">
            <v>5.70662585966251</v>
          </cell>
          <cell r="DP854">
            <v>5.70662585966251</v>
          </cell>
          <cell r="DQ854">
            <v>5.62001967200001</v>
          </cell>
          <cell r="DR854">
            <v>5.47488905909087</v>
          </cell>
          <cell r="DS854">
            <v>5.60368721674119</v>
          </cell>
          <cell r="DT854">
            <v>5.55852188165476</v>
          </cell>
          <cell r="DU854">
            <v>5.51269949192476</v>
          </cell>
          <cell r="DV854">
            <v>5.64128658045002</v>
          </cell>
          <cell r="DW854">
            <v>5.53423787828611</v>
          </cell>
          <cell r="DX854">
            <v>5.5616198052714</v>
          </cell>
          <cell r="DY854">
            <v>5.45056641056497</v>
          </cell>
          <cell r="DZ854">
            <v>5.44063609437928</v>
          </cell>
          <cell r="EA854">
            <v>5.58235588348533</v>
          </cell>
          <cell r="EB854">
            <v>5.53662901618304</v>
          </cell>
          <cell r="EC854">
            <v>5.53930221630156</v>
          </cell>
          <cell r="ED854">
            <v>5.56410576755924</v>
          </cell>
          <cell r="EE854">
            <v>5.57555544792148</v>
          </cell>
          <cell r="EF854">
            <v>5.57555544792148</v>
          </cell>
          <cell r="EG854">
            <v>5.57555544792148</v>
          </cell>
          <cell r="EH854">
            <v>5.57555544792148</v>
          </cell>
          <cell r="EI854">
            <v>5.57555544792148</v>
          </cell>
          <cell r="EJ854">
            <v>5.57555544792148</v>
          </cell>
          <cell r="EK854">
            <v>0</v>
          </cell>
          <cell r="EL854">
            <v>0</v>
          </cell>
          <cell r="EM854">
            <v>0</v>
          </cell>
          <cell r="EN854">
            <v>0</v>
          </cell>
          <cell r="EO854">
            <v>0</v>
          </cell>
          <cell r="EP854">
            <v>0</v>
          </cell>
          <cell r="EQ854">
            <v>0</v>
          </cell>
          <cell r="ER854">
            <v>0</v>
          </cell>
          <cell r="ES854">
            <v>0</v>
          </cell>
          <cell r="ET854">
            <v>0</v>
          </cell>
        </row>
        <row r="855">
          <cell r="A855">
            <v>30662.2508137994</v>
          </cell>
          <cell r="B855">
            <v>44069.0174524806</v>
          </cell>
          <cell r="C855">
            <v>44904.6392932266</v>
          </cell>
          <cell r="D855">
            <v>7729.33255380971</v>
          </cell>
          <cell r="E855">
            <v>6823.0464078184</v>
          </cell>
          <cell r="F855">
            <v>8309.20540706325</v>
          </cell>
          <cell r="G855">
            <v>6502.01215013722</v>
          </cell>
          <cell r="H855">
            <v>6742.73912268888</v>
          </cell>
          <cell r="I855">
            <v>7205.68869246285</v>
          </cell>
          <cell r="J855">
            <v>7761.48710226697</v>
          </cell>
          <cell r="K855">
            <v>8318.44034374855</v>
          </cell>
          <cell r="L855">
            <v>8474.3823131252</v>
          </cell>
          <cell r="M855">
            <v>9020.2752515564</v>
          </cell>
          <cell r="N855">
            <v>10588.6462049189</v>
          </cell>
          <cell r="O855">
            <v>9305.56320021546</v>
          </cell>
          <cell r="P855">
            <v>8756.06549849389</v>
          </cell>
          <cell r="Q855">
            <v>8200.58561494915</v>
          </cell>
          <cell r="R855">
            <v>9145.87602815669</v>
          </cell>
          <cell r="S855">
            <v>10002.3886930507</v>
          </cell>
          <cell r="T855">
            <v>10433.6112363504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5101.60266981335</v>
          </cell>
          <cell r="AF855">
            <v>7332.22810213418</v>
          </cell>
          <cell r="AG855">
            <v>7471.25933762932</v>
          </cell>
          <cell r="AH855">
            <v>7729.33255380971</v>
          </cell>
          <cell r="AI855">
            <v>6823.0464078184</v>
          </cell>
          <cell r="AJ855">
            <v>8309.20540706325</v>
          </cell>
          <cell r="AK855">
            <v>6502.01215013722</v>
          </cell>
          <cell r="AL855">
            <v>6742.73912268888</v>
          </cell>
          <cell r="AM855">
            <v>7205.68869246285</v>
          </cell>
          <cell r="AN855">
            <v>7761.48710226697</v>
          </cell>
          <cell r="AO855">
            <v>8318.44034374855</v>
          </cell>
          <cell r="AP855">
            <v>8474.3823131252</v>
          </cell>
          <cell r="AQ855">
            <v>9020.2752515564</v>
          </cell>
          <cell r="AR855">
            <v>10588.6462049189</v>
          </cell>
          <cell r="AS855">
            <v>9305.56320021546</v>
          </cell>
          <cell r="AT855">
            <v>8756.06549849389</v>
          </cell>
          <cell r="AU855">
            <v>8200.58561494915</v>
          </cell>
          <cell r="AV855">
            <v>9145.87602815669</v>
          </cell>
          <cell r="AW855">
            <v>10002.3886930507</v>
          </cell>
          <cell r="AX855">
            <v>10433.6112363504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2.51842795591495</v>
          </cell>
          <cell r="CN855">
            <v>3.60464885750635</v>
          </cell>
          <cell r="CO855">
            <v>3.67651300568195</v>
          </cell>
          <cell r="CP855">
            <v>3.75114685912787</v>
          </cell>
          <cell r="CQ855">
            <v>3.33927285550112</v>
          </cell>
          <cell r="CR855">
            <v>4.03185628469166</v>
          </cell>
          <cell r="CS855">
            <v>3.20220354188775</v>
          </cell>
          <cell r="CT855">
            <v>3.38636360756099</v>
          </cell>
          <cell r="CU855">
            <v>3.56722163651763</v>
          </cell>
          <cell r="CV855">
            <v>3.88323404697532</v>
          </cell>
          <cell r="CW855">
            <v>4.1236558295421</v>
          </cell>
          <cell r="CX855">
            <v>4.10297343623215</v>
          </cell>
          <cell r="CY855">
            <v>4.44131543487368</v>
          </cell>
          <cell r="CZ855">
            <v>5.17780425871588</v>
          </cell>
          <cell r="DA855">
            <v>4.59543319191756</v>
          </cell>
          <cell r="DB855">
            <v>4.32407079041184</v>
          </cell>
          <cell r="DC855">
            <v>4.04975416503822</v>
          </cell>
          <cell r="DD855">
            <v>4.5165737274216</v>
          </cell>
          <cell r="DE855">
            <v>4.93955153595024</v>
          </cell>
          <cell r="DF855">
            <v>5.1525052654501</v>
          </cell>
          <cell r="DG855">
            <v>5.1684462584372</v>
          </cell>
          <cell r="DH855">
            <v>5.1684462584372</v>
          </cell>
          <cell r="DI855">
            <v>5.1684462584372</v>
          </cell>
          <cell r="DJ855">
            <v>5.1684462584372</v>
          </cell>
          <cell r="DK855">
            <v>5.1684462584372</v>
          </cell>
          <cell r="DL855">
            <v>5.1684462584372</v>
          </cell>
          <cell r="DM855">
            <v>5.1684462584372</v>
          </cell>
          <cell r="DN855">
            <v>5.1684462584372</v>
          </cell>
          <cell r="DO855">
            <v>5.1684462584372</v>
          </cell>
          <cell r="DP855">
            <v>5.1684462584372</v>
          </cell>
          <cell r="DQ855">
            <v>5.54988820827679</v>
          </cell>
          <cell r="DR855">
            <v>5.57288572738468</v>
          </cell>
          <cell r="DS855">
            <v>5.56755916084161</v>
          </cell>
          <cell r="DT855">
            <v>5.64527446334234</v>
          </cell>
          <cell r="DU855">
            <v>5.59800850021709</v>
          </cell>
          <cell r="DV855">
            <v>5.64626928969573</v>
          </cell>
          <cell r="DW855">
            <v>5.56296053176017</v>
          </cell>
          <cell r="DX855">
            <v>5.4551902900013</v>
          </cell>
          <cell r="DY855">
            <v>5.53417053035556</v>
          </cell>
          <cell r="DZ855">
            <v>5.47593783123938</v>
          </cell>
          <cell r="EA855">
            <v>5.52670941979414</v>
          </cell>
          <cell r="EB855">
            <v>5.65869756415124</v>
          </cell>
          <cell r="EC855">
            <v>5.56436110953225</v>
          </cell>
          <cell r="ED855">
            <v>5.60275903703476</v>
          </cell>
          <cell r="EE855">
            <v>5.5478325186101</v>
          </cell>
          <cell r="EF855">
            <v>5.5478325186101</v>
          </cell>
          <cell r="EG855">
            <v>5.5478325186101</v>
          </cell>
          <cell r="EH855">
            <v>5.5478325186101</v>
          </cell>
          <cell r="EI855">
            <v>5.5478325186101</v>
          </cell>
          <cell r="EJ855">
            <v>5.5478325186101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</row>
        <row r="856">
          <cell r="A856">
            <v>37843.6241017411</v>
          </cell>
          <cell r="B856">
            <v>34942.0511740384</v>
          </cell>
          <cell r="C856">
            <v>41321.9269788939</v>
          </cell>
          <cell r="D856">
            <v>5930.00671857412</v>
          </cell>
          <cell r="E856">
            <v>7127.13263726725</v>
          </cell>
          <cell r="F856">
            <v>6278.91381015744</v>
          </cell>
          <cell r="G856">
            <v>7140.77963076731</v>
          </cell>
          <cell r="H856">
            <v>7476.08351755925</v>
          </cell>
          <cell r="I856">
            <v>7423.73612310497</v>
          </cell>
          <cell r="J856">
            <v>7756.45086760955</v>
          </cell>
          <cell r="K856">
            <v>8930.8162452295</v>
          </cell>
          <cell r="L856">
            <v>7804.75061122454</v>
          </cell>
          <cell r="M856">
            <v>8528.5034954853</v>
          </cell>
          <cell r="N856">
            <v>8254.74765290306</v>
          </cell>
          <cell r="O856">
            <v>8256.40030187186</v>
          </cell>
          <cell r="P856">
            <v>9090.90438188234</v>
          </cell>
          <cell r="Q856">
            <v>9319.97000410106</v>
          </cell>
          <cell r="R856">
            <v>9408.22528760477</v>
          </cell>
          <cell r="S856">
            <v>9340.65491578531</v>
          </cell>
          <cell r="T856">
            <v>9938.12307458652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6296.44362787512</v>
          </cell>
          <cell r="AF856">
            <v>5813.6782795477</v>
          </cell>
          <cell r="AG856">
            <v>6875.16563208349</v>
          </cell>
          <cell r="AH856">
            <v>5930.00671857412</v>
          </cell>
          <cell r="AI856">
            <v>7127.13263726725</v>
          </cell>
          <cell r="AJ856">
            <v>6278.91381015744</v>
          </cell>
          <cell r="AK856">
            <v>7140.77963076731</v>
          </cell>
          <cell r="AL856">
            <v>7476.08351755925</v>
          </cell>
          <cell r="AM856">
            <v>7423.73612310497</v>
          </cell>
          <cell r="AN856">
            <v>7756.45086760955</v>
          </cell>
          <cell r="AO856">
            <v>8930.8162452295</v>
          </cell>
          <cell r="AP856">
            <v>7804.75061122454</v>
          </cell>
          <cell r="AQ856">
            <v>8528.5034954853</v>
          </cell>
          <cell r="AR856">
            <v>8254.74765290306</v>
          </cell>
          <cell r="AS856">
            <v>8256.40030187186</v>
          </cell>
          <cell r="AT856">
            <v>9090.90438188234</v>
          </cell>
          <cell r="AU856">
            <v>9319.97000410106</v>
          </cell>
          <cell r="AV856">
            <v>9408.22528760477</v>
          </cell>
          <cell r="AW856">
            <v>9340.65491578531</v>
          </cell>
          <cell r="AX856">
            <v>9938.12307458652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3.13014910217854</v>
          </cell>
          <cell r="CN856">
            <v>2.90797438126516</v>
          </cell>
          <cell r="CO856">
            <v>3.37140085737143</v>
          </cell>
          <cell r="CP856">
            <v>2.90646971176653</v>
          </cell>
          <cell r="CQ856">
            <v>3.48896484950332</v>
          </cell>
          <cell r="CR856">
            <v>3.10401313018034</v>
          </cell>
          <cell r="CS856">
            <v>3.50866365086697</v>
          </cell>
          <cell r="CT856">
            <v>3.6713150747137</v>
          </cell>
          <cell r="CU856">
            <v>3.6669466296001</v>
          </cell>
          <cell r="CV856">
            <v>3.87258577521583</v>
          </cell>
          <cell r="CW856">
            <v>4.48723446773566</v>
          </cell>
          <cell r="CX856">
            <v>3.88004225815961</v>
          </cell>
          <cell r="CY856">
            <v>4.25349956710258</v>
          </cell>
          <cell r="CZ856">
            <v>4.09470528497338</v>
          </cell>
          <cell r="DA856">
            <v>4.06884776435445</v>
          </cell>
          <cell r="DB856">
            <v>4.48010084513416</v>
          </cell>
          <cell r="DC856">
            <v>4.59298698325464</v>
          </cell>
          <cell r="DD856">
            <v>4.6364801885072</v>
          </cell>
          <cell r="DE856">
            <v>4.60318074246993</v>
          </cell>
          <cell r="DF856">
            <v>4.89761983133777</v>
          </cell>
          <cell r="DG856">
            <v>4.56939499623189</v>
          </cell>
          <cell r="DH856">
            <v>4.56939499623189</v>
          </cell>
          <cell r="DI856">
            <v>4.56939499623189</v>
          </cell>
          <cell r="DJ856">
            <v>4.56939499623189</v>
          </cell>
          <cell r="DK856">
            <v>4.56939499623189</v>
          </cell>
          <cell r="DL856">
            <v>4.56939499623189</v>
          </cell>
          <cell r="DM856">
            <v>4.56939499623189</v>
          </cell>
          <cell r="DN856">
            <v>4.56939499623189</v>
          </cell>
          <cell r="DO856">
            <v>4.56939499623189</v>
          </cell>
          <cell r="DP856">
            <v>4.56939499623189</v>
          </cell>
          <cell r="DQ856">
            <v>5.51108906451867</v>
          </cell>
          <cell r="DR856">
            <v>5.4773129364576</v>
          </cell>
          <cell r="DS856">
            <v>5.58701590874368</v>
          </cell>
          <cell r="DT856">
            <v>5.58980321857323</v>
          </cell>
          <cell r="DU856">
            <v>5.59661436251308</v>
          </cell>
          <cell r="DV856">
            <v>5.54202023896496</v>
          </cell>
          <cell r="DW856">
            <v>5.57584931387975</v>
          </cell>
          <cell r="DX856">
            <v>5.57904189077261</v>
          </cell>
          <cell r="DY856">
            <v>5.54657733843757</v>
          </cell>
          <cell r="DZ856">
            <v>5.48743179769429</v>
          </cell>
          <cell r="EA856">
            <v>5.4527994667737</v>
          </cell>
          <cell r="EB856">
            <v>5.51099110891099</v>
          </cell>
          <cell r="EC856">
            <v>5.49330325129103</v>
          </cell>
          <cell r="ED856">
            <v>5.52316843833659</v>
          </cell>
          <cell r="EE856">
            <v>5.55938096229997</v>
          </cell>
          <cell r="EF856">
            <v>5.55938096229997</v>
          </cell>
          <cell r="EG856">
            <v>5.55938096229997</v>
          </cell>
          <cell r="EH856">
            <v>5.55938096229997</v>
          </cell>
          <cell r="EI856">
            <v>5.55938096229997</v>
          </cell>
          <cell r="EJ856">
            <v>5.55938096229997</v>
          </cell>
          <cell r="EK856">
            <v>0</v>
          </cell>
          <cell r="EL856">
            <v>0</v>
          </cell>
          <cell r="EM856">
            <v>0</v>
          </cell>
          <cell r="EN856">
            <v>0</v>
          </cell>
          <cell r="EO856">
            <v>0</v>
          </cell>
          <cell r="EP856">
            <v>0</v>
          </cell>
          <cell r="EQ856">
            <v>0</v>
          </cell>
          <cell r="ER856">
            <v>0</v>
          </cell>
          <cell r="ES856">
            <v>0</v>
          </cell>
          <cell r="ET856">
            <v>0</v>
          </cell>
        </row>
        <row r="857">
          <cell r="A857">
            <v>37425.2949917852</v>
          </cell>
          <cell r="B857">
            <v>30975.4704252489</v>
          </cell>
          <cell r="C857">
            <v>32864.4352021337</v>
          </cell>
          <cell r="D857">
            <v>6454.41777318082</v>
          </cell>
          <cell r="E857">
            <v>6838.3234629469</v>
          </cell>
          <cell r="F857">
            <v>6833.28383216388</v>
          </cell>
          <cell r="G857">
            <v>6679.31136946812</v>
          </cell>
          <cell r="H857">
            <v>6672.87429965022</v>
          </cell>
          <cell r="I857">
            <v>7575.40086854871</v>
          </cell>
          <cell r="J857">
            <v>6615.68525809055</v>
          </cell>
          <cell r="K857">
            <v>8037.86623727212</v>
          </cell>
          <cell r="L857">
            <v>8022.88700539136</v>
          </cell>
          <cell r="M857">
            <v>8972.19780340304</v>
          </cell>
          <cell r="N857">
            <v>9193.97503420428</v>
          </cell>
          <cell r="O857">
            <v>9285.62923148211</v>
          </cell>
          <cell r="P857">
            <v>8781.17956325767</v>
          </cell>
          <cell r="Q857">
            <v>10467.1573755547</v>
          </cell>
          <cell r="R857">
            <v>10782.9413278112</v>
          </cell>
          <cell r="S857">
            <v>10049.3018097002</v>
          </cell>
          <cell r="T857">
            <v>10791.6143671244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6226.84179345102</v>
          </cell>
          <cell r="AF857">
            <v>5153.71632629971</v>
          </cell>
          <cell r="AG857">
            <v>5468.00335654609</v>
          </cell>
          <cell r="AH857">
            <v>6454.41777318082</v>
          </cell>
          <cell r="AI857">
            <v>6838.3234629469</v>
          </cell>
          <cell r="AJ857">
            <v>6833.28383216388</v>
          </cell>
          <cell r="AK857">
            <v>6679.31136946812</v>
          </cell>
          <cell r="AL857">
            <v>6672.87429965022</v>
          </cell>
          <cell r="AM857">
            <v>7575.40086854871</v>
          </cell>
          <cell r="AN857">
            <v>6615.68525809055</v>
          </cell>
          <cell r="AO857">
            <v>8037.86623727212</v>
          </cell>
          <cell r="AP857">
            <v>8022.88700539136</v>
          </cell>
          <cell r="AQ857">
            <v>8972.19780340304</v>
          </cell>
          <cell r="AR857">
            <v>9193.97503420428</v>
          </cell>
          <cell r="AS857">
            <v>9285.62923148211</v>
          </cell>
          <cell r="AT857">
            <v>8781.17956325767</v>
          </cell>
          <cell r="AU857">
            <v>10467.1573755547</v>
          </cell>
          <cell r="AV857">
            <v>10782.9413278112</v>
          </cell>
          <cell r="AW857">
            <v>10049.3018097002</v>
          </cell>
          <cell r="AX857">
            <v>10791.6143671244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3.09439517602378</v>
          </cell>
          <cell r="CN857">
            <v>2.55274605728206</v>
          </cell>
          <cell r="CO857">
            <v>2.72820239804733</v>
          </cell>
          <cell r="CP857">
            <v>3.20807219139857</v>
          </cell>
          <cell r="CQ857">
            <v>3.38641693549325</v>
          </cell>
          <cell r="CR857">
            <v>3.36163675238028</v>
          </cell>
          <cell r="CS857">
            <v>3.33599694966123</v>
          </cell>
          <cell r="CT857">
            <v>3.30867658320961</v>
          </cell>
          <cell r="CU857">
            <v>3.69812428918622</v>
          </cell>
          <cell r="CV857">
            <v>3.24416838331058</v>
          </cell>
          <cell r="CW857">
            <v>3.99096012177965</v>
          </cell>
          <cell r="CX857">
            <v>3.98619353770545</v>
          </cell>
          <cell r="CY857">
            <v>4.47353431267919</v>
          </cell>
          <cell r="CZ857">
            <v>4.51187992042568</v>
          </cell>
          <cell r="DA857">
            <v>4.53543574253237</v>
          </cell>
          <cell r="DB857">
            <v>4.28904435660272</v>
          </cell>
          <cell r="DC857">
            <v>5.11253664133483</v>
          </cell>
          <cell r="DD857">
            <v>5.26677689670993</v>
          </cell>
          <cell r="DE857">
            <v>4.90844093372599</v>
          </cell>
          <cell r="DF857">
            <v>5.27101312147368</v>
          </cell>
          <cell r="DG857">
            <v>4.6497920828311</v>
          </cell>
          <cell r="DH857">
            <v>4.6497920828311</v>
          </cell>
          <cell r="DI857">
            <v>4.6497920828311</v>
          </cell>
          <cell r="DJ857">
            <v>4.6497920828311</v>
          </cell>
          <cell r="DK857">
            <v>4.6497920828311</v>
          </cell>
          <cell r="DL857">
            <v>4.6497920828311</v>
          </cell>
          <cell r="DM857">
            <v>4.6497920828311</v>
          </cell>
          <cell r="DN857">
            <v>4.6497920828311</v>
          </cell>
          <cell r="DO857">
            <v>4.6497920828311</v>
          </cell>
          <cell r="DP857">
            <v>4.6497920828311</v>
          </cell>
          <cell r="DQ857">
            <v>5.51314216819723</v>
          </cell>
          <cell r="DR857">
            <v>5.5312085260917</v>
          </cell>
          <cell r="DS857">
            <v>5.49109960630018</v>
          </cell>
          <cell r="DT857">
            <v>5.51213791643818</v>
          </cell>
          <cell r="DU857">
            <v>5.53243535337686</v>
          </cell>
          <cell r="DV857">
            <v>5.56911021225486</v>
          </cell>
          <cell r="DW857">
            <v>5.48546161167221</v>
          </cell>
          <cell r="DX857">
            <v>5.52542593285666</v>
          </cell>
          <cell r="DY857">
            <v>5.61217560702856</v>
          </cell>
          <cell r="DZ857">
            <v>5.5869988696958</v>
          </cell>
          <cell r="EA857">
            <v>5.51785802489358</v>
          </cell>
          <cell r="EB857">
            <v>5.51416084934764</v>
          </cell>
          <cell r="EC857">
            <v>5.49484191398055</v>
          </cell>
          <cell r="ED857">
            <v>5.58281096587198</v>
          </cell>
          <cell r="EE857">
            <v>5.60918102039912</v>
          </cell>
          <cell r="EF857">
            <v>5.60918102039912</v>
          </cell>
          <cell r="EG857">
            <v>5.60918102039912</v>
          </cell>
          <cell r="EH857">
            <v>5.60918102039912</v>
          </cell>
          <cell r="EI857">
            <v>5.60918102039912</v>
          </cell>
          <cell r="EJ857">
            <v>5.60918102039912</v>
          </cell>
          <cell r="EK857">
            <v>0</v>
          </cell>
          <cell r="EL857">
            <v>0</v>
          </cell>
          <cell r="EM857">
            <v>0</v>
          </cell>
          <cell r="EN857">
            <v>0</v>
          </cell>
          <cell r="EO857">
            <v>0</v>
          </cell>
          <cell r="EP857">
            <v>0</v>
          </cell>
          <cell r="EQ857">
            <v>0</v>
          </cell>
          <cell r="ER857">
            <v>0</v>
          </cell>
          <cell r="ES857">
            <v>0</v>
          </cell>
          <cell r="ET857">
            <v>0</v>
          </cell>
        </row>
        <row r="858">
          <cell r="A858">
            <v>35158.7855424647</v>
          </cell>
          <cell r="B858">
            <v>37665.3283759738</v>
          </cell>
          <cell r="C858">
            <v>37393.4251636239</v>
          </cell>
          <cell r="D858">
            <v>6690.63789125901</v>
          </cell>
          <cell r="E858">
            <v>6190.10755958622</v>
          </cell>
          <cell r="F858">
            <v>7827.49578092922</v>
          </cell>
          <cell r="G858">
            <v>6989.6091054232</v>
          </cell>
          <cell r="H858">
            <v>8264.48390934813</v>
          </cell>
          <cell r="I858">
            <v>8341.30397433632</v>
          </cell>
          <cell r="J858">
            <v>7086.68495730817</v>
          </cell>
          <cell r="K858">
            <v>8373.02677300675</v>
          </cell>
          <cell r="L858">
            <v>9393.43478873253</v>
          </cell>
          <cell r="M858">
            <v>8320.20092486812</v>
          </cell>
          <cell r="N858">
            <v>9285.30004023579</v>
          </cell>
          <cell r="O858">
            <v>7924.94188703</v>
          </cell>
          <cell r="P858">
            <v>8356.55751897469</v>
          </cell>
          <cell r="Q858">
            <v>10282.9305874851</v>
          </cell>
          <cell r="R858">
            <v>9749.56232311888</v>
          </cell>
          <cell r="S858">
            <v>10216.3858514462</v>
          </cell>
          <cell r="T858">
            <v>10228.1459954814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5849.73866661186</v>
          </cell>
          <cell r="AF858">
            <v>6266.77868396365</v>
          </cell>
          <cell r="AG858">
            <v>6221.53927337768</v>
          </cell>
          <cell r="AH858">
            <v>6690.63789125901</v>
          </cell>
          <cell r="AI858">
            <v>6190.10755958622</v>
          </cell>
          <cell r="AJ858">
            <v>7827.49578092922</v>
          </cell>
          <cell r="AK858">
            <v>6989.6091054232</v>
          </cell>
          <cell r="AL858">
            <v>8264.48390934813</v>
          </cell>
          <cell r="AM858">
            <v>8341.30397433632</v>
          </cell>
          <cell r="AN858">
            <v>7086.68495730817</v>
          </cell>
          <cell r="AO858">
            <v>8373.02677300675</v>
          </cell>
          <cell r="AP858">
            <v>9393.43478873253</v>
          </cell>
          <cell r="AQ858">
            <v>8320.20092486812</v>
          </cell>
          <cell r="AR858">
            <v>9285.30004023579</v>
          </cell>
          <cell r="AS858">
            <v>7924.94188703</v>
          </cell>
          <cell r="AT858">
            <v>8356.55751897469</v>
          </cell>
          <cell r="AU858">
            <v>10282.9305874851</v>
          </cell>
          <cell r="AV858">
            <v>9749.56232311888</v>
          </cell>
          <cell r="AW858">
            <v>10216.3858514462</v>
          </cell>
          <cell r="AX858">
            <v>10228.1459954814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2.91174285035905</v>
          </cell>
          <cell r="CN858">
            <v>3.10135618698556</v>
          </cell>
          <cell r="CO858">
            <v>3.08034544713978</v>
          </cell>
          <cell r="CP858">
            <v>3.32678442657559</v>
          </cell>
          <cell r="CQ858">
            <v>3.05259440400415</v>
          </cell>
          <cell r="CR858">
            <v>3.90636061819091</v>
          </cell>
          <cell r="CS858">
            <v>3.47194684171291</v>
          </cell>
          <cell r="CT858">
            <v>4.03590519567558</v>
          </cell>
          <cell r="CU858">
            <v>4.12825900675071</v>
          </cell>
          <cell r="CV858">
            <v>3.47414820809572</v>
          </cell>
          <cell r="CW858">
            <v>4.1207379029568</v>
          </cell>
          <cell r="CX858">
            <v>4.68485614492864</v>
          </cell>
          <cell r="CY858">
            <v>4.14200292089439</v>
          </cell>
          <cell r="CZ858">
            <v>4.56507717406964</v>
          </cell>
          <cell r="DA858">
            <v>3.93935863640272</v>
          </cell>
          <cell r="DB858">
            <v>4.15390768818698</v>
          </cell>
          <cell r="DC858">
            <v>5.11147614642261</v>
          </cell>
          <cell r="DD858">
            <v>4.8463475298894</v>
          </cell>
          <cell r="DE858">
            <v>5.07839784952669</v>
          </cell>
          <cell r="DF858">
            <v>5.08424362425043</v>
          </cell>
          <cell r="DG858">
            <v>5.60051048818727</v>
          </cell>
          <cell r="DH858">
            <v>5.60051048818727</v>
          </cell>
          <cell r="DI858">
            <v>5.60051048818727</v>
          </cell>
          <cell r="DJ858">
            <v>5.60051048818727</v>
          </cell>
          <cell r="DK858">
            <v>5.60051048818727</v>
          </cell>
          <cell r="DL858">
            <v>5.60051048818727</v>
          </cell>
          <cell r="DM858">
            <v>5.60051048818727</v>
          </cell>
          <cell r="DN858">
            <v>5.60051048818727</v>
          </cell>
          <cell r="DO858">
            <v>5.60051048818727</v>
          </cell>
          <cell r="DP858">
            <v>5.60051048818727</v>
          </cell>
          <cell r="DQ858">
            <v>5.50415407611026</v>
          </cell>
          <cell r="DR858">
            <v>5.53604798456949</v>
          </cell>
          <cell r="DS858">
            <v>5.53357192245251</v>
          </cell>
          <cell r="DT858">
            <v>5.50997973422674</v>
          </cell>
          <cell r="DU858">
            <v>5.55566726163855</v>
          </cell>
          <cell r="DV858">
            <v>5.48981418164246</v>
          </cell>
          <cell r="DW858">
            <v>5.51552626249693</v>
          </cell>
          <cell r="DX858">
            <v>5.61024617072473</v>
          </cell>
          <cell r="DY858">
            <v>5.53572040018598</v>
          </cell>
          <cell r="DZ858">
            <v>5.58858576621982</v>
          </cell>
          <cell r="EA858">
            <v>5.56691542105612</v>
          </cell>
          <cell r="EB858">
            <v>5.4933250843162</v>
          </cell>
          <cell r="EC858">
            <v>5.50339327672752</v>
          </cell>
          <cell r="ED858">
            <v>5.57256257066701</v>
          </cell>
          <cell r="EE858">
            <v>5.51160012517511</v>
          </cell>
          <cell r="EF858">
            <v>5.51160012517511</v>
          </cell>
          <cell r="EG858">
            <v>5.51160012517511</v>
          </cell>
          <cell r="EH858">
            <v>5.51160012517511</v>
          </cell>
          <cell r="EI858">
            <v>5.51160012517511</v>
          </cell>
          <cell r="EJ858">
            <v>5.51160012517511</v>
          </cell>
          <cell r="EK858">
            <v>0</v>
          </cell>
          <cell r="EL858">
            <v>0</v>
          </cell>
          <cell r="EM858">
            <v>0</v>
          </cell>
          <cell r="EN858">
            <v>0</v>
          </cell>
          <cell r="EO858">
            <v>0</v>
          </cell>
          <cell r="EP858">
            <v>0</v>
          </cell>
          <cell r="EQ858">
            <v>0</v>
          </cell>
          <cell r="ER858">
            <v>0</v>
          </cell>
          <cell r="ES858">
            <v>0</v>
          </cell>
          <cell r="ET858">
            <v>0</v>
          </cell>
        </row>
        <row r="859">
          <cell r="A859">
            <v>37103.2460405756</v>
          </cell>
          <cell r="B859">
            <v>43957.2982349063</v>
          </cell>
          <cell r="C859">
            <v>37665.2745469218</v>
          </cell>
          <cell r="D859">
            <v>6454.74869254075</v>
          </cell>
          <cell r="E859">
            <v>6922.51341558835</v>
          </cell>
          <cell r="F859">
            <v>6830.08695095061</v>
          </cell>
          <cell r="G859">
            <v>7606.67057829579</v>
          </cell>
          <cell r="H859">
            <v>7512.79460952218</v>
          </cell>
          <cell r="I859">
            <v>8064.97099308179</v>
          </cell>
          <cell r="J859">
            <v>7720.93307724406</v>
          </cell>
          <cell r="K859">
            <v>8727.40456952259</v>
          </cell>
          <cell r="L859">
            <v>9774.88414218947</v>
          </cell>
          <cell r="M859">
            <v>9003.78605479147</v>
          </cell>
          <cell r="N859">
            <v>8689.39434887579</v>
          </cell>
          <cell r="O859">
            <v>8426.91626774301</v>
          </cell>
          <cell r="P859">
            <v>9734.85861836588</v>
          </cell>
          <cell r="Q859">
            <v>9380.23903667312</v>
          </cell>
          <cell r="R859">
            <v>9047.00682823782</v>
          </cell>
          <cell r="S859">
            <v>10186.637861281</v>
          </cell>
          <cell r="T859">
            <v>10069.7900694062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6173.25910641091</v>
          </cell>
          <cell r="AF859">
            <v>7313.64019539153</v>
          </cell>
          <cell r="AG859">
            <v>6266.76972785546</v>
          </cell>
          <cell r="AH859">
            <v>6454.74869254075</v>
          </cell>
          <cell r="AI859">
            <v>6922.51341558835</v>
          </cell>
          <cell r="AJ859">
            <v>6830.08695095061</v>
          </cell>
          <cell r="AK859">
            <v>7606.67057829579</v>
          </cell>
          <cell r="AL859">
            <v>7512.79460952218</v>
          </cell>
          <cell r="AM859">
            <v>8064.97099308179</v>
          </cell>
          <cell r="AN859">
            <v>7720.93307724406</v>
          </cell>
          <cell r="AO859">
            <v>8727.40456952259</v>
          </cell>
          <cell r="AP859">
            <v>9774.88414218947</v>
          </cell>
          <cell r="AQ859">
            <v>9003.78605479147</v>
          </cell>
          <cell r="AR859">
            <v>8689.39434887579</v>
          </cell>
          <cell r="AS859">
            <v>8426.91626774301</v>
          </cell>
          <cell r="AT859">
            <v>9734.85861836588</v>
          </cell>
          <cell r="AU859">
            <v>9380.23903667312</v>
          </cell>
          <cell r="AV859">
            <v>9047.00682823782</v>
          </cell>
          <cell r="AW859">
            <v>10186.637861281</v>
          </cell>
          <cell r="AX859">
            <v>10069.7900694062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3.0360227572837</v>
          </cell>
          <cell r="CN859">
            <v>3.5691320486472</v>
          </cell>
          <cell r="CO859">
            <v>3.07024627839532</v>
          </cell>
          <cell r="CP859">
            <v>3.15507212353501</v>
          </cell>
          <cell r="CQ859">
            <v>3.43685893359146</v>
          </cell>
          <cell r="CR859">
            <v>3.34160116122168</v>
          </cell>
          <cell r="CS859">
            <v>3.74925137411676</v>
          </cell>
          <cell r="CT859">
            <v>3.66636712219551</v>
          </cell>
          <cell r="CU859">
            <v>3.9015139247008</v>
          </cell>
          <cell r="CV859">
            <v>3.76804435793616</v>
          </cell>
          <cell r="CW859">
            <v>4.34040791406791</v>
          </cell>
          <cell r="CX859">
            <v>4.80613452146985</v>
          </cell>
          <cell r="CY859">
            <v>4.46251730314589</v>
          </cell>
          <cell r="CZ859">
            <v>4.28737746917539</v>
          </cell>
          <cell r="DA859">
            <v>4.1272342675012</v>
          </cell>
          <cell r="DB859">
            <v>4.76782262958927</v>
          </cell>
          <cell r="DC859">
            <v>4.59414129195788</v>
          </cell>
          <cell r="DD859">
            <v>4.43093480621721</v>
          </cell>
          <cell r="DE859">
            <v>4.98908966410844</v>
          </cell>
          <cell r="DF859">
            <v>4.93186135005087</v>
          </cell>
          <cell r="DG859">
            <v>5.02764216434836</v>
          </cell>
          <cell r="DH859">
            <v>5.02764216434836</v>
          </cell>
          <cell r="DI859">
            <v>5.02764216434836</v>
          </cell>
          <cell r="DJ859">
            <v>5.02764216434836</v>
          </cell>
          <cell r="DK859">
            <v>5.02764216434836</v>
          </cell>
          <cell r="DL859">
            <v>5.02764216434836</v>
          </cell>
          <cell r="DM859">
            <v>5.02764216434836</v>
          </cell>
          <cell r="DN859">
            <v>5.02764216434836</v>
          </cell>
          <cell r="DO859">
            <v>5.02764216434836</v>
          </cell>
          <cell r="DP859">
            <v>5.02764216434836</v>
          </cell>
          <cell r="DQ859">
            <v>5.57078783652895</v>
          </cell>
          <cell r="DR859">
            <v>5.61407370902057</v>
          </cell>
          <cell r="DS859">
            <v>5.59213514952437</v>
          </cell>
          <cell r="DT859">
            <v>5.60502020265974</v>
          </cell>
          <cell r="DU859">
            <v>5.51834990791291</v>
          </cell>
          <cell r="DV859">
            <v>5.5998804423639</v>
          </cell>
          <cell r="DW859">
            <v>5.55849455949148</v>
          </cell>
          <cell r="DX859">
            <v>5.61400379290772</v>
          </cell>
          <cell r="DY859">
            <v>5.66339409941862</v>
          </cell>
          <cell r="DZ859">
            <v>5.613851456649</v>
          </cell>
          <cell r="EA859">
            <v>5.50885951830672</v>
          </cell>
          <cell r="EB859">
            <v>5.57215042140748</v>
          </cell>
          <cell r="EC859">
            <v>5.52780086298799</v>
          </cell>
          <cell r="ED859">
            <v>5.55270909340121</v>
          </cell>
          <cell r="EE859">
            <v>5.59392569770724</v>
          </cell>
          <cell r="EF859">
            <v>5.59392569770724</v>
          </cell>
          <cell r="EG859">
            <v>5.59392569770724</v>
          </cell>
          <cell r="EH859">
            <v>5.59392569770724</v>
          </cell>
          <cell r="EI859">
            <v>5.59392569770724</v>
          </cell>
          <cell r="EJ859">
            <v>5.59392569770724</v>
          </cell>
          <cell r="EK859">
            <v>0</v>
          </cell>
          <cell r="EL859">
            <v>0</v>
          </cell>
          <cell r="EM859">
            <v>0</v>
          </cell>
          <cell r="EN859">
            <v>0</v>
          </cell>
          <cell r="EO859">
            <v>0</v>
          </cell>
          <cell r="EP859">
            <v>0</v>
          </cell>
          <cell r="EQ859">
            <v>0</v>
          </cell>
          <cell r="ER859">
            <v>0</v>
          </cell>
          <cell r="ES859">
            <v>0</v>
          </cell>
          <cell r="ET859">
            <v>0</v>
          </cell>
        </row>
        <row r="860">
          <cell r="A860">
            <v>35317.5672327367</v>
          </cell>
          <cell r="B860">
            <v>37626.3165071384</v>
          </cell>
          <cell r="C860">
            <v>32823.969542755</v>
          </cell>
          <cell r="D860">
            <v>6562.54371898785</v>
          </cell>
          <cell r="E860">
            <v>5920.10533324581</v>
          </cell>
          <cell r="F860">
            <v>7554.92239852045</v>
          </cell>
          <cell r="G860">
            <v>8269.3964182008</v>
          </cell>
          <cell r="H860">
            <v>7195.34814607122</v>
          </cell>
          <cell r="I860">
            <v>8607.01695238055</v>
          </cell>
          <cell r="J860">
            <v>7077.43051128821</v>
          </cell>
          <cell r="K860">
            <v>7220.40353927339</v>
          </cell>
          <cell r="L860">
            <v>9332.55894104499</v>
          </cell>
          <cell r="M860">
            <v>8321.59110064854</v>
          </cell>
          <cell r="N860">
            <v>10284.5838264071</v>
          </cell>
          <cell r="O860">
            <v>9755.80323096385</v>
          </cell>
          <cell r="P860">
            <v>10256.9360059784</v>
          </cell>
          <cell r="Q860">
            <v>9595.02820880838</v>
          </cell>
          <cell r="R860">
            <v>9812.11432882233</v>
          </cell>
          <cell r="S860">
            <v>9610.00843032262</v>
          </cell>
          <cell r="T860">
            <v>8945.57299703679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5876.15685423703</v>
          </cell>
          <cell r="AF860">
            <v>6260.28786711482</v>
          </cell>
          <cell r="AG860">
            <v>5461.27065720267</v>
          </cell>
          <cell r="AH860">
            <v>6562.54371898785</v>
          </cell>
          <cell r="AI860">
            <v>5920.10533324581</v>
          </cell>
          <cell r="AJ860">
            <v>7554.92239852045</v>
          </cell>
          <cell r="AK860">
            <v>8269.3964182008</v>
          </cell>
          <cell r="AL860">
            <v>7195.34814607122</v>
          </cell>
          <cell r="AM860">
            <v>8607.01695238055</v>
          </cell>
          <cell r="AN860">
            <v>7077.43051128821</v>
          </cell>
          <cell r="AO860">
            <v>7220.40353927339</v>
          </cell>
          <cell r="AP860">
            <v>9332.55894104499</v>
          </cell>
          <cell r="AQ860">
            <v>8321.59110064854</v>
          </cell>
          <cell r="AR860">
            <v>10284.5838264071</v>
          </cell>
          <cell r="AS860">
            <v>9755.80323096385</v>
          </cell>
          <cell r="AT860">
            <v>10256.9360059784</v>
          </cell>
          <cell r="AU860">
            <v>9595.02820880838</v>
          </cell>
          <cell r="AV860">
            <v>9812.11432882233</v>
          </cell>
          <cell r="AW860">
            <v>9610.00843032262</v>
          </cell>
          <cell r="AX860">
            <v>8945.57299703679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2.9186234953808</v>
          </cell>
          <cell r="CN860">
            <v>3.09010353570891</v>
          </cell>
          <cell r="CO860">
            <v>2.68353018475329</v>
          </cell>
          <cell r="CP860">
            <v>3.32035372616886</v>
          </cell>
          <cell r="CQ860">
            <v>2.94081093555949</v>
          </cell>
          <cell r="CR860">
            <v>3.64069817198538</v>
          </cell>
          <cell r="CS860">
            <v>4.03858871615245</v>
          </cell>
          <cell r="CT860">
            <v>3.50499046499152</v>
          </cell>
          <cell r="CU860">
            <v>4.22678872935504</v>
          </cell>
          <cell r="CV860">
            <v>3.48120849351959</v>
          </cell>
          <cell r="CW860">
            <v>3.55271686460075</v>
          </cell>
          <cell r="CX860">
            <v>4.60449139235687</v>
          </cell>
          <cell r="CY860">
            <v>4.14823967646793</v>
          </cell>
          <cell r="CZ860">
            <v>5.1282713995707</v>
          </cell>
          <cell r="DA860">
            <v>4.85158095046433</v>
          </cell>
          <cell r="DB860">
            <v>5.10079530702264</v>
          </cell>
          <cell r="DC860">
            <v>4.7716272022866</v>
          </cell>
          <cell r="DD860">
            <v>4.87958457489198</v>
          </cell>
          <cell r="DE860">
            <v>4.77907689716171</v>
          </cell>
          <cell r="DF860">
            <v>4.44865179380253</v>
          </cell>
          <cell r="DG860">
            <v>5.0825397051818</v>
          </cell>
          <cell r="DH860">
            <v>5.0825397051818</v>
          </cell>
          <cell r="DI860">
            <v>5.0825397051818</v>
          </cell>
          <cell r="DJ860">
            <v>5.0825397051818</v>
          </cell>
          <cell r="DK860">
            <v>5.0825397051818</v>
          </cell>
          <cell r="DL860">
            <v>5.0825397051818</v>
          </cell>
          <cell r="DM860">
            <v>5.0825397051818</v>
          </cell>
          <cell r="DN860">
            <v>5.0825397051818</v>
          </cell>
          <cell r="DO860">
            <v>5.0825397051818</v>
          </cell>
          <cell r="DP860">
            <v>5.0825397051818</v>
          </cell>
          <cell r="DQ860">
            <v>5.51597693231121</v>
          </cell>
          <cell r="DR860">
            <v>5.55045273089822</v>
          </cell>
          <cell r="DS860">
            <v>5.57563520142579</v>
          </cell>
          <cell r="DT860">
            <v>5.41495675329415</v>
          </cell>
          <cell r="DU860">
            <v>5.51530411911406</v>
          </cell>
          <cell r="DV860">
            <v>5.6852879729125</v>
          </cell>
          <cell r="DW860">
            <v>5.60985091331474</v>
          </cell>
          <cell r="DX860">
            <v>5.62434699576954</v>
          </cell>
          <cell r="DY860">
            <v>5.57890868756164</v>
          </cell>
          <cell r="DZ860">
            <v>5.56996819207109</v>
          </cell>
          <cell r="EA860">
            <v>5.56811259066704</v>
          </cell>
          <cell r="EB860">
            <v>5.55298130765151</v>
          </cell>
          <cell r="EC860">
            <v>5.49603723650236</v>
          </cell>
          <cell r="ED860">
            <v>5.49443268398689</v>
          </cell>
          <cell r="EE860">
            <v>5.50917902905028</v>
          </cell>
          <cell r="EF860">
            <v>5.50917902905028</v>
          </cell>
          <cell r="EG860">
            <v>5.50917902905028</v>
          </cell>
          <cell r="EH860">
            <v>5.50917902905028</v>
          </cell>
          <cell r="EI860">
            <v>5.50917902905028</v>
          </cell>
          <cell r="EJ860">
            <v>5.50917902905028</v>
          </cell>
          <cell r="EK860">
            <v>0</v>
          </cell>
          <cell r="EL860">
            <v>0</v>
          </cell>
          <cell r="EM860">
            <v>0</v>
          </cell>
          <cell r="EN860">
            <v>0</v>
          </cell>
          <cell r="EO860">
            <v>0</v>
          </cell>
          <cell r="EP860">
            <v>0</v>
          </cell>
          <cell r="EQ860">
            <v>0</v>
          </cell>
          <cell r="ER860">
            <v>0</v>
          </cell>
          <cell r="ES860">
            <v>0</v>
          </cell>
          <cell r="ET860">
            <v>0</v>
          </cell>
        </row>
        <row r="861">
          <cell r="A861">
            <v>32208.2483047219</v>
          </cell>
          <cell r="B861">
            <v>32576.4582665994</v>
          </cell>
          <cell r="C861">
            <v>35865.9421751373</v>
          </cell>
          <cell r="D861">
            <v>7094.1045459266</v>
          </cell>
          <cell r="E861">
            <v>7008.75937491461</v>
          </cell>
          <cell r="F861">
            <v>7573.21482863156</v>
          </cell>
          <cell r="G861">
            <v>8530.42601170995</v>
          </cell>
          <cell r="H861">
            <v>9082.19501698157</v>
          </cell>
          <cell r="I861">
            <v>6949.84893878724</v>
          </cell>
          <cell r="J861">
            <v>7658.55182454162</v>
          </cell>
          <cell r="K861">
            <v>8030.93856991892</v>
          </cell>
          <cell r="L861">
            <v>9200.23410463808</v>
          </cell>
          <cell r="M861">
            <v>8241.52851219465</v>
          </cell>
          <cell r="N861">
            <v>8260.66168765537</v>
          </cell>
          <cell r="O861">
            <v>9315.52145772939</v>
          </cell>
          <cell r="P861">
            <v>10364.9903544104</v>
          </cell>
          <cell r="Q861">
            <v>10576.5378510098</v>
          </cell>
          <cell r="R861">
            <v>10063.6413930169</v>
          </cell>
          <cell r="S861">
            <v>10091.5097791114</v>
          </cell>
          <cell r="T861">
            <v>10819.3805845216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5358.82660862693</v>
          </cell>
          <cell r="AF861">
            <v>5420.08959078612</v>
          </cell>
          <cell r="AG861">
            <v>5967.39578797345</v>
          </cell>
          <cell r="AH861">
            <v>7094.1045459266</v>
          </cell>
          <cell r="AI861">
            <v>7008.75937491461</v>
          </cell>
          <cell r="AJ861">
            <v>7573.21482863156</v>
          </cell>
          <cell r="AK861">
            <v>8530.42601170995</v>
          </cell>
          <cell r="AL861">
            <v>9082.19501698157</v>
          </cell>
          <cell r="AM861">
            <v>6949.84893878724</v>
          </cell>
          <cell r="AN861">
            <v>7658.55182454162</v>
          </cell>
          <cell r="AO861">
            <v>8030.93856991892</v>
          </cell>
          <cell r="AP861">
            <v>9200.23410463808</v>
          </cell>
          <cell r="AQ861">
            <v>8241.52851219465</v>
          </cell>
          <cell r="AR861">
            <v>8260.66168765537</v>
          </cell>
          <cell r="AS861">
            <v>9315.52145772939</v>
          </cell>
          <cell r="AT861">
            <v>10364.9903544104</v>
          </cell>
          <cell r="AU861">
            <v>10576.5378510098</v>
          </cell>
          <cell r="AV861">
            <v>10063.6413930169</v>
          </cell>
          <cell r="AW861">
            <v>10091.5097791114</v>
          </cell>
          <cell r="AX861">
            <v>10819.3805845216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2.71706163634546</v>
          </cell>
          <cell r="CN861">
            <v>2.67417624405441</v>
          </cell>
          <cell r="CO861">
            <v>2.95146754209896</v>
          </cell>
          <cell r="CP861">
            <v>3.48135914371687</v>
          </cell>
          <cell r="CQ861">
            <v>3.44320540382411</v>
          </cell>
          <cell r="CR861">
            <v>3.73328322397716</v>
          </cell>
          <cell r="CS861">
            <v>4.22517701554712</v>
          </cell>
          <cell r="CT861">
            <v>4.44438728140331</v>
          </cell>
          <cell r="CU861">
            <v>3.45500681791699</v>
          </cell>
          <cell r="CV861">
            <v>3.82759684759931</v>
          </cell>
          <cell r="CW861">
            <v>3.97256177005171</v>
          </cell>
          <cell r="CX861">
            <v>4.53739303641999</v>
          </cell>
          <cell r="CY861">
            <v>4.08024070542229</v>
          </cell>
          <cell r="CZ861">
            <v>4.09621483442276</v>
          </cell>
          <cell r="DA861">
            <v>4.60830641505789</v>
          </cell>
          <cell r="DB861">
            <v>5.12746943464023</v>
          </cell>
          <cell r="DC861">
            <v>5.23212011792103</v>
          </cell>
          <cell r="DD861">
            <v>4.97839475768712</v>
          </cell>
          <cell r="DE861">
            <v>4.99218100282641</v>
          </cell>
          <cell r="DF861">
            <v>5.35225227925742</v>
          </cell>
          <cell r="DG861">
            <v>4.85617651263264</v>
          </cell>
          <cell r="DH861">
            <v>4.85617651263264</v>
          </cell>
          <cell r="DI861">
            <v>4.85617651263264</v>
          </cell>
          <cell r="DJ861">
            <v>4.85617651263264</v>
          </cell>
          <cell r="DK861">
            <v>4.85617651263264</v>
          </cell>
          <cell r="DL861">
            <v>4.85617651263264</v>
          </cell>
          <cell r="DM861">
            <v>4.85617651263264</v>
          </cell>
          <cell r="DN861">
            <v>4.85617651263264</v>
          </cell>
          <cell r="DO861">
            <v>4.85617651263264</v>
          </cell>
          <cell r="DP861">
            <v>4.85617651263264</v>
          </cell>
          <cell r="DQ861">
            <v>5.40352730301385</v>
          </cell>
          <cell r="DR861">
            <v>5.55294758739902</v>
          </cell>
          <cell r="DS861">
            <v>5.53928827706671</v>
          </cell>
          <cell r="DT861">
            <v>5.58284912966538</v>
          </cell>
          <cell r="DU861">
            <v>5.57680365449351</v>
          </cell>
          <cell r="DV861">
            <v>5.55771757251485</v>
          </cell>
          <cell r="DW861">
            <v>5.53137302486297</v>
          </cell>
          <cell r="DX861">
            <v>5.59868537515601</v>
          </cell>
          <cell r="DY861">
            <v>5.51104036186944</v>
          </cell>
          <cell r="DZ861">
            <v>5.48185574429755</v>
          </cell>
          <cell r="EA861">
            <v>5.53863544433923</v>
          </cell>
          <cell r="EB861">
            <v>5.55519890657578</v>
          </cell>
          <cell r="EC861">
            <v>5.53387209249446</v>
          </cell>
          <cell r="ED861">
            <v>5.52508858641982</v>
          </cell>
          <cell r="EE861">
            <v>5.53825511973865</v>
          </cell>
          <cell r="EF861">
            <v>5.53825511973865</v>
          </cell>
          <cell r="EG861">
            <v>5.53825511973865</v>
          </cell>
          <cell r="EH861">
            <v>5.53825511973865</v>
          </cell>
          <cell r="EI861">
            <v>5.53825511973865</v>
          </cell>
          <cell r="EJ861">
            <v>5.53825511973865</v>
          </cell>
          <cell r="EK861">
            <v>0</v>
          </cell>
          <cell r="EL861">
            <v>0</v>
          </cell>
          <cell r="EM861">
            <v>0</v>
          </cell>
          <cell r="EN861">
            <v>0</v>
          </cell>
          <cell r="EO861">
            <v>0</v>
          </cell>
          <cell r="EP861">
            <v>0</v>
          </cell>
          <cell r="EQ861">
            <v>0</v>
          </cell>
          <cell r="ER861">
            <v>0</v>
          </cell>
          <cell r="ES861">
            <v>0</v>
          </cell>
          <cell r="ET861">
            <v>0</v>
          </cell>
        </row>
        <row r="862">
          <cell r="A862">
            <v>35179.5806365665</v>
          </cell>
          <cell r="B862">
            <v>36470.7704417519</v>
          </cell>
          <cell r="C862">
            <v>41746.936285758</v>
          </cell>
          <cell r="D862">
            <v>7536.76671574607</v>
          </cell>
          <cell r="E862">
            <v>7495.11884580674</v>
          </cell>
          <cell r="F862">
            <v>7018.04989767895</v>
          </cell>
          <cell r="G862">
            <v>6808.10548437567</v>
          </cell>
          <cell r="H862">
            <v>6849.86689954201</v>
          </cell>
          <cell r="I862">
            <v>7920.62503902812</v>
          </cell>
          <cell r="J862">
            <v>8020.68954793868</v>
          </cell>
          <cell r="K862">
            <v>7621.43846583595</v>
          </cell>
          <cell r="L862">
            <v>8122.681180396</v>
          </cell>
          <cell r="M862">
            <v>8799.79924364345</v>
          </cell>
          <cell r="N862">
            <v>7539.39079614052</v>
          </cell>
          <cell r="O862">
            <v>9833.49703229919</v>
          </cell>
          <cell r="P862">
            <v>8663.1259300055</v>
          </cell>
          <cell r="Q862">
            <v>9323.22096268814</v>
          </cell>
          <cell r="R862">
            <v>10686.782659571</v>
          </cell>
          <cell r="S862">
            <v>10696.2092996341</v>
          </cell>
          <cell r="T862">
            <v>10691.4746647902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5853.19856615521</v>
          </cell>
          <cell r="AF862">
            <v>6068.02745779044</v>
          </cell>
          <cell r="AG862">
            <v>6945.87892145552</v>
          </cell>
          <cell r="AH862">
            <v>7536.76671574607</v>
          </cell>
          <cell r="AI862">
            <v>7495.11884580674</v>
          </cell>
          <cell r="AJ862">
            <v>7018.04989767895</v>
          </cell>
          <cell r="AK862">
            <v>6808.10548437567</v>
          </cell>
          <cell r="AL862">
            <v>6849.86689954201</v>
          </cell>
          <cell r="AM862">
            <v>7920.62503902812</v>
          </cell>
          <cell r="AN862">
            <v>8020.68954793868</v>
          </cell>
          <cell r="AO862">
            <v>7621.43846583595</v>
          </cell>
          <cell r="AP862">
            <v>8122.681180396</v>
          </cell>
          <cell r="AQ862">
            <v>8799.79924364345</v>
          </cell>
          <cell r="AR862">
            <v>7539.39079614052</v>
          </cell>
          <cell r="AS862">
            <v>9833.49703229919</v>
          </cell>
          <cell r="AT862">
            <v>8663.1259300055</v>
          </cell>
          <cell r="AU862">
            <v>9323.22096268814</v>
          </cell>
          <cell r="AV862">
            <v>10686.782659571</v>
          </cell>
          <cell r="AW862">
            <v>10696.2092996341</v>
          </cell>
          <cell r="AX862">
            <v>10691.4746647902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2.89286096402142</v>
          </cell>
          <cell r="CN862">
            <v>3.00200420212454</v>
          </cell>
          <cell r="CO862">
            <v>3.52112569333259</v>
          </cell>
          <cell r="CP862">
            <v>3.74394337071903</v>
          </cell>
          <cell r="CQ862">
            <v>3.70171575615235</v>
          </cell>
          <cell r="CR862">
            <v>3.41947977105546</v>
          </cell>
          <cell r="CS862">
            <v>3.37886454934013</v>
          </cell>
          <cell r="CT862">
            <v>3.32127452501517</v>
          </cell>
          <cell r="CU862">
            <v>3.89945219450571</v>
          </cell>
          <cell r="CV862">
            <v>3.90346363184349</v>
          </cell>
          <cell r="CW862">
            <v>3.71166143557599</v>
          </cell>
          <cell r="CX862">
            <v>3.98649290555679</v>
          </cell>
          <cell r="CY862">
            <v>4.34492852186169</v>
          </cell>
          <cell r="CZ862">
            <v>3.69213548830784</v>
          </cell>
          <cell r="DA862">
            <v>4.82050924795401</v>
          </cell>
          <cell r="DB862">
            <v>4.24677797985948</v>
          </cell>
          <cell r="DC862">
            <v>4.57036522447079</v>
          </cell>
          <cell r="DD862">
            <v>5.23880105644284</v>
          </cell>
          <cell r="DE862">
            <v>5.24342211906709</v>
          </cell>
          <cell r="DF862">
            <v>5.2411011389543</v>
          </cell>
          <cell r="DG862">
            <v>5.30660671434357</v>
          </cell>
          <cell r="DH862">
            <v>5.30660671434357</v>
          </cell>
          <cell r="DI862">
            <v>5.30660671434357</v>
          </cell>
          <cell r="DJ862">
            <v>5.30660671434357</v>
          </cell>
          <cell r="DK862">
            <v>5.30660671434357</v>
          </cell>
          <cell r="DL862">
            <v>5.30660671434357</v>
          </cell>
          <cell r="DM862">
            <v>5.30660671434357</v>
          </cell>
          <cell r="DN862">
            <v>5.30660671434357</v>
          </cell>
          <cell r="DO862">
            <v>5.30660671434357</v>
          </cell>
          <cell r="DP862">
            <v>5.30660671434357</v>
          </cell>
          <cell r="DQ862">
            <v>5.54335678577776</v>
          </cell>
          <cell r="DR862">
            <v>5.53787791146469</v>
          </cell>
          <cell r="DS862">
            <v>5.40446633310918</v>
          </cell>
          <cell r="DT862">
            <v>5.51522122237262</v>
          </cell>
          <cell r="DU862">
            <v>5.54731198530395</v>
          </cell>
          <cell r="DV862">
            <v>5.6229412815941</v>
          </cell>
          <cell r="DW862">
            <v>5.52029935513478</v>
          </cell>
          <cell r="DX862">
            <v>5.65046896531279</v>
          </cell>
          <cell r="DY862">
            <v>5.56497207563036</v>
          </cell>
          <cell r="DZ862">
            <v>5.62948549921109</v>
          </cell>
          <cell r="EA862">
            <v>5.62568911348378</v>
          </cell>
          <cell r="EB862">
            <v>5.58233052695541</v>
          </cell>
          <cell r="EC862">
            <v>5.54877690216882</v>
          </cell>
          <cell r="ED862">
            <v>5.59455774586767</v>
          </cell>
          <cell r="EE862">
            <v>5.58884681554309</v>
          </cell>
          <cell r="EF862">
            <v>5.58884681554309</v>
          </cell>
          <cell r="EG862">
            <v>5.58884681554309</v>
          </cell>
          <cell r="EH862">
            <v>5.58884681554309</v>
          </cell>
          <cell r="EI862">
            <v>5.58884681554309</v>
          </cell>
          <cell r="EJ862">
            <v>5.58884681554309</v>
          </cell>
          <cell r="EK862">
            <v>0</v>
          </cell>
          <cell r="EL862">
            <v>0</v>
          </cell>
          <cell r="EM862">
            <v>0</v>
          </cell>
          <cell r="EN862">
            <v>0</v>
          </cell>
          <cell r="EO862">
            <v>0</v>
          </cell>
          <cell r="EP862">
            <v>0</v>
          </cell>
          <cell r="EQ862">
            <v>0</v>
          </cell>
          <cell r="ER862">
            <v>0</v>
          </cell>
          <cell r="ES862">
            <v>0</v>
          </cell>
          <cell r="ET862">
            <v>0</v>
          </cell>
        </row>
        <row r="863">
          <cell r="A863">
            <v>38784.1190528322</v>
          </cell>
          <cell r="B863">
            <v>39897.5729328921</v>
          </cell>
          <cell r="C863">
            <v>37911.4405195488</v>
          </cell>
          <cell r="D863">
            <v>5947.07294741242</v>
          </cell>
          <cell r="E863">
            <v>7740.31654634027</v>
          </cell>
          <cell r="F863">
            <v>6401.97343502753</v>
          </cell>
          <cell r="G863">
            <v>6704.40761994896</v>
          </cell>
          <cell r="H863">
            <v>7508.41230386757</v>
          </cell>
          <cell r="I863">
            <v>7454.38622555041</v>
          </cell>
          <cell r="J863">
            <v>7618.2729654828</v>
          </cell>
          <cell r="K863">
            <v>7667.53054398391</v>
          </cell>
          <cell r="L863">
            <v>8038.94627334709</v>
          </cell>
          <cell r="M863">
            <v>8226.84983477842</v>
          </cell>
          <cell r="N863">
            <v>8500.75800944315</v>
          </cell>
          <cell r="O863">
            <v>9148.51628047518</v>
          </cell>
          <cell r="P863">
            <v>8885.22200449337</v>
          </cell>
          <cell r="Q863">
            <v>8947.33381991962</v>
          </cell>
          <cell r="R863">
            <v>9424.03828689644</v>
          </cell>
          <cell r="S863">
            <v>9846.36135758133</v>
          </cell>
          <cell r="T863">
            <v>9155.86142436435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6452.9237109117</v>
          </cell>
          <cell r="AF863">
            <v>6638.18079858354</v>
          </cell>
          <cell r="AG863">
            <v>6307.72696190841</v>
          </cell>
          <cell r="AH863">
            <v>5947.07294741242</v>
          </cell>
          <cell r="AI863">
            <v>7740.31654634027</v>
          </cell>
          <cell r="AJ863">
            <v>6401.97343502753</v>
          </cell>
          <cell r="AK863">
            <v>6704.40761994896</v>
          </cell>
          <cell r="AL863">
            <v>7508.41230386757</v>
          </cell>
          <cell r="AM863">
            <v>7454.38622555041</v>
          </cell>
          <cell r="AN863">
            <v>7618.2729654828</v>
          </cell>
          <cell r="AO863">
            <v>7667.53054398391</v>
          </cell>
          <cell r="AP863">
            <v>8038.94627334709</v>
          </cell>
          <cell r="AQ863">
            <v>8226.84983477842</v>
          </cell>
          <cell r="AR863">
            <v>8500.75800944315</v>
          </cell>
          <cell r="AS863">
            <v>9148.51628047518</v>
          </cell>
          <cell r="AT863">
            <v>8885.22200449337</v>
          </cell>
          <cell r="AU863">
            <v>8947.33381991962</v>
          </cell>
          <cell r="AV863">
            <v>9424.03828689644</v>
          </cell>
          <cell r="AW863">
            <v>9846.36135758133</v>
          </cell>
          <cell r="AX863">
            <v>9155.86142436435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3.15864023913172</v>
          </cell>
          <cell r="CN863">
            <v>3.32373815625829</v>
          </cell>
          <cell r="CO863">
            <v>3.10961138808504</v>
          </cell>
          <cell r="CP863">
            <v>2.91702177594749</v>
          </cell>
          <cell r="CQ863">
            <v>3.87647172405342</v>
          </cell>
          <cell r="CR863">
            <v>3.20231253324907</v>
          </cell>
          <cell r="CS863">
            <v>3.34402806155633</v>
          </cell>
          <cell r="CT863">
            <v>3.72237117563641</v>
          </cell>
          <cell r="CU863">
            <v>3.71773210228035</v>
          </cell>
          <cell r="CV863">
            <v>3.76826417111166</v>
          </cell>
          <cell r="CW863">
            <v>3.73525751211077</v>
          </cell>
          <cell r="CX863">
            <v>3.97850347969737</v>
          </cell>
          <cell r="CY863">
            <v>4.07759593617185</v>
          </cell>
          <cell r="CZ863">
            <v>4.14108902287566</v>
          </cell>
          <cell r="DA863">
            <v>4.60864196951742</v>
          </cell>
          <cell r="DB863">
            <v>4.47600526500467</v>
          </cell>
          <cell r="DC863">
            <v>4.5072946140751</v>
          </cell>
          <cell r="DD863">
            <v>4.74743849601305</v>
          </cell>
          <cell r="DE863">
            <v>4.9601872924936</v>
          </cell>
          <cell r="DF863">
            <v>4.61234214748748</v>
          </cell>
          <cell r="DG863">
            <v>5.06883006358001</v>
          </cell>
          <cell r="DH863">
            <v>5.06883006358001</v>
          </cell>
          <cell r="DI863">
            <v>5.06883006358001</v>
          </cell>
          <cell r="DJ863">
            <v>5.06883006358001</v>
          </cell>
          <cell r="DK863">
            <v>5.06883006358001</v>
          </cell>
          <cell r="DL863">
            <v>5.06883006358001</v>
          </cell>
          <cell r="DM863">
            <v>5.06883006358001</v>
          </cell>
          <cell r="DN863">
            <v>5.06883006358001</v>
          </cell>
          <cell r="DO863">
            <v>5.06883006358001</v>
          </cell>
          <cell r="DP863">
            <v>5.06883006358001</v>
          </cell>
          <cell r="DQ863">
            <v>5.59710562303656</v>
          </cell>
          <cell r="DR863">
            <v>5.47178985029371</v>
          </cell>
          <cell r="DS863">
            <v>5.55742875057393</v>
          </cell>
          <cell r="DT863">
            <v>5.58561155600686</v>
          </cell>
          <cell r="DU863">
            <v>5.47052789543575</v>
          </cell>
          <cell r="DV863">
            <v>5.47718346180754</v>
          </cell>
          <cell r="DW863">
            <v>5.49284865932196</v>
          </cell>
          <cell r="DX863">
            <v>5.52631418058916</v>
          </cell>
          <cell r="DY863">
            <v>5.49339634985674</v>
          </cell>
          <cell r="DZ863">
            <v>5.53888469055841</v>
          </cell>
          <cell r="EA863">
            <v>5.623958436361</v>
          </cell>
          <cell r="EB863">
            <v>5.5358781135495</v>
          </cell>
          <cell r="EC863">
            <v>5.52759885203137</v>
          </cell>
          <cell r="ED863">
            <v>5.62406358385993</v>
          </cell>
          <cell r="EE863">
            <v>5.43857134736591</v>
          </cell>
          <cell r="EF863">
            <v>5.43857134736591</v>
          </cell>
          <cell r="EG863">
            <v>5.43857134736591</v>
          </cell>
          <cell r="EH863">
            <v>5.43857134736591</v>
          </cell>
          <cell r="EI863">
            <v>5.43857134736591</v>
          </cell>
          <cell r="EJ863">
            <v>5.43857134736591</v>
          </cell>
          <cell r="EK863">
            <v>0</v>
          </cell>
          <cell r="EL863">
            <v>0</v>
          </cell>
          <cell r="EM863">
            <v>0</v>
          </cell>
          <cell r="EN863">
            <v>0</v>
          </cell>
          <cell r="EO863">
            <v>0</v>
          </cell>
          <cell r="EP863">
            <v>0</v>
          </cell>
          <cell r="EQ863">
            <v>0</v>
          </cell>
          <cell r="ER863">
            <v>0</v>
          </cell>
          <cell r="ES863">
            <v>0</v>
          </cell>
          <cell r="ET863">
            <v>0</v>
          </cell>
        </row>
        <row r="864">
          <cell r="A864">
            <v>37725.0881136503</v>
          </cell>
          <cell r="B864">
            <v>33440.480217341</v>
          </cell>
          <cell r="C864">
            <v>41332.4193832309</v>
          </cell>
          <cell r="D864">
            <v>6728.62258797306</v>
          </cell>
          <cell r="E864">
            <v>6432.11072981399</v>
          </cell>
          <cell r="F864">
            <v>6689.80368595779</v>
          </cell>
          <cell r="G864">
            <v>7371.73794234621</v>
          </cell>
          <cell r="H864">
            <v>7887.0600081001</v>
          </cell>
          <cell r="I864">
            <v>7781.15291960177</v>
          </cell>
          <cell r="J864">
            <v>9391.66077463728</v>
          </cell>
          <cell r="K864">
            <v>7845.76228835597</v>
          </cell>
          <cell r="L864">
            <v>8143.27227689395</v>
          </cell>
          <cell r="M864">
            <v>8029.85362813974</v>
          </cell>
          <cell r="N864">
            <v>8295.70645345648</v>
          </cell>
          <cell r="O864">
            <v>9444.03139477844</v>
          </cell>
          <cell r="P864">
            <v>10024.3663794585</v>
          </cell>
          <cell r="Q864">
            <v>10403.1674372397</v>
          </cell>
          <cell r="R864">
            <v>10635.8002438641</v>
          </cell>
          <cell r="S864">
            <v>9609.46999573066</v>
          </cell>
          <cell r="T864">
            <v>11711.8024727428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6276.72154299017</v>
          </cell>
          <cell r="AF864">
            <v>5563.84605267953</v>
          </cell>
          <cell r="AG864">
            <v>6876.91136426419</v>
          </cell>
          <cell r="AH864">
            <v>6728.62258797306</v>
          </cell>
          <cell r="AI864">
            <v>6432.11072981399</v>
          </cell>
          <cell r="AJ864">
            <v>6689.80368595779</v>
          </cell>
          <cell r="AK864">
            <v>7371.73794234621</v>
          </cell>
          <cell r="AL864">
            <v>7887.0600081001</v>
          </cell>
          <cell r="AM864">
            <v>7781.15291960177</v>
          </cell>
          <cell r="AN864">
            <v>9391.66077463728</v>
          </cell>
          <cell r="AO864">
            <v>7845.76228835597</v>
          </cell>
          <cell r="AP864">
            <v>8143.27227689395</v>
          </cell>
          <cell r="AQ864">
            <v>8029.85362813974</v>
          </cell>
          <cell r="AR864">
            <v>8295.70645345648</v>
          </cell>
          <cell r="AS864">
            <v>9444.03139477844</v>
          </cell>
          <cell r="AT864">
            <v>10024.3663794585</v>
          </cell>
          <cell r="AU864">
            <v>10403.1674372397</v>
          </cell>
          <cell r="AV864">
            <v>10635.8002438641</v>
          </cell>
          <cell r="AW864">
            <v>9609.46999573066</v>
          </cell>
          <cell r="AX864">
            <v>11711.8024727428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3.10202451865996</v>
          </cell>
          <cell r="CN864">
            <v>2.74494216491264</v>
          </cell>
          <cell r="CO864">
            <v>3.38522138583211</v>
          </cell>
          <cell r="CP864">
            <v>3.31588510931108</v>
          </cell>
          <cell r="CQ864">
            <v>3.17275847454661</v>
          </cell>
          <cell r="CR864">
            <v>3.26420668234984</v>
          </cell>
          <cell r="CS864">
            <v>3.64532793046164</v>
          </cell>
          <cell r="CT864">
            <v>3.79176637003397</v>
          </cell>
          <cell r="CU864">
            <v>3.9188595234486</v>
          </cell>
          <cell r="CV864">
            <v>4.67901901822597</v>
          </cell>
          <cell r="CW864">
            <v>3.86335954817288</v>
          </cell>
          <cell r="CX864">
            <v>4.0218352745299</v>
          </cell>
          <cell r="CY864">
            <v>3.93245988805821</v>
          </cell>
          <cell r="CZ864">
            <v>4.13212953435724</v>
          </cell>
          <cell r="DA864">
            <v>4.62678215671782</v>
          </cell>
          <cell r="DB864">
            <v>4.91109755549139</v>
          </cell>
          <cell r="DC864">
            <v>5.09667825739978</v>
          </cell>
          <cell r="DD864">
            <v>5.21064879326146</v>
          </cell>
          <cell r="DE864">
            <v>4.70783317560169</v>
          </cell>
          <cell r="DF864">
            <v>5.73779950941821</v>
          </cell>
          <cell r="DG864">
            <v>5.73899959631306</v>
          </cell>
          <cell r="DH864">
            <v>5.73899959631306</v>
          </cell>
          <cell r="DI864">
            <v>5.73899959631306</v>
          </cell>
          <cell r="DJ864">
            <v>5.73899959631306</v>
          </cell>
          <cell r="DK864">
            <v>5.73899959631306</v>
          </cell>
          <cell r="DL864">
            <v>5.73899959631306</v>
          </cell>
          <cell r="DM864">
            <v>5.73899959631306</v>
          </cell>
          <cell r="DN864">
            <v>5.73899959631306</v>
          </cell>
          <cell r="DO864">
            <v>5.73899959631306</v>
          </cell>
          <cell r="DP864">
            <v>5.73899959631306</v>
          </cell>
          <cell r="DQ864">
            <v>5.54363683285262</v>
          </cell>
          <cell r="DR864">
            <v>5.55327323023681</v>
          </cell>
          <cell r="DS864">
            <v>5.56561917386901</v>
          </cell>
          <cell r="DT864">
            <v>5.55947562267407</v>
          </cell>
          <cell r="DU864">
            <v>5.55422712410872</v>
          </cell>
          <cell r="DV864">
            <v>5.61491077623875</v>
          </cell>
          <cell r="DW864">
            <v>5.54039106853143</v>
          </cell>
          <cell r="DX864">
            <v>5.69876450052547</v>
          </cell>
          <cell r="DY864">
            <v>5.43990593422218</v>
          </cell>
          <cell r="DZ864">
            <v>5.49913932055684</v>
          </cell>
          <cell r="EA864">
            <v>5.56387229253529</v>
          </cell>
          <cell r="EB864">
            <v>5.5473020355854</v>
          </cell>
          <cell r="EC864">
            <v>5.59436068197706</v>
          </cell>
          <cell r="ED864">
            <v>5.50030261568689</v>
          </cell>
          <cell r="EE864">
            <v>5.59223618908959</v>
          </cell>
          <cell r="EF864">
            <v>5.59223618908959</v>
          </cell>
          <cell r="EG864">
            <v>5.59223618908959</v>
          </cell>
          <cell r="EH864">
            <v>5.59223618908959</v>
          </cell>
          <cell r="EI864">
            <v>5.59223618908959</v>
          </cell>
          <cell r="EJ864">
            <v>5.59223618908959</v>
          </cell>
          <cell r="EK864">
            <v>0</v>
          </cell>
          <cell r="EL864">
            <v>0</v>
          </cell>
          <cell r="EM864">
            <v>0</v>
          </cell>
          <cell r="EN864">
            <v>0</v>
          </cell>
          <cell r="EO864">
            <v>0</v>
          </cell>
          <cell r="EP864">
            <v>0</v>
          </cell>
          <cell r="EQ864">
            <v>0</v>
          </cell>
          <cell r="ER864">
            <v>0</v>
          </cell>
          <cell r="ES864">
            <v>0</v>
          </cell>
          <cell r="ET864">
            <v>0</v>
          </cell>
        </row>
        <row r="865">
          <cell r="A865">
            <v>40548.7141645969</v>
          </cell>
          <cell r="B865">
            <v>37214.7039646306</v>
          </cell>
          <cell r="C865">
            <v>39820.4056164903</v>
          </cell>
          <cell r="D865">
            <v>6012.69150612064</v>
          </cell>
          <cell r="E865">
            <v>6854.19504047964</v>
          </cell>
          <cell r="F865">
            <v>6955.15411793989</v>
          </cell>
          <cell r="G865">
            <v>7673.46059205285</v>
          </cell>
          <cell r="H865">
            <v>8968.64966689213</v>
          </cell>
          <cell r="I865">
            <v>8115.88500161754</v>
          </cell>
          <cell r="J865">
            <v>7571.44134518957</v>
          </cell>
          <cell r="K865">
            <v>7990.90603053695</v>
          </cell>
          <cell r="L865">
            <v>8560.08980278444</v>
          </cell>
          <cell r="M865">
            <v>8882.60130939284</v>
          </cell>
          <cell r="N865">
            <v>9142.07693612928</v>
          </cell>
          <cell r="O865">
            <v>7418.13206121608</v>
          </cell>
          <cell r="P865">
            <v>8596.29714338377</v>
          </cell>
          <cell r="Q865">
            <v>9411.51845419023</v>
          </cell>
          <cell r="R865">
            <v>9614.31545757862</v>
          </cell>
          <cell r="S865">
            <v>9763.81918368016</v>
          </cell>
          <cell r="T865">
            <v>10760.443240901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6746.51804578248</v>
          </cell>
          <cell r="AF865">
            <v>6191.80353898972</v>
          </cell>
          <cell r="AG865">
            <v>6625.34165674204</v>
          </cell>
          <cell r="AH865">
            <v>6012.69150612064</v>
          </cell>
          <cell r="AI865">
            <v>6854.19504047964</v>
          </cell>
          <cell r="AJ865">
            <v>6955.15411793989</v>
          </cell>
          <cell r="AK865">
            <v>7673.46059205285</v>
          </cell>
          <cell r="AL865">
            <v>8968.64966689213</v>
          </cell>
          <cell r="AM865">
            <v>8115.88500161754</v>
          </cell>
          <cell r="AN865">
            <v>7571.44134518957</v>
          </cell>
          <cell r="AO865">
            <v>7990.90603053695</v>
          </cell>
          <cell r="AP865">
            <v>8560.08980278444</v>
          </cell>
          <cell r="AQ865">
            <v>8882.60130939284</v>
          </cell>
          <cell r="AR865">
            <v>9142.07693612928</v>
          </cell>
          <cell r="AS865">
            <v>7418.13206121608</v>
          </cell>
          <cell r="AT865">
            <v>8596.29714338377</v>
          </cell>
          <cell r="AU865">
            <v>9411.51845419023</v>
          </cell>
          <cell r="AV865">
            <v>9614.31545757862</v>
          </cell>
          <cell r="AW865">
            <v>9763.81918368016</v>
          </cell>
          <cell r="AX865">
            <v>10760.443240901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3.33259214731222</v>
          </cell>
          <cell r="CN865">
            <v>3.03159638933785</v>
          </cell>
          <cell r="CO865">
            <v>3.29277113231122</v>
          </cell>
          <cell r="CP865">
            <v>2.97364268212198</v>
          </cell>
          <cell r="CQ865">
            <v>3.40809307997552</v>
          </cell>
          <cell r="CR865">
            <v>3.4541181737318</v>
          </cell>
          <cell r="CS865">
            <v>3.80175643613915</v>
          </cell>
          <cell r="CT865">
            <v>4.46788880862709</v>
          </cell>
          <cell r="CU865">
            <v>3.98550135675212</v>
          </cell>
          <cell r="CV865">
            <v>3.79104185405366</v>
          </cell>
          <cell r="CW865">
            <v>4.04697985343433</v>
          </cell>
          <cell r="CX865">
            <v>4.2630905203224</v>
          </cell>
          <cell r="CY865">
            <v>4.39410436060156</v>
          </cell>
          <cell r="CZ865">
            <v>4.58056914369047</v>
          </cell>
          <cell r="DA865">
            <v>3.64591479152461</v>
          </cell>
          <cell r="DB865">
            <v>4.22496750513036</v>
          </cell>
          <cell r="DC865">
            <v>4.62563810669257</v>
          </cell>
          <cell r="DD865">
            <v>4.72531017888393</v>
          </cell>
          <cell r="DE865">
            <v>4.79878930299274</v>
          </cell>
          <cell r="DF865">
            <v>5.2886169795325</v>
          </cell>
          <cell r="DG865">
            <v>5.59220867586477</v>
          </cell>
          <cell r="DH865">
            <v>5.59220867586477</v>
          </cell>
          <cell r="DI865">
            <v>5.59220867586477</v>
          </cell>
          <cell r="DJ865">
            <v>5.59220867586477</v>
          </cell>
          <cell r="DK865">
            <v>5.59220867586477</v>
          </cell>
          <cell r="DL865">
            <v>5.59220867586477</v>
          </cell>
          <cell r="DM865">
            <v>5.59220867586477</v>
          </cell>
          <cell r="DN865">
            <v>5.59220867586477</v>
          </cell>
          <cell r="DO865">
            <v>5.59220867586477</v>
          </cell>
          <cell r="DP865">
            <v>5.59220867586477</v>
          </cell>
          <cell r="DQ865">
            <v>5.54631658099623</v>
          </cell>
          <cell r="DR865">
            <v>5.59568066908993</v>
          </cell>
          <cell r="DS865">
            <v>5.51256684658636</v>
          </cell>
          <cell r="DT865">
            <v>5.5397131313282</v>
          </cell>
          <cell r="DU865">
            <v>5.51000694775454</v>
          </cell>
          <cell r="DV865">
            <v>5.51666613678479</v>
          </cell>
          <cell r="DW865">
            <v>5.529859699693</v>
          </cell>
          <cell r="DX865">
            <v>5.49960931783856</v>
          </cell>
          <cell r="DY865">
            <v>5.57904749840926</v>
          </cell>
          <cell r="DZ865">
            <v>5.47176098732515</v>
          </cell>
          <cell r="EA865">
            <v>5.40968673609017</v>
          </cell>
          <cell r="EB865">
            <v>5.50124392567972</v>
          </cell>
          <cell r="EC865">
            <v>5.53830587560394</v>
          </cell>
          <cell r="ED865">
            <v>5.46805109598278</v>
          </cell>
          <cell r="EE865">
            <v>5.57436216831745</v>
          </cell>
          <cell r="EF865">
            <v>5.57436216831745</v>
          </cell>
          <cell r="EG865">
            <v>5.57436216831745</v>
          </cell>
          <cell r="EH865">
            <v>5.57436216831745</v>
          </cell>
          <cell r="EI865">
            <v>5.57436216831745</v>
          </cell>
          <cell r="EJ865">
            <v>5.57436216831745</v>
          </cell>
          <cell r="EK865">
            <v>0</v>
          </cell>
          <cell r="EL865">
            <v>0</v>
          </cell>
          <cell r="EM865">
            <v>0</v>
          </cell>
          <cell r="EN865">
            <v>0</v>
          </cell>
          <cell r="EO865">
            <v>0</v>
          </cell>
          <cell r="EP865">
            <v>0</v>
          </cell>
          <cell r="EQ865">
            <v>0</v>
          </cell>
          <cell r="ER865">
            <v>0</v>
          </cell>
          <cell r="ES865">
            <v>0</v>
          </cell>
          <cell r="ET865">
            <v>0</v>
          </cell>
        </row>
        <row r="866">
          <cell r="A866">
            <v>45538.050000468</v>
          </cell>
          <cell r="B866">
            <v>36483.9734397458</v>
          </cell>
          <cell r="C866">
            <v>39992.4177056132</v>
          </cell>
          <cell r="D866">
            <v>6221.78410702832</v>
          </cell>
          <cell r="E866">
            <v>6807.94463031791</v>
          </cell>
          <cell r="F866">
            <v>7113.62555821311</v>
          </cell>
          <cell r="G866">
            <v>8795.65717085604</v>
          </cell>
          <cell r="H866">
            <v>8554.7159034551</v>
          </cell>
          <cell r="I866">
            <v>8823.94423380446</v>
          </cell>
          <cell r="J866">
            <v>8114.10276726832</v>
          </cell>
          <cell r="K866">
            <v>7919.75409462749</v>
          </cell>
          <cell r="L866">
            <v>7412.62321163648</v>
          </cell>
          <cell r="M866">
            <v>8922.24851601724</v>
          </cell>
          <cell r="N866">
            <v>8272.24976995553</v>
          </cell>
          <cell r="O866">
            <v>8842.7662716752</v>
          </cell>
          <cell r="P866">
            <v>8284.08934497567</v>
          </cell>
          <cell r="Q866">
            <v>9034.48090884708</v>
          </cell>
          <cell r="R866">
            <v>10419.2732582634</v>
          </cell>
          <cell r="S866">
            <v>9167.7225669177</v>
          </cell>
          <cell r="T866">
            <v>10623.919482124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7576.64657011835</v>
          </cell>
          <cell r="AF866">
            <v>6070.22418008013</v>
          </cell>
          <cell r="AG866">
            <v>6653.96112562704</v>
          </cell>
          <cell r="AH866">
            <v>6221.78410702832</v>
          </cell>
          <cell r="AI866">
            <v>6807.94463031791</v>
          </cell>
          <cell r="AJ866">
            <v>7113.62555821311</v>
          </cell>
          <cell r="AK866">
            <v>8795.65717085604</v>
          </cell>
          <cell r="AL866">
            <v>8554.7159034551</v>
          </cell>
          <cell r="AM866">
            <v>8823.94423380446</v>
          </cell>
          <cell r="AN866">
            <v>8114.10276726832</v>
          </cell>
          <cell r="AO866">
            <v>7919.75409462749</v>
          </cell>
          <cell r="AP866">
            <v>7412.62321163648</v>
          </cell>
          <cell r="AQ866">
            <v>8922.24851601724</v>
          </cell>
          <cell r="AR866">
            <v>8272.24976995553</v>
          </cell>
          <cell r="AS866">
            <v>8842.7662716752</v>
          </cell>
          <cell r="AT866">
            <v>8284.08934497567</v>
          </cell>
          <cell r="AU866">
            <v>9034.48090884708</v>
          </cell>
          <cell r="AV866">
            <v>10419.2732582634</v>
          </cell>
          <cell r="AW866">
            <v>9167.7225669177</v>
          </cell>
          <cell r="AX866">
            <v>10623.919482124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3.74332310745957</v>
          </cell>
          <cell r="CN866">
            <v>3.02144877122543</v>
          </cell>
          <cell r="CO866">
            <v>3.25744548841175</v>
          </cell>
          <cell r="CP866">
            <v>3.05624376862971</v>
          </cell>
          <cell r="CQ866">
            <v>3.35328932429816</v>
          </cell>
          <cell r="CR866">
            <v>3.49465969490049</v>
          </cell>
          <cell r="CS866">
            <v>4.37199261087832</v>
          </cell>
          <cell r="CT866">
            <v>4.24309958287106</v>
          </cell>
          <cell r="CU866">
            <v>4.37893309864239</v>
          </cell>
          <cell r="CV866">
            <v>3.98786366145457</v>
          </cell>
          <cell r="CW866">
            <v>3.87471820611141</v>
          </cell>
          <cell r="CX866">
            <v>3.65068912654156</v>
          </cell>
          <cell r="CY866">
            <v>4.39305859938578</v>
          </cell>
          <cell r="CZ866">
            <v>4.12828066696546</v>
          </cell>
          <cell r="DA866">
            <v>4.41231793275899</v>
          </cell>
          <cell r="DB866">
            <v>4.13355219966583</v>
          </cell>
          <cell r="DC866">
            <v>4.50797871419064</v>
          </cell>
          <cell r="DD866">
            <v>5.19895526256429</v>
          </cell>
          <cell r="DE866">
            <v>4.57446294991886</v>
          </cell>
          <cell r="DF866">
            <v>5.30106858046392</v>
          </cell>
          <cell r="DG866">
            <v>5.65925833964407</v>
          </cell>
          <cell r="DH866">
            <v>5.65925833964407</v>
          </cell>
          <cell r="DI866">
            <v>5.65925833964407</v>
          </cell>
          <cell r="DJ866">
            <v>5.65925833964407</v>
          </cell>
          <cell r="DK866">
            <v>5.65925833964407</v>
          </cell>
          <cell r="DL866">
            <v>5.65925833964407</v>
          </cell>
          <cell r="DM866">
            <v>5.65925833964407</v>
          </cell>
          <cell r="DN866">
            <v>5.65925833964407</v>
          </cell>
          <cell r="DO866">
            <v>5.65925833964407</v>
          </cell>
          <cell r="DP866">
            <v>5.65925833964407</v>
          </cell>
          <cell r="DQ866">
            <v>5.54532302252447</v>
          </cell>
          <cell r="DR866">
            <v>5.50423073086116</v>
          </cell>
          <cell r="DS866">
            <v>5.59641920210874</v>
          </cell>
          <cell r="DT866">
            <v>5.57742940201225</v>
          </cell>
          <cell r="DU866">
            <v>5.56227074162925</v>
          </cell>
          <cell r="DV866">
            <v>5.57690499004361</v>
          </cell>
          <cell r="DW866">
            <v>5.51183248093744</v>
          </cell>
          <cell r="DX866">
            <v>5.52369261195288</v>
          </cell>
          <cell r="DY866">
            <v>5.52079448054393</v>
          </cell>
          <cell r="DZ866">
            <v>5.57451819512622</v>
          </cell>
          <cell r="EA866">
            <v>5.59987985433724</v>
          </cell>
          <cell r="EB866">
            <v>5.56293785646127</v>
          </cell>
          <cell r="EC866">
            <v>5.56435019684389</v>
          </cell>
          <cell r="ED866">
            <v>5.48986365709902</v>
          </cell>
          <cell r="EE866">
            <v>5.49070970811714</v>
          </cell>
          <cell r="EF866">
            <v>5.49070970811714</v>
          </cell>
          <cell r="EG866">
            <v>5.49070970811714</v>
          </cell>
          <cell r="EH866">
            <v>5.49070970811714</v>
          </cell>
          <cell r="EI866">
            <v>5.49070970811714</v>
          </cell>
          <cell r="EJ866">
            <v>5.49070970811714</v>
          </cell>
          <cell r="EK866">
            <v>0</v>
          </cell>
          <cell r="EL866">
            <v>0</v>
          </cell>
          <cell r="EM866">
            <v>0</v>
          </cell>
          <cell r="EN866">
            <v>0</v>
          </cell>
          <cell r="EO866">
            <v>0</v>
          </cell>
          <cell r="EP866">
            <v>0</v>
          </cell>
          <cell r="EQ866">
            <v>0</v>
          </cell>
          <cell r="ER866">
            <v>0</v>
          </cell>
          <cell r="ES866">
            <v>0</v>
          </cell>
          <cell r="ET866">
            <v>0</v>
          </cell>
        </row>
        <row r="867">
          <cell r="A867">
            <v>42390.8927987724</v>
          </cell>
          <cell r="B867">
            <v>36156.3175805105</v>
          </cell>
          <cell r="C867">
            <v>45152.9265784342</v>
          </cell>
          <cell r="D867">
            <v>6433.80902736151</v>
          </cell>
          <cell r="E867">
            <v>6767.72828776853</v>
          </cell>
          <cell r="F867">
            <v>6519.12048474238</v>
          </cell>
          <cell r="G867">
            <v>7150.65092853135</v>
          </cell>
          <cell r="H867">
            <v>7842.57590532653</v>
          </cell>
          <cell r="I867">
            <v>6848.1535613728</v>
          </cell>
          <cell r="J867">
            <v>8100.58555784724</v>
          </cell>
          <cell r="K867">
            <v>8432.36826985298</v>
          </cell>
          <cell r="L867">
            <v>9121.32471184592</v>
          </cell>
          <cell r="M867">
            <v>9444.95436380431</v>
          </cell>
          <cell r="N867">
            <v>8576.12827675821</v>
          </cell>
          <cell r="O867">
            <v>8698.15549279049</v>
          </cell>
          <cell r="P867">
            <v>7795.3404176509</v>
          </cell>
          <cell r="Q867">
            <v>11103.0521238354</v>
          </cell>
          <cell r="R867">
            <v>9661.7083496205</v>
          </cell>
          <cell r="S867">
            <v>11293.5471920768</v>
          </cell>
          <cell r="T867">
            <v>9650.60327393193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7053.02077108644</v>
          </cell>
          <cell r="AF867">
            <v>6015.70861250469</v>
          </cell>
          <cell r="AG867">
            <v>7512.56951687179</v>
          </cell>
          <cell r="AH867">
            <v>6433.80902736151</v>
          </cell>
          <cell r="AI867">
            <v>6767.72828776853</v>
          </cell>
          <cell r="AJ867">
            <v>6519.12048474238</v>
          </cell>
          <cell r="AK867">
            <v>7150.65092853135</v>
          </cell>
          <cell r="AL867">
            <v>7842.57590532653</v>
          </cell>
          <cell r="AM867">
            <v>6848.1535613728</v>
          </cell>
          <cell r="AN867">
            <v>8100.58555784724</v>
          </cell>
          <cell r="AO867">
            <v>8432.36826985298</v>
          </cell>
          <cell r="AP867">
            <v>9121.32471184592</v>
          </cell>
          <cell r="AQ867">
            <v>9444.95436380431</v>
          </cell>
          <cell r="AR867">
            <v>8576.12827675821</v>
          </cell>
          <cell r="AS867">
            <v>8698.15549279049</v>
          </cell>
          <cell r="AT867">
            <v>7795.3404176509</v>
          </cell>
          <cell r="AU867">
            <v>11103.0521238354</v>
          </cell>
          <cell r="AV867">
            <v>9661.7083496205</v>
          </cell>
          <cell r="AW867">
            <v>11293.5471920768</v>
          </cell>
          <cell r="AX867">
            <v>9650.60327393193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3.45847086067302</v>
          </cell>
          <cell r="CN867">
            <v>2.99411163912269</v>
          </cell>
          <cell r="CO867">
            <v>3.70051409665721</v>
          </cell>
          <cell r="CP867">
            <v>3.15227338884807</v>
          </cell>
          <cell r="CQ867">
            <v>3.34817369325612</v>
          </cell>
          <cell r="CR867">
            <v>3.18491169763766</v>
          </cell>
          <cell r="CS867">
            <v>3.54938060609334</v>
          </cell>
          <cell r="CT867">
            <v>3.83692929228635</v>
          </cell>
          <cell r="CU867">
            <v>3.41796959780433</v>
          </cell>
          <cell r="CV867">
            <v>4.0018840029233</v>
          </cell>
          <cell r="CW867">
            <v>4.12637706902159</v>
          </cell>
          <cell r="CX867">
            <v>4.44467321414242</v>
          </cell>
          <cell r="CY867">
            <v>4.68345998032474</v>
          </cell>
          <cell r="CZ867">
            <v>4.27237228631051</v>
          </cell>
          <cell r="DA867">
            <v>4.35536550944513</v>
          </cell>
          <cell r="DB867">
            <v>3.9033053407198</v>
          </cell>
          <cell r="DC867">
            <v>5.55955228781617</v>
          </cell>
          <cell r="DD867">
            <v>4.83783847542546</v>
          </cell>
          <cell r="DE867">
            <v>5.65493752789673</v>
          </cell>
          <cell r="DF867">
            <v>4.83227790989248</v>
          </cell>
          <cell r="DG867">
            <v>4.83763730715262</v>
          </cell>
          <cell r="DH867">
            <v>4.83763730715262</v>
          </cell>
          <cell r="DI867">
            <v>4.83763730715262</v>
          </cell>
          <cell r="DJ867">
            <v>4.83763730715262</v>
          </cell>
          <cell r="DK867">
            <v>4.83763730715262</v>
          </cell>
          <cell r="DL867">
            <v>4.83763730715262</v>
          </cell>
          <cell r="DM867">
            <v>4.83763730715262</v>
          </cell>
          <cell r="DN867">
            <v>4.83763730715262</v>
          </cell>
          <cell r="DO867">
            <v>4.83763730715262</v>
          </cell>
          <cell r="DP867">
            <v>4.83763730715262</v>
          </cell>
          <cell r="DQ867">
            <v>5.58725094319826</v>
          </cell>
          <cell r="DR867">
            <v>5.50460218101494</v>
          </cell>
          <cell r="DS867">
            <v>5.56203319333323</v>
          </cell>
          <cell r="DT867">
            <v>5.59179737072461</v>
          </cell>
          <cell r="DU867">
            <v>5.53786124468358</v>
          </cell>
          <cell r="DV867">
            <v>5.60788045741899</v>
          </cell>
          <cell r="DW867">
            <v>5.51950512945766</v>
          </cell>
          <cell r="DX867">
            <v>5.59992319192787</v>
          </cell>
          <cell r="DY867">
            <v>5.48924266727207</v>
          </cell>
          <cell r="DZ867">
            <v>5.54573422762394</v>
          </cell>
          <cell r="EA867">
            <v>5.59870763991834</v>
          </cell>
          <cell r="EB867">
            <v>5.62244500627653</v>
          </cell>
          <cell r="EC867">
            <v>5.52510054677563</v>
          </cell>
          <cell r="ED867">
            <v>5.49957734943148</v>
          </cell>
          <cell r="EE867">
            <v>5.47154146816545</v>
          </cell>
          <cell r="EF867">
            <v>5.47154146816545</v>
          </cell>
          <cell r="EG867">
            <v>5.47154146816545</v>
          </cell>
          <cell r="EH867">
            <v>5.47154146816545</v>
          </cell>
          <cell r="EI867">
            <v>5.47154146816545</v>
          </cell>
          <cell r="EJ867">
            <v>5.47154146816545</v>
          </cell>
          <cell r="EK867">
            <v>0</v>
          </cell>
          <cell r="EL867">
            <v>0</v>
          </cell>
          <cell r="EM867">
            <v>0</v>
          </cell>
          <cell r="EN867">
            <v>0</v>
          </cell>
          <cell r="EO867">
            <v>0</v>
          </cell>
          <cell r="EP867">
            <v>0</v>
          </cell>
          <cell r="EQ867">
            <v>0</v>
          </cell>
          <cell r="ER867">
            <v>0</v>
          </cell>
          <cell r="ES867">
            <v>0</v>
          </cell>
          <cell r="ET867">
            <v>0</v>
          </cell>
        </row>
        <row r="868">
          <cell r="A868">
            <v>41664.5026717867</v>
          </cell>
          <cell r="B868">
            <v>36487.9069096374</v>
          </cell>
          <cell r="C868">
            <v>45392.6564187949</v>
          </cell>
          <cell r="D868">
            <v>6100.27020400924</v>
          </cell>
          <cell r="E868">
            <v>5931.73145599139</v>
          </cell>
          <cell r="F868">
            <v>7540.18845581977</v>
          </cell>
          <cell r="G868">
            <v>7023.46726387785</v>
          </cell>
          <cell r="H868">
            <v>7307.81975717161</v>
          </cell>
          <cell r="I868">
            <v>6634.69643435256</v>
          </cell>
          <cell r="J868">
            <v>8258.78651080542</v>
          </cell>
          <cell r="K868">
            <v>8133.29994253059</v>
          </cell>
          <cell r="L868">
            <v>8677.04285705631</v>
          </cell>
          <cell r="M868">
            <v>7534.45850005439</v>
          </cell>
          <cell r="N868">
            <v>7836.33591296701</v>
          </cell>
          <cell r="O868">
            <v>8545.82800693436</v>
          </cell>
          <cell r="P868">
            <v>8811.55957010488</v>
          </cell>
          <cell r="Q868">
            <v>7725.74460747085</v>
          </cell>
          <cell r="R868">
            <v>9602.60271769945</v>
          </cell>
          <cell r="S868">
            <v>9657.88341615348</v>
          </cell>
          <cell r="T868">
            <v>10754.4533692085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6932.16357003945</v>
          </cell>
          <cell r="AF868">
            <v>6070.8786330302</v>
          </cell>
          <cell r="AG868">
            <v>7552.45590359026</v>
          </cell>
          <cell r="AH868">
            <v>6100.27020400924</v>
          </cell>
          <cell r="AI868">
            <v>5931.73145599139</v>
          </cell>
          <cell r="AJ868">
            <v>7540.18845581977</v>
          </cell>
          <cell r="AK868">
            <v>7023.46726387785</v>
          </cell>
          <cell r="AL868">
            <v>7307.81975717161</v>
          </cell>
          <cell r="AM868">
            <v>6634.69643435256</v>
          </cell>
          <cell r="AN868">
            <v>8258.78651080542</v>
          </cell>
          <cell r="AO868">
            <v>8133.29994253059</v>
          </cell>
          <cell r="AP868">
            <v>8677.04285705631</v>
          </cell>
          <cell r="AQ868">
            <v>7534.45850005439</v>
          </cell>
          <cell r="AR868">
            <v>7836.33591296701</v>
          </cell>
          <cell r="AS868">
            <v>8545.82800693436</v>
          </cell>
          <cell r="AT868">
            <v>8811.55957010488</v>
          </cell>
          <cell r="AU868">
            <v>7725.74460747085</v>
          </cell>
          <cell r="AV868">
            <v>9602.60271769945</v>
          </cell>
          <cell r="AW868">
            <v>9657.88341615348</v>
          </cell>
          <cell r="AX868">
            <v>10754.4533692085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3.43891863487479</v>
          </cell>
          <cell r="CN868">
            <v>2.96638204637856</v>
          </cell>
          <cell r="CO868">
            <v>3.70417977948591</v>
          </cell>
          <cell r="CP868">
            <v>3.05092501234013</v>
          </cell>
          <cell r="CQ868">
            <v>2.88435261293622</v>
          </cell>
          <cell r="CR868">
            <v>3.75151914747086</v>
          </cell>
          <cell r="CS868">
            <v>3.46016819609968</v>
          </cell>
          <cell r="CT868">
            <v>3.63689815481987</v>
          </cell>
          <cell r="CU868">
            <v>3.24015535922646</v>
          </cell>
          <cell r="CV868">
            <v>4.09026471159007</v>
          </cell>
          <cell r="CW868">
            <v>3.96263813734597</v>
          </cell>
          <cell r="CX868">
            <v>4.35931610873773</v>
          </cell>
          <cell r="CY868">
            <v>3.67277581952571</v>
          </cell>
          <cell r="CZ868">
            <v>3.905478342117</v>
          </cell>
          <cell r="DA868">
            <v>4.27195187118398</v>
          </cell>
          <cell r="DB868">
            <v>4.40478773537383</v>
          </cell>
          <cell r="DC868">
            <v>3.8620025005645</v>
          </cell>
          <cell r="DD868">
            <v>4.8002202495564</v>
          </cell>
          <cell r="DE868">
            <v>4.82785437500445</v>
          </cell>
          <cell r="DF868">
            <v>5.37601589417337</v>
          </cell>
          <cell r="DG868">
            <v>4.91156185125148</v>
          </cell>
          <cell r="DH868">
            <v>4.91156185125148</v>
          </cell>
          <cell r="DI868">
            <v>4.91156185125148</v>
          </cell>
          <cell r="DJ868">
            <v>4.91156185125148</v>
          </cell>
          <cell r="DK868">
            <v>4.91156185125148</v>
          </cell>
          <cell r="DL868">
            <v>4.91156185125148</v>
          </cell>
          <cell r="DM868">
            <v>4.91156185125148</v>
          </cell>
          <cell r="DN868">
            <v>4.91156185125148</v>
          </cell>
          <cell r="DO868">
            <v>4.91156185125148</v>
          </cell>
          <cell r="DP868">
            <v>4.91156185125148</v>
          </cell>
          <cell r="DQ868">
            <v>5.52273286329257</v>
          </cell>
          <cell r="DR868">
            <v>5.60701350670194</v>
          </cell>
          <cell r="DS868">
            <v>5.58603017176128</v>
          </cell>
          <cell r="DT868">
            <v>5.47803337823134</v>
          </cell>
          <cell r="DU868">
            <v>5.63430385890547</v>
          </cell>
          <cell r="DV868">
            <v>5.50658273404167</v>
          </cell>
          <cell r="DW868">
            <v>5.56111003132994</v>
          </cell>
          <cell r="DX868">
            <v>5.50508239163013</v>
          </cell>
          <cell r="DY868">
            <v>5.60999350025459</v>
          </cell>
          <cell r="DZ868">
            <v>5.53186992867632</v>
          </cell>
          <cell r="EA868">
            <v>5.62327741490522</v>
          </cell>
          <cell r="EB868">
            <v>5.4533141353684</v>
          </cell>
          <cell r="EC868">
            <v>5.62036810011704</v>
          </cell>
          <cell r="ED868">
            <v>5.49725579800449</v>
          </cell>
          <cell r="EE868">
            <v>5.48068614119697</v>
          </cell>
          <cell r="EF868">
            <v>5.48068614119697</v>
          </cell>
          <cell r="EG868">
            <v>5.48068614119697</v>
          </cell>
          <cell r="EH868">
            <v>5.48068614119697</v>
          </cell>
          <cell r="EI868">
            <v>5.48068614119697</v>
          </cell>
          <cell r="EJ868">
            <v>5.48068614119697</v>
          </cell>
          <cell r="EK868">
            <v>0</v>
          </cell>
          <cell r="EL868">
            <v>0</v>
          </cell>
          <cell r="EM868">
            <v>0</v>
          </cell>
          <cell r="EN868">
            <v>0</v>
          </cell>
          <cell r="EO868">
            <v>0</v>
          </cell>
          <cell r="EP868">
            <v>0</v>
          </cell>
          <cell r="EQ868">
            <v>0</v>
          </cell>
          <cell r="ER868">
            <v>0</v>
          </cell>
          <cell r="ES868">
            <v>0</v>
          </cell>
          <cell r="ET868">
            <v>0</v>
          </cell>
        </row>
        <row r="869">
          <cell r="A869">
            <v>33217.5694979212</v>
          </cell>
          <cell r="B869">
            <v>41814.8850215303</v>
          </cell>
          <cell r="C869">
            <v>42097.2111647466</v>
          </cell>
          <cell r="D869">
            <v>7402.84600143245</v>
          </cell>
          <cell r="E869">
            <v>7660.79556177906</v>
          </cell>
          <cell r="F869">
            <v>7077.33850986479</v>
          </cell>
          <cell r="G869">
            <v>5696.2315364325</v>
          </cell>
          <cell r="H869">
            <v>7143.0465026406</v>
          </cell>
          <cell r="I869">
            <v>6565.60289021323</v>
          </cell>
          <cell r="J869">
            <v>8221.21161442453</v>
          </cell>
          <cell r="K869">
            <v>8849.47227836093</v>
          </cell>
          <cell r="L869">
            <v>8357.01886048101</v>
          </cell>
          <cell r="M869">
            <v>9153.83056747541</v>
          </cell>
          <cell r="N869">
            <v>9453.42163206614</v>
          </cell>
          <cell r="O869">
            <v>9729.01857209023</v>
          </cell>
          <cell r="P869">
            <v>9850.08471239579</v>
          </cell>
          <cell r="Q869">
            <v>10282.2866001964</v>
          </cell>
          <cell r="R869">
            <v>10108.0792776225</v>
          </cell>
          <cell r="S869">
            <v>10655.0551944169</v>
          </cell>
          <cell r="T869">
            <v>10739.0037000252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5526.75804083632</v>
          </cell>
          <cell r="AF869">
            <v>6957.18427062676</v>
          </cell>
          <cell r="AG869">
            <v>7004.157854358</v>
          </cell>
          <cell r="AH869">
            <v>7402.84600143245</v>
          </cell>
          <cell r="AI869">
            <v>7660.79556177906</v>
          </cell>
          <cell r="AJ869">
            <v>7077.33850986479</v>
          </cell>
          <cell r="AK869">
            <v>5696.2315364325</v>
          </cell>
          <cell r="AL869">
            <v>7143.0465026406</v>
          </cell>
          <cell r="AM869">
            <v>6565.60289021323</v>
          </cell>
          <cell r="AN869">
            <v>8221.21161442453</v>
          </cell>
          <cell r="AO869">
            <v>8849.47227836093</v>
          </cell>
          <cell r="AP869">
            <v>8357.01886048101</v>
          </cell>
          <cell r="AQ869">
            <v>9153.83056747541</v>
          </cell>
          <cell r="AR869">
            <v>9453.42163206614</v>
          </cell>
          <cell r="AS869">
            <v>9729.01857209023</v>
          </cell>
          <cell r="AT869">
            <v>9850.08471239579</v>
          </cell>
          <cell r="AU869">
            <v>10282.2866001964</v>
          </cell>
          <cell r="AV869">
            <v>10108.0792776225</v>
          </cell>
          <cell r="AW869">
            <v>10655.0551944169</v>
          </cell>
          <cell r="AX869">
            <v>10739.0037000252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2.72625700854243</v>
          </cell>
          <cell r="CN869">
            <v>3.44008472236389</v>
          </cell>
          <cell r="CO869">
            <v>3.50936818794237</v>
          </cell>
          <cell r="CP869">
            <v>3.63779394981</v>
          </cell>
          <cell r="CQ869">
            <v>3.69446751188489</v>
          </cell>
          <cell r="CR869">
            <v>3.52024924903888</v>
          </cell>
          <cell r="CS869">
            <v>2.87671622369456</v>
          </cell>
          <cell r="CT869">
            <v>3.52733127316331</v>
          </cell>
          <cell r="CU869">
            <v>3.2738355112559</v>
          </cell>
          <cell r="CV869">
            <v>4.07814629943855</v>
          </cell>
          <cell r="CW869">
            <v>4.42294256203705</v>
          </cell>
          <cell r="CX869">
            <v>4.16338113213104</v>
          </cell>
          <cell r="CY869">
            <v>4.66927936504415</v>
          </cell>
          <cell r="CZ869">
            <v>4.65979120873708</v>
          </cell>
          <cell r="DA869">
            <v>4.80870614408975</v>
          </cell>
          <cell r="DB869">
            <v>4.86854481007798</v>
          </cell>
          <cell r="DC869">
            <v>5.08216675539075</v>
          </cell>
          <cell r="DD869">
            <v>4.99606230238767</v>
          </cell>
          <cell r="DE869">
            <v>5.26641294796089</v>
          </cell>
          <cell r="DF869">
            <v>5.30790569378251</v>
          </cell>
          <cell r="DG869">
            <v>5.51534090964449</v>
          </cell>
          <cell r="DH869">
            <v>5.51534090964449</v>
          </cell>
          <cell r="DI869">
            <v>5.51534090964449</v>
          </cell>
          <cell r="DJ869">
            <v>5.51534090964449</v>
          </cell>
          <cell r="DK869">
            <v>5.51534090964449</v>
          </cell>
          <cell r="DL869">
            <v>5.51534090964449</v>
          </cell>
          <cell r="DM869">
            <v>5.51534090964449</v>
          </cell>
          <cell r="DN869">
            <v>5.51534090964449</v>
          </cell>
          <cell r="DO869">
            <v>5.51534090964449</v>
          </cell>
          <cell r="DP869">
            <v>5.51534090964449</v>
          </cell>
          <cell r="DQ869">
            <v>5.55406287967758</v>
          </cell>
          <cell r="DR869">
            <v>5.54078761482861</v>
          </cell>
          <cell r="DS869">
            <v>5.46807075972124</v>
          </cell>
          <cell r="DT869">
            <v>5.57529374856362</v>
          </cell>
          <cell r="DU869">
            <v>5.68105712762578</v>
          </cell>
          <cell r="DV869">
            <v>5.50812375727982</v>
          </cell>
          <cell r="DW869">
            <v>5.42497507049977</v>
          </cell>
          <cell r="DX869">
            <v>5.54810107207284</v>
          </cell>
          <cell r="DY869">
            <v>5.49445843018893</v>
          </cell>
          <cell r="DZ869">
            <v>5.52306508471274</v>
          </cell>
          <cell r="EA869">
            <v>5.48167406419801</v>
          </cell>
          <cell r="EB869">
            <v>5.49936250294488</v>
          </cell>
          <cell r="EC869">
            <v>5.37106176251672</v>
          </cell>
          <cell r="ED869">
            <v>5.55814287231796</v>
          </cell>
          <cell r="EE869">
            <v>5.54303893901849</v>
          </cell>
          <cell r="EF869">
            <v>5.54303893901849</v>
          </cell>
          <cell r="EG869">
            <v>5.54303893901849</v>
          </cell>
          <cell r="EH869">
            <v>5.54303893901849</v>
          </cell>
          <cell r="EI869">
            <v>5.54303893901849</v>
          </cell>
          <cell r="EJ869">
            <v>5.54303893901849</v>
          </cell>
          <cell r="EK869">
            <v>0</v>
          </cell>
          <cell r="EL869">
            <v>0</v>
          </cell>
          <cell r="EM869">
            <v>0</v>
          </cell>
          <cell r="EN869">
            <v>0</v>
          </cell>
          <cell r="EO869">
            <v>0</v>
          </cell>
          <cell r="EP869">
            <v>0</v>
          </cell>
          <cell r="EQ869">
            <v>0</v>
          </cell>
          <cell r="ER869">
            <v>0</v>
          </cell>
          <cell r="ES869">
            <v>0</v>
          </cell>
          <cell r="ET869">
            <v>0</v>
          </cell>
        </row>
        <row r="870">
          <cell r="A870">
            <v>33278.5074708539</v>
          </cell>
          <cell r="B870">
            <v>39164.4030827089</v>
          </cell>
          <cell r="C870">
            <v>41761.0663385656</v>
          </cell>
          <cell r="D870">
            <v>7414.74213383656</v>
          </cell>
          <cell r="E870">
            <v>6778.78141729005</v>
          </cell>
          <cell r="F870">
            <v>7632.5702803124</v>
          </cell>
          <cell r="G870">
            <v>6945.9634827069</v>
          </cell>
          <cell r="H870">
            <v>7042.61316154315</v>
          </cell>
          <cell r="I870">
            <v>8291.80868369128</v>
          </cell>
          <cell r="J870">
            <v>7275.23309956128</v>
          </cell>
          <cell r="K870">
            <v>7133.01159288273</v>
          </cell>
          <cell r="L870">
            <v>7776.22242183871</v>
          </cell>
          <cell r="M870">
            <v>8413.01017092698</v>
          </cell>
          <cell r="N870">
            <v>8636.67753963229</v>
          </cell>
          <cell r="O870">
            <v>9327.61273094953</v>
          </cell>
          <cell r="P870">
            <v>8374.83037752137</v>
          </cell>
          <cell r="Q870">
            <v>10121.6431540518</v>
          </cell>
          <cell r="R870">
            <v>10870.9895909853</v>
          </cell>
          <cell r="S870">
            <v>9032.49352813373</v>
          </cell>
          <cell r="T870">
            <v>9751.64081289372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5536.8969353126</v>
          </cell>
          <cell r="AF870">
            <v>6516.19558334819</v>
          </cell>
          <cell r="AG870">
            <v>6948.22988765057</v>
          </cell>
          <cell r="AH870">
            <v>7414.74213383656</v>
          </cell>
          <cell r="AI870">
            <v>6778.78141729005</v>
          </cell>
          <cell r="AJ870">
            <v>7632.5702803124</v>
          </cell>
          <cell r="AK870">
            <v>6945.9634827069</v>
          </cell>
          <cell r="AL870">
            <v>7042.61316154315</v>
          </cell>
          <cell r="AM870">
            <v>8291.80868369128</v>
          </cell>
          <cell r="AN870">
            <v>7275.23309956128</v>
          </cell>
          <cell r="AO870">
            <v>7133.01159288273</v>
          </cell>
          <cell r="AP870">
            <v>7776.22242183871</v>
          </cell>
          <cell r="AQ870">
            <v>8413.01017092698</v>
          </cell>
          <cell r="AR870">
            <v>8636.67753963229</v>
          </cell>
          <cell r="AS870">
            <v>9327.61273094953</v>
          </cell>
          <cell r="AT870">
            <v>8374.83037752137</v>
          </cell>
          <cell r="AU870">
            <v>10121.6431540518</v>
          </cell>
          <cell r="AV870">
            <v>10870.9895909853</v>
          </cell>
          <cell r="AW870">
            <v>9032.49352813373</v>
          </cell>
          <cell r="AX870">
            <v>9751.64081289372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2.70712511100015</v>
          </cell>
          <cell r="CN870">
            <v>3.19833386299936</v>
          </cell>
          <cell r="CO870">
            <v>3.4250173363769</v>
          </cell>
          <cell r="CP870">
            <v>3.61774232135328</v>
          </cell>
          <cell r="CQ870">
            <v>3.37218668297309</v>
          </cell>
          <cell r="CR870">
            <v>3.78447338268775</v>
          </cell>
          <cell r="CS870">
            <v>3.46992914561743</v>
          </cell>
          <cell r="CT870">
            <v>3.48956941463051</v>
          </cell>
          <cell r="CU870">
            <v>4.06093701371648</v>
          </cell>
          <cell r="CV870">
            <v>3.60776020246074</v>
          </cell>
          <cell r="CW870">
            <v>3.46220790063407</v>
          </cell>
          <cell r="CX870">
            <v>3.80303454380229</v>
          </cell>
          <cell r="CY870">
            <v>4.14486030206962</v>
          </cell>
          <cell r="CZ870">
            <v>4.28214154747613</v>
          </cell>
          <cell r="DA870">
            <v>4.56613063315806</v>
          </cell>
          <cell r="DB870">
            <v>4.09971668392907</v>
          </cell>
          <cell r="DC870">
            <v>4.95483101589978</v>
          </cell>
          <cell r="DD870">
            <v>5.32165732175368</v>
          </cell>
          <cell r="DE870">
            <v>4.42166142423184</v>
          </cell>
          <cell r="DF870">
            <v>4.77370438971641</v>
          </cell>
          <cell r="DG870">
            <v>4.86705037222644</v>
          </cell>
          <cell r="DH870">
            <v>4.86705037222644</v>
          </cell>
          <cell r="DI870">
            <v>4.86705037222644</v>
          </cell>
          <cell r="DJ870">
            <v>4.86705037222644</v>
          </cell>
          <cell r="DK870">
            <v>4.86705037222644</v>
          </cell>
          <cell r="DL870">
            <v>4.86705037222644</v>
          </cell>
          <cell r="DM870">
            <v>4.86705037222644</v>
          </cell>
          <cell r="DN870">
            <v>4.86705037222644</v>
          </cell>
          <cell r="DO870">
            <v>4.86705037222644</v>
          </cell>
          <cell r="DP870">
            <v>4.86705037222644</v>
          </cell>
          <cell r="DQ870">
            <v>5.60357575756358</v>
          </cell>
          <cell r="DR870">
            <v>5.58184085965565</v>
          </cell>
          <cell r="DS870">
            <v>5.55799997429297</v>
          </cell>
          <cell r="DT870">
            <v>5.61520423679931</v>
          </cell>
          <cell r="DU870">
            <v>5.50740680424383</v>
          </cell>
          <cell r="DV870">
            <v>5.52551156749305</v>
          </cell>
          <cell r="DW870">
            <v>5.4842724852057</v>
          </cell>
          <cell r="DX870">
            <v>5.52928693685644</v>
          </cell>
          <cell r="DY870">
            <v>5.59409909293749</v>
          </cell>
          <cell r="DZ870">
            <v>5.52479775808132</v>
          </cell>
          <cell r="EA870">
            <v>5.64451877981336</v>
          </cell>
          <cell r="EB870">
            <v>5.60203140901295</v>
          </cell>
          <cell r="EC870">
            <v>5.56094566625985</v>
          </cell>
          <cell r="ED870">
            <v>5.52577022109749</v>
          </cell>
          <cell r="EE870">
            <v>5.59666497206407</v>
          </cell>
          <cell r="EF870">
            <v>5.59666497206407</v>
          </cell>
          <cell r="EG870">
            <v>5.59666497206407</v>
          </cell>
          <cell r="EH870">
            <v>5.59666497206407</v>
          </cell>
          <cell r="EI870">
            <v>5.59666497206407</v>
          </cell>
          <cell r="EJ870">
            <v>5.59666497206407</v>
          </cell>
          <cell r="EK870">
            <v>0</v>
          </cell>
          <cell r="EL870">
            <v>0</v>
          </cell>
          <cell r="EM870">
            <v>0</v>
          </cell>
          <cell r="EN870">
            <v>0</v>
          </cell>
          <cell r="EO870">
            <v>0</v>
          </cell>
          <cell r="EP870">
            <v>0</v>
          </cell>
          <cell r="EQ870">
            <v>0</v>
          </cell>
          <cell r="ER870">
            <v>0</v>
          </cell>
          <cell r="ES870">
            <v>0</v>
          </cell>
          <cell r="ET870">
            <v>0</v>
          </cell>
        </row>
        <row r="871">
          <cell r="A871">
            <v>37852.8265977723</v>
          </cell>
          <cell r="B871">
            <v>35382.3987753653</v>
          </cell>
          <cell r="C871">
            <v>40571.8842350799</v>
          </cell>
          <cell r="D871">
            <v>6685.4876792731</v>
          </cell>
          <cell r="E871">
            <v>5503.29617933809</v>
          </cell>
          <cell r="F871">
            <v>6506.31217084849</v>
          </cell>
          <cell r="G871">
            <v>6496.99875099796</v>
          </cell>
          <cell r="H871">
            <v>8439.53194241562</v>
          </cell>
          <cell r="I871">
            <v>7207.97532798299</v>
          </cell>
          <cell r="J871">
            <v>8984.47207543986</v>
          </cell>
          <cell r="K871">
            <v>8274.76190471664</v>
          </cell>
          <cell r="L871">
            <v>7719.57116377696</v>
          </cell>
          <cell r="M871">
            <v>9113.75796111394</v>
          </cell>
          <cell r="N871">
            <v>9771.83901727334</v>
          </cell>
          <cell r="O871">
            <v>9960.0660035543</v>
          </cell>
          <cell r="P871">
            <v>8803.6059429768</v>
          </cell>
          <cell r="Q871">
            <v>8623.1095456904</v>
          </cell>
          <cell r="R871">
            <v>10018.5254080183</v>
          </cell>
          <cell r="S871">
            <v>8662.02101136878</v>
          </cell>
          <cell r="T871">
            <v>9750.18412259557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6297.97474438077</v>
          </cell>
          <cell r="AF871">
            <v>5886.94356304621</v>
          </cell>
          <cell r="AG871">
            <v>6750.37309524227</v>
          </cell>
          <cell r="AH871">
            <v>6685.4876792731</v>
          </cell>
          <cell r="AI871">
            <v>5503.29617933809</v>
          </cell>
          <cell r="AJ871">
            <v>6506.31217084849</v>
          </cell>
          <cell r="AK871">
            <v>6496.99875099796</v>
          </cell>
          <cell r="AL871">
            <v>8439.53194241562</v>
          </cell>
          <cell r="AM871">
            <v>7207.97532798299</v>
          </cell>
          <cell r="AN871">
            <v>8984.47207543986</v>
          </cell>
          <cell r="AO871">
            <v>8274.76190471664</v>
          </cell>
          <cell r="AP871">
            <v>7719.57116377696</v>
          </cell>
          <cell r="AQ871">
            <v>9113.75796111394</v>
          </cell>
          <cell r="AR871">
            <v>9771.83901727334</v>
          </cell>
          <cell r="AS871">
            <v>9960.0660035543</v>
          </cell>
          <cell r="AT871">
            <v>8803.6059429768</v>
          </cell>
          <cell r="AU871">
            <v>8623.1095456904</v>
          </cell>
          <cell r="AV871">
            <v>10018.5254080183</v>
          </cell>
          <cell r="AW871">
            <v>8662.02101136878</v>
          </cell>
          <cell r="AX871">
            <v>9750.18412259557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3.11863037139349</v>
          </cell>
          <cell r="CN871">
            <v>2.88236220926001</v>
          </cell>
          <cell r="CO871">
            <v>3.33864672883969</v>
          </cell>
          <cell r="CP871">
            <v>3.35120069855083</v>
          </cell>
          <cell r="CQ871">
            <v>2.7549597107997</v>
          </cell>
          <cell r="CR871">
            <v>3.26357998244298</v>
          </cell>
          <cell r="CS871">
            <v>3.26780617360442</v>
          </cell>
          <cell r="CT871">
            <v>4.2006313762188</v>
          </cell>
          <cell r="CU871">
            <v>3.53946785643153</v>
          </cell>
          <cell r="CV871">
            <v>4.35316815928723</v>
          </cell>
          <cell r="CW871">
            <v>4.02965390786428</v>
          </cell>
          <cell r="CX871">
            <v>3.86705976436215</v>
          </cell>
          <cell r="CY871">
            <v>4.46739698821938</v>
          </cell>
          <cell r="CZ871">
            <v>4.81682915005498</v>
          </cell>
          <cell r="DA871">
            <v>5.00044768569094</v>
          </cell>
          <cell r="DB871">
            <v>4.41984731301819</v>
          </cell>
          <cell r="DC871">
            <v>4.32922915930673</v>
          </cell>
          <cell r="DD871">
            <v>5.02979720944453</v>
          </cell>
          <cell r="DE871">
            <v>4.34876464716684</v>
          </cell>
          <cell r="DF871">
            <v>4.89507656008454</v>
          </cell>
          <cell r="DG871">
            <v>5.1135664328259</v>
          </cell>
          <cell r="DH871">
            <v>5.1135664328259</v>
          </cell>
          <cell r="DI871">
            <v>5.1135664328259</v>
          </cell>
          <cell r="DJ871">
            <v>5.1135664328259</v>
          </cell>
          <cell r="DK871">
            <v>5.1135664328259</v>
          </cell>
          <cell r="DL871">
            <v>5.1135664328259</v>
          </cell>
          <cell r="DM871">
            <v>5.1135664328259</v>
          </cell>
          <cell r="DN871">
            <v>5.1135664328259</v>
          </cell>
          <cell r="DO871">
            <v>5.1135664328259</v>
          </cell>
          <cell r="DP871">
            <v>5.1135664328259</v>
          </cell>
          <cell r="DQ871">
            <v>5.53278948519979</v>
          </cell>
          <cell r="DR871">
            <v>5.59562307945926</v>
          </cell>
          <cell r="DS871">
            <v>5.53942191724637</v>
          </cell>
          <cell r="DT871">
            <v>5.46562448756615</v>
          </cell>
          <cell r="DU871">
            <v>5.47286543607269</v>
          </cell>
          <cell r="DV871">
            <v>5.46195064706265</v>
          </cell>
          <cell r="DW871">
            <v>5.44707844726391</v>
          </cell>
          <cell r="DX871">
            <v>5.50441189688487</v>
          </cell>
          <cell r="DY871">
            <v>5.57933520289742</v>
          </cell>
          <cell r="DZ871">
            <v>5.65450060434532</v>
          </cell>
          <cell r="EA871">
            <v>5.62593738301534</v>
          </cell>
          <cell r="EB871">
            <v>5.4691448610786</v>
          </cell>
          <cell r="EC871">
            <v>5.58920551706221</v>
          </cell>
          <cell r="ED871">
            <v>5.55804676835056</v>
          </cell>
          <cell r="EE871">
            <v>5.45708180141911</v>
          </cell>
          <cell r="EF871">
            <v>5.45708180141911</v>
          </cell>
          <cell r="EG871">
            <v>5.45708180141911</v>
          </cell>
          <cell r="EH871">
            <v>5.45708180141911</v>
          </cell>
          <cell r="EI871">
            <v>5.45708180141911</v>
          </cell>
          <cell r="EJ871">
            <v>5.45708180141911</v>
          </cell>
          <cell r="EK871">
            <v>0</v>
          </cell>
          <cell r="EL871">
            <v>0</v>
          </cell>
          <cell r="EM871">
            <v>0</v>
          </cell>
          <cell r="EN871">
            <v>0</v>
          </cell>
          <cell r="EO871">
            <v>0</v>
          </cell>
          <cell r="EP871">
            <v>0</v>
          </cell>
          <cell r="EQ871">
            <v>0</v>
          </cell>
          <cell r="ER871">
            <v>0</v>
          </cell>
          <cell r="ES871">
            <v>0</v>
          </cell>
          <cell r="ET871">
            <v>0</v>
          </cell>
        </row>
        <row r="872">
          <cell r="A872">
            <v>44624.0056339078</v>
          </cell>
          <cell r="B872">
            <v>37873.8968530236</v>
          </cell>
          <cell r="C872">
            <v>37053.5149141482</v>
          </cell>
          <cell r="D872">
            <v>7038.99083461623</v>
          </cell>
          <cell r="E872">
            <v>6510.67832065844</v>
          </cell>
          <cell r="F872">
            <v>7161.39418743942</v>
          </cell>
          <cell r="G872">
            <v>7805.74619456184</v>
          </cell>
          <cell r="H872">
            <v>7230.37576832299</v>
          </cell>
          <cell r="I872">
            <v>7831.14471400507</v>
          </cell>
          <cell r="J872">
            <v>8601.35353026976</v>
          </cell>
          <cell r="K872">
            <v>7562.06672634115</v>
          </cell>
          <cell r="L872">
            <v>8303.44916128368</v>
          </cell>
          <cell r="M872">
            <v>8468.85205671901</v>
          </cell>
          <cell r="N872">
            <v>7934.37382743984</v>
          </cell>
          <cell r="O872">
            <v>8472.5038211345</v>
          </cell>
          <cell r="P872">
            <v>7910.77220605054</v>
          </cell>
          <cell r="Q872">
            <v>8184.64158404462</v>
          </cell>
          <cell r="R872">
            <v>10184.7768634536</v>
          </cell>
          <cell r="S872">
            <v>10305.3323269906</v>
          </cell>
          <cell r="T872">
            <v>10423.3179818456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7424.56735032824</v>
          </cell>
          <cell r="AF872">
            <v>6301.48042539213</v>
          </cell>
          <cell r="AG872">
            <v>6164.98481340824</v>
          </cell>
          <cell r="AH872">
            <v>7038.99083461623</v>
          </cell>
          <cell r="AI872">
            <v>6510.67832065844</v>
          </cell>
          <cell r="AJ872">
            <v>7161.39418743942</v>
          </cell>
          <cell r="AK872">
            <v>7805.74619456184</v>
          </cell>
          <cell r="AL872">
            <v>7230.37576832299</v>
          </cell>
          <cell r="AM872">
            <v>7831.14471400507</v>
          </cell>
          <cell r="AN872">
            <v>8601.35353026976</v>
          </cell>
          <cell r="AO872">
            <v>7562.06672634115</v>
          </cell>
          <cell r="AP872">
            <v>8303.44916128368</v>
          </cell>
          <cell r="AQ872">
            <v>8468.85205671901</v>
          </cell>
          <cell r="AR872">
            <v>7934.37382743984</v>
          </cell>
          <cell r="AS872">
            <v>8472.5038211345</v>
          </cell>
          <cell r="AT872">
            <v>7910.77220605054</v>
          </cell>
          <cell r="AU872">
            <v>8184.64158404462</v>
          </cell>
          <cell r="AV872">
            <v>10184.7768634536</v>
          </cell>
          <cell r="AW872">
            <v>10305.3323269906</v>
          </cell>
          <cell r="AX872">
            <v>10423.3179818456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3.69795619990532</v>
          </cell>
          <cell r="CN872">
            <v>3.16121447567199</v>
          </cell>
          <cell r="CO872">
            <v>3.0188033901774</v>
          </cell>
          <cell r="CP872">
            <v>3.47867962459572</v>
          </cell>
          <cell r="CQ872">
            <v>3.18240859055556</v>
          </cell>
          <cell r="CR872">
            <v>3.5128745051665</v>
          </cell>
          <cell r="CS872">
            <v>3.84934530714937</v>
          </cell>
          <cell r="CT872">
            <v>3.52583152893849</v>
          </cell>
          <cell r="CU872">
            <v>3.82847646456102</v>
          </cell>
          <cell r="CV872">
            <v>4.21850347189595</v>
          </cell>
          <cell r="CW872">
            <v>3.71129196170726</v>
          </cell>
          <cell r="CX872">
            <v>4.0983503698584</v>
          </cell>
          <cell r="CY872">
            <v>4.18257135605645</v>
          </cell>
          <cell r="CZ872">
            <v>4.0459984254313</v>
          </cell>
          <cell r="DA872">
            <v>4.20896735735728</v>
          </cell>
          <cell r="DB872">
            <v>3.92991053054462</v>
          </cell>
          <cell r="DC872">
            <v>4.06596326023255</v>
          </cell>
          <cell r="DD872">
            <v>5.05958973465579</v>
          </cell>
          <cell r="DE872">
            <v>5.11947923385112</v>
          </cell>
          <cell r="DF872">
            <v>5.17809210442689</v>
          </cell>
          <cell r="DG872">
            <v>4.51433787564991</v>
          </cell>
          <cell r="DH872">
            <v>4.51433787564991</v>
          </cell>
          <cell r="DI872">
            <v>4.51433787564991</v>
          </cell>
          <cell r="DJ872">
            <v>4.51433787564991</v>
          </cell>
          <cell r="DK872">
            <v>4.51433787564991</v>
          </cell>
          <cell r="DL872">
            <v>4.51433787564991</v>
          </cell>
          <cell r="DM872">
            <v>4.51433787564991</v>
          </cell>
          <cell r="DN872">
            <v>4.51433787564991</v>
          </cell>
          <cell r="DO872">
            <v>4.51433787564991</v>
          </cell>
          <cell r="DP872">
            <v>4.51433787564991</v>
          </cell>
          <cell r="DQ872">
            <v>5.50068181239653</v>
          </cell>
          <cell r="DR872">
            <v>5.46129662047408</v>
          </cell>
          <cell r="DS872">
            <v>5.59505445328483</v>
          </cell>
          <cell r="DT872">
            <v>5.54374316618768</v>
          </cell>
          <cell r="DU872">
            <v>5.60502347311886</v>
          </cell>
          <cell r="DV872">
            <v>5.58524308765459</v>
          </cell>
          <cell r="DW872">
            <v>5.55564759876928</v>
          </cell>
          <cell r="DX872">
            <v>5.61831968366931</v>
          </cell>
          <cell r="DY872">
            <v>5.60410680224314</v>
          </cell>
          <cell r="DZ872">
            <v>5.58618768355173</v>
          </cell>
          <cell r="EA872">
            <v>5.58242015040525</v>
          </cell>
          <cell r="EB872">
            <v>5.55081282255642</v>
          </cell>
          <cell r="EC872">
            <v>5.54738519125859</v>
          </cell>
          <cell r="ED872">
            <v>5.37271847401158</v>
          </cell>
          <cell r="EE872">
            <v>5.51497250160654</v>
          </cell>
          <cell r="EF872">
            <v>5.51497250160654</v>
          </cell>
          <cell r="EG872">
            <v>5.51497250160654</v>
          </cell>
          <cell r="EH872">
            <v>5.51497250160654</v>
          </cell>
          <cell r="EI872">
            <v>5.51497250160654</v>
          </cell>
          <cell r="EJ872">
            <v>5.51497250160654</v>
          </cell>
          <cell r="EK872">
            <v>0</v>
          </cell>
          <cell r="EL872">
            <v>0</v>
          </cell>
          <cell r="EM872">
            <v>0</v>
          </cell>
          <cell r="EN872">
            <v>0</v>
          </cell>
          <cell r="EO872">
            <v>0</v>
          </cell>
          <cell r="EP872">
            <v>0</v>
          </cell>
          <cell r="EQ872">
            <v>0</v>
          </cell>
          <cell r="ER872">
            <v>0</v>
          </cell>
          <cell r="ES872">
            <v>0</v>
          </cell>
          <cell r="ET872">
            <v>0</v>
          </cell>
        </row>
        <row r="873">
          <cell r="A873">
            <v>35066.5981618732</v>
          </cell>
          <cell r="B873">
            <v>34184.2045506099</v>
          </cell>
          <cell r="C873">
            <v>32938.4419143164</v>
          </cell>
          <cell r="D873">
            <v>6498.62669907063</v>
          </cell>
          <cell r="E873">
            <v>7361.80926929951</v>
          </cell>
          <cell r="F873">
            <v>6562.29638694305</v>
          </cell>
          <cell r="G873">
            <v>7120.6289971654</v>
          </cell>
          <cell r="H873">
            <v>7097.8685354216</v>
          </cell>
          <cell r="I873">
            <v>7236.50900100916</v>
          </cell>
          <cell r="J873">
            <v>7614.36505358282</v>
          </cell>
          <cell r="K873">
            <v>8018.89904516085</v>
          </cell>
          <cell r="L873">
            <v>7446.48306917365</v>
          </cell>
          <cell r="M873">
            <v>9481.45800732016</v>
          </cell>
          <cell r="N873">
            <v>9572.02657052226</v>
          </cell>
          <cell r="O873">
            <v>9950.97174461481</v>
          </cell>
          <cell r="P873">
            <v>9784.47268127037</v>
          </cell>
          <cell r="Q873">
            <v>9860.08146139028</v>
          </cell>
          <cell r="R873">
            <v>10123.0679865426</v>
          </cell>
          <cell r="S873">
            <v>10395.8206678618</v>
          </cell>
          <cell r="T873">
            <v>10674.5214923299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5834.40047797709</v>
          </cell>
          <cell r="AF873">
            <v>5687.58732879298</v>
          </cell>
          <cell r="AG873">
            <v>5480.31663526618</v>
          </cell>
          <cell r="AH873">
            <v>6498.62669907063</v>
          </cell>
          <cell r="AI873">
            <v>7361.80926929951</v>
          </cell>
          <cell r="AJ873">
            <v>6562.29638694305</v>
          </cell>
          <cell r="AK873">
            <v>7120.6289971654</v>
          </cell>
          <cell r="AL873">
            <v>7097.8685354216</v>
          </cell>
          <cell r="AM873">
            <v>7236.50900100916</v>
          </cell>
          <cell r="AN873">
            <v>7614.36505358282</v>
          </cell>
          <cell r="AO873">
            <v>8018.89904516085</v>
          </cell>
          <cell r="AP873">
            <v>7446.48306917365</v>
          </cell>
          <cell r="AQ873">
            <v>9481.45800732016</v>
          </cell>
          <cell r="AR873">
            <v>9572.02657052226</v>
          </cell>
          <cell r="AS873">
            <v>9950.97174461481</v>
          </cell>
          <cell r="AT873">
            <v>9784.47268127037</v>
          </cell>
          <cell r="AU873">
            <v>9860.08146139028</v>
          </cell>
          <cell r="AV873">
            <v>10123.0679865426</v>
          </cell>
          <cell r="AW873">
            <v>10395.8206678618</v>
          </cell>
          <cell r="AX873">
            <v>10674.5214923299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2.95000564317052</v>
          </cell>
          <cell r="CN873">
            <v>2.85945135674636</v>
          </cell>
          <cell r="CO873">
            <v>2.68445855148421</v>
          </cell>
          <cell r="CP873">
            <v>3.20562650083757</v>
          </cell>
          <cell r="CQ873">
            <v>3.59922396400071</v>
          </cell>
          <cell r="CR873">
            <v>3.22474904077873</v>
          </cell>
          <cell r="CS873">
            <v>3.52762051258906</v>
          </cell>
          <cell r="CT873">
            <v>3.50196898284146</v>
          </cell>
          <cell r="CU873">
            <v>3.52181647852798</v>
          </cell>
          <cell r="CV873">
            <v>3.74728069166444</v>
          </cell>
          <cell r="CW873">
            <v>3.94908484968896</v>
          </cell>
          <cell r="CX873">
            <v>3.72493812562618</v>
          </cell>
          <cell r="CY873">
            <v>4.65450790424314</v>
          </cell>
          <cell r="CZ873">
            <v>4.66778278715006</v>
          </cell>
          <cell r="DA873">
            <v>4.92482256879838</v>
          </cell>
          <cell r="DB873">
            <v>4.84242073248664</v>
          </cell>
          <cell r="DC873">
            <v>4.87984017616412</v>
          </cell>
          <cell r="DD873">
            <v>5.00999449753088</v>
          </cell>
          <cell r="DE873">
            <v>5.14498217462762</v>
          </cell>
          <cell r="DF873">
            <v>5.28291363956483</v>
          </cell>
          <cell r="DG873">
            <v>4.73322541361409</v>
          </cell>
          <cell r="DH873">
            <v>4.73322541361409</v>
          </cell>
          <cell r="DI873">
            <v>4.73322541361409</v>
          </cell>
          <cell r="DJ873">
            <v>4.73322541361409</v>
          </cell>
          <cell r="DK873">
            <v>4.73322541361409</v>
          </cell>
          <cell r="DL873">
            <v>4.73322541361409</v>
          </cell>
          <cell r="DM873">
            <v>4.73322541361409</v>
          </cell>
          <cell r="DN873">
            <v>4.73322541361409</v>
          </cell>
          <cell r="DO873">
            <v>4.73322541361409</v>
          </cell>
          <cell r="DP873">
            <v>4.73322541361409</v>
          </cell>
          <cell r="DQ873">
            <v>5.41851805632254</v>
          </cell>
          <cell r="DR873">
            <v>5.44944784635873</v>
          </cell>
          <cell r="DS873">
            <v>5.59314507415863</v>
          </cell>
          <cell r="DT873">
            <v>5.55412700298383</v>
          </cell>
          <cell r="DU873">
            <v>5.60380256009828</v>
          </cell>
          <cell r="DV873">
            <v>5.57528476896957</v>
          </cell>
          <cell r="DW873">
            <v>5.53023561501392</v>
          </cell>
          <cell r="DX873">
            <v>5.55293757906449</v>
          </cell>
          <cell r="DY873">
            <v>5.62949607920686</v>
          </cell>
          <cell r="DZ873">
            <v>5.56704336715672</v>
          </cell>
          <cell r="EA873">
            <v>5.56320951848594</v>
          </cell>
          <cell r="EB873">
            <v>5.476956338371</v>
          </cell>
          <cell r="EC873">
            <v>5.5809545960054</v>
          </cell>
          <cell r="ED873">
            <v>5.61824136341392</v>
          </cell>
          <cell r="EE873">
            <v>5.53582101806927</v>
          </cell>
          <cell r="EF873">
            <v>5.53582101806927</v>
          </cell>
          <cell r="EG873">
            <v>5.53582101806927</v>
          </cell>
          <cell r="EH873">
            <v>5.53582101806927</v>
          </cell>
          <cell r="EI873">
            <v>5.53582101806927</v>
          </cell>
          <cell r="EJ873">
            <v>5.53582101806927</v>
          </cell>
          <cell r="EK873">
            <v>0</v>
          </cell>
          <cell r="EL873">
            <v>0</v>
          </cell>
          <cell r="EM873">
            <v>0</v>
          </cell>
          <cell r="EN873">
            <v>0</v>
          </cell>
          <cell r="EO873">
            <v>0</v>
          </cell>
          <cell r="EP873">
            <v>0</v>
          </cell>
          <cell r="EQ873">
            <v>0</v>
          </cell>
          <cell r="ER873">
            <v>0</v>
          </cell>
          <cell r="ES873">
            <v>0</v>
          </cell>
          <cell r="ET873">
            <v>0</v>
          </cell>
        </row>
        <row r="874">
          <cell r="A874">
            <v>36700.0324224708</v>
          </cell>
          <cell r="B874">
            <v>35797.3862578476</v>
          </cell>
          <cell r="C874">
            <v>42583.6461369418</v>
          </cell>
          <cell r="D874">
            <v>6816.56370346625</v>
          </cell>
          <cell r="E874">
            <v>6423.4342747304</v>
          </cell>
          <cell r="F874">
            <v>5802.14838097447</v>
          </cell>
          <cell r="G874">
            <v>6938.37455249476</v>
          </cell>
          <cell r="H874">
            <v>6440.20499728528</v>
          </cell>
          <cell r="I874">
            <v>6824.8659531558</v>
          </cell>
          <cell r="J874">
            <v>8134.35920523118</v>
          </cell>
          <cell r="K874">
            <v>8006.5565317471</v>
          </cell>
          <cell r="L874">
            <v>8240.12756273952</v>
          </cell>
          <cell r="M874">
            <v>8663.1148096581</v>
          </cell>
          <cell r="N874">
            <v>8268.1566067301</v>
          </cell>
          <cell r="O874">
            <v>9386.87303958411</v>
          </cell>
          <cell r="P874">
            <v>8586.04395015029</v>
          </cell>
          <cell r="Q874">
            <v>10544.7868453986</v>
          </cell>
          <cell r="R874">
            <v>10329.8564881316</v>
          </cell>
          <cell r="S874">
            <v>11384.730347053</v>
          </cell>
          <cell r="T874">
            <v>10172.9882022529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6106.1721960885</v>
          </cell>
          <cell r="AF874">
            <v>5955.98941559719</v>
          </cell>
          <cell r="AG874">
            <v>7085.09118074397</v>
          </cell>
          <cell r="AH874">
            <v>6816.56370346625</v>
          </cell>
          <cell r="AI874">
            <v>6423.4342747304</v>
          </cell>
          <cell r="AJ874">
            <v>5802.14838097447</v>
          </cell>
          <cell r="AK874">
            <v>6938.37455249476</v>
          </cell>
          <cell r="AL874">
            <v>6440.20499728528</v>
          </cell>
          <cell r="AM874">
            <v>6824.8659531558</v>
          </cell>
          <cell r="AN874">
            <v>8134.35920523118</v>
          </cell>
          <cell r="AO874">
            <v>8006.5565317471</v>
          </cell>
          <cell r="AP874">
            <v>8240.12756273952</v>
          </cell>
          <cell r="AQ874">
            <v>8663.1148096581</v>
          </cell>
          <cell r="AR874">
            <v>8268.1566067301</v>
          </cell>
          <cell r="AS874">
            <v>9386.87303958411</v>
          </cell>
          <cell r="AT874">
            <v>8586.04395015029</v>
          </cell>
          <cell r="AU874">
            <v>10544.7868453986</v>
          </cell>
          <cell r="AV874">
            <v>10329.8564881316</v>
          </cell>
          <cell r="AW874">
            <v>11384.730347053</v>
          </cell>
          <cell r="AX874">
            <v>10172.9882022529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2.97433660988729</v>
          </cell>
          <cell r="CN874">
            <v>2.91006991611975</v>
          </cell>
          <cell r="CO874">
            <v>3.50890626378341</v>
          </cell>
          <cell r="CP874">
            <v>3.33833249052793</v>
          </cell>
          <cell r="CQ874">
            <v>3.1754196767105</v>
          </cell>
          <cell r="CR874">
            <v>2.84571522125936</v>
          </cell>
          <cell r="CS874">
            <v>3.40187538194724</v>
          </cell>
          <cell r="CT874">
            <v>3.16869740524034</v>
          </cell>
          <cell r="CU874">
            <v>3.35774800303079</v>
          </cell>
          <cell r="CV874">
            <v>4.03921787402262</v>
          </cell>
          <cell r="CW874">
            <v>3.96697924650743</v>
          </cell>
          <cell r="CX874">
            <v>4.11584851294261</v>
          </cell>
          <cell r="CY874">
            <v>4.25227267040516</v>
          </cell>
          <cell r="CZ874">
            <v>4.12864669010739</v>
          </cell>
          <cell r="DA874">
            <v>4.57242828249777</v>
          </cell>
          <cell r="DB874">
            <v>4.18233740105805</v>
          </cell>
          <cell r="DC874">
            <v>5.13645826480115</v>
          </cell>
          <cell r="DD874">
            <v>5.03176380050078</v>
          </cell>
          <cell r="DE874">
            <v>5.54560211989211</v>
          </cell>
          <cell r="DF874">
            <v>4.95535188100917</v>
          </cell>
          <cell r="DG874">
            <v>4.94232687552912</v>
          </cell>
          <cell r="DH874">
            <v>4.94232687552912</v>
          </cell>
          <cell r="DI874">
            <v>4.94232687552912</v>
          </cell>
          <cell r="DJ874">
            <v>4.94232687552912</v>
          </cell>
          <cell r="DK874">
            <v>4.94232687552912</v>
          </cell>
          <cell r="DL874">
            <v>4.94232687552912</v>
          </cell>
          <cell r="DM874">
            <v>4.94232687552912</v>
          </cell>
          <cell r="DN874">
            <v>4.94232687552912</v>
          </cell>
          <cell r="DO874">
            <v>4.94232687552912</v>
          </cell>
          <cell r="DP874">
            <v>4.94232687552912</v>
          </cell>
          <cell r="DQ874">
            <v>5.62452778134856</v>
          </cell>
          <cell r="DR874">
            <v>5.60734954525497</v>
          </cell>
          <cell r="DS874">
            <v>5.5319826906511</v>
          </cell>
          <cell r="DT874">
            <v>5.59426511552916</v>
          </cell>
          <cell r="DU874">
            <v>5.54208635690802</v>
          </cell>
          <cell r="DV874">
            <v>5.58604628299446</v>
          </cell>
          <cell r="DW874">
            <v>5.58787233952696</v>
          </cell>
          <cell r="DX874">
            <v>5.56834402163374</v>
          </cell>
          <cell r="DY874">
            <v>5.5686915362561</v>
          </cell>
          <cell r="DZ874">
            <v>5.5173838910987</v>
          </cell>
          <cell r="EA874">
            <v>5.52959064234268</v>
          </cell>
          <cell r="EB874">
            <v>5.48506386513497</v>
          </cell>
          <cell r="EC874">
            <v>5.58161786931916</v>
          </cell>
          <cell r="ED874">
            <v>5.48666077635862</v>
          </cell>
          <cell r="EE874">
            <v>5.62446446254015</v>
          </cell>
          <cell r="EF874">
            <v>5.62446446254015</v>
          </cell>
          <cell r="EG874">
            <v>5.62446446254015</v>
          </cell>
          <cell r="EH874">
            <v>5.62446446254015</v>
          </cell>
          <cell r="EI874">
            <v>5.62446446254015</v>
          </cell>
          <cell r="EJ874">
            <v>5.62446446254015</v>
          </cell>
          <cell r="EK874">
            <v>0</v>
          </cell>
          <cell r="EL874">
            <v>0</v>
          </cell>
          <cell r="EM874">
            <v>0</v>
          </cell>
          <cell r="EN874">
            <v>0</v>
          </cell>
          <cell r="EO874">
            <v>0</v>
          </cell>
          <cell r="EP874">
            <v>0</v>
          </cell>
          <cell r="EQ874">
            <v>0</v>
          </cell>
          <cell r="ER874">
            <v>0</v>
          </cell>
          <cell r="ES874">
            <v>0</v>
          </cell>
          <cell r="ET874">
            <v>0</v>
          </cell>
        </row>
        <row r="875">
          <cell r="A875">
            <v>37366.4915352474</v>
          </cell>
          <cell r="B875">
            <v>34616.4893786588</v>
          </cell>
          <cell r="C875">
            <v>42475.8410389631</v>
          </cell>
          <cell r="D875">
            <v>6190.46476566464</v>
          </cell>
          <cell r="E875">
            <v>6426.48034340716</v>
          </cell>
          <cell r="F875">
            <v>8426.73861108535</v>
          </cell>
          <cell r="G875">
            <v>7669.52953782928</v>
          </cell>
          <cell r="H875">
            <v>6750.60563828214</v>
          </cell>
          <cell r="I875">
            <v>8304.78424971124</v>
          </cell>
          <cell r="J875">
            <v>8473.77497347784</v>
          </cell>
          <cell r="K875">
            <v>8150.52285304686</v>
          </cell>
          <cell r="L875">
            <v>8539.20091838763</v>
          </cell>
          <cell r="M875">
            <v>8699.58205005745</v>
          </cell>
          <cell r="N875">
            <v>8431.89986646426</v>
          </cell>
          <cell r="O875">
            <v>9286.05441963778</v>
          </cell>
          <cell r="P875">
            <v>8784.31992896236</v>
          </cell>
          <cell r="Q875">
            <v>9680.06102409344</v>
          </cell>
          <cell r="R875">
            <v>9845.29179632166</v>
          </cell>
          <cell r="S875">
            <v>9584.98406713296</v>
          </cell>
          <cell r="T875">
            <v>9995.30786904601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6217.05804102238</v>
          </cell>
          <cell r="AF875">
            <v>5759.51112350348</v>
          </cell>
          <cell r="AG875">
            <v>7067.15450743818</v>
          </cell>
          <cell r="AH875">
            <v>6190.46476566464</v>
          </cell>
          <cell r="AI875">
            <v>6426.48034340716</v>
          </cell>
          <cell r="AJ875">
            <v>8426.73861108535</v>
          </cell>
          <cell r="AK875">
            <v>7669.52953782928</v>
          </cell>
          <cell r="AL875">
            <v>6750.60563828214</v>
          </cell>
          <cell r="AM875">
            <v>8304.78424971124</v>
          </cell>
          <cell r="AN875">
            <v>8473.77497347784</v>
          </cell>
          <cell r="AO875">
            <v>8150.52285304686</v>
          </cell>
          <cell r="AP875">
            <v>8539.20091838763</v>
          </cell>
          <cell r="AQ875">
            <v>8699.58205005745</v>
          </cell>
          <cell r="AR875">
            <v>8431.89986646426</v>
          </cell>
          <cell r="AS875">
            <v>9286.05441963778</v>
          </cell>
          <cell r="AT875">
            <v>8784.31992896236</v>
          </cell>
          <cell r="AU875">
            <v>9680.06102409344</v>
          </cell>
          <cell r="AV875">
            <v>9845.29179632166</v>
          </cell>
          <cell r="AW875">
            <v>9584.98406713296</v>
          </cell>
          <cell r="AX875">
            <v>9995.30786904601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3.09722262947368</v>
          </cell>
          <cell r="CN875">
            <v>2.85930579196038</v>
          </cell>
          <cell r="CO875">
            <v>3.49888160727661</v>
          </cell>
          <cell r="CP875">
            <v>3.0297492107995</v>
          </cell>
          <cell r="CQ875">
            <v>3.22343293879924</v>
          </cell>
          <cell r="CR875">
            <v>4.05318814023728</v>
          </cell>
          <cell r="CS875">
            <v>3.76941088339497</v>
          </cell>
          <cell r="CT875">
            <v>3.32690084249249</v>
          </cell>
          <cell r="CU875">
            <v>4.1240769046303</v>
          </cell>
          <cell r="CV875">
            <v>4.25899016493924</v>
          </cell>
          <cell r="CW875">
            <v>4.00045505296011</v>
          </cell>
          <cell r="CX875">
            <v>4.28806216359297</v>
          </cell>
          <cell r="CY875">
            <v>4.26778405651938</v>
          </cell>
          <cell r="CZ875">
            <v>4.15637257780147</v>
          </cell>
          <cell r="DA875">
            <v>4.55174138843647</v>
          </cell>
          <cell r="DB875">
            <v>4.30580640421069</v>
          </cell>
          <cell r="DC875">
            <v>4.74487143999266</v>
          </cell>
          <cell r="DD875">
            <v>4.82586253810684</v>
          </cell>
          <cell r="DE875">
            <v>4.6982676079961</v>
          </cell>
          <cell r="DF875">
            <v>4.8993958533657</v>
          </cell>
          <cell r="DG875">
            <v>5.1779325749999</v>
          </cell>
          <cell r="DH875">
            <v>5.1779325749999</v>
          </cell>
          <cell r="DI875">
            <v>5.1779325749999</v>
          </cell>
          <cell r="DJ875">
            <v>5.1779325749999</v>
          </cell>
          <cell r="DK875">
            <v>5.1779325749999</v>
          </cell>
          <cell r="DL875">
            <v>5.1779325749999</v>
          </cell>
          <cell r="DM875">
            <v>5.1779325749999</v>
          </cell>
          <cell r="DN875">
            <v>5.1779325749999</v>
          </cell>
          <cell r="DO875">
            <v>5.1779325749999</v>
          </cell>
          <cell r="DP875">
            <v>5.1779325749999</v>
          </cell>
          <cell r="DQ875">
            <v>5.49945475883435</v>
          </cell>
          <cell r="DR875">
            <v>5.51864112418976</v>
          </cell>
          <cell r="DS875">
            <v>5.5337874546538</v>
          </cell>
          <cell r="DT875">
            <v>5.59788162654612</v>
          </cell>
          <cell r="DU875">
            <v>5.46212556478627</v>
          </cell>
          <cell r="DV875">
            <v>5.6959988779382</v>
          </cell>
          <cell r="DW875">
            <v>5.57445456138702</v>
          </cell>
          <cell r="DX875">
            <v>5.55917078491588</v>
          </cell>
          <cell r="DY875">
            <v>5.51707305344064</v>
          </cell>
          <cell r="DZ875">
            <v>5.45101560371318</v>
          </cell>
          <cell r="EA875">
            <v>5.58191488262456</v>
          </cell>
          <cell r="EB875">
            <v>5.45586097326501</v>
          </cell>
          <cell r="EC875">
            <v>5.5847416491496</v>
          </cell>
          <cell r="ED875">
            <v>5.55799440308575</v>
          </cell>
          <cell r="EE875">
            <v>5.58934324562935</v>
          </cell>
          <cell r="EF875">
            <v>5.58934324562935</v>
          </cell>
          <cell r="EG875">
            <v>5.58934324562935</v>
          </cell>
          <cell r="EH875">
            <v>5.58934324562935</v>
          </cell>
          <cell r="EI875">
            <v>5.58934324562935</v>
          </cell>
          <cell r="EJ875">
            <v>5.58934324562935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</row>
        <row r="876">
          <cell r="A876">
            <v>38100.6286364119</v>
          </cell>
          <cell r="B876">
            <v>41644.3985636159</v>
          </cell>
          <cell r="C876">
            <v>41804.2004002027</v>
          </cell>
          <cell r="D876">
            <v>6736.45312194588</v>
          </cell>
          <cell r="E876">
            <v>8507.24649577399</v>
          </cell>
          <cell r="F876">
            <v>7629.26322085278</v>
          </cell>
          <cell r="G876">
            <v>7635.20882658577</v>
          </cell>
          <cell r="H876">
            <v>7042.8326207799</v>
          </cell>
          <cell r="I876">
            <v>9095.96269528033</v>
          </cell>
          <cell r="J876">
            <v>9440.09102678948</v>
          </cell>
          <cell r="K876">
            <v>8040.00551866261</v>
          </cell>
          <cell r="L876">
            <v>7011.3805078232</v>
          </cell>
          <cell r="M876">
            <v>8927.51667144448</v>
          </cell>
          <cell r="N876">
            <v>10908.0772486657</v>
          </cell>
          <cell r="O876">
            <v>8700.61737940161</v>
          </cell>
          <cell r="P876">
            <v>10000.9371145804</v>
          </cell>
          <cell r="Q876">
            <v>10018.7186194143</v>
          </cell>
          <cell r="R876">
            <v>9757.19444885128</v>
          </cell>
          <cell r="S876">
            <v>10728.7183916853</v>
          </cell>
          <cell r="T876">
            <v>10564.0877744152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6339.20418802423</v>
          </cell>
          <cell r="AF876">
            <v>6928.81863712696</v>
          </cell>
          <cell r="AG876">
            <v>6955.40655727422</v>
          </cell>
          <cell r="AH876">
            <v>6736.45312194588</v>
          </cell>
          <cell r="AI876">
            <v>8507.24649577399</v>
          </cell>
          <cell r="AJ876">
            <v>7629.26322085278</v>
          </cell>
          <cell r="AK876">
            <v>7635.20882658577</v>
          </cell>
          <cell r="AL876">
            <v>7042.8326207799</v>
          </cell>
          <cell r="AM876">
            <v>9095.96269528033</v>
          </cell>
          <cell r="AN876">
            <v>9440.09102678948</v>
          </cell>
          <cell r="AO876">
            <v>8040.00551866261</v>
          </cell>
          <cell r="AP876">
            <v>7011.3805078232</v>
          </cell>
          <cell r="AQ876">
            <v>8927.51667144448</v>
          </cell>
          <cell r="AR876">
            <v>10908.0772486657</v>
          </cell>
          <cell r="AS876">
            <v>8700.61737940161</v>
          </cell>
          <cell r="AT876">
            <v>10000.9371145804</v>
          </cell>
          <cell r="AU876">
            <v>10018.7186194143</v>
          </cell>
          <cell r="AV876">
            <v>9757.19444885128</v>
          </cell>
          <cell r="AW876">
            <v>10728.7183916853</v>
          </cell>
          <cell r="AX876">
            <v>10564.0877744152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3.16497600287205</v>
          </cell>
          <cell r="CN876">
            <v>3.47361238592028</v>
          </cell>
          <cell r="CO876">
            <v>3.45309737481852</v>
          </cell>
          <cell r="CP876">
            <v>3.33972576200338</v>
          </cell>
          <cell r="CQ876">
            <v>4.16578906930043</v>
          </cell>
          <cell r="CR876">
            <v>3.75521035544674</v>
          </cell>
          <cell r="CS876">
            <v>3.7949890255586</v>
          </cell>
          <cell r="CT876">
            <v>3.4994307811252</v>
          </cell>
          <cell r="CU876">
            <v>4.45613001586952</v>
          </cell>
          <cell r="CV876">
            <v>4.63874774433251</v>
          </cell>
          <cell r="CW876">
            <v>3.94250352521893</v>
          </cell>
          <cell r="CX876">
            <v>3.45889584798488</v>
          </cell>
          <cell r="CY876">
            <v>4.4235686991829</v>
          </cell>
          <cell r="CZ876">
            <v>5.36642340203109</v>
          </cell>
          <cell r="DA876">
            <v>4.28071712189647</v>
          </cell>
          <cell r="DB876">
            <v>4.92047642995404</v>
          </cell>
          <cell r="DC876">
            <v>4.92922495765919</v>
          </cell>
          <cell r="DD876">
            <v>4.80055466382817</v>
          </cell>
          <cell r="DE876">
            <v>5.27854593675416</v>
          </cell>
          <cell r="DF876">
            <v>5.19754742005063</v>
          </cell>
          <cell r="DG876">
            <v>5.78100702319219</v>
          </cell>
          <cell r="DH876">
            <v>5.78100702319219</v>
          </cell>
          <cell r="DI876">
            <v>5.78100702319219</v>
          </cell>
          <cell r="DJ876">
            <v>5.78100702319219</v>
          </cell>
          <cell r="DK876">
            <v>5.78100702319219</v>
          </cell>
          <cell r="DL876">
            <v>5.78100702319219</v>
          </cell>
          <cell r="DM876">
            <v>5.78100702319219</v>
          </cell>
          <cell r="DN876">
            <v>5.78100702319219</v>
          </cell>
          <cell r="DO876">
            <v>5.78100702319219</v>
          </cell>
          <cell r="DP876">
            <v>5.78100702319219</v>
          </cell>
          <cell r="DQ876">
            <v>5.48746110275574</v>
          </cell>
          <cell r="DR876">
            <v>5.46493467037274</v>
          </cell>
          <cell r="DS876">
            <v>5.5184972526572</v>
          </cell>
          <cell r="DT876">
            <v>5.52621300841946</v>
          </cell>
          <cell r="DU876">
            <v>5.59498434947649</v>
          </cell>
          <cell r="DV876">
            <v>5.5661571623325</v>
          </cell>
          <cell r="DW876">
            <v>5.51210562294874</v>
          </cell>
          <cell r="DX876">
            <v>5.51387726879082</v>
          </cell>
          <cell r="DY876">
            <v>5.59239646324174</v>
          </cell>
          <cell r="DZ876">
            <v>5.57548384015782</v>
          </cell>
          <cell r="EA876">
            <v>5.58716364842676</v>
          </cell>
          <cell r="EB876">
            <v>5.55358198381722</v>
          </cell>
          <cell r="EC876">
            <v>5.52923475322025</v>
          </cell>
          <cell r="ED876">
            <v>5.56891264593815</v>
          </cell>
          <cell r="EE876">
            <v>5.56853144227643</v>
          </cell>
          <cell r="EF876">
            <v>5.56853144227643</v>
          </cell>
          <cell r="EG876">
            <v>5.56853144227643</v>
          </cell>
          <cell r="EH876">
            <v>5.56853144227643</v>
          </cell>
          <cell r="EI876">
            <v>5.56853144227643</v>
          </cell>
          <cell r="EJ876">
            <v>5.56853144227643</v>
          </cell>
          <cell r="EK876">
            <v>0</v>
          </cell>
          <cell r="EL876">
            <v>0</v>
          </cell>
          <cell r="EM876">
            <v>0</v>
          </cell>
          <cell r="EN876">
            <v>0</v>
          </cell>
          <cell r="EO876">
            <v>0</v>
          </cell>
          <cell r="EP876">
            <v>0</v>
          </cell>
          <cell r="EQ876">
            <v>0</v>
          </cell>
          <cell r="ER876">
            <v>0</v>
          </cell>
          <cell r="ES876">
            <v>0</v>
          </cell>
          <cell r="ET876">
            <v>0</v>
          </cell>
        </row>
        <row r="877">
          <cell r="A877">
            <v>35874.2439571536</v>
          </cell>
          <cell r="B877">
            <v>40815.4297958208</v>
          </cell>
          <cell r="C877">
            <v>38002.011364354</v>
          </cell>
          <cell r="D877">
            <v>7029.2989991367</v>
          </cell>
          <cell r="E877">
            <v>6866.44384336326</v>
          </cell>
          <cell r="F877">
            <v>7414.05645861921</v>
          </cell>
          <cell r="G877">
            <v>6241.47802731758</v>
          </cell>
          <cell r="H877">
            <v>7890.02843977683</v>
          </cell>
          <cell r="I877">
            <v>7780.92371660646</v>
          </cell>
          <cell r="J877">
            <v>8936.05070952106</v>
          </cell>
          <cell r="K877">
            <v>7171.69153764754</v>
          </cell>
          <cell r="L877">
            <v>8216.36091342434</v>
          </cell>
          <cell r="M877">
            <v>7126.01407906507</v>
          </cell>
          <cell r="N877">
            <v>8882.96825583084</v>
          </cell>
          <cell r="O877">
            <v>7988.86747294625</v>
          </cell>
          <cell r="P877">
            <v>8653.19314434421</v>
          </cell>
          <cell r="Q877">
            <v>10507.3449914339</v>
          </cell>
          <cell r="R877">
            <v>9149.91787131431</v>
          </cell>
          <cell r="S877">
            <v>8955.33217092943</v>
          </cell>
          <cell r="T877">
            <v>10036.1551141653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5968.77704317079</v>
          </cell>
          <cell r="AF877">
            <v>6790.89434368037</v>
          </cell>
          <cell r="AG877">
            <v>6322.79619040281</v>
          </cell>
          <cell r="AH877">
            <v>7029.2989991367</v>
          </cell>
          <cell r="AI877">
            <v>6866.44384336326</v>
          </cell>
          <cell r="AJ877">
            <v>7414.05645861921</v>
          </cell>
          <cell r="AK877">
            <v>6241.47802731758</v>
          </cell>
          <cell r="AL877">
            <v>7890.02843977683</v>
          </cell>
          <cell r="AM877">
            <v>7780.92371660646</v>
          </cell>
          <cell r="AN877">
            <v>8936.05070952106</v>
          </cell>
          <cell r="AO877">
            <v>7171.69153764754</v>
          </cell>
          <cell r="AP877">
            <v>8216.36091342434</v>
          </cell>
          <cell r="AQ877">
            <v>7126.01407906507</v>
          </cell>
          <cell r="AR877">
            <v>8882.96825583084</v>
          </cell>
          <cell r="AS877">
            <v>7988.86747294625</v>
          </cell>
          <cell r="AT877">
            <v>8653.19314434421</v>
          </cell>
          <cell r="AU877">
            <v>10507.3449914339</v>
          </cell>
          <cell r="AV877">
            <v>9149.91787131431</v>
          </cell>
          <cell r="AW877">
            <v>8955.33217092943</v>
          </cell>
          <cell r="AX877">
            <v>10036.1551141653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0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2.97223256724157</v>
          </cell>
          <cell r="CN877">
            <v>3.33675639838911</v>
          </cell>
          <cell r="CO877">
            <v>3.10617601329418</v>
          </cell>
          <cell r="CP877">
            <v>3.4344327059777</v>
          </cell>
          <cell r="CQ877">
            <v>3.40026666459893</v>
          </cell>
          <cell r="CR877">
            <v>3.6524226089762</v>
          </cell>
          <cell r="CS877">
            <v>3.05175847105362</v>
          </cell>
          <cell r="CT877">
            <v>3.86913788623715</v>
          </cell>
          <cell r="CU877">
            <v>3.85010614652655</v>
          </cell>
          <cell r="CV877">
            <v>4.46262620708689</v>
          </cell>
          <cell r="CW877">
            <v>3.55771324133179</v>
          </cell>
          <cell r="CX877">
            <v>4.04676942904031</v>
          </cell>
          <cell r="CY877">
            <v>3.49553614450628</v>
          </cell>
          <cell r="CZ877">
            <v>4.44388152032757</v>
          </cell>
          <cell r="DA877">
            <v>3.94448872567618</v>
          </cell>
          <cell r="DB877">
            <v>4.27249831275224</v>
          </cell>
          <cell r="DC877">
            <v>5.18798240124217</v>
          </cell>
          <cell r="DD877">
            <v>4.51775523958615</v>
          </cell>
          <cell r="DE877">
            <v>4.42167890536916</v>
          </cell>
          <cell r="DF877">
            <v>4.95533325981721</v>
          </cell>
          <cell r="DG877">
            <v>5.22025001423206</v>
          </cell>
          <cell r="DH877">
            <v>5.22025001423206</v>
          </cell>
          <cell r="DI877">
            <v>5.22025001423206</v>
          </cell>
          <cell r="DJ877">
            <v>5.22025001423206</v>
          </cell>
          <cell r="DK877">
            <v>5.22025001423206</v>
          </cell>
          <cell r="DL877">
            <v>5.22025001423206</v>
          </cell>
          <cell r="DM877">
            <v>5.22025001423206</v>
          </cell>
          <cell r="DN877">
            <v>5.22025001423206</v>
          </cell>
          <cell r="DO877">
            <v>5.22025001423206</v>
          </cell>
          <cell r="DP877">
            <v>5.22025001423206</v>
          </cell>
          <cell r="DQ877">
            <v>5.50186213459158</v>
          </cell>
          <cell r="DR877">
            <v>5.57583106506306</v>
          </cell>
          <cell r="DS877">
            <v>5.57686660853569</v>
          </cell>
          <cell r="DT877">
            <v>5.60743362033933</v>
          </cell>
          <cell r="DU877">
            <v>5.5325586987581</v>
          </cell>
          <cell r="DV877">
            <v>5.56137271693363</v>
          </cell>
          <cell r="DW877">
            <v>5.60330706478429</v>
          </cell>
          <cell r="DX877">
            <v>5.58690770630143</v>
          </cell>
          <cell r="DY877">
            <v>5.53688610450687</v>
          </cell>
          <cell r="DZ877">
            <v>5.48608141818765</v>
          </cell>
          <cell r="EA877">
            <v>5.52278068335896</v>
          </cell>
          <cell r="EB877">
            <v>5.56260450211432</v>
          </cell>
          <cell r="EC877">
            <v>5.5852165267115</v>
          </cell>
          <cell r="ED877">
            <v>5.47649599111037</v>
          </cell>
          <cell r="EE877">
            <v>5.54883273023077</v>
          </cell>
          <cell r="EF877">
            <v>5.54883273023077</v>
          </cell>
          <cell r="EG877">
            <v>5.54883273023077</v>
          </cell>
          <cell r="EH877">
            <v>5.54883273023077</v>
          </cell>
          <cell r="EI877">
            <v>5.54883273023077</v>
          </cell>
          <cell r="EJ877">
            <v>5.54883273023077</v>
          </cell>
          <cell r="EK877">
            <v>0</v>
          </cell>
          <cell r="EL877">
            <v>0</v>
          </cell>
          <cell r="EM877">
            <v>0</v>
          </cell>
          <cell r="EN877">
            <v>0</v>
          </cell>
          <cell r="EO877">
            <v>0</v>
          </cell>
          <cell r="EP877">
            <v>0</v>
          </cell>
          <cell r="EQ877">
            <v>0</v>
          </cell>
          <cell r="ER877">
            <v>0</v>
          </cell>
          <cell r="ES877">
            <v>0</v>
          </cell>
          <cell r="ET877">
            <v>0</v>
          </cell>
        </row>
        <row r="878">
          <cell r="A878">
            <v>35999.2472582404</v>
          </cell>
          <cell r="B878">
            <v>33453.0529827082</v>
          </cell>
          <cell r="C878">
            <v>40429.7544039447</v>
          </cell>
          <cell r="D878">
            <v>6144.36524190751</v>
          </cell>
          <cell r="E878">
            <v>6462.15818485117</v>
          </cell>
          <cell r="F878">
            <v>7011.91011966404</v>
          </cell>
          <cell r="G878">
            <v>7015.43891666289</v>
          </cell>
          <cell r="H878">
            <v>7295.12407006762</v>
          </cell>
          <cell r="I878">
            <v>7119.77225454781</v>
          </cell>
          <cell r="J878">
            <v>8101.38932763192</v>
          </cell>
          <cell r="K878">
            <v>7931.33062852389</v>
          </cell>
          <cell r="L878">
            <v>7642.10792477229</v>
          </cell>
          <cell r="M878">
            <v>8575.71690878345</v>
          </cell>
          <cell r="N878">
            <v>8132.36782248049</v>
          </cell>
          <cell r="O878">
            <v>8642.81195832653</v>
          </cell>
          <cell r="P878">
            <v>8852.06149796793</v>
          </cell>
          <cell r="Q878">
            <v>9966.58454185112</v>
          </cell>
          <cell r="R878">
            <v>9192.57889441127</v>
          </cell>
          <cell r="S878">
            <v>10903.194678805</v>
          </cell>
          <cell r="T878">
            <v>10533.7202822093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5989.57516325768</v>
          </cell>
          <cell r="AF878">
            <v>5565.9379165076</v>
          </cell>
          <cell r="AG878">
            <v>6726.7254533786</v>
          </cell>
          <cell r="AH878">
            <v>6144.36524190751</v>
          </cell>
          <cell r="AI878">
            <v>6462.15818485117</v>
          </cell>
          <cell r="AJ878">
            <v>7011.91011966404</v>
          </cell>
          <cell r="AK878">
            <v>7015.43891666289</v>
          </cell>
          <cell r="AL878">
            <v>7295.12407006762</v>
          </cell>
          <cell r="AM878">
            <v>7119.77225454781</v>
          </cell>
          <cell r="AN878">
            <v>8101.38932763192</v>
          </cell>
          <cell r="AO878">
            <v>7931.33062852389</v>
          </cell>
          <cell r="AP878">
            <v>7642.10792477229</v>
          </cell>
          <cell r="AQ878">
            <v>8575.71690878345</v>
          </cell>
          <cell r="AR878">
            <v>8132.36782248049</v>
          </cell>
          <cell r="AS878">
            <v>8642.81195832653</v>
          </cell>
          <cell r="AT878">
            <v>8852.06149796793</v>
          </cell>
          <cell r="AU878">
            <v>9966.58454185112</v>
          </cell>
          <cell r="AV878">
            <v>9192.57889441127</v>
          </cell>
          <cell r="AW878">
            <v>10903.194678805</v>
          </cell>
          <cell r="AX878">
            <v>10533.7202822093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2.9531114133959</v>
          </cell>
          <cell r="CN878">
            <v>2.73138776480748</v>
          </cell>
          <cell r="CO878">
            <v>3.29564953350608</v>
          </cell>
          <cell r="CP878">
            <v>3.04337833907389</v>
          </cell>
          <cell r="CQ878">
            <v>3.18293520633867</v>
          </cell>
          <cell r="CR878">
            <v>3.49161321789017</v>
          </cell>
          <cell r="CS878">
            <v>3.49189284335439</v>
          </cell>
          <cell r="CT878">
            <v>3.63881060374613</v>
          </cell>
          <cell r="CU878">
            <v>3.47701377844865</v>
          </cell>
          <cell r="CV878">
            <v>3.98943194822823</v>
          </cell>
          <cell r="CW878">
            <v>3.93113288730593</v>
          </cell>
          <cell r="CX878">
            <v>3.75402018159708</v>
          </cell>
          <cell r="CY878">
            <v>4.24505957907842</v>
          </cell>
          <cell r="CZ878">
            <v>3.96810472674357</v>
          </cell>
          <cell r="DA878">
            <v>4.22508807847327</v>
          </cell>
          <cell r="DB878">
            <v>4.32738091321592</v>
          </cell>
          <cell r="DC878">
            <v>4.87222188032246</v>
          </cell>
          <cell r="DD878">
            <v>4.49384479084772</v>
          </cell>
          <cell r="DE878">
            <v>5.33008910489034</v>
          </cell>
          <cell r="DF878">
            <v>5.14946943204719</v>
          </cell>
          <cell r="DG878">
            <v>5.49847448771558</v>
          </cell>
          <cell r="DH878">
            <v>5.49847448771558</v>
          </cell>
          <cell r="DI878">
            <v>5.49847448771558</v>
          </cell>
          <cell r="DJ878">
            <v>5.49847448771558</v>
          </cell>
          <cell r="DK878">
            <v>5.49847448771558</v>
          </cell>
          <cell r="DL878">
            <v>5.49847448771558</v>
          </cell>
          <cell r="DM878">
            <v>5.49847448771558</v>
          </cell>
          <cell r="DN878">
            <v>5.49847448771558</v>
          </cell>
          <cell r="DO878">
            <v>5.49847448771558</v>
          </cell>
          <cell r="DP878">
            <v>5.49847448771558</v>
          </cell>
          <cell r="DQ878">
            <v>5.55678153333165</v>
          </cell>
          <cell r="DR878">
            <v>5.58292937136591</v>
          </cell>
          <cell r="DS878">
            <v>5.59203417002015</v>
          </cell>
          <cell r="DT878">
            <v>5.53131273853112</v>
          </cell>
          <cell r="DU878">
            <v>5.56233219480472</v>
          </cell>
          <cell r="DV878">
            <v>5.50195896790137</v>
          </cell>
          <cell r="DW878">
            <v>5.50428706029061</v>
          </cell>
          <cell r="DX878">
            <v>5.49263027520047</v>
          </cell>
          <cell r="DY878">
            <v>5.61005120998649</v>
          </cell>
          <cell r="DZ878">
            <v>5.56359589210414</v>
          </cell>
          <cell r="EA878">
            <v>5.52758545126457</v>
          </cell>
          <cell r="EB878">
            <v>5.57729606471378</v>
          </cell>
          <cell r="EC878">
            <v>5.53469612873737</v>
          </cell>
          <cell r="ED878">
            <v>5.61488703598363</v>
          </cell>
          <cell r="EE878">
            <v>5.60436526584408</v>
          </cell>
          <cell r="EF878">
            <v>5.60436526584408</v>
          </cell>
          <cell r="EG878">
            <v>5.60436526584408</v>
          </cell>
          <cell r="EH878">
            <v>5.60436526584408</v>
          </cell>
          <cell r="EI878">
            <v>5.60436526584408</v>
          </cell>
          <cell r="EJ878">
            <v>5.60436526584408</v>
          </cell>
          <cell r="EK878">
            <v>0</v>
          </cell>
          <cell r="EL878">
            <v>0</v>
          </cell>
          <cell r="EM878">
            <v>0</v>
          </cell>
          <cell r="EN878">
            <v>0</v>
          </cell>
          <cell r="EO878">
            <v>0</v>
          </cell>
          <cell r="EP878">
            <v>0</v>
          </cell>
          <cell r="EQ878">
            <v>0</v>
          </cell>
          <cell r="ER878">
            <v>0</v>
          </cell>
          <cell r="ES878">
            <v>0</v>
          </cell>
          <cell r="ET878">
            <v>0</v>
          </cell>
        </row>
        <row r="879">
          <cell r="A879">
            <v>33880.4489580881</v>
          </cell>
          <cell r="B879">
            <v>30581.5706065797</v>
          </cell>
          <cell r="C879">
            <v>42099.6412789499</v>
          </cell>
          <cell r="D879">
            <v>5986.99008495473</v>
          </cell>
          <cell r="E879">
            <v>7197.68225619844</v>
          </cell>
          <cell r="F879">
            <v>7911.37331853304</v>
          </cell>
          <cell r="G879">
            <v>6743.18481357989</v>
          </cell>
          <cell r="H879">
            <v>7231.93090426104</v>
          </cell>
          <cell r="I879">
            <v>8439.26362905065</v>
          </cell>
          <cell r="J879">
            <v>6891.7064034785</v>
          </cell>
          <cell r="K879">
            <v>7545.60461668667</v>
          </cell>
          <cell r="L879">
            <v>7826.78898326547</v>
          </cell>
          <cell r="M879">
            <v>8419.23386929021</v>
          </cell>
          <cell r="N879">
            <v>8690.61723481887</v>
          </cell>
          <cell r="O879">
            <v>9133.70997054099</v>
          </cell>
          <cell r="P879">
            <v>8345.33630007845</v>
          </cell>
          <cell r="Q879">
            <v>8603.85107429819</v>
          </cell>
          <cell r="R879">
            <v>9777.8742725767</v>
          </cell>
          <cell r="S879">
            <v>10655.565399464</v>
          </cell>
          <cell r="T879">
            <v>10364.1311233276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5637.04830114004</v>
          </cell>
          <cell r="AF879">
            <v>5088.17905120648</v>
          </cell>
          <cell r="AG879">
            <v>7004.56217813653</v>
          </cell>
          <cell r="AH879">
            <v>5986.99008495473</v>
          </cell>
          <cell r="AI879">
            <v>7197.68225619844</v>
          </cell>
          <cell r="AJ879">
            <v>7911.37331853304</v>
          </cell>
          <cell r="AK879">
            <v>6743.18481357989</v>
          </cell>
          <cell r="AL879">
            <v>7231.93090426104</v>
          </cell>
          <cell r="AM879">
            <v>8439.26362905065</v>
          </cell>
          <cell r="AN879">
            <v>6891.7064034785</v>
          </cell>
          <cell r="AO879">
            <v>7545.60461668667</v>
          </cell>
          <cell r="AP879">
            <v>7826.78898326547</v>
          </cell>
          <cell r="AQ879">
            <v>8419.23386929021</v>
          </cell>
          <cell r="AR879">
            <v>8690.61723481887</v>
          </cell>
          <cell r="AS879">
            <v>9133.70997054099</v>
          </cell>
          <cell r="AT879">
            <v>8345.33630007845</v>
          </cell>
          <cell r="AU879">
            <v>8603.85107429819</v>
          </cell>
          <cell r="AV879">
            <v>9777.8742725767</v>
          </cell>
          <cell r="AW879">
            <v>10655.565399464</v>
          </cell>
          <cell r="AX879">
            <v>10364.1311233276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2.77034048257851</v>
          </cell>
          <cell r="CN879">
            <v>2.54676071178476</v>
          </cell>
          <cell r="CO879">
            <v>3.45925651103383</v>
          </cell>
          <cell r="CP879">
            <v>2.93044463164286</v>
          </cell>
          <cell r="CQ879">
            <v>3.55630832340012</v>
          </cell>
          <cell r="CR879">
            <v>3.96593127855902</v>
          </cell>
          <cell r="CS879">
            <v>3.34546335758669</v>
          </cell>
          <cell r="CT879">
            <v>3.60860625325936</v>
          </cell>
          <cell r="CU879">
            <v>4.12756028176587</v>
          </cell>
          <cell r="CV879">
            <v>3.46367903602535</v>
          </cell>
          <cell r="CW879">
            <v>3.80132754580524</v>
          </cell>
          <cell r="CX879">
            <v>3.90101803737126</v>
          </cell>
          <cell r="CY879">
            <v>4.16093010846406</v>
          </cell>
          <cell r="CZ879">
            <v>4.32343348907731</v>
          </cell>
          <cell r="DA879">
            <v>4.46418216547278</v>
          </cell>
          <cell r="DB879">
            <v>4.07885750651618</v>
          </cell>
          <cell r="DC879">
            <v>4.20520890680207</v>
          </cell>
          <cell r="DD879">
            <v>4.77902321013666</v>
          </cell>
          <cell r="DE879">
            <v>5.20800257209156</v>
          </cell>
          <cell r="DF879">
            <v>5.06556147180138</v>
          </cell>
          <cell r="DG879">
            <v>5.48838491178254</v>
          </cell>
          <cell r="DH879">
            <v>5.48838491178254</v>
          </cell>
          <cell r="DI879">
            <v>5.48838491178254</v>
          </cell>
          <cell r="DJ879">
            <v>5.48838491178254</v>
          </cell>
          <cell r="DK879">
            <v>5.48838491178254</v>
          </cell>
          <cell r="DL879">
            <v>5.48838491178254</v>
          </cell>
          <cell r="DM879">
            <v>5.48838491178254</v>
          </cell>
          <cell r="DN879">
            <v>5.48838491178254</v>
          </cell>
          <cell r="DO879">
            <v>5.48838491178254</v>
          </cell>
          <cell r="DP879">
            <v>5.48838491178254</v>
          </cell>
          <cell r="DQ879">
            <v>5.57475445543587</v>
          </cell>
          <cell r="DR879">
            <v>5.47370489663265</v>
          </cell>
          <cell r="DS879">
            <v>5.54760285880847</v>
          </cell>
          <cell r="DT879">
            <v>5.5973460083169</v>
          </cell>
          <cell r="DU879">
            <v>5.54498531088798</v>
          </cell>
          <cell r="DV879">
            <v>5.46529777518399</v>
          </cell>
          <cell r="DW879">
            <v>5.52224818108356</v>
          </cell>
          <cell r="DX879">
            <v>5.49062655667868</v>
          </cell>
          <cell r="DY879">
            <v>5.60167959719907</v>
          </cell>
          <cell r="DZ879">
            <v>5.45125203877356</v>
          </cell>
          <cell r="EA879">
            <v>5.43833413766143</v>
          </cell>
          <cell r="EB879">
            <v>5.49683628298429</v>
          </cell>
          <cell r="EC879">
            <v>5.54356683750055</v>
          </cell>
          <cell r="ED879">
            <v>5.50717625066596</v>
          </cell>
          <cell r="EE879">
            <v>5.60547531562007</v>
          </cell>
          <cell r="EF879">
            <v>5.60547531562007</v>
          </cell>
          <cell r="EG879">
            <v>5.60547531562007</v>
          </cell>
          <cell r="EH879">
            <v>5.60547531562007</v>
          </cell>
          <cell r="EI879">
            <v>5.60547531562007</v>
          </cell>
          <cell r="EJ879">
            <v>5.60547531562007</v>
          </cell>
          <cell r="EK879">
            <v>0</v>
          </cell>
          <cell r="EL879">
            <v>0</v>
          </cell>
          <cell r="EM879">
            <v>0</v>
          </cell>
          <cell r="EN879">
            <v>0</v>
          </cell>
          <cell r="EO879">
            <v>0</v>
          </cell>
          <cell r="EP879">
            <v>0</v>
          </cell>
          <cell r="EQ879">
            <v>0</v>
          </cell>
          <cell r="ER879">
            <v>0</v>
          </cell>
          <cell r="ES879">
            <v>0</v>
          </cell>
          <cell r="ET879">
            <v>0</v>
          </cell>
        </row>
        <row r="880">
          <cell r="A880">
            <v>35389.8327223979</v>
          </cell>
          <cell r="B880">
            <v>39763.9015718503</v>
          </cell>
          <cell r="C880">
            <v>37719.5896430663</v>
          </cell>
          <cell r="D880">
            <v>6534.57628409167</v>
          </cell>
          <cell r="E880">
            <v>7568.39388290059</v>
          </cell>
          <cell r="F880">
            <v>6750.809841873</v>
          </cell>
          <cell r="G880">
            <v>7227.77937179785</v>
          </cell>
          <cell r="H880">
            <v>8773.23180819264</v>
          </cell>
          <cell r="I880">
            <v>7158.36988435562</v>
          </cell>
          <cell r="J880">
            <v>7895.35371075268</v>
          </cell>
          <cell r="K880">
            <v>7657.9243031238</v>
          </cell>
          <cell r="L880">
            <v>7449.40364972478</v>
          </cell>
          <cell r="M880">
            <v>8192.76265739634</v>
          </cell>
          <cell r="N880">
            <v>7039.47741333008</v>
          </cell>
          <cell r="O880">
            <v>8191.30926123573</v>
          </cell>
          <cell r="P880">
            <v>8995.40407356863</v>
          </cell>
          <cell r="Q880">
            <v>8790.23290750513</v>
          </cell>
          <cell r="R880">
            <v>8554.23513633955</v>
          </cell>
          <cell r="S880">
            <v>9297.64407084607</v>
          </cell>
          <cell r="T880">
            <v>9913.70551974873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5888.18042736705</v>
          </cell>
          <cell r="AF880">
            <v>6615.94048176826</v>
          </cell>
          <cell r="AG880">
            <v>6275.80670433786</v>
          </cell>
          <cell r="AH880">
            <v>6534.57628409167</v>
          </cell>
          <cell r="AI880">
            <v>7568.39388290059</v>
          </cell>
          <cell r="AJ880">
            <v>6750.809841873</v>
          </cell>
          <cell r="AK880">
            <v>7227.77937179785</v>
          </cell>
          <cell r="AL880">
            <v>8773.23180819264</v>
          </cell>
          <cell r="AM880">
            <v>7158.36988435562</v>
          </cell>
          <cell r="AN880">
            <v>7895.35371075268</v>
          </cell>
          <cell r="AO880">
            <v>7657.9243031238</v>
          </cell>
          <cell r="AP880">
            <v>7449.40364972478</v>
          </cell>
          <cell r="AQ880">
            <v>8192.76265739634</v>
          </cell>
          <cell r="AR880">
            <v>7039.47741333008</v>
          </cell>
          <cell r="AS880">
            <v>8191.30926123573</v>
          </cell>
          <cell r="AT880">
            <v>8995.40407356863</v>
          </cell>
          <cell r="AU880">
            <v>8790.23290750513</v>
          </cell>
          <cell r="AV880">
            <v>8554.23513633955</v>
          </cell>
          <cell r="AW880">
            <v>9297.64407084607</v>
          </cell>
          <cell r="AX880">
            <v>9913.70551974873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2.91408872785059</v>
          </cell>
          <cell r="CN880">
            <v>3.26966405180674</v>
          </cell>
          <cell r="CO880">
            <v>3.13356207464974</v>
          </cell>
          <cell r="CP880">
            <v>3.22269206099069</v>
          </cell>
          <cell r="CQ880">
            <v>3.74697636353633</v>
          </cell>
          <cell r="CR880">
            <v>3.35364287738461</v>
          </cell>
          <cell r="CS880">
            <v>3.54199383536288</v>
          </cell>
          <cell r="CT880">
            <v>4.32677203528727</v>
          </cell>
          <cell r="CU880">
            <v>3.56932525885228</v>
          </cell>
          <cell r="CV880">
            <v>3.96902418664612</v>
          </cell>
          <cell r="CW880">
            <v>3.80823272851086</v>
          </cell>
          <cell r="CX880">
            <v>3.6619318002504</v>
          </cell>
          <cell r="CY880">
            <v>4.00379952846373</v>
          </cell>
          <cell r="CZ880">
            <v>3.50336615967672</v>
          </cell>
          <cell r="DA880">
            <v>4.03649933966798</v>
          </cell>
          <cell r="DB880">
            <v>4.43273980324957</v>
          </cell>
          <cell r="DC880">
            <v>4.33163590765459</v>
          </cell>
          <cell r="DD880">
            <v>4.21534133042734</v>
          </cell>
          <cell r="DE880">
            <v>4.58167711113576</v>
          </cell>
          <cell r="DF880">
            <v>4.88525881613359</v>
          </cell>
          <cell r="DG880">
            <v>4.86312780767696</v>
          </cell>
          <cell r="DH880">
            <v>4.86312780767696</v>
          </cell>
          <cell r="DI880">
            <v>4.86312780767696</v>
          </cell>
          <cell r="DJ880">
            <v>4.86312780767696</v>
          </cell>
          <cell r="DK880">
            <v>4.86312780767696</v>
          </cell>
          <cell r="DL880">
            <v>4.86312780767696</v>
          </cell>
          <cell r="DM880">
            <v>4.86312780767696</v>
          </cell>
          <cell r="DN880">
            <v>4.86312780767696</v>
          </cell>
          <cell r="DO880">
            <v>4.86312780767696</v>
          </cell>
          <cell r="DP880">
            <v>4.86312780767696</v>
          </cell>
          <cell r="DQ880">
            <v>5.53586478568464</v>
          </cell>
          <cell r="DR880">
            <v>5.54364731251083</v>
          </cell>
          <cell r="DS880">
            <v>5.48704335870243</v>
          </cell>
          <cell r="DT880">
            <v>5.55527750859176</v>
          </cell>
          <cell r="DU880">
            <v>5.53388217453481</v>
          </cell>
          <cell r="DV880">
            <v>5.51500863568781</v>
          </cell>
          <cell r="DW880">
            <v>5.59067468370419</v>
          </cell>
          <cell r="DX880">
            <v>5.555238716823</v>
          </cell>
          <cell r="DY880">
            <v>5.4945881542362</v>
          </cell>
          <cell r="DZ880">
            <v>5.44998091209296</v>
          </cell>
          <cell r="EA880">
            <v>5.50927845665315</v>
          </cell>
          <cell r="EB880">
            <v>5.57337661677466</v>
          </cell>
          <cell r="EC880">
            <v>5.60615608478522</v>
          </cell>
          <cell r="ED880">
            <v>5.50505959398639</v>
          </cell>
          <cell r="EE880">
            <v>5.55975395831817</v>
          </cell>
          <cell r="EF880">
            <v>5.55975395831817</v>
          </cell>
          <cell r="EG880">
            <v>5.55975395831817</v>
          </cell>
          <cell r="EH880">
            <v>5.55975395831817</v>
          </cell>
          <cell r="EI880">
            <v>5.55975395831817</v>
          </cell>
          <cell r="EJ880">
            <v>5.55975395831817</v>
          </cell>
          <cell r="EK880">
            <v>0</v>
          </cell>
          <cell r="EL880">
            <v>0</v>
          </cell>
          <cell r="EM880">
            <v>0</v>
          </cell>
          <cell r="EN880">
            <v>0</v>
          </cell>
          <cell r="EO880">
            <v>0</v>
          </cell>
          <cell r="EP880">
            <v>0</v>
          </cell>
          <cell r="EQ880">
            <v>0</v>
          </cell>
          <cell r="ER880">
            <v>0</v>
          </cell>
          <cell r="ES880">
            <v>0</v>
          </cell>
          <cell r="ET880">
            <v>0</v>
          </cell>
        </row>
        <row r="881">
          <cell r="A881">
            <v>32799.0483749252</v>
          </cell>
          <cell r="B881">
            <v>39761.3411820993</v>
          </cell>
          <cell r="C881">
            <v>43665.4168349913</v>
          </cell>
          <cell r="D881">
            <v>6380.10901108149</v>
          </cell>
          <cell r="E881">
            <v>7202.60993185079</v>
          </cell>
          <cell r="F881">
            <v>7889.87430681324</v>
          </cell>
          <cell r="G881">
            <v>7270.26488451846</v>
          </cell>
          <cell r="H881">
            <v>6562.62141233983</v>
          </cell>
          <cell r="I881">
            <v>7778.50170668175</v>
          </cell>
          <cell r="J881">
            <v>8089.56990371811</v>
          </cell>
          <cell r="K881">
            <v>8719.08136660845</v>
          </cell>
          <cell r="L881">
            <v>9211.36489683275</v>
          </cell>
          <cell r="M881">
            <v>9150.98751021634</v>
          </cell>
          <cell r="N881">
            <v>8754.44781878099</v>
          </cell>
          <cell r="O881">
            <v>9862.27014519146</v>
          </cell>
          <cell r="P881">
            <v>8826.91278021141</v>
          </cell>
          <cell r="Q881">
            <v>10443.1664615377</v>
          </cell>
          <cell r="R881">
            <v>10067.7783255791</v>
          </cell>
          <cell r="S881">
            <v>11732.1432865055</v>
          </cell>
          <cell r="T881">
            <v>11395.624988831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5457.12425917379</v>
          </cell>
          <cell r="AF881">
            <v>6615.51448267025</v>
          </cell>
          <cell r="AG881">
            <v>7265.07680263483</v>
          </cell>
          <cell r="AH881">
            <v>6380.10901108149</v>
          </cell>
          <cell r="AI881">
            <v>7202.60993185079</v>
          </cell>
          <cell r="AJ881">
            <v>7889.87430681324</v>
          </cell>
          <cell r="AK881">
            <v>7270.26488451846</v>
          </cell>
          <cell r="AL881">
            <v>6562.62141233983</v>
          </cell>
          <cell r="AM881">
            <v>7778.50170668175</v>
          </cell>
          <cell r="AN881">
            <v>8089.56990371811</v>
          </cell>
          <cell r="AO881">
            <v>8719.08136660845</v>
          </cell>
          <cell r="AP881">
            <v>9211.36489683275</v>
          </cell>
          <cell r="AQ881">
            <v>9150.98751021634</v>
          </cell>
          <cell r="AR881">
            <v>8754.44781878099</v>
          </cell>
          <cell r="AS881">
            <v>9862.27014519146</v>
          </cell>
          <cell r="AT881">
            <v>8826.91278021141</v>
          </cell>
          <cell r="AU881">
            <v>10443.1664615377</v>
          </cell>
          <cell r="AV881">
            <v>10067.7783255791</v>
          </cell>
          <cell r="AW881">
            <v>11732.1432865055</v>
          </cell>
          <cell r="AX881">
            <v>11395.624988831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2.69323817107359</v>
          </cell>
          <cell r="CN881">
            <v>3.24018972531803</v>
          </cell>
          <cell r="CO881">
            <v>3.60870703941689</v>
          </cell>
          <cell r="CP881">
            <v>3.17066244596497</v>
          </cell>
          <cell r="CQ881">
            <v>3.56147425594463</v>
          </cell>
          <cell r="CR881">
            <v>3.89510883442292</v>
          </cell>
          <cell r="CS881">
            <v>3.59370263644018</v>
          </cell>
          <cell r="CT881">
            <v>3.24354138931769</v>
          </cell>
          <cell r="CU881">
            <v>3.81833007551145</v>
          </cell>
          <cell r="CV881">
            <v>3.97812371049055</v>
          </cell>
          <cell r="CW881">
            <v>4.34366398420805</v>
          </cell>
          <cell r="CX881">
            <v>4.53581772268279</v>
          </cell>
          <cell r="CY881">
            <v>4.56403943791219</v>
          </cell>
          <cell r="CZ881">
            <v>4.31734141037812</v>
          </cell>
          <cell r="DA881">
            <v>4.81772044836871</v>
          </cell>
          <cell r="DB881">
            <v>4.31194821994668</v>
          </cell>
          <cell r="DC881">
            <v>5.10148838622103</v>
          </cell>
          <cell r="DD881">
            <v>4.91811122537894</v>
          </cell>
          <cell r="DE881">
            <v>5.73115375896974</v>
          </cell>
          <cell r="DF881">
            <v>5.56676451997215</v>
          </cell>
          <cell r="DG881">
            <v>4.97451562096575</v>
          </cell>
          <cell r="DH881">
            <v>4.97451562096575</v>
          </cell>
          <cell r="DI881">
            <v>4.97451562096575</v>
          </cell>
          <cell r="DJ881">
            <v>4.97451562096575</v>
          </cell>
          <cell r="DK881">
            <v>4.97451562096575</v>
          </cell>
          <cell r="DL881">
            <v>4.97451562096575</v>
          </cell>
          <cell r="DM881">
            <v>4.97451562096575</v>
          </cell>
          <cell r="DN881">
            <v>4.97451562096575</v>
          </cell>
          <cell r="DO881">
            <v>4.97451562096575</v>
          </cell>
          <cell r="DP881">
            <v>4.97451562096575</v>
          </cell>
          <cell r="DQ881">
            <v>5.55131942216592</v>
          </cell>
          <cell r="DR881">
            <v>5.59371479736923</v>
          </cell>
          <cell r="DS881">
            <v>5.51563753715927</v>
          </cell>
          <cell r="DT881">
            <v>5.51296488137257</v>
          </cell>
          <cell r="DU881">
            <v>5.54073298790354</v>
          </cell>
          <cell r="DV881">
            <v>5.54954814105257</v>
          </cell>
          <cell r="DW881">
            <v>5.54262162044613</v>
          </cell>
          <cell r="DX881">
            <v>5.5432573638668</v>
          </cell>
          <cell r="DY881">
            <v>5.58122612726074</v>
          </cell>
          <cell r="DZ881">
            <v>5.5712709881848</v>
          </cell>
          <cell r="EA881">
            <v>5.49948021806916</v>
          </cell>
          <cell r="EB881">
            <v>5.56385148139937</v>
          </cell>
          <cell r="EC881">
            <v>5.49320377248882</v>
          </cell>
          <cell r="ED881">
            <v>5.55545329052511</v>
          </cell>
          <cell r="EE881">
            <v>5.60844459440418</v>
          </cell>
          <cell r="EF881">
            <v>5.60844459440418</v>
          </cell>
          <cell r="EG881">
            <v>5.60844459440418</v>
          </cell>
          <cell r="EH881">
            <v>5.60844459440418</v>
          </cell>
          <cell r="EI881">
            <v>5.60844459440418</v>
          </cell>
          <cell r="EJ881">
            <v>5.60844459440418</v>
          </cell>
          <cell r="EK881">
            <v>0</v>
          </cell>
          <cell r="EL881">
            <v>0</v>
          </cell>
          <cell r="EM881">
            <v>0</v>
          </cell>
          <cell r="EN881">
            <v>0</v>
          </cell>
          <cell r="EO881">
            <v>0</v>
          </cell>
          <cell r="EP881">
            <v>0</v>
          </cell>
          <cell r="EQ881">
            <v>0</v>
          </cell>
          <cell r="ER881">
            <v>0</v>
          </cell>
          <cell r="ES881">
            <v>0</v>
          </cell>
          <cell r="ET881">
            <v>0</v>
          </cell>
        </row>
        <row r="882">
          <cell r="A882">
            <v>44291.8571797555</v>
          </cell>
          <cell r="B882">
            <v>39942.6893678551</v>
          </cell>
          <cell r="C882">
            <v>36779.9905560172</v>
          </cell>
          <cell r="D882">
            <v>6654.47427393323</v>
          </cell>
          <cell r="E882">
            <v>7159.80060948995</v>
          </cell>
          <cell r="F882">
            <v>7030.25884272253</v>
          </cell>
          <cell r="G882">
            <v>7916.5812494864</v>
          </cell>
          <cell r="H882">
            <v>7791.14209017343</v>
          </cell>
          <cell r="I882">
            <v>7458.27515633448</v>
          </cell>
          <cell r="J882">
            <v>9097.82695403771</v>
          </cell>
          <cell r="K882">
            <v>7483.74105657114</v>
          </cell>
          <cell r="L882">
            <v>7616.99734482328</v>
          </cell>
          <cell r="M882">
            <v>7954.52076270667</v>
          </cell>
          <cell r="N882">
            <v>8436.44623403467</v>
          </cell>
          <cell r="O882">
            <v>9365.43992596592</v>
          </cell>
          <cell r="P882">
            <v>8835.54801668892</v>
          </cell>
          <cell r="Q882">
            <v>9742.71959774885</v>
          </cell>
          <cell r="R882">
            <v>9995.67905677667</v>
          </cell>
          <cell r="S882">
            <v>9533.34677124745</v>
          </cell>
          <cell r="T882">
            <v>10494.7561557334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7369.30430226409</v>
          </cell>
          <cell r="AF882">
            <v>6645.68729660474</v>
          </cell>
          <cell r="AG882">
            <v>6119.47567566834</v>
          </cell>
          <cell r="AH882">
            <v>6654.47427393323</v>
          </cell>
          <cell r="AI882">
            <v>7159.80060948995</v>
          </cell>
          <cell r="AJ882">
            <v>7030.25884272253</v>
          </cell>
          <cell r="AK882">
            <v>7916.5812494864</v>
          </cell>
          <cell r="AL882">
            <v>7791.14209017343</v>
          </cell>
          <cell r="AM882">
            <v>7458.27515633448</v>
          </cell>
          <cell r="AN882">
            <v>9097.82695403771</v>
          </cell>
          <cell r="AO882">
            <v>7483.74105657114</v>
          </cell>
          <cell r="AP882">
            <v>7616.99734482328</v>
          </cell>
          <cell r="AQ882">
            <v>7954.52076270667</v>
          </cell>
          <cell r="AR882">
            <v>8436.44623403467</v>
          </cell>
          <cell r="AS882">
            <v>9365.43992596592</v>
          </cell>
          <cell r="AT882">
            <v>8835.54801668892</v>
          </cell>
          <cell r="AU882">
            <v>9742.71959774885</v>
          </cell>
          <cell r="AV882">
            <v>9995.67905677667</v>
          </cell>
          <cell r="AW882">
            <v>9533.34677124745</v>
          </cell>
          <cell r="AX882">
            <v>10494.7561557334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3.61813947969187</v>
          </cell>
          <cell r="CN882">
            <v>3.2868759804767</v>
          </cell>
          <cell r="CO882">
            <v>2.97732662497352</v>
          </cell>
          <cell r="CP882">
            <v>3.33096183817819</v>
          </cell>
          <cell r="CQ882">
            <v>3.5865417853291</v>
          </cell>
          <cell r="CR882">
            <v>3.41308102859454</v>
          </cell>
          <cell r="CS882">
            <v>3.90028615102145</v>
          </cell>
          <cell r="CT882">
            <v>3.92224848572285</v>
          </cell>
          <cell r="CU882">
            <v>3.6773532504285</v>
          </cell>
          <cell r="CV882">
            <v>4.43181865659952</v>
          </cell>
          <cell r="CW882">
            <v>3.63718025009883</v>
          </cell>
          <cell r="CX882">
            <v>3.7084434845407</v>
          </cell>
          <cell r="CY882">
            <v>3.96642953684878</v>
          </cell>
          <cell r="CZ882">
            <v>4.18493360087066</v>
          </cell>
          <cell r="DA882">
            <v>4.65641285237021</v>
          </cell>
          <cell r="DB882">
            <v>4.39295534089939</v>
          </cell>
          <cell r="DC882">
            <v>4.84399292618579</v>
          </cell>
          <cell r="DD882">
            <v>4.9697621036571</v>
          </cell>
          <cell r="DE882">
            <v>4.7398946320357</v>
          </cell>
          <cell r="DF882">
            <v>5.21789876742049</v>
          </cell>
          <cell r="DG882">
            <v>4.80471934949462</v>
          </cell>
          <cell r="DH882">
            <v>4.80471934949462</v>
          </cell>
          <cell r="DI882">
            <v>4.80471934949462</v>
          </cell>
          <cell r="DJ882">
            <v>4.80471934949462</v>
          </cell>
          <cell r="DK882">
            <v>4.80471934949462</v>
          </cell>
          <cell r="DL882">
            <v>4.80471934949462</v>
          </cell>
          <cell r="DM882">
            <v>4.80471934949462</v>
          </cell>
          <cell r="DN882">
            <v>4.80471934949462</v>
          </cell>
          <cell r="DO882">
            <v>4.80471934949462</v>
          </cell>
          <cell r="DP882">
            <v>4.80471934949462</v>
          </cell>
          <cell r="DQ882">
            <v>5.58018144796423</v>
          </cell>
          <cell r="DR882">
            <v>5.53941267166726</v>
          </cell>
          <cell r="DS882">
            <v>5.63112110106567</v>
          </cell>
          <cell r="DT882">
            <v>5.47332489912635</v>
          </cell>
          <cell r="DU882">
            <v>5.46930532387327</v>
          </cell>
          <cell r="DV882">
            <v>5.64328328843633</v>
          </cell>
          <cell r="DW882">
            <v>5.56094164822825</v>
          </cell>
          <cell r="DX882">
            <v>5.44218318785699</v>
          </cell>
          <cell r="DY882">
            <v>5.55661345912822</v>
          </cell>
          <cell r="DZ882">
            <v>5.62422680847202</v>
          </cell>
          <cell r="EA882">
            <v>5.63716911044821</v>
          </cell>
          <cell r="EB882">
            <v>5.62728971419468</v>
          </cell>
          <cell r="EC882">
            <v>5.49441440131405</v>
          </cell>
          <cell r="ED882">
            <v>5.52303896083649</v>
          </cell>
          <cell r="EE882">
            <v>5.51040905020556</v>
          </cell>
          <cell r="EF882">
            <v>5.51040905020556</v>
          </cell>
          <cell r="EG882">
            <v>5.51040905020556</v>
          </cell>
          <cell r="EH882">
            <v>5.51040905020556</v>
          </cell>
          <cell r="EI882">
            <v>5.51040905020556</v>
          </cell>
          <cell r="EJ882">
            <v>5.51040905020556</v>
          </cell>
          <cell r="EK882">
            <v>0</v>
          </cell>
          <cell r="EL882">
            <v>0</v>
          </cell>
          <cell r="EM882">
            <v>0</v>
          </cell>
          <cell r="EN882">
            <v>0</v>
          </cell>
          <cell r="EO882">
            <v>0</v>
          </cell>
          <cell r="EP882">
            <v>0</v>
          </cell>
          <cell r="EQ882">
            <v>0</v>
          </cell>
          <cell r="ER882">
            <v>0</v>
          </cell>
          <cell r="ES882">
            <v>0</v>
          </cell>
          <cell r="ET882">
            <v>0</v>
          </cell>
        </row>
        <row r="883">
          <cell r="A883">
            <v>35590.858671494</v>
          </cell>
          <cell r="B883">
            <v>32042.8154556125</v>
          </cell>
          <cell r="C883">
            <v>34517.9743202943</v>
          </cell>
          <cell r="D883">
            <v>6894.96899698141</v>
          </cell>
          <cell r="E883">
            <v>6357.08938999547</v>
          </cell>
          <cell r="F883">
            <v>7806.04642648437</v>
          </cell>
          <cell r="G883">
            <v>6688.52296632267</v>
          </cell>
          <cell r="H883">
            <v>6892.48736547559</v>
          </cell>
          <cell r="I883">
            <v>6788.31697347983</v>
          </cell>
          <cell r="J883">
            <v>7630.05722098459</v>
          </cell>
          <cell r="K883">
            <v>8172.67622234255</v>
          </cell>
          <cell r="L883">
            <v>7621.76079555551</v>
          </cell>
          <cell r="M883">
            <v>9650.22541060965</v>
          </cell>
          <cell r="N883">
            <v>8706.42982680584</v>
          </cell>
          <cell r="O883">
            <v>9422.66745429138</v>
          </cell>
          <cell r="P883">
            <v>8339.30181866297</v>
          </cell>
          <cell r="Q883">
            <v>9068.18415296439</v>
          </cell>
          <cell r="R883">
            <v>8248.24288231346</v>
          </cell>
          <cell r="S883">
            <v>10141.7312670039</v>
          </cell>
          <cell r="T883">
            <v>10163.881622489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5921.6272387195</v>
          </cell>
          <cell r="AF883">
            <v>5331.30179742451</v>
          </cell>
          <cell r="AG883">
            <v>5743.12013225431</v>
          </cell>
          <cell r="AH883">
            <v>6894.96899698141</v>
          </cell>
          <cell r="AI883">
            <v>6357.08938999547</v>
          </cell>
          <cell r="AJ883">
            <v>7806.04642648437</v>
          </cell>
          <cell r="AK883">
            <v>6688.52296632267</v>
          </cell>
          <cell r="AL883">
            <v>6892.48736547559</v>
          </cell>
          <cell r="AM883">
            <v>6788.31697347983</v>
          </cell>
          <cell r="AN883">
            <v>7630.05722098459</v>
          </cell>
          <cell r="AO883">
            <v>8172.67622234255</v>
          </cell>
          <cell r="AP883">
            <v>7621.76079555551</v>
          </cell>
          <cell r="AQ883">
            <v>9650.22541060965</v>
          </cell>
          <cell r="AR883">
            <v>8706.42982680584</v>
          </cell>
          <cell r="AS883">
            <v>9422.66745429138</v>
          </cell>
          <cell r="AT883">
            <v>8339.30181866297</v>
          </cell>
          <cell r="AU883">
            <v>9068.18415296439</v>
          </cell>
          <cell r="AV883">
            <v>8248.24288231346</v>
          </cell>
          <cell r="AW883">
            <v>10141.7312670039</v>
          </cell>
          <cell r="AX883">
            <v>10163.881622489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2.85686911950711</v>
          </cell>
          <cell r="CN883">
            <v>2.67966185772288</v>
          </cell>
          <cell r="CO883">
            <v>2.78945840098563</v>
          </cell>
          <cell r="CP883">
            <v>3.4137163035789</v>
          </cell>
          <cell r="CQ883">
            <v>3.11095488053975</v>
          </cell>
          <cell r="CR883">
            <v>3.90560788231952</v>
          </cell>
          <cell r="CS883">
            <v>3.35708461987331</v>
          </cell>
          <cell r="CT883">
            <v>3.35704932544053</v>
          </cell>
          <cell r="CU883">
            <v>3.36280604013892</v>
          </cell>
          <cell r="CV883">
            <v>3.76227254891944</v>
          </cell>
          <cell r="CW883">
            <v>4.03405324337372</v>
          </cell>
          <cell r="CX883">
            <v>3.77610382467621</v>
          </cell>
          <cell r="CY883">
            <v>4.76085886789068</v>
          </cell>
          <cell r="CZ883">
            <v>4.30080712372858</v>
          </cell>
          <cell r="DA883">
            <v>4.58338443974439</v>
          </cell>
          <cell r="DB883">
            <v>4.05641251581942</v>
          </cell>
          <cell r="DC883">
            <v>4.41095627592211</v>
          </cell>
          <cell r="DD883">
            <v>4.01211952617625</v>
          </cell>
          <cell r="DE883">
            <v>4.93315226359651</v>
          </cell>
          <cell r="DF883">
            <v>4.94392666428058</v>
          </cell>
          <cell r="DG883">
            <v>5.4245774263851</v>
          </cell>
          <cell r="DH883">
            <v>5.4245774263851</v>
          </cell>
          <cell r="DI883">
            <v>5.4245774263851</v>
          </cell>
          <cell r="DJ883">
            <v>5.4245774263851</v>
          </cell>
          <cell r="DK883">
            <v>5.4245774263851</v>
          </cell>
          <cell r="DL883">
            <v>5.4245774263851</v>
          </cell>
          <cell r="DM883">
            <v>5.4245774263851</v>
          </cell>
          <cell r="DN883">
            <v>5.4245774263851</v>
          </cell>
          <cell r="DO883">
            <v>5.4245774263851</v>
          </cell>
          <cell r="DP883">
            <v>5.4245774263851</v>
          </cell>
          <cell r="DQ883">
            <v>5.67881677171946</v>
          </cell>
          <cell r="DR883">
            <v>5.45080203019565</v>
          </cell>
          <cell r="DS883">
            <v>5.64072785571804</v>
          </cell>
          <cell r="DT883">
            <v>5.53365433422888</v>
          </cell>
          <cell r="DU883">
            <v>5.59850075911091</v>
          </cell>
          <cell r="DV883">
            <v>5.47582584071633</v>
          </cell>
          <cell r="DW883">
            <v>5.45852206024228</v>
          </cell>
          <cell r="DX883">
            <v>5.62503710791389</v>
          </cell>
          <cell r="DY883">
            <v>5.53053862532523</v>
          </cell>
          <cell r="DZ883">
            <v>5.55628708102655</v>
          </cell>
          <cell r="EA883">
            <v>5.55047055876657</v>
          </cell>
          <cell r="EB883">
            <v>5.52991585923091</v>
          </cell>
          <cell r="EC883">
            <v>5.55340421998512</v>
          </cell>
          <cell r="ED883">
            <v>5.54622230571647</v>
          </cell>
          <cell r="EE883">
            <v>5.63241587333898</v>
          </cell>
          <cell r="EF883">
            <v>5.63241587333898</v>
          </cell>
          <cell r="EG883">
            <v>5.63241587333898</v>
          </cell>
          <cell r="EH883">
            <v>5.63241587333898</v>
          </cell>
          <cell r="EI883">
            <v>5.63241587333898</v>
          </cell>
          <cell r="EJ883">
            <v>5.63241587333898</v>
          </cell>
          <cell r="EK883">
            <v>0</v>
          </cell>
          <cell r="EL883">
            <v>0</v>
          </cell>
          <cell r="EM883">
            <v>0</v>
          </cell>
          <cell r="EN883">
            <v>0</v>
          </cell>
          <cell r="EO883">
            <v>0</v>
          </cell>
          <cell r="EP883">
            <v>0</v>
          </cell>
          <cell r="EQ883">
            <v>0</v>
          </cell>
          <cell r="ER883">
            <v>0</v>
          </cell>
          <cell r="ES883">
            <v>0</v>
          </cell>
          <cell r="ET883">
            <v>0</v>
          </cell>
        </row>
        <row r="884">
          <cell r="A884">
            <v>43181.7871456589</v>
          </cell>
          <cell r="B884">
            <v>36014.4793807518</v>
          </cell>
          <cell r="C884">
            <v>33826.0202549955</v>
          </cell>
          <cell r="D884">
            <v>6025.3361140452</v>
          </cell>
          <cell r="E884">
            <v>7728.02182484206</v>
          </cell>
          <cell r="F884">
            <v>6687.75861685495</v>
          </cell>
          <cell r="G884">
            <v>7835.32939131741</v>
          </cell>
          <cell r="H884">
            <v>7724.71715367122</v>
          </cell>
          <cell r="I884">
            <v>7426.94472514704</v>
          </cell>
          <cell r="J884">
            <v>6892.86974116712</v>
          </cell>
          <cell r="K884">
            <v>7222.04513504798</v>
          </cell>
          <cell r="L884">
            <v>8051.7751591484</v>
          </cell>
          <cell r="M884">
            <v>8204.45516743538</v>
          </cell>
          <cell r="N884">
            <v>8435.04578657905</v>
          </cell>
          <cell r="O884">
            <v>9145.97288500227</v>
          </cell>
          <cell r="P884">
            <v>8293.38785904554</v>
          </cell>
          <cell r="Q884">
            <v>10084.1667120735</v>
          </cell>
          <cell r="R884">
            <v>10136.4671393089</v>
          </cell>
          <cell r="S884">
            <v>9764.9240412293</v>
          </cell>
          <cell r="T884">
            <v>9438.4318833964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7184.6102208016</v>
          </cell>
          <cell r="AF884">
            <v>5992.10949243473</v>
          </cell>
          <cell r="AG884">
            <v>5627.99242266921</v>
          </cell>
          <cell r="AH884">
            <v>6025.3361140452</v>
          </cell>
          <cell r="AI884">
            <v>7728.02182484206</v>
          </cell>
          <cell r="AJ884">
            <v>6687.75861685495</v>
          </cell>
          <cell r="AK884">
            <v>7835.32939131741</v>
          </cell>
          <cell r="AL884">
            <v>7724.71715367122</v>
          </cell>
          <cell r="AM884">
            <v>7426.94472514704</v>
          </cell>
          <cell r="AN884">
            <v>6892.86974116712</v>
          </cell>
          <cell r="AO884">
            <v>7222.04513504798</v>
          </cell>
          <cell r="AP884">
            <v>8051.7751591484</v>
          </cell>
          <cell r="AQ884">
            <v>8204.45516743538</v>
          </cell>
          <cell r="AR884">
            <v>8435.04578657905</v>
          </cell>
          <cell r="AS884">
            <v>9145.97288500227</v>
          </cell>
          <cell r="AT884">
            <v>8293.38785904554</v>
          </cell>
          <cell r="AU884">
            <v>10084.1667120735</v>
          </cell>
          <cell r="AV884">
            <v>10136.4671393089</v>
          </cell>
          <cell r="AW884">
            <v>9764.9240412293</v>
          </cell>
          <cell r="AX884">
            <v>9438.4318833964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3.54230128416007</v>
          </cell>
          <cell r="CN884">
            <v>2.90742774674509</v>
          </cell>
          <cell r="CO884">
            <v>2.75092781333306</v>
          </cell>
          <cell r="CP884">
            <v>2.99886783225326</v>
          </cell>
          <cell r="CQ884">
            <v>3.80099752411096</v>
          </cell>
          <cell r="CR884">
            <v>3.31169483547578</v>
          </cell>
          <cell r="CS884">
            <v>3.86177234342265</v>
          </cell>
          <cell r="CT884">
            <v>3.86048851032874</v>
          </cell>
          <cell r="CU884">
            <v>3.665467104275</v>
          </cell>
          <cell r="CV884">
            <v>3.42040728209644</v>
          </cell>
          <cell r="CW884">
            <v>3.61657446512057</v>
          </cell>
          <cell r="CX884">
            <v>3.97715843775123</v>
          </cell>
          <cell r="CY884">
            <v>4.11219429269613</v>
          </cell>
          <cell r="CZ884">
            <v>4.19378779565325</v>
          </cell>
          <cell r="DA884">
            <v>4.46333451805295</v>
          </cell>
          <cell r="DB884">
            <v>4.04726372670303</v>
          </cell>
          <cell r="DC884">
            <v>4.92118333803556</v>
          </cell>
          <cell r="DD884">
            <v>4.94670651693886</v>
          </cell>
          <cell r="DE884">
            <v>4.76538943285671</v>
          </cell>
          <cell r="DF884">
            <v>4.60605769896116</v>
          </cell>
          <cell r="DG884">
            <v>5.30633853257133</v>
          </cell>
          <cell r="DH884">
            <v>5.30633853257133</v>
          </cell>
          <cell r="DI884">
            <v>5.30633853257133</v>
          </cell>
          <cell r="DJ884">
            <v>5.30633853257133</v>
          </cell>
          <cell r="DK884">
            <v>5.30633853257133</v>
          </cell>
          <cell r="DL884">
            <v>5.30633853257133</v>
          </cell>
          <cell r="DM884">
            <v>5.30633853257133</v>
          </cell>
          <cell r="DN884">
            <v>5.30633853257133</v>
          </cell>
          <cell r="DO884">
            <v>5.30633853257133</v>
          </cell>
          <cell r="DP884">
            <v>5.30633853257133</v>
          </cell>
          <cell r="DQ884">
            <v>5.5568010848354</v>
          </cell>
          <cell r="DR884">
            <v>5.64648196462195</v>
          </cell>
          <cell r="DS884">
            <v>5.60507522140296</v>
          </cell>
          <cell r="DT884">
            <v>5.50466746080732</v>
          </cell>
          <cell r="DU884">
            <v>5.57029106162495</v>
          </cell>
          <cell r="DV884">
            <v>5.53270372356499</v>
          </cell>
          <cell r="DW884">
            <v>5.55875747134213</v>
          </cell>
          <cell r="DX884">
            <v>5.48210636647975</v>
          </cell>
          <cell r="DY884">
            <v>5.55121439878555</v>
          </cell>
          <cell r="DZ884">
            <v>5.52114794404245</v>
          </cell>
          <cell r="EA884">
            <v>5.47104040532152</v>
          </cell>
          <cell r="EB884">
            <v>5.5465876744761</v>
          </cell>
          <cell r="EC884">
            <v>5.46617152860721</v>
          </cell>
          <cell r="ED884">
            <v>5.51046347832163</v>
          </cell>
          <cell r="EE884">
            <v>5.61406720862168</v>
          </cell>
          <cell r="EF884">
            <v>5.61406720862168</v>
          </cell>
          <cell r="EG884">
            <v>5.61406720862168</v>
          </cell>
          <cell r="EH884">
            <v>5.61406720862168</v>
          </cell>
          <cell r="EI884">
            <v>5.61406720862168</v>
          </cell>
          <cell r="EJ884">
            <v>5.61406720862168</v>
          </cell>
          <cell r="EK884">
            <v>0</v>
          </cell>
          <cell r="EL884">
            <v>0</v>
          </cell>
          <cell r="EM884">
            <v>0</v>
          </cell>
          <cell r="EN884">
            <v>0</v>
          </cell>
          <cell r="EO884">
            <v>0</v>
          </cell>
          <cell r="EP884">
            <v>0</v>
          </cell>
          <cell r="EQ884">
            <v>0</v>
          </cell>
          <cell r="ER884">
            <v>0</v>
          </cell>
          <cell r="ES884">
            <v>0</v>
          </cell>
          <cell r="ET884">
            <v>0</v>
          </cell>
        </row>
        <row r="885">
          <cell r="A885">
            <v>42220.018984073</v>
          </cell>
          <cell r="B885">
            <v>37515.1613609613</v>
          </cell>
          <cell r="C885">
            <v>39092.5312096101</v>
          </cell>
          <cell r="D885">
            <v>7003.20799592231</v>
          </cell>
          <cell r="E885">
            <v>5950.74005067885</v>
          </cell>
          <cell r="F885">
            <v>7283.01794225083</v>
          </cell>
          <cell r="G885">
            <v>6482.08617104237</v>
          </cell>
          <cell r="H885">
            <v>6706.86938718484</v>
          </cell>
          <cell r="I885">
            <v>6341.12338327765</v>
          </cell>
          <cell r="J885">
            <v>7653.89958066893</v>
          </cell>
          <cell r="K885">
            <v>7588.53229100286</v>
          </cell>
          <cell r="L885">
            <v>8184.63545439719</v>
          </cell>
          <cell r="M885">
            <v>9602.57123463849</v>
          </cell>
          <cell r="N885">
            <v>9607.45702412734</v>
          </cell>
          <cell r="O885">
            <v>9381.7539428889</v>
          </cell>
          <cell r="P885">
            <v>9703.3446296217</v>
          </cell>
          <cell r="Q885">
            <v>10216.1472092768</v>
          </cell>
          <cell r="R885">
            <v>9063.52789123605</v>
          </cell>
          <cell r="S885">
            <v>9659.47736563828</v>
          </cell>
          <cell r="T885">
            <v>9720.78369896235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7024.59068894519</v>
          </cell>
          <cell r="AF885">
            <v>6241.79381089095</v>
          </cell>
          <cell r="AG885">
            <v>6504.23750036492</v>
          </cell>
          <cell r="AH885">
            <v>7003.20799592231</v>
          </cell>
          <cell r="AI885">
            <v>5950.74005067885</v>
          </cell>
          <cell r="AJ885">
            <v>7283.01794225083</v>
          </cell>
          <cell r="AK885">
            <v>6482.08617104237</v>
          </cell>
          <cell r="AL885">
            <v>6706.86938718484</v>
          </cell>
          <cell r="AM885">
            <v>6341.12338327765</v>
          </cell>
          <cell r="AN885">
            <v>7653.89958066893</v>
          </cell>
          <cell r="AO885">
            <v>7588.53229100286</v>
          </cell>
          <cell r="AP885">
            <v>8184.63545439719</v>
          </cell>
          <cell r="AQ885">
            <v>9602.57123463849</v>
          </cell>
          <cell r="AR885">
            <v>9607.45702412734</v>
          </cell>
          <cell r="AS885">
            <v>9381.7539428889</v>
          </cell>
          <cell r="AT885">
            <v>9703.3446296217</v>
          </cell>
          <cell r="AU885">
            <v>10216.1472092768</v>
          </cell>
          <cell r="AV885">
            <v>9063.52789123605</v>
          </cell>
          <cell r="AW885">
            <v>9659.47736563828</v>
          </cell>
          <cell r="AX885">
            <v>9720.78369896235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3.55114412601984</v>
          </cell>
          <cell r="CN885">
            <v>3.11658506136325</v>
          </cell>
          <cell r="CO885">
            <v>3.18624535725283</v>
          </cell>
          <cell r="CP885">
            <v>3.39412071825645</v>
          </cell>
          <cell r="CQ885">
            <v>2.93504483869725</v>
          </cell>
          <cell r="CR885">
            <v>3.56105201703612</v>
          </cell>
          <cell r="CS885">
            <v>3.17006068789443</v>
          </cell>
          <cell r="CT885">
            <v>3.37484827025585</v>
          </cell>
          <cell r="CU885">
            <v>3.15900244326302</v>
          </cell>
          <cell r="CV885">
            <v>3.85351528817305</v>
          </cell>
          <cell r="CW885">
            <v>3.71799880983678</v>
          </cell>
          <cell r="CX885">
            <v>4.09188031741222</v>
          </cell>
          <cell r="CY885">
            <v>4.80675448664984</v>
          </cell>
          <cell r="CZ885">
            <v>4.70347988673896</v>
          </cell>
          <cell r="DA885">
            <v>4.72437097886475</v>
          </cell>
          <cell r="DB885">
            <v>4.88631444026038</v>
          </cell>
          <cell r="DC885">
            <v>5.14454649792866</v>
          </cell>
          <cell r="DD885">
            <v>4.56412184716726</v>
          </cell>
          <cell r="DE885">
            <v>4.86422419677851</v>
          </cell>
          <cell r="DF885">
            <v>4.89509623453819</v>
          </cell>
          <cell r="DG885">
            <v>5.39157659646386</v>
          </cell>
          <cell r="DH885">
            <v>5.39157659646386</v>
          </cell>
          <cell r="DI885">
            <v>5.39157659646386</v>
          </cell>
          <cell r="DJ885">
            <v>5.39157659646386</v>
          </cell>
          <cell r="DK885">
            <v>5.39157659646386</v>
          </cell>
          <cell r="DL885">
            <v>5.39157659646386</v>
          </cell>
          <cell r="DM885">
            <v>5.39157659646386</v>
          </cell>
          <cell r="DN885">
            <v>5.39157659646386</v>
          </cell>
          <cell r="DO885">
            <v>5.39157659646386</v>
          </cell>
          <cell r="DP885">
            <v>5.39157659646386</v>
          </cell>
          <cell r="DQ885">
            <v>5.41950798372301</v>
          </cell>
          <cell r="DR885">
            <v>5.48703296224647</v>
          </cell>
          <cell r="DS885">
            <v>5.59273589133992</v>
          </cell>
          <cell r="DT885">
            <v>5.6529725411656</v>
          </cell>
          <cell r="DU885">
            <v>5.55473537717964</v>
          </cell>
          <cell r="DV885">
            <v>5.60325255540446</v>
          </cell>
          <cell r="DW885">
            <v>5.60214517736326</v>
          </cell>
          <cell r="DX885">
            <v>5.44468466460308</v>
          </cell>
          <cell r="DY885">
            <v>5.49950216504365</v>
          </cell>
          <cell r="DZ885">
            <v>5.44167761747362</v>
          </cell>
          <cell r="EA885">
            <v>5.59185209322802</v>
          </cell>
          <cell r="EB885">
            <v>5.48003779185592</v>
          </cell>
          <cell r="EC885">
            <v>5.47321782598709</v>
          </cell>
          <cell r="ED885">
            <v>5.59623952901644</v>
          </cell>
          <cell r="EE885">
            <v>5.44060480748827</v>
          </cell>
          <cell r="EF885">
            <v>5.44060480748827</v>
          </cell>
          <cell r="EG885">
            <v>5.44060480748827</v>
          </cell>
          <cell r="EH885">
            <v>5.44060480748827</v>
          </cell>
          <cell r="EI885">
            <v>5.44060480748827</v>
          </cell>
          <cell r="EJ885">
            <v>5.44060480748827</v>
          </cell>
          <cell r="EK885">
            <v>0</v>
          </cell>
          <cell r="EL885">
            <v>0</v>
          </cell>
          <cell r="EM885">
            <v>0</v>
          </cell>
          <cell r="EN885">
            <v>0</v>
          </cell>
          <cell r="EO885">
            <v>0</v>
          </cell>
          <cell r="EP885">
            <v>0</v>
          </cell>
          <cell r="EQ885">
            <v>0</v>
          </cell>
          <cell r="ER885">
            <v>0</v>
          </cell>
          <cell r="ES885">
            <v>0</v>
          </cell>
          <cell r="ET885">
            <v>0</v>
          </cell>
        </row>
        <row r="886">
          <cell r="A886">
            <v>31760.2209622501</v>
          </cell>
          <cell r="B886">
            <v>35606.7371449152</v>
          </cell>
          <cell r="C886">
            <v>45286.273003</v>
          </cell>
          <cell r="D886">
            <v>6133.79767293088</v>
          </cell>
          <cell r="E886">
            <v>7002.31816090976</v>
          </cell>
          <cell r="F886">
            <v>7969.21656942848</v>
          </cell>
          <cell r="G886">
            <v>6882.33299678994</v>
          </cell>
          <cell r="H886">
            <v>7852.96177298147</v>
          </cell>
          <cell r="I886">
            <v>8226.53873914331</v>
          </cell>
          <cell r="J886">
            <v>7675.73103814997</v>
          </cell>
          <cell r="K886">
            <v>8744.80826387787</v>
          </cell>
          <cell r="L886">
            <v>8267.66296315591</v>
          </cell>
          <cell r="M886">
            <v>7963.98101709358</v>
          </cell>
          <cell r="N886">
            <v>8730.63224691711</v>
          </cell>
          <cell r="O886">
            <v>7714.62019531684</v>
          </cell>
          <cell r="P886">
            <v>8973.53768759503</v>
          </cell>
          <cell r="Q886">
            <v>8795.70617520913</v>
          </cell>
          <cell r="R886">
            <v>8964.41491934269</v>
          </cell>
          <cell r="S886">
            <v>9201.95425259276</v>
          </cell>
          <cell r="T886">
            <v>11033.0914400327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5284.28356544385</v>
          </cell>
          <cell r="AF886">
            <v>5924.26910812727</v>
          </cell>
          <cell r="AG886">
            <v>7534.75577057202</v>
          </cell>
          <cell r="AH886">
            <v>6133.79767293088</v>
          </cell>
          <cell r="AI886">
            <v>7002.31816090976</v>
          </cell>
          <cell r="AJ886">
            <v>7969.21656942848</v>
          </cell>
          <cell r="AK886">
            <v>6882.33299678994</v>
          </cell>
          <cell r="AL886">
            <v>7852.96177298147</v>
          </cell>
          <cell r="AM886">
            <v>8226.53873914331</v>
          </cell>
          <cell r="AN886">
            <v>7675.73103814997</v>
          </cell>
          <cell r="AO886">
            <v>8744.80826387787</v>
          </cell>
          <cell r="AP886">
            <v>8267.66296315591</v>
          </cell>
          <cell r="AQ886">
            <v>7963.98101709358</v>
          </cell>
          <cell r="AR886">
            <v>8730.63224691711</v>
          </cell>
          <cell r="AS886">
            <v>7714.62019531684</v>
          </cell>
          <cell r="AT886">
            <v>8973.53768759503</v>
          </cell>
          <cell r="AU886">
            <v>8795.70617520913</v>
          </cell>
          <cell r="AV886">
            <v>8964.41491934269</v>
          </cell>
          <cell r="AW886">
            <v>9201.95425259276</v>
          </cell>
          <cell r="AX886">
            <v>11033.0914400327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2.58696575318074</v>
          </cell>
          <cell r="CN886">
            <v>2.9843374348171</v>
          </cell>
          <cell r="CO886">
            <v>3.77808715478291</v>
          </cell>
          <cell r="CP886">
            <v>3.00930329839134</v>
          </cell>
          <cell r="CQ886">
            <v>3.46753245206306</v>
          </cell>
          <cell r="CR886">
            <v>3.88712191157443</v>
          </cell>
          <cell r="CS886">
            <v>3.377113348759</v>
          </cell>
          <cell r="CT886">
            <v>3.84887088499085</v>
          </cell>
          <cell r="CU886">
            <v>4.02803530167916</v>
          </cell>
          <cell r="CV886">
            <v>3.82360334066975</v>
          </cell>
          <cell r="CW886">
            <v>4.3291602606063</v>
          </cell>
          <cell r="CX886">
            <v>4.12036661966932</v>
          </cell>
          <cell r="CY886">
            <v>3.94737187588754</v>
          </cell>
          <cell r="CZ886">
            <v>4.29687486716622</v>
          </cell>
          <cell r="DA886">
            <v>3.79710102060406</v>
          </cell>
          <cell r="DB886">
            <v>4.41673449234485</v>
          </cell>
          <cell r="DC886">
            <v>4.32920662965293</v>
          </cell>
          <cell r="DD886">
            <v>4.41224430724634</v>
          </cell>
          <cell r="DE886">
            <v>4.52916008817681</v>
          </cell>
          <cell r="DF886">
            <v>5.43043749487467</v>
          </cell>
          <cell r="DG886">
            <v>6.07641045838661</v>
          </cell>
          <cell r="DH886">
            <v>6.07641045838661</v>
          </cell>
          <cell r="DI886">
            <v>6.07641045838661</v>
          </cell>
          <cell r="DJ886">
            <v>6.07641045838661</v>
          </cell>
          <cell r="DK886">
            <v>6.07641045838661</v>
          </cell>
          <cell r="DL886">
            <v>6.07641045838661</v>
          </cell>
          <cell r="DM886">
            <v>6.07641045838661</v>
          </cell>
          <cell r="DN886">
            <v>6.07641045838661</v>
          </cell>
          <cell r="DO886">
            <v>6.07641045838661</v>
          </cell>
          <cell r="DP886">
            <v>6.07641045838661</v>
          </cell>
          <cell r="DQ886">
            <v>5.59632040068318</v>
          </cell>
          <cell r="DR886">
            <v>5.4386860143503</v>
          </cell>
          <cell r="DS886">
            <v>5.46392013974173</v>
          </cell>
          <cell r="DT886">
            <v>5.58432416576313</v>
          </cell>
          <cell r="DU886">
            <v>5.53258940839816</v>
          </cell>
          <cell r="DV886">
            <v>5.61687298466678</v>
          </cell>
          <cell r="DW886">
            <v>5.5833799145206</v>
          </cell>
          <cell r="DX886">
            <v>5.58994167497105</v>
          </cell>
          <cell r="DY886">
            <v>5.59539840418658</v>
          </cell>
          <cell r="DZ886">
            <v>5.49989060864167</v>
          </cell>
          <cell r="EA886">
            <v>5.53418616149577</v>
          </cell>
          <cell r="EB886">
            <v>5.49735824423422</v>
          </cell>
          <cell r="EC886">
            <v>5.52750710099314</v>
          </cell>
          <cell r="ED886">
            <v>5.56672957485669</v>
          </cell>
          <cell r="EE886">
            <v>5.56633748375535</v>
          </cell>
          <cell r="EF886">
            <v>5.56633748375535</v>
          </cell>
          <cell r="EG886">
            <v>5.56633748375535</v>
          </cell>
          <cell r="EH886">
            <v>5.56633748375535</v>
          </cell>
          <cell r="EI886">
            <v>5.56633748375535</v>
          </cell>
          <cell r="EJ886">
            <v>5.56633748375535</v>
          </cell>
          <cell r="EK886">
            <v>0</v>
          </cell>
          <cell r="EL886">
            <v>0</v>
          </cell>
          <cell r="EM886">
            <v>0</v>
          </cell>
          <cell r="EN886">
            <v>0</v>
          </cell>
          <cell r="EO886">
            <v>0</v>
          </cell>
          <cell r="EP886">
            <v>0</v>
          </cell>
          <cell r="EQ886">
            <v>0</v>
          </cell>
          <cell r="ER886">
            <v>0</v>
          </cell>
          <cell r="ES886">
            <v>0</v>
          </cell>
          <cell r="ET886">
            <v>0</v>
          </cell>
        </row>
        <row r="887">
          <cell r="A887">
            <v>38334.4375878498</v>
          </cell>
          <cell r="B887">
            <v>37645.8558123004</v>
          </cell>
          <cell r="C887">
            <v>45313.4004520289</v>
          </cell>
          <cell r="D887">
            <v>7437.76006290507</v>
          </cell>
          <cell r="E887">
            <v>6820.82263117004</v>
          </cell>
          <cell r="F887">
            <v>6613.38648332267</v>
          </cell>
          <cell r="G887">
            <v>7428.9118214434</v>
          </cell>
          <cell r="H887">
            <v>7320.18443519551</v>
          </cell>
          <cell r="I887">
            <v>8172.3973708813</v>
          </cell>
          <cell r="J887">
            <v>8772.83123048421</v>
          </cell>
          <cell r="K887">
            <v>7830.7009647344</v>
          </cell>
          <cell r="L887">
            <v>8601.02597341589</v>
          </cell>
          <cell r="M887">
            <v>8182.26362021429</v>
          </cell>
          <cell r="N887">
            <v>8071.89781959897</v>
          </cell>
          <cell r="O887">
            <v>9665.3052613142</v>
          </cell>
          <cell r="P887">
            <v>8929.58948765143</v>
          </cell>
          <cell r="Q887">
            <v>9473.37836472039</v>
          </cell>
          <cell r="R887">
            <v>8678.03476121808</v>
          </cell>
          <cell r="S887">
            <v>9889.32330595987</v>
          </cell>
          <cell r="T887">
            <v>10286.4950534829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6378.10545388775</v>
          </cell>
          <cell r="AF887">
            <v>6263.53882778258</v>
          </cell>
          <cell r="AG887">
            <v>7539.26925091732</v>
          </cell>
          <cell r="AH887">
            <v>7437.76006290507</v>
          </cell>
          <cell r="AI887">
            <v>6820.82263117004</v>
          </cell>
          <cell r="AJ887">
            <v>6613.38648332267</v>
          </cell>
          <cell r="AK887">
            <v>7428.9118214434</v>
          </cell>
          <cell r="AL887">
            <v>7320.18443519551</v>
          </cell>
          <cell r="AM887">
            <v>8172.3973708813</v>
          </cell>
          <cell r="AN887">
            <v>8772.83123048421</v>
          </cell>
          <cell r="AO887">
            <v>7830.7009647344</v>
          </cell>
          <cell r="AP887">
            <v>8601.02597341589</v>
          </cell>
          <cell r="AQ887">
            <v>8182.26362021429</v>
          </cell>
          <cell r="AR887">
            <v>8071.89781959897</v>
          </cell>
          <cell r="AS887">
            <v>9665.3052613142</v>
          </cell>
          <cell r="AT887">
            <v>8929.58948765143</v>
          </cell>
          <cell r="AU887">
            <v>9473.37836472039</v>
          </cell>
          <cell r="AV887">
            <v>8678.03476121808</v>
          </cell>
          <cell r="AW887">
            <v>9889.32330595987</v>
          </cell>
          <cell r="AX887">
            <v>10286.4950534829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3.15655046861362</v>
          </cell>
          <cell r="CN887">
            <v>3.12822472434883</v>
          </cell>
          <cell r="CO887">
            <v>3.6545756642933</v>
          </cell>
          <cell r="CP887">
            <v>3.66698803367756</v>
          </cell>
          <cell r="CQ887">
            <v>3.41184297154813</v>
          </cell>
          <cell r="CR887">
            <v>3.29232324018727</v>
          </cell>
          <cell r="CS887">
            <v>3.63963667523769</v>
          </cell>
          <cell r="CT887">
            <v>3.69158184569354</v>
          </cell>
          <cell r="CU887">
            <v>4.01703159431132</v>
          </cell>
          <cell r="CV887">
            <v>4.3520396253625</v>
          </cell>
          <cell r="CW887">
            <v>3.83392591304389</v>
          </cell>
          <cell r="CX887">
            <v>4.25801777863815</v>
          </cell>
          <cell r="CY887">
            <v>4.05616340410039</v>
          </cell>
          <cell r="CZ887">
            <v>3.99410921343108</v>
          </cell>
          <cell r="DA887">
            <v>4.67763332995299</v>
          </cell>
          <cell r="DB887">
            <v>4.32157539580459</v>
          </cell>
          <cell r="DC887">
            <v>4.58474814690398</v>
          </cell>
          <cell r="DD887">
            <v>4.19983265298802</v>
          </cell>
          <cell r="DE887">
            <v>4.7860493855058</v>
          </cell>
          <cell r="DF887">
            <v>4.97826512558856</v>
          </cell>
          <cell r="DG887">
            <v>6.01973712875928</v>
          </cell>
          <cell r="DH887">
            <v>6.01973712875928</v>
          </cell>
          <cell r="DI887">
            <v>6.01973712875928</v>
          </cell>
          <cell r="DJ887">
            <v>6.01973712875928</v>
          </cell>
          <cell r="DK887">
            <v>6.01973712875928</v>
          </cell>
          <cell r="DL887">
            <v>6.01973712875928</v>
          </cell>
          <cell r="DM887">
            <v>6.01973712875928</v>
          </cell>
          <cell r="DN887">
            <v>6.01973712875928</v>
          </cell>
          <cell r="DO887">
            <v>6.01973712875928</v>
          </cell>
          <cell r="DP887">
            <v>6.01973712875928</v>
          </cell>
          <cell r="DQ887">
            <v>5.53587268483483</v>
          </cell>
          <cell r="DR887">
            <v>5.48566099376423</v>
          </cell>
          <cell r="DS887">
            <v>5.6519645758349</v>
          </cell>
          <cell r="DT887">
            <v>5.55699245340616</v>
          </cell>
          <cell r="DU887">
            <v>5.47715280178839</v>
          </cell>
          <cell r="DV887">
            <v>5.5033682162283</v>
          </cell>
          <cell r="DW887">
            <v>5.59209198295005</v>
          </cell>
          <cell r="DX887">
            <v>5.43271168316347</v>
          </cell>
          <cell r="DY887">
            <v>5.57379977168812</v>
          </cell>
          <cell r="DZ887">
            <v>5.52273327569234</v>
          </cell>
          <cell r="EA887">
            <v>5.59582415843153</v>
          </cell>
          <cell r="EB887">
            <v>5.53413723162613</v>
          </cell>
          <cell r="EC887">
            <v>5.52669070991204</v>
          </cell>
          <cell r="ED887">
            <v>5.53685123893973</v>
          </cell>
          <cell r="EE887">
            <v>5.66104406208948</v>
          </cell>
          <cell r="EF887">
            <v>5.66104406208948</v>
          </cell>
          <cell r="EG887">
            <v>5.66104406208948</v>
          </cell>
          <cell r="EH887">
            <v>5.66104406208948</v>
          </cell>
          <cell r="EI887">
            <v>5.66104406208948</v>
          </cell>
          <cell r="EJ887">
            <v>5.66104406208948</v>
          </cell>
          <cell r="EK887">
            <v>0</v>
          </cell>
          <cell r="EL887">
            <v>0</v>
          </cell>
          <cell r="EM887">
            <v>0</v>
          </cell>
          <cell r="EN887">
            <v>0</v>
          </cell>
          <cell r="EO887">
            <v>0</v>
          </cell>
          <cell r="EP887">
            <v>0</v>
          </cell>
          <cell r="EQ887">
            <v>0</v>
          </cell>
          <cell r="ER887">
            <v>0</v>
          </cell>
          <cell r="ES887">
            <v>0</v>
          </cell>
          <cell r="ET887">
            <v>0</v>
          </cell>
        </row>
        <row r="888">
          <cell r="A888">
            <v>43032.974447468</v>
          </cell>
          <cell r="B888">
            <v>42292.2840182399</v>
          </cell>
          <cell r="C888">
            <v>42278.9297851768</v>
          </cell>
          <cell r="D888">
            <v>6804.42755948203</v>
          </cell>
          <cell r="E888">
            <v>8143.92472894734</v>
          </cell>
          <cell r="F888">
            <v>7425.89061082603</v>
          </cell>
          <cell r="G888">
            <v>6979.44396008836</v>
          </cell>
          <cell r="H888">
            <v>7094.72082681052</v>
          </cell>
          <cell r="I888">
            <v>6383.88730390356</v>
          </cell>
          <cell r="J888">
            <v>8020.57834889482</v>
          </cell>
          <cell r="K888">
            <v>7594.64390133092</v>
          </cell>
          <cell r="L888">
            <v>8168.71843021099</v>
          </cell>
          <cell r="M888">
            <v>7585.57578215355</v>
          </cell>
          <cell r="N888">
            <v>8279.10537385284</v>
          </cell>
          <cell r="O888">
            <v>9035.06681147683</v>
          </cell>
          <cell r="P888">
            <v>8902.47462673302</v>
          </cell>
          <cell r="Q888">
            <v>9223.69984972192</v>
          </cell>
          <cell r="R888">
            <v>10706.5946942189</v>
          </cell>
          <cell r="S888">
            <v>11025.1098412195</v>
          </cell>
          <cell r="T888">
            <v>9668.90983612085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7159.85067972933</v>
          </cell>
          <cell r="AF888">
            <v>7036.61418628983</v>
          </cell>
          <cell r="AG888">
            <v>7034.39230142359</v>
          </cell>
          <cell r="AH888">
            <v>6804.42755948203</v>
          </cell>
          <cell r="AI888">
            <v>8143.92472894734</v>
          </cell>
          <cell r="AJ888">
            <v>7425.89061082603</v>
          </cell>
          <cell r="AK888">
            <v>6979.44396008836</v>
          </cell>
          <cell r="AL888">
            <v>7094.72082681052</v>
          </cell>
          <cell r="AM888">
            <v>6383.88730390356</v>
          </cell>
          <cell r="AN888">
            <v>8020.57834889482</v>
          </cell>
          <cell r="AO888">
            <v>7594.64390133092</v>
          </cell>
          <cell r="AP888">
            <v>8168.71843021099</v>
          </cell>
          <cell r="AQ888">
            <v>7585.57578215355</v>
          </cell>
          <cell r="AR888">
            <v>8279.10537385284</v>
          </cell>
          <cell r="AS888">
            <v>9035.06681147683</v>
          </cell>
          <cell r="AT888">
            <v>8902.47462673302</v>
          </cell>
          <cell r="AU888">
            <v>9223.69984972192</v>
          </cell>
          <cell r="AV888">
            <v>10706.5946942189</v>
          </cell>
          <cell r="AW888">
            <v>11025.1098412195</v>
          </cell>
          <cell r="AX888">
            <v>9668.90983612085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3.52738794129365</v>
          </cell>
          <cell r="CN888">
            <v>3.44563170889932</v>
          </cell>
          <cell r="CO888">
            <v>3.43943805698202</v>
          </cell>
          <cell r="CP888">
            <v>3.36734940345968</v>
          </cell>
          <cell r="CQ888">
            <v>3.96228179860751</v>
          </cell>
          <cell r="CR888">
            <v>3.5993386883775</v>
          </cell>
          <cell r="CS888">
            <v>3.42658967140511</v>
          </cell>
          <cell r="CT888">
            <v>3.50280768283267</v>
          </cell>
          <cell r="CU888">
            <v>3.17910903656249</v>
          </cell>
          <cell r="CV888">
            <v>4.02164409640723</v>
          </cell>
          <cell r="CW888">
            <v>3.74021328908126</v>
          </cell>
          <cell r="CX888">
            <v>4.06868150673424</v>
          </cell>
          <cell r="CY888">
            <v>3.77420179915228</v>
          </cell>
          <cell r="CZ888">
            <v>4.12286471468815</v>
          </cell>
          <cell r="DA888">
            <v>4.39543833869457</v>
          </cell>
          <cell r="DB888">
            <v>4.33093402628662</v>
          </cell>
          <cell r="DC888">
            <v>4.48720577169171</v>
          </cell>
          <cell r="DD888">
            <v>5.20861414506148</v>
          </cell>
          <cell r="DE888">
            <v>5.36356747499178</v>
          </cell>
          <cell r="DF888">
            <v>4.70379443493234</v>
          </cell>
          <cell r="DG888">
            <v>4.94974077338763</v>
          </cell>
          <cell r="DH888">
            <v>4.94974077338763</v>
          </cell>
          <cell r="DI888">
            <v>4.94974077338763</v>
          </cell>
          <cell r="DJ888">
            <v>4.94974077338763</v>
          </cell>
          <cell r="DK888">
            <v>4.94974077338763</v>
          </cell>
          <cell r="DL888">
            <v>4.94974077338763</v>
          </cell>
          <cell r="DM888">
            <v>4.94974077338763</v>
          </cell>
          <cell r="DN888">
            <v>4.94974077338763</v>
          </cell>
          <cell r="DO888">
            <v>4.94974077338763</v>
          </cell>
          <cell r="DP888">
            <v>4.94974077338763</v>
          </cell>
          <cell r="DQ888">
            <v>5.56106376332918</v>
          </cell>
          <cell r="DR888">
            <v>5.59502484874954</v>
          </cell>
          <cell r="DS888">
            <v>5.60333035683273</v>
          </cell>
          <cell r="DT888">
            <v>5.53618441469088</v>
          </cell>
          <cell r="DU888">
            <v>5.63112965688167</v>
          </cell>
          <cell r="DV888">
            <v>5.65240105044297</v>
          </cell>
          <cell r="DW888">
            <v>5.58040679156474</v>
          </cell>
          <cell r="DX888">
            <v>5.54914601837669</v>
          </cell>
          <cell r="DY888">
            <v>5.50157355451615</v>
          </cell>
          <cell r="DZ888">
            <v>5.46398108099046</v>
          </cell>
          <cell r="EA888">
            <v>5.56311684845151</v>
          </cell>
          <cell r="EB888">
            <v>5.50056583605441</v>
          </cell>
          <cell r="EC888">
            <v>5.50643566749089</v>
          </cell>
          <cell r="ED888">
            <v>5.50163103715249</v>
          </cell>
          <cell r="EE888">
            <v>5.63165850485528</v>
          </cell>
          <cell r="EF888">
            <v>5.63165850485528</v>
          </cell>
          <cell r="EG888">
            <v>5.63165850485528</v>
          </cell>
          <cell r="EH888">
            <v>5.63165850485528</v>
          </cell>
          <cell r="EI888">
            <v>5.63165850485528</v>
          </cell>
          <cell r="EJ888">
            <v>5.63165850485528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</row>
        <row r="889">
          <cell r="A889">
            <v>41741.8766812742</v>
          </cell>
          <cell r="B889">
            <v>33479.1873799391</v>
          </cell>
          <cell r="C889">
            <v>42081.7093585738</v>
          </cell>
          <cell r="D889">
            <v>7216.98096686866</v>
          </cell>
          <cell r="E889">
            <v>6343.98288995214</v>
          </cell>
          <cell r="F889">
            <v>8362.20742271996</v>
          </cell>
          <cell r="G889">
            <v>7553.14179109105</v>
          </cell>
          <cell r="H889">
            <v>7684.71462654897</v>
          </cell>
          <cell r="I889">
            <v>7888.24941005872</v>
          </cell>
          <cell r="J889">
            <v>7312.58056068899</v>
          </cell>
          <cell r="K889">
            <v>8738.30182424144</v>
          </cell>
          <cell r="L889">
            <v>6030.26840204446</v>
          </cell>
          <cell r="M889">
            <v>8141.04419397273</v>
          </cell>
          <cell r="N889">
            <v>9027.55708725695</v>
          </cell>
          <cell r="O889">
            <v>9342.20579207671</v>
          </cell>
          <cell r="P889">
            <v>9982.43119129215</v>
          </cell>
          <cell r="Q889">
            <v>9438.92362056025</v>
          </cell>
          <cell r="R889">
            <v>9599.22924082549</v>
          </cell>
          <cell r="S889">
            <v>9699.35592130911</v>
          </cell>
          <cell r="T889">
            <v>10893.4036179595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6945.03710159371</v>
          </cell>
          <cell r="AF889">
            <v>5570.2861723319</v>
          </cell>
          <cell r="AG889">
            <v>7001.57865506052</v>
          </cell>
          <cell r="AH889">
            <v>7216.98096686866</v>
          </cell>
          <cell r="AI889">
            <v>6343.98288995214</v>
          </cell>
          <cell r="AJ889">
            <v>8362.20742271996</v>
          </cell>
          <cell r="AK889">
            <v>7553.14179109105</v>
          </cell>
          <cell r="AL889">
            <v>7684.71462654897</v>
          </cell>
          <cell r="AM889">
            <v>7888.24941005872</v>
          </cell>
          <cell r="AN889">
            <v>7312.58056068899</v>
          </cell>
          <cell r="AO889">
            <v>8738.30182424144</v>
          </cell>
          <cell r="AP889">
            <v>6030.26840204446</v>
          </cell>
          <cell r="AQ889">
            <v>8141.04419397273</v>
          </cell>
          <cell r="AR889">
            <v>9027.55708725695</v>
          </cell>
          <cell r="AS889">
            <v>9342.20579207671</v>
          </cell>
          <cell r="AT889">
            <v>9982.43119129215</v>
          </cell>
          <cell r="AU889">
            <v>9438.92362056025</v>
          </cell>
          <cell r="AV889">
            <v>9599.22924082549</v>
          </cell>
          <cell r="AW889">
            <v>9699.35592130911</v>
          </cell>
          <cell r="AX889">
            <v>10893.4036179595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3.4391383884593</v>
          </cell>
          <cell r="CN889">
            <v>2.79201869617919</v>
          </cell>
          <cell r="CO889">
            <v>3.37908736897665</v>
          </cell>
          <cell r="CP889">
            <v>3.56360408938446</v>
          </cell>
          <cell r="CQ889">
            <v>3.17179807110705</v>
          </cell>
          <cell r="CR889">
            <v>4.16043906226721</v>
          </cell>
          <cell r="CS889">
            <v>3.72583447890458</v>
          </cell>
          <cell r="CT889">
            <v>3.7957210600468</v>
          </cell>
          <cell r="CU889">
            <v>3.9262466892389</v>
          </cell>
          <cell r="CV889">
            <v>3.59802916209352</v>
          </cell>
          <cell r="CW889">
            <v>4.29480898718771</v>
          </cell>
          <cell r="CX889">
            <v>2.97790730351901</v>
          </cell>
          <cell r="CY889">
            <v>4.01628059298178</v>
          </cell>
          <cell r="CZ889">
            <v>4.44269537839605</v>
          </cell>
          <cell r="DA889">
            <v>4.646024385977</v>
          </cell>
          <cell r="DB889">
            <v>4.96441844445509</v>
          </cell>
          <cell r="DC889">
            <v>4.69412366784835</v>
          </cell>
          <cell r="DD889">
            <v>4.77384614854913</v>
          </cell>
          <cell r="DE889">
            <v>4.82364070559136</v>
          </cell>
          <cell r="DF889">
            <v>5.41745921485202</v>
          </cell>
          <cell r="DG889">
            <v>4.79509388312837</v>
          </cell>
          <cell r="DH889">
            <v>4.79509388312837</v>
          </cell>
          <cell r="DI889">
            <v>4.79509388312837</v>
          </cell>
          <cell r="DJ889">
            <v>4.79509388312837</v>
          </cell>
          <cell r="DK889">
            <v>4.79509388312837</v>
          </cell>
          <cell r="DL889">
            <v>4.79509388312837</v>
          </cell>
          <cell r="DM889">
            <v>4.79509388312837</v>
          </cell>
          <cell r="DN889">
            <v>4.79509388312837</v>
          </cell>
          <cell r="DO889">
            <v>4.79509388312837</v>
          </cell>
          <cell r="DP889">
            <v>4.79509388312837</v>
          </cell>
          <cell r="DQ889">
            <v>5.53263543343484</v>
          </cell>
          <cell r="DR889">
            <v>5.46595838604989</v>
          </cell>
          <cell r="DS889">
            <v>5.6768012127333</v>
          </cell>
          <cell r="DT889">
            <v>5.54847005958398</v>
          </cell>
          <cell r="DU889">
            <v>5.47978611857166</v>
          </cell>
          <cell r="DV889">
            <v>5.50666816161362</v>
          </cell>
          <cell r="DW889">
            <v>5.55406829552936</v>
          </cell>
          <cell r="DX889">
            <v>5.54677552496891</v>
          </cell>
          <cell r="DY889">
            <v>5.50440253246756</v>
          </cell>
          <cell r="DZ889">
            <v>5.56817812946846</v>
          </cell>
          <cell r="EA889">
            <v>5.57429981508999</v>
          </cell>
          <cell r="EB889">
            <v>5.54795082900976</v>
          </cell>
          <cell r="EC889">
            <v>5.5534542848908</v>
          </cell>
          <cell r="ED889">
            <v>5.567123335992</v>
          </cell>
          <cell r="EE889">
            <v>5.5090292765374</v>
          </cell>
          <cell r="EF889">
            <v>5.5090292765374</v>
          </cell>
          <cell r="EG889">
            <v>5.5090292765374</v>
          </cell>
          <cell r="EH889">
            <v>5.5090292765374</v>
          </cell>
          <cell r="EI889">
            <v>5.5090292765374</v>
          </cell>
          <cell r="EJ889">
            <v>5.5090292765374</v>
          </cell>
          <cell r="EK889">
            <v>0</v>
          </cell>
          <cell r="EL889">
            <v>0</v>
          </cell>
          <cell r="EM889">
            <v>0</v>
          </cell>
          <cell r="EN889">
            <v>0</v>
          </cell>
          <cell r="EO889">
            <v>0</v>
          </cell>
          <cell r="EP889">
            <v>0</v>
          </cell>
          <cell r="EQ889">
            <v>0</v>
          </cell>
          <cell r="ER889">
            <v>0</v>
          </cell>
          <cell r="ES889">
            <v>0</v>
          </cell>
          <cell r="ET889">
            <v>0</v>
          </cell>
        </row>
        <row r="890">
          <cell r="A890">
            <v>31873.077821529</v>
          </cell>
          <cell r="B890">
            <v>28975.4173233444</v>
          </cell>
          <cell r="C890">
            <v>39684.0253067957</v>
          </cell>
          <cell r="D890">
            <v>6680.05805493305</v>
          </cell>
          <cell r="E890">
            <v>6006.32436518395</v>
          </cell>
          <cell r="F890">
            <v>8395.48602662013</v>
          </cell>
          <cell r="G890">
            <v>7062.63412528689</v>
          </cell>
          <cell r="H890">
            <v>8149.36755752208</v>
          </cell>
          <cell r="I890">
            <v>7676.00748481782</v>
          </cell>
          <cell r="J890">
            <v>9386.1279378734</v>
          </cell>
          <cell r="K890">
            <v>9616.35385456764</v>
          </cell>
          <cell r="L890">
            <v>9199.23932635611</v>
          </cell>
          <cell r="M890">
            <v>8289.97782161129</v>
          </cell>
          <cell r="N890">
            <v>8071.38333353563</v>
          </cell>
          <cell r="O890">
            <v>8509.835559145</v>
          </cell>
          <cell r="P890">
            <v>8719.28582476572</v>
          </cell>
          <cell r="Q890">
            <v>9084.14155213054</v>
          </cell>
          <cell r="R890">
            <v>9266.30227378151</v>
          </cell>
          <cell r="S890">
            <v>12204.7363689794</v>
          </cell>
          <cell r="T890">
            <v>9830.97121140246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5303.06075365812</v>
          </cell>
          <cell r="AF890">
            <v>4820.9463575715</v>
          </cell>
          <cell r="AG890">
            <v>6602.65062351447</v>
          </cell>
          <cell r="AH890">
            <v>6680.05805493305</v>
          </cell>
          <cell r="AI890">
            <v>6006.32436518395</v>
          </cell>
          <cell r="AJ890">
            <v>8395.48602662013</v>
          </cell>
          <cell r="AK890">
            <v>7062.63412528689</v>
          </cell>
          <cell r="AL890">
            <v>8149.36755752208</v>
          </cell>
          <cell r="AM890">
            <v>7676.00748481782</v>
          </cell>
          <cell r="AN890">
            <v>9386.1279378734</v>
          </cell>
          <cell r="AO890">
            <v>9616.35385456764</v>
          </cell>
          <cell r="AP890">
            <v>9199.23932635611</v>
          </cell>
          <cell r="AQ890">
            <v>8289.97782161129</v>
          </cell>
          <cell r="AR890">
            <v>8071.38333353563</v>
          </cell>
          <cell r="AS890">
            <v>8509.835559145</v>
          </cell>
          <cell r="AT890">
            <v>8719.28582476572</v>
          </cell>
          <cell r="AU890">
            <v>9084.14155213054</v>
          </cell>
          <cell r="AV890">
            <v>9266.30227378151</v>
          </cell>
          <cell r="AW890">
            <v>12204.7363689794</v>
          </cell>
          <cell r="AX890">
            <v>9830.97121140246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2.63712163373785</v>
          </cell>
          <cell r="CN890">
            <v>2.39194005479456</v>
          </cell>
          <cell r="CO890">
            <v>3.30467620453682</v>
          </cell>
          <cell r="CP890">
            <v>3.29037295546287</v>
          </cell>
          <cell r="CQ890">
            <v>3.00276756299168</v>
          </cell>
          <cell r="CR890">
            <v>4.09802722422448</v>
          </cell>
          <cell r="CS890">
            <v>3.54811702568264</v>
          </cell>
          <cell r="CT890">
            <v>4.01773415032254</v>
          </cell>
          <cell r="CU890">
            <v>3.72869235852588</v>
          </cell>
          <cell r="CV890">
            <v>4.6206024478624</v>
          </cell>
          <cell r="CW890">
            <v>4.69413874326092</v>
          </cell>
          <cell r="CX890">
            <v>4.50478368913337</v>
          </cell>
          <cell r="CY890">
            <v>4.13519288410387</v>
          </cell>
          <cell r="CZ890">
            <v>3.9491659998337</v>
          </cell>
          <cell r="DA890">
            <v>4.21886692377565</v>
          </cell>
          <cell r="DB890">
            <v>4.32270474668795</v>
          </cell>
          <cell r="DC890">
            <v>4.50358694463775</v>
          </cell>
          <cell r="DD890">
            <v>4.59389560431079</v>
          </cell>
          <cell r="DE890">
            <v>6.05066434276226</v>
          </cell>
          <cell r="DF890">
            <v>4.87383792367236</v>
          </cell>
          <cell r="DG890">
            <v>4.36496704269108</v>
          </cell>
          <cell r="DH890">
            <v>4.36496704269108</v>
          </cell>
          <cell r="DI890">
            <v>4.36496704269108</v>
          </cell>
          <cell r="DJ890">
            <v>4.36496704269108</v>
          </cell>
          <cell r="DK890">
            <v>4.36496704269108</v>
          </cell>
          <cell r="DL890">
            <v>4.36496704269108</v>
          </cell>
          <cell r="DM890">
            <v>4.36496704269108</v>
          </cell>
          <cell r="DN890">
            <v>4.36496704269108</v>
          </cell>
          <cell r="DO890">
            <v>4.36496704269108</v>
          </cell>
          <cell r="DP890">
            <v>4.36496704269108</v>
          </cell>
          <cell r="DQ890">
            <v>5.50939076369899</v>
          </cell>
          <cell r="DR890">
            <v>5.52190770251518</v>
          </cell>
          <cell r="DS890">
            <v>5.47389597147801</v>
          </cell>
          <cell r="DT890">
            <v>5.56214422053268</v>
          </cell>
          <cell r="DU890">
            <v>5.48017215687846</v>
          </cell>
          <cell r="DV890">
            <v>5.61278154615823</v>
          </cell>
          <cell r="DW890">
            <v>5.45350742237984</v>
          </cell>
          <cell r="DX890">
            <v>5.55712089670683</v>
          </cell>
          <cell r="DY890">
            <v>5.64008919764186</v>
          </cell>
          <cell r="DZ890">
            <v>5.56538228467781</v>
          </cell>
          <cell r="EA890">
            <v>5.61256843587004</v>
          </cell>
          <cell r="EB890">
            <v>5.59480702158264</v>
          </cell>
          <cell r="EC890">
            <v>5.49243255174938</v>
          </cell>
          <cell r="ED890">
            <v>5.5995060721477</v>
          </cell>
          <cell r="EE890">
            <v>5.5262748011485</v>
          </cell>
          <cell r="EF890">
            <v>5.5262748011485</v>
          </cell>
          <cell r="EG890">
            <v>5.5262748011485</v>
          </cell>
          <cell r="EH890">
            <v>5.5262748011485</v>
          </cell>
          <cell r="EI890">
            <v>5.5262748011485</v>
          </cell>
          <cell r="EJ890">
            <v>5.5262748011485</v>
          </cell>
          <cell r="EK890">
            <v>0</v>
          </cell>
          <cell r="EL890">
            <v>0</v>
          </cell>
          <cell r="EM890">
            <v>0</v>
          </cell>
          <cell r="EN890">
            <v>0</v>
          </cell>
          <cell r="EO890">
            <v>0</v>
          </cell>
          <cell r="EP890">
            <v>0</v>
          </cell>
          <cell r="EQ890">
            <v>0</v>
          </cell>
          <cell r="ER890">
            <v>0</v>
          </cell>
          <cell r="ES890">
            <v>0</v>
          </cell>
          <cell r="ET890">
            <v>0</v>
          </cell>
        </row>
        <row r="891">
          <cell r="A891">
            <v>34024.2065338392</v>
          </cell>
          <cell r="B891">
            <v>34649.1512445866</v>
          </cell>
          <cell r="C891">
            <v>44252.7366415652</v>
          </cell>
          <cell r="D891">
            <v>6853.58266703424</v>
          </cell>
          <cell r="E891">
            <v>7933.47466230366</v>
          </cell>
          <cell r="F891">
            <v>6382.78326059384</v>
          </cell>
          <cell r="G891">
            <v>7644.03355939221</v>
          </cell>
          <cell r="H891">
            <v>8244.15665122544</v>
          </cell>
          <cell r="I891">
            <v>6983.32664575724</v>
          </cell>
          <cell r="J891">
            <v>7261.98867515756</v>
          </cell>
          <cell r="K891">
            <v>8420.30438920471</v>
          </cell>
          <cell r="L891">
            <v>8484.36335701199</v>
          </cell>
          <cell r="M891">
            <v>8549.53246032954</v>
          </cell>
          <cell r="N891">
            <v>7982.12264887999</v>
          </cell>
          <cell r="O891">
            <v>8766.08556316418</v>
          </cell>
          <cell r="P891">
            <v>10458.0115648804</v>
          </cell>
          <cell r="Q891">
            <v>9680.99680076477</v>
          </cell>
          <cell r="R891">
            <v>10035.8836365507</v>
          </cell>
          <cell r="S891">
            <v>9934.32471954236</v>
          </cell>
          <cell r="T891">
            <v>10175.7223296073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5660.96676807553</v>
          </cell>
          <cell r="AF891">
            <v>5764.94542326936</v>
          </cell>
          <cell r="AG891">
            <v>7362.7954049464</v>
          </cell>
          <cell r="AH891">
            <v>6853.58266703424</v>
          </cell>
          <cell r="AI891">
            <v>7933.47466230366</v>
          </cell>
          <cell r="AJ891">
            <v>6382.78326059384</v>
          </cell>
          <cell r="AK891">
            <v>7644.03355939221</v>
          </cell>
          <cell r="AL891">
            <v>8244.15665122544</v>
          </cell>
          <cell r="AM891">
            <v>6983.32664575724</v>
          </cell>
          <cell r="AN891">
            <v>7261.98867515756</v>
          </cell>
          <cell r="AO891">
            <v>8420.30438920471</v>
          </cell>
          <cell r="AP891">
            <v>8484.36335701199</v>
          </cell>
          <cell r="AQ891">
            <v>8549.53246032954</v>
          </cell>
          <cell r="AR891">
            <v>7982.12264887999</v>
          </cell>
          <cell r="AS891">
            <v>8766.08556316418</v>
          </cell>
          <cell r="AT891">
            <v>10458.0115648804</v>
          </cell>
          <cell r="AU891">
            <v>9680.99680076477</v>
          </cell>
          <cell r="AV891">
            <v>10035.8836365507</v>
          </cell>
          <cell r="AW891">
            <v>9934.32471954236</v>
          </cell>
          <cell r="AX891">
            <v>10175.7223296073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2.85258478028552</v>
          </cell>
          <cell r="CN891">
            <v>2.83268567623482</v>
          </cell>
          <cell r="CO891">
            <v>3.653921843118</v>
          </cell>
          <cell r="CP891">
            <v>3.39063165543918</v>
          </cell>
          <cell r="CQ891">
            <v>3.9237436203705</v>
          </cell>
          <cell r="CR891">
            <v>3.13893042541169</v>
          </cell>
          <cell r="CS891">
            <v>3.725393053639</v>
          </cell>
          <cell r="CT891">
            <v>4.124825125855</v>
          </cell>
          <cell r="CU891">
            <v>3.43326169603968</v>
          </cell>
          <cell r="CV891">
            <v>3.60256902376228</v>
          </cell>
          <cell r="CW891">
            <v>4.17739482083223</v>
          </cell>
          <cell r="CX891">
            <v>4.20374405913324</v>
          </cell>
          <cell r="CY891">
            <v>4.18721278884824</v>
          </cell>
          <cell r="CZ891">
            <v>3.92256574832672</v>
          </cell>
          <cell r="DA891">
            <v>4.30643241719522</v>
          </cell>
          <cell r="DB891">
            <v>5.13760899296392</v>
          </cell>
          <cell r="DC891">
            <v>4.75589225694577</v>
          </cell>
          <cell r="DD891">
            <v>4.93023417535991</v>
          </cell>
          <cell r="DE891">
            <v>4.8803422812746</v>
          </cell>
          <cell r="DF891">
            <v>4.99893141503636</v>
          </cell>
          <cell r="DG891">
            <v>5.26708185811488</v>
          </cell>
          <cell r="DH891">
            <v>5.26708185811488</v>
          </cell>
          <cell r="DI891">
            <v>5.26708185811488</v>
          </cell>
          <cell r="DJ891">
            <v>5.26708185811488</v>
          </cell>
          <cell r="DK891">
            <v>5.26708185811488</v>
          </cell>
          <cell r="DL891">
            <v>5.26708185811488</v>
          </cell>
          <cell r="DM891">
            <v>5.26708185811488</v>
          </cell>
          <cell r="DN891">
            <v>5.26708185811488</v>
          </cell>
          <cell r="DO891">
            <v>5.26708185811488</v>
          </cell>
          <cell r="DP891">
            <v>5.26708185811488</v>
          </cell>
          <cell r="DQ891">
            <v>5.43699808745915</v>
          </cell>
          <cell r="DR891">
            <v>5.57575842429842</v>
          </cell>
          <cell r="DS891">
            <v>5.52065508552838</v>
          </cell>
          <cell r="DT891">
            <v>5.53788813469928</v>
          </cell>
          <cell r="DU891">
            <v>5.5394921592654</v>
          </cell>
          <cell r="DV891">
            <v>5.57103059204983</v>
          </cell>
          <cell r="DW891">
            <v>5.62156996468012</v>
          </cell>
          <cell r="DX891">
            <v>5.47580318247329</v>
          </cell>
          <cell r="DY891">
            <v>5.57266047946984</v>
          </cell>
          <cell r="DZ891">
            <v>5.5226865197479</v>
          </cell>
          <cell r="EA891">
            <v>5.52241961393431</v>
          </cell>
          <cell r="EB891">
            <v>5.52955431827458</v>
          </cell>
          <cell r="EC891">
            <v>5.59402585558245</v>
          </cell>
          <cell r="ED891">
            <v>5.57513387362402</v>
          </cell>
          <cell r="EE891">
            <v>5.57693014753831</v>
          </cell>
          <cell r="EF891">
            <v>5.57693014753831</v>
          </cell>
          <cell r="EG891">
            <v>5.57693014753831</v>
          </cell>
          <cell r="EH891">
            <v>5.57693014753831</v>
          </cell>
          <cell r="EI891">
            <v>5.57693014753831</v>
          </cell>
          <cell r="EJ891">
            <v>5.57693014753831</v>
          </cell>
          <cell r="EK891">
            <v>0</v>
          </cell>
          <cell r="EL891">
            <v>0</v>
          </cell>
          <cell r="EM891">
            <v>0</v>
          </cell>
          <cell r="EN891">
            <v>0</v>
          </cell>
          <cell r="EO891">
            <v>0</v>
          </cell>
          <cell r="EP891">
            <v>0</v>
          </cell>
          <cell r="EQ891">
            <v>0</v>
          </cell>
          <cell r="ER891">
            <v>0</v>
          </cell>
          <cell r="ES891">
            <v>0</v>
          </cell>
          <cell r="ET891">
            <v>0</v>
          </cell>
        </row>
        <row r="892">
          <cell r="A892">
            <v>36354.8774885577</v>
          </cell>
          <cell r="B892">
            <v>33642.0650602151</v>
          </cell>
          <cell r="C892">
            <v>37078.7017750363</v>
          </cell>
          <cell r="D892">
            <v>6654.24765090839</v>
          </cell>
          <cell r="E892">
            <v>7101.29278248421</v>
          </cell>
          <cell r="F892">
            <v>8691.0259765602</v>
          </cell>
          <cell r="G892">
            <v>8391.32122539944</v>
          </cell>
          <cell r="H892">
            <v>7090.52969629579</v>
          </cell>
          <cell r="I892">
            <v>8421.70463888767</v>
          </cell>
          <cell r="J892">
            <v>8051.439999427</v>
          </cell>
          <cell r="K892">
            <v>7267.6514084769</v>
          </cell>
          <cell r="L892">
            <v>9557.92546679923</v>
          </cell>
          <cell r="M892">
            <v>9645.57536720332</v>
          </cell>
          <cell r="N892">
            <v>8542.86873730468</v>
          </cell>
          <cell r="O892">
            <v>9272.03027331869</v>
          </cell>
          <cell r="P892">
            <v>8689.05424778231</v>
          </cell>
          <cell r="Q892">
            <v>7576.53283388676</v>
          </cell>
          <cell r="R892">
            <v>9512.98655775997</v>
          </cell>
          <cell r="S892">
            <v>10093.8204632567</v>
          </cell>
          <cell r="T892">
            <v>9897.86096116685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6048.74512254967</v>
          </cell>
          <cell r="AF892">
            <v>5597.38585309555</v>
          </cell>
          <cell r="AG892">
            <v>6169.17541759875</v>
          </cell>
          <cell r="AH892">
            <v>6654.24765090839</v>
          </cell>
          <cell r="AI892">
            <v>7101.29278248421</v>
          </cell>
          <cell r="AJ892">
            <v>8691.0259765602</v>
          </cell>
          <cell r="AK892">
            <v>8391.32122539944</v>
          </cell>
          <cell r="AL892">
            <v>7090.52969629579</v>
          </cell>
          <cell r="AM892">
            <v>8421.70463888767</v>
          </cell>
          <cell r="AN892">
            <v>8051.439999427</v>
          </cell>
          <cell r="AO892">
            <v>7267.6514084769</v>
          </cell>
          <cell r="AP892">
            <v>9557.92546679923</v>
          </cell>
          <cell r="AQ892">
            <v>9645.57536720332</v>
          </cell>
          <cell r="AR892">
            <v>8542.86873730468</v>
          </cell>
          <cell r="AS892">
            <v>9272.03027331869</v>
          </cell>
          <cell r="AT892">
            <v>8689.05424778231</v>
          </cell>
          <cell r="AU892">
            <v>7576.53283388676</v>
          </cell>
          <cell r="AV892">
            <v>9512.98655775997</v>
          </cell>
          <cell r="AW892">
            <v>10093.8204632567</v>
          </cell>
          <cell r="AX892">
            <v>9897.86096116685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2.97167502361305</v>
          </cell>
          <cell r="CN892">
            <v>2.7514793794548</v>
          </cell>
          <cell r="CO892">
            <v>3.06330703747322</v>
          </cell>
          <cell r="CP892">
            <v>3.25567387243333</v>
          </cell>
          <cell r="CQ892">
            <v>3.49433152657059</v>
          </cell>
          <cell r="CR892">
            <v>4.30664444177722</v>
          </cell>
          <cell r="CS892">
            <v>4.05714401860349</v>
          </cell>
          <cell r="CT892">
            <v>3.52333207667746</v>
          </cell>
          <cell r="CU892">
            <v>4.13605184217019</v>
          </cell>
          <cell r="CV892">
            <v>4.00133280753078</v>
          </cell>
          <cell r="CW892">
            <v>3.59959383470269</v>
          </cell>
          <cell r="CX892">
            <v>4.71140493474966</v>
          </cell>
          <cell r="CY892">
            <v>4.85676146806975</v>
          </cell>
          <cell r="CZ892">
            <v>4.26327673246612</v>
          </cell>
          <cell r="DA892">
            <v>4.56727056558578</v>
          </cell>
          <cell r="DB892">
            <v>4.28010484638656</v>
          </cell>
          <cell r="DC892">
            <v>3.73209258181375</v>
          </cell>
          <cell r="DD892">
            <v>4.68596221273111</v>
          </cell>
          <cell r="DE892">
            <v>4.97207275399017</v>
          </cell>
          <cell r="DF892">
            <v>4.87554588343869</v>
          </cell>
          <cell r="DG892">
            <v>5.27898712145605</v>
          </cell>
          <cell r="DH892">
            <v>5.27898712145605</v>
          </cell>
          <cell r="DI892">
            <v>5.27898712145605</v>
          </cell>
          <cell r="DJ892">
            <v>5.27898712145605</v>
          </cell>
          <cell r="DK892">
            <v>5.27898712145605</v>
          </cell>
          <cell r="DL892">
            <v>5.27898712145605</v>
          </cell>
          <cell r="DM892">
            <v>5.27898712145605</v>
          </cell>
          <cell r="DN892">
            <v>5.27898712145605</v>
          </cell>
          <cell r="DO892">
            <v>5.27898712145605</v>
          </cell>
          <cell r="DP892">
            <v>5.27898712145605</v>
          </cell>
          <cell r="DQ892">
            <v>5.57662069831341</v>
          </cell>
          <cell r="DR892">
            <v>5.57347578964947</v>
          </cell>
          <cell r="DS892">
            <v>5.51751758880697</v>
          </cell>
          <cell r="DT892">
            <v>5.5997056819192</v>
          </cell>
          <cell r="DU892">
            <v>5.56775924562443</v>
          </cell>
          <cell r="DV892">
            <v>5.52890548422929</v>
          </cell>
          <cell r="DW892">
            <v>5.66652824254221</v>
          </cell>
          <cell r="DX892">
            <v>5.513561689392</v>
          </cell>
          <cell r="DY892">
            <v>5.57854791832259</v>
          </cell>
          <cell r="DZ892">
            <v>5.51284803976851</v>
          </cell>
          <cell r="EA892">
            <v>5.53156123613015</v>
          </cell>
          <cell r="EB892">
            <v>5.55802303813318</v>
          </cell>
          <cell r="EC892">
            <v>5.44112245505265</v>
          </cell>
          <cell r="ED892">
            <v>5.48993680142671</v>
          </cell>
          <cell r="EE892">
            <v>5.56192638510097</v>
          </cell>
          <cell r="EF892">
            <v>5.56192638510097</v>
          </cell>
          <cell r="EG892">
            <v>5.56192638510097</v>
          </cell>
          <cell r="EH892">
            <v>5.56192638510097</v>
          </cell>
          <cell r="EI892">
            <v>5.56192638510097</v>
          </cell>
          <cell r="EJ892">
            <v>5.56192638510097</v>
          </cell>
          <cell r="EK892">
            <v>0</v>
          </cell>
          <cell r="EL892">
            <v>0</v>
          </cell>
          <cell r="EM892">
            <v>0</v>
          </cell>
          <cell r="EN892">
            <v>0</v>
          </cell>
          <cell r="EO892">
            <v>0</v>
          </cell>
          <cell r="EP892">
            <v>0</v>
          </cell>
          <cell r="EQ892">
            <v>0</v>
          </cell>
          <cell r="ER892">
            <v>0</v>
          </cell>
          <cell r="ES892">
            <v>0</v>
          </cell>
          <cell r="ET892">
            <v>0</v>
          </cell>
        </row>
        <row r="893">
          <cell r="A893">
            <v>42571.1875765412</v>
          </cell>
          <cell r="B893">
            <v>40398.4113310493</v>
          </cell>
          <cell r="C893">
            <v>33235.6399968296</v>
          </cell>
          <cell r="D893">
            <v>5619.17546309408</v>
          </cell>
          <cell r="E893">
            <v>6916.65437813955</v>
          </cell>
          <cell r="F893">
            <v>6878.25157900299</v>
          </cell>
          <cell r="G893">
            <v>6914.3301751983</v>
          </cell>
          <cell r="H893">
            <v>8328.92453296361</v>
          </cell>
          <cell r="I893">
            <v>7321.11314054676</v>
          </cell>
          <cell r="J893">
            <v>8728.49520745944</v>
          </cell>
          <cell r="K893">
            <v>7750.13570481727</v>
          </cell>
          <cell r="L893">
            <v>9072.91480715675</v>
          </cell>
          <cell r="M893">
            <v>9327.74827250318</v>
          </cell>
          <cell r="N893">
            <v>9728.07869459096</v>
          </cell>
          <cell r="O893">
            <v>10433.9797136585</v>
          </cell>
          <cell r="P893">
            <v>9025.71750275269</v>
          </cell>
          <cell r="Q893">
            <v>9452.56688612511</v>
          </cell>
          <cell r="R893">
            <v>9320.38578724336</v>
          </cell>
          <cell r="S893">
            <v>9736.08978762657</v>
          </cell>
          <cell r="T893">
            <v>9870.34471483232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7083.01831840299</v>
          </cell>
          <cell r="AF893">
            <v>6721.51057514495</v>
          </cell>
          <cell r="AG893">
            <v>5529.76462068708</v>
          </cell>
          <cell r="AH893">
            <v>5619.17546309408</v>
          </cell>
          <cell r="AI893">
            <v>6916.65437813955</v>
          </cell>
          <cell r="AJ893">
            <v>6878.25157900299</v>
          </cell>
          <cell r="AK893">
            <v>6914.3301751983</v>
          </cell>
          <cell r="AL893">
            <v>8328.92453296361</v>
          </cell>
          <cell r="AM893">
            <v>7321.11314054676</v>
          </cell>
          <cell r="AN893">
            <v>8728.49520745944</v>
          </cell>
          <cell r="AO893">
            <v>7750.13570481727</v>
          </cell>
          <cell r="AP893">
            <v>9072.91480715675</v>
          </cell>
          <cell r="AQ893">
            <v>9327.74827250318</v>
          </cell>
          <cell r="AR893">
            <v>9728.07869459096</v>
          </cell>
          <cell r="AS893">
            <v>10433.9797136585</v>
          </cell>
          <cell r="AT893">
            <v>9025.71750275269</v>
          </cell>
          <cell r="AU893">
            <v>9452.56688612511</v>
          </cell>
          <cell r="AV893">
            <v>9320.38578724336</v>
          </cell>
          <cell r="AW893">
            <v>9736.08978762657</v>
          </cell>
          <cell r="AX893">
            <v>9870.34471483232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3.45609624079462</v>
          </cell>
          <cell r="CN893">
            <v>3.33591177690909</v>
          </cell>
          <cell r="CO893">
            <v>2.75848784923771</v>
          </cell>
          <cell r="CP893">
            <v>2.75555698403184</v>
          </cell>
          <cell r="CQ893">
            <v>3.3833496285437</v>
          </cell>
          <cell r="CR893">
            <v>3.43594474192142</v>
          </cell>
          <cell r="CS893">
            <v>3.33015647568934</v>
          </cell>
          <cell r="CT893">
            <v>4.14678683194618</v>
          </cell>
          <cell r="CU893">
            <v>3.63056586201989</v>
          </cell>
          <cell r="CV893">
            <v>4.23833289982732</v>
          </cell>
          <cell r="CW893">
            <v>3.86721788887076</v>
          </cell>
          <cell r="CX893">
            <v>4.56315030347067</v>
          </cell>
          <cell r="CY893">
            <v>4.61032509178423</v>
          </cell>
          <cell r="CZ893">
            <v>4.7335535975018</v>
          </cell>
          <cell r="DA893">
            <v>5.13069429754215</v>
          </cell>
          <cell r="DB893">
            <v>4.4382104042219</v>
          </cell>
          <cell r="DC893">
            <v>4.64810478367056</v>
          </cell>
          <cell r="DD893">
            <v>4.58310745485769</v>
          </cell>
          <cell r="DE893">
            <v>4.78752132212251</v>
          </cell>
          <cell r="DF893">
            <v>4.85353841323586</v>
          </cell>
          <cell r="DG893">
            <v>4.88643922308014</v>
          </cell>
          <cell r="DH893">
            <v>4.88643922308014</v>
          </cell>
          <cell r="DI893">
            <v>4.88643922308014</v>
          </cell>
          <cell r="DJ893">
            <v>4.88643922308014</v>
          </cell>
          <cell r="DK893">
            <v>4.88643922308014</v>
          </cell>
          <cell r="DL893">
            <v>4.88643922308014</v>
          </cell>
          <cell r="DM893">
            <v>4.88643922308014</v>
          </cell>
          <cell r="DN893">
            <v>4.88643922308014</v>
          </cell>
          <cell r="DO893">
            <v>4.88643922308014</v>
          </cell>
          <cell r="DP893">
            <v>4.88643922308014</v>
          </cell>
          <cell r="DQ893">
            <v>5.61486957753194</v>
          </cell>
          <cell r="DR893">
            <v>5.52025913683281</v>
          </cell>
          <cell r="DS893">
            <v>5.49215399330598</v>
          </cell>
          <cell r="DT893">
            <v>5.58689272548646</v>
          </cell>
          <cell r="DU893">
            <v>5.60088081421745</v>
          </cell>
          <cell r="DV893">
            <v>5.48452501114518</v>
          </cell>
          <cell r="DW893">
            <v>5.68843250498846</v>
          </cell>
          <cell r="DX893">
            <v>5.5028078963197</v>
          </cell>
          <cell r="DY893">
            <v>5.52471570079622</v>
          </cell>
          <cell r="DZ893">
            <v>5.6422386030279</v>
          </cell>
          <cell r="EA893">
            <v>5.49057464991941</v>
          </cell>
          <cell r="EB893">
            <v>5.44739909676419</v>
          </cell>
          <cell r="EC893">
            <v>5.54309603128152</v>
          </cell>
          <cell r="ED893">
            <v>5.63049933779259</v>
          </cell>
          <cell r="EE893">
            <v>5.571613534749</v>
          </cell>
          <cell r="EF893">
            <v>5.571613534749</v>
          </cell>
          <cell r="EG893">
            <v>5.571613534749</v>
          </cell>
          <cell r="EH893">
            <v>5.571613534749</v>
          </cell>
          <cell r="EI893">
            <v>5.571613534749</v>
          </cell>
          <cell r="EJ893">
            <v>5.571613534749</v>
          </cell>
          <cell r="EK893">
            <v>0</v>
          </cell>
          <cell r="EL893">
            <v>0</v>
          </cell>
          <cell r="EM893">
            <v>0</v>
          </cell>
          <cell r="EN893">
            <v>0</v>
          </cell>
          <cell r="EO893">
            <v>0</v>
          </cell>
          <cell r="EP893">
            <v>0</v>
          </cell>
          <cell r="EQ893">
            <v>0</v>
          </cell>
          <cell r="ER893">
            <v>0</v>
          </cell>
          <cell r="ES893">
            <v>0</v>
          </cell>
          <cell r="ET893">
            <v>0</v>
          </cell>
        </row>
        <row r="894">
          <cell r="A894">
            <v>37613.7649167373</v>
          </cell>
          <cell r="B894">
            <v>37273.8419055757</v>
          </cell>
          <cell r="C894">
            <v>36291.2394585477</v>
          </cell>
          <cell r="D894">
            <v>6124.325471467</v>
          </cell>
          <cell r="E894">
            <v>6559.2777026483</v>
          </cell>
          <cell r="F894">
            <v>6910.40985745688</v>
          </cell>
          <cell r="G894">
            <v>7398.79250968851</v>
          </cell>
          <cell r="H894">
            <v>7656.49540959044</v>
          </cell>
          <cell r="I894">
            <v>7949.74526872618</v>
          </cell>
          <cell r="J894">
            <v>7654.16346549604</v>
          </cell>
          <cell r="K894">
            <v>7890.67217026787</v>
          </cell>
          <cell r="L894">
            <v>7867.67964516259</v>
          </cell>
          <cell r="M894">
            <v>8108.50626775799</v>
          </cell>
          <cell r="N894">
            <v>8833.73667351478</v>
          </cell>
          <cell r="O894">
            <v>8898.91068977061</v>
          </cell>
          <cell r="P894">
            <v>9704.00176309662</v>
          </cell>
          <cell r="Q894">
            <v>9815.65727557779</v>
          </cell>
          <cell r="R894">
            <v>10264.7753824468</v>
          </cell>
          <cell r="S894">
            <v>8391.29603067261</v>
          </cell>
          <cell r="T894">
            <v>8549.17029065644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6258.19952638962</v>
          </cell>
          <cell r="AF894">
            <v>6201.64294312364</v>
          </cell>
          <cell r="AG894">
            <v>6038.15699104646</v>
          </cell>
          <cell r="AH894">
            <v>6124.325471467</v>
          </cell>
          <cell r="AI894">
            <v>6559.2777026483</v>
          </cell>
          <cell r="AJ894">
            <v>6910.40985745688</v>
          </cell>
          <cell r="AK894">
            <v>7398.79250968851</v>
          </cell>
          <cell r="AL894">
            <v>7656.49540959044</v>
          </cell>
          <cell r="AM894">
            <v>7949.74526872618</v>
          </cell>
          <cell r="AN894">
            <v>7654.16346549604</v>
          </cell>
          <cell r="AO894">
            <v>7890.67217026787</v>
          </cell>
          <cell r="AP894">
            <v>7867.67964516259</v>
          </cell>
          <cell r="AQ894">
            <v>8108.50626775799</v>
          </cell>
          <cell r="AR894">
            <v>8833.73667351478</v>
          </cell>
          <cell r="AS894">
            <v>8898.91068977061</v>
          </cell>
          <cell r="AT894">
            <v>9704.00176309662</v>
          </cell>
          <cell r="AU894">
            <v>9815.65727557779</v>
          </cell>
          <cell r="AV894">
            <v>10264.7753824468</v>
          </cell>
          <cell r="AW894">
            <v>8391.29603067261</v>
          </cell>
          <cell r="AX894">
            <v>8549.17029065644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3.07529847363275</v>
          </cell>
          <cell r="CN894">
            <v>3.07598949433308</v>
          </cell>
          <cell r="CO894">
            <v>2.96022467269611</v>
          </cell>
          <cell r="CP894">
            <v>2.98401192501881</v>
          </cell>
          <cell r="CQ894">
            <v>3.22340874020479</v>
          </cell>
          <cell r="CR894">
            <v>3.47530374143575</v>
          </cell>
          <cell r="CS894">
            <v>3.71453616099375</v>
          </cell>
          <cell r="CT894">
            <v>3.82142387316126</v>
          </cell>
          <cell r="CU894">
            <v>3.86709170942949</v>
          </cell>
          <cell r="CV894">
            <v>3.75948591438173</v>
          </cell>
          <cell r="CW894">
            <v>3.90212322251477</v>
          </cell>
          <cell r="CX894">
            <v>3.91403539258412</v>
          </cell>
          <cell r="CY894">
            <v>4.0289801598697</v>
          </cell>
          <cell r="CZ894">
            <v>4.39826696795928</v>
          </cell>
          <cell r="DA894">
            <v>4.39922889096798</v>
          </cell>
          <cell r="DB894">
            <v>4.79723040296287</v>
          </cell>
          <cell r="DC894">
            <v>4.85242796291901</v>
          </cell>
          <cell r="DD894">
            <v>5.07445214318933</v>
          </cell>
          <cell r="DE894">
            <v>4.14828659571045</v>
          </cell>
          <cell r="DF894">
            <v>4.22633266560296</v>
          </cell>
          <cell r="DG894">
            <v>5.55557672955108</v>
          </cell>
          <cell r="DH894">
            <v>5.55557672955108</v>
          </cell>
          <cell r="DI894">
            <v>5.55557672955108</v>
          </cell>
          <cell r="DJ894">
            <v>5.55557672955108</v>
          </cell>
          <cell r="DK894">
            <v>5.55557672955108</v>
          </cell>
          <cell r="DL894">
            <v>5.55557672955108</v>
          </cell>
          <cell r="DM894">
            <v>5.55557672955108</v>
          </cell>
          <cell r="DN894">
            <v>5.55557672955108</v>
          </cell>
          <cell r="DO894">
            <v>5.55557672955108</v>
          </cell>
          <cell r="DP894">
            <v>5.55557672955108</v>
          </cell>
          <cell r="DQ894">
            <v>5.57531318475281</v>
          </cell>
          <cell r="DR894">
            <v>5.52368680556377</v>
          </cell>
          <cell r="DS894">
            <v>5.58839199553518</v>
          </cell>
          <cell r="DT894">
            <v>5.62295805648444</v>
          </cell>
          <cell r="DU894">
            <v>5.57503726372918</v>
          </cell>
          <cell r="DV894">
            <v>5.4477626000643</v>
          </cell>
          <cell r="DW894">
            <v>5.45711860957694</v>
          </cell>
          <cell r="DX894">
            <v>5.48923659048314</v>
          </cell>
          <cell r="DY894">
            <v>5.63217158020816</v>
          </cell>
          <cell r="DZ894">
            <v>5.57797298405928</v>
          </cell>
          <cell r="EA894">
            <v>5.54013256009121</v>
          </cell>
          <cell r="EB894">
            <v>5.50717725749648</v>
          </cell>
          <cell r="EC894">
            <v>5.51382354432066</v>
          </cell>
          <cell r="ED894">
            <v>5.50262602518452</v>
          </cell>
          <cell r="EE894">
            <v>5.54201152895313</v>
          </cell>
          <cell r="EF894">
            <v>5.54201152895313</v>
          </cell>
          <cell r="EG894">
            <v>5.54201152895313</v>
          </cell>
          <cell r="EH894">
            <v>5.54201152895313</v>
          </cell>
          <cell r="EI894">
            <v>5.54201152895313</v>
          </cell>
          <cell r="EJ894">
            <v>5.54201152895313</v>
          </cell>
          <cell r="EK894">
            <v>0</v>
          </cell>
          <cell r="EL894">
            <v>0</v>
          </cell>
          <cell r="EM894">
            <v>0</v>
          </cell>
          <cell r="EN894">
            <v>0</v>
          </cell>
          <cell r="EO894">
            <v>0</v>
          </cell>
          <cell r="EP894">
            <v>0</v>
          </cell>
          <cell r="EQ894">
            <v>0</v>
          </cell>
          <cell r="ER894">
            <v>0</v>
          </cell>
          <cell r="ES894">
            <v>0</v>
          </cell>
          <cell r="ET894">
            <v>0</v>
          </cell>
        </row>
        <row r="895">
          <cell r="A895">
            <v>33741.9299936017</v>
          </cell>
          <cell r="B895">
            <v>31969.0148047831</v>
          </cell>
          <cell r="C895">
            <v>37226.8586522957</v>
          </cell>
          <cell r="D895">
            <v>7032.16460252884</v>
          </cell>
          <cell r="E895">
            <v>7640.10935388917</v>
          </cell>
          <cell r="F895">
            <v>6511.73876464833</v>
          </cell>
          <cell r="G895">
            <v>6966.42740688503</v>
          </cell>
          <cell r="H895">
            <v>8200.78382337924</v>
          </cell>
          <cell r="I895">
            <v>7910.39830193336</v>
          </cell>
          <cell r="J895">
            <v>7361.25557180921</v>
          </cell>
          <cell r="K895">
            <v>9265.50965138185</v>
          </cell>
          <cell r="L895">
            <v>8333.52629223651</v>
          </cell>
          <cell r="M895">
            <v>8537.97317928629</v>
          </cell>
          <cell r="N895">
            <v>8398.83209124879</v>
          </cell>
          <cell r="O895">
            <v>8369.703093421</v>
          </cell>
          <cell r="P895">
            <v>8457.62855016071</v>
          </cell>
          <cell r="Q895">
            <v>9635.57946578963</v>
          </cell>
          <cell r="R895">
            <v>10684.5840441686</v>
          </cell>
          <cell r="S895">
            <v>8882.55177235765</v>
          </cell>
          <cell r="T895">
            <v>10411.945900941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5614.00143731601</v>
          </cell>
          <cell r="AF895">
            <v>5319.02280330918</v>
          </cell>
          <cell r="AG895">
            <v>6193.82584281272</v>
          </cell>
          <cell r="AH895">
            <v>7032.16460252884</v>
          </cell>
          <cell r="AI895">
            <v>7640.10935388917</v>
          </cell>
          <cell r="AJ895">
            <v>6511.73876464833</v>
          </cell>
          <cell r="AK895">
            <v>6966.42740688503</v>
          </cell>
          <cell r="AL895">
            <v>8200.78382337924</v>
          </cell>
          <cell r="AM895">
            <v>7910.39830193336</v>
          </cell>
          <cell r="AN895">
            <v>7361.25557180921</v>
          </cell>
          <cell r="AO895">
            <v>9265.50965138185</v>
          </cell>
          <cell r="AP895">
            <v>8333.52629223651</v>
          </cell>
          <cell r="AQ895">
            <v>8537.97317928629</v>
          </cell>
          <cell r="AR895">
            <v>8398.83209124879</v>
          </cell>
          <cell r="AS895">
            <v>8369.703093421</v>
          </cell>
          <cell r="AT895">
            <v>8457.62855016071</v>
          </cell>
          <cell r="AU895">
            <v>9635.57946578963</v>
          </cell>
          <cell r="AV895">
            <v>10684.5840441686</v>
          </cell>
          <cell r="AW895">
            <v>8882.55177235765</v>
          </cell>
          <cell r="AX895">
            <v>10411.945900941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2.78245970364116</v>
          </cell>
          <cell r="CN895">
            <v>2.62928300833597</v>
          </cell>
          <cell r="CO895">
            <v>3.03486439215755</v>
          </cell>
          <cell r="CP895">
            <v>3.48302462470921</v>
          </cell>
          <cell r="CQ895">
            <v>3.77919033138584</v>
          </cell>
          <cell r="CR895">
            <v>3.2645013783221</v>
          </cell>
          <cell r="CS895">
            <v>3.44270785612987</v>
          </cell>
          <cell r="CT895">
            <v>4.07050778610258</v>
          </cell>
          <cell r="CU895">
            <v>3.94993854472165</v>
          </cell>
          <cell r="CV895">
            <v>3.65548791609867</v>
          </cell>
          <cell r="CW895">
            <v>4.58569289943406</v>
          </cell>
          <cell r="CX895">
            <v>4.16188440031343</v>
          </cell>
          <cell r="CY895">
            <v>4.23864185932807</v>
          </cell>
          <cell r="CZ895">
            <v>4.18253459758373</v>
          </cell>
          <cell r="DA895">
            <v>4.12144871759261</v>
          </cell>
          <cell r="DB895">
            <v>4.16474538616959</v>
          </cell>
          <cell r="DC895">
            <v>4.74479753812968</v>
          </cell>
          <cell r="DD895">
            <v>5.26135332583822</v>
          </cell>
          <cell r="DE895">
            <v>4.37398808565979</v>
          </cell>
          <cell r="DF895">
            <v>5.12709956399864</v>
          </cell>
          <cell r="DG895">
            <v>5.64277731030956</v>
          </cell>
          <cell r="DH895">
            <v>5.64277731030956</v>
          </cell>
          <cell r="DI895">
            <v>5.64277731030956</v>
          </cell>
          <cell r="DJ895">
            <v>5.64277731030956</v>
          </cell>
          <cell r="DK895">
            <v>5.64277731030956</v>
          </cell>
          <cell r="DL895">
            <v>5.64277731030956</v>
          </cell>
          <cell r="DM895">
            <v>5.64277731030956</v>
          </cell>
          <cell r="DN895">
            <v>5.64277731030956</v>
          </cell>
          <cell r="DO895">
            <v>5.64277731030956</v>
          </cell>
          <cell r="DP895">
            <v>5.64277731030956</v>
          </cell>
          <cell r="DQ895">
            <v>5.52778027136666</v>
          </cell>
          <cell r="DR895">
            <v>5.54244832843936</v>
          </cell>
          <cell r="DS895">
            <v>5.59148076420505</v>
          </cell>
          <cell r="DT895">
            <v>5.53145799022264</v>
          </cell>
          <cell r="DU895">
            <v>5.53870131259985</v>
          </cell>
          <cell r="DV895">
            <v>5.46496328523174</v>
          </cell>
          <cell r="DW895">
            <v>5.54392161119131</v>
          </cell>
          <cell r="DX895">
            <v>5.51968011526223</v>
          </cell>
          <cell r="DY895">
            <v>5.48674969737109</v>
          </cell>
          <cell r="DZ895">
            <v>5.51713586456961</v>
          </cell>
          <cell r="EA895">
            <v>5.53568642857096</v>
          </cell>
          <cell r="EB895">
            <v>5.4858753119429</v>
          </cell>
          <cell r="EC895">
            <v>5.51867983114255</v>
          </cell>
          <cell r="ED895">
            <v>5.50156809065655</v>
          </cell>
          <cell r="EE895">
            <v>5.56374590050146</v>
          </cell>
          <cell r="EF895">
            <v>5.56374590050146</v>
          </cell>
          <cell r="EG895">
            <v>5.56374590050146</v>
          </cell>
          <cell r="EH895">
            <v>5.56374590050146</v>
          </cell>
          <cell r="EI895">
            <v>5.56374590050146</v>
          </cell>
          <cell r="EJ895">
            <v>5.56374590050146</v>
          </cell>
          <cell r="EK895">
            <v>0</v>
          </cell>
          <cell r="EL895">
            <v>0</v>
          </cell>
          <cell r="EM895">
            <v>0</v>
          </cell>
          <cell r="EN895">
            <v>0</v>
          </cell>
          <cell r="EO895">
            <v>0</v>
          </cell>
          <cell r="EP895">
            <v>0</v>
          </cell>
          <cell r="EQ895">
            <v>0</v>
          </cell>
          <cell r="ER895">
            <v>0</v>
          </cell>
          <cell r="ES895">
            <v>0</v>
          </cell>
          <cell r="ET895">
            <v>0</v>
          </cell>
        </row>
        <row r="896">
          <cell r="A896">
            <v>34816.3303677622</v>
          </cell>
          <cell r="B896">
            <v>38495.9404329166</v>
          </cell>
          <cell r="C896">
            <v>40201.2407857911</v>
          </cell>
          <cell r="D896">
            <v>6549.57411331652</v>
          </cell>
          <cell r="E896">
            <v>6775.57996225678</v>
          </cell>
          <cell r="F896">
            <v>8739.23396802608</v>
          </cell>
          <cell r="G896">
            <v>7805.34651652382</v>
          </cell>
          <cell r="H896">
            <v>8529.75558944034</v>
          </cell>
          <cell r="I896">
            <v>8611.76411702041</v>
          </cell>
          <cell r="J896">
            <v>8730.25864390343</v>
          </cell>
          <cell r="K896">
            <v>8004.23465287185</v>
          </cell>
          <cell r="L896">
            <v>8272.05130794299</v>
          </cell>
          <cell r="M896">
            <v>9354.35093120038</v>
          </cell>
          <cell r="N896">
            <v>9971.03780712226</v>
          </cell>
          <cell r="O896">
            <v>10562.8608736068</v>
          </cell>
          <cell r="P896">
            <v>8919.80568429542</v>
          </cell>
          <cell r="Q896">
            <v>8517.61353570062</v>
          </cell>
          <cell r="R896">
            <v>9375.54516208731</v>
          </cell>
          <cell r="S896">
            <v>10912.3819579571</v>
          </cell>
          <cell r="T896">
            <v>11470.8233699258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5792.76078054071</v>
          </cell>
          <cell r="AF896">
            <v>6404.97638879004</v>
          </cell>
          <cell r="AG896">
            <v>6688.7052280683</v>
          </cell>
          <cell r="AH896">
            <v>6549.57411331652</v>
          </cell>
          <cell r="AI896">
            <v>6775.57996225678</v>
          </cell>
          <cell r="AJ896">
            <v>8739.23396802608</v>
          </cell>
          <cell r="AK896">
            <v>7805.34651652382</v>
          </cell>
          <cell r="AL896">
            <v>8529.75558944034</v>
          </cell>
          <cell r="AM896">
            <v>8611.76411702041</v>
          </cell>
          <cell r="AN896">
            <v>8730.25864390343</v>
          </cell>
          <cell r="AO896">
            <v>8004.23465287185</v>
          </cell>
          <cell r="AP896">
            <v>8272.05130794299</v>
          </cell>
          <cell r="AQ896">
            <v>9354.35093120038</v>
          </cell>
          <cell r="AR896">
            <v>9971.03780712226</v>
          </cell>
          <cell r="AS896">
            <v>10562.8608736068</v>
          </cell>
          <cell r="AT896">
            <v>8919.80568429542</v>
          </cell>
          <cell r="AU896">
            <v>8517.61353570062</v>
          </cell>
          <cell r="AV896">
            <v>9375.54516208731</v>
          </cell>
          <cell r="AW896">
            <v>10912.3819579571</v>
          </cell>
          <cell r="AX896">
            <v>11470.8233699258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2.8174691781542</v>
          </cell>
          <cell r="CN896">
            <v>3.15921423674136</v>
          </cell>
          <cell r="CO896">
            <v>3.32985488253318</v>
          </cell>
          <cell r="CP896">
            <v>3.21323211211027</v>
          </cell>
          <cell r="CQ896">
            <v>3.3813309008841</v>
          </cell>
          <cell r="CR896">
            <v>4.31321602227302</v>
          </cell>
          <cell r="CS896">
            <v>3.8548632569405</v>
          </cell>
          <cell r="CT896">
            <v>4.20529873464014</v>
          </cell>
          <cell r="CU896">
            <v>4.27107173227125</v>
          </cell>
          <cell r="CV896">
            <v>4.3217598528596</v>
          </cell>
          <cell r="CW896">
            <v>4.01760194166987</v>
          </cell>
          <cell r="CX896">
            <v>4.05372443091458</v>
          </cell>
          <cell r="CY896">
            <v>4.61330556733133</v>
          </cell>
          <cell r="CZ896">
            <v>4.91364934783026</v>
          </cell>
          <cell r="DA896">
            <v>5.14328385673845</v>
          </cell>
          <cell r="DB896">
            <v>4.34324499112855</v>
          </cell>
          <cell r="DC896">
            <v>4.14740899461899</v>
          </cell>
          <cell r="DD896">
            <v>4.56515433245693</v>
          </cell>
          <cell r="DE896">
            <v>5.31347318065735</v>
          </cell>
          <cell r="DF896">
            <v>5.58539029984327</v>
          </cell>
          <cell r="DG896">
            <v>4.58376131383831</v>
          </cell>
          <cell r="DH896">
            <v>4.58376131383831</v>
          </cell>
          <cell r="DI896">
            <v>4.58376131383831</v>
          </cell>
          <cell r="DJ896">
            <v>4.58376131383831</v>
          </cell>
          <cell r="DK896">
            <v>4.58376131383831</v>
          </cell>
          <cell r="DL896">
            <v>4.58376131383831</v>
          </cell>
          <cell r="DM896">
            <v>4.58376131383831</v>
          </cell>
          <cell r="DN896">
            <v>4.58376131383831</v>
          </cell>
          <cell r="DO896">
            <v>4.58376131383831</v>
          </cell>
          <cell r="DP896">
            <v>4.58376131383831</v>
          </cell>
          <cell r="DQ896">
            <v>5.6329196443351</v>
          </cell>
          <cell r="DR896">
            <v>5.55450792578509</v>
          </cell>
          <cell r="DS896">
            <v>5.50330883758693</v>
          </cell>
          <cell r="DT896">
            <v>5.58442030969123</v>
          </cell>
          <cell r="DU896">
            <v>5.48991900451168</v>
          </cell>
          <cell r="DV896">
            <v>5.55110308365624</v>
          </cell>
          <cell r="DW896">
            <v>5.54741104387375</v>
          </cell>
          <cell r="DX896">
            <v>5.55708283057963</v>
          </cell>
          <cell r="DY896">
            <v>5.52411098950566</v>
          </cell>
          <cell r="DZ896">
            <v>5.53443912826064</v>
          </cell>
          <cell r="EA896">
            <v>5.4583331863767</v>
          </cell>
          <cell r="EB896">
            <v>5.59069928273932</v>
          </cell>
          <cell r="EC896">
            <v>5.55531350385767</v>
          </cell>
          <cell r="ED896">
            <v>5.55959733113593</v>
          </cell>
          <cell r="EE896">
            <v>5.626627980348</v>
          </cell>
          <cell r="EF896">
            <v>5.626627980348</v>
          </cell>
          <cell r="EG896">
            <v>5.626627980348</v>
          </cell>
          <cell r="EH896">
            <v>5.626627980348</v>
          </cell>
          <cell r="EI896">
            <v>5.626627980348</v>
          </cell>
          <cell r="EJ896">
            <v>5.626627980348</v>
          </cell>
          <cell r="EK896">
            <v>0</v>
          </cell>
          <cell r="EL896">
            <v>0</v>
          </cell>
          <cell r="EM896">
            <v>0</v>
          </cell>
          <cell r="EN896">
            <v>0</v>
          </cell>
          <cell r="EO896">
            <v>0</v>
          </cell>
          <cell r="EP896">
            <v>0</v>
          </cell>
          <cell r="EQ896">
            <v>0</v>
          </cell>
          <cell r="ER896">
            <v>0</v>
          </cell>
          <cell r="ES896">
            <v>0</v>
          </cell>
          <cell r="ET896">
            <v>0</v>
          </cell>
        </row>
        <row r="897">
          <cell r="A897">
            <v>38470.0891614505</v>
          </cell>
          <cell r="B897">
            <v>36821.1491011855</v>
          </cell>
          <cell r="C897">
            <v>33912.7345666562</v>
          </cell>
          <cell r="D897">
            <v>6785.2925583043</v>
          </cell>
          <cell r="E897">
            <v>6739.90303298584</v>
          </cell>
          <cell r="F897">
            <v>7121.46040589958</v>
          </cell>
          <cell r="G897">
            <v>7646.56949934502</v>
          </cell>
          <cell r="H897">
            <v>7931.63522417499</v>
          </cell>
          <cell r="I897">
            <v>9023.7179565129</v>
          </cell>
          <cell r="J897">
            <v>6070.36292023072</v>
          </cell>
          <cell r="K897">
            <v>7223.33505600952</v>
          </cell>
          <cell r="L897">
            <v>8347.37628623485</v>
          </cell>
          <cell r="M897">
            <v>9150.16023456486</v>
          </cell>
          <cell r="N897">
            <v>7826.05783439435</v>
          </cell>
          <cell r="O897">
            <v>9064.8780664418</v>
          </cell>
          <cell r="P897">
            <v>9736.12449052357</v>
          </cell>
          <cell r="Q897">
            <v>9731.52441023814</v>
          </cell>
          <cell r="R897">
            <v>8860.54278955701</v>
          </cell>
          <cell r="S897">
            <v>11250.5444580056</v>
          </cell>
          <cell r="T897">
            <v>10608.7200512437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6400.67523959097</v>
          </cell>
          <cell r="AF897">
            <v>6126.32365774218</v>
          </cell>
          <cell r="AG897">
            <v>5642.41999899314</v>
          </cell>
          <cell r="AH897">
            <v>6785.2925583043</v>
          </cell>
          <cell r="AI897">
            <v>6739.90303298584</v>
          </cell>
          <cell r="AJ897">
            <v>7121.46040589958</v>
          </cell>
          <cell r="AK897">
            <v>7646.56949934502</v>
          </cell>
          <cell r="AL897">
            <v>7931.63522417499</v>
          </cell>
          <cell r="AM897">
            <v>9023.7179565129</v>
          </cell>
          <cell r="AN897">
            <v>6070.36292023072</v>
          </cell>
          <cell r="AO897">
            <v>7223.33505600952</v>
          </cell>
          <cell r="AP897">
            <v>8347.37628623485</v>
          </cell>
          <cell r="AQ897">
            <v>9150.16023456486</v>
          </cell>
          <cell r="AR897">
            <v>7826.05783439435</v>
          </cell>
          <cell r="AS897">
            <v>9064.8780664418</v>
          </cell>
          <cell r="AT897">
            <v>9736.12449052357</v>
          </cell>
          <cell r="AU897">
            <v>9731.52441023814</v>
          </cell>
          <cell r="AV897">
            <v>8860.54278955701</v>
          </cell>
          <cell r="AW897">
            <v>11250.5444580056</v>
          </cell>
          <cell r="AX897">
            <v>10608.7200512437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3.13474686864061</v>
          </cell>
          <cell r="CN897">
            <v>3.04772945209502</v>
          </cell>
          <cell r="CO897">
            <v>2.81187741473946</v>
          </cell>
          <cell r="CP897">
            <v>3.33257557836291</v>
          </cell>
          <cell r="CQ897">
            <v>3.35771569888919</v>
          </cell>
          <cell r="CR897">
            <v>3.48031987033006</v>
          </cell>
          <cell r="CS897">
            <v>3.76590141041573</v>
          </cell>
          <cell r="CT897">
            <v>3.86354902770821</v>
          </cell>
          <cell r="CU897">
            <v>4.37005975795588</v>
          </cell>
          <cell r="CV897">
            <v>3.02285448680869</v>
          </cell>
          <cell r="CW897">
            <v>3.60071687077429</v>
          </cell>
          <cell r="CX897">
            <v>4.15745826093486</v>
          </cell>
          <cell r="CY897">
            <v>4.4625005163739</v>
          </cell>
          <cell r="CZ897">
            <v>3.85391119148512</v>
          </cell>
          <cell r="DA897">
            <v>4.44231700616455</v>
          </cell>
          <cell r="DB897">
            <v>4.77126675961623</v>
          </cell>
          <cell r="DC897">
            <v>4.76901245296898</v>
          </cell>
          <cell r="DD897">
            <v>4.3421808467136</v>
          </cell>
          <cell r="DE897">
            <v>5.51342054554813</v>
          </cell>
          <cell r="DF897">
            <v>5.19888929027564</v>
          </cell>
          <cell r="DG897">
            <v>4.86277845913715</v>
          </cell>
          <cell r="DH897">
            <v>4.86277845913715</v>
          </cell>
          <cell r="DI897">
            <v>4.86277845913715</v>
          </cell>
          <cell r="DJ897">
            <v>4.86277845913715</v>
          </cell>
          <cell r="DK897">
            <v>4.86277845913715</v>
          </cell>
          <cell r="DL897">
            <v>4.86277845913715</v>
          </cell>
          <cell r="DM897">
            <v>4.86277845913715</v>
          </cell>
          <cell r="DN897">
            <v>4.86277845913715</v>
          </cell>
          <cell r="DO897">
            <v>4.86277845913715</v>
          </cell>
          <cell r="DP897">
            <v>4.86277845913715</v>
          </cell>
          <cell r="DQ897">
            <v>5.59410289942459</v>
          </cell>
          <cell r="DR897">
            <v>5.50719761750444</v>
          </cell>
          <cell r="DS897">
            <v>5.49763828526667</v>
          </cell>
          <cell r="DT897">
            <v>5.57822086502335</v>
          </cell>
          <cell r="DU897">
            <v>5.49941967025792</v>
          </cell>
          <cell r="DV897">
            <v>5.60605092464441</v>
          </cell>
          <cell r="DW897">
            <v>5.56294581151685</v>
          </cell>
          <cell r="DX897">
            <v>5.6244937770036</v>
          </cell>
          <cell r="DY897">
            <v>5.65724871481266</v>
          </cell>
          <cell r="DZ897">
            <v>5.50179684827015</v>
          </cell>
          <cell r="EA897">
            <v>5.49611640342739</v>
          </cell>
          <cell r="EB897">
            <v>5.5008427352759</v>
          </cell>
          <cell r="EC897">
            <v>5.61768722659175</v>
          </cell>
          <cell r="ED897">
            <v>5.5635050408476</v>
          </cell>
          <cell r="EE897">
            <v>5.59061461380391</v>
          </cell>
          <cell r="EF897">
            <v>5.59061461380391</v>
          </cell>
          <cell r="EG897">
            <v>5.59061461380391</v>
          </cell>
          <cell r="EH897">
            <v>5.59061461380391</v>
          </cell>
          <cell r="EI897">
            <v>5.59061461380391</v>
          </cell>
          <cell r="EJ897">
            <v>5.59061461380391</v>
          </cell>
          <cell r="EK897">
            <v>0</v>
          </cell>
          <cell r="EL897">
            <v>0</v>
          </cell>
          <cell r="EM897">
            <v>0</v>
          </cell>
          <cell r="EN897">
            <v>0</v>
          </cell>
          <cell r="EO897">
            <v>0</v>
          </cell>
          <cell r="EP897">
            <v>0</v>
          </cell>
          <cell r="EQ897">
            <v>0</v>
          </cell>
          <cell r="ER897">
            <v>0</v>
          </cell>
          <cell r="ES897">
            <v>0</v>
          </cell>
          <cell r="ET897">
            <v>0</v>
          </cell>
        </row>
        <row r="898">
          <cell r="A898">
            <v>39509.2336330121</v>
          </cell>
          <cell r="B898">
            <v>41752.707512757</v>
          </cell>
          <cell r="C898">
            <v>46168.2661270065</v>
          </cell>
          <cell r="D898">
            <v>6559.48036923944</v>
          </cell>
          <cell r="E898">
            <v>7130.57286337066</v>
          </cell>
          <cell r="F898">
            <v>7340.42452378147</v>
          </cell>
          <cell r="G898">
            <v>7163.06609126025</v>
          </cell>
          <cell r="H898">
            <v>7789.69289192697</v>
          </cell>
          <cell r="I898">
            <v>7007.52309043651</v>
          </cell>
          <cell r="J898">
            <v>7931.15548785323</v>
          </cell>
          <cell r="K898">
            <v>8492.8079084135</v>
          </cell>
          <cell r="L898">
            <v>8832.14282530779</v>
          </cell>
          <cell r="M898">
            <v>8250.11951613566</v>
          </cell>
          <cell r="N898">
            <v>8846.41922034418</v>
          </cell>
          <cell r="O898">
            <v>9114.47086568968</v>
          </cell>
          <cell r="P898">
            <v>9129.1542656949</v>
          </cell>
          <cell r="Q898">
            <v>8129.08713304074</v>
          </cell>
          <cell r="R898">
            <v>9803.38593367733</v>
          </cell>
          <cell r="S898">
            <v>9539.84150424752</v>
          </cell>
          <cell r="T898">
            <v>9568.07110394179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6573.56868575816</v>
          </cell>
          <cell r="AF898">
            <v>6946.83914147474</v>
          </cell>
          <cell r="AG898">
            <v>7681.50228645934</v>
          </cell>
          <cell r="AH898">
            <v>6559.48036923944</v>
          </cell>
          <cell r="AI898">
            <v>7130.57286337066</v>
          </cell>
          <cell r="AJ898">
            <v>7340.42452378147</v>
          </cell>
          <cell r="AK898">
            <v>7163.06609126025</v>
          </cell>
          <cell r="AL898">
            <v>7789.69289192697</v>
          </cell>
          <cell r="AM898">
            <v>7007.52309043651</v>
          </cell>
          <cell r="AN898">
            <v>7931.15548785323</v>
          </cell>
          <cell r="AO898">
            <v>8492.8079084135</v>
          </cell>
          <cell r="AP898">
            <v>8832.14282530779</v>
          </cell>
          <cell r="AQ898">
            <v>8250.11951613566</v>
          </cell>
          <cell r="AR898">
            <v>8846.41922034418</v>
          </cell>
          <cell r="AS898">
            <v>9114.47086568968</v>
          </cell>
          <cell r="AT898">
            <v>9129.1542656949</v>
          </cell>
          <cell r="AU898">
            <v>8129.08713304074</v>
          </cell>
          <cell r="AV898">
            <v>9803.38593367733</v>
          </cell>
          <cell r="AW898">
            <v>9539.84150424752</v>
          </cell>
          <cell r="AX898">
            <v>9568.07110394179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3.28700201825123</v>
          </cell>
          <cell r="CN898">
            <v>3.3822228910285</v>
          </cell>
          <cell r="CO898">
            <v>3.7594405982573</v>
          </cell>
          <cell r="CP898">
            <v>3.21007093316969</v>
          </cell>
          <cell r="CQ898">
            <v>3.4405391575247</v>
          </cell>
          <cell r="CR898">
            <v>3.64938357635448</v>
          </cell>
          <cell r="CS898">
            <v>3.53208429979803</v>
          </cell>
          <cell r="CT898">
            <v>3.82318792980751</v>
          </cell>
          <cell r="CU898">
            <v>3.48605475968588</v>
          </cell>
          <cell r="CV898">
            <v>3.92735220476391</v>
          </cell>
          <cell r="CW898">
            <v>4.24685278949419</v>
          </cell>
          <cell r="CX898">
            <v>4.35720038300616</v>
          </cell>
          <cell r="CY898">
            <v>4.13519890567445</v>
          </cell>
          <cell r="CZ898">
            <v>4.37226419288966</v>
          </cell>
          <cell r="DA898">
            <v>4.53404515182037</v>
          </cell>
          <cell r="DB898">
            <v>4.54134949231221</v>
          </cell>
          <cell r="DC898">
            <v>4.04386043330666</v>
          </cell>
          <cell r="DD898">
            <v>4.87674985405204</v>
          </cell>
          <cell r="DE898">
            <v>4.74564818505186</v>
          </cell>
          <cell r="DF898">
            <v>4.75969115929773</v>
          </cell>
          <cell r="DG898">
            <v>6.2187222481583</v>
          </cell>
          <cell r="DH898">
            <v>6.2187222481583</v>
          </cell>
          <cell r="DI898">
            <v>6.2187222481583</v>
          </cell>
          <cell r="DJ898">
            <v>6.2187222481583</v>
          </cell>
          <cell r="DK898">
            <v>6.2187222481583</v>
          </cell>
          <cell r="DL898">
            <v>6.2187222481583</v>
          </cell>
          <cell r="DM898">
            <v>6.2187222481583</v>
          </cell>
          <cell r="DN898">
            <v>6.2187222481583</v>
          </cell>
          <cell r="DO898">
            <v>6.2187222481583</v>
          </cell>
          <cell r="DP898">
            <v>6.2187222481583</v>
          </cell>
          <cell r="DQ898">
            <v>5.47908918864519</v>
          </cell>
          <cell r="DR898">
            <v>5.62719744299667</v>
          </cell>
          <cell r="DS898">
            <v>5.59796363147214</v>
          </cell>
          <cell r="DT898">
            <v>5.59837444964545</v>
          </cell>
          <cell r="DU898">
            <v>5.67812635449971</v>
          </cell>
          <cell r="DV898">
            <v>5.5107257703063</v>
          </cell>
          <cell r="DW898">
            <v>5.55616370971515</v>
          </cell>
          <cell r="DX898">
            <v>5.58215414812692</v>
          </cell>
          <cell r="DY898">
            <v>5.50728394185814</v>
          </cell>
          <cell r="DZ898">
            <v>5.53278442688395</v>
          </cell>
          <cell r="EA898">
            <v>5.47887295032353</v>
          </cell>
          <cell r="EB898">
            <v>5.55348605736858</v>
          </cell>
          <cell r="EC898">
            <v>5.46601691552934</v>
          </cell>
          <cell r="ED898">
            <v>5.54329837310816</v>
          </cell>
          <cell r="EE898">
            <v>5.50747780856536</v>
          </cell>
          <cell r="EF898">
            <v>5.50747780856536</v>
          </cell>
          <cell r="EG898">
            <v>5.50747780856536</v>
          </cell>
          <cell r="EH898">
            <v>5.50747780856536</v>
          </cell>
          <cell r="EI898">
            <v>5.50747780856536</v>
          </cell>
          <cell r="EJ898">
            <v>5.50747780856536</v>
          </cell>
          <cell r="EK898">
            <v>0</v>
          </cell>
          <cell r="EL898">
            <v>0</v>
          </cell>
          <cell r="EM898">
            <v>0</v>
          </cell>
          <cell r="EN898">
            <v>0</v>
          </cell>
          <cell r="EO898">
            <v>0</v>
          </cell>
          <cell r="EP898">
            <v>0</v>
          </cell>
          <cell r="EQ898">
            <v>0</v>
          </cell>
          <cell r="ER898">
            <v>0</v>
          </cell>
          <cell r="ES898">
            <v>0</v>
          </cell>
          <cell r="ET898">
            <v>0</v>
          </cell>
        </row>
        <row r="899">
          <cell r="A899">
            <v>33874.852417686</v>
          </cell>
          <cell r="B899">
            <v>43919.955777697</v>
          </cell>
          <cell r="C899">
            <v>35963.083273536</v>
          </cell>
          <cell r="D899">
            <v>6284.76220958718</v>
          </cell>
          <cell r="E899">
            <v>6084.69851226231</v>
          </cell>
          <cell r="F899">
            <v>6910.44932626047</v>
          </cell>
          <cell r="G899">
            <v>6404.68948865742</v>
          </cell>
          <cell r="H899">
            <v>7371.2187454191</v>
          </cell>
          <cell r="I899">
            <v>7215.94050255076</v>
          </cell>
          <cell r="J899">
            <v>7022.87362924582</v>
          </cell>
          <cell r="K899">
            <v>8636.53798645127</v>
          </cell>
          <cell r="L899">
            <v>8670.74928516553</v>
          </cell>
          <cell r="M899">
            <v>9898.01695185358</v>
          </cell>
          <cell r="N899">
            <v>7726.36634112245</v>
          </cell>
          <cell r="O899">
            <v>9650.47683070739</v>
          </cell>
          <cell r="P899">
            <v>9606.65069798217</v>
          </cell>
          <cell r="Q899">
            <v>9948.17908184538</v>
          </cell>
          <cell r="R899">
            <v>10068.5433705129</v>
          </cell>
          <cell r="S899">
            <v>10725.4871451118</v>
          </cell>
          <cell r="T899">
            <v>9780.40556978266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5636.1171455758</v>
          </cell>
          <cell r="AF899">
            <v>7307.42713619528</v>
          </cell>
          <cell r="AG899">
            <v>5983.55817898476</v>
          </cell>
          <cell r="AH899">
            <v>6284.76220958718</v>
          </cell>
          <cell r="AI899">
            <v>6084.69851226231</v>
          </cell>
          <cell r="AJ899">
            <v>6910.44932626047</v>
          </cell>
          <cell r="AK899">
            <v>6404.68948865742</v>
          </cell>
          <cell r="AL899">
            <v>7371.2187454191</v>
          </cell>
          <cell r="AM899">
            <v>7215.94050255076</v>
          </cell>
          <cell r="AN899">
            <v>7022.87362924582</v>
          </cell>
          <cell r="AO899">
            <v>8636.53798645127</v>
          </cell>
          <cell r="AP899">
            <v>8670.74928516553</v>
          </cell>
          <cell r="AQ899">
            <v>9898.01695185358</v>
          </cell>
          <cell r="AR899">
            <v>7726.36634112245</v>
          </cell>
          <cell r="AS899">
            <v>9650.47683070739</v>
          </cell>
          <cell r="AT899">
            <v>9606.65069798217</v>
          </cell>
          <cell r="AU899">
            <v>9948.17908184538</v>
          </cell>
          <cell r="AV899">
            <v>10068.5433705129</v>
          </cell>
          <cell r="AW899">
            <v>10725.4871451118</v>
          </cell>
          <cell r="AX899">
            <v>9780.40556978266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2.79379035852621</v>
          </cell>
          <cell r="CN899">
            <v>3.59818851262624</v>
          </cell>
          <cell r="CO899">
            <v>2.94942182886368</v>
          </cell>
          <cell r="CP899">
            <v>3.05665049433618</v>
          </cell>
          <cell r="CQ899">
            <v>3.02081672197461</v>
          </cell>
          <cell r="CR899">
            <v>3.45314733354157</v>
          </cell>
          <cell r="CS899">
            <v>3.16571555178356</v>
          </cell>
          <cell r="CT899">
            <v>3.65161948504891</v>
          </cell>
          <cell r="CU899">
            <v>3.5420699915867</v>
          </cell>
          <cell r="CV899">
            <v>3.47432266966048</v>
          </cell>
          <cell r="CW899">
            <v>4.19181518662779</v>
          </cell>
          <cell r="CX899">
            <v>4.29302582261676</v>
          </cell>
          <cell r="CY899">
            <v>4.85223654109417</v>
          </cell>
          <cell r="CZ899">
            <v>3.77870015581579</v>
          </cell>
          <cell r="DA899">
            <v>4.75878827118192</v>
          </cell>
          <cell r="DB899">
            <v>4.73717697776682</v>
          </cell>
          <cell r="DC899">
            <v>4.90558951280679</v>
          </cell>
          <cell r="DD899">
            <v>4.96494286655587</v>
          </cell>
          <cell r="DE899">
            <v>5.28889124591881</v>
          </cell>
          <cell r="DF899">
            <v>4.82285799234154</v>
          </cell>
          <cell r="DG899">
            <v>5.44603765188391</v>
          </cell>
          <cell r="DH899">
            <v>5.44603765188391</v>
          </cell>
          <cell r="DI899">
            <v>5.44603765188391</v>
          </cell>
          <cell r="DJ899">
            <v>5.44603765188391</v>
          </cell>
          <cell r="DK899">
            <v>5.44603765188391</v>
          </cell>
          <cell r="DL899">
            <v>5.44603765188391</v>
          </cell>
          <cell r="DM899">
            <v>5.44603765188391</v>
          </cell>
          <cell r="DN899">
            <v>5.44603765188391</v>
          </cell>
          <cell r="DO899">
            <v>5.44603765188391</v>
          </cell>
          <cell r="DP899">
            <v>5.44603765188391</v>
          </cell>
          <cell r="DQ899">
            <v>5.52704922546146</v>
          </cell>
          <cell r="DR899">
            <v>5.56400762441733</v>
          </cell>
          <cell r="DS899">
            <v>5.55814360597112</v>
          </cell>
          <cell r="DT899">
            <v>5.6331355624445</v>
          </cell>
          <cell r="DU899">
            <v>5.5185098657735</v>
          </cell>
          <cell r="DV899">
            <v>5.48274836010201</v>
          </cell>
          <cell r="DW899">
            <v>5.54285254074276</v>
          </cell>
          <cell r="DX899">
            <v>5.53045571510111</v>
          </cell>
          <cell r="DY899">
            <v>5.58139733374732</v>
          </cell>
          <cell r="DZ899">
            <v>5.53798581726057</v>
          </cell>
          <cell r="EA899">
            <v>5.64474979325626</v>
          </cell>
          <cell r="EB899">
            <v>5.53350445004412</v>
          </cell>
          <cell r="EC899">
            <v>5.58873303742474</v>
          </cell>
          <cell r="ED899">
            <v>5.60195995689138</v>
          </cell>
          <cell r="EE899">
            <v>5.55596530948761</v>
          </cell>
          <cell r="EF899">
            <v>5.55596530948761</v>
          </cell>
          <cell r="EG899">
            <v>5.55596530948761</v>
          </cell>
          <cell r="EH899">
            <v>5.55596530948761</v>
          </cell>
          <cell r="EI899">
            <v>5.55596530948761</v>
          </cell>
          <cell r="EJ899">
            <v>5.55596530948761</v>
          </cell>
          <cell r="EK899">
            <v>0</v>
          </cell>
          <cell r="EL899">
            <v>0</v>
          </cell>
          <cell r="EM899">
            <v>0</v>
          </cell>
          <cell r="EN899">
            <v>0</v>
          </cell>
          <cell r="EO899">
            <v>0</v>
          </cell>
          <cell r="EP899">
            <v>0</v>
          </cell>
          <cell r="EQ899">
            <v>0</v>
          </cell>
          <cell r="ER899">
            <v>0</v>
          </cell>
          <cell r="ES899">
            <v>0</v>
          </cell>
          <cell r="ET899">
            <v>0</v>
          </cell>
        </row>
        <row r="900">
          <cell r="A900">
            <v>35768.0585647568</v>
          </cell>
          <cell r="B900">
            <v>35179.20047916</v>
          </cell>
          <cell r="C900">
            <v>37570.4650314286</v>
          </cell>
          <cell r="D900">
            <v>5990.39075366377</v>
          </cell>
          <cell r="E900">
            <v>6996.1780924019</v>
          </cell>
          <cell r="F900">
            <v>7582.73709835883</v>
          </cell>
          <cell r="G900">
            <v>6909.55341862335</v>
          </cell>
          <cell r="H900">
            <v>6620.70775965464</v>
          </cell>
          <cell r="I900">
            <v>7571.74344884791</v>
          </cell>
          <cell r="J900">
            <v>7784.32067075097</v>
          </cell>
          <cell r="K900">
            <v>7660.11760798533</v>
          </cell>
          <cell r="L900">
            <v>7468.50677196624</v>
          </cell>
          <cell r="M900">
            <v>8293.05501337154</v>
          </cell>
          <cell r="N900">
            <v>8505.81251475237</v>
          </cell>
          <cell r="O900">
            <v>9031.86642050759</v>
          </cell>
          <cell r="P900">
            <v>9449.91076743966</v>
          </cell>
          <cell r="Q900">
            <v>8867.37564760826</v>
          </cell>
          <cell r="R900">
            <v>9430.00998394267</v>
          </cell>
          <cell r="S900">
            <v>9706.26216439859</v>
          </cell>
          <cell r="T900">
            <v>11488.7762662812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5951.10985739776</v>
          </cell>
          <cell r="AF900">
            <v>5853.13531535044</v>
          </cell>
          <cell r="AG900">
            <v>6250.99526692951</v>
          </cell>
          <cell r="AH900">
            <v>5990.39075366377</v>
          </cell>
          <cell r="AI900">
            <v>6996.1780924019</v>
          </cell>
          <cell r="AJ900">
            <v>7582.73709835883</v>
          </cell>
          <cell r="AK900">
            <v>6909.55341862335</v>
          </cell>
          <cell r="AL900">
            <v>6620.70775965464</v>
          </cell>
          <cell r="AM900">
            <v>7571.74344884791</v>
          </cell>
          <cell r="AN900">
            <v>7784.32067075097</v>
          </cell>
          <cell r="AO900">
            <v>7660.11760798533</v>
          </cell>
          <cell r="AP900">
            <v>7468.50677196624</v>
          </cell>
          <cell r="AQ900">
            <v>8293.05501337154</v>
          </cell>
          <cell r="AR900">
            <v>8505.81251475237</v>
          </cell>
          <cell r="AS900">
            <v>9031.86642050759</v>
          </cell>
          <cell r="AT900">
            <v>9449.91076743966</v>
          </cell>
          <cell r="AU900">
            <v>8867.37564760826</v>
          </cell>
          <cell r="AV900">
            <v>9430.00998394267</v>
          </cell>
          <cell r="AW900">
            <v>9706.26216439859</v>
          </cell>
          <cell r="AX900">
            <v>11488.7762662812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2.91145956762663</v>
          </cell>
          <cell r="CN900">
            <v>2.93501070442392</v>
          </cell>
          <cell r="CO900">
            <v>3.09460621433528</v>
          </cell>
          <cell r="CP900">
            <v>2.92829246837571</v>
          </cell>
          <cell r="CQ900">
            <v>3.4898363896231</v>
          </cell>
          <cell r="CR900">
            <v>3.74952481667374</v>
          </cell>
          <cell r="CS900">
            <v>3.36481453576939</v>
          </cell>
          <cell r="CT900">
            <v>3.26867755323766</v>
          </cell>
          <cell r="CU900">
            <v>3.72465705721086</v>
          </cell>
          <cell r="CV900">
            <v>3.80946625533302</v>
          </cell>
          <cell r="CW900">
            <v>3.80640818116516</v>
          </cell>
          <cell r="CX900">
            <v>3.70887714094011</v>
          </cell>
          <cell r="CY900">
            <v>3.9805488432107</v>
          </cell>
          <cell r="CZ900">
            <v>4.23416414302238</v>
          </cell>
          <cell r="DA900">
            <v>4.3735611094483</v>
          </cell>
          <cell r="DB900">
            <v>4.57599352071774</v>
          </cell>
          <cell r="DC900">
            <v>4.29390864187171</v>
          </cell>
          <cell r="DD900">
            <v>4.56635683116791</v>
          </cell>
          <cell r="DE900">
            <v>4.7001282729265</v>
          </cell>
          <cell r="DF900">
            <v>5.56328700336738</v>
          </cell>
          <cell r="DG900">
            <v>5.64537293898446</v>
          </cell>
          <cell r="DH900">
            <v>5.64537293898446</v>
          </cell>
          <cell r="DI900">
            <v>5.64537293898446</v>
          </cell>
          <cell r="DJ900">
            <v>5.64537293898446</v>
          </cell>
          <cell r="DK900">
            <v>5.64537293898446</v>
          </cell>
          <cell r="DL900">
            <v>5.64537293898446</v>
          </cell>
          <cell r="DM900">
            <v>5.64537293898446</v>
          </cell>
          <cell r="DN900">
            <v>5.64537293898446</v>
          </cell>
          <cell r="DO900">
            <v>5.64537293898446</v>
          </cell>
          <cell r="DP900">
            <v>5.64537293898446</v>
          </cell>
          <cell r="DQ900">
            <v>5.60008139886486</v>
          </cell>
          <cell r="DR900">
            <v>5.46368949904433</v>
          </cell>
          <cell r="DS900">
            <v>5.53414982190959</v>
          </cell>
          <cell r="DT900">
            <v>5.60464148965151</v>
          </cell>
          <cell r="DU900">
            <v>5.49240969263035</v>
          </cell>
          <cell r="DV900">
            <v>5.54060133030776</v>
          </cell>
          <cell r="DW900">
            <v>5.62595148631737</v>
          </cell>
          <cell r="DX900">
            <v>5.54931622146394</v>
          </cell>
          <cell r="DY900">
            <v>5.56950674409671</v>
          </cell>
          <cell r="DZ900">
            <v>5.59839739160481</v>
          </cell>
          <cell r="EA900">
            <v>5.51349791842275</v>
          </cell>
          <cell r="EB900">
            <v>5.51694262478645</v>
          </cell>
          <cell r="EC900">
            <v>5.70793113254325</v>
          </cell>
          <cell r="ED900">
            <v>5.50370631455826</v>
          </cell>
          <cell r="EE900">
            <v>5.65782411380583</v>
          </cell>
          <cell r="EF900">
            <v>5.65782411380583</v>
          </cell>
          <cell r="EG900">
            <v>5.65782411380583</v>
          </cell>
          <cell r="EH900">
            <v>5.65782411380583</v>
          </cell>
          <cell r="EI900">
            <v>5.65782411380583</v>
          </cell>
          <cell r="EJ900">
            <v>5.65782411380583</v>
          </cell>
          <cell r="EK900">
            <v>0</v>
          </cell>
          <cell r="EL900">
            <v>0</v>
          </cell>
          <cell r="EM900">
            <v>0</v>
          </cell>
          <cell r="EN900">
            <v>0</v>
          </cell>
          <cell r="EO900">
            <v>0</v>
          </cell>
          <cell r="EP900">
            <v>0</v>
          </cell>
          <cell r="EQ900">
            <v>0</v>
          </cell>
          <cell r="ER900">
            <v>0</v>
          </cell>
          <cell r="ES900">
            <v>0</v>
          </cell>
          <cell r="ET900">
            <v>0</v>
          </cell>
        </row>
        <row r="901">
          <cell r="A901">
            <v>32858.7057831613</v>
          </cell>
          <cell r="B901">
            <v>37858.4153937607</v>
          </cell>
          <cell r="C901">
            <v>41245.4797320676</v>
          </cell>
          <cell r="D901">
            <v>5746.84142762577</v>
          </cell>
          <cell r="E901">
            <v>6527.31355657795</v>
          </cell>
          <cell r="F901">
            <v>6756.12862780646</v>
          </cell>
          <cell r="G901">
            <v>6949.54888807898</v>
          </cell>
          <cell r="H901">
            <v>7194.28134378892</v>
          </cell>
          <cell r="I901">
            <v>7742.73759799395</v>
          </cell>
          <cell r="J901">
            <v>6590.07892251018</v>
          </cell>
          <cell r="K901">
            <v>7902.76147861055</v>
          </cell>
          <cell r="L901">
            <v>8117.01653591941</v>
          </cell>
          <cell r="M901">
            <v>8794.69180406694</v>
          </cell>
          <cell r="N901">
            <v>8618.43570742227</v>
          </cell>
          <cell r="O901">
            <v>9738.22584965747</v>
          </cell>
          <cell r="P901">
            <v>10172.8874233632</v>
          </cell>
          <cell r="Q901">
            <v>9586.94583393727</v>
          </cell>
          <cell r="R901">
            <v>8817.38891349666</v>
          </cell>
          <cell r="S901">
            <v>9543.4726886151</v>
          </cell>
          <cell r="T901">
            <v>10382.5104756397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5467.05009257003</v>
          </cell>
          <cell r="AF901">
            <v>6298.90461142506</v>
          </cell>
          <cell r="AG901">
            <v>6862.44629582612</v>
          </cell>
          <cell r="AH901">
            <v>5746.84142762577</v>
          </cell>
          <cell r="AI901">
            <v>6527.31355657795</v>
          </cell>
          <cell r="AJ901">
            <v>6756.12862780646</v>
          </cell>
          <cell r="AK901">
            <v>6949.54888807898</v>
          </cell>
          <cell r="AL901">
            <v>7194.28134378892</v>
          </cell>
          <cell r="AM901">
            <v>7742.73759799395</v>
          </cell>
          <cell r="AN901">
            <v>6590.07892251018</v>
          </cell>
          <cell r="AO901">
            <v>7902.76147861055</v>
          </cell>
          <cell r="AP901">
            <v>8117.01653591941</v>
          </cell>
          <cell r="AQ901">
            <v>8794.69180406694</v>
          </cell>
          <cell r="AR901">
            <v>8618.43570742227</v>
          </cell>
          <cell r="AS901">
            <v>9738.22584965747</v>
          </cell>
          <cell r="AT901">
            <v>10172.8874233632</v>
          </cell>
          <cell r="AU901">
            <v>9586.94583393727</v>
          </cell>
          <cell r="AV901">
            <v>8817.38891349666</v>
          </cell>
          <cell r="AW901">
            <v>9543.4726886151</v>
          </cell>
          <cell r="AX901">
            <v>10382.5104756397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2.72199695214063</v>
          </cell>
          <cell r="CN901">
            <v>3.10188907198737</v>
          </cell>
          <cell r="CO901">
            <v>3.35960528248102</v>
          </cell>
          <cell r="CP901">
            <v>2.84554506449728</v>
          </cell>
          <cell r="CQ901">
            <v>3.23207895738893</v>
          </cell>
          <cell r="CR901">
            <v>3.32776972790026</v>
          </cell>
          <cell r="CS901">
            <v>3.48348749381929</v>
          </cell>
          <cell r="CT901">
            <v>3.63878878477259</v>
          </cell>
          <cell r="CU901">
            <v>3.84455065901329</v>
          </cell>
          <cell r="CV901">
            <v>3.27029922435203</v>
          </cell>
          <cell r="CW901">
            <v>3.92244344790128</v>
          </cell>
          <cell r="CX901">
            <v>4.00617757122047</v>
          </cell>
          <cell r="CY901">
            <v>4.30396918253929</v>
          </cell>
          <cell r="CZ901">
            <v>4.26455152505156</v>
          </cell>
          <cell r="DA901">
            <v>4.78194962810286</v>
          </cell>
          <cell r="DB901">
            <v>4.99538991823597</v>
          </cell>
          <cell r="DC901">
            <v>4.70766367231575</v>
          </cell>
          <cell r="DD901">
            <v>4.32977323453807</v>
          </cell>
          <cell r="DE901">
            <v>4.68631621187323</v>
          </cell>
          <cell r="DF901">
            <v>5.09832518512657</v>
          </cell>
          <cell r="DG901">
            <v>5.41422519228547</v>
          </cell>
          <cell r="DH901">
            <v>5.41422519228547</v>
          </cell>
          <cell r="DI901">
            <v>5.41422519228547</v>
          </cell>
          <cell r="DJ901">
            <v>5.41422519228547</v>
          </cell>
          <cell r="DK901">
            <v>5.41422519228547</v>
          </cell>
          <cell r="DL901">
            <v>5.41422519228547</v>
          </cell>
          <cell r="DM901">
            <v>5.41422519228547</v>
          </cell>
          <cell r="DN901">
            <v>5.41422519228547</v>
          </cell>
          <cell r="DO901">
            <v>5.41422519228547</v>
          </cell>
          <cell r="DP901">
            <v>5.41422519228547</v>
          </cell>
          <cell r="DQ901">
            <v>5.50265841404398</v>
          </cell>
          <cell r="DR901">
            <v>5.56347197063278</v>
          </cell>
          <cell r="DS901">
            <v>5.59625942557343</v>
          </cell>
          <cell r="DT901">
            <v>5.53313009554209</v>
          </cell>
          <cell r="DU901">
            <v>5.53298699558584</v>
          </cell>
          <cell r="DV901">
            <v>5.56226631033283</v>
          </cell>
          <cell r="DW901">
            <v>5.46574661201507</v>
          </cell>
          <cell r="DX901">
            <v>5.41673645045843</v>
          </cell>
          <cell r="DY901">
            <v>5.5176746522507</v>
          </cell>
          <cell r="DZ901">
            <v>5.52090481878783</v>
          </cell>
          <cell r="EA901">
            <v>5.51987596477559</v>
          </cell>
          <cell r="EB901">
            <v>5.55102740029007</v>
          </cell>
          <cell r="EC901">
            <v>5.59833145095239</v>
          </cell>
          <cell r="ED901">
            <v>5.5368430852267</v>
          </cell>
          <cell r="EE901">
            <v>5.57932912220243</v>
          </cell>
          <cell r="EF901">
            <v>5.57932912220243</v>
          </cell>
          <cell r="EG901">
            <v>5.57932912220243</v>
          </cell>
          <cell r="EH901">
            <v>5.57932912220243</v>
          </cell>
          <cell r="EI901">
            <v>5.57932912220243</v>
          </cell>
          <cell r="EJ901">
            <v>5.57932912220243</v>
          </cell>
          <cell r="EK901">
            <v>0</v>
          </cell>
          <cell r="EL901">
            <v>0</v>
          </cell>
          <cell r="EM901">
            <v>0</v>
          </cell>
          <cell r="EN901">
            <v>0</v>
          </cell>
          <cell r="EO901">
            <v>0</v>
          </cell>
          <cell r="EP901">
            <v>0</v>
          </cell>
          <cell r="EQ901">
            <v>0</v>
          </cell>
          <cell r="ER901">
            <v>0</v>
          </cell>
          <cell r="ES901">
            <v>0</v>
          </cell>
          <cell r="ET901">
            <v>0</v>
          </cell>
        </row>
        <row r="902">
          <cell r="A902">
            <v>36607.281809424</v>
          </cell>
          <cell r="B902">
            <v>37307.644496261</v>
          </cell>
          <cell r="C902">
            <v>37305.1888376231</v>
          </cell>
          <cell r="D902">
            <v>6511.14452157416</v>
          </cell>
          <cell r="E902">
            <v>7599.10271930935</v>
          </cell>
          <cell r="F902">
            <v>6829.81581408138</v>
          </cell>
          <cell r="G902">
            <v>6979.14396208707</v>
          </cell>
          <cell r="H902">
            <v>7521.36153541312</v>
          </cell>
          <cell r="I902">
            <v>8292.94060936078</v>
          </cell>
          <cell r="J902">
            <v>7001.60878339961</v>
          </cell>
          <cell r="K902">
            <v>10074.1772005613</v>
          </cell>
          <cell r="L902">
            <v>8447.2305863853</v>
          </cell>
          <cell r="M902">
            <v>8454.01123414194</v>
          </cell>
          <cell r="N902">
            <v>8780.20633497105</v>
          </cell>
          <cell r="O902">
            <v>9365.84840288682</v>
          </cell>
          <cell r="P902">
            <v>9252.29709440221</v>
          </cell>
          <cell r="Q902">
            <v>9311.69687677745</v>
          </cell>
          <cell r="R902">
            <v>9881.82335500432</v>
          </cell>
          <cell r="S902">
            <v>8722.61078099792</v>
          </cell>
          <cell r="T902">
            <v>10406.2044105697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6090.74029651858</v>
          </cell>
          <cell r="AF902">
            <v>6207.26703732122</v>
          </cell>
          <cell r="AG902">
            <v>6206.85846344517</v>
          </cell>
          <cell r="AH902">
            <v>6511.14452157416</v>
          </cell>
          <cell r="AI902">
            <v>7599.10271930935</v>
          </cell>
          <cell r="AJ902">
            <v>6829.81581408138</v>
          </cell>
          <cell r="AK902">
            <v>6979.14396208707</v>
          </cell>
          <cell r="AL902">
            <v>7521.36153541312</v>
          </cell>
          <cell r="AM902">
            <v>8292.94060936078</v>
          </cell>
          <cell r="AN902">
            <v>7001.60878339961</v>
          </cell>
          <cell r="AO902">
            <v>10074.1772005613</v>
          </cell>
          <cell r="AP902">
            <v>8447.2305863853</v>
          </cell>
          <cell r="AQ902">
            <v>8454.01123414194</v>
          </cell>
          <cell r="AR902">
            <v>8780.20633497105</v>
          </cell>
          <cell r="AS902">
            <v>9365.84840288682</v>
          </cell>
          <cell r="AT902">
            <v>9252.29709440221</v>
          </cell>
          <cell r="AU902">
            <v>9311.69687677745</v>
          </cell>
          <cell r="AV902">
            <v>9881.82335500432</v>
          </cell>
          <cell r="AW902">
            <v>8722.61078099792</v>
          </cell>
          <cell r="AX902">
            <v>10406.2044105697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2.99932604948192</v>
          </cell>
          <cell r="CN902">
            <v>3.03819858743647</v>
          </cell>
          <cell r="CO902">
            <v>3.04917522303073</v>
          </cell>
          <cell r="CP902">
            <v>3.22865881157276</v>
          </cell>
          <cell r="CQ902">
            <v>3.77002950653894</v>
          </cell>
          <cell r="CR902">
            <v>3.3651920409341</v>
          </cell>
          <cell r="CS902">
            <v>3.4356998323696</v>
          </cell>
          <cell r="CT902">
            <v>3.71386085345611</v>
          </cell>
          <cell r="CU902">
            <v>4.06516637974262</v>
          </cell>
          <cell r="CV902">
            <v>3.48740791814629</v>
          </cell>
          <cell r="CW902">
            <v>4.85972381737598</v>
          </cell>
          <cell r="CX902">
            <v>4.23647496850328</v>
          </cell>
          <cell r="CY902">
            <v>4.1593854365313</v>
          </cell>
          <cell r="CZ902">
            <v>4.34481464839295</v>
          </cell>
          <cell r="DA902">
            <v>4.61255124073247</v>
          </cell>
          <cell r="DB902">
            <v>4.55662878648091</v>
          </cell>
          <cell r="DC902">
            <v>4.58588236054151</v>
          </cell>
          <cell r="DD902">
            <v>4.86666179251579</v>
          </cell>
          <cell r="DE902">
            <v>4.29576557825955</v>
          </cell>
          <cell r="DF902">
            <v>5.12491223437851</v>
          </cell>
          <cell r="DG902">
            <v>4.38244501142766</v>
          </cell>
          <cell r="DH902">
            <v>4.38244501142766</v>
          </cell>
          <cell r="DI902">
            <v>4.38244501142766</v>
          </cell>
          <cell r="DJ902">
            <v>4.38244501142766</v>
          </cell>
          <cell r="DK902">
            <v>4.38244501142766</v>
          </cell>
          <cell r="DL902">
            <v>4.38244501142766</v>
          </cell>
          <cell r="DM902">
            <v>4.38244501142766</v>
          </cell>
          <cell r="DN902">
            <v>4.38244501142766</v>
          </cell>
          <cell r="DO902">
            <v>4.38244501142766</v>
          </cell>
          <cell r="DP902">
            <v>4.38244501142766</v>
          </cell>
          <cell r="DQ902">
            <v>5.56356976240433</v>
          </cell>
          <cell r="DR902">
            <v>5.59746526493626</v>
          </cell>
          <cell r="DS902">
            <v>5.57694800621182</v>
          </cell>
          <cell r="DT902">
            <v>5.52512766290474</v>
          </cell>
          <cell r="DU902">
            <v>5.52235983003495</v>
          </cell>
          <cell r="DV902">
            <v>5.56040306780655</v>
          </cell>
          <cell r="DW902">
            <v>5.56537046156756</v>
          </cell>
          <cell r="DX902">
            <v>5.54853043049785</v>
          </cell>
          <cell r="DY902">
            <v>5.58904190105103</v>
          </cell>
          <cell r="DZ902">
            <v>5.50050073515046</v>
          </cell>
          <cell r="EA902">
            <v>5.67943498811683</v>
          </cell>
          <cell r="EB902">
            <v>5.46281936492176</v>
          </cell>
          <cell r="EC902">
            <v>5.56853289206184</v>
          </cell>
          <cell r="ED902">
            <v>5.53656755662432</v>
          </cell>
          <cell r="EE902">
            <v>5.56305118335581</v>
          </cell>
          <cell r="EF902">
            <v>5.56305118335581</v>
          </cell>
          <cell r="EG902">
            <v>5.56305118335581</v>
          </cell>
          <cell r="EH902">
            <v>5.56305118335581</v>
          </cell>
          <cell r="EI902">
            <v>5.56305118335581</v>
          </cell>
          <cell r="EJ902">
            <v>5.56305118335581</v>
          </cell>
          <cell r="EK902">
            <v>0</v>
          </cell>
          <cell r="EL902">
            <v>0</v>
          </cell>
          <cell r="EM902">
            <v>0</v>
          </cell>
          <cell r="EN902">
            <v>0</v>
          </cell>
          <cell r="EO902">
            <v>0</v>
          </cell>
          <cell r="EP902">
            <v>0</v>
          </cell>
          <cell r="EQ902">
            <v>0</v>
          </cell>
          <cell r="ER902">
            <v>0</v>
          </cell>
          <cell r="ES902">
            <v>0</v>
          </cell>
          <cell r="ET902">
            <v>0</v>
          </cell>
        </row>
        <row r="903">
          <cell r="A903">
            <v>34638.0565160467</v>
          </cell>
          <cell r="B903">
            <v>44726.0642349346</v>
          </cell>
          <cell r="C903">
            <v>35881.5586146255</v>
          </cell>
          <cell r="D903">
            <v>5163.22141859301</v>
          </cell>
          <cell r="E903">
            <v>6498.10087918553</v>
          </cell>
          <cell r="F903">
            <v>7879.12021434778</v>
          </cell>
          <cell r="G903">
            <v>7909.33409035339</v>
          </cell>
          <cell r="H903">
            <v>7464.43329204196</v>
          </cell>
          <cell r="I903">
            <v>7438.36015922052</v>
          </cell>
          <cell r="J903">
            <v>8249.05367036883</v>
          </cell>
          <cell r="K903">
            <v>7375.44599178343</v>
          </cell>
          <cell r="L903">
            <v>8605.93605309161</v>
          </cell>
          <cell r="M903">
            <v>8231.17852800138</v>
          </cell>
          <cell r="N903">
            <v>8808.47682122871</v>
          </cell>
          <cell r="O903">
            <v>9140.63281897297</v>
          </cell>
          <cell r="P903">
            <v>9698.85086074899</v>
          </cell>
          <cell r="Q903">
            <v>9135.3245352013</v>
          </cell>
          <cell r="R903">
            <v>8885.83319092727</v>
          </cell>
          <cell r="S903">
            <v>10213.6696692557</v>
          </cell>
          <cell r="T903">
            <v>9079.6287589729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5763.09947604637</v>
          </cell>
          <cell r="AF903">
            <v>7441.54791821405</v>
          </cell>
          <cell r="AG903">
            <v>5969.99406002692</v>
          </cell>
          <cell r="AH903">
            <v>5163.22141859301</v>
          </cell>
          <cell r="AI903">
            <v>6498.10087918553</v>
          </cell>
          <cell r="AJ903">
            <v>7879.12021434778</v>
          </cell>
          <cell r="AK903">
            <v>7909.33409035339</v>
          </cell>
          <cell r="AL903">
            <v>7464.43329204196</v>
          </cell>
          <cell r="AM903">
            <v>7438.36015922052</v>
          </cell>
          <cell r="AN903">
            <v>8249.05367036883</v>
          </cell>
          <cell r="AO903">
            <v>7375.44599178343</v>
          </cell>
          <cell r="AP903">
            <v>8605.93605309161</v>
          </cell>
          <cell r="AQ903">
            <v>8231.17852800138</v>
          </cell>
          <cell r="AR903">
            <v>8808.47682122871</v>
          </cell>
          <cell r="AS903">
            <v>9140.63281897297</v>
          </cell>
          <cell r="AT903">
            <v>9698.85086074899</v>
          </cell>
          <cell r="AU903">
            <v>9135.3245352013</v>
          </cell>
          <cell r="AV903">
            <v>8885.83319092727</v>
          </cell>
          <cell r="AW903">
            <v>10213.6696692557</v>
          </cell>
          <cell r="AX903">
            <v>9079.6287589729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</v>
          </cell>
          <cell r="CL903">
            <v>0</v>
          </cell>
          <cell r="CM903">
            <v>2.84048356536249</v>
          </cell>
          <cell r="CN903">
            <v>3.63013808975891</v>
          </cell>
          <cell r="CO903">
            <v>2.98051459086425</v>
          </cell>
          <cell r="CP903">
            <v>2.54661168375887</v>
          </cell>
          <cell r="CQ903">
            <v>3.18790956068245</v>
          </cell>
          <cell r="CR903">
            <v>3.8720110468514</v>
          </cell>
          <cell r="CS903">
            <v>3.83255886100818</v>
          </cell>
          <cell r="CT903">
            <v>3.62527223535508</v>
          </cell>
          <cell r="CU903">
            <v>3.6754005378173</v>
          </cell>
          <cell r="CV903">
            <v>4.08510866703916</v>
          </cell>
          <cell r="CW903">
            <v>3.66488774798779</v>
          </cell>
          <cell r="CX903">
            <v>4.23599321780776</v>
          </cell>
          <cell r="CY903">
            <v>4.04155533491831</v>
          </cell>
          <cell r="CZ903">
            <v>4.31730373686408</v>
          </cell>
          <cell r="DA903">
            <v>4.4976108213306</v>
          </cell>
          <cell r="DB903">
            <v>4.77227971516719</v>
          </cell>
          <cell r="DC903">
            <v>4.49499890211155</v>
          </cell>
          <cell r="DD903">
            <v>4.37223771127736</v>
          </cell>
          <cell r="DE903">
            <v>5.02559419459339</v>
          </cell>
          <cell r="DF903">
            <v>4.46759402426246</v>
          </cell>
          <cell r="DG903">
            <v>4.86481911650697</v>
          </cell>
          <cell r="DH903">
            <v>4.86481911650697</v>
          </cell>
          <cell r="DI903">
            <v>4.86481911650697</v>
          </cell>
          <cell r="DJ903">
            <v>4.86481911650697</v>
          </cell>
          <cell r="DK903">
            <v>4.86481911650697</v>
          </cell>
          <cell r="DL903">
            <v>4.86481911650697</v>
          </cell>
          <cell r="DM903">
            <v>4.86481911650697</v>
          </cell>
          <cell r="DN903">
            <v>4.86481911650697</v>
          </cell>
          <cell r="DO903">
            <v>4.86481911650697</v>
          </cell>
          <cell r="DP903">
            <v>4.86481911650697</v>
          </cell>
          <cell r="DQ903">
            <v>5.55867100431148</v>
          </cell>
          <cell r="DR903">
            <v>5.61626087260195</v>
          </cell>
          <cell r="DS903">
            <v>5.48769268226265</v>
          </cell>
          <cell r="DT903">
            <v>5.55475818946006</v>
          </cell>
          <cell r="DU903">
            <v>5.5845423994859</v>
          </cell>
          <cell r="DV903">
            <v>5.57504368222144</v>
          </cell>
          <cell r="DW903">
            <v>5.65403148459965</v>
          </cell>
          <cell r="DX903">
            <v>5.64109419715757</v>
          </cell>
          <cell r="DY903">
            <v>5.54472056029947</v>
          </cell>
          <cell r="DZ903">
            <v>5.53232456812139</v>
          </cell>
          <cell r="EA903">
            <v>5.51359352232449</v>
          </cell>
          <cell r="EB903">
            <v>5.56608705029366</v>
          </cell>
          <cell r="EC903">
            <v>5.57982563160296</v>
          </cell>
          <cell r="ED903">
            <v>5.58978813623498</v>
          </cell>
          <cell r="EE903">
            <v>5.56802947961892</v>
          </cell>
          <cell r="EF903">
            <v>5.56802947961892</v>
          </cell>
          <cell r="EG903">
            <v>5.56802947961892</v>
          </cell>
          <cell r="EH903">
            <v>5.56802947961892</v>
          </cell>
          <cell r="EI903">
            <v>5.56802947961892</v>
          </cell>
          <cell r="EJ903">
            <v>5.56802947961892</v>
          </cell>
          <cell r="EK903">
            <v>0</v>
          </cell>
          <cell r="EL903">
            <v>0</v>
          </cell>
          <cell r="EM903">
            <v>0</v>
          </cell>
          <cell r="EN903">
            <v>0</v>
          </cell>
          <cell r="EO903">
            <v>0</v>
          </cell>
          <cell r="EP903">
            <v>0</v>
          </cell>
          <cell r="EQ903">
            <v>0</v>
          </cell>
          <cell r="ER903">
            <v>0</v>
          </cell>
          <cell r="ES903">
            <v>0</v>
          </cell>
          <cell r="ET903">
            <v>0</v>
          </cell>
        </row>
        <row r="904">
          <cell r="A904">
            <v>38370.7658466878</v>
          </cell>
          <cell r="B904">
            <v>38138.3811720014</v>
          </cell>
          <cell r="C904">
            <v>37510.9307673145</v>
          </cell>
          <cell r="D904">
            <v>6089.49854813474</v>
          </cell>
          <cell r="E904">
            <v>5689.0858752015</v>
          </cell>
          <cell r="F904">
            <v>5703.08759274455</v>
          </cell>
          <cell r="G904">
            <v>7236.25638223799</v>
          </cell>
          <cell r="H904">
            <v>8051.09608299556</v>
          </cell>
          <cell r="I904">
            <v>9431.85376818167</v>
          </cell>
          <cell r="J904">
            <v>8552.54339423806</v>
          </cell>
          <cell r="K904">
            <v>7436.26645023602</v>
          </cell>
          <cell r="L904">
            <v>7832.25637294827</v>
          </cell>
          <cell r="M904">
            <v>9169.22761005341</v>
          </cell>
          <cell r="N904">
            <v>10010.6559838884</v>
          </cell>
          <cell r="O904">
            <v>9366.42186130642</v>
          </cell>
          <cell r="P904">
            <v>7774.9436656004</v>
          </cell>
          <cell r="Q904">
            <v>10866.8963931807</v>
          </cell>
          <cell r="R904">
            <v>9264.38374671344</v>
          </cell>
          <cell r="S904">
            <v>9465.62754332924</v>
          </cell>
          <cell r="T904">
            <v>11381.8911547371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6384.14977018413</v>
          </cell>
          <cell r="AF904">
            <v>6345.4854762938</v>
          </cell>
          <cell r="AG904">
            <v>6241.0899223221</v>
          </cell>
          <cell r="AH904">
            <v>6089.49854813474</v>
          </cell>
          <cell r="AI904">
            <v>5689.0858752015</v>
          </cell>
          <cell r="AJ904">
            <v>5703.08759274455</v>
          </cell>
          <cell r="AK904">
            <v>7236.25638223799</v>
          </cell>
          <cell r="AL904">
            <v>8051.09608299556</v>
          </cell>
          <cell r="AM904">
            <v>9431.85376818167</v>
          </cell>
          <cell r="AN904">
            <v>8552.54339423806</v>
          </cell>
          <cell r="AO904">
            <v>7436.26645023602</v>
          </cell>
          <cell r="AP904">
            <v>7832.25637294827</v>
          </cell>
          <cell r="AQ904">
            <v>9169.22761005341</v>
          </cell>
          <cell r="AR904">
            <v>10010.6559838884</v>
          </cell>
          <cell r="AS904">
            <v>9366.42186130642</v>
          </cell>
          <cell r="AT904">
            <v>7774.9436656004</v>
          </cell>
          <cell r="AU904">
            <v>10866.8963931807</v>
          </cell>
          <cell r="AV904">
            <v>9264.38374671344</v>
          </cell>
          <cell r="AW904">
            <v>9465.62754332924</v>
          </cell>
          <cell r="AX904">
            <v>11381.8911547371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3.08668981934388</v>
          </cell>
          <cell r="CN904">
            <v>3.15325120725518</v>
          </cell>
          <cell r="CO904">
            <v>3.09415070654479</v>
          </cell>
          <cell r="CP904">
            <v>3.030114710354</v>
          </cell>
          <cell r="CQ904">
            <v>2.81145990109597</v>
          </cell>
          <cell r="CR904">
            <v>2.80721351854264</v>
          </cell>
          <cell r="CS904">
            <v>3.59938820006481</v>
          </cell>
          <cell r="CT904">
            <v>3.98706501462081</v>
          </cell>
          <cell r="CU904">
            <v>4.64968146552578</v>
          </cell>
          <cell r="CV904">
            <v>4.22342873756754</v>
          </cell>
          <cell r="CW904">
            <v>3.6701576955712</v>
          </cell>
          <cell r="CX904">
            <v>3.91368869272627</v>
          </cell>
          <cell r="CY904">
            <v>4.45785850397226</v>
          </cell>
          <cell r="CZ904">
            <v>4.97619432062605</v>
          </cell>
          <cell r="DA904">
            <v>4.61545316579613</v>
          </cell>
          <cell r="DB904">
            <v>3.8312270028671</v>
          </cell>
          <cell r="DC904">
            <v>5.35483582770087</v>
          </cell>
          <cell r="DD904">
            <v>4.56517226386755</v>
          </cell>
          <cell r="DE904">
            <v>4.66433834158014</v>
          </cell>
          <cell r="DF904">
            <v>5.60860767759087</v>
          </cell>
          <cell r="DG904">
            <v>4.95511863968621</v>
          </cell>
          <cell r="DH904">
            <v>4.95511863968621</v>
          </cell>
          <cell r="DI904">
            <v>4.95511863968621</v>
          </cell>
          <cell r="DJ904">
            <v>4.95511863968621</v>
          </cell>
          <cell r="DK904">
            <v>4.95511863968621</v>
          </cell>
          <cell r="DL904">
            <v>4.95511863968621</v>
          </cell>
          <cell r="DM904">
            <v>4.95511863968621</v>
          </cell>
          <cell r="DN904">
            <v>4.95511863968621</v>
          </cell>
          <cell r="DO904">
            <v>4.95511863968621</v>
          </cell>
          <cell r="DP904">
            <v>4.95511863968621</v>
          </cell>
          <cell r="DQ904">
            <v>5.66653026765534</v>
          </cell>
          <cell r="DR904">
            <v>5.51332278122125</v>
          </cell>
          <cell r="DS904">
            <v>5.52619381575204</v>
          </cell>
          <cell r="DT904">
            <v>5.50591619819353</v>
          </cell>
          <cell r="DU904">
            <v>5.54392991282277</v>
          </cell>
          <cell r="DV904">
            <v>5.56598114506097</v>
          </cell>
          <cell r="DW904">
            <v>5.50798048151072</v>
          </cell>
          <cell r="DX904">
            <v>5.53233955472804</v>
          </cell>
          <cell r="DY904">
            <v>5.55751946598565</v>
          </cell>
          <cell r="DZ904">
            <v>5.54801020536074</v>
          </cell>
          <cell r="EA904">
            <v>5.55107829970284</v>
          </cell>
          <cell r="EB904">
            <v>5.48286752548698</v>
          </cell>
          <cell r="EC904">
            <v>5.63525547345395</v>
          </cell>
          <cell r="ED904">
            <v>5.5115321032979</v>
          </cell>
          <cell r="EE904">
            <v>5.55989386853144</v>
          </cell>
          <cell r="EF904">
            <v>5.55989386853144</v>
          </cell>
          <cell r="EG904">
            <v>5.55989386853144</v>
          </cell>
          <cell r="EH904">
            <v>5.55989386853144</v>
          </cell>
          <cell r="EI904">
            <v>5.55989386853144</v>
          </cell>
          <cell r="EJ904">
            <v>5.55989386853144</v>
          </cell>
          <cell r="EK904">
            <v>0</v>
          </cell>
          <cell r="EL904">
            <v>0</v>
          </cell>
          <cell r="EM904">
            <v>0</v>
          </cell>
          <cell r="EN904">
            <v>0</v>
          </cell>
          <cell r="EO904">
            <v>0</v>
          </cell>
          <cell r="EP904">
            <v>0</v>
          </cell>
          <cell r="EQ904">
            <v>0</v>
          </cell>
          <cell r="ER904">
            <v>0</v>
          </cell>
          <cell r="ES904">
            <v>0</v>
          </cell>
          <cell r="ET904">
            <v>0</v>
          </cell>
        </row>
        <row r="905">
          <cell r="A905">
            <v>36022.4908464863</v>
          </cell>
          <cell r="B905">
            <v>37038.9311234094</v>
          </cell>
          <cell r="C905">
            <v>41996.456387014</v>
          </cell>
          <cell r="D905">
            <v>6749.95887838037</v>
          </cell>
          <cell r="E905">
            <v>7529.83849437502</v>
          </cell>
          <cell r="F905">
            <v>7763.64349775656</v>
          </cell>
          <cell r="G905">
            <v>6844.81237863065</v>
          </cell>
          <cell r="H905">
            <v>7111.91590850124</v>
          </cell>
          <cell r="I905">
            <v>7570.1811079121</v>
          </cell>
          <cell r="J905">
            <v>7411.92366318783</v>
          </cell>
          <cell r="K905">
            <v>7482.30131236269</v>
          </cell>
          <cell r="L905">
            <v>7085.4865829757</v>
          </cell>
          <cell r="M905">
            <v>9204.10038453936</v>
          </cell>
          <cell r="N905">
            <v>8366.72152558502</v>
          </cell>
          <cell r="O905">
            <v>8672.02133382176</v>
          </cell>
          <cell r="P905">
            <v>8817.02088011586</v>
          </cell>
          <cell r="Q905">
            <v>8820.95307674842</v>
          </cell>
          <cell r="R905">
            <v>8735.17427843155</v>
          </cell>
          <cell r="S905">
            <v>10161.4389748009</v>
          </cell>
          <cell r="T905">
            <v>9686.05726463829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5993.44244464454</v>
          </cell>
          <cell r="AF905">
            <v>6162.558354039</v>
          </cell>
          <cell r="AG905">
            <v>6987.39421733087</v>
          </cell>
          <cell r="AH905">
            <v>6749.95887838037</v>
          </cell>
          <cell r="AI905">
            <v>7529.83849437502</v>
          </cell>
          <cell r="AJ905">
            <v>7763.64349775656</v>
          </cell>
          <cell r="AK905">
            <v>6844.81237863065</v>
          </cell>
          <cell r="AL905">
            <v>7111.91590850124</v>
          </cell>
          <cell r="AM905">
            <v>7570.1811079121</v>
          </cell>
          <cell r="AN905">
            <v>7411.92366318783</v>
          </cell>
          <cell r="AO905">
            <v>7482.30131236269</v>
          </cell>
          <cell r="AP905">
            <v>7085.4865829757</v>
          </cell>
          <cell r="AQ905">
            <v>9204.10038453936</v>
          </cell>
          <cell r="AR905">
            <v>8366.72152558502</v>
          </cell>
          <cell r="AS905">
            <v>8672.02133382176</v>
          </cell>
          <cell r="AT905">
            <v>8817.02088011586</v>
          </cell>
          <cell r="AU905">
            <v>8820.95307674842</v>
          </cell>
          <cell r="AV905">
            <v>8735.17427843155</v>
          </cell>
          <cell r="AW905">
            <v>10161.4389748009</v>
          </cell>
          <cell r="AX905">
            <v>9686.05726463829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2.97974736504993</v>
          </cell>
          <cell r="CN905">
            <v>3.06950721149691</v>
          </cell>
          <cell r="CO905">
            <v>3.46258378864815</v>
          </cell>
          <cell r="CP905">
            <v>3.36879003867451</v>
          </cell>
          <cell r="CQ905">
            <v>3.74303089506182</v>
          </cell>
          <cell r="CR905">
            <v>3.77963027740859</v>
          </cell>
          <cell r="CS905">
            <v>3.4123444555698</v>
          </cell>
          <cell r="CT905">
            <v>3.49253261666466</v>
          </cell>
          <cell r="CU905">
            <v>3.71513077337644</v>
          </cell>
          <cell r="CV905">
            <v>3.64099831793893</v>
          </cell>
          <cell r="CW905">
            <v>3.71671975116635</v>
          </cell>
          <cell r="CX905">
            <v>3.49372908293504</v>
          </cell>
          <cell r="CY905">
            <v>4.54058068207809</v>
          </cell>
          <cell r="CZ905">
            <v>4.08138818284125</v>
          </cell>
          <cell r="DA905">
            <v>4.23264620584639</v>
          </cell>
          <cell r="DB905">
            <v>4.30341768527962</v>
          </cell>
          <cell r="DC905">
            <v>4.30533691454772</v>
          </cell>
          <cell r="DD905">
            <v>4.26346993898783</v>
          </cell>
          <cell r="DE905">
            <v>4.95960220426211</v>
          </cell>
          <cell r="DF905">
            <v>4.72757756843691</v>
          </cell>
          <cell r="DG905">
            <v>5.22068962081279</v>
          </cell>
          <cell r="DH905">
            <v>5.22068962081279</v>
          </cell>
          <cell r="DI905">
            <v>5.22068962081279</v>
          </cell>
          <cell r="DJ905">
            <v>5.22068962081279</v>
          </cell>
          <cell r="DK905">
            <v>5.22068962081279</v>
          </cell>
          <cell r="DL905">
            <v>5.22068962081279</v>
          </cell>
          <cell r="DM905">
            <v>5.22068962081279</v>
          </cell>
          <cell r="DN905">
            <v>5.22068962081279</v>
          </cell>
          <cell r="DO905">
            <v>5.22068962081279</v>
          </cell>
          <cell r="DP905">
            <v>5.22068962081279</v>
          </cell>
          <cell r="DQ905">
            <v>5.51066525031559</v>
          </cell>
          <cell r="DR905">
            <v>5.50046647705426</v>
          </cell>
          <cell r="DS905">
            <v>5.52868810385682</v>
          </cell>
          <cell r="DT905">
            <v>5.48951932612464</v>
          </cell>
          <cell r="DU905">
            <v>5.51149458380208</v>
          </cell>
          <cell r="DV905">
            <v>5.62760233067574</v>
          </cell>
          <cell r="DW905">
            <v>5.49560891948522</v>
          </cell>
          <cell r="DX905">
            <v>5.57896038714428</v>
          </cell>
          <cell r="DY905">
            <v>5.58263584207787</v>
          </cell>
          <cell r="DZ905">
            <v>5.57721767490747</v>
          </cell>
          <cell r="EA905">
            <v>5.51546982897373</v>
          </cell>
          <cell r="EB905">
            <v>5.55632435925587</v>
          </cell>
          <cell r="EC905">
            <v>5.55363182551326</v>
          </cell>
          <cell r="ED905">
            <v>5.61635495099433</v>
          </cell>
          <cell r="EE905">
            <v>5.61326446930492</v>
          </cell>
          <cell r="EF905">
            <v>5.61326446930492</v>
          </cell>
          <cell r="EG905">
            <v>5.61326446930492</v>
          </cell>
          <cell r="EH905">
            <v>5.61326446930492</v>
          </cell>
          <cell r="EI905">
            <v>5.61326446930492</v>
          </cell>
          <cell r="EJ905">
            <v>5.61326446930492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</row>
        <row r="906">
          <cell r="A906">
            <v>37037.3556657225</v>
          </cell>
          <cell r="B906">
            <v>39062.2528779788</v>
          </cell>
          <cell r="C906">
            <v>42387.1534732414</v>
          </cell>
          <cell r="D906">
            <v>6545.72518273517</v>
          </cell>
          <cell r="E906">
            <v>6667.2416161921</v>
          </cell>
          <cell r="F906">
            <v>6263.18726575288</v>
          </cell>
          <cell r="G906">
            <v>7647.95882946945</v>
          </cell>
          <cell r="H906">
            <v>6992.38591671313</v>
          </cell>
          <cell r="I906">
            <v>7500.95306398352</v>
          </cell>
          <cell r="J906">
            <v>8706.93961388371</v>
          </cell>
          <cell r="K906">
            <v>8203.13389352205</v>
          </cell>
          <cell r="L906">
            <v>8920.74264374378</v>
          </cell>
          <cell r="M906">
            <v>8949.08161857061</v>
          </cell>
          <cell r="N906">
            <v>9352.16583056991</v>
          </cell>
          <cell r="O906">
            <v>9729.66431589117</v>
          </cell>
          <cell r="P906">
            <v>9583.51007843871</v>
          </cell>
          <cell r="Q906">
            <v>8958.69149990862</v>
          </cell>
          <cell r="R906">
            <v>9678.9954586683</v>
          </cell>
          <cell r="S906">
            <v>10126.1137196647</v>
          </cell>
          <cell r="T906">
            <v>9815.40905366525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6162.29622849608</v>
          </cell>
          <cell r="AF906">
            <v>6499.1997743863</v>
          </cell>
          <cell r="AG906">
            <v>7052.39861998514</v>
          </cell>
          <cell r="AH906">
            <v>6545.72518273517</v>
          </cell>
          <cell r="AI906">
            <v>6667.2416161921</v>
          </cell>
          <cell r="AJ906">
            <v>6263.18726575288</v>
          </cell>
          <cell r="AK906">
            <v>7647.95882946945</v>
          </cell>
          <cell r="AL906">
            <v>6992.38591671313</v>
          </cell>
          <cell r="AM906">
            <v>7500.95306398352</v>
          </cell>
          <cell r="AN906">
            <v>8706.93961388371</v>
          </cell>
          <cell r="AO906">
            <v>8203.13389352205</v>
          </cell>
          <cell r="AP906">
            <v>8920.74264374378</v>
          </cell>
          <cell r="AQ906">
            <v>8949.08161857061</v>
          </cell>
          <cell r="AR906">
            <v>9352.16583056991</v>
          </cell>
          <cell r="AS906">
            <v>9729.66431589117</v>
          </cell>
          <cell r="AT906">
            <v>9583.51007843871</v>
          </cell>
          <cell r="AU906">
            <v>8958.69149990862</v>
          </cell>
          <cell r="AV906">
            <v>9678.9954586683</v>
          </cell>
          <cell r="AW906">
            <v>10126.1137196647</v>
          </cell>
          <cell r="AX906">
            <v>9815.40905366525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3.06544669668719</v>
          </cell>
          <cell r="CN906">
            <v>3.19335355175705</v>
          </cell>
          <cell r="CO906">
            <v>3.51393645888493</v>
          </cell>
          <cell r="CP906">
            <v>3.23523635033815</v>
          </cell>
          <cell r="CQ906">
            <v>3.30886594092418</v>
          </cell>
          <cell r="CR906">
            <v>3.10362380559292</v>
          </cell>
          <cell r="CS906">
            <v>3.72512013233282</v>
          </cell>
          <cell r="CT906">
            <v>3.4809144964633</v>
          </cell>
          <cell r="CU906">
            <v>3.74769565203211</v>
          </cell>
          <cell r="CV906">
            <v>4.28202111888355</v>
          </cell>
          <cell r="CW906">
            <v>4.09611549028871</v>
          </cell>
          <cell r="CX906">
            <v>4.39929414127089</v>
          </cell>
          <cell r="CY906">
            <v>4.51548416815733</v>
          </cell>
          <cell r="CZ906">
            <v>4.52234922690202</v>
          </cell>
          <cell r="DA906">
            <v>4.82912444176701</v>
          </cell>
          <cell r="DB906">
            <v>4.75658370681106</v>
          </cell>
          <cell r="DC906">
            <v>4.44646749197704</v>
          </cell>
          <cell r="DD906">
            <v>4.80397596707075</v>
          </cell>
          <cell r="DE906">
            <v>5.02589418052972</v>
          </cell>
          <cell r="DF906">
            <v>4.87168212880473</v>
          </cell>
          <cell r="DG906">
            <v>5.21108273625404</v>
          </cell>
          <cell r="DH906">
            <v>5.21108273625404</v>
          </cell>
          <cell r="DI906">
            <v>5.21108273625404</v>
          </cell>
          <cell r="DJ906">
            <v>5.21108273625404</v>
          </cell>
          <cell r="DK906">
            <v>5.21108273625404</v>
          </cell>
          <cell r="DL906">
            <v>5.21108273625404</v>
          </cell>
          <cell r="DM906">
            <v>5.21108273625404</v>
          </cell>
          <cell r="DN906">
            <v>5.21108273625404</v>
          </cell>
          <cell r="DO906">
            <v>5.21108273625404</v>
          </cell>
          <cell r="DP906">
            <v>5.21108273625404</v>
          </cell>
          <cell r="DQ906">
            <v>5.50751816496696</v>
          </cell>
          <cell r="DR906">
            <v>5.57596473129111</v>
          </cell>
          <cell r="DS906">
            <v>5.49857411504962</v>
          </cell>
          <cell r="DT906">
            <v>5.5431788312637</v>
          </cell>
          <cell r="DU906">
            <v>5.52044589081351</v>
          </cell>
          <cell r="DV906">
            <v>5.52883282294842</v>
          </cell>
          <cell r="DW906">
            <v>5.6248687605246</v>
          </cell>
          <cell r="DX906">
            <v>5.50350251610295</v>
          </cell>
          <cell r="DY906">
            <v>5.48351793949377</v>
          </cell>
          <cell r="DZ906">
            <v>5.57088076327681</v>
          </cell>
          <cell r="EA906">
            <v>5.48674457241022</v>
          </cell>
          <cell r="EB906">
            <v>5.55552550476132</v>
          </cell>
          <cell r="EC906">
            <v>5.4297680865761</v>
          </cell>
          <cell r="ED906">
            <v>5.66572169750366</v>
          </cell>
          <cell r="EE906">
            <v>5.51996845091271</v>
          </cell>
          <cell r="EF906">
            <v>5.51996845091271</v>
          </cell>
          <cell r="EG906">
            <v>5.51996845091271</v>
          </cell>
          <cell r="EH906">
            <v>5.51996845091271</v>
          </cell>
          <cell r="EI906">
            <v>5.51996845091271</v>
          </cell>
          <cell r="EJ906">
            <v>5.51996845091271</v>
          </cell>
          <cell r="EK906">
            <v>0</v>
          </cell>
          <cell r="EL906">
            <v>0</v>
          </cell>
          <cell r="EM906">
            <v>0</v>
          </cell>
          <cell r="EN906">
            <v>0</v>
          </cell>
          <cell r="EO906">
            <v>0</v>
          </cell>
          <cell r="EP906">
            <v>0</v>
          </cell>
          <cell r="EQ906">
            <v>0</v>
          </cell>
          <cell r="ER906">
            <v>0</v>
          </cell>
          <cell r="ES906">
            <v>0</v>
          </cell>
          <cell r="ET906">
            <v>0</v>
          </cell>
        </row>
        <row r="907">
          <cell r="A907">
            <v>29261.2019131319</v>
          </cell>
          <cell r="B907">
            <v>38941.9309395893</v>
          </cell>
          <cell r="C907">
            <v>37351.649189323</v>
          </cell>
          <cell r="D907">
            <v>6462.91681961881</v>
          </cell>
          <cell r="E907">
            <v>7179.06980557569</v>
          </cell>
          <cell r="F907">
            <v>7148.06303426192</v>
          </cell>
          <cell r="G907">
            <v>6157.20777092513</v>
          </cell>
          <cell r="H907">
            <v>6114.22378756713</v>
          </cell>
          <cell r="I907">
            <v>7171.29192123589</v>
          </cell>
          <cell r="J907">
            <v>8181.84838659143</v>
          </cell>
          <cell r="K907">
            <v>8775.68471841851</v>
          </cell>
          <cell r="L907">
            <v>9555.03810067344</v>
          </cell>
          <cell r="M907">
            <v>8155.45217894223</v>
          </cell>
          <cell r="N907">
            <v>8000.07534346528</v>
          </cell>
          <cell r="O907">
            <v>7915.1840634319</v>
          </cell>
          <cell r="P907">
            <v>8125.13558407467</v>
          </cell>
          <cell r="Q907">
            <v>9674.16003605586</v>
          </cell>
          <cell r="R907">
            <v>8176.9596286254</v>
          </cell>
          <cell r="S907">
            <v>9426.62322964238</v>
          </cell>
          <cell r="T907">
            <v>10428.2283865883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4868.49535960351</v>
          </cell>
          <cell r="AF907">
            <v>6479.18054207838</v>
          </cell>
          <cell r="AG907">
            <v>6214.58856309481</v>
          </cell>
          <cell r="AH907">
            <v>6462.91681961881</v>
          </cell>
          <cell r="AI907">
            <v>7179.06980557569</v>
          </cell>
          <cell r="AJ907">
            <v>7148.06303426192</v>
          </cell>
          <cell r="AK907">
            <v>6157.20777092513</v>
          </cell>
          <cell r="AL907">
            <v>6114.22378756713</v>
          </cell>
          <cell r="AM907">
            <v>7171.29192123589</v>
          </cell>
          <cell r="AN907">
            <v>8181.84838659143</v>
          </cell>
          <cell r="AO907">
            <v>8775.68471841851</v>
          </cell>
          <cell r="AP907">
            <v>9555.03810067344</v>
          </cell>
          <cell r="AQ907">
            <v>8155.45217894223</v>
          </cell>
          <cell r="AR907">
            <v>8000.07534346528</v>
          </cell>
          <cell r="AS907">
            <v>7915.1840634319</v>
          </cell>
          <cell r="AT907">
            <v>8125.13558407467</v>
          </cell>
          <cell r="AU907">
            <v>9674.16003605586</v>
          </cell>
          <cell r="AV907">
            <v>8176.9596286254</v>
          </cell>
          <cell r="AW907">
            <v>9426.62322964238</v>
          </cell>
          <cell r="AX907">
            <v>10428.2283865883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2.4074252140055</v>
          </cell>
          <cell r="CN907">
            <v>3.18007635617593</v>
          </cell>
          <cell r="CO907">
            <v>3.04432133686032</v>
          </cell>
          <cell r="CP907">
            <v>3.17914905663988</v>
          </cell>
          <cell r="CQ907">
            <v>3.57975711875026</v>
          </cell>
          <cell r="CR907">
            <v>3.50406438348755</v>
          </cell>
          <cell r="CS907">
            <v>3.00577828311462</v>
          </cell>
          <cell r="CT907">
            <v>3.02664800497954</v>
          </cell>
          <cell r="CU907">
            <v>3.53607511023778</v>
          </cell>
          <cell r="CV907">
            <v>4.0830642749874</v>
          </cell>
          <cell r="CW907">
            <v>4.32283184510952</v>
          </cell>
          <cell r="CX907">
            <v>4.70080226701206</v>
          </cell>
          <cell r="CY907">
            <v>4.04282899541442</v>
          </cell>
          <cell r="CZ907">
            <v>3.90874592424824</v>
          </cell>
          <cell r="DA907">
            <v>3.97841626012663</v>
          </cell>
          <cell r="DB907">
            <v>4.08394438643041</v>
          </cell>
          <cell r="DC907">
            <v>4.86253197425003</v>
          </cell>
          <cell r="DD907">
            <v>4.10999275370196</v>
          </cell>
          <cell r="DE907">
            <v>4.73811232112219</v>
          </cell>
          <cell r="DF907">
            <v>5.24155004419801</v>
          </cell>
          <cell r="DG907">
            <v>5.6321800399882</v>
          </cell>
          <cell r="DH907">
            <v>5.6321800399882</v>
          </cell>
          <cell r="DI907">
            <v>5.6321800399882</v>
          </cell>
          <cell r="DJ907">
            <v>5.6321800399882</v>
          </cell>
          <cell r="DK907">
            <v>5.6321800399882</v>
          </cell>
          <cell r="DL907">
            <v>5.6321800399882</v>
          </cell>
          <cell r="DM907">
            <v>5.6321800399882</v>
          </cell>
          <cell r="DN907">
            <v>5.6321800399882</v>
          </cell>
          <cell r="DO907">
            <v>5.6321800399882</v>
          </cell>
          <cell r="DP907">
            <v>5.6321800399882</v>
          </cell>
          <cell r="DQ907">
            <v>5.5405016834463</v>
          </cell>
          <cell r="DR907">
            <v>5.58199790796343</v>
          </cell>
          <cell r="DS907">
            <v>5.59279660452526</v>
          </cell>
          <cell r="DT907">
            <v>5.56961032910101</v>
          </cell>
          <cell r="DU907">
            <v>5.49441868438943</v>
          </cell>
          <cell r="DV907">
            <v>5.58886258846424</v>
          </cell>
          <cell r="DW907">
            <v>5.61221114706317</v>
          </cell>
          <cell r="DX907">
            <v>5.53460396470595</v>
          </cell>
          <cell r="DY907">
            <v>5.55626634451</v>
          </cell>
          <cell r="DZ907">
            <v>5.49000002627487</v>
          </cell>
          <cell r="EA907">
            <v>5.561856831994</v>
          </cell>
          <cell r="EB907">
            <v>5.56887635136098</v>
          </cell>
          <cell r="EC907">
            <v>5.52674986381692</v>
          </cell>
          <cell r="ED907">
            <v>5.60742884403426</v>
          </cell>
          <cell r="EE907">
            <v>5.4507709531466</v>
          </cell>
          <cell r="EF907">
            <v>5.4507709531466</v>
          </cell>
          <cell r="EG907">
            <v>5.4507709531466</v>
          </cell>
          <cell r="EH907">
            <v>5.4507709531466</v>
          </cell>
          <cell r="EI907">
            <v>5.4507709531466</v>
          </cell>
          <cell r="EJ907">
            <v>5.4507709531466</v>
          </cell>
          <cell r="EK907">
            <v>0</v>
          </cell>
          <cell r="EL907">
            <v>0</v>
          </cell>
          <cell r="EM907">
            <v>0</v>
          </cell>
          <cell r="EN907">
            <v>0</v>
          </cell>
          <cell r="EO907">
            <v>0</v>
          </cell>
          <cell r="EP907">
            <v>0</v>
          </cell>
          <cell r="EQ907">
            <v>0</v>
          </cell>
          <cell r="ER907">
            <v>0</v>
          </cell>
          <cell r="ES907">
            <v>0</v>
          </cell>
          <cell r="ET907">
            <v>0</v>
          </cell>
        </row>
        <row r="908">
          <cell r="A908">
            <v>37954.5116731515</v>
          </cell>
          <cell r="B908">
            <v>37417.3286975959</v>
          </cell>
          <cell r="C908">
            <v>40006.6752620049</v>
          </cell>
          <cell r="D908">
            <v>6851.44339076087</v>
          </cell>
          <cell r="E908">
            <v>6554.84497562626</v>
          </cell>
          <cell r="F908">
            <v>6983.92616569985</v>
          </cell>
          <cell r="G908">
            <v>7262.0792251822</v>
          </cell>
          <cell r="H908">
            <v>7358.16182172814</v>
          </cell>
          <cell r="I908">
            <v>8016.30475466467</v>
          </cell>
          <cell r="J908">
            <v>7092.40448389567</v>
          </cell>
          <cell r="K908">
            <v>6982.66214821435</v>
          </cell>
          <cell r="L908">
            <v>7157.68533484545</v>
          </cell>
          <cell r="M908">
            <v>9042.51823096716</v>
          </cell>
          <cell r="N908">
            <v>8825.93759672216</v>
          </cell>
          <cell r="O908">
            <v>9017.64465438396</v>
          </cell>
          <cell r="P908">
            <v>9163.32952854411</v>
          </cell>
          <cell r="Q908">
            <v>9083.45560527965</v>
          </cell>
          <cell r="R908">
            <v>9822.2253812831</v>
          </cell>
          <cell r="S908">
            <v>10457.9829055147</v>
          </cell>
          <cell r="T908">
            <v>9453.04610732429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6314.89316485762</v>
          </cell>
          <cell r="AF908">
            <v>6225.51635690851</v>
          </cell>
          <cell r="AG908">
            <v>6656.33330594071</v>
          </cell>
          <cell r="AH908">
            <v>6851.44339076087</v>
          </cell>
          <cell r="AI908">
            <v>6554.84497562626</v>
          </cell>
          <cell r="AJ908">
            <v>6983.92616569985</v>
          </cell>
          <cell r="AK908">
            <v>7262.0792251822</v>
          </cell>
          <cell r="AL908">
            <v>7358.16182172814</v>
          </cell>
          <cell r="AM908">
            <v>8016.30475466467</v>
          </cell>
          <cell r="AN908">
            <v>7092.40448389567</v>
          </cell>
          <cell r="AO908">
            <v>6982.66214821435</v>
          </cell>
          <cell r="AP908">
            <v>7157.68533484545</v>
          </cell>
          <cell r="AQ908">
            <v>9042.51823096716</v>
          </cell>
          <cell r="AR908">
            <v>8825.93759672216</v>
          </cell>
          <cell r="AS908">
            <v>9017.64465438396</v>
          </cell>
          <cell r="AT908">
            <v>9163.32952854411</v>
          </cell>
          <cell r="AU908">
            <v>9083.45560527965</v>
          </cell>
          <cell r="AV908">
            <v>9822.2253812831</v>
          </cell>
          <cell r="AW908">
            <v>10457.9829055147</v>
          </cell>
          <cell r="AX908">
            <v>9453.04610732429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3.15486051848373</v>
          </cell>
          <cell r="CN908">
            <v>3.09730377358593</v>
          </cell>
          <cell r="CO908">
            <v>3.36240040619355</v>
          </cell>
          <cell r="CP908">
            <v>3.35882716521619</v>
          </cell>
          <cell r="CQ908">
            <v>3.21590266795581</v>
          </cell>
          <cell r="CR908">
            <v>3.52069599042765</v>
          </cell>
          <cell r="CS908">
            <v>3.59718409115526</v>
          </cell>
          <cell r="CT908">
            <v>3.61474980946353</v>
          </cell>
          <cell r="CU908">
            <v>3.9943345102236</v>
          </cell>
          <cell r="CV908">
            <v>3.5670044116544</v>
          </cell>
          <cell r="CW908">
            <v>3.44736942180724</v>
          </cell>
          <cell r="CX908">
            <v>3.54472259045949</v>
          </cell>
          <cell r="CY908">
            <v>4.43757152866541</v>
          </cell>
          <cell r="CZ908">
            <v>4.3850783563083</v>
          </cell>
          <cell r="DA908">
            <v>4.41964991376156</v>
          </cell>
          <cell r="DB908">
            <v>4.49105172279217</v>
          </cell>
          <cell r="DC908">
            <v>4.45190460715417</v>
          </cell>
          <cell r="DD908">
            <v>4.8139840527238</v>
          </cell>
          <cell r="DE908">
            <v>5.12557602544334</v>
          </cell>
          <cell r="DF908">
            <v>4.63304510371328</v>
          </cell>
          <cell r="DG908">
            <v>4.80098100730553</v>
          </cell>
          <cell r="DH908">
            <v>4.80098100730553</v>
          </cell>
          <cell r="DI908">
            <v>4.80098100730553</v>
          </cell>
          <cell r="DJ908">
            <v>4.80098100730553</v>
          </cell>
          <cell r="DK908">
            <v>4.80098100730553</v>
          </cell>
          <cell r="DL908">
            <v>4.80098100730553</v>
          </cell>
          <cell r="DM908">
            <v>4.80098100730553</v>
          </cell>
          <cell r="DN908">
            <v>4.80098100730553</v>
          </cell>
          <cell r="DO908">
            <v>4.80098100730553</v>
          </cell>
          <cell r="DP908">
            <v>4.80098100730553</v>
          </cell>
          <cell r="DQ908">
            <v>5.48394360467911</v>
          </cell>
          <cell r="DR908">
            <v>5.5067925020679</v>
          </cell>
          <cell r="DS908">
            <v>5.42366387171655</v>
          </cell>
          <cell r="DT908">
            <v>5.58858103128933</v>
          </cell>
          <cell r="DU908">
            <v>5.5842732941581</v>
          </cell>
          <cell r="DV908">
            <v>5.43473345656989</v>
          </cell>
          <cell r="DW908">
            <v>5.53102286735145</v>
          </cell>
          <cell r="DX908">
            <v>5.57696895204521</v>
          </cell>
          <cell r="DY908">
            <v>5.498407487828</v>
          </cell>
          <cell r="DZ908">
            <v>5.44749681213476</v>
          </cell>
          <cell r="EA908">
            <v>5.54932729488433</v>
          </cell>
          <cell r="EB908">
            <v>5.53219506106789</v>
          </cell>
          <cell r="EC908">
            <v>5.5827883315372</v>
          </cell>
          <cell r="ED908">
            <v>5.51430304891539</v>
          </cell>
          <cell r="EE908">
            <v>5.59000740952542</v>
          </cell>
          <cell r="EF908">
            <v>5.59000740952542</v>
          </cell>
          <cell r="EG908">
            <v>5.59000740952542</v>
          </cell>
          <cell r="EH908">
            <v>5.59000740952542</v>
          </cell>
          <cell r="EI908">
            <v>5.59000740952542</v>
          </cell>
          <cell r="EJ908">
            <v>5.59000740952542</v>
          </cell>
          <cell r="EK908">
            <v>0</v>
          </cell>
          <cell r="EL908">
            <v>0</v>
          </cell>
          <cell r="EM908">
            <v>0</v>
          </cell>
          <cell r="EN908">
            <v>0</v>
          </cell>
          <cell r="EO908">
            <v>0</v>
          </cell>
          <cell r="EP908">
            <v>0</v>
          </cell>
          <cell r="EQ908">
            <v>0</v>
          </cell>
          <cell r="ER908">
            <v>0</v>
          </cell>
          <cell r="ES908">
            <v>0</v>
          </cell>
          <cell r="ET908">
            <v>0</v>
          </cell>
        </row>
        <row r="909">
          <cell r="A909">
            <v>34892.8006375532</v>
          </cell>
          <cell r="B909">
            <v>40411.9332416381</v>
          </cell>
          <cell r="C909">
            <v>39938.5396500731</v>
          </cell>
          <cell r="D909">
            <v>6756.87763126223</v>
          </cell>
          <cell r="E909">
            <v>5907.53348304689</v>
          </cell>
          <cell r="F909">
            <v>8278.33319934951</v>
          </cell>
          <cell r="G909">
            <v>7297.37809611677</v>
          </cell>
          <cell r="H909">
            <v>8244.11170869367</v>
          </cell>
          <cell r="I909">
            <v>8714.98135788985</v>
          </cell>
          <cell r="J909">
            <v>6913.37389994443</v>
          </cell>
          <cell r="K909">
            <v>7649.6257001642</v>
          </cell>
          <cell r="L909">
            <v>10036.6120806036</v>
          </cell>
          <cell r="M909">
            <v>8871.54876197952</v>
          </cell>
          <cell r="N909">
            <v>9096.38432522392</v>
          </cell>
          <cell r="O909">
            <v>9165.68779538527</v>
          </cell>
          <cell r="P909">
            <v>8820.08889554788</v>
          </cell>
          <cell r="Q909">
            <v>10720.6665776171</v>
          </cell>
          <cell r="R909">
            <v>10015.3817245431</v>
          </cell>
          <cell r="S909">
            <v>9930.49666872078</v>
          </cell>
          <cell r="T909">
            <v>9165.46165553826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5805.483947372</v>
          </cell>
          <cell r="AF909">
            <v>6723.76035829295</v>
          </cell>
          <cell r="AG909">
            <v>6644.99686420811</v>
          </cell>
          <cell r="AH909">
            <v>6756.87763126223</v>
          </cell>
          <cell r="AI909">
            <v>5907.53348304689</v>
          </cell>
          <cell r="AJ909">
            <v>8278.33319934951</v>
          </cell>
          <cell r="AK909">
            <v>7297.37809611677</v>
          </cell>
          <cell r="AL909">
            <v>8244.11170869367</v>
          </cell>
          <cell r="AM909">
            <v>8714.98135788985</v>
          </cell>
          <cell r="AN909">
            <v>6913.37389994443</v>
          </cell>
          <cell r="AO909">
            <v>7649.6257001642</v>
          </cell>
          <cell r="AP909">
            <v>10036.6120806036</v>
          </cell>
          <cell r="AQ909">
            <v>8871.54876197952</v>
          </cell>
          <cell r="AR909">
            <v>9096.38432522392</v>
          </cell>
          <cell r="AS909">
            <v>9165.68779538527</v>
          </cell>
          <cell r="AT909">
            <v>8820.08889554788</v>
          </cell>
          <cell r="AU909">
            <v>10720.6665776171</v>
          </cell>
          <cell r="AV909">
            <v>10015.3817245431</v>
          </cell>
          <cell r="AW909">
            <v>9930.49666872078</v>
          </cell>
          <cell r="AX909">
            <v>9165.46165553826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2.79632523750293</v>
          </cell>
          <cell r="CN909">
            <v>3.28442700144774</v>
          </cell>
          <cell r="CO909">
            <v>3.25244294061182</v>
          </cell>
          <cell r="CP909">
            <v>3.32534194781735</v>
          </cell>
          <cell r="CQ909">
            <v>2.8451080819684</v>
          </cell>
          <cell r="CR909">
            <v>4.12019453676441</v>
          </cell>
          <cell r="CS909">
            <v>3.60996401050031</v>
          </cell>
          <cell r="CT909">
            <v>4.06390649230052</v>
          </cell>
          <cell r="CU909">
            <v>4.29441734319776</v>
          </cell>
          <cell r="CV909">
            <v>3.45967086407492</v>
          </cell>
          <cell r="CW909">
            <v>3.72292440387984</v>
          </cell>
          <cell r="CX909">
            <v>4.87213286720592</v>
          </cell>
          <cell r="CY909">
            <v>4.35789256453301</v>
          </cell>
          <cell r="CZ909">
            <v>4.50735999148243</v>
          </cell>
          <cell r="DA909">
            <v>4.43287800031478</v>
          </cell>
          <cell r="DB909">
            <v>4.26573312322291</v>
          </cell>
          <cell r="DC909">
            <v>5.18492535219845</v>
          </cell>
          <cell r="DD909">
            <v>4.8438225589393</v>
          </cell>
          <cell r="DE909">
            <v>4.80276889172846</v>
          </cell>
          <cell r="DF909">
            <v>4.43276863041531</v>
          </cell>
          <cell r="DG909">
            <v>4.75991342852177</v>
          </cell>
          <cell r="DH909">
            <v>4.75991342852177</v>
          </cell>
          <cell r="DI909">
            <v>4.75991342852177</v>
          </cell>
          <cell r="DJ909">
            <v>4.75991342852177</v>
          </cell>
          <cell r="DK909">
            <v>4.75991342852177</v>
          </cell>
          <cell r="DL909">
            <v>4.75991342852177</v>
          </cell>
          <cell r="DM909">
            <v>4.75991342852177</v>
          </cell>
          <cell r="DN909">
            <v>4.75991342852177</v>
          </cell>
          <cell r="DO909">
            <v>4.75991342852177</v>
          </cell>
          <cell r="DP909">
            <v>4.75991342852177</v>
          </cell>
          <cell r="DQ909">
            <v>5.68797765686774</v>
          </cell>
          <cell r="DR909">
            <v>5.6086681931056</v>
          </cell>
          <cell r="DS909">
            <v>5.59747586453261</v>
          </cell>
          <cell r="DT909">
            <v>5.56694433258455</v>
          </cell>
          <cell r="DU909">
            <v>5.68871999759906</v>
          </cell>
          <cell r="DV909">
            <v>5.50468302584945</v>
          </cell>
          <cell r="DW909">
            <v>5.53823158445255</v>
          </cell>
          <cell r="DX909">
            <v>5.55785608351746</v>
          </cell>
          <cell r="DY909">
            <v>5.55993033427753</v>
          </cell>
          <cell r="DZ909">
            <v>5.47472610978305</v>
          </cell>
          <cell r="EA909">
            <v>5.62941289077629</v>
          </cell>
          <cell r="EB909">
            <v>5.6438459487023</v>
          </cell>
          <cell r="EC909">
            <v>5.57737775463582</v>
          </cell>
          <cell r="ED909">
            <v>5.52909040727141</v>
          </cell>
          <cell r="EE909">
            <v>5.66482393836041</v>
          </cell>
          <cell r="EF909">
            <v>5.66482393836041</v>
          </cell>
          <cell r="EG909">
            <v>5.66482393836041</v>
          </cell>
          <cell r="EH909">
            <v>5.66482393836041</v>
          </cell>
          <cell r="EI909">
            <v>5.66482393836041</v>
          </cell>
          <cell r="EJ909">
            <v>5.66482393836041</v>
          </cell>
          <cell r="EK909">
            <v>0</v>
          </cell>
          <cell r="EL909">
            <v>0</v>
          </cell>
          <cell r="EM909">
            <v>0</v>
          </cell>
          <cell r="EN909">
            <v>0</v>
          </cell>
          <cell r="EO909">
            <v>0</v>
          </cell>
          <cell r="EP909">
            <v>0</v>
          </cell>
          <cell r="EQ909">
            <v>0</v>
          </cell>
          <cell r="ER909">
            <v>0</v>
          </cell>
          <cell r="ES909">
            <v>0</v>
          </cell>
          <cell r="ET909">
            <v>0</v>
          </cell>
        </row>
        <row r="910">
          <cell r="A910">
            <v>44950.1770321573</v>
          </cell>
          <cell r="B910">
            <v>39966.3136831956</v>
          </cell>
          <cell r="C910">
            <v>40614.9511246103</v>
          </cell>
          <cell r="D910">
            <v>7607.27247371581</v>
          </cell>
          <cell r="E910">
            <v>6962.23737158447</v>
          </cell>
          <cell r="F910">
            <v>7084.4210107157</v>
          </cell>
          <cell r="G910">
            <v>7448.80199700989</v>
          </cell>
          <cell r="H910">
            <v>7433.47320595925</v>
          </cell>
          <cell r="I910">
            <v>8868.94689839318</v>
          </cell>
          <cell r="J910">
            <v>8812.44034019883</v>
          </cell>
          <cell r="K910">
            <v>9369.46021878439</v>
          </cell>
          <cell r="L910">
            <v>8556.44871390705</v>
          </cell>
          <cell r="M910">
            <v>8709.77263725547</v>
          </cell>
          <cell r="N910">
            <v>9558.43873754958</v>
          </cell>
          <cell r="O910">
            <v>9360.01688569414</v>
          </cell>
          <cell r="P910">
            <v>8920.30504364224</v>
          </cell>
          <cell r="Q910">
            <v>9497.34880533763</v>
          </cell>
          <cell r="R910">
            <v>10048.954280612</v>
          </cell>
          <cell r="S910">
            <v>9654.09777619998</v>
          </cell>
          <cell r="T910">
            <v>9189.26561548948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7478.83593244346</v>
          </cell>
          <cell r="AF910">
            <v>6649.6179235814</v>
          </cell>
          <cell r="AG910">
            <v>6757.53858873273</v>
          </cell>
          <cell r="AH910">
            <v>7607.27247371581</v>
          </cell>
          <cell r="AI910">
            <v>6962.23737158447</v>
          </cell>
          <cell r="AJ910">
            <v>7084.4210107157</v>
          </cell>
          <cell r="AK910">
            <v>7448.80199700989</v>
          </cell>
          <cell r="AL910">
            <v>7433.47320595925</v>
          </cell>
          <cell r="AM910">
            <v>8868.94689839318</v>
          </cell>
          <cell r="AN910">
            <v>8812.44034019883</v>
          </cell>
          <cell r="AO910">
            <v>9369.46021878439</v>
          </cell>
          <cell r="AP910">
            <v>8556.44871390705</v>
          </cell>
          <cell r="AQ910">
            <v>8709.77263725547</v>
          </cell>
          <cell r="AR910">
            <v>9558.43873754958</v>
          </cell>
          <cell r="AS910">
            <v>9360.01688569414</v>
          </cell>
          <cell r="AT910">
            <v>8920.30504364224</v>
          </cell>
          <cell r="AU910">
            <v>9497.34880533763</v>
          </cell>
          <cell r="AV910">
            <v>10048.954280612</v>
          </cell>
          <cell r="AW910">
            <v>9654.09777619998</v>
          </cell>
          <cell r="AX910">
            <v>9189.26561548948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3.68776981417417</v>
          </cell>
          <cell r="CN910">
            <v>3.21836799117903</v>
          </cell>
          <cell r="CO910">
            <v>3.36001419925608</v>
          </cell>
          <cell r="CP910">
            <v>3.73874674035378</v>
          </cell>
          <cell r="CQ910">
            <v>3.44982644183675</v>
          </cell>
          <cell r="CR910">
            <v>3.45584951287505</v>
          </cell>
          <cell r="CS910">
            <v>3.70817742817539</v>
          </cell>
          <cell r="CT910">
            <v>3.66617783699565</v>
          </cell>
          <cell r="CU910">
            <v>4.32072420183498</v>
          </cell>
          <cell r="CV910">
            <v>4.34537687963503</v>
          </cell>
          <cell r="CW910">
            <v>4.60532636777317</v>
          </cell>
          <cell r="CX910">
            <v>4.24425658107002</v>
          </cell>
          <cell r="CY910">
            <v>4.30560161730297</v>
          </cell>
          <cell r="CZ910">
            <v>4.62669495965813</v>
          </cell>
          <cell r="DA910">
            <v>4.6514925837152</v>
          </cell>
          <cell r="DB910">
            <v>4.4329762714848</v>
          </cell>
          <cell r="DC910">
            <v>4.71974015351451</v>
          </cell>
          <cell r="DD910">
            <v>4.99386239161611</v>
          </cell>
          <cell r="DE910">
            <v>4.79763709369905</v>
          </cell>
          <cell r="DF910">
            <v>4.5666371527137</v>
          </cell>
          <cell r="DG910">
            <v>4.6365132769063</v>
          </cell>
          <cell r="DH910">
            <v>4.6365132769063</v>
          </cell>
          <cell r="DI910">
            <v>4.6365132769063</v>
          </cell>
          <cell r="DJ910">
            <v>4.6365132769063</v>
          </cell>
          <cell r="DK910">
            <v>4.6365132769063</v>
          </cell>
          <cell r="DL910">
            <v>4.6365132769063</v>
          </cell>
          <cell r="DM910">
            <v>4.6365132769063</v>
          </cell>
          <cell r="DN910">
            <v>4.6365132769063</v>
          </cell>
          <cell r="DO910">
            <v>4.6365132769063</v>
          </cell>
          <cell r="DP910">
            <v>4.6365132769063</v>
          </cell>
          <cell r="DQ910">
            <v>5.55619317127516</v>
          </cell>
          <cell r="DR910">
            <v>5.66067377857843</v>
          </cell>
          <cell r="DS910">
            <v>5.51003753400549</v>
          </cell>
          <cell r="DT910">
            <v>5.57455314338028</v>
          </cell>
          <cell r="DU910">
            <v>5.52915436687655</v>
          </cell>
          <cell r="DV910">
            <v>5.61638247261248</v>
          </cell>
          <cell r="DW910">
            <v>5.50342509208851</v>
          </cell>
          <cell r="DX910">
            <v>5.55501694730007</v>
          </cell>
          <cell r="DY910">
            <v>5.62370647096906</v>
          </cell>
          <cell r="DZ910">
            <v>5.55617448927839</v>
          </cell>
          <cell r="EA910">
            <v>5.57392722559184</v>
          </cell>
          <cell r="EB910">
            <v>5.52330538830688</v>
          </cell>
          <cell r="EC910">
            <v>5.5421734075687</v>
          </cell>
          <cell r="ED910">
            <v>5.66008859864014</v>
          </cell>
          <cell r="EE910">
            <v>5.51304369878883</v>
          </cell>
          <cell r="EF910">
            <v>5.51304369878883</v>
          </cell>
          <cell r="EG910">
            <v>5.51304369878883</v>
          </cell>
          <cell r="EH910">
            <v>5.51304369878883</v>
          </cell>
          <cell r="EI910">
            <v>5.51304369878883</v>
          </cell>
          <cell r="EJ910">
            <v>5.51304369878883</v>
          </cell>
          <cell r="EK910">
            <v>0</v>
          </cell>
          <cell r="EL910">
            <v>0</v>
          </cell>
          <cell r="EM910">
            <v>0</v>
          </cell>
          <cell r="EN910">
            <v>0</v>
          </cell>
          <cell r="EO910">
            <v>0</v>
          </cell>
          <cell r="EP910">
            <v>0</v>
          </cell>
          <cell r="EQ910">
            <v>0</v>
          </cell>
          <cell r="ER910">
            <v>0</v>
          </cell>
          <cell r="ES910">
            <v>0</v>
          </cell>
          <cell r="ET910">
            <v>0</v>
          </cell>
        </row>
        <row r="911">
          <cell r="A911">
            <v>39937.6424919684</v>
          </cell>
          <cell r="B911">
            <v>39901.9761476807</v>
          </cell>
          <cell r="C911">
            <v>34860.1547799557</v>
          </cell>
          <cell r="D911">
            <v>5563.9285999998</v>
          </cell>
          <cell r="E911">
            <v>7045.56222574856</v>
          </cell>
          <cell r="F911">
            <v>6890.17893576027</v>
          </cell>
          <cell r="G911">
            <v>7458.50273849892</v>
          </cell>
          <cell r="H911">
            <v>8206.58992529207</v>
          </cell>
          <cell r="I911">
            <v>8656.84224005367</v>
          </cell>
          <cell r="J911">
            <v>7732.56760872572</v>
          </cell>
          <cell r="K911">
            <v>8526.51284902367</v>
          </cell>
          <cell r="L911">
            <v>8695.15416381308</v>
          </cell>
          <cell r="M911">
            <v>8450.85229372643</v>
          </cell>
          <cell r="N911">
            <v>8458.17131280101</v>
          </cell>
          <cell r="O911">
            <v>9460.75227741463</v>
          </cell>
          <cell r="P911">
            <v>10099.0455937525</v>
          </cell>
          <cell r="Q911">
            <v>9614.19513162083</v>
          </cell>
          <cell r="R911">
            <v>10882.4137051761</v>
          </cell>
          <cell r="S911">
            <v>10095.2762558411</v>
          </cell>
          <cell r="T911">
            <v>12211.4737812481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6644.84759453415</v>
          </cell>
          <cell r="AF911">
            <v>6638.91340795581</v>
          </cell>
          <cell r="AG911">
            <v>5800.05231108122</v>
          </cell>
          <cell r="AH911">
            <v>5563.9285999998</v>
          </cell>
          <cell r="AI911">
            <v>7045.56222574856</v>
          </cell>
          <cell r="AJ911">
            <v>6890.17893576027</v>
          </cell>
          <cell r="AK911">
            <v>7458.50273849892</v>
          </cell>
          <cell r="AL911">
            <v>8206.58992529207</v>
          </cell>
          <cell r="AM911">
            <v>8656.84224005367</v>
          </cell>
          <cell r="AN911">
            <v>7732.56760872572</v>
          </cell>
          <cell r="AO911">
            <v>8526.51284902367</v>
          </cell>
          <cell r="AP911">
            <v>8695.15416381308</v>
          </cell>
          <cell r="AQ911">
            <v>8450.85229372643</v>
          </cell>
          <cell r="AR911">
            <v>8458.17131280101</v>
          </cell>
          <cell r="AS911">
            <v>9460.75227741463</v>
          </cell>
          <cell r="AT911">
            <v>10099.0455937525</v>
          </cell>
          <cell r="AU911">
            <v>9614.19513162083</v>
          </cell>
          <cell r="AV911">
            <v>10882.4137051761</v>
          </cell>
          <cell r="AW911">
            <v>10095.2762558411</v>
          </cell>
          <cell r="AX911">
            <v>12211.4737812481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3.3264729440872</v>
          </cell>
          <cell r="CN911">
            <v>3.27330169925064</v>
          </cell>
          <cell r="CO911">
            <v>2.8434387477391</v>
          </cell>
          <cell r="CP911">
            <v>2.77484845450862</v>
          </cell>
          <cell r="CQ911">
            <v>3.4834735410177</v>
          </cell>
          <cell r="CR911">
            <v>3.45899477286766</v>
          </cell>
          <cell r="CS911">
            <v>3.66526258583193</v>
          </cell>
          <cell r="CT911">
            <v>4.05626724206567</v>
          </cell>
          <cell r="CU911">
            <v>4.30584669689398</v>
          </cell>
          <cell r="CV911">
            <v>3.82081642649195</v>
          </cell>
          <cell r="CW911">
            <v>4.25389600914865</v>
          </cell>
          <cell r="CX911">
            <v>4.29910403207144</v>
          </cell>
          <cell r="CY911">
            <v>4.16289354682397</v>
          </cell>
          <cell r="CZ911">
            <v>4.14734117225124</v>
          </cell>
          <cell r="DA911">
            <v>4.64985846125592</v>
          </cell>
          <cell r="DB911">
            <v>4.96357279291874</v>
          </cell>
          <cell r="DC911">
            <v>4.72527398139941</v>
          </cell>
          <cell r="DD911">
            <v>5.34858983325253</v>
          </cell>
          <cell r="DE911">
            <v>4.96172020368834</v>
          </cell>
          <cell r="DF911">
            <v>6.00180863224739</v>
          </cell>
          <cell r="DG911">
            <v>4.73336402475869</v>
          </cell>
          <cell r="DH911">
            <v>4.73336402475869</v>
          </cell>
          <cell r="DI911">
            <v>4.73336402475869</v>
          </cell>
          <cell r="DJ911">
            <v>4.73336402475869</v>
          </cell>
          <cell r="DK911">
            <v>4.73336402475869</v>
          </cell>
          <cell r="DL911">
            <v>4.73336402475869</v>
          </cell>
          <cell r="DM911">
            <v>4.73336402475869</v>
          </cell>
          <cell r="DN911">
            <v>4.73336402475869</v>
          </cell>
          <cell r="DO911">
            <v>4.73336402475869</v>
          </cell>
          <cell r="DP911">
            <v>4.73336402475869</v>
          </cell>
          <cell r="DQ911">
            <v>5.47278219568651</v>
          </cell>
          <cell r="DR911">
            <v>5.55671475732811</v>
          </cell>
          <cell r="DS911">
            <v>5.58849888697968</v>
          </cell>
          <cell r="DT911">
            <v>5.49350360926245</v>
          </cell>
          <cell r="DU911">
            <v>5.54128228052823</v>
          </cell>
          <cell r="DV911">
            <v>5.45742442625224</v>
          </cell>
          <cell r="DW911">
            <v>5.57511326939244</v>
          </cell>
          <cell r="DX911">
            <v>5.54297995490279</v>
          </cell>
          <cell r="DY911">
            <v>5.50817938252552</v>
          </cell>
          <cell r="DZ911">
            <v>5.5446570500865</v>
          </cell>
          <cell r="EA911">
            <v>5.49150922475948</v>
          </cell>
          <cell r="EB911">
            <v>5.54123370756208</v>
          </cell>
          <cell r="EC911">
            <v>5.56176124188342</v>
          </cell>
          <cell r="ED911">
            <v>5.58745256959101</v>
          </cell>
          <cell r="EE911">
            <v>5.57433510485604</v>
          </cell>
          <cell r="EF911">
            <v>5.57433510485604</v>
          </cell>
          <cell r="EG911">
            <v>5.57433510485604</v>
          </cell>
          <cell r="EH911">
            <v>5.57433510485604</v>
          </cell>
          <cell r="EI911">
            <v>5.57433510485604</v>
          </cell>
          <cell r="EJ911">
            <v>5.57433510485604</v>
          </cell>
          <cell r="EK911">
            <v>0</v>
          </cell>
          <cell r="EL911">
            <v>0</v>
          </cell>
          <cell r="EM911">
            <v>0</v>
          </cell>
          <cell r="EN911">
            <v>0</v>
          </cell>
          <cell r="EO911">
            <v>0</v>
          </cell>
          <cell r="EP911">
            <v>0</v>
          </cell>
          <cell r="EQ911">
            <v>0</v>
          </cell>
          <cell r="ER911">
            <v>0</v>
          </cell>
          <cell r="ES911">
            <v>0</v>
          </cell>
          <cell r="ET911">
            <v>0</v>
          </cell>
        </row>
        <row r="912">
          <cell r="A912">
            <v>39815.5210188694</v>
          </cell>
          <cell r="B912">
            <v>31925.2681035095</v>
          </cell>
          <cell r="C912">
            <v>39274.5244175982</v>
          </cell>
          <cell r="D912">
            <v>7045.71826839545</v>
          </cell>
          <cell r="E912">
            <v>7237.00396137464</v>
          </cell>
          <cell r="F912">
            <v>7367.34406312223</v>
          </cell>
          <cell r="G912">
            <v>8016.78305432738</v>
          </cell>
          <cell r="H912">
            <v>7826.45149936568</v>
          </cell>
          <cell r="I912">
            <v>8712.69797862608</v>
          </cell>
          <cell r="J912">
            <v>7854.90346527943</v>
          </cell>
          <cell r="K912">
            <v>8235.87820127398</v>
          </cell>
          <cell r="L912">
            <v>7481.56655868735</v>
          </cell>
          <cell r="M912">
            <v>8813.14304555378</v>
          </cell>
          <cell r="N912">
            <v>9653.52290470892</v>
          </cell>
          <cell r="O912">
            <v>9170.516497721</v>
          </cell>
          <cell r="P912">
            <v>9251.20277916996</v>
          </cell>
          <cell r="Q912">
            <v>9296.89835856349</v>
          </cell>
          <cell r="R912">
            <v>11019.3900172941</v>
          </cell>
          <cell r="S912">
            <v>10917.8223351993</v>
          </cell>
          <cell r="T912">
            <v>10211.6989788327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6624.52895462128</v>
          </cell>
          <cell r="AF912">
            <v>5311.74420235558</v>
          </cell>
          <cell r="AG912">
            <v>6534.51763346403</v>
          </cell>
          <cell r="AH912">
            <v>7045.71826839545</v>
          </cell>
          <cell r="AI912">
            <v>7237.00396137464</v>
          </cell>
          <cell r="AJ912">
            <v>7367.34406312223</v>
          </cell>
          <cell r="AK912">
            <v>8016.78305432738</v>
          </cell>
          <cell r="AL912">
            <v>7826.45149936568</v>
          </cell>
          <cell r="AM912">
            <v>8712.69797862608</v>
          </cell>
          <cell r="AN912">
            <v>7854.90346527943</v>
          </cell>
          <cell r="AO912">
            <v>8235.87820127398</v>
          </cell>
          <cell r="AP912">
            <v>7481.56655868735</v>
          </cell>
          <cell r="AQ912">
            <v>8813.14304555378</v>
          </cell>
          <cell r="AR912">
            <v>9653.52290470892</v>
          </cell>
          <cell r="AS912">
            <v>9170.516497721</v>
          </cell>
          <cell r="AT912">
            <v>9251.20277916996</v>
          </cell>
          <cell r="AU912">
            <v>9296.89835856349</v>
          </cell>
          <cell r="AV912">
            <v>11019.3900172941</v>
          </cell>
          <cell r="AW912">
            <v>10917.8223351993</v>
          </cell>
          <cell r="AX912">
            <v>10211.6989788327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3.25249464816967</v>
          </cell>
          <cell r="CN912">
            <v>2.64541761551601</v>
          </cell>
          <cell r="CO912">
            <v>3.21538605764349</v>
          </cell>
          <cell r="CP912">
            <v>3.51452035913295</v>
          </cell>
          <cell r="CQ912">
            <v>3.56759296554047</v>
          </cell>
          <cell r="CR912">
            <v>3.60809451570827</v>
          </cell>
          <cell r="CS912">
            <v>3.9318907531754</v>
          </cell>
          <cell r="CT912">
            <v>3.8274979806905</v>
          </cell>
          <cell r="CU912">
            <v>4.29705765440716</v>
          </cell>
          <cell r="CV912">
            <v>3.91972597285575</v>
          </cell>
          <cell r="CW912">
            <v>4.07369107666306</v>
          </cell>
          <cell r="CX912">
            <v>3.68437316430093</v>
          </cell>
          <cell r="CY912">
            <v>4.35092844768344</v>
          </cell>
          <cell r="CZ912">
            <v>4.74709684222234</v>
          </cell>
          <cell r="DA912">
            <v>4.50175597538219</v>
          </cell>
          <cell r="DB912">
            <v>4.54136442597868</v>
          </cell>
          <cell r="DC912">
            <v>4.56379613390205</v>
          </cell>
          <cell r="DD912">
            <v>5.40935779001636</v>
          </cell>
          <cell r="DE912">
            <v>5.35949877499908</v>
          </cell>
          <cell r="DF912">
            <v>5.01286671347122</v>
          </cell>
          <cell r="DG912">
            <v>5.85223570968915</v>
          </cell>
          <cell r="DH912">
            <v>5.85223570968915</v>
          </cell>
          <cell r="DI912">
            <v>5.85223570968915</v>
          </cell>
          <cell r="DJ912">
            <v>5.85223570968915</v>
          </cell>
          <cell r="DK912">
            <v>5.85223570968915</v>
          </cell>
          <cell r="DL912">
            <v>5.85223570968915</v>
          </cell>
          <cell r="DM912">
            <v>5.85223570968915</v>
          </cell>
          <cell r="DN912">
            <v>5.85223570968915</v>
          </cell>
          <cell r="DO912">
            <v>5.85223570968915</v>
          </cell>
          <cell r="DP912">
            <v>5.85223570968915</v>
          </cell>
          <cell r="DQ912">
            <v>5.58014581405574</v>
          </cell>
          <cell r="DR912">
            <v>5.50110642520668</v>
          </cell>
          <cell r="DS912">
            <v>5.56785024128905</v>
          </cell>
          <cell r="DT912">
            <v>5.49245295207043</v>
          </cell>
          <cell r="DU912">
            <v>5.55764301165209</v>
          </cell>
          <cell r="DV912">
            <v>5.59422825390272</v>
          </cell>
          <cell r="DW912">
            <v>5.58606293224196</v>
          </cell>
          <cell r="DX912">
            <v>5.60218006205353</v>
          </cell>
          <cell r="DY912">
            <v>5.55505821440663</v>
          </cell>
          <cell r="DZ912">
            <v>5.49025202668446</v>
          </cell>
          <cell r="EA912">
            <v>5.53896931354629</v>
          </cell>
          <cell r="EB912">
            <v>5.56334597840061</v>
          </cell>
          <cell r="EC912">
            <v>5.54952757219776</v>
          </cell>
          <cell r="ED912">
            <v>5.5714068697459</v>
          </cell>
          <cell r="EE912">
            <v>5.58108943951569</v>
          </cell>
          <cell r="EF912">
            <v>5.58108943951569</v>
          </cell>
          <cell r="EG912">
            <v>5.58108943951569</v>
          </cell>
          <cell r="EH912">
            <v>5.58108943951569</v>
          </cell>
          <cell r="EI912">
            <v>5.58108943951569</v>
          </cell>
          <cell r="EJ912">
            <v>5.58108943951569</v>
          </cell>
          <cell r="EK912">
            <v>0</v>
          </cell>
          <cell r="EL912">
            <v>0</v>
          </cell>
          <cell r="EM912">
            <v>0</v>
          </cell>
          <cell r="EN912">
            <v>0</v>
          </cell>
          <cell r="EO912">
            <v>0</v>
          </cell>
          <cell r="EP912">
            <v>0</v>
          </cell>
          <cell r="EQ912">
            <v>0</v>
          </cell>
          <cell r="ER912">
            <v>0</v>
          </cell>
          <cell r="ES912">
            <v>0</v>
          </cell>
          <cell r="ET912">
            <v>0</v>
          </cell>
        </row>
        <row r="913">
          <cell r="A913">
            <v>37583.3580962283</v>
          </cell>
          <cell r="B913">
            <v>40449.4214926195</v>
          </cell>
          <cell r="C913">
            <v>38439.087177307</v>
          </cell>
          <cell r="D913">
            <v>6471.27717596886</v>
          </cell>
          <cell r="E913">
            <v>6060.18682713485</v>
          </cell>
          <cell r="F913">
            <v>7083.13013126199</v>
          </cell>
          <cell r="G913">
            <v>7188.41731839164</v>
          </cell>
          <cell r="H913">
            <v>8734.61618229861</v>
          </cell>
          <cell r="I913">
            <v>7881.96505200749</v>
          </cell>
          <cell r="J913">
            <v>7922.01338197739</v>
          </cell>
          <cell r="K913">
            <v>7917.26934559153</v>
          </cell>
          <cell r="L913">
            <v>8492.89348503467</v>
          </cell>
          <cell r="M913">
            <v>8598.55346981713</v>
          </cell>
          <cell r="N913">
            <v>7080.22277104752</v>
          </cell>
          <cell r="O913">
            <v>8816.21275435076</v>
          </cell>
          <cell r="P913">
            <v>9348.81731136651</v>
          </cell>
          <cell r="Q913">
            <v>9586.16063472194</v>
          </cell>
          <cell r="R913">
            <v>9629.87879191509</v>
          </cell>
          <cell r="S913">
            <v>8552.21456658013</v>
          </cell>
          <cell r="T913">
            <v>10737.4414654742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6253.14042235869</v>
          </cell>
          <cell r="AF913">
            <v>6729.99767473963</v>
          </cell>
          <cell r="AG913">
            <v>6395.5171118972</v>
          </cell>
          <cell r="AH913">
            <v>6471.27717596886</v>
          </cell>
          <cell r="AI913">
            <v>6060.18682713485</v>
          </cell>
          <cell r="AJ913">
            <v>7083.13013126199</v>
          </cell>
          <cell r="AK913">
            <v>7188.41731839164</v>
          </cell>
          <cell r="AL913">
            <v>8734.61618229861</v>
          </cell>
          <cell r="AM913">
            <v>7881.96505200749</v>
          </cell>
          <cell r="AN913">
            <v>7922.01338197739</v>
          </cell>
          <cell r="AO913">
            <v>7917.26934559153</v>
          </cell>
          <cell r="AP913">
            <v>8492.89348503467</v>
          </cell>
          <cell r="AQ913">
            <v>8598.55346981713</v>
          </cell>
          <cell r="AR913">
            <v>7080.22277104752</v>
          </cell>
          <cell r="AS913">
            <v>8816.21275435076</v>
          </cell>
          <cell r="AT913">
            <v>9348.81731136651</v>
          </cell>
          <cell r="AU913">
            <v>9586.16063472194</v>
          </cell>
          <cell r="AV913">
            <v>9629.87879191509</v>
          </cell>
          <cell r="AW913">
            <v>8552.21456658013</v>
          </cell>
          <cell r="AX913">
            <v>10737.4414654742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3.07227508958109</v>
          </cell>
          <cell r="CN913">
            <v>3.34312374898571</v>
          </cell>
          <cell r="CO913">
            <v>3.18577960679346</v>
          </cell>
          <cell r="CP913">
            <v>3.22592464211951</v>
          </cell>
          <cell r="CQ913">
            <v>2.9770240316284</v>
          </cell>
          <cell r="CR913">
            <v>3.53502009893227</v>
          </cell>
          <cell r="CS913">
            <v>3.55753975871174</v>
          </cell>
          <cell r="CT913">
            <v>4.3215321365846</v>
          </cell>
          <cell r="CU913">
            <v>3.82401946570642</v>
          </cell>
          <cell r="CV913">
            <v>4.00743269019676</v>
          </cell>
          <cell r="CW913">
            <v>3.89936850147699</v>
          </cell>
          <cell r="CX913">
            <v>4.13793720397163</v>
          </cell>
          <cell r="CY913">
            <v>4.21576163317178</v>
          </cell>
          <cell r="CZ913">
            <v>3.51732980018842</v>
          </cell>
          <cell r="DA913">
            <v>4.3481624650733</v>
          </cell>
          <cell r="DB913">
            <v>4.61084341528064</v>
          </cell>
          <cell r="DC913">
            <v>4.72790131289553</v>
          </cell>
          <cell r="DD913">
            <v>4.74946313943557</v>
          </cell>
          <cell r="DE913">
            <v>4.21795836917678</v>
          </cell>
          <cell r="DF913">
            <v>5.29571384584115</v>
          </cell>
          <cell r="DG913">
            <v>5.20886667556397</v>
          </cell>
          <cell r="DH913">
            <v>5.20886667556397</v>
          </cell>
          <cell r="DI913">
            <v>5.20886667556397</v>
          </cell>
          <cell r="DJ913">
            <v>5.20886667556397</v>
          </cell>
          <cell r="DK913">
            <v>5.20886667556397</v>
          </cell>
          <cell r="DL913">
            <v>5.20886667556397</v>
          </cell>
          <cell r="DM913">
            <v>5.20886667556397</v>
          </cell>
          <cell r="DN913">
            <v>5.20886667556397</v>
          </cell>
          <cell r="DO913">
            <v>5.20886667556397</v>
          </cell>
          <cell r="DP913">
            <v>5.20886667556397</v>
          </cell>
          <cell r="DQ913">
            <v>5.57628827776681</v>
          </cell>
          <cell r="DR913">
            <v>5.51530579728056</v>
          </cell>
          <cell r="DS913">
            <v>5.50005551318269</v>
          </cell>
          <cell r="DT913">
            <v>5.49595185145273</v>
          </cell>
          <cell r="DU913">
            <v>5.57713051852979</v>
          </cell>
          <cell r="DV913">
            <v>5.48959706959563</v>
          </cell>
          <cell r="DW913">
            <v>5.53593082825377</v>
          </cell>
          <cell r="DX913">
            <v>5.53749330969492</v>
          </cell>
          <cell r="DY913">
            <v>5.64704886930572</v>
          </cell>
          <cell r="DZ913">
            <v>5.41597275110495</v>
          </cell>
          <cell r="EA913">
            <v>5.56273378210228</v>
          </cell>
          <cell r="EB913">
            <v>5.62314027059885</v>
          </cell>
          <cell r="EC913">
            <v>5.58800112270606</v>
          </cell>
          <cell r="ED913">
            <v>5.51494221684033</v>
          </cell>
          <cell r="EE913">
            <v>5.5549919627392</v>
          </cell>
          <cell r="EF913">
            <v>5.5549919627392</v>
          </cell>
          <cell r="EG913">
            <v>5.5549919627392</v>
          </cell>
          <cell r="EH913">
            <v>5.5549919627392</v>
          </cell>
          <cell r="EI913">
            <v>5.5549919627392</v>
          </cell>
          <cell r="EJ913">
            <v>5.5549919627392</v>
          </cell>
          <cell r="EK913">
            <v>0</v>
          </cell>
          <cell r="EL913">
            <v>0</v>
          </cell>
          <cell r="EM913">
            <v>0</v>
          </cell>
          <cell r="EN913">
            <v>0</v>
          </cell>
          <cell r="EO913">
            <v>0</v>
          </cell>
          <cell r="EP913">
            <v>0</v>
          </cell>
          <cell r="EQ913">
            <v>0</v>
          </cell>
          <cell r="ER913">
            <v>0</v>
          </cell>
          <cell r="ES913">
            <v>0</v>
          </cell>
          <cell r="ET913">
            <v>0</v>
          </cell>
        </row>
        <row r="914">
          <cell r="A914">
            <v>35114.4612349162</v>
          </cell>
          <cell r="B914">
            <v>38984.2309004166</v>
          </cell>
          <cell r="C914">
            <v>26583.486900425</v>
          </cell>
          <cell r="D914">
            <v>5835.17696418871</v>
          </cell>
          <cell r="E914">
            <v>7048.20365846974</v>
          </cell>
          <cell r="F914">
            <v>7223.76195704572</v>
          </cell>
          <cell r="G914">
            <v>8593.12761594938</v>
          </cell>
          <cell r="H914">
            <v>6983.86726136466</v>
          </cell>
          <cell r="I914">
            <v>7421.53414514401</v>
          </cell>
          <cell r="J914">
            <v>6823.28609189362</v>
          </cell>
          <cell r="K914">
            <v>9474.98556671712</v>
          </cell>
          <cell r="L914">
            <v>8727.43668149985</v>
          </cell>
          <cell r="M914">
            <v>7707.36350951577</v>
          </cell>
          <cell r="N914">
            <v>8016.64338423011</v>
          </cell>
          <cell r="O914">
            <v>9756.96010776082</v>
          </cell>
          <cell r="P914">
            <v>9133.7729824156</v>
          </cell>
          <cell r="Q914">
            <v>9013.97486267329</v>
          </cell>
          <cell r="R914">
            <v>9903.11900552333</v>
          </cell>
          <cell r="S914">
            <v>9946.56217883885</v>
          </cell>
          <cell r="T914">
            <v>10303.2077646143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5842.36396319885</v>
          </cell>
          <cell r="AF914">
            <v>6486.21843353652</v>
          </cell>
          <cell r="AG914">
            <v>4422.97561805614</v>
          </cell>
          <cell r="AH914">
            <v>5835.17696418871</v>
          </cell>
          <cell r="AI914">
            <v>7048.20365846974</v>
          </cell>
          <cell r="AJ914">
            <v>7223.76195704572</v>
          </cell>
          <cell r="AK914">
            <v>8593.12761594938</v>
          </cell>
          <cell r="AL914">
            <v>6983.86726136466</v>
          </cell>
          <cell r="AM914">
            <v>7421.53414514401</v>
          </cell>
          <cell r="AN914">
            <v>6823.28609189362</v>
          </cell>
          <cell r="AO914">
            <v>9474.98556671712</v>
          </cell>
          <cell r="AP914">
            <v>8727.43668149985</v>
          </cell>
          <cell r="AQ914">
            <v>7707.36350951577</v>
          </cell>
          <cell r="AR914">
            <v>8016.64338423011</v>
          </cell>
          <cell r="AS914">
            <v>9756.96010776082</v>
          </cell>
          <cell r="AT914">
            <v>9133.7729824156</v>
          </cell>
          <cell r="AU914">
            <v>9013.97486267329</v>
          </cell>
          <cell r="AV914">
            <v>9903.11900552333</v>
          </cell>
          <cell r="AW914">
            <v>9946.56217883885</v>
          </cell>
          <cell r="AX914">
            <v>10303.2077646143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K914">
            <v>0</v>
          </cell>
          <cell r="CL914">
            <v>0</v>
          </cell>
          <cell r="CM914">
            <v>2.87337019076359</v>
          </cell>
          <cell r="CN914">
            <v>3.18408581674454</v>
          </cell>
          <cell r="CO914">
            <v>2.16836052062274</v>
          </cell>
          <cell r="CP914">
            <v>2.91975348850962</v>
          </cell>
          <cell r="CQ914">
            <v>3.45120416462159</v>
          </cell>
          <cell r="CR914">
            <v>3.59497413380018</v>
          </cell>
          <cell r="CS914">
            <v>4.24379070863107</v>
          </cell>
          <cell r="CT914">
            <v>3.42076189775389</v>
          </cell>
          <cell r="CU914">
            <v>3.70949193930399</v>
          </cell>
          <cell r="CV914">
            <v>3.33742171110483</v>
          </cell>
          <cell r="CW914">
            <v>4.70109012811637</v>
          </cell>
          <cell r="CX914">
            <v>4.29798969963624</v>
          </cell>
          <cell r="CY914">
            <v>3.76737011817498</v>
          </cell>
          <cell r="CZ914">
            <v>3.99634980220961</v>
          </cell>
          <cell r="DA914">
            <v>4.79922780338715</v>
          </cell>
          <cell r="DB914">
            <v>4.49269616385623</v>
          </cell>
          <cell r="DC914">
            <v>4.43377018069028</v>
          </cell>
          <cell r="DD914">
            <v>4.87112005651795</v>
          </cell>
          <cell r="DE914">
            <v>4.89248877002507</v>
          </cell>
          <cell r="DF914">
            <v>5.06791466008764</v>
          </cell>
          <cell r="DG914">
            <v>5.28367004380717</v>
          </cell>
          <cell r="DH914">
            <v>5.28367004380717</v>
          </cell>
          <cell r="DI914">
            <v>5.28367004380717</v>
          </cell>
          <cell r="DJ914">
            <v>5.28367004380717</v>
          </cell>
          <cell r="DK914">
            <v>5.28367004380717</v>
          </cell>
          <cell r="DL914">
            <v>5.28367004380717</v>
          </cell>
          <cell r="DM914">
            <v>5.28367004380717</v>
          </cell>
          <cell r="DN914">
            <v>5.28367004380717</v>
          </cell>
          <cell r="DO914">
            <v>5.28367004380717</v>
          </cell>
          <cell r="DP914">
            <v>5.28367004380717</v>
          </cell>
          <cell r="DQ914">
            <v>5.57062806002383</v>
          </cell>
          <cell r="DR914">
            <v>5.58102465966595</v>
          </cell>
          <cell r="DS914">
            <v>5.58843481242304</v>
          </cell>
          <cell r="DT914">
            <v>5.47538902382376</v>
          </cell>
          <cell r="DU914">
            <v>5.5951911531213</v>
          </cell>
          <cell r="DV914">
            <v>5.5052214321552</v>
          </cell>
          <cell r="DW914">
            <v>5.54759105774964</v>
          </cell>
          <cell r="DX914">
            <v>5.59345651049607</v>
          </cell>
          <cell r="DY914">
            <v>5.481335609664</v>
          </cell>
          <cell r="DZ914">
            <v>5.60131026778458</v>
          </cell>
          <cell r="EA914">
            <v>5.521881916514</v>
          </cell>
          <cell r="EB914">
            <v>5.56324865803899</v>
          </cell>
          <cell r="EC914">
            <v>5.60498802805747</v>
          </cell>
          <cell r="ED914">
            <v>5.49586688332276</v>
          </cell>
          <cell r="EE914">
            <v>5.56993721711707</v>
          </cell>
          <cell r="EF914">
            <v>5.56993721711707</v>
          </cell>
          <cell r="EG914">
            <v>5.56993721711707</v>
          </cell>
          <cell r="EH914">
            <v>5.56993721711707</v>
          </cell>
          <cell r="EI914">
            <v>5.56993721711707</v>
          </cell>
          <cell r="EJ914">
            <v>5.56993721711707</v>
          </cell>
          <cell r="EK914">
            <v>0</v>
          </cell>
          <cell r="EL914">
            <v>0</v>
          </cell>
          <cell r="EM914">
            <v>0</v>
          </cell>
          <cell r="EN914">
            <v>0</v>
          </cell>
          <cell r="EO914">
            <v>0</v>
          </cell>
          <cell r="EP914">
            <v>0</v>
          </cell>
          <cell r="EQ914">
            <v>0</v>
          </cell>
          <cell r="ER914">
            <v>0</v>
          </cell>
          <cell r="ES914">
            <v>0</v>
          </cell>
          <cell r="ET914">
            <v>0</v>
          </cell>
        </row>
        <row r="915">
          <cell r="A915">
            <v>33531.8033285728</v>
          </cell>
          <cell r="B915">
            <v>35982.8351025532</v>
          </cell>
          <cell r="C915">
            <v>37142.5041589075</v>
          </cell>
          <cell r="D915">
            <v>6316.80042722519</v>
          </cell>
          <cell r="E915">
            <v>6425.57729145566</v>
          </cell>
          <cell r="F915">
            <v>6784.15486129558</v>
          </cell>
          <cell r="G915">
            <v>6931.5653409895</v>
          </cell>
          <cell r="H915">
            <v>7303.9939705803</v>
          </cell>
          <cell r="I915">
            <v>7361.09844224596</v>
          </cell>
          <cell r="J915">
            <v>8165.09817496868</v>
          </cell>
          <cell r="K915">
            <v>9625.25154330733</v>
          </cell>
          <cell r="L915">
            <v>8163.87852794061</v>
          </cell>
          <cell r="M915">
            <v>8637.39027142546</v>
          </cell>
          <cell r="N915">
            <v>8915.91866696641</v>
          </cell>
          <cell r="O915">
            <v>8545.58957719312</v>
          </cell>
          <cell r="P915">
            <v>9845.51759916681</v>
          </cell>
          <cell r="Q915">
            <v>10467.4772927681</v>
          </cell>
          <cell r="R915">
            <v>8780.46397361397</v>
          </cell>
          <cell r="S915">
            <v>11546.2269985135</v>
          </cell>
          <cell r="T915">
            <v>9786.32915039279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5579.04044368837</v>
          </cell>
          <cell r="AF915">
            <v>5986.84449949201</v>
          </cell>
          <cell r="AG915">
            <v>6179.79089439054</v>
          </cell>
          <cell r="AH915">
            <v>6316.80042722519</v>
          </cell>
          <cell r="AI915">
            <v>6425.57729145566</v>
          </cell>
          <cell r="AJ915">
            <v>6784.15486129558</v>
          </cell>
          <cell r="AK915">
            <v>6931.5653409895</v>
          </cell>
          <cell r="AL915">
            <v>7303.9939705803</v>
          </cell>
          <cell r="AM915">
            <v>7361.09844224596</v>
          </cell>
          <cell r="AN915">
            <v>8165.09817496868</v>
          </cell>
          <cell r="AO915">
            <v>9625.25154330733</v>
          </cell>
          <cell r="AP915">
            <v>8163.87852794061</v>
          </cell>
          <cell r="AQ915">
            <v>8637.39027142546</v>
          </cell>
          <cell r="AR915">
            <v>8915.91866696641</v>
          </cell>
          <cell r="AS915">
            <v>8545.58957719312</v>
          </cell>
          <cell r="AT915">
            <v>9845.51759916681</v>
          </cell>
          <cell r="AU915">
            <v>10467.4772927681</v>
          </cell>
          <cell r="AV915">
            <v>8780.46397361397</v>
          </cell>
          <cell r="AW915">
            <v>11546.2269985135</v>
          </cell>
          <cell r="AX915">
            <v>9786.32915039279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2.74451211305031</v>
          </cell>
          <cell r="CN915">
            <v>2.96215460098728</v>
          </cell>
          <cell r="CO915">
            <v>3.04536011636664</v>
          </cell>
          <cell r="CP915">
            <v>3.0719370358026</v>
          </cell>
          <cell r="CQ915">
            <v>3.15968758670385</v>
          </cell>
          <cell r="CR915">
            <v>3.35728741544792</v>
          </cell>
          <cell r="CS915">
            <v>3.45603792064127</v>
          </cell>
          <cell r="CT915">
            <v>3.60790857770509</v>
          </cell>
          <cell r="CU915">
            <v>3.63078506620735</v>
          </cell>
          <cell r="CV915">
            <v>4.02687676256401</v>
          </cell>
          <cell r="CW915">
            <v>4.7917176143758</v>
          </cell>
          <cell r="CX915">
            <v>3.95507831957295</v>
          </cell>
          <cell r="CY915">
            <v>4.2557022718556</v>
          </cell>
          <cell r="CZ915">
            <v>4.44212531534626</v>
          </cell>
          <cell r="DA915">
            <v>4.17619631720744</v>
          </cell>
          <cell r="DB915">
            <v>4.81146607466101</v>
          </cell>
          <cell r="DC915">
            <v>5.11541535263727</v>
          </cell>
          <cell r="DD915">
            <v>4.29097851924027</v>
          </cell>
          <cell r="DE915">
            <v>5.64259612906324</v>
          </cell>
          <cell r="DF915">
            <v>4.78254091045105</v>
          </cell>
          <cell r="DG915">
            <v>4.40749656026553</v>
          </cell>
          <cell r="DH915">
            <v>4.40749656026553</v>
          </cell>
          <cell r="DI915">
            <v>4.40749656026553</v>
          </cell>
          <cell r="DJ915">
            <v>4.40749656026553</v>
          </cell>
          <cell r="DK915">
            <v>4.40749656026553</v>
          </cell>
          <cell r="DL915">
            <v>4.40749656026553</v>
          </cell>
          <cell r="DM915">
            <v>4.40749656026553</v>
          </cell>
          <cell r="DN915">
            <v>4.40749656026553</v>
          </cell>
          <cell r="DO915">
            <v>4.40749656026553</v>
          </cell>
          <cell r="DP915">
            <v>4.40749656026553</v>
          </cell>
          <cell r="DQ915">
            <v>5.56931129536421</v>
          </cell>
          <cell r="DR915">
            <v>5.53729156870189</v>
          </cell>
          <cell r="DS915">
            <v>5.55958353373142</v>
          </cell>
          <cell r="DT915">
            <v>5.63367749359531</v>
          </cell>
          <cell r="DU915">
            <v>5.57153859784551</v>
          </cell>
          <cell r="DV915">
            <v>5.53623307967673</v>
          </cell>
          <cell r="DW915">
            <v>5.49490208480988</v>
          </cell>
          <cell r="DX915">
            <v>5.54641060164558</v>
          </cell>
          <cell r="DY915">
            <v>5.55455435248917</v>
          </cell>
          <cell r="DZ915">
            <v>5.55520650499667</v>
          </cell>
          <cell r="EA915">
            <v>5.50336106917685</v>
          </cell>
          <cell r="EB915">
            <v>5.65520798332094</v>
          </cell>
          <cell r="EC915">
            <v>5.5605588510998</v>
          </cell>
          <cell r="ED915">
            <v>5.49898363867767</v>
          </cell>
          <cell r="EE915">
            <v>5.60619578337888</v>
          </cell>
          <cell r="EF915">
            <v>5.60619578337888</v>
          </cell>
          <cell r="EG915">
            <v>5.60619578337888</v>
          </cell>
          <cell r="EH915">
            <v>5.60619578337888</v>
          </cell>
          <cell r="EI915">
            <v>5.60619578337888</v>
          </cell>
          <cell r="EJ915">
            <v>5.60619578337888</v>
          </cell>
          <cell r="EK915">
            <v>0</v>
          </cell>
          <cell r="EL915">
            <v>0</v>
          </cell>
          <cell r="EM915">
            <v>0</v>
          </cell>
          <cell r="EN915">
            <v>0</v>
          </cell>
          <cell r="EO915">
            <v>0</v>
          </cell>
          <cell r="EP915">
            <v>0</v>
          </cell>
          <cell r="EQ915">
            <v>0</v>
          </cell>
          <cell r="ER915">
            <v>0</v>
          </cell>
          <cell r="ES915">
            <v>0</v>
          </cell>
          <cell r="ET915">
            <v>0</v>
          </cell>
        </row>
        <row r="916">
          <cell r="A916">
            <v>37277.2182229714</v>
          </cell>
          <cell r="B916">
            <v>39137.4548898037</v>
          </cell>
          <cell r="C916">
            <v>40520.9470606297</v>
          </cell>
          <cell r="D916">
            <v>7103.08978565534</v>
          </cell>
          <cell r="E916">
            <v>8592.87590914766</v>
          </cell>
          <cell r="F916">
            <v>6899.20634493876</v>
          </cell>
          <cell r="G916">
            <v>9314.50672659478</v>
          </cell>
          <cell r="H916">
            <v>7321.32481657519</v>
          </cell>
          <cell r="I916">
            <v>7610.42619889828</v>
          </cell>
          <cell r="J916">
            <v>7600.70725487826</v>
          </cell>
          <cell r="K916">
            <v>8481.52007661555</v>
          </cell>
          <cell r="L916">
            <v>8578.18301057659</v>
          </cell>
          <cell r="M916">
            <v>8274.44963375999</v>
          </cell>
          <cell r="N916">
            <v>7897.82979076304</v>
          </cell>
          <cell r="O916">
            <v>9339.551241264</v>
          </cell>
          <cell r="P916">
            <v>9119.87768133281</v>
          </cell>
          <cell r="Q916">
            <v>8890.08572344544</v>
          </cell>
          <cell r="R916">
            <v>9031.81346367487</v>
          </cell>
          <cell r="S916">
            <v>9912.67629043167</v>
          </cell>
          <cell r="T916">
            <v>10747.1951034067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6202.20469672564</v>
          </cell>
          <cell r="AF916">
            <v>6511.71192773834</v>
          </cell>
          <cell r="AG916">
            <v>6741.89813928598</v>
          </cell>
          <cell r="AH916">
            <v>7103.08978565534</v>
          </cell>
          <cell r="AI916">
            <v>8592.87590914766</v>
          </cell>
          <cell r="AJ916">
            <v>6899.20634493876</v>
          </cell>
          <cell r="AK916">
            <v>9314.50672659478</v>
          </cell>
          <cell r="AL916">
            <v>7321.32481657519</v>
          </cell>
          <cell r="AM916">
            <v>7610.42619889828</v>
          </cell>
          <cell r="AN916">
            <v>7600.70725487826</v>
          </cell>
          <cell r="AO916">
            <v>8481.52007661555</v>
          </cell>
          <cell r="AP916">
            <v>8578.18301057659</v>
          </cell>
          <cell r="AQ916">
            <v>8274.44963375999</v>
          </cell>
          <cell r="AR916">
            <v>7897.82979076304</v>
          </cell>
          <cell r="AS916">
            <v>9339.551241264</v>
          </cell>
          <cell r="AT916">
            <v>9119.87768133281</v>
          </cell>
          <cell r="AU916">
            <v>8890.08572344544</v>
          </cell>
          <cell r="AV916">
            <v>9031.81346367487</v>
          </cell>
          <cell r="AW916">
            <v>9912.67629043167</v>
          </cell>
          <cell r="AX916">
            <v>10747.1951034067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3.09266285111466</v>
          </cell>
          <cell r="CN916">
            <v>3.2363109263271</v>
          </cell>
          <cell r="CO916">
            <v>3.33221451478043</v>
          </cell>
          <cell r="CP916">
            <v>3.49751454377366</v>
          </cell>
          <cell r="CQ916">
            <v>4.19314604612341</v>
          </cell>
          <cell r="CR916">
            <v>3.4124853827277</v>
          </cell>
          <cell r="CS916">
            <v>4.53151910884597</v>
          </cell>
          <cell r="CT916">
            <v>3.5417351600932</v>
          </cell>
          <cell r="CU916">
            <v>3.78432609264825</v>
          </cell>
          <cell r="CV916">
            <v>3.72396890073291</v>
          </cell>
          <cell r="CW916">
            <v>4.25379805416628</v>
          </cell>
          <cell r="CX916">
            <v>4.21674375954151</v>
          </cell>
          <cell r="CY916">
            <v>4.0751663445858</v>
          </cell>
          <cell r="CZ916">
            <v>3.96761407035723</v>
          </cell>
          <cell r="DA916">
            <v>4.67949498938219</v>
          </cell>
          <cell r="DB916">
            <v>4.56942960225138</v>
          </cell>
          <cell r="DC916">
            <v>4.45429448625316</v>
          </cell>
          <cell r="DD916">
            <v>4.52530584784084</v>
          </cell>
          <cell r="DE916">
            <v>4.96665394665844</v>
          </cell>
          <cell r="DF916">
            <v>5.3847818098697</v>
          </cell>
          <cell r="DG916">
            <v>4.90373057554662</v>
          </cell>
          <cell r="DH916">
            <v>4.90373057554662</v>
          </cell>
          <cell r="DI916">
            <v>4.90373057554662</v>
          </cell>
          <cell r="DJ916">
            <v>4.90373057554662</v>
          </cell>
          <cell r="DK916">
            <v>4.90373057554662</v>
          </cell>
          <cell r="DL916">
            <v>4.90373057554662</v>
          </cell>
          <cell r="DM916">
            <v>4.90373057554662</v>
          </cell>
          <cell r="DN916">
            <v>4.90373057554662</v>
          </cell>
          <cell r="DO916">
            <v>4.90373057554662</v>
          </cell>
          <cell r="DP916">
            <v>4.90373057554662</v>
          </cell>
          <cell r="DQ916">
            <v>5.49440480676397</v>
          </cell>
          <cell r="DR916">
            <v>5.51254408413253</v>
          </cell>
          <cell r="DS916">
            <v>5.54314667448115</v>
          </cell>
          <cell r="DT916">
            <v>5.56409979633782</v>
          </cell>
          <cell r="DU916">
            <v>5.61443019621307</v>
          </cell>
          <cell r="DV916">
            <v>5.53905235383137</v>
          </cell>
          <cell r="DW916">
            <v>5.63148822685148</v>
          </cell>
          <cell r="DX916">
            <v>5.66344552834174</v>
          </cell>
          <cell r="DY916">
            <v>5.50969504906396</v>
          </cell>
          <cell r="DZ916">
            <v>5.59184462811137</v>
          </cell>
          <cell r="EA916">
            <v>5.46265737345877</v>
          </cell>
          <cell r="EB916">
            <v>5.57346440809319</v>
          </cell>
          <cell r="EC916">
            <v>5.5628956236642</v>
          </cell>
          <cell r="ED916">
            <v>5.45362765984918</v>
          </cell>
          <cell r="EE916">
            <v>5.468071165363</v>
          </cell>
          <cell r="EF916">
            <v>5.468071165363</v>
          </cell>
          <cell r="EG916">
            <v>5.468071165363</v>
          </cell>
          <cell r="EH916">
            <v>5.468071165363</v>
          </cell>
          <cell r="EI916">
            <v>5.468071165363</v>
          </cell>
          <cell r="EJ916">
            <v>5.468071165363</v>
          </cell>
          <cell r="EK916">
            <v>0</v>
          </cell>
          <cell r="EL916">
            <v>0</v>
          </cell>
          <cell r="EM916">
            <v>0</v>
          </cell>
          <cell r="EN916">
            <v>0</v>
          </cell>
          <cell r="EO916">
            <v>0</v>
          </cell>
          <cell r="EP916">
            <v>0</v>
          </cell>
          <cell r="EQ916">
            <v>0</v>
          </cell>
          <cell r="ER916">
            <v>0</v>
          </cell>
          <cell r="ES916">
            <v>0</v>
          </cell>
          <cell r="ET916">
            <v>0</v>
          </cell>
        </row>
        <row r="917">
          <cell r="A917">
            <v>35959.2418036104</v>
          </cell>
          <cell r="B917">
            <v>39433.0466584345</v>
          </cell>
          <cell r="C917">
            <v>37579.9979805191</v>
          </cell>
          <cell r="D917">
            <v>7086.05674800485</v>
          </cell>
          <cell r="E917">
            <v>6193.39078178959</v>
          </cell>
          <cell r="F917">
            <v>7018.70729255287</v>
          </cell>
          <cell r="G917">
            <v>6576.54094494235</v>
          </cell>
          <cell r="H917">
            <v>6871.50351347464</v>
          </cell>
          <cell r="I917">
            <v>8415.63888989217</v>
          </cell>
          <cell r="J917">
            <v>7656.3899941569</v>
          </cell>
          <cell r="K917">
            <v>9388.4653614385</v>
          </cell>
          <cell r="L917">
            <v>8555.86664035997</v>
          </cell>
          <cell r="M917">
            <v>9001.23337500962</v>
          </cell>
          <cell r="N917">
            <v>8702.16700790772</v>
          </cell>
          <cell r="O917">
            <v>8419.53609511313</v>
          </cell>
          <cell r="P917">
            <v>9788.04739819645</v>
          </cell>
          <cell r="Q917">
            <v>9712.9212816758</v>
          </cell>
          <cell r="R917">
            <v>9039.62289472003</v>
          </cell>
          <cell r="S917">
            <v>10802.9121601612</v>
          </cell>
          <cell r="T917">
            <v>9786.66360899864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5982.91903304118</v>
          </cell>
          <cell r="AF917">
            <v>6560.89265374503</v>
          </cell>
          <cell r="AG917">
            <v>6252.58136440249</v>
          </cell>
          <cell r="AH917">
            <v>7086.05674800485</v>
          </cell>
          <cell r="AI917">
            <v>6193.39078178959</v>
          </cell>
          <cell r="AJ917">
            <v>7018.70729255287</v>
          </cell>
          <cell r="AK917">
            <v>6576.54094494235</v>
          </cell>
          <cell r="AL917">
            <v>6871.50351347464</v>
          </cell>
          <cell r="AM917">
            <v>8415.63888989217</v>
          </cell>
          <cell r="AN917">
            <v>7656.3899941569</v>
          </cell>
          <cell r="AO917">
            <v>9388.4653614385</v>
          </cell>
          <cell r="AP917">
            <v>8555.86664035997</v>
          </cell>
          <cell r="AQ917">
            <v>9001.23337500962</v>
          </cell>
          <cell r="AR917">
            <v>8702.16700790772</v>
          </cell>
          <cell r="AS917">
            <v>8419.53609511313</v>
          </cell>
          <cell r="AT917">
            <v>9788.04739819645</v>
          </cell>
          <cell r="AU917">
            <v>9712.9212816758</v>
          </cell>
          <cell r="AV917">
            <v>9039.62289472003</v>
          </cell>
          <cell r="AW917">
            <v>10802.9121601612</v>
          </cell>
          <cell r="AX917">
            <v>9786.66360899864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2.95137748994424</v>
          </cell>
          <cell r="CN917">
            <v>3.28646230462336</v>
          </cell>
          <cell r="CO917">
            <v>3.09926381677711</v>
          </cell>
          <cell r="CP917">
            <v>3.50045701648757</v>
          </cell>
          <cell r="CQ917">
            <v>3.08601089160307</v>
          </cell>
          <cell r="CR917">
            <v>3.51400078526495</v>
          </cell>
          <cell r="CS917">
            <v>3.30658051169888</v>
          </cell>
          <cell r="CT917">
            <v>3.40292279771387</v>
          </cell>
          <cell r="CU917">
            <v>4.16523012726541</v>
          </cell>
          <cell r="CV917">
            <v>3.71943950001828</v>
          </cell>
          <cell r="CW917">
            <v>4.5715507778336</v>
          </cell>
          <cell r="CX917">
            <v>4.21599414750876</v>
          </cell>
          <cell r="CY917">
            <v>4.40422314694653</v>
          </cell>
          <cell r="CZ917">
            <v>4.31743437519053</v>
          </cell>
          <cell r="DA917">
            <v>4.13851169117397</v>
          </cell>
          <cell r="DB917">
            <v>4.81118533534319</v>
          </cell>
          <cell r="DC917">
            <v>4.77425808566804</v>
          </cell>
          <cell r="DD917">
            <v>4.44330716217448</v>
          </cell>
          <cell r="DE917">
            <v>5.31002869617745</v>
          </cell>
          <cell r="DF917">
            <v>4.81050515205179</v>
          </cell>
          <cell r="DG917">
            <v>5.48996856847085</v>
          </cell>
          <cell r="DH917">
            <v>5.48996856847085</v>
          </cell>
          <cell r="DI917">
            <v>5.48996856847085</v>
          </cell>
          <cell r="DJ917">
            <v>5.48996856847085</v>
          </cell>
          <cell r="DK917">
            <v>5.48996856847085</v>
          </cell>
          <cell r="DL917">
            <v>5.48996856847085</v>
          </cell>
          <cell r="DM917">
            <v>5.48996856847085</v>
          </cell>
          <cell r="DN917">
            <v>5.48996856847085</v>
          </cell>
          <cell r="DO917">
            <v>5.48996856847085</v>
          </cell>
          <cell r="DP917">
            <v>5.48996856847085</v>
          </cell>
          <cell r="DQ917">
            <v>5.55386732143948</v>
          </cell>
          <cell r="DR917">
            <v>5.46942173690464</v>
          </cell>
          <cell r="DS917">
            <v>5.52723514847027</v>
          </cell>
          <cell r="DT917">
            <v>5.5460912711344</v>
          </cell>
          <cell r="DU917">
            <v>5.49842321324305</v>
          </cell>
          <cell r="DV917">
            <v>5.47220567756367</v>
          </cell>
          <cell r="DW917">
            <v>5.44910983820108</v>
          </cell>
          <cell r="DX917">
            <v>5.53231387907647</v>
          </cell>
          <cell r="DY917">
            <v>5.53547924108372</v>
          </cell>
          <cell r="DZ917">
            <v>5.63966988649567</v>
          </cell>
          <cell r="EA917">
            <v>5.62649834991879</v>
          </cell>
          <cell r="EB917">
            <v>5.55995328774006</v>
          </cell>
          <cell r="EC917">
            <v>5.59937871751305</v>
          </cell>
          <cell r="ED917">
            <v>5.52215769238425</v>
          </cell>
          <cell r="EE917">
            <v>5.573796548065</v>
          </cell>
          <cell r="EF917">
            <v>5.573796548065</v>
          </cell>
          <cell r="EG917">
            <v>5.573796548065</v>
          </cell>
          <cell r="EH917">
            <v>5.573796548065</v>
          </cell>
          <cell r="EI917">
            <v>5.573796548065</v>
          </cell>
          <cell r="EJ917">
            <v>5.573796548065</v>
          </cell>
          <cell r="EK917">
            <v>0</v>
          </cell>
          <cell r="EL917">
            <v>0</v>
          </cell>
          <cell r="EM917">
            <v>0</v>
          </cell>
          <cell r="EN917">
            <v>0</v>
          </cell>
          <cell r="EO917">
            <v>0</v>
          </cell>
          <cell r="EP917">
            <v>0</v>
          </cell>
          <cell r="EQ917">
            <v>0</v>
          </cell>
          <cell r="ER917">
            <v>0</v>
          </cell>
          <cell r="ES917">
            <v>0</v>
          </cell>
          <cell r="ET917">
            <v>0</v>
          </cell>
        </row>
        <row r="918">
          <cell r="A918">
            <v>36820.9096889042</v>
          </cell>
          <cell r="B918">
            <v>38385.2389133015</v>
          </cell>
          <cell r="C918">
            <v>40206.5186695957</v>
          </cell>
          <cell r="D918">
            <v>6600.31338939617</v>
          </cell>
          <cell r="E918">
            <v>6222.59240888295</v>
          </cell>
          <cell r="F918">
            <v>7611.51106371911</v>
          </cell>
          <cell r="G918">
            <v>7289.0712658891</v>
          </cell>
          <cell r="H918">
            <v>5611.53262102001</v>
          </cell>
          <cell r="I918">
            <v>7667.87577651044</v>
          </cell>
          <cell r="J918">
            <v>7396.13854342254</v>
          </cell>
          <cell r="K918">
            <v>7916.24128110073</v>
          </cell>
          <cell r="L918">
            <v>7810.55771197136</v>
          </cell>
          <cell r="M918">
            <v>8817.20011790173</v>
          </cell>
          <cell r="N918">
            <v>7696.4625684623</v>
          </cell>
          <cell r="O918">
            <v>7966.86582741428</v>
          </cell>
          <cell r="P918">
            <v>8443.20311092498</v>
          </cell>
          <cell r="Q918">
            <v>8827.58789169066</v>
          </cell>
          <cell r="R918">
            <v>10003.2410335417</v>
          </cell>
          <cell r="S918">
            <v>9642.43545640277</v>
          </cell>
          <cell r="T918">
            <v>10092.2443239229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6126.28382419112</v>
          </cell>
          <cell r="AF918">
            <v>6386.55780721068</v>
          </cell>
          <cell r="AG918">
            <v>6689.58336536723</v>
          </cell>
          <cell r="AH918">
            <v>6600.31338939617</v>
          </cell>
          <cell r="AI918">
            <v>6222.59240888295</v>
          </cell>
          <cell r="AJ918">
            <v>7611.51106371911</v>
          </cell>
          <cell r="AK918">
            <v>7289.0712658891</v>
          </cell>
          <cell r="AL918">
            <v>5611.53262102001</v>
          </cell>
          <cell r="AM918">
            <v>7667.87577651044</v>
          </cell>
          <cell r="AN918">
            <v>7396.13854342254</v>
          </cell>
          <cell r="AO918">
            <v>7916.24128110073</v>
          </cell>
          <cell r="AP918">
            <v>7810.55771197136</v>
          </cell>
          <cell r="AQ918">
            <v>8817.20011790173</v>
          </cell>
          <cell r="AR918">
            <v>7696.4625684623</v>
          </cell>
          <cell r="AS918">
            <v>7966.86582741428</v>
          </cell>
          <cell r="AT918">
            <v>8443.20311092498</v>
          </cell>
          <cell r="AU918">
            <v>8827.58789169066</v>
          </cell>
          <cell r="AV918">
            <v>10003.2410335417</v>
          </cell>
          <cell r="AW918">
            <v>9642.43545640277</v>
          </cell>
          <cell r="AX918">
            <v>10092.2443239229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3.01843535154632</v>
          </cell>
          <cell r="CN918">
            <v>3.1236357558193</v>
          </cell>
          <cell r="CO918">
            <v>3.29290441719071</v>
          </cell>
          <cell r="CP918">
            <v>3.28247054671158</v>
          </cell>
          <cell r="CQ918">
            <v>3.09406676220731</v>
          </cell>
          <cell r="CR918">
            <v>3.83951073354927</v>
          </cell>
          <cell r="CS918">
            <v>3.50879900338547</v>
          </cell>
          <cell r="CT918">
            <v>2.7454431137838</v>
          </cell>
          <cell r="CU918">
            <v>3.7790702210321</v>
          </cell>
          <cell r="CV918">
            <v>3.61627889222656</v>
          </cell>
          <cell r="CW918">
            <v>3.9346793836055</v>
          </cell>
          <cell r="CX918">
            <v>3.81338028914289</v>
          </cell>
          <cell r="CY918">
            <v>4.3079062792615</v>
          </cell>
          <cell r="CZ918">
            <v>3.82130498966739</v>
          </cell>
          <cell r="DA918">
            <v>3.93075973151005</v>
          </cell>
          <cell r="DB918">
            <v>4.16577905444102</v>
          </cell>
          <cell r="DC918">
            <v>4.35543007284275</v>
          </cell>
          <cell r="DD918">
            <v>4.93548377630912</v>
          </cell>
          <cell r="DE918">
            <v>4.75746646507969</v>
          </cell>
          <cell r="DF918">
            <v>4.9793969734661</v>
          </cell>
          <cell r="DG918">
            <v>5.52974475268662</v>
          </cell>
          <cell r="DH918">
            <v>5.52974475268662</v>
          </cell>
          <cell r="DI918">
            <v>5.52974475268662</v>
          </cell>
          <cell r="DJ918">
            <v>5.52974475268662</v>
          </cell>
          <cell r="DK918">
            <v>5.52974475268662</v>
          </cell>
          <cell r="DL918">
            <v>5.52974475268662</v>
          </cell>
          <cell r="DM918">
            <v>5.52974475268662</v>
          </cell>
          <cell r="DN918">
            <v>5.52974475268662</v>
          </cell>
          <cell r="DO918">
            <v>5.52974475268662</v>
          </cell>
          <cell r="DP918">
            <v>5.52974475268662</v>
          </cell>
          <cell r="DQ918">
            <v>5.56060915326902</v>
          </cell>
          <cell r="DR918">
            <v>5.60161940049982</v>
          </cell>
          <cell r="DS918">
            <v>5.56579339590315</v>
          </cell>
          <cell r="DT918">
            <v>5.50897567078649</v>
          </cell>
          <cell r="DU918">
            <v>5.50996461638696</v>
          </cell>
          <cell r="DV918">
            <v>5.43127924786823</v>
          </cell>
          <cell r="DW918">
            <v>5.69142269005483</v>
          </cell>
          <cell r="DX918">
            <v>5.59984721526741</v>
          </cell>
          <cell r="DY918">
            <v>5.55900727190435</v>
          </cell>
          <cell r="DZ918">
            <v>5.60338233680161</v>
          </cell>
          <cell r="EA918">
            <v>5.51209645374318</v>
          </cell>
          <cell r="EB918">
            <v>5.6115012480924</v>
          </cell>
          <cell r="EC918">
            <v>5.60752975710667</v>
          </cell>
          <cell r="ED918">
            <v>5.51806225222036</v>
          </cell>
          <cell r="EE918">
            <v>5.55287810882391</v>
          </cell>
          <cell r="EF918">
            <v>5.55287810882391</v>
          </cell>
          <cell r="EG918">
            <v>5.55287810882391</v>
          </cell>
          <cell r="EH918">
            <v>5.55287810882391</v>
          </cell>
          <cell r="EI918">
            <v>5.55287810882391</v>
          </cell>
          <cell r="EJ918">
            <v>5.55287810882391</v>
          </cell>
          <cell r="EK918">
            <v>0</v>
          </cell>
          <cell r="EL918">
            <v>0</v>
          </cell>
          <cell r="EM918">
            <v>0</v>
          </cell>
          <cell r="EN918">
            <v>0</v>
          </cell>
          <cell r="EO918">
            <v>0</v>
          </cell>
          <cell r="EP918">
            <v>0</v>
          </cell>
          <cell r="EQ918">
            <v>0</v>
          </cell>
          <cell r="ER918">
            <v>0</v>
          </cell>
          <cell r="ES918">
            <v>0</v>
          </cell>
          <cell r="ET918">
            <v>0</v>
          </cell>
        </row>
        <row r="919">
          <cell r="A919">
            <v>34905.5712318658</v>
          </cell>
          <cell r="B919">
            <v>35649.6983739049</v>
          </cell>
          <cell r="C919">
            <v>34500.325005797</v>
          </cell>
          <cell r="D919">
            <v>6200.17987736395</v>
          </cell>
          <cell r="E919">
            <v>7528.74457733782</v>
          </cell>
          <cell r="F919">
            <v>7162.82665559159</v>
          </cell>
          <cell r="G919">
            <v>7230.31697012536</v>
          </cell>
          <cell r="H919">
            <v>6787.56772120668</v>
          </cell>
          <cell r="I919">
            <v>7136.88544853647</v>
          </cell>
          <cell r="J919">
            <v>6844.1345030746</v>
          </cell>
          <cell r="K919">
            <v>8010.17137804399</v>
          </cell>
          <cell r="L919">
            <v>8645.76227167675</v>
          </cell>
          <cell r="M919">
            <v>7947.24264725884</v>
          </cell>
          <cell r="N919">
            <v>10317.1092238467</v>
          </cell>
          <cell r="O919">
            <v>10052.362694418</v>
          </cell>
          <cell r="P919">
            <v>9107.17119150393</v>
          </cell>
          <cell r="Q919">
            <v>9024.90821760554</v>
          </cell>
          <cell r="R919">
            <v>8703.3873553995</v>
          </cell>
          <cell r="S919">
            <v>9884.3026870063</v>
          </cell>
          <cell r="T919">
            <v>10381.2697797381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5807.60872609213</v>
          </cell>
          <cell r="AF919">
            <v>5931.41702175706</v>
          </cell>
          <cell r="AG919">
            <v>5740.18362930459</v>
          </cell>
          <cell r="AH919">
            <v>6200.17987736395</v>
          </cell>
          <cell r="AI919">
            <v>7528.74457733782</v>
          </cell>
          <cell r="AJ919">
            <v>7162.82665559159</v>
          </cell>
          <cell r="AK919">
            <v>7230.31697012536</v>
          </cell>
          <cell r="AL919">
            <v>6787.56772120668</v>
          </cell>
          <cell r="AM919">
            <v>7136.88544853647</v>
          </cell>
          <cell r="AN919">
            <v>6844.1345030746</v>
          </cell>
          <cell r="AO919">
            <v>8010.17137804399</v>
          </cell>
          <cell r="AP919">
            <v>8645.76227167675</v>
          </cell>
          <cell r="AQ919">
            <v>7947.24264725884</v>
          </cell>
          <cell r="AR919">
            <v>10317.1092238467</v>
          </cell>
          <cell r="AS919">
            <v>10052.362694418</v>
          </cell>
          <cell r="AT919">
            <v>9107.17119150393</v>
          </cell>
          <cell r="AU919">
            <v>9024.90821760554</v>
          </cell>
          <cell r="AV919">
            <v>8703.3873553995</v>
          </cell>
          <cell r="AW919">
            <v>9884.3026870063</v>
          </cell>
          <cell r="AX919">
            <v>10381.2697797381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2.8476979993386</v>
          </cell>
          <cell r="CN919">
            <v>2.90326146336722</v>
          </cell>
          <cell r="CO919">
            <v>2.79996585932578</v>
          </cell>
          <cell r="CP919">
            <v>3.03384690775548</v>
          </cell>
          <cell r="CQ919">
            <v>3.68565870578337</v>
          </cell>
          <cell r="CR919">
            <v>3.49468732674451</v>
          </cell>
          <cell r="CS919">
            <v>3.60756206280726</v>
          </cell>
          <cell r="CT919">
            <v>3.36363715112862</v>
          </cell>
          <cell r="CU919">
            <v>3.53151263858622</v>
          </cell>
          <cell r="CV919">
            <v>3.38358558190249</v>
          </cell>
          <cell r="CW919">
            <v>3.92544423588058</v>
          </cell>
          <cell r="CX919">
            <v>4.28175304440905</v>
          </cell>
          <cell r="CY919">
            <v>3.94002633489645</v>
          </cell>
          <cell r="CZ919">
            <v>5.01436586466768</v>
          </cell>
          <cell r="DA919">
            <v>4.9708732564184</v>
          </cell>
          <cell r="DB919">
            <v>4.50347794778727</v>
          </cell>
          <cell r="DC919">
            <v>4.46279907164882</v>
          </cell>
          <cell r="DD919">
            <v>4.30380764804967</v>
          </cell>
          <cell r="DE919">
            <v>4.88776791872696</v>
          </cell>
          <cell r="DF919">
            <v>5.13351715258144</v>
          </cell>
          <cell r="DG919">
            <v>4.4232750655339</v>
          </cell>
          <cell r="DH919">
            <v>4.4232750655339</v>
          </cell>
          <cell r="DI919">
            <v>4.4232750655339</v>
          </cell>
          <cell r="DJ919">
            <v>4.4232750655339</v>
          </cell>
          <cell r="DK919">
            <v>4.4232750655339</v>
          </cell>
          <cell r="DL919">
            <v>4.4232750655339</v>
          </cell>
          <cell r="DM919">
            <v>4.4232750655339</v>
          </cell>
          <cell r="DN919">
            <v>4.4232750655339</v>
          </cell>
          <cell r="DO919">
            <v>4.4232750655339</v>
          </cell>
          <cell r="DP919">
            <v>4.4232750655339</v>
          </cell>
          <cell r="DQ919">
            <v>5.58741017745196</v>
          </cell>
          <cell r="DR919">
            <v>5.59731109267973</v>
          </cell>
          <cell r="DS919">
            <v>5.61668651739644</v>
          </cell>
          <cell r="DT919">
            <v>5.5990940548566</v>
          </cell>
          <cell r="DU919">
            <v>5.59647518089289</v>
          </cell>
          <cell r="DV919">
            <v>5.61543302254172</v>
          </cell>
          <cell r="DW919">
            <v>5.49099010481608</v>
          </cell>
          <cell r="DX919">
            <v>5.5285618254846</v>
          </cell>
          <cell r="DY919">
            <v>5.53675232654297</v>
          </cell>
          <cell r="DZ919">
            <v>5.54177010724167</v>
          </cell>
          <cell r="EA919">
            <v>5.59062202635435</v>
          </cell>
          <cell r="EB919">
            <v>5.53208456366526</v>
          </cell>
          <cell r="EC919">
            <v>5.5261730953148</v>
          </cell>
          <cell r="ED919">
            <v>5.63701441636755</v>
          </cell>
          <cell r="EE919">
            <v>5.54041881377154</v>
          </cell>
          <cell r="EF919">
            <v>5.54041881377154</v>
          </cell>
          <cell r="EG919">
            <v>5.54041881377154</v>
          </cell>
          <cell r="EH919">
            <v>5.54041881377154</v>
          </cell>
          <cell r="EI919">
            <v>5.54041881377154</v>
          </cell>
          <cell r="EJ919">
            <v>5.54041881377154</v>
          </cell>
          <cell r="EK919">
            <v>0</v>
          </cell>
          <cell r="EL919">
            <v>0</v>
          </cell>
          <cell r="EM919">
            <v>0</v>
          </cell>
          <cell r="EN919">
            <v>0</v>
          </cell>
          <cell r="EO919">
            <v>0</v>
          </cell>
          <cell r="EP919">
            <v>0</v>
          </cell>
          <cell r="EQ919">
            <v>0</v>
          </cell>
          <cell r="ER919">
            <v>0</v>
          </cell>
          <cell r="ES919">
            <v>0</v>
          </cell>
          <cell r="ET919">
            <v>0</v>
          </cell>
        </row>
        <row r="920">
          <cell r="A920">
            <v>31046.5726713702</v>
          </cell>
          <cell r="B920">
            <v>38506.172604101</v>
          </cell>
          <cell r="C920">
            <v>33542.7406729879</v>
          </cell>
          <cell r="D920">
            <v>6318.24040742666</v>
          </cell>
          <cell r="E920">
            <v>7373.70628435163</v>
          </cell>
          <cell r="F920">
            <v>6929.20759883471</v>
          </cell>
          <cell r="G920">
            <v>6792.65929172268</v>
          </cell>
          <cell r="H920">
            <v>8794.03841387525</v>
          </cell>
          <cell r="I920">
            <v>7239.03925938959</v>
          </cell>
          <cell r="J920">
            <v>7715.00128311571</v>
          </cell>
          <cell r="K920">
            <v>8469.07862038672</v>
          </cell>
          <cell r="L920">
            <v>8180.84109802011</v>
          </cell>
          <cell r="M920">
            <v>9399.14804147655</v>
          </cell>
          <cell r="N920">
            <v>7902.2265181026</v>
          </cell>
          <cell r="O920">
            <v>9081.96172690855</v>
          </cell>
          <cell r="P920">
            <v>8688.7988336427</v>
          </cell>
          <cell r="Q920">
            <v>9852.44108076591</v>
          </cell>
          <cell r="R920">
            <v>9242.24966883736</v>
          </cell>
          <cell r="S920">
            <v>10886.244806739</v>
          </cell>
          <cell r="T920">
            <v>9795.1602918447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5165.54635831024</v>
          </cell>
          <cell r="AF920">
            <v>6406.67882323132</v>
          </cell>
          <cell r="AG920">
            <v>5580.86020525147</v>
          </cell>
          <cell r="AH920">
            <v>6318.24040742666</v>
          </cell>
          <cell r="AI920">
            <v>7373.70628435163</v>
          </cell>
          <cell r="AJ920">
            <v>6929.20759883471</v>
          </cell>
          <cell r="AK920">
            <v>6792.65929172268</v>
          </cell>
          <cell r="AL920">
            <v>8794.03841387525</v>
          </cell>
          <cell r="AM920">
            <v>7239.03925938959</v>
          </cell>
          <cell r="AN920">
            <v>7715.00128311571</v>
          </cell>
          <cell r="AO920">
            <v>8469.07862038672</v>
          </cell>
          <cell r="AP920">
            <v>8180.84109802011</v>
          </cell>
          <cell r="AQ920">
            <v>9399.14804147655</v>
          </cell>
          <cell r="AR920">
            <v>7902.2265181026</v>
          </cell>
          <cell r="AS920">
            <v>9081.96172690855</v>
          </cell>
          <cell r="AT920">
            <v>8688.7988336427</v>
          </cell>
          <cell r="AU920">
            <v>9852.44108076591</v>
          </cell>
          <cell r="AV920">
            <v>9242.24966883736</v>
          </cell>
          <cell r="AW920">
            <v>10886.244806739</v>
          </cell>
          <cell r="AX920">
            <v>9795.1602918447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2.54429021458511</v>
          </cell>
          <cell r="CN920">
            <v>3.2051577904104</v>
          </cell>
          <cell r="CO920">
            <v>2.76679573000482</v>
          </cell>
          <cell r="CP920">
            <v>3.11513252917791</v>
          </cell>
          <cell r="CQ920">
            <v>3.66796351208003</v>
          </cell>
          <cell r="CR920">
            <v>3.36893402324481</v>
          </cell>
          <cell r="CS920">
            <v>3.40040786093132</v>
          </cell>
          <cell r="CT920">
            <v>4.27524157885949</v>
          </cell>
          <cell r="CU920">
            <v>3.53639342641265</v>
          </cell>
          <cell r="CV920">
            <v>3.84152734949863</v>
          </cell>
          <cell r="CW920">
            <v>4.10243531619609</v>
          </cell>
          <cell r="CX920">
            <v>4.09015894329631</v>
          </cell>
          <cell r="CY920">
            <v>4.60015668054082</v>
          </cell>
          <cell r="CZ920">
            <v>3.88120290433951</v>
          </cell>
          <cell r="DA920">
            <v>4.54949115420793</v>
          </cell>
          <cell r="DB920">
            <v>4.35254129261843</v>
          </cell>
          <cell r="DC920">
            <v>4.93545281208282</v>
          </cell>
          <cell r="DD920">
            <v>4.62978532366812</v>
          </cell>
          <cell r="DE920">
            <v>5.45332340523523</v>
          </cell>
          <cell r="DF920">
            <v>4.90675874241603</v>
          </cell>
          <cell r="DG920">
            <v>5.00584963053403</v>
          </cell>
          <cell r="DH920">
            <v>5.00584963053403</v>
          </cell>
          <cell r="DI920">
            <v>5.00584963053403</v>
          </cell>
          <cell r="DJ920">
            <v>5.00584963053403</v>
          </cell>
          <cell r="DK920">
            <v>5.00584963053403</v>
          </cell>
          <cell r="DL920">
            <v>5.00584963053403</v>
          </cell>
          <cell r="DM920">
            <v>5.00584963053403</v>
          </cell>
          <cell r="DN920">
            <v>5.00584963053403</v>
          </cell>
          <cell r="DO920">
            <v>5.00584963053403</v>
          </cell>
          <cell r="DP920">
            <v>5.00584963053403</v>
          </cell>
          <cell r="DQ920">
            <v>5.56233000561905</v>
          </cell>
          <cell r="DR920">
            <v>5.47634340302921</v>
          </cell>
          <cell r="DS920">
            <v>5.52625833334159</v>
          </cell>
          <cell r="DT920">
            <v>5.55682544143575</v>
          </cell>
          <cell r="DU920">
            <v>5.50767066223207</v>
          </cell>
          <cell r="DV920">
            <v>5.63505556261433</v>
          </cell>
          <cell r="DW920">
            <v>5.47288037726082</v>
          </cell>
          <cell r="DX920">
            <v>5.63553087796566</v>
          </cell>
          <cell r="DY920">
            <v>5.60825165101017</v>
          </cell>
          <cell r="DZ920">
            <v>5.50223593215183</v>
          </cell>
          <cell r="EA920">
            <v>5.65589785967953</v>
          </cell>
          <cell r="EB920">
            <v>5.47980251940619</v>
          </cell>
          <cell r="EC920">
            <v>5.59787248845746</v>
          </cell>
          <cell r="ED920">
            <v>5.57815094949766</v>
          </cell>
          <cell r="EE920">
            <v>5.46920217660454</v>
          </cell>
          <cell r="EF920">
            <v>5.46920217660454</v>
          </cell>
          <cell r="EG920">
            <v>5.46920217660454</v>
          </cell>
          <cell r="EH920">
            <v>5.46920217660454</v>
          </cell>
          <cell r="EI920">
            <v>5.46920217660454</v>
          </cell>
          <cell r="EJ920">
            <v>5.46920217660454</v>
          </cell>
          <cell r="EK920">
            <v>0</v>
          </cell>
          <cell r="EL920">
            <v>0</v>
          </cell>
          <cell r="EM920">
            <v>0</v>
          </cell>
          <cell r="EN920">
            <v>0</v>
          </cell>
          <cell r="EO920">
            <v>0</v>
          </cell>
          <cell r="EP920">
            <v>0</v>
          </cell>
          <cell r="EQ920">
            <v>0</v>
          </cell>
          <cell r="ER920">
            <v>0</v>
          </cell>
          <cell r="ES920">
            <v>0</v>
          </cell>
          <cell r="ET920">
            <v>0</v>
          </cell>
        </row>
        <row r="921">
          <cell r="A921">
            <v>38350.669399102</v>
          </cell>
          <cell r="B921">
            <v>37428.4736644466</v>
          </cell>
          <cell r="C921">
            <v>40001.5356810111</v>
          </cell>
          <cell r="D921">
            <v>6906.74479971053</v>
          </cell>
          <cell r="E921">
            <v>7275.41466575291</v>
          </cell>
          <cell r="F921">
            <v>7360.82228234099</v>
          </cell>
          <cell r="G921">
            <v>6475.30154043435</v>
          </cell>
          <cell r="H921">
            <v>8187.91024557825</v>
          </cell>
          <cell r="I921">
            <v>8823.53324071992</v>
          </cell>
          <cell r="J921">
            <v>7695.92551125769</v>
          </cell>
          <cell r="K921">
            <v>7986.76295053243</v>
          </cell>
          <cell r="L921">
            <v>8634.76049111292</v>
          </cell>
          <cell r="M921">
            <v>6606.68431941937</v>
          </cell>
          <cell r="N921">
            <v>9178.10598908808</v>
          </cell>
          <cell r="O921">
            <v>8590.89885954944</v>
          </cell>
          <cell r="P921">
            <v>9205.05174182409</v>
          </cell>
          <cell r="Q921">
            <v>9627.92576237465</v>
          </cell>
          <cell r="R921">
            <v>9260.52367551067</v>
          </cell>
          <cell r="S921">
            <v>10034.3277161933</v>
          </cell>
          <cell r="T921">
            <v>9953.60694284624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6380.80611184412</v>
          </cell>
          <cell r="AF921">
            <v>6227.37066281011</v>
          </cell>
          <cell r="AG921">
            <v>6655.47817954183</v>
          </cell>
          <cell r="AH921">
            <v>6906.74479971053</v>
          </cell>
          <cell r="AI921">
            <v>7275.41466575291</v>
          </cell>
          <cell r="AJ921">
            <v>7360.82228234099</v>
          </cell>
          <cell r="AK921">
            <v>6475.30154043435</v>
          </cell>
          <cell r="AL921">
            <v>8187.91024557825</v>
          </cell>
          <cell r="AM921">
            <v>8823.53324071992</v>
          </cell>
          <cell r="AN921">
            <v>7695.92551125769</v>
          </cell>
          <cell r="AO921">
            <v>7986.76295053243</v>
          </cell>
          <cell r="AP921">
            <v>8634.76049111292</v>
          </cell>
          <cell r="AQ921">
            <v>6606.68431941937</v>
          </cell>
          <cell r="AR921">
            <v>9178.10598908808</v>
          </cell>
          <cell r="AS921">
            <v>8590.89885954944</v>
          </cell>
          <cell r="AT921">
            <v>9205.05174182409</v>
          </cell>
          <cell r="AU921">
            <v>9627.92576237465</v>
          </cell>
          <cell r="AV921">
            <v>9260.52367551067</v>
          </cell>
          <cell r="AW921">
            <v>10034.3277161933</v>
          </cell>
          <cell r="AX921">
            <v>9953.60694284624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3.17651457042629</v>
          </cell>
          <cell r="CN921">
            <v>3.04828165314938</v>
          </cell>
          <cell r="CO921">
            <v>3.27702804082515</v>
          </cell>
          <cell r="CP921">
            <v>3.43104667128629</v>
          </cell>
          <cell r="CQ921">
            <v>3.61127486185714</v>
          </cell>
          <cell r="CR921">
            <v>3.62042666610746</v>
          </cell>
          <cell r="CS921">
            <v>3.2056508813309</v>
          </cell>
          <cell r="CT921">
            <v>3.97172900298702</v>
          </cell>
          <cell r="CU921">
            <v>4.34219572534484</v>
          </cell>
          <cell r="CV921">
            <v>3.81898649020019</v>
          </cell>
          <cell r="CW921">
            <v>3.9355526905748</v>
          </cell>
          <cell r="CX921">
            <v>4.25696072878481</v>
          </cell>
          <cell r="CY921">
            <v>3.2710166490086</v>
          </cell>
          <cell r="CZ921">
            <v>4.52297729058002</v>
          </cell>
          <cell r="DA921">
            <v>4.24218933350815</v>
          </cell>
          <cell r="DB921">
            <v>4.54545827531775</v>
          </cell>
          <cell r="DC921">
            <v>4.75427363779908</v>
          </cell>
          <cell r="DD921">
            <v>4.57285033862119</v>
          </cell>
          <cell r="DE921">
            <v>4.95495508706207</v>
          </cell>
          <cell r="DF921">
            <v>4.91509513651631</v>
          </cell>
          <cell r="DG921">
            <v>4.96535578648668</v>
          </cell>
          <cell r="DH921">
            <v>4.96535578648668</v>
          </cell>
          <cell r="DI921">
            <v>4.96535578648668</v>
          </cell>
          <cell r="DJ921">
            <v>4.96535578648668</v>
          </cell>
          <cell r="DK921">
            <v>4.96535578648668</v>
          </cell>
          <cell r="DL921">
            <v>4.96535578648668</v>
          </cell>
          <cell r="DM921">
            <v>4.96535578648668</v>
          </cell>
          <cell r="DN921">
            <v>4.96535578648668</v>
          </cell>
          <cell r="DO921">
            <v>4.96535578648668</v>
          </cell>
          <cell r="DP921">
            <v>4.96535578648668</v>
          </cell>
          <cell r="DQ921">
            <v>5.50340953671394</v>
          </cell>
          <cell r="DR921">
            <v>5.59701872349095</v>
          </cell>
          <cell r="DS921">
            <v>5.56424497016935</v>
          </cell>
          <cell r="DT921">
            <v>5.51510670219581</v>
          </cell>
          <cell r="DU921">
            <v>5.5195585166897</v>
          </cell>
          <cell r="DV921">
            <v>5.57023750232668</v>
          </cell>
          <cell r="DW921">
            <v>5.53414979431827</v>
          </cell>
          <cell r="DX921">
            <v>5.64807689369856</v>
          </cell>
          <cell r="DY921">
            <v>5.56724413229564</v>
          </cell>
          <cell r="DZ921">
            <v>5.52102697461965</v>
          </cell>
          <cell r="EA921">
            <v>5.55996680787164</v>
          </cell>
          <cell r="EB921">
            <v>5.55722252683235</v>
          </cell>
          <cell r="EC921">
            <v>5.53360221819618</v>
          </cell>
          <cell r="ED921">
            <v>5.55950079892855</v>
          </cell>
          <cell r="EE921">
            <v>5.54824581221154</v>
          </cell>
          <cell r="EF921">
            <v>5.54824581221154</v>
          </cell>
          <cell r="EG921">
            <v>5.54824581221154</v>
          </cell>
          <cell r="EH921">
            <v>5.54824581221154</v>
          </cell>
          <cell r="EI921">
            <v>5.54824581221154</v>
          </cell>
          <cell r="EJ921">
            <v>5.54824581221154</v>
          </cell>
          <cell r="EK921">
            <v>0</v>
          </cell>
          <cell r="EL921">
            <v>0</v>
          </cell>
          <cell r="EM921">
            <v>0</v>
          </cell>
          <cell r="EN921">
            <v>0</v>
          </cell>
          <cell r="EO921">
            <v>0</v>
          </cell>
          <cell r="EP921">
            <v>0</v>
          </cell>
          <cell r="EQ921">
            <v>0</v>
          </cell>
          <cell r="ER921">
            <v>0</v>
          </cell>
          <cell r="ES921">
            <v>0</v>
          </cell>
          <cell r="ET921">
            <v>0</v>
          </cell>
        </row>
        <row r="922">
          <cell r="A922">
            <v>32223.2697031692</v>
          </cell>
          <cell r="B922">
            <v>29637.8100047081</v>
          </cell>
          <cell r="C922">
            <v>39764.0768607259</v>
          </cell>
          <cell r="D922">
            <v>5504.81410405</v>
          </cell>
          <cell r="E922">
            <v>6329.53455794738</v>
          </cell>
          <cell r="F922">
            <v>6040.89145202543</v>
          </cell>
          <cell r="G922">
            <v>6721.05747875926</v>
          </cell>
          <cell r="H922">
            <v>6359.81580095911</v>
          </cell>
          <cell r="I922">
            <v>7893.79988021556</v>
          </cell>
          <cell r="J922">
            <v>9297.36787196061</v>
          </cell>
          <cell r="K922">
            <v>7046.32550717058</v>
          </cell>
          <cell r="L922">
            <v>9012.93492280871</v>
          </cell>
          <cell r="M922">
            <v>8947.14330980714</v>
          </cell>
          <cell r="N922">
            <v>7762.8281289125</v>
          </cell>
          <cell r="O922">
            <v>9222.3347462533</v>
          </cell>
          <cell r="P922">
            <v>9216.7945253997</v>
          </cell>
          <cell r="Q922">
            <v>9976.04847610092</v>
          </cell>
          <cell r="R922">
            <v>9730.05684180377</v>
          </cell>
          <cell r="S922">
            <v>10471.7313925145</v>
          </cell>
          <cell r="T922">
            <v>9794.68154572973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5361.32587741474</v>
          </cell>
          <cell r="AF922">
            <v>4931.15562734204</v>
          </cell>
          <cell r="AG922">
            <v>6615.96964643074</v>
          </cell>
          <cell r="AH922">
            <v>5504.81410405</v>
          </cell>
          <cell r="AI922">
            <v>6329.53455794738</v>
          </cell>
          <cell r="AJ922">
            <v>6040.89145202543</v>
          </cell>
          <cell r="AK922">
            <v>6721.05747875926</v>
          </cell>
          <cell r="AL922">
            <v>6359.81580095911</v>
          </cell>
          <cell r="AM922">
            <v>7893.79988021556</v>
          </cell>
          <cell r="AN922">
            <v>9297.36787196061</v>
          </cell>
          <cell r="AO922">
            <v>7046.32550717058</v>
          </cell>
          <cell r="AP922">
            <v>9012.93492280871</v>
          </cell>
          <cell r="AQ922">
            <v>8947.14330980714</v>
          </cell>
          <cell r="AR922">
            <v>7762.8281289125</v>
          </cell>
          <cell r="AS922">
            <v>9222.3347462533</v>
          </cell>
          <cell r="AT922">
            <v>9216.7945253997</v>
          </cell>
          <cell r="AU922">
            <v>9976.04847610092</v>
          </cell>
          <cell r="AV922">
            <v>9730.05684180377</v>
          </cell>
          <cell r="AW922">
            <v>10471.7313925145</v>
          </cell>
          <cell r="AX922">
            <v>9794.68154572973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2.67634206795472</v>
          </cell>
          <cell r="CN922">
            <v>2.42916998302274</v>
          </cell>
          <cell r="CO922">
            <v>3.31928929446316</v>
          </cell>
          <cell r="CP922">
            <v>2.73448884989887</v>
          </cell>
          <cell r="CQ922">
            <v>3.1215752547009</v>
          </cell>
          <cell r="CR922">
            <v>3.03530910742537</v>
          </cell>
          <cell r="CS922">
            <v>3.38168788693733</v>
          </cell>
          <cell r="CT922">
            <v>3.15879366272697</v>
          </cell>
          <cell r="CU922">
            <v>3.84610743918841</v>
          </cell>
          <cell r="CV922">
            <v>4.58938586469889</v>
          </cell>
          <cell r="CW922">
            <v>3.4624683182341</v>
          </cell>
          <cell r="CX922">
            <v>4.50055225497842</v>
          </cell>
          <cell r="CY922">
            <v>4.39060625677961</v>
          </cell>
          <cell r="CZ922">
            <v>3.81563223756268</v>
          </cell>
          <cell r="DA922">
            <v>4.51690863026333</v>
          </cell>
          <cell r="DB922">
            <v>4.51419514478751</v>
          </cell>
          <cell r="DC922">
            <v>4.8860620111336</v>
          </cell>
          <cell r="DD922">
            <v>4.76558040137845</v>
          </cell>
          <cell r="DE922">
            <v>5.12883724155256</v>
          </cell>
          <cell r="DF922">
            <v>4.79723224344697</v>
          </cell>
          <cell r="DG922">
            <v>4.97286504754878</v>
          </cell>
          <cell r="DH922">
            <v>4.97286504754878</v>
          </cell>
          <cell r="DI922">
            <v>4.97286504754878</v>
          </cell>
          <cell r="DJ922">
            <v>4.97286504754878</v>
          </cell>
          <cell r="DK922">
            <v>4.97286504754878</v>
          </cell>
          <cell r="DL922">
            <v>4.97286504754878</v>
          </cell>
          <cell r="DM922">
            <v>4.97286504754878</v>
          </cell>
          <cell r="DN922">
            <v>4.97286504754878</v>
          </cell>
          <cell r="DO922">
            <v>4.97286504754878</v>
          </cell>
          <cell r="DP922">
            <v>4.97286504754878</v>
          </cell>
          <cell r="DQ922">
            <v>5.48829845914904</v>
          </cell>
          <cell r="DR922">
            <v>5.56157679857556</v>
          </cell>
          <cell r="DS922">
            <v>5.46079073825594</v>
          </cell>
          <cell r="DT922">
            <v>5.51535709403499</v>
          </cell>
          <cell r="DU922">
            <v>5.55526910447029</v>
          </cell>
          <cell r="DV922">
            <v>5.45262012995908</v>
          </cell>
          <cell r="DW922">
            <v>5.44516724246438</v>
          </cell>
          <cell r="DX922">
            <v>5.5160782057217</v>
          </cell>
          <cell r="DY922">
            <v>5.62304858323343</v>
          </cell>
          <cell r="DZ922">
            <v>5.55025040300655</v>
          </cell>
          <cell r="EA922">
            <v>5.57550268051383</v>
          </cell>
          <cell r="EB922">
            <v>5.48665385763311</v>
          </cell>
          <cell r="EC922">
            <v>5.58299240768433</v>
          </cell>
          <cell r="ED922">
            <v>5.57391827797811</v>
          </cell>
          <cell r="EE922">
            <v>5.59379713116031</v>
          </cell>
          <cell r="EF922">
            <v>5.59379713116031</v>
          </cell>
          <cell r="EG922">
            <v>5.59379713116031</v>
          </cell>
          <cell r="EH922">
            <v>5.59379713116031</v>
          </cell>
          <cell r="EI922">
            <v>5.59379713116031</v>
          </cell>
          <cell r="EJ922">
            <v>5.59379713116031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</row>
        <row r="923">
          <cell r="A923">
            <v>34386.9735302083</v>
          </cell>
          <cell r="B923">
            <v>37114.1972612688</v>
          </cell>
          <cell r="C923">
            <v>34411.8637921118</v>
          </cell>
          <cell r="D923">
            <v>5887.70942361322</v>
          </cell>
          <cell r="E923">
            <v>6529.90934868201</v>
          </cell>
          <cell r="F923">
            <v>6893.12583341613</v>
          </cell>
          <cell r="G923">
            <v>7054.67628040925</v>
          </cell>
          <cell r="H923">
            <v>7184.4102844671</v>
          </cell>
          <cell r="I923">
            <v>7843.9556073986</v>
          </cell>
          <cell r="J923">
            <v>8634.92714070376</v>
          </cell>
          <cell r="K923">
            <v>8645.3029613347</v>
          </cell>
          <cell r="L923">
            <v>8794.20670917058</v>
          </cell>
          <cell r="M923">
            <v>7488.43394198104</v>
          </cell>
          <cell r="N923">
            <v>10293.6252403695</v>
          </cell>
          <cell r="O923">
            <v>9042.97524622091</v>
          </cell>
          <cell r="P923">
            <v>9344.88849120357</v>
          </cell>
          <cell r="Q923">
            <v>9005.15320840517</v>
          </cell>
          <cell r="R923">
            <v>10263.3658226363</v>
          </cell>
          <cell r="S923">
            <v>10424.6828894212</v>
          </cell>
          <cell r="T923">
            <v>10007.3413691207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5721.32414654835</v>
          </cell>
          <cell r="AF923">
            <v>6175.08117671701</v>
          </cell>
          <cell r="AG923">
            <v>5725.46540243168</v>
          </cell>
          <cell r="AH923">
            <v>5887.70942361322</v>
          </cell>
          <cell r="AI923">
            <v>6529.90934868201</v>
          </cell>
          <cell r="AJ923">
            <v>6893.12583341613</v>
          </cell>
          <cell r="AK923">
            <v>7054.67628040925</v>
          </cell>
          <cell r="AL923">
            <v>7184.4102844671</v>
          </cell>
          <cell r="AM923">
            <v>7843.9556073986</v>
          </cell>
          <cell r="AN923">
            <v>8634.92714070376</v>
          </cell>
          <cell r="AO923">
            <v>8645.3029613347</v>
          </cell>
          <cell r="AP923">
            <v>8794.20670917058</v>
          </cell>
          <cell r="AQ923">
            <v>7488.43394198104</v>
          </cell>
          <cell r="AR923">
            <v>10293.6252403695</v>
          </cell>
          <cell r="AS923">
            <v>9042.97524622091</v>
          </cell>
          <cell r="AT923">
            <v>9344.88849120357</v>
          </cell>
          <cell r="AU923">
            <v>9005.15320840517</v>
          </cell>
          <cell r="AV923">
            <v>10263.3658226363</v>
          </cell>
          <cell r="AW923">
            <v>10424.6828894212</v>
          </cell>
          <cell r="AX923">
            <v>10007.3413691207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2.80925019076282</v>
          </cell>
          <cell r="CN923">
            <v>3.06651424249859</v>
          </cell>
          <cell r="CO923">
            <v>2.79453234149895</v>
          </cell>
          <cell r="CP923">
            <v>2.91223821082581</v>
          </cell>
          <cell r="CQ923">
            <v>3.2434929096342</v>
          </cell>
          <cell r="CR923">
            <v>3.38488578947676</v>
          </cell>
          <cell r="CS923">
            <v>3.4553118784152</v>
          </cell>
          <cell r="CT923">
            <v>3.55688654450327</v>
          </cell>
          <cell r="CU923">
            <v>3.88628196571398</v>
          </cell>
          <cell r="CV923">
            <v>4.28271584173785</v>
          </cell>
          <cell r="CW923">
            <v>4.25551612694904</v>
          </cell>
          <cell r="CX923">
            <v>4.29629908081107</v>
          </cell>
          <cell r="CY923">
            <v>3.62480816371485</v>
          </cell>
          <cell r="CZ923">
            <v>4.93523536814132</v>
          </cell>
          <cell r="DA923">
            <v>4.42750669113217</v>
          </cell>
          <cell r="DB923">
            <v>4.57532561973764</v>
          </cell>
          <cell r="DC923">
            <v>4.40898874532983</v>
          </cell>
          <cell r="DD923">
            <v>5.02501882577303</v>
          </cell>
          <cell r="DE923">
            <v>5.10400083922955</v>
          </cell>
          <cell r="DF923">
            <v>4.89966738444206</v>
          </cell>
          <cell r="DG923">
            <v>5.42477995099596</v>
          </cell>
          <cell r="DH923">
            <v>5.42477995099596</v>
          </cell>
          <cell r="DI923">
            <v>5.42477995099596</v>
          </cell>
          <cell r="DJ923">
            <v>5.42477995099596</v>
          </cell>
          <cell r="DK923">
            <v>5.42477995099596</v>
          </cell>
          <cell r="DL923">
            <v>5.42477995099596</v>
          </cell>
          <cell r="DM923">
            <v>5.42477995099596</v>
          </cell>
          <cell r="DN923">
            <v>5.42477995099596</v>
          </cell>
          <cell r="DO923">
            <v>5.42477995099596</v>
          </cell>
          <cell r="DP923">
            <v>5.42477995099596</v>
          </cell>
          <cell r="DQ923">
            <v>5.57973110654789</v>
          </cell>
          <cell r="DR923">
            <v>5.51702333114153</v>
          </cell>
          <cell r="DS923">
            <v>5.61317768596328</v>
          </cell>
          <cell r="DT923">
            <v>5.53893932497065</v>
          </cell>
          <cell r="DU923">
            <v>5.5157088662008</v>
          </cell>
          <cell r="DV923">
            <v>5.57929496901989</v>
          </cell>
          <cell r="DW923">
            <v>5.5936716859157</v>
          </cell>
          <cell r="DX923">
            <v>5.53386103311989</v>
          </cell>
          <cell r="DY923">
            <v>5.52978129866356</v>
          </cell>
          <cell r="DZ923">
            <v>5.52390947853906</v>
          </cell>
          <cell r="EA923">
            <v>5.56589631699613</v>
          </cell>
          <cell r="EB923">
            <v>5.60801670419969</v>
          </cell>
          <cell r="EC923">
            <v>5.65995673389365</v>
          </cell>
          <cell r="ED923">
            <v>5.7143602855024</v>
          </cell>
          <cell r="EE923">
            <v>5.59576221461231</v>
          </cell>
          <cell r="EF923">
            <v>5.59576221461231</v>
          </cell>
          <cell r="EG923">
            <v>5.59576221461231</v>
          </cell>
          <cell r="EH923">
            <v>5.59576221461231</v>
          </cell>
          <cell r="EI923">
            <v>5.59576221461231</v>
          </cell>
          <cell r="EJ923">
            <v>5.59576221461231</v>
          </cell>
          <cell r="EK923">
            <v>0</v>
          </cell>
          <cell r="EL923">
            <v>0</v>
          </cell>
          <cell r="EM923">
            <v>0</v>
          </cell>
          <cell r="EN923">
            <v>0</v>
          </cell>
          <cell r="EO923">
            <v>0</v>
          </cell>
          <cell r="EP923">
            <v>0</v>
          </cell>
          <cell r="EQ923">
            <v>0</v>
          </cell>
          <cell r="ER923">
            <v>0</v>
          </cell>
          <cell r="ES923">
            <v>0</v>
          </cell>
          <cell r="ET923">
            <v>0</v>
          </cell>
        </row>
        <row r="924">
          <cell r="A924">
            <v>32499.3170268668</v>
          </cell>
          <cell r="B924">
            <v>34661.7575897096</v>
          </cell>
          <cell r="C924">
            <v>44027.6536439556</v>
          </cell>
          <cell r="D924">
            <v>6613.42927287027</v>
          </cell>
          <cell r="E924">
            <v>6204.92760654429</v>
          </cell>
          <cell r="F924">
            <v>6960.94618221398</v>
          </cell>
          <cell r="G924">
            <v>7029.57462461177</v>
          </cell>
          <cell r="H924">
            <v>6987.79054517093</v>
          </cell>
          <cell r="I924">
            <v>7321.41725051936</v>
          </cell>
          <cell r="J924">
            <v>8323.29726789163</v>
          </cell>
          <cell r="K924">
            <v>8039.14931906294</v>
          </cell>
          <cell r="L924">
            <v>7551.82114199252</v>
          </cell>
          <cell r="M924">
            <v>8560.39612996556</v>
          </cell>
          <cell r="N924">
            <v>8480.75649357025</v>
          </cell>
          <cell r="O924">
            <v>9122.04845858191</v>
          </cell>
          <cell r="P924">
            <v>8386.84812708707</v>
          </cell>
          <cell r="Q924">
            <v>8351.09277559428</v>
          </cell>
          <cell r="R924">
            <v>9325.44597622388</v>
          </cell>
          <cell r="S924">
            <v>9227.04374229189</v>
          </cell>
          <cell r="T924">
            <v>11365.8121384213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5407.25478759562</v>
          </cell>
          <cell r="AF924">
            <v>5767.04287411621</v>
          </cell>
          <cell r="AG924">
            <v>7325.34596822672</v>
          </cell>
          <cell r="AH924">
            <v>6613.42927287027</v>
          </cell>
          <cell r="AI924">
            <v>6204.92760654429</v>
          </cell>
          <cell r="AJ924">
            <v>6960.94618221398</v>
          </cell>
          <cell r="AK924">
            <v>7029.57462461177</v>
          </cell>
          <cell r="AL924">
            <v>6987.79054517093</v>
          </cell>
          <cell r="AM924">
            <v>7321.41725051936</v>
          </cell>
          <cell r="AN924">
            <v>8323.29726789163</v>
          </cell>
          <cell r="AO924">
            <v>8039.14931906294</v>
          </cell>
          <cell r="AP924">
            <v>7551.82114199252</v>
          </cell>
          <cell r="AQ924">
            <v>8560.39612996556</v>
          </cell>
          <cell r="AR924">
            <v>8480.75649357025</v>
          </cell>
          <cell r="AS924">
            <v>9122.04845858191</v>
          </cell>
          <cell r="AT924">
            <v>8386.84812708707</v>
          </cell>
          <cell r="AU924">
            <v>8351.09277559428</v>
          </cell>
          <cell r="AV924">
            <v>9325.44597622388</v>
          </cell>
          <cell r="AW924">
            <v>9227.04374229189</v>
          </cell>
          <cell r="AX924">
            <v>11365.8121384213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2.70947433115961</v>
          </cell>
          <cell r="CN924">
            <v>2.85806365668608</v>
          </cell>
          <cell r="CO924">
            <v>3.65744696538325</v>
          </cell>
          <cell r="CP924">
            <v>3.26358922662946</v>
          </cell>
          <cell r="CQ924">
            <v>3.07697549239385</v>
          </cell>
          <cell r="CR924">
            <v>3.46784815983662</v>
          </cell>
          <cell r="CS924">
            <v>3.46449573266889</v>
          </cell>
          <cell r="CT924">
            <v>3.40282496925785</v>
          </cell>
          <cell r="CU924">
            <v>3.64455949187187</v>
          </cell>
          <cell r="CV924">
            <v>4.12934321522377</v>
          </cell>
          <cell r="CW924">
            <v>3.99118143605835</v>
          </cell>
          <cell r="CX924">
            <v>3.70310319500057</v>
          </cell>
          <cell r="CY924">
            <v>4.21047798941814</v>
          </cell>
          <cell r="CZ924">
            <v>4.26208611321725</v>
          </cell>
          <cell r="DA924">
            <v>4.48700928438056</v>
          </cell>
          <cell r="DB924">
            <v>4.12537442481199</v>
          </cell>
          <cell r="DC924">
            <v>4.10778686267144</v>
          </cell>
          <cell r="DD924">
            <v>4.58705770598491</v>
          </cell>
          <cell r="DE924">
            <v>4.53865501011442</v>
          </cell>
          <cell r="DF924">
            <v>5.59068555940885</v>
          </cell>
          <cell r="DG924">
            <v>4.9298858236325</v>
          </cell>
          <cell r="DH924">
            <v>4.9298858236325</v>
          </cell>
          <cell r="DI924">
            <v>4.9298858236325</v>
          </cell>
          <cell r="DJ924">
            <v>4.9298858236325</v>
          </cell>
          <cell r="DK924">
            <v>4.9298858236325</v>
          </cell>
          <cell r="DL924">
            <v>4.9298858236325</v>
          </cell>
          <cell r="DM924">
            <v>4.9298858236325</v>
          </cell>
          <cell r="DN924">
            <v>4.9298858236325</v>
          </cell>
          <cell r="DO924">
            <v>4.9298858236325</v>
          </cell>
          <cell r="DP924">
            <v>4.9298858236325</v>
          </cell>
          <cell r="DQ924">
            <v>5.4676276161671</v>
          </cell>
          <cell r="DR924">
            <v>5.52825946558947</v>
          </cell>
          <cell r="DS924">
            <v>5.48728148317452</v>
          </cell>
          <cell r="DT924">
            <v>5.55185810805804</v>
          </cell>
          <cell r="DU924">
            <v>5.52484142424532</v>
          </cell>
          <cell r="DV924">
            <v>5.499400363487</v>
          </cell>
          <cell r="DW924">
            <v>5.55899329849768</v>
          </cell>
          <cell r="DX924">
            <v>5.62609943313679</v>
          </cell>
          <cell r="DY924">
            <v>5.50373164258073</v>
          </cell>
          <cell r="DZ924">
            <v>5.52231988722485</v>
          </cell>
          <cell r="EA924">
            <v>5.51843282006279</v>
          </cell>
          <cell r="EB924">
            <v>5.58718454427588</v>
          </cell>
          <cell r="EC924">
            <v>5.57018470136653</v>
          </cell>
          <cell r="ED924">
            <v>5.451543840327</v>
          </cell>
          <cell r="EE924">
            <v>5.569837725131</v>
          </cell>
          <cell r="EF924">
            <v>5.569837725131</v>
          </cell>
          <cell r="EG924">
            <v>5.569837725131</v>
          </cell>
          <cell r="EH924">
            <v>5.569837725131</v>
          </cell>
          <cell r="EI924">
            <v>5.569837725131</v>
          </cell>
          <cell r="EJ924">
            <v>5.569837725131</v>
          </cell>
          <cell r="EK924">
            <v>0</v>
          </cell>
          <cell r="EL924">
            <v>0</v>
          </cell>
          <cell r="EM924">
            <v>0</v>
          </cell>
          <cell r="EN924">
            <v>0</v>
          </cell>
          <cell r="EO924">
            <v>0</v>
          </cell>
          <cell r="EP924">
            <v>0</v>
          </cell>
          <cell r="EQ924">
            <v>0</v>
          </cell>
          <cell r="ER924">
            <v>0</v>
          </cell>
          <cell r="ES924">
            <v>0</v>
          </cell>
          <cell r="ET924">
            <v>0</v>
          </cell>
        </row>
        <row r="925">
          <cell r="A925">
            <v>37276.5189381814</v>
          </cell>
          <cell r="B925">
            <v>33108.3773428564</v>
          </cell>
          <cell r="C925">
            <v>34051.7084483266</v>
          </cell>
          <cell r="D925">
            <v>5872.78137643106</v>
          </cell>
          <cell r="E925">
            <v>7418.41619973079</v>
          </cell>
          <cell r="F925">
            <v>7099.27545138946</v>
          </cell>
          <cell r="G925">
            <v>6495.71706036428</v>
          </cell>
          <cell r="H925">
            <v>6962.90476395444</v>
          </cell>
          <cell r="I925">
            <v>7783.26668358193</v>
          </cell>
          <cell r="J925">
            <v>7772.25792267391</v>
          </cell>
          <cell r="K925">
            <v>8693.99342199984</v>
          </cell>
          <cell r="L925">
            <v>8848.90192774475</v>
          </cell>
          <cell r="M925">
            <v>8531.14279913928</v>
          </cell>
          <cell r="N925">
            <v>7903.71361277379</v>
          </cell>
          <cell r="O925">
            <v>10554.3427645211</v>
          </cell>
          <cell r="P925">
            <v>9144.5170750661</v>
          </cell>
          <cell r="Q925">
            <v>8955.77310668314</v>
          </cell>
          <cell r="R925">
            <v>8842.68566844685</v>
          </cell>
          <cell r="S925">
            <v>10193.8066803061</v>
          </cell>
          <cell r="T925">
            <v>9524.62821950402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6202.08834932591</v>
          </cell>
          <cell r="AF925">
            <v>5508.59058818635</v>
          </cell>
          <cell r="AG925">
            <v>5665.54255219608</v>
          </cell>
          <cell r="AH925">
            <v>5872.78137643106</v>
          </cell>
          <cell r="AI925">
            <v>7418.41619973079</v>
          </cell>
          <cell r="AJ925">
            <v>7099.27545138946</v>
          </cell>
          <cell r="AK925">
            <v>6495.71706036428</v>
          </cell>
          <cell r="AL925">
            <v>6962.90476395444</v>
          </cell>
          <cell r="AM925">
            <v>7783.26668358193</v>
          </cell>
          <cell r="AN925">
            <v>7772.25792267391</v>
          </cell>
          <cell r="AO925">
            <v>8693.99342199984</v>
          </cell>
          <cell r="AP925">
            <v>8848.90192774475</v>
          </cell>
          <cell r="AQ925">
            <v>8531.14279913928</v>
          </cell>
          <cell r="AR925">
            <v>7903.71361277379</v>
          </cell>
          <cell r="AS925">
            <v>10554.3427645211</v>
          </cell>
          <cell r="AT925">
            <v>9144.5170750661</v>
          </cell>
          <cell r="AU925">
            <v>8955.77310668314</v>
          </cell>
          <cell r="AV925">
            <v>8842.68566844685</v>
          </cell>
          <cell r="AW925">
            <v>10193.8066803061</v>
          </cell>
          <cell r="AX925">
            <v>9524.62821950402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3.06552264320084</v>
          </cell>
          <cell r="CN925">
            <v>2.71660715957422</v>
          </cell>
          <cell r="CO925">
            <v>2.88685324133982</v>
          </cell>
          <cell r="CP925">
            <v>2.85305615716084</v>
          </cell>
          <cell r="CQ925">
            <v>3.71659039715263</v>
          </cell>
          <cell r="CR925">
            <v>3.5204917444198</v>
          </cell>
          <cell r="CS925">
            <v>3.14175630596935</v>
          </cell>
          <cell r="CT925">
            <v>3.48942948667459</v>
          </cell>
          <cell r="CU925">
            <v>3.91473162087775</v>
          </cell>
          <cell r="CV925">
            <v>3.84007328437128</v>
          </cell>
          <cell r="CW925">
            <v>4.37333636995833</v>
          </cell>
          <cell r="CX925">
            <v>4.41966124629029</v>
          </cell>
          <cell r="CY925">
            <v>4.22304201298976</v>
          </cell>
          <cell r="CZ925">
            <v>3.91417275310164</v>
          </cell>
          <cell r="DA925">
            <v>5.23010690160327</v>
          </cell>
          <cell r="DB925">
            <v>4.5314808257795</v>
          </cell>
          <cell r="DC925">
            <v>4.43795049862411</v>
          </cell>
          <cell r="DD925">
            <v>4.38191106496156</v>
          </cell>
          <cell r="DE925">
            <v>5.05144658097497</v>
          </cell>
          <cell r="DF925">
            <v>4.71984138638057</v>
          </cell>
          <cell r="DG925">
            <v>5.13663988322104</v>
          </cell>
          <cell r="DH925">
            <v>5.13663988322104</v>
          </cell>
          <cell r="DI925">
            <v>5.13663988322104</v>
          </cell>
          <cell r="DJ925">
            <v>5.13663988322104</v>
          </cell>
          <cell r="DK925">
            <v>5.13663988322104</v>
          </cell>
          <cell r="DL925">
            <v>5.13663988322104</v>
          </cell>
          <cell r="DM925">
            <v>5.13663988322104</v>
          </cell>
          <cell r="DN925">
            <v>5.13663988322104</v>
          </cell>
          <cell r="DO925">
            <v>5.13663988322104</v>
          </cell>
          <cell r="DP925">
            <v>5.13663988322104</v>
          </cell>
          <cell r="DQ925">
            <v>5.54294482624452</v>
          </cell>
          <cell r="DR925">
            <v>5.55546979088988</v>
          </cell>
          <cell r="DS925">
            <v>5.37680065176238</v>
          </cell>
          <cell r="DT925">
            <v>5.63950062806809</v>
          </cell>
          <cell r="DU925">
            <v>5.46856816937345</v>
          </cell>
          <cell r="DV925">
            <v>5.52481617395175</v>
          </cell>
          <cell r="DW925">
            <v>5.66450206945557</v>
          </cell>
          <cell r="DX925">
            <v>5.46692560515792</v>
          </cell>
          <cell r="DY925">
            <v>5.44712138054618</v>
          </cell>
          <cell r="DZ925">
            <v>5.54516951774285</v>
          </cell>
          <cell r="EA925">
            <v>5.4464505003306</v>
          </cell>
          <cell r="EB925">
            <v>5.48539029901382</v>
          </cell>
          <cell r="EC925">
            <v>5.53463448820803</v>
          </cell>
          <cell r="ED925">
            <v>5.53220597656336</v>
          </cell>
          <cell r="EE925">
            <v>5.52876033282732</v>
          </cell>
          <cell r="EF925">
            <v>5.52876033282732</v>
          </cell>
          <cell r="EG925">
            <v>5.52876033282732</v>
          </cell>
          <cell r="EH925">
            <v>5.52876033282732</v>
          </cell>
          <cell r="EI925">
            <v>5.52876033282732</v>
          </cell>
          <cell r="EJ925">
            <v>5.52876033282732</v>
          </cell>
          <cell r="EK925">
            <v>0</v>
          </cell>
          <cell r="EL925">
            <v>0</v>
          </cell>
          <cell r="EM925">
            <v>0</v>
          </cell>
          <cell r="EN925">
            <v>0</v>
          </cell>
          <cell r="EO925">
            <v>0</v>
          </cell>
          <cell r="EP925">
            <v>0</v>
          </cell>
          <cell r="EQ925">
            <v>0</v>
          </cell>
          <cell r="ER925">
            <v>0</v>
          </cell>
          <cell r="ES925">
            <v>0</v>
          </cell>
          <cell r="ET925">
            <v>0</v>
          </cell>
        </row>
        <row r="926">
          <cell r="A926">
            <v>37998.5147324284</v>
          </cell>
          <cell r="B926">
            <v>33445.0956845425</v>
          </cell>
          <cell r="C926">
            <v>40902.8799419243</v>
          </cell>
          <cell r="D926">
            <v>7148.28650836027</v>
          </cell>
          <cell r="E926">
            <v>6843.55992654179</v>
          </cell>
          <cell r="F926">
            <v>7569.93326824534</v>
          </cell>
          <cell r="G926">
            <v>6437.35093855093</v>
          </cell>
          <cell r="H926">
            <v>7327.56288079042</v>
          </cell>
          <cell r="I926">
            <v>7109.10365495266</v>
          </cell>
          <cell r="J926">
            <v>7709.71452526208</v>
          </cell>
          <cell r="K926">
            <v>8297.66792554773</v>
          </cell>
          <cell r="L926">
            <v>9356.86226436085</v>
          </cell>
          <cell r="M926">
            <v>9214.16896224307</v>
          </cell>
          <cell r="N926">
            <v>9044.2845663186</v>
          </cell>
          <cell r="O926">
            <v>9495.44699410505</v>
          </cell>
          <cell r="P926">
            <v>9525.51558129435</v>
          </cell>
          <cell r="Q926">
            <v>8724.79254085305</v>
          </cell>
          <cell r="R926">
            <v>9816.63390992702</v>
          </cell>
          <cell r="S926">
            <v>9204.02950027843</v>
          </cell>
          <cell r="T926">
            <v>10977.2094267486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6322.21441880112</v>
          </cell>
          <cell r="AF926">
            <v>5564.61397672857</v>
          </cell>
          <cell r="AG926">
            <v>6805.44434855596</v>
          </cell>
          <cell r="AH926">
            <v>7148.28650836027</v>
          </cell>
          <cell r="AI926">
            <v>6843.55992654179</v>
          </cell>
          <cell r="AJ926">
            <v>7569.93326824534</v>
          </cell>
          <cell r="AK926">
            <v>6437.35093855093</v>
          </cell>
          <cell r="AL926">
            <v>7327.56288079042</v>
          </cell>
          <cell r="AM926">
            <v>7109.10365495266</v>
          </cell>
          <cell r="AN926">
            <v>7709.71452526208</v>
          </cell>
          <cell r="AO926">
            <v>8297.66792554773</v>
          </cell>
          <cell r="AP926">
            <v>9356.86226436085</v>
          </cell>
          <cell r="AQ926">
            <v>9214.16896224307</v>
          </cell>
          <cell r="AR926">
            <v>9044.2845663186</v>
          </cell>
          <cell r="AS926">
            <v>9495.44699410505</v>
          </cell>
          <cell r="AT926">
            <v>9525.51558129435</v>
          </cell>
          <cell r="AU926">
            <v>8724.79254085305</v>
          </cell>
          <cell r="AV926">
            <v>9816.63390992702</v>
          </cell>
          <cell r="AW926">
            <v>9204.02950027843</v>
          </cell>
          <cell r="AX926">
            <v>10977.2094267486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3.17714346568635</v>
          </cell>
          <cell r="CN926">
            <v>2.74465704926454</v>
          </cell>
          <cell r="CO926">
            <v>3.40012315967337</v>
          </cell>
          <cell r="CP926">
            <v>3.54189404746761</v>
          </cell>
          <cell r="CQ926">
            <v>3.37373094908686</v>
          </cell>
          <cell r="CR926">
            <v>3.77750108614841</v>
          </cell>
          <cell r="CS926">
            <v>3.21820799963467</v>
          </cell>
          <cell r="CT926">
            <v>3.56779563645917</v>
          </cell>
          <cell r="CU926">
            <v>3.59409518615179</v>
          </cell>
          <cell r="CV926">
            <v>3.83073811854911</v>
          </cell>
          <cell r="CW926">
            <v>4.16333727645863</v>
          </cell>
          <cell r="CX926">
            <v>4.63138518119808</v>
          </cell>
          <cell r="CY926">
            <v>4.5150329383998</v>
          </cell>
          <cell r="CZ926">
            <v>4.45075701021585</v>
          </cell>
          <cell r="DA926">
            <v>4.6563564157313</v>
          </cell>
          <cell r="DB926">
            <v>4.67110138339399</v>
          </cell>
          <cell r="DC926">
            <v>4.2784445796756</v>
          </cell>
          <cell r="DD926">
            <v>4.81385934919668</v>
          </cell>
          <cell r="DE926">
            <v>4.51345174595869</v>
          </cell>
          <cell r="DF926">
            <v>5.38297981893843</v>
          </cell>
          <cell r="DG926">
            <v>4.98226484634762</v>
          </cell>
          <cell r="DH926">
            <v>4.98226484634762</v>
          </cell>
          <cell r="DI926">
            <v>4.98226484634762</v>
          </cell>
          <cell r="DJ926">
            <v>4.98226484634762</v>
          </cell>
          <cell r="DK926">
            <v>4.98226484634762</v>
          </cell>
          <cell r="DL926">
            <v>4.98226484634762</v>
          </cell>
          <cell r="DM926">
            <v>4.98226484634762</v>
          </cell>
          <cell r="DN926">
            <v>4.98226484634762</v>
          </cell>
          <cell r="DO926">
            <v>4.98226484634762</v>
          </cell>
          <cell r="DP926">
            <v>4.98226484634762</v>
          </cell>
          <cell r="DQ926">
            <v>5.45179516790685</v>
          </cell>
          <cell r="DR926">
            <v>5.5546166500281</v>
          </cell>
          <cell r="DS926">
            <v>5.48364048422689</v>
          </cell>
          <cell r="DT926">
            <v>5.52934287016569</v>
          </cell>
          <cell r="DU926">
            <v>5.55749095993389</v>
          </cell>
          <cell r="DV926">
            <v>5.49028120116796</v>
          </cell>
          <cell r="DW926">
            <v>5.48024798765036</v>
          </cell>
          <cell r="DX926">
            <v>5.62686790037541</v>
          </cell>
          <cell r="DY926">
            <v>5.41916541052796</v>
          </cell>
          <cell r="DZ926">
            <v>5.51395185339983</v>
          </cell>
          <cell r="EA926">
            <v>5.4603639515028</v>
          </cell>
          <cell r="EB926">
            <v>5.53511273139437</v>
          </cell>
          <cell r="EC926">
            <v>5.5911659717903</v>
          </cell>
          <cell r="ED926">
            <v>5.5673364707746</v>
          </cell>
          <cell r="EE926">
            <v>5.58696992859704</v>
          </cell>
          <cell r="EF926">
            <v>5.58696992859704</v>
          </cell>
          <cell r="EG926">
            <v>5.58696992859704</v>
          </cell>
          <cell r="EH926">
            <v>5.58696992859704</v>
          </cell>
          <cell r="EI926">
            <v>5.58696992859704</v>
          </cell>
          <cell r="EJ926">
            <v>5.58696992859704</v>
          </cell>
          <cell r="EK926">
            <v>0</v>
          </cell>
          <cell r="EL926">
            <v>0</v>
          </cell>
          <cell r="EM926">
            <v>0</v>
          </cell>
          <cell r="EN926">
            <v>0</v>
          </cell>
          <cell r="EO926">
            <v>0</v>
          </cell>
          <cell r="EP926">
            <v>0</v>
          </cell>
          <cell r="EQ926">
            <v>0</v>
          </cell>
          <cell r="ER926">
            <v>0</v>
          </cell>
          <cell r="ES926">
            <v>0</v>
          </cell>
          <cell r="ET926">
            <v>0</v>
          </cell>
        </row>
        <row r="927">
          <cell r="A927">
            <v>38588.3168758741</v>
          </cell>
          <cell r="B927">
            <v>43512.5983548534</v>
          </cell>
          <cell r="C927">
            <v>39072.5766272753</v>
          </cell>
          <cell r="D927">
            <v>7035.1752665548</v>
          </cell>
          <cell r="E927">
            <v>7988.10495568856</v>
          </cell>
          <cell r="F927">
            <v>7540.29613450975</v>
          </cell>
          <cell r="G927">
            <v>6740.80279432974</v>
          </cell>
          <cell r="H927">
            <v>7181.40505905923</v>
          </cell>
          <cell r="I927">
            <v>7792.19150145495</v>
          </cell>
          <cell r="J927">
            <v>9008.63191243014</v>
          </cell>
          <cell r="K927">
            <v>8817.57633144695</v>
          </cell>
          <cell r="L927">
            <v>8346.08384560253</v>
          </cell>
          <cell r="M927">
            <v>8169.48822544009</v>
          </cell>
          <cell r="N927">
            <v>10005.6148979944</v>
          </cell>
          <cell r="O927">
            <v>9078.46700250148</v>
          </cell>
          <cell r="P927">
            <v>9612.9635123905</v>
          </cell>
          <cell r="Q927">
            <v>10459.5461418758</v>
          </cell>
          <cell r="R927">
            <v>9657.75528720111</v>
          </cell>
          <cell r="S927">
            <v>9466.02418148301</v>
          </cell>
          <cell r="T927">
            <v>10279.8595743025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6420.34603372843</v>
          </cell>
          <cell r="AF927">
            <v>7239.65077729172</v>
          </cell>
          <cell r="AG927">
            <v>6500.91744564577</v>
          </cell>
          <cell r="AH927">
            <v>7035.1752665548</v>
          </cell>
          <cell r="AI927">
            <v>7988.10495568856</v>
          </cell>
          <cell r="AJ927">
            <v>7540.29613450975</v>
          </cell>
          <cell r="AK927">
            <v>6740.80279432974</v>
          </cell>
          <cell r="AL927">
            <v>7181.40505905923</v>
          </cell>
          <cell r="AM927">
            <v>7792.19150145495</v>
          </cell>
          <cell r="AN927">
            <v>9008.63191243014</v>
          </cell>
          <cell r="AO927">
            <v>8817.57633144695</v>
          </cell>
          <cell r="AP927">
            <v>8346.08384560253</v>
          </cell>
          <cell r="AQ927">
            <v>8169.48822544009</v>
          </cell>
          <cell r="AR927">
            <v>10005.6148979944</v>
          </cell>
          <cell r="AS927">
            <v>9078.46700250148</v>
          </cell>
          <cell r="AT927">
            <v>9612.9635123905</v>
          </cell>
          <cell r="AU927">
            <v>10459.5461418758</v>
          </cell>
          <cell r="AV927">
            <v>9657.75528720111</v>
          </cell>
          <cell r="AW927">
            <v>9466.02418148301</v>
          </cell>
          <cell r="AX927">
            <v>10279.8595743025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3.15111424766013</v>
          </cell>
          <cell r="CN927">
            <v>3.56078550317183</v>
          </cell>
          <cell r="CO927">
            <v>3.2721879862284</v>
          </cell>
          <cell r="CP927">
            <v>3.47791397153978</v>
          </cell>
          <cell r="CQ927">
            <v>3.92453643396744</v>
          </cell>
          <cell r="CR927">
            <v>3.65452263405092</v>
          </cell>
          <cell r="CS927">
            <v>3.30688843085045</v>
          </cell>
          <cell r="CT927">
            <v>3.59528866601098</v>
          </cell>
          <cell r="CU927">
            <v>3.89984868943958</v>
          </cell>
          <cell r="CV927">
            <v>4.40998746707444</v>
          </cell>
          <cell r="CW927">
            <v>4.29121892298204</v>
          </cell>
          <cell r="CX927">
            <v>4.0902573966437</v>
          </cell>
          <cell r="CY927">
            <v>4.04708444677116</v>
          </cell>
          <cell r="CZ927">
            <v>4.91431440399263</v>
          </cell>
          <cell r="DA927">
            <v>4.45007006442051</v>
          </cell>
          <cell r="DB927">
            <v>4.71206880468569</v>
          </cell>
          <cell r="DC927">
            <v>5.12704547591143</v>
          </cell>
          <cell r="DD927">
            <v>4.73402477326078</v>
          </cell>
          <cell r="DE927">
            <v>4.64004229210628</v>
          </cell>
          <cell r="DF927">
            <v>5.03896696936225</v>
          </cell>
          <cell r="DG927">
            <v>4.75709495241647</v>
          </cell>
          <cell r="DH927">
            <v>4.75709495241647</v>
          </cell>
          <cell r="DI927">
            <v>4.75709495241647</v>
          </cell>
          <cell r="DJ927">
            <v>4.75709495241647</v>
          </cell>
          <cell r="DK927">
            <v>4.75709495241647</v>
          </cell>
          <cell r="DL927">
            <v>4.75709495241647</v>
          </cell>
          <cell r="DM927">
            <v>4.75709495241647</v>
          </cell>
          <cell r="DN927">
            <v>4.75709495241647</v>
          </cell>
          <cell r="DO927">
            <v>4.75709495241647</v>
          </cell>
          <cell r="DP927">
            <v>4.75709495241647</v>
          </cell>
          <cell r="DQ927">
            <v>5.58214896415262</v>
          </cell>
          <cell r="DR927">
            <v>5.57030454267601</v>
          </cell>
          <cell r="DS927">
            <v>5.44306525259438</v>
          </cell>
          <cell r="DT927">
            <v>5.54195789280787</v>
          </cell>
          <cell r="DU927">
            <v>5.57651060830043</v>
          </cell>
          <cell r="DV927">
            <v>5.65281642573936</v>
          </cell>
          <cell r="DW927">
            <v>5.5846918477464</v>
          </cell>
          <cell r="DX927">
            <v>5.47246248669559</v>
          </cell>
          <cell r="DY927">
            <v>5.47417901746022</v>
          </cell>
          <cell r="DZ927">
            <v>5.59665611433126</v>
          </cell>
          <cell r="EA927">
            <v>5.62957607323367</v>
          </cell>
          <cell r="EB927">
            <v>5.59035310525933</v>
          </cell>
          <cell r="EC927">
            <v>5.53044044821219</v>
          </cell>
          <cell r="ED927">
            <v>5.57812164681156</v>
          </cell>
          <cell r="EE927">
            <v>5.58924061319457</v>
          </cell>
          <cell r="EF927">
            <v>5.58924061319457</v>
          </cell>
          <cell r="EG927">
            <v>5.58924061319457</v>
          </cell>
          <cell r="EH927">
            <v>5.58924061319457</v>
          </cell>
          <cell r="EI927">
            <v>5.58924061319457</v>
          </cell>
          <cell r="EJ927">
            <v>5.58924061319457</v>
          </cell>
          <cell r="EK927">
            <v>0</v>
          </cell>
          <cell r="EL927">
            <v>0</v>
          </cell>
          <cell r="EM927">
            <v>0</v>
          </cell>
          <cell r="EN927">
            <v>0</v>
          </cell>
          <cell r="EO927">
            <v>0</v>
          </cell>
          <cell r="EP927">
            <v>0</v>
          </cell>
          <cell r="EQ927">
            <v>0</v>
          </cell>
          <cell r="ER927">
            <v>0</v>
          </cell>
          <cell r="ES927">
            <v>0</v>
          </cell>
          <cell r="ET927">
            <v>0</v>
          </cell>
        </row>
        <row r="928">
          <cell r="A928">
            <v>35353.6421703274</v>
          </cell>
          <cell r="B928">
            <v>38654.9991030379</v>
          </cell>
          <cell r="C928">
            <v>37575.5080104797</v>
          </cell>
          <cell r="D928">
            <v>6770.58876763573</v>
          </cell>
          <cell r="E928">
            <v>6996.52001525223</v>
          </cell>
          <cell r="F928">
            <v>7148.79910384289</v>
          </cell>
          <cell r="G928">
            <v>6953.50523183251</v>
          </cell>
          <cell r="H928">
            <v>7554.19221422231</v>
          </cell>
          <cell r="I928">
            <v>8300.28885060748</v>
          </cell>
          <cell r="J928">
            <v>8277.5377638164</v>
          </cell>
          <cell r="K928">
            <v>8188.74615670694</v>
          </cell>
          <cell r="L928">
            <v>7731.24047032787</v>
          </cell>
          <cell r="M928">
            <v>7438.5661915277</v>
          </cell>
          <cell r="N928">
            <v>8473.64044379523</v>
          </cell>
          <cell r="O928">
            <v>7805.26315385722</v>
          </cell>
          <cell r="P928">
            <v>8730.59328852614</v>
          </cell>
          <cell r="Q928">
            <v>8728.30210060055</v>
          </cell>
          <cell r="R928">
            <v>9975.26983637058</v>
          </cell>
          <cell r="S928">
            <v>9221.08401554394</v>
          </cell>
          <cell r="T928">
            <v>11026.411084091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5882.1590228007</v>
          </cell>
          <cell r="AF928">
            <v>6431.44066047954</v>
          </cell>
          <cell r="AG928">
            <v>6251.8343206424</v>
          </cell>
          <cell r="AH928">
            <v>6770.58876763573</v>
          </cell>
          <cell r="AI928">
            <v>6996.52001525223</v>
          </cell>
          <cell r="AJ928">
            <v>7148.79910384289</v>
          </cell>
          <cell r="AK928">
            <v>6953.50523183251</v>
          </cell>
          <cell r="AL928">
            <v>7554.19221422231</v>
          </cell>
          <cell r="AM928">
            <v>8300.28885060748</v>
          </cell>
          <cell r="AN928">
            <v>8277.5377638164</v>
          </cell>
          <cell r="AO928">
            <v>8188.74615670694</v>
          </cell>
          <cell r="AP928">
            <v>7731.24047032787</v>
          </cell>
          <cell r="AQ928">
            <v>7438.5661915277</v>
          </cell>
          <cell r="AR928">
            <v>8473.64044379523</v>
          </cell>
          <cell r="AS928">
            <v>7805.26315385722</v>
          </cell>
          <cell r="AT928">
            <v>8730.59328852614</v>
          </cell>
          <cell r="AU928">
            <v>8728.30210060055</v>
          </cell>
          <cell r="AV928">
            <v>9975.26983637058</v>
          </cell>
          <cell r="AW928">
            <v>9221.08401554394</v>
          </cell>
          <cell r="AX928">
            <v>11026.411084091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2.85191409475426</v>
          </cell>
          <cell r="CN928">
            <v>3.15679802504885</v>
          </cell>
          <cell r="CO928">
            <v>3.06254787936101</v>
          </cell>
          <cell r="CP928">
            <v>3.32531501077542</v>
          </cell>
          <cell r="CQ928">
            <v>3.45310833337284</v>
          </cell>
          <cell r="CR928">
            <v>3.5637817424192</v>
          </cell>
          <cell r="CS928">
            <v>3.4162904879618</v>
          </cell>
          <cell r="CT928">
            <v>3.75689568441275</v>
          </cell>
          <cell r="CU928">
            <v>4.11665944742936</v>
          </cell>
          <cell r="CV928">
            <v>4.1190749752305</v>
          </cell>
          <cell r="CW928">
            <v>4.01992594989739</v>
          </cell>
          <cell r="CX928">
            <v>3.78757591802663</v>
          </cell>
          <cell r="CY928">
            <v>3.69798535113408</v>
          </cell>
          <cell r="CZ928">
            <v>4.22529409349565</v>
          </cell>
          <cell r="DA928">
            <v>3.86940529159405</v>
          </cell>
          <cell r="DB928">
            <v>4.32813131389222</v>
          </cell>
          <cell r="DC928">
            <v>4.3269954733051</v>
          </cell>
          <cell r="DD928">
            <v>4.94517111455188</v>
          </cell>
          <cell r="DE928">
            <v>4.57128870361617</v>
          </cell>
          <cell r="DF928">
            <v>5.46626712707162</v>
          </cell>
          <cell r="DG928">
            <v>5.06187012291005</v>
          </cell>
          <cell r="DH928">
            <v>5.06187012291005</v>
          </cell>
          <cell r="DI928">
            <v>5.06187012291005</v>
          </cell>
          <cell r="DJ928">
            <v>5.06187012291005</v>
          </cell>
          <cell r="DK928">
            <v>5.06187012291005</v>
          </cell>
          <cell r="DL928">
            <v>5.06187012291005</v>
          </cell>
          <cell r="DM928">
            <v>5.06187012291005</v>
          </cell>
          <cell r="DN928">
            <v>5.06187012291005</v>
          </cell>
          <cell r="DO928">
            <v>5.06187012291005</v>
          </cell>
          <cell r="DP928">
            <v>5.06187012291005</v>
          </cell>
          <cell r="DQ928">
            <v>5.65076774286406</v>
          </cell>
          <cell r="DR928">
            <v>5.58172719045088</v>
          </cell>
          <cell r="DS928">
            <v>5.59283115952891</v>
          </cell>
          <cell r="DT928">
            <v>5.57828602925942</v>
          </cell>
          <cell r="DU928">
            <v>5.55109951278866</v>
          </cell>
          <cell r="DV928">
            <v>5.49577734694191</v>
          </cell>
          <cell r="DW928">
            <v>5.57642838992313</v>
          </cell>
          <cell r="DX928">
            <v>5.50891447721996</v>
          </cell>
          <cell r="DY928">
            <v>5.52402201088673</v>
          </cell>
          <cell r="DZ928">
            <v>5.50565012549267</v>
          </cell>
          <cell r="EA928">
            <v>5.58092891682543</v>
          </cell>
          <cell r="EB928">
            <v>5.59235806728333</v>
          </cell>
          <cell r="EC928">
            <v>5.51100977054866</v>
          </cell>
          <cell r="ED928">
            <v>5.49439938545565</v>
          </cell>
          <cell r="EE928">
            <v>5.52650368772766</v>
          </cell>
          <cell r="EF928">
            <v>5.52650368772766</v>
          </cell>
          <cell r="EG928">
            <v>5.52650368772766</v>
          </cell>
          <cell r="EH928">
            <v>5.52650368772766</v>
          </cell>
          <cell r="EI928">
            <v>5.52650368772766</v>
          </cell>
          <cell r="EJ928">
            <v>5.52650368772766</v>
          </cell>
          <cell r="EK928">
            <v>0</v>
          </cell>
          <cell r="EL928">
            <v>0</v>
          </cell>
          <cell r="EM928">
            <v>0</v>
          </cell>
          <cell r="EN928">
            <v>0</v>
          </cell>
          <cell r="EO928">
            <v>0</v>
          </cell>
          <cell r="EP928">
            <v>0</v>
          </cell>
          <cell r="EQ928">
            <v>0</v>
          </cell>
          <cell r="ER928">
            <v>0</v>
          </cell>
          <cell r="ES928">
            <v>0</v>
          </cell>
          <cell r="ET928">
            <v>0</v>
          </cell>
        </row>
        <row r="929">
          <cell r="A929">
            <v>40745.3882216047</v>
          </cell>
          <cell r="B929">
            <v>35496.9564976296</v>
          </cell>
          <cell r="C929">
            <v>44578.5219595799</v>
          </cell>
          <cell r="D929">
            <v>6639.62749816646</v>
          </cell>
          <cell r="E929">
            <v>6954.27582570281</v>
          </cell>
          <cell r="F929">
            <v>7104.21581996109</v>
          </cell>
          <cell r="G929">
            <v>7014.52838623438</v>
          </cell>
          <cell r="H929">
            <v>7625.25451220569</v>
          </cell>
          <cell r="I929">
            <v>8796.08148950074</v>
          </cell>
          <cell r="J929">
            <v>7555.94508374385</v>
          </cell>
          <cell r="K929">
            <v>9325.16515786859</v>
          </cell>
          <cell r="L929">
            <v>8061.71899571283</v>
          </cell>
          <cell r="M929">
            <v>7992.72266154518</v>
          </cell>
          <cell r="N929">
            <v>9589.45560690186</v>
          </cell>
          <cell r="O929">
            <v>9782.53330959265</v>
          </cell>
          <cell r="P929">
            <v>10429.3476676494</v>
          </cell>
          <cell r="Q929">
            <v>9475.9733029856</v>
          </cell>
          <cell r="R929">
            <v>9362.30762235205</v>
          </cell>
          <cell r="S929">
            <v>10865.1171823701</v>
          </cell>
          <cell r="T929">
            <v>10331.3696456364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6779.24078686262</v>
          </cell>
          <cell r="AF929">
            <v>5906.00374180805</v>
          </cell>
          <cell r="AG929">
            <v>7416.99975081333</v>
          </cell>
          <cell r="AH929">
            <v>6639.62749816646</v>
          </cell>
          <cell r="AI929">
            <v>6954.27582570281</v>
          </cell>
          <cell r="AJ929">
            <v>7104.21581996109</v>
          </cell>
          <cell r="AK929">
            <v>7014.52838623438</v>
          </cell>
          <cell r="AL929">
            <v>7625.25451220569</v>
          </cell>
          <cell r="AM929">
            <v>8796.08148950074</v>
          </cell>
          <cell r="AN929">
            <v>7555.94508374385</v>
          </cell>
          <cell r="AO929">
            <v>9325.16515786859</v>
          </cell>
          <cell r="AP929">
            <v>8061.71899571283</v>
          </cell>
          <cell r="AQ929">
            <v>7992.72266154518</v>
          </cell>
          <cell r="AR929">
            <v>9589.45560690186</v>
          </cell>
          <cell r="AS929">
            <v>9782.53330959265</v>
          </cell>
          <cell r="AT929">
            <v>10429.3476676494</v>
          </cell>
          <cell r="AU929">
            <v>9475.9733029856</v>
          </cell>
          <cell r="AV929">
            <v>9362.30762235205</v>
          </cell>
          <cell r="AW929">
            <v>10865.1171823701</v>
          </cell>
          <cell r="AX929">
            <v>10331.3696456364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3.34796952685184</v>
          </cell>
          <cell r="CN929">
            <v>2.93445619151342</v>
          </cell>
          <cell r="CO929">
            <v>3.66997947427244</v>
          </cell>
          <cell r="CP929">
            <v>3.29315175921615</v>
          </cell>
          <cell r="CQ929">
            <v>3.45176779364411</v>
          </cell>
          <cell r="CR929">
            <v>3.50284105324133</v>
          </cell>
          <cell r="CS929">
            <v>3.46944152368034</v>
          </cell>
          <cell r="CT929">
            <v>3.7205721805904</v>
          </cell>
          <cell r="CU929">
            <v>4.35690185193598</v>
          </cell>
          <cell r="CV929">
            <v>3.8042503432258</v>
          </cell>
          <cell r="CW929">
            <v>4.61635505546267</v>
          </cell>
          <cell r="CX929">
            <v>3.98825664065666</v>
          </cell>
          <cell r="CY929">
            <v>3.94050393393192</v>
          </cell>
          <cell r="CZ929">
            <v>4.72163673141913</v>
          </cell>
          <cell r="DA929">
            <v>4.85512441398963</v>
          </cell>
          <cell r="DB929">
            <v>5.17614189297343</v>
          </cell>
          <cell r="DC929">
            <v>4.70297701767345</v>
          </cell>
          <cell r="DD929">
            <v>4.64656412301604</v>
          </cell>
          <cell r="DE929">
            <v>5.39241666994947</v>
          </cell>
          <cell r="DF929">
            <v>5.12751486849464</v>
          </cell>
          <cell r="DG929">
            <v>5.48382900324099</v>
          </cell>
          <cell r="DH929">
            <v>5.48382900324099</v>
          </cell>
          <cell r="DI929">
            <v>5.48382900324099</v>
          </cell>
          <cell r="DJ929">
            <v>5.48382900324099</v>
          </cell>
          <cell r="DK929">
            <v>5.48382900324099</v>
          </cell>
          <cell r="DL929">
            <v>5.48382900324099</v>
          </cell>
          <cell r="DM929">
            <v>5.48382900324099</v>
          </cell>
          <cell r="DN929">
            <v>5.48382900324099</v>
          </cell>
          <cell r="DO929">
            <v>5.48382900324099</v>
          </cell>
          <cell r="DP929">
            <v>5.48382900324099</v>
          </cell>
          <cell r="DQ929">
            <v>5.54761991732505</v>
          </cell>
          <cell r="DR929">
            <v>5.51408203541522</v>
          </cell>
          <cell r="DS929">
            <v>5.53696482635799</v>
          </cell>
          <cell r="DT929">
            <v>5.52381475224787</v>
          </cell>
          <cell r="DU929">
            <v>5.51972543357648</v>
          </cell>
          <cell r="DV929">
            <v>5.55651960518856</v>
          </cell>
          <cell r="DW929">
            <v>5.53918717422197</v>
          </cell>
          <cell r="DX929">
            <v>5.6150256569685</v>
          </cell>
          <cell r="DY929">
            <v>5.53119033085039</v>
          </cell>
          <cell r="DZ929">
            <v>5.44160282311071</v>
          </cell>
          <cell r="EA929">
            <v>5.53432250895834</v>
          </cell>
          <cell r="EB929">
            <v>5.53798397348893</v>
          </cell>
          <cell r="EC929">
            <v>5.55712433555499</v>
          </cell>
          <cell r="ED929">
            <v>5.56427412976839</v>
          </cell>
          <cell r="EE929">
            <v>5.52024187988789</v>
          </cell>
          <cell r="EF929">
            <v>5.52024187988789</v>
          </cell>
          <cell r="EG929">
            <v>5.52024187988789</v>
          </cell>
          <cell r="EH929">
            <v>5.52024187988789</v>
          </cell>
          <cell r="EI929">
            <v>5.52024187988789</v>
          </cell>
          <cell r="EJ929">
            <v>5.52024187988789</v>
          </cell>
          <cell r="EK929">
            <v>0</v>
          </cell>
          <cell r="EL929">
            <v>0</v>
          </cell>
          <cell r="EM929">
            <v>0</v>
          </cell>
          <cell r="EN929">
            <v>0</v>
          </cell>
          <cell r="EO929">
            <v>0</v>
          </cell>
          <cell r="EP929">
            <v>0</v>
          </cell>
          <cell r="EQ929">
            <v>0</v>
          </cell>
          <cell r="ER929">
            <v>0</v>
          </cell>
          <cell r="ES929">
            <v>0</v>
          </cell>
          <cell r="ET929">
            <v>0</v>
          </cell>
        </row>
        <row r="930">
          <cell r="A930">
            <v>38887.4444135021</v>
          </cell>
          <cell r="B930">
            <v>31669.0428581855</v>
          </cell>
          <cell r="C930">
            <v>35142.180245479</v>
          </cell>
          <cell r="D930">
            <v>6061.02595593499</v>
          </cell>
          <cell r="E930">
            <v>7478.89765399665</v>
          </cell>
          <cell r="F930">
            <v>7494.38201042507</v>
          </cell>
          <cell r="G930">
            <v>7638.92472018337</v>
          </cell>
          <cell r="H930">
            <v>7422.15987569837</v>
          </cell>
          <cell r="I930">
            <v>6225.67294882346</v>
          </cell>
          <cell r="J930">
            <v>7652.22311466581</v>
          </cell>
          <cell r="K930">
            <v>8735.47279112447</v>
          </cell>
          <cell r="L930">
            <v>7916.67653568034</v>
          </cell>
          <cell r="M930">
            <v>8828.49959115998</v>
          </cell>
          <cell r="N930">
            <v>7808.97690886739</v>
          </cell>
          <cell r="O930">
            <v>9767.51236701312</v>
          </cell>
          <cell r="P930">
            <v>9188.7059147931</v>
          </cell>
          <cell r="Q930">
            <v>9573.12045686639</v>
          </cell>
          <cell r="R930">
            <v>8481.19783846137</v>
          </cell>
          <cell r="S930">
            <v>8861.04675392786</v>
          </cell>
          <cell r="T930">
            <v>10863.5474419944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6470.11504298496</v>
          </cell>
          <cell r="AF930">
            <v>5269.11330080967</v>
          </cell>
          <cell r="AG930">
            <v>5846.97586788747</v>
          </cell>
          <cell r="AH930">
            <v>6061.02595593499</v>
          </cell>
          <cell r="AI930">
            <v>7478.89765399665</v>
          </cell>
          <cell r="AJ930">
            <v>7494.38201042507</v>
          </cell>
          <cell r="AK930">
            <v>7638.92472018337</v>
          </cell>
          <cell r="AL930">
            <v>7422.15987569837</v>
          </cell>
          <cell r="AM930">
            <v>6225.67294882346</v>
          </cell>
          <cell r="AN930">
            <v>7652.22311466581</v>
          </cell>
          <cell r="AO930">
            <v>8735.47279112447</v>
          </cell>
          <cell r="AP930">
            <v>7916.67653568034</v>
          </cell>
          <cell r="AQ930">
            <v>8828.49959115998</v>
          </cell>
          <cell r="AR930">
            <v>7808.97690886739</v>
          </cell>
          <cell r="AS930">
            <v>9767.51236701312</v>
          </cell>
          <cell r="AT930">
            <v>9188.7059147931</v>
          </cell>
          <cell r="AU930">
            <v>9573.12045686639</v>
          </cell>
          <cell r="AV930">
            <v>8481.19783846137</v>
          </cell>
          <cell r="AW930">
            <v>8861.04675392786</v>
          </cell>
          <cell r="AX930">
            <v>10863.5474419944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3.18481897355932</v>
          </cell>
          <cell r="CN930">
            <v>2.5902577778476</v>
          </cell>
          <cell r="CO930">
            <v>2.87351878934937</v>
          </cell>
          <cell r="CP930">
            <v>3.03690014227835</v>
          </cell>
          <cell r="CQ930">
            <v>3.68321874893649</v>
          </cell>
          <cell r="CR930">
            <v>3.73651321568874</v>
          </cell>
          <cell r="CS930">
            <v>3.75830683206659</v>
          </cell>
          <cell r="CT930">
            <v>3.66158519696673</v>
          </cell>
          <cell r="CU930">
            <v>3.06374062942987</v>
          </cell>
          <cell r="CV930">
            <v>3.78134827897617</v>
          </cell>
          <cell r="CW930">
            <v>4.25499352223107</v>
          </cell>
          <cell r="CX930">
            <v>3.96951586257373</v>
          </cell>
          <cell r="CY930">
            <v>4.34378083158076</v>
          </cell>
          <cell r="CZ930">
            <v>3.86017888608095</v>
          </cell>
          <cell r="DA930">
            <v>4.76830738675478</v>
          </cell>
          <cell r="DB930">
            <v>4.48574546331736</v>
          </cell>
          <cell r="DC930">
            <v>4.67340908038474</v>
          </cell>
          <cell r="DD930">
            <v>4.14035393886384</v>
          </cell>
          <cell r="DE930">
            <v>4.3257887068388</v>
          </cell>
          <cell r="DF930">
            <v>5.30337014867413</v>
          </cell>
          <cell r="DG930">
            <v>5.01746445108666</v>
          </cell>
          <cell r="DH930">
            <v>5.01746445108666</v>
          </cell>
          <cell r="DI930">
            <v>5.01746445108666</v>
          </cell>
          <cell r="DJ930">
            <v>5.01746445108666</v>
          </cell>
          <cell r="DK930">
            <v>5.01746445108666</v>
          </cell>
          <cell r="DL930">
            <v>5.01746445108666</v>
          </cell>
          <cell r="DM930">
            <v>5.01746445108666</v>
          </cell>
          <cell r="DN930">
            <v>5.01746445108666</v>
          </cell>
          <cell r="DO930">
            <v>5.01746445108666</v>
          </cell>
          <cell r="DP930">
            <v>5.01746445108666</v>
          </cell>
          <cell r="DQ930">
            <v>5.5658870192266</v>
          </cell>
          <cell r="DR930">
            <v>5.57316224469713</v>
          </cell>
          <cell r="DS930">
            <v>5.574737157171</v>
          </cell>
          <cell r="DT930">
            <v>5.46792775074508</v>
          </cell>
          <cell r="DU930">
            <v>5.56310443543744</v>
          </cell>
          <cell r="DV930">
            <v>5.49511061997801</v>
          </cell>
          <cell r="DW930">
            <v>5.56861422240681</v>
          </cell>
          <cell r="DX930">
            <v>5.55351944502064</v>
          </cell>
          <cell r="DY930">
            <v>5.5672592033774</v>
          </cell>
          <cell r="DZ930">
            <v>5.54431734079182</v>
          </cell>
          <cell r="EA930">
            <v>5.62463891952421</v>
          </cell>
          <cell r="EB930">
            <v>5.46402269349433</v>
          </cell>
          <cell r="EC930">
            <v>5.56834496273718</v>
          </cell>
          <cell r="ED930">
            <v>5.54234866205617</v>
          </cell>
          <cell r="EE930">
            <v>5.6121188682517</v>
          </cell>
          <cell r="EF930">
            <v>5.6121188682517</v>
          </cell>
          <cell r="EG930">
            <v>5.6121188682517</v>
          </cell>
          <cell r="EH930">
            <v>5.6121188682517</v>
          </cell>
          <cell r="EI930">
            <v>5.6121188682517</v>
          </cell>
          <cell r="EJ930">
            <v>5.6121188682517</v>
          </cell>
          <cell r="EK930">
            <v>0</v>
          </cell>
          <cell r="EL930">
            <v>0</v>
          </cell>
          <cell r="EM930">
            <v>0</v>
          </cell>
          <cell r="EN930">
            <v>0</v>
          </cell>
          <cell r="EO930">
            <v>0</v>
          </cell>
          <cell r="EP930">
            <v>0</v>
          </cell>
          <cell r="EQ930">
            <v>0</v>
          </cell>
          <cell r="ER930">
            <v>0</v>
          </cell>
          <cell r="ES930">
            <v>0</v>
          </cell>
          <cell r="ET930">
            <v>0</v>
          </cell>
        </row>
        <row r="931">
          <cell r="A931">
            <v>35901.8345742406</v>
          </cell>
          <cell r="B931">
            <v>38572.5469221491</v>
          </cell>
          <cell r="C931">
            <v>35876.6097965079</v>
          </cell>
          <cell r="D931">
            <v>6327.22400411678</v>
          </cell>
          <cell r="E931">
            <v>7228.7662958149</v>
          </cell>
          <cell r="F931">
            <v>7175.63274196346</v>
          </cell>
          <cell r="G931">
            <v>7479.37684327204</v>
          </cell>
          <cell r="H931">
            <v>8271.60286075147</v>
          </cell>
          <cell r="I931">
            <v>8366.11841898338</v>
          </cell>
          <cell r="J931">
            <v>7509.51175893773</v>
          </cell>
          <cell r="K931">
            <v>8329.49707326878</v>
          </cell>
          <cell r="L931">
            <v>8154.37733412132</v>
          </cell>
          <cell r="M931">
            <v>9447.44693072573</v>
          </cell>
          <cell r="N931">
            <v>8968.38313472001</v>
          </cell>
          <cell r="O931">
            <v>8617.57694259337</v>
          </cell>
          <cell r="P931">
            <v>7831.13504398563</v>
          </cell>
          <cell r="Q931">
            <v>9372.68137149846</v>
          </cell>
          <cell r="R931">
            <v>8809.63358675389</v>
          </cell>
          <cell r="S931">
            <v>9934.9862198329</v>
          </cell>
          <cell r="T931">
            <v>10544.5821328182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5973.36758568013</v>
          </cell>
          <cell r="AF931">
            <v>6417.72221988923</v>
          </cell>
          <cell r="AG931">
            <v>5969.17067286352</v>
          </cell>
          <cell r="AH931">
            <v>6327.22400411678</v>
          </cell>
          <cell r="AI931">
            <v>7228.7662958149</v>
          </cell>
          <cell r="AJ931">
            <v>7175.63274196346</v>
          </cell>
          <cell r="AK931">
            <v>7479.37684327204</v>
          </cell>
          <cell r="AL931">
            <v>8271.60286075147</v>
          </cell>
          <cell r="AM931">
            <v>8366.11841898338</v>
          </cell>
          <cell r="AN931">
            <v>7509.51175893773</v>
          </cell>
          <cell r="AO931">
            <v>8329.49707326878</v>
          </cell>
          <cell r="AP931">
            <v>8154.37733412132</v>
          </cell>
          <cell r="AQ931">
            <v>9447.44693072573</v>
          </cell>
          <cell r="AR931">
            <v>8968.38313472001</v>
          </cell>
          <cell r="AS931">
            <v>8617.57694259337</v>
          </cell>
          <cell r="AT931">
            <v>7831.13504398563</v>
          </cell>
          <cell r="AU931">
            <v>9372.68137149846</v>
          </cell>
          <cell r="AV931">
            <v>8809.63358675389</v>
          </cell>
          <cell r="AW931">
            <v>9934.9862198329</v>
          </cell>
          <cell r="AX931">
            <v>10544.5821328182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2.88891606705713</v>
          </cell>
          <cell r="CN931">
            <v>3.17755839377837</v>
          </cell>
          <cell r="CO931">
            <v>2.93622531147563</v>
          </cell>
          <cell r="CP931">
            <v>3.10235502061971</v>
          </cell>
          <cell r="CQ931">
            <v>3.56645217600156</v>
          </cell>
          <cell r="CR931">
            <v>3.56096684065417</v>
          </cell>
          <cell r="CS931">
            <v>3.72138037930889</v>
          </cell>
          <cell r="CT931">
            <v>4.12193519826481</v>
          </cell>
          <cell r="CU931">
            <v>4.08299756840829</v>
          </cell>
          <cell r="CV931">
            <v>3.75954987309282</v>
          </cell>
          <cell r="CW931">
            <v>4.10986293357966</v>
          </cell>
          <cell r="CX931">
            <v>4.02185409880351</v>
          </cell>
          <cell r="CY931">
            <v>4.61866705093152</v>
          </cell>
          <cell r="CZ931">
            <v>4.37412320837909</v>
          </cell>
          <cell r="DA931">
            <v>4.24839412490339</v>
          </cell>
          <cell r="DB931">
            <v>3.86068477645428</v>
          </cell>
          <cell r="DC931">
            <v>4.62065436009701</v>
          </cell>
          <cell r="DD931">
            <v>4.34307646126495</v>
          </cell>
          <cell r="DE931">
            <v>4.89786599742645</v>
          </cell>
          <cell r="DF931">
            <v>5.19839173830978</v>
          </cell>
          <cell r="DG931">
            <v>5.44898335090651</v>
          </cell>
          <cell r="DH931">
            <v>5.44898335090651</v>
          </cell>
          <cell r="DI931">
            <v>5.44898335090651</v>
          </cell>
          <cell r="DJ931">
            <v>5.44898335090651</v>
          </cell>
          <cell r="DK931">
            <v>5.44898335090651</v>
          </cell>
          <cell r="DL931">
            <v>5.44898335090651</v>
          </cell>
          <cell r="DM931">
            <v>5.44898335090651</v>
          </cell>
          <cell r="DN931">
            <v>5.44898335090651</v>
          </cell>
          <cell r="DO931">
            <v>5.44898335090651</v>
          </cell>
          <cell r="DP931">
            <v>5.44898335090651</v>
          </cell>
          <cell r="DQ931">
            <v>5.66488962151471</v>
          </cell>
          <cell r="DR931">
            <v>5.53343115168652</v>
          </cell>
          <cell r="DS931">
            <v>5.56969936554418</v>
          </cell>
          <cell r="DT931">
            <v>5.58764556926458</v>
          </cell>
          <cell r="DU931">
            <v>5.55309259433835</v>
          </cell>
          <cell r="DV931">
            <v>5.52076687762409</v>
          </cell>
          <cell r="DW931">
            <v>5.50640926688347</v>
          </cell>
          <cell r="DX931">
            <v>5.49788498747732</v>
          </cell>
          <cell r="DY931">
            <v>5.61373647589798</v>
          </cell>
          <cell r="DZ931">
            <v>5.47246492625515</v>
          </cell>
          <cell r="EA931">
            <v>5.55262798189897</v>
          </cell>
          <cell r="EB931">
            <v>5.5548409441697</v>
          </cell>
          <cell r="EC931">
            <v>5.60408792474948</v>
          </cell>
          <cell r="ED931">
            <v>5.61733438390462</v>
          </cell>
          <cell r="EE931">
            <v>5.55734688180759</v>
          </cell>
          <cell r="EF931">
            <v>5.55734688180759</v>
          </cell>
          <cell r="EG931">
            <v>5.55734688180759</v>
          </cell>
          <cell r="EH931">
            <v>5.55734688180759</v>
          </cell>
          <cell r="EI931">
            <v>5.55734688180759</v>
          </cell>
          <cell r="EJ931">
            <v>5.55734688180759</v>
          </cell>
          <cell r="EK931">
            <v>0</v>
          </cell>
          <cell r="EL931">
            <v>0</v>
          </cell>
          <cell r="EM931">
            <v>0</v>
          </cell>
          <cell r="EN931">
            <v>0</v>
          </cell>
          <cell r="EO931">
            <v>0</v>
          </cell>
          <cell r="EP931">
            <v>0</v>
          </cell>
          <cell r="EQ931">
            <v>0</v>
          </cell>
          <cell r="ER931">
            <v>0</v>
          </cell>
          <cell r="ES931">
            <v>0</v>
          </cell>
          <cell r="ET931">
            <v>0</v>
          </cell>
        </row>
        <row r="932">
          <cell r="A932">
            <v>39816.0636072861</v>
          </cell>
          <cell r="B932">
            <v>43671.5409612532</v>
          </cell>
          <cell r="C932">
            <v>39718.8743976634</v>
          </cell>
          <cell r="D932">
            <v>5895.19722308551</v>
          </cell>
          <cell r="E932">
            <v>6342.52362503366</v>
          </cell>
          <cell r="F932">
            <v>7277.36745207544</v>
          </cell>
          <cell r="G932">
            <v>7603.77571177196</v>
          </cell>
          <cell r="H932">
            <v>7748.55842274385</v>
          </cell>
          <cell r="I932">
            <v>7105.11992878049</v>
          </cell>
          <cell r="J932">
            <v>7962.14615886635</v>
          </cell>
          <cell r="K932">
            <v>7443.86743660819</v>
          </cell>
          <cell r="L932">
            <v>9013.51080958718</v>
          </cell>
          <cell r="M932">
            <v>8190.92678847748</v>
          </cell>
          <cell r="N932">
            <v>8243.59411544104</v>
          </cell>
          <cell r="O932">
            <v>9502.66083220971</v>
          </cell>
          <cell r="P932">
            <v>10761.914389561</v>
          </cell>
          <cell r="Q932">
            <v>10309.1050633074</v>
          </cell>
          <cell r="R932">
            <v>8658.26212818014</v>
          </cell>
          <cell r="S932">
            <v>9771.78397686045</v>
          </cell>
          <cell r="T932">
            <v>11073.5695195244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6624.6192307896</v>
          </cell>
          <cell r="AF932">
            <v>7266.09573823345</v>
          </cell>
          <cell r="AG932">
            <v>6608.44883500556</v>
          </cell>
          <cell r="AH932">
            <v>5895.19722308551</v>
          </cell>
          <cell r="AI932">
            <v>6342.52362503366</v>
          </cell>
          <cell r="AJ932">
            <v>7277.36745207544</v>
          </cell>
          <cell r="AK932">
            <v>7603.77571177196</v>
          </cell>
          <cell r="AL932">
            <v>7748.55842274385</v>
          </cell>
          <cell r="AM932">
            <v>7105.11992878049</v>
          </cell>
          <cell r="AN932">
            <v>7962.14615886635</v>
          </cell>
          <cell r="AO932">
            <v>7443.86743660819</v>
          </cell>
          <cell r="AP932">
            <v>9013.51080958718</v>
          </cell>
          <cell r="AQ932">
            <v>8190.92678847748</v>
          </cell>
          <cell r="AR932">
            <v>8243.59411544104</v>
          </cell>
          <cell r="AS932">
            <v>9502.66083220971</v>
          </cell>
          <cell r="AT932">
            <v>10761.914389561</v>
          </cell>
          <cell r="AU932">
            <v>10309.1050633074</v>
          </cell>
          <cell r="AV932">
            <v>8658.26212818014</v>
          </cell>
          <cell r="AW932">
            <v>9771.78397686045</v>
          </cell>
          <cell r="AX932">
            <v>11073.5695195244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3.24008955607136</v>
          </cell>
          <cell r="CN932">
            <v>3.55836187363677</v>
          </cell>
          <cell r="CO932">
            <v>3.23005227665175</v>
          </cell>
          <cell r="CP932">
            <v>2.9532534866791</v>
          </cell>
          <cell r="CQ932">
            <v>3.12838499861919</v>
          </cell>
          <cell r="CR932">
            <v>3.52493404142888</v>
          </cell>
          <cell r="CS932">
            <v>3.78769098385609</v>
          </cell>
          <cell r="CT932">
            <v>3.80094490475138</v>
          </cell>
          <cell r="CU932">
            <v>3.4997609870251</v>
          </cell>
          <cell r="CV932">
            <v>3.94203241117036</v>
          </cell>
          <cell r="CW932">
            <v>3.64188130760853</v>
          </cell>
          <cell r="CX932">
            <v>4.39484165014311</v>
          </cell>
          <cell r="CY932">
            <v>4.09534818024338</v>
          </cell>
          <cell r="CZ932">
            <v>4.10858785738549</v>
          </cell>
          <cell r="DA932">
            <v>4.66873518089478</v>
          </cell>
          <cell r="DB932">
            <v>5.28741677846851</v>
          </cell>
          <cell r="DC932">
            <v>5.06494784381476</v>
          </cell>
          <cell r="DD932">
            <v>4.25387517422777</v>
          </cell>
          <cell r="DE932">
            <v>4.80095758845089</v>
          </cell>
          <cell r="DF932">
            <v>5.44053549913616</v>
          </cell>
          <cell r="DG932">
            <v>5.98457851311551</v>
          </cell>
          <cell r="DH932">
            <v>5.98457851311551</v>
          </cell>
          <cell r="DI932">
            <v>5.98457851311551</v>
          </cell>
          <cell r="DJ932">
            <v>5.98457851311551</v>
          </cell>
          <cell r="DK932">
            <v>5.98457851311551</v>
          </cell>
          <cell r="DL932">
            <v>5.98457851311551</v>
          </cell>
          <cell r="DM932">
            <v>5.98457851311551</v>
          </cell>
          <cell r="DN932">
            <v>5.98457851311551</v>
          </cell>
          <cell r="DO932">
            <v>5.98457851311551</v>
          </cell>
          <cell r="DP932">
            <v>5.98457851311551</v>
          </cell>
          <cell r="DQ932">
            <v>5.60158644201096</v>
          </cell>
          <cell r="DR932">
            <v>5.59445956272366</v>
          </cell>
          <cell r="DS932">
            <v>5.60527747642392</v>
          </cell>
          <cell r="DT932">
            <v>5.46896002716289</v>
          </cell>
          <cell r="DU932">
            <v>5.55455196932491</v>
          </cell>
          <cell r="DV932">
            <v>5.65627407067811</v>
          </cell>
          <cell r="DW932">
            <v>5.49998991808574</v>
          </cell>
          <cell r="DX932">
            <v>5.58517098184251</v>
          </cell>
          <cell r="DY932">
            <v>5.56211754712016</v>
          </cell>
          <cell r="DZ932">
            <v>5.53371885111183</v>
          </cell>
          <cell r="EA932">
            <v>5.59989621791446</v>
          </cell>
          <cell r="EB932">
            <v>5.61898519425573</v>
          </cell>
          <cell r="EC932">
            <v>5.47960620763716</v>
          </cell>
          <cell r="ED932">
            <v>5.49706861367809</v>
          </cell>
          <cell r="EE932">
            <v>5.57638979355086</v>
          </cell>
          <cell r="EF932">
            <v>5.57638979355086</v>
          </cell>
          <cell r="EG932">
            <v>5.57638979355086</v>
          </cell>
          <cell r="EH932">
            <v>5.57638979355086</v>
          </cell>
          <cell r="EI932">
            <v>5.57638979355086</v>
          </cell>
          <cell r="EJ932">
            <v>5.57638979355086</v>
          </cell>
          <cell r="EK932">
            <v>0</v>
          </cell>
          <cell r="EL932">
            <v>0</v>
          </cell>
          <cell r="EM932">
            <v>0</v>
          </cell>
          <cell r="EN932">
            <v>0</v>
          </cell>
          <cell r="EO932">
            <v>0</v>
          </cell>
          <cell r="EP932">
            <v>0</v>
          </cell>
          <cell r="EQ932">
            <v>0</v>
          </cell>
          <cell r="ER932">
            <v>0</v>
          </cell>
          <cell r="ES932">
            <v>0</v>
          </cell>
          <cell r="ET932">
            <v>0</v>
          </cell>
        </row>
        <row r="933">
          <cell r="A933">
            <v>38117.2707455955</v>
          </cell>
          <cell r="B933">
            <v>33107.4803407248</v>
          </cell>
          <cell r="C933">
            <v>34505.9015045518</v>
          </cell>
          <cell r="D933">
            <v>6733.41128207956</v>
          </cell>
          <cell r="E933">
            <v>7014.48478240891</v>
          </cell>
          <cell r="F933">
            <v>7229.60694164624</v>
          </cell>
          <cell r="G933">
            <v>7340.97364865555</v>
          </cell>
          <cell r="H933">
            <v>7161.8991994683</v>
          </cell>
          <cell r="I933">
            <v>7729.12655484815</v>
          </cell>
          <cell r="J933">
            <v>8575.69387290419</v>
          </cell>
          <cell r="K933">
            <v>7212.56521666661</v>
          </cell>
          <cell r="L933">
            <v>8522.42055679192</v>
          </cell>
          <cell r="M933">
            <v>8545.15230928144</v>
          </cell>
          <cell r="N933">
            <v>9420.76365225767</v>
          </cell>
          <cell r="O933">
            <v>10203.5083333233</v>
          </cell>
          <cell r="P933">
            <v>10595.6219015642</v>
          </cell>
          <cell r="Q933">
            <v>10025.1896414652</v>
          </cell>
          <cell r="R933">
            <v>9196.26668800561</v>
          </cell>
          <cell r="S933">
            <v>10233.6258352842</v>
          </cell>
          <cell r="T933">
            <v>10715.0332830536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6341.97311158297</v>
          </cell>
          <cell r="AF933">
            <v>5508.44134446327</v>
          </cell>
          <cell r="AG933">
            <v>5741.11145032818</v>
          </cell>
          <cell r="AH933">
            <v>6733.41128207956</v>
          </cell>
          <cell r="AI933">
            <v>7014.48478240891</v>
          </cell>
          <cell r="AJ933">
            <v>7229.60694164624</v>
          </cell>
          <cell r="AK933">
            <v>7340.97364865555</v>
          </cell>
          <cell r="AL933">
            <v>7161.8991994683</v>
          </cell>
          <cell r="AM933">
            <v>7729.12655484815</v>
          </cell>
          <cell r="AN933">
            <v>8575.69387290419</v>
          </cell>
          <cell r="AO933">
            <v>7212.56521666661</v>
          </cell>
          <cell r="AP933">
            <v>8522.42055679192</v>
          </cell>
          <cell r="AQ933">
            <v>8545.15230928144</v>
          </cell>
          <cell r="AR933">
            <v>9420.76365225767</v>
          </cell>
          <cell r="AS933">
            <v>10203.5083333233</v>
          </cell>
          <cell r="AT933">
            <v>10595.6219015642</v>
          </cell>
          <cell r="AU933">
            <v>10025.1896414652</v>
          </cell>
          <cell r="AV933">
            <v>9196.26668800561</v>
          </cell>
          <cell r="AW933">
            <v>10233.6258352842</v>
          </cell>
          <cell r="AX933">
            <v>10715.0332830536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3.09950826417018</v>
          </cell>
          <cell r="CN933">
            <v>2.76774290043212</v>
          </cell>
          <cell r="CO933">
            <v>2.83554372517647</v>
          </cell>
          <cell r="CP933">
            <v>3.30999527618723</v>
          </cell>
          <cell r="CQ933">
            <v>3.52477626490158</v>
          </cell>
          <cell r="CR933">
            <v>3.53873166025046</v>
          </cell>
          <cell r="CS933">
            <v>3.61743564526221</v>
          </cell>
          <cell r="CT933">
            <v>3.53722383711902</v>
          </cell>
          <cell r="CU933">
            <v>3.85326016962486</v>
          </cell>
          <cell r="CV933">
            <v>4.24278297387316</v>
          </cell>
          <cell r="CW933">
            <v>3.63355486155291</v>
          </cell>
          <cell r="CX933">
            <v>4.22305259146473</v>
          </cell>
          <cell r="CY933">
            <v>4.21066375129902</v>
          </cell>
          <cell r="CZ933">
            <v>4.65759894017044</v>
          </cell>
          <cell r="DA933">
            <v>4.98627499886862</v>
          </cell>
          <cell r="DB933">
            <v>5.17789400070267</v>
          </cell>
          <cell r="DC933">
            <v>4.89913379155083</v>
          </cell>
          <cell r="DD933">
            <v>4.49405372851749</v>
          </cell>
          <cell r="DE933">
            <v>5.00099289218043</v>
          </cell>
          <cell r="DF933">
            <v>5.23624824187643</v>
          </cell>
          <cell r="DG933">
            <v>5.57319544304503</v>
          </cell>
          <cell r="DH933">
            <v>5.57319544304503</v>
          </cell>
          <cell r="DI933">
            <v>5.57319544304503</v>
          </cell>
          <cell r="DJ933">
            <v>5.57319544304503</v>
          </cell>
          <cell r="DK933">
            <v>5.57319544304503</v>
          </cell>
          <cell r="DL933">
            <v>5.57319544304503</v>
          </cell>
          <cell r="DM933">
            <v>5.57319544304503</v>
          </cell>
          <cell r="DN933">
            <v>5.57319544304503</v>
          </cell>
          <cell r="DO933">
            <v>5.57319544304503</v>
          </cell>
          <cell r="DP933">
            <v>5.57319544304503</v>
          </cell>
          <cell r="DQ933">
            <v>5.60581463831305</v>
          </cell>
          <cell r="DR933">
            <v>5.45268135976826</v>
          </cell>
          <cell r="DS933">
            <v>5.54710982835353</v>
          </cell>
          <cell r="DT933">
            <v>5.57333186406646</v>
          </cell>
          <cell r="DU933">
            <v>5.45219471616145</v>
          </cell>
          <cell r="DV933">
            <v>5.59724336500786</v>
          </cell>
          <cell r="DW933">
            <v>5.55981046905431</v>
          </cell>
          <cell r="DX933">
            <v>5.5471868747668</v>
          </cell>
          <cell r="DY933">
            <v>5.49552541463257</v>
          </cell>
          <cell r="DZ933">
            <v>5.53765107743388</v>
          </cell>
          <cell r="EA933">
            <v>5.43832511172171</v>
          </cell>
          <cell r="EB933">
            <v>5.52896202691377</v>
          </cell>
          <cell r="EC933">
            <v>5.56002036082543</v>
          </cell>
          <cell r="ED933">
            <v>5.54154870515835</v>
          </cell>
          <cell r="EE933">
            <v>5.60635291032154</v>
          </cell>
          <cell r="EF933">
            <v>5.60635291032154</v>
          </cell>
          <cell r="EG933">
            <v>5.60635291032154</v>
          </cell>
          <cell r="EH933">
            <v>5.60635291032154</v>
          </cell>
          <cell r="EI933">
            <v>5.60635291032154</v>
          </cell>
          <cell r="EJ933">
            <v>5.60635291032154</v>
          </cell>
          <cell r="EK933">
            <v>0</v>
          </cell>
          <cell r="EL933">
            <v>0</v>
          </cell>
          <cell r="EM933">
            <v>0</v>
          </cell>
          <cell r="EN933">
            <v>0</v>
          </cell>
          <cell r="EO933">
            <v>0</v>
          </cell>
          <cell r="EP933">
            <v>0</v>
          </cell>
          <cell r="EQ933">
            <v>0</v>
          </cell>
          <cell r="ER933">
            <v>0</v>
          </cell>
          <cell r="ES933">
            <v>0</v>
          </cell>
          <cell r="ET933">
            <v>0</v>
          </cell>
        </row>
        <row r="934">
          <cell r="A934">
            <v>38869.5157643087</v>
          </cell>
          <cell r="B934">
            <v>35376.8747722098</v>
          </cell>
          <cell r="C934">
            <v>42001.498013482</v>
          </cell>
          <cell r="D934">
            <v>6515.82478924051</v>
          </cell>
          <cell r="E934">
            <v>5945.89912401069</v>
          </cell>
          <cell r="F934">
            <v>6160.89068321125</v>
          </cell>
          <cell r="G934">
            <v>6674.00013301954</v>
          </cell>
          <cell r="H934">
            <v>8337.33476158997</v>
          </cell>
          <cell r="I934">
            <v>8917.24135346988</v>
          </cell>
          <cell r="J934">
            <v>7419.30145689405</v>
          </cell>
          <cell r="K934">
            <v>7121.90413348713</v>
          </cell>
          <cell r="L934">
            <v>7821.6154774297</v>
          </cell>
          <cell r="M934">
            <v>8386.01842683528</v>
          </cell>
          <cell r="N934">
            <v>9932.45882944898</v>
          </cell>
          <cell r="O934">
            <v>9016.42421844706</v>
          </cell>
          <cell r="P934">
            <v>9454.84674509615</v>
          </cell>
          <cell r="Q934">
            <v>10394.8592064878</v>
          </cell>
          <cell r="R934">
            <v>10535.9217075928</v>
          </cell>
          <cell r="S934">
            <v>9459.73105319053</v>
          </cell>
          <cell r="T934">
            <v>11083.3133948829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6467.13206417016</v>
          </cell>
          <cell r="AF934">
            <v>5886.02447627018</v>
          </cell>
          <cell r="AG934">
            <v>6988.23304600023</v>
          </cell>
          <cell r="AH934">
            <v>6515.82478924051</v>
          </cell>
          <cell r="AI934">
            <v>5945.89912401069</v>
          </cell>
          <cell r="AJ934">
            <v>6160.89068321125</v>
          </cell>
          <cell r="AK934">
            <v>6674.00013301954</v>
          </cell>
          <cell r="AL934">
            <v>8337.33476158997</v>
          </cell>
          <cell r="AM934">
            <v>8917.24135346988</v>
          </cell>
          <cell r="AN934">
            <v>7419.30145689405</v>
          </cell>
          <cell r="AO934">
            <v>7121.90413348713</v>
          </cell>
          <cell r="AP934">
            <v>7821.6154774297</v>
          </cell>
          <cell r="AQ934">
            <v>8386.01842683528</v>
          </cell>
          <cell r="AR934">
            <v>9932.45882944898</v>
          </cell>
          <cell r="AS934">
            <v>9016.42421844706</v>
          </cell>
          <cell r="AT934">
            <v>9454.84674509615</v>
          </cell>
          <cell r="AU934">
            <v>10394.8592064878</v>
          </cell>
          <cell r="AV934">
            <v>10535.9217075928</v>
          </cell>
          <cell r="AW934">
            <v>9459.73105319053</v>
          </cell>
          <cell r="AX934">
            <v>11083.3133948829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3.14875637638865</v>
          </cell>
          <cell r="CN934">
            <v>2.91415460704728</v>
          </cell>
          <cell r="CO934">
            <v>3.42634796822223</v>
          </cell>
          <cell r="CP934">
            <v>3.19727256995926</v>
          </cell>
          <cell r="CQ934">
            <v>2.97725277362764</v>
          </cell>
          <cell r="CR934">
            <v>3.05281544974468</v>
          </cell>
          <cell r="CS934">
            <v>3.28978948775501</v>
          </cell>
          <cell r="CT934">
            <v>4.13720331079423</v>
          </cell>
          <cell r="CU934">
            <v>4.33711859238617</v>
          </cell>
          <cell r="CV934">
            <v>3.72392331397642</v>
          </cell>
          <cell r="CW934">
            <v>3.53426796036462</v>
          </cell>
          <cell r="CX934">
            <v>3.87958817647565</v>
          </cell>
          <cell r="CY934">
            <v>4.19796368156843</v>
          </cell>
          <cell r="CZ934">
            <v>4.82134595547578</v>
          </cell>
          <cell r="DA934">
            <v>4.45893085758038</v>
          </cell>
          <cell r="DB934">
            <v>4.67574582606138</v>
          </cell>
          <cell r="DC934">
            <v>5.14061421169413</v>
          </cell>
          <cell r="DD934">
            <v>5.21037445409018</v>
          </cell>
          <cell r="DE934">
            <v>4.67816128384734</v>
          </cell>
          <cell r="DF934">
            <v>5.48107840795328</v>
          </cell>
          <cell r="DG934">
            <v>4.67571395900817</v>
          </cell>
          <cell r="DH934">
            <v>4.67571395900817</v>
          </cell>
          <cell r="DI934">
            <v>4.67571395900817</v>
          </cell>
          <cell r="DJ934">
            <v>4.67571395900817</v>
          </cell>
          <cell r="DK934">
            <v>4.67571395900817</v>
          </cell>
          <cell r="DL934">
            <v>4.67571395900817</v>
          </cell>
          <cell r="DM934">
            <v>4.67571395900817</v>
          </cell>
          <cell r="DN934">
            <v>4.67571395900817</v>
          </cell>
          <cell r="DO934">
            <v>4.67571395900817</v>
          </cell>
          <cell r="DP934">
            <v>4.67571395900817</v>
          </cell>
          <cell r="DQ934">
            <v>5.62703744617535</v>
          </cell>
          <cell r="DR934">
            <v>5.53371273320129</v>
          </cell>
          <cell r="DS934">
            <v>5.58782824722218</v>
          </cell>
          <cell r="DT934">
            <v>5.58337594760336</v>
          </cell>
          <cell r="DU934">
            <v>5.47153225639015</v>
          </cell>
          <cell r="DV934">
            <v>5.52904452778331</v>
          </cell>
          <cell r="DW934">
            <v>5.55808568887009</v>
          </cell>
          <cell r="DX934">
            <v>5.52112413374892</v>
          </cell>
          <cell r="DY934">
            <v>5.63295600714561</v>
          </cell>
          <cell r="DZ934">
            <v>5.45845109921287</v>
          </cell>
          <cell r="EA934">
            <v>5.52082251203437</v>
          </cell>
          <cell r="EB934">
            <v>5.52354593452605</v>
          </cell>
          <cell r="EC934">
            <v>5.47298516447613</v>
          </cell>
          <cell r="ED934">
            <v>5.64411187713821</v>
          </cell>
          <cell r="EE934">
            <v>5.54001236940892</v>
          </cell>
          <cell r="EF934">
            <v>5.54001236940892</v>
          </cell>
          <cell r="EG934">
            <v>5.54001236940892</v>
          </cell>
          <cell r="EH934">
            <v>5.54001236940892</v>
          </cell>
          <cell r="EI934">
            <v>5.54001236940892</v>
          </cell>
          <cell r="EJ934">
            <v>5.54001236940892</v>
          </cell>
          <cell r="EK934">
            <v>0</v>
          </cell>
          <cell r="EL934">
            <v>0</v>
          </cell>
          <cell r="EM934">
            <v>0</v>
          </cell>
          <cell r="EN934">
            <v>0</v>
          </cell>
          <cell r="EO934">
            <v>0</v>
          </cell>
          <cell r="EP934">
            <v>0</v>
          </cell>
          <cell r="EQ934">
            <v>0</v>
          </cell>
          <cell r="ER934">
            <v>0</v>
          </cell>
          <cell r="ES934">
            <v>0</v>
          </cell>
          <cell r="ET934">
            <v>0</v>
          </cell>
        </row>
        <row r="935">
          <cell r="A935">
            <v>35077.234579905</v>
          </cell>
          <cell r="B935">
            <v>40642.4441507596</v>
          </cell>
          <cell r="C935">
            <v>41635.6066083938</v>
          </cell>
          <cell r="D935">
            <v>6196.2657372879</v>
          </cell>
          <cell r="E935">
            <v>6272.8882524705</v>
          </cell>
          <cell r="F935">
            <v>6908.45409982211</v>
          </cell>
          <cell r="G935">
            <v>7808.45313884637</v>
          </cell>
          <cell r="H935">
            <v>8434.33936701544</v>
          </cell>
          <cell r="I935">
            <v>7294.23834900475</v>
          </cell>
          <cell r="J935">
            <v>7710.13060027271</v>
          </cell>
          <cell r="K935">
            <v>7756.52492340524</v>
          </cell>
          <cell r="L935">
            <v>7754.92739165192</v>
          </cell>
          <cell r="M935">
            <v>8669.05697062628</v>
          </cell>
          <cell r="N935">
            <v>7878.63684605644</v>
          </cell>
          <cell r="O935">
            <v>10137.111908955</v>
          </cell>
          <cell r="P935">
            <v>10184.6316334359</v>
          </cell>
          <cell r="Q935">
            <v>9646.13060155933</v>
          </cell>
          <cell r="R935">
            <v>9660.10244378782</v>
          </cell>
          <cell r="S935">
            <v>9655.14392463794</v>
          </cell>
          <cell r="T935">
            <v>10233.2132186457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5836.17017123795</v>
          </cell>
          <cell r="AF935">
            <v>6762.11289400654</v>
          </cell>
          <cell r="AG935">
            <v>6927.3558266338</v>
          </cell>
          <cell r="AH935">
            <v>6196.2657372879</v>
          </cell>
          <cell r="AI935">
            <v>6272.8882524705</v>
          </cell>
          <cell r="AJ935">
            <v>6908.45409982211</v>
          </cell>
          <cell r="AK935">
            <v>7808.45313884637</v>
          </cell>
          <cell r="AL935">
            <v>8434.33936701544</v>
          </cell>
          <cell r="AM935">
            <v>7294.23834900475</v>
          </cell>
          <cell r="AN935">
            <v>7710.13060027271</v>
          </cell>
          <cell r="AO935">
            <v>7756.52492340524</v>
          </cell>
          <cell r="AP935">
            <v>7754.92739165192</v>
          </cell>
          <cell r="AQ935">
            <v>8669.05697062628</v>
          </cell>
          <cell r="AR935">
            <v>7878.63684605644</v>
          </cell>
          <cell r="AS935">
            <v>10137.111908955</v>
          </cell>
          <cell r="AT935">
            <v>10184.6316334359</v>
          </cell>
          <cell r="AU935">
            <v>9646.13060155933</v>
          </cell>
          <cell r="AV935">
            <v>9660.10244378782</v>
          </cell>
          <cell r="AW935">
            <v>9655.14392463794</v>
          </cell>
          <cell r="AX935">
            <v>10233.2132186457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2.87436072545472</v>
          </cell>
          <cell r="CN935">
            <v>3.28333388102918</v>
          </cell>
          <cell r="CO935">
            <v>3.42114476243764</v>
          </cell>
          <cell r="CP935">
            <v>3.09293216343191</v>
          </cell>
          <cell r="CQ935">
            <v>3.09744925366274</v>
          </cell>
          <cell r="CR935">
            <v>3.4280296577954</v>
          </cell>
          <cell r="CS935">
            <v>3.84461127629955</v>
          </cell>
          <cell r="CT935">
            <v>4.11609860649863</v>
          </cell>
          <cell r="CU935">
            <v>3.59719647054626</v>
          </cell>
          <cell r="CV935">
            <v>3.84326883981417</v>
          </cell>
          <cell r="CW935">
            <v>3.84336635125183</v>
          </cell>
          <cell r="CX935">
            <v>3.76874714136097</v>
          </cell>
          <cell r="CY935">
            <v>4.2720571164714</v>
          </cell>
          <cell r="CZ935">
            <v>3.91150087553663</v>
          </cell>
          <cell r="DA935">
            <v>5.0247526887616</v>
          </cell>
          <cell r="DB935">
            <v>5.04830721449825</v>
          </cell>
          <cell r="DC935">
            <v>4.78138360429005</v>
          </cell>
          <cell r="DD935">
            <v>4.78830915196429</v>
          </cell>
          <cell r="DE935">
            <v>4.78585131854443</v>
          </cell>
          <cell r="DF935">
            <v>5.07238808221477</v>
          </cell>
          <cell r="DG935">
            <v>5.17482695458737</v>
          </cell>
          <cell r="DH935">
            <v>5.17482695458737</v>
          </cell>
          <cell r="DI935">
            <v>5.17482695458737</v>
          </cell>
          <cell r="DJ935">
            <v>5.17482695458737</v>
          </cell>
          <cell r="DK935">
            <v>5.17482695458737</v>
          </cell>
          <cell r="DL935">
            <v>5.17482695458737</v>
          </cell>
          <cell r="DM935">
            <v>5.17482695458737</v>
          </cell>
          <cell r="DN935">
            <v>5.17482695458737</v>
          </cell>
          <cell r="DO935">
            <v>5.17482695458737</v>
          </cell>
          <cell r="DP935">
            <v>5.17482695458737</v>
          </cell>
          <cell r="DQ935">
            <v>5.56280468796436</v>
          </cell>
          <cell r="DR935">
            <v>5.64253815396354</v>
          </cell>
          <cell r="DS935">
            <v>5.54757497187804</v>
          </cell>
          <cell r="DT935">
            <v>5.48866564673727</v>
          </cell>
          <cell r="DU935">
            <v>5.54843479418605</v>
          </cell>
          <cell r="DV935">
            <v>5.52132664993752</v>
          </cell>
          <cell r="DW935">
            <v>5.56441750823768</v>
          </cell>
          <cell r="DX935">
            <v>5.61400036705395</v>
          </cell>
          <cell r="DY935">
            <v>5.55549712628646</v>
          </cell>
          <cell r="DZ935">
            <v>5.49627058647831</v>
          </cell>
          <cell r="EA935">
            <v>5.52920311848161</v>
          </cell>
          <cell r="EB935">
            <v>5.63751708951538</v>
          </cell>
          <cell r="EC935">
            <v>5.55957946438507</v>
          </cell>
          <cell r="ED935">
            <v>5.51842045148221</v>
          </cell>
          <cell r="EE935">
            <v>5.52721916079966</v>
          </cell>
          <cell r="EF935">
            <v>5.52721916079966</v>
          </cell>
          <cell r="EG935">
            <v>5.52721916079966</v>
          </cell>
          <cell r="EH935">
            <v>5.52721916079966</v>
          </cell>
          <cell r="EI935">
            <v>5.52721916079966</v>
          </cell>
          <cell r="EJ935">
            <v>5.52721916079966</v>
          </cell>
          <cell r="EK935">
            <v>0</v>
          </cell>
          <cell r="EL935">
            <v>0</v>
          </cell>
          <cell r="EM935">
            <v>0</v>
          </cell>
          <cell r="EN935">
            <v>0</v>
          </cell>
          <cell r="EO935">
            <v>0</v>
          </cell>
          <cell r="EP935">
            <v>0</v>
          </cell>
          <cell r="EQ935">
            <v>0</v>
          </cell>
          <cell r="ER935">
            <v>0</v>
          </cell>
          <cell r="ES935">
            <v>0</v>
          </cell>
          <cell r="ET935">
            <v>0</v>
          </cell>
        </row>
        <row r="936">
          <cell r="A936">
            <v>37701.0215919061</v>
          </cell>
          <cell r="B936">
            <v>36550.7534856638</v>
          </cell>
          <cell r="C936">
            <v>38520.7188262218</v>
          </cell>
          <cell r="D936">
            <v>6621.79180606319</v>
          </cell>
          <cell r="E936">
            <v>7552.53761924032</v>
          </cell>
          <cell r="F936">
            <v>6298.70109745259</v>
          </cell>
          <cell r="G936">
            <v>6445.52622919385</v>
          </cell>
          <cell r="H936">
            <v>6895.55788021503</v>
          </cell>
          <cell r="I936">
            <v>7343.46630727707</v>
          </cell>
          <cell r="J936">
            <v>8593.49709256473</v>
          </cell>
          <cell r="K936">
            <v>7530.75391049192</v>
          </cell>
          <cell r="L936">
            <v>8280.47720890312</v>
          </cell>
          <cell r="M936">
            <v>7276.28021572423</v>
          </cell>
          <cell r="N936">
            <v>7945.99440026056</v>
          </cell>
          <cell r="O936">
            <v>8870.54762937868</v>
          </cell>
          <cell r="P936">
            <v>9843.80080883928</v>
          </cell>
          <cell r="Q936">
            <v>9934.00015398164</v>
          </cell>
          <cell r="R936">
            <v>9599.19158971578</v>
          </cell>
          <cell r="S936">
            <v>8871.75572466165</v>
          </cell>
          <cell r="T936">
            <v>11669.8910195158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6272.71734146143</v>
          </cell>
          <cell r="AF936">
            <v>6081.33508197102</v>
          </cell>
          <cell r="AG936">
            <v>6409.09903191259</v>
          </cell>
          <cell r="AH936">
            <v>6621.79180606319</v>
          </cell>
          <cell r="AI936">
            <v>7552.53761924032</v>
          </cell>
          <cell r="AJ936">
            <v>6298.70109745259</v>
          </cell>
          <cell r="AK936">
            <v>6445.52622919385</v>
          </cell>
          <cell r="AL936">
            <v>6895.55788021503</v>
          </cell>
          <cell r="AM936">
            <v>7343.46630727707</v>
          </cell>
          <cell r="AN936">
            <v>8593.49709256473</v>
          </cell>
          <cell r="AO936">
            <v>7530.75391049192</v>
          </cell>
          <cell r="AP936">
            <v>8280.47720890312</v>
          </cell>
          <cell r="AQ936">
            <v>7276.28021572423</v>
          </cell>
          <cell r="AR936">
            <v>7945.99440026056</v>
          </cell>
          <cell r="AS936">
            <v>8870.54762937868</v>
          </cell>
          <cell r="AT936">
            <v>9843.80080883928</v>
          </cell>
          <cell r="AU936">
            <v>9934.00015398164</v>
          </cell>
          <cell r="AV936">
            <v>9599.19158971578</v>
          </cell>
          <cell r="AW936">
            <v>8871.75572466165</v>
          </cell>
          <cell r="AX936">
            <v>11669.8910195158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3.07020625366203</v>
          </cell>
          <cell r="CN936">
            <v>2.98470443741501</v>
          </cell>
          <cell r="CO936">
            <v>3.14610203936434</v>
          </cell>
          <cell r="CP936">
            <v>3.32035830311633</v>
          </cell>
          <cell r="CQ936">
            <v>3.70374376117602</v>
          </cell>
          <cell r="CR936">
            <v>3.08498265146149</v>
          </cell>
          <cell r="CS936">
            <v>3.20283972738534</v>
          </cell>
          <cell r="CT936">
            <v>3.47290290920611</v>
          </cell>
          <cell r="CU936">
            <v>3.60621710745967</v>
          </cell>
          <cell r="CV936">
            <v>4.24080872437501</v>
          </cell>
          <cell r="CW936">
            <v>3.6696421164749</v>
          </cell>
          <cell r="CX936">
            <v>4.14723901078305</v>
          </cell>
          <cell r="CY936">
            <v>3.54680291292908</v>
          </cell>
          <cell r="CZ936">
            <v>3.94505410399589</v>
          </cell>
          <cell r="DA936">
            <v>4.40068759182952</v>
          </cell>
          <cell r="DB936">
            <v>4.88351947205932</v>
          </cell>
          <cell r="DC936">
            <v>4.92826745781439</v>
          </cell>
          <cell r="DD936">
            <v>4.76216859267519</v>
          </cell>
          <cell r="DE936">
            <v>4.40128692911326</v>
          </cell>
          <cell r="DF936">
            <v>5.78944466038373</v>
          </cell>
          <cell r="DG936">
            <v>5.19403416159419</v>
          </cell>
          <cell r="DH936">
            <v>5.19403416159419</v>
          </cell>
          <cell r="DI936">
            <v>5.19403416159419</v>
          </cell>
          <cell r="DJ936">
            <v>5.19403416159419</v>
          </cell>
          <cell r="DK936">
            <v>5.19403416159419</v>
          </cell>
          <cell r="DL936">
            <v>5.19403416159419</v>
          </cell>
          <cell r="DM936">
            <v>5.19403416159419</v>
          </cell>
          <cell r="DN936">
            <v>5.19403416159419</v>
          </cell>
          <cell r="DO936">
            <v>5.19403416159419</v>
          </cell>
          <cell r="DP936">
            <v>5.19403416159419</v>
          </cell>
          <cell r="DQ936">
            <v>5.59751545760476</v>
          </cell>
          <cell r="DR936">
            <v>5.58219158873565</v>
          </cell>
          <cell r="DS936">
            <v>5.58124790937973</v>
          </cell>
          <cell r="DT936">
            <v>5.46383664137997</v>
          </cell>
          <cell r="DU936">
            <v>5.58674822627565</v>
          </cell>
          <cell r="DV936">
            <v>5.59378034988666</v>
          </cell>
          <cell r="DW936">
            <v>5.51353719619624</v>
          </cell>
          <cell r="DX936">
            <v>5.43981213749739</v>
          </cell>
          <cell r="DY936">
            <v>5.57900014720254</v>
          </cell>
          <cell r="DZ936">
            <v>5.55173062051556</v>
          </cell>
          <cell r="EA936">
            <v>5.62240181457202</v>
          </cell>
          <cell r="EB936">
            <v>5.47020291560632</v>
          </cell>
          <cell r="EC936">
            <v>5.62055879028034</v>
          </cell>
          <cell r="ED936">
            <v>5.51826339970758</v>
          </cell>
          <cell r="EE936">
            <v>5.52251658640742</v>
          </cell>
          <cell r="EF936">
            <v>5.52251658640742</v>
          </cell>
          <cell r="EG936">
            <v>5.52251658640742</v>
          </cell>
          <cell r="EH936">
            <v>5.52251658640742</v>
          </cell>
          <cell r="EI936">
            <v>5.52251658640742</v>
          </cell>
          <cell r="EJ936">
            <v>5.52251658640742</v>
          </cell>
          <cell r="EK936">
            <v>0</v>
          </cell>
          <cell r="EL936">
            <v>0</v>
          </cell>
          <cell r="EM936">
            <v>0</v>
          </cell>
          <cell r="EN936">
            <v>0</v>
          </cell>
          <cell r="EO936">
            <v>0</v>
          </cell>
          <cell r="EP936">
            <v>0</v>
          </cell>
          <cell r="EQ936">
            <v>0</v>
          </cell>
          <cell r="ER936">
            <v>0</v>
          </cell>
          <cell r="ES936">
            <v>0</v>
          </cell>
          <cell r="ET936">
            <v>0</v>
          </cell>
        </row>
        <row r="937">
          <cell r="A937">
            <v>37219.1376552908</v>
          </cell>
          <cell r="B937">
            <v>36685.1850252602</v>
          </cell>
          <cell r="C937">
            <v>32773.1766172524</v>
          </cell>
          <cell r="D937">
            <v>6999.22181598543</v>
          </cell>
          <cell r="E937">
            <v>6821.1611171428</v>
          </cell>
          <cell r="F937">
            <v>6943.38974556919</v>
          </cell>
          <cell r="G937">
            <v>6990.9377274344</v>
          </cell>
          <cell r="H937">
            <v>7753.07115206901</v>
          </cell>
          <cell r="I937">
            <v>7152.91399532557</v>
          </cell>
          <cell r="J937">
            <v>7314.08468941508</v>
          </cell>
          <cell r="K937">
            <v>8361.31456293965</v>
          </cell>
          <cell r="L937">
            <v>9295.18327073084</v>
          </cell>
          <cell r="M937">
            <v>9049.8892352582</v>
          </cell>
          <cell r="N937">
            <v>8283.56971263426</v>
          </cell>
          <cell r="O937">
            <v>9157.66771832879</v>
          </cell>
          <cell r="P937">
            <v>9547.06087049878</v>
          </cell>
          <cell r="Q937">
            <v>9627.01991748334</v>
          </cell>
          <cell r="R937">
            <v>9003.91431947562</v>
          </cell>
          <cell r="S937">
            <v>9151.30400787049</v>
          </cell>
          <cell r="T937">
            <v>10188.9335436362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6192.54121895478</v>
          </cell>
          <cell r="AF937">
            <v>6103.70187772507</v>
          </cell>
          <cell r="AG937">
            <v>5452.81970146803</v>
          </cell>
          <cell r="AH937">
            <v>6999.22181598543</v>
          </cell>
          <cell r="AI937">
            <v>6821.1611171428</v>
          </cell>
          <cell r="AJ937">
            <v>6943.38974556919</v>
          </cell>
          <cell r="AK937">
            <v>6990.9377274344</v>
          </cell>
          <cell r="AL937">
            <v>7753.07115206901</v>
          </cell>
          <cell r="AM937">
            <v>7152.91399532557</v>
          </cell>
          <cell r="AN937">
            <v>7314.08468941508</v>
          </cell>
          <cell r="AO937">
            <v>8361.31456293965</v>
          </cell>
          <cell r="AP937">
            <v>9295.18327073084</v>
          </cell>
          <cell r="AQ937">
            <v>9049.8892352582</v>
          </cell>
          <cell r="AR937">
            <v>8283.56971263426</v>
          </cell>
          <cell r="AS937">
            <v>9157.66771832879</v>
          </cell>
          <cell r="AT937">
            <v>9547.06087049878</v>
          </cell>
          <cell r="AU937">
            <v>9627.01991748334</v>
          </cell>
          <cell r="AV937">
            <v>9003.91431947562</v>
          </cell>
          <cell r="AW937">
            <v>9151.30400787049</v>
          </cell>
          <cell r="AX937">
            <v>10188.9335436362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3.09657101862567</v>
          </cell>
          <cell r="CN937">
            <v>3.02650193243565</v>
          </cell>
          <cell r="CO937">
            <v>2.65053384617729</v>
          </cell>
          <cell r="CP937">
            <v>3.48149216421675</v>
          </cell>
          <cell r="CQ937">
            <v>3.36281937338236</v>
          </cell>
          <cell r="CR937">
            <v>3.40248296581752</v>
          </cell>
          <cell r="CS937">
            <v>3.44796874307663</v>
          </cell>
          <cell r="CT937">
            <v>3.81257745642268</v>
          </cell>
          <cell r="CU937">
            <v>3.53921237493324</v>
          </cell>
          <cell r="CV937">
            <v>3.58600830357475</v>
          </cell>
          <cell r="CW937">
            <v>4.16332605454868</v>
          </cell>
          <cell r="CX937">
            <v>4.63170785135925</v>
          </cell>
          <cell r="CY937">
            <v>4.48777254751084</v>
          </cell>
          <cell r="CZ937">
            <v>4.04860898695119</v>
          </cell>
          <cell r="DA937">
            <v>4.52999921584575</v>
          </cell>
          <cell r="DB937">
            <v>4.72261929425888</v>
          </cell>
          <cell r="DC937">
            <v>4.76217242408197</v>
          </cell>
          <cell r="DD937">
            <v>4.45394242959171</v>
          </cell>
          <cell r="DE937">
            <v>4.52685129606174</v>
          </cell>
          <cell r="DF937">
            <v>5.04013274805734</v>
          </cell>
          <cell r="DG937">
            <v>4.32185910232555</v>
          </cell>
          <cell r="DH937">
            <v>4.32185910232555</v>
          </cell>
          <cell r="DI937">
            <v>4.32185910232555</v>
          </cell>
          <cell r="DJ937">
            <v>4.32185910232555</v>
          </cell>
          <cell r="DK937">
            <v>4.32185910232555</v>
          </cell>
          <cell r="DL937">
            <v>4.32185910232555</v>
          </cell>
          <cell r="DM937">
            <v>4.32185910232555</v>
          </cell>
          <cell r="DN937">
            <v>4.32185910232555</v>
          </cell>
          <cell r="DO937">
            <v>4.32185910232555</v>
          </cell>
          <cell r="DP937">
            <v>4.32185910232555</v>
          </cell>
          <cell r="DQ937">
            <v>5.47892047405088</v>
          </cell>
          <cell r="DR937">
            <v>5.52534618222402</v>
          </cell>
          <cell r="DS937">
            <v>5.63631061733563</v>
          </cell>
          <cell r="DT937">
            <v>5.50796878932401</v>
          </cell>
          <cell r="DU937">
            <v>5.55727518332619</v>
          </cell>
          <cell r="DV937">
            <v>5.59091281144106</v>
          </cell>
          <cell r="DW937">
            <v>5.55493842170826</v>
          </cell>
          <cell r="DX937">
            <v>5.5713729282544</v>
          </cell>
          <cell r="DY937">
            <v>5.53711463700938</v>
          </cell>
          <cell r="DZ937">
            <v>5.58799269098252</v>
          </cell>
          <cell r="EA937">
            <v>5.50226209314389</v>
          </cell>
          <cell r="EB937">
            <v>5.49824305709942</v>
          </cell>
          <cell r="EC937">
            <v>5.52483817314925</v>
          </cell>
          <cell r="ED937">
            <v>5.60555776431105</v>
          </cell>
          <cell r="EE937">
            <v>5.53852206207873</v>
          </cell>
          <cell r="EF937">
            <v>5.53852206207873</v>
          </cell>
          <cell r="EG937">
            <v>5.53852206207873</v>
          </cell>
          <cell r="EH937">
            <v>5.53852206207873</v>
          </cell>
          <cell r="EI937">
            <v>5.53852206207873</v>
          </cell>
          <cell r="EJ937">
            <v>5.53852206207873</v>
          </cell>
          <cell r="EK937">
            <v>0</v>
          </cell>
          <cell r="EL937">
            <v>0</v>
          </cell>
          <cell r="EM937">
            <v>0</v>
          </cell>
          <cell r="EN937">
            <v>0</v>
          </cell>
          <cell r="EO937">
            <v>0</v>
          </cell>
          <cell r="EP937">
            <v>0</v>
          </cell>
          <cell r="EQ937">
            <v>0</v>
          </cell>
          <cell r="ER937">
            <v>0</v>
          </cell>
          <cell r="ES937">
            <v>0</v>
          </cell>
          <cell r="ET937">
            <v>0</v>
          </cell>
        </row>
        <row r="938">
          <cell r="A938">
            <v>34444.7684597643</v>
          </cell>
          <cell r="B938">
            <v>35184.195687188</v>
          </cell>
          <cell r="C938">
            <v>39827.4633543187</v>
          </cell>
          <cell r="D938">
            <v>5665.79871448077</v>
          </cell>
          <cell r="E938">
            <v>5966.73624308782</v>
          </cell>
          <cell r="F938">
            <v>6984.8350187479</v>
          </cell>
          <cell r="G938">
            <v>7180.63516897656</v>
          </cell>
          <cell r="H938">
            <v>8885.40517837814</v>
          </cell>
          <cell r="I938">
            <v>8198.47529415032</v>
          </cell>
          <cell r="J938">
            <v>7818.89764885971</v>
          </cell>
          <cell r="K938">
            <v>8576.49858517183</v>
          </cell>
          <cell r="L938">
            <v>9001.18105120137</v>
          </cell>
          <cell r="M938">
            <v>8553.56600954735</v>
          </cell>
          <cell r="N938">
            <v>7991.83305662561</v>
          </cell>
          <cell r="O938">
            <v>9060.69257238674</v>
          </cell>
          <cell r="P938">
            <v>10700.0446744551</v>
          </cell>
          <cell r="Q938">
            <v>9180.45355296378</v>
          </cell>
          <cell r="R938">
            <v>10472.2330326314</v>
          </cell>
          <cell r="S938">
            <v>11223.0454467735</v>
          </cell>
          <cell r="T938">
            <v>9069.34003142517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5730.94009968613</v>
          </cell>
          <cell r="AF938">
            <v>5853.96642089343</v>
          </cell>
          <cell r="AG938">
            <v>6626.51592716227</v>
          </cell>
          <cell r="AH938">
            <v>5665.79871448077</v>
          </cell>
          <cell r="AI938">
            <v>5966.73624308782</v>
          </cell>
          <cell r="AJ938">
            <v>6984.8350187479</v>
          </cell>
          <cell r="AK938">
            <v>7180.63516897656</v>
          </cell>
          <cell r="AL938">
            <v>8885.40517837814</v>
          </cell>
          <cell r="AM938">
            <v>8198.47529415032</v>
          </cell>
          <cell r="AN938">
            <v>7818.89764885971</v>
          </cell>
          <cell r="AO938">
            <v>8576.49858517183</v>
          </cell>
          <cell r="AP938">
            <v>9001.18105120137</v>
          </cell>
          <cell r="AQ938">
            <v>8553.56600954735</v>
          </cell>
          <cell r="AR938">
            <v>7991.83305662561</v>
          </cell>
          <cell r="AS938">
            <v>9060.69257238674</v>
          </cell>
          <cell r="AT938">
            <v>10700.0446744551</v>
          </cell>
          <cell r="AU938">
            <v>9180.45355296378</v>
          </cell>
          <cell r="AV938">
            <v>10472.2330326314</v>
          </cell>
          <cell r="AW938">
            <v>11223.0454467735</v>
          </cell>
          <cell r="AX938">
            <v>9069.34003142517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2.82591026209014</v>
          </cell>
          <cell r="CN938">
            <v>2.91869669366864</v>
          </cell>
          <cell r="CO938">
            <v>3.25926212604854</v>
          </cell>
          <cell r="CP938">
            <v>2.8292589004904</v>
          </cell>
          <cell r="CQ938">
            <v>2.8905183980638</v>
          </cell>
          <cell r="CR938">
            <v>3.4591201321257</v>
          </cell>
          <cell r="CS938">
            <v>3.56582365301114</v>
          </cell>
          <cell r="CT938">
            <v>4.35824373833241</v>
          </cell>
          <cell r="CU938">
            <v>3.99963241091302</v>
          </cell>
          <cell r="CV938">
            <v>3.8371039894201</v>
          </cell>
          <cell r="CW938">
            <v>4.24885759380813</v>
          </cell>
          <cell r="CX938">
            <v>4.43966021954435</v>
          </cell>
          <cell r="CY938">
            <v>4.23519853115559</v>
          </cell>
          <cell r="CZ938">
            <v>3.94516131902309</v>
          </cell>
          <cell r="DA938">
            <v>4.45879281306145</v>
          </cell>
          <cell r="DB938">
            <v>5.26552268634465</v>
          </cell>
          <cell r="DC938">
            <v>4.51772753523815</v>
          </cell>
          <cell r="DD938">
            <v>5.15341592373458</v>
          </cell>
          <cell r="DE938">
            <v>5.52289286706853</v>
          </cell>
          <cell r="DF938">
            <v>4.46304825246675</v>
          </cell>
          <cell r="DG938">
            <v>5.91095810316533</v>
          </cell>
          <cell r="DH938">
            <v>5.91095810316533</v>
          </cell>
          <cell r="DI938">
            <v>5.91095810316533</v>
          </cell>
          <cell r="DJ938">
            <v>5.91095810316533</v>
          </cell>
          <cell r="DK938">
            <v>5.91095810316533</v>
          </cell>
          <cell r="DL938">
            <v>5.91095810316533</v>
          </cell>
          <cell r="DM938">
            <v>5.91095810316533</v>
          </cell>
          <cell r="DN938">
            <v>5.91095810316533</v>
          </cell>
          <cell r="DO938">
            <v>5.91095810316533</v>
          </cell>
          <cell r="DP938">
            <v>5.91095810316533</v>
          </cell>
          <cell r="DQ938">
            <v>5.55615865202726</v>
          </cell>
          <cell r="DR938">
            <v>5.49500885159537</v>
          </cell>
          <cell r="DS938">
            <v>5.57022953493448</v>
          </cell>
          <cell r="DT938">
            <v>5.48650256127721</v>
          </cell>
          <cell r="DU938">
            <v>5.65546394541284</v>
          </cell>
          <cell r="DV938">
            <v>5.5321970810478</v>
          </cell>
          <cell r="DW938">
            <v>5.51709085475286</v>
          </cell>
          <cell r="DX938">
            <v>5.58563891621342</v>
          </cell>
          <cell r="DY938">
            <v>5.61591012390802</v>
          </cell>
          <cell r="DZ938">
            <v>5.5827617529265</v>
          </cell>
          <cell r="EA938">
            <v>5.53025275122745</v>
          </cell>
          <cell r="EB938">
            <v>5.5546525598354</v>
          </cell>
          <cell r="EC938">
            <v>5.53325357737674</v>
          </cell>
          <cell r="ED938">
            <v>5.54994619010226</v>
          </cell>
          <cell r="EE938">
            <v>5.56738478497921</v>
          </cell>
          <cell r="EF938">
            <v>5.56738478497921</v>
          </cell>
          <cell r="EG938">
            <v>5.56738478497921</v>
          </cell>
          <cell r="EH938">
            <v>5.56738478497921</v>
          </cell>
          <cell r="EI938">
            <v>5.56738478497921</v>
          </cell>
          <cell r="EJ938">
            <v>5.56738478497921</v>
          </cell>
          <cell r="EK938">
            <v>0</v>
          </cell>
          <cell r="EL938">
            <v>0</v>
          </cell>
          <cell r="EM938">
            <v>0</v>
          </cell>
          <cell r="EN938">
            <v>0</v>
          </cell>
          <cell r="EO938">
            <v>0</v>
          </cell>
          <cell r="EP938">
            <v>0</v>
          </cell>
          <cell r="EQ938">
            <v>0</v>
          </cell>
          <cell r="ER938">
            <v>0</v>
          </cell>
          <cell r="ES938">
            <v>0</v>
          </cell>
          <cell r="ET938">
            <v>0</v>
          </cell>
        </row>
        <row r="939">
          <cell r="A939">
            <v>30157.6553757471</v>
          </cell>
          <cell r="B939">
            <v>36731.3111346534</v>
          </cell>
          <cell r="C939">
            <v>38266.3085635907</v>
          </cell>
          <cell r="D939">
            <v>7633.27194606356</v>
          </cell>
          <cell r="E939">
            <v>7047.17465194582</v>
          </cell>
          <cell r="F939">
            <v>7508.28829441185</v>
          </cell>
          <cell r="G939">
            <v>7178.26751936075</v>
          </cell>
          <cell r="H939">
            <v>6808.12069234158</v>
          </cell>
          <cell r="I939">
            <v>8317.57800824279</v>
          </cell>
          <cell r="J939">
            <v>8489.51079069848</v>
          </cell>
          <cell r="K939">
            <v>8157.22314070682</v>
          </cell>
          <cell r="L939">
            <v>7657.37134403272</v>
          </cell>
          <cell r="M939">
            <v>7885.5195246424</v>
          </cell>
          <cell r="N939">
            <v>8285.59499575253</v>
          </cell>
          <cell r="O939">
            <v>9724.27491027101</v>
          </cell>
          <cell r="P939">
            <v>10997.3208382668</v>
          </cell>
          <cell r="Q939">
            <v>9334.40072730228</v>
          </cell>
          <cell r="R939">
            <v>9456.19067348231</v>
          </cell>
          <cell r="S939">
            <v>10322.9998334891</v>
          </cell>
          <cell r="T939">
            <v>9409.21435833872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5017.64779482471</v>
          </cell>
          <cell r="AF939">
            <v>6111.37636595027</v>
          </cell>
          <cell r="AG939">
            <v>6366.77010821588</v>
          </cell>
          <cell r="AH939">
            <v>7633.27194606356</v>
          </cell>
          <cell r="AI939">
            <v>7047.17465194582</v>
          </cell>
          <cell r="AJ939">
            <v>7508.28829441185</v>
          </cell>
          <cell r="AK939">
            <v>7178.26751936075</v>
          </cell>
          <cell r="AL939">
            <v>6808.12069234158</v>
          </cell>
          <cell r="AM939">
            <v>8317.57800824279</v>
          </cell>
          <cell r="AN939">
            <v>8489.51079069848</v>
          </cell>
          <cell r="AO939">
            <v>8157.22314070682</v>
          </cell>
          <cell r="AP939">
            <v>7657.37134403272</v>
          </cell>
          <cell r="AQ939">
            <v>7885.5195246424</v>
          </cell>
          <cell r="AR939">
            <v>8285.59499575253</v>
          </cell>
          <cell r="AS939">
            <v>9724.27491027101</v>
          </cell>
          <cell r="AT939">
            <v>10997.3208382668</v>
          </cell>
          <cell r="AU939">
            <v>9334.40072730228</v>
          </cell>
          <cell r="AV939">
            <v>9456.19067348231</v>
          </cell>
          <cell r="AW939">
            <v>10322.9998334891</v>
          </cell>
          <cell r="AX939">
            <v>9409.21435833872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2.49521550959633</v>
          </cell>
          <cell r="CN939">
            <v>3.08300158634195</v>
          </cell>
          <cell r="CO939">
            <v>3.128271763593</v>
          </cell>
          <cell r="CP939">
            <v>3.70331383515755</v>
          </cell>
          <cell r="CQ939">
            <v>3.44292349252915</v>
          </cell>
          <cell r="CR939">
            <v>3.69346159046179</v>
          </cell>
          <cell r="CS939">
            <v>3.53673742924915</v>
          </cell>
          <cell r="CT939">
            <v>3.3501110218367</v>
          </cell>
          <cell r="CU939">
            <v>4.14541777915423</v>
          </cell>
          <cell r="CV939">
            <v>4.17639028887218</v>
          </cell>
          <cell r="CW939">
            <v>4.08142709010906</v>
          </cell>
          <cell r="CX939">
            <v>3.74095788657587</v>
          </cell>
          <cell r="CY939">
            <v>3.89983053762529</v>
          </cell>
          <cell r="CZ939">
            <v>4.0937026340112</v>
          </cell>
          <cell r="DA939">
            <v>4.81018176145569</v>
          </cell>
          <cell r="DB939">
            <v>5.43990298600404</v>
          </cell>
          <cell r="DC939">
            <v>4.61732772334146</v>
          </cell>
          <cell r="DD939">
            <v>4.67757198661554</v>
          </cell>
          <cell r="DE939">
            <v>5.10634530396832</v>
          </cell>
          <cell r="DF939">
            <v>4.65433481814703</v>
          </cell>
          <cell r="DG939">
            <v>4.95730284010634</v>
          </cell>
          <cell r="DH939">
            <v>4.95730284010634</v>
          </cell>
          <cell r="DI939">
            <v>4.95730284010634</v>
          </cell>
          <cell r="DJ939">
            <v>4.95730284010634</v>
          </cell>
          <cell r="DK939">
            <v>4.95730284010634</v>
          </cell>
          <cell r="DL939">
            <v>4.95730284010634</v>
          </cell>
          <cell r="DM939">
            <v>4.95730284010634</v>
          </cell>
          <cell r="DN939">
            <v>4.95730284010634</v>
          </cell>
          <cell r="DO939">
            <v>4.95730284010634</v>
          </cell>
          <cell r="DP939">
            <v>4.95730284010634</v>
          </cell>
          <cell r="DQ939">
            <v>5.50933584971892</v>
          </cell>
          <cell r="DR939">
            <v>5.43090764766065</v>
          </cell>
          <cell r="DS939">
            <v>5.57598798766109</v>
          </cell>
          <cell r="DT939">
            <v>5.64712437447041</v>
          </cell>
          <cell r="DU939">
            <v>5.6078294668602</v>
          </cell>
          <cell r="DV939">
            <v>5.56947794300208</v>
          </cell>
          <cell r="DW939">
            <v>5.56062946368857</v>
          </cell>
          <cell r="DX939">
            <v>5.56769173824094</v>
          </cell>
          <cell r="DY939">
            <v>5.49712626521786</v>
          </cell>
          <cell r="DZ939">
            <v>5.56914753276747</v>
          </cell>
          <cell r="EA939">
            <v>5.47567212557619</v>
          </cell>
          <cell r="EB939">
            <v>5.60794860802209</v>
          </cell>
          <cell r="EC939">
            <v>5.53976970865186</v>
          </cell>
          <cell r="ED939">
            <v>5.54516590280349</v>
          </cell>
          <cell r="EE939">
            <v>5.53863666498397</v>
          </cell>
          <cell r="EF939">
            <v>5.53863666498397</v>
          </cell>
          <cell r="EG939">
            <v>5.53863666498397</v>
          </cell>
          <cell r="EH939">
            <v>5.53863666498397</v>
          </cell>
          <cell r="EI939">
            <v>5.53863666498397</v>
          </cell>
          <cell r="EJ939">
            <v>5.53863666498397</v>
          </cell>
          <cell r="EK939">
            <v>0</v>
          </cell>
          <cell r="EL939">
            <v>0</v>
          </cell>
          <cell r="EM939">
            <v>0</v>
          </cell>
          <cell r="EN939">
            <v>0</v>
          </cell>
          <cell r="EO939">
            <v>0</v>
          </cell>
          <cell r="EP939">
            <v>0</v>
          </cell>
          <cell r="EQ939">
            <v>0</v>
          </cell>
          <cell r="ER939">
            <v>0</v>
          </cell>
          <cell r="ES939">
            <v>0</v>
          </cell>
          <cell r="ET939">
            <v>0</v>
          </cell>
        </row>
        <row r="940">
          <cell r="A940">
            <v>35702.2030731629</v>
          </cell>
          <cell r="B940">
            <v>31546.6475366154</v>
          </cell>
          <cell r="C940">
            <v>36531.5604608852</v>
          </cell>
          <cell r="D940">
            <v>6421.84194259038</v>
          </cell>
          <cell r="E940">
            <v>6635.11246382202</v>
          </cell>
          <cell r="F940">
            <v>7157.21790117847</v>
          </cell>
          <cell r="G940">
            <v>7759.20439521399</v>
          </cell>
          <cell r="H940">
            <v>7290.72341945229</v>
          </cell>
          <cell r="I940">
            <v>7265.91360364162</v>
          </cell>
          <cell r="J940">
            <v>8732.42361126065</v>
          </cell>
          <cell r="K940">
            <v>9256.95246425247</v>
          </cell>
          <cell r="L940">
            <v>8675.03527314036</v>
          </cell>
          <cell r="M940">
            <v>9365.62367565732</v>
          </cell>
          <cell r="N940">
            <v>8949.84723727594</v>
          </cell>
          <cell r="O940">
            <v>8523.50119643417</v>
          </cell>
          <cell r="P940">
            <v>8137.45070252209</v>
          </cell>
          <cell r="Q940">
            <v>8944.97860499533</v>
          </cell>
          <cell r="R940">
            <v>10121.1702195569</v>
          </cell>
          <cell r="S940">
            <v>10670.2682149366</v>
          </cell>
          <cell r="T940">
            <v>10373.9484523121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5940.15278337936</v>
          </cell>
          <cell r="AF940">
            <v>5248.74909783298</v>
          </cell>
          <cell r="AG940">
            <v>6078.14173562971</v>
          </cell>
          <cell r="AH940">
            <v>6421.84194259038</v>
          </cell>
          <cell r="AI940">
            <v>6635.11246382202</v>
          </cell>
          <cell r="AJ940">
            <v>7157.21790117847</v>
          </cell>
          <cell r="AK940">
            <v>7759.20439521399</v>
          </cell>
          <cell r="AL940">
            <v>7290.72341945229</v>
          </cell>
          <cell r="AM940">
            <v>7265.91360364162</v>
          </cell>
          <cell r="AN940">
            <v>8732.42361126065</v>
          </cell>
          <cell r="AO940">
            <v>9256.95246425247</v>
          </cell>
          <cell r="AP940">
            <v>8675.03527314036</v>
          </cell>
          <cell r="AQ940">
            <v>9365.62367565732</v>
          </cell>
          <cell r="AR940">
            <v>8949.84723727594</v>
          </cell>
          <cell r="AS940">
            <v>8523.50119643417</v>
          </cell>
          <cell r="AT940">
            <v>8137.45070252209</v>
          </cell>
          <cell r="AU940">
            <v>8944.97860499533</v>
          </cell>
          <cell r="AV940">
            <v>10121.1702195569</v>
          </cell>
          <cell r="AW940">
            <v>10670.2682149366</v>
          </cell>
          <cell r="AX940">
            <v>10373.9484523121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2.94715466852404</v>
          </cell>
          <cell r="CN940">
            <v>2.53912556603215</v>
          </cell>
          <cell r="CO940">
            <v>2.98805704673603</v>
          </cell>
          <cell r="CP940">
            <v>3.16252080806527</v>
          </cell>
          <cell r="CQ940">
            <v>3.32014761423566</v>
          </cell>
          <cell r="CR940">
            <v>3.5302026819565</v>
          </cell>
          <cell r="CS940">
            <v>3.81527809496324</v>
          </cell>
          <cell r="CT940">
            <v>3.59446826831198</v>
          </cell>
          <cell r="CU940">
            <v>3.61530163620741</v>
          </cell>
          <cell r="CV940">
            <v>4.31498719308711</v>
          </cell>
          <cell r="CW940">
            <v>4.50725249307931</v>
          </cell>
          <cell r="CX940">
            <v>4.28368480309051</v>
          </cell>
          <cell r="CY940">
            <v>4.57763086511478</v>
          </cell>
          <cell r="CZ940">
            <v>4.36254588254005</v>
          </cell>
          <cell r="DA940">
            <v>4.208103925536</v>
          </cell>
          <cell r="DB940">
            <v>4.0175084693441</v>
          </cell>
          <cell r="DC940">
            <v>4.41618986306516</v>
          </cell>
          <cell r="DD940">
            <v>4.99688275397363</v>
          </cell>
          <cell r="DE940">
            <v>5.26797574458971</v>
          </cell>
          <cell r="DF940">
            <v>5.12168089138598</v>
          </cell>
          <cell r="DG940">
            <v>4.85356475234381</v>
          </cell>
          <cell r="DH940">
            <v>4.85356475234381</v>
          </cell>
          <cell r="DI940">
            <v>4.85356475234381</v>
          </cell>
          <cell r="DJ940">
            <v>4.85356475234381</v>
          </cell>
          <cell r="DK940">
            <v>4.85356475234381</v>
          </cell>
          <cell r="DL940">
            <v>4.85356475234381</v>
          </cell>
          <cell r="DM940">
            <v>4.85356475234381</v>
          </cell>
          <cell r="DN940">
            <v>4.85356475234381</v>
          </cell>
          <cell r="DO940">
            <v>4.85356475234381</v>
          </cell>
          <cell r="DP940">
            <v>4.85356475234381</v>
          </cell>
          <cell r="DQ940">
            <v>5.52206891655642</v>
          </cell>
          <cell r="DR940">
            <v>5.6634200005644</v>
          </cell>
          <cell r="DS940">
            <v>5.57300039820337</v>
          </cell>
          <cell r="DT940">
            <v>5.5633112259931</v>
          </cell>
          <cell r="DU940">
            <v>5.4751753307288</v>
          </cell>
          <cell r="DV940">
            <v>5.55458650230947</v>
          </cell>
          <cell r="DW940">
            <v>5.57183348221116</v>
          </cell>
          <cell r="DX940">
            <v>5.55703464874614</v>
          </cell>
          <cell r="DY940">
            <v>5.50621071651425</v>
          </cell>
          <cell r="DZ940">
            <v>5.5445004074074</v>
          </cell>
          <cell r="EA940">
            <v>5.62682335627596</v>
          </cell>
          <cell r="EB940">
            <v>5.54831203016263</v>
          </cell>
          <cell r="EC940">
            <v>5.60535432040848</v>
          </cell>
          <cell r="ED940">
            <v>5.62060092372433</v>
          </cell>
          <cell r="EE940">
            <v>5.54930640631647</v>
          </cell>
          <cell r="EF940">
            <v>5.54930640631647</v>
          </cell>
          <cell r="EG940">
            <v>5.54930640631647</v>
          </cell>
          <cell r="EH940">
            <v>5.54930640631647</v>
          </cell>
          <cell r="EI940">
            <v>5.54930640631647</v>
          </cell>
          <cell r="EJ940">
            <v>5.54930640631647</v>
          </cell>
          <cell r="EK940">
            <v>0</v>
          </cell>
          <cell r="EL940">
            <v>0</v>
          </cell>
          <cell r="EM940">
            <v>0</v>
          </cell>
          <cell r="EN940">
            <v>0</v>
          </cell>
          <cell r="EO940">
            <v>0</v>
          </cell>
          <cell r="EP940">
            <v>0</v>
          </cell>
          <cell r="EQ940">
            <v>0</v>
          </cell>
          <cell r="ER940">
            <v>0</v>
          </cell>
          <cell r="ES940">
            <v>0</v>
          </cell>
          <cell r="ET940">
            <v>0</v>
          </cell>
        </row>
        <row r="941">
          <cell r="A941">
            <v>30284.4236077687</v>
          </cell>
          <cell r="B941">
            <v>36209.788709283</v>
          </cell>
          <cell r="C941">
            <v>41293.5140337218</v>
          </cell>
          <cell r="D941">
            <v>6246.1981260655</v>
          </cell>
          <cell r="E941">
            <v>6557.7981988618</v>
          </cell>
          <cell r="F941">
            <v>6725.23610483608</v>
          </cell>
          <cell r="G941">
            <v>6762.64325632385</v>
          </cell>
          <cell r="H941">
            <v>7115.95118559634</v>
          </cell>
          <cell r="I941">
            <v>6446.19930892011</v>
          </cell>
          <cell r="J941">
            <v>8743.88688578203</v>
          </cell>
          <cell r="K941">
            <v>8533.64756538241</v>
          </cell>
          <cell r="L941">
            <v>8333.17203504277</v>
          </cell>
          <cell r="M941">
            <v>9565.01997036429</v>
          </cell>
          <cell r="N941">
            <v>7925.63566521007</v>
          </cell>
          <cell r="O941">
            <v>9134.2168741317</v>
          </cell>
          <cell r="P941">
            <v>8612.60030121386</v>
          </cell>
          <cell r="Q941">
            <v>9298.53302199657</v>
          </cell>
          <cell r="R941">
            <v>10124.7188079575</v>
          </cell>
          <cell r="S941">
            <v>9872.8883241777</v>
          </cell>
          <cell r="T941">
            <v>9633.91594328359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5038.73956512089</v>
          </cell>
          <cell r="AF941">
            <v>6024.60516921739</v>
          </cell>
          <cell r="AG941">
            <v>6870.43827016126</v>
          </cell>
          <cell r="AH941">
            <v>6246.1981260655</v>
          </cell>
          <cell r="AI941">
            <v>6557.7981988618</v>
          </cell>
          <cell r="AJ941">
            <v>6725.23610483608</v>
          </cell>
          <cell r="AK941">
            <v>6762.64325632385</v>
          </cell>
          <cell r="AL941">
            <v>7115.95118559634</v>
          </cell>
          <cell r="AM941">
            <v>6446.19930892011</v>
          </cell>
          <cell r="AN941">
            <v>8743.88688578203</v>
          </cell>
          <cell r="AO941">
            <v>8533.64756538241</v>
          </cell>
          <cell r="AP941">
            <v>8333.17203504277</v>
          </cell>
          <cell r="AQ941">
            <v>9565.01997036429</v>
          </cell>
          <cell r="AR941">
            <v>7925.63566521007</v>
          </cell>
          <cell r="AS941">
            <v>9134.2168741317</v>
          </cell>
          <cell r="AT941">
            <v>8612.60030121386</v>
          </cell>
          <cell r="AU941">
            <v>9298.53302199657</v>
          </cell>
          <cell r="AV941">
            <v>10124.7188079575</v>
          </cell>
          <cell r="AW941">
            <v>9872.8883241777</v>
          </cell>
          <cell r="AX941">
            <v>9633.91594328359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2.51123965095569</v>
          </cell>
          <cell r="CN941">
            <v>2.97217563036939</v>
          </cell>
          <cell r="CO941">
            <v>3.34304694359125</v>
          </cell>
          <cell r="CP941">
            <v>3.12392231553037</v>
          </cell>
          <cell r="CQ941">
            <v>3.25479862161888</v>
          </cell>
          <cell r="CR941">
            <v>3.3093882052488</v>
          </cell>
          <cell r="CS941">
            <v>3.27686241568232</v>
          </cell>
          <cell r="CT941">
            <v>3.53235139794758</v>
          </cell>
          <cell r="CU941">
            <v>3.19496934046572</v>
          </cell>
          <cell r="CV941">
            <v>4.38330551497359</v>
          </cell>
          <cell r="CW941">
            <v>4.20927559504948</v>
          </cell>
          <cell r="CX941">
            <v>4.13342045218856</v>
          </cell>
          <cell r="CY941">
            <v>4.70735381624077</v>
          </cell>
          <cell r="CZ941">
            <v>3.92279996404746</v>
          </cell>
          <cell r="DA941">
            <v>4.49737642052885</v>
          </cell>
          <cell r="DB941">
            <v>4.24055023521663</v>
          </cell>
          <cell r="DC941">
            <v>4.57828007971527</v>
          </cell>
          <cell r="DD941">
            <v>4.98506574333136</v>
          </cell>
          <cell r="DE941">
            <v>4.86107301408827</v>
          </cell>
          <cell r="DF941">
            <v>4.74341117555294</v>
          </cell>
          <cell r="DG941">
            <v>5.60570231526528</v>
          </cell>
          <cell r="DH941">
            <v>5.60570231526528</v>
          </cell>
          <cell r="DI941">
            <v>5.60570231526528</v>
          </cell>
          <cell r="DJ941">
            <v>5.60570231526528</v>
          </cell>
          <cell r="DK941">
            <v>5.60570231526528</v>
          </cell>
          <cell r="DL941">
            <v>5.60570231526528</v>
          </cell>
          <cell r="DM941">
            <v>5.60570231526528</v>
          </cell>
          <cell r="DN941">
            <v>5.60570231526528</v>
          </cell>
          <cell r="DO941">
            <v>5.60570231526528</v>
          </cell>
          <cell r="DP941">
            <v>5.60570231526528</v>
          </cell>
          <cell r="DQ941">
            <v>5.49719176606043</v>
          </cell>
          <cell r="DR941">
            <v>5.55342941993154</v>
          </cell>
          <cell r="DS941">
            <v>5.63052773891544</v>
          </cell>
          <cell r="DT941">
            <v>5.4780080455862</v>
          </cell>
          <cell r="DU941">
            <v>5.52002519864172</v>
          </cell>
          <cell r="DV941">
            <v>5.56758628908753</v>
          </cell>
          <cell r="DW941">
            <v>5.65412501137771</v>
          </cell>
          <cell r="DX941">
            <v>5.51920080323674</v>
          </cell>
          <cell r="DY941">
            <v>5.5276962444542</v>
          </cell>
          <cell r="DZ941">
            <v>5.46524863479404</v>
          </cell>
          <cell r="EA941">
            <v>5.5543657846995</v>
          </cell>
          <cell r="EB941">
            <v>5.52341785193842</v>
          </cell>
          <cell r="EC941">
            <v>5.56693530768185</v>
          </cell>
          <cell r="ED941">
            <v>5.535349881374</v>
          </cell>
          <cell r="EE941">
            <v>5.5644111966521</v>
          </cell>
          <cell r="EF941">
            <v>5.5644111966521</v>
          </cell>
          <cell r="EG941">
            <v>5.5644111966521</v>
          </cell>
          <cell r="EH941">
            <v>5.5644111966521</v>
          </cell>
          <cell r="EI941">
            <v>5.5644111966521</v>
          </cell>
          <cell r="EJ941">
            <v>5.5644111966521</v>
          </cell>
          <cell r="EK941">
            <v>0</v>
          </cell>
          <cell r="EL941">
            <v>0</v>
          </cell>
          <cell r="EM941">
            <v>0</v>
          </cell>
          <cell r="EN941">
            <v>0</v>
          </cell>
          <cell r="EO941">
            <v>0</v>
          </cell>
          <cell r="EP941">
            <v>0</v>
          </cell>
          <cell r="EQ941">
            <v>0</v>
          </cell>
          <cell r="ER941">
            <v>0</v>
          </cell>
          <cell r="ES941">
            <v>0</v>
          </cell>
          <cell r="ET941">
            <v>0</v>
          </cell>
        </row>
        <row r="942">
          <cell r="A942">
            <v>43362.0801860435</v>
          </cell>
          <cell r="B942">
            <v>33721.1035537364</v>
          </cell>
          <cell r="C942">
            <v>37867.4548710903</v>
          </cell>
          <cell r="D942">
            <v>6735.51566774323</v>
          </cell>
          <cell r="E942">
            <v>7085.4874341299</v>
          </cell>
          <cell r="F942">
            <v>7340.86652577443</v>
          </cell>
          <cell r="G942">
            <v>7256.04492775544</v>
          </cell>
          <cell r="H942">
            <v>6626.83727429819</v>
          </cell>
          <cell r="I942">
            <v>7801.85049831623</v>
          </cell>
          <cell r="J942">
            <v>7584.82932813543</v>
          </cell>
          <cell r="K942">
            <v>8397.989857728</v>
          </cell>
          <cell r="L942">
            <v>7956.99973208757</v>
          </cell>
          <cell r="M942">
            <v>8555.07996035921</v>
          </cell>
          <cell r="N942">
            <v>8482.18513465344</v>
          </cell>
          <cell r="O942">
            <v>8587.69887825699</v>
          </cell>
          <cell r="P942">
            <v>9869.14263862029</v>
          </cell>
          <cell r="Q942">
            <v>9275.90762547636</v>
          </cell>
          <cell r="R942">
            <v>10136.10039806</v>
          </cell>
          <cell r="S942">
            <v>9373.07461048273</v>
          </cell>
          <cell r="T942">
            <v>9304.16500861579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7214.60747905119</v>
          </cell>
          <cell r="AF942">
            <v>5610.53632244676</v>
          </cell>
          <cell r="AG942">
            <v>6300.40860478675</v>
          </cell>
          <cell r="AH942">
            <v>6735.51566774323</v>
          </cell>
          <cell r="AI942">
            <v>7085.4874341299</v>
          </cell>
          <cell r="AJ942">
            <v>7340.86652577443</v>
          </cell>
          <cell r="AK942">
            <v>7256.04492775544</v>
          </cell>
          <cell r="AL942">
            <v>6626.83727429819</v>
          </cell>
          <cell r="AM942">
            <v>7801.85049831623</v>
          </cell>
          <cell r="AN942">
            <v>7584.82932813543</v>
          </cell>
          <cell r="AO942">
            <v>8397.989857728</v>
          </cell>
          <cell r="AP942">
            <v>7956.99973208757</v>
          </cell>
          <cell r="AQ942">
            <v>8555.07996035921</v>
          </cell>
          <cell r="AR942">
            <v>8482.18513465344</v>
          </cell>
          <cell r="AS942">
            <v>8587.69887825699</v>
          </cell>
          <cell r="AT942">
            <v>9869.14263862029</v>
          </cell>
          <cell r="AU942">
            <v>9275.90762547636</v>
          </cell>
          <cell r="AV942">
            <v>10136.10039806</v>
          </cell>
          <cell r="AW942">
            <v>9373.07461048273</v>
          </cell>
          <cell r="AX942">
            <v>9304.16500861579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3.51555132040384</v>
          </cell>
          <cell r="CN942">
            <v>2.80993494179674</v>
          </cell>
          <cell r="CO942">
            <v>3.10720564771515</v>
          </cell>
          <cell r="CP942">
            <v>3.32471574395881</v>
          </cell>
          <cell r="CQ942">
            <v>3.46110521756451</v>
          </cell>
          <cell r="CR942">
            <v>3.62711285558112</v>
          </cell>
          <cell r="CS942">
            <v>3.60845251129176</v>
          </cell>
          <cell r="CT942">
            <v>3.31884266847258</v>
          </cell>
          <cell r="CU942">
            <v>3.83221013617643</v>
          </cell>
          <cell r="CV942">
            <v>3.72347253698464</v>
          </cell>
          <cell r="CW942">
            <v>4.12936287448926</v>
          </cell>
          <cell r="CX942">
            <v>3.97188234584822</v>
          </cell>
          <cell r="CY942">
            <v>4.23128386289362</v>
          </cell>
          <cell r="CZ942">
            <v>4.23642368322949</v>
          </cell>
          <cell r="DA942">
            <v>4.26906605202648</v>
          </cell>
          <cell r="DB942">
            <v>4.90608979173851</v>
          </cell>
          <cell r="DC942">
            <v>4.61118431223942</v>
          </cell>
          <cell r="DD942">
            <v>5.03879825349359</v>
          </cell>
          <cell r="DE942">
            <v>4.65948738887834</v>
          </cell>
          <cell r="DF942">
            <v>4.62523145534373</v>
          </cell>
          <cell r="DG942">
            <v>5.66166935335643</v>
          </cell>
          <cell r="DH942">
            <v>5.66166935335643</v>
          </cell>
          <cell r="DI942">
            <v>5.66166935335643</v>
          </cell>
          <cell r="DJ942">
            <v>5.66166935335643</v>
          </cell>
          <cell r="DK942">
            <v>5.66166935335643</v>
          </cell>
          <cell r="DL942">
            <v>5.66166935335643</v>
          </cell>
          <cell r="DM942">
            <v>5.66166935335643</v>
          </cell>
          <cell r="DN942">
            <v>5.66166935335643</v>
          </cell>
          <cell r="DO942">
            <v>5.66166935335643</v>
          </cell>
          <cell r="DP942">
            <v>5.66166935335643</v>
          </cell>
          <cell r="DQ942">
            <v>5.6224603444392</v>
          </cell>
          <cell r="DR942">
            <v>5.47035170160783</v>
          </cell>
          <cell r="DS942">
            <v>5.55527872783859</v>
          </cell>
          <cell r="DT942">
            <v>5.55038956830795</v>
          </cell>
          <cell r="DU942">
            <v>5.60869812381545</v>
          </cell>
          <cell r="DV942">
            <v>5.54489586762287</v>
          </cell>
          <cell r="DW942">
            <v>5.50916911954009</v>
          </cell>
          <cell r="DX942">
            <v>5.47049690911585</v>
          </cell>
          <cell r="DY942">
            <v>5.57770375646101</v>
          </cell>
          <cell r="DZ942">
            <v>5.58090710143579</v>
          </cell>
          <cell r="EA942">
            <v>5.57185020797703</v>
          </cell>
          <cell r="EB942">
            <v>5.48858132436393</v>
          </cell>
          <cell r="EC942">
            <v>5.53935306477691</v>
          </cell>
          <cell r="ED942">
            <v>5.48549085744342</v>
          </cell>
          <cell r="EE942">
            <v>5.5112621462117</v>
          </cell>
          <cell r="EF942">
            <v>5.5112621462117</v>
          </cell>
          <cell r="EG942">
            <v>5.5112621462117</v>
          </cell>
          <cell r="EH942">
            <v>5.5112621462117</v>
          </cell>
          <cell r="EI942">
            <v>5.5112621462117</v>
          </cell>
          <cell r="EJ942">
            <v>5.5112621462117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</row>
        <row r="943">
          <cell r="A943">
            <v>38269.5324290332</v>
          </cell>
          <cell r="B943">
            <v>39664.5771782721</v>
          </cell>
          <cell r="C943">
            <v>39493.6252107691</v>
          </cell>
          <cell r="D943">
            <v>6727.61892048421</v>
          </cell>
          <cell r="E943">
            <v>6739.39561754591</v>
          </cell>
          <cell r="F943">
            <v>7804.39711942492</v>
          </cell>
          <cell r="G943">
            <v>6884.98541139627</v>
          </cell>
          <cell r="H943">
            <v>7225.6698710763</v>
          </cell>
          <cell r="I943">
            <v>9837.25628414386</v>
          </cell>
          <cell r="J943">
            <v>8578.05206852986</v>
          </cell>
          <cell r="K943">
            <v>7877.85533827353</v>
          </cell>
          <cell r="L943">
            <v>8008.87464583524</v>
          </cell>
          <cell r="M943">
            <v>8326.2318105484</v>
          </cell>
          <cell r="N943">
            <v>10118.8426438773</v>
          </cell>
          <cell r="O943">
            <v>8268.57903187446</v>
          </cell>
          <cell r="P943">
            <v>9131.11332382258</v>
          </cell>
          <cell r="Q943">
            <v>9463.32860072068</v>
          </cell>
          <cell r="R943">
            <v>9783.36973003572</v>
          </cell>
          <cell r="S943">
            <v>9288.99261532715</v>
          </cell>
          <cell r="T943">
            <v>9985.92320769831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6367.3064967755</v>
          </cell>
          <cell r="AF943">
            <v>6599.41483286748</v>
          </cell>
          <cell r="AG943">
            <v>6570.97174761849</v>
          </cell>
          <cell r="AH943">
            <v>6727.61892048421</v>
          </cell>
          <cell r="AI943">
            <v>6739.39561754591</v>
          </cell>
          <cell r="AJ943">
            <v>7804.39711942492</v>
          </cell>
          <cell r="AK943">
            <v>6884.98541139627</v>
          </cell>
          <cell r="AL943">
            <v>7225.6698710763</v>
          </cell>
          <cell r="AM943">
            <v>9837.25628414386</v>
          </cell>
          <cell r="AN943">
            <v>8578.05206852986</v>
          </cell>
          <cell r="AO943">
            <v>7877.85533827353</v>
          </cell>
          <cell r="AP943">
            <v>8008.87464583524</v>
          </cell>
          <cell r="AQ943">
            <v>8326.2318105484</v>
          </cell>
          <cell r="AR943">
            <v>10118.8426438773</v>
          </cell>
          <cell r="AS943">
            <v>8268.57903187446</v>
          </cell>
          <cell r="AT943">
            <v>9131.11332382258</v>
          </cell>
          <cell r="AU943">
            <v>9463.32860072068</v>
          </cell>
          <cell r="AV943">
            <v>9783.36973003572</v>
          </cell>
          <cell r="AW943">
            <v>9288.99261532715</v>
          </cell>
          <cell r="AX943">
            <v>9985.92320769831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3.20514296400809</v>
          </cell>
          <cell r="CN943">
            <v>3.25055153086467</v>
          </cell>
          <cell r="CO943">
            <v>3.26675567603195</v>
          </cell>
          <cell r="CP943">
            <v>3.36264911847713</v>
          </cell>
          <cell r="CQ943">
            <v>3.3499325695281</v>
          </cell>
          <cell r="CR943">
            <v>3.89829676546045</v>
          </cell>
          <cell r="CS943">
            <v>3.37758280954084</v>
          </cell>
          <cell r="CT943">
            <v>3.59773234777595</v>
          </cell>
          <cell r="CU943">
            <v>4.84255865063693</v>
          </cell>
          <cell r="CV943">
            <v>4.160941057332</v>
          </cell>
          <cell r="CW943">
            <v>3.94986209343797</v>
          </cell>
          <cell r="CX943">
            <v>3.90686512668477</v>
          </cell>
          <cell r="CY943">
            <v>4.18969634386367</v>
          </cell>
          <cell r="CZ943">
            <v>4.92245303129356</v>
          </cell>
          <cell r="DA943">
            <v>4.10358734593675</v>
          </cell>
          <cell r="DB943">
            <v>4.53165180444051</v>
          </cell>
          <cell r="DC943">
            <v>4.69652588995758</v>
          </cell>
          <cell r="DD943">
            <v>4.85535810567128</v>
          </cell>
          <cell r="DE943">
            <v>4.6100052265105</v>
          </cell>
          <cell r="DF943">
            <v>4.95588274050969</v>
          </cell>
          <cell r="DG943">
            <v>5.12635243283168</v>
          </cell>
          <cell r="DH943">
            <v>5.12635243283168</v>
          </cell>
          <cell r="DI943">
            <v>5.12635243283168</v>
          </cell>
          <cell r="DJ943">
            <v>5.12635243283168</v>
          </cell>
          <cell r="DK943">
            <v>5.12635243283168</v>
          </cell>
          <cell r="DL943">
            <v>5.12635243283168</v>
          </cell>
          <cell r="DM943">
            <v>5.12635243283168</v>
          </cell>
          <cell r="DN943">
            <v>5.12635243283168</v>
          </cell>
          <cell r="DO943">
            <v>5.12635243283168</v>
          </cell>
          <cell r="DP943">
            <v>5.12635243283168</v>
          </cell>
          <cell r="DQ943">
            <v>5.44271364164568</v>
          </cell>
          <cell r="DR943">
            <v>5.56231409086108</v>
          </cell>
          <cell r="DS943">
            <v>5.51086891937688</v>
          </cell>
          <cell r="DT943">
            <v>5.48134283698569</v>
          </cell>
          <cell r="DU943">
            <v>5.51178186399095</v>
          </cell>
          <cell r="DV943">
            <v>5.48493642292191</v>
          </cell>
          <cell r="DW943">
            <v>5.58475536900814</v>
          </cell>
          <cell r="DX943">
            <v>5.50245373961898</v>
          </cell>
          <cell r="DY943">
            <v>5.56552620716351</v>
          </cell>
          <cell r="DZ943">
            <v>5.64812435280912</v>
          </cell>
          <cell r="EA943">
            <v>5.4642832584447</v>
          </cell>
          <cell r="EB943">
            <v>5.61629890100049</v>
          </cell>
          <cell r="EC943">
            <v>5.44468909660073</v>
          </cell>
          <cell r="ED943">
            <v>5.63191896038931</v>
          </cell>
          <cell r="EE943">
            <v>5.52044815267516</v>
          </cell>
          <cell r="EF943">
            <v>5.52044815267516</v>
          </cell>
          <cell r="EG943">
            <v>5.52044815267516</v>
          </cell>
          <cell r="EH943">
            <v>5.52044815267516</v>
          </cell>
          <cell r="EI943">
            <v>5.52044815267516</v>
          </cell>
          <cell r="EJ943">
            <v>5.52044815267516</v>
          </cell>
          <cell r="EK943">
            <v>0</v>
          </cell>
          <cell r="EL943">
            <v>0</v>
          </cell>
          <cell r="EM943">
            <v>0</v>
          </cell>
          <cell r="EN943">
            <v>0</v>
          </cell>
          <cell r="EO943">
            <v>0</v>
          </cell>
          <cell r="EP943">
            <v>0</v>
          </cell>
          <cell r="EQ943">
            <v>0</v>
          </cell>
          <cell r="ER943">
            <v>0</v>
          </cell>
          <cell r="ES943">
            <v>0</v>
          </cell>
          <cell r="ET943">
            <v>0</v>
          </cell>
        </row>
        <row r="944">
          <cell r="A944">
            <v>35801.3013776801</v>
          </cell>
          <cell r="B944">
            <v>35254.5547544799</v>
          </cell>
          <cell r="C944">
            <v>42517.8195635523</v>
          </cell>
          <cell r="D944">
            <v>8343.92394674461</v>
          </cell>
          <cell r="E944">
            <v>6682.37294166109</v>
          </cell>
          <cell r="F944">
            <v>6900.32457446879</v>
          </cell>
          <cell r="G944">
            <v>7819.02837663403</v>
          </cell>
          <cell r="H944">
            <v>6312.84788145005</v>
          </cell>
          <cell r="I944">
            <v>7666.11605761584</v>
          </cell>
          <cell r="J944">
            <v>7111.92031906259</v>
          </cell>
          <cell r="K944">
            <v>8857.02993304001</v>
          </cell>
          <cell r="L944">
            <v>8492.4655729309</v>
          </cell>
          <cell r="M944">
            <v>8292.49482936961</v>
          </cell>
          <cell r="N944">
            <v>9262.09980943923</v>
          </cell>
          <cell r="O944">
            <v>9344.47832642618</v>
          </cell>
          <cell r="P944">
            <v>10044.6266721817</v>
          </cell>
          <cell r="Q944">
            <v>11006.0051520993</v>
          </cell>
          <cell r="R944">
            <v>8934.31185327435</v>
          </cell>
          <cell r="S944">
            <v>9791.31736903731</v>
          </cell>
          <cell r="T944">
            <v>11190.7855966436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5956.64081545401</v>
          </cell>
          <cell r="AF944">
            <v>5865.6728023891</v>
          </cell>
          <cell r="AG944">
            <v>7074.13891815282</v>
          </cell>
          <cell r="AH944">
            <v>8343.92394674461</v>
          </cell>
          <cell r="AI944">
            <v>6682.37294166109</v>
          </cell>
          <cell r="AJ944">
            <v>6900.32457446879</v>
          </cell>
          <cell r="AK944">
            <v>7819.02837663403</v>
          </cell>
          <cell r="AL944">
            <v>6312.84788145005</v>
          </cell>
          <cell r="AM944">
            <v>7666.11605761584</v>
          </cell>
          <cell r="AN944">
            <v>7111.92031906259</v>
          </cell>
          <cell r="AO944">
            <v>8857.02993304001</v>
          </cell>
          <cell r="AP944">
            <v>8492.4655729309</v>
          </cell>
          <cell r="AQ944">
            <v>8292.49482936961</v>
          </cell>
          <cell r="AR944">
            <v>9262.09980943923</v>
          </cell>
          <cell r="AS944">
            <v>9344.47832642618</v>
          </cell>
          <cell r="AT944">
            <v>10044.6266721817</v>
          </cell>
          <cell r="AU944">
            <v>11006.0051520993</v>
          </cell>
          <cell r="AV944">
            <v>8934.31185327435</v>
          </cell>
          <cell r="AW944">
            <v>9791.31736903731</v>
          </cell>
          <cell r="AX944">
            <v>11190.7855966436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2.95341151340332</v>
          </cell>
          <cell r="CN944">
            <v>2.90529370710904</v>
          </cell>
          <cell r="CO944">
            <v>3.5117790896189</v>
          </cell>
          <cell r="CP944">
            <v>4.1767630510037</v>
          </cell>
          <cell r="CQ944">
            <v>3.30149832894145</v>
          </cell>
          <cell r="CR944">
            <v>3.42885102983519</v>
          </cell>
          <cell r="CS944">
            <v>3.91504940235171</v>
          </cell>
          <cell r="CT944">
            <v>3.10330285298727</v>
          </cell>
          <cell r="CU944">
            <v>3.79614988995627</v>
          </cell>
          <cell r="CV944">
            <v>3.56552133326755</v>
          </cell>
          <cell r="CW944">
            <v>4.28922817005588</v>
          </cell>
          <cell r="CX944">
            <v>4.21022649657769</v>
          </cell>
          <cell r="CY944">
            <v>4.07524780911743</v>
          </cell>
          <cell r="CZ944">
            <v>4.5006147133412</v>
          </cell>
          <cell r="DA944">
            <v>4.64661659327394</v>
          </cell>
          <cell r="DB944">
            <v>4.99477095861079</v>
          </cell>
          <cell r="DC944">
            <v>5.47282409771095</v>
          </cell>
          <cell r="DD944">
            <v>4.4426580336225</v>
          </cell>
          <cell r="DE944">
            <v>4.86881088142888</v>
          </cell>
          <cell r="DF944">
            <v>5.56470765179918</v>
          </cell>
          <cell r="DG944">
            <v>5.27192978342998</v>
          </cell>
          <cell r="DH944">
            <v>5.27192978342998</v>
          </cell>
          <cell r="DI944">
            <v>5.27192978342998</v>
          </cell>
          <cell r="DJ944">
            <v>5.27192978342998</v>
          </cell>
          <cell r="DK944">
            <v>5.27192978342998</v>
          </cell>
          <cell r="DL944">
            <v>5.27192978342998</v>
          </cell>
          <cell r="DM944">
            <v>5.27192978342998</v>
          </cell>
          <cell r="DN944">
            <v>5.27192978342998</v>
          </cell>
          <cell r="DO944">
            <v>5.27192978342998</v>
          </cell>
          <cell r="DP944">
            <v>5.27192978342998</v>
          </cell>
          <cell r="DQ944">
            <v>5.52566542247633</v>
          </cell>
          <cell r="DR944">
            <v>5.53139822165955</v>
          </cell>
          <cell r="DS944">
            <v>5.5189127849128</v>
          </cell>
          <cell r="DT944">
            <v>5.47315357092763</v>
          </cell>
          <cell r="DU944">
            <v>5.54532192627644</v>
          </cell>
          <cell r="DV944">
            <v>5.51350836465757</v>
          </cell>
          <cell r="DW944">
            <v>5.47170504146235</v>
          </cell>
          <cell r="DX944">
            <v>5.57324710708128</v>
          </cell>
          <cell r="DY944">
            <v>5.53272613066923</v>
          </cell>
          <cell r="DZ944">
            <v>5.46475855328983</v>
          </cell>
          <cell r="EA944">
            <v>5.65738973794677</v>
          </cell>
          <cell r="EB944">
            <v>5.52631289215597</v>
          </cell>
          <cell r="EC944">
            <v>5.57491592664678</v>
          </cell>
          <cell r="ED944">
            <v>5.63825555674667</v>
          </cell>
          <cell r="EE944">
            <v>5.50966708129476</v>
          </cell>
          <cell r="EF944">
            <v>5.50966708129476</v>
          </cell>
          <cell r="EG944">
            <v>5.50966708129476</v>
          </cell>
          <cell r="EH944">
            <v>5.50966708129476</v>
          </cell>
          <cell r="EI944">
            <v>5.50966708129476</v>
          </cell>
          <cell r="EJ944">
            <v>5.50966708129476</v>
          </cell>
          <cell r="EK944">
            <v>0</v>
          </cell>
          <cell r="EL944">
            <v>0</v>
          </cell>
          <cell r="EM944">
            <v>0</v>
          </cell>
          <cell r="EN944">
            <v>0</v>
          </cell>
          <cell r="EO944">
            <v>0</v>
          </cell>
          <cell r="EP944">
            <v>0</v>
          </cell>
          <cell r="EQ944">
            <v>0</v>
          </cell>
          <cell r="ER944">
            <v>0</v>
          </cell>
          <cell r="ES944">
            <v>0</v>
          </cell>
          <cell r="ET944">
            <v>0</v>
          </cell>
        </row>
        <row r="945">
          <cell r="A945">
            <v>34533.8439976156</v>
          </cell>
          <cell r="B945">
            <v>38918.6845701029</v>
          </cell>
          <cell r="C945">
            <v>42222.7579585399</v>
          </cell>
          <cell r="D945">
            <v>6732.40332432864</v>
          </cell>
          <cell r="E945">
            <v>7689.60744689758</v>
          </cell>
          <cell r="F945">
            <v>7502.87323036797</v>
          </cell>
          <cell r="G945">
            <v>8437.97251989431</v>
          </cell>
          <cell r="H945">
            <v>7632.99947298813</v>
          </cell>
          <cell r="I945">
            <v>9230.94135811068</v>
          </cell>
          <cell r="J945">
            <v>9114.26775378619</v>
          </cell>
          <cell r="K945">
            <v>8151.13561094801</v>
          </cell>
          <cell r="L945">
            <v>7385.52146331656</v>
          </cell>
          <cell r="M945">
            <v>8331.57449057809</v>
          </cell>
          <cell r="N945">
            <v>8027.0654534495</v>
          </cell>
          <cell r="O945">
            <v>9111.22809255633</v>
          </cell>
          <cell r="P945">
            <v>9293.88228965728</v>
          </cell>
          <cell r="Q945">
            <v>11355.9497577541</v>
          </cell>
          <cell r="R945">
            <v>10085.7584582664</v>
          </cell>
          <cell r="S945">
            <v>10596.3927275058</v>
          </cell>
          <cell r="T945">
            <v>9069.28001206782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5745.76053816199</v>
          </cell>
          <cell r="AF945">
            <v>6475.31279794716</v>
          </cell>
          <cell r="AG945">
            <v>7025.04640106946</v>
          </cell>
          <cell r="AH945">
            <v>6732.40332432864</v>
          </cell>
          <cell r="AI945">
            <v>7689.60744689758</v>
          </cell>
          <cell r="AJ945">
            <v>7502.87323036797</v>
          </cell>
          <cell r="AK945">
            <v>8437.97251989431</v>
          </cell>
          <cell r="AL945">
            <v>7632.99947298813</v>
          </cell>
          <cell r="AM945">
            <v>9230.94135811068</v>
          </cell>
          <cell r="AN945">
            <v>9114.26775378619</v>
          </cell>
          <cell r="AO945">
            <v>8151.13561094801</v>
          </cell>
          <cell r="AP945">
            <v>7385.52146331656</v>
          </cell>
          <cell r="AQ945">
            <v>8331.57449057809</v>
          </cell>
          <cell r="AR945">
            <v>8027.0654534495</v>
          </cell>
          <cell r="AS945">
            <v>9111.22809255633</v>
          </cell>
          <cell r="AT945">
            <v>9293.88228965728</v>
          </cell>
          <cell r="AU945">
            <v>11355.9497577541</v>
          </cell>
          <cell r="AV945">
            <v>10085.7584582664</v>
          </cell>
          <cell r="AW945">
            <v>10596.3927275058</v>
          </cell>
          <cell r="AX945">
            <v>9069.28001206782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2.82283040194577</v>
          </cell>
          <cell r="CN945">
            <v>3.17266431021156</v>
          </cell>
          <cell r="CO945">
            <v>3.44532456886142</v>
          </cell>
          <cell r="CP945">
            <v>3.30161442329011</v>
          </cell>
          <cell r="CQ945">
            <v>3.85877436171718</v>
          </cell>
          <cell r="CR945">
            <v>3.70523448121027</v>
          </cell>
          <cell r="CS945">
            <v>4.1977888643742</v>
          </cell>
          <cell r="CT945">
            <v>3.73714976977913</v>
          </cell>
          <cell r="CU945">
            <v>4.5733222058638</v>
          </cell>
          <cell r="CV945">
            <v>4.48892883299974</v>
          </cell>
          <cell r="CW945">
            <v>3.99799032254714</v>
          </cell>
          <cell r="CX945">
            <v>3.62819491402849</v>
          </cell>
          <cell r="CY945">
            <v>4.19718677931693</v>
          </cell>
          <cell r="CZ945">
            <v>3.97861454574232</v>
          </cell>
          <cell r="DA945">
            <v>4.52659482604919</v>
          </cell>
          <cell r="DB945">
            <v>4.61734017180876</v>
          </cell>
          <cell r="DC945">
            <v>5.64180623030608</v>
          </cell>
          <cell r="DD945">
            <v>5.01075613410108</v>
          </cell>
          <cell r="DE945">
            <v>5.26444690088485</v>
          </cell>
          <cell r="DF945">
            <v>4.5057543902514</v>
          </cell>
          <cell r="DG945">
            <v>5.10353753900328</v>
          </cell>
          <cell r="DH945">
            <v>5.10353753900328</v>
          </cell>
          <cell r="DI945">
            <v>5.10353753900328</v>
          </cell>
          <cell r="DJ945">
            <v>5.10353753900328</v>
          </cell>
          <cell r="DK945">
            <v>5.10353753900328</v>
          </cell>
          <cell r="DL945">
            <v>5.10353753900328</v>
          </cell>
          <cell r="DM945">
            <v>5.10353753900328</v>
          </cell>
          <cell r="DN945">
            <v>5.10353753900328</v>
          </cell>
          <cell r="DO945">
            <v>5.10353753900328</v>
          </cell>
          <cell r="DP945">
            <v>5.10353753900328</v>
          </cell>
          <cell r="DQ945">
            <v>5.57660484411096</v>
          </cell>
          <cell r="DR945">
            <v>5.59169873439634</v>
          </cell>
          <cell r="DS945">
            <v>5.58632491192083</v>
          </cell>
          <cell r="DT945">
            <v>5.58664285098995</v>
          </cell>
          <cell r="DU945">
            <v>5.45961377574768</v>
          </cell>
          <cell r="DV945">
            <v>5.5477776571881</v>
          </cell>
          <cell r="DW945">
            <v>5.50712141037222</v>
          </cell>
          <cell r="DX945">
            <v>5.59579589032395</v>
          </cell>
          <cell r="DY945">
            <v>5.52995156644925</v>
          </cell>
          <cell r="DZ945">
            <v>5.56270716571573</v>
          </cell>
          <cell r="EA945">
            <v>5.58577599855998</v>
          </cell>
          <cell r="EB945">
            <v>5.57696205920832</v>
          </cell>
          <cell r="EC945">
            <v>5.43845977823049</v>
          </cell>
          <cell r="ED945">
            <v>5.52754228729484</v>
          </cell>
          <cell r="EE945">
            <v>5.51457987869366</v>
          </cell>
          <cell r="EF945">
            <v>5.51457987869366</v>
          </cell>
          <cell r="EG945">
            <v>5.51457987869366</v>
          </cell>
          <cell r="EH945">
            <v>5.51457987869366</v>
          </cell>
          <cell r="EI945">
            <v>5.51457987869366</v>
          </cell>
          <cell r="EJ945">
            <v>5.51457987869366</v>
          </cell>
          <cell r="EK945">
            <v>0</v>
          </cell>
          <cell r="EL945">
            <v>0</v>
          </cell>
          <cell r="EM945">
            <v>0</v>
          </cell>
          <cell r="EN945">
            <v>0</v>
          </cell>
          <cell r="EO945">
            <v>0</v>
          </cell>
          <cell r="EP945">
            <v>0</v>
          </cell>
          <cell r="EQ945">
            <v>0</v>
          </cell>
          <cell r="ER945">
            <v>0</v>
          </cell>
          <cell r="ES945">
            <v>0</v>
          </cell>
          <cell r="ET945">
            <v>0</v>
          </cell>
        </row>
        <row r="946">
          <cell r="A946">
            <v>40891.2542343655</v>
          </cell>
          <cell r="B946">
            <v>36598.6075421859</v>
          </cell>
          <cell r="C946">
            <v>35428.7440768309</v>
          </cell>
          <cell r="D946">
            <v>6416.60434581897</v>
          </cell>
          <cell r="E946">
            <v>6265.62572240929</v>
          </cell>
          <cell r="F946">
            <v>6887.21589452963</v>
          </cell>
          <cell r="G946">
            <v>8551.05877017138</v>
          </cell>
          <cell r="H946">
            <v>7175.3782028615</v>
          </cell>
          <cell r="I946">
            <v>7473.30587084922</v>
          </cell>
          <cell r="J946">
            <v>8508.7940818171</v>
          </cell>
          <cell r="K946">
            <v>6628.63624122257</v>
          </cell>
          <cell r="L946">
            <v>8901.75710628653</v>
          </cell>
          <cell r="M946">
            <v>9573.98554493545</v>
          </cell>
          <cell r="N946">
            <v>9371.80522689799</v>
          </cell>
          <cell r="O946">
            <v>9854.18408712669</v>
          </cell>
          <cell r="P946">
            <v>9722.91823193211</v>
          </cell>
          <cell r="Q946">
            <v>9793.75975603838</v>
          </cell>
          <cell r="R946">
            <v>9048.76544580914</v>
          </cell>
          <cell r="S946">
            <v>9795.11021797666</v>
          </cell>
          <cell r="T946">
            <v>10734.4327876479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6803.51005674285</v>
          </cell>
          <cell r="AF946">
            <v>6089.29706701891</v>
          </cell>
          <cell r="AG946">
            <v>5894.65452057264</v>
          </cell>
          <cell r="AH946">
            <v>6416.60434581897</v>
          </cell>
          <cell r="AI946">
            <v>6265.62572240929</v>
          </cell>
          <cell r="AJ946">
            <v>6887.21589452963</v>
          </cell>
          <cell r="AK946">
            <v>8551.05877017138</v>
          </cell>
          <cell r="AL946">
            <v>7175.3782028615</v>
          </cell>
          <cell r="AM946">
            <v>7473.30587084922</v>
          </cell>
          <cell r="AN946">
            <v>8508.7940818171</v>
          </cell>
          <cell r="AO946">
            <v>6628.63624122257</v>
          </cell>
          <cell r="AP946">
            <v>8901.75710628653</v>
          </cell>
          <cell r="AQ946">
            <v>9573.98554493545</v>
          </cell>
          <cell r="AR946">
            <v>9371.80522689799</v>
          </cell>
          <cell r="AS946">
            <v>9854.18408712669</v>
          </cell>
          <cell r="AT946">
            <v>9722.91823193211</v>
          </cell>
          <cell r="AU946">
            <v>9793.75975603838</v>
          </cell>
          <cell r="AV946">
            <v>9048.76544580914</v>
          </cell>
          <cell r="AW946">
            <v>9795.11021797666</v>
          </cell>
          <cell r="AX946">
            <v>10734.4327876479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3.35730468972366</v>
          </cell>
          <cell r="CN946">
            <v>2.98583618109944</v>
          </cell>
          <cell r="CO946">
            <v>2.85918775901143</v>
          </cell>
          <cell r="CP946">
            <v>3.18578838110119</v>
          </cell>
          <cell r="CQ946">
            <v>3.07567652629711</v>
          </cell>
          <cell r="CR946">
            <v>3.38271696227699</v>
          </cell>
          <cell r="CS946">
            <v>4.16953620952754</v>
          </cell>
          <cell r="CT946">
            <v>3.57454563391313</v>
          </cell>
          <cell r="CU946">
            <v>3.70018739955854</v>
          </cell>
          <cell r="CV946">
            <v>4.19253079901976</v>
          </cell>
          <cell r="CW946">
            <v>3.34259918723691</v>
          </cell>
          <cell r="CX946">
            <v>4.39089878224451</v>
          </cell>
          <cell r="CY946">
            <v>4.69765724515007</v>
          </cell>
          <cell r="CZ946">
            <v>4.65337763806826</v>
          </cell>
          <cell r="DA946">
            <v>4.9264153921783</v>
          </cell>
          <cell r="DB946">
            <v>4.86079147813525</v>
          </cell>
          <cell r="DC946">
            <v>4.89620737575568</v>
          </cell>
          <cell r="DD946">
            <v>4.5237613767213</v>
          </cell>
          <cell r="DE946">
            <v>4.89688251399345</v>
          </cell>
          <cell r="DF946">
            <v>5.36647929892609</v>
          </cell>
          <cell r="DG946">
            <v>5.16344719619565</v>
          </cell>
          <cell r="DH946">
            <v>5.16344719619565</v>
          </cell>
          <cell r="DI946">
            <v>5.16344719619565</v>
          </cell>
          <cell r="DJ946">
            <v>5.16344719619565</v>
          </cell>
          <cell r="DK946">
            <v>5.16344719619565</v>
          </cell>
          <cell r="DL946">
            <v>5.16344719619565</v>
          </cell>
          <cell r="DM946">
            <v>5.16344719619565</v>
          </cell>
          <cell r="DN946">
            <v>5.16344719619565</v>
          </cell>
          <cell r="DO946">
            <v>5.16344719619565</v>
          </cell>
          <cell r="DP946">
            <v>5.16344719619565</v>
          </cell>
          <cell r="DQ946">
            <v>5.55199938723811</v>
          </cell>
          <cell r="DR946">
            <v>5.58738144063969</v>
          </cell>
          <cell r="DS946">
            <v>5.64836582054744</v>
          </cell>
          <cell r="DT946">
            <v>5.51817504202023</v>
          </cell>
          <cell r="DU946">
            <v>5.58124293073212</v>
          </cell>
          <cell r="DV946">
            <v>5.57808556050331</v>
          </cell>
          <cell r="DW946">
            <v>5.61874441116721</v>
          </cell>
          <cell r="DX946">
            <v>5.49959979033138</v>
          </cell>
          <cell r="DY946">
            <v>5.53345233474099</v>
          </cell>
          <cell r="DZ946">
            <v>5.56030849270529</v>
          </cell>
          <cell r="EA946">
            <v>5.43309150123928</v>
          </cell>
          <cell r="EB946">
            <v>5.55430148658426</v>
          </cell>
          <cell r="EC946">
            <v>5.58365500387776</v>
          </cell>
          <cell r="ED946">
            <v>5.51775091146245</v>
          </cell>
          <cell r="EE946">
            <v>5.48020466668917</v>
          </cell>
          <cell r="EF946">
            <v>5.48020466668917</v>
          </cell>
          <cell r="EG946">
            <v>5.48020466668917</v>
          </cell>
          <cell r="EH946">
            <v>5.48020466668917</v>
          </cell>
          <cell r="EI946">
            <v>5.48020466668917</v>
          </cell>
          <cell r="EJ946">
            <v>5.48020466668917</v>
          </cell>
          <cell r="EK946">
            <v>0</v>
          </cell>
          <cell r="EL946">
            <v>0</v>
          </cell>
          <cell r="EM946">
            <v>0</v>
          </cell>
          <cell r="EN946">
            <v>0</v>
          </cell>
          <cell r="EO946">
            <v>0</v>
          </cell>
          <cell r="EP946">
            <v>0</v>
          </cell>
          <cell r="EQ946">
            <v>0</v>
          </cell>
          <cell r="ER946">
            <v>0</v>
          </cell>
          <cell r="ES946">
            <v>0</v>
          </cell>
          <cell r="ET946">
            <v>0</v>
          </cell>
        </row>
        <row r="947">
          <cell r="A947">
            <v>34668.7749951954</v>
          </cell>
          <cell r="B947">
            <v>41951.4003109682</v>
          </cell>
          <cell r="C947">
            <v>42900.7066546457</v>
          </cell>
          <cell r="D947">
            <v>5523.20079418927</v>
          </cell>
          <cell r="E947">
            <v>6999.52877200107</v>
          </cell>
          <cell r="F947">
            <v>7433.66022818477</v>
          </cell>
          <cell r="G947">
            <v>6850.84461299464</v>
          </cell>
          <cell r="H947">
            <v>6127.06049628539</v>
          </cell>
          <cell r="I947">
            <v>8028.09890770957</v>
          </cell>
          <cell r="J947">
            <v>7231.12343664756</v>
          </cell>
          <cell r="K947">
            <v>7574.60383178105</v>
          </cell>
          <cell r="L947">
            <v>8762.67169660999</v>
          </cell>
          <cell r="M947">
            <v>9085.46256985799</v>
          </cell>
          <cell r="N947">
            <v>9115.3606526281</v>
          </cell>
          <cell r="O947">
            <v>8264.82345289174</v>
          </cell>
          <cell r="P947">
            <v>7654.58673175119</v>
          </cell>
          <cell r="Q947">
            <v>9781.83725400668</v>
          </cell>
          <cell r="R947">
            <v>10491.0607498615</v>
          </cell>
          <cell r="S947">
            <v>9926.39366471907</v>
          </cell>
          <cell r="T947">
            <v>10671.0057626542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5768.21043401843</v>
          </cell>
          <cell r="AF947">
            <v>6979.89776186052</v>
          </cell>
          <cell r="AG947">
            <v>7137.84388938995</v>
          </cell>
          <cell r="AH947">
            <v>5523.20079418927</v>
          </cell>
          <cell r="AI947">
            <v>6999.52877200107</v>
          </cell>
          <cell r="AJ947">
            <v>7433.66022818477</v>
          </cell>
          <cell r="AK947">
            <v>6850.84461299464</v>
          </cell>
          <cell r="AL947">
            <v>6127.06049628539</v>
          </cell>
          <cell r="AM947">
            <v>8028.09890770957</v>
          </cell>
          <cell r="AN947">
            <v>7231.12343664756</v>
          </cell>
          <cell r="AO947">
            <v>7574.60383178105</v>
          </cell>
          <cell r="AP947">
            <v>8762.67169660999</v>
          </cell>
          <cell r="AQ947">
            <v>9085.46256985799</v>
          </cell>
          <cell r="AR947">
            <v>9115.3606526281</v>
          </cell>
          <cell r="AS947">
            <v>8264.82345289174</v>
          </cell>
          <cell r="AT947">
            <v>7654.58673175119</v>
          </cell>
          <cell r="AU947">
            <v>9781.83725400668</v>
          </cell>
          <cell r="AV947">
            <v>10491.0607498615</v>
          </cell>
          <cell r="AW947">
            <v>9926.39366471907</v>
          </cell>
          <cell r="AX947">
            <v>10671.0057626542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2.84457271598091</v>
          </cell>
          <cell r="CN947">
            <v>3.44003377160578</v>
          </cell>
          <cell r="CO947">
            <v>3.53010196465208</v>
          </cell>
          <cell r="CP947">
            <v>2.74834237726064</v>
          </cell>
          <cell r="CQ947">
            <v>3.47426951564168</v>
          </cell>
          <cell r="CR947">
            <v>3.64658198668897</v>
          </cell>
          <cell r="CS947">
            <v>3.45605219622069</v>
          </cell>
          <cell r="CT947">
            <v>2.96766268203428</v>
          </cell>
          <cell r="CU947">
            <v>3.99228546600711</v>
          </cell>
          <cell r="CV947">
            <v>3.63065188649283</v>
          </cell>
          <cell r="CW947">
            <v>3.73186802706367</v>
          </cell>
          <cell r="CX947">
            <v>4.31121870826706</v>
          </cell>
          <cell r="CY947">
            <v>4.39305282404902</v>
          </cell>
          <cell r="CZ947">
            <v>4.51246243443938</v>
          </cell>
          <cell r="DA947">
            <v>4.15908581607404</v>
          </cell>
          <cell r="DB947">
            <v>3.8519979628598</v>
          </cell>
          <cell r="DC947">
            <v>4.92248876339267</v>
          </cell>
          <cell r="DD947">
            <v>5.27938947625718</v>
          </cell>
          <cell r="DE947">
            <v>4.99523351357921</v>
          </cell>
          <cell r="DF947">
            <v>5.36994274150781</v>
          </cell>
          <cell r="DG947">
            <v>4.66742662886546</v>
          </cell>
          <cell r="DH947">
            <v>4.66742662886546</v>
          </cell>
          <cell r="DI947">
            <v>4.66742662886546</v>
          </cell>
          <cell r="DJ947">
            <v>4.66742662886546</v>
          </cell>
          <cell r="DK947">
            <v>4.66742662886546</v>
          </cell>
          <cell r="DL947">
            <v>4.66742662886546</v>
          </cell>
          <cell r="DM947">
            <v>4.66742662886546</v>
          </cell>
          <cell r="DN947">
            <v>4.66742662886546</v>
          </cell>
          <cell r="DO947">
            <v>4.66742662886546</v>
          </cell>
          <cell r="DP947">
            <v>4.66742662886546</v>
          </cell>
          <cell r="DQ947">
            <v>5.5556028393302</v>
          </cell>
          <cell r="DR947">
            <v>5.55895925341881</v>
          </cell>
          <cell r="DS947">
            <v>5.53970873336729</v>
          </cell>
          <cell r="DT947">
            <v>5.50588496381742</v>
          </cell>
          <cell r="DU947">
            <v>5.51966134746615</v>
          </cell>
          <cell r="DV947">
            <v>5.58500877817307</v>
          </cell>
          <cell r="DW947">
            <v>5.43088941665892</v>
          </cell>
          <cell r="DX947">
            <v>5.65646062631479</v>
          </cell>
          <cell r="DY947">
            <v>5.50932334755349</v>
          </cell>
          <cell r="DZ947">
            <v>5.45667767279202</v>
          </cell>
          <cell r="EA947">
            <v>5.56084489447556</v>
          </cell>
          <cell r="EB947">
            <v>5.56856920079327</v>
          </cell>
          <cell r="EC947">
            <v>5.66614590594456</v>
          </cell>
          <cell r="ED947">
            <v>5.53435982946211</v>
          </cell>
          <cell r="EE947">
            <v>5.44430986209007</v>
          </cell>
          <cell r="EF947">
            <v>5.44430986209007</v>
          </cell>
          <cell r="EG947">
            <v>5.44430986209007</v>
          </cell>
          <cell r="EH947">
            <v>5.44430986209007</v>
          </cell>
          <cell r="EI947">
            <v>5.44430986209007</v>
          </cell>
          <cell r="EJ947">
            <v>5.44430986209007</v>
          </cell>
          <cell r="EK947">
            <v>0</v>
          </cell>
          <cell r="EL947">
            <v>0</v>
          </cell>
          <cell r="EM947">
            <v>0</v>
          </cell>
          <cell r="EN947">
            <v>0</v>
          </cell>
          <cell r="EO947">
            <v>0</v>
          </cell>
          <cell r="EP947">
            <v>0</v>
          </cell>
          <cell r="EQ947">
            <v>0</v>
          </cell>
          <cell r="ER947">
            <v>0</v>
          </cell>
          <cell r="ES947">
            <v>0</v>
          </cell>
          <cell r="ET947">
            <v>0</v>
          </cell>
        </row>
        <row r="948">
          <cell r="A948">
            <v>33073.1425984392</v>
          </cell>
          <cell r="B948">
            <v>31408.0634733077</v>
          </cell>
          <cell r="C948">
            <v>38642.9262627133</v>
          </cell>
          <cell r="D948">
            <v>6990.07646574034</v>
          </cell>
          <cell r="E948">
            <v>6872.14570994504</v>
          </cell>
          <cell r="F948">
            <v>6787.44337454521</v>
          </cell>
          <cell r="G948">
            <v>5697.35859821852</v>
          </cell>
          <cell r="H948">
            <v>6854.15730339576</v>
          </cell>
          <cell r="I948">
            <v>7645.35044513005</v>
          </cell>
          <cell r="J948">
            <v>7272.64123406656</v>
          </cell>
          <cell r="K948">
            <v>7578.61291459026</v>
          </cell>
          <cell r="L948">
            <v>7926.9246776876</v>
          </cell>
          <cell r="M948">
            <v>7932.20197846032</v>
          </cell>
          <cell r="N948">
            <v>8719.92002570908</v>
          </cell>
          <cell r="O948">
            <v>8749.24235374535</v>
          </cell>
          <cell r="P948">
            <v>9670.1779937969</v>
          </cell>
          <cell r="Q948">
            <v>9195.54275990907</v>
          </cell>
          <cell r="R948">
            <v>9783.65677436372</v>
          </cell>
          <cell r="S948">
            <v>10066.3019291727</v>
          </cell>
          <cell r="T948">
            <v>9776.22407439268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5502.72821143909</v>
          </cell>
          <cell r="AF948">
            <v>5225.69140283017</v>
          </cell>
          <cell r="AG948">
            <v>6429.43197446342</v>
          </cell>
          <cell r="AH948">
            <v>6990.07646574034</v>
          </cell>
          <cell r="AI948">
            <v>6872.14570994504</v>
          </cell>
          <cell r="AJ948">
            <v>6787.44337454521</v>
          </cell>
          <cell r="AK948">
            <v>5697.35859821852</v>
          </cell>
          <cell r="AL948">
            <v>6854.15730339576</v>
          </cell>
          <cell r="AM948">
            <v>7645.35044513005</v>
          </cell>
          <cell r="AN948">
            <v>7272.64123406656</v>
          </cell>
          <cell r="AO948">
            <v>7578.61291459026</v>
          </cell>
          <cell r="AP948">
            <v>7926.9246776876</v>
          </cell>
          <cell r="AQ948">
            <v>7932.20197846032</v>
          </cell>
          <cell r="AR948">
            <v>8719.92002570908</v>
          </cell>
          <cell r="AS948">
            <v>8749.24235374535</v>
          </cell>
          <cell r="AT948">
            <v>9670.1779937969</v>
          </cell>
          <cell r="AU948">
            <v>9195.54275990907</v>
          </cell>
          <cell r="AV948">
            <v>9783.65677436372</v>
          </cell>
          <cell r="AW948">
            <v>10066.3019291727</v>
          </cell>
          <cell r="AX948">
            <v>9776.22407439268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2.74932451051463</v>
          </cell>
          <cell r="CN948">
            <v>2.55549425434425</v>
          </cell>
          <cell r="CO948">
            <v>3.19334537566039</v>
          </cell>
          <cell r="CP948">
            <v>3.52527194580463</v>
          </cell>
          <cell r="CQ948">
            <v>3.40448586620933</v>
          </cell>
          <cell r="CR948">
            <v>3.39104950338173</v>
          </cell>
          <cell r="CS948">
            <v>2.80340442034976</v>
          </cell>
          <cell r="CT948">
            <v>3.3604127352717</v>
          </cell>
          <cell r="CU948">
            <v>3.74172887265808</v>
          </cell>
          <cell r="CV948">
            <v>3.52359654924018</v>
          </cell>
          <cell r="CW948">
            <v>3.72604320725083</v>
          </cell>
          <cell r="CX948">
            <v>3.90470566120932</v>
          </cell>
          <cell r="CY948">
            <v>3.89511435606506</v>
          </cell>
          <cell r="CZ948">
            <v>4.36609999250071</v>
          </cell>
          <cell r="DA948">
            <v>4.36487059518899</v>
          </cell>
          <cell r="DB948">
            <v>4.8243120796967</v>
          </cell>
          <cell r="DC948">
            <v>4.58752341936765</v>
          </cell>
          <cell r="DD948">
            <v>4.88092500370172</v>
          </cell>
          <cell r="DE948">
            <v>5.02193258758354</v>
          </cell>
          <cell r="DF948">
            <v>4.87721693707895</v>
          </cell>
          <cell r="DG948">
            <v>5.38625906137285</v>
          </cell>
          <cell r="DH948">
            <v>5.38625906137285</v>
          </cell>
          <cell r="DI948">
            <v>5.38625906137285</v>
          </cell>
          <cell r="DJ948">
            <v>5.38625906137285</v>
          </cell>
          <cell r="DK948">
            <v>5.38625906137285</v>
          </cell>
          <cell r="DL948">
            <v>5.38625906137285</v>
          </cell>
          <cell r="DM948">
            <v>5.38625906137285</v>
          </cell>
          <cell r="DN948">
            <v>5.38625906137285</v>
          </cell>
          <cell r="DO948">
            <v>5.38625906137285</v>
          </cell>
          <cell r="DP948">
            <v>5.38625906137285</v>
          </cell>
          <cell r="DQ948">
            <v>5.48351700387339</v>
          </cell>
          <cell r="DR948">
            <v>5.60242415851321</v>
          </cell>
          <cell r="DS948">
            <v>5.51612182511728</v>
          </cell>
          <cell r="DT948">
            <v>5.43245874959435</v>
          </cell>
          <cell r="DU948">
            <v>5.53029068279445</v>
          </cell>
          <cell r="DV948">
            <v>5.48376992261008</v>
          </cell>
          <cell r="DW948">
            <v>5.56794500488352</v>
          </cell>
          <cell r="DX948">
            <v>5.58815676505585</v>
          </cell>
          <cell r="DY948">
            <v>5.59799128048958</v>
          </cell>
          <cell r="DZ948">
            <v>5.65474627939208</v>
          </cell>
          <cell r="EA948">
            <v>5.57248585128235</v>
          </cell>
          <cell r="EB948">
            <v>5.5619049785054</v>
          </cell>
          <cell r="EC948">
            <v>5.579312499804</v>
          </cell>
          <cell r="ED948">
            <v>5.47174638517029</v>
          </cell>
          <cell r="EE948">
            <v>5.49169247376617</v>
          </cell>
          <cell r="EF948">
            <v>5.49169247376617</v>
          </cell>
          <cell r="EG948">
            <v>5.49169247376617</v>
          </cell>
          <cell r="EH948">
            <v>5.49169247376617</v>
          </cell>
          <cell r="EI948">
            <v>5.49169247376617</v>
          </cell>
          <cell r="EJ948">
            <v>5.49169247376617</v>
          </cell>
          <cell r="EK948">
            <v>0</v>
          </cell>
          <cell r="EL948">
            <v>0</v>
          </cell>
          <cell r="EM948">
            <v>0</v>
          </cell>
          <cell r="EN948">
            <v>0</v>
          </cell>
          <cell r="EO948">
            <v>0</v>
          </cell>
          <cell r="EP948">
            <v>0</v>
          </cell>
          <cell r="EQ948">
            <v>0</v>
          </cell>
          <cell r="ER948">
            <v>0</v>
          </cell>
          <cell r="ES948">
            <v>0</v>
          </cell>
          <cell r="ET948">
            <v>0</v>
          </cell>
        </row>
        <row r="949">
          <cell r="A949">
            <v>31973.5520171663</v>
          </cell>
          <cell r="B949">
            <v>40664.3827348449</v>
          </cell>
          <cell r="C949">
            <v>40955.5436584007</v>
          </cell>
          <cell r="D949">
            <v>7401.65638929691</v>
          </cell>
          <cell r="E949">
            <v>6657.38883316801</v>
          </cell>
          <cell r="F949">
            <v>6813.6870412715</v>
          </cell>
          <cell r="G949">
            <v>7301.68290819857</v>
          </cell>
          <cell r="H949">
            <v>6820.88836349013</v>
          </cell>
          <cell r="I949">
            <v>6431.88940401866</v>
          </cell>
          <cell r="J949">
            <v>6572.97030660595</v>
          </cell>
          <cell r="K949">
            <v>7917.63260882778</v>
          </cell>
          <cell r="L949">
            <v>8890.83445235102</v>
          </cell>
          <cell r="M949">
            <v>8521.09154026859</v>
          </cell>
          <cell r="N949">
            <v>8809.65785754782</v>
          </cell>
          <cell r="O949">
            <v>8866.64466025621</v>
          </cell>
          <cell r="P949">
            <v>8254.19186650184</v>
          </cell>
          <cell r="Q949">
            <v>9934.68681848854</v>
          </cell>
          <cell r="R949">
            <v>8747.72483895204</v>
          </cell>
          <cell r="S949">
            <v>10071.5352934014</v>
          </cell>
          <cell r="T949">
            <v>8986.43001185869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5319.77770727719</v>
          </cell>
          <cell r="AF949">
            <v>6765.76304806148</v>
          </cell>
          <cell r="AG949">
            <v>6814.20656755317</v>
          </cell>
          <cell r="AH949">
            <v>7401.65638929691</v>
          </cell>
          <cell r="AI949">
            <v>6657.38883316801</v>
          </cell>
          <cell r="AJ949">
            <v>6813.6870412715</v>
          </cell>
          <cell r="AK949">
            <v>7301.68290819857</v>
          </cell>
          <cell r="AL949">
            <v>6820.88836349013</v>
          </cell>
          <cell r="AM949">
            <v>6431.88940401866</v>
          </cell>
          <cell r="AN949">
            <v>6572.97030660595</v>
          </cell>
          <cell r="AO949">
            <v>7917.63260882778</v>
          </cell>
          <cell r="AP949">
            <v>8890.83445235102</v>
          </cell>
          <cell r="AQ949">
            <v>8521.09154026859</v>
          </cell>
          <cell r="AR949">
            <v>8809.65785754782</v>
          </cell>
          <cell r="AS949">
            <v>8866.64466025621</v>
          </cell>
          <cell r="AT949">
            <v>8254.19186650184</v>
          </cell>
          <cell r="AU949">
            <v>9934.68681848854</v>
          </cell>
          <cell r="AV949">
            <v>8747.72483895204</v>
          </cell>
          <cell r="AW949">
            <v>10071.5352934014</v>
          </cell>
          <cell r="AX949">
            <v>8986.43001185869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2.61573865068879</v>
          </cell>
          <cell r="CN949">
            <v>3.32913783281408</v>
          </cell>
          <cell r="CO949">
            <v>3.34129005500854</v>
          </cell>
          <cell r="CP949">
            <v>3.64242879158927</v>
          </cell>
          <cell r="CQ949">
            <v>3.27649615454895</v>
          </cell>
          <cell r="CR949">
            <v>3.40014633433045</v>
          </cell>
          <cell r="CS949">
            <v>3.57768145868077</v>
          </cell>
          <cell r="CT949">
            <v>3.35044634011726</v>
          </cell>
          <cell r="CU949">
            <v>3.13829258820007</v>
          </cell>
          <cell r="CV949">
            <v>3.2225091963238</v>
          </cell>
          <cell r="CW949">
            <v>3.95817068465793</v>
          </cell>
          <cell r="CX949">
            <v>4.3294443324899</v>
          </cell>
          <cell r="CY949">
            <v>4.14752553634868</v>
          </cell>
          <cell r="CZ949">
            <v>4.42120987152349</v>
          </cell>
          <cell r="DA949">
            <v>4.35200960746212</v>
          </cell>
          <cell r="DB949">
            <v>4.05139978890433</v>
          </cell>
          <cell r="DC949">
            <v>4.87623606650095</v>
          </cell>
          <cell r="DD949">
            <v>4.29364026655989</v>
          </cell>
          <cell r="DE949">
            <v>4.94340531714848</v>
          </cell>
          <cell r="DF949">
            <v>4.41080377605488</v>
          </cell>
          <cell r="DG949">
            <v>4.90613430242372</v>
          </cell>
          <cell r="DH949">
            <v>4.90613430242372</v>
          </cell>
          <cell r="DI949">
            <v>4.90613430242372</v>
          </cell>
          <cell r="DJ949">
            <v>4.90613430242372</v>
          </cell>
          <cell r="DK949">
            <v>4.90613430242372</v>
          </cell>
          <cell r="DL949">
            <v>4.90613430242372</v>
          </cell>
          <cell r="DM949">
            <v>4.90613430242372</v>
          </cell>
          <cell r="DN949">
            <v>4.90613430242372</v>
          </cell>
          <cell r="DO949">
            <v>4.90613430242372</v>
          </cell>
          <cell r="DP949">
            <v>4.90613430242372</v>
          </cell>
          <cell r="DQ949">
            <v>5.57193794600128</v>
          </cell>
          <cell r="DR949">
            <v>5.56790918515625</v>
          </cell>
          <cell r="DS949">
            <v>5.58738055716</v>
          </cell>
          <cell r="DT949">
            <v>5.56730462443991</v>
          </cell>
          <cell r="DU949">
            <v>5.56674587742501</v>
          </cell>
          <cell r="DV949">
            <v>5.49024479947477</v>
          </cell>
          <cell r="DW949">
            <v>5.59150135036612</v>
          </cell>
          <cell r="DX949">
            <v>5.57757489074456</v>
          </cell>
          <cell r="DY949">
            <v>5.6150324771462</v>
          </cell>
          <cell r="DZ949">
            <v>5.58823473548536</v>
          </cell>
          <cell r="EA949">
            <v>5.48034581172929</v>
          </cell>
          <cell r="EB949">
            <v>5.62623022349328</v>
          </cell>
          <cell r="EC949">
            <v>5.62876733852756</v>
          </cell>
          <cell r="ED949">
            <v>5.45915023854581</v>
          </cell>
          <cell r="EE949">
            <v>5.5818298538989</v>
          </cell>
          <cell r="EF949">
            <v>5.5818298538989</v>
          </cell>
          <cell r="EG949">
            <v>5.5818298538989</v>
          </cell>
          <cell r="EH949">
            <v>5.5818298538989</v>
          </cell>
          <cell r="EI949">
            <v>5.5818298538989</v>
          </cell>
          <cell r="EJ949">
            <v>5.5818298538989</v>
          </cell>
          <cell r="EK949">
            <v>0</v>
          </cell>
          <cell r="EL949">
            <v>0</v>
          </cell>
          <cell r="EM949">
            <v>0</v>
          </cell>
          <cell r="EN949">
            <v>0</v>
          </cell>
          <cell r="EO949">
            <v>0</v>
          </cell>
          <cell r="EP949">
            <v>0</v>
          </cell>
          <cell r="EQ949">
            <v>0</v>
          </cell>
          <cell r="ER949">
            <v>0</v>
          </cell>
          <cell r="ES949">
            <v>0</v>
          </cell>
          <cell r="ET949">
            <v>0</v>
          </cell>
        </row>
        <row r="950">
          <cell r="A950">
            <v>40576.4098989326</v>
          </cell>
          <cell r="B950">
            <v>37344.5485126401</v>
          </cell>
          <cell r="C950">
            <v>39182.3482952327</v>
          </cell>
          <cell r="D950">
            <v>6003.29639756151</v>
          </cell>
          <cell r="E950">
            <v>5974.70203535616</v>
          </cell>
          <cell r="F950">
            <v>6808.07243816144</v>
          </cell>
          <cell r="G950">
            <v>7825.53370127135</v>
          </cell>
          <cell r="H950">
            <v>6795.55965353854</v>
          </cell>
          <cell r="I950">
            <v>7055.80199244885</v>
          </cell>
          <cell r="J950">
            <v>7772.39503337992</v>
          </cell>
          <cell r="K950">
            <v>8557.71014236849</v>
          </cell>
          <cell r="L950">
            <v>7854.27763960669</v>
          </cell>
          <cell r="M950">
            <v>8274.73291189872</v>
          </cell>
          <cell r="N950">
            <v>8657.19605990233</v>
          </cell>
          <cell r="O950">
            <v>8806.41108730875</v>
          </cell>
          <cell r="P950">
            <v>9478.53658810312</v>
          </cell>
          <cell r="Q950">
            <v>9454.01379892814</v>
          </cell>
          <cell r="R950">
            <v>10303.9303024548</v>
          </cell>
          <cell r="S950">
            <v>10995.5454217808</v>
          </cell>
          <cell r="T950">
            <v>10547.6928771779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6751.12607775924</v>
          </cell>
          <cell r="AF950">
            <v>6213.40714848363</v>
          </cell>
          <cell r="AG950">
            <v>6519.18131797929</v>
          </cell>
          <cell r="AH950">
            <v>6003.29639756151</v>
          </cell>
          <cell r="AI950">
            <v>5974.70203535616</v>
          </cell>
          <cell r="AJ950">
            <v>6808.07243816144</v>
          </cell>
          <cell r="AK950">
            <v>7825.53370127135</v>
          </cell>
          <cell r="AL950">
            <v>6795.55965353854</v>
          </cell>
          <cell r="AM950">
            <v>7055.80199244885</v>
          </cell>
          <cell r="AN950">
            <v>7772.39503337992</v>
          </cell>
          <cell r="AO950">
            <v>8557.71014236849</v>
          </cell>
          <cell r="AP950">
            <v>7854.27763960669</v>
          </cell>
          <cell r="AQ950">
            <v>8274.73291189872</v>
          </cell>
          <cell r="AR950">
            <v>8657.19605990233</v>
          </cell>
          <cell r="AS950">
            <v>8806.41108730875</v>
          </cell>
          <cell r="AT950">
            <v>9478.53658810312</v>
          </cell>
          <cell r="AU950">
            <v>9454.01379892814</v>
          </cell>
          <cell r="AV950">
            <v>10303.9303024548</v>
          </cell>
          <cell r="AW950">
            <v>10995.5454217808</v>
          </cell>
          <cell r="AX950">
            <v>10547.6928771779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3.31619307505339</v>
          </cell>
          <cell r="CN950">
            <v>3.04878863659632</v>
          </cell>
          <cell r="CO950">
            <v>3.20202594831884</v>
          </cell>
          <cell r="CP950">
            <v>2.95237950848595</v>
          </cell>
          <cell r="CQ950">
            <v>2.94476817969094</v>
          </cell>
          <cell r="CR950">
            <v>3.38038253340201</v>
          </cell>
          <cell r="CS950">
            <v>3.83124563213243</v>
          </cell>
          <cell r="CT950">
            <v>3.40048167340441</v>
          </cell>
          <cell r="CU950">
            <v>3.50296992765721</v>
          </cell>
          <cell r="CV950">
            <v>3.86532475605261</v>
          </cell>
          <cell r="CW950">
            <v>4.21493538413382</v>
          </cell>
          <cell r="CX950">
            <v>3.89047081055564</v>
          </cell>
          <cell r="CY950">
            <v>4.06968679702441</v>
          </cell>
          <cell r="CZ950">
            <v>4.27434032794736</v>
          </cell>
          <cell r="DA950">
            <v>4.34992239368028</v>
          </cell>
          <cell r="DB950">
            <v>4.68191845181144</v>
          </cell>
          <cell r="DC950">
            <v>4.6698054322476</v>
          </cell>
          <cell r="DD950">
            <v>5.0896212680967</v>
          </cell>
          <cell r="DE950">
            <v>5.43124421364593</v>
          </cell>
          <cell r="DF950">
            <v>5.21002767111566</v>
          </cell>
          <cell r="DG950">
            <v>5.329448462505</v>
          </cell>
          <cell r="DH950">
            <v>5.329448462505</v>
          </cell>
          <cell r="DI950">
            <v>5.329448462505</v>
          </cell>
          <cell r="DJ950">
            <v>5.329448462505</v>
          </cell>
          <cell r="DK950">
            <v>5.329448462505</v>
          </cell>
          <cell r="DL950">
            <v>5.329448462505</v>
          </cell>
          <cell r="DM950">
            <v>5.329448462505</v>
          </cell>
          <cell r="DN950">
            <v>5.329448462505</v>
          </cell>
          <cell r="DO950">
            <v>5.329448462505</v>
          </cell>
          <cell r="DP950">
            <v>5.329448462505</v>
          </cell>
          <cell r="DQ950">
            <v>5.57755094798864</v>
          </cell>
          <cell r="DR950">
            <v>5.58353999328777</v>
          </cell>
          <cell r="DS950">
            <v>5.57795939897591</v>
          </cell>
          <cell r="DT950">
            <v>5.57089200196152</v>
          </cell>
          <cell r="DU950">
            <v>5.558687704214</v>
          </cell>
          <cell r="DV950">
            <v>5.51779364345053</v>
          </cell>
          <cell r="DW950">
            <v>5.5960437983493</v>
          </cell>
          <cell r="DX950">
            <v>5.47509836595907</v>
          </cell>
          <cell r="DY950">
            <v>5.51844999017794</v>
          </cell>
          <cell r="DZ950">
            <v>5.50904110574928</v>
          </cell>
          <cell r="EA950">
            <v>5.56254819474217</v>
          </cell>
          <cell r="EB950">
            <v>5.53109634372542</v>
          </cell>
          <cell r="EC950">
            <v>5.57057637581973</v>
          </cell>
          <cell r="ED950">
            <v>5.549007226803</v>
          </cell>
          <cell r="EE950">
            <v>5.54657106041992</v>
          </cell>
          <cell r="EF950">
            <v>5.54657106041992</v>
          </cell>
          <cell r="EG950">
            <v>5.54657106041992</v>
          </cell>
          <cell r="EH950">
            <v>5.54657106041992</v>
          </cell>
          <cell r="EI950">
            <v>5.54657106041992</v>
          </cell>
          <cell r="EJ950">
            <v>5.54657106041992</v>
          </cell>
          <cell r="EK950">
            <v>0</v>
          </cell>
          <cell r="EL950">
            <v>0</v>
          </cell>
          <cell r="EM950">
            <v>0</v>
          </cell>
          <cell r="EN950">
            <v>0</v>
          </cell>
          <cell r="EO950">
            <v>0</v>
          </cell>
          <cell r="EP950">
            <v>0</v>
          </cell>
          <cell r="EQ950">
            <v>0</v>
          </cell>
          <cell r="ER950">
            <v>0</v>
          </cell>
          <cell r="ES950">
            <v>0</v>
          </cell>
          <cell r="ET950">
            <v>0</v>
          </cell>
        </row>
        <row r="951">
          <cell r="A951">
            <v>39580.2941074785</v>
          </cell>
          <cell r="B951">
            <v>37839.1498314636</v>
          </cell>
          <cell r="C951">
            <v>35703.7661642738</v>
          </cell>
          <cell r="D951">
            <v>6818.64563454565</v>
          </cell>
          <cell r="E951">
            <v>5671.47322084176</v>
          </cell>
          <cell r="F951">
            <v>6790.60408605615</v>
          </cell>
          <cell r="G951">
            <v>7486.99136873557</v>
          </cell>
          <cell r="H951">
            <v>7861.19886730851</v>
          </cell>
          <cell r="I951">
            <v>8897.72163523474</v>
          </cell>
          <cell r="J951">
            <v>8592.46170843494</v>
          </cell>
          <cell r="K951">
            <v>8156.56382164356</v>
          </cell>
          <cell r="L951">
            <v>8340.64620669661</v>
          </cell>
          <cell r="M951">
            <v>8435.81477673481</v>
          </cell>
          <cell r="N951">
            <v>7694.10434847984</v>
          </cell>
          <cell r="O951">
            <v>8340.89728001588</v>
          </cell>
          <cell r="P951">
            <v>8346.19144878786</v>
          </cell>
          <cell r="Q951">
            <v>9622.19954338142</v>
          </cell>
          <cell r="R951">
            <v>8509.45309190421</v>
          </cell>
          <cell r="S951">
            <v>9933.23559528136</v>
          </cell>
          <cell r="T951">
            <v>9756.40116315054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6585.39176777707</v>
          </cell>
          <cell r="AF951">
            <v>6295.69919625031</v>
          </cell>
          <cell r="AG951">
            <v>5940.41285136436</v>
          </cell>
          <cell r="AH951">
            <v>6818.64563454565</v>
          </cell>
          <cell r="AI951">
            <v>5671.47322084176</v>
          </cell>
          <cell r="AJ951">
            <v>6790.60408605615</v>
          </cell>
          <cell r="AK951">
            <v>7486.99136873557</v>
          </cell>
          <cell r="AL951">
            <v>7861.19886730851</v>
          </cell>
          <cell r="AM951">
            <v>8897.72163523474</v>
          </cell>
          <cell r="AN951">
            <v>8592.46170843494</v>
          </cell>
          <cell r="AO951">
            <v>8156.56382164356</v>
          </cell>
          <cell r="AP951">
            <v>8340.64620669661</v>
          </cell>
          <cell r="AQ951">
            <v>8435.81477673481</v>
          </cell>
          <cell r="AR951">
            <v>7694.10434847984</v>
          </cell>
          <cell r="AS951">
            <v>8340.89728001588</v>
          </cell>
          <cell r="AT951">
            <v>8346.19144878786</v>
          </cell>
          <cell r="AU951">
            <v>9622.19954338142</v>
          </cell>
          <cell r="AV951">
            <v>8509.45309190421</v>
          </cell>
          <cell r="AW951">
            <v>9933.23559528136</v>
          </cell>
          <cell r="AX951">
            <v>9756.40116315054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3.2227424154912</v>
          </cell>
          <cell r="CN951">
            <v>3.08740398474843</v>
          </cell>
          <cell r="CO951">
            <v>2.93428504857204</v>
          </cell>
          <cell r="CP951">
            <v>3.35486778891045</v>
          </cell>
          <cell r="CQ951">
            <v>2.79839625198504</v>
          </cell>
          <cell r="CR951">
            <v>3.34385048252584</v>
          </cell>
          <cell r="CS951">
            <v>3.64734700017766</v>
          </cell>
          <cell r="CT951">
            <v>3.86192411084788</v>
          </cell>
          <cell r="CU951">
            <v>4.42995375883524</v>
          </cell>
          <cell r="CV951">
            <v>4.16268426604751</v>
          </cell>
          <cell r="CW951">
            <v>4.03019416887562</v>
          </cell>
          <cell r="CX951">
            <v>4.04510317225414</v>
          </cell>
          <cell r="CY951">
            <v>4.15566574298033</v>
          </cell>
          <cell r="CZ951">
            <v>3.79197425837319</v>
          </cell>
          <cell r="DA951">
            <v>4.12422441550234</v>
          </cell>
          <cell r="DB951">
            <v>4.12684216025763</v>
          </cell>
          <cell r="DC951">
            <v>4.75777472799348</v>
          </cell>
          <cell r="DD951">
            <v>4.20756820591566</v>
          </cell>
          <cell r="DE951">
            <v>4.91156903048665</v>
          </cell>
          <cell r="DF951">
            <v>4.82413180904492</v>
          </cell>
          <cell r="DG951">
            <v>4.67902975145253</v>
          </cell>
          <cell r="DH951">
            <v>4.67902975145253</v>
          </cell>
          <cell r="DI951">
            <v>4.67902975145253</v>
          </cell>
          <cell r="DJ951">
            <v>4.67902975145253</v>
          </cell>
          <cell r="DK951">
            <v>4.67902975145253</v>
          </cell>
          <cell r="DL951">
            <v>4.67902975145253</v>
          </cell>
          <cell r="DM951">
            <v>4.67902975145253</v>
          </cell>
          <cell r="DN951">
            <v>4.67902975145253</v>
          </cell>
          <cell r="DO951">
            <v>4.67902975145253</v>
          </cell>
          <cell r="DP951">
            <v>4.67902975145253</v>
          </cell>
          <cell r="DQ951">
            <v>5.59839009784359</v>
          </cell>
          <cell r="DR951">
            <v>5.58672950926972</v>
          </cell>
          <cell r="DS951">
            <v>5.54653124456614</v>
          </cell>
          <cell r="DT951">
            <v>5.56839258414726</v>
          </cell>
          <cell r="DU951">
            <v>5.55256704114174</v>
          </cell>
          <cell r="DV951">
            <v>5.5637639462471</v>
          </cell>
          <cell r="DW951">
            <v>5.62389734753077</v>
          </cell>
          <cell r="DX951">
            <v>5.57689134356979</v>
          </cell>
          <cell r="DY951">
            <v>5.50283837612739</v>
          </cell>
          <cell r="DZ951">
            <v>5.65524298204001</v>
          </cell>
          <cell r="EA951">
            <v>5.54483214949373</v>
          </cell>
          <cell r="EB951">
            <v>5.64907358965213</v>
          </cell>
          <cell r="EC951">
            <v>5.56152076118317</v>
          </cell>
          <cell r="ED951">
            <v>5.55904035859256</v>
          </cell>
          <cell r="EE951">
            <v>5.54086564349169</v>
          </cell>
          <cell r="EF951">
            <v>5.54086564349169</v>
          </cell>
          <cell r="EG951">
            <v>5.54086564349169</v>
          </cell>
          <cell r="EH951">
            <v>5.54086564349169</v>
          </cell>
          <cell r="EI951">
            <v>5.54086564349169</v>
          </cell>
          <cell r="EJ951">
            <v>5.54086564349169</v>
          </cell>
          <cell r="EK951">
            <v>0</v>
          </cell>
          <cell r="EL951">
            <v>0</v>
          </cell>
          <cell r="EM951">
            <v>0</v>
          </cell>
          <cell r="EN951">
            <v>0</v>
          </cell>
          <cell r="EO951">
            <v>0</v>
          </cell>
          <cell r="EP951">
            <v>0</v>
          </cell>
          <cell r="EQ951">
            <v>0</v>
          </cell>
          <cell r="ER951">
            <v>0</v>
          </cell>
          <cell r="ES951">
            <v>0</v>
          </cell>
          <cell r="ET951">
            <v>0</v>
          </cell>
        </row>
        <row r="952">
          <cell r="A952">
            <v>32216.5417023111</v>
          </cell>
          <cell r="B952">
            <v>39499.0578634487</v>
          </cell>
          <cell r="C952">
            <v>35721.5018547125</v>
          </cell>
          <cell r="D952">
            <v>6147.42679843011</v>
          </cell>
          <cell r="E952">
            <v>6545.59579518939</v>
          </cell>
          <cell r="F952">
            <v>7038.21830554684</v>
          </cell>
          <cell r="G952">
            <v>7199.14450866136</v>
          </cell>
          <cell r="H952">
            <v>6333.65943023733</v>
          </cell>
          <cell r="I952">
            <v>5500.54591243174</v>
          </cell>
          <cell r="J952">
            <v>7242.12740681898</v>
          </cell>
          <cell r="K952">
            <v>6626.09474620623</v>
          </cell>
          <cell r="L952">
            <v>9399.28525656537</v>
          </cell>
          <cell r="M952">
            <v>9645.44133184711</v>
          </cell>
          <cell r="N952">
            <v>8396.55135001471</v>
          </cell>
          <cell r="O952">
            <v>8595.15242794786</v>
          </cell>
          <cell r="P952">
            <v>9092.82421181374</v>
          </cell>
          <cell r="Q952">
            <v>10262.3799632741</v>
          </cell>
          <cell r="R952">
            <v>9068.37314519475</v>
          </cell>
          <cell r="S952">
            <v>11234.7370627101</v>
          </cell>
          <cell r="T952">
            <v>9132.79153212618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5360.20646881853</v>
          </cell>
          <cell r="AF952">
            <v>6571.87563545056</v>
          </cell>
          <cell r="AG952">
            <v>5943.36372559216</v>
          </cell>
          <cell r="AH952">
            <v>6147.42679843011</v>
          </cell>
          <cell r="AI952">
            <v>6545.59579518939</v>
          </cell>
          <cell r="AJ952">
            <v>7038.21830554684</v>
          </cell>
          <cell r="AK952">
            <v>7199.14450866136</v>
          </cell>
          <cell r="AL952">
            <v>6333.65943023733</v>
          </cell>
          <cell r="AM952">
            <v>5500.54591243174</v>
          </cell>
          <cell r="AN952">
            <v>7242.12740681898</v>
          </cell>
          <cell r="AO952">
            <v>6626.09474620623</v>
          </cell>
          <cell r="AP952">
            <v>9399.28525656537</v>
          </cell>
          <cell r="AQ952">
            <v>9645.44133184711</v>
          </cell>
          <cell r="AR952">
            <v>8396.55135001471</v>
          </cell>
          <cell r="AS952">
            <v>8595.15242794786</v>
          </cell>
          <cell r="AT952">
            <v>9092.82421181374</v>
          </cell>
          <cell r="AU952">
            <v>10262.3799632741</v>
          </cell>
          <cell r="AV952">
            <v>9068.37314519475</v>
          </cell>
          <cell r="AW952">
            <v>11234.7370627101</v>
          </cell>
          <cell r="AX952">
            <v>9132.79153212618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2.62520059431642</v>
          </cell>
          <cell r="CN952">
            <v>3.27089709523176</v>
          </cell>
          <cell r="CO952">
            <v>2.93461756475315</v>
          </cell>
          <cell r="CP952">
            <v>3.0573091790623</v>
          </cell>
          <cell r="CQ952">
            <v>3.25482004824599</v>
          </cell>
          <cell r="CR952">
            <v>3.52120007141848</v>
          </cell>
          <cell r="CS952">
            <v>3.5424882438863</v>
          </cell>
          <cell r="CT952">
            <v>3.12528783833288</v>
          </cell>
          <cell r="CU952">
            <v>2.69914849928054</v>
          </cell>
          <cell r="CV952">
            <v>3.58307138615635</v>
          </cell>
          <cell r="CW952">
            <v>3.25251582195704</v>
          </cell>
          <cell r="CX952">
            <v>4.6528851705801</v>
          </cell>
          <cell r="CY952">
            <v>4.72137890166433</v>
          </cell>
          <cell r="CZ952">
            <v>4.08628110067447</v>
          </cell>
          <cell r="DA952">
            <v>4.16767850133031</v>
          </cell>
          <cell r="DB952">
            <v>4.40899312742028</v>
          </cell>
          <cell r="DC952">
            <v>4.97609561947376</v>
          </cell>
          <cell r="DD952">
            <v>4.39713712073083</v>
          </cell>
          <cell r="DE952">
            <v>5.44757902979214</v>
          </cell>
          <cell r="DF952">
            <v>4.4283727653055</v>
          </cell>
          <cell r="DG952">
            <v>4.35842367545015</v>
          </cell>
          <cell r="DH952">
            <v>4.35842367545015</v>
          </cell>
          <cell r="DI952">
            <v>4.35842367545015</v>
          </cell>
          <cell r="DJ952">
            <v>4.35842367545015</v>
          </cell>
          <cell r="DK952">
            <v>4.35842367545015</v>
          </cell>
          <cell r="DL952">
            <v>4.35842367545015</v>
          </cell>
          <cell r="DM952">
            <v>4.35842367545015</v>
          </cell>
          <cell r="DN952">
            <v>4.35842367545015</v>
          </cell>
          <cell r="DO952">
            <v>4.35842367545015</v>
          </cell>
          <cell r="DP952">
            <v>4.35842367545015</v>
          </cell>
          <cell r="DQ952">
            <v>5.59404763454628</v>
          </cell>
          <cell r="DR952">
            <v>5.50464848114889</v>
          </cell>
          <cell r="DS952">
            <v>5.54865768026005</v>
          </cell>
          <cell r="DT952">
            <v>5.50885246298315</v>
          </cell>
          <cell r="DU952">
            <v>5.50971755706326</v>
          </cell>
          <cell r="DV952">
            <v>5.47619830941405</v>
          </cell>
          <cell r="DW952">
            <v>5.56774849413068</v>
          </cell>
          <cell r="DX952">
            <v>5.55228589727199</v>
          </cell>
          <cell r="DY952">
            <v>5.58323812313394</v>
          </cell>
          <cell r="DZ952">
            <v>5.53755223154328</v>
          </cell>
          <cell r="EA952">
            <v>5.58142841723623</v>
          </cell>
          <cell r="EB952">
            <v>5.53451579230203</v>
          </cell>
          <cell r="EC952">
            <v>5.59706543638755</v>
          </cell>
          <cell r="ED952">
            <v>5.62962990241075</v>
          </cell>
          <cell r="EE952">
            <v>5.65023497104658</v>
          </cell>
          <cell r="EF952">
            <v>5.65023497104658</v>
          </cell>
          <cell r="EG952">
            <v>5.65023497104658</v>
          </cell>
          <cell r="EH952">
            <v>5.65023497104658</v>
          </cell>
          <cell r="EI952">
            <v>5.65023497104658</v>
          </cell>
          <cell r="EJ952">
            <v>5.65023497104658</v>
          </cell>
          <cell r="EK952">
            <v>0</v>
          </cell>
          <cell r="EL952">
            <v>0</v>
          </cell>
          <cell r="EM952">
            <v>0</v>
          </cell>
          <cell r="EN952">
            <v>0</v>
          </cell>
          <cell r="EO952">
            <v>0</v>
          </cell>
          <cell r="EP952">
            <v>0</v>
          </cell>
          <cell r="EQ952">
            <v>0</v>
          </cell>
          <cell r="ER952">
            <v>0</v>
          </cell>
          <cell r="ES952">
            <v>0</v>
          </cell>
          <cell r="ET952">
            <v>0</v>
          </cell>
        </row>
        <row r="953">
          <cell r="A953">
            <v>35063.1805224502</v>
          </cell>
          <cell r="B953">
            <v>35032.4693426347</v>
          </cell>
          <cell r="C953">
            <v>39822.3081169527</v>
          </cell>
          <cell r="D953">
            <v>6168.72683104467</v>
          </cell>
          <cell r="E953">
            <v>5227.47716521831</v>
          </cell>
          <cell r="F953">
            <v>8198.92013210653</v>
          </cell>
          <cell r="G953">
            <v>8084.46998185801</v>
          </cell>
          <cell r="H953">
            <v>8209.98680120522</v>
          </cell>
          <cell r="I953">
            <v>8989.26044688952</v>
          </cell>
          <cell r="J953">
            <v>6900.46818526161</v>
          </cell>
          <cell r="K953">
            <v>8115.55330031397</v>
          </cell>
          <cell r="L953">
            <v>9417.34595280658</v>
          </cell>
          <cell r="M953">
            <v>9717.60695919625</v>
          </cell>
          <cell r="N953">
            <v>8695.55128400845</v>
          </cell>
          <cell r="O953">
            <v>10185.5989510206</v>
          </cell>
          <cell r="P953">
            <v>9227.28934712263</v>
          </cell>
          <cell r="Q953">
            <v>9514.01617829365</v>
          </cell>
          <cell r="R953">
            <v>9212.31496158901</v>
          </cell>
          <cell r="S953">
            <v>10324.8219397987</v>
          </cell>
          <cell r="T953">
            <v>10432.1569631736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5833.83184919276</v>
          </cell>
          <cell r="AF953">
            <v>5828.72210568791</v>
          </cell>
          <cell r="AG953">
            <v>6625.65819584732</v>
          </cell>
          <cell r="AH953">
            <v>6168.72683104467</v>
          </cell>
          <cell r="AI953">
            <v>5227.47716521831</v>
          </cell>
          <cell r="AJ953">
            <v>8198.92013210653</v>
          </cell>
          <cell r="AK953">
            <v>8084.46998185801</v>
          </cell>
          <cell r="AL953">
            <v>8209.98680120522</v>
          </cell>
          <cell r="AM953">
            <v>8989.26044688952</v>
          </cell>
          <cell r="AN953">
            <v>6900.46818526161</v>
          </cell>
          <cell r="AO953">
            <v>8115.55330031397</v>
          </cell>
          <cell r="AP953">
            <v>9417.34595280658</v>
          </cell>
          <cell r="AQ953">
            <v>9717.60695919625</v>
          </cell>
          <cell r="AR953">
            <v>8695.55128400845</v>
          </cell>
          <cell r="AS953">
            <v>10185.5989510206</v>
          </cell>
          <cell r="AT953">
            <v>9227.28934712263</v>
          </cell>
          <cell r="AU953">
            <v>9514.01617829365</v>
          </cell>
          <cell r="AV953">
            <v>9212.31496158901</v>
          </cell>
          <cell r="AW953">
            <v>10324.8219397987</v>
          </cell>
          <cell r="AX953">
            <v>10432.1569631736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2.89105884471597</v>
          </cell>
          <cell r="CN953">
            <v>2.89723820337557</v>
          </cell>
          <cell r="CO953">
            <v>3.27467574116799</v>
          </cell>
          <cell r="CP953">
            <v>3.04867107830874</v>
          </cell>
          <cell r="CQ953">
            <v>2.57493731767285</v>
          </cell>
          <cell r="CR953">
            <v>4.02364543363399</v>
          </cell>
          <cell r="CS953">
            <v>3.93961968198756</v>
          </cell>
          <cell r="CT953">
            <v>4.05758215335488</v>
          </cell>
          <cell r="CU953">
            <v>4.4436073451961</v>
          </cell>
          <cell r="CV953">
            <v>3.40567752130965</v>
          </cell>
          <cell r="CW953">
            <v>4.05929486848578</v>
          </cell>
          <cell r="CX953">
            <v>4.57942036525186</v>
          </cell>
          <cell r="CY953">
            <v>4.78462455000299</v>
          </cell>
          <cell r="CZ953">
            <v>4.34353763524173</v>
          </cell>
          <cell r="DA953">
            <v>5.02362957159598</v>
          </cell>
          <cell r="DB953">
            <v>4.55098260325996</v>
          </cell>
          <cell r="DC953">
            <v>4.69239887096961</v>
          </cell>
          <cell r="DD953">
            <v>4.54359710081234</v>
          </cell>
          <cell r="DE953">
            <v>5.09229560948285</v>
          </cell>
          <cell r="DF953">
            <v>5.14523421428039</v>
          </cell>
          <cell r="DG953">
            <v>5.23160175467295</v>
          </cell>
          <cell r="DH953">
            <v>5.23160175467295</v>
          </cell>
          <cell r="DI953">
            <v>5.23160175467295</v>
          </cell>
          <cell r="DJ953">
            <v>5.23160175467295</v>
          </cell>
          <cell r="DK953">
            <v>5.23160175467295</v>
          </cell>
          <cell r="DL953">
            <v>5.23160175467295</v>
          </cell>
          <cell r="DM953">
            <v>5.23160175467295</v>
          </cell>
          <cell r="DN953">
            <v>5.23160175467295</v>
          </cell>
          <cell r="DO953">
            <v>5.23160175467295</v>
          </cell>
          <cell r="DP953">
            <v>5.23160175467295</v>
          </cell>
          <cell r="DQ953">
            <v>5.52845923074345</v>
          </cell>
          <cell r="DR953">
            <v>5.51183594114331</v>
          </cell>
          <cell r="DS953">
            <v>5.54329333423601</v>
          </cell>
          <cell r="DT953">
            <v>5.54360277668675</v>
          </cell>
          <cell r="DU953">
            <v>5.56202092721897</v>
          </cell>
          <cell r="DV953">
            <v>5.58269739543033</v>
          </cell>
          <cell r="DW953">
            <v>5.62217539126361</v>
          </cell>
          <cell r="DX953">
            <v>5.54347729108879</v>
          </cell>
          <cell r="DY953">
            <v>5.54236882338871</v>
          </cell>
          <cell r="DZ953">
            <v>5.55113987454629</v>
          </cell>
          <cell r="EA953">
            <v>5.47740268296742</v>
          </cell>
          <cell r="EB953">
            <v>5.63410775994343</v>
          </cell>
          <cell r="EC953">
            <v>5.56440331563948</v>
          </cell>
          <cell r="ED953">
            <v>5.48479837772599</v>
          </cell>
          <cell r="EE953">
            <v>5.55489813749862</v>
          </cell>
          <cell r="EF953">
            <v>5.55489813749862</v>
          </cell>
          <cell r="EG953">
            <v>5.55489813749862</v>
          </cell>
          <cell r="EH953">
            <v>5.55489813749862</v>
          </cell>
          <cell r="EI953">
            <v>5.55489813749862</v>
          </cell>
          <cell r="EJ953">
            <v>5.55489813749862</v>
          </cell>
          <cell r="EK953">
            <v>0</v>
          </cell>
          <cell r="EL953">
            <v>0</v>
          </cell>
          <cell r="EM953">
            <v>0</v>
          </cell>
          <cell r="EN953">
            <v>0</v>
          </cell>
          <cell r="EO953">
            <v>0</v>
          </cell>
          <cell r="EP953">
            <v>0</v>
          </cell>
          <cell r="EQ953">
            <v>0</v>
          </cell>
          <cell r="ER953">
            <v>0</v>
          </cell>
          <cell r="ES953">
            <v>0</v>
          </cell>
          <cell r="ET953">
            <v>0</v>
          </cell>
        </row>
        <row r="954">
          <cell r="A954">
            <v>38158.6680536622</v>
          </cell>
          <cell r="B954">
            <v>30964.6934445199</v>
          </cell>
          <cell r="C954">
            <v>39331.8554215087</v>
          </cell>
          <cell r="D954">
            <v>6868.47974380617</v>
          </cell>
          <cell r="E954">
            <v>7118.99054377741</v>
          </cell>
          <cell r="F954">
            <v>7114.12557562319</v>
          </cell>
          <cell r="G954">
            <v>7853.0964897752</v>
          </cell>
          <cell r="H954">
            <v>7670.68658648104</v>
          </cell>
          <cell r="I954">
            <v>8111.96921839292</v>
          </cell>
          <cell r="J954">
            <v>6951.40588458569</v>
          </cell>
          <cell r="K954">
            <v>7089.91017552382</v>
          </cell>
          <cell r="L954">
            <v>7711.28436106147</v>
          </cell>
          <cell r="M954">
            <v>8773.61685948556</v>
          </cell>
          <cell r="N954">
            <v>8502.99861473362</v>
          </cell>
          <cell r="O954">
            <v>8467.16801664424</v>
          </cell>
          <cell r="P954">
            <v>9798.87789579355</v>
          </cell>
          <cell r="Q954">
            <v>8435.3574757172</v>
          </cell>
          <cell r="R954">
            <v>10350.7257794592</v>
          </cell>
          <cell r="S954">
            <v>10053.6720332547</v>
          </cell>
          <cell r="T954">
            <v>9565.70858766476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6348.86081916317</v>
          </cell>
          <cell r="AF954">
            <v>5151.92324613761</v>
          </cell>
          <cell r="AG954">
            <v>6544.05639838997</v>
          </cell>
          <cell r="AH954">
            <v>6868.47974380617</v>
          </cell>
          <cell r="AI954">
            <v>7118.99054377741</v>
          </cell>
          <cell r="AJ954">
            <v>7114.12557562319</v>
          </cell>
          <cell r="AK954">
            <v>7853.0964897752</v>
          </cell>
          <cell r="AL954">
            <v>7670.68658648104</v>
          </cell>
          <cell r="AM954">
            <v>8111.96921839292</v>
          </cell>
          <cell r="AN954">
            <v>6951.40588458569</v>
          </cell>
          <cell r="AO954">
            <v>7089.91017552382</v>
          </cell>
          <cell r="AP954">
            <v>7711.28436106147</v>
          </cell>
          <cell r="AQ954">
            <v>8773.61685948556</v>
          </cell>
          <cell r="AR954">
            <v>8502.99861473362</v>
          </cell>
          <cell r="AS954">
            <v>8467.16801664424</v>
          </cell>
          <cell r="AT954">
            <v>9798.87789579355</v>
          </cell>
          <cell r="AU954">
            <v>8435.3574757172</v>
          </cell>
          <cell r="AV954">
            <v>10350.7257794592</v>
          </cell>
          <cell r="AW954">
            <v>10053.6720332547</v>
          </cell>
          <cell r="AX954">
            <v>9565.70858766476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3.14754029585928</v>
          </cell>
          <cell r="CN954">
            <v>2.56774833623938</v>
          </cell>
          <cell r="CO954">
            <v>3.26092241108126</v>
          </cell>
          <cell r="CP954">
            <v>3.40215157587747</v>
          </cell>
          <cell r="CQ954">
            <v>3.52353193407419</v>
          </cell>
          <cell r="CR954">
            <v>3.55638468503251</v>
          </cell>
          <cell r="CS954">
            <v>3.86037078662593</v>
          </cell>
          <cell r="CT954">
            <v>3.83481211107901</v>
          </cell>
          <cell r="CU954">
            <v>3.95294302836972</v>
          </cell>
          <cell r="CV954">
            <v>3.43309575904219</v>
          </cell>
          <cell r="CW954">
            <v>3.50118938131651</v>
          </cell>
          <cell r="CX954">
            <v>3.83397275903152</v>
          </cell>
          <cell r="CY954">
            <v>4.33509060283511</v>
          </cell>
          <cell r="CZ954">
            <v>4.14182818793316</v>
          </cell>
          <cell r="DA954">
            <v>4.18002944528756</v>
          </cell>
          <cell r="DB954">
            <v>4.8374613630766</v>
          </cell>
          <cell r="DC954">
            <v>4.16432537546348</v>
          </cell>
          <cell r="DD954">
            <v>5.10989488494691</v>
          </cell>
          <cell r="DE954">
            <v>4.96324686715313</v>
          </cell>
          <cell r="DF954">
            <v>4.72235149732222</v>
          </cell>
          <cell r="DG954">
            <v>5.32091745823627</v>
          </cell>
          <cell r="DH954">
            <v>5.32091745823627</v>
          </cell>
          <cell r="DI954">
            <v>5.32091745823627</v>
          </cell>
          <cell r="DJ954">
            <v>5.32091745823627</v>
          </cell>
          <cell r="DK954">
            <v>5.32091745823627</v>
          </cell>
          <cell r="DL954">
            <v>5.32091745823627</v>
          </cell>
          <cell r="DM954">
            <v>5.32091745823627</v>
          </cell>
          <cell r="DN954">
            <v>5.32091745823627</v>
          </cell>
          <cell r="DO954">
            <v>5.32091745823627</v>
          </cell>
          <cell r="DP954">
            <v>5.32091745823627</v>
          </cell>
          <cell r="DQ954">
            <v>5.52626419222233</v>
          </cell>
          <cell r="DR954">
            <v>5.49697881579324</v>
          </cell>
          <cell r="DS954">
            <v>5.49811353330534</v>
          </cell>
          <cell r="DT954">
            <v>5.53113296191198</v>
          </cell>
          <cell r="DU954">
            <v>5.53537871842976</v>
          </cell>
          <cell r="DV954">
            <v>5.48049683256613</v>
          </cell>
          <cell r="DW954">
            <v>5.57338505493773</v>
          </cell>
          <cell r="DX954">
            <v>5.48021104561391</v>
          </cell>
          <cell r="DY954">
            <v>5.62228522940347</v>
          </cell>
          <cell r="DZ954">
            <v>5.54745598891052</v>
          </cell>
          <cell r="EA954">
            <v>5.54794651881624</v>
          </cell>
          <cell r="EB954">
            <v>5.51042164264054</v>
          </cell>
          <cell r="EC954">
            <v>5.54482216556761</v>
          </cell>
          <cell r="ED954">
            <v>5.62454200383758</v>
          </cell>
          <cell r="EE954">
            <v>5.54965482831665</v>
          </cell>
          <cell r="EF954">
            <v>5.54965482831665</v>
          </cell>
          <cell r="EG954">
            <v>5.54965482831665</v>
          </cell>
          <cell r="EH954">
            <v>5.54965482831665</v>
          </cell>
          <cell r="EI954">
            <v>5.54965482831665</v>
          </cell>
          <cell r="EJ954">
            <v>5.54965482831665</v>
          </cell>
          <cell r="EK954">
            <v>0</v>
          </cell>
          <cell r="EL954">
            <v>0</v>
          </cell>
          <cell r="EM954">
            <v>0</v>
          </cell>
          <cell r="EN954">
            <v>0</v>
          </cell>
          <cell r="EO954">
            <v>0</v>
          </cell>
          <cell r="EP954">
            <v>0</v>
          </cell>
          <cell r="EQ954">
            <v>0</v>
          </cell>
          <cell r="ER954">
            <v>0</v>
          </cell>
          <cell r="ES954">
            <v>0</v>
          </cell>
          <cell r="ET954">
            <v>0</v>
          </cell>
        </row>
        <row r="955">
          <cell r="A955">
            <v>32653.073898786</v>
          </cell>
          <cell r="B955">
            <v>35017.6536904848</v>
          </cell>
          <cell r="C955">
            <v>37280.338845201</v>
          </cell>
          <cell r="D955">
            <v>6773.00277228168</v>
          </cell>
          <cell r="E955">
            <v>5907.76516178342</v>
          </cell>
          <cell r="F955">
            <v>7928.4485863408</v>
          </cell>
          <cell r="G955">
            <v>7386.87342145411</v>
          </cell>
          <cell r="H955">
            <v>7464.20904570754</v>
          </cell>
          <cell r="I955">
            <v>7487.64696478119</v>
          </cell>
          <cell r="J955">
            <v>7075.03604422706</v>
          </cell>
          <cell r="K955">
            <v>8243.77079000343</v>
          </cell>
          <cell r="L955">
            <v>7664.44800027651</v>
          </cell>
          <cell r="M955">
            <v>7853.39768746937</v>
          </cell>
          <cell r="N955">
            <v>8275.47695767053</v>
          </cell>
          <cell r="O955">
            <v>10337.5758373356</v>
          </cell>
          <cell r="P955">
            <v>8702.5837039323</v>
          </cell>
          <cell r="Q955">
            <v>10393.9996442138</v>
          </cell>
          <cell r="R955">
            <v>9979.84195629476</v>
          </cell>
          <cell r="S955">
            <v>8493.44632628403</v>
          </cell>
          <cell r="T955">
            <v>10381.6240111774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5432.83694309517</v>
          </cell>
          <cell r="AF955">
            <v>5826.25706908568</v>
          </cell>
          <cell r="AG955">
            <v>6202.72390762097</v>
          </cell>
          <cell r="AH955">
            <v>6773.00277228168</v>
          </cell>
          <cell r="AI955">
            <v>5907.76516178342</v>
          </cell>
          <cell r="AJ955">
            <v>7928.4485863408</v>
          </cell>
          <cell r="AK955">
            <v>7386.87342145411</v>
          </cell>
          <cell r="AL955">
            <v>7464.20904570754</v>
          </cell>
          <cell r="AM955">
            <v>7487.64696478119</v>
          </cell>
          <cell r="AN955">
            <v>7075.03604422706</v>
          </cell>
          <cell r="AO955">
            <v>8243.77079000343</v>
          </cell>
          <cell r="AP955">
            <v>7664.44800027651</v>
          </cell>
          <cell r="AQ955">
            <v>7853.39768746937</v>
          </cell>
          <cell r="AR955">
            <v>8275.47695767053</v>
          </cell>
          <cell r="AS955">
            <v>10337.5758373356</v>
          </cell>
          <cell r="AT955">
            <v>8702.5837039323</v>
          </cell>
          <cell r="AU955">
            <v>10393.9996442138</v>
          </cell>
          <cell r="AV955">
            <v>9979.84195629476</v>
          </cell>
          <cell r="AW955">
            <v>8493.44632628403</v>
          </cell>
          <cell r="AX955">
            <v>10381.6240111774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2.71817979913751</v>
          </cell>
          <cell r="CN955">
            <v>2.87733716572264</v>
          </cell>
          <cell r="CO955">
            <v>3.06121824472831</v>
          </cell>
          <cell r="CP955">
            <v>3.29981600535584</v>
          </cell>
          <cell r="CQ955">
            <v>2.9156348548286</v>
          </cell>
          <cell r="CR955">
            <v>3.91786098767607</v>
          </cell>
          <cell r="CS955">
            <v>3.66149413917767</v>
          </cell>
          <cell r="CT955">
            <v>3.75073132484947</v>
          </cell>
          <cell r="CU955">
            <v>3.77302021169149</v>
          </cell>
          <cell r="CV955">
            <v>3.50891978030621</v>
          </cell>
          <cell r="CW955">
            <v>4.09446453745085</v>
          </cell>
          <cell r="CX955">
            <v>3.72155118189778</v>
          </cell>
          <cell r="CY955">
            <v>3.91469244080146</v>
          </cell>
          <cell r="CZ955">
            <v>4.11610452161293</v>
          </cell>
          <cell r="DA955">
            <v>5.08676032489879</v>
          </cell>
          <cell r="DB955">
            <v>4.28223775146524</v>
          </cell>
          <cell r="DC955">
            <v>5.1145245112732</v>
          </cell>
          <cell r="DD955">
            <v>4.91073196567953</v>
          </cell>
          <cell r="DE955">
            <v>4.17932854607567</v>
          </cell>
          <cell r="DF955">
            <v>5.1084348941216</v>
          </cell>
          <cell r="DG955">
            <v>5.46510755960624</v>
          </cell>
          <cell r="DH955">
            <v>5.46510755960624</v>
          </cell>
          <cell r="DI955">
            <v>5.46510755960624</v>
          </cell>
          <cell r="DJ955">
            <v>5.46510755960624</v>
          </cell>
          <cell r="DK955">
            <v>5.46510755960624</v>
          </cell>
          <cell r="DL955">
            <v>5.46510755960624</v>
          </cell>
          <cell r="DM955">
            <v>5.46510755960624</v>
          </cell>
          <cell r="DN955">
            <v>5.46510755960624</v>
          </cell>
          <cell r="DO955">
            <v>5.46510755960624</v>
          </cell>
          <cell r="DP955">
            <v>5.46510755960624</v>
          </cell>
          <cell r="DQ955">
            <v>5.47590147654181</v>
          </cell>
          <cell r="DR955">
            <v>5.54761128610119</v>
          </cell>
          <cell r="DS955">
            <v>5.55130760759485</v>
          </cell>
          <cell r="DT955">
            <v>5.62339595563385</v>
          </cell>
          <cell r="DU955">
            <v>5.55133231127473</v>
          </cell>
          <cell r="DV955">
            <v>5.54429496534114</v>
          </cell>
          <cell r="DW955">
            <v>5.52725434059881</v>
          </cell>
          <cell r="DX955">
            <v>5.45224011674036</v>
          </cell>
          <cell r="DY955">
            <v>5.43705045888858</v>
          </cell>
          <cell r="DZ955">
            <v>5.52411044103467</v>
          </cell>
          <cell r="EA955">
            <v>5.51614825105584</v>
          </cell>
          <cell r="EB955">
            <v>5.64240195704695</v>
          </cell>
          <cell r="EC955">
            <v>5.49625759193902</v>
          </cell>
          <cell r="ED955">
            <v>5.50825167121165</v>
          </cell>
          <cell r="EE955">
            <v>5.5678120793523</v>
          </cell>
          <cell r="EF955">
            <v>5.5678120793523</v>
          </cell>
          <cell r="EG955">
            <v>5.5678120793523</v>
          </cell>
          <cell r="EH955">
            <v>5.5678120793523</v>
          </cell>
          <cell r="EI955">
            <v>5.5678120793523</v>
          </cell>
          <cell r="EJ955">
            <v>5.5678120793523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</row>
        <row r="956">
          <cell r="A956">
            <v>33038.6010211508</v>
          </cell>
          <cell r="B956">
            <v>38962.3007926554</v>
          </cell>
          <cell r="C956">
            <v>47761.3710273949</v>
          </cell>
          <cell r="D956">
            <v>6705.15524524758</v>
          </cell>
          <cell r="E956">
            <v>6429.32393614687</v>
          </cell>
          <cell r="F956">
            <v>7648.87212566795</v>
          </cell>
          <cell r="G956">
            <v>6575.27734068852</v>
          </cell>
          <cell r="H956">
            <v>6493.15160500166</v>
          </cell>
          <cell r="I956">
            <v>7018.0678964715</v>
          </cell>
          <cell r="J956">
            <v>7182.69482737583</v>
          </cell>
          <cell r="K956">
            <v>9259.67968459818</v>
          </cell>
          <cell r="L956">
            <v>9313.7525239455</v>
          </cell>
          <cell r="M956">
            <v>9109.72480546637</v>
          </cell>
          <cell r="N956">
            <v>9767.27864767685</v>
          </cell>
          <cell r="O956">
            <v>9381.12721198143</v>
          </cell>
          <cell r="P956">
            <v>9290.95958396842</v>
          </cell>
          <cell r="Q956">
            <v>10520.7414168931</v>
          </cell>
          <cell r="R956">
            <v>9833.0881021521</v>
          </cell>
          <cell r="S956">
            <v>9557.58100232259</v>
          </cell>
          <cell r="T956">
            <v>11310.0727074828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5496.98116423163</v>
          </cell>
          <cell r="AF956">
            <v>6482.56968977719</v>
          </cell>
          <cell r="AG956">
            <v>7946.56398276042</v>
          </cell>
          <cell r="AH956">
            <v>6705.15524524758</v>
          </cell>
          <cell r="AI956">
            <v>6429.32393614687</v>
          </cell>
          <cell r="AJ956">
            <v>7648.87212566795</v>
          </cell>
          <cell r="AK956">
            <v>6575.27734068852</v>
          </cell>
          <cell r="AL956">
            <v>6493.15160500166</v>
          </cell>
          <cell r="AM956">
            <v>7018.0678964715</v>
          </cell>
          <cell r="AN956">
            <v>7182.69482737583</v>
          </cell>
          <cell r="AO956">
            <v>9259.67968459818</v>
          </cell>
          <cell r="AP956">
            <v>9313.7525239455</v>
          </cell>
          <cell r="AQ956">
            <v>9109.72480546637</v>
          </cell>
          <cell r="AR956">
            <v>9767.27864767685</v>
          </cell>
          <cell r="AS956">
            <v>9381.12721198143</v>
          </cell>
          <cell r="AT956">
            <v>9290.95958396842</v>
          </cell>
          <cell r="AU956">
            <v>10520.7414168931</v>
          </cell>
          <cell r="AV956">
            <v>9833.0881021521</v>
          </cell>
          <cell r="AW956">
            <v>9557.58100232259</v>
          </cell>
          <cell r="AX956">
            <v>11310.0727074828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2.69213620182192</v>
          </cell>
          <cell r="CN956">
            <v>3.14116361329564</v>
          </cell>
          <cell r="CO956">
            <v>3.91096758850788</v>
          </cell>
          <cell r="CP956">
            <v>3.28261270934949</v>
          </cell>
          <cell r="CQ956">
            <v>3.19580094182605</v>
          </cell>
          <cell r="CR956">
            <v>3.7689752648586</v>
          </cell>
          <cell r="CS956">
            <v>3.26414682395085</v>
          </cell>
          <cell r="CT956">
            <v>3.17190835305326</v>
          </cell>
          <cell r="CU956">
            <v>3.48680039824445</v>
          </cell>
          <cell r="CV956">
            <v>3.49724457965749</v>
          </cell>
          <cell r="CW956">
            <v>4.56404292891418</v>
          </cell>
          <cell r="CX956">
            <v>4.49127920096235</v>
          </cell>
          <cell r="CY956">
            <v>4.54140387710353</v>
          </cell>
          <cell r="CZ956">
            <v>4.81053107100875</v>
          </cell>
          <cell r="DA956">
            <v>4.62575020411513</v>
          </cell>
          <cell r="DB956">
            <v>4.58128935050331</v>
          </cell>
          <cell r="DC956">
            <v>5.18768380994557</v>
          </cell>
          <cell r="DD956">
            <v>4.84860809024302</v>
          </cell>
          <cell r="DE956">
            <v>4.71275799520925</v>
          </cell>
          <cell r="DF956">
            <v>5.57689603317355</v>
          </cell>
          <cell r="DG956">
            <v>4.95316527295999</v>
          </cell>
          <cell r="DH956">
            <v>4.95316527295999</v>
          </cell>
          <cell r="DI956">
            <v>4.95316527295999</v>
          </cell>
          <cell r="DJ956">
            <v>4.95316527295999</v>
          </cell>
          <cell r="DK956">
            <v>4.95316527295999</v>
          </cell>
          <cell r="DL956">
            <v>4.95316527295999</v>
          </cell>
          <cell r="DM956">
            <v>4.95316527295999</v>
          </cell>
          <cell r="DN956">
            <v>4.95316527295999</v>
          </cell>
          <cell r="DO956">
            <v>4.95316527295999</v>
          </cell>
          <cell r="DP956">
            <v>4.95316527295999</v>
          </cell>
          <cell r="DQ956">
            <v>5.59415320724331</v>
          </cell>
          <cell r="DR956">
            <v>5.65410373032598</v>
          </cell>
          <cell r="DS956">
            <v>5.56675750418392</v>
          </cell>
          <cell r="DT956">
            <v>5.59623993741998</v>
          </cell>
          <cell r="DU956">
            <v>5.51179076765808</v>
          </cell>
          <cell r="DV956">
            <v>5.56008266711511</v>
          </cell>
          <cell r="DW956">
            <v>5.51888730477985</v>
          </cell>
          <cell r="DX956">
            <v>5.60843961173573</v>
          </cell>
          <cell r="DY956">
            <v>5.51439172935879</v>
          </cell>
          <cell r="DZ956">
            <v>5.62689154767108</v>
          </cell>
          <cell r="EA956">
            <v>5.55844584119431</v>
          </cell>
          <cell r="EB956">
            <v>5.68148384031054</v>
          </cell>
          <cell r="EC956">
            <v>5.49569050173991</v>
          </cell>
          <cell r="ED956">
            <v>5.56272626304238</v>
          </cell>
          <cell r="EE956">
            <v>5.55622704531811</v>
          </cell>
          <cell r="EF956">
            <v>5.55622704531811</v>
          </cell>
          <cell r="EG956">
            <v>5.55622704531811</v>
          </cell>
          <cell r="EH956">
            <v>5.55622704531811</v>
          </cell>
          <cell r="EI956">
            <v>5.55622704531811</v>
          </cell>
          <cell r="EJ956">
            <v>5.55622704531811</v>
          </cell>
          <cell r="EK956">
            <v>0</v>
          </cell>
          <cell r="EL956">
            <v>0</v>
          </cell>
          <cell r="EM956">
            <v>0</v>
          </cell>
          <cell r="EN956">
            <v>0</v>
          </cell>
          <cell r="EO956">
            <v>0</v>
          </cell>
          <cell r="EP956">
            <v>0</v>
          </cell>
          <cell r="EQ956">
            <v>0</v>
          </cell>
          <cell r="ER956">
            <v>0</v>
          </cell>
          <cell r="ES956">
            <v>0</v>
          </cell>
          <cell r="ET956">
            <v>0</v>
          </cell>
        </row>
        <row r="957">
          <cell r="A957">
            <v>37003.6064437981</v>
          </cell>
          <cell r="B957">
            <v>39915.7650803596</v>
          </cell>
          <cell r="C957">
            <v>43743.0093283658</v>
          </cell>
          <cell r="D957">
            <v>7415.51581045691</v>
          </cell>
          <cell r="E957">
            <v>6368.45856712896</v>
          </cell>
          <cell r="F957">
            <v>6691.75465598523</v>
          </cell>
          <cell r="G957">
            <v>7433.61639021608</v>
          </cell>
          <cell r="H957">
            <v>8219.71866281873</v>
          </cell>
          <cell r="I957">
            <v>7770.39476525793</v>
          </cell>
          <cell r="J957">
            <v>7415.27963195825</v>
          </cell>
          <cell r="K957">
            <v>7597.03108751781</v>
          </cell>
          <cell r="L957">
            <v>6840.63987273471</v>
          </cell>
          <cell r="M957">
            <v>8458.29592880064</v>
          </cell>
          <cell r="N957">
            <v>9032.97398782712</v>
          </cell>
          <cell r="O957">
            <v>9029.86645488715</v>
          </cell>
          <cell r="P957">
            <v>9373.72999901629</v>
          </cell>
          <cell r="Q957">
            <v>9272.29199349969</v>
          </cell>
          <cell r="R957">
            <v>9411.62064219221</v>
          </cell>
          <cell r="S957">
            <v>10063.5957560772</v>
          </cell>
          <cell r="T957">
            <v>10065.4563707674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6156.68101382318</v>
          </cell>
          <cell r="AF957">
            <v>6641.20761839052</v>
          </cell>
          <cell r="AG957">
            <v>7277.98668566203</v>
          </cell>
          <cell r="AH957">
            <v>7415.51581045691</v>
          </cell>
          <cell r="AI957">
            <v>6368.45856712896</v>
          </cell>
          <cell r="AJ957">
            <v>6691.75465598523</v>
          </cell>
          <cell r="AK957">
            <v>7433.61639021608</v>
          </cell>
          <cell r="AL957">
            <v>8219.71866281873</v>
          </cell>
          <cell r="AM957">
            <v>7770.39476525793</v>
          </cell>
          <cell r="AN957">
            <v>7415.27963195825</v>
          </cell>
          <cell r="AO957">
            <v>7597.03108751781</v>
          </cell>
          <cell r="AP957">
            <v>6840.63987273471</v>
          </cell>
          <cell r="AQ957">
            <v>8458.29592880064</v>
          </cell>
          <cell r="AR957">
            <v>9032.97398782712</v>
          </cell>
          <cell r="AS957">
            <v>9029.86645488715</v>
          </cell>
          <cell r="AT957">
            <v>9373.72999901629</v>
          </cell>
          <cell r="AU957">
            <v>9272.29199349969</v>
          </cell>
          <cell r="AV957">
            <v>9411.62064219221</v>
          </cell>
          <cell r="AW957">
            <v>10063.5957560772</v>
          </cell>
          <cell r="AX957">
            <v>10065.4563707674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2.99256973988625</v>
          </cell>
          <cell r="CN957">
            <v>3.30797508685446</v>
          </cell>
          <cell r="CO957">
            <v>3.55565045031943</v>
          </cell>
          <cell r="CP957">
            <v>3.71374881362293</v>
          </cell>
          <cell r="CQ957">
            <v>3.13303922094707</v>
          </cell>
          <cell r="CR957">
            <v>3.33124752497062</v>
          </cell>
          <cell r="CS957">
            <v>3.63774367836003</v>
          </cell>
          <cell r="CT957">
            <v>4.02375751371439</v>
          </cell>
          <cell r="CU957">
            <v>3.82042550183546</v>
          </cell>
          <cell r="CV957">
            <v>3.69734580562828</v>
          </cell>
          <cell r="CW957">
            <v>3.7462975439814</v>
          </cell>
          <cell r="CX957">
            <v>3.31090911615765</v>
          </cell>
          <cell r="CY957">
            <v>4.16358547580973</v>
          </cell>
          <cell r="CZ957">
            <v>4.51037815777717</v>
          </cell>
          <cell r="DA957">
            <v>4.41208567600505</v>
          </cell>
          <cell r="DB957">
            <v>4.58010094235834</v>
          </cell>
          <cell r="DC957">
            <v>4.53053728896675</v>
          </cell>
          <cell r="DD957">
            <v>4.59861470054583</v>
          </cell>
          <cell r="DE957">
            <v>4.91717645065087</v>
          </cell>
          <cell r="DF957">
            <v>4.91808556613607</v>
          </cell>
          <cell r="DG957">
            <v>5.35615037963398</v>
          </cell>
          <cell r="DH957">
            <v>5.35615037963398</v>
          </cell>
          <cell r="DI957">
            <v>5.35615037963398</v>
          </cell>
          <cell r="DJ957">
            <v>5.35615037963398</v>
          </cell>
          <cell r="DK957">
            <v>5.35615037963398</v>
          </cell>
          <cell r="DL957">
            <v>5.35615037963398</v>
          </cell>
          <cell r="DM957">
            <v>5.35615037963398</v>
          </cell>
          <cell r="DN957">
            <v>5.35615037963398</v>
          </cell>
          <cell r="DO957">
            <v>5.35615037963398</v>
          </cell>
          <cell r="DP957">
            <v>5.35615037963398</v>
          </cell>
          <cell r="DQ957">
            <v>5.63649995892663</v>
          </cell>
          <cell r="DR957">
            <v>5.50037073669594</v>
          </cell>
          <cell r="DS957">
            <v>5.60788801609215</v>
          </cell>
          <cell r="DT957">
            <v>5.4706127667975</v>
          </cell>
          <cell r="DU957">
            <v>5.56897965850872</v>
          </cell>
          <cell r="DV957">
            <v>5.50351610396205</v>
          </cell>
          <cell r="DW957">
            <v>5.59854517048967</v>
          </cell>
          <cell r="DX957">
            <v>5.59670335045094</v>
          </cell>
          <cell r="DY957">
            <v>5.57235123975085</v>
          </cell>
          <cell r="DZ957">
            <v>5.49470773796139</v>
          </cell>
          <cell r="EA957">
            <v>5.55582773580197</v>
          </cell>
          <cell r="EB957">
            <v>5.66052357400027</v>
          </cell>
          <cell r="EC957">
            <v>5.56573502290274</v>
          </cell>
          <cell r="ED957">
            <v>5.48687340031125</v>
          </cell>
          <cell r="EE957">
            <v>5.60718036028171</v>
          </cell>
          <cell r="EF957">
            <v>5.60718036028171</v>
          </cell>
          <cell r="EG957">
            <v>5.60718036028171</v>
          </cell>
          <cell r="EH957">
            <v>5.60718036028171</v>
          </cell>
          <cell r="EI957">
            <v>5.60718036028171</v>
          </cell>
          <cell r="EJ957">
            <v>5.60718036028171</v>
          </cell>
          <cell r="EK957">
            <v>0</v>
          </cell>
          <cell r="EL957">
            <v>0</v>
          </cell>
          <cell r="EM957">
            <v>0</v>
          </cell>
          <cell r="EN957">
            <v>0</v>
          </cell>
          <cell r="EO957">
            <v>0</v>
          </cell>
          <cell r="EP957">
            <v>0</v>
          </cell>
          <cell r="EQ957">
            <v>0</v>
          </cell>
          <cell r="ER957">
            <v>0</v>
          </cell>
          <cell r="ES957">
            <v>0</v>
          </cell>
          <cell r="ET957">
            <v>0</v>
          </cell>
        </row>
        <row r="958">
          <cell r="A958">
            <v>38368.4466900189</v>
          </cell>
          <cell r="B958">
            <v>36546.1625440686</v>
          </cell>
          <cell r="C958">
            <v>42576.0827671361</v>
          </cell>
          <cell r="D958">
            <v>7306.82390458627</v>
          </cell>
          <cell r="E958">
            <v>6026.67884352571</v>
          </cell>
          <cell r="F958">
            <v>6928.69737880694</v>
          </cell>
          <cell r="G958">
            <v>7339.48748293876</v>
          </cell>
          <cell r="H958">
            <v>9237.28500861028</v>
          </cell>
          <cell r="I958">
            <v>7775.12616344167</v>
          </cell>
          <cell r="J958">
            <v>7423.50751869104</v>
          </cell>
          <cell r="K958">
            <v>8165.14817356663</v>
          </cell>
          <cell r="L958">
            <v>9148.69960146328</v>
          </cell>
          <cell r="M958">
            <v>8267.68167850358</v>
          </cell>
          <cell r="N958">
            <v>9528.20355699718</v>
          </cell>
          <cell r="O958">
            <v>9839.74676468906</v>
          </cell>
          <cell r="P958">
            <v>8841.97765133196</v>
          </cell>
          <cell r="Q958">
            <v>10516.9203692577</v>
          </cell>
          <cell r="R958">
            <v>8856.20745868198</v>
          </cell>
          <cell r="S958">
            <v>8630.58310737148</v>
          </cell>
          <cell r="T958">
            <v>9743.78046716029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6383.76390758307</v>
          </cell>
          <cell r="AF958">
            <v>6080.57123850624</v>
          </cell>
          <cell r="AG958">
            <v>7083.83278298876</v>
          </cell>
          <cell r="AH958">
            <v>7306.82390458627</v>
          </cell>
          <cell r="AI958">
            <v>6026.67884352571</v>
          </cell>
          <cell r="AJ958">
            <v>6928.69737880694</v>
          </cell>
          <cell r="AK958">
            <v>7339.48748293876</v>
          </cell>
          <cell r="AL958">
            <v>9237.28500861028</v>
          </cell>
          <cell r="AM958">
            <v>7775.12616344167</v>
          </cell>
          <cell r="AN958">
            <v>7423.50751869104</v>
          </cell>
          <cell r="AO958">
            <v>8165.14817356663</v>
          </cell>
          <cell r="AP958">
            <v>9148.69960146328</v>
          </cell>
          <cell r="AQ958">
            <v>8267.68167850358</v>
          </cell>
          <cell r="AR958">
            <v>9528.20355699718</v>
          </cell>
          <cell r="AS958">
            <v>9839.74676468906</v>
          </cell>
          <cell r="AT958">
            <v>8841.97765133196</v>
          </cell>
          <cell r="AU958">
            <v>10516.9203692577</v>
          </cell>
          <cell r="AV958">
            <v>8856.20745868198</v>
          </cell>
          <cell r="AW958">
            <v>8630.58310737148</v>
          </cell>
          <cell r="AX958">
            <v>9743.78046716029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3.18376037371993</v>
          </cell>
          <cell r="CN958">
            <v>3.02432128249332</v>
          </cell>
          <cell r="CO958">
            <v>3.42459482426441</v>
          </cell>
          <cell r="CP958">
            <v>3.62096668908781</v>
          </cell>
          <cell r="CQ958">
            <v>2.92836690000484</v>
          </cell>
          <cell r="CR958">
            <v>3.39428839535607</v>
          </cell>
          <cell r="CS958">
            <v>3.65020354561726</v>
          </cell>
          <cell r="CT958">
            <v>4.52747372376606</v>
          </cell>
          <cell r="CU958">
            <v>3.84343709338135</v>
          </cell>
          <cell r="CV958">
            <v>3.65797308214808</v>
          </cell>
          <cell r="CW958">
            <v>4.03832523456803</v>
          </cell>
          <cell r="CX958">
            <v>4.52246098361449</v>
          </cell>
          <cell r="CY958">
            <v>4.09570246217867</v>
          </cell>
          <cell r="CZ958">
            <v>4.68106822052752</v>
          </cell>
          <cell r="DA958">
            <v>4.89341400681718</v>
          </cell>
          <cell r="DB958">
            <v>4.39721248134779</v>
          </cell>
          <cell r="DC958">
            <v>5.23017986887519</v>
          </cell>
          <cell r="DD958">
            <v>4.40428912064209</v>
          </cell>
          <cell r="DE958">
            <v>4.2920836556657</v>
          </cell>
          <cell r="DF958">
            <v>4.84568891431837</v>
          </cell>
          <cell r="DG958">
            <v>5.95108882205553</v>
          </cell>
          <cell r="DH958">
            <v>5.95108882205553</v>
          </cell>
          <cell r="DI958">
            <v>5.95108882205553</v>
          </cell>
          <cell r="DJ958">
            <v>5.95108882205553</v>
          </cell>
          <cell r="DK958">
            <v>5.95108882205553</v>
          </cell>
          <cell r="DL958">
            <v>5.95108882205553</v>
          </cell>
          <cell r="DM958">
            <v>5.95108882205553</v>
          </cell>
          <cell r="DN958">
            <v>5.95108882205553</v>
          </cell>
          <cell r="DO958">
            <v>5.95108882205553</v>
          </cell>
          <cell r="DP958">
            <v>5.95108882205553</v>
          </cell>
          <cell r="DQ958">
            <v>5.49342980543771</v>
          </cell>
          <cell r="DR958">
            <v>5.50837617022112</v>
          </cell>
          <cell r="DS958">
            <v>5.66716999972486</v>
          </cell>
          <cell r="DT958">
            <v>5.52855006629364</v>
          </cell>
          <cell r="DU958">
            <v>5.6384495011006</v>
          </cell>
          <cell r="DV958">
            <v>5.59255146694311</v>
          </cell>
          <cell r="DW958">
            <v>5.50878454679802</v>
          </cell>
          <cell r="DX958">
            <v>5.58979062158413</v>
          </cell>
          <cell r="DY958">
            <v>5.54236091257003</v>
          </cell>
          <cell r="DZ958">
            <v>5.56001269194516</v>
          </cell>
          <cell r="EA958">
            <v>5.53949166282755</v>
          </cell>
          <cell r="EB958">
            <v>5.54232098536211</v>
          </cell>
          <cell r="EC958">
            <v>5.53047563635339</v>
          </cell>
          <cell r="ED958">
            <v>5.57664747652461</v>
          </cell>
          <cell r="EE958">
            <v>5.50908022020213</v>
          </cell>
          <cell r="EF958">
            <v>5.50908022020213</v>
          </cell>
          <cell r="EG958">
            <v>5.50908022020213</v>
          </cell>
          <cell r="EH958">
            <v>5.50908022020213</v>
          </cell>
          <cell r="EI958">
            <v>5.50908022020213</v>
          </cell>
          <cell r="EJ958">
            <v>5.50908022020213</v>
          </cell>
          <cell r="EK958">
            <v>0</v>
          </cell>
          <cell r="EL958">
            <v>0</v>
          </cell>
          <cell r="EM958">
            <v>0</v>
          </cell>
          <cell r="EN958">
            <v>0</v>
          </cell>
          <cell r="EO958">
            <v>0</v>
          </cell>
          <cell r="EP958">
            <v>0</v>
          </cell>
          <cell r="EQ958">
            <v>0</v>
          </cell>
          <cell r="ER958">
            <v>0</v>
          </cell>
          <cell r="ES958">
            <v>0</v>
          </cell>
          <cell r="ET958">
            <v>0</v>
          </cell>
        </row>
        <row r="959">
          <cell r="A959">
            <v>44455.6757734046</v>
          </cell>
          <cell r="B959">
            <v>41266.3076248961</v>
          </cell>
          <cell r="C959">
            <v>46485.1952644965</v>
          </cell>
          <cell r="D959">
            <v>6669.83330176419</v>
          </cell>
          <cell r="E959">
            <v>7080.48126622044</v>
          </cell>
          <cell r="F959">
            <v>7218.05387632501</v>
          </cell>
          <cell r="G959">
            <v>7193.37882702392</v>
          </cell>
          <cell r="H959">
            <v>8520.1617923111</v>
          </cell>
          <cell r="I959">
            <v>8384.11899546775</v>
          </cell>
          <cell r="J959">
            <v>8445.3706848687</v>
          </cell>
          <cell r="K959">
            <v>8486.95455723165</v>
          </cell>
          <cell r="L959">
            <v>7964.3826420927</v>
          </cell>
          <cell r="M959">
            <v>8599.75322643785</v>
          </cell>
          <cell r="N959">
            <v>8723.84943426588</v>
          </cell>
          <cell r="O959">
            <v>8581.9617393306</v>
          </cell>
          <cell r="P959">
            <v>9865.65725951818</v>
          </cell>
          <cell r="Q959">
            <v>8697.15288370468</v>
          </cell>
          <cell r="R959">
            <v>9991.9717810151</v>
          </cell>
          <cell r="S959">
            <v>10622.5483097259</v>
          </cell>
          <cell r="T959">
            <v>10371.940883921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7396.56053272807</v>
          </cell>
          <cell r="AF959">
            <v>6865.9116524402</v>
          </cell>
          <cell r="AG959">
            <v>7734.23313599088</v>
          </cell>
          <cell r="AH959">
            <v>6669.83330176419</v>
          </cell>
          <cell r="AI959">
            <v>7080.48126622044</v>
          </cell>
          <cell r="AJ959">
            <v>7218.05387632501</v>
          </cell>
          <cell r="AK959">
            <v>7193.37882702392</v>
          </cell>
          <cell r="AL959">
            <v>8520.1617923111</v>
          </cell>
          <cell r="AM959">
            <v>8384.11899546775</v>
          </cell>
          <cell r="AN959">
            <v>8445.3706848687</v>
          </cell>
          <cell r="AO959">
            <v>8486.95455723165</v>
          </cell>
          <cell r="AP959">
            <v>7964.3826420927</v>
          </cell>
          <cell r="AQ959">
            <v>8599.75322643785</v>
          </cell>
          <cell r="AR959">
            <v>8723.84943426588</v>
          </cell>
          <cell r="AS959">
            <v>8581.9617393306</v>
          </cell>
          <cell r="AT959">
            <v>9865.65725951818</v>
          </cell>
          <cell r="AU959">
            <v>8697.15288370468</v>
          </cell>
          <cell r="AV959">
            <v>9991.9717810151</v>
          </cell>
          <cell r="AW959">
            <v>10622.5483097259</v>
          </cell>
          <cell r="AX959">
            <v>10371.940883921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3.7078753362051</v>
          </cell>
          <cell r="CN959">
            <v>3.36427903797659</v>
          </cell>
          <cell r="CO959">
            <v>3.8213147979855</v>
          </cell>
          <cell r="CP959">
            <v>3.27632937169296</v>
          </cell>
          <cell r="CQ959">
            <v>3.48598764367767</v>
          </cell>
          <cell r="CR959">
            <v>3.59496560023214</v>
          </cell>
          <cell r="CS959">
            <v>3.58468739045293</v>
          </cell>
          <cell r="CT959">
            <v>4.20287567646902</v>
          </cell>
          <cell r="CU959">
            <v>4.11493812950597</v>
          </cell>
          <cell r="CV959">
            <v>4.1571166542226</v>
          </cell>
          <cell r="CW959">
            <v>4.17208760358129</v>
          </cell>
          <cell r="CX959">
            <v>4.007506164065</v>
          </cell>
          <cell r="CY959">
            <v>4.23391077904637</v>
          </cell>
          <cell r="CZ959">
            <v>4.40246151152962</v>
          </cell>
          <cell r="DA959">
            <v>4.24143706046931</v>
          </cell>
          <cell r="DB959">
            <v>4.87587402477424</v>
          </cell>
          <cell r="DC959">
            <v>4.29836763224603</v>
          </cell>
          <cell r="DD959">
            <v>4.93830206966952</v>
          </cell>
          <cell r="DE959">
            <v>5.24995000513848</v>
          </cell>
          <cell r="DF959">
            <v>5.12609305311241</v>
          </cell>
          <cell r="DG959">
            <v>5.51289901092197</v>
          </cell>
          <cell r="DH959">
            <v>5.51289901092197</v>
          </cell>
          <cell r="DI959">
            <v>5.51289901092197</v>
          </cell>
          <cell r="DJ959">
            <v>5.51289901092197</v>
          </cell>
          <cell r="DK959">
            <v>5.51289901092197</v>
          </cell>
          <cell r="DL959">
            <v>5.51289901092197</v>
          </cell>
          <cell r="DM959">
            <v>5.51289901092197</v>
          </cell>
          <cell r="DN959">
            <v>5.51289901092197</v>
          </cell>
          <cell r="DO959">
            <v>5.51289901092197</v>
          </cell>
          <cell r="DP959">
            <v>5.51289901092197</v>
          </cell>
          <cell r="DQ959">
            <v>5.46527257992299</v>
          </cell>
          <cell r="DR959">
            <v>5.59130697652061</v>
          </cell>
          <cell r="DS959">
            <v>5.54512803703145</v>
          </cell>
          <cell r="DT959">
            <v>5.57743554513323</v>
          </cell>
          <cell r="DU959">
            <v>5.56472965322895</v>
          </cell>
          <cell r="DV959">
            <v>5.50088436752951</v>
          </cell>
          <cell r="DW959">
            <v>5.49779800877858</v>
          </cell>
          <cell r="DX959">
            <v>5.55403271876973</v>
          </cell>
          <cell r="DY959">
            <v>5.58214687700214</v>
          </cell>
          <cell r="DZ959">
            <v>5.56587745808146</v>
          </cell>
          <cell r="EA959">
            <v>5.57321238265133</v>
          </cell>
          <cell r="EB959">
            <v>5.44483914019961</v>
          </cell>
          <cell r="EC959">
            <v>5.56482386456244</v>
          </cell>
          <cell r="ED959">
            <v>5.42899859352747</v>
          </cell>
          <cell r="EE959">
            <v>5.54345699539154</v>
          </cell>
          <cell r="EF959">
            <v>5.54345699539154</v>
          </cell>
          <cell r="EG959">
            <v>5.54345699539154</v>
          </cell>
          <cell r="EH959">
            <v>5.54345699539154</v>
          </cell>
          <cell r="EI959">
            <v>5.54345699539154</v>
          </cell>
          <cell r="EJ959">
            <v>5.54345699539154</v>
          </cell>
          <cell r="EK959">
            <v>0</v>
          </cell>
          <cell r="EL959">
            <v>0</v>
          </cell>
          <cell r="EM959">
            <v>0</v>
          </cell>
          <cell r="EN959">
            <v>0</v>
          </cell>
          <cell r="EO959">
            <v>0</v>
          </cell>
          <cell r="EP959">
            <v>0</v>
          </cell>
          <cell r="EQ959">
            <v>0</v>
          </cell>
          <cell r="ER959">
            <v>0</v>
          </cell>
          <cell r="ES959">
            <v>0</v>
          </cell>
          <cell r="ET959">
            <v>0</v>
          </cell>
        </row>
        <row r="960">
          <cell r="A960">
            <v>35512.9248094298</v>
          </cell>
          <cell r="B960">
            <v>40969.923296311</v>
          </cell>
          <cell r="C960">
            <v>37238.5930846152</v>
          </cell>
          <cell r="D960">
            <v>5796.06065795528</v>
          </cell>
          <cell r="E960">
            <v>7482.13991870357</v>
          </cell>
          <cell r="F960">
            <v>6378.3305397099</v>
          </cell>
          <cell r="G960">
            <v>6627.6007525491</v>
          </cell>
          <cell r="H960">
            <v>7647.6846118584</v>
          </cell>
          <cell r="I960">
            <v>7071.75372672824</v>
          </cell>
          <cell r="J960">
            <v>7950.651539005</v>
          </cell>
          <cell r="K960">
            <v>9738.26962340479</v>
          </cell>
          <cell r="L960">
            <v>8496.18535961789</v>
          </cell>
          <cell r="M960">
            <v>8282.95163937102</v>
          </cell>
          <cell r="N960">
            <v>10087.4536818399</v>
          </cell>
          <cell r="O960">
            <v>9592.46942239244</v>
          </cell>
          <cell r="P960">
            <v>8557.92571096304</v>
          </cell>
          <cell r="Q960">
            <v>8326.21517700259</v>
          </cell>
          <cell r="R960">
            <v>10065.9832947488</v>
          </cell>
          <cell r="S960">
            <v>9371.74769157945</v>
          </cell>
          <cell r="T960">
            <v>9389.98574942411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5908.66055857621</v>
          </cell>
          <cell r="AF960">
            <v>6816.59905985909</v>
          </cell>
          <cell r="AG960">
            <v>6195.77822431315</v>
          </cell>
          <cell r="AH960">
            <v>5796.06065795528</v>
          </cell>
          <cell r="AI960">
            <v>7482.13991870357</v>
          </cell>
          <cell r="AJ960">
            <v>6378.3305397099</v>
          </cell>
          <cell r="AK960">
            <v>6627.6007525491</v>
          </cell>
          <cell r="AL960">
            <v>7647.6846118584</v>
          </cell>
          <cell r="AM960">
            <v>7071.75372672824</v>
          </cell>
          <cell r="AN960">
            <v>7950.651539005</v>
          </cell>
          <cell r="AO960">
            <v>9738.26962340479</v>
          </cell>
          <cell r="AP960">
            <v>8496.18535961789</v>
          </cell>
          <cell r="AQ960">
            <v>8282.95163937102</v>
          </cell>
          <cell r="AR960">
            <v>10087.4536818399</v>
          </cell>
          <cell r="AS960">
            <v>9592.46942239244</v>
          </cell>
          <cell r="AT960">
            <v>8557.92571096304</v>
          </cell>
          <cell r="AU960">
            <v>8326.21517700259</v>
          </cell>
          <cell r="AV960">
            <v>10065.9832947488</v>
          </cell>
          <cell r="AW960">
            <v>9371.74769157945</v>
          </cell>
          <cell r="AX960">
            <v>9389.98574942411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2.91337296321674</v>
          </cell>
          <cell r="CN960">
            <v>3.32533124041254</v>
          </cell>
          <cell r="CO960">
            <v>3.07633044392903</v>
          </cell>
          <cell r="CP960">
            <v>2.87419447329844</v>
          </cell>
          <cell r="CQ960">
            <v>3.70919038387979</v>
          </cell>
          <cell r="CR960">
            <v>3.17123287025716</v>
          </cell>
          <cell r="CS960">
            <v>3.27353639055688</v>
          </cell>
          <cell r="CT960">
            <v>3.79489343927328</v>
          </cell>
          <cell r="CU960">
            <v>3.4965845482342</v>
          </cell>
          <cell r="CV960">
            <v>3.96192328485024</v>
          </cell>
          <cell r="CW960">
            <v>4.76566315560981</v>
          </cell>
          <cell r="CX960">
            <v>4.24008242154468</v>
          </cell>
          <cell r="CY960">
            <v>4.12199611331988</v>
          </cell>
          <cell r="CZ960">
            <v>5.01064150269802</v>
          </cell>
          <cell r="DA960">
            <v>4.72181010276422</v>
          </cell>
          <cell r="DB960">
            <v>4.21256490913606</v>
          </cell>
          <cell r="DC960">
            <v>4.0985074029826</v>
          </cell>
          <cell r="DD960">
            <v>4.95489321075639</v>
          </cell>
          <cell r="DE960">
            <v>4.61316173991206</v>
          </cell>
          <cell r="DF960">
            <v>4.62213926613536</v>
          </cell>
          <cell r="DG960">
            <v>4.70897699940343</v>
          </cell>
          <cell r="DH960">
            <v>4.70897699940343</v>
          </cell>
          <cell r="DI960">
            <v>4.70897699940343</v>
          </cell>
          <cell r="DJ960">
            <v>4.70897699940343</v>
          </cell>
          <cell r="DK960">
            <v>4.70897699940343</v>
          </cell>
          <cell r="DL960">
            <v>4.70897699940343</v>
          </cell>
          <cell r="DM960">
            <v>4.70897699940343</v>
          </cell>
          <cell r="DN960">
            <v>4.70897699940343</v>
          </cell>
          <cell r="DO960">
            <v>4.70897699940343</v>
          </cell>
          <cell r="DP960">
            <v>4.70897699940343</v>
          </cell>
          <cell r="DQ960">
            <v>5.55648429630277</v>
          </cell>
          <cell r="DR960">
            <v>5.61616648460884</v>
          </cell>
          <cell r="DS960">
            <v>5.517851599665</v>
          </cell>
          <cell r="DT960">
            <v>5.52489345745274</v>
          </cell>
          <cell r="DU960">
            <v>5.52654659221303</v>
          </cell>
          <cell r="DV960">
            <v>5.51043676258595</v>
          </cell>
          <cell r="DW960">
            <v>5.54684845824106</v>
          </cell>
          <cell r="DX960">
            <v>5.52125136468823</v>
          </cell>
          <cell r="DY960">
            <v>5.54102652951586</v>
          </cell>
          <cell r="DZ960">
            <v>5.49798807045843</v>
          </cell>
          <cell r="EA960">
            <v>5.5984214322089</v>
          </cell>
          <cell r="EB960">
            <v>5.48980369934806</v>
          </cell>
          <cell r="EC960">
            <v>5.50534681891791</v>
          </cell>
          <cell r="ED960">
            <v>5.51563295586402</v>
          </cell>
          <cell r="EE960">
            <v>5.56581852543281</v>
          </cell>
          <cell r="EF960">
            <v>5.56581852543281</v>
          </cell>
          <cell r="EG960">
            <v>5.56581852543281</v>
          </cell>
          <cell r="EH960">
            <v>5.56581852543281</v>
          </cell>
          <cell r="EI960">
            <v>5.56581852543281</v>
          </cell>
          <cell r="EJ960">
            <v>5.56581852543281</v>
          </cell>
          <cell r="EK960">
            <v>0</v>
          </cell>
          <cell r="EL960">
            <v>0</v>
          </cell>
          <cell r="EM960">
            <v>0</v>
          </cell>
          <cell r="EN960">
            <v>0</v>
          </cell>
          <cell r="EO960">
            <v>0</v>
          </cell>
          <cell r="EP960">
            <v>0</v>
          </cell>
          <cell r="EQ960">
            <v>0</v>
          </cell>
          <cell r="ER960">
            <v>0</v>
          </cell>
          <cell r="ES960">
            <v>0</v>
          </cell>
          <cell r="ET960">
            <v>0</v>
          </cell>
        </row>
        <row r="961">
          <cell r="A961">
            <v>32591.0519873726</v>
          </cell>
          <cell r="B961">
            <v>35621.2614808395</v>
          </cell>
          <cell r="C961">
            <v>36981.7902704078</v>
          </cell>
          <cell r="D961">
            <v>6720.95906631077</v>
          </cell>
          <cell r="E961">
            <v>7767.91771872775</v>
          </cell>
          <cell r="F961">
            <v>6995.92351640755</v>
          </cell>
          <cell r="G961">
            <v>6819.3875411652</v>
          </cell>
          <cell r="H961">
            <v>7019.92959493873</v>
          </cell>
          <cell r="I961">
            <v>7338.47279085082</v>
          </cell>
          <cell r="J961">
            <v>8596.30342636517</v>
          </cell>
          <cell r="K961">
            <v>8133.4501271339</v>
          </cell>
          <cell r="L961">
            <v>8221.79223051481</v>
          </cell>
          <cell r="M961">
            <v>8150.3425352323</v>
          </cell>
          <cell r="N961">
            <v>8811.3373819814</v>
          </cell>
          <cell r="O961">
            <v>9391.25441952668</v>
          </cell>
          <cell r="P961">
            <v>9844.96909852623</v>
          </cell>
          <cell r="Q961">
            <v>9570.39911019822</v>
          </cell>
          <cell r="R961">
            <v>9631.22646765352</v>
          </cell>
          <cell r="S961">
            <v>11152.7500922805</v>
          </cell>
          <cell r="T961">
            <v>11729.2789213966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5422.51770232009</v>
          </cell>
          <cell r="AF961">
            <v>5926.68567537076</v>
          </cell>
          <cell r="AG961">
            <v>6153.05122652906</v>
          </cell>
          <cell r="AH961">
            <v>6720.95906631077</v>
          </cell>
          <cell r="AI961">
            <v>7767.91771872775</v>
          </cell>
          <cell r="AJ961">
            <v>6995.92351640755</v>
          </cell>
          <cell r="AK961">
            <v>6819.3875411652</v>
          </cell>
          <cell r="AL961">
            <v>7019.92959493873</v>
          </cell>
          <cell r="AM961">
            <v>7338.47279085082</v>
          </cell>
          <cell r="AN961">
            <v>8596.30342636517</v>
          </cell>
          <cell r="AO961">
            <v>8133.4501271339</v>
          </cell>
          <cell r="AP961">
            <v>8221.79223051481</v>
          </cell>
          <cell r="AQ961">
            <v>8150.3425352323</v>
          </cell>
          <cell r="AR961">
            <v>8811.3373819814</v>
          </cell>
          <cell r="AS961">
            <v>9391.25441952668</v>
          </cell>
          <cell r="AT961">
            <v>9844.96909852623</v>
          </cell>
          <cell r="AU961">
            <v>9570.39911019822</v>
          </cell>
          <cell r="AV961">
            <v>9631.22646765352</v>
          </cell>
          <cell r="AW961">
            <v>11152.7500922805</v>
          </cell>
          <cell r="AX961">
            <v>11729.2789213966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2.6885930278092</v>
          </cell>
          <cell r="CN961">
            <v>2.89226217551663</v>
          </cell>
          <cell r="CO961">
            <v>3.07522283665875</v>
          </cell>
          <cell r="CP961">
            <v>3.3238072531354</v>
          </cell>
          <cell r="CQ961">
            <v>3.80948600207674</v>
          </cell>
          <cell r="CR961">
            <v>3.47133585696298</v>
          </cell>
          <cell r="CS961">
            <v>3.31395672582003</v>
          </cell>
          <cell r="CT961">
            <v>3.470105461414</v>
          </cell>
          <cell r="CU961">
            <v>3.62049262905268</v>
          </cell>
          <cell r="CV961">
            <v>4.21102525798464</v>
          </cell>
          <cell r="CW961">
            <v>4.03189644356604</v>
          </cell>
          <cell r="CX961">
            <v>4.08314592315657</v>
          </cell>
          <cell r="CY961">
            <v>4.01231278928068</v>
          </cell>
          <cell r="CZ961">
            <v>4.39568446792566</v>
          </cell>
          <cell r="DA961">
            <v>4.65200485284657</v>
          </cell>
          <cell r="DB961">
            <v>4.87675468862197</v>
          </cell>
          <cell r="DC961">
            <v>4.74074507147305</v>
          </cell>
          <cell r="DD961">
            <v>4.77087620725396</v>
          </cell>
          <cell r="DE961">
            <v>5.524570545549</v>
          </cell>
          <cell r="DF961">
            <v>5.81015698491512</v>
          </cell>
          <cell r="DG961">
            <v>5.39399288456294</v>
          </cell>
          <cell r="DH961">
            <v>5.39399288456294</v>
          </cell>
          <cell r="DI961">
            <v>5.39399288456294</v>
          </cell>
          <cell r="DJ961">
            <v>5.39399288456294</v>
          </cell>
          <cell r="DK961">
            <v>5.39399288456294</v>
          </cell>
          <cell r="DL961">
            <v>5.39399288456294</v>
          </cell>
          <cell r="DM961">
            <v>5.39399288456294</v>
          </cell>
          <cell r="DN961">
            <v>5.39399288456294</v>
          </cell>
          <cell r="DO961">
            <v>5.39399288456294</v>
          </cell>
          <cell r="DP961">
            <v>5.39399288456294</v>
          </cell>
          <cell r="DQ961">
            <v>5.52564584130248</v>
          </cell>
          <cell r="DR961">
            <v>5.61411587734621</v>
          </cell>
          <cell r="DS961">
            <v>5.48177335062531</v>
          </cell>
          <cell r="DT961">
            <v>5.53990802736031</v>
          </cell>
          <cell r="DU961">
            <v>5.58657161125593</v>
          </cell>
          <cell r="DV961">
            <v>5.52148064415501</v>
          </cell>
          <cell r="DW961">
            <v>5.63774819142088</v>
          </cell>
          <cell r="DX961">
            <v>5.54239173293397</v>
          </cell>
          <cell r="DY961">
            <v>5.55322354342185</v>
          </cell>
          <cell r="DZ961">
            <v>5.59282236361803</v>
          </cell>
          <cell r="EA961">
            <v>5.52678505456295</v>
          </cell>
          <cell r="EB961">
            <v>5.5166919306132</v>
          </cell>
          <cell r="EC961">
            <v>5.5652953168644</v>
          </cell>
          <cell r="ED961">
            <v>5.49189791436167</v>
          </cell>
          <cell r="EE961">
            <v>5.53083347437673</v>
          </cell>
          <cell r="EF961">
            <v>5.53083347437673</v>
          </cell>
          <cell r="EG961">
            <v>5.53083347437673</v>
          </cell>
          <cell r="EH961">
            <v>5.53083347437673</v>
          </cell>
          <cell r="EI961">
            <v>5.53083347437673</v>
          </cell>
          <cell r="EJ961">
            <v>5.53083347437673</v>
          </cell>
          <cell r="EK961">
            <v>0</v>
          </cell>
          <cell r="EL961">
            <v>0</v>
          </cell>
          <cell r="EM961">
            <v>0</v>
          </cell>
          <cell r="EN961">
            <v>0</v>
          </cell>
          <cell r="EO961">
            <v>0</v>
          </cell>
          <cell r="EP961">
            <v>0</v>
          </cell>
          <cell r="EQ961">
            <v>0</v>
          </cell>
          <cell r="ER961">
            <v>0</v>
          </cell>
          <cell r="ES961">
            <v>0</v>
          </cell>
          <cell r="ET961">
            <v>0</v>
          </cell>
        </row>
        <row r="962">
          <cell r="A962">
            <v>33198.7327734209</v>
          </cell>
          <cell r="B962">
            <v>32176.8165239652</v>
          </cell>
          <cell r="C962">
            <v>39859.1031740589</v>
          </cell>
          <cell r="D962">
            <v>6082.86072457666</v>
          </cell>
          <cell r="E962">
            <v>6721.20279624779</v>
          </cell>
          <cell r="F962">
            <v>6509.69459698615</v>
          </cell>
          <cell r="G962">
            <v>7643.94947828189</v>
          </cell>
          <cell r="H962">
            <v>7823.26850788636</v>
          </cell>
          <cell r="I962">
            <v>7970.36373486911</v>
          </cell>
          <cell r="J962">
            <v>7053.0137540454</v>
          </cell>
          <cell r="K962">
            <v>8767.68352502098</v>
          </cell>
          <cell r="L962">
            <v>8880.73061179499</v>
          </cell>
          <cell r="M962">
            <v>8369.38443036041</v>
          </cell>
          <cell r="N962">
            <v>8861.06275259295</v>
          </cell>
          <cell r="O962">
            <v>8065.54440716325</v>
          </cell>
          <cell r="P962">
            <v>8592.41495730428</v>
          </cell>
          <cell r="Q962">
            <v>9041.14881080552</v>
          </cell>
          <cell r="R962">
            <v>9606.22130931315</v>
          </cell>
          <cell r="S962">
            <v>9578.67572587115</v>
          </cell>
          <cell r="T962">
            <v>10684.7876177051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5523.62397593726</v>
          </cell>
          <cell r="AF962">
            <v>5353.59697112904</v>
          </cell>
          <cell r="AG962">
            <v>6631.78017830415</v>
          </cell>
          <cell r="AH962">
            <v>6082.86072457666</v>
          </cell>
          <cell r="AI962">
            <v>6721.20279624779</v>
          </cell>
          <cell r="AJ962">
            <v>6509.69459698615</v>
          </cell>
          <cell r="AK962">
            <v>7643.94947828189</v>
          </cell>
          <cell r="AL962">
            <v>7823.26850788636</v>
          </cell>
          <cell r="AM962">
            <v>7970.36373486911</v>
          </cell>
          <cell r="AN962">
            <v>7053.0137540454</v>
          </cell>
          <cell r="AO962">
            <v>8767.68352502098</v>
          </cell>
          <cell r="AP962">
            <v>8880.73061179499</v>
          </cell>
          <cell r="AQ962">
            <v>8369.38443036041</v>
          </cell>
          <cell r="AR962">
            <v>8861.06275259295</v>
          </cell>
          <cell r="AS962">
            <v>8065.54440716325</v>
          </cell>
          <cell r="AT962">
            <v>8592.41495730428</v>
          </cell>
          <cell r="AU962">
            <v>9041.14881080552</v>
          </cell>
          <cell r="AV962">
            <v>9606.22130931315</v>
          </cell>
          <cell r="AW962">
            <v>9578.67572587115</v>
          </cell>
          <cell r="AX962">
            <v>10684.7876177051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2.74970287800269</v>
          </cell>
          <cell r="CN962">
            <v>2.6476473361355</v>
          </cell>
          <cell r="CO962">
            <v>3.28720105897886</v>
          </cell>
          <cell r="CP962">
            <v>3.05778532961242</v>
          </cell>
          <cell r="CQ962">
            <v>3.30029948947073</v>
          </cell>
          <cell r="CR962">
            <v>3.21710488147059</v>
          </cell>
          <cell r="CS962">
            <v>3.80451268364658</v>
          </cell>
          <cell r="CT962">
            <v>3.88234644526752</v>
          </cell>
          <cell r="CU962">
            <v>3.98993458589375</v>
          </cell>
          <cell r="CV962">
            <v>3.46395321070931</v>
          </cell>
          <cell r="CW962">
            <v>4.33626379006748</v>
          </cell>
          <cell r="CX962">
            <v>4.39081955691021</v>
          </cell>
          <cell r="CY962">
            <v>4.11697833245238</v>
          </cell>
          <cell r="CZ962">
            <v>4.41171564742821</v>
          </cell>
          <cell r="DA962">
            <v>4.02224449853882</v>
          </cell>
          <cell r="DB962">
            <v>4.28499206581583</v>
          </cell>
          <cell r="DC962">
            <v>4.50877327418045</v>
          </cell>
          <cell r="DD962">
            <v>4.79057195182201</v>
          </cell>
          <cell r="DE962">
            <v>4.77683511449703</v>
          </cell>
          <cell r="DF962">
            <v>5.32844728685653</v>
          </cell>
          <cell r="DG962">
            <v>5.65177420537136</v>
          </cell>
          <cell r="DH962">
            <v>5.65177420537136</v>
          </cell>
          <cell r="DI962">
            <v>5.65177420537136</v>
          </cell>
          <cell r="DJ962">
            <v>5.65177420537136</v>
          </cell>
          <cell r="DK962">
            <v>5.65177420537136</v>
          </cell>
          <cell r="DL962">
            <v>5.65177420537136</v>
          </cell>
          <cell r="DM962">
            <v>5.65177420537136</v>
          </cell>
          <cell r="DN962">
            <v>5.65177420537136</v>
          </cell>
          <cell r="DO962">
            <v>5.65177420537136</v>
          </cell>
          <cell r="DP962">
            <v>5.65177420537136</v>
          </cell>
          <cell r="DQ962">
            <v>5.5035824028461</v>
          </cell>
          <cell r="DR962">
            <v>5.53978196484652</v>
          </cell>
          <cell r="DS962">
            <v>5.52727394415031</v>
          </cell>
          <cell r="DT962">
            <v>5.45014448423285</v>
          </cell>
          <cell r="DU962">
            <v>5.57957067079644</v>
          </cell>
          <cell r="DV962">
            <v>5.54373586652162</v>
          </cell>
          <cell r="DW962">
            <v>5.5046017924392</v>
          </cell>
          <cell r="DX962">
            <v>5.52078817605281</v>
          </cell>
          <cell r="DY962">
            <v>5.47292505732965</v>
          </cell>
          <cell r="DZ962">
            <v>5.57840252974787</v>
          </cell>
          <cell r="EA962">
            <v>5.53957321704092</v>
          </cell>
          <cell r="EB962">
            <v>5.54128186869964</v>
          </cell>
          <cell r="EC962">
            <v>5.56957518488884</v>
          </cell>
          <cell r="ED962">
            <v>5.50282162174968</v>
          </cell>
          <cell r="EE962">
            <v>5.49379381225109</v>
          </cell>
          <cell r="EF962">
            <v>5.49379381225109</v>
          </cell>
          <cell r="EG962">
            <v>5.49379381225109</v>
          </cell>
          <cell r="EH962">
            <v>5.49379381225109</v>
          </cell>
          <cell r="EI962">
            <v>5.49379381225109</v>
          </cell>
          <cell r="EJ962">
            <v>5.49379381225109</v>
          </cell>
          <cell r="EK962">
            <v>0</v>
          </cell>
          <cell r="EL962">
            <v>0</v>
          </cell>
          <cell r="EM962">
            <v>0</v>
          </cell>
          <cell r="EN962">
            <v>0</v>
          </cell>
          <cell r="EO962">
            <v>0</v>
          </cell>
          <cell r="EP962">
            <v>0</v>
          </cell>
          <cell r="EQ962">
            <v>0</v>
          </cell>
          <cell r="ER962">
            <v>0</v>
          </cell>
          <cell r="ES962">
            <v>0</v>
          </cell>
          <cell r="ET962">
            <v>0</v>
          </cell>
        </row>
        <row r="963">
          <cell r="A963">
            <v>36544.6668379203</v>
          </cell>
          <cell r="B963">
            <v>33683.856546422</v>
          </cell>
          <cell r="C963">
            <v>44574.4820007633</v>
          </cell>
          <cell r="D963">
            <v>7178.32171358121</v>
          </cell>
          <cell r="E963">
            <v>6572.33449136799</v>
          </cell>
          <cell r="F963">
            <v>7150.1020996229</v>
          </cell>
          <cell r="G963">
            <v>6591.78747921351</v>
          </cell>
          <cell r="H963">
            <v>7066.04508239481</v>
          </cell>
          <cell r="I963">
            <v>7694.66303151123</v>
          </cell>
          <cell r="J963">
            <v>7668.82460176691</v>
          </cell>
          <cell r="K963">
            <v>8241.70866416609</v>
          </cell>
          <cell r="L963">
            <v>7490.10479779683</v>
          </cell>
          <cell r="M963">
            <v>9239.44933380116</v>
          </cell>
          <cell r="N963">
            <v>9040.29156149168</v>
          </cell>
          <cell r="O963">
            <v>8783.88958988089</v>
          </cell>
          <cell r="P963">
            <v>8337.09563519344</v>
          </cell>
          <cell r="Q963">
            <v>9885.71845615317</v>
          </cell>
          <cell r="R963">
            <v>9741.69881073869</v>
          </cell>
          <cell r="S963">
            <v>9268.38920469587</v>
          </cell>
          <cell r="T963">
            <v>10365.8981593381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6080.32238206952</v>
          </cell>
          <cell r="AF963">
            <v>5604.33914425813</v>
          </cell>
          <cell r="AG963">
            <v>7416.32758017557</v>
          </cell>
          <cell r="AH963">
            <v>7178.32171358121</v>
          </cell>
          <cell r="AI963">
            <v>6572.33449136799</v>
          </cell>
          <cell r="AJ963">
            <v>7150.1020996229</v>
          </cell>
          <cell r="AK963">
            <v>6591.78747921351</v>
          </cell>
          <cell r="AL963">
            <v>7066.04508239481</v>
          </cell>
          <cell r="AM963">
            <v>7694.66303151123</v>
          </cell>
          <cell r="AN963">
            <v>7668.82460176691</v>
          </cell>
          <cell r="AO963">
            <v>8241.70866416609</v>
          </cell>
          <cell r="AP963">
            <v>7490.10479779683</v>
          </cell>
          <cell r="AQ963">
            <v>9239.44933380116</v>
          </cell>
          <cell r="AR963">
            <v>9040.29156149168</v>
          </cell>
          <cell r="AS963">
            <v>8783.88958988089</v>
          </cell>
          <cell r="AT963">
            <v>8337.09563519344</v>
          </cell>
          <cell r="AU963">
            <v>9885.71845615317</v>
          </cell>
          <cell r="AV963">
            <v>9741.69881073869</v>
          </cell>
          <cell r="AW963">
            <v>9268.38920469587</v>
          </cell>
          <cell r="AX963">
            <v>10365.8981593381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3.0212892794112</v>
          </cell>
          <cell r="CN963">
            <v>2.85013136405999</v>
          </cell>
          <cell r="CO963">
            <v>3.64607695021988</v>
          </cell>
          <cell r="CP963">
            <v>3.49472119963639</v>
          </cell>
          <cell r="CQ963">
            <v>3.22471973028935</v>
          </cell>
          <cell r="CR963">
            <v>3.51266620338439</v>
          </cell>
          <cell r="CS963">
            <v>3.28956362046766</v>
          </cell>
          <cell r="CT963">
            <v>3.44424247103636</v>
          </cell>
          <cell r="CU963">
            <v>3.78868565259318</v>
          </cell>
          <cell r="CV963">
            <v>3.77765468222448</v>
          </cell>
          <cell r="CW963">
            <v>4.03985361595897</v>
          </cell>
          <cell r="CX963">
            <v>3.6960025121468</v>
          </cell>
          <cell r="CY963">
            <v>4.53072065960966</v>
          </cell>
          <cell r="CZ963">
            <v>4.54536401769644</v>
          </cell>
          <cell r="DA963">
            <v>4.33785962682456</v>
          </cell>
          <cell r="DB963">
            <v>4.11721370024316</v>
          </cell>
          <cell r="DC963">
            <v>4.88198975343482</v>
          </cell>
          <cell r="DD963">
            <v>4.81086670493558</v>
          </cell>
          <cell r="DE963">
            <v>4.57712621787315</v>
          </cell>
          <cell r="DF963">
            <v>5.11912298772163</v>
          </cell>
          <cell r="DG963">
            <v>4.79287100138914</v>
          </cell>
          <cell r="DH963">
            <v>4.79287100138914</v>
          </cell>
          <cell r="DI963">
            <v>4.79287100138914</v>
          </cell>
          <cell r="DJ963">
            <v>4.79287100138914</v>
          </cell>
          <cell r="DK963">
            <v>4.79287100138914</v>
          </cell>
          <cell r="DL963">
            <v>4.79287100138914</v>
          </cell>
          <cell r="DM963">
            <v>4.79287100138914</v>
          </cell>
          <cell r="DN963">
            <v>4.79287100138914</v>
          </cell>
          <cell r="DO963">
            <v>4.79287100138914</v>
          </cell>
          <cell r="DP963">
            <v>4.79287100138914</v>
          </cell>
          <cell r="DQ963">
            <v>5.51367841492108</v>
          </cell>
          <cell r="DR963">
            <v>5.38724425600269</v>
          </cell>
          <cell r="DS963">
            <v>5.57275833080973</v>
          </cell>
          <cell r="DT963">
            <v>5.62752611961595</v>
          </cell>
          <cell r="DU963">
            <v>5.58386383090289</v>
          </cell>
          <cell r="DV963">
            <v>5.57676695895862</v>
          </cell>
          <cell r="DW963">
            <v>5.48999618414591</v>
          </cell>
          <cell r="DX963">
            <v>5.6206924413119</v>
          </cell>
          <cell r="DY963">
            <v>5.56426964719379</v>
          </cell>
          <cell r="DZ963">
            <v>5.56177843884692</v>
          </cell>
          <cell r="EA963">
            <v>5.58931730799394</v>
          </cell>
          <cell r="EB963">
            <v>5.55217021498659</v>
          </cell>
          <cell r="EC963">
            <v>5.58709347153046</v>
          </cell>
          <cell r="ED963">
            <v>5.4490513828705</v>
          </cell>
          <cell r="EE963">
            <v>5.54777079054472</v>
          </cell>
          <cell r="EF963">
            <v>5.54777079054472</v>
          </cell>
          <cell r="EG963">
            <v>5.54777079054472</v>
          </cell>
          <cell r="EH963">
            <v>5.54777079054472</v>
          </cell>
          <cell r="EI963">
            <v>5.54777079054472</v>
          </cell>
          <cell r="EJ963">
            <v>5.54777079054472</v>
          </cell>
          <cell r="EK963">
            <v>0</v>
          </cell>
          <cell r="EL963">
            <v>0</v>
          </cell>
          <cell r="EM963">
            <v>0</v>
          </cell>
          <cell r="EN963">
            <v>0</v>
          </cell>
          <cell r="EO963">
            <v>0</v>
          </cell>
          <cell r="EP963">
            <v>0</v>
          </cell>
          <cell r="EQ963">
            <v>0</v>
          </cell>
          <cell r="ER963">
            <v>0</v>
          </cell>
          <cell r="ES963">
            <v>0</v>
          </cell>
          <cell r="ET963">
            <v>0</v>
          </cell>
        </row>
        <row r="964">
          <cell r="A964">
            <v>33230.557002677</v>
          </cell>
          <cell r="B964">
            <v>32103.3359769515</v>
          </cell>
          <cell r="C964">
            <v>41707.4871387719</v>
          </cell>
          <cell r="D964">
            <v>6558.66614172705</v>
          </cell>
          <cell r="E964">
            <v>5168.56112642094</v>
          </cell>
          <cell r="F964">
            <v>6444.61086724009</v>
          </cell>
          <cell r="G964">
            <v>6047.7101877064</v>
          </cell>
          <cell r="H964">
            <v>6831.28589755979</v>
          </cell>
          <cell r="I964">
            <v>7400.63063363661</v>
          </cell>
          <cell r="J964">
            <v>7128.71236290886</v>
          </cell>
          <cell r="K964">
            <v>7225.39314405883</v>
          </cell>
          <cell r="L964">
            <v>8421.07668713687</v>
          </cell>
          <cell r="M964">
            <v>9132.79548934393</v>
          </cell>
          <cell r="N964">
            <v>8128.97084858808</v>
          </cell>
          <cell r="O964">
            <v>9587.3942089125</v>
          </cell>
          <cell r="P964">
            <v>9097.65759558915</v>
          </cell>
          <cell r="Q964">
            <v>8652.12711847035</v>
          </cell>
          <cell r="R964">
            <v>9335.73373176837</v>
          </cell>
          <cell r="S964">
            <v>9305.88641101649</v>
          </cell>
          <cell r="T964">
            <v>11743.394030447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5528.91890923891</v>
          </cell>
          <cell r="AF964">
            <v>5341.37123606802</v>
          </cell>
          <cell r="AG964">
            <v>6939.31535002012</v>
          </cell>
          <cell r="AH964">
            <v>6558.66614172705</v>
          </cell>
          <cell r="AI964">
            <v>5168.56112642094</v>
          </cell>
          <cell r="AJ964">
            <v>6444.61086724009</v>
          </cell>
          <cell r="AK964">
            <v>6047.7101877064</v>
          </cell>
          <cell r="AL964">
            <v>6831.28589755979</v>
          </cell>
          <cell r="AM964">
            <v>7400.63063363661</v>
          </cell>
          <cell r="AN964">
            <v>7128.71236290886</v>
          </cell>
          <cell r="AO964">
            <v>7225.39314405883</v>
          </cell>
          <cell r="AP964">
            <v>8421.07668713687</v>
          </cell>
          <cell r="AQ964">
            <v>9132.79548934393</v>
          </cell>
          <cell r="AR964">
            <v>8128.97084858808</v>
          </cell>
          <cell r="AS964">
            <v>9587.3942089125</v>
          </cell>
          <cell r="AT964">
            <v>9097.65759558915</v>
          </cell>
          <cell r="AU964">
            <v>8652.12711847035</v>
          </cell>
          <cell r="AV964">
            <v>9335.73373176837</v>
          </cell>
          <cell r="AW964">
            <v>9305.88641101649</v>
          </cell>
          <cell r="AX964">
            <v>11743.394030447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2.73693353259986</v>
          </cell>
          <cell r="CN964">
            <v>2.67076349063112</v>
          </cell>
          <cell r="CO964">
            <v>3.41236510567874</v>
          </cell>
          <cell r="CP964">
            <v>3.24805971796097</v>
          </cell>
          <cell r="CQ964">
            <v>2.53500043930396</v>
          </cell>
          <cell r="CR964">
            <v>3.19484938323588</v>
          </cell>
          <cell r="CS964">
            <v>3.02466697906046</v>
          </cell>
          <cell r="CT964">
            <v>3.34851781369065</v>
          </cell>
          <cell r="CU964">
            <v>3.64980249826241</v>
          </cell>
          <cell r="CV964">
            <v>3.5112410700461</v>
          </cell>
          <cell r="CW964">
            <v>3.52300780654455</v>
          </cell>
          <cell r="CX964">
            <v>4.16505646237495</v>
          </cell>
          <cell r="CY964">
            <v>4.56214261305152</v>
          </cell>
          <cell r="CZ964">
            <v>4.03488270671314</v>
          </cell>
          <cell r="DA964">
            <v>4.82317546597353</v>
          </cell>
          <cell r="DB964">
            <v>4.57680136611913</v>
          </cell>
          <cell r="DC964">
            <v>4.35266625497649</v>
          </cell>
          <cell r="DD964">
            <v>4.69657144691814</v>
          </cell>
          <cell r="DE964">
            <v>4.68155601498339</v>
          </cell>
          <cell r="DF964">
            <v>5.90780442951417</v>
          </cell>
          <cell r="DG964">
            <v>5.08842669369129</v>
          </cell>
          <cell r="DH964">
            <v>5.08842669369129</v>
          </cell>
          <cell r="DI964">
            <v>5.08842669369129</v>
          </cell>
          <cell r="DJ964">
            <v>5.08842669369129</v>
          </cell>
          <cell r="DK964">
            <v>5.08842669369129</v>
          </cell>
          <cell r="DL964">
            <v>5.08842669369129</v>
          </cell>
          <cell r="DM964">
            <v>5.08842669369129</v>
          </cell>
          <cell r="DN964">
            <v>5.08842669369129</v>
          </cell>
          <cell r="DO964">
            <v>5.08842669369129</v>
          </cell>
          <cell r="DP964">
            <v>5.08842669369129</v>
          </cell>
          <cell r="DQ964">
            <v>5.53456006826065</v>
          </cell>
          <cell r="DR964">
            <v>5.47929228805975</v>
          </cell>
          <cell r="DS964">
            <v>5.57145038352684</v>
          </cell>
          <cell r="DT964">
            <v>5.53220996342368</v>
          </cell>
          <cell r="DU964">
            <v>5.58597198749882</v>
          </cell>
          <cell r="DV964">
            <v>5.52654163356574</v>
          </cell>
          <cell r="DW964">
            <v>5.47798125285237</v>
          </cell>
          <cell r="DX964">
            <v>5.58929437305525</v>
          </cell>
          <cell r="DY964">
            <v>5.55528699861993</v>
          </cell>
          <cell r="DZ964">
            <v>5.56234061201433</v>
          </cell>
          <cell r="EA964">
            <v>5.6189479961362</v>
          </cell>
          <cell r="EB964">
            <v>5.53928696690505</v>
          </cell>
          <cell r="EC964">
            <v>5.48456276519502</v>
          </cell>
          <cell r="ED964">
            <v>5.51965314202966</v>
          </cell>
          <cell r="EE964">
            <v>5.44596265144866</v>
          </cell>
          <cell r="EF964">
            <v>5.44596265144866</v>
          </cell>
          <cell r="EG964">
            <v>5.44596265144866</v>
          </cell>
          <cell r="EH964">
            <v>5.44596265144866</v>
          </cell>
          <cell r="EI964">
            <v>5.44596265144866</v>
          </cell>
          <cell r="EJ964">
            <v>5.44596265144866</v>
          </cell>
          <cell r="EK964">
            <v>0</v>
          </cell>
          <cell r="EL964">
            <v>0</v>
          </cell>
          <cell r="EM964">
            <v>0</v>
          </cell>
          <cell r="EN964">
            <v>0</v>
          </cell>
          <cell r="EO964">
            <v>0</v>
          </cell>
          <cell r="EP964">
            <v>0</v>
          </cell>
          <cell r="EQ964">
            <v>0</v>
          </cell>
          <cell r="ER964">
            <v>0</v>
          </cell>
          <cell r="ES964">
            <v>0</v>
          </cell>
          <cell r="ET964">
            <v>0</v>
          </cell>
        </row>
        <row r="965">
          <cell r="A965">
            <v>35100.8038224825</v>
          </cell>
          <cell r="B965">
            <v>39743.5873159168</v>
          </cell>
          <cell r="C965">
            <v>38724.0504434941</v>
          </cell>
          <cell r="D965">
            <v>6525.58612697961</v>
          </cell>
          <cell r="E965">
            <v>6901.29784341913</v>
          </cell>
          <cell r="F965">
            <v>6431.71746737682</v>
          </cell>
          <cell r="G965">
            <v>6237.03994983716</v>
          </cell>
          <cell r="H965">
            <v>7312.50389177515</v>
          </cell>
          <cell r="I965">
            <v>7232.02573038877</v>
          </cell>
          <cell r="J965">
            <v>8166.90963572926</v>
          </cell>
          <cell r="K965">
            <v>8436.30051631619</v>
          </cell>
          <cell r="L965">
            <v>8144.41057254999</v>
          </cell>
          <cell r="M965">
            <v>7705.78719175597</v>
          </cell>
          <cell r="N965">
            <v>8738.21170741468</v>
          </cell>
          <cell r="O965">
            <v>7728.48815155636</v>
          </cell>
          <cell r="P965">
            <v>8967.55908936577</v>
          </cell>
          <cell r="Q965">
            <v>9895.90805226431</v>
          </cell>
          <cell r="R965">
            <v>10339.7895638123</v>
          </cell>
          <cell r="S965">
            <v>9950.00318076993</v>
          </cell>
          <cell r="T965">
            <v>10215.1061539031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5840.0916351771</v>
          </cell>
          <cell r="AF965">
            <v>6612.5605843519</v>
          </cell>
          <cell r="AG965">
            <v>6442.92946164305</v>
          </cell>
          <cell r="AH965">
            <v>6525.58612697961</v>
          </cell>
          <cell r="AI965">
            <v>6901.29784341913</v>
          </cell>
          <cell r="AJ965">
            <v>6431.71746737682</v>
          </cell>
          <cell r="AK965">
            <v>6237.03994983716</v>
          </cell>
          <cell r="AL965">
            <v>7312.50389177515</v>
          </cell>
          <cell r="AM965">
            <v>7232.02573038877</v>
          </cell>
          <cell r="AN965">
            <v>8166.90963572926</v>
          </cell>
          <cell r="AO965">
            <v>8436.30051631619</v>
          </cell>
          <cell r="AP965">
            <v>8144.41057254999</v>
          </cell>
          <cell r="AQ965">
            <v>7705.78719175597</v>
          </cell>
          <cell r="AR965">
            <v>8738.21170741468</v>
          </cell>
          <cell r="AS965">
            <v>7728.48815155636</v>
          </cell>
          <cell r="AT965">
            <v>8967.55908936577</v>
          </cell>
          <cell r="AU965">
            <v>9895.90805226431</v>
          </cell>
          <cell r="AV965">
            <v>10339.7895638123</v>
          </cell>
          <cell r="AW965">
            <v>9950.00318076993</v>
          </cell>
          <cell r="AX965">
            <v>10215.1061539031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2.87392830412248</v>
          </cell>
          <cell r="CN965">
            <v>3.30381877640805</v>
          </cell>
          <cell r="CO965">
            <v>3.16654747282611</v>
          </cell>
          <cell r="CP965">
            <v>3.21167905092777</v>
          </cell>
          <cell r="CQ965">
            <v>3.34050952588078</v>
          </cell>
          <cell r="CR965">
            <v>3.2404930126302</v>
          </cell>
          <cell r="CS965">
            <v>3.08908148127859</v>
          </cell>
          <cell r="CT965">
            <v>3.56694833942477</v>
          </cell>
          <cell r="CU965">
            <v>3.53589824104708</v>
          </cell>
          <cell r="CV965">
            <v>4.04290457374879</v>
          </cell>
          <cell r="CW965">
            <v>4.13972778113668</v>
          </cell>
          <cell r="CX965">
            <v>4.01514089841667</v>
          </cell>
          <cell r="CY965">
            <v>3.81359493885549</v>
          </cell>
          <cell r="CZ965">
            <v>4.3104499901293</v>
          </cell>
          <cell r="DA965">
            <v>3.80763159587165</v>
          </cell>
          <cell r="DB965">
            <v>4.41809066106144</v>
          </cell>
          <cell r="DC965">
            <v>4.87546482969691</v>
          </cell>
          <cell r="DD965">
            <v>5.09415407849298</v>
          </cell>
          <cell r="DE965">
            <v>4.90211613800476</v>
          </cell>
          <cell r="DF965">
            <v>5.03272570055653</v>
          </cell>
          <cell r="DG965">
            <v>5.85122247468062</v>
          </cell>
          <cell r="DH965">
            <v>5.85122247468062</v>
          </cell>
          <cell r="DI965">
            <v>5.85122247468062</v>
          </cell>
          <cell r="DJ965">
            <v>5.85122247468062</v>
          </cell>
          <cell r="DK965">
            <v>5.85122247468062</v>
          </cell>
          <cell r="DL965">
            <v>5.85122247468062</v>
          </cell>
          <cell r="DM965">
            <v>5.85122247468062</v>
          </cell>
          <cell r="DN965">
            <v>5.85122247468062</v>
          </cell>
          <cell r="DO965">
            <v>5.85122247468062</v>
          </cell>
          <cell r="DP965">
            <v>5.85122247468062</v>
          </cell>
          <cell r="DQ965">
            <v>5.56738003252493</v>
          </cell>
          <cell r="DR965">
            <v>5.48353452981664</v>
          </cell>
          <cell r="DS965">
            <v>5.57448188925902</v>
          </cell>
          <cell r="DT965">
            <v>5.56665777389679</v>
          </cell>
          <cell r="DU965">
            <v>5.6601141765793</v>
          </cell>
          <cell r="DV965">
            <v>5.43779717393538</v>
          </cell>
          <cell r="DW965">
            <v>5.53167042955844</v>
          </cell>
          <cell r="DX965">
            <v>5.6166379020143</v>
          </cell>
          <cell r="DY965">
            <v>5.60360275483646</v>
          </cell>
          <cell r="DZ965">
            <v>5.53441083860696</v>
          </cell>
          <cell r="EA965">
            <v>5.5832540982079</v>
          </cell>
          <cell r="EB965">
            <v>5.5573276724171</v>
          </cell>
          <cell r="EC965">
            <v>5.53591717771007</v>
          </cell>
          <cell r="ED965">
            <v>5.55401549780961</v>
          </cell>
          <cell r="EE965">
            <v>5.56092143058371</v>
          </cell>
          <cell r="EF965">
            <v>5.56092143058371</v>
          </cell>
          <cell r="EG965">
            <v>5.56092143058371</v>
          </cell>
          <cell r="EH965">
            <v>5.56092143058371</v>
          </cell>
          <cell r="EI965">
            <v>5.56092143058371</v>
          </cell>
          <cell r="EJ965">
            <v>5.56092143058371</v>
          </cell>
          <cell r="EK965">
            <v>0</v>
          </cell>
          <cell r="EL965">
            <v>0</v>
          </cell>
          <cell r="EM965">
            <v>0</v>
          </cell>
          <cell r="EN965">
            <v>0</v>
          </cell>
          <cell r="EO965">
            <v>0</v>
          </cell>
          <cell r="EP965">
            <v>0</v>
          </cell>
          <cell r="EQ965">
            <v>0</v>
          </cell>
          <cell r="ER965">
            <v>0</v>
          </cell>
          <cell r="ES965">
            <v>0</v>
          </cell>
          <cell r="ET965">
            <v>0</v>
          </cell>
        </row>
        <row r="966">
          <cell r="A966">
            <v>39548.0677523601</v>
          </cell>
          <cell r="B966">
            <v>35860.8454953205</v>
          </cell>
          <cell r="C966">
            <v>41605.5100071908</v>
          </cell>
          <cell r="D966">
            <v>6240.50282863369</v>
          </cell>
          <cell r="E966">
            <v>7500.03317203678</v>
          </cell>
          <cell r="F966">
            <v>7340.71865688162</v>
          </cell>
          <cell r="G966">
            <v>8381.77192160432</v>
          </cell>
          <cell r="H966">
            <v>7192.89655654583</v>
          </cell>
          <cell r="I966">
            <v>8133.89020084646</v>
          </cell>
          <cell r="J966">
            <v>8000.02917377333</v>
          </cell>
          <cell r="K966">
            <v>9081.5598987777</v>
          </cell>
          <cell r="L966">
            <v>8199.62196495837</v>
          </cell>
          <cell r="M966">
            <v>8433.78454488695</v>
          </cell>
          <cell r="N966">
            <v>10213.2634510217</v>
          </cell>
          <cell r="O966">
            <v>9077.4063853158</v>
          </cell>
          <cell r="P966">
            <v>9368.6560093417</v>
          </cell>
          <cell r="Q966">
            <v>9229.28423489078</v>
          </cell>
          <cell r="R966">
            <v>10373.4862647231</v>
          </cell>
          <cell r="S966">
            <v>9616.30901909989</v>
          </cell>
          <cell r="T966">
            <v>10115.1465739016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6580.02992854651</v>
          </cell>
          <cell r="AF966">
            <v>5966.54779949672</v>
          </cell>
          <cell r="AG966">
            <v>6922.34833706685</v>
          </cell>
          <cell r="AH966">
            <v>6240.50282863369</v>
          </cell>
          <cell r="AI966">
            <v>7500.03317203678</v>
          </cell>
          <cell r="AJ966">
            <v>7340.71865688162</v>
          </cell>
          <cell r="AK966">
            <v>8381.77192160432</v>
          </cell>
          <cell r="AL966">
            <v>7192.89655654583</v>
          </cell>
          <cell r="AM966">
            <v>8133.89020084646</v>
          </cell>
          <cell r="AN966">
            <v>8000.02917377333</v>
          </cell>
          <cell r="AO966">
            <v>9081.5598987777</v>
          </cell>
          <cell r="AP966">
            <v>8199.62196495837</v>
          </cell>
          <cell r="AQ966">
            <v>8433.78454488695</v>
          </cell>
          <cell r="AR966">
            <v>10213.2634510217</v>
          </cell>
          <cell r="AS966">
            <v>9077.4063853158</v>
          </cell>
          <cell r="AT966">
            <v>9368.6560093417</v>
          </cell>
          <cell r="AU966">
            <v>9229.28423489078</v>
          </cell>
          <cell r="AV966">
            <v>10373.4862647231</v>
          </cell>
          <cell r="AW966">
            <v>9616.30901909989</v>
          </cell>
          <cell r="AX966">
            <v>10115.1465739016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3.24650000628948</v>
          </cell>
          <cell r="CN966">
            <v>2.98886505163038</v>
          </cell>
          <cell r="CO966">
            <v>3.35336917332406</v>
          </cell>
          <cell r="CP966">
            <v>3.08769973604083</v>
          </cell>
          <cell r="CQ966">
            <v>3.69370445536589</v>
          </cell>
          <cell r="CR966">
            <v>3.58881389465965</v>
          </cell>
          <cell r="CS966">
            <v>4.03800792370674</v>
          </cell>
          <cell r="CT966">
            <v>3.50427161148816</v>
          </cell>
          <cell r="CU966">
            <v>4.0480565617668</v>
          </cell>
          <cell r="CV966">
            <v>3.98498383131738</v>
          </cell>
          <cell r="CW966">
            <v>4.49047518212856</v>
          </cell>
          <cell r="CX966">
            <v>4.02830094872369</v>
          </cell>
          <cell r="CY966">
            <v>4.11839487149446</v>
          </cell>
          <cell r="CZ966">
            <v>5.01902070300822</v>
          </cell>
          <cell r="DA966">
            <v>4.50291840150374</v>
          </cell>
          <cell r="DB966">
            <v>4.64739505439204</v>
          </cell>
          <cell r="DC966">
            <v>4.57825859611465</v>
          </cell>
          <cell r="DD966">
            <v>5.14584895799426</v>
          </cell>
          <cell r="DE966">
            <v>4.77024526594937</v>
          </cell>
          <cell r="DF966">
            <v>5.01769753475066</v>
          </cell>
          <cell r="DG966">
            <v>5.51914957223214</v>
          </cell>
          <cell r="DH966">
            <v>5.51914957223214</v>
          </cell>
          <cell r="DI966">
            <v>5.51914957223214</v>
          </cell>
          <cell r="DJ966">
            <v>5.51914957223214</v>
          </cell>
          <cell r="DK966">
            <v>5.51914957223214</v>
          </cell>
          <cell r="DL966">
            <v>5.51914957223214</v>
          </cell>
          <cell r="DM966">
            <v>5.51914957223214</v>
          </cell>
          <cell r="DN966">
            <v>5.51914957223214</v>
          </cell>
          <cell r="DO966">
            <v>5.51914957223214</v>
          </cell>
          <cell r="DP966">
            <v>5.51914957223214</v>
          </cell>
          <cell r="DQ966">
            <v>5.55289672612568</v>
          </cell>
          <cell r="DR966">
            <v>5.46920186010879</v>
          </cell>
          <cell r="DS966">
            <v>5.6556069223278</v>
          </cell>
          <cell r="DT966">
            <v>5.53721847499871</v>
          </cell>
          <cell r="DU966">
            <v>5.56298868414381</v>
          </cell>
          <cell r="DV966">
            <v>5.60395678192907</v>
          </cell>
          <cell r="DW966">
            <v>5.68690283010813</v>
          </cell>
          <cell r="DX966">
            <v>5.62358404061492</v>
          </cell>
          <cell r="DY966">
            <v>5.50501959328462</v>
          </cell>
          <cell r="DZ966">
            <v>5.50011971819681</v>
          </cell>
          <cell r="EA966">
            <v>5.5408358837103</v>
          </cell>
          <cell r="EB966">
            <v>5.57672279161077</v>
          </cell>
          <cell r="EC966">
            <v>5.6105011170779</v>
          </cell>
          <cell r="ED966">
            <v>5.57510027497163</v>
          </cell>
          <cell r="EE966">
            <v>5.52299738027823</v>
          </cell>
          <cell r="EF966">
            <v>5.52299738027823</v>
          </cell>
          <cell r="EG966">
            <v>5.52299738027823</v>
          </cell>
          <cell r="EH966">
            <v>5.52299738027823</v>
          </cell>
          <cell r="EI966">
            <v>5.52299738027823</v>
          </cell>
          <cell r="EJ966">
            <v>5.52299738027823</v>
          </cell>
          <cell r="EK966">
            <v>0</v>
          </cell>
          <cell r="EL966">
            <v>0</v>
          </cell>
          <cell r="EM966">
            <v>0</v>
          </cell>
          <cell r="EN966">
            <v>0</v>
          </cell>
          <cell r="EO966">
            <v>0</v>
          </cell>
          <cell r="EP966">
            <v>0</v>
          </cell>
          <cell r="EQ966">
            <v>0</v>
          </cell>
          <cell r="ER966">
            <v>0</v>
          </cell>
          <cell r="ES966">
            <v>0</v>
          </cell>
          <cell r="ET966">
            <v>0</v>
          </cell>
        </row>
        <row r="967">
          <cell r="A967">
            <v>40679.0439560998</v>
          </cell>
          <cell r="B967">
            <v>42042.0494800114</v>
          </cell>
          <cell r="C967">
            <v>35367.9368732697</v>
          </cell>
          <cell r="D967">
            <v>7234.87574904732</v>
          </cell>
          <cell r="E967">
            <v>6418.4497883321</v>
          </cell>
          <cell r="F967">
            <v>6284.79801386654</v>
          </cell>
          <cell r="G967">
            <v>7720.6853392961</v>
          </cell>
          <cell r="H967">
            <v>8604.80767364553</v>
          </cell>
          <cell r="I967">
            <v>8701.93140816981</v>
          </cell>
          <cell r="J967">
            <v>8204.6225380161</v>
          </cell>
          <cell r="K967">
            <v>8500.01050828723</v>
          </cell>
          <cell r="L967">
            <v>9089.14690622514</v>
          </cell>
          <cell r="M967">
            <v>7819.57629209557</v>
          </cell>
          <cell r="N967">
            <v>9346.03280047887</v>
          </cell>
          <cell r="O967">
            <v>8708.24571208025</v>
          </cell>
          <cell r="P967">
            <v>10082.6410671061</v>
          </cell>
          <cell r="Q967">
            <v>9380.07818488744</v>
          </cell>
          <cell r="R967">
            <v>8940.32404297022</v>
          </cell>
          <cell r="S967">
            <v>8543.67902115684</v>
          </cell>
          <cell r="T967">
            <v>9935.81461629563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6768.20239036388</v>
          </cell>
          <cell r="AF967">
            <v>6994.98002198602</v>
          </cell>
          <cell r="AG967">
            <v>5884.53738357851</v>
          </cell>
          <cell r="AH967">
            <v>7234.87574904732</v>
          </cell>
          <cell r="AI967">
            <v>6418.4497883321</v>
          </cell>
          <cell r="AJ967">
            <v>6284.79801386654</v>
          </cell>
          <cell r="AK967">
            <v>7720.6853392961</v>
          </cell>
          <cell r="AL967">
            <v>8604.80767364553</v>
          </cell>
          <cell r="AM967">
            <v>8701.93140816981</v>
          </cell>
          <cell r="AN967">
            <v>8204.6225380161</v>
          </cell>
          <cell r="AO967">
            <v>8500.01050828723</v>
          </cell>
          <cell r="AP967">
            <v>9089.14690622514</v>
          </cell>
          <cell r="AQ967">
            <v>7819.57629209557</v>
          </cell>
          <cell r="AR967">
            <v>9346.03280047887</v>
          </cell>
          <cell r="AS967">
            <v>8708.24571208025</v>
          </cell>
          <cell r="AT967">
            <v>10082.6410671061</v>
          </cell>
          <cell r="AU967">
            <v>9380.07818488744</v>
          </cell>
          <cell r="AV967">
            <v>8940.32404297022</v>
          </cell>
          <cell r="AW967">
            <v>8543.67902115684</v>
          </cell>
          <cell r="AX967">
            <v>9935.81461629563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3.33681641028299</v>
          </cell>
          <cell r="CN967">
            <v>3.40085784219562</v>
          </cell>
          <cell r="CO967">
            <v>2.91263254561195</v>
          </cell>
          <cell r="CP967">
            <v>3.6083192538018</v>
          </cell>
          <cell r="CQ967">
            <v>3.17880222206136</v>
          </cell>
          <cell r="CR967">
            <v>3.14306579517354</v>
          </cell>
          <cell r="CS967">
            <v>3.76983908955429</v>
          </cell>
          <cell r="CT967">
            <v>4.25893637622287</v>
          </cell>
          <cell r="CU967">
            <v>4.3289277041783</v>
          </cell>
          <cell r="CV967">
            <v>4.08743791136484</v>
          </cell>
          <cell r="CW967">
            <v>4.15171449237631</v>
          </cell>
          <cell r="CX967">
            <v>4.42847573909609</v>
          </cell>
          <cell r="CY967">
            <v>3.8772102338156</v>
          </cell>
          <cell r="CZ967">
            <v>4.60740474936595</v>
          </cell>
          <cell r="DA967">
            <v>4.25029042631158</v>
          </cell>
          <cell r="DB967">
            <v>4.92110055415743</v>
          </cell>
          <cell r="DC967">
            <v>4.57819609430352</v>
          </cell>
          <cell r="DD967">
            <v>4.36356241478656</v>
          </cell>
          <cell r="DE967">
            <v>4.16996928540128</v>
          </cell>
          <cell r="DF967">
            <v>4.8494380082392</v>
          </cell>
          <cell r="DG967">
            <v>5.80707451157392</v>
          </cell>
          <cell r="DH967">
            <v>5.80707451157392</v>
          </cell>
          <cell r="DI967">
            <v>5.80707451157392</v>
          </cell>
          <cell r="DJ967">
            <v>5.80707451157392</v>
          </cell>
          <cell r="DK967">
            <v>5.80707451157392</v>
          </cell>
          <cell r="DL967">
            <v>5.80707451157392</v>
          </cell>
          <cell r="DM967">
            <v>5.80707451157392</v>
          </cell>
          <cell r="DN967">
            <v>5.80707451157392</v>
          </cell>
          <cell r="DO967">
            <v>5.80707451157392</v>
          </cell>
          <cell r="DP967">
            <v>5.80707451157392</v>
          </cell>
          <cell r="DQ967">
            <v>5.55709933289368</v>
          </cell>
          <cell r="DR967">
            <v>5.63514551816325</v>
          </cell>
          <cell r="DS967">
            <v>5.53520568644024</v>
          </cell>
          <cell r="DT967">
            <v>5.49329923447482</v>
          </cell>
          <cell r="DU967">
            <v>5.53189305663461</v>
          </cell>
          <cell r="DV967">
            <v>5.47828961199778</v>
          </cell>
          <cell r="DW967">
            <v>5.6109987909099</v>
          </cell>
          <cell r="DX967">
            <v>5.53537631504657</v>
          </cell>
          <cell r="DY967">
            <v>5.50734722240272</v>
          </cell>
          <cell r="DZ967">
            <v>5.49939066961071</v>
          </cell>
          <cell r="EA967">
            <v>5.60917665833414</v>
          </cell>
          <cell r="EB967">
            <v>5.62310235234689</v>
          </cell>
          <cell r="EC967">
            <v>5.52549266063133</v>
          </cell>
          <cell r="ED967">
            <v>5.55748207706393</v>
          </cell>
          <cell r="EE967">
            <v>5.61331227688859</v>
          </cell>
          <cell r="EF967">
            <v>5.61331227688859</v>
          </cell>
          <cell r="EG967">
            <v>5.61331227688859</v>
          </cell>
          <cell r="EH967">
            <v>5.61331227688859</v>
          </cell>
          <cell r="EI967">
            <v>5.61331227688859</v>
          </cell>
          <cell r="EJ967">
            <v>5.61331227688859</v>
          </cell>
          <cell r="EK967">
            <v>0</v>
          </cell>
          <cell r="EL967">
            <v>0</v>
          </cell>
          <cell r="EM967">
            <v>0</v>
          </cell>
          <cell r="EN967">
            <v>0</v>
          </cell>
          <cell r="EO967">
            <v>0</v>
          </cell>
          <cell r="EP967">
            <v>0</v>
          </cell>
          <cell r="EQ967">
            <v>0</v>
          </cell>
          <cell r="ER967">
            <v>0</v>
          </cell>
          <cell r="ES967">
            <v>0</v>
          </cell>
          <cell r="ET967">
            <v>0</v>
          </cell>
        </row>
        <row r="968">
          <cell r="A968">
            <v>36829.0394200306</v>
          </cell>
          <cell r="B968">
            <v>37384.0575567616</v>
          </cell>
          <cell r="C968">
            <v>37305.4251924519</v>
          </cell>
          <cell r="D968">
            <v>5461.17687693595</v>
          </cell>
          <cell r="E968">
            <v>6911.0155960506</v>
          </cell>
          <cell r="F968">
            <v>7322.9304087969</v>
          </cell>
          <cell r="G968">
            <v>7212.61257031984</v>
          </cell>
          <cell r="H968">
            <v>7591.88871273992</v>
          </cell>
          <cell r="I968">
            <v>6826.0921383815</v>
          </cell>
          <cell r="J968">
            <v>7621.45743402142</v>
          </cell>
          <cell r="K968">
            <v>8318.80571672235</v>
          </cell>
          <cell r="L968">
            <v>8308.28378096531</v>
          </cell>
          <cell r="M968">
            <v>7995.22011424219</v>
          </cell>
          <cell r="N968">
            <v>8670.13276347149</v>
          </cell>
          <cell r="O968">
            <v>9049.21644770412</v>
          </cell>
          <cell r="P968">
            <v>9628.78120506679</v>
          </cell>
          <cell r="Q968">
            <v>10229.2302720089</v>
          </cell>
          <cell r="R968">
            <v>10142.6701602341</v>
          </cell>
          <cell r="S968">
            <v>9264.56694059239</v>
          </cell>
          <cell r="T968">
            <v>10685.7249290453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6127.63645346388</v>
          </cell>
          <cell r="AF968">
            <v>6219.98068563836</v>
          </cell>
          <cell r="AG968">
            <v>6206.89778829556</v>
          </cell>
          <cell r="AH968">
            <v>5461.17687693595</v>
          </cell>
          <cell r="AI968">
            <v>6911.0155960506</v>
          </cell>
          <cell r="AJ968">
            <v>7322.9304087969</v>
          </cell>
          <cell r="AK968">
            <v>7212.61257031984</v>
          </cell>
          <cell r="AL968">
            <v>7591.88871273992</v>
          </cell>
          <cell r="AM968">
            <v>6826.0921383815</v>
          </cell>
          <cell r="AN968">
            <v>7621.45743402142</v>
          </cell>
          <cell r="AO968">
            <v>8318.80571672235</v>
          </cell>
          <cell r="AP968">
            <v>8308.28378096531</v>
          </cell>
          <cell r="AQ968">
            <v>7995.22011424219</v>
          </cell>
          <cell r="AR968">
            <v>8670.13276347149</v>
          </cell>
          <cell r="AS968">
            <v>9049.21644770412</v>
          </cell>
          <cell r="AT968">
            <v>9628.78120506679</v>
          </cell>
          <cell r="AU968">
            <v>10229.2302720089</v>
          </cell>
          <cell r="AV968">
            <v>10142.6701602341</v>
          </cell>
          <cell r="AW968">
            <v>9264.56694059239</v>
          </cell>
          <cell r="AX968">
            <v>10685.7249290453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2.9936943072438</v>
          </cell>
          <cell r="CN968">
            <v>3.048279821377</v>
          </cell>
          <cell r="CO968">
            <v>3.05408673745918</v>
          </cell>
          <cell r="CP968">
            <v>2.71220897526105</v>
          </cell>
          <cell r="CQ968">
            <v>3.38019185374081</v>
          </cell>
          <cell r="CR968">
            <v>3.65627537058948</v>
          </cell>
          <cell r="CS968">
            <v>3.55552836811975</v>
          </cell>
          <cell r="CT968">
            <v>3.73809376888558</v>
          </cell>
          <cell r="CU968">
            <v>3.37186218966032</v>
          </cell>
          <cell r="CV968">
            <v>3.72505848821365</v>
          </cell>
          <cell r="CW968">
            <v>4.06990508918214</v>
          </cell>
          <cell r="CX968">
            <v>4.15535494885044</v>
          </cell>
          <cell r="CY968">
            <v>3.91924355579583</v>
          </cell>
          <cell r="CZ968">
            <v>4.24379159030738</v>
          </cell>
          <cell r="DA968">
            <v>4.39647036856062</v>
          </cell>
          <cell r="DB968">
            <v>4.67804604940904</v>
          </cell>
          <cell r="DC968">
            <v>4.96976816103014</v>
          </cell>
          <cell r="DD968">
            <v>4.92771380541646</v>
          </cell>
          <cell r="DE968">
            <v>4.50109622940832</v>
          </cell>
          <cell r="DF968">
            <v>5.19155147726148</v>
          </cell>
          <cell r="DG968">
            <v>4.13760268419335</v>
          </cell>
          <cell r="DH968">
            <v>4.13760268419335</v>
          </cell>
          <cell r="DI968">
            <v>4.13760268419335</v>
          </cell>
          <cell r="DJ968">
            <v>4.13760268419335</v>
          </cell>
          <cell r="DK968">
            <v>4.13760268419335</v>
          </cell>
          <cell r="DL968">
            <v>4.13760268419335</v>
          </cell>
          <cell r="DM968">
            <v>4.13760268419335</v>
          </cell>
          <cell r="DN968">
            <v>4.13760268419335</v>
          </cell>
          <cell r="DO968">
            <v>4.13760268419335</v>
          </cell>
          <cell r="DP968">
            <v>4.13760268419335</v>
          </cell>
          <cell r="DQ968">
            <v>5.60780205158605</v>
          </cell>
          <cell r="DR968">
            <v>5.59038013992224</v>
          </cell>
          <cell r="DS968">
            <v>5.56801455944738</v>
          </cell>
          <cell r="DT968">
            <v>5.51658392344985</v>
          </cell>
          <cell r="DU968">
            <v>5.60154278914491</v>
          </cell>
          <cell r="DV968">
            <v>5.48722976370489</v>
          </cell>
          <cell r="DW968">
            <v>5.55770629243715</v>
          </cell>
          <cell r="DX968">
            <v>5.56425183245147</v>
          </cell>
          <cell r="DY968">
            <v>5.54637800865154</v>
          </cell>
          <cell r="DZ968">
            <v>5.60547045496248</v>
          </cell>
          <cell r="EA968">
            <v>5.59994595440192</v>
          </cell>
          <cell r="EB968">
            <v>5.47785245734791</v>
          </cell>
          <cell r="EC968">
            <v>5.58901541328465</v>
          </cell>
          <cell r="ED968">
            <v>5.59730323405256</v>
          </cell>
          <cell r="EE968">
            <v>5.63915408292477</v>
          </cell>
          <cell r="EF968">
            <v>5.63915408292477</v>
          </cell>
          <cell r="EG968">
            <v>5.63915408292477</v>
          </cell>
          <cell r="EH968">
            <v>5.63915408292477</v>
          </cell>
          <cell r="EI968">
            <v>5.63915408292477</v>
          </cell>
          <cell r="EJ968">
            <v>5.63915408292477</v>
          </cell>
          <cell r="EK968">
            <v>0</v>
          </cell>
          <cell r="EL968">
            <v>0</v>
          </cell>
          <cell r="EM968">
            <v>0</v>
          </cell>
          <cell r="EN968">
            <v>0</v>
          </cell>
          <cell r="EO968">
            <v>0</v>
          </cell>
          <cell r="EP968">
            <v>0</v>
          </cell>
          <cell r="EQ968">
            <v>0</v>
          </cell>
          <cell r="ER968">
            <v>0</v>
          </cell>
          <cell r="ES968">
            <v>0</v>
          </cell>
          <cell r="ET968">
            <v>0</v>
          </cell>
        </row>
        <row r="969">
          <cell r="A969">
            <v>33922.5551509671</v>
          </cell>
          <cell r="B969">
            <v>41583.7262927066</v>
          </cell>
          <cell r="C969">
            <v>45455.0915141806</v>
          </cell>
          <cell r="D969">
            <v>6692.88638998225</v>
          </cell>
          <cell r="E969">
            <v>6221.5617459567</v>
          </cell>
          <cell r="F969">
            <v>7368.86574974117</v>
          </cell>
          <cell r="G969">
            <v>6834.46895043482</v>
          </cell>
          <cell r="H969">
            <v>7546.09969925323</v>
          </cell>
          <cell r="I969">
            <v>6147.32402066308</v>
          </cell>
          <cell r="J969">
            <v>7047.86712542545</v>
          </cell>
          <cell r="K969">
            <v>8264.24394981868</v>
          </cell>
          <cell r="L969">
            <v>8368.77882520492</v>
          </cell>
          <cell r="M969">
            <v>7559.39723540193</v>
          </cell>
          <cell r="N969">
            <v>7918.2503087925</v>
          </cell>
          <cell r="O969">
            <v>8834.56361046968</v>
          </cell>
          <cell r="P969">
            <v>8486.46782394879</v>
          </cell>
          <cell r="Q969">
            <v>9468.48057659022</v>
          </cell>
          <cell r="R969">
            <v>10404.0345598344</v>
          </cell>
          <cell r="S969">
            <v>8386.38753104267</v>
          </cell>
          <cell r="T969">
            <v>10536.1929862326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5644.0539533771</v>
          </cell>
          <cell r="AF969">
            <v>6918.72395030394</v>
          </cell>
          <cell r="AG969">
            <v>7562.84389014885</v>
          </cell>
          <cell r="AH969">
            <v>6692.88638998225</v>
          </cell>
          <cell r="AI969">
            <v>6221.5617459567</v>
          </cell>
          <cell r="AJ969">
            <v>7368.86574974117</v>
          </cell>
          <cell r="AK969">
            <v>6834.46895043482</v>
          </cell>
          <cell r="AL969">
            <v>7546.09969925323</v>
          </cell>
          <cell r="AM969">
            <v>6147.32402066308</v>
          </cell>
          <cell r="AN969">
            <v>7047.86712542545</v>
          </cell>
          <cell r="AO969">
            <v>8264.24394981868</v>
          </cell>
          <cell r="AP969">
            <v>8368.77882520492</v>
          </cell>
          <cell r="AQ969">
            <v>7559.39723540193</v>
          </cell>
          <cell r="AR969">
            <v>7918.2503087925</v>
          </cell>
          <cell r="AS969">
            <v>8834.56361046968</v>
          </cell>
          <cell r="AT969">
            <v>8486.46782394879</v>
          </cell>
          <cell r="AU969">
            <v>9468.48057659022</v>
          </cell>
          <cell r="AV969">
            <v>10404.0345598344</v>
          </cell>
          <cell r="AW969">
            <v>8386.38753104267</v>
          </cell>
          <cell r="AX969">
            <v>10536.1929862326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2.76533692100188</v>
          </cell>
          <cell r="CN969">
            <v>3.3521598544543</v>
          </cell>
          <cell r="CO969">
            <v>3.73450610794722</v>
          </cell>
          <cell r="CP969">
            <v>3.34434300100895</v>
          </cell>
          <cell r="CQ969">
            <v>3.03074255632444</v>
          </cell>
          <cell r="CR969">
            <v>3.61014456603578</v>
          </cell>
          <cell r="CS969">
            <v>3.36962808553704</v>
          </cell>
          <cell r="CT969">
            <v>3.73939965668417</v>
          </cell>
          <cell r="CU969">
            <v>3.02356123615026</v>
          </cell>
          <cell r="CV969">
            <v>3.48509775118826</v>
          </cell>
          <cell r="CW969">
            <v>4.06902264702204</v>
          </cell>
          <cell r="CX969">
            <v>4.19119897155315</v>
          </cell>
          <cell r="CY969">
            <v>3.72628101959668</v>
          </cell>
          <cell r="CZ969">
            <v>3.90899130770587</v>
          </cell>
          <cell r="DA969">
            <v>4.39521152222102</v>
          </cell>
          <cell r="DB969">
            <v>4.22203323303648</v>
          </cell>
          <cell r="DC969">
            <v>4.71058636997497</v>
          </cell>
          <cell r="DD969">
            <v>5.17602618433564</v>
          </cell>
          <cell r="DE969">
            <v>4.17224310463592</v>
          </cell>
          <cell r="DF969">
            <v>5.24177524270178</v>
          </cell>
          <cell r="DG969">
            <v>5.18537237927239</v>
          </cell>
          <cell r="DH969">
            <v>5.18537237927239</v>
          </cell>
          <cell r="DI969">
            <v>5.18537237927239</v>
          </cell>
          <cell r="DJ969">
            <v>5.18537237927239</v>
          </cell>
          <cell r="DK969">
            <v>5.18537237927239</v>
          </cell>
          <cell r="DL969">
            <v>5.18537237927239</v>
          </cell>
          <cell r="DM969">
            <v>5.18537237927239</v>
          </cell>
          <cell r="DN969">
            <v>5.18537237927239</v>
          </cell>
          <cell r="DO969">
            <v>5.18537237927239</v>
          </cell>
          <cell r="DP969">
            <v>5.18537237927239</v>
          </cell>
          <cell r="DQ969">
            <v>5.59178210751236</v>
          </cell>
          <cell r="DR969">
            <v>5.65468501087048</v>
          </cell>
          <cell r="DS969">
            <v>5.54828929129067</v>
          </cell>
          <cell r="DT969">
            <v>5.48289306315629</v>
          </cell>
          <cell r="DU969">
            <v>5.62415788529681</v>
          </cell>
          <cell r="DV969">
            <v>5.59220632793962</v>
          </cell>
          <cell r="DW969">
            <v>5.55686621538841</v>
          </cell>
          <cell r="DX969">
            <v>5.52876067002455</v>
          </cell>
          <cell r="DY969">
            <v>5.57024723590485</v>
          </cell>
          <cell r="DZ969">
            <v>5.54051173875454</v>
          </cell>
          <cell r="EA969">
            <v>5.56442325595046</v>
          </cell>
          <cell r="EB969">
            <v>5.47054943479537</v>
          </cell>
          <cell r="EC969">
            <v>5.55800199940562</v>
          </cell>
          <cell r="ED969">
            <v>5.54972747564819</v>
          </cell>
          <cell r="EE969">
            <v>5.50696678463142</v>
          </cell>
          <cell r="EF969">
            <v>5.50696678463142</v>
          </cell>
          <cell r="EG969">
            <v>5.50696678463142</v>
          </cell>
          <cell r="EH969">
            <v>5.50696678463142</v>
          </cell>
          <cell r="EI969">
            <v>5.50696678463142</v>
          </cell>
          <cell r="EJ969">
            <v>5.50696678463142</v>
          </cell>
          <cell r="EK969">
            <v>0</v>
          </cell>
          <cell r="EL969">
            <v>0</v>
          </cell>
          <cell r="EM969">
            <v>0</v>
          </cell>
          <cell r="EN969">
            <v>0</v>
          </cell>
          <cell r="EO969">
            <v>0</v>
          </cell>
          <cell r="EP969">
            <v>0</v>
          </cell>
          <cell r="EQ969">
            <v>0</v>
          </cell>
          <cell r="ER969">
            <v>0</v>
          </cell>
          <cell r="ES969">
            <v>0</v>
          </cell>
          <cell r="ET969">
            <v>0</v>
          </cell>
        </row>
        <row r="970">
          <cell r="A970">
            <v>33216.8708453791</v>
          </cell>
          <cell r="B970">
            <v>42815.6314944426</v>
          </cell>
          <cell r="C970">
            <v>36909.0633843218</v>
          </cell>
          <cell r="D970">
            <v>5724.83290253813</v>
          </cell>
          <cell r="E970">
            <v>6121.15781003456</v>
          </cell>
          <cell r="F970">
            <v>7495.40311485021</v>
          </cell>
          <cell r="G970">
            <v>7177.81795821533</v>
          </cell>
          <cell r="H970">
            <v>7704.97692539672</v>
          </cell>
          <cell r="I970">
            <v>7139.43283170315</v>
          </cell>
          <cell r="J970">
            <v>7356.61099065</v>
          </cell>
          <cell r="K970">
            <v>8415.17470543344</v>
          </cell>
          <cell r="L970">
            <v>9273.52473518968</v>
          </cell>
          <cell r="M970">
            <v>9861.72256540714</v>
          </cell>
          <cell r="N970">
            <v>8003.4888141129</v>
          </cell>
          <cell r="O970">
            <v>8008.07560970053</v>
          </cell>
          <cell r="P970">
            <v>8557.82326936113</v>
          </cell>
          <cell r="Q970">
            <v>9029.0084209236</v>
          </cell>
          <cell r="R970">
            <v>9541.90193736965</v>
          </cell>
          <cell r="S970">
            <v>9990.2409286336</v>
          </cell>
          <cell r="T970">
            <v>10916.7503191119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5526.64179863036</v>
          </cell>
          <cell r="AF970">
            <v>7123.68903601463</v>
          </cell>
          <cell r="AG970">
            <v>6140.95088600036</v>
          </cell>
          <cell r="AH970">
            <v>5724.83290253813</v>
          </cell>
          <cell r="AI970">
            <v>6121.15781003456</v>
          </cell>
          <cell r="AJ970">
            <v>7495.40311485021</v>
          </cell>
          <cell r="AK970">
            <v>7177.81795821533</v>
          </cell>
          <cell r="AL970">
            <v>7704.97692539672</v>
          </cell>
          <cell r="AM970">
            <v>7139.43283170315</v>
          </cell>
          <cell r="AN970">
            <v>7356.61099065</v>
          </cell>
          <cell r="AO970">
            <v>8415.17470543344</v>
          </cell>
          <cell r="AP970">
            <v>9273.52473518968</v>
          </cell>
          <cell r="AQ970">
            <v>9861.72256540714</v>
          </cell>
          <cell r="AR970">
            <v>8003.4888141129</v>
          </cell>
          <cell r="AS970">
            <v>8008.07560970053</v>
          </cell>
          <cell r="AT970">
            <v>8557.82326936113</v>
          </cell>
          <cell r="AU970">
            <v>9029.0084209236</v>
          </cell>
          <cell r="AV970">
            <v>9541.90193736965</v>
          </cell>
          <cell r="AW970">
            <v>9990.2409286336</v>
          </cell>
          <cell r="AX970">
            <v>10916.7503191119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2.73312606893121</v>
          </cell>
          <cell r="CN970">
            <v>3.53248572546939</v>
          </cell>
          <cell r="CO970">
            <v>2.94575366630147</v>
          </cell>
          <cell r="CP970">
            <v>2.86084431072814</v>
          </cell>
          <cell r="CQ970">
            <v>3.01822227037955</v>
          </cell>
          <cell r="CR970">
            <v>3.73617055829301</v>
          </cell>
          <cell r="CS970">
            <v>3.58869955881203</v>
          </cell>
          <cell r="CT970">
            <v>3.75087005591984</v>
          </cell>
          <cell r="CU970">
            <v>3.56194700633208</v>
          </cell>
          <cell r="CV970">
            <v>3.65457207896226</v>
          </cell>
          <cell r="CW970">
            <v>4.16510343581311</v>
          </cell>
          <cell r="CX970">
            <v>4.54385826998707</v>
          </cell>
          <cell r="CY970">
            <v>4.80294335767646</v>
          </cell>
          <cell r="CZ970">
            <v>4.02264430120077</v>
          </cell>
          <cell r="DA970">
            <v>3.94552305375146</v>
          </cell>
          <cell r="DB970">
            <v>4.21637989510162</v>
          </cell>
          <cell r="DC970">
            <v>4.44852953612439</v>
          </cell>
          <cell r="DD970">
            <v>4.70122859790725</v>
          </cell>
          <cell r="DE970">
            <v>4.92212209493977</v>
          </cell>
          <cell r="DF970">
            <v>5.3786068158409</v>
          </cell>
          <cell r="DG970">
            <v>5.08445566741346</v>
          </cell>
          <cell r="DH970">
            <v>5.08445566741346</v>
          </cell>
          <cell r="DI970">
            <v>5.08445566741346</v>
          </cell>
          <cell r="DJ970">
            <v>5.08445566741346</v>
          </cell>
          <cell r="DK970">
            <v>5.08445566741346</v>
          </cell>
          <cell r="DL970">
            <v>5.08445566741346</v>
          </cell>
          <cell r="DM970">
            <v>5.08445566741346</v>
          </cell>
          <cell r="DN970">
            <v>5.08445566741346</v>
          </cell>
          <cell r="DO970">
            <v>5.08445566741346</v>
          </cell>
          <cell r="DP970">
            <v>5.08445566741346</v>
          </cell>
          <cell r="DQ970">
            <v>5.53998754463979</v>
          </cell>
          <cell r="DR970">
            <v>5.5249922518683</v>
          </cell>
          <cell r="DS970">
            <v>5.71144938825363</v>
          </cell>
          <cell r="DT970">
            <v>5.48246321785751</v>
          </cell>
          <cell r="DU970">
            <v>5.5563486939114</v>
          </cell>
          <cell r="DV970">
            <v>5.49636336970973</v>
          </cell>
          <cell r="DW970">
            <v>5.47977181086504</v>
          </cell>
          <cell r="DX970">
            <v>5.6279011291496</v>
          </cell>
          <cell r="DY970">
            <v>5.49140397515731</v>
          </cell>
          <cell r="DZ970">
            <v>5.51503655394962</v>
          </cell>
          <cell r="EA970">
            <v>5.53534228401947</v>
          </cell>
          <cell r="EB970">
            <v>5.59148537940285</v>
          </cell>
          <cell r="EC970">
            <v>5.6253875957612</v>
          </cell>
          <cell r="ED970">
            <v>5.45098322699389</v>
          </cell>
          <cell r="EE970">
            <v>5.56071600098774</v>
          </cell>
          <cell r="EF970">
            <v>5.56071600098774</v>
          </cell>
          <cell r="EG970">
            <v>5.56071600098774</v>
          </cell>
          <cell r="EH970">
            <v>5.56071600098774</v>
          </cell>
          <cell r="EI970">
            <v>5.56071600098774</v>
          </cell>
          <cell r="EJ970">
            <v>5.56071600098774</v>
          </cell>
          <cell r="EK970">
            <v>0</v>
          </cell>
          <cell r="EL970">
            <v>0</v>
          </cell>
          <cell r="EM970">
            <v>0</v>
          </cell>
          <cell r="EN970">
            <v>0</v>
          </cell>
          <cell r="EO970">
            <v>0</v>
          </cell>
          <cell r="EP970">
            <v>0</v>
          </cell>
          <cell r="EQ970">
            <v>0</v>
          </cell>
          <cell r="ER970">
            <v>0</v>
          </cell>
          <cell r="ES970">
            <v>0</v>
          </cell>
          <cell r="ET970">
            <v>0</v>
          </cell>
        </row>
        <row r="971">
          <cell r="A971">
            <v>40484.7576009191</v>
          </cell>
          <cell r="B971">
            <v>36438.8351987136</v>
          </cell>
          <cell r="C971">
            <v>39145.265315239</v>
          </cell>
          <cell r="D971">
            <v>5777.78779638245</v>
          </cell>
          <cell r="E971">
            <v>6437.81479538855</v>
          </cell>
          <cell r="F971">
            <v>7162.79645370694</v>
          </cell>
          <cell r="G971">
            <v>6347.74454063322</v>
          </cell>
          <cell r="H971">
            <v>6885.76101703196</v>
          </cell>
          <cell r="I971">
            <v>9247.05645532782</v>
          </cell>
          <cell r="J971">
            <v>9301.93302047376</v>
          </cell>
          <cell r="K971">
            <v>7463.54533650349</v>
          </cell>
          <cell r="L971">
            <v>7982.498411646</v>
          </cell>
          <cell r="M971">
            <v>9113.26276958165</v>
          </cell>
          <cell r="N971">
            <v>7747.78702900496</v>
          </cell>
          <cell r="O971">
            <v>7991.76653984748</v>
          </cell>
          <cell r="P971">
            <v>9519.40956834278</v>
          </cell>
          <cell r="Q971">
            <v>9296.690043502</v>
          </cell>
          <cell r="R971">
            <v>10361.3646862704</v>
          </cell>
          <cell r="S971">
            <v>9348.27816506697</v>
          </cell>
          <cell r="T971">
            <v>10668.0344561582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6735.87691646709</v>
          </cell>
          <cell r="AF971">
            <v>6062.71405395276</v>
          </cell>
          <cell r="AG971">
            <v>6513.01143074923</v>
          </cell>
          <cell r="AH971">
            <v>5777.78779638245</v>
          </cell>
          <cell r="AI971">
            <v>6437.81479538855</v>
          </cell>
          <cell r="AJ971">
            <v>7162.79645370694</v>
          </cell>
          <cell r="AK971">
            <v>6347.74454063322</v>
          </cell>
          <cell r="AL971">
            <v>6885.76101703196</v>
          </cell>
          <cell r="AM971">
            <v>9247.05645532782</v>
          </cell>
          <cell r="AN971">
            <v>9301.93302047376</v>
          </cell>
          <cell r="AO971">
            <v>7463.54533650349</v>
          </cell>
          <cell r="AP971">
            <v>7982.498411646</v>
          </cell>
          <cell r="AQ971">
            <v>9113.26276958165</v>
          </cell>
          <cell r="AR971">
            <v>7747.78702900496</v>
          </cell>
          <cell r="AS971">
            <v>7991.76653984748</v>
          </cell>
          <cell r="AT971">
            <v>9519.40956834278</v>
          </cell>
          <cell r="AU971">
            <v>9296.690043502</v>
          </cell>
          <cell r="AV971">
            <v>10361.3646862704</v>
          </cell>
          <cell r="AW971">
            <v>9348.27816506697</v>
          </cell>
          <cell r="AX971">
            <v>10668.0344561582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3.31745230024523</v>
          </cell>
          <cell r="CN971">
            <v>2.99738161133839</v>
          </cell>
          <cell r="CO971">
            <v>3.23545606901558</v>
          </cell>
          <cell r="CP971">
            <v>2.9168544917447</v>
          </cell>
          <cell r="CQ971">
            <v>3.16764919624091</v>
          </cell>
          <cell r="CR971">
            <v>3.53954376343449</v>
          </cell>
          <cell r="CS971">
            <v>3.15110575645377</v>
          </cell>
          <cell r="CT971">
            <v>3.41359058582204</v>
          </cell>
          <cell r="CU971">
            <v>4.67495767524652</v>
          </cell>
          <cell r="CV971">
            <v>4.54227232622252</v>
          </cell>
          <cell r="CW971">
            <v>3.71213988284921</v>
          </cell>
          <cell r="CX971">
            <v>3.86033037444323</v>
          </cell>
          <cell r="CY971">
            <v>4.5482557008545</v>
          </cell>
          <cell r="CZ971">
            <v>3.81442107026229</v>
          </cell>
          <cell r="DA971">
            <v>3.95149587085022</v>
          </cell>
          <cell r="DB971">
            <v>4.70683264015323</v>
          </cell>
          <cell r="DC971">
            <v>4.59670989340156</v>
          </cell>
          <cell r="DD971">
            <v>5.12313386158452</v>
          </cell>
          <cell r="DE971">
            <v>4.62221742647732</v>
          </cell>
          <cell r="DF971">
            <v>5.27476545935258</v>
          </cell>
          <cell r="DG971">
            <v>5.6150396864174</v>
          </cell>
          <cell r="DH971">
            <v>5.6150396864174</v>
          </cell>
          <cell r="DI971">
            <v>5.6150396864174</v>
          </cell>
          <cell r="DJ971">
            <v>5.6150396864174</v>
          </cell>
          <cell r="DK971">
            <v>5.6150396864174</v>
          </cell>
          <cell r="DL971">
            <v>5.6150396864174</v>
          </cell>
          <cell r="DM971">
            <v>5.6150396864174</v>
          </cell>
          <cell r="DN971">
            <v>5.6150396864174</v>
          </cell>
          <cell r="DO971">
            <v>5.6150396864174</v>
          </cell>
          <cell r="DP971">
            <v>5.6150396864174</v>
          </cell>
          <cell r="DQ971">
            <v>5.56284028681441</v>
          </cell>
          <cell r="DR971">
            <v>5.54156181763748</v>
          </cell>
          <cell r="DS971">
            <v>5.51510097894444</v>
          </cell>
          <cell r="DT971">
            <v>5.42692672923116</v>
          </cell>
          <cell r="DU971">
            <v>5.56811934080965</v>
          </cell>
          <cell r="DV971">
            <v>5.54424558212781</v>
          </cell>
          <cell r="DW971">
            <v>5.51904070424266</v>
          </cell>
          <cell r="DX971">
            <v>5.52646786499645</v>
          </cell>
          <cell r="DY971">
            <v>5.41917232355212</v>
          </cell>
          <cell r="DZ971">
            <v>5.61057245603145</v>
          </cell>
          <cell r="EA971">
            <v>5.50843181032913</v>
          </cell>
          <cell r="EB971">
            <v>5.66528160564447</v>
          </cell>
          <cell r="EC971">
            <v>5.48954255136589</v>
          </cell>
          <cell r="ED971">
            <v>5.56488478515985</v>
          </cell>
          <cell r="EE971">
            <v>5.54100308078814</v>
          </cell>
          <cell r="EF971">
            <v>5.54100308078814</v>
          </cell>
          <cell r="EG971">
            <v>5.54100308078814</v>
          </cell>
          <cell r="EH971">
            <v>5.54100308078814</v>
          </cell>
          <cell r="EI971">
            <v>5.54100308078814</v>
          </cell>
          <cell r="EJ971">
            <v>5.54100308078814</v>
          </cell>
          <cell r="EK971">
            <v>0</v>
          </cell>
          <cell r="EL971">
            <v>0</v>
          </cell>
          <cell r="EM971">
            <v>0</v>
          </cell>
          <cell r="EN971">
            <v>0</v>
          </cell>
          <cell r="EO971">
            <v>0</v>
          </cell>
          <cell r="EP971">
            <v>0</v>
          </cell>
          <cell r="EQ971">
            <v>0</v>
          </cell>
          <cell r="ER971">
            <v>0</v>
          </cell>
          <cell r="ES971">
            <v>0</v>
          </cell>
          <cell r="ET971">
            <v>0</v>
          </cell>
        </row>
        <row r="972">
          <cell r="A972">
            <v>35838.3213591429</v>
          </cell>
          <cell r="B972">
            <v>32392.5151439041</v>
          </cell>
          <cell r="C972">
            <v>43637.9194464224</v>
          </cell>
          <cell r="D972">
            <v>6057.33557572719</v>
          </cell>
          <cell r="E972">
            <v>7241.55359509934</v>
          </cell>
          <cell r="F972">
            <v>7525.46451354291</v>
          </cell>
          <cell r="G972">
            <v>7113.81353660817</v>
          </cell>
          <cell r="H972">
            <v>7190.04211565018</v>
          </cell>
          <cell r="I972">
            <v>7619.2188328205</v>
          </cell>
          <cell r="J972">
            <v>9884.21651931687</v>
          </cell>
          <cell r="K972">
            <v>7919.75873219546</v>
          </cell>
          <cell r="L972">
            <v>7069.31352519534</v>
          </cell>
          <cell r="M972">
            <v>7646.3027561084</v>
          </cell>
          <cell r="N972">
            <v>8273.56949671376</v>
          </cell>
          <cell r="O972">
            <v>8950.80984937098</v>
          </cell>
          <cell r="P972">
            <v>9025.72643480848</v>
          </cell>
          <cell r="Q972">
            <v>9148.8580944201</v>
          </cell>
          <cell r="R972">
            <v>8773.26328898011</v>
          </cell>
          <cell r="S972">
            <v>9489.66130539085</v>
          </cell>
          <cell r="T972">
            <v>10026.133647164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5962.80022095279</v>
          </cell>
          <cell r="AF972">
            <v>5389.4850297728</v>
          </cell>
          <cell r="AG972">
            <v>7260.50177153917</v>
          </cell>
          <cell r="AH972">
            <v>6057.33557572719</v>
          </cell>
          <cell r="AI972">
            <v>7241.55359509934</v>
          </cell>
          <cell r="AJ972">
            <v>7525.46451354291</v>
          </cell>
          <cell r="AK972">
            <v>7113.81353660817</v>
          </cell>
          <cell r="AL972">
            <v>7190.04211565018</v>
          </cell>
          <cell r="AM972">
            <v>7619.2188328205</v>
          </cell>
          <cell r="AN972">
            <v>9884.21651931687</v>
          </cell>
          <cell r="AO972">
            <v>7919.75873219546</v>
          </cell>
          <cell r="AP972">
            <v>7069.31352519534</v>
          </cell>
          <cell r="AQ972">
            <v>7646.3027561084</v>
          </cell>
          <cell r="AR972">
            <v>8273.56949671376</v>
          </cell>
          <cell r="AS972">
            <v>8950.80984937098</v>
          </cell>
          <cell r="AT972">
            <v>9025.72643480848</v>
          </cell>
          <cell r="AU972">
            <v>9148.8580944201</v>
          </cell>
          <cell r="AV972">
            <v>8773.26328898011</v>
          </cell>
          <cell r="AW972">
            <v>9489.66130539085</v>
          </cell>
          <cell r="AX972">
            <v>10026.133647164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2.92862783056858</v>
          </cell>
          <cell r="CN972">
            <v>2.67051283902101</v>
          </cell>
          <cell r="CO972">
            <v>3.5659978375505</v>
          </cell>
          <cell r="CP972">
            <v>2.92806045547025</v>
          </cell>
          <cell r="CQ972">
            <v>3.60728430923197</v>
          </cell>
          <cell r="CR972">
            <v>3.69436026594707</v>
          </cell>
          <cell r="CS972">
            <v>3.54812322147789</v>
          </cell>
          <cell r="CT972">
            <v>3.52968296392434</v>
          </cell>
          <cell r="CU972">
            <v>3.73447465738956</v>
          </cell>
          <cell r="CV972">
            <v>4.90080132167628</v>
          </cell>
          <cell r="CW972">
            <v>3.92740897554073</v>
          </cell>
          <cell r="CX972">
            <v>3.53993556624025</v>
          </cell>
          <cell r="CY972">
            <v>3.71704771756855</v>
          </cell>
          <cell r="CZ972">
            <v>4.07929243384888</v>
          </cell>
          <cell r="DA972">
            <v>4.42539939037636</v>
          </cell>
          <cell r="DB972">
            <v>4.46243914623124</v>
          </cell>
          <cell r="DC972">
            <v>4.52331707577631</v>
          </cell>
          <cell r="DD972">
            <v>4.33761801044096</v>
          </cell>
          <cell r="DE972">
            <v>4.69181471425248</v>
          </cell>
          <cell r="DF972">
            <v>4.95705377241476</v>
          </cell>
          <cell r="DG972">
            <v>5.45662221333976</v>
          </cell>
          <cell r="DH972">
            <v>5.45662221333976</v>
          </cell>
          <cell r="DI972">
            <v>5.45662221333976</v>
          </cell>
          <cell r="DJ972">
            <v>5.45662221333976</v>
          </cell>
          <cell r="DK972">
            <v>5.45662221333976</v>
          </cell>
          <cell r="DL972">
            <v>5.45662221333976</v>
          </cell>
          <cell r="DM972">
            <v>5.45662221333976</v>
          </cell>
          <cell r="DN972">
            <v>5.45662221333976</v>
          </cell>
          <cell r="DO972">
            <v>5.45662221333976</v>
          </cell>
          <cell r="DP972">
            <v>5.45662221333976</v>
          </cell>
          <cell r="DQ972">
            <v>5.57818879920391</v>
          </cell>
          <cell r="DR972">
            <v>5.52916735489257</v>
          </cell>
          <cell r="DS972">
            <v>5.57818220358583</v>
          </cell>
          <cell r="DT972">
            <v>5.66772448379448</v>
          </cell>
          <cell r="DU972">
            <v>5.49994709663182</v>
          </cell>
          <cell r="DV972">
            <v>5.58086096422502</v>
          </cell>
          <cell r="DW972">
            <v>5.4930166974805</v>
          </cell>
          <cell r="DX972">
            <v>5.58088239755901</v>
          </cell>
          <cell r="DY972">
            <v>5.58969441750216</v>
          </cell>
          <cell r="DZ972">
            <v>5.52563621353658</v>
          </cell>
          <cell r="EA972">
            <v>5.52475417366362</v>
          </cell>
          <cell r="EB972">
            <v>5.47128101582364</v>
          </cell>
          <cell r="EC972">
            <v>5.63586379998719</v>
          </cell>
          <cell r="ED972">
            <v>5.5566777957715</v>
          </cell>
          <cell r="EE972">
            <v>5.5413680319868</v>
          </cell>
          <cell r="EF972">
            <v>5.5413680319868</v>
          </cell>
          <cell r="EG972">
            <v>5.5413680319868</v>
          </cell>
          <cell r="EH972">
            <v>5.5413680319868</v>
          </cell>
          <cell r="EI972">
            <v>5.5413680319868</v>
          </cell>
          <cell r="EJ972">
            <v>5.5413680319868</v>
          </cell>
          <cell r="EK972">
            <v>0</v>
          </cell>
          <cell r="EL972">
            <v>0</v>
          </cell>
          <cell r="EM972">
            <v>0</v>
          </cell>
          <cell r="EN972">
            <v>0</v>
          </cell>
          <cell r="EO972">
            <v>0</v>
          </cell>
          <cell r="EP972">
            <v>0</v>
          </cell>
          <cell r="EQ972">
            <v>0</v>
          </cell>
          <cell r="ER972">
            <v>0</v>
          </cell>
          <cell r="ES972">
            <v>0</v>
          </cell>
          <cell r="ET972">
            <v>0</v>
          </cell>
        </row>
        <row r="973">
          <cell r="A973">
            <v>36864.3831379255</v>
          </cell>
          <cell r="B973">
            <v>37851.703670089</v>
          </cell>
          <cell r="C973">
            <v>47667.3654163081</v>
          </cell>
          <cell r="D973">
            <v>6308.19294325938</v>
          </cell>
          <cell r="E973">
            <v>6455.8684546843</v>
          </cell>
          <cell r="F973">
            <v>8038.10940415965</v>
          </cell>
          <cell r="G973">
            <v>7249.74048341729</v>
          </cell>
          <cell r="H973">
            <v>8175.75281092183</v>
          </cell>
          <cell r="I973">
            <v>7982.86419108919</v>
          </cell>
          <cell r="J973">
            <v>6955.81803124391</v>
          </cell>
          <cell r="K973">
            <v>7999.21168906218</v>
          </cell>
          <cell r="L973">
            <v>9745.02992717646</v>
          </cell>
          <cell r="M973">
            <v>7426.4395562962</v>
          </cell>
          <cell r="N973">
            <v>7737.71679975027</v>
          </cell>
          <cell r="O973">
            <v>7985.36069038848</v>
          </cell>
          <cell r="P973">
            <v>10485.6144245101</v>
          </cell>
          <cell r="Q973">
            <v>9564.78744248172</v>
          </cell>
          <cell r="R973">
            <v>8758.99553248145</v>
          </cell>
          <cell r="S973">
            <v>8191.02892344356</v>
          </cell>
          <cell r="T973">
            <v>9237.03331957496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6133.5169612801</v>
          </cell>
          <cell r="AF973">
            <v>6297.78791103634</v>
          </cell>
          <cell r="AG973">
            <v>7930.92327590526</v>
          </cell>
          <cell r="AH973">
            <v>6308.19294325938</v>
          </cell>
          <cell r="AI973">
            <v>6455.8684546843</v>
          </cell>
          <cell r="AJ973">
            <v>8038.10940415965</v>
          </cell>
          <cell r="AK973">
            <v>7249.74048341729</v>
          </cell>
          <cell r="AL973">
            <v>8175.75281092183</v>
          </cell>
          <cell r="AM973">
            <v>7982.86419108919</v>
          </cell>
          <cell r="AN973">
            <v>6955.81803124391</v>
          </cell>
          <cell r="AO973">
            <v>7999.21168906218</v>
          </cell>
          <cell r="AP973">
            <v>9745.02992717646</v>
          </cell>
          <cell r="AQ973">
            <v>7426.4395562962</v>
          </cell>
          <cell r="AR973">
            <v>7737.71679975027</v>
          </cell>
          <cell r="AS973">
            <v>7985.36069038848</v>
          </cell>
          <cell r="AT973">
            <v>10485.6144245101</v>
          </cell>
          <cell r="AU973">
            <v>9564.78744248172</v>
          </cell>
          <cell r="AV973">
            <v>8758.99553248145</v>
          </cell>
          <cell r="AW973">
            <v>8191.02892344356</v>
          </cell>
          <cell r="AX973">
            <v>9237.03331957496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3.00491875326261</v>
          </cell>
          <cell r="CN973">
            <v>3.08959207031057</v>
          </cell>
          <cell r="CO973">
            <v>3.95305085030779</v>
          </cell>
          <cell r="CP973">
            <v>3.1074873206643</v>
          </cell>
          <cell r="CQ973">
            <v>3.16276413540775</v>
          </cell>
          <cell r="CR973">
            <v>3.94276423077233</v>
          </cell>
          <cell r="CS973">
            <v>3.5987618942035</v>
          </cell>
          <cell r="CT973">
            <v>4.05614873525691</v>
          </cell>
          <cell r="CU973">
            <v>3.96677064258159</v>
          </cell>
          <cell r="CV973">
            <v>3.38730315516061</v>
          </cell>
          <cell r="CW973">
            <v>3.94699280510322</v>
          </cell>
          <cell r="CX973">
            <v>4.80906092414902</v>
          </cell>
          <cell r="CY973">
            <v>3.73416403644803</v>
          </cell>
          <cell r="CZ973">
            <v>3.74234920052086</v>
          </cell>
          <cell r="DA973">
            <v>4.01374639096054</v>
          </cell>
          <cell r="DB973">
            <v>5.27046913535647</v>
          </cell>
          <cell r="DC973">
            <v>4.80762642616436</v>
          </cell>
          <cell r="DD973">
            <v>4.40260472507556</v>
          </cell>
          <cell r="DE973">
            <v>4.11712307739547</v>
          </cell>
          <cell r="DF973">
            <v>4.64288472207041</v>
          </cell>
          <cell r="DG973">
            <v>5.58385404456236</v>
          </cell>
          <cell r="DH973">
            <v>5.58385404456236</v>
          </cell>
          <cell r="DI973">
            <v>5.58385404456236</v>
          </cell>
          <cell r="DJ973">
            <v>5.58385404456236</v>
          </cell>
          <cell r="DK973">
            <v>5.58385404456236</v>
          </cell>
          <cell r="DL973">
            <v>5.58385404456236</v>
          </cell>
          <cell r="DM973">
            <v>5.58385404456236</v>
          </cell>
          <cell r="DN973">
            <v>5.58385404456236</v>
          </cell>
          <cell r="DO973">
            <v>5.58385404456236</v>
          </cell>
          <cell r="DP973">
            <v>5.58385404456236</v>
          </cell>
          <cell r="DQ973">
            <v>5.59221644181109</v>
          </cell>
          <cell r="DR973">
            <v>5.58462510979958</v>
          </cell>
          <cell r="DS973">
            <v>5.4966550502624</v>
          </cell>
          <cell r="DT973">
            <v>5.56163826560581</v>
          </cell>
          <cell r="DU973">
            <v>5.5923584805894</v>
          </cell>
          <cell r="DV973">
            <v>5.5854766495457</v>
          </cell>
          <cell r="DW973">
            <v>5.51920445925751</v>
          </cell>
          <cell r="DX973">
            <v>5.52231297017025</v>
          </cell>
          <cell r="DY973">
            <v>5.51351786330429</v>
          </cell>
          <cell r="DZ973">
            <v>5.62602011957636</v>
          </cell>
          <cell r="EA973">
            <v>5.55249263055368</v>
          </cell>
          <cell r="EB973">
            <v>5.55175169338804</v>
          </cell>
          <cell r="EC973">
            <v>5.44871878810951</v>
          </cell>
          <cell r="ED973">
            <v>5.66468359124647</v>
          </cell>
          <cell r="EE973">
            <v>5.45069329015993</v>
          </cell>
          <cell r="EF973">
            <v>5.45069329015993</v>
          </cell>
          <cell r="EG973">
            <v>5.45069329015993</v>
          </cell>
          <cell r="EH973">
            <v>5.45069329015993</v>
          </cell>
          <cell r="EI973">
            <v>5.45069329015993</v>
          </cell>
          <cell r="EJ973">
            <v>5.45069329015993</v>
          </cell>
          <cell r="EK973">
            <v>0</v>
          </cell>
          <cell r="EL973">
            <v>0</v>
          </cell>
          <cell r="EM973">
            <v>0</v>
          </cell>
          <cell r="EN973">
            <v>0</v>
          </cell>
          <cell r="EO973">
            <v>0</v>
          </cell>
          <cell r="EP973">
            <v>0</v>
          </cell>
          <cell r="EQ973">
            <v>0</v>
          </cell>
          <cell r="ER973">
            <v>0</v>
          </cell>
          <cell r="ES973">
            <v>0</v>
          </cell>
          <cell r="ET973">
            <v>0</v>
          </cell>
        </row>
        <row r="974">
          <cell r="A974">
            <v>42983.0906310716</v>
          </cell>
          <cell r="B974">
            <v>36800.921072884</v>
          </cell>
          <cell r="C974">
            <v>36402.6077834987</v>
          </cell>
          <cell r="D974">
            <v>6146.10664817095</v>
          </cell>
          <cell r="E974">
            <v>7576.3682534361</v>
          </cell>
          <cell r="F974">
            <v>7078.39312135979</v>
          </cell>
          <cell r="G974">
            <v>6845.94546776922</v>
          </cell>
          <cell r="H974">
            <v>7942.33022745536</v>
          </cell>
          <cell r="I974">
            <v>9155.82146376787</v>
          </cell>
          <cell r="J974">
            <v>8364.4484374821</v>
          </cell>
          <cell r="K974">
            <v>10195.9290948423</v>
          </cell>
          <cell r="L974">
            <v>8693.33251388813</v>
          </cell>
          <cell r="M974">
            <v>9378.23893213618</v>
          </cell>
          <cell r="N974">
            <v>9377.38225805118</v>
          </cell>
          <cell r="O974">
            <v>9394.77094257221</v>
          </cell>
          <cell r="P974">
            <v>9575.46094134659</v>
          </cell>
          <cell r="Q974">
            <v>9081.50605353608</v>
          </cell>
          <cell r="R974">
            <v>8895.77883747374</v>
          </cell>
          <cell r="S974">
            <v>9521.42625406081</v>
          </cell>
          <cell r="T974">
            <v>10217.0852630395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7151.55098208307</v>
          </cell>
          <cell r="AF974">
            <v>6122.9581069281</v>
          </cell>
          <cell r="AG974">
            <v>6056.68651607555</v>
          </cell>
          <cell r="AH974">
            <v>6146.10664817095</v>
          </cell>
          <cell r="AI974">
            <v>7576.3682534361</v>
          </cell>
          <cell r="AJ974">
            <v>7078.39312135979</v>
          </cell>
          <cell r="AK974">
            <v>6845.94546776922</v>
          </cell>
          <cell r="AL974">
            <v>7942.33022745536</v>
          </cell>
          <cell r="AM974">
            <v>9155.82146376787</v>
          </cell>
          <cell r="AN974">
            <v>8364.4484374821</v>
          </cell>
          <cell r="AO974">
            <v>10195.9290948423</v>
          </cell>
          <cell r="AP974">
            <v>8693.33251388813</v>
          </cell>
          <cell r="AQ974">
            <v>9378.23893213618</v>
          </cell>
          <cell r="AR974">
            <v>9377.38225805118</v>
          </cell>
          <cell r="AS974">
            <v>9394.77094257221</v>
          </cell>
          <cell r="AT974">
            <v>9575.46094134659</v>
          </cell>
          <cell r="AU974">
            <v>9081.50605353608</v>
          </cell>
          <cell r="AV974">
            <v>8895.77883747374</v>
          </cell>
          <cell r="AW974">
            <v>9521.42625406081</v>
          </cell>
          <cell r="AX974">
            <v>10217.0852630395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3.56496620005004</v>
          </cell>
          <cell r="CN974">
            <v>3.06583662342529</v>
          </cell>
          <cell r="CO974">
            <v>3.034135265099</v>
          </cell>
          <cell r="CP974">
            <v>3.05727456093646</v>
          </cell>
          <cell r="CQ974">
            <v>3.74912041958854</v>
          </cell>
          <cell r="CR974">
            <v>3.5087839912995</v>
          </cell>
          <cell r="CS974">
            <v>3.42639854416292</v>
          </cell>
          <cell r="CT974">
            <v>3.94312593955507</v>
          </cell>
          <cell r="CU974">
            <v>4.56216450451891</v>
          </cell>
          <cell r="CV974">
            <v>4.12539949093896</v>
          </cell>
          <cell r="CW974">
            <v>4.97518694170529</v>
          </cell>
          <cell r="CX974">
            <v>4.33418244012572</v>
          </cell>
          <cell r="CY974">
            <v>4.63742623809508</v>
          </cell>
          <cell r="CZ974">
            <v>4.62420549640435</v>
          </cell>
          <cell r="DA974">
            <v>4.6350240146329</v>
          </cell>
          <cell r="DB974">
            <v>4.72416961367333</v>
          </cell>
          <cell r="DC974">
            <v>4.48047098800783</v>
          </cell>
          <cell r="DD974">
            <v>4.38884021681799</v>
          </cell>
          <cell r="DE974">
            <v>4.69751094634406</v>
          </cell>
          <cell r="DF974">
            <v>5.04072274281273</v>
          </cell>
          <cell r="DG974">
            <v>5.06541183848741</v>
          </cell>
          <cell r="DH974">
            <v>5.06541183848741</v>
          </cell>
          <cell r="DI974">
            <v>5.06541183848741</v>
          </cell>
          <cell r="DJ974">
            <v>5.06541183848741</v>
          </cell>
          <cell r="DK974">
            <v>5.06541183848741</v>
          </cell>
          <cell r="DL974">
            <v>5.06541183848741</v>
          </cell>
          <cell r="DM974">
            <v>5.06541183848741</v>
          </cell>
          <cell r="DN974">
            <v>5.06541183848741</v>
          </cell>
          <cell r="DO974">
            <v>5.06541183848741</v>
          </cell>
          <cell r="DP974">
            <v>5.06541183848741</v>
          </cell>
          <cell r="DQ974">
            <v>5.49606623524127</v>
          </cell>
          <cell r="DR974">
            <v>5.47166393735356</v>
          </cell>
          <cell r="DS974">
            <v>5.46899206464244</v>
          </cell>
          <cell r="DT974">
            <v>5.50773180999337</v>
          </cell>
          <cell r="DU974">
            <v>5.53654483559193</v>
          </cell>
          <cell r="DV974">
            <v>5.52694549303301</v>
          </cell>
          <cell r="DW974">
            <v>5.47397354348684</v>
          </cell>
          <cell r="DX974">
            <v>5.51841589031233</v>
          </cell>
          <cell r="DY974">
            <v>5.49836428336608</v>
          </cell>
          <cell r="DZ974">
            <v>5.55492798681085</v>
          </cell>
          <cell r="EA974">
            <v>5.61467390912987</v>
          </cell>
          <cell r="EB974">
            <v>5.49523461048108</v>
          </cell>
          <cell r="EC974">
            <v>5.54053131507663</v>
          </cell>
          <cell r="ED974">
            <v>5.55586430170827</v>
          </cell>
          <cell r="EE974">
            <v>5.55317478216758</v>
          </cell>
          <cell r="EF974">
            <v>5.55317478216758</v>
          </cell>
          <cell r="EG974">
            <v>5.55317478216758</v>
          </cell>
          <cell r="EH974">
            <v>5.55317478216758</v>
          </cell>
          <cell r="EI974">
            <v>5.55317478216758</v>
          </cell>
          <cell r="EJ974">
            <v>5.55317478216758</v>
          </cell>
          <cell r="EK974">
            <v>0</v>
          </cell>
          <cell r="EL974">
            <v>0</v>
          </cell>
          <cell r="EM974">
            <v>0</v>
          </cell>
          <cell r="EN974">
            <v>0</v>
          </cell>
          <cell r="EO974">
            <v>0</v>
          </cell>
          <cell r="EP974">
            <v>0</v>
          </cell>
          <cell r="EQ974">
            <v>0</v>
          </cell>
          <cell r="ER974">
            <v>0</v>
          </cell>
          <cell r="ES974">
            <v>0</v>
          </cell>
          <cell r="ET974">
            <v>0</v>
          </cell>
        </row>
        <row r="975">
          <cell r="A975">
            <v>40283.3744128185</v>
          </cell>
          <cell r="B975">
            <v>35280.4270755738</v>
          </cell>
          <cell r="C975">
            <v>37295.0743646942</v>
          </cell>
          <cell r="D975">
            <v>6829.05656685272</v>
          </cell>
          <cell r="E975">
            <v>5728.37544783984</v>
          </cell>
          <cell r="F975">
            <v>5630.2845373091</v>
          </cell>
          <cell r="G975">
            <v>6376.26541992517</v>
          </cell>
          <cell r="H975">
            <v>6398.19194587615</v>
          </cell>
          <cell r="I975">
            <v>6360.83341729144</v>
          </cell>
          <cell r="J975">
            <v>8121.78564453114</v>
          </cell>
          <cell r="K975">
            <v>9541.13016779338</v>
          </cell>
          <cell r="L975">
            <v>8587.13251915627</v>
          </cell>
          <cell r="M975">
            <v>8815.75614571005</v>
          </cell>
          <cell r="N975">
            <v>8358.49169787063</v>
          </cell>
          <cell r="O975">
            <v>9030.52991292085</v>
          </cell>
          <cell r="P975">
            <v>8738.52327448036</v>
          </cell>
          <cell r="Q975">
            <v>8951.92054575923</v>
          </cell>
          <cell r="R975">
            <v>9204.76714671713</v>
          </cell>
          <cell r="S975">
            <v>9861.65389695123</v>
          </cell>
          <cell r="T975">
            <v>10232.0471666776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6702.3706674866</v>
          </cell>
          <cell r="AF975">
            <v>5869.97745383717</v>
          </cell>
          <cell r="AG975">
            <v>6205.17561170637</v>
          </cell>
          <cell r="AH975">
            <v>6829.05656685272</v>
          </cell>
          <cell r="AI975">
            <v>5728.37544783984</v>
          </cell>
          <cell r="AJ975">
            <v>5630.2845373091</v>
          </cell>
          <cell r="AK975">
            <v>6376.26541992517</v>
          </cell>
          <cell r="AL975">
            <v>6398.19194587615</v>
          </cell>
          <cell r="AM975">
            <v>6360.83341729144</v>
          </cell>
          <cell r="AN975">
            <v>8121.78564453114</v>
          </cell>
          <cell r="AO975">
            <v>9541.13016779338</v>
          </cell>
          <cell r="AP975">
            <v>8587.13251915627</v>
          </cell>
          <cell r="AQ975">
            <v>8815.75614571005</v>
          </cell>
          <cell r="AR975">
            <v>8358.49169787063</v>
          </cell>
          <cell r="AS975">
            <v>9030.52991292085</v>
          </cell>
          <cell r="AT975">
            <v>8738.52327448036</v>
          </cell>
          <cell r="AU975">
            <v>8951.92054575923</v>
          </cell>
          <cell r="AV975">
            <v>9204.76714671713</v>
          </cell>
          <cell r="AW975">
            <v>9861.65389695123</v>
          </cell>
          <cell r="AX975">
            <v>10232.0471666776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3.32833211985601</v>
          </cell>
          <cell r="CN975">
            <v>2.90495357883735</v>
          </cell>
          <cell r="CO975">
            <v>3.07584759310214</v>
          </cell>
          <cell r="CP975">
            <v>3.38888684170433</v>
          </cell>
          <cell r="CQ975">
            <v>2.86607117149451</v>
          </cell>
          <cell r="CR975">
            <v>2.78119219108325</v>
          </cell>
          <cell r="CS975">
            <v>3.16044104483849</v>
          </cell>
          <cell r="CT975">
            <v>3.12765894040019</v>
          </cell>
          <cell r="CU975">
            <v>3.1602221692153</v>
          </cell>
          <cell r="CV975">
            <v>4.02292429598093</v>
          </cell>
          <cell r="CW975">
            <v>4.73463006214339</v>
          </cell>
          <cell r="CX975">
            <v>4.22668410801647</v>
          </cell>
          <cell r="CY975">
            <v>4.37690355393187</v>
          </cell>
          <cell r="CZ975">
            <v>4.18891901390443</v>
          </cell>
          <cell r="DA975">
            <v>4.42047406657293</v>
          </cell>
          <cell r="DB975">
            <v>4.27753585752647</v>
          </cell>
          <cell r="DC975">
            <v>4.38199452303801</v>
          </cell>
          <cell r="DD975">
            <v>4.50576376505738</v>
          </cell>
          <cell r="DE975">
            <v>4.82731198781788</v>
          </cell>
          <cell r="DF975">
            <v>5.00862071045618</v>
          </cell>
          <cell r="DG975">
            <v>5.5675030954084</v>
          </cell>
          <cell r="DH975">
            <v>5.5675030954084</v>
          </cell>
          <cell r="DI975">
            <v>5.5675030954084</v>
          </cell>
          <cell r="DJ975">
            <v>5.5675030954084</v>
          </cell>
          <cell r="DK975">
            <v>5.5675030954084</v>
          </cell>
          <cell r="DL975">
            <v>5.5675030954084</v>
          </cell>
          <cell r="DM975">
            <v>5.5675030954084</v>
          </cell>
          <cell r="DN975">
            <v>5.5675030954084</v>
          </cell>
          <cell r="DO975">
            <v>5.5675030954084</v>
          </cell>
          <cell r="DP975">
            <v>5.5675030954084</v>
          </cell>
          <cell r="DQ975">
            <v>5.51707543049261</v>
          </cell>
          <cell r="DR975">
            <v>5.53610568088641</v>
          </cell>
          <cell r="DS975">
            <v>5.52708826213878</v>
          </cell>
          <cell r="DT975">
            <v>5.52091140622598</v>
          </cell>
          <cell r="DU975">
            <v>5.47585121585328</v>
          </cell>
          <cell r="DV975">
            <v>5.54633985309373</v>
          </cell>
          <cell r="DW975">
            <v>5.52746280684216</v>
          </cell>
          <cell r="DX975">
            <v>5.60460502133826</v>
          </cell>
          <cell r="DY975">
            <v>5.51446700141934</v>
          </cell>
          <cell r="DZ975">
            <v>5.53116735045041</v>
          </cell>
          <cell r="EA975">
            <v>5.52104014640903</v>
          </cell>
          <cell r="EB975">
            <v>5.56615774025338</v>
          </cell>
          <cell r="EC975">
            <v>5.51822910100274</v>
          </cell>
          <cell r="ED975">
            <v>5.46679875605792</v>
          </cell>
          <cell r="EE975">
            <v>5.59695124799135</v>
          </cell>
          <cell r="EF975">
            <v>5.59695124799135</v>
          </cell>
          <cell r="EG975">
            <v>5.59695124799135</v>
          </cell>
          <cell r="EH975">
            <v>5.59695124799135</v>
          </cell>
          <cell r="EI975">
            <v>5.59695124799135</v>
          </cell>
          <cell r="EJ975">
            <v>5.59695124799135</v>
          </cell>
          <cell r="EK975">
            <v>0</v>
          </cell>
          <cell r="EL975">
            <v>0</v>
          </cell>
          <cell r="EM975">
            <v>0</v>
          </cell>
          <cell r="EN975">
            <v>0</v>
          </cell>
          <cell r="EO975">
            <v>0</v>
          </cell>
          <cell r="EP975">
            <v>0</v>
          </cell>
          <cell r="EQ975">
            <v>0</v>
          </cell>
          <cell r="ER975">
            <v>0</v>
          </cell>
          <cell r="ES975">
            <v>0</v>
          </cell>
          <cell r="ET975">
            <v>0</v>
          </cell>
        </row>
        <row r="976">
          <cell r="A976">
            <v>37768.839554901</v>
          </cell>
          <cell r="B976">
            <v>40567.7104666685</v>
          </cell>
          <cell r="C976">
            <v>37195.1437930379</v>
          </cell>
          <cell r="D976">
            <v>5861.98599843088</v>
          </cell>
          <cell r="E976">
            <v>7084.78034152398</v>
          </cell>
          <cell r="F976">
            <v>6447.06735450653</v>
          </cell>
          <cell r="G976">
            <v>6690.93390169901</v>
          </cell>
          <cell r="H976">
            <v>7527.84100953505</v>
          </cell>
          <cell r="I976">
            <v>7002.20496865918</v>
          </cell>
          <cell r="J976">
            <v>7776.45499960336</v>
          </cell>
          <cell r="K976">
            <v>8485.83464302476</v>
          </cell>
          <cell r="L976">
            <v>8244.04097915449</v>
          </cell>
          <cell r="M976">
            <v>8912.00424683456</v>
          </cell>
          <cell r="N976">
            <v>9113.6634928801</v>
          </cell>
          <cell r="O976">
            <v>9613.71233331818</v>
          </cell>
          <cell r="P976">
            <v>9834.45193737906</v>
          </cell>
          <cell r="Q976">
            <v>8565.0620815508</v>
          </cell>
          <cell r="R976">
            <v>9805.33891214153</v>
          </cell>
          <cell r="S976">
            <v>9804.92597704709</v>
          </cell>
          <cell r="T976">
            <v>9386.78502908116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6284.00093258386</v>
          </cell>
          <cell r="AF976">
            <v>6749.67866128829</v>
          </cell>
          <cell r="AG976">
            <v>6188.54910655338</v>
          </cell>
          <cell r="AH976">
            <v>5861.98599843088</v>
          </cell>
          <cell r="AI976">
            <v>7084.78034152398</v>
          </cell>
          <cell r="AJ976">
            <v>6447.06735450653</v>
          </cell>
          <cell r="AK976">
            <v>6690.93390169901</v>
          </cell>
          <cell r="AL976">
            <v>7527.84100953505</v>
          </cell>
          <cell r="AM976">
            <v>7002.20496865918</v>
          </cell>
          <cell r="AN976">
            <v>7776.45499960336</v>
          </cell>
          <cell r="AO976">
            <v>8485.83464302476</v>
          </cell>
          <cell r="AP976">
            <v>8244.04097915449</v>
          </cell>
          <cell r="AQ976">
            <v>8912.00424683456</v>
          </cell>
          <cell r="AR976">
            <v>9113.6634928801</v>
          </cell>
          <cell r="AS976">
            <v>9613.71233331818</v>
          </cell>
          <cell r="AT976">
            <v>9834.45193737906</v>
          </cell>
          <cell r="AU976">
            <v>8565.0620815508</v>
          </cell>
          <cell r="AV976">
            <v>9805.33891214153</v>
          </cell>
          <cell r="AW976">
            <v>9804.92597704709</v>
          </cell>
          <cell r="AX976">
            <v>9386.78502908116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3.10607341197466</v>
          </cell>
          <cell r="CN976">
            <v>3.30035750419047</v>
          </cell>
          <cell r="CO976">
            <v>3.06903803434152</v>
          </cell>
          <cell r="CP976">
            <v>2.90134350948554</v>
          </cell>
          <cell r="CQ976">
            <v>3.47597749975353</v>
          </cell>
          <cell r="CR976">
            <v>3.19728409802819</v>
          </cell>
          <cell r="CS976">
            <v>3.27928629847</v>
          </cell>
          <cell r="CT976">
            <v>3.71879404265414</v>
          </cell>
          <cell r="CU976">
            <v>3.48123626248855</v>
          </cell>
          <cell r="CV976">
            <v>3.82753796275684</v>
          </cell>
          <cell r="CW976">
            <v>4.16403819849235</v>
          </cell>
          <cell r="CX976">
            <v>4.05195391721704</v>
          </cell>
          <cell r="CY976">
            <v>4.37358042257733</v>
          </cell>
          <cell r="CZ976">
            <v>4.46947895313852</v>
          </cell>
          <cell r="DA976">
            <v>4.8069183335063</v>
          </cell>
          <cell r="DB976">
            <v>4.91728956294425</v>
          </cell>
          <cell r="DC976">
            <v>4.28258642655015</v>
          </cell>
          <cell r="DD976">
            <v>4.90273286206679</v>
          </cell>
          <cell r="DE976">
            <v>4.90252639184934</v>
          </cell>
          <cell r="DF976">
            <v>4.69345321396765</v>
          </cell>
          <cell r="DG976">
            <v>4.79003585442188</v>
          </cell>
          <cell r="DH976">
            <v>4.79003585442188</v>
          </cell>
          <cell r="DI976">
            <v>4.79003585442188</v>
          </cell>
          <cell r="DJ976">
            <v>4.79003585442188</v>
          </cell>
          <cell r="DK976">
            <v>4.79003585442188</v>
          </cell>
          <cell r="DL976">
            <v>4.79003585442188</v>
          </cell>
          <cell r="DM976">
            <v>4.79003585442188</v>
          </cell>
          <cell r="DN976">
            <v>4.79003585442188</v>
          </cell>
          <cell r="DO976">
            <v>4.79003585442188</v>
          </cell>
          <cell r="DP976">
            <v>4.79003585442188</v>
          </cell>
          <cell r="DQ976">
            <v>5.5428312945905</v>
          </cell>
          <cell r="DR976">
            <v>5.6031112633767</v>
          </cell>
          <cell r="DS976">
            <v>5.5245092662034</v>
          </cell>
          <cell r="DT976">
            <v>5.53544782258036</v>
          </cell>
          <cell r="DU976">
            <v>5.58414348235626</v>
          </cell>
          <cell r="DV976">
            <v>5.52443814499245</v>
          </cell>
          <cell r="DW976">
            <v>5.59003517522463</v>
          </cell>
          <cell r="DX976">
            <v>5.54594357939004</v>
          </cell>
          <cell r="DY976">
            <v>5.51072140909283</v>
          </cell>
          <cell r="DZ976">
            <v>5.56633438272977</v>
          </cell>
          <cell r="EA976">
            <v>5.58324898270671</v>
          </cell>
          <cell r="EB976">
            <v>5.57420299020379</v>
          </cell>
          <cell r="EC976">
            <v>5.58271430548865</v>
          </cell>
          <cell r="ED976">
            <v>5.5865440553983</v>
          </cell>
          <cell r="EE976">
            <v>5.47938119021247</v>
          </cell>
          <cell r="EF976">
            <v>5.47938119021247</v>
          </cell>
          <cell r="EG976">
            <v>5.47938119021247</v>
          </cell>
          <cell r="EH976">
            <v>5.47938119021247</v>
          </cell>
          <cell r="EI976">
            <v>5.47938119021247</v>
          </cell>
          <cell r="EJ976">
            <v>5.47938119021247</v>
          </cell>
          <cell r="EK976">
            <v>0</v>
          </cell>
          <cell r="EL976">
            <v>0</v>
          </cell>
          <cell r="EM976">
            <v>0</v>
          </cell>
          <cell r="EN976">
            <v>0</v>
          </cell>
          <cell r="EO976">
            <v>0</v>
          </cell>
          <cell r="EP976">
            <v>0</v>
          </cell>
          <cell r="EQ976">
            <v>0</v>
          </cell>
          <cell r="ER976">
            <v>0</v>
          </cell>
          <cell r="ES976">
            <v>0</v>
          </cell>
          <cell r="ET976">
            <v>0</v>
          </cell>
        </row>
        <row r="977">
          <cell r="A977">
            <v>43582.817018369</v>
          </cell>
          <cell r="B977">
            <v>40627.1072057028</v>
          </cell>
          <cell r="C977">
            <v>37638.200006648</v>
          </cell>
          <cell r="D977">
            <v>7149.02416676965</v>
          </cell>
          <cell r="E977">
            <v>7294.48400721589</v>
          </cell>
          <cell r="F977">
            <v>7403.96825696732</v>
          </cell>
          <cell r="G977">
            <v>7450.33147688972</v>
          </cell>
          <cell r="H977">
            <v>6530.57856709083</v>
          </cell>
          <cell r="I977">
            <v>7368.64397332596</v>
          </cell>
          <cell r="J977">
            <v>9094.37772346231</v>
          </cell>
          <cell r="K977">
            <v>8486.57184377168</v>
          </cell>
          <cell r="L977">
            <v>8255.87944320638</v>
          </cell>
          <cell r="M977">
            <v>8318.33747827632</v>
          </cell>
          <cell r="N977">
            <v>8480.06179648263</v>
          </cell>
          <cell r="O977">
            <v>8429.32748464385</v>
          </cell>
          <cell r="P977">
            <v>8902.75734692406</v>
          </cell>
          <cell r="Q977">
            <v>9635.75982050509</v>
          </cell>
          <cell r="R977">
            <v>8291.91430058302</v>
          </cell>
          <cell r="S977">
            <v>9751.21907265796</v>
          </cell>
          <cell r="T977">
            <v>11281.267775129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7251.3337983275</v>
          </cell>
          <cell r="AF977">
            <v>6759.56112439499</v>
          </cell>
          <cell r="AG977">
            <v>6262.2650504988</v>
          </cell>
          <cell r="AH977">
            <v>7149.02416676965</v>
          </cell>
          <cell r="AI977">
            <v>7294.48400721589</v>
          </cell>
          <cell r="AJ977">
            <v>7403.96825696732</v>
          </cell>
          <cell r="AK977">
            <v>7450.33147688972</v>
          </cell>
          <cell r="AL977">
            <v>6530.57856709083</v>
          </cell>
          <cell r="AM977">
            <v>7368.64397332596</v>
          </cell>
          <cell r="AN977">
            <v>9094.37772346231</v>
          </cell>
          <cell r="AO977">
            <v>8486.57184377168</v>
          </cell>
          <cell r="AP977">
            <v>8255.87944320638</v>
          </cell>
          <cell r="AQ977">
            <v>8318.33747827632</v>
          </cell>
          <cell r="AR977">
            <v>8480.06179648263</v>
          </cell>
          <cell r="AS977">
            <v>8429.32748464385</v>
          </cell>
          <cell r="AT977">
            <v>8902.75734692406</v>
          </cell>
          <cell r="AU977">
            <v>9635.75982050509</v>
          </cell>
          <cell r="AV977">
            <v>8291.91430058302</v>
          </cell>
          <cell r="AW977">
            <v>9751.21907265796</v>
          </cell>
          <cell r="AX977">
            <v>11281.267775129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3.56335453351147</v>
          </cell>
          <cell r="CN977">
            <v>3.30514510601616</v>
          </cell>
          <cell r="CO977">
            <v>3.00302957587729</v>
          </cell>
          <cell r="CP977">
            <v>3.58606333908416</v>
          </cell>
          <cell r="CQ977">
            <v>3.62904112167351</v>
          </cell>
          <cell r="CR977">
            <v>3.6697593278216</v>
          </cell>
          <cell r="CS977">
            <v>3.72908947075321</v>
          </cell>
          <cell r="CT977">
            <v>3.24899887669346</v>
          </cell>
          <cell r="CU977">
            <v>3.60649610079541</v>
          </cell>
          <cell r="CV977">
            <v>4.48158412265453</v>
          </cell>
          <cell r="CW977">
            <v>4.27659212533884</v>
          </cell>
          <cell r="CX977">
            <v>4.12712738108184</v>
          </cell>
          <cell r="CY977">
            <v>4.08037204970957</v>
          </cell>
          <cell r="CZ977">
            <v>4.12164845688273</v>
          </cell>
          <cell r="DA977">
            <v>4.1747006766878</v>
          </cell>
          <cell r="DB977">
            <v>4.40917109796707</v>
          </cell>
          <cell r="DC977">
            <v>4.77219720272421</v>
          </cell>
          <cell r="DD977">
            <v>4.10664555443402</v>
          </cell>
          <cell r="DE977">
            <v>4.82937944163598</v>
          </cell>
          <cell r="DF977">
            <v>5.58714990021735</v>
          </cell>
          <cell r="DG977">
            <v>4.87513904373256</v>
          </cell>
          <cell r="DH977">
            <v>4.87513904373256</v>
          </cell>
          <cell r="DI977">
            <v>4.87513904373256</v>
          </cell>
          <cell r="DJ977">
            <v>4.87513904373256</v>
          </cell>
          <cell r="DK977">
            <v>4.87513904373256</v>
          </cell>
          <cell r="DL977">
            <v>4.87513904373256</v>
          </cell>
          <cell r="DM977">
            <v>4.87513904373256</v>
          </cell>
          <cell r="DN977">
            <v>4.87513904373256</v>
          </cell>
          <cell r="DO977">
            <v>4.87513904373256</v>
          </cell>
          <cell r="DP977">
            <v>4.87513904373256</v>
          </cell>
          <cell r="DQ977">
            <v>5.57527120969517</v>
          </cell>
          <cell r="DR977">
            <v>5.60318683514923</v>
          </cell>
          <cell r="DS977">
            <v>5.71319399819752</v>
          </cell>
          <cell r="DT977">
            <v>5.46180190592867</v>
          </cell>
          <cell r="DU977">
            <v>5.50693338018351</v>
          </cell>
          <cell r="DV977">
            <v>5.52756808487431</v>
          </cell>
          <cell r="DW977">
            <v>5.47368659831296</v>
          </cell>
          <cell r="DX977">
            <v>5.50692590341254</v>
          </cell>
          <cell r="DY977">
            <v>5.59769513570046</v>
          </cell>
          <cell r="DZ977">
            <v>5.5596643218187</v>
          </cell>
          <cell r="EA977">
            <v>5.43677794896464</v>
          </cell>
          <cell r="EB977">
            <v>5.48053057273882</v>
          </cell>
          <cell r="EC977">
            <v>5.58526659242503</v>
          </cell>
          <cell r="ED977">
            <v>5.63683348077972</v>
          </cell>
          <cell r="EE977">
            <v>5.53190508533815</v>
          </cell>
          <cell r="EF977">
            <v>5.53190508533815</v>
          </cell>
          <cell r="EG977">
            <v>5.53190508533815</v>
          </cell>
          <cell r="EH977">
            <v>5.53190508533815</v>
          </cell>
          <cell r="EI977">
            <v>5.53190508533815</v>
          </cell>
          <cell r="EJ977">
            <v>5.53190508533815</v>
          </cell>
          <cell r="EK977">
            <v>0</v>
          </cell>
          <cell r="EL977">
            <v>0</v>
          </cell>
          <cell r="EM977">
            <v>0</v>
          </cell>
          <cell r="EN977">
            <v>0</v>
          </cell>
          <cell r="EO977">
            <v>0</v>
          </cell>
          <cell r="EP977">
            <v>0</v>
          </cell>
          <cell r="EQ977">
            <v>0</v>
          </cell>
          <cell r="ER977">
            <v>0</v>
          </cell>
          <cell r="ES977">
            <v>0</v>
          </cell>
          <cell r="ET977">
            <v>0</v>
          </cell>
        </row>
        <row r="978">
          <cell r="A978">
            <v>38796.224206108</v>
          </cell>
          <cell r="B978">
            <v>35924.3531667456</v>
          </cell>
          <cell r="C978">
            <v>37172.3440229132</v>
          </cell>
          <cell r="D978">
            <v>7203.87920819613</v>
          </cell>
          <cell r="E978">
            <v>5887.79548815927</v>
          </cell>
          <cell r="F978">
            <v>6659.97247606253</v>
          </cell>
          <cell r="G978">
            <v>7259.54031868356</v>
          </cell>
          <cell r="H978">
            <v>7351.27657011438</v>
          </cell>
          <cell r="I978">
            <v>7995.11480997637</v>
          </cell>
          <cell r="J978">
            <v>7280.67235648512</v>
          </cell>
          <cell r="K978">
            <v>7379.00138849773</v>
          </cell>
          <cell r="L978">
            <v>7940.28572201374</v>
          </cell>
          <cell r="M978">
            <v>8898.21609520349</v>
          </cell>
          <cell r="N978">
            <v>9526.4893602007</v>
          </cell>
          <cell r="O978">
            <v>7748.62477992815</v>
          </cell>
          <cell r="P978">
            <v>9242.93180928211</v>
          </cell>
          <cell r="Q978">
            <v>8740.00968292156</v>
          </cell>
          <cell r="R978">
            <v>9628.23558938429</v>
          </cell>
          <cell r="S978">
            <v>9769.62857539732</v>
          </cell>
          <cell r="T978">
            <v>10061.543150375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6454.93777317496</v>
          </cell>
          <cell r="AF978">
            <v>5977.11424186469</v>
          </cell>
          <cell r="AG978">
            <v>6184.75566787708</v>
          </cell>
          <cell r="AH978">
            <v>7203.87920819613</v>
          </cell>
          <cell r="AI978">
            <v>5887.79548815927</v>
          </cell>
          <cell r="AJ978">
            <v>6659.97247606253</v>
          </cell>
          <cell r="AK978">
            <v>7259.54031868356</v>
          </cell>
          <cell r="AL978">
            <v>7351.27657011438</v>
          </cell>
          <cell r="AM978">
            <v>7995.11480997637</v>
          </cell>
          <cell r="AN978">
            <v>7280.67235648512</v>
          </cell>
          <cell r="AO978">
            <v>7379.00138849773</v>
          </cell>
          <cell r="AP978">
            <v>7940.28572201374</v>
          </cell>
          <cell r="AQ978">
            <v>8898.21609520349</v>
          </cell>
          <cell r="AR978">
            <v>9526.4893602007</v>
          </cell>
          <cell r="AS978">
            <v>7748.62477992815</v>
          </cell>
          <cell r="AT978">
            <v>9242.93180928211</v>
          </cell>
          <cell r="AU978">
            <v>8740.00968292156</v>
          </cell>
          <cell r="AV978">
            <v>9628.23558938429</v>
          </cell>
          <cell r="AW978">
            <v>9769.62857539732</v>
          </cell>
          <cell r="AX978">
            <v>10061.543150375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3.20016279505282</v>
          </cell>
          <cell r="CN978">
            <v>2.99961240125077</v>
          </cell>
          <cell r="CO978">
            <v>3.02463015487661</v>
          </cell>
          <cell r="CP978">
            <v>3.53219229990317</v>
          </cell>
          <cell r="CQ978">
            <v>2.9377850488223</v>
          </cell>
          <cell r="CR978">
            <v>3.28342772026167</v>
          </cell>
          <cell r="CS978">
            <v>3.6145350980178</v>
          </cell>
          <cell r="CT978">
            <v>3.56385350977494</v>
          </cell>
          <cell r="CU978">
            <v>3.97498296322878</v>
          </cell>
          <cell r="CV978">
            <v>3.52490237194895</v>
          </cell>
          <cell r="CW978">
            <v>3.62741654004293</v>
          </cell>
          <cell r="CX978">
            <v>3.88719482417085</v>
          </cell>
          <cell r="CY978">
            <v>4.38676264292628</v>
          </cell>
          <cell r="CZ978">
            <v>4.79433132879942</v>
          </cell>
          <cell r="DA978">
            <v>3.84664187174378</v>
          </cell>
          <cell r="DB978">
            <v>4.58845918147385</v>
          </cell>
          <cell r="DC978">
            <v>4.33879406483326</v>
          </cell>
          <cell r="DD978">
            <v>4.77973514281882</v>
          </cell>
          <cell r="DE978">
            <v>4.84992671820359</v>
          </cell>
          <cell r="DF978">
            <v>4.99484157199677</v>
          </cell>
          <cell r="DG978">
            <v>4.6786689770117</v>
          </cell>
          <cell r="DH978">
            <v>4.6786689770117</v>
          </cell>
          <cell r="DI978">
            <v>4.6786689770117</v>
          </cell>
          <cell r="DJ978">
            <v>4.6786689770117</v>
          </cell>
          <cell r="DK978">
            <v>4.6786689770117</v>
          </cell>
          <cell r="DL978">
            <v>4.6786689770117</v>
          </cell>
          <cell r="DM978">
            <v>4.6786689770117</v>
          </cell>
          <cell r="DN978">
            <v>4.6786689770117</v>
          </cell>
          <cell r="DO978">
            <v>4.6786689770117</v>
          </cell>
          <cell r="DP978">
            <v>4.6786689770117</v>
          </cell>
          <cell r="DQ978">
            <v>5.52620668227763</v>
          </cell>
          <cell r="DR978">
            <v>5.45925715280256</v>
          </cell>
          <cell r="DS978">
            <v>5.60218446842366</v>
          </cell>
          <cell r="DT978">
            <v>5.5876503002008</v>
          </cell>
          <cell r="DU978">
            <v>5.49085323630765</v>
          </cell>
          <cell r="DV978">
            <v>5.557149871709</v>
          </cell>
          <cell r="DW978">
            <v>5.50254763577874</v>
          </cell>
          <cell r="DX978">
            <v>5.65132200257298</v>
          </cell>
          <cell r="DY978">
            <v>5.51057057088092</v>
          </cell>
          <cell r="DZ978">
            <v>5.65889362234595</v>
          </cell>
          <cell r="EA978">
            <v>5.57323426661898</v>
          </cell>
          <cell r="EB978">
            <v>5.59637693544526</v>
          </cell>
          <cell r="EC978">
            <v>5.55732694422051</v>
          </cell>
          <cell r="ED978">
            <v>5.44392305410415</v>
          </cell>
          <cell r="EE978">
            <v>5.51886806568785</v>
          </cell>
          <cell r="EF978">
            <v>5.51886806568785</v>
          </cell>
          <cell r="EG978">
            <v>5.51886806568785</v>
          </cell>
          <cell r="EH978">
            <v>5.51886806568785</v>
          </cell>
          <cell r="EI978">
            <v>5.51886806568785</v>
          </cell>
          <cell r="EJ978">
            <v>5.51886806568785</v>
          </cell>
          <cell r="EK978">
            <v>0</v>
          </cell>
          <cell r="EL978">
            <v>0</v>
          </cell>
          <cell r="EM978">
            <v>0</v>
          </cell>
          <cell r="EN978">
            <v>0</v>
          </cell>
          <cell r="EO978">
            <v>0</v>
          </cell>
          <cell r="EP978">
            <v>0</v>
          </cell>
          <cell r="EQ978">
            <v>0</v>
          </cell>
          <cell r="ER978">
            <v>0</v>
          </cell>
          <cell r="ES978">
            <v>0</v>
          </cell>
          <cell r="ET978">
            <v>0</v>
          </cell>
        </row>
        <row r="979">
          <cell r="A979">
            <v>42051.7660597388</v>
          </cell>
          <cell r="B979">
            <v>39841.4728459589</v>
          </cell>
          <cell r="C979">
            <v>38963.9073093255</v>
          </cell>
          <cell r="D979">
            <v>6659.49524257302</v>
          </cell>
          <cell r="E979">
            <v>8394.24452664255</v>
          </cell>
          <cell r="F979">
            <v>8836.80988533464</v>
          </cell>
          <cell r="G979">
            <v>8127.82444625097</v>
          </cell>
          <cell r="H979">
            <v>8217.59848668369</v>
          </cell>
          <cell r="I979">
            <v>8172.18186731519</v>
          </cell>
          <cell r="J979">
            <v>7605.94760424745</v>
          </cell>
          <cell r="K979">
            <v>8105.60991766102</v>
          </cell>
          <cell r="L979">
            <v>9660.6966350308</v>
          </cell>
          <cell r="M979">
            <v>8794.33580995062</v>
          </cell>
          <cell r="N979">
            <v>10494.7852454136</v>
          </cell>
          <cell r="O979">
            <v>9031.06127249008</v>
          </cell>
          <cell r="P979">
            <v>9195.13364971014</v>
          </cell>
          <cell r="Q979">
            <v>9458.24124015432</v>
          </cell>
          <cell r="R979">
            <v>9350.83282532772</v>
          </cell>
          <cell r="S979">
            <v>10148.3386473813</v>
          </cell>
          <cell r="T979">
            <v>10646.9424915368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6996.59667202844</v>
          </cell>
          <cell r="AF979">
            <v>6628.84683432197</v>
          </cell>
          <cell r="AG979">
            <v>6482.83698293134</v>
          </cell>
          <cell r="AH979">
            <v>6659.49524257302</v>
          </cell>
          <cell r="AI979">
            <v>8394.24452664255</v>
          </cell>
          <cell r="AJ979">
            <v>8836.80988533464</v>
          </cell>
          <cell r="AK979">
            <v>8127.82444625097</v>
          </cell>
          <cell r="AL979">
            <v>8217.59848668369</v>
          </cell>
          <cell r="AM979">
            <v>8172.18186731519</v>
          </cell>
          <cell r="AN979">
            <v>7605.94760424745</v>
          </cell>
          <cell r="AO979">
            <v>8105.60991766102</v>
          </cell>
          <cell r="AP979">
            <v>9660.6966350308</v>
          </cell>
          <cell r="AQ979">
            <v>8794.33580995062</v>
          </cell>
          <cell r="AR979">
            <v>10494.7852454136</v>
          </cell>
          <cell r="AS979">
            <v>9031.06127249008</v>
          </cell>
          <cell r="AT979">
            <v>9195.13364971014</v>
          </cell>
          <cell r="AU979">
            <v>9458.24124015432</v>
          </cell>
          <cell r="AV979">
            <v>9350.83282532772</v>
          </cell>
          <cell r="AW979">
            <v>10148.3386473813</v>
          </cell>
          <cell r="AX979">
            <v>10646.9424915368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3.43010603799227</v>
          </cell>
          <cell r="CN979">
            <v>3.25646496131485</v>
          </cell>
          <cell r="CO979">
            <v>3.23324220405334</v>
          </cell>
          <cell r="CP979">
            <v>3.31026614998839</v>
          </cell>
          <cell r="CQ979">
            <v>4.21411662469971</v>
          </cell>
          <cell r="CR979">
            <v>4.3536485557665</v>
          </cell>
          <cell r="CS979">
            <v>4.0643247967526</v>
          </cell>
          <cell r="CT979">
            <v>4.02872375759876</v>
          </cell>
          <cell r="CU979">
            <v>4.07550922296375</v>
          </cell>
          <cell r="CV979">
            <v>3.78010502381873</v>
          </cell>
          <cell r="CW979">
            <v>3.93136526657818</v>
          </cell>
          <cell r="CX979">
            <v>4.74188784520132</v>
          </cell>
          <cell r="CY979">
            <v>4.30907859606803</v>
          </cell>
          <cell r="CZ979">
            <v>5.13112509931689</v>
          </cell>
          <cell r="DA979">
            <v>4.45926029763643</v>
          </cell>
          <cell r="DB979">
            <v>4.54027419130859</v>
          </cell>
          <cell r="DC979">
            <v>4.67018862735039</v>
          </cell>
          <cell r="DD979">
            <v>4.61715365555507</v>
          </cell>
          <cell r="DE979">
            <v>5.01093750244916</v>
          </cell>
          <cell r="DF979">
            <v>5.2571327456665</v>
          </cell>
          <cell r="DG979">
            <v>5.23450752867386</v>
          </cell>
          <cell r="DH979">
            <v>5.23450752867386</v>
          </cell>
          <cell r="DI979">
            <v>5.23450752867386</v>
          </cell>
          <cell r="DJ979">
            <v>5.23450752867386</v>
          </cell>
          <cell r="DK979">
            <v>5.23450752867386</v>
          </cell>
          <cell r="DL979">
            <v>5.23450752867386</v>
          </cell>
          <cell r="DM979">
            <v>5.23450752867386</v>
          </cell>
          <cell r="DN979">
            <v>5.23450752867386</v>
          </cell>
          <cell r="DO979">
            <v>5.23450752867386</v>
          </cell>
          <cell r="DP979">
            <v>5.23450752867386</v>
          </cell>
          <cell r="DQ979">
            <v>5.58838642107325</v>
          </cell>
          <cell r="DR979">
            <v>5.57697516152267</v>
          </cell>
          <cell r="DS979">
            <v>5.49330860250564</v>
          </cell>
          <cell r="DT979">
            <v>5.51169954883221</v>
          </cell>
          <cell r="DU979">
            <v>5.45735494722299</v>
          </cell>
          <cell r="DV979">
            <v>5.56095369938519</v>
          </cell>
          <cell r="DW979">
            <v>5.47889583020079</v>
          </cell>
          <cell r="DX979">
            <v>5.58836242226909</v>
          </cell>
          <cell r="DY979">
            <v>5.49367898282548</v>
          </cell>
          <cell r="DZ979">
            <v>5.51260149733232</v>
          </cell>
          <cell r="EA979">
            <v>5.64871207672701</v>
          </cell>
          <cell r="EB979">
            <v>5.58167187369639</v>
          </cell>
          <cell r="EC979">
            <v>5.59146698651052</v>
          </cell>
          <cell r="ED979">
            <v>5.60361241097638</v>
          </cell>
          <cell r="EE979">
            <v>5.54859594905797</v>
          </cell>
          <cell r="EF979">
            <v>5.54859594905797</v>
          </cell>
          <cell r="EG979">
            <v>5.54859594905797</v>
          </cell>
          <cell r="EH979">
            <v>5.54859594905797</v>
          </cell>
          <cell r="EI979">
            <v>5.54859594905797</v>
          </cell>
          <cell r="EJ979">
            <v>5.54859594905797</v>
          </cell>
          <cell r="EK979">
            <v>0</v>
          </cell>
          <cell r="EL979">
            <v>0</v>
          </cell>
          <cell r="EM979">
            <v>0</v>
          </cell>
          <cell r="EN979">
            <v>0</v>
          </cell>
          <cell r="EO979">
            <v>0</v>
          </cell>
          <cell r="EP979">
            <v>0</v>
          </cell>
          <cell r="EQ979">
            <v>0</v>
          </cell>
          <cell r="ER979">
            <v>0</v>
          </cell>
          <cell r="ES979">
            <v>0</v>
          </cell>
          <cell r="ET979">
            <v>0</v>
          </cell>
        </row>
        <row r="980">
          <cell r="A980">
            <v>30323.1656322988</v>
          </cell>
          <cell r="B980">
            <v>37914.0460542961</v>
          </cell>
          <cell r="C980">
            <v>41335.3877783019</v>
          </cell>
          <cell r="D980">
            <v>6993.49717894194</v>
          </cell>
          <cell r="E980">
            <v>9096.19801764575</v>
          </cell>
          <cell r="F980">
            <v>8066.76843309993</v>
          </cell>
          <cell r="G980">
            <v>6299.17322813322</v>
          </cell>
          <cell r="H980">
            <v>6746.70575294128</v>
          </cell>
          <cell r="I980">
            <v>7149.0351901227</v>
          </cell>
          <cell r="J980">
            <v>8283.97035632854</v>
          </cell>
          <cell r="K980">
            <v>9101.92736110668</v>
          </cell>
          <cell r="L980">
            <v>8249.42963215139</v>
          </cell>
          <cell r="M980">
            <v>9176.76950930844</v>
          </cell>
          <cell r="N980">
            <v>9163.7194171051</v>
          </cell>
          <cell r="O980">
            <v>10635.1242817256</v>
          </cell>
          <cell r="P980">
            <v>10053.9072961378</v>
          </cell>
          <cell r="Q980">
            <v>9680.28385479205</v>
          </cell>
          <cell r="R980">
            <v>9446.94147944699</v>
          </cell>
          <cell r="S980">
            <v>10563.4632343209</v>
          </cell>
          <cell r="T980">
            <v>10809.0262726319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5045.18548512127</v>
          </cell>
          <cell r="AF980">
            <v>6308.16047225648</v>
          </cell>
          <cell r="AG980">
            <v>6877.40524751859</v>
          </cell>
          <cell r="AH980">
            <v>6993.49717894194</v>
          </cell>
          <cell r="AI980">
            <v>9096.19801764575</v>
          </cell>
          <cell r="AJ980">
            <v>8066.76843309993</v>
          </cell>
          <cell r="AK980">
            <v>6299.17322813322</v>
          </cell>
          <cell r="AL980">
            <v>6746.70575294128</v>
          </cell>
          <cell r="AM980">
            <v>7149.0351901227</v>
          </cell>
          <cell r="AN980">
            <v>8283.97035632854</v>
          </cell>
          <cell r="AO980">
            <v>9101.92736110668</v>
          </cell>
          <cell r="AP980">
            <v>8249.42963215139</v>
          </cell>
          <cell r="AQ980">
            <v>9176.76950930844</v>
          </cell>
          <cell r="AR980">
            <v>9163.7194171051</v>
          </cell>
          <cell r="AS980">
            <v>10635.1242817256</v>
          </cell>
          <cell r="AT980">
            <v>10053.9072961378</v>
          </cell>
          <cell r="AU980">
            <v>9680.28385479205</v>
          </cell>
          <cell r="AV980">
            <v>9446.94147944699</v>
          </cell>
          <cell r="AW980">
            <v>10563.4632343209</v>
          </cell>
          <cell r="AX980">
            <v>10809.0262726319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2.47293680805559</v>
          </cell>
          <cell r="CN980">
            <v>3.07886685550762</v>
          </cell>
          <cell r="CO980">
            <v>3.44694011469891</v>
          </cell>
          <cell r="CP980">
            <v>3.39300315146513</v>
          </cell>
          <cell r="CQ980">
            <v>4.5302322389078</v>
          </cell>
          <cell r="CR980">
            <v>4.03626049315363</v>
          </cell>
          <cell r="CS980">
            <v>3.09716205992283</v>
          </cell>
          <cell r="CT980">
            <v>3.34686442286501</v>
          </cell>
          <cell r="CU980">
            <v>3.57504543065662</v>
          </cell>
          <cell r="CV980">
            <v>4.09024067921744</v>
          </cell>
          <cell r="CW980">
            <v>4.49696558719556</v>
          </cell>
          <cell r="CX980">
            <v>4.08029590905072</v>
          </cell>
          <cell r="CY980">
            <v>4.52588810963502</v>
          </cell>
          <cell r="CZ980">
            <v>4.54207901209748</v>
          </cell>
          <cell r="DA980">
            <v>5.19776941376056</v>
          </cell>
          <cell r="DB980">
            <v>4.91370767734649</v>
          </cell>
          <cell r="DC980">
            <v>4.73110440499661</v>
          </cell>
          <cell r="DD980">
            <v>4.61706155703602</v>
          </cell>
          <cell r="DE980">
            <v>5.1627460712503</v>
          </cell>
          <cell r="DF980">
            <v>5.28276159865473</v>
          </cell>
          <cell r="DG980">
            <v>5.49275342723064</v>
          </cell>
          <cell r="DH980">
            <v>5.49275342723064</v>
          </cell>
          <cell r="DI980">
            <v>5.49275342723064</v>
          </cell>
          <cell r="DJ980">
            <v>5.49275342723064</v>
          </cell>
          <cell r="DK980">
            <v>5.49275342723064</v>
          </cell>
          <cell r="DL980">
            <v>5.49275342723064</v>
          </cell>
          <cell r="DM980">
            <v>5.49275342723064</v>
          </cell>
          <cell r="DN980">
            <v>5.49275342723064</v>
          </cell>
          <cell r="DO980">
            <v>5.49275342723064</v>
          </cell>
          <cell r="DP980">
            <v>5.49275342723064</v>
          </cell>
          <cell r="DQ980">
            <v>5.58947804149588</v>
          </cell>
          <cell r="DR980">
            <v>5.61330913024826</v>
          </cell>
          <cell r="DS980">
            <v>5.46635727068065</v>
          </cell>
          <cell r="DT980">
            <v>5.64699335319006</v>
          </cell>
          <cell r="DU980">
            <v>5.50106245001508</v>
          </cell>
          <cell r="DV980">
            <v>5.47554734651991</v>
          </cell>
          <cell r="DW980">
            <v>5.57220077939048</v>
          </cell>
          <cell r="DX980">
            <v>5.52281867895358</v>
          </cell>
          <cell r="DY980">
            <v>5.47864304414188</v>
          </cell>
          <cell r="DZ980">
            <v>5.5487710810609</v>
          </cell>
          <cell r="EA980">
            <v>5.54524752462128</v>
          </cell>
          <cell r="EB980">
            <v>5.53910245192132</v>
          </cell>
          <cell r="EC980">
            <v>5.55511618118758</v>
          </cell>
          <cell r="ED980">
            <v>5.52744250550031</v>
          </cell>
          <cell r="EE980">
            <v>5.60573670738646</v>
          </cell>
          <cell r="EF980">
            <v>5.60573670738646</v>
          </cell>
          <cell r="EG980">
            <v>5.60573670738646</v>
          </cell>
          <cell r="EH980">
            <v>5.60573670738646</v>
          </cell>
          <cell r="EI980">
            <v>5.60573670738646</v>
          </cell>
          <cell r="EJ980">
            <v>5.60573670738646</v>
          </cell>
          <cell r="EK980">
            <v>0</v>
          </cell>
          <cell r="EL980">
            <v>0</v>
          </cell>
          <cell r="EM980">
            <v>0</v>
          </cell>
          <cell r="EN980">
            <v>0</v>
          </cell>
          <cell r="EO980">
            <v>0</v>
          </cell>
          <cell r="EP980">
            <v>0</v>
          </cell>
          <cell r="EQ980">
            <v>0</v>
          </cell>
          <cell r="ER980">
            <v>0</v>
          </cell>
          <cell r="ES980">
            <v>0</v>
          </cell>
          <cell r="ET980">
            <v>0</v>
          </cell>
        </row>
        <row r="981">
          <cell r="A981">
            <v>27826.3592499469</v>
          </cell>
          <cell r="B981">
            <v>40350.5658471994</v>
          </cell>
          <cell r="C981">
            <v>36157.3032786666</v>
          </cell>
          <cell r="D981">
            <v>7583.00858714487</v>
          </cell>
          <cell r="E981">
            <v>6867.06949930677</v>
          </cell>
          <cell r="F981">
            <v>7169.59264754104</v>
          </cell>
          <cell r="G981">
            <v>6310.81531744174</v>
          </cell>
          <cell r="H981">
            <v>8749.97933878773</v>
          </cell>
          <cell r="I981">
            <v>8339.90472153082</v>
          </cell>
          <cell r="J981">
            <v>7773.26982868707</v>
          </cell>
          <cell r="K981">
            <v>7541.51486505396</v>
          </cell>
          <cell r="L981">
            <v>7708.86847476066</v>
          </cell>
          <cell r="M981">
            <v>7223.0018778602</v>
          </cell>
          <cell r="N981">
            <v>7864.75425823605</v>
          </cell>
          <cell r="O981">
            <v>9139.21149081244</v>
          </cell>
          <cell r="P981">
            <v>8736.39342154499</v>
          </cell>
          <cell r="Q981">
            <v>9517.89340244439</v>
          </cell>
          <cell r="R981">
            <v>9825.80416654402</v>
          </cell>
          <cell r="S981">
            <v>10219.5450539146</v>
          </cell>
          <cell r="T981">
            <v>10509.1218716742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4629.76542403165</v>
          </cell>
          <cell r="AF981">
            <v>6713.55001642311</v>
          </cell>
          <cell r="AG981">
            <v>6015.87261352261</v>
          </cell>
          <cell r="AH981">
            <v>7583.00858714487</v>
          </cell>
          <cell r="AI981">
            <v>6867.06949930677</v>
          </cell>
          <cell r="AJ981">
            <v>7169.59264754104</v>
          </cell>
          <cell r="AK981">
            <v>6310.81531744174</v>
          </cell>
          <cell r="AL981">
            <v>8749.97933878773</v>
          </cell>
          <cell r="AM981">
            <v>8339.90472153082</v>
          </cell>
          <cell r="AN981">
            <v>7773.26982868707</v>
          </cell>
          <cell r="AO981">
            <v>7541.51486505396</v>
          </cell>
          <cell r="AP981">
            <v>7708.86847476066</v>
          </cell>
          <cell r="AQ981">
            <v>7223.0018778602</v>
          </cell>
          <cell r="AR981">
            <v>7864.75425823605</v>
          </cell>
          <cell r="AS981">
            <v>9139.21149081244</v>
          </cell>
          <cell r="AT981">
            <v>8736.39342154499</v>
          </cell>
          <cell r="AU981">
            <v>9517.89340244439</v>
          </cell>
          <cell r="AV981">
            <v>9825.80416654402</v>
          </cell>
          <cell r="AW981">
            <v>10219.5450539146</v>
          </cell>
          <cell r="AX981">
            <v>10509.1218716742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2.27438565993579</v>
          </cell>
          <cell r="CN981">
            <v>3.35646945470742</v>
          </cell>
          <cell r="CO981">
            <v>2.9626284519466</v>
          </cell>
          <cell r="CP981">
            <v>3.68229923357818</v>
          </cell>
          <cell r="CQ981">
            <v>3.37208075832376</v>
          </cell>
          <cell r="CR981">
            <v>3.55177009335262</v>
          </cell>
          <cell r="CS981">
            <v>3.10201907503524</v>
          </cell>
          <cell r="CT981">
            <v>4.33631515801867</v>
          </cell>
          <cell r="CU981">
            <v>4.06275251642641</v>
          </cell>
          <cell r="CV981">
            <v>3.88013976499057</v>
          </cell>
          <cell r="CW981">
            <v>3.74245751297012</v>
          </cell>
          <cell r="CX981">
            <v>3.792081604334</v>
          </cell>
          <cell r="CY981">
            <v>3.57347554780643</v>
          </cell>
          <cell r="CZ981">
            <v>3.90061174550118</v>
          </cell>
          <cell r="DA981">
            <v>4.47389232344761</v>
          </cell>
          <cell r="DB981">
            <v>4.27670193457726</v>
          </cell>
          <cell r="DC981">
            <v>4.65926740741211</v>
          </cell>
          <cell r="DD981">
            <v>4.8099980919134</v>
          </cell>
          <cell r="DE981">
            <v>5.00274495363178</v>
          </cell>
          <cell r="DF981">
            <v>5.14450067329377</v>
          </cell>
          <cell r="DG981">
            <v>5.27670647624908</v>
          </cell>
          <cell r="DH981">
            <v>5.27670647624908</v>
          </cell>
          <cell r="DI981">
            <v>5.27670647624908</v>
          </cell>
          <cell r="DJ981">
            <v>5.27670647624908</v>
          </cell>
          <cell r="DK981">
            <v>5.27670647624908</v>
          </cell>
          <cell r="DL981">
            <v>5.27670647624908</v>
          </cell>
          <cell r="DM981">
            <v>5.27670647624908</v>
          </cell>
          <cell r="DN981">
            <v>5.27670647624908</v>
          </cell>
          <cell r="DO981">
            <v>5.27670647624908</v>
          </cell>
          <cell r="DP981">
            <v>5.27670647624908</v>
          </cell>
          <cell r="DQ981">
            <v>5.57701759046508</v>
          </cell>
          <cell r="DR981">
            <v>5.47995087231652</v>
          </cell>
          <cell r="DS981">
            <v>5.56325001400187</v>
          </cell>
          <cell r="DT981">
            <v>5.64195484243409</v>
          </cell>
          <cell r="DU981">
            <v>5.57931152531142</v>
          </cell>
          <cell r="DV981">
            <v>5.53040288814497</v>
          </cell>
          <cell r="DW981">
            <v>5.57375843315728</v>
          </cell>
          <cell r="DX981">
            <v>5.52832191851536</v>
          </cell>
          <cell r="DY981">
            <v>5.62403295283398</v>
          </cell>
          <cell r="DZ981">
            <v>5.48862436858317</v>
          </cell>
          <cell r="EA981">
            <v>5.52088687451631</v>
          </cell>
          <cell r="EB981">
            <v>5.56954986884923</v>
          </cell>
          <cell r="EC981">
            <v>5.53775896210073</v>
          </cell>
          <cell r="ED981">
            <v>5.52407502880146</v>
          </cell>
          <cell r="EE981">
            <v>5.59667819004902</v>
          </cell>
          <cell r="EF981">
            <v>5.59667819004902</v>
          </cell>
          <cell r="EG981">
            <v>5.59667819004902</v>
          </cell>
          <cell r="EH981">
            <v>5.59667819004902</v>
          </cell>
          <cell r="EI981">
            <v>5.59667819004902</v>
          </cell>
          <cell r="EJ981">
            <v>5.59667819004902</v>
          </cell>
          <cell r="EK981">
            <v>0</v>
          </cell>
          <cell r="EL981">
            <v>0</v>
          </cell>
          <cell r="EM981">
            <v>0</v>
          </cell>
          <cell r="EN981">
            <v>0</v>
          </cell>
          <cell r="EO981">
            <v>0</v>
          </cell>
          <cell r="EP981">
            <v>0</v>
          </cell>
          <cell r="EQ981">
            <v>0</v>
          </cell>
          <cell r="ER981">
            <v>0</v>
          </cell>
          <cell r="ES981">
            <v>0</v>
          </cell>
          <cell r="ET981">
            <v>0</v>
          </cell>
        </row>
        <row r="982">
          <cell r="A982">
            <v>43804.8391997714</v>
          </cell>
          <cell r="B982">
            <v>33612.4025624662</v>
          </cell>
          <cell r="C982">
            <v>38242.7957756561</v>
          </cell>
          <cell r="D982">
            <v>6266.08432555232</v>
          </cell>
          <cell r="E982">
            <v>6690.70548658414</v>
          </cell>
          <cell r="F982">
            <v>7298.87275461864</v>
          </cell>
          <cell r="G982">
            <v>6811.69786936244</v>
          </cell>
          <cell r="H982">
            <v>6429.93053302083</v>
          </cell>
          <cell r="I982">
            <v>8083.41092952462</v>
          </cell>
          <cell r="J982">
            <v>7900.30461887425</v>
          </cell>
          <cell r="K982">
            <v>8676.36194808633</v>
          </cell>
          <cell r="L982">
            <v>8757.55745412325</v>
          </cell>
          <cell r="M982">
            <v>7544.12043356437</v>
          </cell>
          <cell r="N982">
            <v>8410.82670468263</v>
          </cell>
          <cell r="O982">
            <v>10103.6334430269</v>
          </cell>
          <cell r="P982">
            <v>9155.37516897911</v>
          </cell>
          <cell r="Q982">
            <v>9181.46251062343</v>
          </cell>
          <cell r="R982">
            <v>9040.06278407754</v>
          </cell>
          <cell r="S982">
            <v>9707.2425081753</v>
          </cell>
          <cell r="T982">
            <v>10643.6350290274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7288.27397471176</v>
          </cell>
          <cell r="AF982">
            <v>5592.45058990733</v>
          </cell>
          <cell r="AG982">
            <v>6362.85803723224</v>
          </cell>
          <cell r="AH982">
            <v>6266.08432555232</v>
          </cell>
          <cell r="AI982">
            <v>6690.70548658414</v>
          </cell>
          <cell r="AJ982">
            <v>7298.87275461864</v>
          </cell>
          <cell r="AK982">
            <v>6811.69786936244</v>
          </cell>
          <cell r="AL982">
            <v>6429.93053302083</v>
          </cell>
          <cell r="AM982">
            <v>8083.41092952462</v>
          </cell>
          <cell r="AN982">
            <v>7900.30461887425</v>
          </cell>
          <cell r="AO982">
            <v>8676.36194808633</v>
          </cell>
          <cell r="AP982">
            <v>8757.55745412325</v>
          </cell>
          <cell r="AQ982">
            <v>7544.12043356437</v>
          </cell>
          <cell r="AR982">
            <v>8410.82670468263</v>
          </cell>
          <cell r="AS982">
            <v>10103.6334430269</v>
          </cell>
          <cell r="AT982">
            <v>9155.37516897911</v>
          </cell>
          <cell r="AU982">
            <v>9181.46251062343</v>
          </cell>
          <cell r="AV982">
            <v>9040.06278407754</v>
          </cell>
          <cell r="AW982">
            <v>9707.2425081753</v>
          </cell>
          <cell r="AX982">
            <v>10643.6350290274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3.57895788544795</v>
          </cell>
          <cell r="CN982">
            <v>2.7802078834724</v>
          </cell>
          <cell r="CO982">
            <v>3.18707055862474</v>
          </cell>
          <cell r="CP982">
            <v>3.11013548888608</v>
          </cell>
          <cell r="CQ982">
            <v>3.25155364712931</v>
          </cell>
          <cell r="CR982">
            <v>3.55935185935372</v>
          </cell>
          <cell r="CS982">
            <v>3.36251244107585</v>
          </cell>
          <cell r="CT982">
            <v>3.14000714178577</v>
          </cell>
          <cell r="CU982">
            <v>4.02446098273495</v>
          </cell>
          <cell r="CV982">
            <v>3.87445994519115</v>
          </cell>
          <cell r="CW982">
            <v>4.24327017149839</v>
          </cell>
          <cell r="CX982">
            <v>4.3231214270854</v>
          </cell>
          <cell r="CY982">
            <v>3.78139103368497</v>
          </cell>
          <cell r="CZ982">
            <v>4.07251711863627</v>
          </cell>
          <cell r="DA982">
            <v>4.93706574166924</v>
          </cell>
          <cell r="DB982">
            <v>4.4737063506685</v>
          </cell>
          <cell r="DC982">
            <v>4.48645373718541</v>
          </cell>
          <cell r="DD982">
            <v>4.41735980679417</v>
          </cell>
          <cell r="DE982">
            <v>4.7433722436025</v>
          </cell>
          <cell r="DF982">
            <v>5.2009335220795</v>
          </cell>
          <cell r="DG982">
            <v>4.87836355082232</v>
          </cell>
          <cell r="DH982">
            <v>4.87836355082232</v>
          </cell>
          <cell r="DI982">
            <v>4.87836355082232</v>
          </cell>
          <cell r="DJ982">
            <v>4.87836355082232</v>
          </cell>
          <cell r="DK982">
            <v>4.87836355082232</v>
          </cell>
          <cell r="DL982">
            <v>4.87836355082232</v>
          </cell>
          <cell r="DM982">
            <v>4.87836355082232</v>
          </cell>
          <cell r="DN982">
            <v>4.87836355082232</v>
          </cell>
          <cell r="DO982">
            <v>4.87836355082232</v>
          </cell>
          <cell r="DP982">
            <v>4.87836355082232</v>
          </cell>
          <cell r="DQ982">
            <v>5.57924248969493</v>
          </cell>
          <cell r="DR982">
            <v>5.5110204273523</v>
          </cell>
          <cell r="DS982">
            <v>5.46975269375941</v>
          </cell>
          <cell r="DT982">
            <v>5.51980914591292</v>
          </cell>
          <cell r="DU982">
            <v>5.63752038334899</v>
          </cell>
          <cell r="DV982">
            <v>5.618132864257</v>
          </cell>
          <cell r="DW982">
            <v>5.55007193891235</v>
          </cell>
          <cell r="DX982">
            <v>5.61025731478269</v>
          </cell>
          <cell r="DY982">
            <v>5.50293105307132</v>
          </cell>
          <cell r="DZ982">
            <v>5.58649992383098</v>
          </cell>
          <cell r="EA982">
            <v>5.60201299741829</v>
          </cell>
          <cell r="EB982">
            <v>5.54999633902589</v>
          </cell>
          <cell r="EC982">
            <v>5.46593116700602</v>
          </cell>
          <cell r="ED982">
            <v>5.65826003021523</v>
          </cell>
          <cell r="EE982">
            <v>5.60680958357727</v>
          </cell>
          <cell r="EF982">
            <v>5.60680958357727</v>
          </cell>
          <cell r="EG982">
            <v>5.60680958357727</v>
          </cell>
          <cell r="EH982">
            <v>5.60680958357727</v>
          </cell>
          <cell r="EI982">
            <v>5.60680958357727</v>
          </cell>
          <cell r="EJ982">
            <v>5.60680958357727</v>
          </cell>
          <cell r="EK982">
            <v>0</v>
          </cell>
          <cell r="EL982">
            <v>0</v>
          </cell>
          <cell r="EM982">
            <v>0</v>
          </cell>
          <cell r="EN982">
            <v>0</v>
          </cell>
          <cell r="EO982">
            <v>0</v>
          </cell>
          <cell r="EP982">
            <v>0</v>
          </cell>
          <cell r="EQ982">
            <v>0</v>
          </cell>
          <cell r="ER982">
            <v>0</v>
          </cell>
          <cell r="ES982">
            <v>0</v>
          </cell>
          <cell r="ET982">
            <v>0</v>
          </cell>
        </row>
        <row r="983">
          <cell r="A983">
            <v>34744.9592918538</v>
          </cell>
          <cell r="B983">
            <v>42168.8471278212</v>
          </cell>
          <cell r="C983">
            <v>41419.8289517113</v>
          </cell>
          <cell r="D983">
            <v>7175.49221625916</v>
          </cell>
          <cell r="E983">
            <v>7319.56858472237</v>
          </cell>
          <cell r="F983">
            <v>7280.65884434215</v>
          </cell>
          <cell r="G983">
            <v>6785.89650654727</v>
          </cell>
          <cell r="H983">
            <v>7858.56910446438</v>
          </cell>
          <cell r="I983">
            <v>6692.16317959129</v>
          </cell>
          <cell r="J983">
            <v>7126.36218567036</v>
          </cell>
          <cell r="K983">
            <v>8178.96597538393</v>
          </cell>
          <cell r="L983">
            <v>8879.6741902217</v>
          </cell>
          <cell r="M983">
            <v>8386.99963819249</v>
          </cell>
          <cell r="N983">
            <v>8349.25931788276</v>
          </cell>
          <cell r="O983">
            <v>9603.67233467504</v>
          </cell>
          <cell r="P983">
            <v>9424.94542168207</v>
          </cell>
          <cell r="Q983">
            <v>8950.53171974876</v>
          </cell>
          <cell r="R983">
            <v>10490.5017354583</v>
          </cell>
          <cell r="S983">
            <v>10237.6286678111</v>
          </cell>
          <cell r="T983">
            <v>11258.7527366591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5780.88602047782</v>
          </cell>
          <cell r="AF983">
            <v>7016.07668649773</v>
          </cell>
          <cell r="AG983">
            <v>6891.45461781185</v>
          </cell>
          <cell r="AH983">
            <v>7175.49221625916</v>
          </cell>
          <cell r="AI983">
            <v>7319.56858472237</v>
          </cell>
          <cell r="AJ983">
            <v>7280.65884434215</v>
          </cell>
          <cell r="AK983">
            <v>6785.89650654727</v>
          </cell>
          <cell r="AL983">
            <v>7858.56910446438</v>
          </cell>
          <cell r="AM983">
            <v>6692.16317959129</v>
          </cell>
          <cell r="AN983">
            <v>7126.36218567036</v>
          </cell>
          <cell r="AO983">
            <v>8178.96597538393</v>
          </cell>
          <cell r="AP983">
            <v>8879.6741902217</v>
          </cell>
          <cell r="AQ983">
            <v>8386.99963819249</v>
          </cell>
          <cell r="AR983">
            <v>8349.25931788276</v>
          </cell>
          <cell r="AS983">
            <v>9603.67233467504</v>
          </cell>
          <cell r="AT983">
            <v>9424.94542168207</v>
          </cell>
          <cell r="AU983">
            <v>8950.53171974876</v>
          </cell>
          <cell r="AV983">
            <v>10490.5017354583</v>
          </cell>
          <cell r="AW983">
            <v>10237.6286678111</v>
          </cell>
          <cell r="AX983">
            <v>11258.7527366591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2.83034295783009</v>
          </cell>
          <cell r="CN983">
            <v>3.53611468267008</v>
          </cell>
          <cell r="CO983">
            <v>3.43926209516066</v>
          </cell>
          <cell r="CP983">
            <v>3.54453000485066</v>
          </cell>
          <cell r="CQ983">
            <v>3.61422053624139</v>
          </cell>
          <cell r="CR983">
            <v>3.57254411399852</v>
          </cell>
          <cell r="CS983">
            <v>3.27101441322517</v>
          </cell>
          <cell r="CT983">
            <v>3.84769796921678</v>
          </cell>
          <cell r="CU983">
            <v>3.32046239839314</v>
          </cell>
          <cell r="CV983">
            <v>3.50363290323108</v>
          </cell>
          <cell r="CW983">
            <v>4.04534824442887</v>
          </cell>
          <cell r="CX983">
            <v>4.39754182797375</v>
          </cell>
          <cell r="CY983">
            <v>4.13892438494813</v>
          </cell>
          <cell r="CZ983">
            <v>4.08645461960168</v>
          </cell>
          <cell r="DA983">
            <v>4.6808277115702</v>
          </cell>
          <cell r="DB983">
            <v>4.59371625482877</v>
          </cell>
          <cell r="DC983">
            <v>4.36248712441163</v>
          </cell>
          <cell r="DD983">
            <v>5.11306815980307</v>
          </cell>
          <cell r="DE983">
            <v>4.98981788414768</v>
          </cell>
          <cell r="DF983">
            <v>5.48751352305003</v>
          </cell>
          <cell r="DG983">
            <v>5.0148541936286</v>
          </cell>
          <cell r="DH983">
            <v>5.0148541936286</v>
          </cell>
          <cell r="DI983">
            <v>5.0148541936286</v>
          </cell>
          <cell r="DJ983">
            <v>5.0148541936286</v>
          </cell>
          <cell r="DK983">
            <v>5.0148541936286</v>
          </cell>
          <cell r="DL983">
            <v>5.0148541936286</v>
          </cell>
          <cell r="DM983">
            <v>5.0148541936286</v>
          </cell>
          <cell r="DN983">
            <v>5.0148541936286</v>
          </cell>
          <cell r="DO983">
            <v>5.0148541936286</v>
          </cell>
          <cell r="DP983">
            <v>5.0148541936286</v>
          </cell>
          <cell r="DQ983">
            <v>5.59580380458998</v>
          </cell>
          <cell r="DR983">
            <v>5.43594584259878</v>
          </cell>
          <cell r="DS983">
            <v>5.48975247033745</v>
          </cell>
          <cell r="DT983">
            <v>5.54625937920363</v>
          </cell>
          <cell r="DU983">
            <v>5.54853041196483</v>
          </cell>
          <cell r="DV983">
            <v>5.58341895745517</v>
          </cell>
          <cell r="DW983">
            <v>5.68370998398652</v>
          </cell>
          <cell r="DX983">
            <v>5.5956383494372</v>
          </cell>
          <cell r="DY983">
            <v>5.52172903737399</v>
          </cell>
          <cell r="DZ983">
            <v>5.57258151752578</v>
          </cell>
          <cell r="EA983">
            <v>5.53923286847202</v>
          </cell>
          <cell r="EB983">
            <v>5.53215306310517</v>
          </cell>
          <cell r="EC983">
            <v>5.55170354986211</v>
          </cell>
          <cell r="ED983">
            <v>5.59768434793537</v>
          </cell>
          <cell r="EE983">
            <v>5.62110649551721</v>
          </cell>
          <cell r="EF983">
            <v>5.62110649551721</v>
          </cell>
          <cell r="EG983">
            <v>5.62110649551721</v>
          </cell>
          <cell r="EH983">
            <v>5.62110649551721</v>
          </cell>
          <cell r="EI983">
            <v>5.62110649551721</v>
          </cell>
          <cell r="EJ983">
            <v>5.62110649551721</v>
          </cell>
          <cell r="EK983">
            <v>0</v>
          </cell>
          <cell r="EL983">
            <v>0</v>
          </cell>
          <cell r="EM983">
            <v>0</v>
          </cell>
          <cell r="EN983">
            <v>0</v>
          </cell>
          <cell r="EO983">
            <v>0</v>
          </cell>
          <cell r="EP983">
            <v>0</v>
          </cell>
          <cell r="EQ983">
            <v>0</v>
          </cell>
          <cell r="ER983">
            <v>0</v>
          </cell>
          <cell r="ES983">
            <v>0</v>
          </cell>
          <cell r="ET983">
            <v>0</v>
          </cell>
        </row>
        <row r="984">
          <cell r="A984">
            <v>39329.7871221062</v>
          </cell>
          <cell r="B984">
            <v>42773.6819877409</v>
          </cell>
          <cell r="C984">
            <v>41770.7080024933</v>
          </cell>
          <cell r="D984">
            <v>7073.54443683456</v>
          </cell>
          <cell r="E984">
            <v>7551.04338522253</v>
          </cell>
          <cell r="F984">
            <v>7300.58896290345</v>
          </cell>
          <cell r="G984">
            <v>8563.95906894638</v>
          </cell>
          <cell r="H984">
            <v>7416.29640923285</v>
          </cell>
          <cell r="I984">
            <v>8148.17222684011</v>
          </cell>
          <cell r="J984">
            <v>8126.84496313439</v>
          </cell>
          <cell r="K984">
            <v>8762.08137708353</v>
          </cell>
          <cell r="L984">
            <v>6801.00256808702</v>
          </cell>
          <cell r="M984">
            <v>8519.83798416132</v>
          </cell>
          <cell r="N984">
            <v>8796.40567351869</v>
          </cell>
          <cell r="O984">
            <v>9361.55465940498</v>
          </cell>
          <cell r="P984">
            <v>9481.10749886556</v>
          </cell>
          <cell r="Q984">
            <v>9989.18924723431</v>
          </cell>
          <cell r="R984">
            <v>10117.1337364965</v>
          </cell>
          <cell r="S984">
            <v>10213.8820176354</v>
          </cell>
          <cell r="T984">
            <v>10249.5306918658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6543.71227356305</v>
          </cell>
          <cell r="AF984">
            <v>7116.70945331256</v>
          </cell>
          <cell r="AG984">
            <v>6949.83407315977</v>
          </cell>
          <cell r="AH984">
            <v>7073.54443683456</v>
          </cell>
          <cell r="AI984">
            <v>7551.04338522253</v>
          </cell>
          <cell r="AJ984">
            <v>7300.58896290345</v>
          </cell>
          <cell r="AK984">
            <v>8563.95906894638</v>
          </cell>
          <cell r="AL984">
            <v>7416.29640923285</v>
          </cell>
          <cell r="AM984">
            <v>8148.17222684011</v>
          </cell>
          <cell r="AN984">
            <v>8126.84496313439</v>
          </cell>
          <cell r="AO984">
            <v>8762.08137708353</v>
          </cell>
          <cell r="AP984">
            <v>6801.00256808702</v>
          </cell>
          <cell r="AQ984">
            <v>8519.83798416132</v>
          </cell>
          <cell r="AR984">
            <v>8796.40567351869</v>
          </cell>
          <cell r="AS984">
            <v>9361.55465940498</v>
          </cell>
          <cell r="AT984">
            <v>9481.10749886556</v>
          </cell>
          <cell r="AU984">
            <v>9989.18924723431</v>
          </cell>
          <cell r="AV984">
            <v>10117.1337364965</v>
          </cell>
          <cell r="AW984">
            <v>10213.8820176354</v>
          </cell>
          <cell r="AX984">
            <v>10249.5306918658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3.2165825052756</v>
          </cell>
          <cell r="CN984">
            <v>3.52842076841192</v>
          </cell>
          <cell r="CO984">
            <v>3.41718698033646</v>
          </cell>
          <cell r="CP984">
            <v>3.4718111217147</v>
          </cell>
          <cell r="CQ984">
            <v>3.70146174129411</v>
          </cell>
          <cell r="CR984">
            <v>3.67216692274467</v>
          </cell>
          <cell r="CS984">
            <v>4.26408790743128</v>
          </cell>
          <cell r="CT984">
            <v>3.67703953222348</v>
          </cell>
          <cell r="CU984">
            <v>3.98859997600742</v>
          </cell>
          <cell r="CV984">
            <v>4.0434806170218</v>
          </cell>
          <cell r="CW984">
            <v>4.33381665729552</v>
          </cell>
          <cell r="CX984">
            <v>3.33641789803956</v>
          </cell>
          <cell r="CY984">
            <v>4.13943948099366</v>
          </cell>
          <cell r="CZ984">
            <v>4.39203263650236</v>
          </cell>
          <cell r="DA984">
            <v>4.5979196160433</v>
          </cell>
          <cell r="DB984">
            <v>4.65663789155507</v>
          </cell>
          <cell r="DC984">
            <v>4.90618181052705</v>
          </cell>
          <cell r="DD984">
            <v>4.96902163770812</v>
          </cell>
          <cell r="DE984">
            <v>5.01653947377823</v>
          </cell>
          <cell r="DF984">
            <v>5.03404828983425</v>
          </cell>
          <cell r="DG984">
            <v>5.11437702049314</v>
          </cell>
          <cell r="DH984">
            <v>5.11437702049314</v>
          </cell>
          <cell r="DI984">
            <v>5.11437702049314</v>
          </cell>
          <cell r="DJ984">
            <v>5.11437702049314</v>
          </cell>
          <cell r="DK984">
            <v>5.11437702049314</v>
          </cell>
          <cell r="DL984">
            <v>5.11437702049314</v>
          </cell>
          <cell r="DM984">
            <v>5.11437702049314</v>
          </cell>
          <cell r="DN984">
            <v>5.11437702049314</v>
          </cell>
          <cell r="DO984">
            <v>5.11437702049314</v>
          </cell>
          <cell r="DP984">
            <v>5.11437702049314</v>
          </cell>
          <cell r="DQ984">
            <v>5.57361075062601</v>
          </cell>
          <cell r="DR984">
            <v>5.52593791908786</v>
          </cell>
          <cell r="DS984">
            <v>5.57202207719209</v>
          </cell>
          <cell r="DT984">
            <v>5.58197814343522</v>
          </cell>
          <cell r="DU984">
            <v>5.58908656699155</v>
          </cell>
          <cell r="DV984">
            <v>5.44681492366529</v>
          </cell>
          <cell r="DW984">
            <v>5.50244321132944</v>
          </cell>
          <cell r="DX984">
            <v>5.52580958708963</v>
          </cell>
          <cell r="DY984">
            <v>5.59689105447355</v>
          </cell>
          <cell r="DZ984">
            <v>5.5064759238344</v>
          </cell>
          <cell r="EA984">
            <v>5.53915966024025</v>
          </cell>
          <cell r="EB984">
            <v>5.58469721647641</v>
          </cell>
          <cell r="EC984">
            <v>5.63893299602278</v>
          </cell>
          <cell r="ED984">
            <v>5.48714992939492</v>
          </cell>
          <cell r="EE984">
            <v>5.57819559693503</v>
          </cell>
          <cell r="EF984">
            <v>5.57819559693503</v>
          </cell>
          <cell r="EG984">
            <v>5.57819559693503</v>
          </cell>
          <cell r="EH984">
            <v>5.57819559693503</v>
          </cell>
          <cell r="EI984">
            <v>5.57819559693503</v>
          </cell>
          <cell r="EJ984">
            <v>5.57819559693503</v>
          </cell>
          <cell r="EK984">
            <v>0</v>
          </cell>
          <cell r="EL984">
            <v>0</v>
          </cell>
          <cell r="EM984">
            <v>0</v>
          </cell>
          <cell r="EN984">
            <v>0</v>
          </cell>
          <cell r="EO984">
            <v>0</v>
          </cell>
          <cell r="EP984">
            <v>0</v>
          </cell>
          <cell r="EQ984">
            <v>0</v>
          </cell>
          <cell r="ER984">
            <v>0</v>
          </cell>
          <cell r="ES984">
            <v>0</v>
          </cell>
          <cell r="ET984">
            <v>0</v>
          </cell>
        </row>
        <row r="985">
          <cell r="A985">
            <v>40529.1703350271</v>
          </cell>
          <cell r="B985">
            <v>36647.9204540055</v>
          </cell>
          <cell r="C985">
            <v>41060.4941453964</v>
          </cell>
          <cell r="D985">
            <v>6184.75697757716</v>
          </cell>
          <cell r="E985">
            <v>6615.96299832771</v>
          </cell>
          <cell r="F985">
            <v>6885.64672109245</v>
          </cell>
          <cell r="G985">
            <v>7142.9494159809</v>
          </cell>
          <cell r="H985">
            <v>7983.59091564511</v>
          </cell>
          <cell r="I985">
            <v>7915.65845772814</v>
          </cell>
          <cell r="J985">
            <v>7809.1959182916</v>
          </cell>
          <cell r="K985">
            <v>7463.45940070814</v>
          </cell>
          <cell r="L985">
            <v>8673.95282684304</v>
          </cell>
          <cell r="M985">
            <v>7818.61495784317</v>
          </cell>
          <cell r="N985">
            <v>10140.9905424656</v>
          </cell>
          <cell r="O985">
            <v>8357.30752798818</v>
          </cell>
          <cell r="P985">
            <v>9616.89661715882</v>
          </cell>
          <cell r="Q985">
            <v>9984.20970071874</v>
          </cell>
          <cell r="R985">
            <v>8653.83355076414</v>
          </cell>
          <cell r="S985">
            <v>10192.5359301215</v>
          </cell>
          <cell r="T985">
            <v>9778.10579783361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6743.26633234119</v>
          </cell>
          <cell r="AF985">
            <v>6097.5017772381</v>
          </cell>
          <cell r="AG985">
            <v>6831.66828906564</v>
          </cell>
          <cell r="AH985">
            <v>6184.75697757716</v>
          </cell>
          <cell r="AI985">
            <v>6615.96299832771</v>
          </cell>
          <cell r="AJ985">
            <v>6885.64672109245</v>
          </cell>
          <cell r="AK985">
            <v>7142.9494159809</v>
          </cell>
          <cell r="AL985">
            <v>7983.59091564511</v>
          </cell>
          <cell r="AM985">
            <v>7915.65845772814</v>
          </cell>
          <cell r="AN985">
            <v>7809.1959182916</v>
          </cell>
          <cell r="AO985">
            <v>7463.45940070814</v>
          </cell>
          <cell r="AP985">
            <v>8673.95282684304</v>
          </cell>
          <cell r="AQ985">
            <v>7818.61495784317</v>
          </cell>
          <cell r="AR985">
            <v>10140.9905424656</v>
          </cell>
          <cell r="AS985">
            <v>8357.30752798818</v>
          </cell>
          <cell r="AT985">
            <v>9616.89661715882</v>
          </cell>
          <cell r="AU985">
            <v>9984.20970071874</v>
          </cell>
          <cell r="AV985">
            <v>8653.83355076414</v>
          </cell>
          <cell r="AW985">
            <v>10192.5359301215</v>
          </cell>
          <cell r="AX985">
            <v>9778.10579783361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3.35935454663568</v>
          </cell>
          <cell r="CN985">
            <v>2.99508318517466</v>
          </cell>
          <cell r="CO985">
            <v>3.36119125129068</v>
          </cell>
          <cell r="CP985">
            <v>3.07452582355557</v>
          </cell>
          <cell r="CQ985">
            <v>3.25128775082584</v>
          </cell>
          <cell r="CR985">
            <v>3.41040359538777</v>
          </cell>
          <cell r="CS985">
            <v>3.5336553636192</v>
          </cell>
          <cell r="CT985">
            <v>3.87890317526258</v>
          </cell>
          <cell r="CU985">
            <v>3.87808642874298</v>
          </cell>
          <cell r="CV985">
            <v>3.8511105629514</v>
          </cell>
          <cell r="CW985">
            <v>3.67684119039844</v>
          </cell>
          <cell r="CX985">
            <v>4.27588675720269</v>
          </cell>
          <cell r="CY985">
            <v>3.92977921698907</v>
          </cell>
          <cell r="CZ985">
            <v>5.15667159006675</v>
          </cell>
          <cell r="DA985">
            <v>4.12157584270788</v>
          </cell>
          <cell r="DB985">
            <v>4.74276776896859</v>
          </cell>
          <cell r="DC985">
            <v>4.9239156717879</v>
          </cell>
          <cell r="DD985">
            <v>4.26781366967724</v>
          </cell>
          <cell r="DE985">
            <v>5.02665598039006</v>
          </cell>
          <cell r="DF985">
            <v>4.82227134861632</v>
          </cell>
          <cell r="DG985">
            <v>4.89655354157246</v>
          </cell>
          <cell r="DH985">
            <v>4.89655354157246</v>
          </cell>
          <cell r="DI985">
            <v>4.89655354157246</v>
          </cell>
          <cell r="DJ985">
            <v>4.89655354157246</v>
          </cell>
          <cell r="DK985">
            <v>4.89655354157246</v>
          </cell>
          <cell r="DL985">
            <v>4.89655354157246</v>
          </cell>
          <cell r="DM985">
            <v>4.89655354157246</v>
          </cell>
          <cell r="DN985">
            <v>4.89655354157246</v>
          </cell>
          <cell r="DO985">
            <v>4.89655354157246</v>
          </cell>
          <cell r="DP985">
            <v>4.89655354157246</v>
          </cell>
          <cell r="DQ985">
            <v>5.49947974347895</v>
          </cell>
          <cell r="DR985">
            <v>5.57763617514553</v>
          </cell>
          <cell r="DS985">
            <v>5.56853151837476</v>
          </cell>
          <cell r="DT985">
            <v>5.51126926135207</v>
          </cell>
          <cell r="DU985">
            <v>5.57499901945364</v>
          </cell>
          <cell r="DV985">
            <v>5.53154047889004</v>
          </cell>
          <cell r="DW985">
            <v>5.53809650732363</v>
          </cell>
          <cell r="DX985">
            <v>5.63892699440855</v>
          </cell>
          <cell r="DY985">
            <v>5.5921227902222</v>
          </cell>
          <cell r="DZ985">
            <v>5.55555519911931</v>
          </cell>
          <cell r="EA985">
            <v>5.56125024598275</v>
          </cell>
          <cell r="EB985">
            <v>5.55773706590504</v>
          </cell>
          <cell r="EC985">
            <v>5.4509074722556</v>
          </cell>
          <cell r="ED985">
            <v>5.38788155257001</v>
          </cell>
          <cell r="EE985">
            <v>5.55533461646774</v>
          </cell>
          <cell r="EF985">
            <v>5.55533461646774</v>
          </cell>
          <cell r="EG985">
            <v>5.55533461646774</v>
          </cell>
          <cell r="EH985">
            <v>5.55533461646774</v>
          </cell>
          <cell r="EI985">
            <v>5.55533461646774</v>
          </cell>
          <cell r="EJ985">
            <v>5.55533461646774</v>
          </cell>
          <cell r="EK985">
            <v>0</v>
          </cell>
          <cell r="EL985">
            <v>0</v>
          </cell>
          <cell r="EM985">
            <v>0</v>
          </cell>
          <cell r="EN985">
            <v>0</v>
          </cell>
          <cell r="EO985">
            <v>0</v>
          </cell>
          <cell r="EP985">
            <v>0</v>
          </cell>
          <cell r="EQ985">
            <v>0</v>
          </cell>
          <cell r="ER985">
            <v>0</v>
          </cell>
          <cell r="ES985">
            <v>0</v>
          </cell>
          <cell r="ET985">
            <v>0</v>
          </cell>
        </row>
        <row r="986">
          <cell r="A986">
            <v>37572.4513783845</v>
          </cell>
          <cell r="B986">
            <v>37450.1007004699</v>
          </cell>
          <cell r="C986">
            <v>38221.894104417</v>
          </cell>
          <cell r="D986">
            <v>7310.77601346811</v>
          </cell>
          <cell r="E986">
            <v>6139.40233449375</v>
          </cell>
          <cell r="F986">
            <v>8440.38449429066</v>
          </cell>
          <cell r="G986">
            <v>6122.25013450946</v>
          </cell>
          <cell r="H986">
            <v>7171.05885748584</v>
          </cell>
          <cell r="I986">
            <v>6987.91534810198</v>
          </cell>
          <cell r="J986">
            <v>7949.80573104435</v>
          </cell>
          <cell r="K986">
            <v>7048.86854716808</v>
          </cell>
          <cell r="L986">
            <v>8670.21950050472</v>
          </cell>
          <cell r="M986">
            <v>8093.89082394029</v>
          </cell>
          <cell r="N986">
            <v>9137.25897525743</v>
          </cell>
          <cell r="O986">
            <v>8158.67573470077</v>
          </cell>
          <cell r="P986">
            <v>8761.31088945872</v>
          </cell>
          <cell r="Q986">
            <v>8840.29096165733</v>
          </cell>
          <cell r="R986">
            <v>10203.9780680726</v>
          </cell>
          <cell r="S986">
            <v>10250.8041849889</v>
          </cell>
          <cell r="T986">
            <v>9264.9389149904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6251.3257564619</v>
          </cell>
          <cell r="AF986">
            <v>6230.96898132191</v>
          </cell>
          <cell r="AG986">
            <v>6359.38040532438</v>
          </cell>
          <cell r="AH986">
            <v>7310.77601346811</v>
          </cell>
          <cell r="AI986">
            <v>6139.40233449375</v>
          </cell>
          <cell r="AJ986">
            <v>8440.38449429066</v>
          </cell>
          <cell r="AK986">
            <v>6122.25013450946</v>
          </cell>
          <cell r="AL986">
            <v>7171.05885748584</v>
          </cell>
          <cell r="AM986">
            <v>6987.91534810198</v>
          </cell>
          <cell r="AN986">
            <v>7949.80573104435</v>
          </cell>
          <cell r="AO986">
            <v>7048.86854716808</v>
          </cell>
          <cell r="AP986">
            <v>8670.21950050472</v>
          </cell>
          <cell r="AQ986">
            <v>8093.89082394029</v>
          </cell>
          <cell r="AR986">
            <v>9137.25897525743</v>
          </cell>
          <cell r="AS986">
            <v>8158.67573470077</v>
          </cell>
          <cell r="AT986">
            <v>8761.31088945872</v>
          </cell>
          <cell r="AU986">
            <v>8840.29096165733</v>
          </cell>
          <cell r="AV986">
            <v>10203.9780680726</v>
          </cell>
          <cell r="AW986">
            <v>10250.8041849889</v>
          </cell>
          <cell r="AX986">
            <v>9264.9389149904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3.04552541172163</v>
          </cell>
          <cell r="CN986">
            <v>3.01339912043117</v>
          </cell>
          <cell r="CO986">
            <v>3.14164792427208</v>
          </cell>
          <cell r="CP986">
            <v>3.66496777357656</v>
          </cell>
          <cell r="CQ986">
            <v>3.00594528431159</v>
          </cell>
          <cell r="CR986">
            <v>4.16167721048951</v>
          </cell>
          <cell r="CS986">
            <v>3.02575956732265</v>
          </cell>
          <cell r="CT986">
            <v>3.57918910178725</v>
          </cell>
          <cell r="CU986">
            <v>3.44010650581929</v>
          </cell>
          <cell r="CV986">
            <v>3.90443294867648</v>
          </cell>
          <cell r="CW986">
            <v>3.50260920605399</v>
          </cell>
          <cell r="CX986">
            <v>4.25981149871039</v>
          </cell>
          <cell r="CY986">
            <v>3.95200936419319</v>
          </cell>
          <cell r="CZ986">
            <v>4.46773987195301</v>
          </cell>
          <cell r="DA986">
            <v>4.06298338991785</v>
          </cell>
          <cell r="DB986">
            <v>4.36309295470274</v>
          </cell>
          <cell r="DC986">
            <v>4.40242467125971</v>
          </cell>
          <cell r="DD986">
            <v>5.0815346448115</v>
          </cell>
          <cell r="DE986">
            <v>5.10485383795409</v>
          </cell>
          <cell r="DF986">
            <v>4.61389741966379</v>
          </cell>
          <cell r="DG986">
            <v>4.36696848864423</v>
          </cell>
          <cell r="DH986">
            <v>4.36696848864423</v>
          </cell>
          <cell r="DI986">
            <v>4.36696848864423</v>
          </cell>
          <cell r="DJ986">
            <v>4.36696848864423</v>
          </cell>
          <cell r="DK986">
            <v>4.36696848864423</v>
          </cell>
          <cell r="DL986">
            <v>4.36696848864423</v>
          </cell>
          <cell r="DM986">
            <v>4.36696848864423</v>
          </cell>
          <cell r="DN986">
            <v>4.36696848864423</v>
          </cell>
          <cell r="DO986">
            <v>4.36696848864423</v>
          </cell>
          <cell r="DP986">
            <v>4.36696848864423</v>
          </cell>
          <cell r="DQ986">
            <v>5.62363387768804</v>
          </cell>
          <cell r="DR986">
            <v>5.66508026709386</v>
          </cell>
          <cell r="DS986">
            <v>5.54580285078387</v>
          </cell>
          <cell r="DT986">
            <v>5.46512945324587</v>
          </cell>
          <cell r="DU986">
            <v>5.59567083814307</v>
          </cell>
          <cell r="DV986">
            <v>5.55649559316217</v>
          </cell>
          <cell r="DW986">
            <v>5.54349665482305</v>
          </cell>
          <cell r="DX986">
            <v>5.48915858791621</v>
          </cell>
          <cell r="DY986">
            <v>5.56522698470472</v>
          </cell>
          <cell r="DZ986">
            <v>5.57834901005975</v>
          </cell>
          <cell r="EA986">
            <v>5.51359500483212</v>
          </cell>
          <cell r="EB986">
            <v>5.57630919489543</v>
          </cell>
          <cell r="EC986">
            <v>5.61108067055103</v>
          </cell>
          <cell r="ED986">
            <v>5.60318795432442</v>
          </cell>
          <cell r="EE986">
            <v>5.5015081565239</v>
          </cell>
          <cell r="EF986">
            <v>5.5015081565239</v>
          </cell>
          <cell r="EG986">
            <v>5.5015081565239</v>
          </cell>
          <cell r="EH986">
            <v>5.5015081565239</v>
          </cell>
          <cell r="EI986">
            <v>5.5015081565239</v>
          </cell>
          <cell r="EJ986">
            <v>5.5015081565239</v>
          </cell>
          <cell r="EK986">
            <v>0</v>
          </cell>
          <cell r="EL986">
            <v>0</v>
          </cell>
          <cell r="EM986">
            <v>0</v>
          </cell>
          <cell r="EN986">
            <v>0</v>
          </cell>
          <cell r="EO986">
            <v>0</v>
          </cell>
          <cell r="EP986">
            <v>0</v>
          </cell>
          <cell r="EQ986">
            <v>0</v>
          </cell>
          <cell r="ER986">
            <v>0</v>
          </cell>
          <cell r="ES986">
            <v>0</v>
          </cell>
          <cell r="ET986">
            <v>0</v>
          </cell>
        </row>
        <row r="987">
          <cell r="A987">
            <v>37255.4945677869</v>
          </cell>
          <cell r="B987">
            <v>34415.9677726846</v>
          </cell>
          <cell r="C987">
            <v>43355.9561510069</v>
          </cell>
          <cell r="D987">
            <v>7162.47342331092</v>
          </cell>
          <cell r="E987">
            <v>6976.74980937234</v>
          </cell>
          <cell r="F987">
            <v>8120.67671162436</v>
          </cell>
          <cell r="G987">
            <v>7510.19580369659</v>
          </cell>
          <cell r="H987">
            <v>7278.32491067725</v>
          </cell>
          <cell r="I987">
            <v>7062.00382927578</v>
          </cell>
          <cell r="J987">
            <v>7267.2238755117</v>
          </cell>
          <cell r="K987">
            <v>7731.0945815108</v>
          </cell>
          <cell r="L987">
            <v>8895.44368023995</v>
          </cell>
          <cell r="M987">
            <v>8621.88701946726</v>
          </cell>
          <cell r="N987">
            <v>9716.38069646763</v>
          </cell>
          <cell r="O987">
            <v>9946.2043746648</v>
          </cell>
          <cell r="P987">
            <v>8795.58457934657</v>
          </cell>
          <cell r="Q987">
            <v>9354.4579250795</v>
          </cell>
          <cell r="R987">
            <v>10831.8174664184</v>
          </cell>
          <cell r="S987">
            <v>10586.8688549908</v>
          </cell>
          <cell r="T987">
            <v>8707.33822409446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6198.59030266305</v>
          </cell>
          <cell r="AF987">
            <v>5726.14822504553</v>
          </cell>
          <cell r="AG987">
            <v>7213.58855863069</v>
          </cell>
          <cell r="AH987">
            <v>7162.47342331092</v>
          </cell>
          <cell r="AI987">
            <v>6976.74980937234</v>
          </cell>
          <cell r="AJ987">
            <v>8120.67671162436</v>
          </cell>
          <cell r="AK987">
            <v>7510.19580369659</v>
          </cell>
          <cell r="AL987">
            <v>7278.32491067725</v>
          </cell>
          <cell r="AM987">
            <v>7062.00382927578</v>
          </cell>
          <cell r="AN987">
            <v>7267.2238755117</v>
          </cell>
          <cell r="AO987">
            <v>7731.0945815108</v>
          </cell>
          <cell r="AP987">
            <v>8895.44368023995</v>
          </cell>
          <cell r="AQ987">
            <v>8621.88701946726</v>
          </cell>
          <cell r="AR987">
            <v>9716.38069646763</v>
          </cell>
          <cell r="AS987">
            <v>9946.2043746648</v>
          </cell>
          <cell r="AT987">
            <v>8795.58457934657</v>
          </cell>
          <cell r="AU987">
            <v>9354.4579250795</v>
          </cell>
          <cell r="AV987">
            <v>10831.8174664184</v>
          </cell>
          <cell r="AW987">
            <v>10586.8688549908</v>
          </cell>
          <cell r="AX987">
            <v>8707.33822409446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3.09757654812513</v>
          </cell>
          <cell r="CN987">
            <v>2.84857619178836</v>
          </cell>
          <cell r="CO987">
            <v>3.54087046178222</v>
          </cell>
          <cell r="CP987">
            <v>3.57033339374254</v>
          </cell>
          <cell r="CQ987">
            <v>3.42512648660945</v>
          </cell>
          <cell r="CR987">
            <v>3.9760016381295</v>
          </cell>
          <cell r="CS987">
            <v>3.63589380336463</v>
          </cell>
          <cell r="CT987">
            <v>3.56582590486263</v>
          </cell>
          <cell r="CU987">
            <v>3.444260640611</v>
          </cell>
          <cell r="CV987">
            <v>3.6032990928841</v>
          </cell>
          <cell r="CW987">
            <v>3.85181288760084</v>
          </cell>
          <cell r="CX987">
            <v>4.4411074117788</v>
          </cell>
          <cell r="CY987">
            <v>4.25694184774521</v>
          </cell>
          <cell r="CZ987">
            <v>4.84581253375788</v>
          </cell>
          <cell r="DA987">
            <v>4.94305598264528</v>
          </cell>
          <cell r="DB987">
            <v>4.37122195945896</v>
          </cell>
          <cell r="DC987">
            <v>4.64897034779924</v>
          </cell>
          <cell r="DD987">
            <v>5.38318720523029</v>
          </cell>
          <cell r="DE987">
            <v>5.2614528577799</v>
          </cell>
          <cell r="DF987">
            <v>4.32736536272678</v>
          </cell>
          <cell r="DG987">
            <v>5.20272224718701</v>
          </cell>
          <cell r="DH987">
            <v>5.20272224718701</v>
          </cell>
          <cell r="DI987">
            <v>5.20272224718701</v>
          </cell>
          <cell r="DJ987">
            <v>5.20272224718701</v>
          </cell>
          <cell r="DK987">
            <v>5.20272224718701</v>
          </cell>
          <cell r="DL987">
            <v>5.20272224718701</v>
          </cell>
          <cell r="DM987">
            <v>5.20272224718701</v>
          </cell>
          <cell r="DN987">
            <v>5.20272224718701</v>
          </cell>
          <cell r="DO987">
            <v>5.20272224718701</v>
          </cell>
          <cell r="DP987">
            <v>5.20272224718701</v>
          </cell>
          <cell r="DQ987">
            <v>5.48249217461862</v>
          </cell>
          <cell r="DR987">
            <v>5.5073399033932</v>
          </cell>
          <cell r="DS987">
            <v>5.58146832490115</v>
          </cell>
          <cell r="DT987">
            <v>5.49618556428883</v>
          </cell>
          <cell r="DU987">
            <v>5.58063566823124</v>
          </cell>
          <cell r="DV987">
            <v>5.59567911983627</v>
          </cell>
          <cell r="DW987">
            <v>5.6590978799206</v>
          </cell>
          <cell r="DX987">
            <v>5.59214519319178</v>
          </cell>
          <cell r="DY987">
            <v>5.61744818859403</v>
          </cell>
          <cell r="DZ987">
            <v>5.52554808397156</v>
          </cell>
          <cell r="EA987">
            <v>5.49899012836732</v>
          </cell>
          <cell r="EB987">
            <v>5.48761295693106</v>
          </cell>
          <cell r="EC987">
            <v>5.5489619349686</v>
          </cell>
          <cell r="ED987">
            <v>5.49344839503499</v>
          </cell>
          <cell r="EE987">
            <v>5.51275872552406</v>
          </cell>
          <cell r="EF987">
            <v>5.51275872552406</v>
          </cell>
          <cell r="EG987">
            <v>5.51275872552406</v>
          </cell>
          <cell r="EH987">
            <v>5.51275872552406</v>
          </cell>
          <cell r="EI987">
            <v>5.51275872552406</v>
          </cell>
          <cell r="EJ987">
            <v>5.51275872552406</v>
          </cell>
          <cell r="EK987">
            <v>0</v>
          </cell>
          <cell r="EL987">
            <v>0</v>
          </cell>
          <cell r="EM987">
            <v>0</v>
          </cell>
          <cell r="EN987">
            <v>0</v>
          </cell>
          <cell r="EO987">
            <v>0</v>
          </cell>
          <cell r="EP987">
            <v>0</v>
          </cell>
          <cell r="EQ987">
            <v>0</v>
          </cell>
          <cell r="ER987">
            <v>0</v>
          </cell>
          <cell r="ES987">
            <v>0</v>
          </cell>
          <cell r="ET987">
            <v>0</v>
          </cell>
        </row>
        <row r="988">
          <cell r="A988">
            <v>36764.2224459761</v>
          </cell>
          <cell r="B988">
            <v>38860.6680793074</v>
          </cell>
          <cell r="C988">
            <v>35130.1194897686</v>
          </cell>
          <cell r="D988">
            <v>6758.1477259945</v>
          </cell>
          <cell r="E988">
            <v>7252.40451022076</v>
          </cell>
          <cell r="F988">
            <v>7118.77769849906</v>
          </cell>
          <cell r="G988">
            <v>7984.36905966033</v>
          </cell>
          <cell r="H988">
            <v>8109.21502404027</v>
          </cell>
          <cell r="I988">
            <v>7412.15317321405</v>
          </cell>
          <cell r="J988">
            <v>7701.36941797734</v>
          </cell>
          <cell r="K988">
            <v>8730.65537952127</v>
          </cell>
          <cell r="L988">
            <v>8270.80130481371</v>
          </cell>
          <cell r="M988">
            <v>9181.93567439159</v>
          </cell>
          <cell r="N988">
            <v>9868.5657585992</v>
          </cell>
          <cell r="O988">
            <v>10146.6866873527</v>
          </cell>
          <cell r="P988">
            <v>10702.3659951257</v>
          </cell>
          <cell r="Q988">
            <v>10443.2395304264</v>
          </cell>
          <cell r="R988">
            <v>10766.3919190398</v>
          </cell>
          <cell r="S988">
            <v>10262.1682320817</v>
          </cell>
          <cell r="T988">
            <v>10380.5448430338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6116.85216858232</v>
          </cell>
          <cell r="AF988">
            <v>6465.65998132477</v>
          </cell>
          <cell r="AG988">
            <v>5844.96919251631</v>
          </cell>
          <cell r="AH988">
            <v>6758.1477259945</v>
          </cell>
          <cell r="AI988">
            <v>7252.40451022076</v>
          </cell>
          <cell r="AJ988">
            <v>7118.77769849906</v>
          </cell>
          <cell r="AK988">
            <v>7984.36905966033</v>
          </cell>
          <cell r="AL988">
            <v>8109.21502404027</v>
          </cell>
          <cell r="AM988">
            <v>7412.15317321405</v>
          </cell>
          <cell r="AN988">
            <v>7701.36941797734</v>
          </cell>
          <cell r="AO988">
            <v>8730.65537952127</v>
          </cell>
          <cell r="AP988">
            <v>8270.80130481371</v>
          </cell>
          <cell r="AQ988">
            <v>9181.93567439159</v>
          </cell>
          <cell r="AR988">
            <v>9868.5657585992</v>
          </cell>
          <cell r="AS988">
            <v>10146.6866873527</v>
          </cell>
          <cell r="AT988">
            <v>10702.3659951257</v>
          </cell>
          <cell r="AU988">
            <v>10443.2395304264</v>
          </cell>
          <cell r="AV988">
            <v>10766.3919190398</v>
          </cell>
          <cell r="AW988">
            <v>10262.1682320817</v>
          </cell>
          <cell r="AX988">
            <v>10380.5448430338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3.00096600204967</v>
          </cell>
          <cell r="CN988">
            <v>3.24716630264078</v>
          </cell>
          <cell r="CO988">
            <v>2.84207185195837</v>
          </cell>
          <cell r="CP988">
            <v>3.31330921316608</v>
          </cell>
          <cell r="CQ988">
            <v>3.66133460972177</v>
          </cell>
          <cell r="CR988">
            <v>3.5414070511123</v>
          </cell>
          <cell r="CS988">
            <v>3.98590980389485</v>
          </cell>
          <cell r="CT988">
            <v>4.00474144023938</v>
          </cell>
          <cell r="CU988">
            <v>3.73743673367912</v>
          </cell>
          <cell r="CV988">
            <v>3.75609069451624</v>
          </cell>
          <cell r="CW988">
            <v>4.29257487270294</v>
          </cell>
          <cell r="CX988">
            <v>4.07790956963814</v>
          </cell>
          <cell r="CY988">
            <v>4.49649213732608</v>
          </cell>
          <cell r="CZ988">
            <v>4.86261432301522</v>
          </cell>
          <cell r="DA988">
            <v>4.97854880319915</v>
          </cell>
          <cell r="DB988">
            <v>5.25119707134014</v>
          </cell>
          <cell r="DC988">
            <v>5.12405470551606</v>
          </cell>
          <cell r="DD988">
            <v>5.28261187665522</v>
          </cell>
          <cell r="DE988">
            <v>5.03521069924635</v>
          </cell>
          <cell r="DF988">
            <v>5.09329308149993</v>
          </cell>
          <cell r="DG988">
            <v>4.95793846027932</v>
          </cell>
          <cell r="DH988">
            <v>4.95793846027932</v>
          </cell>
          <cell r="DI988">
            <v>4.95793846027932</v>
          </cell>
          <cell r="DJ988">
            <v>4.95793846027932</v>
          </cell>
          <cell r="DK988">
            <v>4.95793846027932</v>
          </cell>
          <cell r="DL988">
            <v>4.95793846027932</v>
          </cell>
          <cell r="DM988">
            <v>4.95793846027932</v>
          </cell>
          <cell r="DN988">
            <v>4.95793846027932</v>
          </cell>
          <cell r="DO988">
            <v>4.95793846027932</v>
          </cell>
          <cell r="DP988">
            <v>4.95793846027932</v>
          </cell>
          <cell r="DQ988">
            <v>5.58436819362839</v>
          </cell>
          <cell r="DR988">
            <v>5.45526015120637</v>
          </cell>
          <cell r="DS988">
            <v>5.63448605813314</v>
          </cell>
          <cell r="DT988">
            <v>5.58821167319002</v>
          </cell>
          <cell r="DU988">
            <v>5.42687394511998</v>
          </cell>
          <cell r="DV988">
            <v>5.50727444271262</v>
          </cell>
          <cell r="DW988">
            <v>5.48807795493053</v>
          </cell>
          <cell r="DX988">
            <v>5.54768086645714</v>
          </cell>
          <cell r="DY988">
            <v>5.43347497623573</v>
          </cell>
          <cell r="DZ988">
            <v>5.61744748917765</v>
          </cell>
          <cell r="EA988">
            <v>5.57232069069274</v>
          </cell>
          <cell r="EB988">
            <v>5.55670232879639</v>
          </cell>
          <cell r="EC988">
            <v>5.59458070441051</v>
          </cell>
          <cell r="ED988">
            <v>5.56021199007005</v>
          </cell>
          <cell r="EE988">
            <v>5.58378409212782</v>
          </cell>
          <cell r="EF988">
            <v>5.58378409212782</v>
          </cell>
          <cell r="EG988">
            <v>5.58378409212782</v>
          </cell>
          <cell r="EH988">
            <v>5.58378409212782</v>
          </cell>
          <cell r="EI988">
            <v>5.58378409212782</v>
          </cell>
          <cell r="EJ988">
            <v>5.58378409212782</v>
          </cell>
          <cell r="EK988">
            <v>0</v>
          </cell>
          <cell r="EL988">
            <v>0</v>
          </cell>
          <cell r="EM988">
            <v>0</v>
          </cell>
          <cell r="EN988">
            <v>0</v>
          </cell>
          <cell r="EO988">
            <v>0</v>
          </cell>
          <cell r="EP988">
            <v>0</v>
          </cell>
          <cell r="EQ988">
            <v>0</v>
          </cell>
          <cell r="ER988">
            <v>0</v>
          </cell>
          <cell r="ES988">
            <v>0</v>
          </cell>
          <cell r="ET988">
            <v>0</v>
          </cell>
        </row>
        <row r="989">
          <cell r="A989">
            <v>39067.4228113336</v>
          </cell>
          <cell r="B989">
            <v>35859.4959017678</v>
          </cell>
          <cell r="C989">
            <v>34906.9450566075</v>
          </cell>
          <cell r="D989">
            <v>6226.42520382838</v>
          </cell>
          <cell r="E989">
            <v>6855.82845861237</v>
          </cell>
          <cell r="F989">
            <v>6430.19288071873</v>
          </cell>
          <cell r="G989">
            <v>6403.44350985909</v>
          </cell>
          <cell r="H989">
            <v>6771.60477231945</v>
          </cell>
          <cell r="I989">
            <v>6554.64514619044</v>
          </cell>
          <cell r="J989">
            <v>7278.80790074677</v>
          </cell>
          <cell r="K989">
            <v>8021.248203199</v>
          </cell>
          <cell r="L989">
            <v>6953.79381796626</v>
          </cell>
          <cell r="M989">
            <v>8403.03073671971</v>
          </cell>
          <cell r="N989">
            <v>9247.44050144886</v>
          </cell>
          <cell r="O989">
            <v>9770.47529756757</v>
          </cell>
          <cell r="P989">
            <v>8905.50022743245</v>
          </cell>
          <cell r="Q989">
            <v>10083.8376604866</v>
          </cell>
          <cell r="R989">
            <v>8965.91090749396</v>
          </cell>
          <cell r="S989">
            <v>10682.4158124663</v>
          </cell>
          <cell r="T989">
            <v>11004.5517107811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6500.05995082819</v>
          </cell>
          <cell r="AF989">
            <v>5966.32325335647</v>
          </cell>
          <cell r="AG989">
            <v>5807.83730383134</v>
          </cell>
          <cell r="AH989">
            <v>6226.42520382838</v>
          </cell>
          <cell r="AI989">
            <v>6855.82845861237</v>
          </cell>
          <cell r="AJ989">
            <v>6430.19288071873</v>
          </cell>
          <cell r="AK989">
            <v>6403.44350985909</v>
          </cell>
          <cell r="AL989">
            <v>6771.60477231945</v>
          </cell>
          <cell r="AM989">
            <v>6554.64514619044</v>
          </cell>
          <cell r="AN989">
            <v>7278.80790074677</v>
          </cell>
          <cell r="AO989">
            <v>8021.248203199</v>
          </cell>
          <cell r="AP989">
            <v>6953.79381796626</v>
          </cell>
          <cell r="AQ989">
            <v>8403.03073671971</v>
          </cell>
          <cell r="AR989">
            <v>9247.44050144886</v>
          </cell>
          <cell r="AS989">
            <v>9770.47529756757</v>
          </cell>
          <cell r="AT989">
            <v>8905.50022743245</v>
          </cell>
          <cell r="AU989">
            <v>10083.8376604866</v>
          </cell>
          <cell r="AV989">
            <v>8965.91090749396</v>
          </cell>
          <cell r="AW989">
            <v>10682.4158124663</v>
          </cell>
          <cell r="AX989">
            <v>11004.5517107811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3.17858165936713</v>
          </cell>
          <cell r="CN989">
            <v>2.93783776549934</v>
          </cell>
          <cell r="CO989">
            <v>2.86497805772822</v>
          </cell>
          <cell r="CP989">
            <v>3.04730198177473</v>
          </cell>
          <cell r="CQ989">
            <v>3.38338973271162</v>
          </cell>
          <cell r="CR989">
            <v>3.1377153228325</v>
          </cell>
          <cell r="CS989">
            <v>3.14364785551579</v>
          </cell>
          <cell r="CT989">
            <v>3.3527135401815</v>
          </cell>
          <cell r="CU989">
            <v>3.19567481826531</v>
          </cell>
          <cell r="CV989">
            <v>3.56741995049109</v>
          </cell>
          <cell r="CW989">
            <v>3.96441520746349</v>
          </cell>
          <cell r="CX989">
            <v>3.44709923153775</v>
          </cell>
          <cell r="CY989">
            <v>4.15916749993124</v>
          </cell>
          <cell r="CZ989">
            <v>4.48270112868495</v>
          </cell>
          <cell r="DA989">
            <v>4.88270685804452</v>
          </cell>
          <cell r="DB989">
            <v>4.45044337255802</v>
          </cell>
          <cell r="DC989">
            <v>5.03930687103044</v>
          </cell>
          <cell r="DD989">
            <v>4.48063306475333</v>
          </cell>
          <cell r="DE989">
            <v>5.33844090072033</v>
          </cell>
          <cell r="DF989">
            <v>5.49942540884508</v>
          </cell>
          <cell r="DG989">
            <v>5.36751669691465</v>
          </cell>
          <cell r="DH989">
            <v>5.36751669691465</v>
          </cell>
          <cell r="DI989">
            <v>5.36751669691465</v>
          </cell>
          <cell r="DJ989">
            <v>5.36751669691465</v>
          </cell>
          <cell r="DK989">
            <v>5.36751669691465</v>
          </cell>
          <cell r="DL989">
            <v>5.36751669691465</v>
          </cell>
          <cell r="DM989">
            <v>5.36751669691465</v>
          </cell>
          <cell r="DN989">
            <v>5.36751669691465</v>
          </cell>
          <cell r="DO989">
            <v>5.36751669691465</v>
          </cell>
          <cell r="DP989">
            <v>5.36751669691465</v>
          </cell>
          <cell r="DQ989">
            <v>5.60261944960454</v>
          </cell>
          <cell r="DR989">
            <v>5.56398698969951</v>
          </cell>
          <cell r="DS989">
            <v>5.55392840837767</v>
          </cell>
          <cell r="DT989">
            <v>5.59796806834222</v>
          </cell>
          <cell r="DU989">
            <v>5.55156016637121</v>
          </cell>
          <cell r="DV989">
            <v>5.61458417476394</v>
          </cell>
          <cell r="DW989">
            <v>5.58067622559797</v>
          </cell>
          <cell r="DX989">
            <v>5.53353026425477</v>
          </cell>
          <cell r="DY989">
            <v>5.61944907683663</v>
          </cell>
          <cell r="DZ989">
            <v>5.5900173601248</v>
          </cell>
          <cell r="EA989">
            <v>5.54332009249316</v>
          </cell>
          <cell r="EB989">
            <v>5.52681795114365</v>
          </cell>
          <cell r="EC989">
            <v>5.53524281452738</v>
          </cell>
          <cell r="ED989">
            <v>5.65182748109273</v>
          </cell>
          <cell r="EE989">
            <v>5.48229214880788</v>
          </cell>
          <cell r="EF989">
            <v>5.48229214880788</v>
          </cell>
          <cell r="EG989">
            <v>5.48229214880788</v>
          </cell>
          <cell r="EH989">
            <v>5.48229214880788</v>
          </cell>
          <cell r="EI989">
            <v>5.48229214880788</v>
          </cell>
          <cell r="EJ989">
            <v>5.48229214880788</v>
          </cell>
          <cell r="EK989">
            <v>0</v>
          </cell>
          <cell r="EL989">
            <v>0</v>
          </cell>
          <cell r="EM989">
            <v>0</v>
          </cell>
          <cell r="EN989">
            <v>0</v>
          </cell>
          <cell r="EO989">
            <v>0</v>
          </cell>
          <cell r="EP989">
            <v>0</v>
          </cell>
          <cell r="EQ989">
            <v>0</v>
          </cell>
          <cell r="ER989">
            <v>0</v>
          </cell>
          <cell r="ES989">
            <v>0</v>
          </cell>
          <cell r="ET989">
            <v>0</v>
          </cell>
        </row>
        <row r="990">
          <cell r="A990">
            <v>41668.3899143909</v>
          </cell>
          <cell r="B990">
            <v>38867.4168950396</v>
          </cell>
          <cell r="C990">
            <v>38966.3514570405</v>
          </cell>
          <cell r="D990">
            <v>7061.20064189847</v>
          </cell>
          <cell r="E990">
            <v>5998.77030713826</v>
          </cell>
          <cell r="F990">
            <v>5998.47420476638</v>
          </cell>
          <cell r="G990">
            <v>7622.22433195814</v>
          </cell>
          <cell r="H990">
            <v>8471.14626962847</v>
          </cell>
          <cell r="I990">
            <v>7828.86333977566</v>
          </cell>
          <cell r="J990">
            <v>7720.92726512833</v>
          </cell>
          <cell r="K990">
            <v>7946.31862557986</v>
          </cell>
          <cell r="L990">
            <v>8695.9810434976</v>
          </cell>
          <cell r="M990">
            <v>8460.40558556682</v>
          </cell>
          <cell r="N990">
            <v>10833.6412081876</v>
          </cell>
          <cell r="O990">
            <v>9229.85155815739</v>
          </cell>
          <cell r="P990">
            <v>9484.88007587173</v>
          </cell>
          <cell r="Q990">
            <v>9467.08209566299</v>
          </cell>
          <cell r="R990">
            <v>9262.19107735148</v>
          </cell>
          <cell r="S990">
            <v>9867.16563092563</v>
          </cell>
          <cell r="T990">
            <v>8160.07477994688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6932.81033166724</v>
          </cell>
          <cell r="AF990">
            <v>6466.78285311153</v>
          </cell>
          <cell r="AG990">
            <v>6483.2436416135</v>
          </cell>
          <cell r="AH990">
            <v>7061.20064189847</v>
          </cell>
          <cell r="AI990">
            <v>5998.77030713826</v>
          </cell>
          <cell r="AJ990">
            <v>5998.47420476638</v>
          </cell>
          <cell r="AK990">
            <v>7622.22433195814</v>
          </cell>
          <cell r="AL990">
            <v>8471.14626962847</v>
          </cell>
          <cell r="AM990">
            <v>7828.86333977566</v>
          </cell>
          <cell r="AN990">
            <v>7720.92726512833</v>
          </cell>
          <cell r="AO990">
            <v>7946.31862557986</v>
          </cell>
          <cell r="AP990">
            <v>8695.9810434976</v>
          </cell>
          <cell r="AQ990">
            <v>8460.40558556682</v>
          </cell>
          <cell r="AR990">
            <v>10833.6412081876</v>
          </cell>
          <cell r="AS990">
            <v>9229.85155815739</v>
          </cell>
          <cell r="AT990">
            <v>9484.88007587173</v>
          </cell>
          <cell r="AU990">
            <v>9467.08209566299</v>
          </cell>
          <cell r="AV990">
            <v>9262.19107735148</v>
          </cell>
          <cell r="AW990">
            <v>9867.16563092563</v>
          </cell>
          <cell r="AX990">
            <v>8160.07477994688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3.39174295286798</v>
          </cell>
          <cell r="CN990">
            <v>3.23655246805968</v>
          </cell>
          <cell r="CO990">
            <v>3.17199217451985</v>
          </cell>
          <cell r="CP990">
            <v>3.46341729624719</v>
          </cell>
          <cell r="CQ990">
            <v>2.97521428601686</v>
          </cell>
          <cell r="CR990">
            <v>2.94493364035436</v>
          </cell>
          <cell r="CS990">
            <v>3.78508871753387</v>
          </cell>
          <cell r="CT990">
            <v>4.20806787965612</v>
          </cell>
          <cell r="CU990">
            <v>3.87892996111983</v>
          </cell>
          <cell r="CV990">
            <v>3.84982839914009</v>
          </cell>
          <cell r="CW990">
            <v>3.94267608276298</v>
          </cell>
          <cell r="CX990">
            <v>4.32249703533922</v>
          </cell>
          <cell r="CY990">
            <v>4.1560383267278</v>
          </cell>
          <cell r="CZ990">
            <v>5.26043392907053</v>
          </cell>
          <cell r="DA990">
            <v>4.55761665358201</v>
          </cell>
          <cell r="DB990">
            <v>4.68354741337261</v>
          </cell>
          <cell r="DC990">
            <v>4.67475893281164</v>
          </cell>
          <cell r="DD990">
            <v>4.57358561368057</v>
          </cell>
          <cell r="DE990">
            <v>4.87231653941534</v>
          </cell>
          <cell r="DF990">
            <v>4.02937062175082</v>
          </cell>
          <cell r="DG990">
            <v>5.21151057797027</v>
          </cell>
          <cell r="DH990">
            <v>5.21151057797027</v>
          </cell>
          <cell r="DI990">
            <v>5.21151057797027</v>
          </cell>
          <cell r="DJ990">
            <v>5.21151057797027</v>
          </cell>
          <cell r="DK990">
            <v>5.21151057797027</v>
          </cell>
          <cell r="DL990">
            <v>5.21151057797027</v>
          </cell>
          <cell r="DM990">
            <v>5.21151057797027</v>
          </cell>
          <cell r="DN990">
            <v>5.21151057797027</v>
          </cell>
          <cell r="DO990">
            <v>5.21151057797027</v>
          </cell>
          <cell r="DP990">
            <v>5.21151057797027</v>
          </cell>
          <cell r="DQ990">
            <v>5.60007086993915</v>
          </cell>
          <cell r="DR990">
            <v>5.47410044207239</v>
          </cell>
          <cell r="DS990">
            <v>5.59973365936031</v>
          </cell>
          <cell r="DT990">
            <v>5.58574192149635</v>
          </cell>
          <cell r="DU990">
            <v>5.52396754078756</v>
          </cell>
          <cell r="DV990">
            <v>5.58049107737858</v>
          </cell>
          <cell r="DW990">
            <v>5.51712468249155</v>
          </cell>
          <cell r="DX990">
            <v>5.5152674767896</v>
          </cell>
          <cell r="DY990">
            <v>5.52960246044952</v>
          </cell>
          <cell r="DZ990">
            <v>5.49458915847732</v>
          </cell>
          <cell r="EA990">
            <v>5.52181703581291</v>
          </cell>
          <cell r="EB990">
            <v>5.51176910101776</v>
          </cell>
          <cell r="EC990">
            <v>5.57723282676375</v>
          </cell>
          <cell r="ED990">
            <v>5.64234988781611</v>
          </cell>
          <cell r="EE990">
            <v>5.54835267310661</v>
          </cell>
          <cell r="EF990">
            <v>5.54835267310661</v>
          </cell>
          <cell r="EG990">
            <v>5.54835267310661</v>
          </cell>
          <cell r="EH990">
            <v>5.54835267310661</v>
          </cell>
          <cell r="EI990">
            <v>5.54835267310661</v>
          </cell>
          <cell r="EJ990">
            <v>5.54835267310661</v>
          </cell>
          <cell r="EK990">
            <v>0</v>
          </cell>
          <cell r="EL990">
            <v>0</v>
          </cell>
          <cell r="EM990">
            <v>0</v>
          </cell>
          <cell r="EN990">
            <v>0</v>
          </cell>
          <cell r="EO990">
            <v>0</v>
          </cell>
          <cell r="EP990">
            <v>0</v>
          </cell>
          <cell r="EQ990">
            <v>0</v>
          </cell>
          <cell r="ER990">
            <v>0</v>
          </cell>
          <cell r="ES990">
            <v>0</v>
          </cell>
          <cell r="ET990">
            <v>0</v>
          </cell>
        </row>
        <row r="991">
          <cell r="A991">
            <v>40684.3341208117</v>
          </cell>
          <cell r="B991">
            <v>43368.1389932059</v>
          </cell>
          <cell r="C991">
            <v>41471.9772274984</v>
          </cell>
          <cell r="D991">
            <v>6233.81094116418</v>
          </cell>
          <cell r="E991">
            <v>7198.5382559235</v>
          </cell>
          <cell r="F991">
            <v>7626.03354477323</v>
          </cell>
          <cell r="G991">
            <v>7622.28916532318</v>
          </cell>
          <cell r="H991">
            <v>7424.07861386604</v>
          </cell>
          <cell r="I991">
            <v>8391.59492131612</v>
          </cell>
          <cell r="J991">
            <v>8858.63822839448</v>
          </cell>
          <cell r="K991">
            <v>8096.15242859806</v>
          </cell>
          <cell r="L991">
            <v>7579.7177424213</v>
          </cell>
          <cell r="M991">
            <v>8495.47866493835</v>
          </cell>
          <cell r="N991">
            <v>8746.02779458861</v>
          </cell>
          <cell r="O991">
            <v>9783.88924616156</v>
          </cell>
          <cell r="P991">
            <v>9910.61016228402</v>
          </cell>
          <cell r="Q991">
            <v>10353.3746023315</v>
          </cell>
          <cell r="R991">
            <v>9425.38921388851</v>
          </cell>
          <cell r="S991">
            <v>9345.39283640546</v>
          </cell>
          <cell r="T991">
            <v>9746.61932523146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6769.08257096712</v>
          </cell>
          <cell r="AF991">
            <v>7215.61554682101</v>
          </cell>
          <cell r="AG991">
            <v>6900.13107749503</v>
          </cell>
          <cell r="AH991">
            <v>6233.81094116418</v>
          </cell>
          <cell r="AI991">
            <v>7198.5382559235</v>
          </cell>
          <cell r="AJ991">
            <v>7626.03354477323</v>
          </cell>
          <cell r="AK991">
            <v>7622.28916532318</v>
          </cell>
          <cell r="AL991">
            <v>7424.07861386604</v>
          </cell>
          <cell r="AM991">
            <v>8391.59492131612</v>
          </cell>
          <cell r="AN991">
            <v>8858.63822839448</v>
          </cell>
          <cell r="AO991">
            <v>8096.15242859806</v>
          </cell>
          <cell r="AP991">
            <v>7579.7177424213</v>
          </cell>
          <cell r="AQ991">
            <v>8495.47866493835</v>
          </cell>
          <cell r="AR991">
            <v>8746.02779458861</v>
          </cell>
          <cell r="AS991">
            <v>9783.88924616156</v>
          </cell>
          <cell r="AT991">
            <v>9910.61016228402</v>
          </cell>
          <cell r="AU991">
            <v>10353.3746023315</v>
          </cell>
          <cell r="AV991">
            <v>9425.38921388851</v>
          </cell>
          <cell r="AW991">
            <v>9345.39283640546</v>
          </cell>
          <cell r="AX991">
            <v>9746.61932523146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3.34045296193922</v>
          </cell>
          <cell r="CN991">
            <v>3.60048262903777</v>
          </cell>
          <cell r="CO991">
            <v>3.41981951384756</v>
          </cell>
          <cell r="CP991">
            <v>3.10030889875538</v>
          </cell>
          <cell r="CQ991">
            <v>3.56848853636081</v>
          </cell>
          <cell r="CR991">
            <v>3.7293390082423</v>
          </cell>
          <cell r="CS991">
            <v>3.68854203070984</v>
          </cell>
          <cell r="CT991">
            <v>3.66308530667373</v>
          </cell>
          <cell r="CU991">
            <v>4.09151652197887</v>
          </cell>
          <cell r="CV991">
            <v>4.3626921621042</v>
          </cell>
          <cell r="CW991">
            <v>3.9895724607836</v>
          </cell>
          <cell r="CX991">
            <v>3.70804277065045</v>
          </cell>
          <cell r="CY991">
            <v>4.24560348740895</v>
          </cell>
          <cell r="CZ991">
            <v>4.35070872999443</v>
          </cell>
          <cell r="DA991">
            <v>4.80546297007166</v>
          </cell>
          <cell r="DB991">
            <v>4.86770331791686</v>
          </cell>
          <cell r="DC991">
            <v>5.08517185906448</v>
          </cell>
          <cell r="DD991">
            <v>4.62938180372633</v>
          </cell>
          <cell r="DE991">
            <v>4.59009071814035</v>
          </cell>
          <cell r="DF991">
            <v>4.78715744550766</v>
          </cell>
          <cell r="DG991">
            <v>4.78176034259255</v>
          </cell>
          <cell r="DH991">
            <v>4.78176034259255</v>
          </cell>
          <cell r="DI991">
            <v>4.78176034259255</v>
          </cell>
          <cell r="DJ991">
            <v>4.78176034259255</v>
          </cell>
          <cell r="DK991">
            <v>4.78176034259255</v>
          </cell>
          <cell r="DL991">
            <v>4.78176034259255</v>
          </cell>
          <cell r="DM991">
            <v>4.78176034259255</v>
          </cell>
          <cell r="DN991">
            <v>4.78176034259255</v>
          </cell>
          <cell r="DO991">
            <v>4.78176034259255</v>
          </cell>
          <cell r="DP991">
            <v>4.78176034259255</v>
          </cell>
          <cell r="DQ991">
            <v>5.55177154493254</v>
          </cell>
          <cell r="DR991">
            <v>5.49059994287517</v>
          </cell>
          <cell r="DS991">
            <v>5.52791415714126</v>
          </cell>
          <cell r="DT991">
            <v>5.50878465440577</v>
          </cell>
          <cell r="DU991">
            <v>5.52671598017273</v>
          </cell>
          <cell r="DV991">
            <v>5.60239831837309</v>
          </cell>
          <cell r="DW991">
            <v>5.66158222970424</v>
          </cell>
          <cell r="DX991">
            <v>5.55268024219777</v>
          </cell>
          <cell r="DY991">
            <v>5.61910746145171</v>
          </cell>
          <cell r="DZ991">
            <v>5.56313414282312</v>
          </cell>
          <cell r="EA991">
            <v>5.55980365025103</v>
          </cell>
          <cell r="EB991">
            <v>5.60035341113223</v>
          </cell>
          <cell r="EC991">
            <v>5.4822086147603</v>
          </cell>
          <cell r="ED991">
            <v>5.50754405138147</v>
          </cell>
          <cell r="EE991">
            <v>5.57806317181574</v>
          </cell>
          <cell r="EF991">
            <v>5.57806317181574</v>
          </cell>
          <cell r="EG991">
            <v>5.57806317181574</v>
          </cell>
          <cell r="EH991">
            <v>5.57806317181574</v>
          </cell>
          <cell r="EI991">
            <v>5.57806317181574</v>
          </cell>
          <cell r="EJ991">
            <v>5.57806317181574</v>
          </cell>
          <cell r="EK991">
            <v>0</v>
          </cell>
          <cell r="EL991">
            <v>0</v>
          </cell>
          <cell r="EM991">
            <v>0</v>
          </cell>
          <cell r="EN991">
            <v>0</v>
          </cell>
          <cell r="EO991">
            <v>0</v>
          </cell>
          <cell r="EP991">
            <v>0</v>
          </cell>
          <cell r="EQ991">
            <v>0</v>
          </cell>
          <cell r="ER991">
            <v>0</v>
          </cell>
          <cell r="ES991">
            <v>0</v>
          </cell>
          <cell r="ET991">
            <v>0</v>
          </cell>
        </row>
        <row r="992">
          <cell r="A992">
            <v>35147.3439743826</v>
          </cell>
          <cell r="B992">
            <v>36575.3800180108</v>
          </cell>
          <cell r="C992">
            <v>50961.8143483286</v>
          </cell>
          <cell r="D992">
            <v>6326.62263035201</v>
          </cell>
          <cell r="E992">
            <v>6808.47656692588</v>
          </cell>
          <cell r="F992">
            <v>7340.15598152236</v>
          </cell>
          <cell r="G992">
            <v>7068.23732951387</v>
          </cell>
          <cell r="H992">
            <v>5981.40422191237</v>
          </cell>
          <cell r="I992">
            <v>6882.805060588</v>
          </cell>
          <cell r="J992">
            <v>7613.93470946093</v>
          </cell>
          <cell r="K992">
            <v>8203.98599757512</v>
          </cell>
          <cell r="L992">
            <v>8320.70822980367</v>
          </cell>
          <cell r="M992">
            <v>8487.32181146918</v>
          </cell>
          <cell r="N992">
            <v>9257.46757424164</v>
          </cell>
          <cell r="O992">
            <v>7806.06627868245</v>
          </cell>
          <cell r="P992">
            <v>8450.2386388688</v>
          </cell>
          <cell r="Q992">
            <v>9478.11208028575</v>
          </cell>
          <cell r="R992">
            <v>8919.58010983612</v>
          </cell>
          <cell r="S992">
            <v>10295.1251248481</v>
          </cell>
          <cell r="T992">
            <v>9723.14854579821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5847.83501202925</v>
          </cell>
          <cell r="AF992">
            <v>6085.43245838126</v>
          </cell>
          <cell r="AG992">
            <v>8479.05555651381</v>
          </cell>
          <cell r="AH992">
            <v>6326.62263035201</v>
          </cell>
          <cell r="AI992">
            <v>6808.47656692588</v>
          </cell>
          <cell r="AJ992">
            <v>7340.15598152236</v>
          </cell>
          <cell r="AK992">
            <v>7068.23732951387</v>
          </cell>
          <cell r="AL992">
            <v>5981.40422191237</v>
          </cell>
          <cell r="AM992">
            <v>6882.805060588</v>
          </cell>
          <cell r="AN992">
            <v>7613.93470946093</v>
          </cell>
          <cell r="AO992">
            <v>8203.98599757512</v>
          </cell>
          <cell r="AP992">
            <v>8320.70822980367</v>
          </cell>
          <cell r="AQ992">
            <v>8487.32181146918</v>
          </cell>
          <cell r="AR992">
            <v>9257.46757424164</v>
          </cell>
          <cell r="AS992">
            <v>7806.06627868245</v>
          </cell>
          <cell r="AT992">
            <v>8450.2386388688</v>
          </cell>
          <cell r="AU992">
            <v>9478.11208028575</v>
          </cell>
          <cell r="AV992">
            <v>8919.58010983612</v>
          </cell>
          <cell r="AW992">
            <v>10295.1251248481</v>
          </cell>
          <cell r="AX992">
            <v>9723.14854579821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2.87065223010525</v>
          </cell>
          <cell r="CN992">
            <v>3.03231617587709</v>
          </cell>
          <cell r="CO992">
            <v>4.16945146969625</v>
          </cell>
          <cell r="CP992">
            <v>3.07629742928867</v>
          </cell>
          <cell r="CQ992">
            <v>3.42160372874342</v>
          </cell>
          <cell r="CR992">
            <v>3.62299741974299</v>
          </cell>
          <cell r="CS992">
            <v>3.51179932214991</v>
          </cell>
          <cell r="CT992">
            <v>2.93746946681364</v>
          </cell>
          <cell r="CU992">
            <v>3.38535647727402</v>
          </cell>
          <cell r="CV992">
            <v>3.73066546441146</v>
          </cell>
          <cell r="CW992">
            <v>4.13165841422616</v>
          </cell>
          <cell r="CX992">
            <v>4.05356894462989</v>
          </cell>
          <cell r="CY992">
            <v>4.19665984021129</v>
          </cell>
          <cell r="CZ992">
            <v>4.56541829612493</v>
          </cell>
          <cell r="DA992">
            <v>3.88295159328418</v>
          </cell>
          <cell r="DB992">
            <v>4.20338060362528</v>
          </cell>
          <cell r="DC992">
            <v>4.71467306189506</v>
          </cell>
          <cell r="DD992">
            <v>4.4368439316864</v>
          </cell>
          <cell r="DE992">
            <v>5.1210777720089</v>
          </cell>
          <cell r="DF992">
            <v>4.83656092451451</v>
          </cell>
          <cell r="DG992">
            <v>4.98502858877394</v>
          </cell>
          <cell r="DH992">
            <v>4.98502858877394</v>
          </cell>
          <cell r="DI992">
            <v>4.98502858877394</v>
          </cell>
          <cell r="DJ992">
            <v>4.98502858877394</v>
          </cell>
          <cell r="DK992">
            <v>4.98502858877394</v>
          </cell>
          <cell r="DL992">
            <v>4.98502858877394</v>
          </cell>
          <cell r="DM992">
            <v>4.98502858877394</v>
          </cell>
          <cell r="DN992">
            <v>4.98502858877394</v>
          </cell>
          <cell r="DO992">
            <v>4.98502858877394</v>
          </cell>
          <cell r="DP992">
            <v>4.98502858877394</v>
          </cell>
          <cell r="DQ992">
            <v>5.58112390569655</v>
          </cell>
          <cell r="DR992">
            <v>5.49824514568399</v>
          </cell>
          <cell r="DS992">
            <v>5.57154564929391</v>
          </cell>
          <cell r="DT992">
            <v>5.63443980444501</v>
          </cell>
          <cell r="DU992">
            <v>5.45164254429358</v>
          </cell>
          <cell r="DV992">
            <v>5.55065711008954</v>
          </cell>
          <cell r="DW992">
            <v>5.51427687150268</v>
          </cell>
          <cell r="DX992">
            <v>5.57875035376387</v>
          </cell>
          <cell r="DY992">
            <v>5.57016677344971</v>
          </cell>
          <cell r="DZ992">
            <v>5.59152121609606</v>
          </cell>
          <cell r="EA992">
            <v>5.44010944577785</v>
          </cell>
          <cell r="EB992">
            <v>5.6237999686109</v>
          </cell>
          <cell r="EC992">
            <v>5.54081992707036</v>
          </cell>
          <cell r="ED992">
            <v>5.55544382044111</v>
          </cell>
          <cell r="EE992">
            <v>5.50779025736085</v>
          </cell>
          <cell r="EF992">
            <v>5.50779025736085</v>
          </cell>
          <cell r="EG992">
            <v>5.50779025736085</v>
          </cell>
          <cell r="EH992">
            <v>5.50779025736085</v>
          </cell>
          <cell r="EI992">
            <v>5.50779025736085</v>
          </cell>
          <cell r="EJ992">
            <v>5.50779025736085</v>
          </cell>
          <cell r="EK992">
            <v>0</v>
          </cell>
          <cell r="EL992">
            <v>0</v>
          </cell>
          <cell r="EM992">
            <v>0</v>
          </cell>
          <cell r="EN992">
            <v>0</v>
          </cell>
          <cell r="EO992">
            <v>0</v>
          </cell>
          <cell r="EP992">
            <v>0</v>
          </cell>
          <cell r="EQ992">
            <v>0</v>
          </cell>
          <cell r="ER992">
            <v>0</v>
          </cell>
          <cell r="ES992">
            <v>0</v>
          </cell>
          <cell r="ET992">
            <v>0</v>
          </cell>
        </row>
        <row r="993">
          <cell r="A993">
            <v>33075.8927367407</v>
          </cell>
          <cell r="B993">
            <v>40619.4503361246</v>
          </cell>
          <cell r="C993">
            <v>38507.1601908464</v>
          </cell>
          <cell r="D993">
            <v>7403.67452833808</v>
          </cell>
          <cell r="E993">
            <v>6550.82927973562</v>
          </cell>
          <cell r="F993">
            <v>7575.90890557602</v>
          </cell>
          <cell r="G993">
            <v>7575.20988643005</v>
          </cell>
          <cell r="H993">
            <v>7686.93004880508</v>
          </cell>
          <cell r="I993">
            <v>7466.67225454326</v>
          </cell>
          <cell r="J993">
            <v>6650.88765021209</v>
          </cell>
          <cell r="K993">
            <v>7454.21538258397</v>
          </cell>
          <cell r="L993">
            <v>7882.16914984855</v>
          </cell>
          <cell r="M993">
            <v>8284.05019911772</v>
          </cell>
          <cell r="N993">
            <v>7977.8470002545</v>
          </cell>
          <cell r="O993">
            <v>10031.8942571405</v>
          </cell>
          <cell r="P993">
            <v>9535.29687942615</v>
          </cell>
          <cell r="Q993">
            <v>9372.52105594154</v>
          </cell>
          <cell r="R993">
            <v>10778.3265571131</v>
          </cell>
          <cell r="S993">
            <v>9193.52585818968</v>
          </cell>
          <cell r="T993">
            <v>9450.34948925589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5503.18578100849</v>
          </cell>
          <cell r="AF993">
            <v>6758.28717009464</v>
          </cell>
          <cell r="AG993">
            <v>6406.84313847378</v>
          </cell>
          <cell r="AH993">
            <v>7403.67452833808</v>
          </cell>
          <cell r="AI993">
            <v>6550.82927973562</v>
          </cell>
          <cell r="AJ993">
            <v>7575.90890557602</v>
          </cell>
          <cell r="AK993">
            <v>7575.20988643005</v>
          </cell>
          <cell r="AL993">
            <v>7686.93004880508</v>
          </cell>
          <cell r="AM993">
            <v>7466.67225454326</v>
          </cell>
          <cell r="AN993">
            <v>6650.88765021209</v>
          </cell>
          <cell r="AO993">
            <v>7454.21538258397</v>
          </cell>
          <cell r="AP993">
            <v>7882.16914984855</v>
          </cell>
          <cell r="AQ993">
            <v>8284.05019911772</v>
          </cell>
          <cell r="AR993">
            <v>7977.8470002545</v>
          </cell>
          <cell r="AS993">
            <v>10031.8942571405</v>
          </cell>
          <cell r="AT993">
            <v>9535.29687942615</v>
          </cell>
          <cell r="AU993">
            <v>9372.52105594154</v>
          </cell>
          <cell r="AV993">
            <v>10778.3265571131</v>
          </cell>
          <cell r="AW993">
            <v>9193.52585818968</v>
          </cell>
          <cell r="AX993">
            <v>9450.34948925589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2.72383796626469</v>
          </cell>
          <cell r="CN993">
            <v>3.33894466576179</v>
          </cell>
          <cell r="CO993">
            <v>3.19542418682319</v>
          </cell>
          <cell r="CP993">
            <v>3.65758880900036</v>
          </cell>
          <cell r="CQ993">
            <v>3.25604226806125</v>
          </cell>
          <cell r="CR993">
            <v>3.75646667226926</v>
          </cell>
          <cell r="CS993">
            <v>3.76302187521592</v>
          </cell>
          <cell r="CT993">
            <v>3.79941099631344</v>
          </cell>
          <cell r="CU993">
            <v>3.72298174195288</v>
          </cell>
          <cell r="CV993">
            <v>3.24313098618118</v>
          </cell>
          <cell r="CW993">
            <v>3.71185086683227</v>
          </cell>
          <cell r="CX993">
            <v>3.88754355295425</v>
          </cell>
          <cell r="CY993">
            <v>4.09654128473883</v>
          </cell>
          <cell r="CZ993">
            <v>3.92946530651653</v>
          </cell>
          <cell r="DA993">
            <v>4.90880499939228</v>
          </cell>
          <cell r="DB993">
            <v>4.66581004470818</v>
          </cell>
          <cell r="DC993">
            <v>4.58616060307529</v>
          </cell>
          <cell r="DD993">
            <v>5.27404914091669</v>
          </cell>
          <cell r="DE993">
            <v>4.49857469964872</v>
          </cell>
          <cell r="DF993">
            <v>4.62424360043907</v>
          </cell>
          <cell r="DG993">
            <v>4.81230757056459</v>
          </cell>
          <cell r="DH993">
            <v>4.81230757056459</v>
          </cell>
          <cell r="DI993">
            <v>4.81230757056459</v>
          </cell>
          <cell r="DJ993">
            <v>4.81230757056459</v>
          </cell>
          <cell r="DK993">
            <v>4.81230757056459</v>
          </cell>
          <cell r="DL993">
            <v>4.81230757056459</v>
          </cell>
          <cell r="DM993">
            <v>4.81230757056459</v>
          </cell>
          <cell r="DN993">
            <v>4.81230757056459</v>
          </cell>
          <cell r="DO993">
            <v>4.81230757056459</v>
          </cell>
          <cell r="DP993">
            <v>4.81230757056459</v>
          </cell>
          <cell r="DQ993">
            <v>5.5352856904728</v>
          </cell>
          <cell r="DR993">
            <v>5.54542141725155</v>
          </cell>
          <cell r="DS993">
            <v>5.49316581263626</v>
          </cell>
          <cell r="DT993">
            <v>5.54574088638731</v>
          </cell>
          <cell r="DU993">
            <v>5.51205297755984</v>
          </cell>
          <cell r="DV993">
            <v>5.52538239272033</v>
          </cell>
          <cell r="DW993">
            <v>5.51524821727448</v>
          </cell>
          <cell r="DX993">
            <v>5.5429860959838</v>
          </cell>
          <cell r="DY993">
            <v>5.49469154879246</v>
          </cell>
          <cell r="DZ993">
            <v>5.6185242218777</v>
          </cell>
          <cell r="EA993">
            <v>5.50197425224658</v>
          </cell>
          <cell r="EB993">
            <v>5.55491756633239</v>
          </cell>
          <cell r="EC993">
            <v>5.54029029985358</v>
          </cell>
          <cell r="ED993">
            <v>5.56236367144993</v>
          </cell>
          <cell r="EE993">
            <v>5.59904942318705</v>
          </cell>
          <cell r="EF993">
            <v>5.59904942318705</v>
          </cell>
          <cell r="EG993">
            <v>5.59904942318705</v>
          </cell>
          <cell r="EH993">
            <v>5.59904942318705</v>
          </cell>
          <cell r="EI993">
            <v>5.59904942318705</v>
          </cell>
          <cell r="EJ993">
            <v>5.59904942318705</v>
          </cell>
          <cell r="EK993">
            <v>0</v>
          </cell>
          <cell r="EL993">
            <v>0</v>
          </cell>
          <cell r="EM993">
            <v>0</v>
          </cell>
          <cell r="EN993">
            <v>0</v>
          </cell>
          <cell r="EO993">
            <v>0</v>
          </cell>
          <cell r="EP993">
            <v>0</v>
          </cell>
          <cell r="EQ993">
            <v>0</v>
          </cell>
          <cell r="ER993">
            <v>0</v>
          </cell>
          <cell r="ES993">
            <v>0</v>
          </cell>
          <cell r="ET993">
            <v>0</v>
          </cell>
        </row>
        <row r="994">
          <cell r="A994">
            <v>42520.0954745966</v>
          </cell>
          <cell r="B994">
            <v>44420.1894515187</v>
          </cell>
          <cell r="C994">
            <v>36896.3815656672</v>
          </cell>
          <cell r="D994">
            <v>7028.95671542671</v>
          </cell>
          <cell r="E994">
            <v>7914.05877418583</v>
          </cell>
          <cell r="F994">
            <v>7229.76166773049</v>
          </cell>
          <cell r="G994">
            <v>8031.08807707866</v>
          </cell>
          <cell r="H994">
            <v>9411.484878798</v>
          </cell>
          <cell r="I994">
            <v>8960.05415605878</v>
          </cell>
          <cell r="J994">
            <v>6860.23879163771</v>
          </cell>
          <cell r="K994">
            <v>9101.49024560265</v>
          </cell>
          <cell r="L994">
            <v>9279.40522234445</v>
          </cell>
          <cell r="M994">
            <v>8600.11774573112</v>
          </cell>
          <cell r="N994">
            <v>8597.81025387538</v>
          </cell>
          <cell r="O994">
            <v>7573.99017702767</v>
          </cell>
          <cell r="P994">
            <v>8799.56200207751</v>
          </cell>
          <cell r="Q994">
            <v>11074.3598520746</v>
          </cell>
          <cell r="R994">
            <v>9825.68599948027</v>
          </cell>
          <cell r="S994">
            <v>9868.85010051235</v>
          </cell>
          <cell r="T994">
            <v>11321.2826043388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7074.51758552236</v>
          </cell>
          <cell r="AF994">
            <v>7390.65629837901</v>
          </cell>
          <cell r="AG994">
            <v>6138.84087782453</v>
          </cell>
          <cell r="AH994">
            <v>7028.95671542671</v>
          </cell>
          <cell r="AI994">
            <v>7914.05877418583</v>
          </cell>
          <cell r="AJ994">
            <v>7229.76166773049</v>
          </cell>
          <cell r="AK994">
            <v>8031.08807707866</v>
          </cell>
          <cell r="AL994">
            <v>9411.484878798</v>
          </cell>
          <cell r="AM994">
            <v>8960.05415605878</v>
          </cell>
          <cell r="AN994">
            <v>6860.23879163771</v>
          </cell>
          <cell r="AO994">
            <v>9101.49024560265</v>
          </cell>
          <cell r="AP994">
            <v>9279.40522234445</v>
          </cell>
          <cell r="AQ994">
            <v>8600.11774573112</v>
          </cell>
          <cell r="AR994">
            <v>8597.81025387538</v>
          </cell>
          <cell r="AS994">
            <v>7573.99017702767</v>
          </cell>
          <cell r="AT994">
            <v>8799.56200207751</v>
          </cell>
          <cell r="AU994">
            <v>11074.3598520746</v>
          </cell>
          <cell r="AV994">
            <v>9825.68599948027</v>
          </cell>
          <cell r="AW994">
            <v>9868.85010051235</v>
          </cell>
          <cell r="AX994">
            <v>11321.2826043388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3.49877747983696</v>
          </cell>
          <cell r="CN994">
            <v>3.687318656409</v>
          </cell>
          <cell r="CO994">
            <v>3.03151687769684</v>
          </cell>
          <cell r="CP994">
            <v>3.44398601891616</v>
          </cell>
          <cell r="CQ994">
            <v>3.801758140297</v>
          </cell>
          <cell r="CR994">
            <v>3.58444424786523</v>
          </cell>
          <cell r="CS994">
            <v>4.02460943189804</v>
          </cell>
          <cell r="CT994">
            <v>4.6125500231986</v>
          </cell>
          <cell r="CU994">
            <v>4.43683702235329</v>
          </cell>
          <cell r="CV994">
            <v>3.35901220559797</v>
          </cell>
          <cell r="CW994">
            <v>4.47495886832042</v>
          </cell>
          <cell r="CX994">
            <v>4.60392458749593</v>
          </cell>
          <cell r="CY994">
            <v>4.24098738045631</v>
          </cell>
          <cell r="CZ994">
            <v>4.21963463642176</v>
          </cell>
          <cell r="DA994">
            <v>3.66258942327896</v>
          </cell>
          <cell r="DB994">
            <v>4.25524485310919</v>
          </cell>
          <cell r="DC994">
            <v>5.35527935946061</v>
          </cell>
          <cell r="DD994">
            <v>4.75145237543463</v>
          </cell>
          <cell r="DE994">
            <v>4.77232543919763</v>
          </cell>
          <cell r="DF994">
            <v>5.47468493560631</v>
          </cell>
          <cell r="DG994">
            <v>5.1680653094861</v>
          </cell>
          <cell r="DH994">
            <v>5.1680653094861</v>
          </cell>
          <cell r="DI994">
            <v>5.1680653094861</v>
          </cell>
          <cell r="DJ994">
            <v>5.1680653094861</v>
          </cell>
          <cell r="DK994">
            <v>5.1680653094861</v>
          </cell>
          <cell r="DL994">
            <v>5.1680653094861</v>
          </cell>
          <cell r="DM994">
            <v>5.1680653094861</v>
          </cell>
          <cell r="DN994">
            <v>5.1680653094861</v>
          </cell>
          <cell r="DO994">
            <v>5.1680653094861</v>
          </cell>
          <cell r="DP994">
            <v>5.1680653094861</v>
          </cell>
          <cell r="DQ994">
            <v>5.53971782202006</v>
          </cell>
          <cell r="DR994">
            <v>5.49135437074915</v>
          </cell>
          <cell r="DS994">
            <v>5.54796255787432</v>
          </cell>
          <cell r="DT994">
            <v>5.59160680471162</v>
          </cell>
          <cell r="DU994">
            <v>5.70324360620551</v>
          </cell>
          <cell r="DV994">
            <v>5.52597971770851</v>
          </cell>
          <cell r="DW994">
            <v>5.46710964266548</v>
          </cell>
          <cell r="DX994">
            <v>5.59015944525583</v>
          </cell>
          <cell r="DY994">
            <v>5.53279136794233</v>
          </cell>
          <cell r="DZ994">
            <v>5.59544700084359</v>
          </cell>
          <cell r="EA994">
            <v>5.57225003575036</v>
          </cell>
          <cell r="EB994">
            <v>5.5220339784607</v>
          </cell>
          <cell r="EC994">
            <v>5.55577376514746</v>
          </cell>
          <cell r="ED994">
            <v>5.58238960497788</v>
          </cell>
          <cell r="EE994">
            <v>5.6655703441301</v>
          </cell>
          <cell r="EF994">
            <v>5.6655703441301</v>
          </cell>
          <cell r="EG994">
            <v>5.6655703441301</v>
          </cell>
          <cell r="EH994">
            <v>5.6655703441301</v>
          </cell>
          <cell r="EI994">
            <v>5.6655703441301</v>
          </cell>
          <cell r="EJ994">
            <v>5.6655703441301</v>
          </cell>
          <cell r="EK994">
            <v>0</v>
          </cell>
          <cell r="EL994">
            <v>0</v>
          </cell>
          <cell r="EM994">
            <v>0</v>
          </cell>
          <cell r="EN994">
            <v>0</v>
          </cell>
          <cell r="EO994">
            <v>0</v>
          </cell>
          <cell r="EP994">
            <v>0</v>
          </cell>
          <cell r="EQ994">
            <v>0</v>
          </cell>
          <cell r="ER994">
            <v>0</v>
          </cell>
          <cell r="ES994">
            <v>0</v>
          </cell>
          <cell r="ET994">
            <v>0</v>
          </cell>
        </row>
        <row r="995">
          <cell r="A995">
            <v>33289.9884953095</v>
          </cell>
          <cell r="B995">
            <v>39890.6810034515</v>
          </cell>
          <cell r="C995">
            <v>41093.4868559808</v>
          </cell>
          <cell r="D995">
            <v>6464.89855678876</v>
          </cell>
          <cell r="E995">
            <v>6331.55657861977</v>
          </cell>
          <cell r="F995">
            <v>8349.16870446211</v>
          </cell>
          <cell r="G995">
            <v>8856.86674137581</v>
          </cell>
          <cell r="H995">
            <v>6914.36859029347</v>
          </cell>
          <cell r="I995">
            <v>8607.70605086542</v>
          </cell>
          <cell r="J995">
            <v>7581.00114009909</v>
          </cell>
          <cell r="K995">
            <v>7364.09833856639</v>
          </cell>
          <cell r="L995">
            <v>7097.74877239942</v>
          </cell>
          <cell r="M995">
            <v>9186.62103366441</v>
          </cell>
          <cell r="N995">
            <v>8880.30062133379</v>
          </cell>
          <cell r="O995">
            <v>9636.56337841352</v>
          </cell>
          <cell r="P995">
            <v>9335.87447540188</v>
          </cell>
          <cell r="Q995">
            <v>10094.5010745056</v>
          </cell>
          <cell r="R995">
            <v>10067.201029621</v>
          </cell>
          <cell r="S995">
            <v>9450.66155503719</v>
          </cell>
          <cell r="T995">
            <v>10338.3218385632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5538.80715466898</v>
          </cell>
          <cell r="AF995">
            <v>6637.03411545686</v>
          </cell>
          <cell r="AG995">
            <v>6837.15763495299</v>
          </cell>
          <cell r="AH995">
            <v>6464.89855678876</v>
          </cell>
          <cell r="AI995">
            <v>6331.55657861977</v>
          </cell>
          <cell r="AJ995">
            <v>8349.16870446211</v>
          </cell>
          <cell r="AK995">
            <v>8856.86674137581</v>
          </cell>
          <cell r="AL995">
            <v>6914.36859029347</v>
          </cell>
          <cell r="AM995">
            <v>8607.70605086542</v>
          </cell>
          <cell r="AN995">
            <v>7581.00114009909</v>
          </cell>
          <cell r="AO995">
            <v>7364.09833856639</v>
          </cell>
          <cell r="AP995">
            <v>7097.74877239942</v>
          </cell>
          <cell r="AQ995">
            <v>9186.62103366441</v>
          </cell>
          <cell r="AR995">
            <v>8880.30062133379</v>
          </cell>
          <cell r="AS995">
            <v>9636.56337841352</v>
          </cell>
          <cell r="AT995">
            <v>9335.87447540188</v>
          </cell>
          <cell r="AU995">
            <v>10094.5010745056</v>
          </cell>
          <cell r="AV995">
            <v>10067.201029621</v>
          </cell>
          <cell r="AW995">
            <v>9450.66155503719</v>
          </cell>
          <cell r="AX995">
            <v>10338.3218385632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2.77307273008939</v>
          </cell>
          <cell r="CN995">
            <v>3.30288085322993</v>
          </cell>
          <cell r="CO995">
            <v>3.38338571566424</v>
          </cell>
          <cell r="CP995">
            <v>3.18512524936372</v>
          </cell>
          <cell r="CQ995">
            <v>3.09922832006786</v>
          </cell>
          <cell r="CR995">
            <v>4.20597478211332</v>
          </cell>
          <cell r="CS995">
            <v>4.37328356274081</v>
          </cell>
          <cell r="CT995">
            <v>3.41355886581494</v>
          </cell>
          <cell r="CU995">
            <v>4.16044990664103</v>
          </cell>
          <cell r="CV995">
            <v>3.74644490240133</v>
          </cell>
          <cell r="CW995">
            <v>3.65376317346723</v>
          </cell>
          <cell r="CX995">
            <v>3.5543548811785</v>
          </cell>
          <cell r="CY995">
            <v>4.49494335357883</v>
          </cell>
          <cell r="CZ995">
            <v>4.43633435422901</v>
          </cell>
          <cell r="DA995">
            <v>4.73597288190315</v>
          </cell>
          <cell r="DB995">
            <v>4.58819670541451</v>
          </cell>
          <cell r="DC995">
            <v>4.96103034535026</v>
          </cell>
          <cell r="DD995">
            <v>4.94761350086216</v>
          </cell>
          <cell r="DE995">
            <v>4.64460981400916</v>
          </cell>
          <cell r="DF995">
            <v>5.08085818036546</v>
          </cell>
          <cell r="DG995">
            <v>5.90857215032894</v>
          </cell>
          <cell r="DH995">
            <v>5.90857215032894</v>
          </cell>
          <cell r="DI995">
            <v>5.90857215032894</v>
          </cell>
          <cell r="DJ995">
            <v>5.90857215032894</v>
          </cell>
          <cell r="DK995">
            <v>5.90857215032894</v>
          </cell>
          <cell r="DL995">
            <v>5.90857215032894</v>
          </cell>
          <cell r="DM995">
            <v>5.90857215032894</v>
          </cell>
          <cell r="DN995">
            <v>5.90857215032894</v>
          </cell>
          <cell r="DO995">
            <v>5.90857215032894</v>
          </cell>
          <cell r="DP995">
            <v>5.90857215032894</v>
          </cell>
          <cell r="DQ995">
            <v>5.47220199373986</v>
          </cell>
          <cell r="DR995">
            <v>5.50539238890761</v>
          </cell>
          <cell r="DS995">
            <v>5.53644789572006</v>
          </cell>
          <cell r="DT995">
            <v>5.56086478673184</v>
          </cell>
          <cell r="DU995">
            <v>5.59711275224895</v>
          </cell>
          <cell r="DV995">
            <v>5.43855728855609</v>
          </cell>
          <cell r="DW995">
            <v>5.54855133092009</v>
          </cell>
          <cell r="DX995">
            <v>5.54947968806233</v>
          </cell>
          <cell r="DY995">
            <v>5.66831877151012</v>
          </cell>
          <cell r="DZ995">
            <v>5.54388671883179</v>
          </cell>
          <cell r="EA995">
            <v>5.52187181506284</v>
          </cell>
          <cell r="EB995">
            <v>5.47100323342561</v>
          </cell>
          <cell r="EC995">
            <v>5.59936416767663</v>
          </cell>
          <cell r="ED995">
            <v>5.48416525913735</v>
          </cell>
          <cell r="EE995">
            <v>5.57468215314049</v>
          </cell>
          <cell r="EF995">
            <v>5.57468215314049</v>
          </cell>
          <cell r="EG995">
            <v>5.57468215314049</v>
          </cell>
          <cell r="EH995">
            <v>5.57468215314049</v>
          </cell>
          <cell r="EI995">
            <v>5.57468215314049</v>
          </cell>
          <cell r="EJ995">
            <v>5.57468215314049</v>
          </cell>
          <cell r="EK995">
            <v>0</v>
          </cell>
          <cell r="EL995">
            <v>0</v>
          </cell>
          <cell r="EM995">
            <v>0</v>
          </cell>
          <cell r="EN995">
            <v>0</v>
          </cell>
          <cell r="EO995">
            <v>0</v>
          </cell>
          <cell r="EP995">
            <v>0</v>
          </cell>
          <cell r="EQ995">
            <v>0</v>
          </cell>
          <cell r="ER995">
            <v>0</v>
          </cell>
          <cell r="ES995">
            <v>0</v>
          </cell>
          <cell r="ET995">
            <v>0</v>
          </cell>
        </row>
        <row r="996">
          <cell r="A996">
            <v>38192.6575243404</v>
          </cell>
          <cell r="B996">
            <v>31090.0151096933</v>
          </cell>
          <cell r="C996">
            <v>38231.5710650329</v>
          </cell>
          <cell r="D996">
            <v>7848.86111416931</v>
          </cell>
          <cell r="E996">
            <v>7376.8931781039</v>
          </cell>
          <cell r="F996">
            <v>6401.51138909386</v>
          </cell>
          <cell r="G996">
            <v>8632.14217675218</v>
          </cell>
          <cell r="H996">
            <v>7276.19083861898</v>
          </cell>
          <cell r="I996">
            <v>7313.61080592702</v>
          </cell>
          <cell r="J996">
            <v>7545.16836024339</v>
          </cell>
          <cell r="K996">
            <v>6965.59160772412</v>
          </cell>
          <cell r="L996">
            <v>8049.43033948758</v>
          </cell>
          <cell r="M996">
            <v>9108.5016645744</v>
          </cell>
          <cell r="N996">
            <v>8673.91414766516</v>
          </cell>
          <cell r="O996">
            <v>10387.800775596</v>
          </cell>
          <cell r="P996">
            <v>8530.40088064734</v>
          </cell>
          <cell r="Q996">
            <v>8416.92119627501</v>
          </cell>
          <cell r="R996">
            <v>9940.45594518443</v>
          </cell>
          <cell r="S996">
            <v>9718.73169957192</v>
          </cell>
          <cell r="T996">
            <v>10269.5265839222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6354.51600655988</v>
          </cell>
          <cell r="AF996">
            <v>5172.77433582168</v>
          </cell>
          <cell r="AG996">
            <v>6360.99046351657</v>
          </cell>
          <cell r="AH996">
            <v>7848.86111416931</v>
          </cell>
          <cell r="AI996">
            <v>7376.8931781039</v>
          </cell>
          <cell r="AJ996">
            <v>6401.51138909386</v>
          </cell>
          <cell r="AK996">
            <v>8632.14217675218</v>
          </cell>
          <cell r="AL996">
            <v>7276.19083861898</v>
          </cell>
          <cell r="AM996">
            <v>7313.61080592702</v>
          </cell>
          <cell r="AN996">
            <v>7545.16836024339</v>
          </cell>
          <cell r="AO996">
            <v>6965.59160772412</v>
          </cell>
          <cell r="AP996">
            <v>8049.43033948758</v>
          </cell>
          <cell r="AQ996">
            <v>9108.5016645744</v>
          </cell>
          <cell r="AR996">
            <v>8673.91414766516</v>
          </cell>
          <cell r="AS996">
            <v>10387.800775596</v>
          </cell>
          <cell r="AT996">
            <v>8530.40088064734</v>
          </cell>
          <cell r="AU996">
            <v>8416.92119627501</v>
          </cell>
          <cell r="AV996">
            <v>9940.45594518443</v>
          </cell>
          <cell r="AW996">
            <v>9718.73169957192</v>
          </cell>
          <cell r="AX996">
            <v>10269.5265839222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3.14948137333086</v>
          </cell>
          <cell r="CN996">
            <v>2.58327967341887</v>
          </cell>
          <cell r="CO996">
            <v>3.16712999651198</v>
          </cell>
          <cell r="CP996">
            <v>3.82154760324699</v>
          </cell>
          <cell r="CQ996">
            <v>3.66997275167399</v>
          </cell>
          <cell r="CR996">
            <v>3.16058178757994</v>
          </cell>
          <cell r="CS996">
            <v>4.20271901807601</v>
          </cell>
          <cell r="CT996">
            <v>3.59328367070241</v>
          </cell>
          <cell r="CU996">
            <v>3.59776572942315</v>
          </cell>
          <cell r="CV996">
            <v>3.71900200661113</v>
          </cell>
          <cell r="CW996">
            <v>3.39520062571004</v>
          </cell>
          <cell r="CX996">
            <v>4.03850573739626</v>
          </cell>
          <cell r="CY996">
            <v>4.50661501854869</v>
          </cell>
          <cell r="CZ996">
            <v>4.23449010444675</v>
          </cell>
          <cell r="DA996">
            <v>5.2199464504083</v>
          </cell>
          <cell r="DB996">
            <v>4.28658931369812</v>
          </cell>
          <cell r="DC996">
            <v>4.22956493592757</v>
          </cell>
          <cell r="DD996">
            <v>4.99515237608399</v>
          </cell>
          <cell r="DE996">
            <v>4.88373430850095</v>
          </cell>
          <cell r="DF996">
            <v>5.16051279738203</v>
          </cell>
          <cell r="DG996">
            <v>5.17771322475268</v>
          </cell>
          <cell r="DH996">
            <v>5.17771322475268</v>
          </cell>
          <cell r="DI996">
            <v>5.17771322475268</v>
          </cell>
          <cell r="DJ996">
            <v>5.17771322475268</v>
          </cell>
          <cell r="DK996">
            <v>5.17771322475268</v>
          </cell>
          <cell r="DL996">
            <v>5.17771322475268</v>
          </cell>
          <cell r="DM996">
            <v>5.17771322475268</v>
          </cell>
          <cell r="DN996">
            <v>5.17771322475268</v>
          </cell>
          <cell r="DO996">
            <v>5.17771322475268</v>
          </cell>
          <cell r="DP996">
            <v>5.17771322475268</v>
          </cell>
          <cell r="DQ996">
            <v>5.52777769765704</v>
          </cell>
          <cell r="DR996">
            <v>5.48604343057722</v>
          </cell>
          <cell r="DS996">
            <v>5.50257525018399</v>
          </cell>
          <cell r="DT996">
            <v>5.62696878658405</v>
          </cell>
          <cell r="DU996">
            <v>5.50703441385548</v>
          </cell>
          <cell r="DV996">
            <v>5.54910093967528</v>
          </cell>
          <cell r="DW996">
            <v>5.62723905455577</v>
          </cell>
          <cell r="DX996">
            <v>5.54778616100106</v>
          </cell>
          <cell r="DY996">
            <v>5.56937037767182</v>
          </cell>
          <cell r="DZ996">
            <v>5.55839822105657</v>
          </cell>
          <cell r="EA996">
            <v>5.62082030716835</v>
          </cell>
          <cell r="EB996">
            <v>5.46074098709431</v>
          </cell>
          <cell r="EC996">
            <v>5.53737094877525</v>
          </cell>
          <cell r="ED996">
            <v>5.61204484214338</v>
          </cell>
          <cell r="EE996">
            <v>5.45211113230707</v>
          </cell>
          <cell r="EF996">
            <v>5.45211113230707</v>
          </cell>
          <cell r="EG996">
            <v>5.45211113230707</v>
          </cell>
          <cell r="EH996">
            <v>5.45211113230707</v>
          </cell>
          <cell r="EI996">
            <v>5.45211113230707</v>
          </cell>
          <cell r="EJ996">
            <v>5.45211113230707</v>
          </cell>
          <cell r="EK996">
            <v>0</v>
          </cell>
          <cell r="EL996">
            <v>0</v>
          </cell>
          <cell r="EM996">
            <v>0</v>
          </cell>
          <cell r="EN996">
            <v>0</v>
          </cell>
          <cell r="EO996">
            <v>0</v>
          </cell>
          <cell r="EP996">
            <v>0</v>
          </cell>
          <cell r="EQ996">
            <v>0</v>
          </cell>
          <cell r="ER996">
            <v>0</v>
          </cell>
          <cell r="ES996">
            <v>0</v>
          </cell>
          <cell r="ET996">
            <v>0</v>
          </cell>
        </row>
        <row r="997">
          <cell r="A997">
            <v>32382.6543653248</v>
          </cell>
          <cell r="B997">
            <v>37655.0600923525</v>
          </cell>
          <cell r="C997">
            <v>39863.3746163559</v>
          </cell>
          <cell r="D997">
            <v>6027.96794010799</v>
          </cell>
          <cell r="E997">
            <v>6133.7695698993</v>
          </cell>
          <cell r="F997">
            <v>7137.6687444192</v>
          </cell>
          <cell r="G997">
            <v>8165.86015761449</v>
          </cell>
          <cell r="H997">
            <v>7692.75319520971</v>
          </cell>
          <cell r="I997">
            <v>7641.7864042803</v>
          </cell>
          <cell r="J997">
            <v>8615.15362175419</v>
          </cell>
          <cell r="K997">
            <v>7605.15890716395</v>
          </cell>
          <cell r="L997">
            <v>7267.09110776805</v>
          </cell>
          <cell r="M997">
            <v>8706.3830881103</v>
          </cell>
          <cell r="N997">
            <v>8354.20618627284</v>
          </cell>
          <cell r="O997">
            <v>9422.77613980892</v>
          </cell>
          <cell r="P997">
            <v>9732.10633899391</v>
          </cell>
          <cell r="Q997">
            <v>8521.18128827582</v>
          </cell>
          <cell r="R997">
            <v>10487.3241154243</v>
          </cell>
          <cell r="S997">
            <v>9329.13865326448</v>
          </cell>
          <cell r="T997">
            <v>10122.7822189396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5387.84438784368</v>
          </cell>
          <cell r="AF997">
            <v>6265.07024111465</v>
          </cell>
          <cell r="AG997">
            <v>6632.49086329458</v>
          </cell>
          <cell r="AH997">
            <v>6027.96794010799</v>
          </cell>
          <cell r="AI997">
            <v>6133.7695698993</v>
          </cell>
          <cell r="AJ997">
            <v>7137.6687444192</v>
          </cell>
          <cell r="AK997">
            <v>8165.86015761449</v>
          </cell>
          <cell r="AL997">
            <v>7692.75319520971</v>
          </cell>
          <cell r="AM997">
            <v>7641.7864042803</v>
          </cell>
          <cell r="AN997">
            <v>8615.15362175419</v>
          </cell>
          <cell r="AO997">
            <v>7605.15890716395</v>
          </cell>
          <cell r="AP997">
            <v>7267.09110776805</v>
          </cell>
          <cell r="AQ997">
            <v>8706.3830881103</v>
          </cell>
          <cell r="AR997">
            <v>8354.20618627284</v>
          </cell>
          <cell r="AS997">
            <v>9422.77613980892</v>
          </cell>
          <cell r="AT997">
            <v>9732.10633899391</v>
          </cell>
          <cell r="AU997">
            <v>8521.18128827582</v>
          </cell>
          <cell r="AV997">
            <v>10487.3241154243</v>
          </cell>
          <cell r="AW997">
            <v>9329.13865326448</v>
          </cell>
          <cell r="AX997">
            <v>10122.7822189396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2.64674342131435</v>
          </cell>
          <cell r="CN997">
            <v>3.05003094807595</v>
          </cell>
          <cell r="CO997">
            <v>3.2809805991526</v>
          </cell>
          <cell r="CP997">
            <v>2.94998785427899</v>
          </cell>
          <cell r="CQ997">
            <v>3.02121140098486</v>
          </cell>
          <cell r="CR997">
            <v>3.48302868511595</v>
          </cell>
          <cell r="CS997">
            <v>3.97999890809676</v>
          </cell>
          <cell r="CT997">
            <v>3.81574642121069</v>
          </cell>
          <cell r="CU997">
            <v>3.76374610710906</v>
          </cell>
          <cell r="CV997">
            <v>4.22598170422142</v>
          </cell>
          <cell r="CW997">
            <v>3.76214459781921</v>
          </cell>
          <cell r="CX997">
            <v>3.60987222187927</v>
          </cell>
          <cell r="CY997">
            <v>4.27864333615948</v>
          </cell>
          <cell r="CZ997">
            <v>4.15971436340183</v>
          </cell>
          <cell r="DA997">
            <v>4.66626378265785</v>
          </cell>
          <cell r="DB997">
            <v>4.81944754548133</v>
          </cell>
          <cell r="DC997">
            <v>4.21978396185793</v>
          </cell>
          <cell r="DD997">
            <v>5.19343980698567</v>
          </cell>
          <cell r="DE997">
            <v>4.61989345551875</v>
          </cell>
          <cell r="DF997">
            <v>5.01291459619975</v>
          </cell>
          <cell r="DG997">
            <v>5.45729188749603</v>
          </cell>
          <cell r="DH997">
            <v>5.45729188749603</v>
          </cell>
          <cell r="DI997">
            <v>5.45729188749603</v>
          </cell>
          <cell r="DJ997">
            <v>5.45729188749603</v>
          </cell>
          <cell r="DK997">
            <v>5.45729188749603</v>
          </cell>
          <cell r="DL997">
            <v>5.45729188749603</v>
          </cell>
          <cell r="DM997">
            <v>5.45729188749603</v>
          </cell>
          <cell r="DN997">
            <v>5.45729188749603</v>
          </cell>
          <cell r="DO997">
            <v>5.45729188749603</v>
          </cell>
          <cell r="DP997">
            <v>5.45729188749603</v>
          </cell>
          <cell r="DQ997">
            <v>5.57712447004451</v>
          </cell>
          <cell r="DR997">
            <v>5.62767273357725</v>
          </cell>
          <cell r="DS997">
            <v>5.53834663007026</v>
          </cell>
          <cell r="DT997">
            <v>5.59832157745156</v>
          </cell>
          <cell r="DU997">
            <v>5.56228807134526</v>
          </cell>
          <cell r="DV997">
            <v>5.6144403626622</v>
          </cell>
          <cell r="DW997">
            <v>5.62116224815779</v>
          </cell>
          <cell r="DX997">
            <v>5.5234373107457</v>
          </cell>
          <cell r="DY997">
            <v>5.56264968778634</v>
          </cell>
          <cell r="DZ997">
            <v>5.58524912305418</v>
          </cell>
          <cell r="EA997">
            <v>5.53834422327285</v>
          </cell>
          <cell r="EB997">
            <v>5.51538598256932</v>
          </cell>
          <cell r="EC997">
            <v>5.57492234732464</v>
          </cell>
          <cell r="ED997">
            <v>5.50235764459</v>
          </cell>
          <cell r="EE997">
            <v>5.53244013690714</v>
          </cell>
          <cell r="EF997">
            <v>5.53244013690714</v>
          </cell>
          <cell r="EG997">
            <v>5.53244013690714</v>
          </cell>
          <cell r="EH997">
            <v>5.53244013690714</v>
          </cell>
          <cell r="EI997">
            <v>5.53244013690714</v>
          </cell>
          <cell r="EJ997">
            <v>5.53244013690714</v>
          </cell>
          <cell r="EK997">
            <v>0</v>
          </cell>
          <cell r="EL997">
            <v>0</v>
          </cell>
          <cell r="EM997">
            <v>0</v>
          </cell>
          <cell r="EN997">
            <v>0</v>
          </cell>
          <cell r="EO997">
            <v>0</v>
          </cell>
          <cell r="EP997">
            <v>0</v>
          </cell>
          <cell r="EQ997">
            <v>0</v>
          </cell>
          <cell r="ER997">
            <v>0</v>
          </cell>
          <cell r="ES997">
            <v>0</v>
          </cell>
          <cell r="ET997">
            <v>0</v>
          </cell>
        </row>
        <row r="998">
          <cell r="A998">
            <v>32574.6878028221</v>
          </cell>
          <cell r="B998">
            <v>34358.4460244359</v>
          </cell>
          <cell r="C998">
            <v>32421.1598663255</v>
          </cell>
          <cell r="D998">
            <v>7518.45372945268</v>
          </cell>
          <cell r="E998">
            <v>6804.43197449054</v>
          </cell>
          <cell r="F998">
            <v>7237.86672475764</v>
          </cell>
          <cell r="G998">
            <v>7004.7013028951</v>
          </cell>
          <cell r="H998">
            <v>6484.00627402655</v>
          </cell>
          <cell r="I998">
            <v>7762.99745399936</v>
          </cell>
          <cell r="J998">
            <v>7082.61507814577</v>
          </cell>
          <cell r="K998">
            <v>6676.93116740754</v>
          </cell>
          <cell r="L998">
            <v>7217.20022812184</v>
          </cell>
          <cell r="M998">
            <v>7707.80157645072</v>
          </cell>
          <cell r="N998">
            <v>7876.59679612041</v>
          </cell>
          <cell r="O998">
            <v>9086.38073930095</v>
          </cell>
          <cell r="P998">
            <v>8686.39546974304</v>
          </cell>
          <cell r="Q998">
            <v>7687.39069050731</v>
          </cell>
          <cell r="R998">
            <v>10143.0826906469</v>
          </cell>
          <cell r="S998">
            <v>10596.0522828765</v>
          </cell>
          <cell r="T998">
            <v>10216.1178726307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5419.79502001934</v>
          </cell>
          <cell r="AF998">
            <v>5716.57772396849</v>
          </cell>
          <cell r="AG998">
            <v>5394.25095492516</v>
          </cell>
          <cell r="AH998">
            <v>7518.45372945268</v>
          </cell>
          <cell r="AI998">
            <v>6804.43197449054</v>
          </cell>
          <cell r="AJ998">
            <v>7237.86672475764</v>
          </cell>
          <cell r="AK998">
            <v>7004.7013028951</v>
          </cell>
          <cell r="AL998">
            <v>6484.00627402655</v>
          </cell>
          <cell r="AM998">
            <v>7762.99745399936</v>
          </cell>
          <cell r="AN998">
            <v>7082.61507814577</v>
          </cell>
          <cell r="AO998">
            <v>6676.93116740754</v>
          </cell>
          <cell r="AP998">
            <v>7217.20022812184</v>
          </cell>
          <cell r="AQ998">
            <v>7707.80157645072</v>
          </cell>
          <cell r="AR998">
            <v>7876.59679612041</v>
          </cell>
          <cell r="AS998">
            <v>9086.38073930095</v>
          </cell>
          <cell r="AT998">
            <v>8686.39546974304</v>
          </cell>
          <cell r="AU998">
            <v>7687.39069050731</v>
          </cell>
          <cell r="AV998">
            <v>10143.0826906469</v>
          </cell>
          <cell r="AW998">
            <v>10596.0522828765</v>
          </cell>
          <cell r="AX998">
            <v>10216.1178726307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2.71109399173564</v>
          </cell>
          <cell r="CN998">
            <v>2.85675738276358</v>
          </cell>
          <cell r="CO998">
            <v>2.68449442211233</v>
          </cell>
          <cell r="CP998">
            <v>3.71475012138576</v>
          </cell>
          <cell r="CQ998">
            <v>3.35857897051732</v>
          </cell>
          <cell r="CR998">
            <v>3.55868570611888</v>
          </cell>
          <cell r="CS998">
            <v>3.44223316477853</v>
          </cell>
          <cell r="CT998">
            <v>3.20932631745556</v>
          </cell>
          <cell r="CU998">
            <v>3.82787262730326</v>
          </cell>
          <cell r="CV998">
            <v>3.51737436530606</v>
          </cell>
          <cell r="CW998">
            <v>3.31046000935508</v>
          </cell>
          <cell r="CX998">
            <v>3.59637096149797</v>
          </cell>
          <cell r="CY998">
            <v>3.8811835629178</v>
          </cell>
          <cell r="CZ998">
            <v>3.90069903451231</v>
          </cell>
          <cell r="DA998">
            <v>4.53967230207872</v>
          </cell>
          <cell r="DB998">
            <v>4.33983453371428</v>
          </cell>
          <cell r="DC998">
            <v>3.84071893906117</v>
          </cell>
          <cell r="DD998">
            <v>5.06761414357883</v>
          </cell>
          <cell r="DE998">
            <v>5.29392355879345</v>
          </cell>
          <cell r="DF998">
            <v>5.10410345678744</v>
          </cell>
          <cell r="DG998">
            <v>5.11693930802176</v>
          </cell>
          <cell r="DH998">
            <v>5.11693930802176</v>
          </cell>
          <cell r="DI998">
            <v>5.11693930802176</v>
          </cell>
          <cell r="DJ998">
            <v>5.11693930802176</v>
          </cell>
          <cell r="DK998">
            <v>5.11693930802176</v>
          </cell>
          <cell r="DL998">
            <v>5.11693930802176</v>
          </cell>
          <cell r="DM998">
            <v>5.11693930802176</v>
          </cell>
          <cell r="DN998">
            <v>5.11693930802176</v>
          </cell>
          <cell r="DO998">
            <v>5.11693930802176</v>
          </cell>
          <cell r="DP998">
            <v>5.11693930802176</v>
          </cell>
          <cell r="DQ998">
            <v>5.47703381910375</v>
          </cell>
          <cell r="DR998">
            <v>5.48238953454452</v>
          </cell>
          <cell r="DS998">
            <v>5.50523391584927</v>
          </cell>
          <cell r="DT998">
            <v>5.5450575934511</v>
          </cell>
          <cell r="DU998">
            <v>5.55064494413076</v>
          </cell>
          <cell r="DV998">
            <v>5.57221780348721</v>
          </cell>
          <cell r="DW998">
            <v>5.57514890915878</v>
          </cell>
          <cell r="DX998">
            <v>5.53524291192731</v>
          </cell>
          <cell r="DY998">
            <v>5.55621574856956</v>
          </cell>
          <cell r="DZ998">
            <v>5.516735739883</v>
          </cell>
          <cell r="EA998">
            <v>5.52580670081862</v>
          </cell>
          <cell r="EB998">
            <v>5.49808446392495</v>
          </cell>
          <cell r="EC998">
            <v>5.44093425386459</v>
          </cell>
          <cell r="ED998">
            <v>5.5322692314156</v>
          </cell>
          <cell r="EE998">
            <v>5.48369841473027</v>
          </cell>
          <cell r="EF998">
            <v>5.48369841473027</v>
          </cell>
          <cell r="EG998">
            <v>5.48369841473027</v>
          </cell>
          <cell r="EH998">
            <v>5.48369841473027</v>
          </cell>
          <cell r="EI998">
            <v>5.48369841473027</v>
          </cell>
          <cell r="EJ998">
            <v>5.48369841473027</v>
          </cell>
          <cell r="EK998">
            <v>0</v>
          </cell>
          <cell r="EL998">
            <v>0</v>
          </cell>
          <cell r="EM998">
            <v>0</v>
          </cell>
          <cell r="EN998">
            <v>0</v>
          </cell>
          <cell r="EO998">
            <v>0</v>
          </cell>
          <cell r="EP998">
            <v>0</v>
          </cell>
          <cell r="EQ998">
            <v>0</v>
          </cell>
          <cell r="ER998">
            <v>0</v>
          </cell>
          <cell r="ES998">
            <v>0</v>
          </cell>
          <cell r="ET998">
            <v>0</v>
          </cell>
        </row>
        <row r="999">
          <cell r="A999">
            <v>39176.0883825407</v>
          </cell>
          <cell r="B999">
            <v>34730.1795125366</v>
          </cell>
          <cell r="C999">
            <v>46370.4091508247</v>
          </cell>
          <cell r="D999">
            <v>6367.98346871073</v>
          </cell>
          <cell r="E999">
            <v>6393.28701034824</v>
          </cell>
          <cell r="F999">
            <v>7525.79641123902</v>
          </cell>
          <cell r="G999">
            <v>8325.13377442074</v>
          </cell>
          <cell r="H999">
            <v>8284.8877979326</v>
          </cell>
          <cell r="I999">
            <v>8856.94068798897</v>
          </cell>
          <cell r="J999">
            <v>7634.38955243142</v>
          </cell>
          <cell r="K999">
            <v>8031.0298229277</v>
          </cell>
          <cell r="L999">
            <v>9593.42174412051</v>
          </cell>
          <cell r="M999">
            <v>8507.40445663595</v>
          </cell>
          <cell r="N999">
            <v>8386.2911463514</v>
          </cell>
          <cell r="O999">
            <v>7911.67157637029</v>
          </cell>
          <cell r="P999">
            <v>8923.20974473916</v>
          </cell>
          <cell r="Q999">
            <v>10269.8078265845</v>
          </cell>
          <cell r="R999">
            <v>9330.50286221231</v>
          </cell>
          <cell r="S999">
            <v>10642.5496894402</v>
          </cell>
          <cell r="T999">
            <v>11068.9867432693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6518.13979015746</v>
          </cell>
          <cell r="AF999">
            <v>5778.42695241783</v>
          </cell>
          <cell r="AG999">
            <v>7715.13495733721</v>
          </cell>
          <cell r="AH999">
            <v>6367.98346871073</v>
          </cell>
          <cell r="AI999">
            <v>6393.28701034824</v>
          </cell>
          <cell r="AJ999">
            <v>7525.79641123902</v>
          </cell>
          <cell r="AK999">
            <v>8325.13377442074</v>
          </cell>
          <cell r="AL999">
            <v>8284.8877979326</v>
          </cell>
          <cell r="AM999">
            <v>8856.94068798897</v>
          </cell>
          <cell r="AN999">
            <v>7634.38955243142</v>
          </cell>
          <cell r="AO999">
            <v>8031.0298229277</v>
          </cell>
          <cell r="AP999">
            <v>9593.42174412051</v>
          </cell>
          <cell r="AQ999">
            <v>8507.40445663595</v>
          </cell>
          <cell r="AR999">
            <v>8386.2911463514</v>
          </cell>
          <cell r="AS999">
            <v>7911.67157637029</v>
          </cell>
          <cell r="AT999">
            <v>8923.20974473916</v>
          </cell>
          <cell r="AU999">
            <v>10269.8078265845</v>
          </cell>
          <cell r="AV999">
            <v>9330.50286221231</v>
          </cell>
          <cell r="AW999">
            <v>10642.5496894402</v>
          </cell>
          <cell r="AX999">
            <v>11068.9867432693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3.22547368619441</v>
          </cell>
          <cell r="CN999">
            <v>2.8534423756133</v>
          </cell>
          <cell r="CO999">
            <v>3.84862369520824</v>
          </cell>
          <cell r="CP999">
            <v>3.18578312407333</v>
          </cell>
          <cell r="CQ999">
            <v>3.13178590401074</v>
          </cell>
          <cell r="CR999">
            <v>3.71432983294019</v>
          </cell>
          <cell r="CS999">
            <v>4.09821232388918</v>
          </cell>
          <cell r="CT999">
            <v>4.10220185095051</v>
          </cell>
          <cell r="CU999">
            <v>4.36427164148628</v>
          </cell>
          <cell r="CV999">
            <v>3.78573475042159</v>
          </cell>
          <cell r="CW999">
            <v>3.9715015634231</v>
          </cell>
          <cell r="CX999">
            <v>4.7538956400349</v>
          </cell>
          <cell r="CY999">
            <v>4.15062005083327</v>
          </cell>
          <cell r="CZ999">
            <v>4.12690924505386</v>
          </cell>
          <cell r="DA999">
            <v>3.88341577403466</v>
          </cell>
          <cell r="DB999">
            <v>4.37992567603997</v>
          </cell>
          <cell r="DC999">
            <v>5.04089854148871</v>
          </cell>
          <cell r="DD999">
            <v>4.57984405002493</v>
          </cell>
          <cell r="DE999">
            <v>5.22385755538157</v>
          </cell>
          <cell r="DF999">
            <v>5.43317266224459</v>
          </cell>
          <cell r="DG999">
            <v>5.51103144082232</v>
          </cell>
          <cell r="DH999">
            <v>5.51103144082232</v>
          </cell>
          <cell r="DI999">
            <v>5.51103144082232</v>
          </cell>
          <cell r="DJ999">
            <v>5.51103144082232</v>
          </cell>
          <cell r="DK999">
            <v>5.51103144082232</v>
          </cell>
          <cell r="DL999">
            <v>5.51103144082232</v>
          </cell>
          <cell r="DM999">
            <v>5.51103144082232</v>
          </cell>
          <cell r="DN999">
            <v>5.51103144082232</v>
          </cell>
          <cell r="DO999">
            <v>5.51103144082232</v>
          </cell>
          <cell r="DP999">
            <v>5.51103144082232</v>
          </cell>
          <cell r="DQ999">
            <v>5.53652547523272</v>
          </cell>
          <cell r="DR999">
            <v>5.54814313204775</v>
          </cell>
          <cell r="DS999">
            <v>5.49218570623479</v>
          </cell>
          <cell r="DT999">
            <v>5.47637091785306</v>
          </cell>
          <cell r="DU999">
            <v>5.59292855889034</v>
          </cell>
          <cell r="DV999">
            <v>5.55110106859927</v>
          </cell>
          <cell r="DW999">
            <v>5.56549633858386</v>
          </cell>
          <cell r="DX999">
            <v>5.53320474193696</v>
          </cell>
          <cell r="DY999">
            <v>5.56005512932127</v>
          </cell>
          <cell r="DZ999">
            <v>5.52498712641101</v>
          </cell>
          <cell r="EA999">
            <v>5.54017695355357</v>
          </cell>
          <cell r="EB999">
            <v>5.5288018993982</v>
          </cell>
          <cell r="EC999">
            <v>5.61553626445805</v>
          </cell>
          <cell r="ED999">
            <v>5.56739650975539</v>
          </cell>
          <cell r="EE999">
            <v>5.58163580704643</v>
          </cell>
          <cell r="EF999">
            <v>5.58163580704643</v>
          </cell>
          <cell r="EG999">
            <v>5.58163580704643</v>
          </cell>
          <cell r="EH999">
            <v>5.58163580704643</v>
          </cell>
          <cell r="EI999">
            <v>5.58163580704643</v>
          </cell>
          <cell r="EJ999">
            <v>5.58163580704643</v>
          </cell>
          <cell r="EK999">
            <v>0</v>
          </cell>
          <cell r="EL999">
            <v>0</v>
          </cell>
          <cell r="EM999">
            <v>0</v>
          </cell>
          <cell r="EN999">
            <v>0</v>
          </cell>
          <cell r="EO999">
            <v>0</v>
          </cell>
          <cell r="EP999">
            <v>0</v>
          </cell>
          <cell r="EQ999">
            <v>0</v>
          </cell>
          <cell r="ER999">
            <v>0</v>
          </cell>
          <cell r="ES999">
            <v>0</v>
          </cell>
          <cell r="ET999">
            <v>0</v>
          </cell>
        </row>
        <row r="1000">
          <cell r="A1000">
            <v>34555.900032514</v>
          </cell>
          <cell r="B1000">
            <v>37177.6786549349</v>
          </cell>
          <cell r="C1000">
            <v>42377.5622102779</v>
          </cell>
          <cell r="D1000">
            <v>6138.27830324062</v>
          </cell>
          <cell r="E1000">
            <v>6403.3627029757</v>
          </cell>
          <cell r="F1000">
            <v>6003.25633821711</v>
          </cell>
          <cell r="G1000">
            <v>6941.65845181775</v>
          </cell>
          <cell r="H1000">
            <v>7695.00393897686</v>
          </cell>
          <cell r="I1000">
            <v>7997.49577565476</v>
          </cell>
          <cell r="J1000">
            <v>9060.6108712309</v>
          </cell>
          <cell r="K1000">
            <v>9273.90369350133</v>
          </cell>
          <cell r="L1000">
            <v>8921.3136538586</v>
          </cell>
          <cell r="M1000">
            <v>8803.0971551741</v>
          </cell>
          <cell r="N1000">
            <v>8658.99127963277</v>
          </cell>
          <cell r="O1000">
            <v>8118.36104605497</v>
          </cell>
          <cell r="P1000">
            <v>8637.05087469944</v>
          </cell>
          <cell r="Q1000">
            <v>9991.05115900843</v>
          </cell>
          <cell r="R1000">
            <v>10607.6897316392</v>
          </cell>
          <cell r="S1000">
            <v>9940.40993522913</v>
          </cell>
          <cell r="T1000">
            <v>9907.19515287677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5749.43023374978</v>
          </cell>
          <cell r="AF1000">
            <v>6185.64324697654</v>
          </cell>
          <cell r="AG1000">
            <v>7050.80282021693</v>
          </cell>
          <cell r="AH1000">
            <v>6138.27830324062</v>
          </cell>
          <cell r="AI1000">
            <v>6403.3627029757</v>
          </cell>
          <cell r="AJ1000">
            <v>6003.25633821711</v>
          </cell>
          <cell r="AK1000">
            <v>6941.65845181775</v>
          </cell>
          <cell r="AL1000">
            <v>7695.00393897686</v>
          </cell>
          <cell r="AM1000">
            <v>7997.49577565476</v>
          </cell>
          <cell r="AN1000">
            <v>9060.6108712309</v>
          </cell>
          <cell r="AO1000">
            <v>9273.90369350133</v>
          </cell>
          <cell r="AP1000">
            <v>8921.3136538586</v>
          </cell>
          <cell r="AQ1000">
            <v>8803.0971551741</v>
          </cell>
          <cell r="AR1000">
            <v>8658.99127963277</v>
          </cell>
          <cell r="AS1000">
            <v>8118.36104605497</v>
          </cell>
          <cell r="AT1000">
            <v>8637.05087469944</v>
          </cell>
          <cell r="AU1000">
            <v>9991.05115900843</v>
          </cell>
          <cell r="AV1000">
            <v>10607.6897316392</v>
          </cell>
          <cell r="AW1000">
            <v>9940.40993522913</v>
          </cell>
          <cell r="AX1000">
            <v>9907.19515287677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2.84744533962457</v>
          </cell>
          <cell r="CN1000">
            <v>3.02222508027251</v>
          </cell>
          <cell r="CO1000">
            <v>3.44932099699953</v>
          </cell>
          <cell r="CP1000">
            <v>3.03568831419774</v>
          </cell>
          <cell r="CQ1000">
            <v>3.14753444626207</v>
          </cell>
          <cell r="CR1000">
            <v>3.01691488364687</v>
          </cell>
          <cell r="CS1000">
            <v>3.44892459902911</v>
          </cell>
          <cell r="CT1000">
            <v>3.80549766955943</v>
          </cell>
          <cell r="CU1000">
            <v>3.92233719547325</v>
          </cell>
          <cell r="CV1000">
            <v>4.45395300780302</v>
          </cell>
          <cell r="CW1000">
            <v>4.57615861083746</v>
          </cell>
          <cell r="CX1000">
            <v>4.41609413432377</v>
          </cell>
          <cell r="CY1000">
            <v>4.3339444705458</v>
          </cell>
          <cell r="CZ1000">
            <v>4.26850128697383</v>
          </cell>
          <cell r="DA1000">
            <v>3.9857761367468</v>
          </cell>
          <cell r="DB1000">
            <v>4.24043117483347</v>
          </cell>
          <cell r="DC1000">
            <v>4.90518875234594</v>
          </cell>
          <cell r="DD1000">
            <v>5.20793253201362</v>
          </cell>
          <cell r="DE1000">
            <v>4.88032602695961</v>
          </cell>
          <cell r="DF1000">
            <v>4.86401895634077</v>
          </cell>
          <cell r="DG1000">
            <v>5.27816620113746</v>
          </cell>
          <cell r="DH1000">
            <v>5.27816620113746</v>
          </cell>
          <cell r="DI1000">
            <v>5.27816620113746</v>
          </cell>
          <cell r="DJ1000">
            <v>5.27816620113746</v>
          </cell>
          <cell r="DK1000">
            <v>5.27816620113746</v>
          </cell>
          <cell r="DL1000">
            <v>5.27816620113746</v>
          </cell>
          <cell r="DM1000">
            <v>5.27816620113746</v>
          </cell>
          <cell r="DN1000">
            <v>5.27816620113746</v>
          </cell>
          <cell r="DO1000">
            <v>5.27816620113746</v>
          </cell>
          <cell r="DP1000">
            <v>5.27816620113746</v>
          </cell>
          <cell r="DQ1000">
            <v>5.53192836923284</v>
          </cell>
          <cell r="DR1000">
            <v>5.60744727801929</v>
          </cell>
          <cell r="DS1000">
            <v>5.60031032698837</v>
          </cell>
          <cell r="DT1000">
            <v>5.53983119813162</v>
          </cell>
          <cell r="DU1000">
            <v>5.57371484243534</v>
          </cell>
          <cell r="DV1000">
            <v>5.45168765884088</v>
          </cell>
          <cell r="DW1000">
            <v>5.51425285989175</v>
          </cell>
          <cell r="DX1000">
            <v>5.53993311865044</v>
          </cell>
          <cell r="DY1000">
            <v>5.58619675938324</v>
          </cell>
          <cell r="DZ1000">
            <v>5.57338422397826</v>
          </cell>
          <cell r="EA1000">
            <v>5.55224534055461</v>
          </cell>
          <cell r="EB1000">
            <v>5.5347450648929</v>
          </cell>
          <cell r="EC1000">
            <v>5.56492464581576</v>
          </cell>
          <cell r="ED1000">
            <v>5.55775017620634</v>
          </cell>
          <cell r="EE1000">
            <v>5.58036485105731</v>
          </cell>
          <cell r="EF1000">
            <v>5.58036485105731</v>
          </cell>
          <cell r="EG1000">
            <v>5.58036485105731</v>
          </cell>
          <cell r="EH1000">
            <v>5.58036485105731</v>
          </cell>
          <cell r="EI1000">
            <v>5.58036485105731</v>
          </cell>
          <cell r="EJ1000">
            <v>5.58036485105731</v>
          </cell>
          <cell r="EK1000">
            <v>0</v>
          </cell>
          <cell r="EL1000">
            <v>0</v>
          </cell>
          <cell r="EM1000">
            <v>0</v>
          </cell>
          <cell r="EN1000">
            <v>0</v>
          </cell>
          <cell r="EO1000">
            <v>0</v>
          </cell>
          <cell r="EP1000">
            <v>0</v>
          </cell>
          <cell r="EQ1000">
            <v>0</v>
          </cell>
          <cell r="ER1000">
            <v>0</v>
          </cell>
          <cell r="ES1000">
            <v>0</v>
          </cell>
          <cell r="ET1000">
            <v>0</v>
          </cell>
        </row>
        <row r="1001">
          <cell r="A1001">
            <v>38189.5768116032</v>
          </cell>
          <cell r="B1001">
            <v>39725.9301354299</v>
          </cell>
          <cell r="C1001">
            <v>34733.1231005707</v>
          </cell>
          <cell r="D1001">
            <v>7244.63083425113</v>
          </cell>
          <cell r="E1001">
            <v>6783.60712599421</v>
          </cell>
          <cell r="F1001">
            <v>7516.80963531522</v>
          </cell>
          <cell r="G1001">
            <v>7587.92322342074</v>
          </cell>
          <cell r="H1001">
            <v>6751.45962197673</v>
          </cell>
          <cell r="I1001">
            <v>6636.25186846786</v>
          </cell>
          <cell r="J1001">
            <v>7135.00255462097</v>
          </cell>
          <cell r="K1001">
            <v>7028.96190678487</v>
          </cell>
          <cell r="L1001">
            <v>8016.60212195594</v>
          </cell>
          <cell r="M1001">
            <v>7725.45406168941</v>
          </cell>
          <cell r="N1001">
            <v>8959.37967111111</v>
          </cell>
          <cell r="O1001">
            <v>8974.39248528701</v>
          </cell>
          <cell r="P1001">
            <v>10125.1210082951</v>
          </cell>
          <cell r="Q1001">
            <v>9061.9858785548</v>
          </cell>
          <cell r="R1001">
            <v>8310.88954150293</v>
          </cell>
          <cell r="S1001">
            <v>9606.82212037513</v>
          </cell>
          <cell r="T1001">
            <v>11919.7543460051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6354.00343582853</v>
          </cell>
          <cell r="AF1001">
            <v>6609.62277265437</v>
          </cell>
          <cell r="AG1001">
            <v>5778.91670826337</v>
          </cell>
          <cell r="AH1001">
            <v>7244.63083425113</v>
          </cell>
          <cell r="AI1001">
            <v>6783.60712599421</v>
          </cell>
          <cell r="AJ1001">
            <v>7516.80963531522</v>
          </cell>
          <cell r="AK1001">
            <v>7587.92322342074</v>
          </cell>
          <cell r="AL1001">
            <v>6751.45962197673</v>
          </cell>
          <cell r="AM1001">
            <v>6636.25186846786</v>
          </cell>
          <cell r="AN1001">
            <v>7135.00255462097</v>
          </cell>
          <cell r="AO1001">
            <v>7028.96190678487</v>
          </cell>
          <cell r="AP1001">
            <v>8016.60212195594</v>
          </cell>
          <cell r="AQ1001">
            <v>7725.45406168941</v>
          </cell>
          <cell r="AR1001">
            <v>8959.37967111111</v>
          </cell>
          <cell r="AS1001">
            <v>8974.39248528701</v>
          </cell>
          <cell r="AT1001">
            <v>10125.1210082951</v>
          </cell>
          <cell r="AU1001">
            <v>9061.9858785548</v>
          </cell>
          <cell r="AV1001">
            <v>8310.88954150293</v>
          </cell>
          <cell r="AW1001">
            <v>9606.82212037513</v>
          </cell>
          <cell r="AX1001">
            <v>11919.7543460051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3.18671235642233</v>
          </cell>
          <cell r="CN1001">
            <v>3.23986719928764</v>
          </cell>
          <cell r="CO1001">
            <v>2.89065783709793</v>
          </cell>
          <cell r="CP1001">
            <v>3.56431003211644</v>
          </cell>
          <cell r="CQ1001">
            <v>3.38604209466044</v>
          </cell>
          <cell r="CR1001">
            <v>3.73882323764201</v>
          </cell>
          <cell r="CS1001">
            <v>3.83278447170188</v>
          </cell>
          <cell r="CT1001">
            <v>3.3323216327786</v>
          </cell>
          <cell r="CU1001">
            <v>3.27918909148575</v>
          </cell>
          <cell r="CV1001">
            <v>3.49401659459622</v>
          </cell>
          <cell r="CW1001">
            <v>3.43578470325551</v>
          </cell>
          <cell r="CX1001">
            <v>3.95187644457105</v>
          </cell>
          <cell r="CY1001">
            <v>3.79014871834772</v>
          </cell>
          <cell r="CZ1001">
            <v>4.32297505455172</v>
          </cell>
          <cell r="DA1001">
            <v>4.47805958632027</v>
          </cell>
          <cell r="DB1001">
            <v>5.05225231325489</v>
          </cell>
          <cell r="DC1001">
            <v>4.52176710580576</v>
          </cell>
          <cell r="DD1001">
            <v>4.14698361400959</v>
          </cell>
          <cell r="DE1001">
            <v>4.7936305394207</v>
          </cell>
          <cell r="DF1001">
            <v>5.94774190043726</v>
          </cell>
          <cell r="DG1001">
            <v>5.10204051706203</v>
          </cell>
          <cell r="DH1001">
            <v>5.10204051706203</v>
          </cell>
          <cell r="DI1001">
            <v>5.10204051706203</v>
          </cell>
          <cell r="DJ1001">
            <v>5.10204051706203</v>
          </cell>
          <cell r="DK1001">
            <v>5.10204051706203</v>
          </cell>
          <cell r="DL1001">
            <v>5.10204051706203</v>
          </cell>
          <cell r="DM1001">
            <v>5.10204051706203</v>
          </cell>
          <cell r="DN1001">
            <v>5.10204051706203</v>
          </cell>
          <cell r="DO1001">
            <v>5.10204051706203</v>
          </cell>
          <cell r="DP1001">
            <v>5.10204051706203</v>
          </cell>
          <cell r="DQ1001">
            <v>5.46275491612144</v>
          </cell>
          <cell r="DR1001">
            <v>5.58928944541319</v>
          </cell>
          <cell r="DS1001">
            <v>5.47717834764048</v>
          </cell>
          <cell r="DT1001">
            <v>5.56862435552412</v>
          </cell>
          <cell r="DU1001">
            <v>5.48877553295381</v>
          </cell>
          <cell r="DV1001">
            <v>5.50814994234705</v>
          </cell>
          <cell r="DW1001">
            <v>5.4239498470591</v>
          </cell>
          <cell r="DX1001">
            <v>5.55082962799956</v>
          </cell>
          <cell r="DY1001">
            <v>5.54451465321487</v>
          </cell>
          <cell r="DZ1001">
            <v>5.59469357835149</v>
          </cell>
          <cell r="EA1001">
            <v>5.60495826858865</v>
          </cell>
          <cell r="EB1001">
            <v>5.55768728928334</v>
          </cell>
          <cell r="EC1001">
            <v>5.58437917325295</v>
          </cell>
          <cell r="ED1001">
            <v>5.6780909823738</v>
          </cell>
          <cell r="EE1001">
            <v>5.49063186812645</v>
          </cell>
          <cell r="EF1001">
            <v>5.49063186812645</v>
          </cell>
          <cell r="EG1001">
            <v>5.49063186812645</v>
          </cell>
          <cell r="EH1001">
            <v>5.49063186812645</v>
          </cell>
          <cell r="EI1001">
            <v>5.49063186812645</v>
          </cell>
          <cell r="EJ1001">
            <v>5.49063186812645</v>
          </cell>
          <cell r="EK1001">
            <v>0</v>
          </cell>
          <cell r="EL1001">
            <v>0</v>
          </cell>
          <cell r="EM1001">
            <v>0</v>
          </cell>
          <cell r="EN1001">
            <v>0</v>
          </cell>
          <cell r="EO1001">
            <v>0</v>
          </cell>
          <cell r="EP1001">
            <v>0</v>
          </cell>
          <cell r="EQ1001">
            <v>0</v>
          </cell>
          <cell r="ER1001">
            <v>0</v>
          </cell>
          <cell r="ES1001">
            <v>0</v>
          </cell>
          <cell r="ET100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vmlDrawing" Target="../drawings/vmlDrawing1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3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4.13"/>
    <col collapsed="false" customWidth="true" hidden="false" outlineLevel="0" max="2" min="2" style="0" width="11.28"/>
  </cols>
  <sheetData>
    <row r="1" customFormat="false" ht="12.75" hidden="false" customHeight="false" outlineLevel="0" collapsed="false">
      <c r="A1" s="1" t="s">
        <v>0</v>
      </c>
      <c r="B1" s="1"/>
      <c r="C1" s="1"/>
      <c r="D1" s="1"/>
      <c r="E1" s="1"/>
      <c r="F1" s="1"/>
    </row>
    <row r="2" customFormat="false" ht="12.75" hidden="false" customHeight="false" outlineLevel="0" collapsed="false">
      <c r="A2" s="1" t="str">
        <f aca="false">+assumptions!A2</f>
        <v>Sun Devil Project - Sun Devil Project</v>
      </c>
      <c r="B2" s="1"/>
      <c r="C2" s="1"/>
      <c r="D2" s="1"/>
      <c r="E2" s="1"/>
      <c r="F2" s="1"/>
    </row>
    <row r="3" customFormat="false" ht="12.75" hidden="false" customHeight="false" outlineLevel="0" collapsed="false">
      <c r="A3" s="1" t="s">
        <v>1</v>
      </c>
      <c r="B3" s="1"/>
      <c r="C3" s="1"/>
      <c r="D3" s="1"/>
      <c r="E3" s="1"/>
      <c r="F3" s="1"/>
    </row>
    <row r="4" customFormat="false" ht="12.75" hidden="false" customHeight="false" outlineLevel="0" collapsed="false">
      <c r="A4" s="2"/>
      <c r="B4" s="2"/>
    </row>
    <row r="5" customFormat="false" ht="12.75" hidden="false" customHeight="false" outlineLevel="0" collapsed="false">
      <c r="A5" s="2" t="s">
        <v>2</v>
      </c>
      <c r="B5" s="3" t="str">
        <f aca="false">+assumptions!A2</f>
        <v>Sun Devil Project - Sun Devil Project</v>
      </c>
    </row>
    <row r="6" customFormat="false" ht="12.75" hidden="false" customHeight="false" outlineLevel="0" collapsed="false">
      <c r="A6" s="2"/>
      <c r="B6" s="2"/>
    </row>
    <row r="7" customFormat="false" ht="12.75" hidden="false" customHeight="false" outlineLevel="0" collapsed="false">
      <c r="A7" s="4"/>
      <c r="B7" s="4"/>
      <c r="C7" s="4"/>
      <c r="D7" s="4"/>
      <c r="E7" s="4"/>
      <c r="F7" s="4"/>
      <c r="G7" s="4"/>
    </row>
    <row r="8" customFormat="false" ht="12.75" hidden="false" customHeight="false" outlineLevel="0" collapsed="false">
      <c r="A8" s="3" t="s">
        <v>3</v>
      </c>
      <c r="B8" s="5" t="s">
        <v>4</v>
      </c>
    </row>
    <row r="9" customFormat="false" ht="12.75" hidden="false" customHeight="false" outlineLevel="0" collapsed="false">
      <c r="A9" s="6" t="s">
        <v>5</v>
      </c>
      <c r="B9" s="7" t="n">
        <v>20</v>
      </c>
    </row>
    <row r="10" customFormat="false" ht="12.75" hidden="false" customHeight="false" outlineLevel="0" collapsed="false">
      <c r="A10" s="8" t="s">
        <v>6</v>
      </c>
      <c r="B10" s="9" t="n">
        <v>20</v>
      </c>
    </row>
    <row r="11" customFormat="false" ht="12.75" hidden="false" customHeight="false" outlineLevel="0" collapsed="false">
      <c r="A11" s="10" t="s">
        <v>7</v>
      </c>
      <c r="B11" s="11" t="n">
        <v>38260</v>
      </c>
    </row>
    <row r="13" customFormat="false" ht="12.75" hidden="false" customHeight="false" outlineLevel="0" collapsed="false">
      <c r="A13" s="10" t="s">
        <v>8</v>
      </c>
      <c r="B13" s="12" t="s">
        <v>9</v>
      </c>
    </row>
    <row r="14" customFormat="false" ht="12.75" hidden="false" customHeight="false" outlineLevel="0" collapsed="false">
      <c r="A14" s="10" t="s">
        <v>10</v>
      </c>
      <c r="B14" s="13" t="n">
        <v>0.2</v>
      </c>
    </row>
    <row r="15" customFormat="false" ht="12.75" hidden="false" customHeight="false" outlineLevel="0" collapsed="false">
      <c r="A15" s="14" t="s">
        <v>11</v>
      </c>
      <c r="B15" s="15" t="n">
        <v>0.075</v>
      </c>
    </row>
    <row r="16" customFormat="false" ht="12.75" hidden="false" customHeight="false" outlineLevel="0" collapsed="false">
      <c r="A16" s="14" t="s">
        <v>12</v>
      </c>
      <c r="B16" s="16" t="n">
        <v>20</v>
      </c>
    </row>
    <row r="18" customFormat="false" ht="12.75" hidden="false" customHeight="false" outlineLevel="0" collapsed="false">
      <c r="B18" s="17" t="n">
        <v>1</v>
      </c>
      <c r="C18" s="17" t="n">
        <v>2</v>
      </c>
      <c r="D18" s="17" t="n">
        <v>3</v>
      </c>
      <c r="E18" s="17" t="n">
        <v>4</v>
      </c>
      <c r="F18" s="17" t="n">
        <v>5</v>
      </c>
      <c r="G18" s="17" t="s">
        <v>13</v>
      </c>
    </row>
    <row r="19" customFormat="false" ht="12.75" hidden="false" customHeight="false" outlineLevel="0" collapsed="false">
      <c r="A19" s="10" t="s">
        <v>14</v>
      </c>
      <c r="B19" s="12" t="s">
        <v>4</v>
      </c>
      <c r="C19" s="12" t="s">
        <v>4</v>
      </c>
      <c r="D19" s="12" t="s">
        <v>4</v>
      </c>
      <c r="E19" s="12" t="s">
        <v>9</v>
      </c>
      <c r="F19" s="12" t="s">
        <v>9</v>
      </c>
      <c r="G19" s="12" t="s">
        <v>9</v>
      </c>
    </row>
    <row r="21" customFormat="false" ht="12.75" hidden="true" customHeight="false" outlineLevel="0" collapsed="false">
      <c r="A21" s="0" t="s">
        <v>15</v>
      </c>
      <c r="B21" s="18" t="n">
        <v>0.110565676314645</v>
      </c>
    </row>
    <row r="22" customFormat="false" ht="12.75" hidden="true" customHeight="false" outlineLevel="0" collapsed="false">
      <c r="A22" s="10" t="s">
        <v>16</v>
      </c>
      <c r="B22" s="19" t="n">
        <f aca="false">+B21*12</f>
        <v>1.32678811577574</v>
      </c>
    </row>
    <row r="23" customFormat="false" ht="12.75" hidden="true" customHeight="false" outlineLevel="0" collapsed="false"/>
    <row r="24" customFormat="false" ht="12.75" hidden="true" customHeight="false" outlineLevel="0" collapsed="false">
      <c r="A24" s="10" t="s">
        <v>17</v>
      </c>
      <c r="B24" s="12" t="s">
        <v>4</v>
      </c>
    </row>
    <row r="25" customFormat="false" ht="12.75" hidden="true" customHeight="false" outlineLevel="0" collapsed="false"/>
    <row r="26" customFormat="false" ht="12.75" hidden="true" customHeight="false" outlineLevel="0" collapsed="false"/>
    <row r="27" customFormat="false" ht="12.75" hidden="true" customHeight="false" outlineLevel="0" collapsed="false">
      <c r="A27" s="10" t="s">
        <v>18</v>
      </c>
      <c r="B27" s="20" t="n">
        <v>21500</v>
      </c>
    </row>
    <row r="28" customFormat="false" ht="12.75" hidden="true" customHeight="false" outlineLevel="0" collapsed="false">
      <c r="A28" s="10" t="s">
        <v>19</v>
      </c>
      <c r="B28" s="0" t="s">
        <v>20</v>
      </c>
    </row>
    <row r="29" customFormat="false" ht="12.75" hidden="true" customHeight="false" outlineLevel="0" collapsed="false">
      <c r="A29" s="10" t="s">
        <v>21</v>
      </c>
      <c r="B29" s="0" t="s">
        <v>20</v>
      </c>
    </row>
    <row r="30" customFormat="false" ht="12.75" hidden="true" customHeight="false" outlineLevel="0" collapsed="false"/>
    <row r="31" customFormat="false" ht="12.75" hidden="true" customHeight="false" outlineLevel="0" collapsed="false">
      <c r="A31" s="10" t="s">
        <v>22</v>
      </c>
      <c r="B31" s="21" t="n">
        <v>65780</v>
      </c>
    </row>
    <row r="32" customFormat="false" ht="12.75" hidden="true" customHeight="false" outlineLevel="0" collapsed="false"/>
    <row r="33" customFormat="false" ht="12.75" hidden="false" customHeight="false" outlineLevel="0" collapsed="false">
      <c r="A33" s="10" t="s">
        <v>23</v>
      </c>
      <c r="B33" s="12" t="s">
        <v>9</v>
      </c>
    </row>
    <row r="35" customFormat="false" ht="12.75" hidden="false" customHeight="false" outlineLevel="0" collapsed="false">
      <c r="A35" s="10" t="s">
        <v>24</v>
      </c>
      <c r="B35" s="9" t="s">
        <v>25</v>
      </c>
    </row>
    <row r="36" customFormat="false" ht="12.75" hidden="false" customHeight="false" outlineLevel="0" collapsed="false">
      <c r="A36" s="10" t="s">
        <v>26</v>
      </c>
      <c r="B36" s="9" t="n">
        <v>780</v>
      </c>
    </row>
  </sheetData>
  <mergeCells count="3">
    <mergeCell ref="A1:F1"/>
    <mergeCell ref="A2:F2"/>
    <mergeCell ref="A3:F3"/>
  </mergeCells>
  <printOptions headings="false" gridLines="false" gridLinesSet="true" horizontalCentered="false" verticalCentered="false"/>
  <pageMargins left="0.25" right="0.25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V86"/>
  <sheetViews>
    <sheetView showFormulas="false" showGridLines="true" showRowColHeaders="true" showZeros="true" rightToLeft="false" tabSelected="false" showOutlineSymbols="true" defaultGridColor="true" view="normal" topLeftCell="A6" colorId="64" zoomScale="75" zoomScaleNormal="75" zoomScalePageLayoutView="100" workbookViewId="0">
      <selection pane="topLeft" activeCell="C21" activeCellId="0" sqref="C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14"/>
    <col collapsed="false" customWidth="true" hidden="false" outlineLevel="0" max="2" min="2" style="0" width="7.14"/>
    <col collapsed="false" customWidth="true" hidden="false" outlineLevel="0" max="3" min="3" style="0" width="11.28"/>
    <col collapsed="false" customWidth="true" hidden="false" outlineLevel="0" max="4" min="4" style="0" width="12.42"/>
    <col collapsed="false" customWidth="true" hidden="false" outlineLevel="0" max="32" min="5" style="0" width="9.85"/>
    <col collapsed="false" customWidth="true" hidden="false" outlineLevel="0" max="33" min="33" style="0" width="10.28"/>
    <col collapsed="false" customWidth="true" hidden="false" outlineLevel="0" max="48" min="48" style="0" width="10.71"/>
  </cols>
  <sheetData>
    <row r="1" customFormat="false" ht="18" hidden="false" customHeight="false" outlineLevel="0" collapsed="false">
      <c r="A1" s="106" t="str">
        <f aca="false">+assumptions!A1</f>
        <v>Transwestern Pipeline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</row>
    <row r="2" customFormat="false" ht="18" hidden="false" customHeight="false" outlineLevel="0" collapsed="false">
      <c r="A2" s="106" t="str">
        <f aca="false">+assumptions!A2</f>
        <v>Sun Devil Project - Sun Devil Project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</row>
    <row r="3" customFormat="false" ht="18" hidden="false" customHeight="false" outlineLevel="0" collapsed="false">
      <c r="A3" s="106" t="s">
        <v>355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  <c r="AU3" s="108"/>
      <c r="AV3" s="108"/>
    </row>
    <row r="4" customFormat="false" ht="18" hidden="false" customHeight="false" outlineLevel="0" collapsed="false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</row>
    <row r="5" customFormat="false" ht="18" hidden="false" customHeight="false" outlineLevel="0" collapsed="false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</row>
    <row r="6" customFormat="false" ht="12.75" hidden="false" customHeight="false" outlineLevel="0" collapsed="false">
      <c r="C6" s="17" t="n">
        <v>1</v>
      </c>
      <c r="D6" s="17" t="n">
        <v>2</v>
      </c>
      <c r="E6" s="17" t="n">
        <v>3</v>
      </c>
      <c r="F6" s="17" t="n">
        <v>4</v>
      </c>
      <c r="G6" s="17" t="n">
        <v>5</v>
      </c>
      <c r="H6" s="17" t="n">
        <v>6</v>
      </c>
      <c r="I6" s="17" t="n">
        <v>7</v>
      </c>
      <c r="J6" s="17" t="n">
        <v>8</v>
      </c>
      <c r="K6" s="17" t="n">
        <v>9</v>
      </c>
      <c r="L6" s="17" t="n">
        <v>10</v>
      </c>
      <c r="M6" s="17" t="n">
        <v>11</v>
      </c>
      <c r="N6" s="17" t="n">
        <v>12</v>
      </c>
      <c r="O6" s="17" t="n">
        <v>13</v>
      </c>
      <c r="P6" s="17" t="n">
        <v>14</v>
      </c>
      <c r="Q6" s="17" t="n">
        <v>15</v>
      </c>
      <c r="R6" s="17" t="n">
        <v>16</v>
      </c>
      <c r="S6" s="17" t="n">
        <v>17</v>
      </c>
      <c r="T6" s="17" t="n">
        <v>18</v>
      </c>
      <c r="U6" s="17" t="n">
        <v>19</v>
      </c>
      <c r="V6" s="17" t="n">
        <v>20</v>
      </c>
      <c r="W6" s="17" t="n">
        <v>21</v>
      </c>
      <c r="X6" s="17" t="n">
        <v>22</v>
      </c>
      <c r="Y6" s="17" t="n">
        <v>23</v>
      </c>
      <c r="Z6" s="17" t="n">
        <v>24</v>
      </c>
      <c r="AA6" s="17" t="n">
        <v>25</v>
      </c>
      <c r="AB6" s="17" t="n">
        <v>26</v>
      </c>
      <c r="AC6" s="17" t="n">
        <v>27</v>
      </c>
      <c r="AD6" s="17" t="n">
        <v>28</v>
      </c>
      <c r="AE6" s="17" t="n">
        <v>29</v>
      </c>
      <c r="AF6" s="17" t="n">
        <v>30</v>
      </c>
    </row>
    <row r="7" customFormat="false" ht="12.75" hidden="false" customHeight="false" outlineLevel="0" collapsed="false">
      <c r="C7" s="109" t="s">
        <v>155</v>
      </c>
      <c r="D7" s="109" t="s">
        <v>156</v>
      </c>
      <c r="E7" s="109" t="s">
        <v>157</v>
      </c>
      <c r="F7" s="109" t="s">
        <v>158</v>
      </c>
      <c r="G7" s="109" t="s">
        <v>159</v>
      </c>
      <c r="H7" s="109" t="s">
        <v>160</v>
      </c>
      <c r="I7" s="109" t="s">
        <v>161</v>
      </c>
      <c r="J7" s="109" t="s">
        <v>162</v>
      </c>
      <c r="K7" s="109" t="s">
        <v>163</v>
      </c>
      <c r="L7" s="109" t="s">
        <v>164</v>
      </c>
      <c r="M7" s="109" t="s">
        <v>165</v>
      </c>
      <c r="N7" s="109" t="s">
        <v>166</v>
      </c>
      <c r="O7" s="109" t="s">
        <v>167</v>
      </c>
      <c r="P7" s="109" t="s">
        <v>168</v>
      </c>
      <c r="Q7" s="109" t="s">
        <v>169</v>
      </c>
      <c r="R7" s="109" t="s">
        <v>170</v>
      </c>
      <c r="S7" s="109" t="s">
        <v>171</v>
      </c>
      <c r="T7" s="109" t="s">
        <v>172</v>
      </c>
      <c r="U7" s="109" t="s">
        <v>173</v>
      </c>
      <c r="V7" s="109" t="s">
        <v>174</v>
      </c>
      <c r="W7" s="109" t="s">
        <v>175</v>
      </c>
      <c r="X7" s="109" t="s">
        <v>176</v>
      </c>
      <c r="Y7" s="109" t="s">
        <v>177</v>
      </c>
      <c r="Z7" s="109" t="s">
        <v>178</v>
      </c>
      <c r="AA7" s="109" t="s">
        <v>179</v>
      </c>
      <c r="AB7" s="109" t="s">
        <v>180</v>
      </c>
      <c r="AC7" s="109" t="s">
        <v>181</v>
      </c>
      <c r="AD7" s="109" t="s">
        <v>182</v>
      </c>
      <c r="AE7" s="109" t="s">
        <v>183</v>
      </c>
      <c r="AF7" s="109" t="s">
        <v>184</v>
      </c>
      <c r="AG7" s="0" t="s">
        <v>77</v>
      </c>
    </row>
    <row r="8" customFormat="false" ht="12.75" hidden="false" customHeight="false" outlineLevel="0" collapsed="false">
      <c r="A8" s="0" t="s">
        <v>185</v>
      </c>
      <c r="B8" s="110"/>
      <c r="C8" s="111" t="n">
        <f aca="false">+DCF!D63</f>
        <v>8081.91149569635</v>
      </c>
      <c r="D8" s="111" t="n">
        <f aca="false">+DCF!E63</f>
        <v>43435.6112112415</v>
      </c>
      <c r="E8" s="111" t="n">
        <f aca="false">+DCF!F63</f>
        <v>41456.1058285786</v>
      </c>
      <c r="F8" s="111" t="n">
        <f aca="false">+DCF!G63</f>
        <v>25223.2617793805</v>
      </c>
      <c r="G8" s="111" t="n">
        <f aca="false">+DCF!H63</f>
        <v>25195.9641077235</v>
      </c>
      <c r="H8" s="111" t="n">
        <f aca="false">+DCF!I63</f>
        <v>24541.8171478859</v>
      </c>
      <c r="I8" s="111" t="n">
        <f aca="false">+DCF!J63</f>
        <v>24202.7875969406</v>
      </c>
      <c r="J8" s="111" t="n">
        <f aca="false">+DCF!K63</f>
        <v>25096.2201820135</v>
      </c>
      <c r="K8" s="111" t="n">
        <f aca="false">+DCF!L63</f>
        <v>25645.8023187377</v>
      </c>
      <c r="L8" s="111" t="n">
        <f aca="false">+DCF!M63</f>
        <v>26265.0796286301</v>
      </c>
      <c r="M8" s="111" t="n">
        <f aca="false">+DCF!N63</f>
        <v>26983.1844469729</v>
      </c>
      <c r="N8" s="111" t="n">
        <f aca="false">+DCF!O63</f>
        <v>27738.2815274196</v>
      </c>
      <c r="O8" s="111" t="n">
        <f aca="false">+DCF!P63</f>
        <v>28239.3067474667</v>
      </c>
      <c r="P8" s="111" t="n">
        <f aca="false">+DCF!Q63</f>
        <v>36443.5802284629</v>
      </c>
      <c r="Q8" s="111" t="n">
        <f aca="false">+DCF!R63</f>
        <v>44340.9210562605</v>
      </c>
      <c r="R8" s="111" t="n">
        <f aca="false">+DCF!S63</f>
        <v>34696.488725247</v>
      </c>
      <c r="S8" s="111" t="n">
        <f aca="false">+DCF!T63</f>
        <v>24646.5142669779</v>
      </c>
      <c r="T8" s="111" t="n">
        <f aca="false">+DCF!U63</f>
        <v>24448.5426505341</v>
      </c>
      <c r="U8" s="111" t="n">
        <f aca="false">+DCF!V63</f>
        <v>24225.5916561386</v>
      </c>
      <c r="V8" s="111" t="n">
        <f aca="false">+DCF!W63</f>
        <v>45179.2755711772</v>
      </c>
      <c r="W8" s="111" t="n">
        <f aca="false">+DCF!X63</f>
        <v>0</v>
      </c>
      <c r="X8" s="111" t="n">
        <f aca="false">+DCF!Y63</f>
        <v>0</v>
      </c>
      <c r="Y8" s="111" t="n">
        <f aca="false">+DCF!Z63</f>
        <v>0</v>
      </c>
      <c r="Z8" s="111" t="n">
        <f aca="false">+DCF!AA63</f>
        <v>0</v>
      </c>
      <c r="AA8" s="111" t="n">
        <f aca="false">+DCF!AB63</f>
        <v>0</v>
      </c>
      <c r="AB8" s="111" t="n">
        <f aca="false">+DCF!AC63</f>
        <v>0</v>
      </c>
      <c r="AC8" s="111" t="n">
        <f aca="false">+DCF!AD63</f>
        <v>0</v>
      </c>
      <c r="AD8" s="111" t="n">
        <f aca="false">+DCF!AE63</f>
        <v>0</v>
      </c>
      <c r="AE8" s="111" t="n">
        <f aca="false">+DCF!AF63</f>
        <v>0</v>
      </c>
      <c r="AF8" s="111" t="n">
        <f aca="false">+DCF!AG63</f>
        <v>0</v>
      </c>
      <c r="AG8" s="111" t="n">
        <f aca="false">SUM(C8:AF8)</f>
        <v>586086.248173486</v>
      </c>
    </row>
    <row r="9" customFormat="false" ht="12.75" hidden="false" customHeight="false" outlineLevel="0" collapsed="false">
      <c r="D9" s="112"/>
      <c r="E9" s="112"/>
      <c r="AG9" s="111" t="n">
        <f aca="false">SUM(C9:AF9)</f>
        <v>0</v>
      </c>
    </row>
    <row r="10" customFormat="false" ht="12.75" hidden="false" customHeight="false" outlineLevel="0" collapsed="false">
      <c r="A10" s="0" t="s">
        <v>186</v>
      </c>
      <c r="B10" s="113" t="n">
        <f aca="false">+inputs!B14</f>
        <v>0.2</v>
      </c>
      <c r="C10" s="111" t="n">
        <f aca="false">+DCF!C11*B10</f>
        <v>168599.9236</v>
      </c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 t="n">
        <f aca="false">SUM(C10:AF10)</f>
        <v>168599.9236</v>
      </c>
    </row>
    <row r="11" customFormat="false" ht="12.75" hidden="false" customHeight="false" outlineLevel="0" collapsed="false">
      <c r="B11" s="113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</row>
    <row r="12" customFormat="false" ht="12.75" hidden="false" customHeight="false" outlineLevel="0" collapsed="false">
      <c r="A12" s="0" t="s">
        <v>187</v>
      </c>
      <c r="C12" s="111" t="n">
        <f aca="false">+EARNINGS!C24</f>
        <v>78450.9561684042</v>
      </c>
      <c r="D12" s="111" t="n">
        <f aca="false">+EARNINGS!D24</f>
        <v>31116.9477133667</v>
      </c>
      <c r="E12" s="111" t="n">
        <f aca="false">+EARNINGS!E24</f>
        <v>30049.3318774869</v>
      </c>
      <c r="F12" s="111" t="n">
        <f aca="false">+EARNINGS!F24</f>
        <v>14607.8486616885</v>
      </c>
      <c r="G12" s="111" t="n">
        <f aca="false">+EARNINGS!G24</f>
        <v>15291.031068082</v>
      </c>
      <c r="H12" s="111" t="n">
        <f aca="false">+EARNINGS!H24</f>
        <v>16076.3700239502</v>
      </c>
      <c r="I12" s="111" t="n">
        <f aca="false">+EARNINGS!I24</f>
        <v>16818.9427028837</v>
      </c>
      <c r="J12" s="111" t="n">
        <f aca="false">+EARNINGS!J24</f>
        <v>17738.2789802186</v>
      </c>
      <c r="K12" s="111" t="n">
        <f aca="false">+EARNINGS!K24</f>
        <v>18229.181599533</v>
      </c>
      <c r="L12" s="111" t="n">
        <f aca="false">+EARNINGS!L24</f>
        <v>18907.1384268352</v>
      </c>
      <c r="M12" s="111" t="n">
        <f aca="false">+EARNINGS!M24</f>
        <v>19566.5637277681</v>
      </c>
      <c r="N12" s="111" t="n">
        <f aca="false">+EARNINGS!N24</f>
        <v>20380.3403256245</v>
      </c>
      <c r="O12" s="111" t="n">
        <f aca="false">+EARNINGS!O24</f>
        <v>20822.6860282619</v>
      </c>
      <c r="P12" s="111" t="n">
        <f aca="false">+EARNINGS!P24</f>
        <v>21418.1461171444</v>
      </c>
      <c r="Q12" s="111" t="n">
        <f aca="false">+EARNINGS!Q24</f>
        <v>21641.1219025324</v>
      </c>
      <c r="R12" s="111" t="n">
        <f aca="false">+EARNINGS!R24</f>
        <v>21698.3338152796</v>
      </c>
      <c r="S12" s="111" t="n">
        <f aca="false">+EARNINGS!S24</f>
        <v>21317.2277756232</v>
      </c>
      <c r="T12" s="111" t="n">
        <f aca="false">+EARNINGS!T24</f>
        <v>21119.2561591794</v>
      </c>
      <c r="U12" s="111" t="n">
        <f aca="false">+EARNINGS!U24</f>
        <v>20896.3051647839</v>
      </c>
      <c r="V12" s="111" t="n">
        <f aca="false">+EARNINGS!V24</f>
        <v>20855.011657565</v>
      </c>
      <c r="W12" s="111" t="n">
        <f aca="false">+EARNINGS!W24</f>
        <v>0</v>
      </c>
      <c r="X12" s="111" t="n">
        <f aca="false">+EARNINGS!X24</f>
        <v>0</v>
      </c>
      <c r="Y12" s="111" t="n">
        <f aca="false">+EARNINGS!Y24</f>
        <v>0</v>
      </c>
      <c r="Z12" s="111" t="n">
        <f aca="false">+EARNINGS!Z24</f>
        <v>0</v>
      </c>
      <c r="AA12" s="111" t="n">
        <f aca="false">+EARNINGS!AA24</f>
        <v>0</v>
      </c>
      <c r="AB12" s="111" t="n">
        <f aca="false">+EARNINGS!AB24</f>
        <v>0</v>
      </c>
      <c r="AC12" s="111" t="n">
        <f aca="false">+EARNINGS!AC24</f>
        <v>0</v>
      </c>
      <c r="AD12" s="111" t="n">
        <f aca="false">+EARNINGS!AD24</f>
        <v>0</v>
      </c>
      <c r="AE12" s="111" t="n">
        <f aca="false">+EARNINGS!AE24</f>
        <v>0</v>
      </c>
      <c r="AF12" s="111" t="n">
        <f aca="false">+EARNINGS!AF24</f>
        <v>0</v>
      </c>
      <c r="AG12" s="111" t="n">
        <f aca="false">SUM(C12:AF12)</f>
        <v>467001.019896211</v>
      </c>
    </row>
    <row r="13" customFormat="false" ht="12.75" hidden="false" customHeight="false" outlineLevel="0" collapsed="false">
      <c r="A13" s="0" t="s">
        <v>188</v>
      </c>
      <c r="C13" s="114" t="n">
        <f aca="false">+C8</f>
        <v>8081.91149569635</v>
      </c>
      <c r="D13" s="114" t="n">
        <f aca="false">+D8</f>
        <v>43435.6112112415</v>
      </c>
      <c r="E13" s="114" t="n">
        <f aca="false">+E8</f>
        <v>41456.1058285786</v>
      </c>
      <c r="F13" s="114" t="n">
        <f aca="false">+F8</f>
        <v>25223.2617793805</v>
      </c>
      <c r="G13" s="114" t="n">
        <f aca="false">+G8</f>
        <v>25195.9641077235</v>
      </c>
      <c r="H13" s="114" t="n">
        <f aca="false">+H8</f>
        <v>24541.8171478859</v>
      </c>
      <c r="I13" s="114" t="n">
        <f aca="false">+I8</f>
        <v>24202.7875969406</v>
      </c>
      <c r="J13" s="114" t="n">
        <f aca="false">+J8</f>
        <v>25096.2201820135</v>
      </c>
      <c r="K13" s="114" t="n">
        <f aca="false">+K8</f>
        <v>25645.8023187377</v>
      </c>
      <c r="L13" s="114" t="n">
        <f aca="false">+L8</f>
        <v>26265.0796286301</v>
      </c>
      <c r="M13" s="114" t="n">
        <f aca="false">+M8</f>
        <v>26983.1844469729</v>
      </c>
      <c r="N13" s="114" t="n">
        <f aca="false">+N8</f>
        <v>27738.2815274196</v>
      </c>
      <c r="O13" s="114" t="n">
        <f aca="false">+O8</f>
        <v>28239.3067474667</v>
      </c>
      <c r="P13" s="114" t="n">
        <f aca="false">+P8</f>
        <v>36443.5802284629</v>
      </c>
      <c r="Q13" s="114" t="n">
        <f aca="false">+Q8</f>
        <v>44340.9210562605</v>
      </c>
      <c r="R13" s="114" t="n">
        <f aca="false">+R8</f>
        <v>34696.488725247</v>
      </c>
      <c r="S13" s="114" t="n">
        <f aca="false">+S8</f>
        <v>24646.5142669779</v>
      </c>
      <c r="T13" s="114" t="n">
        <f aca="false">+T8</f>
        <v>24448.5426505341</v>
      </c>
      <c r="U13" s="114" t="n">
        <f aca="false">+U8</f>
        <v>24225.5916561386</v>
      </c>
      <c r="V13" s="114" t="n">
        <f aca="false">+V8</f>
        <v>45179.2755711772</v>
      </c>
      <c r="W13" s="114" t="n">
        <f aca="false">+W8</f>
        <v>0</v>
      </c>
      <c r="X13" s="114" t="n">
        <f aca="false">+X8</f>
        <v>0</v>
      </c>
      <c r="Y13" s="114" t="n">
        <f aca="false">+Y8</f>
        <v>0</v>
      </c>
      <c r="Z13" s="114" t="n">
        <f aca="false">+Z8</f>
        <v>0</v>
      </c>
      <c r="AA13" s="114" t="n">
        <f aca="false">+AA8</f>
        <v>0</v>
      </c>
      <c r="AB13" s="114" t="n">
        <f aca="false">+AB8</f>
        <v>0</v>
      </c>
      <c r="AC13" s="114" t="n">
        <f aca="false">+AC8</f>
        <v>0</v>
      </c>
      <c r="AD13" s="114" t="n">
        <f aca="false">+AD8</f>
        <v>0</v>
      </c>
      <c r="AE13" s="114" t="n">
        <f aca="false">+AE8</f>
        <v>0</v>
      </c>
      <c r="AF13" s="114" t="n">
        <f aca="false">+AF8</f>
        <v>0</v>
      </c>
      <c r="AG13" s="111" t="n">
        <f aca="false">SUM(C13:AF13)</f>
        <v>586086.248173486</v>
      </c>
    </row>
    <row r="14" customFormat="false" ht="12.75" hidden="false" customHeight="false" outlineLevel="0" collapsed="false">
      <c r="A14" s="0" t="s">
        <v>189</v>
      </c>
      <c r="C14" s="112" t="n">
        <f aca="false">+C12-C13</f>
        <v>70369.0446727079</v>
      </c>
      <c r="D14" s="112" t="n">
        <f aca="false">+D12-D13</f>
        <v>-12318.6634978748</v>
      </c>
      <c r="E14" s="112" t="n">
        <f aca="false">+E12-E13</f>
        <v>-11406.7739510918</v>
      </c>
      <c r="F14" s="112" t="n">
        <f aca="false">+F12-F13</f>
        <v>-10615.413117692</v>
      </c>
      <c r="G14" s="112" t="n">
        <f aca="false">+G12-G13</f>
        <v>-9904.93303964153</v>
      </c>
      <c r="H14" s="112" t="n">
        <f aca="false">+H12-H13</f>
        <v>-8465.44712393564</v>
      </c>
      <c r="I14" s="112" t="n">
        <f aca="false">+I12-I13</f>
        <v>-7383.84489405697</v>
      </c>
      <c r="J14" s="112" t="n">
        <f aca="false">+J12-J13</f>
        <v>-7357.94120179496</v>
      </c>
      <c r="K14" s="112" t="n">
        <f aca="false">+K12-K13</f>
        <v>-7416.62071920469</v>
      </c>
      <c r="L14" s="112" t="n">
        <f aca="false">+L12-L13</f>
        <v>-7357.94120179495</v>
      </c>
      <c r="M14" s="112" t="n">
        <f aca="false">+M12-M13</f>
        <v>-7416.62071920477</v>
      </c>
      <c r="N14" s="112" t="n">
        <f aca="false">+N12-N13</f>
        <v>-7357.94120179502</v>
      </c>
      <c r="O14" s="112" t="n">
        <f aca="false">+O12-O13</f>
        <v>-7416.62071920475</v>
      </c>
      <c r="P14" s="112" t="n">
        <f aca="false">+P12-P13</f>
        <v>-15025.4341113185</v>
      </c>
      <c r="Q14" s="112" t="n">
        <f aca="false">+Q12-Q13</f>
        <v>-22699.7991537281</v>
      </c>
      <c r="R14" s="112" t="n">
        <f aca="false">+R12-R13</f>
        <v>-12998.1549099674</v>
      </c>
      <c r="S14" s="112" t="n">
        <f aca="false">+S12-S13</f>
        <v>-3329.28649135464</v>
      </c>
      <c r="T14" s="112" t="n">
        <f aca="false">+T12-T13</f>
        <v>-3329.28649135464</v>
      </c>
      <c r="U14" s="112" t="n">
        <f aca="false">+U12-U13</f>
        <v>-3329.28649135469</v>
      </c>
      <c r="V14" s="112" t="n">
        <f aca="false">+V12-V13</f>
        <v>-24324.2639136122</v>
      </c>
      <c r="W14" s="112" t="n">
        <f aca="false">+W12-W13</f>
        <v>0</v>
      </c>
      <c r="X14" s="112" t="n">
        <f aca="false">+X12-X13</f>
        <v>0</v>
      </c>
      <c r="Y14" s="112" t="n">
        <f aca="false">+Y12-Y13</f>
        <v>0</v>
      </c>
      <c r="Z14" s="112" t="n">
        <f aca="false">+Z12-Z13</f>
        <v>0</v>
      </c>
      <c r="AA14" s="112" t="n">
        <f aca="false">+AA12-AA13</f>
        <v>0</v>
      </c>
      <c r="AB14" s="112" t="n">
        <f aca="false">+AB12-AB13</f>
        <v>0</v>
      </c>
      <c r="AC14" s="112" t="n">
        <f aca="false">+AC12-AC13</f>
        <v>0</v>
      </c>
      <c r="AD14" s="112" t="n">
        <f aca="false">+AD12-AD13</f>
        <v>0</v>
      </c>
      <c r="AE14" s="112" t="n">
        <f aca="false">+AE12-AE13</f>
        <v>0</v>
      </c>
      <c r="AF14" s="112" t="n">
        <f aca="false">+AF12-AF13</f>
        <v>0</v>
      </c>
      <c r="AG14" s="111" t="n">
        <f aca="false">SUM(C14:AF14)</f>
        <v>-119085.228277274</v>
      </c>
    </row>
    <row r="15" customFormat="false" ht="12.75" hidden="false" customHeight="false" outlineLevel="0" collapsed="false">
      <c r="AG15" s="111"/>
    </row>
    <row r="16" customFormat="false" ht="12.75" hidden="false" customHeight="false" outlineLevel="0" collapsed="false">
      <c r="A16" s="0" t="s">
        <v>190</v>
      </c>
      <c r="B16" s="111" t="n">
        <f aca="false">+C10</f>
        <v>168599.9236</v>
      </c>
      <c r="C16" s="112" t="n">
        <f aca="false">+C10+C14</f>
        <v>238968.968272708</v>
      </c>
      <c r="D16" s="112" t="n">
        <f aca="false">+C16+D14</f>
        <v>226650.304774833</v>
      </c>
      <c r="E16" s="112" t="n">
        <f aca="false">+D16+E14</f>
        <v>215243.530823741</v>
      </c>
      <c r="F16" s="112" t="n">
        <f aca="false">+E16+F14</f>
        <v>204628.117706049</v>
      </c>
      <c r="G16" s="112" t="n">
        <f aca="false">+F16+G14</f>
        <v>194723.184666408</v>
      </c>
      <c r="H16" s="112" t="n">
        <f aca="false">+G16+H14</f>
        <v>186257.737542472</v>
      </c>
      <c r="I16" s="112" t="n">
        <f aca="false">+H16+I14</f>
        <v>178873.892648415</v>
      </c>
      <c r="J16" s="112" t="n">
        <f aca="false">+I16+J14</f>
        <v>171515.95144662</v>
      </c>
      <c r="K16" s="112" t="n">
        <f aca="false">+J16+K14</f>
        <v>164099.330727416</v>
      </c>
      <c r="L16" s="112" t="n">
        <f aca="false">+K16+L14</f>
        <v>156741.389525621</v>
      </c>
      <c r="M16" s="112" t="n">
        <f aca="false">+L16+M14</f>
        <v>149324.768806416</v>
      </c>
      <c r="N16" s="112" t="n">
        <f aca="false">+M16+N14</f>
        <v>141966.827604621</v>
      </c>
      <c r="O16" s="112" t="n">
        <f aca="false">+N16+O14</f>
        <v>134550.206885416</v>
      </c>
      <c r="P16" s="112" t="n">
        <f aca="false">+O16+P14</f>
        <v>119524.772774098</v>
      </c>
      <c r="Q16" s="112" t="n">
        <f aca="false">+P16+Q14</f>
        <v>96824.9736203694</v>
      </c>
      <c r="R16" s="112" t="n">
        <f aca="false">IF(inputs!$B$9-ROE!R6&gt;-1,+Q16+R14,0)</f>
        <v>83826.818710402</v>
      </c>
      <c r="S16" s="112" t="n">
        <f aca="false">IF(inputs!$B$9-ROE!S6&gt;-1,+R16+S14,0)</f>
        <v>80497.5322190474</v>
      </c>
      <c r="T16" s="112" t="n">
        <f aca="false">IF(inputs!$B$9-ROE!T6&gt;-1,+S16+T14,0)</f>
        <v>77168.2457276928</v>
      </c>
      <c r="U16" s="112" t="n">
        <f aca="false">IF(inputs!$B$9-ROE!U6&gt;-1,+T16+U14,0)</f>
        <v>73838.9592363381</v>
      </c>
      <c r="V16" s="112" t="n">
        <f aca="false">IF(inputs!$B$9-ROE!V6&gt;-1,+U16+V14,0)</f>
        <v>49514.6953227258</v>
      </c>
      <c r="W16" s="112" t="n">
        <f aca="false">IF(inputs!$B$9-ROE!W6&gt;-1,+V16+W14,0)</f>
        <v>0</v>
      </c>
      <c r="X16" s="112" t="n">
        <f aca="false">IF(inputs!$B$9-ROE!X6&gt;-1,+W16+X14,0)</f>
        <v>0</v>
      </c>
      <c r="Y16" s="112" t="n">
        <f aca="false">IF(inputs!$B$9-ROE!Y6&gt;-1,+X16+Y14,0)</f>
        <v>0</v>
      </c>
      <c r="Z16" s="112" t="n">
        <f aca="false">IF(inputs!$B$9-ROE!Z6&gt;-1,+Y16+Z14,0)</f>
        <v>0</v>
      </c>
      <c r="AA16" s="112" t="n">
        <f aca="false">IF(inputs!$B$9-ROE!AA6&gt;-1,+Z16+AA14,0)</f>
        <v>0</v>
      </c>
      <c r="AB16" s="112" t="n">
        <f aca="false">IF(inputs!$B$9-ROE!AB6&gt;-1,+AA16+AB14,0)</f>
        <v>0</v>
      </c>
      <c r="AC16" s="112" t="n">
        <f aca="false">IF(inputs!$B$9-ROE!AC6&gt;-1,+AB16+AC14,0)</f>
        <v>0</v>
      </c>
      <c r="AD16" s="112" t="n">
        <f aca="false">IF(inputs!$B$9-ROE!AD6&gt;-1,+AC16+AD14,0)</f>
        <v>0</v>
      </c>
      <c r="AE16" s="112" t="n">
        <f aca="false">IF(inputs!$B$9-ROE!AE6&gt;-1,+AD16+AE14,0)</f>
        <v>0</v>
      </c>
      <c r="AF16" s="112" t="n">
        <f aca="false">IF(inputs!$B$9-ROE!AF6&gt;-1,+AE16+AF14,0)</f>
        <v>0</v>
      </c>
      <c r="AG16" s="111" t="n">
        <f aca="false">SUM(C16:AF16)</f>
        <v>2944740.20904141</v>
      </c>
    </row>
    <row r="17" customFormat="false" ht="12.75" hidden="false" customHeight="false" outlineLevel="0" collapsed="false">
      <c r="AG17" s="111"/>
    </row>
    <row r="18" customFormat="false" ht="12.75" hidden="false" customHeight="false" outlineLevel="0" collapsed="false">
      <c r="A18" s="0" t="s">
        <v>191</v>
      </c>
      <c r="C18" s="111" t="n">
        <f aca="false">+EARNINGS!C24</f>
        <v>78450.9561684042</v>
      </c>
      <c r="D18" s="111" t="n">
        <f aca="false">+EARNINGS!D24</f>
        <v>31116.9477133667</v>
      </c>
      <c r="E18" s="111" t="n">
        <f aca="false">+EARNINGS!E24</f>
        <v>30049.3318774869</v>
      </c>
      <c r="F18" s="111" t="n">
        <f aca="false">+EARNINGS!F24</f>
        <v>14607.8486616885</v>
      </c>
      <c r="G18" s="111" t="n">
        <f aca="false">+EARNINGS!G24</f>
        <v>15291.031068082</v>
      </c>
      <c r="H18" s="111" t="n">
        <f aca="false">+EARNINGS!H24</f>
        <v>16076.3700239502</v>
      </c>
      <c r="I18" s="111" t="n">
        <f aca="false">+EARNINGS!I24</f>
        <v>16818.9427028837</v>
      </c>
      <c r="J18" s="111" t="n">
        <f aca="false">+EARNINGS!J24</f>
        <v>17738.2789802186</v>
      </c>
      <c r="K18" s="111" t="n">
        <f aca="false">+EARNINGS!K24</f>
        <v>18229.181599533</v>
      </c>
      <c r="L18" s="111" t="n">
        <f aca="false">+EARNINGS!L24</f>
        <v>18907.1384268352</v>
      </c>
      <c r="M18" s="111" t="n">
        <f aca="false">+EARNINGS!M24</f>
        <v>19566.5637277681</v>
      </c>
      <c r="N18" s="111" t="n">
        <f aca="false">+EARNINGS!N24</f>
        <v>20380.3403256245</v>
      </c>
      <c r="O18" s="111" t="n">
        <f aca="false">+EARNINGS!O24</f>
        <v>20822.6860282619</v>
      </c>
      <c r="P18" s="111" t="n">
        <f aca="false">+EARNINGS!P24</f>
        <v>21418.1461171444</v>
      </c>
      <c r="Q18" s="111" t="n">
        <f aca="false">+EARNINGS!Q24</f>
        <v>21641.1219025324</v>
      </c>
      <c r="R18" s="111" t="n">
        <f aca="false">+EARNINGS!R24</f>
        <v>21698.3338152796</v>
      </c>
      <c r="S18" s="111" t="n">
        <f aca="false">+EARNINGS!S24</f>
        <v>21317.2277756232</v>
      </c>
      <c r="T18" s="111" t="n">
        <f aca="false">+EARNINGS!T24</f>
        <v>21119.2561591794</v>
      </c>
      <c r="U18" s="111" t="n">
        <f aca="false">+EARNINGS!U24</f>
        <v>20896.3051647839</v>
      </c>
      <c r="V18" s="111" t="n">
        <f aca="false">+EARNINGS!V24</f>
        <v>20855.011657565</v>
      </c>
      <c r="W18" s="111" t="n">
        <f aca="false">+EARNINGS!W24</f>
        <v>0</v>
      </c>
      <c r="X18" s="111" t="n">
        <f aca="false">+EARNINGS!X24</f>
        <v>0</v>
      </c>
      <c r="Y18" s="111" t="n">
        <f aca="false">+EARNINGS!Y24</f>
        <v>0</v>
      </c>
      <c r="Z18" s="111" t="n">
        <f aca="false">+EARNINGS!Z24</f>
        <v>0</v>
      </c>
      <c r="AA18" s="111" t="n">
        <f aca="false">+EARNINGS!AA24</f>
        <v>0</v>
      </c>
      <c r="AB18" s="111" t="n">
        <f aca="false">+EARNINGS!AB24</f>
        <v>0</v>
      </c>
      <c r="AC18" s="111" t="n">
        <f aca="false">+EARNINGS!AC24</f>
        <v>0</v>
      </c>
      <c r="AD18" s="111" t="n">
        <f aca="false">+EARNINGS!AD24</f>
        <v>0</v>
      </c>
      <c r="AE18" s="111" t="n">
        <f aca="false">+EARNINGS!AE24</f>
        <v>0</v>
      </c>
      <c r="AF18" s="111" t="n">
        <f aca="false">+EARNINGS!AF24</f>
        <v>0</v>
      </c>
      <c r="AG18" s="111" t="n">
        <f aca="false">SUM(C18:AF18)</f>
        <v>467001.019896211</v>
      </c>
    </row>
    <row r="19" customFormat="false" ht="13.5" hidden="false" customHeight="false" outlineLevel="0" collapsed="false"/>
    <row r="20" customFormat="false" ht="12.75" hidden="false" customHeight="false" outlineLevel="0" collapsed="false">
      <c r="A20" s="32" t="s">
        <v>192</v>
      </c>
      <c r="B20" s="115"/>
      <c r="C20" s="116" t="n">
        <f aca="false">IF(C16=0,0,+C18/C16)</f>
        <v>0.328289303567136</v>
      </c>
      <c r="D20" s="117" t="n">
        <f aca="false">IF(D16=0,0,+D18/D16)</f>
        <v>0.137290561970697</v>
      </c>
      <c r="E20" s="117" t="n">
        <f aca="false">IF(E16=0,0,+E18/E16)</f>
        <v>0.139606202158492</v>
      </c>
      <c r="F20" s="117" t="n">
        <f aca="false">IF(F16=0,0,+F18/F16)</f>
        <v>0.0713872991915651</v>
      </c>
      <c r="G20" s="117" t="n">
        <f aca="false">IF(G16=0,0,+G18/G16)</f>
        <v>0.0785270182093518</v>
      </c>
      <c r="H20" s="117" t="n">
        <f aca="false">IF(H16=0,0,+H18/H16)</f>
        <v>0.0863124949119731</v>
      </c>
      <c r="I20" s="117" t="n">
        <f aca="false">IF(I16=0,0,+I18/I16)</f>
        <v>0.0940268166240562</v>
      </c>
      <c r="J20" s="117" t="n">
        <f aca="false">IF(J16=0,0,+J18/J16)</f>
        <v>0.103420578847672</v>
      </c>
      <c r="K20" s="117" t="n">
        <f aca="false">IF(K16=0,0,+K18/K16)</f>
        <v>0.111086264147009</v>
      </c>
      <c r="L20" s="117" t="n">
        <f aca="false">IF(L16=0,0,+L18/L16)</f>
        <v>0.120626329038283</v>
      </c>
      <c r="M20" s="117" t="n">
        <f aca="false">IF(M16=0,0,+M18/M16)</f>
        <v>0.131033611397277</v>
      </c>
      <c r="N20" s="117" t="n">
        <f aca="false">IF(N16=0,0,+N18/N16)</f>
        <v>0.143557059557491</v>
      </c>
      <c r="O20" s="117" t="n">
        <f aca="false">IF(O16=0,0,+O18/O16)</f>
        <v>0.154757740699683</v>
      </c>
      <c r="P20" s="117" t="n">
        <f aca="false">IF(P16=0,0,+P18/P16)</f>
        <v>0.179194200666876</v>
      </c>
      <c r="Q20" s="117" t="n">
        <f aca="false">IF(Q16=0,0,+Q18/Q16)</f>
        <v>0.223507645737997</v>
      </c>
      <c r="R20" s="117" t="n">
        <f aca="false">IF(R16=0,0,+R18/R16)</f>
        <v>0.258847158332958</v>
      </c>
      <c r="S20" s="117" t="n">
        <f aca="false">IF(S16=0,0,+S18/S16)</f>
        <v>0.264818401110924</v>
      </c>
      <c r="T20" s="117" t="n">
        <f aca="false">IF(T16=0,0,+T18/T16)</f>
        <v>0.273678064857195</v>
      </c>
      <c r="U20" s="117" t="n">
        <f aca="false">IF(U16=0,0,+U18/U16)</f>
        <v>0.282998370790962</v>
      </c>
      <c r="V20" s="117" t="n">
        <f aca="false">IF(V16=0,0,+V18/V16)</f>
        <v>0.42118832644807</v>
      </c>
      <c r="W20" s="117" t="n">
        <f aca="false">IF(W16=0,0,+W18/W16)</f>
        <v>0</v>
      </c>
      <c r="X20" s="117" t="n">
        <f aca="false">IF(X16=0,0,+X18/X16)</f>
        <v>0</v>
      </c>
      <c r="Y20" s="117" t="n">
        <f aca="false">IF(Y16=0,0,+Y18/Y16)</f>
        <v>0</v>
      </c>
      <c r="Z20" s="117" t="n">
        <f aca="false">IF(Z16=0,0,+Z18/Z16)</f>
        <v>0</v>
      </c>
      <c r="AA20" s="117" t="n">
        <f aca="false">IF(AA16=0,0,+AA18/AA16)</f>
        <v>0</v>
      </c>
      <c r="AB20" s="117" t="n">
        <f aca="false">IF(AB16=0,0,+AB18/AB16)</f>
        <v>0</v>
      </c>
      <c r="AC20" s="117" t="n">
        <f aca="false">IF(AC16=0,0,+AC18/AC16)</f>
        <v>0</v>
      </c>
      <c r="AD20" s="117" t="n">
        <f aca="false">IF(AD16=0,0,+AD18/AD16)</f>
        <v>0</v>
      </c>
      <c r="AE20" s="117" t="n">
        <f aca="false">IF(AE16=0,0,+AE18/AE16)</f>
        <v>0</v>
      </c>
      <c r="AF20" s="118" t="n">
        <f aca="false">IF(AF16=0,0,+AF18/AF16)</f>
        <v>0</v>
      </c>
    </row>
    <row r="21" customFormat="false" ht="13.5" hidden="false" customHeight="false" outlineLevel="0" collapsed="false">
      <c r="A21" s="38" t="s">
        <v>193</v>
      </c>
      <c r="B21" s="120"/>
      <c r="C21" s="121" t="n">
        <f aca="false">AVERAGE(C18:AF18)/+AVERAGE(B16:AF16)</f>
        <v>0.155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40"/>
    </row>
    <row r="23" customFormat="false" ht="12.75" hidden="false" customHeight="false" outlineLevel="0" collapsed="false">
      <c r="A23" s="0" t="s">
        <v>187</v>
      </c>
      <c r="C23" s="61" t="n">
        <f aca="false">+EARNINGS!C42</f>
        <v>89774.7829542911</v>
      </c>
      <c r="D23" s="61" t="n">
        <f aca="false">+EARNINGS!D42</f>
        <v>42108.7635324941</v>
      </c>
      <c r="E23" s="61" t="n">
        <f aca="false">+EARNINGS!E42</f>
        <v>41041.1476966143</v>
      </c>
      <c r="F23" s="61" t="n">
        <f aca="false">+EARNINGS!F42</f>
        <v>25599.664480816</v>
      </c>
      <c r="G23" s="61" t="n">
        <f aca="false">+EARNINGS!G42</f>
        <v>26282.8468872094</v>
      </c>
      <c r="H23" s="61" t="n">
        <f aca="false">+EARNINGS!H42</f>
        <v>27068.1858430777</v>
      </c>
      <c r="I23" s="61" t="n">
        <f aca="false">+EARNINGS!I42</f>
        <v>27810.7585220111</v>
      </c>
      <c r="J23" s="61" t="n">
        <f aca="false">+EARNINGS!J42</f>
        <v>28730.094799346</v>
      </c>
      <c r="K23" s="61" t="n">
        <f aca="false">+EARNINGS!K42</f>
        <v>29220.9974186605</v>
      </c>
      <c r="L23" s="61" t="n">
        <f aca="false">+EARNINGS!L42</f>
        <v>29898.9542459626</v>
      </c>
      <c r="M23" s="61" t="n">
        <f aca="false">+EARNINGS!M42</f>
        <v>30558.3795468956</v>
      </c>
      <c r="N23" s="61" t="n">
        <f aca="false">+EARNINGS!N42</f>
        <v>31372.156144752</v>
      </c>
      <c r="O23" s="61" t="n">
        <f aca="false">+EARNINGS!O42</f>
        <v>31814.5018473894</v>
      </c>
      <c r="P23" s="61" t="n">
        <f aca="false">+EARNINGS!P42</f>
        <v>32409.9619362718</v>
      </c>
      <c r="Q23" s="61" t="n">
        <f aca="false">+EARNINGS!Q42</f>
        <v>32632.9377216599</v>
      </c>
      <c r="R23" s="61" t="n">
        <f aca="false">+EARNINGS!R42</f>
        <v>32690.1496344071</v>
      </c>
      <c r="S23" s="61" t="n">
        <f aca="false">+EARNINGS!S42</f>
        <v>32309.0435947507</v>
      </c>
      <c r="T23" s="61" t="n">
        <f aca="false">+EARNINGS!T42</f>
        <v>32111.0719783069</v>
      </c>
      <c r="U23" s="61" t="n">
        <f aca="false">+EARNINGS!U42</f>
        <v>31888.1209839114</v>
      </c>
      <c r="V23" s="61" t="n">
        <f aca="false">+EARNINGS!V42</f>
        <v>31846.8274766924</v>
      </c>
      <c r="W23" s="61" t="n">
        <f aca="false">+EARNINGS!W42</f>
        <v>0</v>
      </c>
      <c r="X23" s="61" t="n">
        <f aca="false">+EARNINGS!X42</f>
        <v>0</v>
      </c>
      <c r="Y23" s="61" t="n">
        <f aca="false">+EARNINGS!Y42</f>
        <v>0</v>
      </c>
      <c r="Z23" s="61" t="n">
        <f aca="false">+EARNINGS!Z42</f>
        <v>0</v>
      </c>
      <c r="AA23" s="61" t="n">
        <f aca="false">+EARNINGS!AA42</f>
        <v>0</v>
      </c>
      <c r="AB23" s="61" t="n">
        <f aca="false">+EARNINGS!AB42</f>
        <v>0</v>
      </c>
      <c r="AC23" s="61" t="n">
        <f aca="false">+EARNINGS!AC42</f>
        <v>0</v>
      </c>
      <c r="AD23" s="61" t="n">
        <f aca="false">+EARNINGS!AD42</f>
        <v>0</v>
      </c>
      <c r="AE23" s="61" t="n">
        <f aca="false">+EARNINGS!AE42</f>
        <v>0</v>
      </c>
      <c r="AF23" s="61" t="n">
        <f aca="false">+EARNINGS!AF42</f>
        <v>0</v>
      </c>
    </row>
    <row r="24" customFormat="false" ht="12.75" hidden="false" customHeight="false" outlineLevel="0" collapsed="false">
      <c r="A24" s="0" t="s">
        <v>188</v>
      </c>
      <c r="C24" s="122" t="n">
        <f aca="false">+C8</f>
        <v>8081.91149569635</v>
      </c>
      <c r="D24" s="122" t="n">
        <f aca="false">+D8</f>
        <v>43435.6112112415</v>
      </c>
      <c r="E24" s="122" t="n">
        <f aca="false">+E8</f>
        <v>41456.1058285786</v>
      </c>
      <c r="F24" s="122" t="n">
        <f aca="false">+F8</f>
        <v>25223.2617793805</v>
      </c>
      <c r="G24" s="122" t="n">
        <f aca="false">+G8</f>
        <v>25195.9641077235</v>
      </c>
      <c r="H24" s="122" t="n">
        <f aca="false">+H8</f>
        <v>24541.8171478859</v>
      </c>
      <c r="I24" s="122" t="n">
        <f aca="false">+I8</f>
        <v>24202.7875969406</v>
      </c>
      <c r="J24" s="122" t="n">
        <f aca="false">+J8</f>
        <v>25096.2201820135</v>
      </c>
      <c r="K24" s="122" t="n">
        <f aca="false">+K8</f>
        <v>25645.8023187377</v>
      </c>
      <c r="L24" s="122" t="n">
        <f aca="false">+L8</f>
        <v>26265.0796286301</v>
      </c>
      <c r="M24" s="122" t="n">
        <f aca="false">+M8</f>
        <v>26983.1844469729</v>
      </c>
      <c r="N24" s="122" t="n">
        <f aca="false">+N8</f>
        <v>27738.2815274196</v>
      </c>
      <c r="O24" s="122" t="n">
        <f aca="false">+O8</f>
        <v>28239.3067474667</v>
      </c>
      <c r="P24" s="122" t="n">
        <f aca="false">+P8</f>
        <v>36443.5802284629</v>
      </c>
      <c r="Q24" s="122" t="n">
        <f aca="false">+Q8</f>
        <v>44340.9210562605</v>
      </c>
      <c r="R24" s="122" t="n">
        <f aca="false">+R8</f>
        <v>34696.488725247</v>
      </c>
      <c r="S24" s="122" t="n">
        <f aca="false">+S8</f>
        <v>24646.5142669779</v>
      </c>
      <c r="T24" s="122" t="n">
        <f aca="false">+T8</f>
        <v>24448.5426505341</v>
      </c>
      <c r="U24" s="122" t="n">
        <f aca="false">+U8</f>
        <v>24225.5916561386</v>
      </c>
      <c r="V24" s="122" t="n">
        <f aca="false">+V8</f>
        <v>45179.2755711772</v>
      </c>
      <c r="W24" s="122" t="n">
        <f aca="false">+W8</f>
        <v>0</v>
      </c>
      <c r="X24" s="122" t="n">
        <f aca="false">+X8</f>
        <v>0</v>
      </c>
      <c r="Y24" s="122" t="n">
        <f aca="false">+Y8</f>
        <v>0</v>
      </c>
      <c r="Z24" s="122" t="n">
        <f aca="false">+Z8</f>
        <v>0</v>
      </c>
      <c r="AA24" s="122" t="n">
        <f aca="false">+AA8</f>
        <v>0</v>
      </c>
      <c r="AB24" s="122" t="n">
        <f aca="false">+AB8</f>
        <v>0</v>
      </c>
      <c r="AC24" s="122" t="n">
        <f aca="false">+AC8</f>
        <v>0</v>
      </c>
      <c r="AD24" s="122" t="n">
        <f aca="false">+AD8</f>
        <v>0</v>
      </c>
      <c r="AE24" s="122" t="n">
        <f aca="false">+AE8</f>
        <v>0</v>
      </c>
      <c r="AF24" s="122" t="n">
        <f aca="false">+AF8</f>
        <v>0</v>
      </c>
    </row>
    <row r="25" customFormat="false" ht="12.75" hidden="false" customHeight="false" outlineLevel="0" collapsed="false">
      <c r="A25" s="0" t="s">
        <v>189</v>
      </c>
      <c r="C25" s="112" t="n">
        <f aca="false">+C23-C24</f>
        <v>81692.8714585948</v>
      </c>
      <c r="D25" s="112" t="n">
        <f aca="false">+D23-D24</f>
        <v>-1326.84767874733</v>
      </c>
      <c r="E25" s="112" t="n">
        <f aca="false">+E23-E24</f>
        <v>-414.958131964318</v>
      </c>
      <c r="F25" s="112" t="n">
        <f aca="false">+F23-F24</f>
        <v>376.402701435465</v>
      </c>
      <c r="G25" s="112" t="n">
        <f aca="false">+G23-G24</f>
        <v>1086.88277948594</v>
      </c>
      <c r="H25" s="112" t="n">
        <f aca="false">+H23-H24</f>
        <v>2526.36869519182</v>
      </c>
      <c r="I25" s="112" t="n">
        <f aca="false">+I23-I24</f>
        <v>3607.97092507049</v>
      </c>
      <c r="J25" s="112" t="n">
        <f aca="false">+J23-J24</f>
        <v>3633.8746173325</v>
      </c>
      <c r="K25" s="112" t="n">
        <f aca="false">+K23-K24</f>
        <v>3575.19509992277</v>
      </c>
      <c r="L25" s="112" t="n">
        <f aca="false">+L23-L24</f>
        <v>3633.87461733251</v>
      </c>
      <c r="M25" s="112" t="n">
        <f aca="false">+M23-M24</f>
        <v>3575.1950999227</v>
      </c>
      <c r="N25" s="112" t="n">
        <f aca="false">+N23-N24</f>
        <v>3633.87461733245</v>
      </c>
      <c r="O25" s="112" t="n">
        <f aca="false">+O23-O24</f>
        <v>3575.19509992272</v>
      </c>
      <c r="P25" s="112" t="n">
        <f aca="false">+P23-P24</f>
        <v>-4033.61829219104</v>
      </c>
      <c r="Q25" s="112" t="n">
        <f aca="false">+Q23-Q24</f>
        <v>-11707.9833346006</v>
      </c>
      <c r="R25" s="112" t="n">
        <f aca="false">+R23-R24</f>
        <v>-2006.33909083994</v>
      </c>
      <c r="S25" s="112" t="n">
        <f aca="false">+S23-S24</f>
        <v>7662.52932777283</v>
      </c>
      <c r="T25" s="112" t="n">
        <f aca="false">+T23-T24</f>
        <v>7662.52932777282</v>
      </c>
      <c r="U25" s="112" t="n">
        <f aca="false">+U23-U24</f>
        <v>7662.52932777277</v>
      </c>
      <c r="V25" s="112" t="n">
        <f aca="false">+V23-V24</f>
        <v>-13332.4480944848</v>
      </c>
      <c r="W25" s="112" t="n">
        <f aca="false">+W23-W24</f>
        <v>0</v>
      </c>
      <c r="X25" s="112" t="n">
        <f aca="false">+X23-X24</f>
        <v>0</v>
      </c>
      <c r="Y25" s="112" t="n">
        <f aca="false">+Y23-Y24</f>
        <v>0</v>
      </c>
      <c r="Z25" s="112" t="n">
        <f aca="false">+Z23-Z24</f>
        <v>0</v>
      </c>
      <c r="AA25" s="112" t="n">
        <f aca="false">+AA23-AA24</f>
        <v>0</v>
      </c>
      <c r="AB25" s="112" t="n">
        <f aca="false">+AB23-AB24</f>
        <v>0</v>
      </c>
      <c r="AC25" s="112" t="n">
        <f aca="false">+AC23-AC24</f>
        <v>0</v>
      </c>
      <c r="AD25" s="112" t="n">
        <f aca="false">+AD23-AD24</f>
        <v>0</v>
      </c>
      <c r="AE25" s="112" t="n">
        <f aca="false">+AE23-AE24</f>
        <v>0</v>
      </c>
      <c r="AF25" s="112" t="n">
        <f aca="false">+AF23-AF24</f>
        <v>0</v>
      </c>
    </row>
    <row r="27" customFormat="false" ht="12.75" hidden="false" customHeight="false" outlineLevel="0" collapsed="false">
      <c r="A27" s="0" t="s">
        <v>190</v>
      </c>
      <c r="B27" s="111" t="n">
        <f aca="false">+C10</f>
        <v>168599.9236</v>
      </c>
      <c r="C27" s="101" t="n">
        <f aca="false">+C10+C25</f>
        <v>250292.795058595</v>
      </c>
      <c r="D27" s="101" t="n">
        <f aca="false">+C27+D25</f>
        <v>248965.947379847</v>
      </c>
      <c r="E27" s="101" t="n">
        <f aca="false">+D27+E25</f>
        <v>248550.989247883</v>
      </c>
      <c r="F27" s="101" t="n">
        <f aca="false">+E27+F25</f>
        <v>248927.391949319</v>
      </c>
      <c r="G27" s="101" t="n">
        <f aca="false">+F27+G25</f>
        <v>250014.274728805</v>
      </c>
      <c r="H27" s="101" t="n">
        <f aca="false">+G27+H25</f>
        <v>252540.643423996</v>
      </c>
      <c r="I27" s="101" t="n">
        <f aca="false">+H27+I25</f>
        <v>256148.614349067</v>
      </c>
      <c r="J27" s="101" t="n">
        <f aca="false">+I27+J25</f>
        <v>259782.488966399</v>
      </c>
      <c r="K27" s="101" t="n">
        <f aca="false">+J27+K25</f>
        <v>263357.684066322</v>
      </c>
      <c r="L27" s="101" t="n">
        <f aca="false">+K27+L25</f>
        <v>266991.558683655</v>
      </c>
      <c r="M27" s="101" t="n">
        <f aca="false">+L27+M25</f>
        <v>270566.753783577</v>
      </c>
      <c r="N27" s="101" t="n">
        <f aca="false">+M27+N25</f>
        <v>274200.62840091</v>
      </c>
      <c r="O27" s="101" t="n">
        <f aca="false">+N27+O25</f>
        <v>277775.823500833</v>
      </c>
      <c r="P27" s="101" t="n">
        <f aca="false">+O27+P25</f>
        <v>273742.205208642</v>
      </c>
      <c r="Q27" s="101" t="n">
        <f aca="false">+P27+Q25</f>
        <v>262034.221874041</v>
      </c>
      <c r="R27" s="101" t="n">
        <f aca="false">+Q27+R25</f>
        <v>260027.882783201</v>
      </c>
      <c r="S27" s="101" t="n">
        <f aca="false">+R27+S25</f>
        <v>267690.412110974</v>
      </c>
      <c r="T27" s="101" t="n">
        <f aca="false">+S27+T25</f>
        <v>275352.941438747</v>
      </c>
      <c r="U27" s="101" t="n">
        <f aca="false">+T27+U25</f>
        <v>283015.470766519</v>
      </c>
      <c r="V27" s="101" t="n">
        <f aca="false">+U27+V25</f>
        <v>269683.022672035</v>
      </c>
      <c r="W27" s="101" t="n">
        <f aca="false">+V27+W25</f>
        <v>269683.022672035</v>
      </c>
      <c r="X27" s="101" t="n">
        <f aca="false">+W27+X25</f>
        <v>269683.022672035</v>
      </c>
      <c r="Y27" s="101" t="n">
        <f aca="false">+X27+Y25</f>
        <v>269683.022672035</v>
      </c>
      <c r="Z27" s="101" t="n">
        <f aca="false">+Y27+Z25</f>
        <v>269683.022672035</v>
      </c>
      <c r="AA27" s="101" t="n">
        <f aca="false">+Z27+AA25</f>
        <v>269683.022672035</v>
      </c>
      <c r="AB27" s="101" t="n">
        <f aca="false">+AA27+AB25</f>
        <v>269683.022672035</v>
      </c>
      <c r="AC27" s="101" t="n">
        <f aca="false">+AB27+AC25</f>
        <v>269683.022672035</v>
      </c>
      <c r="AD27" s="101" t="n">
        <f aca="false">+AC27+AD25</f>
        <v>269683.022672035</v>
      </c>
      <c r="AE27" s="101" t="n">
        <f aca="false">+AD27+AE25</f>
        <v>269683.022672035</v>
      </c>
      <c r="AF27" s="101" t="n">
        <f aca="false">+AE27+AF25</f>
        <v>269683.022672035</v>
      </c>
    </row>
    <row r="29" customFormat="false" ht="12.75" hidden="false" customHeight="false" outlineLevel="0" collapsed="false">
      <c r="A29" s="0" t="s">
        <v>194</v>
      </c>
      <c r="C29" s="61" t="n">
        <f aca="false">+EARNINGS!C42</f>
        <v>89774.7829542911</v>
      </c>
      <c r="D29" s="61" t="n">
        <f aca="false">+EARNINGS!D42</f>
        <v>42108.7635324941</v>
      </c>
      <c r="E29" s="61" t="n">
        <f aca="false">+EARNINGS!E42</f>
        <v>41041.1476966143</v>
      </c>
      <c r="F29" s="61" t="n">
        <f aca="false">+EARNINGS!F42</f>
        <v>25599.664480816</v>
      </c>
      <c r="G29" s="61" t="n">
        <f aca="false">+EARNINGS!G42</f>
        <v>26282.8468872094</v>
      </c>
      <c r="H29" s="61" t="n">
        <f aca="false">+EARNINGS!H42</f>
        <v>27068.1858430777</v>
      </c>
      <c r="I29" s="61" t="n">
        <f aca="false">+EARNINGS!I42</f>
        <v>27810.7585220111</v>
      </c>
      <c r="J29" s="61" t="n">
        <f aca="false">+EARNINGS!J42</f>
        <v>28730.094799346</v>
      </c>
      <c r="K29" s="61" t="n">
        <f aca="false">+EARNINGS!K42</f>
        <v>29220.9974186605</v>
      </c>
      <c r="L29" s="61" t="n">
        <f aca="false">+EARNINGS!L42</f>
        <v>29898.9542459626</v>
      </c>
      <c r="M29" s="61" t="n">
        <f aca="false">+EARNINGS!M42</f>
        <v>30558.3795468956</v>
      </c>
      <c r="N29" s="61" t="n">
        <f aca="false">+EARNINGS!N42</f>
        <v>31372.156144752</v>
      </c>
      <c r="O29" s="61" t="n">
        <f aca="false">+EARNINGS!O42</f>
        <v>31814.5018473894</v>
      </c>
      <c r="P29" s="61" t="n">
        <f aca="false">+EARNINGS!P42</f>
        <v>32409.9619362718</v>
      </c>
      <c r="Q29" s="61" t="n">
        <f aca="false">+EARNINGS!Q42</f>
        <v>32632.9377216599</v>
      </c>
      <c r="R29" s="61" t="n">
        <f aca="false">+EARNINGS!R42</f>
        <v>32690.1496344071</v>
      </c>
      <c r="S29" s="61" t="n">
        <f aca="false">+EARNINGS!S42</f>
        <v>32309.0435947507</v>
      </c>
      <c r="T29" s="61" t="n">
        <f aca="false">+EARNINGS!T42</f>
        <v>32111.0719783069</v>
      </c>
      <c r="U29" s="61" t="n">
        <f aca="false">+EARNINGS!U42</f>
        <v>31888.1209839114</v>
      </c>
      <c r="V29" s="61" t="n">
        <f aca="false">+EARNINGS!V42</f>
        <v>31846.8274766924</v>
      </c>
      <c r="W29" s="61" t="n">
        <f aca="false">+EARNINGS!W42</f>
        <v>0</v>
      </c>
      <c r="X29" s="61" t="n">
        <f aca="false">+EARNINGS!X42</f>
        <v>0</v>
      </c>
      <c r="Y29" s="61" t="n">
        <f aca="false">+EARNINGS!Y42</f>
        <v>0</v>
      </c>
      <c r="Z29" s="61" t="n">
        <f aca="false">+EARNINGS!Z42</f>
        <v>0</v>
      </c>
      <c r="AA29" s="61" t="n">
        <f aca="false">+EARNINGS!AA42</f>
        <v>0</v>
      </c>
      <c r="AB29" s="61" t="n">
        <f aca="false">+EARNINGS!AB42</f>
        <v>0</v>
      </c>
      <c r="AC29" s="61" t="n">
        <f aca="false">+EARNINGS!AC42</f>
        <v>0</v>
      </c>
      <c r="AD29" s="61" t="n">
        <f aca="false">+EARNINGS!AD42</f>
        <v>0</v>
      </c>
      <c r="AE29" s="61" t="n">
        <f aca="false">+EARNINGS!AE42</f>
        <v>0</v>
      </c>
      <c r="AF29" s="61" t="n">
        <f aca="false">+EARNINGS!AF42</f>
        <v>0</v>
      </c>
    </row>
    <row r="30" customFormat="false" ht="13.5" hidden="false" customHeight="false" outlineLevel="0" collapsed="false"/>
    <row r="31" customFormat="false" ht="12.75" hidden="false" customHeight="false" outlineLevel="0" collapsed="false">
      <c r="A31" s="32" t="s">
        <v>195</v>
      </c>
      <c r="B31" s="33"/>
      <c r="C31" s="116" t="n">
        <f aca="false">IF(C16=0,0,+C29/C27)</f>
        <v>0.358679053998636</v>
      </c>
      <c r="D31" s="117" t="n">
        <f aca="false">IF(D16=0,0,+D29/D27)</f>
        <v>0.169134630561539</v>
      </c>
      <c r="E31" s="117" t="n">
        <f aca="false">IF(E16=0,0,+E29/E27)</f>
        <v>0.165121642930511</v>
      </c>
      <c r="F31" s="117" t="n">
        <f aca="false">IF(F16=0,0,+F29/F27)</f>
        <v>0.10283988547965</v>
      </c>
      <c r="G31" s="117" t="n">
        <f aca="false">IF(G16=0,0,+G29/G27)</f>
        <v>0.105125385003392</v>
      </c>
      <c r="H31" s="117" t="n">
        <f aca="false">IF(H16=0,0,+H29/H27)</f>
        <v>0.107183483324038</v>
      </c>
      <c r="I31" s="117" t="n">
        <f aca="false">IF(I16=0,0,+I29/I27)</f>
        <v>0.108572746304659</v>
      </c>
      <c r="J31" s="117" t="n">
        <f aca="false">IF(J16=0,0,+J29/J27)</f>
        <v>0.110592884507554</v>
      </c>
      <c r="K31" s="117" t="n">
        <f aca="false">IF(K16=0,0,+K29/K27)</f>
        <v>0.110955552796028</v>
      </c>
      <c r="L31" s="117" t="n">
        <f aca="false">IF(L16=0,0,+L29/L27)</f>
        <v>0.111984642485976</v>
      </c>
      <c r="M31" s="117" t="n">
        <f aca="false">IF(M16=0,0,+M29/M27)</f>
        <v>0.112942108073407</v>
      </c>
      <c r="N31" s="117" t="n">
        <f aca="false">IF(N16=0,0,+N29/N27)</f>
        <v>0.114413144593099</v>
      </c>
      <c r="O31" s="117" t="n">
        <f aca="false">IF(O16=0,0,+O29/O27)</f>
        <v>0.114533012435814</v>
      </c>
      <c r="P31" s="117" t="n">
        <f aca="false">IF(P16=0,0,+P29/P27)</f>
        <v>0.118395926238592</v>
      </c>
      <c r="Q31" s="117" t="n">
        <f aca="false">IF(Q16=0,0,+Q29/Q27)</f>
        <v>0.12453693066605</v>
      </c>
      <c r="R31" s="117" t="n">
        <f aca="false">IF(R16=0,0,+R29/R27)</f>
        <v>0.125717862578847</v>
      </c>
      <c r="S31" s="117" t="n">
        <f aca="false">IF(S16=0,0,+S29/S27)</f>
        <v>0.120695557752575</v>
      </c>
      <c r="T31" s="117" t="n">
        <f aca="false">IF(T16=0,0,+T29/T27)</f>
        <v>0.116617864368993</v>
      </c>
      <c r="U31" s="117" t="n">
        <f aca="false">IF(U16=0,0,+U29/U27)</f>
        <v>0.112672713253256</v>
      </c>
      <c r="V31" s="117" t="n">
        <f aca="false">IF(V16=0,0,+V29/V27)</f>
        <v>0.118089849190921</v>
      </c>
      <c r="W31" s="117" t="n">
        <f aca="false">IF(W16=0,0,+W29/W27)</f>
        <v>0</v>
      </c>
      <c r="X31" s="117" t="n">
        <f aca="false">IF(X16=0,0,+X29/X27)</f>
        <v>0</v>
      </c>
      <c r="Y31" s="117" t="n">
        <f aca="false">IF(Y16=0,0,+Y29/Y27)</f>
        <v>0</v>
      </c>
      <c r="Z31" s="117" t="n">
        <f aca="false">IF(Z16=0,0,+Z29/Z27)</f>
        <v>0</v>
      </c>
      <c r="AA31" s="117" t="n">
        <f aca="false">IF(AA16=0,0,+AA29/AA27)</f>
        <v>0</v>
      </c>
      <c r="AB31" s="117" t="n">
        <f aca="false">IF(AB16=0,0,+AB29/AB27)</f>
        <v>0</v>
      </c>
      <c r="AC31" s="117" t="n">
        <f aca="false">IF(AC16=0,0,+AC29/AC27)</f>
        <v>0</v>
      </c>
      <c r="AD31" s="117" t="n">
        <f aca="false">IF(AD16=0,0,+AD29/AD27)</f>
        <v>0</v>
      </c>
      <c r="AE31" s="117" t="n">
        <f aca="false">IF(AE16=0,0,+AE29/AE27)</f>
        <v>0</v>
      </c>
      <c r="AF31" s="118" t="n">
        <f aca="false">IF(AF16=0,0,+AF29/AF27)</f>
        <v>0</v>
      </c>
    </row>
    <row r="32" customFormat="false" ht="13.5" hidden="false" customHeight="false" outlineLevel="0" collapsed="false">
      <c r="A32" s="38" t="s">
        <v>193</v>
      </c>
      <c r="B32" s="39"/>
      <c r="C32" s="121" t="n">
        <f aca="false">AVERAGE(C29:AF29)/+AVERAGE(B27:AF27)</f>
        <v>0.087392856700037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40"/>
    </row>
    <row r="35" customFormat="false" ht="12.75" hidden="false" customHeight="false" outlineLevel="0" collapsed="false">
      <c r="C35" s="123" t="n">
        <v>0.075</v>
      </c>
      <c r="D35" s="123" t="n">
        <v>0.15</v>
      </c>
    </row>
    <row r="36" customFormat="false" ht="12.75" hidden="false" customHeight="false" outlineLevel="0" collapsed="false">
      <c r="A36" s="0" t="s">
        <v>196</v>
      </c>
      <c r="C36" s="124" t="n">
        <f aca="false">LOOKUP(assumptions!$B$5,ROE!C44:C58,ROE!D44:D58)</f>
        <v>248674.665540009</v>
      </c>
      <c r="D36" s="124" t="n">
        <f aca="false">LOOKUP(assumptions!$B$5,ROE!C44:C58,ROE!E44:E58)</f>
        <v>161946.784154863</v>
      </c>
    </row>
    <row r="37" customFormat="false" ht="12.75" hidden="false" customHeight="false" outlineLevel="0" collapsed="false">
      <c r="A37" s="0" t="s">
        <v>197</v>
      </c>
      <c r="C37" s="125" t="n">
        <f aca="false">+assumptions!B32</f>
        <v>177021.43905536</v>
      </c>
      <c r="D37" s="125" t="n">
        <f aca="false">+assumptions!B32</f>
        <v>177021.43905536</v>
      </c>
    </row>
    <row r="38" customFormat="false" ht="13.5" hidden="false" customHeight="false" outlineLevel="0" collapsed="false">
      <c r="A38" s="0" t="s">
        <v>198</v>
      </c>
      <c r="C38" s="126" t="n">
        <f aca="false">+C36-C37</f>
        <v>71653.2264846492</v>
      </c>
      <c r="D38" s="126" t="n">
        <f aca="false">+D36-D37</f>
        <v>-15074.6549004964</v>
      </c>
    </row>
    <row r="39" customFormat="false" ht="13.5" hidden="false" customHeight="false" outlineLevel="0" collapsed="false"/>
    <row r="41" customFormat="false" ht="12.75" hidden="false" customHeight="false" outlineLevel="0" collapsed="false">
      <c r="A41" s="80"/>
      <c r="B41" s="80"/>
      <c r="C41" s="80"/>
    </row>
    <row r="42" customFormat="false" ht="12.75" hidden="false" customHeight="false" outlineLevel="0" collapsed="false">
      <c r="A42" s="80"/>
      <c r="B42" s="80"/>
      <c r="C42" s="80"/>
      <c r="AH42" s="110"/>
    </row>
    <row r="43" customFormat="false" ht="12.75" hidden="false" customHeight="false" outlineLevel="0" collapsed="false">
      <c r="A43" s="80"/>
      <c r="B43" s="80" t="s">
        <v>199</v>
      </c>
      <c r="D43" s="127" t="n">
        <v>0.075</v>
      </c>
      <c r="E43" s="127" t="n">
        <v>0.15</v>
      </c>
    </row>
    <row r="44" customFormat="false" ht="12.75" hidden="false" customHeight="false" outlineLevel="0" collapsed="false">
      <c r="A44" s="80"/>
      <c r="B44" s="80"/>
      <c r="C44" s="80" t="n">
        <v>1</v>
      </c>
      <c r="D44" s="94" t="n">
        <f aca="false">NPV(+D$43,$C$8)</f>
        <v>7518.05720529893</v>
      </c>
      <c r="E44" s="94" t="n">
        <f aca="false">NPV(+E$43,$C$8)</f>
        <v>7027.74912669248</v>
      </c>
    </row>
    <row r="45" customFormat="false" ht="12.75" hidden="false" customHeight="false" outlineLevel="0" collapsed="false">
      <c r="A45" s="80"/>
      <c r="B45" s="80"/>
      <c r="C45" s="80" t="n">
        <v>2</v>
      </c>
      <c r="D45" s="94" t="n">
        <f aca="false">NPV(+D$43,$C8,$D8)</f>
        <v>45104.3081182175</v>
      </c>
      <c r="E45" s="94" t="n">
        <f aca="false">NPV(+E$43,$C8,$D8)</f>
        <v>39871.311479238</v>
      </c>
    </row>
    <row r="46" customFormat="false" ht="12.75" hidden="false" customHeight="false" outlineLevel="0" collapsed="false">
      <c r="A46" s="80"/>
      <c r="B46" s="80"/>
      <c r="C46" s="80" t="n">
        <v>3</v>
      </c>
      <c r="D46" s="94" t="n">
        <f aca="false">NPV(+D$43,$C$8,$D$8,$E$8)</f>
        <v>78474.8386756405</v>
      </c>
      <c r="E46" s="94" t="n">
        <f aca="false">NPV(+E$43,$C$8,$D$8,$E$8)</f>
        <v>67129.3739949468</v>
      </c>
    </row>
    <row r="47" customFormat="false" ht="12.75" hidden="false" customHeight="false" outlineLevel="0" collapsed="false">
      <c r="A47" s="80"/>
      <c r="B47" s="80"/>
      <c r="C47" s="80" t="n">
        <v>4</v>
      </c>
      <c r="D47" s="94" t="n">
        <f aca="false">NPV(+D$43,$C$8,$D$8,$E$8,$F$8)</f>
        <v>97362.0304587288</v>
      </c>
      <c r="E47" s="94" t="n">
        <f aca="false">NPV(+E$43,$C$8,$D$8,$E$8,$F$8)</f>
        <v>81550.8557817504</v>
      </c>
    </row>
    <row r="48" customFormat="false" ht="12.75" hidden="false" customHeight="false" outlineLevel="0" collapsed="false">
      <c r="A48" s="80"/>
      <c r="B48" s="80"/>
      <c r="C48" s="80" t="n">
        <v>5</v>
      </c>
      <c r="D48" s="94" t="n">
        <f aca="false">NPV(+D$43,$C$8,$D$8,$E$8,$F$8,$G$8)</f>
        <v>114912.496758347</v>
      </c>
      <c r="E48" s="94" t="n">
        <f aca="false">NPV(+E$43,$C$8,$D$8,$E$8,$F$8,$G$8)</f>
        <v>94077.7029595212</v>
      </c>
    </row>
    <row r="49" customFormat="false" ht="12.75" hidden="false" customHeight="false" outlineLevel="0" collapsed="false">
      <c r="A49" s="80"/>
      <c r="B49" s="80"/>
      <c r="C49" s="80" t="n">
        <v>6</v>
      </c>
      <c r="D49" s="94" t="n">
        <f aca="false">NPV(+D$43,$C$8,$D$8,$E$8,$F$8,$G$8,$H$8)</f>
        <v>130814.649863387</v>
      </c>
      <c r="E49" s="94" t="n">
        <f aca="false">NPV(+E$43,$C$8,$D$8,$E$8,$F$8,$G$8,$H$8)</f>
        <v>104687.807766368</v>
      </c>
    </row>
    <row r="50" customFormat="false" ht="12.75" hidden="false" customHeight="false" outlineLevel="0" collapsed="false">
      <c r="A50" s="80"/>
      <c r="B50" s="80"/>
      <c r="C50" s="80" t="n">
        <v>7</v>
      </c>
      <c r="D50" s="94" t="n">
        <f aca="false">NPV(+D$43,$C$8,$D$8,$E$8,$F$8,$G$8,$H$8,$I$8)</f>
        <v>145402.998702834</v>
      </c>
      <c r="E50" s="94" t="n">
        <f aca="false">NPV(+E$43,$C$8,$D$8,$E$8,$F$8,$G$8,$H$8,$I$8)</f>
        <v>113786.532093449</v>
      </c>
    </row>
    <row r="51" customFormat="false" ht="12.75" hidden="false" customHeight="false" outlineLevel="0" collapsed="false">
      <c r="A51" s="80"/>
      <c r="B51" s="80"/>
      <c r="C51" s="80" t="n">
        <v>8</v>
      </c>
      <c r="D51" s="94" t="n">
        <f aca="false">NPV(+D$43,$C$8,$D$8,$E$8,$F$8,$G$8,$H$8,$I$8,$J$8)</f>
        <v>159474.505408621</v>
      </c>
      <c r="E51" s="94" t="n">
        <f aca="false">NPV(+E$43,$C$8,$D$8,$E$8,$F$8,$G$8,$H$8,$I$8,$J$8)</f>
        <v>121990.530987783</v>
      </c>
    </row>
    <row r="52" customFormat="false" ht="12.75" hidden="false" customHeight="false" outlineLevel="0" collapsed="false">
      <c r="A52" s="80"/>
      <c r="B52" s="80"/>
      <c r="C52" s="80" t="n">
        <v>9</v>
      </c>
      <c r="D52" s="94" t="n">
        <f aca="false">NPV(+D$43,$C$8,$D$8,$E$8,$F$8,$G$8,$H$8,$I$8,$J$8,$K$8)</f>
        <v>172850.932047952</v>
      </c>
      <c r="E52" s="94" t="n">
        <f aca="false">NPV(+E$43,$C$8,$D$8,$E$8,$F$8,$G$8,$H$8,$I$8,$J$8,$K$8)</f>
        <v>129280.668613612</v>
      </c>
    </row>
    <row r="53" customFormat="false" ht="12.75" hidden="false" customHeight="false" outlineLevel="0" collapsed="false">
      <c r="A53" s="80"/>
      <c r="B53" s="80"/>
      <c r="C53" s="80" t="n">
        <v>10</v>
      </c>
      <c r="D53" s="94" t="n">
        <f aca="false">NPV(+D$43,$C$8,$D$8,$E$8,$F$8,$G$8,$H$8,$I$8,$J$8,$K$8,$L$8)</f>
        <v>185594.589210118</v>
      </c>
      <c r="E53" s="94" t="n">
        <f aca="false">NPV(+E$43,$C$8,$D$8,$E$8,$F$8,$G$8,$H$8,$I$8,$J$8,$K$8,$L$8)</f>
        <v>135772.994602883</v>
      </c>
    </row>
    <row r="54" customFormat="false" ht="12.75" hidden="false" customHeight="false" outlineLevel="0" collapsed="false">
      <c r="A54" s="80"/>
      <c r="B54" s="80"/>
      <c r="C54" s="80" t="n">
        <v>11</v>
      </c>
      <c r="D54" s="94" t="n">
        <f aca="false">NPV(+D$43,$C$8,$D$8,$E$8,$F$8,$G$8,$H$8,$I$8,$J$8,$K$8,$L$8,$M$8)</f>
        <v>197773.265730964</v>
      </c>
      <c r="E54" s="94" t="n">
        <f aca="false">NPV(+E$43,$C$8,$D$8,$E$8,$F$8,$G$8,$H$8,$I$8,$J$8,$K$8,$L$8,$M$8)</f>
        <v>141572.847227019</v>
      </c>
    </row>
    <row r="55" customFormat="false" ht="12.75" hidden="false" customHeight="false" outlineLevel="0" collapsed="false">
      <c r="A55" s="80"/>
      <c r="B55" s="80"/>
      <c r="C55" s="80" t="n">
        <v>12</v>
      </c>
      <c r="D55" s="94" t="n">
        <f aca="false">NPV(+D$43,$C$8,$D$8,$E$8,$F$8,$G$8,$H$8,$I$8,$J$8,$K$8,$L$8,$M$8,$N$8)</f>
        <v>209419.297773037</v>
      </c>
      <c r="E55" s="94" t="n">
        <f aca="false">NPV(+E$43,$C$8,$D$8,$E$8,$F$8,$G$8,$H$8,$I$8,$J$8,$K$8,$L$8,$M$8,$N$8)</f>
        <v>146757.330378385</v>
      </c>
    </row>
    <row r="56" customFormat="false" ht="12.75" hidden="false" customHeight="false" outlineLevel="0" collapsed="false">
      <c r="A56" s="80"/>
      <c r="B56" s="80"/>
      <c r="C56" s="80" t="n">
        <v>13</v>
      </c>
      <c r="D56" s="94" t="n">
        <f aca="false">NPV(+D$43,$C$8,$D$8,$E$8,$F$8,$G$8,$H$8,$I$8,$J$8,$K$8,$L$8,$M$8,$N$8,$O$8)</f>
        <v>220448.497354106</v>
      </c>
      <c r="E56" s="94" t="n">
        <f aca="false">NPV(+E$43,$C$8,$D$8,$E$8,$F$8,$G$8,$H$8,$I$8,$J$8,$K$8,$L$8,$M$8,$N$8,$O$8)</f>
        <v>151347.007202225</v>
      </c>
    </row>
    <row r="57" customFormat="false" ht="12.75" hidden="false" customHeight="false" outlineLevel="0" collapsed="false">
      <c r="A57" s="80"/>
      <c r="B57" s="80"/>
      <c r="C57" s="80" t="n">
        <v>14</v>
      </c>
      <c r="D57" s="94" t="n">
        <f aca="false">NPV(+D$43,$C$8,$D$8,$E$8,$F$8,$G$8,$H$8,$I$8,$J$8,$K$8,$L$8,$M$8,$N$8,$O$8,$P$8)</f>
        <v>233688.940966411</v>
      </c>
      <c r="E57" s="94" t="n">
        <f aca="false">NPV(+E$43,$C$8,$D$8,$E$8,$F$8,$G$8,$H$8,$I$8,$J$8,$K$8,$L$8,$M$8,$N$8,$O$8,$P$8)</f>
        <v>156497.529488124</v>
      </c>
    </row>
    <row r="58" customFormat="false" ht="12.75" hidden="false" customHeight="false" outlineLevel="0" collapsed="false">
      <c r="A58" s="80"/>
      <c r="B58" s="80"/>
      <c r="C58" s="80" t="n">
        <v>15</v>
      </c>
      <c r="D58" s="94" t="n">
        <f aca="false">NPV(+D$43,$C$8,$D$8,$E$8,$F$8,$G$8,$H$8,$I$8,$J$8,$K$8,$L$8,$M$8,$N$8,$O$8,$P$8,$Q$8)</f>
        <v>248674.665540009</v>
      </c>
      <c r="E58" s="94" t="n">
        <f aca="false">NPV(+E$43,$C$8,$D$8,$E$8,$F$8,$G$8,$H$8,$I$8,$J$8,$K$8,$L$8,$M$8,$N$8,$O$8,$P$8,$Q$8)</f>
        <v>161946.784154863</v>
      </c>
    </row>
    <row r="59" customFormat="false" ht="12.75" hidden="false" customHeight="false" outlineLevel="0" collapsed="false">
      <c r="A59" s="80"/>
      <c r="B59" s="80"/>
      <c r="C59" s="80" t="n">
        <v>16</v>
      </c>
      <c r="D59" s="94" t="n">
        <f aca="false">NPV(+D$43,$C$8,$D$8,$E$8,$F$8,$G$8,$H$8,$I$8,$J$8,$K$8,$L$8,$M$8,$N$8,$O$8,$P$8,$Q$8,$R$8)</f>
        <v>259582.790351164</v>
      </c>
      <c r="E59" s="94" t="n">
        <f aca="false">NPV(+E$43,$C$8,$D$8,$E$8,$F$8,$G$8,$H$8,$I$8,$J$8,$K$8,$L$8,$M$8,$N$8,$O$8,$P$8,$Q$8,$R$8)</f>
        <v>165654.616433404</v>
      </c>
    </row>
    <row r="60" customFormat="false" ht="12.75" hidden="false" customHeight="false" outlineLevel="0" collapsed="false">
      <c r="A60" s="80"/>
      <c r="B60" s="80"/>
      <c r="C60" s="80" t="n">
        <v>17</v>
      </c>
      <c r="D60" s="94" t="n">
        <f aca="false">NPV(+D$43,$C$8,$D$8,$E$8,$F$8,$G$8,$H$8,$I$8,$J$8,$K$8,$L$8,$M$8,$N$8,$O$8,$P$8,$Q$8,$R$8,$S$8)</f>
        <v>266790.737835902</v>
      </c>
      <c r="E60" s="94" t="n">
        <f aca="false">NPV(+E$43,$C$8,$D$8,$E$8,$F$8,$G$8,$H$8,$I$8,$J$8,$K$8,$L$8,$M$8,$N$8,$O$8,$P$8,$Q$8,$R$8,$S$8)</f>
        <v>167944.915626558</v>
      </c>
    </row>
    <row r="61" customFormat="false" ht="12.75" hidden="false" customHeight="false" outlineLevel="0" collapsed="false">
      <c r="A61" s="80"/>
      <c r="B61" s="80"/>
      <c r="C61" s="80" t="n">
        <v>18</v>
      </c>
      <c r="D61" s="94" t="n">
        <f aca="false">NPV(+D$43,$C$8,$D$8,$E$8,$F$8,$G$8,$H$8,$I$8,$J$8,$K$8,$L$8,$M$8,$N$8,$O$8,$P$8,$Q$8,$R$8,$S$8,$T$8)</f>
        <v>273441.947220085</v>
      </c>
      <c r="E61" s="94" t="n">
        <f aca="false">NPV(+E$43,$C$8,$D$8,$E$8,$F$8,$G$8,$H$8,$I$8,$J$8,$K$8,$L$8,$M$8,$N$8,$O$8,$P$8,$Q$8,$R$8,$S$8,$T$8)</f>
        <v>169920.483022339</v>
      </c>
    </row>
    <row r="62" customFormat="false" ht="12.75" hidden="false" customHeight="false" outlineLevel="0" collapsed="false">
      <c r="A62" s="80"/>
      <c r="B62" s="80"/>
      <c r="C62" s="80" t="n">
        <v>19</v>
      </c>
      <c r="D62" s="94" t="n">
        <f aca="false">NPV(+D$43,$C$8,$D$8,$E$8,$F$8,$G$8,$H$8,$I$8,$J$8,$K$8,$L$8,$M$8,$N$8,$O$8,$P$8,$Q$8,$R$8,$S$8,$T$8,$U$8)</f>
        <v>279572.696725143</v>
      </c>
      <c r="E62" s="94" t="n">
        <f aca="false">NPV(+E$43,$C$8,$D$8,$E$8,$F$8,$G$8,$H$8,$I$8,$J$8,$K$8,$L$8,$M$8,$N$8,$O$8,$P$8,$Q$8,$R$8,$S$8,$T$8,$U$8)</f>
        <v>171622.701991182</v>
      </c>
    </row>
    <row r="63" customFormat="false" ht="12.75" hidden="false" customHeight="false" outlineLevel="0" collapsed="false">
      <c r="A63" s="80"/>
      <c r="B63" s="80"/>
      <c r="C63" s="80" t="n">
        <v>20</v>
      </c>
      <c r="D63" s="94" t="n">
        <f aca="false">NPV(+D$43,$C$8,$D$8,$E$8,$F$8,$G$8,$H$8,$I$8,$J$8,$K$8,$L$8,$M$8,$N$8,$O$8,$P$8,$Q$8,$R$8,$S$8,$T$8,$U$8,$V$8)</f>
        <v>290208.492214451</v>
      </c>
      <c r="E63" s="94" t="n">
        <f aca="false">NPV(+E$43,$C$8,$D$8,$E$8,$F$8,$G$8,$H$8,$I$8,$J$8,$K$8,$L$8,$M$8,$N$8,$O$8,$P$8,$Q$8,$R$8,$S$8,$T$8,$U$8,$V$8)</f>
        <v>174383.168330913</v>
      </c>
    </row>
    <row r="64" customFormat="false" ht="12.75" hidden="false" customHeight="false" outlineLevel="0" collapsed="false">
      <c r="A64" s="80"/>
      <c r="B64" s="80"/>
      <c r="C64" s="80" t="n">
        <v>21</v>
      </c>
      <c r="D64" s="94" t="n">
        <f aca="false">NPV(+D$43,$C$8,$D$8,$E$8,$F$8,$G$8,$H$8,$I$8,$J$8,$K$8,$L$8,$M$8,$N$8,$O$8,$P$8,$Q$8,$R$8,$S$8,$T$8,$U$8,$V$8,$W$8)</f>
        <v>290208.492214451</v>
      </c>
      <c r="E64" s="94" t="n">
        <f aca="false">NPV(+E$43,$C$8,$D$8,$E$8,$F$8,$G$8,$H$8,$I$8,$J$8,$K$8,$L$8,$M$8,$N$8,$O$8,$P$8,$Q$8,$R$8,$S$8,$T$8,$U$8,$V$8,$W$8)</f>
        <v>174383.168330913</v>
      </c>
    </row>
    <row r="65" customFormat="false" ht="12.75" hidden="false" customHeight="false" outlineLevel="0" collapsed="false">
      <c r="A65" s="80"/>
      <c r="B65" s="80"/>
      <c r="C65" s="80" t="n">
        <v>22</v>
      </c>
      <c r="D65" s="94" t="n">
        <f aca="false">NPV(+D$43,$C$8,$D$8,$E$8,$F$8,$G$8,$H$8,$I$8,$J$8,$K$8,$L$8,$M$8,$N$8,$O$8,$P$8,$Q$8,$R$8,$S$8,$T$8,$U$8,$V$8,$W$8,$X$8)</f>
        <v>290208.492214451</v>
      </c>
      <c r="E65" s="94" t="n">
        <f aca="false">NPV(+E$43,$C$8,$D$8,$E$8,$F$8,$G$8,$H$8,$I$8,$J$8,$K$8,$L$8,$M$8,$N$8,$O$8,$P$8,$Q$8,$R$8,$S$8,$T$8,$U$8,$V$8,$W$8,$X$8)</f>
        <v>174383.168330913</v>
      </c>
    </row>
    <row r="66" customFormat="false" ht="12.75" hidden="false" customHeight="false" outlineLevel="0" collapsed="false">
      <c r="A66" s="80"/>
      <c r="B66" s="80"/>
      <c r="C66" s="80" t="n">
        <v>23</v>
      </c>
      <c r="D66" s="94" t="n">
        <f aca="false">NPV(+D$43,$C$8,$D$8,$E$8,$F$8,$G$8,$H$8,$I$8,$J$8,$K$8,$L$8,$M$8,$N$8,$O$8,$P$8,$Q$8,$R$8,$S$8,$T$8,$U$8,$V$8,$W$8,$X$8,$Y$8)</f>
        <v>290208.492214451</v>
      </c>
      <c r="E66" s="94" t="n">
        <f aca="false">NPV(+E$43,$C$8,$D$8,$E$8,$F$8,$G$8,$H$8,$I$8,$J$8,$K$8,$L$8,$M$8,$N$8,$O$8,$P$8,$Q$8,$R$8,$S$8,$T$8,$U$8,$V$8,$W$8,$X$8,$Y$8)</f>
        <v>174383.168330913</v>
      </c>
    </row>
    <row r="67" customFormat="false" ht="12.75" hidden="false" customHeight="false" outlineLevel="0" collapsed="false">
      <c r="A67" s="80"/>
      <c r="B67" s="80"/>
      <c r="C67" s="80" t="n">
        <v>24</v>
      </c>
      <c r="D67" s="94" t="n">
        <f aca="false">NPV(+D$43,$C$8,$D$8,$E$8,$F$8,$G$8,$H$8,$I$8,$J$8,$K$8,$L$8,$M$8,$N$8,$O$8,$P$8,$Q$8,$R$8,$S$8,$T$8,$U$8,$V$8,$W$8,$X$8,$Y$8,$Z$8)</f>
        <v>290208.492214451</v>
      </c>
      <c r="E67" s="94" t="n">
        <f aca="false">NPV(+E$43,$C$8,$D$8,$E$8,$F$8,$G$8,$H$8,$I$8,$J$8,$K$8,$L$8,$M$8,$N$8,$O$8,$P$8,$Q$8,$R$8,$S$8,$T$8,$U$8,$V$8,$W$8,$X$8,$Y$8,$Z$8)</f>
        <v>174383.168330913</v>
      </c>
    </row>
    <row r="68" customFormat="false" ht="12.75" hidden="false" customHeight="false" outlineLevel="0" collapsed="false">
      <c r="A68" s="80"/>
      <c r="B68" s="80"/>
      <c r="C68" s="80" t="n">
        <v>25</v>
      </c>
      <c r="D68" s="94" t="n">
        <f aca="false">NPV(+D$43,$C$8,$D$8,$E$8,$F$8,$G$8,$H$8,$I$8,$J$8,$K$8,$L$8,$M$8,$N$8,$O$8,$P$8,$Q$8,$R$8,$S$8,$T$8,$U$8,$V$8,$W$8,$X$8,$Y$8,$Z$8,$AA$8)</f>
        <v>290208.492214451</v>
      </c>
      <c r="E68" s="94" t="n">
        <f aca="false">NPV(+E$43,$C$8,$D$8,$E$8,$F$8,$G$8,$H$8,$I$8,$J$8,$K$8,$L$8,$M$8,$N$8,$O$8,$P$8,$Q$8,$R$8,$S$8,$T$8,$U$8,$V$8,$W$8,$X$8,$Y$8,$Z$8,$AA$8)</f>
        <v>174383.168330913</v>
      </c>
    </row>
    <row r="69" customFormat="false" ht="12.75" hidden="false" customHeight="false" outlineLevel="0" collapsed="false">
      <c r="A69" s="80"/>
      <c r="B69" s="80"/>
      <c r="C69" s="80" t="n">
        <v>26</v>
      </c>
      <c r="D69" s="94" t="n">
        <f aca="false">NPV(+D$43,$C$8,$D$8,$E$8,$F$8,$G$8,$H$8,$I$8,$J$8,$K$8,$L$8,$M$8,$N$8,$O$8,$P$8,$Q$8,$R$8,$S$8,$T$8,$U$8,$V$8,$W$8,$X$8,$Y$8,$Z$8,$AA$8,$AB$8)</f>
        <v>290208.492214451</v>
      </c>
      <c r="E69" s="94" t="n">
        <f aca="false">NPV(+E$43,$C$8,$D$8,$E$8,$F$8,$G$8,$H$8,$I$8,$J$8,$K$8,$L$8,$M$8,$N$8,$O$8,$P$8,$Q$8,$R$8,$S$8,$T$8,$U$8,$V$8,$W$8,$X$8,$Y$8,$Z$8,$AA$8,$AB$8)</f>
        <v>174383.168330913</v>
      </c>
    </row>
    <row r="70" customFormat="false" ht="12.75" hidden="false" customHeight="false" outlineLevel="0" collapsed="false">
      <c r="A70" s="80"/>
      <c r="B70" s="80"/>
      <c r="C70" s="80" t="n">
        <v>27</v>
      </c>
      <c r="D70" s="94" t="n">
        <f aca="false">NPV(+D$43,$C$8,$D$8,$E$8,$F$8,$G$8,$H$8,$I$8,$J$8,$K$8,$L$8,$M$8,$N$8,$O$8,$P$8,$Q$8,$R$8,$S$8,$T$8,$U$8,$V$8,$W$8,$X$8,$Y$8,$Z$8,$AA$8,$AB$8,$AC$8)</f>
        <v>290208.492214451</v>
      </c>
      <c r="E70" s="94" t="n">
        <f aca="false">NPV(+E$43,$C$8,$D$8,$E$8,$F$8,$G$8,$H$8,$I$8,$J$8,$K$8,$L$8,$M$8,$N$8,$O$8,$P$8,$Q$8,$R$8,$S$8,$T$8,$U$8,$V$8,$W$8,$X$8,$Y$8,$Z$8,$AA$8,$AB$8,$AC$8)</f>
        <v>174383.168330913</v>
      </c>
    </row>
    <row r="71" customFormat="false" ht="12.75" hidden="false" customHeight="false" outlineLevel="0" collapsed="false">
      <c r="A71" s="80"/>
      <c r="B71" s="80"/>
      <c r="C71" s="80" t="n">
        <v>28</v>
      </c>
      <c r="D71" s="94" t="n">
        <f aca="false">NPV(D43,$C$8:$AD$8)</f>
        <v>290208.492214451</v>
      </c>
      <c r="E71" s="94" t="n">
        <f aca="false">NPV(E43,$C$8:$AD$8)</f>
        <v>174383.168330913</v>
      </c>
    </row>
    <row r="72" customFormat="false" ht="12.75" hidden="false" customHeight="false" outlineLevel="0" collapsed="false">
      <c r="A72" s="80"/>
      <c r="B72" s="80"/>
      <c r="C72" s="80" t="n">
        <v>29</v>
      </c>
      <c r="D72" s="94" t="n">
        <f aca="false">NPV(D43,$C$8:$AE$8)</f>
        <v>290208.492214451</v>
      </c>
      <c r="E72" s="94" t="n">
        <f aca="false">NPV(E43,$C$8:$AE$8)</f>
        <v>174383.168330913</v>
      </c>
    </row>
    <row r="73" customFormat="false" ht="12.75" hidden="false" customHeight="false" outlineLevel="0" collapsed="false">
      <c r="A73" s="80"/>
      <c r="B73" s="80"/>
      <c r="C73" s="80" t="n">
        <v>30</v>
      </c>
      <c r="D73" s="94" t="n">
        <f aca="false">NPV(D43,$C$8:$AF$8)</f>
        <v>290208.492214451</v>
      </c>
      <c r="E73" s="94" t="n">
        <f aca="false">NPV(E43,$C$8:$AF$8)</f>
        <v>174383.168330913</v>
      </c>
    </row>
    <row r="74" customFormat="false" ht="12.75" hidden="false" customHeight="false" outlineLevel="0" collapsed="false">
      <c r="A74" s="80"/>
      <c r="B74" s="80"/>
      <c r="C74" s="97"/>
      <c r="D74" s="80"/>
      <c r="E74" s="80"/>
    </row>
    <row r="75" customFormat="false" ht="12.75" hidden="false" customHeight="false" outlineLevel="0" collapsed="false">
      <c r="A75" s="80"/>
      <c r="B75" s="80"/>
      <c r="C75" s="97"/>
      <c r="D75" s="80"/>
      <c r="E75" s="80"/>
    </row>
    <row r="76" customFormat="false" ht="12.75" hidden="false" customHeight="false" outlineLevel="0" collapsed="false">
      <c r="A76" s="80"/>
      <c r="B76" s="80"/>
      <c r="C76" s="97"/>
      <c r="D76" s="80"/>
      <c r="E76" s="80"/>
    </row>
    <row r="77" customFormat="false" ht="12.75" hidden="false" customHeight="false" outlineLevel="0" collapsed="false">
      <c r="C77" s="97"/>
      <c r="D77" s="80"/>
    </row>
    <row r="78" customFormat="false" ht="12.75" hidden="false" customHeight="false" outlineLevel="0" collapsed="false">
      <c r="C78" s="97"/>
      <c r="D78" s="80"/>
    </row>
    <row r="79" customFormat="false" ht="12.75" hidden="false" customHeight="false" outlineLevel="0" collapsed="false">
      <c r="C79" s="97"/>
      <c r="D79" s="80"/>
    </row>
    <row r="80" customFormat="false" ht="12.75" hidden="false" customHeight="false" outlineLevel="0" collapsed="false">
      <c r="C80" s="97"/>
      <c r="D80" s="80"/>
    </row>
    <row r="81" customFormat="false" ht="12.75" hidden="false" customHeight="false" outlineLevel="0" collapsed="false">
      <c r="C81" s="97"/>
      <c r="D81" s="80"/>
    </row>
    <row r="82" customFormat="false" ht="12.75" hidden="false" customHeight="false" outlineLevel="0" collapsed="false">
      <c r="C82" s="97"/>
      <c r="D82" s="80"/>
    </row>
    <row r="83" customFormat="false" ht="12.75" hidden="false" customHeight="false" outlineLevel="0" collapsed="false">
      <c r="C83" s="97"/>
      <c r="D83" s="80"/>
    </row>
    <row r="84" customFormat="false" ht="12.75" hidden="false" customHeight="false" outlineLevel="0" collapsed="false">
      <c r="C84" s="97"/>
      <c r="D84" s="80"/>
    </row>
    <row r="85" customFormat="false" ht="12.75" hidden="false" customHeight="false" outlineLevel="0" collapsed="false">
      <c r="C85" s="97"/>
      <c r="D85" s="97"/>
    </row>
    <row r="86" customFormat="false" ht="12.75" hidden="false" customHeight="false" outlineLevel="0" collapsed="false">
      <c r="C86" s="97"/>
      <c r="D86" s="97"/>
    </row>
  </sheetData>
  <mergeCells count="3">
    <mergeCell ref="A1:Q1"/>
    <mergeCell ref="A2:Q2"/>
    <mergeCell ref="A3:Q3"/>
  </mergeCells>
  <printOptions headings="false" gridLines="false" gridLinesSet="true" horizontalCentered="false" verticalCentered="false"/>
  <pageMargins left="0.329861111111111" right="0.270138888888889" top="0.984027777777778" bottom="0.720138888888889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8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3" activeCellId="0" sqref="C3"/>
    </sheetView>
  </sheetViews>
  <sheetFormatPr defaultColWidth="17.70703125" defaultRowHeight="12.75" customHeight="true" zeroHeight="false" outlineLevelRow="0" outlineLevelCol="0"/>
  <cols>
    <col collapsed="false" customWidth="true" hidden="false" outlineLevel="0" max="1" min="1" style="0" width="15.13"/>
    <col collapsed="false" customWidth="true" hidden="false" outlineLevel="0" max="10" min="9" style="0" width="26.7"/>
  </cols>
  <sheetData>
    <row r="1" customFormat="false" ht="15.75" hidden="false" customHeight="false" outlineLevel="0" collapsed="false">
      <c r="A1" s="330" t="s">
        <v>356</v>
      </c>
    </row>
    <row r="2" customFormat="false" ht="15.75" hidden="false" customHeight="false" outlineLevel="0" collapsed="false">
      <c r="A2" s="331" t="s">
        <v>357</v>
      </c>
      <c r="B2" s="332" t="n">
        <f aca="false">+D5</f>
        <v>674399.6944</v>
      </c>
      <c r="C2" s="0" t="s">
        <v>358</v>
      </c>
      <c r="D2" s="61" t="n">
        <f aca="false">IF(DCF!D17="Y",+DCF!C11,0)</f>
        <v>842999.618</v>
      </c>
      <c r="E2" s="88" t="n">
        <v>1</v>
      </c>
      <c r="F2" s="61"/>
    </row>
    <row r="3" customFormat="false" ht="15.75" hidden="false" customHeight="false" outlineLevel="0" collapsed="false">
      <c r="A3" s="331" t="s">
        <v>359</v>
      </c>
      <c r="B3" s="333" t="n">
        <f aca="false">+inputs!B15</f>
        <v>0.075</v>
      </c>
      <c r="C3" s="0" t="s">
        <v>360</v>
      </c>
      <c r="D3" s="334" t="n">
        <v>0</v>
      </c>
      <c r="F3" s="61"/>
      <c r="I3" s="335"/>
    </row>
    <row r="4" customFormat="false" ht="15.75" hidden="false" customHeight="false" outlineLevel="0" collapsed="false">
      <c r="A4" s="331" t="s">
        <v>361</v>
      </c>
      <c r="B4" s="336" t="n">
        <f aca="false">+inputs!B16</f>
        <v>20</v>
      </c>
      <c r="C4" s="0" t="s">
        <v>320</v>
      </c>
      <c r="D4" s="61" t="n">
        <f aca="false">+D2*E4</f>
        <v>168599.9236</v>
      </c>
      <c r="E4" s="88" t="n">
        <f aca="false">+inputs!B14</f>
        <v>0.2</v>
      </c>
      <c r="F4" s="61"/>
    </row>
    <row r="5" customFormat="false" ht="12.75" hidden="false" customHeight="false" outlineLevel="0" collapsed="false">
      <c r="A5" s="337" t="s">
        <v>362</v>
      </c>
      <c r="B5" s="338" t="n">
        <f aca="false">PMT(B3,B4,-B2)</f>
        <v>66153.3440598706</v>
      </c>
      <c r="C5" s="0" t="s">
        <v>363</v>
      </c>
      <c r="D5" s="61" t="n">
        <f aca="false">+D2-D4</f>
        <v>674399.6944</v>
      </c>
      <c r="E5" s="338"/>
      <c r="F5" s="338"/>
      <c r="G5" s="338"/>
      <c r="H5" s="338"/>
      <c r="I5" s="338"/>
    </row>
    <row r="6" customFormat="false" ht="12.75" hidden="false" customHeight="false" outlineLevel="0" collapsed="false">
      <c r="A6" s="338"/>
      <c r="B6" s="338"/>
      <c r="C6" s="338"/>
      <c r="D6" s="338"/>
      <c r="E6" s="338"/>
      <c r="F6" s="338"/>
      <c r="G6" s="338"/>
      <c r="H6" s="338"/>
      <c r="I6" s="338"/>
    </row>
    <row r="7" customFormat="false" ht="15.75" hidden="false" customHeight="false" outlineLevel="0" collapsed="false">
      <c r="A7" s="339" t="s">
        <v>364</v>
      </c>
      <c r="B7" s="339" t="s">
        <v>365</v>
      </c>
      <c r="C7" s="339" t="s">
        <v>357</v>
      </c>
      <c r="D7" s="339" t="s">
        <v>359</v>
      </c>
      <c r="E7" s="339" t="s">
        <v>132</v>
      </c>
      <c r="F7" s="339" t="s">
        <v>366</v>
      </c>
      <c r="G7" s="338"/>
      <c r="H7" s="340"/>
      <c r="I7" s="340"/>
      <c r="J7" s="335"/>
    </row>
    <row r="8" customFormat="false" ht="15.75" hidden="false" customHeight="false" outlineLevel="0" collapsed="false">
      <c r="A8" s="341"/>
      <c r="B8" s="342" t="s">
        <v>367</v>
      </c>
      <c r="C8" s="342" t="s">
        <v>368</v>
      </c>
      <c r="D8" s="342" t="s">
        <v>368</v>
      </c>
      <c r="E8" s="342" t="s">
        <v>368</v>
      </c>
      <c r="F8" s="342" t="s">
        <v>367</v>
      </c>
      <c r="G8" s="338"/>
      <c r="H8" s="343"/>
      <c r="I8" s="343"/>
      <c r="J8" s="344"/>
    </row>
    <row r="9" customFormat="false" ht="15.75" hidden="false" customHeight="false" outlineLevel="0" collapsed="false">
      <c r="A9" s="67" t="n">
        <v>1</v>
      </c>
      <c r="B9" s="345" t="n">
        <f aca="false">B2</f>
        <v>674399.6944</v>
      </c>
      <c r="C9" s="346" t="n">
        <f aca="false">IF($B$4-A9&gt;-1,+cos!D61,0)</f>
        <v>54416.9741412888</v>
      </c>
      <c r="D9" s="346" t="n">
        <f aca="false">(+B9*-$B$3)*-1</f>
        <v>50579.97708</v>
      </c>
      <c r="E9" s="345" t="n">
        <f aca="false">+D9+C9</f>
        <v>104996.951221289</v>
      </c>
      <c r="F9" s="345" t="n">
        <f aca="false">+B9-C9</f>
        <v>619982.720258711</v>
      </c>
      <c r="G9" s="345"/>
      <c r="H9" s="347"/>
      <c r="I9" s="347"/>
      <c r="J9" s="347"/>
    </row>
    <row r="10" customFormat="false" ht="12.75" hidden="false" customHeight="false" outlineLevel="0" collapsed="false">
      <c r="A10" s="67" t="n">
        <v>2</v>
      </c>
      <c r="B10" s="345" t="n">
        <f aca="false">+F9</f>
        <v>619982.720258711</v>
      </c>
      <c r="C10" s="346" t="n">
        <f aca="false">IF(inputs!$B$16=$A10,$F9,IF(inputs!$B$16-A10&gt;-1,+cos!E$61,0))</f>
        <v>35993.0826099599</v>
      </c>
      <c r="D10" s="346" t="n">
        <f aca="false">(+B10*-$B$3)*-1</f>
        <v>46498.7040194033</v>
      </c>
      <c r="E10" s="345" t="n">
        <f aca="false">+D10+C10</f>
        <v>82491.7866293632</v>
      </c>
      <c r="F10" s="345" t="n">
        <f aca="false">+B10-C10</f>
        <v>583989.637648751</v>
      </c>
      <c r="G10" s="345"/>
      <c r="H10" s="345"/>
      <c r="I10" s="345"/>
      <c r="J10" s="125"/>
    </row>
    <row r="11" customFormat="false" ht="12.75" hidden="false" customHeight="false" outlineLevel="0" collapsed="false">
      <c r="A11" s="67" t="n">
        <v>3</v>
      </c>
      <c r="B11" s="345" t="n">
        <f aca="false">+F10</f>
        <v>583989.637648751</v>
      </c>
      <c r="C11" s="346" t="n">
        <f aca="false">IF(inputs!$B$16=$A11,$F10,IF(inputs!$B$16-A11&gt;-1,+cos!F$61,0))</f>
        <v>33791.2687676981</v>
      </c>
      <c r="D11" s="346" t="n">
        <f aca="false">(+B11*-$B$3)*-1</f>
        <v>43799.2228236564</v>
      </c>
      <c r="E11" s="345" t="n">
        <f aca="false">+D11+C11</f>
        <v>77590.4915913544</v>
      </c>
      <c r="F11" s="345" t="n">
        <f aca="false">+B11-C11</f>
        <v>550198.368881053</v>
      </c>
      <c r="G11" s="345"/>
      <c r="H11" s="345"/>
      <c r="I11" s="345"/>
      <c r="J11" s="125"/>
    </row>
    <row r="12" customFormat="false" ht="12.75" hidden="false" customHeight="false" outlineLevel="0" collapsed="false">
      <c r="A12" s="67" t="n">
        <v>4</v>
      </c>
      <c r="B12" s="345" t="n">
        <f aca="false">+F11</f>
        <v>550198.368881053</v>
      </c>
      <c r="C12" s="346" t="n">
        <f aca="false">IF(inputs!$B$16=$A12,$F11,IF(inputs!$B$16-A12&gt;-1,+cos!G$61,0))</f>
        <v>31796.6844635315</v>
      </c>
      <c r="D12" s="346" t="n">
        <f aca="false">(+B12*-$B$3)*-1</f>
        <v>41264.877666079</v>
      </c>
      <c r="E12" s="345" t="n">
        <f aca="false">+D12+C12</f>
        <v>73061.5621296105</v>
      </c>
      <c r="F12" s="345" t="n">
        <f aca="false">+B12-C12</f>
        <v>518401.684417522</v>
      </c>
      <c r="G12" s="345"/>
      <c r="H12" s="345"/>
      <c r="I12" s="345"/>
      <c r="J12" s="125"/>
    </row>
    <row r="13" customFormat="false" ht="12.75" hidden="false" customHeight="false" outlineLevel="0" collapsed="false">
      <c r="A13" s="67" t="n">
        <v>5</v>
      </c>
      <c r="B13" s="345" t="n">
        <f aca="false">+F12</f>
        <v>518401.684417522</v>
      </c>
      <c r="C13" s="346" t="n">
        <f aca="false">IF(inputs!$B$16=$A13,$F12,IF(inputs!$B$16-A13&gt;-1,+cos!H$61,0))</f>
        <v>29983.4260051983</v>
      </c>
      <c r="D13" s="346" t="n">
        <f aca="false">(+B13*-$B$3)*-1</f>
        <v>38880.1263313141</v>
      </c>
      <c r="E13" s="345" t="n">
        <f aca="false">+D13+C13</f>
        <v>68863.5523365124</v>
      </c>
      <c r="F13" s="345" t="n">
        <f aca="false">+B13-C13</f>
        <v>488418.258412324</v>
      </c>
      <c r="G13" s="345"/>
      <c r="H13" s="345"/>
      <c r="I13" s="345"/>
      <c r="J13" s="125"/>
    </row>
    <row r="14" customFormat="false" ht="12.75" hidden="false" customHeight="false" outlineLevel="0" collapsed="false">
      <c r="A14" s="67" t="n">
        <v>6</v>
      </c>
      <c r="B14" s="345" t="n">
        <f aca="false">+F13</f>
        <v>488418.258412324</v>
      </c>
      <c r="C14" s="346" t="n">
        <f aca="false">IF(inputs!$B$16=$A14,$F13,IF(inputs!$B$16-A14&gt;-1,+cos!I$61,0))</f>
        <v>29128.6041605553</v>
      </c>
      <c r="D14" s="346" t="n">
        <f aca="false">(+B14*-$B$3)*-1</f>
        <v>36631.3693809243</v>
      </c>
      <c r="E14" s="345" t="n">
        <f aca="false">+D14+C14</f>
        <v>65759.9735414796</v>
      </c>
      <c r="F14" s="345" t="n">
        <f aca="false">+B14-C14</f>
        <v>459289.654251768</v>
      </c>
      <c r="G14" s="345"/>
      <c r="H14" s="345"/>
      <c r="I14" s="345"/>
      <c r="J14" s="125"/>
    </row>
    <row r="15" customFormat="false" ht="12.75" hidden="false" customHeight="false" outlineLevel="0" collapsed="false">
      <c r="A15" s="67" t="n">
        <v>7</v>
      </c>
      <c r="B15" s="345" t="n">
        <f aca="false">+F14</f>
        <v>459289.654251768</v>
      </c>
      <c r="C15" s="346" t="n">
        <f aca="false">IF(inputs!$B$16=$A15,$F14,IF(inputs!$B$16-A15&gt;-1,+cos!J$61,0))</f>
        <v>29128.6041605553</v>
      </c>
      <c r="D15" s="346" t="n">
        <f aca="false">(+B15*-$B$3)*-1</f>
        <v>34446.7240688826</v>
      </c>
      <c r="E15" s="345" t="n">
        <f aca="false">+D15+C15</f>
        <v>63575.3282294379</v>
      </c>
      <c r="F15" s="345" t="n">
        <f aca="false">+B15-C15</f>
        <v>430161.050091213</v>
      </c>
      <c r="G15" s="345"/>
      <c r="H15" s="345"/>
      <c r="I15" s="345"/>
      <c r="J15" s="125"/>
    </row>
    <row r="16" customFormat="false" ht="12.75" hidden="false" customHeight="false" outlineLevel="0" collapsed="false">
      <c r="A16" s="67" t="n">
        <v>8</v>
      </c>
      <c r="B16" s="345" t="n">
        <f aca="false">+F15</f>
        <v>430161.050091213</v>
      </c>
      <c r="C16" s="346" t="n">
        <f aca="false">IF(inputs!$B$16=$A16,$F15,IF(inputs!$B$16-A16&gt;-1,+cos!K$61,0))</f>
        <v>29154.5078528173</v>
      </c>
      <c r="D16" s="346" t="n">
        <f aca="false">(+B16*-$B$3)*-1</f>
        <v>32262.078756841</v>
      </c>
      <c r="E16" s="345" t="n">
        <f aca="false">+D16+C16</f>
        <v>61416.5866096583</v>
      </c>
      <c r="F16" s="345" t="n">
        <f aca="false">+B16-C16</f>
        <v>401006.542238396</v>
      </c>
      <c r="G16" s="345"/>
      <c r="H16" s="345"/>
      <c r="I16" s="345"/>
      <c r="J16" s="125"/>
    </row>
    <row r="17" customFormat="false" ht="12.75" hidden="false" customHeight="false" outlineLevel="0" collapsed="false">
      <c r="A17" s="67" t="n">
        <v>9</v>
      </c>
      <c r="B17" s="345" t="n">
        <f aca="false">+F16</f>
        <v>401006.542238396</v>
      </c>
      <c r="C17" s="346" t="n">
        <f aca="false">IF(inputs!$B$16=$A17,$F16,IF(inputs!$B$16-A17&gt;-1,+cos!L$61,0))</f>
        <v>29128.6041605554</v>
      </c>
      <c r="D17" s="346" t="n">
        <f aca="false">(+B17*-$B$3)*-1</f>
        <v>30075.4906678797</v>
      </c>
      <c r="E17" s="345" t="n">
        <f aca="false">+D17+C17</f>
        <v>59204.0948284351</v>
      </c>
      <c r="F17" s="345" t="n">
        <f aca="false">+B17-C17</f>
        <v>371877.93807784</v>
      </c>
      <c r="G17" s="345"/>
      <c r="H17" s="345"/>
      <c r="I17" s="345"/>
      <c r="J17" s="125"/>
    </row>
    <row r="18" customFormat="false" ht="12.75" hidden="false" customHeight="false" outlineLevel="0" collapsed="false">
      <c r="A18" s="67" t="n">
        <v>10</v>
      </c>
      <c r="B18" s="345" t="n">
        <f aca="false">+F17</f>
        <v>371877.93807784</v>
      </c>
      <c r="C18" s="346" t="n">
        <f aca="false">IF(inputs!$B$16=$A18,$F17,IF(inputs!$B$16-A18&gt;-1,+cos!M$61,0))</f>
        <v>29154.5078528173</v>
      </c>
      <c r="D18" s="346" t="n">
        <f aca="false">(+B18*-$B$3)*-1</f>
        <v>27890.845355838</v>
      </c>
      <c r="E18" s="345" t="n">
        <f aca="false">+D18+C18</f>
        <v>57045.3532086553</v>
      </c>
      <c r="F18" s="345" t="n">
        <f aca="false">+B18-C18</f>
        <v>342723.430225023</v>
      </c>
      <c r="G18" s="345"/>
      <c r="H18" s="345"/>
      <c r="I18" s="345"/>
      <c r="J18" s="125"/>
    </row>
    <row r="19" customFormat="false" ht="12.75" hidden="false" customHeight="false" outlineLevel="0" collapsed="false">
      <c r="A19" s="67" t="n">
        <v>11</v>
      </c>
      <c r="B19" s="345" t="n">
        <f aca="false">+F18</f>
        <v>342723.430225023</v>
      </c>
      <c r="C19" s="346" t="n">
        <f aca="false">IF(inputs!$B$16=$A19,$F18,IF(inputs!$B$16-A19&gt;-1,+cos!N$61,0))</f>
        <v>29128.6041605553</v>
      </c>
      <c r="D19" s="346" t="n">
        <f aca="false">(+B19*-$B$3)*-1</f>
        <v>25704.2572668767</v>
      </c>
      <c r="E19" s="345" t="n">
        <f aca="false">+D19+C19</f>
        <v>54832.8614274321</v>
      </c>
      <c r="F19" s="345" t="n">
        <f aca="false">+B19-C19</f>
        <v>313594.826064468</v>
      </c>
      <c r="G19" s="345"/>
      <c r="H19" s="345"/>
      <c r="I19" s="345"/>
      <c r="J19" s="125"/>
    </row>
    <row r="20" customFormat="false" ht="12.75" hidden="false" customHeight="false" outlineLevel="0" collapsed="false">
      <c r="A20" s="67" t="n">
        <v>12</v>
      </c>
      <c r="B20" s="345" t="n">
        <f aca="false">+F19</f>
        <v>313594.826064468</v>
      </c>
      <c r="C20" s="346" t="n">
        <f aca="false">IF(inputs!$B$16=$A20,$F19,IF(inputs!$B$16-A20&gt;-1,+cos!O$61,0))</f>
        <v>29154.5078528172</v>
      </c>
      <c r="D20" s="346" t="n">
        <f aca="false">(+B20*-$B$3)*-1</f>
        <v>23519.6119548351</v>
      </c>
      <c r="E20" s="345" t="n">
        <f aca="false">+D20+C20</f>
        <v>52674.1198076523</v>
      </c>
      <c r="F20" s="345" t="n">
        <f aca="false">+B20-C20</f>
        <v>284440.31821165</v>
      </c>
      <c r="G20" s="348"/>
      <c r="H20" s="348"/>
      <c r="I20" s="345"/>
      <c r="J20" s="125"/>
    </row>
    <row r="21" customFormat="false" ht="12.75" hidden="false" customHeight="false" outlineLevel="0" collapsed="false">
      <c r="A21" s="67" t="n">
        <v>13</v>
      </c>
      <c r="B21" s="345" t="n">
        <f aca="false">+F20</f>
        <v>284440.31821165</v>
      </c>
      <c r="C21" s="346" t="n">
        <f aca="false">IF(inputs!$B$16=$A21,$F20,IF(inputs!$B$16-A21&gt;-1,+cos!P$61,0))</f>
        <v>29128.6041605553</v>
      </c>
      <c r="D21" s="346" t="n">
        <f aca="false">(+B21*-$B$3)*-1</f>
        <v>21333.0238658738</v>
      </c>
      <c r="E21" s="345" t="n">
        <f aca="false">+D21+C21</f>
        <v>50461.6280264291</v>
      </c>
      <c r="F21" s="345" t="n">
        <f aca="false">+B21-C21</f>
        <v>255311.714051095</v>
      </c>
      <c r="G21" s="345"/>
      <c r="H21" s="345"/>
      <c r="I21" s="345"/>
      <c r="J21" s="125"/>
    </row>
    <row r="22" customFormat="false" ht="12.75" hidden="false" customHeight="false" outlineLevel="0" collapsed="false">
      <c r="A22" s="67" t="n">
        <v>14</v>
      </c>
      <c r="B22" s="345" t="n">
        <f aca="false">+F21</f>
        <v>255311.714051095</v>
      </c>
      <c r="C22" s="346" t="n">
        <f aca="false">IF(inputs!$B$16=$A22,$F21,IF(inputs!$B$16-A22&gt;-1,+cos!Q$61,0))</f>
        <v>21487.0149432938</v>
      </c>
      <c r="D22" s="346" t="n">
        <f aca="false">(+B22*-$B$3)*-1</f>
        <v>19148.3785538321</v>
      </c>
      <c r="E22" s="345" t="n">
        <f aca="false">+D22+C22</f>
        <v>40635.3934971259</v>
      </c>
      <c r="F22" s="345" t="n">
        <f aca="false">+B22-C22</f>
        <v>233824.699107801</v>
      </c>
      <c r="G22" s="345"/>
      <c r="H22" s="345"/>
      <c r="I22" s="345"/>
      <c r="J22" s="125"/>
    </row>
    <row r="23" customFormat="false" ht="12.75" hidden="false" customHeight="false" outlineLevel="0" collapsed="false">
      <c r="A23" s="67" t="n">
        <v>15</v>
      </c>
      <c r="B23" s="345" t="n">
        <f aca="false">+F22</f>
        <v>233824.699107801</v>
      </c>
      <c r="C23" s="346" t="n">
        <f aca="false">IF(inputs!$B$16=$A23,$F22,IF(inputs!$B$16-A23&gt;-1,+cos!R$61,0))</f>
        <v>13845.425726032</v>
      </c>
      <c r="D23" s="346" t="n">
        <f aca="false">(+B23*-$B$3)*-1</f>
        <v>17536.8524330851</v>
      </c>
      <c r="E23" s="345" t="n">
        <f aca="false">+D23+C23</f>
        <v>31382.2781591171</v>
      </c>
      <c r="F23" s="345" t="n">
        <f aca="false">+B23-C23</f>
        <v>219979.273381769</v>
      </c>
      <c r="G23" s="345"/>
      <c r="H23" s="345"/>
      <c r="I23" s="345"/>
      <c r="J23" s="125"/>
    </row>
    <row r="24" customFormat="false" ht="12.75" hidden="false" customHeight="false" outlineLevel="0" collapsed="false">
      <c r="A24" s="67" t="n">
        <v>16</v>
      </c>
      <c r="B24" s="345" t="n">
        <f aca="false">+F23</f>
        <v>219979.273381769</v>
      </c>
      <c r="C24" s="346" t="n">
        <f aca="false">IF(inputs!$B$16=$A24,$F23,IF(inputs!$B$16-A24&gt;-1,+cos!S$61,0))</f>
        <v>13845.4257260321</v>
      </c>
      <c r="D24" s="346" t="n">
        <f aca="false">(+B24*-$B$3)*-1</f>
        <v>16498.4455036327</v>
      </c>
      <c r="E24" s="345" t="n">
        <f aca="false">+D24+C24</f>
        <v>30343.8712296647</v>
      </c>
      <c r="F24" s="345" t="n">
        <f aca="false">+B24-C24</f>
        <v>206133.847655737</v>
      </c>
      <c r="G24" s="345"/>
      <c r="H24" s="345"/>
      <c r="I24" s="345"/>
      <c r="J24" s="125"/>
    </row>
    <row r="25" customFormat="false" ht="12.75" hidden="false" customHeight="false" outlineLevel="0" collapsed="false">
      <c r="A25" s="67" t="n">
        <v>17</v>
      </c>
      <c r="B25" s="345" t="n">
        <f aca="false">+F24</f>
        <v>206133.847655737</v>
      </c>
      <c r="C25" s="346" t="n">
        <f aca="false">IF(inputs!$B$16=$A25,$F24,IF(inputs!$B$16-A25&gt;-1,+cos!T$61,0))</f>
        <v>13845.425726032</v>
      </c>
      <c r="D25" s="346" t="n">
        <f aca="false">(+B25*-$B$3)*-1</f>
        <v>15460.0385741803</v>
      </c>
      <c r="E25" s="345" t="n">
        <f aca="false">+D25+C25</f>
        <v>29305.4643002123</v>
      </c>
      <c r="F25" s="345" t="n">
        <f aca="false">+B25-C25</f>
        <v>192288.421929705</v>
      </c>
      <c r="G25" s="345"/>
      <c r="H25" s="345"/>
      <c r="I25" s="345"/>
      <c r="J25" s="125"/>
    </row>
    <row r="26" customFormat="false" ht="12.75" hidden="false" customHeight="false" outlineLevel="0" collapsed="false">
      <c r="A26" s="67" t="n">
        <v>18</v>
      </c>
      <c r="B26" s="345" t="n">
        <f aca="false">+F25</f>
        <v>192288.421929705</v>
      </c>
      <c r="C26" s="346" t="n">
        <f aca="false">IF(inputs!$B$16=$A26,$F25,IF(inputs!$B$16-A26&gt;-1,+cos!U$61,0))</f>
        <v>13845.425726032</v>
      </c>
      <c r="D26" s="346" t="n">
        <f aca="false">(+B26*-$B$3)*-1</f>
        <v>14421.6316447279</v>
      </c>
      <c r="E26" s="345" t="n">
        <f aca="false">+D26+C26</f>
        <v>28267.0573707599</v>
      </c>
      <c r="F26" s="345" t="n">
        <f aca="false">+B26-C26</f>
        <v>178442.996203673</v>
      </c>
      <c r="G26" s="345"/>
      <c r="H26" s="345"/>
      <c r="I26" s="345"/>
      <c r="J26" s="125"/>
    </row>
    <row r="27" customFormat="false" ht="12.75" hidden="false" customHeight="false" outlineLevel="0" collapsed="false">
      <c r="A27" s="67" t="n">
        <v>19</v>
      </c>
      <c r="B27" s="345" t="n">
        <f aca="false">+F26</f>
        <v>178442.996203673</v>
      </c>
      <c r="C27" s="346" t="n">
        <f aca="false">IF(inputs!$B$16=$A27,$F26,IF(inputs!$B$16-A27&gt;-1,+cos!V$61,0))</f>
        <v>13845.425726032</v>
      </c>
      <c r="D27" s="346" t="n">
        <f aca="false">(+B27*-$B$3)*-1</f>
        <v>13383.2247152755</v>
      </c>
      <c r="E27" s="345" t="n">
        <f aca="false">+D27+C27</f>
        <v>27228.6504413075</v>
      </c>
      <c r="F27" s="345" t="n">
        <f aca="false">+B27-C27</f>
        <v>164597.570477641</v>
      </c>
      <c r="G27" s="345"/>
      <c r="H27" s="345"/>
      <c r="I27" s="345"/>
      <c r="J27" s="125"/>
    </row>
    <row r="28" customFormat="false" ht="12.75" hidden="false" customHeight="false" outlineLevel="0" collapsed="false">
      <c r="A28" s="67" t="n">
        <v>20</v>
      </c>
      <c r="B28" s="345" t="n">
        <f aca="false">+F27</f>
        <v>164597.570477641</v>
      </c>
      <c r="C28" s="346" t="n">
        <f aca="false">IF(inputs!B16=$A28,$F27,IF(inputs!B16-A28&gt;-1,+cos!W$61,0))</f>
        <v>164597.570477641</v>
      </c>
      <c r="D28" s="346" t="n">
        <f aca="false">(+B28*-$B$3)*-1</f>
        <v>12344.8177858231</v>
      </c>
      <c r="E28" s="345" t="n">
        <f aca="false">+D28+C28</f>
        <v>176942.388263464</v>
      </c>
      <c r="F28" s="345" t="n">
        <f aca="false">+B28-C28</f>
        <v>0</v>
      </c>
      <c r="G28" s="345"/>
      <c r="H28" s="345"/>
      <c r="I28" s="345"/>
      <c r="J28" s="125"/>
    </row>
    <row r="29" customFormat="false" ht="12.75" hidden="false" customHeight="false" outlineLevel="0" collapsed="false">
      <c r="A29" s="67" t="n">
        <v>21</v>
      </c>
      <c r="B29" s="345" t="n">
        <f aca="false">+F28</f>
        <v>0</v>
      </c>
      <c r="C29" s="346" t="n">
        <f aca="false">IF(inputs!B16=$A29,$F28,IF(inputs!B16-A29&gt;-1,+cos!X$61,0))</f>
        <v>0</v>
      </c>
      <c r="D29" s="346" t="n">
        <f aca="false">(+B29*-$B$3)*-1</f>
        <v>0</v>
      </c>
      <c r="E29" s="345" t="n">
        <f aca="false">+D29+C29</f>
        <v>0</v>
      </c>
      <c r="F29" s="345" t="n">
        <f aca="false">+B29-C29</f>
        <v>0</v>
      </c>
      <c r="G29" s="345"/>
      <c r="H29" s="345"/>
      <c r="I29" s="345"/>
      <c r="J29" s="125"/>
    </row>
    <row r="30" customFormat="false" ht="12.75" hidden="false" customHeight="false" outlineLevel="0" collapsed="false">
      <c r="A30" s="67" t="n">
        <v>22</v>
      </c>
      <c r="B30" s="345" t="n">
        <f aca="false">+F29</f>
        <v>0</v>
      </c>
      <c r="C30" s="346" t="n">
        <f aca="false">IF(inputs!B16=$A30,$F29,IF(inputs!B16-A30&gt;-1,+cos!Y$61,0))</f>
        <v>0</v>
      </c>
      <c r="D30" s="346" t="n">
        <f aca="false">(+B30*-$B$3)*-1</f>
        <v>0</v>
      </c>
      <c r="E30" s="345" t="n">
        <f aca="false">+D30+C30</f>
        <v>0</v>
      </c>
      <c r="F30" s="345" t="n">
        <f aca="false">+B30-C30</f>
        <v>0</v>
      </c>
      <c r="G30" s="345"/>
      <c r="H30" s="345"/>
      <c r="I30" s="345"/>
      <c r="J30" s="125"/>
    </row>
    <row r="31" customFormat="false" ht="12.75" hidden="false" customHeight="false" outlineLevel="0" collapsed="false">
      <c r="A31" s="67" t="n">
        <v>23</v>
      </c>
      <c r="B31" s="345" t="n">
        <f aca="false">+F30</f>
        <v>0</v>
      </c>
      <c r="C31" s="346" t="n">
        <f aca="false">IF(inputs!$B$16=$A31,$F30,IF(inputs!$B$16-A31&gt;-1,+cos!Z$61,0))</f>
        <v>0</v>
      </c>
      <c r="D31" s="346" t="n">
        <f aca="false">(+B31*-$B$3)*-1</f>
        <v>0</v>
      </c>
      <c r="E31" s="345" t="n">
        <f aca="false">+D31+C31</f>
        <v>0</v>
      </c>
      <c r="F31" s="345" t="n">
        <f aca="false">+B31-C31</f>
        <v>0</v>
      </c>
      <c r="G31" s="345"/>
      <c r="H31" s="345"/>
      <c r="I31" s="345"/>
      <c r="J31" s="125"/>
    </row>
    <row r="32" customFormat="false" ht="12.75" hidden="false" customHeight="false" outlineLevel="0" collapsed="false">
      <c r="A32" s="67" t="n">
        <v>24</v>
      </c>
      <c r="B32" s="345" t="n">
        <f aca="false">+F31</f>
        <v>0</v>
      </c>
      <c r="C32" s="346" t="n">
        <f aca="false">IF(inputs!$B$16=$A32,$F31,IF(inputs!$B$16-A32&gt;-1,+cos!AA$61,0))</f>
        <v>0</v>
      </c>
      <c r="D32" s="346" t="n">
        <f aca="false">(+B32*-$B$3)*-1</f>
        <v>0</v>
      </c>
      <c r="E32" s="345" t="n">
        <f aca="false">+D32+C32</f>
        <v>0</v>
      </c>
      <c r="F32" s="345" t="n">
        <f aca="false">+B32-C32</f>
        <v>0</v>
      </c>
      <c r="G32" s="348"/>
      <c r="H32" s="348"/>
      <c r="I32" s="345"/>
      <c r="J32" s="125"/>
    </row>
    <row r="33" customFormat="false" ht="12.75" hidden="false" customHeight="false" outlineLevel="0" collapsed="false">
      <c r="A33" s="67" t="n">
        <v>25</v>
      </c>
      <c r="B33" s="345" t="n">
        <f aca="false">+F32</f>
        <v>0</v>
      </c>
      <c r="C33" s="346" t="n">
        <f aca="false">IF(inputs!$B$16=$A33,$F32,IF(inputs!$B$16-A33&gt;-1,+cos!AB$61,0))</f>
        <v>0</v>
      </c>
      <c r="D33" s="346" t="n">
        <f aca="false">(+B33*-$B$3)*-1</f>
        <v>0</v>
      </c>
      <c r="E33" s="345" t="n">
        <f aca="false">+D33+C33</f>
        <v>0</v>
      </c>
      <c r="F33" s="345" t="n">
        <f aca="false">+B33-C33</f>
        <v>0</v>
      </c>
      <c r="G33" s="345"/>
      <c r="H33" s="345"/>
      <c r="I33" s="345"/>
      <c r="J33" s="125"/>
    </row>
    <row r="34" customFormat="false" ht="12.75" hidden="false" customHeight="false" outlineLevel="0" collapsed="false">
      <c r="A34" s="67" t="n">
        <v>26</v>
      </c>
      <c r="B34" s="345" t="n">
        <f aca="false">+F33</f>
        <v>0</v>
      </c>
      <c r="C34" s="346" t="n">
        <f aca="false">IF(inputs!$B$16=$A34,$F33,IF(inputs!$B$16-A34&gt;-1,+cos!AC$61,0))</f>
        <v>0</v>
      </c>
      <c r="D34" s="346" t="n">
        <f aca="false">(+B34*-$B$3)*-1</f>
        <v>0</v>
      </c>
      <c r="E34" s="345" t="n">
        <f aca="false">+D34+C34</f>
        <v>0</v>
      </c>
      <c r="F34" s="345" t="n">
        <f aca="false">+B34-C34</f>
        <v>0</v>
      </c>
      <c r="G34" s="345"/>
      <c r="H34" s="345"/>
      <c r="I34" s="345"/>
      <c r="J34" s="125"/>
    </row>
    <row r="35" customFormat="false" ht="12.75" hidden="false" customHeight="false" outlineLevel="0" collapsed="false">
      <c r="A35" s="67" t="n">
        <v>27</v>
      </c>
      <c r="B35" s="345" t="n">
        <f aca="false">+F34</f>
        <v>0</v>
      </c>
      <c r="C35" s="346" t="n">
        <f aca="false">IF(inputs!$B$16=$A35,$F34,IF(inputs!$B$16-A35&gt;-1,+cos!AD$61,0))</f>
        <v>0</v>
      </c>
      <c r="D35" s="346" t="n">
        <f aca="false">(+B35*-$B$3)*-1</f>
        <v>0</v>
      </c>
      <c r="E35" s="345" t="n">
        <f aca="false">+D35+C35</f>
        <v>0</v>
      </c>
      <c r="F35" s="345" t="n">
        <f aca="false">+B35-C35</f>
        <v>0</v>
      </c>
      <c r="G35" s="345"/>
      <c r="H35" s="345"/>
      <c r="I35" s="345"/>
      <c r="J35" s="125"/>
    </row>
    <row r="36" customFormat="false" ht="12.75" hidden="false" customHeight="false" outlineLevel="0" collapsed="false">
      <c r="A36" s="67" t="n">
        <v>28</v>
      </c>
      <c r="B36" s="345" t="n">
        <f aca="false">+F35</f>
        <v>0</v>
      </c>
      <c r="C36" s="346" t="n">
        <f aca="false">IF(inputs!$B$16=$A36,$F35,IF(inputs!$B$16-A36&gt;-1,+cos!AE$61,0))</f>
        <v>0</v>
      </c>
      <c r="D36" s="346" t="n">
        <f aca="false">(+B36*-$B$3)*-1</f>
        <v>0</v>
      </c>
      <c r="E36" s="345" t="n">
        <f aca="false">+D36+C36</f>
        <v>0</v>
      </c>
      <c r="F36" s="345" t="n">
        <f aca="false">+B36-C36</f>
        <v>0</v>
      </c>
      <c r="G36" s="345"/>
      <c r="H36" s="345"/>
      <c r="I36" s="345"/>
      <c r="J36" s="125"/>
    </row>
    <row r="37" customFormat="false" ht="12.75" hidden="false" customHeight="false" outlineLevel="0" collapsed="false">
      <c r="A37" s="67" t="n">
        <v>29</v>
      </c>
      <c r="B37" s="345" t="n">
        <f aca="false">+F36</f>
        <v>0</v>
      </c>
      <c r="C37" s="346" t="n">
        <f aca="false">IF(inputs!$B$16=$A37,$F36,IF(inputs!$B$16-A37&gt;-1,+cos!AF$61,0))</f>
        <v>0</v>
      </c>
      <c r="D37" s="346" t="n">
        <f aca="false">(+B37*-$B$3)*-1</f>
        <v>0</v>
      </c>
      <c r="E37" s="345" t="n">
        <f aca="false">+D37+C37</f>
        <v>0</v>
      </c>
      <c r="F37" s="345" t="n">
        <f aca="false">+B37-C37</f>
        <v>0</v>
      </c>
      <c r="G37" s="345"/>
      <c r="H37" s="345"/>
      <c r="I37" s="345"/>
      <c r="J37" s="125"/>
    </row>
    <row r="38" customFormat="false" ht="12.75" hidden="false" customHeight="false" outlineLevel="0" collapsed="false">
      <c r="A38" s="67" t="n">
        <v>30</v>
      </c>
      <c r="B38" s="345" t="n">
        <f aca="false">+F37</f>
        <v>0</v>
      </c>
      <c r="C38" s="346" t="n">
        <f aca="false">IF(inputs!$B$16=$A38,$F37,IF(inputs!$B$16-A38&gt;-1,+cos!AG$61,0))</f>
        <v>0</v>
      </c>
      <c r="D38" s="346" t="n">
        <f aca="false">(+B38*-$B$3)*-1</f>
        <v>0</v>
      </c>
      <c r="E38" s="345" t="n">
        <f aca="false">+D38+C38</f>
        <v>0</v>
      </c>
      <c r="F38" s="345" t="n">
        <f aca="false">+B38-C38</f>
        <v>0</v>
      </c>
      <c r="G38" s="345"/>
      <c r="H38" s="345"/>
      <c r="I38" s="345"/>
      <c r="J38" s="125"/>
    </row>
    <row r="39" customFormat="false" ht="12.75" hidden="false" customHeight="false" outlineLevel="0" collapsed="false">
      <c r="A39" s="67"/>
      <c r="B39" s="345"/>
      <c r="C39" s="345"/>
      <c r="D39" s="345"/>
      <c r="E39" s="345"/>
      <c r="F39" s="345"/>
      <c r="G39" s="345"/>
      <c r="H39" s="345"/>
      <c r="I39" s="345"/>
      <c r="J39" s="125"/>
    </row>
    <row r="40" customFormat="false" ht="12.75" hidden="false" customHeight="false" outlineLevel="0" collapsed="false">
      <c r="A40" s="67"/>
      <c r="B40" s="345"/>
      <c r="C40" s="345"/>
      <c r="D40" s="345"/>
      <c r="E40" s="345"/>
      <c r="F40" s="345"/>
      <c r="G40" s="345"/>
      <c r="H40" s="345"/>
      <c r="I40" s="345"/>
      <c r="J40" s="125"/>
    </row>
    <row r="41" customFormat="false" ht="12.75" hidden="false" customHeight="false" outlineLevel="0" collapsed="false">
      <c r="A41" s="67"/>
      <c r="B41" s="345"/>
      <c r="C41" s="345"/>
      <c r="D41" s="345"/>
      <c r="E41" s="345"/>
      <c r="F41" s="345"/>
      <c r="G41" s="345"/>
      <c r="H41" s="345"/>
      <c r="I41" s="345"/>
      <c r="J41" s="125"/>
    </row>
    <row r="42" customFormat="false" ht="12.75" hidden="false" customHeight="false" outlineLevel="0" collapsed="false">
      <c r="A42" s="67"/>
      <c r="B42" s="345"/>
      <c r="C42" s="345"/>
      <c r="D42" s="345"/>
      <c r="E42" s="345"/>
      <c r="F42" s="345"/>
      <c r="G42" s="345"/>
      <c r="H42" s="345"/>
      <c r="I42" s="345"/>
      <c r="J42" s="125"/>
    </row>
    <row r="43" customFormat="false" ht="12.75" hidden="false" customHeight="false" outlineLevel="0" collapsed="false">
      <c r="A43" s="67"/>
      <c r="B43" s="345"/>
      <c r="C43" s="345"/>
      <c r="D43" s="345"/>
      <c r="E43" s="345"/>
      <c r="F43" s="345"/>
      <c r="G43" s="345"/>
      <c r="H43" s="345"/>
      <c r="I43" s="345"/>
      <c r="J43" s="125"/>
    </row>
    <row r="44" customFormat="false" ht="12.75" hidden="false" customHeight="false" outlineLevel="0" collapsed="false">
      <c r="A44" s="67"/>
      <c r="B44" s="345"/>
      <c r="C44" s="345"/>
      <c r="D44" s="345"/>
      <c r="E44" s="345"/>
      <c r="F44" s="345"/>
      <c r="G44" s="348"/>
      <c r="H44" s="348"/>
      <c r="I44" s="345"/>
      <c r="J44" s="125"/>
    </row>
    <row r="45" customFormat="false" ht="12.75" hidden="false" customHeight="false" outlineLevel="0" collapsed="false">
      <c r="A45" s="67"/>
      <c r="B45" s="345"/>
      <c r="C45" s="345"/>
      <c r="D45" s="345"/>
      <c r="E45" s="345"/>
      <c r="F45" s="345"/>
      <c r="G45" s="345"/>
      <c r="H45" s="345"/>
      <c r="I45" s="345"/>
      <c r="J45" s="125"/>
    </row>
    <row r="46" customFormat="false" ht="12.75" hidden="false" customHeight="false" outlineLevel="0" collapsed="false">
      <c r="A46" s="67"/>
      <c r="B46" s="345"/>
      <c r="C46" s="345"/>
      <c r="D46" s="345"/>
      <c r="E46" s="345"/>
      <c r="F46" s="345"/>
      <c r="G46" s="345"/>
      <c r="H46" s="345"/>
      <c r="I46" s="345"/>
      <c r="J46" s="125"/>
    </row>
    <row r="47" customFormat="false" ht="12.75" hidden="false" customHeight="false" outlineLevel="0" collapsed="false">
      <c r="A47" s="67"/>
      <c r="B47" s="345"/>
      <c r="C47" s="345"/>
      <c r="D47" s="345"/>
      <c r="E47" s="345"/>
      <c r="F47" s="345"/>
      <c r="G47" s="345"/>
      <c r="H47" s="345"/>
      <c r="I47" s="345"/>
      <c r="J47" s="125"/>
    </row>
    <row r="48" customFormat="false" ht="12.75" hidden="false" customHeight="false" outlineLevel="0" collapsed="false">
      <c r="A48" s="67"/>
      <c r="B48" s="345"/>
      <c r="C48" s="345"/>
      <c r="D48" s="345"/>
      <c r="E48" s="345"/>
      <c r="F48" s="345"/>
      <c r="G48" s="345"/>
      <c r="H48" s="345"/>
      <c r="I48" s="345"/>
      <c r="J48" s="125"/>
    </row>
    <row r="49" customFormat="false" ht="12.75" hidden="false" customHeight="false" outlineLevel="0" collapsed="false">
      <c r="A49" s="67"/>
      <c r="B49" s="345"/>
      <c r="C49" s="345"/>
      <c r="D49" s="345"/>
      <c r="E49" s="345"/>
      <c r="F49" s="345"/>
      <c r="G49" s="345"/>
      <c r="H49" s="345"/>
      <c r="I49" s="345"/>
      <c r="J49" s="125"/>
    </row>
    <row r="50" customFormat="false" ht="12.75" hidden="false" customHeight="false" outlineLevel="0" collapsed="false">
      <c r="A50" s="67"/>
      <c r="B50" s="345"/>
      <c r="C50" s="345"/>
      <c r="D50" s="345"/>
      <c r="E50" s="345"/>
      <c r="F50" s="345"/>
      <c r="G50" s="345"/>
      <c r="H50" s="345"/>
      <c r="I50" s="345"/>
      <c r="J50" s="125"/>
    </row>
    <row r="51" customFormat="false" ht="12.75" hidden="false" customHeight="false" outlineLevel="0" collapsed="false">
      <c r="A51" s="67"/>
      <c r="B51" s="345"/>
      <c r="C51" s="345"/>
      <c r="D51" s="345"/>
      <c r="E51" s="345"/>
      <c r="F51" s="345"/>
      <c r="G51" s="345"/>
      <c r="H51" s="345"/>
      <c r="I51" s="345"/>
      <c r="J51" s="125"/>
    </row>
    <row r="52" customFormat="false" ht="12.75" hidden="false" customHeight="false" outlineLevel="0" collapsed="false">
      <c r="A52" s="67"/>
      <c r="B52" s="345"/>
      <c r="C52" s="345"/>
      <c r="D52" s="345"/>
      <c r="E52" s="345"/>
      <c r="F52" s="345"/>
      <c r="G52" s="345"/>
      <c r="H52" s="345"/>
      <c r="I52" s="345"/>
      <c r="J52" s="125"/>
    </row>
    <row r="53" customFormat="false" ht="12.75" hidden="false" customHeight="false" outlineLevel="0" collapsed="false">
      <c r="A53" s="67"/>
      <c r="B53" s="345"/>
      <c r="C53" s="345"/>
      <c r="D53" s="345"/>
      <c r="E53" s="345"/>
      <c r="F53" s="345"/>
      <c r="G53" s="345"/>
      <c r="H53" s="345"/>
      <c r="I53" s="345"/>
      <c r="J53" s="125"/>
    </row>
    <row r="54" customFormat="false" ht="12.75" hidden="false" customHeight="false" outlineLevel="0" collapsed="false">
      <c r="A54" s="67"/>
      <c r="B54" s="345"/>
      <c r="C54" s="345"/>
      <c r="D54" s="345"/>
      <c r="E54" s="345"/>
      <c r="F54" s="345"/>
      <c r="G54" s="345"/>
      <c r="H54" s="345"/>
      <c r="I54" s="345"/>
      <c r="J54" s="125"/>
    </row>
    <row r="55" customFormat="false" ht="12.75" hidden="false" customHeight="false" outlineLevel="0" collapsed="false">
      <c r="A55" s="67"/>
      <c r="B55" s="345"/>
      <c r="C55" s="345"/>
      <c r="D55" s="345"/>
      <c r="E55" s="345"/>
      <c r="F55" s="345"/>
      <c r="G55" s="345"/>
      <c r="H55" s="345"/>
      <c r="I55" s="345"/>
      <c r="J55" s="125"/>
    </row>
    <row r="56" customFormat="false" ht="12.75" hidden="false" customHeight="false" outlineLevel="0" collapsed="false">
      <c r="A56" s="67"/>
      <c r="B56" s="345"/>
      <c r="C56" s="345"/>
      <c r="D56" s="345"/>
      <c r="E56" s="345"/>
      <c r="F56" s="345"/>
      <c r="G56" s="348"/>
      <c r="H56" s="348"/>
      <c r="I56" s="345"/>
      <c r="J56" s="125"/>
    </row>
    <row r="57" customFormat="false" ht="12.75" hidden="false" customHeight="false" outlineLevel="0" collapsed="false">
      <c r="A57" s="67"/>
      <c r="B57" s="345"/>
      <c r="C57" s="345"/>
      <c r="D57" s="345"/>
      <c r="E57" s="345"/>
      <c r="F57" s="345"/>
      <c r="G57" s="345"/>
      <c r="H57" s="345"/>
      <c r="I57" s="345"/>
      <c r="J57" s="125"/>
    </row>
    <row r="58" customFormat="false" ht="12.75" hidden="false" customHeight="false" outlineLevel="0" collapsed="false">
      <c r="A58" s="67"/>
      <c r="B58" s="345"/>
      <c r="C58" s="345"/>
      <c r="D58" s="345"/>
      <c r="E58" s="345"/>
      <c r="F58" s="345"/>
      <c r="G58" s="345"/>
      <c r="H58" s="345"/>
      <c r="I58" s="345"/>
      <c r="J58" s="125"/>
    </row>
    <row r="59" customFormat="false" ht="12.75" hidden="false" customHeight="false" outlineLevel="0" collapsed="false">
      <c r="A59" s="67"/>
      <c r="B59" s="345"/>
      <c r="C59" s="345"/>
      <c r="D59" s="345"/>
      <c r="E59" s="345"/>
      <c r="F59" s="345"/>
      <c r="G59" s="345"/>
      <c r="H59" s="345"/>
      <c r="I59" s="345"/>
      <c r="J59" s="125"/>
    </row>
    <row r="60" customFormat="false" ht="12.75" hidden="false" customHeight="false" outlineLevel="0" collapsed="false">
      <c r="A60" s="67"/>
      <c r="B60" s="345"/>
      <c r="C60" s="345"/>
      <c r="D60" s="345"/>
      <c r="E60" s="345"/>
      <c r="F60" s="345"/>
      <c r="G60" s="345"/>
      <c r="H60" s="345"/>
      <c r="I60" s="345"/>
      <c r="J60" s="125"/>
    </row>
    <row r="61" customFormat="false" ht="12.75" hidden="false" customHeight="false" outlineLevel="0" collapsed="false">
      <c r="A61" s="67"/>
      <c r="B61" s="345"/>
      <c r="C61" s="345"/>
      <c r="D61" s="345"/>
      <c r="E61" s="345"/>
      <c r="F61" s="345"/>
      <c r="G61" s="345"/>
      <c r="H61" s="345"/>
      <c r="I61" s="345"/>
      <c r="J61" s="125"/>
    </row>
    <row r="62" customFormat="false" ht="12.75" hidden="false" customHeight="false" outlineLevel="0" collapsed="false">
      <c r="A62" s="67"/>
      <c r="B62" s="345"/>
      <c r="C62" s="345"/>
      <c r="D62" s="345"/>
      <c r="E62" s="345"/>
      <c r="F62" s="345"/>
      <c r="G62" s="345"/>
      <c r="H62" s="345"/>
      <c r="I62" s="345"/>
      <c r="J62" s="125"/>
    </row>
    <row r="63" customFormat="false" ht="12.75" hidden="false" customHeight="false" outlineLevel="0" collapsed="false">
      <c r="A63" s="67"/>
      <c r="B63" s="345"/>
      <c r="C63" s="345"/>
      <c r="D63" s="345"/>
      <c r="E63" s="345"/>
      <c r="F63" s="345"/>
      <c r="G63" s="345"/>
      <c r="H63" s="345"/>
      <c r="I63" s="345"/>
      <c r="J63" s="125"/>
    </row>
    <row r="64" customFormat="false" ht="12.75" hidden="false" customHeight="false" outlineLevel="0" collapsed="false">
      <c r="A64" s="67"/>
      <c r="B64" s="345"/>
      <c r="C64" s="345"/>
      <c r="D64" s="345"/>
      <c r="E64" s="345"/>
      <c r="F64" s="345"/>
      <c r="G64" s="345"/>
      <c r="H64" s="345"/>
      <c r="I64" s="345"/>
      <c r="J64" s="125"/>
    </row>
    <row r="65" customFormat="false" ht="12.75" hidden="false" customHeight="false" outlineLevel="0" collapsed="false">
      <c r="A65" s="67"/>
      <c r="B65" s="345"/>
      <c r="C65" s="345"/>
      <c r="D65" s="345"/>
      <c r="E65" s="345"/>
      <c r="F65" s="345"/>
      <c r="G65" s="345"/>
      <c r="H65" s="345"/>
      <c r="I65" s="345"/>
      <c r="J65" s="125"/>
    </row>
    <row r="66" customFormat="false" ht="12.75" hidden="false" customHeight="false" outlineLevel="0" collapsed="false">
      <c r="A66" s="67"/>
      <c r="B66" s="345"/>
      <c r="C66" s="345"/>
      <c r="D66" s="345"/>
      <c r="E66" s="345"/>
      <c r="F66" s="345"/>
      <c r="G66" s="345"/>
      <c r="H66" s="345"/>
      <c r="I66" s="345"/>
      <c r="J66" s="125"/>
    </row>
    <row r="67" customFormat="false" ht="12.75" hidden="false" customHeight="false" outlineLevel="0" collapsed="false">
      <c r="A67" s="67"/>
      <c r="B67" s="345"/>
      <c r="C67" s="345"/>
      <c r="D67" s="345"/>
      <c r="E67" s="345"/>
      <c r="F67" s="345"/>
      <c r="G67" s="345"/>
      <c r="H67" s="345"/>
      <c r="I67" s="345"/>
      <c r="J67" s="125"/>
    </row>
    <row r="68" customFormat="false" ht="12.75" hidden="false" customHeight="false" outlineLevel="0" collapsed="false">
      <c r="A68" s="67"/>
      <c r="B68" s="345"/>
      <c r="C68" s="345"/>
      <c r="D68" s="345"/>
      <c r="E68" s="345"/>
      <c r="F68" s="345"/>
      <c r="G68" s="348"/>
      <c r="H68" s="348"/>
      <c r="I68" s="345"/>
      <c r="J68" s="125"/>
    </row>
    <row r="69" customFormat="false" ht="12.75" hidden="false" customHeight="false" outlineLevel="0" collapsed="false">
      <c r="A69" s="67"/>
      <c r="B69" s="345"/>
      <c r="C69" s="345"/>
      <c r="D69" s="345"/>
      <c r="E69" s="345"/>
      <c r="F69" s="345"/>
      <c r="G69" s="345"/>
      <c r="H69" s="345"/>
      <c r="I69" s="345"/>
      <c r="J69" s="125"/>
    </row>
    <row r="70" customFormat="false" ht="12.75" hidden="false" customHeight="false" outlineLevel="0" collapsed="false">
      <c r="A70" s="67"/>
      <c r="B70" s="345"/>
      <c r="C70" s="345"/>
      <c r="D70" s="345"/>
      <c r="E70" s="345"/>
      <c r="F70" s="345"/>
      <c r="G70" s="345"/>
      <c r="H70" s="345"/>
      <c r="I70" s="345"/>
      <c r="J70" s="125"/>
    </row>
    <row r="71" customFormat="false" ht="12.75" hidden="false" customHeight="false" outlineLevel="0" collapsed="false">
      <c r="A71" s="67"/>
      <c r="B71" s="345"/>
      <c r="C71" s="345"/>
      <c r="D71" s="345"/>
      <c r="E71" s="345"/>
      <c r="F71" s="345"/>
      <c r="G71" s="345"/>
      <c r="H71" s="345"/>
      <c r="I71" s="345"/>
      <c r="J71" s="125"/>
    </row>
    <row r="72" customFormat="false" ht="12.75" hidden="false" customHeight="false" outlineLevel="0" collapsed="false">
      <c r="A72" s="67"/>
      <c r="B72" s="345"/>
      <c r="C72" s="345"/>
      <c r="D72" s="345"/>
      <c r="E72" s="345"/>
      <c r="F72" s="345"/>
      <c r="G72" s="345"/>
      <c r="H72" s="345"/>
      <c r="I72" s="345"/>
      <c r="J72" s="125"/>
    </row>
    <row r="73" customFormat="false" ht="12.75" hidden="false" customHeight="false" outlineLevel="0" collapsed="false">
      <c r="A73" s="67"/>
      <c r="B73" s="345"/>
      <c r="C73" s="345"/>
      <c r="D73" s="345"/>
      <c r="E73" s="345"/>
      <c r="F73" s="345"/>
      <c r="G73" s="345"/>
      <c r="H73" s="345"/>
      <c r="I73" s="345"/>
      <c r="J73" s="125"/>
    </row>
    <row r="74" customFormat="false" ht="12.75" hidden="false" customHeight="false" outlineLevel="0" collapsed="false">
      <c r="A74" s="67"/>
      <c r="B74" s="345"/>
      <c r="C74" s="345"/>
      <c r="D74" s="345"/>
      <c r="E74" s="345"/>
      <c r="F74" s="345"/>
      <c r="G74" s="345"/>
      <c r="H74" s="345"/>
      <c r="I74" s="345"/>
      <c r="J74" s="125"/>
    </row>
    <row r="75" customFormat="false" ht="12.75" hidden="false" customHeight="false" outlineLevel="0" collapsed="false">
      <c r="A75" s="67"/>
      <c r="B75" s="345"/>
      <c r="C75" s="345"/>
      <c r="D75" s="345"/>
      <c r="E75" s="345"/>
      <c r="F75" s="345"/>
      <c r="G75" s="345"/>
      <c r="H75" s="345"/>
      <c r="I75" s="345"/>
      <c r="J75" s="125"/>
    </row>
    <row r="76" customFormat="false" ht="12.75" hidden="false" customHeight="false" outlineLevel="0" collapsed="false">
      <c r="A76" s="67"/>
      <c r="B76" s="345"/>
      <c r="C76" s="345"/>
      <c r="D76" s="345"/>
      <c r="E76" s="345"/>
      <c r="F76" s="345"/>
      <c r="G76" s="345"/>
      <c r="H76" s="345"/>
      <c r="I76" s="345"/>
      <c r="J76" s="125"/>
    </row>
    <row r="77" customFormat="false" ht="12.75" hidden="false" customHeight="false" outlineLevel="0" collapsed="false">
      <c r="A77" s="67"/>
      <c r="B77" s="345"/>
      <c r="C77" s="345"/>
      <c r="D77" s="345"/>
      <c r="E77" s="345"/>
      <c r="F77" s="345"/>
      <c r="G77" s="345"/>
      <c r="H77" s="345"/>
      <c r="I77" s="345"/>
      <c r="J77" s="125"/>
    </row>
    <row r="78" customFormat="false" ht="12.75" hidden="false" customHeight="false" outlineLevel="0" collapsed="false">
      <c r="A78" s="67"/>
      <c r="B78" s="345"/>
      <c r="C78" s="345"/>
      <c r="D78" s="345"/>
      <c r="E78" s="345"/>
      <c r="F78" s="345"/>
      <c r="G78" s="345"/>
      <c r="H78" s="345"/>
      <c r="I78" s="345"/>
      <c r="J78" s="125"/>
    </row>
    <row r="79" customFormat="false" ht="12.75" hidden="false" customHeight="false" outlineLevel="0" collapsed="false">
      <c r="A79" s="67"/>
      <c r="B79" s="345"/>
      <c r="C79" s="345"/>
      <c r="D79" s="345"/>
      <c r="E79" s="345"/>
      <c r="F79" s="345"/>
      <c r="G79" s="345"/>
      <c r="H79" s="345"/>
      <c r="I79" s="345"/>
      <c r="J79" s="125"/>
    </row>
    <row r="80" customFormat="false" ht="12.75" hidden="false" customHeight="false" outlineLevel="0" collapsed="false">
      <c r="A80" s="67"/>
      <c r="B80" s="345"/>
      <c r="C80" s="345"/>
      <c r="D80" s="345"/>
      <c r="E80" s="345"/>
      <c r="F80" s="345"/>
      <c r="G80" s="348"/>
      <c r="H80" s="348"/>
      <c r="I80" s="345"/>
      <c r="J80" s="125"/>
    </row>
    <row r="81" customFormat="false" ht="12.75" hidden="false" customHeight="false" outlineLevel="0" collapsed="false">
      <c r="A81" s="67"/>
      <c r="B81" s="345"/>
      <c r="C81" s="345"/>
      <c r="D81" s="345"/>
      <c r="E81" s="345"/>
      <c r="F81" s="345"/>
      <c r="G81" s="345"/>
      <c r="H81" s="345"/>
      <c r="I81" s="345"/>
      <c r="J81" s="125"/>
    </row>
    <row r="82" customFormat="false" ht="12.75" hidden="false" customHeight="false" outlineLevel="0" collapsed="false">
      <c r="A82" s="67"/>
      <c r="B82" s="345"/>
      <c r="C82" s="345"/>
      <c r="D82" s="345"/>
      <c r="E82" s="345"/>
      <c r="F82" s="345"/>
      <c r="G82" s="345"/>
      <c r="H82" s="345"/>
      <c r="I82" s="345"/>
      <c r="J82" s="125"/>
    </row>
    <row r="83" customFormat="false" ht="12.75" hidden="false" customHeight="false" outlineLevel="0" collapsed="false">
      <c r="A83" s="67"/>
      <c r="B83" s="345"/>
      <c r="C83" s="345"/>
      <c r="D83" s="345"/>
      <c r="E83" s="345"/>
      <c r="F83" s="345"/>
      <c r="G83" s="345"/>
      <c r="H83" s="345"/>
      <c r="I83" s="345"/>
      <c r="J83" s="125"/>
    </row>
    <row r="84" customFormat="false" ht="12.75" hidden="false" customHeight="false" outlineLevel="0" collapsed="false">
      <c r="A84" s="67"/>
      <c r="B84" s="345"/>
      <c r="C84" s="345"/>
      <c r="D84" s="345"/>
      <c r="E84" s="345"/>
      <c r="F84" s="345"/>
      <c r="G84" s="345"/>
      <c r="H84" s="345"/>
      <c r="I84" s="345"/>
      <c r="J84" s="125"/>
    </row>
    <row r="85" customFormat="false" ht="12.75" hidden="false" customHeight="false" outlineLevel="0" collapsed="false">
      <c r="A85" s="67"/>
      <c r="B85" s="345"/>
      <c r="C85" s="345"/>
      <c r="D85" s="345"/>
      <c r="E85" s="345"/>
      <c r="F85" s="345"/>
      <c r="G85" s="345"/>
      <c r="H85" s="345"/>
      <c r="I85" s="345"/>
      <c r="J85" s="125"/>
    </row>
    <row r="86" customFormat="false" ht="12.75" hidden="false" customHeight="false" outlineLevel="0" collapsed="false">
      <c r="A86" s="67"/>
      <c r="B86" s="345"/>
      <c r="C86" s="345"/>
      <c r="D86" s="345"/>
      <c r="E86" s="345"/>
      <c r="F86" s="345"/>
      <c r="G86" s="345"/>
      <c r="H86" s="345"/>
      <c r="I86" s="345"/>
      <c r="J86" s="125"/>
    </row>
    <row r="87" customFormat="false" ht="12.75" hidden="false" customHeight="false" outlineLevel="0" collapsed="false">
      <c r="A87" s="67"/>
      <c r="B87" s="345"/>
      <c r="C87" s="345"/>
      <c r="D87" s="345"/>
      <c r="E87" s="345"/>
      <c r="F87" s="345"/>
      <c r="G87" s="345"/>
      <c r="H87" s="345"/>
      <c r="I87" s="345"/>
      <c r="J87" s="125"/>
    </row>
    <row r="88" customFormat="false" ht="12.75" hidden="false" customHeight="false" outlineLevel="0" collapsed="false">
      <c r="A88" s="67"/>
      <c r="B88" s="345"/>
      <c r="C88" s="345"/>
      <c r="D88" s="345"/>
      <c r="E88" s="345"/>
      <c r="F88" s="345"/>
      <c r="G88" s="345"/>
      <c r="H88" s="345"/>
      <c r="I88" s="345"/>
      <c r="J88" s="125"/>
    </row>
    <row r="89" customFormat="false" ht="12.75" hidden="false" customHeight="false" outlineLevel="0" collapsed="false">
      <c r="A89" s="67"/>
      <c r="B89" s="345"/>
      <c r="C89" s="345"/>
      <c r="D89" s="345"/>
      <c r="E89" s="345"/>
      <c r="F89" s="345"/>
      <c r="G89" s="345"/>
      <c r="H89" s="345"/>
      <c r="I89" s="345"/>
      <c r="J89" s="125"/>
    </row>
    <row r="90" customFormat="false" ht="12.75" hidden="false" customHeight="false" outlineLevel="0" collapsed="false">
      <c r="A90" s="67"/>
      <c r="B90" s="345"/>
      <c r="C90" s="345"/>
      <c r="D90" s="345"/>
      <c r="E90" s="345"/>
      <c r="F90" s="345"/>
      <c r="G90" s="125"/>
      <c r="H90" s="125"/>
      <c r="I90" s="125"/>
      <c r="J90" s="125"/>
    </row>
    <row r="91" customFormat="false" ht="12.75" hidden="false" customHeight="false" outlineLevel="0" collapsed="false">
      <c r="A91" s="67"/>
      <c r="B91" s="345"/>
      <c r="C91" s="345"/>
      <c r="D91" s="345"/>
      <c r="E91" s="345"/>
      <c r="F91" s="345"/>
      <c r="G91" s="125"/>
      <c r="H91" s="125"/>
      <c r="I91" s="125"/>
      <c r="J91" s="125"/>
    </row>
    <row r="92" customFormat="false" ht="12.75" hidden="false" customHeight="false" outlineLevel="0" collapsed="false">
      <c r="A92" s="67"/>
      <c r="B92" s="345"/>
      <c r="C92" s="345"/>
      <c r="D92" s="345"/>
      <c r="E92" s="345"/>
      <c r="F92" s="345"/>
      <c r="G92" s="348"/>
      <c r="H92" s="348"/>
      <c r="I92" s="125"/>
      <c r="J92" s="125"/>
    </row>
    <row r="93" customFormat="false" ht="12.75" hidden="false" customHeight="false" outlineLevel="0" collapsed="false">
      <c r="A93" s="67"/>
      <c r="B93" s="345"/>
      <c r="C93" s="345"/>
      <c r="D93" s="345"/>
      <c r="E93" s="345"/>
      <c r="F93" s="345"/>
      <c r="G93" s="125"/>
      <c r="H93" s="125"/>
      <c r="I93" s="125"/>
      <c r="J93" s="125"/>
    </row>
    <row r="94" customFormat="false" ht="12.75" hidden="false" customHeight="false" outlineLevel="0" collapsed="false">
      <c r="A94" s="67"/>
      <c r="B94" s="345"/>
      <c r="C94" s="345"/>
      <c r="D94" s="345"/>
      <c r="E94" s="345"/>
      <c r="F94" s="345"/>
      <c r="G94" s="125"/>
      <c r="H94" s="125"/>
      <c r="I94" s="125"/>
      <c r="J94" s="125"/>
    </row>
    <row r="95" customFormat="false" ht="12.75" hidden="false" customHeight="false" outlineLevel="0" collapsed="false">
      <c r="A95" s="67"/>
      <c r="B95" s="345"/>
      <c r="C95" s="345"/>
      <c r="D95" s="345"/>
      <c r="E95" s="345"/>
      <c r="F95" s="345"/>
      <c r="G95" s="125"/>
      <c r="H95" s="125"/>
      <c r="I95" s="125"/>
      <c r="J95" s="125"/>
    </row>
    <row r="96" customFormat="false" ht="12.75" hidden="false" customHeight="false" outlineLevel="0" collapsed="false">
      <c r="A96" s="67"/>
      <c r="B96" s="345"/>
      <c r="C96" s="345"/>
      <c r="D96" s="345"/>
      <c r="E96" s="345"/>
      <c r="F96" s="345"/>
      <c r="G96" s="125"/>
      <c r="H96" s="125"/>
      <c r="I96" s="125"/>
      <c r="J96" s="125"/>
    </row>
    <row r="97" customFormat="false" ht="12.75" hidden="false" customHeight="false" outlineLevel="0" collapsed="false">
      <c r="A97" s="67"/>
      <c r="B97" s="345"/>
      <c r="C97" s="345"/>
      <c r="D97" s="345"/>
      <c r="E97" s="345"/>
      <c r="F97" s="345"/>
      <c r="G97" s="125"/>
      <c r="H97" s="125"/>
      <c r="I97" s="125"/>
      <c r="J97" s="125"/>
    </row>
    <row r="98" customFormat="false" ht="12.75" hidden="false" customHeight="false" outlineLevel="0" collapsed="false">
      <c r="A98" s="67"/>
      <c r="B98" s="345"/>
      <c r="C98" s="345"/>
      <c r="D98" s="345"/>
      <c r="E98" s="345"/>
      <c r="F98" s="345"/>
      <c r="G98" s="125"/>
      <c r="H98" s="125"/>
      <c r="I98" s="125"/>
      <c r="J98" s="125"/>
    </row>
    <row r="99" customFormat="false" ht="12.75" hidden="false" customHeight="false" outlineLevel="0" collapsed="false">
      <c r="A99" s="67"/>
      <c r="B99" s="345"/>
      <c r="C99" s="345"/>
      <c r="D99" s="345"/>
      <c r="E99" s="345"/>
      <c r="F99" s="345"/>
      <c r="G99" s="125"/>
      <c r="H99" s="125"/>
      <c r="I99" s="125"/>
      <c r="J99" s="125"/>
    </row>
    <row r="100" customFormat="false" ht="12.75" hidden="false" customHeight="false" outlineLevel="0" collapsed="false">
      <c r="A100" s="67"/>
      <c r="B100" s="345"/>
      <c r="C100" s="345"/>
      <c r="D100" s="345"/>
      <c r="E100" s="345"/>
      <c r="F100" s="345"/>
      <c r="G100" s="125"/>
      <c r="H100" s="125"/>
      <c r="I100" s="125"/>
      <c r="J100" s="125"/>
    </row>
    <row r="101" customFormat="false" ht="12.75" hidden="false" customHeight="false" outlineLevel="0" collapsed="false">
      <c r="A101" s="67"/>
      <c r="B101" s="345"/>
      <c r="C101" s="345"/>
      <c r="D101" s="345"/>
      <c r="E101" s="345"/>
      <c r="F101" s="345"/>
      <c r="G101" s="125"/>
      <c r="H101" s="125"/>
      <c r="I101" s="125"/>
      <c r="J101" s="125"/>
    </row>
    <row r="102" customFormat="false" ht="12.75" hidden="false" customHeight="false" outlineLevel="0" collapsed="false">
      <c r="A102" s="67"/>
      <c r="B102" s="345"/>
      <c r="C102" s="345"/>
      <c r="D102" s="345"/>
      <c r="E102" s="345"/>
      <c r="F102" s="345"/>
      <c r="G102" s="125"/>
      <c r="H102" s="125"/>
      <c r="I102" s="125"/>
      <c r="J102" s="125"/>
    </row>
    <row r="103" customFormat="false" ht="12.75" hidden="false" customHeight="false" outlineLevel="0" collapsed="false">
      <c r="A103" s="67"/>
      <c r="B103" s="345"/>
      <c r="C103" s="345"/>
      <c r="D103" s="345"/>
      <c r="E103" s="345"/>
      <c r="F103" s="345"/>
      <c r="G103" s="125"/>
      <c r="H103" s="125"/>
      <c r="I103" s="125"/>
      <c r="J103" s="125"/>
    </row>
    <row r="104" customFormat="false" ht="12.75" hidden="false" customHeight="false" outlineLevel="0" collapsed="false">
      <c r="A104" s="67"/>
      <c r="B104" s="345"/>
      <c r="C104" s="345"/>
      <c r="D104" s="345"/>
      <c r="E104" s="345"/>
      <c r="F104" s="345"/>
      <c r="G104" s="348"/>
      <c r="H104" s="348"/>
      <c r="I104" s="125"/>
      <c r="J104" s="125"/>
    </row>
    <row r="105" customFormat="false" ht="12.75" hidden="false" customHeight="false" outlineLevel="0" collapsed="false">
      <c r="A105" s="67"/>
      <c r="B105" s="345"/>
      <c r="C105" s="345"/>
      <c r="D105" s="345"/>
      <c r="E105" s="345"/>
      <c r="F105" s="345"/>
      <c r="G105" s="125"/>
      <c r="H105" s="125"/>
      <c r="I105" s="125"/>
      <c r="J105" s="125"/>
    </row>
    <row r="106" customFormat="false" ht="12.75" hidden="false" customHeight="false" outlineLevel="0" collapsed="false">
      <c r="A106" s="67"/>
      <c r="B106" s="345"/>
      <c r="C106" s="345"/>
      <c r="D106" s="345"/>
      <c r="E106" s="345"/>
      <c r="F106" s="345"/>
      <c r="G106" s="125"/>
      <c r="H106" s="125"/>
      <c r="I106" s="125"/>
      <c r="J106" s="125"/>
    </row>
    <row r="107" customFormat="false" ht="12.75" hidden="false" customHeight="false" outlineLevel="0" collapsed="false">
      <c r="A107" s="67"/>
      <c r="B107" s="345"/>
      <c r="C107" s="345"/>
      <c r="D107" s="345"/>
      <c r="E107" s="345"/>
      <c r="F107" s="345"/>
      <c r="G107" s="125"/>
      <c r="H107" s="125"/>
      <c r="I107" s="125"/>
      <c r="J107" s="125"/>
    </row>
    <row r="108" customFormat="false" ht="12.75" hidden="false" customHeight="false" outlineLevel="0" collapsed="false">
      <c r="A108" s="67"/>
      <c r="B108" s="345"/>
      <c r="C108" s="345"/>
      <c r="D108" s="345"/>
      <c r="E108" s="345"/>
      <c r="F108" s="345"/>
      <c r="G108" s="125"/>
      <c r="H108" s="125"/>
      <c r="I108" s="125"/>
      <c r="J108" s="125"/>
    </row>
    <row r="109" customFormat="false" ht="12.75" hidden="false" customHeight="false" outlineLevel="0" collapsed="false">
      <c r="A109" s="67"/>
      <c r="B109" s="345"/>
      <c r="C109" s="345"/>
      <c r="D109" s="345"/>
      <c r="E109" s="345"/>
      <c r="F109" s="345"/>
      <c r="G109" s="125"/>
      <c r="H109" s="125"/>
      <c r="I109" s="125"/>
      <c r="J109" s="125"/>
    </row>
    <row r="110" customFormat="false" ht="12.75" hidden="false" customHeight="false" outlineLevel="0" collapsed="false">
      <c r="A110" s="67"/>
      <c r="B110" s="345"/>
      <c r="C110" s="345"/>
      <c r="D110" s="345"/>
      <c r="E110" s="345"/>
      <c r="F110" s="345"/>
      <c r="G110" s="125"/>
      <c r="H110" s="125"/>
      <c r="I110" s="125"/>
      <c r="J110" s="125"/>
    </row>
    <row r="111" customFormat="false" ht="12.75" hidden="false" customHeight="false" outlineLevel="0" collapsed="false">
      <c r="A111" s="67"/>
      <c r="B111" s="345"/>
      <c r="C111" s="345"/>
      <c r="D111" s="345"/>
      <c r="E111" s="345"/>
      <c r="F111" s="345"/>
      <c r="G111" s="125"/>
      <c r="H111" s="125"/>
      <c r="I111" s="125"/>
      <c r="J111" s="125"/>
    </row>
    <row r="112" customFormat="false" ht="12.75" hidden="false" customHeight="false" outlineLevel="0" collapsed="false">
      <c r="A112" s="67"/>
      <c r="B112" s="345"/>
      <c r="C112" s="345"/>
      <c r="D112" s="345"/>
      <c r="E112" s="345"/>
      <c r="F112" s="345"/>
      <c r="G112" s="125"/>
      <c r="H112" s="125"/>
      <c r="I112" s="125"/>
      <c r="J112" s="125"/>
    </row>
    <row r="113" customFormat="false" ht="12.75" hidden="false" customHeight="false" outlineLevel="0" collapsed="false">
      <c r="A113" s="67"/>
      <c r="B113" s="345"/>
      <c r="C113" s="345"/>
      <c r="D113" s="345"/>
      <c r="E113" s="345"/>
      <c r="F113" s="345"/>
      <c r="G113" s="125"/>
      <c r="H113" s="125"/>
      <c r="I113" s="125"/>
      <c r="J113" s="125"/>
    </row>
    <row r="114" customFormat="false" ht="12.75" hidden="false" customHeight="false" outlineLevel="0" collapsed="false">
      <c r="A114" s="67"/>
      <c r="B114" s="345"/>
      <c r="C114" s="345"/>
      <c r="D114" s="345"/>
      <c r="E114" s="345"/>
      <c r="F114" s="345"/>
      <c r="G114" s="125"/>
      <c r="H114" s="125"/>
      <c r="I114" s="125"/>
      <c r="J114" s="125"/>
    </row>
    <row r="115" customFormat="false" ht="12.75" hidden="false" customHeight="false" outlineLevel="0" collapsed="false">
      <c r="A115" s="67"/>
      <c r="B115" s="345"/>
      <c r="C115" s="345"/>
      <c r="D115" s="345"/>
      <c r="E115" s="345"/>
      <c r="F115" s="345"/>
      <c r="G115" s="125"/>
      <c r="H115" s="125"/>
      <c r="I115" s="125"/>
      <c r="J115" s="125"/>
    </row>
    <row r="116" customFormat="false" ht="12.75" hidden="false" customHeight="false" outlineLevel="0" collapsed="false">
      <c r="A116" s="67"/>
      <c r="B116" s="345"/>
      <c r="C116" s="345"/>
      <c r="D116" s="345"/>
      <c r="E116" s="345"/>
      <c r="F116" s="345"/>
      <c r="G116" s="348"/>
      <c r="H116" s="348"/>
      <c r="I116" s="125"/>
      <c r="J116" s="125"/>
    </row>
    <row r="117" customFormat="false" ht="12.75" hidden="false" customHeight="false" outlineLevel="0" collapsed="false">
      <c r="A117" s="67"/>
      <c r="B117" s="345"/>
      <c r="C117" s="345"/>
      <c r="D117" s="345"/>
      <c r="E117" s="345"/>
      <c r="F117" s="345"/>
      <c r="G117" s="125"/>
      <c r="H117" s="125"/>
      <c r="I117" s="125"/>
      <c r="J117" s="125"/>
    </row>
    <row r="118" customFormat="false" ht="12.75" hidden="false" customHeight="false" outlineLevel="0" collapsed="false">
      <c r="A118" s="67"/>
      <c r="B118" s="345"/>
      <c r="C118" s="345"/>
      <c r="D118" s="345"/>
      <c r="E118" s="345"/>
      <c r="F118" s="345"/>
      <c r="G118" s="125"/>
      <c r="H118" s="125"/>
      <c r="I118" s="125"/>
      <c r="J118" s="125"/>
    </row>
    <row r="119" customFormat="false" ht="12.75" hidden="false" customHeight="false" outlineLevel="0" collapsed="false">
      <c r="A119" s="67"/>
      <c r="B119" s="345"/>
      <c r="C119" s="345"/>
      <c r="D119" s="345"/>
      <c r="E119" s="345"/>
      <c r="F119" s="345"/>
      <c r="G119" s="125"/>
      <c r="H119" s="125"/>
      <c r="I119" s="125"/>
      <c r="J119" s="125"/>
    </row>
    <row r="120" customFormat="false" ht="12.75" hidden="false" customHeight="false" outlineLevel="0" collapsed="false">
      <c r="A120" s="67"/>
      <c r="B120" s="345"/>
      <c r="C120" s="345"/>
      <c r="D120" s="345"/>
      <c r="E120" s="345"/>
      <c r="F120" s="345"/>
      <c r="G120" s="125"/>
      <c r="H120" s="125"/>
      <c r="I120" s="125"/>
      <c r="J120" s="125"/>
    </row>
    <row r="121" customFormat="false" ht="12.75" hidden="false" customHeight="false" outlineLevel="0" collapsed="false">
      <c r="A121" s="67"/>
      <c r="B121" s="345"/>
      <c r="C121" s="345"/>
      <c r="D121" s="345"/>
      <c r="E121" s="345"/>
      <c r="F121" s="345"/>
      <c r="G121" s="125"/>
      <c r="H121" s="125"/>
      <c r="I121" s="125"/>
      <c r="J121" s="125"/>
    </row>
    <row r="122" customFormat="false" ht="12.75" hidden="false" customHeight="false" outlineLevel="0" collapsed="false">
      <c r="A122" s="67"/>
      <c r="B122" s="345"/>
      <c r="C122" s="345"/>
      <c r="D122" s="345"/>
      <c r="E122" s="345"/>
      <c r="F122" s="345"/>
      <c r="G122" s="125"/>
      <c r="H122" s="125"/>
      <c r="I122" s="125"/>
      <c r="J122" s="125"/>
    </row>
    <row r="123" customFormat="false" ht="12.75" hidden="false" customHeight="false" outlineLevel="0" collapsed="false">
      <c r="A123" s="67"/>
      <c r="B123" s="345"/>
      <c r="C123" s="345"/>
      <c r="D123" s="345"/>
      <c r="E123" s="345"/>
      <c r="F123" s="345"/>
      <c r="G123" s="125"/>
      <c r="H123" s="125"/>
      <c r="I123" s="125"/>
      <c r="J123" s="125"/>
    </row>
    <row r="124" customFormat="false" ht="12.75" hidden="false" customHeight="false" outlineLevel="0" collapsed="false">
      <c r="A124" s="67"/>
      <c r="B124" s="345"/>
      <c r="C124" s="345"/>
      <c r="D124" s="345"/>
      <c r="E124" s="345"/>
      <c r="F124" s="345"/>
      <c r="G124" s="125"/>
      <c r="H124" s="125"/>
      <c r="I124" s="125"/>
      <c r="J124" s="125"/>
    </row>
    <row r="125" customFormat="false" ht="12.75" hidden="false" customHeight="false" outlineLevel="0" collapsed="false">
      <c r="A125" s="67"/>
      <c r="B125" s="345"/>
      <c r="C125" s="345"/>
      <c r="D125" s="345"/>
      <c r="E125" s="345"/>
      <c r="F125" s="345"/>
      <c r="G125" s="125"/>
      <c r="H125" s="125"/>
      <c r="I125" s="125"/>
      <c r="J125" s="125"/>
    </row>
    <row r="126" customFormat="false" ht="12.75" hidden="false" customHeight="false" outlineLevel="0" collapsed="false">
      <c r="A126" s="67"/>
      <c r="B126" s="345"/>
      <c r="C126" s="345"/>
      <c r="D126" s="345"/>
      <c r="E126" s="345"/>
      <c r="F126" s="345"/>
      <c r="G126" s="125"/>
      <c r="H126" s="125"/>
      <c r="I126" s="125"/>
      <c r="J126" s="125"/>
    </row>
    <row r="127" customFormat="false" ht="12.75" hidden="false" customHeight="false" outlineLevel="0" collapsed="false">
      <c r="A127" s="67"/>
      <c r="B127" s="345"/>
      <c r="C127" s="345"/>
      <c r="D127" s="345"/>
      <c r="E127" s="345"/>
      <c r="F127" s="345"/>
      <c r="G127" s="125"/>
      <c r="H127" s="125"/>
      <c r="I127" s="125"/>
      <c r="J127" s="125"/>
    </row>
    <row r="128" customFormat="false" ht="12.75" hidden="false" customHeight="false" outlineLevel="0" collapsed="false">
      <c r="A128" s="67"/>
      <c r="B128" s="345"/>
      <c r="C128" s="345"/>
      <c r="D128" s="345"/>
      <c r="E128" s="345"/>
      <c r="F128" s="345"/>
      <c r="G128" s="348"/>
      <c r="H128" s="348"/>
      <c r="I128" s="125"/>
      <c r="J128" s="125"/>
    </row>
    <row r="129" customFormat="false" ht="12.75" hidden="false" customHeight="false" outlineLevel="0" collapsed="false">
      <c r="A129" s="67"/>
      <c r="B129" s="345"/>
      <c r="C129" s="345"/>
      <c r="D129" s="345"/>
      <c r="E129" s="345"/>
      <c r="F129" s="345"/>
      <c r="G129" s="125"/>
      <c r="H129" s="125"/>
      <c r="I129" s="125"/>
      <c r="J129" s="125"/>
    </row>
    <row r="130" customFormat="false" ht="12.75" hidden="false" customHeight="false" outlineLevel="0" collapsed="false">
      <c r="A130" s="67"/>
      <c r="B130" s="345"/>
      <c r="C130" s="345"/>
      <c r="D130" s="345"/>
      <c r="E130" s="345"/>
      <c r="F130" s="345"/>
      <c r="G130" s="125"/>
      <c r="H130" s="125"/>
      <c r="I130" s="125"/>
      <c r="J130" s="125"/>
    </row>
    <row r="131" customFormat="false" ht="12.75" hidden="false" customHeight="false" outlineLevel="0" collapsed="false">
      <c r="A131" s="67"/>
      <c r="B131" s="345"/>
      <c r="C131" s="345"/>
      <c r="D131" s="345"/>
      <c r="E131" s="345"/>
      <c r="F131" s="345"/>
      <c r="G131" s="125"/>
      <c r="H131" s="125"/>
      <c r="I131" s="125"/>
      <c r="J131" s="125"/>
    </row>
    <row r="132" customFormat="false" ht="12.75" hidden="false" customHeight="false" outlineLevel="0" collapsed="false">
      <c r="A132" s="67"/>
      <c r="B132" s="345"/>
      <c r="C132" s="345"/>
      <c r="D132" s="345"/>
      <c r="E132" s="345"/>
      <c r="F132" s="345"/>
      <c r="G132" s="125"/>
      <c r="H132" s="125"/>
      <c r="I132" s="125"/>
      <c r="J132" s="125"/>
    </row>
    <row r="133" customFormat="false" ht="12.75" hidden="false" customHeight="false" outlineLevel="0" collapsed="false">
      <c r="A133" s="67"/>
      <c r="B133" s="345"/>
      <c r="C133" s="345"/>
      <c r="D133" s="345"/>
      <c r="E133" s="345"/>
      <c r="F133" s="345"/>
      <c r="G133" s="125"/>
      <c r="H133" s="125"/>
      <c r="I133" s="125"/>
      <c r="J133" s="125"/>
    </row>
    <row r="134" customFormat="false" ht="12.75" hidden="false" customHeight="false" outlineLevel="0" collapsed="false">
      <c r="A134" s="67"/>
      <c r="B134" s="345"/>
      <c r="C134" s="345"/>
      <c r="D134" s="345"/>
      <c r="E134" s="345"/>
      <c r="F134" s="345"/>
      <c r="G134" s="125"/>
      <c r="H134" s="125"/>
      <c r="I134" s="125"/>
      <c r="J134" s="125"/>
    </row>
    <row r="135" customFormat="false" ht="12.75" hidden="false" customHeight="false" outlineLevel="0" collapsed="false">
      <c r="A135" s="67"/>
      <c r="B135" s="345"/>
      <c r="C135" s="345"/>
      <c r="D135" s="345"/>
      <c r="E135" s="345"/>
      <c r="F135" s="345"/>
      <c r="G135" s="125"/>
      <c r="H135" s="125"/>
      <c r="I135" s="125"/>
      <c r="J135" s="125"/>
    </row>
    <row r="136" customFormat="false" ht="12.75" hidden="false" customHeight="false" outlineLevel="0" collapsed="false">
      <c r="A136" s="67"/>
      <c r="B136" s="345"/>
      <c r="C136" s="345"/>
      <c r="D136" s="345"/>
      <c r="E136" s="345"/>
      <c r="F136" s="345"/>
      <c r="G136" s="125"/>
      <c r="H136" s="125"/>
      <c r="I136" s="125"/>
      <c r="J136" s="125"/>
    </row>
    <row r="137" customFormat="false" ht="12.75" hidden="false" customHeight="false" outlineLevel="0" collapsed="false">
      <c r="A137" s="67"/>
      <c r="B137" s="345"/>
      <c r="C137" s="345"/>
      <c r="D137" s="345"/>
      <c r="E137" s="345"/>
      <c r="F137" s="345"/>
      <c r="G137" s="125"/>
      <c r="H137" s="125"/>
      <c r="I137" s="125"/>
      <c r="J137" s="125"/>
    </row>
    <row r="138" customFormat="false" ht="12.75" hidden="false" customHeight="false" outlineLevel="0" collapsed="false">
      <c r="A138" s="67"/>
      <c r="B138" s="345"/>
      <c r="C138" s="345"/>
      <c r="D138" s="345"/>
      <c r="E138" s="345"/>
      <c r="F138" s="345"/>
      <c r="G138" s="125"/>
      <c r="H138" s="125"/>
      <c r="I138" s="125"/>
      <c r="J138" s="125"/>
    </row>
    <row r="139" customFormat="false" ht="12.75" hidden="false" customHeight="false" outlineLevel="0" collapsed="false">
      <c r="A139" s="67"/>
      <c r="B139" s="345"/>
      <c r="C139" s="345"/>
      <c r="D139" s="345"/>
      <c r="E139" s="345"/>
      <c r="F139" s="345"/>
      <c r="G139" s="125"/>
      <c r="H139" s="125"/>
      <c r="I139" s="125"/>
      <c r="J139" s="125"/>
    </row>
    <row r="140" customFormat="false" ht="12.75" hidden="false" customHeight="false" outlineLevel="0" collapsed="false">
      <c r="A140" s="67"/>
      <c r="B140" s="345"/>
      <c r="C140" s="345"/>
      <c r="D140" s="345"/>
      <c r="E140" s="345"/>
      <c r="F140" s="345"/>
      <c r="G140" s="348"/>
      <c r="H140" s="348"/>
      <c r="I140" s="125"/>
      <c r="J140" s="125"/>
    </row>
    <row r="141" customFormat="false" ht="12.75" hidden="false" customHeight="false" outlineLevel="0" collapsed="false">
      <c r="A141" s="67"/>
      <c r="B141" s="345"/>
      <c r="C141" s="345"/>
      <c r="D141" s="345"/>
      <c r="E141" s="345"/>
      <c r="F141" s="345"/>
      <c r="G141" s="125"/>
      <c r="H141" s="125"/>
      <c r="I141" s="125"/>
      <c r="J141" s="125"/>
    </row>
    <row r="142" customFormat="false" ht="12.75" hidden="false" customHeight="false" outlineLevel="0" collapsed="false">
      <c r="A142" s="67"/>
      <c r="B142" s="345"/>
      <c r="C142" s="345"/>
      <c r="D142" s="345"/>
      <c r="E142" s="345"/>
      <c r="F142" s="345"/>
      <c r="G142" s="125"/>
      <c r="H142" s="125"/>
      <c r="I142" s="125"/>
      <c r="J142" s="125"/>
    </row>
    <row r="143" customFormat="false" ht="12.75" hidden="false" customHeight="false" outlineLevel="0" collapsed="false">
      <c r="A143" s="67"/>
      <c r="B143" s="345"/>
      <c r="C143" s="345"/>
      <c r="D143" s="345"/>
      <c r="E143" s="345"/>
      <c r="F143" s="345"/>
      <c r="G143" s="125"/>
      <c r="H143" s="125"/>
      <c r="I143" s="125"/>
      <c r="J143" s="125"/>
    </row>
    <row r="144" customFormat="false" ht="12.75" hidden="false" customHeight="false" outlineLevel="0" collapsed="false">
      <c r="A144" s="67"/>
      <c r="B144" s="345"/>
      <c r="C144" s="345"/>
      <c r="D144" s="345"/>
      <c r="E144" s="345"/>
      <c r="F144" s="345"/>
      <c r="G144" s="125"/>
      <c r="H144" s="125"/>
      <c r="I144" s="125"/>
      <c r="J144" s="125"/>
    </row>
    <row r="145" customFormat="false" ht="12.75" hidden="false" customHeight="false" outlineLevel="0" collapsed="false">
      <c r="A145" s="67"/>
      <c r="B145" s="345"/>
      <c r="C145" s="345"/>
      <c r="D145" s="345"/>
      <c r="E145" s="345"/>
      <c r="F145" s="345"/>
      <c r="G145" s="125"/>
      <c r="H145" s="125"/>
      <c r="I145" s="125"/>
      <c r="J145" s="125"/>
    </row>
    <row r="146" customFormat="false" ht="12.75" hidden="false" customHeight="false" outlineLevel="0" collapsed="false">
      <c r="A146" s="67"/>
      <c r="B146" s="345"/>
      <c r="C146" s="345"/>
      <c r="D146" s="345"/>
      <c r="E146" s="345"/>
      <c r="F146" s="345"/>
      <c r="G146" s="125"/>
      <c r="H146" s="125"/>
      <c r="I146" s="125"/>
      <c r="J146" s="125"/>
    </row>
    <row r="147" customFormat="false" ht="12.75" hidden="false" customHeight="false" outlineLevel="0" collapsed="false">
      <c r="A147" s="67"/>
      <c r="B147" s="345"/>
      <c r="C147" s="345"/>
      <c r="D147" s="345"/>
      <c r="E147" s="345"/>
      <c r="F147" s="345"/>
      <c r="G147" s="125"/>
      <c r="H147" s="125"/>
      <c r="I147" s="125"/>
      <c r="J147" s="125"/>
    </row>
    <row r="148" customFormat="false" ht="12.75" hidden="false" customHeight="false" outlineLevel="0" collapsed="false">
      <c r="A148" s="67"/>
      <c r="B148" s="345"/>
      <c r="C148" s="345"/>
      <c r="D148" s="345"/>
      <c r="E148" s="345"/>
      <c r="F148" s="345"/>
      <c r="G148" s="125"/>
      <c r="H148" s="125"/>
      <c r="I148" s="125"/>
      <c r="J148" s="125"/>
    </row>
    <row r="149" customFormat="false" ht="12.75" hidden="false" customHeight="false" outlineLevel="0" collapsed="false">
      <c r="A149" s="67"/>
      <c r="B149" s="345"/>
      <c r="C149" s="345"/>
      <c r="D149" s="345"/>
      <c r="E149" s="345"/>
      <c r="F149" s="345"/>
      <c r="G149" s="125"/>
      <c r="H149" s="125"/>
      <c r="I149" s="125"/>
      <c r="J149" s="125"/>
    </row>
    <row r="150" customFormat="false" ht="12.75" hidden="false" customHeight="false" outlineLevel="0" collapsed="false">
      <c r="A150" s="67"/>
      <c r="B150" s="345"/>
      <c r="C150" s="345"/>
      <c r="D150" s="345"/>
      <c r="E150" s="345"/>
      <c r="F150" s="345"/>
      <c r="G150" s="125"/>
      <c r="H150" s="125"/>
      <c r="I150" s="125"/>
      <c r="J150" s="125"/>
    </row>
    <row r="151" customFormat="false" ht="12.75" hidden="false" customHeight="false" outlineLevel="0" collapsed="false">
      <c r="A151" s="67"/>
      <c r="B151" s="345"/>
      <c r="C151" s="345"/>
      <c r="D151" s="345"/>
      <c r="E151" s="345"/>
      <c r="F151" s="345"/>
      <c r="G151" s="125"/>
      <c r="H151" s="125"/>
      <c r="I151" s="125"/>
      <c r="J151" s="125"/>
    </row>
    <row r="152" customFormat="false" ht="12.75" hidden="false" customHeight="false" outlineLevel="0" collapsed="false">
      <c r="A152" s="67"/>
      <c r="B152" s="345"/>
      <c r="C152" s="345"/>
      <c r="D152" s="345"/>
      <c r="E152" s="345"/>
      <c r="F152" s="345"/>
      <c r="G152" s="348"/>
      <c r="H152" s="348"/>
      <c r="I152" s="125"/>
      <c r="J152" s="125"/>
    </row>
    <row r="153" customFormat="false" ht="12.75" hidden="false" customHeight="false" outlineLevel="0" collapsed="false">
      <c r="A153" s="67"/>
      <c r="B153" s="345"/>
      <c r="C153" s="345"/>
      <c r="D153" s="345"/>
      <c r="E153" s="345"/>
      <c r="F153" s="345"/>
      <c r="G153" s="125"/>
      <c r="H153" s="125"/>
      <c r="I153" s="125"/>
      <c r="J153" s="125"/>
    </row>
    <row r="154" customFormat="false" ht="12.75" hidden="false" customHeight="false" outlineLevel="0" collapsed="false">
      <c r="A154" s="67"/>
      <c r="B154" s="345"/>
      <c r="C154" s="345"/>
      <c r="D154" s="345"/>
      <c r="E154" s="345"/>
      <c r="F154" s="345"/>
      <c r="G154" s="125"/>
      <c r="H154" s="125"/>
      <c r="I154" s="125"/>
      <c r="J154" s="125"/>
    </row>
    <row r="155" customFormat="false" ht="12.75" hidden="false" customHeight="false" outlineLevel="0" collapsed="false">
      <c r="A155" s="67"/>
      <c r="B155" s="345"/>
      <c r="C155" s="345"/>
      <c r="D155" s="345"/>
      <c r="E155" s="345"/>
      <c r="F155" s="345"/>
      <c r="G155" s="125"/>
      <c r="H155" s="125"/>
      <c r="I155" s="125"/>
      <c r="J155" s="125"/>
    </row>
    <row r="156" customFormat="false" ht="12.75" hidden="false" customHeight="false" outlineLevel="0" collapsed="false">
      <c r="A156" s="67"/>
      <c r="B156" s="345"/>
      <c r="C156" s="345"/>
      <c r="D156" s="345"/>
      <c r="E156" s="345"/>
      <c r="F156" s="345"/>
      <c r="G156" s="125"/>
      <c r="H156" s="125"/>
      <c r="I156" s="125"/>
      <c r="J156" s="125"/>
    </row>
    <row r="157" customFormat="false" ht="12.75" hidden="false" customHeight="false" outlineLevel="0" collapsed="false">
      <c r="A157" s="67"/>
      <c r="B157" s="345"/>
      <c r="C157" s="345"/>
      <c r="D157" s="345"/>
      <c r="E157" s="345"/>
      <c r="F157" s="345"/>
      <c r="G157" s="125"/>
      <c r="H157" s="125"/>
      <c r="I157" s="125"/>
      <c r="J157" s="125"/>
    </row>
    <row r="158" customFormat="false" ht="12.75" hidden="false" customHeight="false" outlineLevel="0" collapsed="false">
      <c r="A158" s="67"/>
      <c r="B158" s="345"/>
      <c r="C158" s="345"/>
      <c r="D158" s="345"/>
      <c r="E158" s="345"/>
      <c r="F158" s="345"/>
      <c r="G158" s="125"/>
      <c r="H158" s="125"/>
      <c r="I158" s="125"/>
      <c r="J158" s="125"/>
    </row>
    <row r="159" customFormat="false" ht="12.75" hidden="false" customHeight="false" outlineLevel="0" collapsed="false">
      <c r="A159" s="67"/>
      <c r="B159" s="345"/>
      <c r="C159" s="345"/>
      <c r="D159" s="345"/>
      <c r="E159" s="345"/>
      <c r="F159" s="345"/>
      <c r="G159" s="125"/>
      <c r="H159" s="125"/>
      <c r="I159" s="125"/>
      <c r="J159" s="125"/>
    </row>
    <row r="160" customFormat="false" ht="12.75" hidden="false" customHeight="false" outlineLevel="0" collapsed="false">
      <c r="A160" s="67"/>
      <c r="B160" s="345"/>
      <c r="C160" s="345"/>
      <c r="D160" s="345"/>
      <c r="E160" s="345"/>
      <c r="F160" s="345"/>
      <c r="G160" s="125"/>
      <c r="H160" s="125"/>
      <c r="I160" s="125"/>
      <c r="J160" s="125"/>
    </row>
    <row r="161" customFormat="false" ht="12.75" hidden="false" customHeight="false" outlineLevel="0" collapsed="false">
      <c r="A161" s="67"/>
      <c r="B161" s="345"/>
      <c r="C161" s="345"/>
      <c r="D161" s="345"/>
      <c r="E161" s="345"/>
      <c r="F161" s="345"/>
      <c r="G161" s="125"/>
      <c r="H161" s="125"/>
      <c r="I161" s="125"/>
      <c r="J161" s="125"/>
    </row>
    <row r="162" customFormat="false" ht="12.75" hidden="false" customHeight="false" outlineLevel="0" collapsed="false">
      <c r="A162" s="67"/>
      <c r="B162" s="345"/>
      <c r="C162" s="345"/>
      <c r="D162" s="345"/>
      <c r="E162" s="345"/>
      <c r="F162" s="345"/>
      <c r="G162" s="125"/>
      <c r="H162" s="125"/>
      <c r="I162" s="125"/>
      <c r="J162" s="125"/>
    </row>
    <row r="163" customFormat="false" ht="12.75" hidden="false" customHeight="false" outlineLevel="0" collapsed="false">
      <c r="A163" s="67"/>
      <c r="B163" s="345"/>
      <c r="C163" s="345"/>
      <c r="D163" s="345"/>
      <c r="E163" s="345"/>
      <c r="F163" s="345"/>
      <c r="G163" s="125"/>
      <c r="H163" s="125"/>
      <c r="I163" s="125"/>
      <c r="J163" s="125"/>
    </row>
    <row r="164" customFormat="false" ht="12.75" hidden="false" customHeight="false" outlineLevel="0" collapsed="false">
      <c r="A164" s="67"/>
      <c r="B164" s="345"/>
      <c r="C164" s="345"/>
      <c r="D164" s="345"/>
      <c r="E164" s="345"/>
      <c r="F164" s="345"/>
      <c r="G164" s="348"/>
      <c r="H164" s="348"/>
      <c r="I164" s="125"/>
      <c r="J164" s="125"/>
    </row>
    <row r="165" customFormat="false" ht="12.75" hidden="false" customHeight="false" outlineLevel="0" collapsed="false">
      <c r="A165" s="67"/>
      <c r="B165" s="345"/>
      <c r="C165" s="345"/>
      <c r="D165" s="345"/>
      <c r="E165" s="345"/>
      <c r="F165" s="345"/>
      <c r="G165" s="125"/>
      <c r="H165" s="125"/>
      <c r="I165" s="125"/>
      <c r="J165" s="125"/>
    </row>
    <row r="166" customFormat="false" ht="12.75" hidden="false" customHeight="false" outlineLevel="0" collapsed="false">
      <c r="A166" s="67"/>
      <c r="B166" s="345"/>
      <c r="C166" s="345"/>
      <c r="D166" s="345"/>
      <c r="E166" s="345"/>
      <c r="F166" s="345"/>
      <c r="G166" s="125"/>
      <c r="H166" s="125"/>
      <c r="I166" s="125"/>
      <c r="J166" s="125"/>
    </row>
    <row r="167" customFormat="false" ht="12.75" hidden="false" customHeight="false" outlineLevel="0" collapsed="false">
      <c r="A167" s="67"/>
      <c r="B167" s="345"/>
      <c r="C167" s="345"/>
      <c r="D167" s="345"/>
      <c r="E167" s="345"/>
      <c r="F167" s="345"/>
      <c r="G167" s="125"/>
      <c r="H167" s="125"/>
      <c r="I167" s="125"/>
      <c r="J167" s="125"/>
    </row>
    <row r="168" customFormat="false" ht="12.75" hidden="false" customHeight="false" outlineLevel="0" collapsed="false">
      <c r="A168" s="67"/>
      <c r="B168" s="345"/>
      <c r="C168" s="345"/>
      <c r="D168" s="345"/>
      <c r="E168" s="345"/>
      <c r="F168" s="345"/>
      <c r="G168" s="125"/>
      <c r="H168" s="125"/>
      <c r="I168" s="125"/>
      <c r="J168" s="125"/>
    </row>
    <row r="169" customFormat="false" ht="12.75" hidden="false" customHeight="false" outlineLevel="0" collapsed="false">
      <c r="A169" s="67"/>
      <c r="B169" s="345"/>
      <c r="C169" s="345"/>
      <c r="D169" s="345"/>
      <c r="E169" s="345"/>
      <c r="F169" s="345"/>
      <c r="G169" s="125"/>
      <c r="H169" s="125"/>
      <c r="I169" s="125"/>
      <c r="J169" s="125"/>
    </row>
    <row r="170" customFormat="false" ht="12.75" hidden="false" customHeight="false" outlineLevel="0" collapsed="false">
      <c r="A170" s="67"/>
      <c r="B170" s="345"/>
      <c r="C170" s="345"/>
      <c r="D170" s="345"/>
      <c r="E170" s="345"/>
      <c r="F170" s="345"/>
      <c r="G170" s="125"/>
      <c r="H170" s="125"/>
      <c r="I170" s="125"/>
      <c r="J170" s="125"/>
    </row>
    <row r="171" customFormat="false" ht="12.75" hidden="false" customHeight="false" outlineLevel="0" collapsed="false">
      <c r="A171" s="67"/>
      <c r="B171" s="345"/>
      <c r="C171" s="345"/>
      <c r="D171" s="345"/>
      <c r="E171" s="345"/>
      <c r="F171" s="345"/>
      <c r="G171" s="125"/>
      <c r="H171" s="125"/>
      <c r="I171" s="125"/>
      <c r="J171" s="125"/>
    </row>
    <row r="172" customFormat="false" ht="12.75" hidden="false" customHeight="false" outlineLevel="0" collapsed="false">
      <c r="A172" s="67"/>
      <c r="B172" s="345"/>
      <c r="C172" s="345"/>
      <c r="D172" s="345"/>
      <c r="E172" s="345"/>
      <c r="F172" s="345"/>
      <c r="G172" s="125"/>
      <c r="H172" s="125"/>
      <c r="I172" s="125"/>
      <c r="J172" s="125"/>
    </row>
    <row r="173" customFormat="false" ht="12.75" hidden="false" customHeight="false" outlineLevel="0" collapsed="false">
      <c r="A173" s="67"/>
      <c r="B173" s="345"/>
      <c r="C173" s="345"/>
      <c r="D173" s="345"/>
      <c r="E173" s="345"/>
      <c r="F173" s="345"/>
      <c r="G173" s="125"/>
      <c r="H173" s="125"/>
      <c r="I173" s="125"/>
      <c r="J173" s="125"/>
    </row>
    <row r="174" customFormat="false" ht="12.75" hidden="false" customHeight="false" outlineLevel="0" collapsed="false">
      <c r="A174" s="67"/>
      <c r="B174" s="345"/>
      <c r="C174" s="345"/>
      <c r="D174" s="345"/>
      <c r="E174" s="345"/>
      <c r="F174" s="345"/>
      <c r="G174" s="125"/>
      <c r="H174" s="125"/>
      <c r="I174" s="125"/>
      <c r="J174" s="125"/>
    </row>
    <row r="175" customFormat="false" ht="12.75" hidden="false" customHeight="false" outlineLevel="0" collapsed="false">
      <c r="A175" s="67"/>
      <c r="B175" s="345"/>
      <c r="C175" s="345"/>
      <c r="D175" s="345"/>
      <c r="E175" s="345"/>
      <c r="F175" s="345"/>
      <c r="G175" s="125"/>
      <c r="H175" s="125"/>
      <c r="I175" s="125"/>
      <c r="J175" s="125"/>
    </row>
    <row r="176" customFormat="false" ht="12.75" hidden="false" customHeight="false" outlineLevel="0" collapsed="false">
      <c r="A176" s="67"/>
      <c r="B176" s="345"/>
      <c r="C176" s="345"/>
      <c r="D176" s="345"/>
      <c r="E176" s="345"/>
      <c r="F176" s="345"/>
      <c r="G176" s="348"/>
      <c r="H176" s="348"/>
      <c r="I176" s="125"/>
      <c r="J176" s="125"/>
    </row>
    <row r="177" customFormat="false" ht="12.75" hidden="false" customHeight="false" outlineLevel="0" collapsed="false">
      <c r="A177" s="67"/>
      <c r="B177" s="345"/>
      <c r="C177" s="345"/>
      <c r="D177" s="345"/>
      <c r="E177" s="345"/>
      <c r="F177" s="345"/>
      <c r="G177" s="125"/>
      <c r="H177" s="125"/>
      <c r="I177" s="125"/>
      <c r="J177" s="125"/>
    </row>
    <row r="178" customFormat="false" ht="12.75" hidden="false" customHeight="false" outlineLevel="0" collapsed="false">
      <c r="A178" s="67"/>
      <c r="B178" s="345"/>
      <c r="C178" s="345"/>
      <c r="D178" s="345"/>
      <c r="E178" s="345"/>
      <c r="F178" s="345"/>
      <c r="G178" s="125"/>
      <c r="H178" s="125"/>
      <c r="I178" s="125"/>
      <c r="J178" s="125"/>
    </row>
    <row r="179" customFormat="false" ht="12.75" hidden="false" customHeight="false" outlineLevel="0" collapsed="false">
      <c r="A179" s="67"/>
      <c r="B179" s="345"/>
      <c r="C179" s="345"/>
      <c r="D179" s="345"/>
      <c r="E179" s="345"/>
      <c r="F179" s="345"/>
      <c r="G179" s="125"/>
      <c r="H179" s="125"/>
      <c r="I179" s="125"/>
      <c r="J179" s="125"/>
    </row>
    <row r="180" customFormat="false" ht="12.75" hidden="false" customHeight="false" outlineLevel="0" collapsed="false">
      <c r="A180" s="67"/>
      <c r="B180" s="345"/>
      <c r="C180" s="345"/>
      <c r="D180" s="345"/>
      <c r="E180" s="345"/>
      <c r="F180" s="345"/>
      <c r="G180" s="125"/>
      <c r="H180" s="125"/>
      <c r="I180" s="125"/>
      <c r="J180" s="125"/>
    </row>
    <row r="181" customFormat="false" ht="12.75" hidden="false" customHeight="false" outlineLevel="0" collapsed="false">
      <c r="A181" s="67"/>
      <c r="B181" s="345"/>
      <c r="C181" s="345"/>
      <c r="D181" s="345"/>
      <c r="E181" s="345"/>
      <c r="F181" s="345"/>
      <c r="G181" s="125"/>
      <c r="H181" s="125"/>
      <c r="I181" s="125"/>
      <c r="J181" s="125"/>
    </row>
    <row r="182" customFormat="false" ht="12.75" hidden="false" customHeight="false" outlineLevel="0" collapsed="false">
      <c r="A182" s="67"/>
      <c r="B182" s="345"/>
      <c r="C182" s="345"/>
      <c r="D182" s="345"/>
      <c r="E182" s="345"/>
      <c r="F182" s="345"/>
      <c r="G182" s="125"/>
      <c r="H182" s="125"/>
      <c r="I182" s="125"/>
      <c r="J182" s="125"/>
    </row>
    <row r="183" customFormat="false" ht="12.75" hidden="false" customHeight="false" outlineLevel="0" collapsed="false">
      <c r="A183" s="67"/>
      <c r="B183" s="345"/>
      <c r="C183" s="345"/>
      <c r="D183" s="345"/>
      <c r="E183" s="345"/>
      <c r="F183" s="345"/>
      <c r="G183" s="125"/>
      <c r="H183" s="125"/>
      <c r="I183" s="125"/>
      <c r="J183" s="125"/>
    </row>
    <row r="184" customFormat="false" ht="12.75" hidden="false" customHeight="false" outlineLevel="0" collapsed="false">
      <c r="A184" s="67"/>
      <c r="B184" s="345"/>
      <c r="C184" s="345"/>
      <c r="D184" s="345"/>
      <c r="E184" s="345"/>
      <c r="F184" s="345"/>
      <c r="G184" s="125"/>
      <c r="H184" s="125"/>
      <c r="I184" s="125"/>
      <c r="J184" s="125"/>
    </row>
    <row r="185" customFormat="false" ht="12.75" hidden="false" customHeight="false" outlineLevel="0" collapsed="false">
      <c r="A185" s="67"/>
      <c r="B185" s="345"/>
      <c r="C185" s="345"/>
      <c r="D185" s="345"/>
      <c r="E185" s="345"/>
      <c r="F185" s="345"/>
      <c r="G185" s="125"/>
      <c r="H185" s="125"/>
      <c r="I185" s="125"/>
      <c r="J185" s="125"/>
    </row>
    <row r="186" customFormat="false" ht="12.75" hidden="false" customHeight="false" outlineLevel="0" collapsed="false">
      <c r="A186" s="67"/>
      <c r="B186" s="345"/>
      <c r="C186" s="345"/>
      <c r="D186" s="345"/>
      <c r="E186" s="345"/>
      <c r="F186" s="345"/>
      <c r="G186" s="125"/>
      <c r="H186" s="125"/>
      <c r="I186" s="125"/>
      <c r="J186" s="125"/>
    </row>
    <row r="187" customFormat="false" ht="12.75" hidden="false" customHeight="false" outlineLevel="0" collapsed="false">
      <c r="A187" s="67"/>
      <c r="B187" s="345"/>
      <c r="C187" s="345"/>
      <c r="D187" s="345"/>
      <c r="E187" s="345"/>
      <c r="F187" s="345"/>
      <c r="G187" s="125"/>
      <c r="H187" s="125"/>
      <c r="I187" s="125"/>
      <c r="J187" s="125"/>
    </row>
    <row r="188" customFormat="false" ht="12.75" hidden="false" customHeight="false" outlineLevel="0" collapsed="false">
      <c r="A188" s="67"/>
      <c r="B188" s="345"/>
      <c r="C188" s="345"/>
      <c r="D188" s="345"/>
      <c r="E188" s="345"/>
      <c r="F188" s="345"/>
      <c r="G188" s="348"/>
      <c r="H188" s="348"/>
      <c r="I188" s="125"/>
      <c r="J188" s="125"/>
    </row>
    <row r="189" customFormat="false" ht="12.75" hidden="false" customHeight="false" outlineLevel="0" collapsed="false">
      <c r="A189" s="349"/>
      <c r="B189" s="338"/>
      <c r="C189" s="338"/>
      <c r="D189" s="338"/>
      <c r="E189" s="338"/>
      <c r="F189" s="338"/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G50"/>
  <sheetViews>
    <sheetView showFormulas="false" showGridLines="true" showRowColHeaders="true" showZeros="true" rightToLeft="false" tabSelected="false" showOutlineSymbols="true" defaultGridColor="true" view="normal" topLeftCell="A26" colorId="64" zoomScale="75" zoomScaleNormal="75" zoomScalePageLayoutView="100" workbookViewId="0">
      <selection pane="topLeft" activeCell="I42" activeCellId="0" sqref="I4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10.56"/>
    <col collapsed="false" customWidth="true" hidden="false" outlineLevel="0" max="3" min="3" style="0" width="10.28"/>
    <col collapsed="false" customWidth="true" hidden="false" outlineLevel="0" max="10" min="4" style="0" width="9.7"/>
    <col collapsed="false" customWidth="true" hidden="false" outlineLevel="0" max="12" min="11" style="0" width="10.28"/>
    <col collapsed="false" customWidth="true" hidden="false" outlineLevel="0" max="32" min="13" style="0" width="9.7"/>
    <col collapsed="false" customWidth="true" hidden="false" outlineLevel="0" max="33" min="33" style="0" width="11.28"/>
  </cols>
  <sheetData>
    <row r="1" customFormat="false" ht="12.75" hidden="false" customHeight="false" outlineLevel="0" collapsed="false">
      <c r="A1" s="23" t="str">
        <f aca="false">+assumptions!A1</f>
        <v>Transwestern Pipeline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</row>
    <row r="2" customFormat="false" ht="12.75" hidden="false" customHeight="false" outlineLevel="0" collapsed="false">
      <c r="A2" s="23" t="str">
        <f aca="false">+assumptions!A2</f>
        <v>Sun Devil Project - Sun Devil Project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</row>
    <row r="3" customFormat="false" ht="12.75" hidden="false" customHeight="false" outlineLevel="0" collapsed="false">
      <c r="A3" s="23" t="s">
        <v>369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</row>
    <row r="4" customFormat="false" ht="12.75" hidden="false" customHeight="false" outlineLevel="0" collapsed="false">
      <c r="B4" s="0" t="s">
        <v>131</v>
      </c>
      <c r="C4" s="81" t="n">
        <f aca="false">(+interest!M2+30)-assumptions!B8</f>
        <v>92</v>
      </c>
    </row>
    <row r="5" customFormat="false" ht="12.75" hidden="false" customHeight="false" outlineLevel="0" collapsed="false">
      <c r="C5" s="350" t="n">
        <v>1</v>
      </c>
      <c r="D5" s="350" t="n">
        <v>2</v>
      </c>
      <c r="E5" s="350" t="n">
        <v>3</v>
      </c>
      <c r="F5" s="350" t="n">
        <v>4</v>
      </c>
      <c r="G5" s="350" t="n">
        <v>5</v>
      </c>
      <c r="H5" s="350" t="n">
        <v>6</v>
      </c>
      <c r="I5" s="350" t="n">
        <v>7</v>
      </c>
      <c r="J5" s="350" t="n">
        <v>8</v>
      </c>
      <c r="K5" s="350" t="n">
        <v>9</v>
      </c>
      <c r="L5" s="350" t="n">
        <v>10</v>
      </c>
      <c r="M5" s="350" t="n">
        <v>11</v>
      </c>
      <c r="N5" s="350" t="n">
        <v>12</v>
      </c>
      <c r="O5" s="350" t="n">
        <v>13</v>
      </c>
      <c r="P5" s="350" t="n">
        <v>14</v>
      </c>
      <c r="Q5" s="350" t="n">
        <v>15</v>
      </c>
      <c r="R5" s="350" t="n">
        <v>16</v>
      </c>
      <c r="S5" s="350" t="n">
        <v>17</v>
      </c>
      <c r="T5" s="350" t="n">
        <v>18</v>
      </c>
      <c r="U5" s="350" t="n">
        <v>19</v>
      </c>
      <c r="V5" s="350" t="n">
        <v>20</v>
      </c>
      <c r="W5" s="350" t="n">
        <v>21</v>
      </c>
      <c r="X5" s="350" t="n">
        <v>22</v>
      </c>
      <c r="Y5" s="350" t="n">
        <v>23</v>
      </c>
      <c r="Z5" s="350" t="n">
        <v>24</v>
      </c>
      <c r="AA5" s="350" t="n">
        <v>25</v>
      </c>
      <c r="AB5" s="350" t="n">
        <v>26</v>
      </c>
      <c r="AC5" s="350" t="n">
        <v>27</v>
      </c>
      <c r="AD5" s="350" t="n">
        <v>28</v>
      </c>
      <c r="AE5" s="350" t="n">
        <v>29</v>
      </c>
      <c r="AF5" s="350" t="n">
        <v>30</v>
      </c>
    </row>
    <row r="6" customFormat="false" ht="12.75" hidden="false" customHeight="false" outlineLevel="0" collapsed="false">
      <c r="C6" s="98" t="n">
        <f aca="false">+assumptions!B8+1</f>
        <v>38261</v>
      </c>
      <c r="D6" s="99" t="n">
        <f aca="false">+C6+366</f>
        <v>38627</v>
      </c>
      <c r="E6" s="99" t="n">
        <f aca="false">+D6+366</f>
        <v>38993</v>
      </c>
      <c r="F6" s="99" t="n">
        <f aca="false">+E6+366</f>
        <v>39359</v>
      </c>
      <c r="G6" s="99" t="n">
        <f aca="false">+F6+366</f>
        <v>39725</v>
      </c>
      <c r="H6" s="99" t="n">
        <f aca="false">+G6+366</f>
        <v>40091</v>
      </c>
      <c r="I6" s="99" t="n">
        <f aca="false">+H6+366</f>
        <v>40457</v>
      </c>
      <c r="J6" s="99" t="n">
        <f aca="false">+I6+366</f>
        <v>40823</v>
      </c>
      <c r="K6" s="99" t="n">
        <f aca="false">+J6+366</f>
        <v>41189</v>
      </c>
      <c r="L6" s="99" t="n">
        <f aca="false">+K6+366</f>
        <v>41555</v>
      </c>
      <c r="M6" s="99" t="n">
        <f aca="false">+L6+366</f>
        <v>41921</v>
      </c>
      <c r="N6" s="99" t="n">
        <f aca="false">+M6+366</f>
        <v>42287</v>
      </c>
      <c r="O6" s="99" t="n">
        <f aca="false">+N6+366</f>
        <v>42653</v>
      </c>
      <c r="P6" s="99" t="n">
        <f aca="false">+O6+366</f>
        <v>43019</v>
      </c>
      <c r="Q6" s="99" t="n">
        <f aca="false">+P6+366</f>
        <v>43385</v>
      </c>
      <c r="R6" s="99" t="n">
        <f aca="false">+Q6+366</f>
        <v>43751</v>
      </c>
      <c r="S6" s="99" t="n">
        <f aca="false">+R6+366</f>
        <v>44117</v>
      </c>
      <c r="T6" s="99" t="n">
        <f aca="false">+S6+366</f>
        <v>44483</v>
      </c>
      <c r="U6" s="99" t="n">
        <f aca="false">+T6+366</f>
        <v>44849</v>
      </c>
      <c r="V6" s="99" t="n">
        <f aca="false">+U6+366</f>
        <v>45215</v>
      </c>
      <c r="W6" s="99" t="n">
        <f aca="false">+V6+366</f>
        <v>45581</v>
      </c>
      <c r="X6" s="99" t="n">
        <f aca="false">+W6+366</f>
        <v>45947</v>
      </c>
      <c r="Y6" s="99" t="n">
        <f aca="false">+X6+366</f>
        <v>46313</v>
      </c>
      <c r="Z6" s="99" t="n">
        <f aca="false">+Y6+366</f>
        <v>46679</v>
      </c>
      <c r="AA6" s="99" t="n">
        <f aca="false">+Z6+366</f>
        <v>47045</v>
      </c>
      <c r="AB6" s="99" t="n">
        <f aca="false">+AA6+366</f>
        <v>47411</v>
      </c>
      <c r="AC6" s="99" t="n">
        <f aca="false">+AB6+366</f>
        <v>47777</v>
      </c>
      <c r="AD6" s="99" t="n">
        <f aca="false">+AC6+366</f>
        <v>48143</v>
      </c>
      <c r="AE6" s="99" t="n">
        <f aca="false">+AD6+366</f>
        <v>48509</v>
      </c>
      <c r="AF6" s="99" t="n">
        <f aca="false">+AE6+366</f>
        <v>48875</v>
      </c>
      <c r="AG6" s="100" t="s">
        <v>132</v>
      </c>
    </row>
    <row r="7" customFormat="false" ht="12.75" hidden="false" customHeight="false" outlineLevel="0" collapsed="false">
      <c r="A7" s="0" t="s">
        <v>113</v>
      </c>
    </row>
    <row r="8" customFormat="false" ht="12.75" hidden="false" customHeight="false" outlineLevel="0" collapsed="false">
      <c r="A8" s="0" t="s">
        <v>133</v>
      </c>
      <c r="C8" s="61" t="n">
        <f aca="false">+revenues!C58</f>
        <v>123848.134751937</v>
      </c>
      <c r="D8" s="61" t="n">
        <f aca="false">+revenues!D58</f>
        <v>123848.134751937</v>
      </c>
      <c r="E8" s="61" t="n">
        <f aca="false">+revenues!E58</f>
        <v>123845.174669914</v>
      </c>
      <c r="F8" s="61" t="n">
        <f aca="false">+revenues!F58</f>
        <v>124187.444710162</v>
      </c>
      <c r="G8" s="61" t="n">
        <f aca="false">+revenues!G58</f>
        <v>123848.134751937</v>
      </c>
      <c r="H8" s="61" t="n">
        <f aca="false">+revenues!H58</f>
        <v>123839.790202897</v>
      </c>
      <c r="I8" s="61" t="n">
        <f aca="false">+revenues!I58</f>
        <v>123854.251265012</v>
      </c>
      <c r="J8" s="61" t="n">
        <f aca="false">+revenues!J58</f>
        <v>124187.444710162</v>
      </c>
      <c r="K8" s="61" t="n">
        <f aca="false">+revenues!K58</f>
        <v>123848.134751937</v>
      </c>
      <c r="L8" s="61" t="n">
        <f aca="false">+revenues!L58</f>
        <v>123848.134751937</v>
      </c>
      <c r="M8" s="61" t="n">
        <f aca="false">+revenues!M58</f>
        <v>123848.134751937</v>
      </c>
      <c r="N8" s="61" t="n">
        <f aca="false">+revenues!N58</f>
        <v>124135.846208658</v>
      </c>
      <c r="O8" s="61" t="n">
        <f aca="false">+revenues!O58</f>
        <v>123848.134751937</v>
      </c>
      <c r="P8" s="61" t="n">
        <f aca="false">+revenues!P58</f>
        <v>123848.134751937</v>
      </c>
      <c r="Q8" s="61" t="n">
        <f aca="false">+revenues!Q58</f>
        <v>123848.134751937</v>
      </c>
      <c r="R8" s="61" t="n">
        <f aca="false">+revenues!R58</f>
        <v>124187.444710162</v>
      </c>
      <c r="S8" s="61" t="n">
        <f aca="false">+revenues!S58</f>
        <v>123848.134751937</v>
      </c>
      <c r="T8" s="61" t="n">
        <f aca="false">+revenues!T58</f>
        <v>123848.134751937</v>
      </c>
      <c r="U8" s="61" t="n">
        <f aca="false">+revenues!U58</f>
        <v>123848.134751937</v>
      </c>
      <c r="V8" s="61" t="n">
        <f aca="false">+revenues!V58</f>
        <v>124187.444710162</v>
      </c>
      <c r="W8" s="61" t="n">
        <f aca="false">+revenues!W58</f>
        <v>0</v>
      </c>
      <c r="X8" s="61" t="n">
        <f aca="false">+revenues!X58</f>
        <v>0</v>
      </c>
      <c r="Y8" s="61" t="n">
        <f aca="false">+revenues!Y58</f>
        <v>0</v>
      </c>
      <c r="Z8" s="61" t="n">
        <f aca="false">+revenues!Z58</f>
        <v>0</v>
      </c>
      <c r="AA8" s="61" t="n">
        <f aca="false">+revenues!AA58</f>
        <v>0</v>
      </c>
      <c r="AB8" s="61" t="n">
        <f aca="false">+revenues!AB58</f>
        <v>0</v>
      </c>
      <c r="AC8" s="61" t="n">
        <f aca="false">+revenues!AC58</f>
        <v>0</v>
      </c>
      <c r="AD8" s="61" t="n">
        <f aca="false">+revenues!AD58</f>
        <v>0</v>
      </c>
      <c r="AE8" s="61" t="n">
        <f aca="false">+revenues!AE58</f>
        <v>0</v>
      </c>
      <c r="AF8" s="61" t="n">
        <f aca="false">+revenues!AF58</f>
        <v>0</v>
      </c>
      <c r="AG8" s="61" t="n">
        <f aca="false">SUM(C8:AF8)</f>
        <v>2478602.45821037</v>
      </c>
    </row>
    <row r="9" customFormat="false" ht="15" hidden="false" customHeight="false" outlineLevel="0" collapsed="false">
      <c r="A9" s="0" t="s">
        <v>134</v>
      </c>
      <c r="C9" s="102" t="n">
        <f aca="false">+assumptions!B12</f>
        <v>81012.2632898</v>
      </c>
      <c r="D9" s="102" t="n">
        <v>0</v>
      </c>
      <c r="E9" s="102" t="n">
        <v>0</v>
      </c>
      <c r="F9" s="102" t="n">
        <v>0</v>
      </c>
      <c r="G9" s="102" t="n">
        <v>0</v>
      </c>
      <c r="H9" s="102" t="n">
        <v>0</v>
      </c>
      <c r="I9" s="102" t="n">
        <v>0</v>
      </c>
      <c r="J9" s="102" t="n">
        <v>0</v>
      </c>
      <c r="K9" s="102" t="n">
        <v>0</v>
      </c>
      <c r="L9" s="102" t="n">
        <v>0</v>
      </c>
      <c r="M9" s="102" t="n">
        <v>0</v>
      </c>
      <c r="N9" s="102" t="n">
        <v>0</v>
      </c>
      <c r="O9" s="102" t="n">
        <v>0</v>
      </c>
      <c r="P9" s="102" t="n">
        <v>0</v>
      </c>
      <c r="Q9" s="102" t="n">
        <v>0</v>
      </c>
      <c r="R9" s="102" t="n">
        <v>0</v>
      </c>
      <c r="S9" s="102" t="n">
        <v>0</v>
      </c>
      <c r="T9" s="102" t="n">
        <v>0</v>
      </c>
      <c r="U9" s="102" t="n">
        <v>0</v>
      </c>
      <c r="V9" s="102" t="n">
        <v>0</v>
      </c>
      <c r="W9" s="102" t="n">
        <v>0</v>
      </c>
      <c r="X9" s="102" t="n">
        <v>0</v>
      </c>
      <c r="Y9" s="102" t="n">
        <v>0</v>
      </c>
      <c r="Z9" s="102" t="n">
        <v>0</v>
      </c>
      <c r="AA9" s="102" t="n">
        <v>0</v>
      </c>
      <c r="AB9" s="102" t="n">
        <v>0</v>
      </c>
      <c r="AC9" s="102" t="n">
        <v>0</v>
      </c>
      <c r="AD9" s="102" t="n">
        <v>0</v>
      </c>
      <c r="AE9" s="102" t="n">
        <v>0</v>
      </c>
      <c r="AF9" s="102" t="n">
        <v>0</v>
      </c>
      <c r="AG9" s="61" t="n">
        <f aca="false">SUM(C9:AF9)</f>
        <v>81012.2632898</v>
      </c>
    </row>
    <row r="10" customFormat="false" ht="12.75" hidden="false" customHeight="false" outlineLevel="0" collapsed="false">
      <c r="A10" s="22" t="s">
        <v>135</v>
      </c>
      <c r="C10" s="61" t="n">
        <f aca="false">SUM(C8:C9)</f>
        <v>204860.398041737</v>
      </c>
      <c r="D10" s="61" t="n">
        <f aca="false">+D9+D8</f>
        <v>123848.134751937</v>
      </c>
      <c r="E10" s="61" t="n">
        <f aca="false">+E9+E8</f>
        <v>123845.174669914</v>
      </c>
      <c r="F10" s="61" t="n">
        <f aca="false">+F9+F8</f>
        <v>124187.444710162</v>
      </c>
      <c r="G10" s="61" t="n">
        <f aca="false">+G9+G8</f>
        <v>123848.134751937</v>
      </c>
      <c r="H10" s="61" t="n">
        <f aca="false">+H9+H8</f>
        <v>123839.790202897</v>
      </c>
      <c r="I10" s="61" t="n">
        <f aca="false">+I9+I8</f>
        <v>123854.251265012</v>
      </c>
      <c r="J10" s="61" t="n">
        <f aca="false">+J9+J8</f>
        <v>124187.444710162</v>
      </c>
      <c r="K10" s="61" t="n">
        <f aca="false">+K9+K8</f>
        <v>123848.134751937</v>
      </c>
      <c r="L10" s="61" t="n">
        <f aca="false">+L9+L8</f>
        <v>123848.134751937</v>
      </c>
      <c r="M10" s="61" t="n">
        <f aca="false">+M9+M8</f>
        <v>123848.134751937</v>
      </c>
      <c r="N10" s="61" t="n">
        <f aca="false">+N9+N8</f>
        <v>124135.846208658</v>
      </c>
      <c r="O10" s="61" t="n">
        <f aca="false">+O9+O8</f>
        <v>123848.134751937</v>
      </c>
      <c r="P10" s="61" t="n">
        <f aca="false">+P9+P8</f>
        <v>123848.134751937</v>
      </c>
      <c r="Q10" s="61" t="n">
        <f aca="false">+Q9+Q8</f>
        <v>123848.134751937</v>
      </c>
      <c r="R10" s="61" t="n">
        <f aca="false">+R9+R8</f>
        <v>124187.444710162</v>
      </c>
      <c r="S10" s="61" t="n">
        <f aca="false">+S9+S8</f>
        <v>123848.134751937</v>
      </c>
      <c r="T10" s="61" t="n">
        <f aca="false">+T9+T8</f>
        <v>123848.134751937</v>
      </c>
      <c r="U10" s="61" t="n">
        <f aca="false">+U9+U8</f>
        <v>123848.134751937</v>
      </c>
      <c r="V10" s="61" t="n">
        <f aca="false">+V9+V8</f>
        <v>124187.444710162</v>
      </c>
      <c r="W10" s="61" t="n">
        <f aca="false">+W9+W8</f>
        <v>0</v>
      </c>
      <c r="X10" s="61" t="n">
        <f aca="false">+X9+X8</f>
        <v>0</v>
      </c>
      <c r="Y10" s="61" t="n">
        <f aca="false">+Y9+Y8</f>
        <v>0</v>
      </c>
      <c r="Z10" s="61" t="n">
        <f aca="false">+Z9+Z8</f>
        <v>0</v>
      </c>
      <c r="AA10" s="61" t="n">
        <f aca="false">+AA9+AA8</f>
        <v>0</v>
      </c>
      <c r="AB10" s="61" t="n">
        <f aca="false">+AB9+AB8</f>
        <v>0</v>
      </c>
      <c r="AC10" s="61" t="n">
        <f aca="false">+AC9+AC8</f>
        <v>0</v>
      </c>
      <c r="AD10" s="61" t="n">
        <f aca="false">+AD9+AD8</f>
        <v>0</v>
      </c>
      <c r="AE10" s="61" t="n">
        <f aca="false">+AE9+AE8</f>
        <v>0</v>
      </c>
      <c r="AF10" s="61" t="n">
        <f aca="false">+AF9+AF8</f>
        <v>0</v>
      </c>
      <c r="AG10" s="61" t="n">
        <f aca="false">SUM(C10:AF10)</f>
        <v>2559614.72150017</v>
      </c>
    </row>
    <row r="11" customFormat="false" ht="12.75" hidden="false" customHeight="false" outlineLevel="0" collapsed="false"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</row>
    <row r="12" customFormat="false" ht="12.75" hidden="false" customHeight="false" outlineLevel="0" collapsed="false">
      <c r="A12" s="0" t="s">
        <v>136</v>
      </c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</row>
    <row r="13" customFormat="false" ht="12.75" hidden="false" customHeight="false" outlineLevel="0" collapsed="false">
      <c r="A13" s="0" t="s">
        <v>137</v>
      </c>
      <c r="C13" s="61" t="n">
        <f aca="false">+DCF!D44</f>
        <v>10712.0240740741</v>
      </c>
      <c r="D13" s="61" t="n">
        <f aca="false">+DCF!E44</f>
        <v>11033.3847962963</v>
      </c>
      <c r="E13" s="61" t="n">
        <f aca="false">+DCF!F44</f>
        <v>11364.3863401852</v>
      </c>
      <c r="F13" s="61" t="n">
        <f aca="false">+DCF!G44</f>
        <v>11705.3179303907</v>
      </c>
      <c r="G13" s="61" t="n">
        <f aca="false">+DCF!H44</f>
        <v>12056.4774683025</v>
      </c>
      <c r="H13" s="61" t="n">
        <f aca="false">+DCF!I44</f>
        <v>12418.1717923515</v>
      </c>
      <c r="I13" s="61" t="n">
        <f aca="false">+DCF!J44</f>
        <v>12790.7169461221</v>
      </c>
      <c r="J13" s="61" t="n">
        <f aca="false">+DCF!K44</f>
        <v>13174.4384545057</v>
      </c>
      <c r="K13" s="61" t="n">
        <f aca="false">+DCF!L44</f>
        <v>13569.6716081409</v>
      </c>
      <c r="L13" s="61" t="n">
        <f aca="false">+DCF!M44</f>
        <v>13976.7617563851</v>
      </c>
      <c r="M13" s="61" t="n">
        <f aca="false">+DCF!N44</f>
        <v>14396.0646090767</v>
      </c>
      <c r="N13" s="61" t="n">
        <f aca="false">+DCF!O44</f>
        <v>14827.946547349</v>
      </c>
      <c r="O13" s="61" t="n">
        <f aca="false">+DCF!P44</f>
        <v>15272.7849437695</v>
      </c>
      <c r="P13" s="61" t="n">
        <f aca="false">+DCF!Q44</f>
        <v>15730.9684920826</v>
      </c>
      <c r="Q13" s="61" t="n">
        <f aca="false">+DCF!R44</f>
        <v>16202.897546845</v>
      </c>
      <c r="R13" s="61" t="n">
        <f aca="false">+DCF!S44</f>
        <v>16688.9844732504</v>
      </c>
      <c r="S13" s="61" t="n">
        <f aca="false">+DCF!T44</f>
        <v>17189.6540074479</v>
      </c>
      <c r="T13" s="61" t="n">
        <f aca="false">+DCF!U44</f>
        <v>17705.3436276713</v>
      </c>
      <c r="U13" s="61" t="n">
        <f aca="false">+DCF!V44</f>
        <v>18236.5039365015</v>
      </c>
      <c r="V13" s="61" t="n">
        <f aca="false">+DCF!W44</f>
        <v>18783.5990545965</v>
      </c>
      <c r="W13" s="61" t="n">
        <f aca="false">+DCF!X44</f>
        <v>0</v>
      </c>
      <c r="X13" s="61" t="n">
        <f aca="false">+DCF!Y44</f>
        <v>0</v>
      </c>
      <c r="Y13" s="61" t="n">
        <f aca="false">+DCF!Z44</f>
        <v>0</v>
      </c>
      <c r="Z13" s="61" t="n">
        <f aca="false">+DCF!AA44</f>
        <v>0</v>
      </c>
      <c r="AA13" s="61" t="n">
        <f aca="false">+DCF!AB44</f>
        <v>0</v>
      </c>
      <c r="AB13" s="61" t="n">
        <f aca="false">+DCF!AC44</f>
        <v>0</v>
      </c>
      <c r="AC13" s="61" t="n">
        <f aca="false">+DCF!AD44</f>
        <v>0</v>
      </c>
      <c r="AD13" s="61" t="n">
        <f aca="false">+DCF!AE44</f>
        <v>0</v>
      </c>
      <c r="AE13" s="61" t="n">
        <f aca="false">+DCF!AF44</f>
        <v>0</v>
      </c>
      <c r="AF13" s="61" t="n">
        <f aca="false">+DCF!AG44</f>
        <v>0</v>
      </c>
      <c r="AG13" s="61" t="n">
        <f aca="false">SUM(C13:AF13)</f>
        <v>287836.098405345</v>
      </c>
    </row>
    <row r="14" customFormat="false" ht="12.75" hidden="false" customHeight="false" outlineLevel="0" collapsed="false">
      <c r="A14" s="0" t="s">
        <v>138</v>
      </c>
      <c r="C14" s="61" t="n">
        <f aca="false">+DCF!D45</f>
        <v>726.272</v>
      </c>
      <c r="D14" s="61" t="n">
        <f aca="false">+DCF!E45</f>
        <v>748.06016</v>
      </c>
      <c r="E14" s="61" t="n">
        <f aca="false">+DCF!F45</f>
        <v>770.5019648</v>
      </c>
      <c r="F14" s="61" t="n">
        <f aca="false">+DCF!G45</f>
        <v>793.617023744</v>
      </c>
      <c r="G14" s="61" t="n">
        <f aca="false">+DCF!H45</f>
        <v>817.42553445632</v>
      </c>
      <c r="H14" s="61" t="n">
        <f aca="false">+DCF!I45</f>
        <v>841.94830049001</v>
      </c>
      <c r="I14" s="61" t="n">
        <f aca="false">+DCF!J45</f>
        <v>867.20674950471</v>
      </c>
      <c r="J14" s="61" t="n">
        <f aca="false">+DCF!K45</f>
        <v>893.222951989852</v>
      </c>
      <c r="K14" s="61" t="n">
        <f aca="false">+DCF!L45</f>
        <v>920.019640549547</v>
      </c>
      <c r="L14" s="61" t="n">
        <f aca="false">+DCF!M45</f>
        <v>947.620229766034</v>
      </c>
      <c r="M14" s="61" t="n">
        <f aca="false">+DCF!N45</f>
        <v>976.048836659015</v>
      </c>
      <c r="N14" s="61" t="n">
        <f aca="false">+DCF!O45</f>
        <v>1005.33030175879</v>
      </c>
      <c r="O14" s="61" t="n">
        <f aca="false">+DCF!P45</f>
        <v>1035.49021081155</v>
      </c>
      <c r="P14" s="61" t="n">
        <f aca="false">+DCF!Q45</f>
        <v>1066.5549171359</v>
      </c>
      <c r="Q14" s="61" t="n">
        <f aca="false">+DCF!R45</f>
        <v>1098.55156464997</v>
      </c>
      <c r="R14" s="61" t="n">
        <f aca="false">+DCF!S45</f>
        <v>1131.50811158947</v>
      </c>
      <c r="S14" s="61" t="n">
        <f aca="false">+DCF!T45</f>
        <v>1165.45335493716</v>
      </c>
      <c r="T14" s="61" t="n">
        <f aca="false">+DCF!U45</f>
        <v>1200.41695558527</v>
      </c>
      <c r="U14" s="61" t="n">
        <f aca="false">+DCF!V45</f>
        <v>1236.42946425283</v>
      </c>
      <c r="V14" s="61" t="n">
        <f aca="false">+DCF!W45</f>
        <v>1273.52234818041</v>
      </c>
      <c r="W14" s="61" t="n">
        <f aca="false">+DCF!X45</f>
        <v>0</v>
      </c>
      <c r="X14" s="61" t="n">
        <f aca="false">+DCF!Y45</f>
        <v>0</v>
      </c>
      <c r="Y14" s="61" t="n">
        <f aca="false">+DCF!Z45</f>
        <v>0</v>
      </c>
      <c r="Z14" s="61" t="n">
        <f aca="false">+DCF!AA45</f>
        <v>0</v>
      </c>
      <c r="AA14" s="61" t="n">
        <f aca="false">+DCF!AB45</f>
        <v>0</v>
      </c>
      <c r="AB14" s="61" t="n">
        <f aca="false">+DCF!AC45</f>
        <v>0</v>
      </c>
      <c r="AC14" s="61" t="n">
        <f aca="false">+DCF!AD45</f>
        <v>0</v>
      </c>
      <c r="AD14" s="61" t="n">
        <f aca="false">+DCF!AE45</f>
        <v>0</v>
      </c>
      <c r="AE14" s="61" t="n">
        <f aca="false">+DCF!AF45</f>
        <v>0</v>
      </c>
      <c r="AF14" s="61" t="n">
        <f aca="false">+DCF!AG45</f>
        <v>0</v>
      </c>
      <c r="AG14" s="61" t="n">
        <f aca="false">SUM(C14:AF14)</f>
        <v>19515.2006208608</v>
      </c>
    </row>
    <row r="15" customFormat="false" ht="12.75" hidden="false" customHeight="false" outlineLevel="0" collapsed="false">
      <c r="A15" s="0" t="s">
        <v>139</v>
      </c>
      <c r="C15" s="61" t="n">
        <f aca="false">+DCF!D46</f>
        <v>50579.97708</v>
      </c>
      <c r="D15" s="61" t="n">
        <f aca="false">+DCF!E46</f>
        <v>46498.7040194033</v>
      </c>
      <c r="E15" s="61" t="n">
        <f aca="false">+DCF!F46</f>
        <v>43799.2228236564</v>
      </c>
      <c r="F15" s="61" t="n">
        <f aca="false">+DCF!G46</f>
        <v>41264.877666079</v>
      </c>
      <c r="G15" s="61" t="n">
        <f aca="false">+DCF!H46</f>
        <v>38880.1263313141</v>
      </c>
      <c r="H15" s="61" t="n">
        <f aca="false">+DCF!I46</f>
        <v>36631.3693809243</v>
      </c>
      <c r="I15" s="61" t="n">
        <f aca="false">+DCF!J46</f>
        <v>34446.7240688826</v>
      </c>
      <c r="J15" s="61" t="n">
        <f aca="false">+DCF!K46</f>
        <v>32262.078756841</v>
      </c>
      <c r="K15" s="61" t="n">
        <f aca="false">+DCF!L46</f>
        <v>30075.4906678797</v>
      </c>
      <c r="L15" s="61" t="n">
        <f aca="false">+DCF!M46</f>
        <v>27890.845355838</v>
      </c>
      <c r="M15" s="61" t="n">
        <f aca="false">+DCF!N46</f>
        <v>25704.2572668767</v>
      </c>
      <c r="N15" s="61" t="n">
        <f aca="false">+DCF!O46</f>
        <v>23519.6119548351</v>
      </c>
      <c r="O15" s="61" t="n">
        <f aca="false">+DCF!P46</f>
        <v>21333.0238658738</v>
      </c>
      <c r="P15" s="61" t="n">
        <f aca="false">+DCF!Q46</f>
        <v>19148.3785538321</v>
      </c>
      <c r="Q15" s="61" t="n">
        <f aca="false">+DCF!R46</f>
        <v>17536.8524330851</v>
      </c>
      <c r="R15" s="61" t="n">
        <f aca="false">+DCF!S46</f>
        <v>16498.4455036327</v>
      </c>
      <c r="S15" s="61" t="n">
        <f aca="false">+DCF!T46</f>
        <v>15460.0385741803</v>
      </c>
      <c r="T15" s="61" t="n">
        <f aca="false">+DCF!U46</f>
        <v>14421.6316447279</v>
      </c>
      <c r="U15" s="61" t="n">
        <f aca="false">+DCF!V46</f>
        <v>13383.2247152755</v>
      </c>
      <c r="V15" s="61" t="n">
        <f aca="false">+DCF!W46</f>
        <v>12344.8177858231</v>
      </c>
      <c r="W15" s="61" t="n">
        <f aca="false">+DCF!X46</f>
        <v>0</v>
      </c>
      <c r="X15" s="61" t="n">
        <f aca="false">+DCF!Y46</f>
        <v>0</v>
      </c>
      <c r="Y15" s="61" t="n">
        <f aca="false">+DCF!Z46</f>
        <v>0</v>
      </c>
      <c r="Z15" s="61" t="n">
        <f aca="false">+DCF!AA46</f>
        <v>0</v>
      </c>
      <c r="AA15" s="61" t="n">
        <f aca="false">+DCF!AB46</f>
        <v>0</v>
      </c>
      <c r="AB15" s="61" t="n">
        <f aca="false">+DCF!AC46</f>
        <v>0</v>
      </c>
      <c r="AC15" s="61" t="n">
        <f aca="false">+DCF!AD46</f>
        <v>0</v>
      </c>
      <c r="AD15" s="61" t="n">
        <f aca="false">+DCF!AE46</f>
        <v>0</v>
      </c>
      <c r="AE15" s="61" t="n">
        <f aca="false">+DCF!AF46</f>
        <v>0</v>
      </c>
      <c r="AF15" s="61" t="n">
        <f aca="false">+DCF!AG46</f>
        <v>0</v>
      </c>
      <c r="AG15" s="61" t="n">
        <f aca="false">SUM(C15:AF15)</f>
        <v>561679.698448961</v>
      </c>
    </row>
    <row r="16" customFormat="false" ht="12.75" hidden="false" customHeight="false" outlineLevel="0" collapsed="false">
      <c r="A16" s="0" t="s">
        <v>140</v>
      </c>
      <c r="C16" s="61" t="n">
        <f aca="false">+DCF!D48</f>
        <v>16859.99236</v>
      </c>
      <c r="D16" s="61" t="n">
        <f aca="false">+DCF!E48</f>
        <v>17365.7921308</v>
      </c>
      <c r="E16" s="61" t="n">
        <f aca="false">+DCF!F48</f>
        <v>17886.765894724</v>
      </c>
      <c r="F16" s="61" t="n">
        <f aca="false">+DCF!G48</f>
        <v>18423.3688715657</v>
      </c>
      <c r="G16" s="61" t="n">
        <f aca="false">+DCF!H48</f>
        <v>18976.0699377127</v>
      </c>
      <c r="H16" s="61" t="n">
        <f aca="false">+DCF!I48</f>
        <v>19545.3520358441</v>
      </c>
      <c r="I16" s="61" t="n">
        <f aca="false">+DCF!J48</f>
        <v>20131.7125969194</v>
      </c>
      <c r="J16" s="61" t="n">
        <f aca="false">+DCF!K48</f>
        <v>20735.663974827</v>
      </c>
      <c r="K16" s="61" t="n">
        <f aca="false">+DCF!L48</f>
        <v>21357.7338940718</v>
      </c>
      <c r="L16" s="61" t="n">
        <f aca="false">+DCF!M48</f>
        <v>21998.4659108939</v>
      </c>
      <c r="M16" s="61" t="n">
        <f aca="false">+DCF!N48</f>
        <v>22658.4198882208</v>
      </c>
      <c r="N16" s="61" t="n">
        <f aca="false">+DCF!O48</f>
        <v>23338.1724848674</v>
      </c>
      <c r="O16" s="61" t="n">
        <f aca="false">+DCF!P48</f>
        <v>24038.3176594134</v>
      </c>
      <c r="P16" s="61" t="n">
        <f aca="false">+DCF!Q48</f>
        <v>24759.4671891958</v>
      </c>
      <c r="Q16" s="61" t="n">
        <f aca="false">+DCF!R48</f>
        <v>25502.2512048717</v>
      </c>
      <c r="R16" s="61" t="n">
        <f aca="false">+DCF!S48</f>
        <v>26267.3187410178</v>
      </c>
      <c r="S16" s="61" t="n">
        <f aca="false">+DCF!T48</f>
        <v>27055.3383032484</v>
      </c>
      <c r="T16" s="61" t="n">
        <f aca="false">+DCF!U48</f>
        <v>27866.9984523458</v>
      </c>
      <c r="U16" s="61" t="n">
        <f aca="false">+DCF!V48</f>
        <v>28703.0084059162</v>
      </c>
      <c r="V16" s="61" t="n">
        <f aca="false">+DCF!W48</f>
        <v>29564.0986580937</v>
      </c>
      <c r="W16" s="61" t="n">
        <f aca="false">+DCF!X48</f>
        <v>0</v>
      </c>
      <c r="X16" s="61" t="n">
        <f aca="false">+DCF!Y48</f>
        <v>0</v>
      </c>
      <c r="Y16" s="61" t="n">
        <f aca="false">+DCF!Z48</f>
        <v>0</v>
      </c>
      <c r="Z16" s="61" t="n">
        <f aca="false">+DCF!AA48</f>
        <v>0</v>
      </c>
      <c r="AA16" s="61" t="n">
        <f aca="false">+DCF!AB48</f>
        <v>0</v>
      </c>
      <c r="AB16" s="61" t="n">
        <f aca="false">+DCF!AC48</f>
        <v>0</v>
      </c>
      <c r="AC16" s="61" t="n">
        <f aca="false">+DCF!AD48</f>
        <v>0</v>
      </c>
      <c r="AD16" s="61" t="n">
        <f aca="false">+DCF!AE48</f>
        <v>0</v>
      </c>
      <c r="AE16" s="61" t="n">
        <f aca="false">+DCF!AF48</f>
        <v>0</v>
      </c>
      <c r="AF16" s="61" t="n">
        <f aca="false">+DCF!AG48</f>
        <v>0</v>
      </c>
      <c r="AG16" s="61" t="n">
        <f aca="false">SUM(C16:AF16)</f>
        <v>453034.30859455</v>
      </c>
    </row>
    <row r="17" customFormat="false" ht="12.75" hidden="false" customHeight="false" outlineLevel="0" collapsed="false">
      <c r="A17" s="0" t="s">
        <v>141</v>
      </c>
      <c r="C17" s="61" t="n">
        <f aca="false">+DCF!D47</f>
        <v>-30473.4767422827</v>
      </c>
      <c r="D17" s="61" t="n">
        <f aca="false">+DCF!E47</f>
        <v>-30809.0300632557</v>
      </c>
      <c r="E17" s="61" t="n">
        <f aca="false">+DCF!F47</f>
        <v>-27240.1724039646</v>
      </c>
      <c r="F17" s="61" t="n">
        <f aca="false">+DCF!G47</f>
        <v>0</v>
      </c>
      <c r="G17" s="61" t="n">
        <f aca="false">+DCF!H47</f>
        <v>0</v>
      </c>
      <c r="H17" s="61" t="n">
        <f aca="false">+DCF!I47</f>
        <v>0</v>
      </c>
      <c r="I17" s="61" t="n">
        <f aca="false">+DCF!J47</f>
        <v>0</v>
      </c>
      <c r="J17" s="61" t="n">
        <f aca="false">+DCF!K47</f>
        <v>0</v>
      </c>
      <c r="K17" s="61" t="n">
        <f aca="false">+DCF!L47</f>
        <v>0</v>
      </c>
      <c r="L17" s="61" t="n">
        <f aca="false">+DCF!M47</f>
        <v>0</v>
      </c>
      <c r="M17" s="61" t="n">
        <f aca="false">+DCF!N47</f>
        <v>0</v>
      </c>
      <c r="N17" s="61" t="n">
        <f aca="false">+DCF!O47</f>
        <v>0</v>
      </c>
      <c r="O17" s="61" t="n">
        <f aca="false">+DCF!P47</f>
        <v>0</v>
      </c>
      <c r="P17" s="61" t="n">
        <f aca="false">+DCF!Q47</f>
        <v>0</v>
      </c>
      <c r="Q17" s="61" t="n">
        <f aca="false">+DCF!R47</f>
        <v>0</v>
      </c>
      <c r="R17" s="61" t="n">
        <f aca="false">+DCF!S47</f>
        <v>0</v>
      </c>
      <c r="S17" s="61" t="n">
        <f aca="false">+DCF!T47</f>
        <v>0</v>
      </c>
      <c r="T17" s="61" t="n">
        <f aca="false">+DCF!U47</f>
        <v>0</v>
      </c>
      <c r="U17" s="61" t="n">
        <f aca="false">+DCF!V47</f>
        <v>0</v>
      </c>
      <c r="V17" s="61" t="n">
        <f aca="false">+DCF!W47</f>
        <v>0</v>
      </c>
      <c r="W17" s="61" t="n">
        <f aca="false">+DCF!X47</f>
        <v>0</v>
      </c>
      <c r="X17" s="61" t="n">
        <f aca="false">+DCF!Y47</f>
        <v>0</v>
      </c>
      <c r="Y17" s="61" t="n">
        <f aca="false">+DCF!Z47</f>
        <v>0</v>
      </c>
      <c r="Z17" s="61" t="n">
        <f aca="false">+DCF!AA47</f>
        <v>0</v>
      </c>
      <c r="AA17" s="61" t="n">
        <f aca="false">+DCF!AB47</f>
        <v>0</v>
      </c>
      <c r="AB17" s="61" t="n">
        <f aca="false">+DCF!AC47</f>
        <v>0</v>
      </c>
      <c r="AC17" s="61" t="n">
        <f aca="false">+DCF!AD47</f>
        <v>0</v>
      </c>
      <c r="AD17" s="61" t="n">
        <f aca="false">+DCF!AE47</f>
        <v>0</v>
      </c>
      <c r="AE17" s="61" t="n">
        <f aca="false">+DCF!AF47</f>
        <v>0</v>
      </c>
      <c r="AF17" s="61" t="n">
        <f aca="false">+DCF!AG47</f>
        <v>0</v>
      </c>
      <c r="AG17" s="61" t="n">
        <f aca="false">SUM(C17:AF17)</f>
        <v>-88522.679209503</v>
      </c>
    </row>
    <row r="18" customFormat="false" ht="15" hidden="false" customHeight="false" outlineLevel="0" collapsed="false">
      <c r="A18" s="22" t="s">
        <v>142</v>
      </c>
      <c r="C18" s="102" t="n">
        <f aca="false">(+DCF!C11*assumptions!B28)</f>
        <v>28099.9872666667</v>
      </c>
      <c r="D18" s="102" t="n">
        <f aca="false">+DCF!C11*assumptions!B28</f>
        <v>28099.9872666667</v>
      </c>
      <c r="E18" s="102" t="n">
        <f aca="false">+D18</f>
        <v>28099.9872666667</v>
      </c>
      <c r="F18" s="102" t="n">
        <f aca="false">+E18</f>
        <v>28099.9872666667</v>
      </c>
      <c r="G18" s="102" t="n">
        <f aca="false">+F18</f>
        <v>28099.9872666667</v>
      </c>
      <c r="H18" s="102" t="n">
        <f aca="false">IF(DCF!$C$7-DCF!I6&gt;-1,+EARNINGS!G18,0)</f>
        <v>28099.9872666667</v>
      </c>
      <c r="I18" s="102" t="n">
        <f aca="false">IF(DCF!$C$7-DCF!J6&gt;-1,+EARNINGS!H18,0)</f>
        <v>28099.9872666667</v>
      </c>
      <c r="J18" s="102" t="n">
        <f aca="false">IF(DCF!$C$7-DCF!K6&gt;-1,+EARNINGS!I18,0)</f>
        <v>28099.9872666667</v>
      </c>
      <c r="K18" s="102" t="n">
        <f aca="false">IF(DCF!$C$7-DCF!L6&gt;-1,+EARNINGS!J18,0)</f>
        <v>28099.9872666667</v>
      </c>
      <c r="L18" s="102" t="n">
        <f aca="false">IF(DCF!$C$7-DCF!M6&gt;-1,+EARNINGS!K18,0)</f>
        <v>28099.9872666667</v>
      </c>
      <c r="M18" s="102" t="n">
        <f aca="false">IF(DCF!$C$7-DCF!N6&gt;-1,+EARNINGS!L18,0)</f>
        <v>28099.9872666667</v>
      </c>
      <c r="N18" s="102" t="n">
        <f aca="false">IF(DCF!$C$7-DCF!O6&gt;-1,+EARNINGS!M18,0)</f>
        <v>28099.9872666667</v>
      </c>
      <c r="O18" s="102" t="n">
        <f aca="false">IF(DCF!$C$7-DCF!P6&gt;-1,+EARNINGS!N18,0)</f>
        <v>28099.9872666667</v>
      </c>
      <c r="P18" s="102" t="n">
        <f aca="false">IF(DCF!$C$7-DCF!Q6&gt;-1,+EARNINGS!O18,0)</f>
        <v>28099.9872666667</v>
      </c>
      <c r="Q18" s="102" t="n">
        <f aca="false">IF(DCF!$C$7-DCF!R6&gt;-1,+EARNINGS!P18,0)</f>
        <v>28099.9872666667</v>
      </c>
      <c r="R18" s="102" t="n">
        <f aca="false">IF(DCF!$C$7-R$5&gt;-1,+EARNINGS!Q18,0)</f>
        <v>28099.9872666667</v>
      </c>
      <c r="S18" s="102" t="n">
        <f aca="false">IF(DCF!$C$7-S5&gt;-1,+EARNINGS!R18,0)</f>
        <v>28099.9872666667</v>
      </c>
      <c r="T18" s="102" t="n">
        <f aca="false">IF(DCF!$C$7-T5&gt;-1,+EARNINGS!S18,0)</f>
        <v>28099.9872666667</v>
      </c>
      <c r="U18" s="102" t="n">
        <f aca="false">IF(DCF!$C$7-U5&gt;-1,+EARNINGS!T18,0)</f>
        <v>28099.9872666667</v>
      </c>
      <c r="V18" s="102" t="n">
        <f aca="false">IF(DCF!$C$7-V5&gt;-1,+EARNINGS!U18,0)</f>
        <v>28099.9872666667</v>
      </c>
      <c r="W18" s="102" t="n">
        <f aca="false">IF(DCF!$C$7-W5&gt;-1,+EARNINGS!V18,0)</f>
        <v>0</v>
      </c>
      <c r="X18" s="102" t="n">
        <f aca="false">IF(DCF!$C$7-X5&gt;-1,+EARNINGS!W18,0)</f>
        <v>0</v>
      </c>
      <c r="Y18" s="102" t="n">
        <f aca="false">IF(DCF!$C$7-Y5&gt;-1,+EARNINGS!X18,0)</f>
        <v>0</v>
      </c>
      <c r="Z18" s="102" t="n">
        <f aca="false">IF(DCF!$C$7-Z5&gt;-1,+EARNINGS!Y18,0)</f>
        <v>0</v>
      </c>
      <c r="AA18" s="102" t="n">
        <f aca="false">IF(DCF!$C$7-AA5&gt;-1,+EARNINGS!Z18,0)</f>
        <v>0</v>
      </c>
      <c r="AB18" s="102" t="n">
        <f aca="false">IF(DCF!$C$7-AB5&gt;-1,+EARNINGS!AA18,0)</f>
        <v>0</v>
      </c>
      <c r="AC18" s="102" t="n">
        <f aca="false">IF(DCF!$C$7-AC5&gt;-1,+EARNINGS!AB18,0)</f>
        <v>0</v>
      </c>
      <c r="AD18" s="102" t="n">
        <f aca="false">IF(DCF!$C$7-AD5&gt;-1,+EARNINGS!AC18,0)</f>
        <v>0</v>
      </c>
      <c r="AE18" s="102" t="n">
        <f aca="false">IF(DCF!$C$7-AE5&gt;-1,+EARNINGS!AD18,0)</f>
        <v>0</v>
      </c>
      <c r="AF18" s="102" t="n">
        <f aca="false">IF(DCF!$C$7-AF5&gt;-1,+EARNINGS!AE18,0)</f>
        <v>0</v>
      </c>
      <c r="AG18" s="61" t="n">
        <f aca="false">SUM(C18:AF18)</f>
        <v>561999.745333333</v>
      </c>
    </row>
    <row r="19" customFormat="false" ht="12.75" hidden="false" customHeight="false" outlineLevel="0" collapsed="false">
      <c r="A19" s="22" t="s">
        <v>143</v>
      </c>
      <c r="C19" s="61" t="n">
        <f aca="false">SUM(C13:C18)</f>
        <v>76504.776038458</v>
      </c>
      <c r="D19" s="61" t="n">
        <f aca="false">SUM(D13:D18)</f>
        <v>72936.8983099106</v>
      </c>
      <c r="E19" s="61" t="n">
        <f aca="false">SUM(E13:E18)</f>
        <v>74680.6918860676</v>
      </c>
      <c r="F19" s="61" t="n">
        <f aca="false">SUM(F13:F18)</f>
        <v>100287.168758446</v>
      </c>
      <c r="G19" s="61" t="n">
        <f aca="false">SUM(G13:G18)</f>
        <v>98830.0865384523</v>
      </c>
      <c r="H19" s="61" t="n">
        <f aca="false">SUM(H13:H18)</f>
        <v>97536.8287762766</v>
      </c>
      <c r="I19" s="61" t="n">
        <f aca="false">SUM(I13:I18)</f>
        <v>96336.3476280955</v>
      </c>
      <c r="J19" s="61" t="n">
        <f aca="false">SUM(J13:J18)</f>
        <v>95165.3914048302</v>
      </c>
      <c r="K19" s="61" t="n">
        <f aca="false">SUM(K13:K18)</f>
        <v>94022.9030773086</v>
      </c>
      <c r="L19" s="61" t="n">
        <f aca="false">SUM(L13:L18)</f>
        <v>92913.6805195498</v>
      </c>
      <c r="M19" s="61" t="n">
        <f aca="false">SUM(M13:M18)</f>
        <v>91834.7778674999</v>
      </c>
      <c r="N19" s="61" t="n">
        <f aca="false">SUM(N13:N18)</f>
        <v>90791.0485554769</v>
      </c>
      <c r="O19" s="61" t="n">
        <f aca="false">SUM(O13:O18)</f>
        <v>89779.6039465349</v>
      </c>
      <c r="P19" s="61" t="n">
        <f aca="false">SUM(P13:P18)</f>
        <v>88805.3564189131</v>
      </c>
      <c r="Q19" s="61" t="n">
        <f aca="false">SUM(Q13:Q18)</f>
        <v>88440.5400161185</v>
      </c>
      <c r="R19" s="61" t="n">
        <f aca="false">SUM(R13:R18)</f>
        <v>88686.2440961571</v>
      </c>
      <c r="S19" s="61" t="n">
        <f aca="false">SUM(S13:S18)</f>
        <v>88970.4715064804</v>
      </c>
      <c r="T19" s="61" t="n">
        <f aca="false">SUM(T13:T18)</f>
        <v>89294.377946997</v>
      </c>
      <c r="U19" s="61" t="n">
        <f aca="false">SUM(U13:U18)</f>
        <v>89659.1537886127</v>
      </c>
      <c r="V19" s="61" t="n">
        <f aca="false">SUM(V13:V18)</f>
        <v>90066.0251133604</v>
      </c>
      <c r="W19" s="61" t="n">
        <f aca="false">SUM(W13:W18)</f>
        <v>0</v>
      </c>
      <c r="X19" s="61" t="n">
        <f aca="false">SUM(X13:X18)</f>
        <v>0</v>
      </c>
      <c r="Y19" s="61" t="n">
        <f aca="false">SUM(Y13:Y18)</f>
        <v>0</v>
      </c>
      <c r="Z19" s="61" t="n">
        <f aca="false">SUM(Z13:Z18)</f>
        <v>0</v>
      </c>
      <c r="AA19" s="61" t="n">
        <f aca="false">SUM(AA13:AA18)</f>
        <v>0</v>
      </c>
      <c r="AB19" s="61" t="n">
        <f aca="false">SUM(AB13:AB18)</f>
        <v>0</v>
      </c>
      <c r="AC19" s="61" t="n">
        <f aca="false">SUM(AC13:AC18)</f>
        <v>0</v>
      </c>
      <c r="AD19" s="61" t="n">
        <f aca="false">SUM(AD13:AD18)</f>
        <v>0</v>
      </c>
      <c r="AE19" s="61" t="n">
        <f aca="false">SUM(AE13:AE18)</f>
        <v>0</v>
      </c>
      <c r="AF19" s="61" t="n">
        <f aca="false">SUM(AF13:AF18)</f>
        <v>0</v>
      </c>
      <c r="AG19" s="61" t="n">
        <f aca="false">SUM(C19:AF19)</f>
        <v>1795542.37219355</v>
      </c>
    </row>
    <row r="20" customFormat="false" ht="12.75" hidden="false" customHeight="false" outlineLevel="0" collapsed="false"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</row>
    <row r="21" customFormat="false" ht="12.75" hidden="false" customHeight="false" outlineLevel="0" collapsed="false">
      <c r="A21" s="0" t="s">
        <v>144</v>
      </c>
      <c r="C21" s="61" t="n">
        <f aca="false">+C10-C19</f>
        <v>128355.622003279</v>
      </c>
      <c r="D21" s="61" t="n">
        <f aca="false">+D10-D19</f>
        <v>50911.2364420266</v>
      </c>
      <c r="E21" s="61" t="n">
        <f aca="false">+E10-E19</f>
        <v>49164.4827838463</v>
      </c>
      <c r="F21" s="61" t="n">
        <f aca="false">+F10-F19</f>
        <v>23900.2759517155</v>
      </c>
      <c r="G21" s="61" t="n">
        <f aca="false">+G10-G19</f>
        <v>25018.0482134849</v>
      </c>
      <c r="H21" s="61" t="n">
        <f aca="false">+H10-H19</f>
        <v>26302.9614266202</v>
      </c>
      <c r="I21" s="61" t="n">
        <f aca="false">+I10-I19</f>
        <v>27517.903636917</v>
      </c>
      <c r="J21" s="61" t="n">
        <f aca="false">+J10-J19</f>
        <v>29022.0533053314</v>
      </c>
      <c r="K21" s="61" t="n">
        <f aca="false">+K10-K19</f>
        <v>29825.2316746286</v>
      </c>
      <c r="L21" s="61" t="n">
        <f aca="false">+L10-L19</f>
        <v>30934.4542323874</v>
      </c>
      <c r="M21" s="61" t="n">
        <f aca="false">+M10-M19</f>
        <v>32013.3568844374</v>
      </c>
      <c r="N21" s="61" t="n">
        <f aca="false">+N10-N19</f>
        <v>33344.7976531815</v>
      </c>
      <c r="O21" s="61" t="n">
        <f aca="false">+O10-O19</f>
        <v>34068.5308054024</v>
      </c>
      <c r="P21" s="61" t="n">
        <f aca="false">+P10-P19</f>
        <v>35042.7783330242</v>
      </c>
      <c r="Q21" s="61" t="n">
        <f aca="false">+Q10-Q19</f>
        <v>35407.5947358188</v>
      </c>
      <c r="R21" s="61" t="n">
        <f aca="false">+R10-R19</f>
        <v>35501.2006140046</v>
      </c>
      <c r="S21" s="61" t="n">
        <f aca="false">+S10-S19</f>
        <v>34877.6632454568</v>
      </c>
      <c r="T21" s="61" t="n">
        <f aca="false">+T10-T19</f>
        <v>34553.7568049402</v>
      </c>
      <c r="U21" s="61" t="n">
        <f aca="false">+U10-U19</f>
        <v>34188.9809633245</v>
      </c>
      <c r="V21" s="61" t="n">
        <f aca="false">+V10-V19</f>
        <v>34121.4195968013</v>
      </c>
      <c r="W21" s="61" t="n">
        <f aca="false">+W10-W19</f>
        <v>0</v>
      </c>
      <c r="X21" s="61" t="n">
        <f aca="false">+X10-X19</f>
        <v>0</v>
      </c>
      <c r="Y21" s="61" t="n">
        <f aca="false">+Y10-Y19</f>
        <v>0</v>
      </c>
      <c r="Z21" s="61" t="n">
        <f aca="false">+Z10-Z19</f>
        <v>0</v>
      </c>
      <c r="AA21" s="61" t="n">
        <f aca="false">+AA10-AA19</f>
        <v>0</v>
      </c>
      <c r="AB21" s="61" t="n">
        <f aca="false">+AB10-AB19</f>
        <v>0</v>
      </c>
      <c r="AC21" s="61" t="n">
        <f aca="false">+AC10-AC19</f>
        <v>0</v>
      </c>
      <c r="AD21" s="61" t="n">
        <f aca="false">+AD10-AD19</f>
        <v>0</v>
      </c>
      <c r="AE21" s="61" t="n">
        <f aca="false">+AE10-AE19</f>
        <v>0</v>
      </c>
      <c r="AF21" s="61" t="n">
        <f aca="false">+AF10-AF19</f>
        <v>0</v>
      </c>
      <c r="AG21" s="61" t="n">
        <f aca="false">SUM(C21:AF21)</f>
        <v>764072.349306629</v>
      </c>
    </row>
    <row r="22" customFormat="false" ht="12.75" hidden="false" customHeight="false" outlineLevel="0" collapsed="false">
      <c r="A22" s="0" t="s">
        <v>145</v>
      </c>
      <c r="C22" s="61" t="n">
        <f aca="false">+C21*assumptions!$B$30</f>
        <v>49904.6658348749</v>
      </c>
      <c r="D22" s="61" t="n">
        <f aca="false">+D21*assumptions!$B$30</f>
        <v>19794.28872866</v>
      </c>
      <c r="E22" s="61" t="n">
        <f aca="false">+E21*assumptions!$B$30</f>
        <v>19115.1509063594</v>
      </c>
      <c r="F22" s="61" t="n">
        <f aca="false">+F21*assumptions!$B$30</f>
        <v>9292.427290027</v>
      </c>
      <c r="G22" s="61" t="n">
        <f aca="false">+G21*assumptions!$B$30</f>
        <v>9727.01714540293</v>
      </c>
      <c r="H22" s="61" t="n">
        <f aca="false">+H21*assumptions!$B$30</f>
        <v>10226.5914026699</v>
      </c>
      <c r="I22" s="61" t="n">
        <f aca="false">+I21*assumptions!$B$30</f>
        <v>10698.9609340333</v>
      </c>
      <c r="J22" s="61" t="n">
        <f aca="false">+J21*assumptions!$B$30</f>
        <v>11283.7743251129</v>
      </c>
      <c r="K22" s="61" t="n">
        <f aca="false">+K21*assumptions!$B$30</f>
        <v>11596.0500750956</v>
      </c>
      <c r="L22" s="61" t="n">
        <f aca="false">+L21*assumptions!$B$30</f>
        <v>12027.3158055522</v>
      </c>
      <c r="M22" s="61" t="n">
        <f aca="false">+M21*assumptions!$B$30</f>
        <v>12446.7931566692</v>
      </c>
      <c r="N22" s="61" t="n">
        <f aca="false">+N21*assumptions!$B$30</f>
        <v>12964.457327557</v>
      </c>
      <c r="O22" s="61" t="n">
        <f aca="false">+O21*assumptions!$B$30</f>
        <v>13245.8447771404</v>
      </c>
      <c r="P22" s="61" t="n">
        <f aca="false">+P21*assumptions!$B$30</f>
        <v>13624.6322158798</v>
      </c>
      <c r="Q22" s="61" t="n">
        <f aca="false">+Q21*assumptions!$B$30</f>
        <v>13766.4728332863</v>
      </c>
      <c r="R22" s="61" t="n">
        <f aca="false">+R21*assumptions!$B$30</f>
        <v>13802.866798725</v>
      </c>
      <c r="S22" s="61" t="n">
        <f aca="false">+S21*assumptions!$B$30</f>
        <v>13560.4354698336</v>
      </c>
      <c r="T22" s="61" t="n">
        <f aca="false">+T21*assumptions!$B$30</f>
        <v>13434.5006457607</v>
      </c>
      <c r="U22" s="61" t="n">
        <f aca="false">+U21*assumptions!$B$30</f>
        <v>13292.6757985406</v>
      </c>
      <c r="V22" s="61" t="n">
        <f aca="false">+V21*assumptions!$B$30</f>
        <v>13266.4079392363</v>
      </c>
      <c r="W22" s="61" t="n">
        <f aca="false">+W21*assumptions!$B$30</f>
        <v>0</v>
      </c>
      <c r="X22" s="61" t="n">
        <f aca="false">+X21*assumptions!$B$30</f>
        <v>0</v>
      </c>
      <c r="Y22" s="61" t="n">
        <f aca="false">+Y21*assumptions!$B$30</f>
        <v>0</v>
      </c>
      <c r="Z22" s="61" t="n">
        <f aca="false">+Z21*assumptions!$B$30</f>
        <v>0</v>
      </c>
      <c r="AA22" s="61" t="n">
        <f aca="false">+AA21*assumptions!$B$30</f>
        <v>0</v>
      </c>
      <c r="AB22" s="61" t="n">
        <f aca="false">+AB21*assumptions!$B$30</f>
        <v>0</v>
      </c>
      <c r="AC22" s="61" t="n">
        <f aca="false">+AC21*assumptions!$B$30</f>
        <v>0</v>
      </c>
      <c r="AD22" s="61" t="n">
        <f aca="false">+AD21*assumptions!$B$30</f>
        <v>0</v>
      </c>
      <c r="AE22" s="61" t="n">
        <f aca="false">+AE21*assumptions!$B$30</f>
        <v>0</v>
      </c>
      <c r="AF22" s="61" t="n">
        <f aca="false">+AF21*assumptions!$B$30</f>
        <v>0</v>
      </c>
      <c r="AG22" s="61" t="n">
        <f aca="false">SUM(C22:AF22)</f>
        <v>297071.329410417</v>
      </c>
    </row>
    <row r="23" customFormat="false" ht="12.75" hidden="false" customHeight="false" outlineLevel="0" collapsed="false">
      <c r="C23" s="101"/>
      <c r="AG23" s="61"/>
    </row>
    <row r="24" customFormat="false" ht="12.75" hidden="false" customHeight="false" outlineLevel="0" collapsed="false">
      <c r="A24" s="0" t="s">
        <v>146</v>
      </c>
      <c r="C24" s="101" t="n">
        <f aca="false">+C10-C19-C22</f>
        <v>78450.9561684042</v>
      </c>
      <c r="D24" s="101" t="n">
        <f aca="false">+D10-D19-D22</f>
        <v>31116.9477133667</v>
      </c>
      <c r="E24" s="101" t="n">
        <f aca="false">+E10-E19-E22</f>
        <v>30049.3318774869</v>
      </c>
      <c r="F24" s="101" t="n">
        <f aca="false">+F10-F19-F22</f>
        <v>14607.8486616885</v>
      </c>
      <c r="G24" s="101" t="n">
        <f aca="false">+G10-G19-G22</f>
        <v>15291.031068082</v>
      </c>
      <c r="H24" s="101" t="n">
        <f aca="false">+H10-H19-H22</f>
        <v>16076.3700239502</v>
      </c>
      <c r="I24" s="101" t="n">
        <f aca="false">+I10-I19-I22</f>
        <v>16818.9427028837</v>
      </c>
      <c r="J24" s="101" t="n">
        <f aca="false">+J10-J19-J22</f>
        <v>17738.2789802186</v>
      </c>
      <c r="K24" s="101" t="n">
        <f aca="false">+K10-K19-K22</f>
        <v>18229.181599533</v>
      </c>
      <c r="L24" s="101" t="n">
        <f aca="false">+L10-L19-L22</f>
        <v>18907.1384268352</v>
      </c>
      <c r="M24" s="101" t="n">
        <f aca="false">+M10-M19-M22</f>
        <v>19566.5637277681</v>
      </c>
      <c r="N24" s="101" t="n">
        <f aca="false">+N10-N19-N22</f>
        <v>20380.3403256245</v>
      </c>
      <c r="O24" s="101" t="n">
        <f aca="false">+O10-O19-O22</f>
        <v>20822.6860282619</v>
      </c>
      <c r="P24" s="101" t="n">
        <f aca="false">+P10-P19-P22</f>
        <v>21418.1461171444</v>
      </c>
      <c r="Q24" s="101" t="n">
        <f aca="false">+Q10-Q19-Q22</f>
        <v>21641.1219025324</v>
      </c>
      <c r="R24" s="101" t="n">
        <f aca="false">+R10-R19-R22</f>
        <v>21698.3338152796</v>
      </c>
      <c r="S24" s="101" t="n">
        <f aca="false">+S10-S19-S22</f>
        <v>21317.2277756232</v>
      </c>
      <c r="T24" s="101" t="n">
        <f aca="false">+T10-T19-T22</f>
        <v>21119.2561591794</v>
      </c>
      <c r="U24" s="101" t="n">
        <f aca="false">+U10-U19-U22</f>
        <v>20896.3051647839</v>
      </c>
      <c r="V24" s="101" t="n">
        <f aca="false">+V10-V19-V22</f>
        <v>20855.011657565</v>
      </c>
      <c r="W24" s="101" t="n">
        <f aca="false">+W10-W19-W22</f>
        <v>0</v>
      </c>
      <c r="X24" s="101" t="n">
        <f aca="false">+X10-X19-X22</f>
        <v>0</v>
      </c>
      <c r="Y24" s="101" t="n">
        <f aca="false">+Y10-Y19-Y22</f>
        <v>0</v>
      </c>
      <c r="Z24" s="101" t="n">
        <f aca="false">+Z10-Z19-Z22</f>
        <v>0</v>
      </c>
      <c r="AA24" s="101" t="n">
        <f aca="false">+AA10-AA19-AA22</f>
        <v>0</v>
      </c>
      <c r="AB24" s="101" t="n">
        <f aca="false">+AB10-AB19-AB22</f>
        <v>0</v>
      </c>
      <c r="AC24" s="101" t="n">
        <f aca="false">+AC10-AC19-AC22</f>
        <v>0</v>
      </c>
      <c r="AD24" s="101" t="n">
        <f aca="false">+AD10-AD19-AD22</f>
        <v>0</v>
      </c>
      <c r="AE24" s="101" t="n">
        <f aca="false">+AE10-AE19-AE22</f>
        <v>0</v>
      </c>
      <c r="AF24" s="101" t="n">
        <f aca="false">+AF10-AF19-AF22</f>
        <v>0</v>
      </c>
      <c r="AG24" s="61" t="n">
        <f aca="false">SUM(C24:AF24)</f>
        <v>467001.019896211</v>
      </c>
    </row>
    <row r="25" customFormat="false" ht="12.75" hidden="false" customHeight="false" outlineLevel="0" collapsed="false">
      <c r="AG25" s="61"/>
    </row>
    <row r="26" customFormat="false" ht="12.75" hidden="false" customHeight="false" outlineLevel="0" collapsed="false"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</row>
    <row r="27" customFormat="false" ht="12.75" hidden="false" customHeight="false" outlineLevel="0" collapsed="false">
      <c r="A27" s="10" t="s">
        <v>370</v>
      </c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</row>
    <row r="28" customFormat="false" ht="12.75" hidden="false" customHeight="false" outlineLevel="0" collapsed="false"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</row>
    <row r="29" customFormat="false" ht="12.75" hidden="false" customHeight="false" outlineLevel="0" collapsed="false"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</row>
    <row r="30" customFormat="false" ht="12.75" hidden="false" customHeight="false" outlineLevel="0" collapsed="false">
      <c r="A30" s="0" t="s">
        <v>136</v>
      </c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</row>
    <row r="31" customFormat="false" ht="12.75" hidden="false" customHeight="false" outlineLevel="0" collapsed="false">
      <c r="A31" s="0" t="s">
        <v>137</v>
      </c>
      <c r="C31" s="61" t="n">
        <f aca="false">+DCF!D44</f>
        <v>10712.0240740741</v>
      </c>
      <c r="D31" s="61" t="n">
        <f aca="false">+DCF!E44</f>
        <v>11033.3847962963</v>
      </c>
      <c r="E31" s="61" t="n">
        <f aca="false">+DCF!F44</f>
        <v>11364.3863401852</v>
      </c>
      <c r="F31" s="61" t="n">
        <f aca="false">+DCF!G44</f>
        <v>11705.3179303907</v>
      </c>
      <c r="G31" s="61" t="n">
        <f aca="false">+DCF!H44</f>
        <v>12056.4774683025</v>
      </c>
      <c r="H31" s="61" t="n">
        <f aca="false">+DCF!I44</f>
        <v>12418.1717923515</v>
      </c>
      <c r="I31" s="61" t="n">
        <f aca="false">+DCF!J44</f>
        <v>12790.7169461221</v>
      </c>
      <c r="J31" s="61" t="n">
        <f aca="false">+DCF!K44</f>
        <v>13174.4384545057</v>
      </c>
      <c r="K31" s="61" t="n">
        <f aca="false">+DCF!L44</f>
        <v>13569.6716081409</v>
      </c>
      <c r="L31" s="61" t="n">
        <f aca="false">+DCF!M44</f>
        <v>13976.7617563851</v>
      </c>
      <c r="M31" s="61" t="n">
        <f aca="false">+DCF!N44</f>
        <v>14396.0646090767</v>
      </c>
      <c r="N31" s="61" t="n">
        <f aca="false">+DCF!O44</f>
        <v>14827.946547349</v>
      </c>
      <c r="O31" s="61" t="n">
        <f aca="false">+DCF!P44</f>
        <v>15272.7849437695</v>
      </c>
      <c r="P31" s="61" t="n">
        <f aca="false">+DCF!Q44</f>
        <v>15730.9684920826</v>
      </c>
      <c r="Q31" s="61" t="n">
        <f aca="false">+DCF!R44</f>
        <v>16202.897546845</v>
      </c>
      <c r="R31" s="61" t="n">
        <f aca="false">+DCF!S44</f>
        <v>16688.9844732504</v>
      </c>
      <c r="S31" s="61" t="n">
        <f aca="false">+DCF!T44</f>
        <v>17189.6540074479</v>
      </c>
      <c r="T31" s="61" t="n">
        <f aca="false">+DCF!U44</f>
        <v>17705.3436276713</v>
      </c>
      <c r="U31" s="61" t="n">
        <f aca="false">+DCF!V44</f>
        <v>18236.5039365015</v>
      </c>
      <c r="V31" s="61" t="n">
        <f aca="false">+DCF!W44</f>
        <v>18783.5990545965</v>
      </c>
      <c r="W31" s="61" t="n">
        <f aca="false">+DCF!X44</f>
        <v>0</v>
      </c>
      <c r="X31" s="61" t="n">
        <f aca="false">+DCF!Y44</f>
        <v>0</v>
      </c>
      <c r="Y31" s="61" t="n">
        <f aca="false">+DCF!Z44</f>
        <v>0</v>
      </c>
      <c r="Z31" s="61" t="n">
        <f aca="false">+DCF!AA44</f>
        <v>0</v>
      </c>
      <c r="AA31" s="61" t="n">
        <f aca="false">+DCF!AB44</f>
        <v>0</v>
      </c>
      <c r="AB31" s="61" t="n">
        <f aca="false">+DCF!AC44</f>
        <v>0</v>
      </c>
      <c r="AC31" s="61" t="n">
        <f aca="false">+DCF!AD44</f>
        <v>0</v>
      </c>
      <c r="AD31" s="61" t="n">
        <f aca="false">+DCF!AE44</f>
        <v>0</v>
      </c>
      <c r="AE31" s="61" t="n">
        <f aca="false">+DCF!AF44</f>
        <v>0</v>
      </c>
      <c r="AF31" s="61" t="n">
        <f aca="false">+DCF!AG44</f>
        <v>0</v>
      </c>
      <c r="AG31" s="61" t="n">
        <f aca="false">SUM(C31:AF31)</f>
        <v>287836.098405345</v>
      </c>
    </row>
    <row r="32" customFormat="false" ht="12.75" hidden="false" customHeight="false" outlineLevel="0" collapsed="false">
      <c r="A32" s="0" t="s">
        <v>138</v>
      </c>
      <c r="C32" s="61" t="n">
        <f aca="false">+DCF!D45/365*C4</f>
        <v>183.060339726027</v>
      </c>
      <c r="D32" s="61" t="n">
        <f aca="false">+DCF!E45</f>
        <v>748.06016</v>
      </c>
      <c r="E32" s="61" t="n">
        <f aca="false">+DCF!F45</f>
        <v>770.5019648</v>
      </c>
      <c r="F32" s="61" t="n">
        <f aca="false">+DCF!G45</f>
        <v>793.617023744</v>
      </c>
      <c r="G32" s="61" t="n">
        <f aca="false">+DCF!H45</f>
        <v>817.42553445632</v>
      </c>
      <c r="H32" s="61" t="n">
        <f aca="false">+DCF!I45</f>
        <v>841.94830049001</v>
      </c>
      <c r="I32" s="61" t="n">
        <f aca="false">+DCF!J45</f>
        <v>867.20674950471</v>
      </c>
      <c r="J32" s="61" t="n">
        <f aca="false">+DCF!K45</f>
        <v>893.222951989852</v>
      </c>
      <c r="K32" s="61" t="n">
        <f aca="false">+DCF!L45</f>
        <v>920.019640549547</v>
      </c>
      <c r="L32" s="61" t="n">
        <f aca="false">+DCF!M45</f>
        <v>947.620229766034</v>
      </c>
      <c r="M32" s="61" t="n">
        <f aca="false">+DCF!N45</f>
        <v>976.048836659015</v>
      </c>
      <c r="N32" s="61" t="n">
        <f aca="false">+DCF!O45</f>
        <v>1005.33030175879</v>
      </c>
      <c r="O32" s="61" t="n">
        <f aca="false">+DCF!P45</f>
        <v>1035.49021081155</v>
      </c>
      <c r="P32" s="61" t="n">
        <f aca="false">+DCF!Q45</f>
        <v>1066.5549171359</v>
      </c>
      <c r="Q32" s="61" t="n">
        <f aca="false">+DCF!R45</f>
        <v>1098.55156464997</v>
      </c>
      <c r="R32" s="61" t="n">
        <f aca="false">+DCF!S45</f>
        <v>1131.50811158947</v>
      </c>
      <c r="S32" s="61" t="n">
        <f aca="false">+DCF!T45</f>
        <v>1165.45335493716</v>
      </c>
      <c r="T32" s="61" t="n">
        <f aca="false">+DCF!U45</f>
        <v>1200.41695558527</v>
      </c>
      <c r="U32" s="61" t="n">
        <f aca="false">+DCF!V45</f>
        <v>1236.42946425283</v>
      </c>
      <c r="V32" s="61" t="n">
        <f aca="false">+DCF!W45</f>
        <v>1273.52234818041</v>
      </c>
      <c r="W32" s="61" t="n">
        <f aca="false">+DCF!X45</f>
        <v>0</v>
      </c>
      <c r="X32" s="61" t="n">
        <f aca="false">+DCF!Y45</f>
        <v>0</v>
      </c>
      <c r="Y32" s="61" t="n">
        <f aca="false">+DCF!Z45</f>
        <v>0</v>
      </c>
      <c r="Z32" s="61" t="n">
        <f aca="false">+DCF!AA45</f>
        <v>0</v>
      </c>
      <c r="AA32" s="61" t="n">
        <f aca="false">+DCF!AB45</f>
        <v>0</v>
      </c>
      <c r="AB32" s="61" t="n">
        <f aca="false">+DCF!AC45</f>
        <v>0</v>
      </c>
      <c r="AC32" s="61" t="n">
        <f aca="false">+DCF!AD45</f>
        <v>0</v>
      </c>
      <c r="AD32" s="61" t="n">
        <f aca="false">+DCF!AE45</f>
        <v>0</v>
      </c>
      <c r="AE32" s="61" t="n">
        <f aca="false">+DCF!AF45</f>
        <v>0</v>
      </c>
      <c r="AF32" s="61" t="n">
        <f aca="false">+DCF!AG45</f>
        <v>0</v>
      </c>
      <c r="AG32" s="61" t="n">
        <f aca="false">SUM(C32:AF32)</f>
        <v>18971.9889605869</v>
      </c>
    </row>
    <row r="33" customFormat="false" ht="12.75" hidden="false" customHeight="false" outlineLevel="0" collapsed="false">
      <c r="A33" s="0" t="s">
        <v>139</v>
      </c>
      <c r="C33" s="61" t="n">
        <f aca="false">+DCF!D46</f>
        <v>50579.97708</v>
      </c>
      <c r="D33" s="61" t="n">
        <f aca="false">+DCF!E46</f>
        <v>46498.7040194033</v>
      </c>
      <c r="E33" s="61" t="n">
        <f aca="false">+DCF!F46</f>
        <v>43799.2228236564</v>
      </c>
      <c r="F33" s="61" t="n">
        <f aca="false">+DCF!G46</f>
        <v>41264.877666079</v>
      </c>
      <c r="G33" s="61" t="n">
        <f aca="false">+DCF!H46</f>
        <v>38880.1263313141</v>
      </c>
      <c r="H33" s="61" t="n">
        <f aca="false">+DCF!I46</f>
        <v>36631.3693809243</v>
      </c>
      <c r="I33" s="61" t="n">
        <f aca="false">+DCF!J46</f>
        <v>34446.7240688826</v>
      </c>
      <c r="J33" s="61" t="n">
        <f aca="false">+DCF!K46</f>
        <v>32262.078756841</v>
      </c>
      <c r="K33" s="61" t="n">
        <f aca="false">+DCF!L46</f>
        <v>30075.4906678797</v>
      </c>
      <c r="L33" s="61" t="n">
        <f aca="false">+DCF!M46</f>
        <v>27890.845355838</v>
      </c>
      <c r="M33" s="61" t="n">
        <f aca="false">+DCF!N46</f>
        <v>25704.2572668767</v>
      </c>
      <c r="N33" s="61" t="n">
        <f aca="false">+DCF!O46</f>
        <v>23519.6119548351</v>
      </c>
      <c r="O33" s="61" t="n">
        <f aca="false">+DCF!P46</f>
        <v>21333.0238658738</v>
      </c>
      <c r="P33" s="61" t="n">
        <f aca="false">+DCF!Q46</f>
        <v>19148.3785538321</v>
      </c>
      <c r="Q33" s="61" t="n">
        <f aca="false">+DCF!R46</f>
        <v>17536.8524330851</v>
      </c>
      <c r="R33" s="61" t="n">
        <f aca="false">+DCF!S46</f>
        <v>16498.4455036327</v>
      </c>
      <c r="S33" s="61" t="n">
        <f aca="false">+DCF!T46</f>
        <v>15460.0385741803</v>
      </c>
      <c r="T33" s="61" t="n">
        <f aca="false">+DCF!U46</f>
        <v>14421.6316447279</v>
      </c>
      <c r="U33" s="61" t="n">
        <f aca="false">+DCF!V46</f>
        <v>13383.2247152755</v>
      </c>
      <c r="V33" s="61" t="n">
        <f aca="false">+DCF!W46</f>
        <v>12344.8177858231</v>
      </c>
      <c r="W33" s="61" t="n">
        <f aca="false">+DCF!X46</f>
        <v>0</v>
      </c>
      <c r="X33" s="61" t="n">
        <f aca="false">+DCF!Y46</f>
        <v>0</v>
      </c>
      <c r="Y33" s="61" t="n">
        <f aca="false">+DCF!Z46</f>
        <v>0</v>
      </c>
      <c r="Z33" s="61" t="n">
        <f aca="false">+DCF!AA46</f>
        <v>0</v>
      </c>
      <c r="AA33" s="61" t="n">
        <f aca="false">+DCF!AB46</f>
        <v>0</v>
      </c>
      <c r="AB33" s="61" t="n">
        <f aca="false">+DCF!AC46</f>
        <v>0</v>
      </c>
      <c r="AC33" s="61" t="n">
        <f aca="false">+DCF!AD46</f>
        <v>0</v>
      </c>
      <c r="AD33" s="61" t="n">
        <f aca="false">+DCF!AE46</f>
        <v>0</v>
      </c>
      <c r="AE33" s="61" t="n">
        <f aca="false">+DCF!AF46</f>
        <v>0</v>
      </c>
      <c r="AF33" s="61" t="n">
        <f aca="false">+DCF!AG46</f>
        <v>0</v>
      </c>
      <c r="AG33" s="61" t="n">
        <f aca="false">SUM(C33:AF33)</f>
        <v>561679.698448961</v>
      </c>
    </row>
    <row r="34" customFormat="false" ht="12.75" hidden="false" customHeight="false" outlineLevel="0" collapsed="false">
      <c r="A34" s="0" t="s">
        <v>140</v>
      </c>
      <c r="C34" s="61" t="n">
        <f aca="false">+DCF!D48</f>
        <v>16859.99236</v>
      </c>
      <c r="D34" s="61" t="n">
        <f aca="false">+DCF!E48</f>
        <v>17365.7921308</v>
      </c>
      <c r="E34" s="61" t="n">
        <f aca="false">+DCF!F48</f>
        <v>17886.765894724</v>
      </c>
      <c r="F34" s="61" t="n">
        <f aca="false">+DCF!G48</f>
        <v>18423.3688715657</v>
      </c>
      <c r="G34" s="61" t="n">
        <f aca="false">+DCF!H48</f>
        <v>18976.0699377127</v>
      </c>
      <c r="H34" s="61" t="n">
        <f aca="false">+DCF!I48</f>
        <v>19545.3520358441</v>
      </c>
      <c r="I34" s="61" t="n">
        <f aca="false">+DCF!J48</f>
        <v>20131.7125969194</v>
      </c>
      <c r="J34" s="61" t="n">
        <f aca="false">+DCF!K48</f>
        <v>20735.663974827</v>
      </c>
      <c r="K34" s="61" t="n">
        <f aca="false">+DCF!L48</f>
        <v>21357.7338940718</v>
      </c>
      <c r="L34" s="61" t="n">
        <f aca="false">+DCF!M48</f>
        <v>21998.4659108939</v>
      </c>
      <c r="M34" s="61" t="n">
        <f aca="false">+DCF!N48</f>
        <v>22658.4198882208</v>
      </c>
      <c r="N34" s="61" t="n">
        <f aca="false">+DCF!O48</f>
        <v>23338.1724848674</v>
      </c>
      <c r="O34" s="61" t="n">
        <f aca="false">+DCF!P48</f>
        <v>24038.3176594134</v>
      </c>
      <c r="P34" s="61" t="n">
        <f aca="false">+DCF!Q48</f>
        <v>24759.4671891958</v>
      </c>
      <c r="Q34" s="61" t="n">
        <f aca="false">+DCF!R48</f>
        <v>25502.2512048717</v>
      </c>
      <c r="R34" s="61" t="n">
        <f aca="false">+DCF!S48</f>
        <v>26267.3187410178</v>
      </c>
      <c r="S34" s="61" t="n">
        <f aca="false">+DCF!T48</f>
        <v>27055.3383032484</v>
      </c>
      <c r="T34" s="61" t="n">
        <f aca="false">+DCF!U48</f>
        <v>27866.9984523458</v>
      </c>
      <c r="U34" s="61" t="n">
        <f aca="false">+DCF!V48</f>
        <v>28703.0084059162</v>
      </c>
      <c r="V34" s="61" t="n">
        <f aca="false">+DCF!W48</f>
        <v>29564.0986580937</v>
      </c>
      <c r="W34" s="61" t="n">
        <f aca="false">+DCF!X48</f>
        <v>0</v>
      </c>
      <c r="X34" s="61" t="n">
        <f aca="false">+DCF!Y48</f>
        <v>0</v>
      </c>
      <c r="Y34" s="61" t="n">
        <f aca="false">+DCF!Z48</f>
        <v>0</v>
      </c>
      <c r="Z34" s="61" t="n">
        <f aca="false">+DCF!AA48</f>
        <v>0</v>
      </c>
      <c r="AA34" s="61" t="n">
        <f aca="false">+DCF!AB48</f>
        <v>0</v>
      </c>
      <c r="AB34" s="61" t="n">
        <f aca="false">+DCF!AC48</f>
        <v>0</v>
      </c>
      <c r="AC34" s="61" t="n">
        <f aca="false">+DCF!AD48</f>
        <v>0</v>
      </c>
      <c r="AD34" s="61" t="n">
        <f aca="false">+DCF!AE48</f>
        <v>0</v>
      </c>
      <c r="AE34" s="61" t="n">
        <f aca="false">+DCF!AF48</f>
        <v>0</v>
      </c>
      <c r="AF34" s="61" t="n">
        <f aca="false">+DCF!AG48</f>
        <v>0</v>
      </c>
      <c r="AG34" s="61" t="n">
        <f aca="false">SUM(C34:AF34)</f>
        <v>453034.30859455</v>
      </c>
    </row>
    <row r="35" customFormat="false" ht="12.75" hidden="false" customHeight="false" outlineLevel="0" collapsed="false">
      <c r="A35" s="0" t="s">
        <v>141</v>
      </c>
      <c r="C35" s="61" t="n">
        <f aca="false">+C17</f>
        <v>-30473.4767422827</v>
      </c>
      <c r="D35" s="61" t="n">
        <f aca="false">+D17</f>
        <v>-30809.0300632557</v>
      </c>
      <c r="E35" s="61" t="n">
        <f aca="false">+E17</f>
        <v>-27240.1724039646</v>
      </c>
      <c r="F35" s="61" t="n">
        <f aca="false">+F17</f>
        <v>0</v>
      </c>
      <c r="G35" s="61" t="n">
        <f aca="false">+G17</f>
        <v>0</v>
      </c>
      <c r="H35" s="61" t="n">
        <f aca="false">+H17</f>
        <v>0</v>
      </c>
      <c r="I35" s="61" t="n">
        <f aca="false">+I17</f>
        <v>0</v>
      </c>
      <c r="J35" s="61" t="n">
        <f aca="false">+J17</f>
        <v>0</v>
      </c>
      <c r="K35" s="61" t="n">
        <f aca="false">+K17</f>
        <v>0</v>
      </c>
      <c r="L35" s="61" t="n">
        <f aca="false">+L17</f>
        <v>0</v>
      </c>
      <c r="M35" s="61" t="n">
        <f aca="false">+M17</f>
        <v>0</v>
      </c>
      <c r="N35" s="61" t="n">
        <f aca="false">+N17</f>
        <v>0</v>
      </c>
      <c r="O35" s="61" t="n">
        <f aca="false">+O17</f>
        <v>0</v>
      </c>
      <c r="P35" s="61" t="n">
        <f aca="false">+P17</f>
        <v>0</v>
      </c>
      <c r="Q35" s="61" t="n">
        <f aca="false">+Q17</f>
        <v>0</v>
      </c>
      <c r="R35" s="61" t="n">
        <f aca="false">+R17</f>
        <v>0</v>
      </c>
      <c r="S35" s="61" t="n">
        <f aca="false">+S17</f>
        <v>0</v>
      </c>
      <c r="T35" s="61" t="n">
        <f aca="false">+T17</f>
        <v>0</v>
      </c>
      <c r="U35" s="61" t="n">
        <f aca="false">+U17</f>
        <v>0</v>
      </c>
      <c r="V35" s="61" t="n">
        <f aca="false">+V17</f>
        <v>0</v>
      </c>
      <c r="W35" s="61" t="n">
        <f aca="false">+W17</f>
        <v>0</v>
      </c>
      <c r="X35" s="61" t="n">
        <f aca="false">+X17</f>
        <v>0</v>
      </c>
      <c r="Y35" s="61" t="n">
        <f aca="false">+Y17</f>
        <v>0</v>
      </c>
      <c r="Z35" s="61" t="n">
        <f aca="false">+Z17</f>
        <v>0</v>
      </c>
      <c r="AA35" s="61" t="n">
        <f aca="false">+AA17</f>
        <v>0</v>
      </c>
      <c r="AB35" s="61" t="n">
        <f aca="false">+AB17</f>
        <v>0</v>
      </c>
      <c r="AC35" s="61" t="n">
        <f aca="false">+AC17</f>
        <v>0</v>
      </c>
      <c r="AD35" s="61" t="n">
        <f aca="false">+AD17</f>
        <v>0</v>
      </c>
      <c r="AE35" s="61" t="n">
        <f aca="false">+AE17</f>
        <v>0</v>
      </c>
      <c r="AF35" s="61" t="n">
        <f aca="false">+AF17</f>
        <v>0</v>
      </c>
      <c r="AG35" s="61" t="n">
        <f aca="false">SUM(C35:AF35)</f>
        <v>-88522.679209503</v>
      </c>
    </row>
    <row r="36" customFormat="false" ht="15" hidden="false" customHeight="false" outlineLevel="0" collapsed="false">
      <c r="A36" s="22" t="s">
        <v>142</v>
      </c>
      <c r="C36" s="102" t="n">
        <f aca="false">(DCF!C11*+assumptions!$B$29)</f>
        <v>10115.995416</v>
      </c>
      <c r="D36" s="102" t="n">
        <f aca="false">+assumptions!$B$29*DCF!$C$11</f>
        <v>10115.995416</v>
      </c>
      <c r="E36" s="102" t="n">
        <f aca="false">+assumptions!$B$29*DCF!$C$11</f>
        <v>10115.995416</v>
      </c>
      <c r="F36" s="102" t="n">
        <f aca="false">+assumptions!$B$29*DCF!$C$11</f>
        <v>10115.995416</v>
      </c>
      <c r="G36" s="102" t="n">
        <f aca="false">+assumptions!$B$29*DCF!$C$11</f>
        <v>10115.995416</v>
      </c>
      <c r="H36" s="102" t="n">
        <f aca="false">+assumptions!$B$29*DCF!$C$11</f>
        <v>10115.995416</v>
      </c>
      <c r="I36" s="102" t="n">
        <f aca="false">+assumptions!$B$29*DCF!$C$11</f>
        <v>10115.995416</v>
      </c>
      <c r="J36" s="102" t="n">
        <f aca="false">+assumptions!$B$29*DCF!$C$11</f>
        <v>10115.995416</v>
      </c>
      <c r="K36" s="102" t="n">
        <f aca="false">+assumptions!$B$29*DCF!$C$11</f>
        <v>10115.995416</v>
      </c>
      <c r="L36" s="102" t="n">
        <f aca="false">+assumptions!$B$29*DCF!$C$11</f>
        <v>10115.995416</v>
      </c>
      <c r="M36" s="102" t="n">
        <f aca="false">+assumptions!$B$29*DCF!$C$11</f>
        <v>10115.995416</v>
      </c>
      <c r="N36" s="102" t="n">
        <f aca="false">+assumptions!$B$29*DCF!$C$11</f>
        <v>10115.995416</v>
      </c>
      <c r="O36" s="102" t="n">
        <f aca="false">+assumptions!$B$29*DCF!$C$11</f>
        <v>10115.995416</v>
      </c>
      <c r="P36" s="102" t="n">
        <f aca="false">+assumptions!$B$29*DCF!$C$11</f>
        <v>10115.995416</v>
      </c>
      <c r="Q36" s="102" t="n">
        <f aca="false">+assumptions!$B$29*DCF!$C$11</f>
        <v>10115.995416</v>
      </c>
      <c r="R36" s="102" t="n">
        <f aca="false">IF(DCF!$C$7-R$5&gt;-1,+EARNINGS!Q36,0)</f>
        <v>10115.995416</v>
      </c>
      <c r="S36" s="102" t="n">
        <f aca="false">IF(DCF!$C$7-S$5&gt;-1,+EARNINGS!R36,0)</f>
        <v>10115.995416</v>
      </c>
      <c r="T36" s="102" t="n">
        <f aca="false">IF(DCF!$C$7-T$5&gt;-1,+EARNINGS!S36,0)</f>
        <v>10115.995416</v>
      </c>
      <c r="U36" s="102" t="n">
        <f aca="false">IF(DCF!$C$7-U$5&gt;-1,+EARNINGS!T36,0)</f>
        <v>10115.995416</v>
      </c>
      <c r="V36" s="102" t="n">
        <f aca="false">IF(DCF!$C$7-V$5&gt;-1,+EARNINGS!U36,0)</f>
        <v>10115.995416</v>
      </c>
      <c r="W36" s="102" t="n">
        <f aca="false">IF(DCF!$C$7-W$5&gt;-1,+EARNINGS!V36,0)</f>
        <v>0</v>
      </c>
      <c r="X36" s="102" t="n">
        <f aca="false">IF(DCF!$C$7-X$5&gt;-1,+EARNINGS!W36,0)</f>
        <v>0</v>
      </c>
      <c r="Y36" s="102" t="n">
        <f aca="false">IF(DCF!$C$7-Y$5&gt;-1,+EARNINGS!X36,0)</f>
        <v>0</v>
      </c>
      <c r="Z36" s="102" t="n">
        <f aca="false">IF(DCF!$C$7-Z$5&gt;-1,+EARNINGS!Y36,0)</f>
        <v>0</v>
      </c>
      <c r="AA36" s="102" t="n">
        <f aca="false">IF(DCF!$C$7-AA$5&gt;-1,+EARNINGS!Z36,0)</f>
        <v>0</v>
      </c>
      <c r="AB36" s="102" t="n">
        <f aca="false">IF(DCF!$C$7-AB$5&gt;-1,+EARNINGS!AA36,0)</f>
        <v>0</v>
      </c>
      <c r="AC36" s="102" t="n">
        <f aca="false">IF(DCF!$C$7-AC$5&gt;-1,+EARNINGS!AB36,0)</f>
        <v>0</v>
      </c>
      <c r="AD36" s="102" t="n">
        <f aca="false">IF(DCF!$C$7-AD$5&gt;-1,+EARNINGS!AC36,0)</f>
        <v>0</v>
      </c>
      <c r="AE36" s="102" t="n">
        <f aca="false">IF(DCF!$C$7-AE$5&gt;-1,+EARNINGS!AD36,0)</f>
        <v>0</v>
      </c>
      <c r="AF36" s="102" t="n">
        <f aca="false">IF(DCF!$C$7-AF$5&gt;-1,+EARNINGS!AE36,0)</f>
        <v>0</v>
      </c>
      <c r="AG36" s="61" t="n">
        <f aca="false">SUM(C36:AF36)</f>
        <v>202319.90832</v>
      </c>
    </row>
    <row r="37" customFormat="false" ht="12.75" hidden="false" customHeight="false" outlineLevel="0" collapsed="false">
      <c r="A37" s="22" t="s">
        <v>143</v>
      </c>
      <c r="C37" s="61" t="n">
        <f aca="false">SUM(C31:C36)</f>
        <v>57977.5725275174</v>
      </c>
      <c r="D37" s="61" t="n">
        <f aca="false">SUM(D31:D36)</f>
        <v>54952.9064592439</v>
      </c>
      <c r="E37" s="61" t="n">
        <f aca="false">SUM(E31:E36)</f>
        <v>56696.700035401</v>
      </c>
      <c r="F37" s="61" t="n">
        <f aca="false">SUM(F31:F36)</f>
        <v>82303.1769077795</v>
      </c>
      <c r="G37" s="61" t="n">
        <f aca="false">SUM(G31:G36)</f>
        <v>80846.0946877856</v>
      </c>
      <c r="H37" s="61" t="n">
        <f aca="false">SUM(H31:H36)</f>
        <v>79552.8369256099</v>
      </c>
      <c r="I37" s="61" t="n">
        <f aca="false">SUM(I31:I36)</f>
        <v>78352.3557774288</v>
      </c>
      <c r="J37" s="61" t="n">
        <f aca="false">SUM(J31:J36)</f>
        <v>77181.3995541636</v>
      </c>
      <c r="K37" s="61" t="n">
        <f aca="false">SUM(K31:K36)</f>
        <v>76038.9112266419</v>
      </c>
      <c r="L37" s="61" t="n">
        <f aca="false">SUM(L31:L36)</f>
        <v>74929.6886688831</v>
      </c>
      <c r="M37" s="61" t="n">
        <f aca="false">SUM(M31:M36)</f>
        <v>73850.7860168332</v>
      </c>
      <c r="N37" s="61" t="n">
        <f aca="false">SUM(N31:N36)</f>
        <v>72807.0567048102</v>
      </c>
      <c r="O37" s="61" t="n">
        <f aca="false">SUM(O31:O36)</f>
        <v>71795.6120958682</v>
      </c>
      <c r="P37" s="61" t="n">
        <f aca="false">SUM(P31:P36)</f>
        <v>70821.3645682464</v>
      </c>
      <c r="Q37" s="61" t="n">
        <f aca="false">SUM(Q31:Q36)</f>
        <v>70456.5481654518</v>
      </c>
      <c r="R37" s="61" t="n">
        <f aca="false">SUM(R31:R36)</f>
        <v>70702.2522454904</v>
      </c>
      <c r="S37" s="61" t="n">
        <f aca="false">SUM(S31:S36)</f>
        <v>70986.4796558137</v>
      </c>
      <c r="T37" s="61" t="n">
        <f aca="false">SUM(T31:T36)</f>
        <v>71310.3860963303</v>
      </c>
      <c r="U37" s="61" t="n">
        <f aca="false">SUM(U31:U36)</f>
        <v>71675.161937946</v>
      </c>
      <c r="V37" s="61" t="n">
        <f aca="false">SUM(V31:V36)</f>
        <v>72082.0332626937</v>
      </c>
      <c r="W37" s="61" t="n">
        <f aca="false">SUM(W31:W36)</f>
        <v>0</v>
      </c>
      <c r="X37" s="61" t="n">
        <f aca="false">SUM(X31:X36)</f>
        <v>0</v>
      </c>
      <c r="Y37" s="61" t="n">
        <f aca="false">SUM(Y31:Y36)</f>
        <v>0</v>
      </c>
      <c r="Z37" s="61" t="n">
        <f aca="false">SUM(Z31:Z36)</f>
        <v>0</v>
      </c>
      <c r="AA37" s="61" t="n">
        <f aca="false">SUM(AA31:AA36)</f>
        <v>0</v>
      </c>
      <c r="AB37" s="61" t="n">
        <f aca="false">SUM(AB31:AB36)</f>
        <v>0</v>
      </c>
      <c r="AC37" s="61" t="n">
        <f aca="false">SUM(AC31:AC36)</f>
        <v>0</v>
      </c>
      <c r="AD37" s="61" t="n">
        <f aca="false">SUM(AD31:AD36)</f>
        <v>0</v>
      </c>
      <c r="AE37" s="61" t="n">
        <f aca="false">SUM(AE31:AE36)</f>
        <v>0</v>
      </c>
      <c r="AF37" s="61" t="n">
        <f aca="false">SUM(AF31:AF36)</f>
        <v>0</v>
      </c>
      <c r="AG37" s="61" t="n">
        <f aca="false">SUM(C37:AF37)</f>
        <v>1435319.32351994</v>
      </c>
    </row>
    <row r="38" customFormat="false" ht="12.75" hidden="false" customHeight="false" outlineLevel="0" collapsed="false"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 t="n">
        <f aca="false">SUM(C38:AF38)</f>
        <v>0</v>
      </c>
    </row>
    <row r="39" customFormat="false" ht="12.75" hidden="false" customHeight="false" outlineLevel="0" collapsed="false">
      <c r="A39" s="0" t="s">
        <v>144</v>
      </c>
      <c r="C39" s="61" t="n">
        <f aca="false">+C10-C37</f>
        <v>146882.82551422</v>
      </c>
      <c r="D39" s="61" t="n">
        <f aca="false">+D10-D37</f>
        <v>68895.2282926933</v>
      </c>
      <c r="E39" s="61" t="n">
        <f aca="false">+E10-E37</f>
        <v>67148.474634513</v>
      </c>
      <c r="F39" s="61" t="n">
        <f aca="false">+F10-F37</f>
        <v>41884.2678023822</v>
      </c>
      <c r="G39" s="61" t="n">
        <f aca="false">+G10-G37</f>
        <v>43002.0400641516</v>
      </c>
      <c r="H39" s="61" t="n">
        <f aca="false">+H10-H37</f>
        <v>44286.9532772868</v>
      </c>
      <c r="I39" s="61" t="n">
        <f aca="false">+I10-I37</f>
        <v>45501.8954875836</v>
      </c>
      <c r="J39" s="61" t="n">
        <f aca="false">+J10-J37</f>
        <v>47006.0451559981</v>
      </c>
      <c r="K39" s="61" t="n">
        <f aca="false">+K10-K37</f>
        <v>47809.2235252953</v>
      </c>
      <c r="L39" s="61" t="n">
        <f aca="false">+L10-L37</f>
        <v>48918.4460830541</v>
      </c>
      <c r="M39" s="61" t="n">
        <f aca="false">+M10-M37</f>
        <v>49997.348735104</v>
      </c>
      <c r="N39" s="61" t="n">
        <f aca="false">+N10-N37</f>
        <v>51328.7895038482</v>
      </c>
      <c r="O39" s="61" t="n">
        <f aca="false">+O10-O37</f>
        <v>52052.522656069</v>
      </c>
      <c r="P39" s="61" t="n">
        <f aca="false">+P10-P37</f>
        <v>53026.7701836908</v>
      </c>
      <c r="Q39" s="61" t="n">
        <f aca="false">+Q10-Q37</f>
        <v>53391.5865864854</v>
      </c>
      <c r="R39" s="61" t="n">
        <f aca="false">+R10-R37</f>
        <v>53485.1924646713</v>
      </c>
      <c r="S39" s="61" t="n">
        <f aca="false">+S10-S37</f>
        <v>52861.6550961235</v>
      </c>
      <c r="T39" s="61" t="n">
        <f aca="false">+T10-T37</f>
        <v>52537.7486556068</v>
      </c>
      <c r="U39" s="61" t="n">
        <f aca="false">+U10-U37</f>
        <v>52172.9728139912</v>
      </c>
      <c r="V39" s="61" t="n">
        <f aca="false">+V10-V37</f>
        <v>52105.411447468</v>
      </c>
      <c r="W39" s="61" t="n">
        <f aca="false">+W10-W37</f>
        <v>0</v>
      </c>
      <c r="X39" s="61" t="n">
        <f aca="false">+X10-X37</f>
        <v>0</v>
      </c>
      <c r="Y39" s="61" t="n">
        <f aca="false">+Y10-Y37</f>
        <v>0</v>
      </c>
      <c r="Z39" s="61" t="n">
        <f aca="false">+Z10-Z37</f>
        <v>0</v>
      </c>
      <c r="AA39" s="61" t="n">
        <f aca="false">+AA10-AA37</f>
        <v>0</v>
      </c>
      <c r="AB39" s="61" t="n">
        <f aca="false">+AB10-AB37</f>
        <v>0</v>
      </c>
      <c r="AC39" s="61" t="n">
        <f aca="false">+AC10-AC37</f>
        <v>0</v>
      </c>
      <c r="AD39" s="61" t="n">
        <f aca="false">+AD10-AD37</f>
        <v>0</v>
      </c>
      <c r="AE39" s="61" t="n">
        <f aca="false">+AE10-AE37</f>
        <v>0</v>
      </c>
      <c r="AF39" s="61" t="n">
        <f aca="false">+AF10-AF37</f>
        <v>0</v>
      </c>
      <c r="AG39" s="61" t="n">
        <f aca="false">SUM(C39:AF39)</f>
        <v>1124295.39798024</v>
      </c>
    </row>
    <row r="40" customFormat="false" ht="12.75" hidden="false" customHeight="false" outlineLevel="0" collapsed="false">
      <c r="A40" s="0" t="s">
        <v>145</v>
      </c>
      <c r="C40" s="61" t="n">
        <f aca="false">+C39*assumptions!$B$30</f>
        <v>57108.0425599287</v>
      </c>
      <c r="D40" s="61" t="n">
        <f aca="false">+D39*assumptions!$B$30</f>
        <v>26786.4647601992</v>
      </c>
      <c r="E40" s="61" t="n">
        <f aca="false">+E39*assumptions!$B$30</f>
        <v>26107.3269378986</v>
      </c>
      <c r="F40" s="61" t="n">
        <f aca="false">+F39*assumptions!$B$30</f>
        <v>16284.6033215662</v>
      </c>
      <c r="G40" s="61" t="n">
        <f aca="false">+G39*assumptions!$B$30</f>
        <v>16719.1931769421</v>
      </c>
      <c r="H40" s="61" t="n">
        <f aca="false">+H39*assumptions!$B$30</f>
        <v>17218.7674342091</v>
      </c>
      <c r="I40" s="61" t="n">
        <f aca="false">+I39*assumptions!$B$30</f>
        <v>17691.1369655725</v>
      </c>
      <c r="J40" s="61" t="n">
        <f aca="false">+J39*assumptions!$B$30</f>
        <v>18275.9503566521</v>
      </c>
      <c r="K40" s="61" t="n">
        <f aca="false">+K39*assumptions!$B$30</f>
        <v>18588.2261066348</v>
      </c>
      <c r="L40" s="61" t="n">
        <f aca="false">+L39*assumptions!$B$30</f>
        <v>19019.4918370914</v>
      </c>
      <c r="M40" s="61" t="n">
        <f aca="false">+M39*assumptions!$B$30</f>
        <v>19438.9691882084</v>
      </c>
      <c r="N40" s="61" t="n">
        <f aca="false">+N39*assumptions!$B$30</f>
        <v>19956.6333590962</v>
      </c>
      <c r="O40" s="61" t="n">
        <f aca="false">+O39*assumptions!$B$30</f>
        <v>20238.0208086796</v>
      </c>
      <c r="P40" s="61" t="n">
        <f aca="false">+P39*assumptions!$B$30</f>
        <v>20616.808247419</v>
      </c>
      <c r="Q40" s="61" t="n">
        <f aca="false">+Q39*assumptions!$B$30</f>
        <v>20758.6488648255</v>
      </c>
      <c r="R40" s="61" t="n">
        <f aca="false">+R39*assumptions!$B$30</f>
        <v>20795.0428302642</v>
      </c>
      <c r="S40" s="61" t="n">
        <f aca="false">+S39*assumptions!$B$30</f>
        <v>20552.6115013728</v>
      </c>
      <c r="T40" s="61" t="n">
        <f aca="false">+T39*assumptions!$B$30</f>
        <v>20426.6766772999</v>
      </c>
      <c r="U40" s="61" t="n">
        <f aca="false">+U39*assumptions!$B$30</f>
        <v>20284.8518300798</v>
      </c>
      <c r="V40" s="61" t="n">
        <f aca="false">+V39*assumptions!$B$30</f>
        <v>20258.5839707755</v>
      </c>
      <c r="W40" s="61" t="n">
        <f aca="false">+W39*assumptions!$B$30</f>
        <v>0</v>
      </c>
      <c r="X40" s="61" t="n">
        <f aca="false">+X39*assumptions!$B$30</f>
        <v>0</v>
      </c>
      <c r="Y40" s="61" t="n">
        <f aca="false">+Y39*assumptions!$B$30</f>
        <v>0</v>
      </c>
      <c r="Z40" s="61" t="n">
        <f aca="false">+Z39*assumptions!$B$30</f>
        <v>0</v>
      </c>
      <c r="AA40" s="61" t="n">
        <f aca="false">+AA39*assumptions!$B$30</f>
        <v>0</v>
      </c>
      <c r="AB40" s="61" t="n">
        <f aca="false">+AB39*assumptions!$B$30</f>
        <v>0</v>
      </c>
      <c r="AC40" s="61" t="n">
        <f aca="false">+AC39*assumptions!$B$30</f>
        <v>0</v>
      </c>
      <c r="AD40" s="61" t="n">
        <f aca="false">+AD39*assumptions!$B$30</f>
        <v>0</v>
      </c>
      <c r="AE40" s="61" t="n">
        <f aca="false">+AE39*assumptions!$B$30</f>
        <v>0</v>
      </c>
      <c r="AF40" s="61" t="n">
        <f aca="false">+AF39*assumptions!$B$30</f>
        <v>0</v>
      </c>
      <c r="AG40" s="61" t="n">
        <f aca="false">SUM(C40:AF40)</f>
        <v>437126.050734716</v>
      </c>
    </row>
    <row r="41" customFormat="false" ht="12.75" hidden="false" customHeight="false" outlineLevel="0" collapsed="false">
      <c r="AG41" s="61"/>
    </row>
    <row r="42" customFormat="false" ht="12.75" hidden="false" customHeight="false" outlineLevel="0" collapsed="false">
      <c r="A42" s="0" t="s">
        <v>149</v>
      </c>
      <c r="C42" s="101" t="n">
        <f aca="false">+C10-C37-C40</f>
        <v>89774.7829542911</v>
      </c>
      <c r="D42" s="101" t="n">
        <f aca="false">+D10-D37-D40</f>
        <v>42108.7635324941</v>
      </c>
      <c r="E42" s="101" t="n">
        <f aca="false">+E10-E37-E40</f>
        <v>41041.1476966143</v>
      </c>
      <c r="F42" s="101" t="n">
        <f aca="false">+F10-F37-F40</f>
        <v>25599.664480816</v>
      </c>
      <c r="G42" s="101" t="n">
        <f aca="false">+G10-G37-G40</f>
        <v>26282.8468872094</v>
      </c>
      <c r="H42" s="101" t="n">
        <f aca="false">+H10-H37-H40</f>
        <v>27068.1858430777</v>
      </c>
      <c r="I42" s="101" t="n">
        <f aca="false">+I10-I37-I40</f>
        <v>27810.7585220111</v>
      </c>
      <c r="J42" s="101" t="n">
        <f aca="false">+J10-J37-J40</f>
        <v>28730.094799346</v>
      </c>
      <c r="K42" s="101" t="n">
        <f aca="false">+K10-K37-K40</f>
        <v>29220.9974186605</v>
      </c>
      <c r="L42" s="101" t="n">
        <f aca="false">+L10-L37-L40</f>
        <v>29898.9542459626</v>
      </c>
      <c r="M42" s="101" t="n">
        <f aca="false">+M10-M37-M40</f>
        <v>30558.3795468956</v>
      </c>
      <c r="N42" s="101" t="n">
        <f aca="false">+N10-N37-N40</f>
        <v>31372.156144752</v>
      </c>
      <c r="O42" s="101" t="n">
        <f aca="false">+O10-O37-O40</f>
        <v>31814.5018473894</v>
      </c>
      <c r="P42" s="101" t="n">
        <f aca="false">+P10-P37-P40</f>
        <v>32409.9619362718</v>
      </c>
      <c r="Q42" s="101" t="n">
        <f aca="false">+Q10-Q37-Q40</f>
        <v>32632.9377216599</v>
      </c>
      <c r="R42" s="101" t="n">
        <f aca="false">+R10-R37-R40</f>
        <v>32690.1496344071</v>
      </c>
      <c r="S42" s="101" t="n">
        <f aca="false">+S10-S37-S40</f>
        <v>32309.0435947507</v>
      </c>
      <c r="T42" s="101" t="n">
        <f aca="false">+T10-T37-T40</f>
        <v>32111.0719783069</v>
      </c>
      <c r="U42" s="101" t="n">
        <f aca="false">+U10-U37-U40</f>
        <v>31888.1209839114</v>
      </c>
      <c r="V42" s="101" t="n">
        <f aca="false">+V10-V37-V40</f>
        <v>31846.8274766924</v>
      </c>
      <c r="W42" s="101" t="n">
        <f aca="false">+W10-W37-W40</f>
        <v>0</v>
      </c>
      <c r="X42" s="101" t="n">
        <f aca="false">+X10-X37-X40</f>
        <v>0</v>
      </c>
      <c r="Y42" s="101" t="n">
        <f aca="false">+Y10-Y37-Y40</f>
        <v>0</v>
      </c>
      <c r="Z42" s="101" t="n">
        <f aca="false">+Z10-Z37-Z40</f>
        <v>0</v>
      </c>
      <c r="AA42" s="101" t="n">
        <f aca="false">+AA10-AA37-AA40</f>
        <v>0</v>
      </c>
      <c r="AB42" s="101" t="n">
        <f aca="false">+AB10-AB37-AB40</f>
        <v>0</v>
      </c>
      <c r="AC42" s="101" t="n">
        <f aca="false">+AC10-AC37-AC40</f>
        <v>0</v>
      </c>
      <c r="AD42" s="101" t="n">
        <f aca="false">+AD10-AD37-AD40</f>
        <v>0</v>
      </c>
      <c r="AE42" s="101" t="n">
        <f aca="false">+AE10-AE37-AE40</f>
        <v>0</v>
      </c>
      <c r="AF42" s="101" t="n">
        <f aca="false">+AF10-AF37-AF40</f>
        <v>0</v>
      </c>
      <c r="AG42" s="61" t="n">
        <f aca="false">SUM(C42:AF42)</f>
        <v>687169.34724552</v>
      </c>
    </row>
    <row r="43" customFormat="false" ht="12.75" hidden="false" customHeight="false" outlineLevel="0" collapsed="false">
      <c r="AG43" s="61"/>
    </row>
    <row r="44" customFormat="false" ht="12.75" hidden="false" customHeight="false" outlineLevel="0" collapsed="false"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</row>
    <row r="45" customFormat="false" ht="12.75" hidden="false" customHeight="false" outlineLevel="0" collapsed="false">
      <c r="A45" s="0" t="s">
        <v>150</v>
      </c>
      <c r="C45" s="72" t="n">
        <f aca="false">AVERAGE([5]DATA1FUEL!DQ2:DQ1001)</f>
        <v>5.54962304946339</v>
      </c>
      <c r="D45" s="72" t="n">
        <f aca="false">AVERAGE([5]DATA1FUEL!DR2:DR1001)</f>
        <v>5.54815986707197</v>
      </c>
      <c r="E45" s="72" t="n">
        <f aca="false">AVERAGE([5]DATA1FUEL!DS2:DS1001)</f>
        <v>5.54746865479657</v>
      </c>
      <c r="F45" s="72" t="n">
        <f aca="false">AVERAGE([5]DATA1FUEL!DT2:DT1001)</f>
        <v>5.54697597969883</v>
      </c>
      <c r="G45" s="72" t="n">
        <f aca="false">AVERAGE([5]DATA1FUEL!DU2:DU1001)</f>
        <v>5.54811399632197</v>
      </c>
      <c r="H45" s="72" t="n">
        <f aca="false">AVERAGE([5]DATA1FUEL!DV2:DV1001)</f>
        <v>5.54684348346711</v>
      </c>
      <c r="I45" s="72" t="n">
        <f aca="false">AVERAGE([5]DATA1FUEL!DW2:DW1001)</f>
        <v>5.54827082834918</v>
      </c>
      <c r="J45" s="72" t="n">
        <f aca="false">AVERAGE([5]DATA1FUEL!DX2:DX1001)</f>
        <v>5.54744099014466</v>
      </c>
      <c r="K45" s="72" t="n">
        <f aca="false">AVERAGE([5]DATA1FUEL!DY2:DY1001)</f>
        <v>5.54952969133841</v>
      </c>
      <c r="L45" s="72" t="n">
        <f aca="false">AVERAGE([5]DATA1FUEL!DZ2:DZ1001)</f>
        <v>5.54877671921428</v>
      </c>
      <c r="M45" s="72" t="n">
        <f aca="false">AVERAGE([5]DATA1FUEL!EA2:EA1001)</f>
        <v>5.54632634489812</v>
      </c>
      <c r="N45" s="72" t="n">
        <f aca="false">AVERAGE([5]DATA1FUEL!EB2:EB1001)</f>
        <v>5.54966106627519</v>
      </c>
      <c r="O45" s="72" t="n">
        <f aca="false">AVERAGE([5]DATA1FUEL!EC2:EC1001)</f>
        <v>5.55067486508354</v>
      </c>
      <c r="P45" s="72" t="n">
        <f aca="false">AVERAGE([5]DATA1FUEL!ED2:ED1001)</f>
        <v>5.54819366371933</v>
      </c>
      <c r="Q45" s="72" t="n">
        <f aca="false">AVERAGE([5]DATA1FUEL!EE2:EE1001)</f>
        <v>5.54897143457723</v>
      </c>
      <c r="R45" s="72" t="n">
        <f aca="false">AVERAGE([5]DATA1FUEL!EF2:EF1001)</f>
        <v>5.54897143457723</v>
      </c>
      <c r="S45" s="72" t="n">
        <f aca="false">AVERAGE([5]DATA1FUEL!EG2:EG1001)</f>
        <v>5.54897143457723</v>
      </c>
      <c r="T45" s="72" t="n">
        <f aca="false">AVERAGE([5]DATA1FUEL!EH2:EH1001)</f>
        <v>5.54897143457723</v>
      </c>
      <c r="U45" s="72" t="n">
        <f aca="false">AVERAGE([5]DATA1FUEL!EI2:EI1001)</f>
        <v>5.54897143457723</v>
      </c>
      <c r="V45" s="72" t="n">
        <f aca="false">AVERAGE([5]DATA1FUEL!EJ2:EJ1001)</f>
        <v>5.54897143457723</v>
      </c>
      <c r="W45" s="72" t="n">
        <f aca="false">AVERAGE([5]DATA1FUEL!EK2:EK1001)</f>
        <v>0</v>
      </c>
      <c r="X45" s="72" t="n">
        <f aca="false">AVERAGE([5]DATA1FUEL!EL2:EL1001)</f>
        <v>0</v>
      </c>
      <c r="Y45" s="72" t="n">
        <f aca="false">AVERAGE([5]DATA1FUEL!EM2:EM1001)</f>
        <v>0</v>
      </c>
      <c r="Z45" s="72" t="n">
        <f aca="false">AVERAGE([5]DATA1FUEL!EN2:EN1001)</f>
        <v>0</v>
      </c>
      <c r="AA45" s="72" t="n">
        <f aca="false">AVERAGE([5]DATA1FUEL!EO2:EO1001)</f>
        <v>0</v>
      </c>
      <c r="AB45" s="72" t="n">
        <f aca="false">AVERAGE([5]DATA1FUEL!EP2:EP1001)</f>
        <v>0</v>
      </c>
      <c r="AC45" s="72" t="n">
        <f aca="false">AVERAGE([5]DATA1FUEL!EQ2:EQ1001)</f>
        <v>0</v>
      </c>
      <c r="AD45" s="72" t="n">
        <f aca="false">AVERAGE([5]DATA1FUEL!ER2:ER1001)</f>
        <v>0</v>
      </c>
      <c r="AE45" s="72" t="n">
        <f aca="false">AVERAGE([5]DATA1FUEL!ES2:ES1001)</f>
        <v>0</v>
      </c>
      <c r="AF45" s="72" t="n">
        <f aca="false">AVERAGE([5]DATA1FUEL!ET2:ET1001)</f>
        <v>0</v>
      </c>
      <c r="AG45" s="103"/>
    </row>
    <row r="46" customFormat="false" ht="12.75" hidden="false" customHeight="false" outlineLevel="0" collapsed="false">
      <c r="A46" s="0" t="s">
        <v>151</v>
      </c>
      <c r="C46" s="104" t="n">
        <f aca="false">+AVERAGE([5]DATA1FUEL!CM2:CM1001)</f>
        <v>3.02692699080784</v>
      </c>
      <c r="D46" s="104" t="n">
        <f aca="false">+AVERAGE([5]DATA1FUEL!CN2:CN1001)</f>
        <v>3.10652521566925</v>
      </c>
      <c r="E46" s="104" t="n">
        <f aca="false">+AVERAGE([5]DATA1FUEL!CO2:CO1001)</f>
        <v>3.20817177979919</v>
      </c>
      <c r="F46" s="104" t="n">
        <f aca="false">+AVERAGE([5]DATA1FUEL!CP2:CP1001)</f>
        <v>3.28090229454633</v>
      </c>
      <c r="G46" s="104" t="n">
        <f aca="false">+AVERAGE([5]DATA1FUEL!CQ2:CQ1001)</f>
        <v>3.38395773859181</v>
      </c>
      <c r="H46" s="104" t="n">
        <f aca="false">+AVERAGE([5]DATA1FUEL!CR2:CR1001)</f>
        <v>3.48157494417998</v>
      </c>
      <c r="I46" s="104" t="n">
        <f aca="false">+AVERAGE([5]DATA1FUEL!CS2:CS1001)</f>
        <v>3.57007636764695</v>
      </c>
      <c r="J46" s="104" t="n">
        <f aca="false">+AVERAGE([5]DATA1FUEL!CT2:CT1001)</f>
        <v>3.67609647806515</v>
      </c>
      <c r="K46" s="104" t="n">
        <f aca="false">+AVERAGE([5]DATA1FUEL!CU2:CU1001)</f>
        <v>3.78896203391292</v>
      </c>
      <c r="L46" s="104" t="n">
        <f aca="false">+AVERAGE([5]DATA1FUEL!CV2:CV1001)</f>
        <v>3.8868527192529</v>
      </c>
      <c r="M46" s="104" t="n">
        <f aca="false">+AVERAGE([5]DATA1FUEL!CW2:CW1001)</f>
        <v>3.9947970494191</v>
      </c>
      <c r="N46" s="104" t="n">
        <f aca="false">+AVERAGE([5]DATA1FUEL!CX2:CX1001)</f>
        <v>4.08862630238175</v>
      </c>
      <c r="O46" s="104" t="n">
        <f aca="false">+AVERAGE([5]DATA1FUEL!CY2:CY1001)</f>
        <v>4.21145052463438</v>
      </c>
      <c r="P46" s="104" t="n">
        <f aca="false">+AVERAGE([5]DATA1FUEL!CZ2:CZ1001)</f>
        <v>4.32929450490552</v>
      </c>
      <c r="Q46" s="104" t="n">
        <f aca="false">+AVERAGE([5]DATA1FUEL!DA2:DA1001)</f>
        <v>4.4322615458169</v>
      </c>
      <c r="R46" s="104" t="n">
        <f aca="false">+AVERAGE([5]DATA1FUEL!DB2:DB1001)</f>
        <v>4.55351816523568</v>
      </c>
      <c r="S46" s="104" t="n">
        <f aca="false">+AVERAGE([5]DATA1FUEL!DC2:DC1001)</f>
        <v>4.67635798213819</v>
      </c>
      <c r="T46" s="104" t="n">
        <f aca="false">+AVERAGE([5]DATA1FUEL!DD2:DD1001)</f>
        <v>4.7882320412172</v>
      </c>
      <c r="U46" s="104" t="n">
        <f aca="false">+AVERAGE([5]DATA1FUEL!DE2:DE1001)</f>
        <v>4.91437138155727</v>
      </c>
      <c r="V46" s="104" t="n">
        <f aca="false">+AVERAGE([5]DATA1FUEL!DF2:DF1001)</f>
        <v>5.05581581986167</v>
      </c>
      <c r="W46" s="104" t="n">
        <f aca="false">+AVERAGE([5]DATA1FUEL!DG2:DG1001)</f>
        <v>5.16815969664911</v>
      </c>
      <c r="X46" s="104" t="n">
        <f aca="false">+AVERAGE([5]DATA1FUEL!DH2:DH1001)</f>
        <v>5.16815969664911</v>
      </c>
      <c r="Y46" s="104" t="n">
        <f aca="false">+AVERAGE([5]DATA1FUEL!DI2:DI1001)</f>
        <v>5.16815969664911</v>
      </c>
      <c r="Z46" s="104" t="n">
        <f aca="false">+AVERAGE([5]DATA1FUEL!DJ2:DJ1001)</f>
        <v>5.16815969664911</v>
      </c>
      <c r="AA46" s="104" t="n">
        <f aca="false">+AVERAGE([5]DATA1FUEL!DK2:DK1001)</f>
        <v>5.16815969664911</v>
      </c>
      <c r="AB46" s="104" t="n">
        <f aca="false">+AVERAGE([5]DATA1FUEL!DL2:DL1001)</f>
        <v>5.16815969664911</v>
      </c>
      <c r="AC46" s="104" t="n">
        <f aca="false">+AVERAGE([5]DATA1FUEL!DM2:DM1001)</f>
        <v>5.16815969664911</v>
      </c>
      <c r="AD46" s="104" t="n">
        <f aca="false">+AVERAGE([5]DATA1FUEL!DN2:DN1001)</f>
        <v>5.16815969664911</v>
      </c>
      <c r="AE46" s="104" t="n">
        <f aca="false">+AVERAGE([5]DATA1FUEL!DO2:DO1001)</f>
        <v>5.16815969664911</v>
      </c>
      <c r="AF46" s="104" t="n">
        <f aca="false">+AVERAGE([5]DATA1FUEL!DP2:DP1001)</f>
        <v>5.16815969664911</v>
      </c>
      <c r="AG46" s="23"/>
    </row>
    <row r="47" customFormat="false" ht="12.75" hidden="false" customHeight="false" outlineLevel="0" collapsed="false">
      <c r="A47" s="0" t="s">
        <v>152</v>
      </c>
      <c r="C47" s="104" t="n">
        <f aca="false">PERCENTILE(([5]DATA1FUEL!CM2:CM1001),0.05)</f>
        <v>2.54089443708273</v>
      </c>
      <c r="D47" s="104" t="n">
        <f aca="false">PERCENTILE(([5]DATA1FUEL!CN2:CN1001),0.05)</f>
        <v>2.64457570822066</v>
      </c>
      <c r="E47" s="104" t="n">
        <f aca="false">PERCENTILE(([5]DATA1FUEL!CO2:CO1001),0.05)</f>
        <v>2.7222732667466</v>
      </c>
      <c r="F47" s="104" t="n">
        <f aca="false">PERCENTILE(([5]DATA1FUEL!CP2:CP1001),0.05)</f>
        <v>2.84685609090029</v>
      </c>
      <c r="G47" s="104" t="n">
        <f aca="false">PERCENTILE(([5]DATA1FUEL!CQ2:CQ1001),0.05)</f>
        <v>2.89332680509736</v>
      </c>
      <c r="H47" s="104" t="n">
        <f aca="false">PERCENTILE(([5]DATA1FUEL!CR2:CR1001),0.05)</f>
        <v>3.00962436054088</v>
      </c>
      <c r="I47" s="104" t="n">
        <f aca="false">PERCENTILE(([5]DATA1FUEL!CS2:CS1001),0.05)</f>
        <v>3.07349837249109</v>
      </c>
      <c r="J47" s="104" t="n">
        <f aca="false">PERCENTILE(([5]DATA1FUEL!CT2:CT1001),0.05)</f>
        <v>3.14896480287368</v>
      </c>
      <c r="K47" s="104" t="n">
        <f aca="false">PERCENTILE(([5]DATA1FUEL!CU2:CU1001),0.05)</f>
        <v>3.22755797897984</v>
      </c>
      <c r="L47" s="104" t="n">
        <f aca="false">PERCENTILE(([5]DATA1FUEL!CV2:CV1001),0.05)</f>
        <v>3.37628534543706</v>
      </c>
      <c r="M47" s="104" t="n">
        <f aca="false">PERCENTILE(([5]DATA1FUEL!CW2:CW1001),0.05)</f>
        <v>3.45635542650307</v>
      </c>
      <c r="N47" s="104" t="n">
        <f aca="false">PERCENTILE(([5]DATA1FUEL!CX2:CX1001),0.05)</f>
        <v>3.53301585063517</v>
      </c>
      <c r="O47" s="104" t="n">
        <f aca="false">PERCENTILE(([5]DATA1FUEL!CY2:CY1001),0.05)</f>
        <v>3.67254555731674</v>
      </c>
      <c r="P47" s="104" t="n">
        <f aca="false">PERCENTILE(([5]DATA1FUEL!CZ2:CZ1001),0.05)</f>
        <v>3.78856597212169</v>
      </c>
      <c r="Q47" s="104" t="n">
        <f aca="false">PERCENTILE(([5]DATA1FUEL!DA2:DA1001),0.05)</f>
        <v>3.8689196146708</v>
      </c>
      <c r="R47" s="104" t="n">
        <f aca="false">PERCENTILE(([5]DATA1FUEL!DB2:DB1001),0.05)</f>
        <v>4.00643985843469</v>
      </c>
      <c r="S47" s="104" t="n">
        <f aca="false">PERCENTILE(([5]DATA1FUEL!DC2:DC1001),0.05)</f>
        <v>4.10342452453874</v>
      </c>
      <c r="T47" s="104" t="n">
        <f aca="false">PERCENTILE(([5]DATA1FUEL!DD2:DD1001),0.05)</f>
        <v>4.24136360827494</v>
      </c>
      <c r="U47" s="104" t="n">
        <f aca="false">PERCENTILE(([5]DATA1FUEL!DE2:DE1001),0.05)</f>
        <v>4.35458235837198</v>
      </c>
      <c r="V47" s="104" t="n">
        <f aca="false">PERCENTILE(([5]DATA1FUEL!DF2:DF1001),0.05)</f>
        <v>4.46273884179122</v>
      </c>
      <c r="W47" s="104" t="n">
        <f aca="false">PERCENTILE(([5]DATA1FUEL!DG2:DG1001),0.05)</f>
        <v>4.55818263147449</v>
      </c>
      <c r="X47" s="104" t="n">
        <f aca="false">PERCENTILE(([5]DATA1FUEL!DH2:DH1001),0.05)</f>
        <v>4.55818263147449</v>
      </c>
      <c r="Y47" s="104" t="n">
        <f aca="false">PERCENTILE(([5]DATA1FUEL!DI2:DI1001),0.05)</f>
        <v>4.55818263147449</v>
      </c>
      <c r="Z47" s="104" t="n">
        <f aca="false">PERCENTILE(([5]DATA1FUEL!DJ2:DJ1001),0.05)</f>
        <v>4.55818263147449</v>
      </c>
      <c r="AA47" s="104" t="n">
        <f aca="false">PERCENTILE(([5]DATA1FUEL!DK2:DK1001),0.05)</f>
        <v>4.55818263147449</v>
      </c>
      <c r="AB47" s="104" t="n">
        <f aca="false">PERCENTILE(([5]DATA1FUEL!DL2:DL1001),0.05)</f>
        <v>4.55818263147449</v>
      </c>
      <c r="AC47" s="104" t="n">
        <f aca="false">PERCENTILE(([5]DATA1FUEL!DM2:DM1001),0.05)</f>
        <v>4.55818263147449</v>
      </c>
      <c r="AD47" s="104" t="n">
        <f aca="false">PERCENTILE(([5]DATA1FUEL!DN2:DN1001),0.05)</f>
        <v>4.55818263147449</v>
      </c>
      <c r="AE47" s="104" t="n">
        <f aca="false">PERCENTILE(([5]DATA1FUEL!DO2:DO1001),0.05)</f>
        <v>4.55818263147449</v>
      </c>
      <c r="AF47" s="104" t="n">
        <f aca="false">PERCENTILE(([5]DATA1FUEL!DP2:DP1001),0.05)</f>
        <v>4.55818263147449</v>
      </c>
      <c r="AG47" s="105"/>
    </row>
    <row r="48" customFormat="false" ht="12.75" hidden="false" customHeight="false" outlineLevel="0" collapsed="false">
      <c r="A48" s="0" t="s">
        <v>153</v>
      </c>
      <c r="C48" s="104" t="n">
        <f aca="false">PERCENTILE(([5]DATA1FUEL!CM2:CM1001),0.95)</f>
        <v>3.52196214020627</v>
      </c>
      <c r="D48" s="104" t="n">
        <f aca="false">PERCENTILE(([5]DATA1FUEL!CN2:CN1001),0.95)</f>
        <v>3.59248155724548</v>
      </c>
      <c r="E48" s="104" t="n">
        <f aca="false">PERCENTILE(([5]DATA1FUEL!CO2:CO1001),0.95)</f>
        <v>3.73264008133312</v>
      </c>
      <c r="F48" s="104" t="n">
        <f aca="false">PERCENTILE(([5]DATA1FUEL!CP2:CP1001),0.95)</f>
        <v>3.75114910295821</v>
      </c>
      <c r="G48" s="104" t="n">
        <f aca="false">PERCENTILE(([5]DATA1FUEL!CQ2:CQ1001),0.95)</f>
        <v>3.90828492749954</v>
      </c>
      <c r="H48" s="104" t="n">
        <f aca="false">PERCENTILE(([5]DATA1FUEL!CR2:CR1001),0.95)</f>
        <v>4.00485944117435</v>
      </c>
      <c r="I48" s="104" t="n">
        <f aca="false">PERCENTILE(([5]DATA1FUEL!CS2:CS1001),0.95)</f>
        <v>4.09845470380716</v>
      </c>
      <c r="J48" s="104" t="n">
        <f aca="false">PERCENTILE(([5]DATA1FUEL!CT2:CT1001),0.95)</f>
        <v>4.24773408003335</v>
      </c>
      <c r="K48" s="104" t="n">
        <f aca="false">PERCENTILE(([5]DATA1FUEL!CU2:CU1001),0.95)</f>
        <v>4.35735490070412</v>
      </c>
      <c r="L48" s="104" t="n">
        <f aca="false">PERCENTILE(([5]DATA1FUEL!CV2:CV1001),0.95)</f>
        <v>4.44120223915453</v>
      </c>
      <c r="M48" s="104" t="n">
        <f aca="false">PERCENTILE(([5]DATA1FUEL!CW2:CW1001),0.95)</f>
        <v>4.61671806708394</v>
      </c>
      <c r="N48" s="104" t="n">
        <f aca="false">PERCENTILE(([5]DATA1FUEL!CX2:CX1001),0.95)</f>
        <v>4.66022186626048</v>
      </c>
      <c r="O48" s="104" t="n">
        <f aca="false">PERCENTILE(([5]DATA1FUEL!CY2:CY1001),0.95)</f>
        <v>4.80294990883512</v>
      </c>
      <c r="P48" s="104" t="n">
        <f aca="false">PERCENTILE(([5]DATA1FUEL!CZ2:CZ1001),0.95)</f>
        <v>4.92970840344653</v>
      </c>
      <c r="Q48" s="104" t="n">
        <f aca="false">PERCENTILE(([5]DATA1FUEL!DA2:DA1001),0.95)</f>
        <v>5.02361395125075</v>
      </c>
      <c r="R48" s="104" t="n">
        <f aca="false">PERCENTILE(([5]DATA1FUEL!DB2:DB1001),0.95)</f>
        <v>5.14020229729591</v>
      </c>
      <c r="S48" s="104" t="n">
        <f aca="false">PERCENTILE(([5]DATA1FUEL!DC2:DC1001),0.95)</f>
        <v>5.24682665771208</v>
      </c>
      <c r="T48" s="104" t="n">
        <f aca="false">PERCENTILE(([5]DATA1FUEL!DD2:DD1001),0.95)</f>
        <v>5.41397960887602</v>
      </c>
      <c r="U48" s="104" t="n">
        <f aca="false">PERCENTILE(([5]DATA1FUEL!DE2:DE1001),0.95)</f>
        <v>5.51354981838291</v>
      </c>
      <c r="V48" s="104" t="n">
        <f aca="false">PERCENTILE(([5]DATA1FUEL!DF2:DF1001),0.95)</f>
        <v>5.66584211648308</v>
      </c>
      <c r="W48" s="104" t="n">
        <f aca="false">PERCENTILE(([5]DATA1FUEL!DG2:DG1001),0.95)</f>
        <v>5.83542681162193</v>
      </c>
      <c r="X48" s="104" t="n">
        <f aca="false">PERCENTILE(([5]DATA1FUEL!DH2:DH1001),0.95)</f>
        <v>5.83542681162193</v>
      </c>
      <c r="Y48" s="104" t="n">
        <f aca="false">PERCENTILE(([5]DATA1FUEL!DI2:DI1001),0.95)</f>
        <v>5.83542681162193</v>
      </c>
      <c r="Z48" s="104" t="n">
        <f aca="false">PERCENTILE(([5]DATA1FUEL!DJ2:DJ1001),0.95)</f>
        <v>5.83542681162193</v>
      </c>
      <c r="AA48" s="104" t="n">
        <f aca="false">PERCENTILE(([5]DATA1FUEL!DK2:DK1001),0.95)</f>
        <v>5.83542681162193</v>
      </c>
      <c r="AB48" s="104" t="n">
        <f aca="false">PERCENTILE(([5]DATA1FUEL!DL2:DL1001),0.95)</f>
        <v>5.83542681162193</v>
      </c>
      <c r="AC48" s="104" t="n">
        <f aca="false">PERCENTILE(([5]DATA1FUEL!DM2:DM1001),0.95)</f>
        <v>5.83542681162193</v>
      </c>
      <c r="AD48" s="104" t="n">
        <f aca="false">PERCENTILE(([5]DATA1FUEL!DN2:DN1001),0.95)</f>
        <v>5.83542681162193</v>
      </c>
      <c r="AE48" s="104" t="n">
        <f aca="false">PERCENTILE(([5]DATA1FUEL!DO2:DO1001),0.95)</f>
        <v>5.83542681162193</v>
      </c>
      <c r="AF48" s="104" t="n">
        <f aca="false">PERCENTILE(([5]DATA1FUEL!DP2:DP1001),0.95)</f>
        <v>5.83542681162193</v>
      </c>
      <c r="AG48" s="105"/>
    </row>
    <row r="49" customFormat="false" ht="12.75" hidden="false" customHeight="false" outlineLevel="0" collapsed="false">
      <c r="AG49" s="105"/>
    </row>
    <row r="50" customFormat="false" ht="12.75" hidden="false" customHeight="false" outlineLevel="0" collapsed="false">
      <c r="AG50" s="105"/>
    </row>
  </sheetData>
  <mergeCells count="3">
    <mergeCell ref="A1:AG1"/>
    <mergeCell ref="A2:AG2"/>
    <mergeCell ref="A3:AG3"/>
  </mergeCells>
  <printOptions headings="false" gridLines="false" gridLinesSet="true" horizontalCentered="false" verticalCentered="false"/>
  <pageMargins left="0.459722222222222" right="0.309722222222222" top="0.679861111111111" bottom="0.79027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240"/>
  <sheetViews>
    <sheetView showFormulas="false" showGridLines="true" showRowColHeaders="true" showZeros="true" rightToLeft="false" tabSelected="false" showOutlineSymbols="true" defaultGridColor="true" view="normal" topLeftCell="G26" colorId="64" zoomScale="100" zoomScaleNormal="100" zoomScalePageLayoutView="100" workbookViewId="0">
      <selection pane="topLeft" activeCell="I29" activeCellId="0" sqref="I2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7"/>
    <col collapsed="false" customWidth="true" hidden="false" outlineLevel="0" max="2" min="2" style="0" width="14.85"/>
    <col collapsed="false" customWidth="true" hidden="false" outlineLevel="0" max="3" min="3" style="0" width="12.85"/>
    <col collapsed="false" customWidth="true" hidden="false" outlineLevel="0" max="15" min="4" style="0" width="12.28"/>
  </cols>
  <sheetData>
    <row r="1" customFormat="false" ht="12.75" hidden="false" customHeight="false" outlineLevel="0" collapsed="false">
      <c r="A1" s="0" t="s">
        <v>371</v>
      </c>
      <c r="B1" s="142" t="n">
        <f aca="false">+loan!B3</f>
        <v>0.075</v>
      </c>
    </row>
    <row r="2" customFormat="false" ht="12.75" hidden="false" customHeight="false" outlineLevel="0" collapsed="false">
      <c r="A2" s="0" t="n">
        <v>1</v>
      </c>
      <c r="B2" s="351" t="n">
        <v>37987</v>
      </c>
      <c r="C2" s="351" t="n">
        <v>38018</v>
      </c>
      <c r="D2" s="351" t="n">
        <v>38047</v>
      </c>
      <c r="E2" s="351" t="n">
        <v>38078</v>
      </c>
      <c r="F2" s="351" t="n">
        <v>38108</v>
      </c>
      <c r="G2" s="351" t="n">
        <v>38139</v>
      </c>
      <c r="H2" s="351" t="n">
        <v>38169</v>
      </c>
      <c r="I2" s="351" t="n">
        <v>38200</v>
      </c>
      <c r="J2" s="351" t="n">
        <v>38231</v>
      </c>
      <c r="K2" s="351" t="n">
        <v>38261</v>
      </c>
      <c r="L2" s="351" t="n">
        <v>38292</v>
      </c>
      <c r="M2" s="351" t="n">
        <v>38322</v>
      </c>
      <c r="N2" s="17"/>
    </row>
    <row r="3" customFormat="false" ht="12.75" hidden="false" customHeight="false" outlineLevel="0" collapsed="false">
      <c r="A3" s="0" t="s">
        <v>372</v>
      </c>
      <c r="B3" s="352" t="n">
        <f aca="false">IF(AND(B2-1=assumptions!$B$8,inputs!$B$13="n"),-DCF!$C$11,IF(AND(B2-1=assumptions!$B$8,inputs!$B$13="y"),-loan!$D$4,0))</f>
        <v>0</v>
      </c>
      <c r="C3" s="352" t="n">
        <f aca="false">IF(AND(C2-1=assumptions!$B$8,inputs!$B$13="n"),-DCF!$C$11,IF(AND(C2-1=assumptions!$B$8,inputs!$B$13="y"),-loan!$D$4,0))</f>
        <v>0</v>
      </c>
      <c r="D3" s="352" t="n">
        <f aca="false">IF(AND(D2-1=assumptions!$B$8,inputs!$B$13="n"),-DCF!$C$11,IF(AND(D2-1=assumptions!$B$8,inputs!$B$13="y"),-loan!$D$4,0))</f>
        <v>0</v>
      </c>
      <c r="E3" s="352" t="n">
        <f aca="false">IF(AND(E2-1=assumptions!$B$8,inputs!$B$13="n"),-DCF!$C$11,IF(AND(E2-1=assumptions!$B$8,inputs!$B$13="y"),-loan!$D$4,0))</f>
        <v>0</v>
      </c>
      <c r="F3" s="352" t="n">
        <f aca="false">IF(AND(F2-1=assumptions!$B$8,inputs!$B$13="n"),-DCF!$C$11,IF(AND(F2-1=assumptions!$B$8,inputs!$B$13="y"),-loan!$D$4,0))</f>
        <v>0</v>
      </c>
      <c r="G3" s="352" t="n">
        <f aca="false">IF(AND(G2-1=assumptions!$B$8,inputs!$B$13="n"),-DCF!$C$11,IF(AND(G2-1=assumptions!$B$8,inputs!$B$13="y"),-loan!$D$4,0))</f>
        <v>0</v>
      </c>
      <c r="H3" s="352" t="n">
        <f aca="false">IF(AND(H2-1=assumptions!$B$8,inputs!$B$13="n"),-DCF!$C$11,IF(AND(H2-1=assumptions!$B$8,inputs!$B$13="y"),-loan!$D$4,0))</f>
        <v>0</v>
      </c>
      <c r="I3" s="352" t="n">
        <f aca="false">IF(AND(I2-1=assumptions!$B$8,inputs!$B$13="n"),-DCF!$C$11,IF(AND(I2-1=assumptions!$B$8,inputs!$B$13="y"),-loan!$D$4,0))</f>
        <v>0</v>
      </c>
      <c r="J3" s="352" t="n">
        <f aca="false">IF(AND(J2-1=assumptions!$B$8,inputs!$B$13="n"),-DCF!$C$11,IF(AND(J2-1=assumptions!$B$8,inputs!$B$13="y"),-loan!$D$4,0))</f>
        <v>0</v>
      </c>
      <c r="K3" s="352" t="n">
        <f aca="false">IF(AND(K2-1=assumptions!$B$8,inputs!$B$13="n"),-DCF!$C$11,IF(AND(K2-1=assumptions!$B$8,inputs!$B$13="y"),-loan!$D$4,0))</f>
        <v>-168599.9236</v>
      </c>
      <c r="L3" s="352" t="n">
        <f aca="false">IF(AND(L2-1=assumptions!$B$8,inputs!$B$13="n"),-DCF!$C$11,IF(AND(L2-1=assumptions!$B$8,inputs!$B$13="y"),-loan!$D$4,0))</f>
        <v>0</v>
      </c>
      <c r="M3" s="352" t="n">
        <f aca="false">IF(AND(M2-1=assumptions!$B$8,inputs!$B$13="n"),-DCF!$C$11,IF(AND(M2-1=assumptions!$B$8,inputs!$B$13="y"),-loan!$D$4,0))</f>
        <v>0</v>
      </c>
      <c r="N3" s="17"/>
    </row>
    <row r="4" customFormat="false" ht="12.75" hidden="false" customHeight="false" outlineLevel="0" collapsed="false">
      <c r="A4" s="61" t="s">
        <v>373</v>
      </c>
      <c r="B4" s="61" t="n">
        <f aca="false">IF(B3&lt;&gt;0,+B3,0)</f>
        <v>0</v>
      </c>
      <c r="C4" s="61" t="n">
        <f aca="false">IF(C3&lt;&gt;0,+C3,B8)</f>
        <v>0</v>
      </c>
      <c r="D4" s="61" t="n">
        <f aca="false">IF(D3&lt;&gt;0,+D3,C8)</f>
        <v>0</v>
      </c>
      <c r="E4" s="61" t="n">
        <f aca="false">IF(E3&lt;&gt;0,+E3,D8)</f>
        <v>0</v>
      </c>
      <c r="F4" s="61" t="n">
        <f aca="false">IF(F3&lt;&gt;0,+F3,E8)</f>
        <v>0</v>
      </c>
      <c r="G4" s="61" t="n">
        <f aca="false">IF(G3&lt;&gt;0,+G3,F8)</f>
        <v>0</v>
      </c>
      <c r="H4" s="61" t="n">
        <f aca="false">IF(H3&lt;&gt;0,+H3,G8)</f>
        <v>0</v>
      </c>
      <c r="I4" s="61" t="n">
        <f aca="false">IF(I3&lt;&gt;0,+I3,H8)</f>
        <v>0</v>
      </c>
      <c r="J4" s="61" t="n">
        <f aca="false">IF(J3&lt;&gt;0,+J3,I8)</f>
        <v>0</v>
      </c>
      <c r="K4" s="61" t="n">
        <f aca="false">IF(K3&lt;&gt;0,+K3,J8)</f>
        <v>-168599.9236</v>
      </c>
      <c r="L4" s="61" t="n">
        <f aca="false">IF(L3&lt;&gt;0,+L3,K8)</f>
        <v>-168975.971168955</v>
      </c>
      <c r="M4" s="61" t="n">
        <f aca="false">IF(M3&lt;&gt;0,+M3,L8)</f>
        <v>-169354.369035215</v>
      </c>
      <c r="N4" s="61"/>
      <c r="O4" s="61"/>
    </row>
    <row r="5" customFormat="false" ht="12.75" hidden="false" customHeight="false" outlineLevel="0" collapsed="false">
      <c r="A5" s="61" t="s">
        <v>374</v>
      </c>
      <c r="B5" s="61" t="n">
        <f aca="false">IF(+B3&lt;&gt;0,+DCF!$D$63/12,0)</f>
        <v>0</v>
      </c>
      <c r="C5" s="61" t="n">
        <f aca="false">IF(+C3&lt;&gt;0,+DCF!$D$63/12,+B5)</f>
        <v>0</v>
      </c>
      <c r="D5" s="61" t="n">
        <f aca="false">IF(+D3&lt;&gt;0,+DCF!$D$63/12,+C5)</f>
        <v>0</v>
      </c>
      <c r="E5" s="61" t="n">
        <f aca="false">IF(+E3&lt;&gt;0,+DCF!$D$63/12,+D5)</f>
        <v>0</v>
      </c>
      <c r="F5" s="61" t="n">
        <f aca="false">IF(+F3&lt;&gt;0,+DCF!$D$63/12,+E5)</f>
        <v>0</v>
      </c>
      <c r="G5" s="61" t="n">
        <f aca="false">IF(+G3&lt;&gt;0,+DCF!$D$63/12,+F5)</f>
        <v>0</v>
      </c>
      <c r="H5" s="61" t="n">
        <f aca="false">IF(+H3&lt;&gt;0,+DCF!$D$63/12,+G5)</f>
        <v>0</v>
      </c>
      <c r="I5" s="61" t="n">
        <f aca="false">IF(+I3&lt;&gt;0,+DCF!$D$63/12,+H5)</f>
        <v>0</v>
      </c>
      <c r="J5" s="61" t="n">
        <f aca="false">IF(+J3&lt;&gt;0,+DCF!$D$63/12,+I5)</f>
        <v>0</v>
      </c>
      <c r="K5" s="61" t="n">
        <f aca="false">IF(+K3&lt;&gt;0,+DCF!$D$63/12,+J5)</f>
        <v>673.492624641362</v>
      </c>
      <c r="L5" s="61" t="n">
        <f aca="false">IF(+L3&lt;&gt;0,+DCF!$D$63/12,+K5)</f>
        <v>673.492624641362</v>
      </c>
      <c r="M5" s="61" t="n">
        <f aca="false">IF(+M3&lt;&gt;0,+DCF!$D$63/12,+L5)</f>
        <v>673.492624641362</v>
      </c>
      <c r="N5" s="61"/>
      <c r="O5" s="61"/>
    </row>
    <row r="6" customFormat="false" ht="12.75" hidden="false" customHeight="false" outlineLevel="0" collapsed="false">
      <c r="A6" s="61" t="s">
        <v>375</v>
      </c>
      <c r="B6" s="61" t="n">
        <f aca="false">+B5+B4</f>
        <v>0</v>
      </c>
      <c r="C6" s="61" t="n">
        <f aca="false">+C5+C4</f>
        <v>0</v>
      </c>
      <c r="D6" s="61" t="n">
        <f aca="false">+D5+D4</f>
        <v>0</v>
      </c>
      <c r="E6" s="61" t="n">
        <f aca="false">+E5+E4</f>
        <v>0</v>
      </c>
      <c r="F6" s="61" t="n">
        <f aca="false">+F5+F4</f>
        <v>0</v>
      </c>
      <c r="G6" s="61" t="n">
        <f aca="false">+G5+G4</f>
        <v>0</v>
      </c>
      <c r="H6" s="61" t="n">
        <f aca="false">+H5+H4</f>
        <v>0</v>
      </c>
      <c r="I6" s="61" t="n">
        <f aca="false">+I5+I4</f>
        <v>0</v>
      </c>
      <c r="J6" s="61" t="n">
        <f aca="false">+J5+J4</f>
        <v>0</v>
      </c>
      <c r="K6" s="61" t="n">
        <f aca="false">+K5+K4</f>
        <v>-167926.430975359</v>
      </c>
      <c r="L6" s="61" t="n">
        <f aca="false">+L5+L4</f>
        <v>-168302.478544313</v>
      </c>
      <c r="M6" s="61" t="n">
        <f aca="false">+M5+M4</f>
        <v>-168680.876410574</v>
      </c>
      <c r="N6" s="61"/>
      <c r="O6" s="61"/>
    </row>
    <row r="7" customFormat="false" ht="12.75" hidden="false" customHeight="false" outlineLevel="0" collapsed="false">
      <c r="A7" s="61" t="s">
        <v>376</v>
      </c>
      <c r="B7" s="61" t="n">
        <f aca="false">+B6*$B$1/12</f>
        <v>0</v>
      </c>
      <c r="C7" s="61" t="n">
        <f aca="false">+C6*$B$1/12</f>
        <v>0</v>
      </c>
      <c r="D7" s="61" t="n">
        <f aca="false">+D6*$B$1/12</f>
        <v>0</v>
      </c>
      <c r="E7" s="61" t="n">
        <f aca="false">+E6*$B$1/12</f>
        <v>0</v>
      </c>
      <c r="F7" s="61" t="n">
        <f aca="false">+F6*$B$1/12</f>
        <v>0</v>
      </c>
      <c r="G7" s="61" t="n">
        <f aca="false">+G6*$B$1/12</f>
        <v>0</v>
      </c>
      <c r="H7" s="61" t="n">
        <f aca="false">+H6*$B$1/12</f>
        <v>0</v>
      </c>
      <c r="I7" s="61" t="n">
        <f aca="false">+I6*$B$1/12</f>
        <v>0</v>
      </c>
      <c r="J7" s="61" t="n">
        <f aca="false">+J6*$B$1/12</f>
        <v>0</v>
      </c>
      <c r="K7" s="61" t="n">
        <f aca="false">+K6*$B$1/12</f>
        <v>-1049.54019359599</v>
      </c>
      <c r="L7" s="61" t="n">
        <f aca="false">+L6*$B$1/12</f>
        <v>-1051.89049090196</v>
      </c>
      <c r="M7" s="61" t="n">
        <f aca="false">+M6*$B$1/12</f>
        <v>-1054.25547756609</v>
      </c>
      <c r="N7" s="93" t="n">
        <f aca="false">SUM(B7:M7)</f>
        <v>-3155.68616206404</v>
      </c>
      <c r="O7" s="61"/>
    </row>
    <row r="8" customFormat="false" ht="12.75" hidden="false" customHeight="false" outlineLevel="0" collapsed="false">
      <c r="A8" s="61" t="s">
        <v>377</v>
      </c>
      <c r="B8" s="61" t="n">
        <f aca="false">+B7+B6</f>
        <v>0</v>
      </c>
      <c r="C8" s="61" t="n">
        <f aca="false">+C7+C6</f>
        <v>0</v>
      </c>
      <c r="D8" s="61" t="n">
        <f aca="false">+D7+D6</f>
        <v>0</v>
      </c>
      <c r="E8" s="61" t="n">
        <f aca="false">+E7+E6</f>
        <v>0</v>
      </c>
      <c r="F8" s="61" t="n">
        <f aca="false">+F7+F6</f>
        <v>0</v>
      </c>
      <c r="G8" s="61" t="n">
        <f aca="false">+G7+G6</f>
        <v>0</v>
      </c>
      <c r="H8" s="61" t="n">
        <f aca="false">+H7+H6</f>
        <v>0</v>
      </c>
      <c r="I8" s="61" t="n">
        <f aca="false">+I7+I6</f>
        <v>0</v>
      </c>
      <c r="J8" s="61" t="n">
        <f aca="false">+J7+J6</f>
        <v>0</v>
      </c>
      <c r="K8" s="61" t="n">
        <f aca="false">+K7+K6</f>
        <v>-168975.971168955</v>
      </c>
      <c r="L8" s="61" t="n">
        <f aca="false">+L7+L6</f>
        <v>-169354.369035215</v>
      </c>
      <c r="M8" s="61" t="n">
        <f aca="false">+M7+M6</f>
        <v>-169735.13188814</v>
      </c>
      <c r="N8" s="61"/>
      <c r="O8" s="61"/>
    </row>
    <row r="9" customFormat="false" ht="12.75" hidden="false" customHeight="false" outlineLevel="0" collapsed="false">
      <c r="A9" s="61"/>
      <c r="B9" s="61"/>
      <c r="C9" s="353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</row>
    <row r="10" customFormat="false" ht="12.75" hidden="false" customHeight="false" outlineLevel="0" collapsed="false">
      <c r="A10" s="61"/>
      <c r="B10" s="67" t="n">
        <f aca="false">+B11-assumptions!$B$8</f>
        <v>93</v>
      </c>
      <c r="C10" s="67" t="n">
        <f aca="false">+C11-assumptions!$B$8</f>
        <v>124</v>
      </c>
      <c r="D10" s="67" t="n">
        <f aca="false">+D11-assumptions!$B$8</f>
        <v>152</v>
      </c>
      <c r="E10" s="67" t="n">
        <f aca="false">+E11-assumptions!$B$8</f>
        <v>183</v>
      </c>
      <c r="F10" s="67" t="n">
        <f aca="false">+F11-assumptions!$B$8</f>
        <v>213</v>
      </c>
      <c r="G10" s="67" t="n">
        <f aca="false">+G11-assumptions!$B$8</f>
        <v>244</v>
      </c>
      <c r="H10" s="67" t="n">
        <f aca="false">+H11-assumptions!$B$8</f>
        <v>274</v>
      </c>
      <c r="I10" s="67" t="n">
        <f aca="false">+I11-assumptions!$B$8</f>
        <v>305</v>
      </c>
      <c r="J10" s="67" t="n">
        <f aca="false">+J11-assumptions!$B$8</f>
        <v>336</v>
      </c>
      <c r="K10" s="67" t="n">
        <f aca="false">+K11-assumptions!$B$8</f>
        <v>366</v>
      </c>
      <c r="L10" s="67" t="n">
        <f aca="false">+L11-assumptions!$B$8</f>
        <v>397</v>
      </c>
      <c r="M10" s="67" t="n">
        <f aca="false">+M11-assumptions!$B$8</f>
        <v>427</v>
      </c>
      <c r="N10" s="61"/>
      <c r="O10" s="61"/>
    </row>
    <row r="11" customFormat="false" ht="12.75" hidden="false" customHeight="false" outlineLevel="0" collapsed="false">
      <c r="A11" s="0" t="n">
        <f aca="false">+A2+1</f>
        <v>2</v>
      </c>
      <c r="B11" s="351" t="n">
        <f aca="false">EDATE(B2,12)</f>
        <v>38353</v>
      </c>
      <c r="C11" s="351" t="n">
        <f aca="false">EDATE(C2,12)</f>
        <v>38384</v>
      </c>
      <c r="D11" s="351" t="n">
        <f aca="false">EDATE(D2,12)</f>
        <v>38412</v>
      </c>
      <c r="E11" s="351" t="n">
        <f aca="false">EDATE(E2,12)</f>
        <v>38443</v>
      </c>
      <c r="F11" s="351" t="n">
        <f aca="false">EDATE(F2,12)</f>
        <v>38473</v>
      </c>
      <c r="G11" s="351" t="n">
        <f aca="false">EDATE(G2,12)</f>
        <v>38504</v>
      </c>
      <c r="H11" s="351" t="n">
        <f aca="false">EDATE(H2,12)</f>
        <v>38534</v>
      </c>
      <c r="I11" s="351" t="n">
        <f aca="false">EDATE(I2,12)</f>
        <v>38565</v>
      </c>
      <c r="J11" s="351" t="n">
        <f aca="false">EDATE(J2,12)</f>
        <v>38596</v>
      </c>
      <c r="K11" s="351" t="n">
        <f aca="false">EDATE(K2,12)</f>
        <v>38626</v>
      </c>
      <c r="L11" s="351" t="n">
        <f aca="false">EDATE(L2,12)</f>
        <v>38657</v>
      </c>
      <c r="M11" s="351" t="n">
        <f aca="false">EDATE(M2,12)</f>
        <v>38687</v>
      </c>
      <c r="N11" s="61"/>
      <c r="O11" s="61"/>
    </row>
    <row r="12" customFormat="false" ht="12.75" hidden="false" customHeight="false" outlineLevel="0" collapsed="false">
      <c r="A12" s="61" t="s">
        <v>373</v>
      </c>
      <c r="B12" s="61" t="n">
        <f aca="false">+M8</f>
        <v>-169735.13188814</v>
      </c>
      <c r="C12" s="61" t="n">
        <f aca="false">+B16</f>
        <v>-170118.274508895</v>
      </c>
      <c r="D12" s="61" t="n">
        <f aca="false">+C16</f>
        <v>-170503.811771031</v>
      </c>
      <c r="E12" s="61" t="n">
        <f aca="false">+D16</f>
        <v>-170891.758641054</v>
      </c>
      <c r="F12" s="61" t="n">
        <f aca="false">+E16</f>
        <v>-171282.130179015</v>
      </c>
      <c r="G12" s="61" t="n">
        <f aca="false">+F16</f>
        <v>-171674.941539089</v>
      </c>
      <c r="H12" s="61" t="n">
        <f aca="false">+G16</f>
        <v>-172070.207970163</v>
      </c>
      <c r="I12" s="61" t="n">
        <f aca="false">+H16</f>
        <v>-172467.944816431</v>
      </c>
      <c r="J12" s="61" t="n">
        <f aca="false">+I16</f>
        <v>-172868.167517988</v>
      </c>
      <c r="K12" s="61" t="n">
        <f aca="false">+J16</f>
        <v>-173270.89161143</v>
      </c>
      <c r="L12" s="61" t="n">
        <f aca="false">+K16</f>
        <v>-170711.577702226</v>
      </c>
      <c r="M12" s="61" t="n">
        <f aca="false">+L16</f>
        <v>-168136.268081089</v>
      </c>
      <c r="N12" s="61"/>
      <c r="O12" s="61"/>
    </row>
    <row r="13" customFormat="false" ht="12.75" hidden="false" customHeight="false" outlineLevel="0" collapsed="false">
      <c r="A13" s="61" t="s">
        <v>374</v>
      </c>
      <c r="B13" s="61" t="n">
        <f aca="false">IF(+B10&lt;365,+interest!M5,+DCF!$E$63/12)</f>
        <v>673.492624641362</v>
      </c>
      <c r="C13" s="61" t="n">
        <f aca="false">IF(+C10&lt;365,+B13,+DCF!$E$63/12)</f>
        <v>673.492624641362</v>
      </c>
      <c r="D13" s="61" t="n">
        <f aca="false">IF(+D10&lt;365,+C13,+DCF!$E$63/12)</f>
        <v>673.492624641362</v>
      </c>
      <c r="E13" s="61" t="n">
        <f aca="false">IF(+E10&lt;365,+D13,+DCF!$E$63/12)</f>
        <v>673.492624641362</v>
      </c>
      <c r="F13" s="61" t="n">
        <f aca="false">IF(+F10&lt;365,+E13,+DCF!$E$63/12)</f>
        <v>673.492624641362</v>
      </c>
      <c r="G13" s="61" t="n">
        <f aca="false">IF(+G10&lt;365,+F13,+DCF!$E$63/12)</f>
        <v>673.492624641362</v>
      </c>
      <c r="H13" s="61" t="n">
        <f aca="false">IF(+H10&lt;365,+G13,+DCF!$E$63/12)</f>
        <v>673.492624641362</v>
      </c>
      <c r="I13" s="61" t="n">
        <f aca="false">IF(+I10&lt;365,+H13,+DCF!$E$63/12)</f>
        <v>673.492624641362</v>
      </c>
      <c r="J13" s="61" t="n">
        <f aca="false">IF(+J10&lt;365,+I13,+DCF!$E$63/12)</f>
        <v>673.492624641362</v>
      </c>
      <c r="K13" s="61" t="n">
        <f aca="false">IF(+K10&lt;365,+J13,+DCF!$E$63/12)</f>
        <v>3619.63426760346</v>
      </c>
      <c r="L13" s="61" t="n">
        <f aca="false">IF(+L10&lt;365,+K13,+DCF!$E$63/12)</f>
        <v>3619.63426760346</v>
      </c>
      <c r="M13" s="61" t="n">
        <f aca="false">IF(+M10&lt;365,+L13,+DCF!$E$63/12)</f>
        <v>3619.63426760346</v>
      </c>
      <c r="N13" s="61"/>
      <c r="O13" s="61"/>
    </row>
    <row r="14" customFormat="false" ht="12.75" hidden="false" customHeight="false" outlineLevel="0" collapsed="false">
      <c r="A14" s="61" t="s">
        <v>375</v>
      </c>
      <c r="B14" s="61" t="n">
        <f aca="false">+B13+B12</f>
        <v>-169061.639263499</v>
      </c>
      <c r="C14" s="61" t="n">
        <f aca="false">+C13+C12</f>
        <v>-169444.781884254</v>
      </c>
      <c r="D14" s="61" t="n">
        <f aca="false">+D13+D12</f>
        <v>-169830.319146389</v>
      </c>
      <c r="E14" s="61" t="n">
        <f aca="false">+E13+E12</f>
        <v>-170218.266016413</v>
      </c>
      <c r="F14" s="61" t="n">
        <f aca="false">+F13+F12</f>
        <v>-170608.637554374</v>
      </c>
      <c r="G14" s="61" t="n">
        <f aca="false">+G13+G12</f>
        <v>-171001.448914448</v>
      </c>
      <c r="H14" s="61" t="n">
        <f aca="false">+H13+H12</f>
        <v>-171396.715345521</v>
      </c>
      <c r="I14" s="61" t="n">
        <f aca="false">+I13+I12</f>
        <v>-171794.45219179</v>
      </c>
      <c r="J14" s="61" t="n">
        <f aca="false">+J13+J12</f>
        <v>-172194.674893347</v>
      </c>
      <c r="K14" s="61" t="n">
        <f aca="false">+K13+K12</f>
        <v>-169651.257343827</v>
      </c>
      <c r="L14" s="61" t="n">
        <f aca="false">+L13+L12</f>
        <v>-167091.943434622</v>
      </c>
      <c r="M14" s="61" t="n">
        <f aca="false">+M13+M12</f>
        <v>-164516.633813485</v>
      </c>
      <c r="N14" s="61"/>
      <c r="O14" s="61"/>
    </row>
    <row r="15" customFormat="false" ht="12.75" hidden="false" customHeight="false" outlineLevel="0" collapsed="false">
      <c r="A15" s="61" t="s">
        <v>376</v>
      </c>
      <c r="B15" s="61" t="n">
        <f aca="false">+B14*+$B$1/12</f>
        <v>-1056.63524539687</v>
      </c>
      <c r="C15" s="61" t="n">
        <f aca="false">+C14*+$B$1/12</f>
        <v>-1059.02988677659</v>
      </c>
      <c r="D15" s="61" t="n">
        <f aca="false">+D14*+$B$1/12</f>
        <v>-1061.43949466493</v>
      </c>
      <c r="E15" s="61" t="n">
        <f aca="false">+E14*+$B$1/12</f>
        <v>-1063.86416260258</v>
      </c>
      <c r="F15" s="61" t="n">
        <f aca="false">+F14*+$B$1/12</f>
        <v>-1066.30398471484</v>
      </c>
      <c r="G15" s="61" t="n">
        <f aca="false">+G14*+$B$1/12</f>
        <v>-1068.7590557153</v>
      </c>
      <c r="H15" s="61" t="n">
        <f aca="false">+H14*+$B$1/12</f>
        <v>-1071.22947090951</v>
      </c>
      <c r="I15" s="61" t="n">
        <f aca="false">+I14*+$B$1/12</f>
        <v>-1073.71532619869</v>
      </c>
      <c r="J15" s="61" t="n">
        <f aca="false">+J14*+$B$1/12</f>
        <v>-1076.21671808342</v>
      </c>
      <c r="K15" s="61" t="n">
        <f aca="false">+K14*+$B$1/12</f>
        <v>-1060.32035839892</v>
      </c>
      <c r="L15" s="61" t="n">
        <f aca="false">+L14*+$B$1/12</f>
        <v>-1044.32464646639</v>
      </c>
      <c r="M15" s="61" t="n">
        <f aca="false">+M14*+$B$1/12</f>
        <v>-1028.22896133428</v>
      </c>
      <c r="N15" s="93" t="n">
        <f aca="false">SUM(B15:M15)</f>
        <v>-12730.0673112623</v>
      </c>
      <c r="O15" s="61"/>
    </row>
    <row r="16" customFormat="false" ht="12.75" hidden="false" customHeight="false" outlineLevel="0" collapsed="false">
      <c r="A16" s="61" t="s">
        <v>377</v>
      </c>
      <c r="B16" s="61" t="n">
        <f aca="false">+B15+B14</f>
        <v>-170118.274508895</v>
      </c>
      <c r="C16" s="61" t="n">
        <f aca="false">+C15+C14</f>
        <v>-170503.811771031</v>
      </c>
      <c r="D16" s="61" t="n">
        <f aca="false">+D15+D14</f>
        <v>-170891.758641054</v>
      </c>
      <c r="E16" s="61" t="n">
        <f aca="false">+E15+E14</f>
        <v>-171282.130179015</v>
      </c>
      <c r="F16" s="61" t="n">
        <f aca="false">+F15+F14</f>
        <v>-171674.941539089</v>
      </c>
      <c r="G16" s="61" t="n">
        <f aca="false">+G15+G14</f>
        <v>-172070.207970163</v>
      </c>
      <c r="H16" s="61" t="n">
        <f aca="false">+H15+H14</f>
        <v>-172467.944816431</v>
      </c>
      <c r="I16" s="61" t="n">
        <f aca="false">+I15+I14</f>
        <v>-172868.167517988</v>
      </c>
      <c r="J16" s="61" t="n">
        <f aca="false">+J15+J14</f>
        <v>-173270.89161143</v>
      </c>
      <c r="K16" s="61" t="n">
        <f aca="false">+K15+K14</f>
        <v>-170711.577702226</v>
      </c>
      <c r="L16" s="61" t="n">
        <f aca="false">+L15+L14</f>
        <v>-168136.268081089</v>
      </c>
      <c r="M16" s="61" t="n">
        <f aca="false">+M15+M14</f>
        <v>-165544.86277482</v>
      </c>
      <c r="N16" s="61"/>
      <c r="O16" s="61"/>
    </row>
    <row r="17" customFormat="false" ht="12.75" hidden="false" customHeight="false" outlineLevel="0" collapsed="false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</row>
    <row r="18" customFormat="false" ht="12.75" hidden="false" customHeight="false" outlineLevel="0" collapsed="false">
      <c r="A18" s="61"/>
      <c r="B18" s="67" t="n">
        <f aca="false">+B10</f>
        <v>93</v>
      </c>
      <c r="C18" s="67" t="n">
        <f aca="false">+C10</f>
        <v>124</v>
      </c>
      <c r="D18" s="67" t="n">
        <f aca="false">+D10</f>
        <v>152</v>
      </c>
      <c r="E18" s="67" t="n">
        <f aca="false">+E10</f>
        <v>183</v>
      </c>
      <c r="F18" s="67" t="n">
        <f aca="false">+F10</f>
        <v>213</v>
      </c>
      <c r="G18" s="67" t="n">
        <f aca="false">+G10</f>
        <v>244</v>
      </c>
      <c r="H18" s="67" t="n">
        <f aca="false">+H10</f>
        <v>274</v>
      </c>
      <c r="I18" s="67" t="n">
        <f aca="false">+I10</f>
        <v>305</v>
      </c>
      <c r="J18" s="67" t="n">
        <f aca="false">+J10</f>
        <v>336</v>
      </c>
      <c r="K18" s="67" t="n">
        <f aca="false">+K10</f>
        <v>366</v>
      </c>
      <c r="L18" s="67" t="n">
        <f aca="false">+L10</f>
        <v>397</v>
      </c>
      <c r="M18" s="67" t="n">
        <f aca="false">+M10</f>
        <v>427</v>
      </c>
      <c r="N18" s="61"/>
      <c r="O18" s="61"/>
    </row>
    <row r="19" customFormat="false" ht="12.75" hidden="false" customHeight="false" outlineLevel="0" collapsed="false">
      <c r="A19" s="0" t="n">
        <f aca="false">+A11+1</f>
        <v>3</v>
      </c>
      <c r="B19" s="351" t="n">
        <f aca="false">EDATE(B11,12)</f>
        <v>38718</v>
      </c>
      <c r="C19" s="351" t="n">
        <f aca="false">EDATE(C11,12)</f>
        <v>38749</v>
      </c>
      <c r="D19" s="351" t="n">
        <f aca="false">EDATE(D11,12)</f>
        <v>38777</v>
      </c>
      <c r="E19" s="351" t="n">
        <f aca="false">EDATE(E11,12)</f>
        <v>38808</v>
      </c>
      <c r="F19" s="351" t="n">
        <f aca="false">EDATE(F11,12)</f>
        <v>38838</v>
      </c>
      <c r="G19" s="351" t="n">
        <f aca="false">EDATE(G11,12)</f>
        <v>38869</v>
      </c>
      <c r="H19" s="351" t="n">
        <f aca="false">EDATE(H11,12)</f>
        <v>38899</v>
      </c>
      <c r="I19" s="351" t="n">
        <f aca="false">EDATE(I11,12)</f>
        <v>38930</v>
      </c>
      <c r="J19" s="351" t="n">
        <f aca="false">EDATE(J11,12)</f>
        <v>38961</v>
      </c>
      <c r="K19" s="351" t="n">
        <f aca="false">EDATE(K11,12)</f>
        <v>38991</v>
      </c>
      <c r="L19" s="351" t="n">
        <f aca="false">EDATE(L11,12)</f>
        <v>39022</v>
      </c>
      <c r="M19" s="351" t="n">
        <f aca="false">EDATE(M11,12)</f>
        <v>39052</v>
      </c>
      <c r="N19" s="61"/>
      <c r="O19" s="61"/>
    </row>
    <row r="20" customFormat="false" ht="12.75" hidden="false" customHeight="false" outlineLevel="0" collapsed="false">
      <c r="A20" s="61" t="s">
        <v>373</v>
      </c>
      <c r="B20" s="61" t="n">
        <f aca="false">+M16</f>
        <v>-165544.86277482</v>
      </c>
      <c r="C20" s="61" t="n">
        <f aca="false">+B24</f>
        <v>-162937.261185386</v>
      </c>
      <c r="D20" s="61" t="n">
        <f aca="false">+C24</f>
        <v>-160313.362086019</v>
      </c>
      <c r="E20" s="61" t="n">
        <f aca="false">+D24</f>
        <v>-157673.063617281</v>
      </c>
      <c r="F20" s="61" t="n">
        <f aca="false">+E24</f>
        <v>-155016.263283113</v>
      </c>
      <c r="G20" s="61" t="n">
        <f aca="false">+F24</f>
        <v>-152342.857946856</v>
      </c>
      <c r="H20" s="61" t="n">
        <f aca="false">+G24</f>
        <v>-149652.743827248</v>
      </c>
      <c r="I20" s="61" t="n">
        <f aca="false">+H24</f>
        <v>-146945.816494392</v>
      </c>
      <c r="J20" s="61" t="n">
        <f aca="false">+I24</f>
        <v>-144221.970865706</v>
      </c>
      <c r="K20" s="61" t="n">
        <f aca="false">+J24</f>
        <v>-141481.101201841</v>
      </c>
      <c r="L20" s="61" t="n">
        <f aca="false">+K24</f>
        <v>-138889.090876852</v>
      </c>
      <c r="M20" s="61" t="n">
        <f aca="false">+L24</f>
        <v>-136280.880487332</v>
      </c>
      <c r="N20" s="61"/>
      <c r="O20" s="61"/>
    </row>
    <row r="21" customFormat="false" ht="12.75" hidden="false" customHeight="false" outlineLevel="0" collapsed="false">
      <c r="A21" s="61" t="s">
        <v>374</v>
      </c>
      <c r="B21" s="61" t="n">
        <f aca="false">IF(+B18&lt;365,+interest!M13,+DCF!$F$63/12)</f>
        <v>3619.63426760346</v>
      </c>
      <c r="C21" s="61" t="n">
        <f aca="false">IF(C18&lt;365,+B21,+DCF!$F$63/12)</f>
        <v>3619.63426760346</v>
      </c>
      <c r="D21" s="61" t="n">
        <f aca="false">IF(D18&lt;365,+C21,+DCF!$F$63/12)</f>
        <v>3619.63426760346</v>
      </c>
      <c r="E21" s="61" t="n">
        <f aca="false">IF(E18&lt;365,+D21,+DCF!$F$63/12)</f>
        <v>3619.63426760346</v>
      </c>
      <c r="F21" s="61" t="n">
        <f aca="false">IF(F18&lt;365,+E21,+DCF!$F$63/12)</f>
        <v>3619.63426760346</v>
      </c>
      <c r="G21" s="61" t="n">
        <f aca="false">IF(G18&lt;365,+F21,+DCF!$F$63/12)</f>
        <v>3619.63426760346</v>
      </c>
      <c r="H21" s="61" t="n">
        <f aca="false">IF(H18&lt;365,+G21,+DCF!$F$63/12)</f>
        <v>3619.63426760346</v>
      </c>
      <c r="I21" s="61" t="n">
        <f aca="false">IF(I18&lt;365,+H21,+DCF!$F$63/12)</f>
        <v>3619.63426760346</v>
      </c>
      <c r="J21" s="61" t="n">
        <f aca="false">IF(J18&lt;365,+I21,+DCF!$F$63/12)</f>
        <v>3619.63426760346</v>
      </c>
      <c r="K21" s="61" t="n">
        <f aca="false">IF(K18&lt;365,+J21,+DCF!$F$63/12)</f>
        <v>3454.67548571489</v>
      </c>
      <c r="L21" s="61" t="n">
        <f aca="false">IF(L18&lt;365,+K21,+DCF!$F$63/12)</f>
        <v>3454.67548571489</v>
      </c>
      <c r="M21" s="61" t="n">
        <f aca="false">IF(M18&lt;365,+L21,+DCF!$F$63/12)</f>
        <v>3454.67548571489</v>
      </c>
      <c r="N21" s="61"/>
      <c r="O21" s="353"/>
    </row>
    <row r="22" customFormat="false" ht="12.75" hidden="false" customHeight="false" outlineLevel="0" collapsed="false">
      <c r="A22" s="61" t="s">
        <v>375</v>
      </c>
      <c r="B22" s="61" t="n">
        <f aca="false">+B21+B20</f>
        <v>-161925.228507216</v>
      </c>
      <c r="C22" s="61" t="n">
        <f aca="false">+C21+C20</f>
        <v>-159317.626917783</v>
      </c>
      <c r="D22" s="61" t="n">
        <f aca="false">+D21+D20</f>
        <v>-156693.727818415</v>
      </c>
      <c r="E22" s="61" t="n">
        <f aca="false">+E21+E20</f>
        <v>-154053.429349677</v>
      </c>
      <c r="F22" s="61" t="n">
        <f aca="false">+F21+F20</f>
        <v>-151396.629015509</v>
      </c>
      <c r="G22" s="61" t="n">
        <f aca="false">+G21+G20</f>
        <v>-148723.223679253</v>
      </c>
      <c r="H22" s="61" t="n">
        <f aca="false">+H21+H20</f>
        <v>-146033.109559644</v>
      </c>
      <c r="I22" s="61" t="n">
        <f aca="false">+I21+I20</f>
        <v>-143326.182226789</v>
      </c>
      <c r="J22" s="61" t="n">
        <f aca="false">+J21+J20</f>
        <v>-140602.336598103</v>
      </c>
      <c r="K22" s="61" t="n">
        <f aca="false">+K21+K20</f>
        <v>-138026.425716126</v>
      </c>
      <c r="L22" s="61" t="n">
        <f aca="false">+L21+L20</f>
        <v>-135434.415391137</v>
      </c>
      <c r="M22" s="61" t="n">
        <f aca="false">+M21+M20</f>
        <v>-132826.205001617</v>
      </c>
      <c r="N22" s="61"/>
      <c r="O22" s="61"/>
    </row>
    <row r="23" customFormat="false" ht="12.75" hidden="false" customHeight="false" outlineLevel="0" collapsed="false">
      <c r="A23" s="61" t="s">
        <v>376</v>
      </c>
      <c r="B23" s="61" t="n">
        <f aca="false">+B22*+$B$1/12</f>
        <v>-1012.0326781701</v>
      </c>
      <c r="C23" s="61" t="n">
        <f aca="false">+C22*+$B$1/12</f>
        <v>-995.735168236142</v>
      </c>
      <c r="D23" s="61" t="n">
        <f aca="false">+D22*+$B$1/12</f>
        <v>-979.335798865096</v>
      </c>
      <c r="E23" s="61" t="n">
        <f aca="false">+E22*+$B$1/12</f>
        <v>-962.833933435482</v>
      </c>
      <c r="F23" s="61" t="n">
        <f aca="false">+F22*+$B$1/12</f>
        <v>-946.228931346932</v>
      </c>
      <c r="G23" s="61" t="n">
        <f aca="false">+G22*+$B$1/12</f>
        <v>-929.520147995329</v>
      </c>
      <c r="H23" s="61" t="n">
        <f aca="false">+H22*+$B$1/12</f>
        <v>-912.706934747778</v>
      </c>
      <c r="I23" s="61" t="n">
        <f aca="false">+I22*+$B$1/12</f>
        <v>-895.78863891743</v>
      </c>
      <c r="J23" s="61" t="n">
        <f aca="false">+J22*+$B$1/12</f>
        <v>-878.764603738142</v>
      </c>
      <c r="K23" s="61" t="n">
        <f aca="false">+K22*+$B$1/12</f>
        <v>-862.665160725788</v>
      </c>
      <c r="L23" s="61" t="n">
        <f aca="false">+L22*+$B$1/12</f>
        <v>-846.465096194606</v>
      </c>
      <c r="M23" s="61" t="n">
        <f aca="false">+M22*+$B$1/12</f>
        <v>-830.163781260104</v>
      </c>
      <c r="N23" s="93" t="n">
        <f aca="false">SUM(B23:M23)</f>
        <v>-11052.2408736329</v>
      </c>
      <c r="O23" s="61"/>
    </row>
    <row r="24" customFormat="false" ht="12.75" hidden="false" customHeight="false" outlineLevel="0" collapsed="false">
      <c r="A24" s="61" t="s">
        <v>377</v>
      </c>
      <c r="B24" s="61" t="n">
        <f aca="false">+B23+B22</f>
        <v>-162937.261185386</v>
      </c>
      <c r="C24" s="61" t="n">
        <f aca="false">+C23+C22</f>
        <v>-160313.362086019</v>
      </c>
      <c r="D24" s="61" t="n">
        <f aca="false">+D23+D22</f>
        <v>-157673.063617281</v>
      </c>
      <c r="E24" s="61" t="n">
        <f aca="false">+E23+E22</f>
        <v>-155016.263283113</v>
      </c>
      <c r="F24" s="61" t="n">
        <f aca="false">+F23+F22</f>
        <v>-152342.857946856</v>
      </c>
      <c r="G24" s="61" t="n">
        <f aca="false">+G23+G22</f>
        <v>-149652.743827248</v>
      </c>
      <c r="H24" s="61" t="n">
        <f aca="false">+H23+H22</f>
        <v>-146945.816494392</v>
      </c>
      <c r="I24" s="61" t="n">
        <f aca="false">+I23+I22</f>
        <v>-144221.970865706</v>
      </c>
      <c r="J24" s="61" t="n">
        <f aca="false">+J23+J22</f>
        <v>-141481.101201841</v>
      </c>
      <c r="K24" s="61" t="n">
        <f aca="false">+K23+K22</f>
        <v>-138889.090876852</v>
      </c>
      <c r="L24" s="61" t="n">
        <f aca="false">+L23+L22</f>
        <v>-136280.880487332</v>
      </c>
      <c r="M24" s="61" t="n">
        <f aca="false">+M23+M22</f>
        <v>-133656.368782877</v>
      </c>
      <c r="N24" s="61"/>
      <c r="O24" s="61"/>
    </row>
    <row r="25" customFormat="false" ht="12.75" hidden="false" customHeight="false" outlineLevel="0" collapsed="false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</row>
    <row r="26" customFormat="false" ht="12.75" hidden="false" customHeight="false" outlineLevel="0" collapsed="false">
      <c r="A26" s="61"/>
      <c r="B26" s="354" t="n">
        <f aca="false">+B18</f>
        <v>93</v>
      </c>
      <c r="C26" s="354" t="n">
        <f aca="false">+C18</f>
        <v>124</v>
      </c>
      <c r="D26" s="354" t="n">
        <f aca="false">+D18</f>
        <v>152</v>
      </c>
      <c r="E26" s="354" t="n">
        <f aca="false">+E18</f>
        <v>183</v>
      </c>
      <c r="F26" s="354" t="n">
        <f aca="false">+F18</f>
        <v>213</v>
      </c>
      <c r="G26" s="354" t="n">
        <f aca="false">+G18</f>
        <v>244</v>
      </c>
      <c r="H26" s="354" t="n">
        <f aca="false">+H18</f>
        <v>274</v>
      </c>
      <c r="I26" s="354" t="n">
        <f aca="false">+I18</f>
        <v>305</v>
      </c>
      <c r="J26" s="354" t="n">
        <f aca="false">+J18</f>
        <v>336</v>
      </c>
      <c r="K26" s="354" t="n">
        <f aca="false">+K18</f>
        <v>366</v>
      </c>
      <c r="L26" s="354" t="n">
        <f aca="false">+L18</f>
        <v>397</v>
      </c>
      <c r="M26" s="354" t="n">
        <f aca="false">+M18</f>
        <v>427</v>
      </c>
      <c r="N26" s="61"/>
      <c r="O26" s="61"/>
    </row>
    <row r="27" customFormat="false" ht="12.75" hidden="false" customHeight="false" outlineLevel="0" collapsed="false">
      <c r="A27" s="0" t="n">
        <f aca="false">+A19+1</f>
        <v>4</v>
      </c>
      <c r="B27" s="351" t="n">
        <f aca="false">EDATE(B19,12)</f>
        <v>39083</v>
      </c>
      <c r="C27" s="351" t="n">
        <f aca="false">EDATE(C19,12)</f>
        <v>39114</v>
      </c>
      <c r="D27" s="351" t="n">
        <f aca="false">EDATE(D19,12)</f>
        <v>39142</v>
      </c>
      <c r="E27" s="351" t="n">
        <f aca="false">EDATE(E19,12)</f>
        <v>39173</v>
      </c>
      <c r="F27" s="351" t="n">
        <f aca="false">EDATE(F19,12)</f>
        <v>39203</v>
      </c>
      <c r="G27" s="351" t="n">
        <f aca="false">EDATE(G19,12)</f>
        <v>39234</v>
      </c>
      <c r="H27" s="351" t="n">
        <f aca="false">EDATE(H19,12)</f>
        <v>39264</v>
      </c>
      <c r="I27" s="351" t="n">
        <f aca="false">EDATE(I19,12)</f>
        <v>39295</v>
      </c>
      <c r="J27" s="351" t="n">
        <f aca="false">EDATE(J19,12)</f>
        <v>39326</v>
      </c>
      <c r="K27" s="351" t="n">
        <f aca="false">EDATE(K19,12)</f>
        <v>39356</v>
      </c>
      <c r="L27" s="351" t="n">
        <f aca="false">EDATE(L19,12)</f>
        <v>39387</v>
      </c>
      <c r="M27" s="351" t="n">
        <f aca="false">EDATE(M19,12)</f>
        <v>39417</v>
      </c>
      <c r="N27" s="61"/>
      <c r="O27" s="61"/>
    </row>
    <row r="28" customFormat="false" ht="12.75" hidden="false" customHeight="false" outlineLevel="0" collapsed="false">
      <c r="A28" s="61" t="s">
        <v>373</v>
      </c>
      <c r="B28" s="61" t="n">
        <f aca="false">+M24</f>
        <v>-133656.368782877</v>
      </c>
      <c r="C28" s="61" t="n">
        <f aca="false">+B32</f>
        <v>-131015.453880269</v>
      </c>
      <c r="D28" s="61" t="n">
        <f aca="false">+C32</f>
        <v>-128358.03325952</v>
      </c>
      <c r="E28" s="61" t="n">
        <f aca="false">+D32</f>
        <v>-125684.003759892</v>
      </c>
      <c r="F28" s="61" t="n">
        <f aca="false">+E32</f>
        <v>-122993.26157589</v>
      </c>
      <c r="G28" s="61" t="n">
        <f aca="false">+F32</f>
        <v>-120285.702253239</v>
      </c>
      <c r="H28" s="61" t="n">
        <f aca="false">+G32</f>
        <v>-117561.220684821</v>
      </c>
      <c r="I28" s="61" t="n">
        <f aca="false">+H32</f>
        <v>-114819.711106601</v>
      </c>
      <c r="J28" s="61" t="n">
        <f aca="false">+I32</f>
        <v>-112061.067093516</v>
      </c>
      <c r="K28" s="61" t="n">
        <f aca="false">+J32</f>
        <v>-109285.18155535</v>
      </c>
      <c r="L28" s="61" t="n">
        <f aca="false">+K32</f>
        <v>-107853.138342946</v>
      </c>
      <c r="M28" s="61" t="n">
        <f aca="false">+L32</f>
        <v>-106412.144860464</v>
      </c>
    </row>
    <row r="29" customFormat="false" ht="12.75" hidden="false" customHeight="false" outlineLevel="0" collapsed="false">
      <c r="A29" s="61" t="s">
        <v>374</v>
      </c>
      <c r="B29" s="61" t="n">
        <f aca="false">IF(B26&lt;365,+interest!M21,+DCF!$G$63/12)</f>
        <v>3454.67548571489</v>
      </c>
      <c r="C29" s="61" t="n">
        <f aca="false">IF(+C26&lt;365,+B29,+DCF!$G$63/12)</f>
        <v>3454.67548571489</v>
      </c>
      <c r="D29" s="61" t="n">
        <f aca="false">IF(+D26&lt;365,+C29,+DCF!$G$63/12)</f>
        <v>3454.67548571489</v>
      </c>
      <c r="E29" s="61" t="n">
        <f aca="false">IF(+E26&lt;365,+D29,+DCF!$G$63/12)</f>
        <v>3454.67548571489</v>
      </c>
      <c r="F29" s="61" t="n">
        <f aca="false">IF(+F26&lt;365,+E29,+DCF!$G$63/12)</f>
        <v>3454.67548571489</v>
      </c>
      <c r="G29" s="61" t="n">
        <f aca="false">IF(+G26&lt;365,+F29,+DCF!$G$63/12)</f>
        <v>3454.67548571489</v>
      </c>
      <c r="H29" s="61" t="n">
        <f aca="false">IF(+H26&lt;365,+G29,+DCF!$G$63/12)</f>
        <v>3454.67548571489</v>
      </c>
      <c r="I29" s="61" t="n">
        <f aca="false">IF(+I26&lt;365,+H29,+DCF!$G$63/12)</f>
        <v>3454.67548571489</v>
      </c>
      <c r="J29" s="61" t="n">
        <f aca="false">IF(+J26&lt;365,+I29,+DCF!$G$63/12)</f>
        <v>3454.67548571489</v>
      </c>
      <c r="K29" s="61" t="n">
        <f aca="false">IF(+K26&lt;365,+J29,+DCF!$G$63/12)</f>
        <v>2101.93848161504</v>
      </c>
      <c r="L29" s="61" t="n">
        <f aca="false">IF(+L26&lt;365,+K29,+DCF!$G$63/12)</f>
        <v>2101.93848161504</v>
      </c>
      <c r="M29" s="61" t="n">
        <f aca="false">IF(+M26&lt;365,+L29,+DCF!$G$63/12)</f>
        <v>2101.93848161504</v>
      </c>
    </row>
    <row r="30" customFormat="false" ht="12.75" hidden="false" customHeight="false" outlineLevel="0" collapsed="false">
      <c r="A30" s="61" t="s">
        <v>375</v>
      </c>
      <c r="B30" s="61" t="n">
        <f aca="false">+B29+B28</f>
        <v>-130201.693297162</v>
      </c>
      <c r="C30" s="61" t="n">
        <f aca="false">+C29+C28</f>
        <v>-127560.778394554</v>
      </c>
      <c r="D30" s="61" t="n">
        <f aca="false">+D29+D28</f>
        <v>-124903.357773805</v>
      </c>
      <c r="E30" s="61" t="n">
        <f aca="false">+E29+E28</f>
        <v>-122229.328274177</v>
      </c>
      <c r="F30" s="61" t="n">
        <f aca="false">+F29+F28</f>
        <v>-119538.586090175</v>
      </c>
      <c r="G30" s="61" t="n">
        <f aca="false">+G29+G28</f>
        <v>-116831.026767524</v>
      </c>
      <c r="H30" s="61" t="n">
        <f aca="false">+H29+H28</f>
        <v>-114106.545199106</v>
      </c>
      <c r="I30" s="61" t="n">
        <f aca="false">+I29+I28</f>
        <v>-111365.035620886</v>
      </c>
      <c r="J30" s="61" t="n">
        <f aca="false">+J29+J28</f>
        <v>-108606.391607801</v>
      </c>
      <c r="K30" s="61" t="n">
        <f aca="false">+K29+K28</f>
        <v>-107183.243073735</v>
      </c>
      <c r="L30" s="61" t="n">
        <f aca="false">+L29+L28</f>
        <v>-105751.199861331</v>
      </c>
      <c r="M30" s="61" t="n">
        <f aca="false">+M29+M28</f>
        <v>-104310.206378849</v>
      </c>
    </row>
    <row r="31" customFormat="false" ht="12.75" hidden="false" customHeight="false" outlineLevel="0" collapsed="false">
      <c r="A31" s="61" t="s">
        <v>376</v>
      </c>
      <c r="B31" s="61" t="n">
        <f aca="false">+B30*+$B$1/12</f>
        <v>-813.760583107262</v>
      </c>
      <c r="C31" s="61" t="n">
        <f aca="false">+C30*+$B$1/12</f>
        <v>-797.254864965964</v>
      </c>
      <c r="D31" s="61" t="n">
        <f aca="false">+D30*+$B$1/12</f>
        <v>-780.645986086283</v>
      </c>
      <c r="E31" s="61" t="n">
        <f aca="false">+E30*+$B$1/12</f>
        <v>-763.933301713604</v>
      </c>
      <c r="F31" s="61" t="n">
        <f aca="false">+F30*+$B$1/12</f>
        <v>-747.116163063596</v>
      </c>
      <c r="G31" s="61" t="n">
        <f aca="false">+G30*+$B$1/12</f>
        <v>-730.193917297026</v>
      </c>
      <c r="H31" s="61" t="n">
        <f aca="false">+H30*+$B$1/12</f>
        <v>-713.165907494414</v>
      </c>
      <c r="I31" s="61" t="n">
        <f aca="false">+I30*+$B$1/12</f>
        <v>-696.031472630536</v>
      </c>
      <c r="J31" s="61" t="n">
        <f aca="false">+J30*+$B$1/12</f>
        <v>-678.789947548759</v>
      </c>
      <c r="K31" s="61" t="n">
        <f aca="false">+K30*+$B$1/12</f>
        <v>-669.895269210845</v>
      </c>
      <c r="L31" s="61" t="n">
        <f aca="false">+L30*+$B$1/12</f>
        <v>-660.944999133318</v>
      </c>
      <c r="M31" s="61" t="n">
        <f aca="false">+M30*+$B$1/12</f>
        <v>-651.938789867808</v>
      </c>
      <c r="N31" s="93" t="n">
        <f aca="false">SUM(B31:M31)</f>
        <v>-8703.67120211941</v>
      </c>
    </row>
    <row r="32" customFormat="false" ht="12.75" hidden="false" customHeight="false" outlineLevel="0" collapsed="false">
      <c r="A32" s="61" t="s">
        <v>377</v>
      </c>
      <c r="B32" s="61" t="n">
        <f aca="false">+B31+B30</f>
        <v>-131015.453880269</v>
      </c>
      <c r="C32" s="61" t="n">
        <f aca="false">+C31+C30</f>
        <v>-128358.03325952</v>
      </c>
      <c r="D32" s="61" t="n">
        <f aca="false">+D31+D30</f>
        <v>-125684.003759892</v>
      </c>
      <c r="E32" s="61" t="n">
        <f aca="false">+E31+E30</f>
        <v>-122993.26157589</v>
      </c>
      <c r="F32" s="61" t="n">
        <f aca="false">+F31+F30</f>
        <v>-120285.702253239</v>
      </c>
      <c r="G32" s="61" t="n">
        <f aca="false">+G31+G30</f>
        <v>-117561.220684821</v>
      </c>
      <c r="H32" s="61" t="n">
        <f aca="false">+H31+H30</f>
        <v>-114819.711106601</v>
      </c>
      <c r="I32" s="61" t="n">
        <f aca="false">+I31+I30</f>
        <v>-112061.067093516</v>
      </c>
      <c r="J32" s="61" t="n">
        <f aca="false">+J31+J30</f>
        <v>-109285.18155535</v>
      </c>
      <c r="K32" s="61" t="n">
        <f aca="false">+K31+K30</f>
        <v>-107853.138342946</v>
      </c>
      <c r="L32" s="61" t="n">
        <f aca="false">+L31+L30</f>
        <v>-106412.144860464</v>
      </c>
      <c r="M32" s="61" t="n">
        <f aca="false">+M31+M30</f>
        <v>-104962.145168717</v>
      </c>
      <c r="N32" s="61"/>
      <c r="O32" s="101"/>
    </row>
    <row r="34" customFormat="false" ht="12.75" hidden="false" customHeight="false" outlineLevel="0" collapsed="false">
      <c r="B34" s="354" t="n">
        <f aca="false">+B26</f>
        <v>93</v>
      </c>
      <c r="C34" s="354" t="n">
        <f aca="false">+C26</f>
        <v>124</v>
      </c>
      <c r="D34" s="354" t="n">
        <f aca="false">+D26</f>
        <v>152</v>
      </c>
      <c r="E34" s="354" t="n">
        <f aca="false">+E26</f>
        <v>183</v>
      </c>
      <c r="F34" s="354" t="n">
        <f aca="false">+F26</f>
        <v>213</v>
      </c>
      <c r="G34" s="354" t="n">
        <f aca="false">+G26</f>
        <v>244</v>
      </c>
      <c r="H34" s="354" t="n">
        <f aca="false">+H26</f>
        <v>274</v>
      </c>
      <c r="I34" s="354" t="n">
        <f aca="false">+I26</f>
        <v>305</v>
      </c>
      <c r="J34" s="354" t="n">
        <f aca="false">+J26</f>
        <v>336</v>
      </c>
      <c r="K34" s="354" t="n">
        <f aca="false">+K26</f>
        <v>366</v>
      </c>
      <c r="L34" s="354" t="n">
        <f aca="false">+L26</f>
        <v>397</v>
      </c>
      <c r="M34" s="354" t="n">
        <f aca="false">+M26</f>
        <v>427</v>
      </c>
    </row>
    <row r="35" customFormat="false" ht="12.75" hidden="false" customHeight="false" outlineLevel="0" collapsed="false">
      <c r="A35" s="0" t="n">
        <f aca="false">+A27+1</f>
        <v>5</v>
      </c>
      <c r="B35" s="351" t="n">
        <f aca="false">EDATE(B27,12)</f>
        <v>39448</v>
      </c>
      <c r="C35" s="351" t="n">
        <f aca="false">EDATE(C27,12)</f>
        <v>39479</v>
      </c>
      <c r="D35" s="351" t="n">
        <f aca="false">EDATE(D27,12)</f>
        <v>39508</v>
      </c>
      <c r="E35" s="351" t="n">
        <f aca="false">EDATE(E27,12)</f>
        <v>39539</v>
      </c>
      <c r="F35" s="351" t="n">
        <f aca="false">EDATE(F27,12)</f>
        <v>39569</v>
      </c>
      <c r="G35" s="351" t="n">
        <f aca="false">EDATE(G27,12)</f>
        <v>39600</v>
      </c>
      <c r="H35" s="351" t="n">
        <f aca="false">EDATE(H27,12)</f>
        <v>39630</v>
      </c>
      <c r="I35" s="351" t="n">
        <f aca="false">EDATE(I27,12)</f>
        <v>39661</v>
      </c>
      <c r="J35" s="351" t="n">
        <f aca="false">EDATE(J27,12)</f>
        <v>39692</v>
      </c>
      <c r="K35" s="351" t="n">
        <f aca="false">EDATE(K27,12)</f>
        <v>39722</v>
      </c>
      <c r="L35" s="351" t="n">
        <f aca="false">EDATE(L27,12)</f>
        <v>39753</v>
      </c>
      <c r="M35" s="351" t="n">
        <f aca="false">EDATE(M27,12)</f>
        <v>39783</v>
      </c>
    </row>
    <row r="36" customFormat="false" ht="12.75" hidden="false" customHeight="false" outlineLevel="0" collapsed="false">
      <c r="A36" s="61" t="s">
        <v>373</v>
      </c>
      <c r="B36" s="61" t="n">
        <f aca="false">+M32</f>
        <v>-104962.145168717</v>
      </c>
      <c r="C36" s="61" t="n">
        <f aca="false">+B40</f>
        <v>-103503.082978896</v>
      </c>
      <c r="D36" s="61" t="n">
        <f aca="false">+C40</f>
        <v>-102034.901650389</v>
      </c>
      <c r="E36" s="61" t="n">
        <f aca="false">+D40</f>
        <v>-100557.544188579</v>
      </c>
      <c r="F36" s="61" t="n">
        <f aca="false">+E40</f>
        <v>-99070.9532426326</v>
      </c>
      <c r="G36" s="61" t="n">
        <f aca="false">+F40</f>
        <v>-97575.0711032739</v>
      </c>
      <c r="H36" s="61" t="n">
        <f aca="false">+G40</f>
        <v>-96069.8397005443</v>
      </c>
      <c r="I36" s="61" t="n">
        <f aca="false">+H40</f>
        <v>-94555.2006015475</v>
      </c>
      <c r="J36" s="61" t="n">
        <f aca="false">+I40</f>
        <v>-93031.0950081821</v>
      </c>
      <c r="K36" s="61" t="n">
        <f aca="false">+J40</f>
        <v>-91497.4637548581</v>
      </c>
      <c r="L36" s="61" t="n">
        <f aca="false">+K40</f>
        <v>-89956.5363297096</v>
      </c>
      <c r="M36" s="61" t="n">
        <f aca="false">+L40</f>
        <v>-88405.9781081538</v>
      </c>
    </row>
    <row r="37" customFormat="false" ht="12.75" hidden="false" customHeight="false" outlineLevel="0" collapsed="false">
      <c r="A37" s="61" t="s">
        <v>374</v>
      </c>
      <c r="B37" s="61" t="n">
        <f aca="false">IF(+B34&lt;365,+interest!M29,+DCF!$H$63/12)</f>
        <v>2101.93848161504</v>
      </c>
      <c r="C37" s="61" t="n">
        <f aca="false">IF(+C34&lt;365,+B37,+DCF!$H$63/12)</f>
        <v>2101.93848161504</v>
      </c>
      <c r="D37" s="61" t="n">
        <f aca="false">IF(+D34&lt;365,+C37,+DCF!$H$63/12)</f>
        <v>2101.93848161504</v>
      </c>
      <c r="E37" s="61" t="n">
        <f aca="false">IF(+E34&lt;365,+D37,+DCF!$H$63/12)</f>
        <v>2101.93848161504</v>
      </c>
      <c r="F37" s="61" t="n">
        <f aca="false">IF(+F34&lt;365,+E37,+DCF!$H$63/12)</f>
        <v>2101.93848161504</v>
      </c>
      <c r="G37" s="61" t="n">
        <f aca="false">IF(+G34&lt;365,+F37,+DCF!$H$63/12)</f>
        <v>2101.93848161504</v>
      </c>
      <c r="H37" s="61" t="n">
        <f aca="false">IF(+H34&lt;365,+G37,+DCF!$H$63/12)</f>
        <v>2101.93848161504</v>
      </c>
      <c r="I37" s="61" t="n">
        <f aca="false">IF(+I34&lt;365,+H37,+DCF!$H$63/12)</f>
        <v>2101.93848161504</v>
      </c>
      <c r="J37" s="61" t="n">
        <f aca="false">IF(+J34&lt;365,+I37,+DCF!$H$63/12)</f>
        <v>2101.93848161504</v>
      </c>
      <c r="K37" s="61" t="n">
        <f aca="false">IF(+K34&lt;365,+J37,+DCF!$H$63/12)</f>
        <v>2099.66367564363</v>
      </c>
      <c r="L37" s="61" t="n">
        <f aca="false">IF(+L34&lt;365,+K37,+DCF!$H$63/12)</f>
        <v>2099.66367564363</v>
      </c>
      <c r="M37" s="61" t="n">
        <f aca="false">IF(+M34&lt;365,+L37,+DCF!$H$63/12)</f>
        <v>2099.66367564363</v>
      </c>
    </row>
    <row r="38" customFormat="false" ht="12.75" hidden="false" customHeight="false" outlineLevel="0" collapsed="false">
      <c r="A38" s="61" t="s">
        <v>375</v>
      </c>
      <c r="B38" s="61" t="n">
        <f aca="false">+B37+B36</f>
        <v>-102860.206687102</v>
      </c>
      <c r="C38" s="61" t="n">
        <f aca="false">+C37+C36</f>
        <v>-101401.144497281</v>
      </c>
      <c r="D38" s="61" t="n">
        <f aca="false">+D37+D36</f>
        <v>-99932.9631687743</v>
      </c>
      <c r="E38" s="61" t="n">
        <f aca="false">+E37+E36</f>
        <v>-98455.6057069641</v>
      </c>
      <c r="F38" s="61" t="n">
        <f aca="false">+F37+F36</f>
        <v>-96969.0147610176</v>
      </c>
      <c r="G38" s="61" t="n">
        <f aca="false">+G37+G36</f>
        <v>-95473.1326216589</v>
      </c>
      <c r="H38" s="61" t="n">
        <f aca="false">+H37+H36</f>
        <v>-93967.9012189292</v>
      </c>
      <c r="I38" s="61" t="n">
        <f aca="false">+I37+I36</f>
        <v>-92453.2621199325</v>
      </c>
      <c r="J38" s="61" t="n">
        <f aca="false">+J37+J36</f>
        <v>-90929.156526567</v>
      </c>
      <c r="K38" s="61" t="n">
        <f aca="false">+K37+K36</f>
        <v>-89397.8000792145</v>
      </c>
      <c r="L38" s="61" t="n">
        <f aca="false">+L37+L36</f>
        <v>-87856.8726540659</v>
      </c>
      <c r="M38" s="61" t="n">
        <f aca="false">+M37+M36</f>
        <v>-86306.3144325102</v>
      </c>
    </row>
    <row r="39" customFormat="false" ht="12.75" hidden="false" customHeight="false" outlineLevel="0" collapsed="false">
      <c r="A39" s="61" t="s">
        <v>376</v>
      </c>
      <c r="B39" s="61" t="n">
        <f aca="false">+B38*+$B$1/12</f>
        <v>-642.876291794387</v>
      </c>
      <c r="C39" s="61" t="n">
        <f aca="false">+C38*+$B$1/12</f>
        <v>-633.757153108008</v>
      </c>
      <c r="D39" s="61" t="n">
        <f aca="false">+D38*+$B$1/12</f>
        <v>-624.581019804839</v>
      </c>
      <c r="E39" s="61" t="n">
        <f aca="false">+E38*+$B$1/12</f>
        <v>-615.347535668526</v>
      </c>
      <c r="F39" s="61" t="n">
        <f aca="false">+F38*+$B$1/12</f>
        <v>-606.05634225636</v>
      </c>
      <c r="G39" s="61" t="n">
        <f aca="false">+G38*+$B$1/12</f>
        <v>-596.707078885368</v>
      </c>
      <c r="H39" s="61" t="n">
        <f aca="false">+H38*+$B$1/12</f>
        <v>-587.299382618308</v>
      </c>
      <c r="I39" s="61" t="n">
        <f aca="false">+I38*+$B$1/12</f>
        <v>-577.832888249578</v>
      </c>
      <c r="J39" s="61" t="n">
        <f aca="false">+J38*+$B$1/12</f>
        <v>-568.307228291044</v>
      </c>
      <c r="K39" s="61" t="n">
        <f aca="false">+K38*+$B$1/12</f>
        <v>-558.73625049509</v>
      </c>
      <c r="L39" s="61" t="n">
        <f aca="false">+L38*+$B$1/12</f>
        <v>-549.105454087912</v>
      </c>
      <c r="M39" s="61" t="n">
        <f aca="false">+M38*+$B$1/12</f>
        <v>-539.414465203189</v>
      </c>
      <c r="N39" s="93" t="n">
        <f aca="false">SUM(B39:M39)</f>
        <v>-7100.02109046261</v>
      </c>
    </row>
    <row r="40" customFormat="false" ht="12.75" hidden="false" customHeight="false" outlineLevel="0" collapsed="false">
      <c r="A40" s="61" t="s">
        <v>377</v>
      </c>
      <c r="B40" s="61" t="n">
        <f aca="false">+B39+B38</f>
        <v>-103503.082978896</v>
      </c>
      <c r="C40" s="61" t="n">
        <f aca="false">+C39+C38</f>
        <v>-102034.901650389</v>
      </c>
      <c r="D40" s="61" t="n">
        <f aca="false">+D39+D38</f>
        <v>-100557.544188579</v>
      </c>
      <c r="E40" s="61" t="n">
        <f aca="false">+E39+E38</f>
        <v>-99070.9532426326</v>
      </c>
      <c r="F40" s="61" t="n">
        <f aca="false">+F39+F38</f>
        <v>-97575.0711032739</v>
      </c>
      <c r="G40" s="61" t="n">
        <f aca="false">+G39+G38</f>
        <v>-96069.8397005443</v>
      </c>
      <c r="H40" s="61" t="n">
        <f aca="false">+H39+H38</f>
        <v>-94555.2006015475</v>
      </c>
      <c r="I40" s="61" t="n">
        <f aca="false">+I39+I38</f>
        <v>-93031.0950081821</v>
      </c>
      <c r="J40" s="61" t="n">
        <f aca="false">+J39+J38</f>
        <v>-91497.4637548581</v>
      </c>
      <c r="K40" s="61" t="n">
        <f aca="false">+K39+K38</f>
        <v>-89956.5363297096</v>
      </c>
      <c r="L40" s="61" t="n">
        <f aca="false">+L39+L38</f>
        <v>-88405.9781081538</v>
      </c>
      <c r="M40" s="61" t="n">
        <f aca="false">+M39+M38</f>
        <v>-86845.7288977134</v>
      </c>
      <c r="N40" s="61"/>
    </row>
    <row r="42" customFormat="false" ht="12.75" hidden="false" customHeight="false" outlineLevel="0" collapsed="false">
      <c r="B42" s="354" t="n">
        <f aca="false">+B34</f>
        <v>93</v>
      </c>
      <c r="C42" s="354" t="n">
        <f aca="false">+C34</f>
        <v>124</v>
      </c>
      <c r="D42" s="354" t="n">
        <f aca="false">+D34</f>
        <v>152</v>
      </c>
      <c r="E42" s="354" t="n">
        <f aca="false">+E34</f>
        <v>183</v>
      </c>
      <c r="F42" s="354" t="n">
        <f aca="false">+F34</f>
        <v>213</v>
      </c>
      <c r="G42" s="354" t="n">
        <f aca="false">+G34</f>
        <v>244</v>
      </c>
      <c r="H42" s="354" t="n">
        <f aca="false">+H34</f>
        <v>274</v>
      </c>
      <c r="I42" s="354" t="n">
        <f aca="false">+I34</f>
        <v>305</v>
      </c>
      <c r="J42" s="354" t="n">
        <f aca="false">+J34</f>
        <v>336</v>
      </c>
      <c r="K42" s="354" t="n">
        <f aca="false">+K34</f>
        <v>366</v>
      </c>
      <c r="L42" s="354" t="n">
        <f aca="false">+L34</f>
        <v>397</v>
      </c>
      <c r="M42" s="354" t="n">
        <f aca="false">+M34</f>
        <v>427</v>
      </c>
    </row>
    <row r="43" customFormat="false" ht="12.75" hidden="false" customHeight="false" outlineLevel="0" collapsed="false">
      <c r="A43" s="0" t="n">
        <f aca="false">+A35+1</f>
        <v>6</v>
      </c>
      <c r="B43" s="351" t="n">
        <f aca="false">EDATE(B35,12)</f>
        <v>39814</v>
      </c>
      <c r="C43" s="351" t="n">
        <f aca="false">EDATE(C35,12)</f>
        <v>39845</v>
      </c>
      <c r="D43" s="351" t="n">
        <f aca="false">EDATE(D35,12)</f>
        <v>39873</v>
      </c>
      <c r="E43" s="351" t="n">
        <f aca="false">EDATE(E35,12)</f>
        <v>39904</v>
      </c>
      <c r="F43" s="351" t="n">
        <f aca="false">EDATE(F35,12)</f>
        <v>39934</v>
      </c>
      <c r="G43" s="351" t="n">
        <f aca="false">EDATE(G35,12)</f>
        <v>39965</v>
      </c>
      <c r="H43" s="351" t="n">
        <f aca="false">EDATE(H35,12)</f>
        <v>39995</v>
      </c>
      <c r="I43" s="351" t="n">
        <f aca="false">EDATE(I35,12)</f>
        <v>40026</v>
      </c>
      <c r="J43" s="351" t="n">
        <f aca="false">EDATE(J35,12)</f>
        <v>40057</v>
      </c>
      <c r="K43" s="351" t="n">
        <f aca="false">EDATE(K35,12)</f>
        <v>40087</v>
      </c>
      <c r="L43" s="351" t="n">
        <f aca="false">EDATE(L35,12)</f>
        <v>40118</v>
      </c>
      <c r="M43" s="351" t="n">
        <f aca="false">EDATE(M35,12)</f>
        <v>40148</v>
      </c>
    </row>
    <row r="44" customFormat="false" ht="12.75" hidden="false" customHeight="false" outlineLevel="0" collapsed="false">
      <c r="A44" s="61" t="s">
        <v>373</v>
      </c>
      <c r="B44" s="61" t="n">
        <f aca="false">+M40</f>
        <v>-86845.7288977134</v>
      </c>
      <c r="C44" s="61" t="n">
        <f aca="false">+B48</f>
        <v>-85275.7281297077</v>
      </c>
      <c r="D44" s="61" t="n">
        <f aca="false">+C48</f>
        <v>-83695.914856902</v>
      </c>
      <c r="E44" s="61" t="n">
        <f aca="false">+D48</f>
        <v>-82106.2277511412</v>
      </c>
      <c r="F44" s="61" t="n">
        <f aca="false">+E48</f>
        <v>-80506.6051009695</v>
      </c>
      <c r="G44" s="61" t="n">
        <f aca="false">+F48</f>
        <v>-78896.9848092341</v>
      </c>
      <c r="H44" s="61" t="n">
        <f aca="false">+G48</f>
        <v>-77277.3043906755</v>
      </c>
      <c r="I44" s="61" t="n">
        <f aca="false">+H48</f>
        <v>-75647.5009695008</v>
      </c>
      <c r="J44" s="61" t="n">
        <f aca="false">+I48</f>
        <v>-74007.5112769438</v>
      </c>
      <c r="K44" s="61" t="n">
        <f aca="false">+J48</f>
        <v>-72357.2716488083</v>
      </c>
      <c r="L44" s="61" t="n">
        <f aca="false">+K48</f>
        <v>-70751.5709711917</v>
      </c>
      <c r="M44" s="61" t="n">
        <f aca="false">+L48</f>
        <v>-69135.8346643399</v>
      </c>
    </row>
    <row r="45" customFormat="false" ht="12.75" hidden="false" customHeight="false" outlineLevel="0" collapsed="false">
      <c r="A45" s="61" t="s">
        <v>374</v>
      </c>
      <c r="B45" s="61" t="n">
        <f aca="false">IF(+B42&lt;365,+interest!M37,+DCF!$I$63/12)</f>
        <v>2099.66367564363</v>
      </c>
      <c r="C45" s="61" t="n">
        <f aca="false">IF(+C42&lt;365,+B45,+DCF!$I$63/12)</f>
        <v>2099.66367564363</v>
      </c>
      <c r="D45" s="61" t="n">
        <f aca="false">IF(+D42&lt;365,+C45,+DCF!$I$63/12)</f>
        <v>2099.66367564363</v>
      </c>
      <c r="E45" s="61" t="n">
        <f aca="false">IF(+E42&lt;365,+D45,+DCF!$I$63/12)</f>
        <v>2099.66367564363</v>
      </c>
      <c r="F45" s="61" t="n">
        <f aca="false">IF(+F42&lt;365,+E45,+DCF!$I$63/12)</f>
        <v>2099.66367564363</v>
      </c>
      <c r="G45" s="61" t="n">
        <f aca="false">IF(+G42&lt;365,+F45,+DCF!$I$63/12)</f>
        <v>2099.66367564363</v>
      </c>
      <c r="H45" s="61" t="n">
        <f aca="false">IF(+H42&lt;365,+G45,+DCF!$I$63/12)</f>
        <v>2099.66367564363</v>
      </c>
      <c r="I45" s="61" t="n">
        <f aca="false">IF(+I42&lt;365,+H45,+DCF!$I$63/12)</f>
        <v>2099.66367564363</v>
      </c>
      <c r="J45" s="61" t="n">
        <f aca="false">IF(+J42&lt;365,+I45,+DCF!$I$63/12)</f>
        <v>2099.66367564363</v>
      </c>
      <c r="K45" s="61" t="n">
        <f aca="false">IF(+K42&lt;365,+J45,+DCF!$I$63/12)</f>
        <v>2045.15142899049</v>
      </c>
      <c r="L45" s="61" t="n">
        <f aca="false">IF(+L42&lt;365,+K45,+DCF!$I$63/12)</f>
        <v>2045.15142899049</v>
      </c>
      <c r="M45" s="61" t="n">
        <f aca="false">IF(+M42&lt;365,+L45,+DCF!$I$63/12)</f>
        <v>2045.15142899049</v>
      </c>
    </row>
    <row r="46" customFormat="false" ht="12.75" hidden="false" customHeight="false" outlineLevel="0" collapsed="false">
      <c r="A46" s="61" t="s">
        <v>375</v>
      </c>
      <c r="B46" s="61" t="n">
        <f aca="false">+B45+B44</f>
        <v>-84746.0652220698</v>
      </c>
      <c r="C46" s="61" t="n">
        <f aca="false">+C45+C44</f>
        <v>-83176.0644540641</v>
      </c>
      <c r="D46" s="61" t="n">
        <f aca="false">+D45+D44</f>
        <v>-81596.2511812584</v>
      </c>
      <c r="E46" s="61" t="n">
        <f aca="false">+E45+E44</f>
        <v>-80006.5640754976</v>
      </c>
      <c r="F46" s="61" t="n">
        <f aca="false">+F45+F44</f>
        <v>-78406.9414253259</v>
      </c>
      <c r="G46" s="61" t="n">
        <f aca="false">+G45+G44</f>
        <v>-76797.3211335905</v>
      </c>
      <c r="H46" s="61" t="n">
        <f aca="false">+H45+H44</f>
        <v>-75177.6407150318</v>
      </c>
      <c r="I46" s="61" t="n">
        <f aca="false">+I45+I44</f>
        <v>-73547.8372938572</v>
      </c>
      <c r="J46" s="61" t="n">
        <f aca="false">+J45+J44</f>
        <v>-71907.8476013002</v>
      </c>
      <c r="K46" s="61" t="n">
        <f aca="false">+K45+K44</f>
        <v>-70312.1202198178</v>
      </c>
      <c r="L46" s="61" t="n">
        <f aca="false">+L45+L44</f>
        <v>-68706.4195422012</v>
      </c>
      <c r="M46" s="61" t="n">
        <f aca="false">+M45+M44</f>
        <v>-67090.6832353495</v>
      </c>
    </row>
    <row r="47" customFormat="false" ht="12.75" hidden="false" customHeight="false" outlineLevel="0" collapsed="false">
      <c r="A47" s="61" t="s">
        <v>376</v>
      </c>
      <c r="B47" s="61" t="n">
        <f aca="false">+B46*+$B$1/12</f>
        <v>-529.662907637936</v>
      </c>
      <c r="C47" s="61" t="n">
        <f aca="false">+C46*+$B$1/12</f>
        <v>-519.850402837901</v>
      </c>
      <c r="D47" s="61" t="n">
        <f aca="false">+D46*+$B$1/12</f>
        <v>-509.976569882865</v>
      </c>
      <c r="E47" s="61" t="n">
        <f aca="false">+E46*+$B$1/12</f>
        <v>-500.04102547186</v>
      </c>
      <c r="F47" s="61" t="n">
        <f aca="false">+F46*+$B$1/12</f>
        <v>-490.043383908287</v>
      </c>
      <c r="G47" s="61" t="n">
        <f aca="false">+G46*+$B$1/12</f>
        <v>-479.983257084941</v>
      </c>
      <c r="H47" s="61" t="n">
        <f aca="false">+H46*+$B$1/12</f>
        <v>-469.860254468949</v>
      </c>
      <c r="I47" s="61" t="n">
        <f aca="false">+I46*+$B$1/12</f>
        <v>-459.673983086607</v>
      </c>
      <c r="J47" s="61" t="n">
        <f aca="false">+J46*+$B$1/12</f>
        <v>-449.424047508126</v>
      </c>
      <c r="K47" s="61" t="n">
        <f aca="false">+K46*+$B$1/12</f>
        <v>-439.450751373861</v>
      </c>
      <c r="L47" s="61" t="n">
        <f aca="false">+L46*+$B$1/12</f>
        <v>-429.415122138757</v>
      </c>
      <c r="M47" s="61" t="n">
        <f aca="false">+M46*+$B$1/12</f>
        <v>-419.316770220934</v>
      </c>
      <c r="N47" s="93" t="n">
        <f aca="false">SUM(B47:M47)</f>
        <v>-5696.69847562102</v>
      </c>
    </row>
    <row r="48" customFormat="false" ht="12.75" hidden="false" customHeight="false" outlineLevel="0" collapsed="false">
      <c r="A48" s="61" t="s">
        <v>377</v>
      </c>
      <c r="B48" s="61" t="n">
        <f aca="false">+B47+B46</f>
        <v>-85275.7281297077</v>
      </c>
      <c r="C48" s="61" t="n">
        <f aca="false">+C47+C46</f>
        <v>-83695.914856902</v>
      </c>
      <c r="D48" s="61" t="n">
        <f aca="false">+D47+D46</f>
        <v>-82106.2277511412</v>
      </c>
      <c r="E48" s="61" t="n">
        <f aca="false">+E47+E46</f>
        <v>-80506.6051009695</v>
      </c>
      <c r="F48" s="61" t="n">
        <f aca="false">+F47+F46</f>
        <v>-78896.9848092341</v>
      </c>
      <c r="G48" s="61" t="n">
        <f aca="false">+G47+G46</f>
        <v>-77277.3043906755</v>
      </c>
      <c r="H48" s="61" t="n">
        <f aca="false">+H47+H46</f>
        <v>-75647.5009695008</v>
      </c>
      <c r="I48" s="61" t="n">
        <f aca="false">+I47+I46</f>
        <v>-74007.5112769438</v>
      </c>
      <c r="J48" s="61" t="n">
        <f aca="false">+J47+J46</f>
        <v>-72357.2716488083</v>
      </c>
      <c r="K48" s="61" t="n">
        <f aca="false">+K47+K46</f>
        <v>-70751.5709711917</v>
      </c>
      <c r="L48" s="61" t="n">
        <f aca="false">+L47+L46</f>
        <v>-69135.8346643399</v>
      </c>
      <c r="M48" s="61" t="n">
        <f aca="false">+M47+M46</f>
        <v>-67510.0000055704</v>
      </c>
      <c r="N48" s="61"/>
    </row>
    <row r="50" customFormat="false" ht="12.75" hidden="false" customHeight="false" outlineLevel="0" collapsed="false">
      <c r="B50" s="354" t="n">
        <f aca="false">+B42</f>
        <v>93</v>
      </c>
      <c r="C50" s="354" t="n">
        <f aca="false">+C42</f>
        <v>124</v>
      </c>
      <c r="D50" s="354" t="n">
        <f aca="false">+D42</f>
        <v>152</v>
      </c>
      <c r="E50" s="354" t="n">
        <f aca="false">+E42</f>
        <v>183</v>
      </c>
      <c r="F50" s="354" t="n">
        <f aca="false">+F42</f>
        <v>213</v>
      </c>
      <c r="G50" s="354" t="n">
        <f aca="false">+G42</f>
        <v>244</v>
      </c>
      <c r="H50" s="354" t="n">
        <f aca="false">+H42</f>
        <v>274</v>
      </c>
      <c r="I50" s="354" t="n">
        <f aca="false">+I42</f>
        <v>305</v>
      </c>
      <c r="J50" s="354" t="n">
        <f aca="false">+J42</f>
        <v>336</v>
      </c>
      <c r="K50" s="354" t="n">
        <f aca="false">+K42</f>
        <v>366</v>
      </c>
      <c r="L50" s="354" t="n">
        <f aca="false">+L42</f>
        <v>397</v>
      </c>
      <c r="M50" s="354" t="n">
        <f aca="false">+M42</f>
        <v>427</v>
      </c>
    </row>
    <row r="51" customFormat="false" ht="12.75" hidden="false" customHeight="false" outlineLevel="0" collapsed="false">
      <c r="A51" s="0" t="n">
        <f aca="false">+A43+1</f>
        <v>7</v>
      </c>
      <c r="B51" s="351" t="n">
        <f aca="false">EDATE(B43,12)</f>
        <v>40179</v>
      </c>
      <c r="C51" s="351" t="n">
        <f aca="false">EDATE(C43,12)</f>
        <v>40210</v>
      </c>
      <c r="D51" s="351" t="n">
        <f aca="false">EDATE(D43,12)</f>
        <v>40238</v>
      </c>
      <c r="E51" s="351" t="n">
        <f aca="false">EDATE(E43,12)</f>
        <v>40269</v>
      </c>
      <c r="F51" s="351" t="n">
        <f aca="false">EDATE(F43,12)</f>
        <v>40299</v>
      </c>
      <c r="G51" s="351" t="n">
        <f aca="false">EDATE(G43,12)</f>
        <v>40330</v>
      </c>
      <c r="H51" s="351" t="n">
        <f aca="false">EDATE(H43,12)</f>
        <v>40360</v>
      </c>
      <c r="I51" s="351" t="n">
        <f aca="false">EDATE(I43,12)</f>
        <v>40391</v>
      </c>
      <c r="J51" s="351" t="n">
        <f aca="false">EDATE(J43,12)</f>
        <v>40422</v>
      </c>
      <c r="K51" s="351" t="n">
        <f aca="false">EDATE(K43,12)</f>
        <v>40452</v>
      </c>
      <c r="L51" s="351" t="n">
        <f aca="false">EDATE(L43,12)</f>
        <v>40483</v>
      </c>
      <c r="M51" s="351" t="n">
        <f aca="false">EDATE(M43,12)</f>
        <v>40513</v>
      </c>
    </row>
    <row r="52" customFormat="false" ht="12.75" hidden="false" customHeight="false" outlineLevel="0" collapsed="false">
      <c r="A52" s="61" t="s">
        <v>373</v>
      </c>
      <c r="B52" s="61" t="n">
        <f aca="false">+M48</f>
        <v>-67510.0000055704</v>
      </c>
      <c r="C52" s="61" t="n">
        <f aca="false">+B56</f>
        <v>-65874.0038801835</v>
      </c>
      <c r="D52" s="61" t="n">
        <f aca="false">+C56</f>
        <v>-64227.782779013</v>
      </c>
      <c r="E52" s="61" t="n">
        <f aca="false">+D56</f>
        <v>-62571.2727959601</v>
      </c>
      <c r="F52" s="61" t="n">
        <f aca="false">+E56</f>
        <v>-60904.4096255132</v>
      </c>
      <c r="G52" s="61" t="n">
        <f aca="false">+F56</f>
        <v>-59227.128560251</v>
      </c>
      <c r="H52" s="61" t="n">
        <f aca="false">+G56</f>
        <v>-57539.3644883309</v>
      </c>
      <c r="I52" s="61" t="n">
        <f aca="false">+H56</f>
        <v>-55841.0518909613</v>
      </c>
      <c r="J52" s="61" t="n">
        <f aca="false">+I56</f>
        <v>-54132.1248398581</v>
      </c>
      <c r="K52" s="61" t="n">
        <f aca="false">+J56</f>
        <v>-52412.5169946855</v>
      </c>
      <c r="L52" s="61" t="n">
        <f aca="false">+K56</f>
        <v>-50710.5906409505</v>
      </c>
      <c r="M52" s="61" t="n">
        <f aca="false">+L56</f>
        <v>-48998.0272475047</v>
      </c>
    </row>
    <row r="53" customFormat="false" ht="12.75" hidden="false" customHeight="false" outlineLevel="0" collapsed="false">
      <c r="A53" s="61" t="s">
        <v>374</v>
      </c>
      <c r="B53" s="61" t="n">
        <f aca="false">IF(+B50&lt;365,+interest!M45,+DCF!$J$63/12)</f>
        <v>2045.15142899049</v>
      </c>
      <c r="C53" s="61" t="n">
        <f aca="false">IF(+C50&lt;365,+B53,+DCF!$J$63/12)</f>
        <v>2045.15142899049</v>
      </c>
      <c r="D53" s="61" t="n">
        <f aca="false">IF(+D50&lt;365,+C53,+DCF!$J$63/12)</f>
        <v>2045.15142899049</v>
      </c>
      <c r="E53" s="61" t="n">
        <f aca="false">IF(+E50&lt;365,+D53,+DCF!$J$63/12)</f>
        <v>2045.15142899049</v>
      </c>
      <c r="F53" s="61" t="n">
        <f aca="false">IF(+F50&lt;365,+E53,+DCF!$J$63/12)</f>
        <v>2045.15142899049</v>
      </c>
      <c r="G53" s="61" t="n">
        <f aca="false">IF(+G50&lt;365,+F53,+DCF!$J$63/12)</f>
        <v>2045.15142899049</v>
      </c>
      <c r="H53" s="61" t="n">
        <f aca="false">IF(+H50&lt;365,+G53,+DCF!$J$63/12)</f>
        <v>2045.15142899049</v>
      </c>
      <c r="I53" s="61" t="n">
        <f aca="false">IF(+I50&lt;365,+H53,+DCF!$J$63/12)</f>
        <v>2045.15142899049</v>
      </c>
      <c r="J53" s="61" t="n">
        <f aca="false">IF(+J50&lt;365,+I53,+DCF!$J$63/12)</f>
        <v>2045.15142899049</v>
      </c>
      <c r="K53" s="61" t="n">
        <f aca="false">IF(+K50&lt;365,+J53,+DCF!$J$63/12)</f>
        <v>2016.89896641172</v>
      </c>
      <c r="L53" s="61" t="n">
        <f aca="false">IF(+L50&lt;365,+K53,+DCF!$J$63/12)</f>
        <v>2016.89896641172</v>
      </c>
      <c r="M53" s="61" t="n">
        <f aca="false">IF(+M50&lt;365,+L53,+DCF!$J$63/12)</f>
        <v>2016.89896641172</v>
      </c>
    </row>
    <row r="54" customFormat="false" ht="12.75" hidden="false" customHeight="false" outlineLevel="0" collapsed="false">
      <c r="A54" s="61" t="s">
        <v>375</v>
      </c>
      <c r="B54" s="61" t="n">
        <f aca="false">+B53+B52</f>
        <v>-65464.8485765799</v>
      </c>
      <c r="C54" s="61" t="n">
        <f aca="false">+C53+C52</f>
        <v>-63828.852451193</v>
      </c>
      <c r="D54" s="61" t="n">
        <f aca="false">+D53+D52</f>
        <v>-62182.6313500225</v>
      </c>
      <c r="E54" s="61" t="n">
        <f aca="false">+E53+E52</f>
        <v>-60526.1213669697</v>
      </c>
      <c r="F54" s="61" t="n">
        <f aca="false">+F53+F52</f>
        <v>-58859.2581965227</v>
      </c>
      <c r="G54" s="61" t="n">
        <f aca="false">+G53+G52</f>
        <v>-57181.9771312605</v>
      </c>
      <c r="H54" s="61" t="n">
        <f aca="false">+H53+H52</f>
        <v>-55494.2130593404</v>
      </c>
      <c r="I54" s="61" t="n">
        <f aca="false">+I53+I52</f>
        <v>-53795.9004619708</v>
      </c>
      <c r="J54" s="61" t="n">
        <f aca="false">+J53+J52</f>
        <v>-52086.9734108676</v>
      </c>
      <c r="K54" s="61" t="n">
        <f aca="false">+K53+K52</f>
        <v>-50395.6180282738</v>
      </c>
      <c r="L54" s="61" t="n">
        <f aca="false">+L53+L52</f>
        <v>-48693.6916745388</v>
      </c>
      <c r="M54" s="61" t="n">
        <f aca="false">+M53+M52</f>
        <v>-46981.128281093</v>
      </c>
    </row>
    <row r="55" customFormat="false" ht="12.75" hidden="false" customHeight="false" outlineLevel="0" collapsed="false">
      <c r="A55" s="61" t="s">
        <v>376</v>
      </c>
      <c r="B55" s="61" t="n">
        <f aca="false">+B54*+$B$1/12</f>
        <v>-409.155303603624</v>
      </c>
      <c r="C55" s="61" t="n">
        <f aca="false">+C54*+$B$1/12</f>
        <v>-398.930327819956</v>
      </c>
      <c r="D55" s="61" t="n">
        <f aca="false">+D54*+$B$1/12</f>
        <v>-388.641445937641</v>
      </c>
      <c r="E55" s="61" t="n">
        <f aca="false">+E54*+$B$1/12</f>
        <v>-378.28825854356</v>
      </c>
      <c r="F55" s="61" t="n">
        <f aca="false">+F54*+$B$1/12</f>
        <v>-367.870363728267</v>
      </c>
      <c r="G55" s="61" t="n">
        <f aca="false">+G54*+$B$1/12</f>
        <v>-357.387357070378</v>
      </c>
      <c r="H55" s="61" t="n">
        <f aca="false">+H54*+$B$1/12</f>
        <v>-346.838831620877</v>
      </c>
      <c r="I55" s="61" t="n">
        <f aca="false">+I54*+$B$1/12</f>
        <v>-336.224377887317</v>
      </c>
      <c r="J55" s="61" t="n">
        <f aca="false">+J54*+$B$1/12</f>
        <v>-325.543583817923</v>
      </c>
      <c r="K55" s="61" t="n">
        <f aca="false">+K54*+$B$1/12</f>
        <v>-314.972612676711</v>
      </c>
      <c r="L55" s="61" t="n">
        <f aca="false">+L54*+$B$1/12</f>
        <v>-304.335572965868</v>
      </c>
      <c r="M55" s="61" t="n">
        <f aca="false">+M54*+$B$1/12</f>
        <v>-293.632051756831</v>
      </c>
      <c r="N55" s="93" t="n">
        <f aca="false">SUM(B55:M55)</f>
        <v>-4221.82008742895</v>
      </c>
    </row>
    <row r="56" customFormat="false" ht="12.75" hidden="false" customHeight="false" outlineLevel="0" collapsed="false">
      <c r="A56" s="61" t="s">
        <v>377</v>
      </c>
      <c r="B56" s="61" t="n">
        <f aca="false">+B55+B54</f>
        <v>-65874.0038801835</v>
      </c>
      <c r="C56" s="61" t="n">
        <f aca="false">+C55+C54</f>
        <v>-64227.782779013</v>
      </c>
      <c r="D56" s="61" t="n">
        <f aca="false">+D55+D54</f>
        <v>-62571.2727959601</v>
      </c>
      <c r="E56" s="61" t="n">
        <f aca="false">+E55+E54</f>
        <v>-60904.4096255132</v>
      </c>
      <c r="F56" s="61" t="n">
        <f aca="false">+F55+F54</f>
        <v>-59227.128560251</v>
      </c>
      <c r="G56" s="61" t="n">
        <f aca="false">+G55+G54</f>
        <v>-57539.3644883309</v>
      </c>
      <c r="H56" s="61" t="n">
        <f aca="false">+H55+H54</f>
        <v>-55841.0518909613</v>
      </c>
      <c r="I56" s="61" t="n">
        <f aca="false">+I55+I54</f>
        <v>-54132.1248398581</v>
      </c>
      <c r="J56" s="61" t="n">
        <f aca="false">+J55+J54</f>
        <v>-52412.5169946855</v>
      </c>
      <c r="K56" s="61" t="n">
        <f aca="false">+K55+K54</f>
        <v>-50710.5906409505</v>
      </c>
      <c r="L56" s="61" t="n">
        <f aca="false">+L55+L54</f>
        <v>-48998.0272475047</v>
      </c>
      <c r="M56" s="61" t="n">
        <f aca="false">+M55+M54</f>
        <v>-47274.7603328498</v>
      </c>
      <c r="N56" s="61"/>
    </row>
    <row r="58" customFormat="false" ht="12.75" hidden="false" customHeight="false" outlineLevel="0" collapsed="false">
      <c r="B58" s="354" t="n">
        <f aca="false">+B50</f>
        <v>93</v>
      </c>
      <c r="C58" s="354" t="n">
        <f aca="false">+C50</f>
        <v>124</v>
      </c>
      <c r="D58" s="354" t="n">
        <f aca="false">+D50</f>
        <v>152</v>
      </c>
      <c r="E58" s="354" t="n">
        <f aca="false">+E50</f>
        <v>183</v>
      </c>
      <c r="F58" s="354" t="n">
        <f aca="false">+F50</f>
        <v>213</v>
      </c>
      <c r="G58" s="354" t="n">
        <f aca="false">+G50</f>
        <v>244</v>
      </c>
      <c r="H58" s="354" t="n">
        <f aca="false">+H50</f>
        <v>274</v>
      </c>
      <c r="I58" s="354" t="n">
        <f aca="false">+I50</f>
        <v>305</v>
      </c>
      <c r="J58" s="354" t="n">
        <f aca="false">+J50</f>
        <v>336</v>
      </c>
      <c r="K58" s="354" t="n">
        <f aca="false">+K50</f>
        <v>366</v>
      </c>
      <c r="L58" s="354" t="n">
        <f aca="false">+L50</f>
        <v>397</v>
      </c>
      <c r="M58" s="354" t="n">
        <f aca="false">+M50</f>
        <v>427</v>
      </c>
    </row>
    <row r="59" customFormat="false" ht="12.75" hidden="false" customHeight="false" outlineLevel="0" collapsed="false">
      <c r="A59" s="0" t="n">
        <f aca="false">+A51+1</f>
        <v>8</v>
      </c>
      <c r="B59" s="351" t="n">
        <f aca="false">EDATE(B51,12)</f>
        <v>40544</v>
      </c>
      <c r="C59" s="351" t="n">
        <f aca="false">EDATE(C51,12)</f>
        <v>40575</v>
      </c>
      <c r="D59" s="351" t="n">
        <f aca="false">EDATE(D51,12)</f>
        <v>40603</v>
      </c>
      <c r="E59" s="351" t="n">
        <f aca="false">EDATE(E51,12)</f>
        <v>40634</v>
      </c>
      <c r="F59" s="351" t="n">
        <f aca="false">EDATE(F51,12)</f>
        <v>40664</v>
      </c>
      <c r="G59" s="351" t="n">
        <f aca="false">EDATE(G51,12)</f>
        <v>40695</v>
      </c>
      <c r="H59" s="351" t="n">
        <f aca="false">EDATE(H51,12)</f>
        <v>40725</v>
      </c>
      <c r="I59" s="351" t="n">
        <f aca="false">EDATE(I51,12)</f>
        <v>40756</v>
      </c>
      <c r="J59" s="351" t="n">
        <f aca="false">EDATE(J51,12)</f>
        <v>40787</v>
      </c>
      <c r="K59" s="351" t="n">
        <f aca="false">EDATE(K51,12)</f>
        <v>40817</v>
      </c>
      <c r="L59" s="351" t="n">
        <f aca="false">EDATE(L51,12)</f>
        <v>40848</v>
      </c>
      <c r="M59" s="351" t="n">
        <f aca="false">EDATE(M51,12)</f>
        <v>40878</v>
      </c>
    </row>
    <row r="60" customFormat="false" ht="12.75" hidden="false" customHeight="false" outlineLevel="0" collapsed="false">
      <c r="A60" s="61" t="s">
        <v>373</v>
      </c>
      <c r="B60" s="61" t="n">
        <f aca="false">+M56</f>
        <v>-47274.7603328498</v>
      </c>
      <c r="C60" s="61" t="n">
        <f aca="false">+B64</f>
        <v>-45540.7229999783</v>
      </c>
      <c r="D60" s="61" t="n">
        <f aca="false">+C64</f>
        <v>-43795.8479337764</v>
      </c>
      <c r="E60" s="61" t="n">
        <f aca="false">+D64</f>
        <v>-42040.0673984107</v>
      </c>
      <c r="F60" s="61" t="n">
        <f aca="false">+E64</f>
        <v>-40273.313234699</v>
      </c>
      <c r="G60" s="61" t="n">
        <f aca="false">+F64</f>
        <v>-38495.5168574641</v>
      </c>
      <c r="H60" s="61" t="n">
        <f aca="false">+G64</f>
        <v>-36706.6092528714</v>
      </c>
      <c r="I60" s="61" t="n">
        <f aca="false">+H64</f>
        <v>-34906.5209757501</v>
      </c>
      <c r="J60" s="61" t="n">
        <f aca="false">+I64</f>
        <v>-33095.1821468967</v>
      </c>
      <c r="K60" s="61" t="n">
        <f aca="false">+J64</f>
        <v>-31272.522450363</v>
      </c>
      <c r="L60" s="61" t="n">
        <f aca="false">+K64</f>
        <v>-29363.5530858319</v>
      </c>
      <c r="M60" s="61" t="n">
        <f aca="false">+L64</f>
        <v>-27442.6526627724</v>
      </c>
    </row>
    <row r="61" customFormat="false" ht="12.75" hidden="false" customHeight="false" outlineLevel="0" collapsed="false">
      <c r="A61" s="61" t="s">
        <v>374</v>
      </c>
      <c r="B61" s="61" t="n">
        <f aca="false">IF(+B58&lt;365,+interest!M53,+DCF!$K$63/12)</f>
        <v>2016.89896641172</v>
      </c>
      <c r="C61" s="61" t="n">
        <f aca="false">IF(+C58&lt;365,+B61,+DCF!$K$63/12)</f>
        <v>2016.89896641172</v>
      </c>
      <c r="D61" s="61" t="n">
        <f aca="false">IF(+D58&lt;365,+C61,+DCF!$K$63/12)</f>
        <v>2016.89896641172</v>
      </c>
      <c r="E61" s="61" t="n">
        <f aca="false">IF(+E58&lt;365,+D61,+DCF!$K$63/12)</f>
        <v>2016.89896641172</v>
      </c>
      <c r="F61" s="61" t="n">
        <f aca="false">IF(+F58&lt;365,+E61,+DCF!$K$63/12)</f>
        <v>2016.89896641172</v>
      </c>
      <c r="G61" s="61" t="n">
        <f aca="false">IF(+G58&lt;365,+F61,+DCF!$K$63/12)</f>
        <v>2016.89896641172</v>
      </c>
      <c r="H61" s="61" t="n">
        <f aca="false">IF(+H58&lt;365,+G61,+DCF!$K$63/12)</f>
        <v>2016.89896641172</v>
      </c>
      <c r="I61" s="61" t="n">
        <f aca="false">IF(+I58&lt;365,+H61,+DCF!$K$63/12)</f>
        <v>2016.89896641172</v>
      </c>
      <c r="J61" s="61" t="n">
        <f aca="false">IF(+J58&lt;365,+I61,+DCF!$K$63/12)</f>
        <v>2016.89896641172</v>
      </c>
      <c r="K61" s="61" t="n">
        <f aca="false">IF(+K58&lt;365,+J61,+DCF!$K$63/12)</f>
        <v>2091.35168183446</v>
      </c>
      <c r="L61" s="61" t="n">
        <f aca="false">IF(+L58&lt;365,+K61,+DCF!$K$63/12)</f>
        <v>2091.35168183446</v>
      </c>
      <c r="M61" s="61" t="n">
        <f aca="false">IF(+M58&lt;365,+L61,+DCF!$K$63/12)</f>
        <v>2091.35168183446</v>
      </c>
    </row>
    <row r="62" customFormat="false" ht="12.75" hidden="false" customHeight="false" outlineLevel="0" collapsed="false">
      <c r="A62" s="61" t="s">
        <v>375</v>
      </c>
      <c r="B62" s="61" t="n">
        <f aca="false">+B61+B60</f>
        <v>-45257.8613664381</v>
      </c>
      <c r="C62" s="61" t="n">
        <f aca="false">+C61+C60</f>
        <v>-43523.8240335666</v>
      </c>
      <c r="D62" s="61" t="n">
        <f aca="false">+D61+D60</f>
        <v>-41778.9489673647</v>
      </c>
      <c r="E62" s="61" t="n">
        <f aca="false">+E61+E60</f>
        <v>-40023.168431999</v>
      </c>
      <c r="F62" s="61" t="n">
        <f aca="false">+F61+F60</f>
        <v>-38256.4142682873</v>
      </c>
      <c r="G62" s="61" t="n">
        <f aca="false">+G61+G60</f>
        <v>-36478.6178910523</v>
      </c>
      <c r="H62" s="61" t="n">
        <f aca="false">+H61+H60</f>
        <v>-34689.7102864597</v>
      </c>
      <c r="I62" s="61" t="n">
        <f aca="false">+I61+I60</f>
        <v>-32889.6220093383</v>
      </c>
      <c r="J62" s="61" t="n">
        <f aca="false">+J61+J60</f>
        <v>-31078.283180485</v>
      </c>
      <c r="K62" s="61" t="n">
        <f aca="false">+K61+K60</f>
        <v>-29181.1707685286</v>
      </c>
      <c r="L62" s="61" t="n">
        <f aca="false">+L61+L60</f>
        <v>-27272.2014039974</v>
      </c>
      <c r="M62" s="61" t="n">
        <f aca="false">+M61+M60</f>
        <v>-25351.3009809379</v>
      </c>
    </row>
    <row r="63" customFormat="false" ht="12.75" hidden="false" customHeight="false" outlineLevel="0" collapsed="false">
      <c r="A63" s="61" t="s">
        <v>376</v>
      </c>
      <c r="B63" s="61" t="n">
        <f aca="false">+B62*+$B$1/12</f>
        <v>-282.861633540238</v>
      </c>
      <c r="C63" s="61" t="n">
        <f aca="false">+C62*+$B$1/12</f>
        <v>-272.023900209791</v>
      </c>
      <c r="D63" s="61" t="n">
        <f aca="false">+D62*+$B$1/12</f>
        <v>-261.118431046029</v>
      </c>
      <c r="E63" s="61" t="n">
        <f aca="false">+E62*+$B$1/12</f>
        <v>-250.144802699994</v>
      </c>
      <c r="F63" s="61" t="n">
        <f aca="false">+F62*+$B$1/12</f>
        <v>-239.102589176795</v>
      </c>
      <c r="G63" s="61" t="n">
        <f aca="false">+G62*+$B$1/12</f>
        <v>-227.991361819077</v>
      </c>
      <c r="H63" s="61" t="n">
        <f aca="false">+H62*+$B$1/12</f>
        <v>-216.810689290373</v>
      </c>
      <c r="I63" s="61" t="n">
        <f aca="false">+I62*+$B$1/12</f>
        <v>-205.560137558365</v>
      </c>
      <c r="J63" s="61" t="n">
        <f aca="false">+J62*+$B$1/12</f>
        <v>-194.239269878031</v>
      </c>
      <c r="K63" s="61" t="n">
        <f aca="false">+K62*+$B$1/12</f>
        <v>-182.382317303304</v>
      </c>
      <c r="L63" s="61" t="n">
        <f aca="false">+L62*+$B$1/12</f>
        <v>-170.451258774984</v>
      </c>
      <c r="M63" s="61" t="n">
        <f aca="false">+M62*+$B$1/12</f>
        <v>-158.445631130862</v>
      </c>
      <c r="N63" s="93" t="n">
        <f aca="false">SUM(B63:M63)</f>
        <v>-2661.13202242784</v>
      </c>
    </row>
    <row r="64" customFormat="false" ht="12.75" hidden="false" customHeight="false" outlineLevel="0" collapsed="false">
      <c r="A64" s="61" t="s">
        <v>377</v>
      </c>
      <c r="B64" s="61" t="n">
        <f aca="false">+B63+B62</f>
        <v>-45540.7229999783</v>
      </c>
      <c r="C64" s="61" t="n">
        <f aca="false">+C63+C62</f>
        <v>-43795.8479337764</v>
      </c>
      <c r="D64" s="61" t="n">
        <f aca="false">+D63+D62</f>
        <v>-42040.0673984107</v>
      </c>
      <c r="E64" s="61" t="n">
        <f aca="false">+E63+E62</f>
        <v>-40273.313234699</v>
      </c>
      <c r="F64" s="61" t="n">
        <f aca="false">+F63+F62</f>
        <v>-38495.5168574641</v>
      </c>
      <c r="G64" s="61" t="n">
        <f aca="false">+G63+G62</f>
        <v>-36706.6092528714</v>
      </c>
      <c r="H64" s="61" t="n">
        <f aca="false">+H63+H62</f>
        <v>-34906.5209757501</v>
      </c>
      <c r="I64" s="61" t="n">
        <f aca="false">+I63+I62</f>
        <v>-33095.1821468967</v>
      </c>
      <c r="J64" s="61" t="n">
        <f aca="false">+J63+J62</f>
        <v>-31272.522450363</v>
      </c>
      <c r="K64" s="61" t="n">
        <f aca="false">+K63+K62</f>
        <v>-29363.5530858319</v>
      </c>
      <c r="L64" s="61" t="n">
        <f aca="false">+L63+L62</f>
        <v>-27442.6526627724</v>
      </c>
      <c r="M64" s="61" t="n">
        <f aca="false">+M63+M62</f>
        <v>-25509.7466120688</v>
      </c>
      <c r="N64" s="61"/>
    </row>
    <row r="66" customFormat="false" ht="12.75" hidden="false" customHeight="false" outlineLevel="0" collapsed="false">
      <c r="B66" s="354" t="n">
        <f aca="false">+B58</f>
        <v>93</v>
      </c>
      <c r="C66" s="354" t="n">
        <f aca="false">+C58</f>
        <v>124</v>
      </c>
      <c r="D66" s="354" t="n">
        <f aca="false">+D58</f>
        <v>152</v>
      </c>
      <c r="E66" s="354" t="n">
        <f aca="false">+E58</f>
        <v>183</v>
      </c>
      <c r="F66" s="354" t="n">
        <f aca="false">+F58</f>
        <v>213</v>
      </c>
      <c r="G66" s="354" t="n">
        <f aca="false">+G58</f>
        <v>244</v>
      </c>
      <c r="H66" s="354" t="n">
        <f aca="false">+H58</f>
        <v>274</v>
      </c>
      <c r="I66" s="354" t="n">
        <f aca="false">+I58</f>
        <v>305</v>
      </c>
      <c r="J66" s="354" t="n">
        <f aca="false">+J58</f>
        <v>336</v>
      </c>
      <c r="K66" s="354" t="n">
        <f aca="false">+K58</f>
        <v>366</v>
      </c>
      <c r="L66" s="354" t="n">
        <f aca="false">+L58</f>
        <v>397</v>
      </c>
      <c r="M66" s="354" t="n">
        <f aca="false">+M58</f>
        <v>427</v>
      </c>
    </row>
    <row r="67" customFormat="false" ht="12.75" hidden="false" customHeight="false" outlineLevel="0" collapsed="false">
      <c r="A67" s="0" t="n">
        <f aca="false">+A59+1</f>
        <v>9</v>
      </c>
      <c r="B67" s="351" t="n">
        <f aca="false">EDATE(B59,12)</f>
        <v>40909</v>
      </c>
      <c r="C67" s="351" t="n">
        <f aca="false">EDATE(C59,12)</f>
        <v>40940</v>
      </c>
      <c r="D67" s="351" t="n">
        <f aca="false">EDATE(D59,12)</f>
        <v>40969</v>
      </c>
      <c r="E67" s="351" t="n">
        <f aca="false">EDATE(E59,12)</f>
        <v>41000</v>
      </c>
      <c r="F67" s="351" t="n">
        <f aca="false">EDATE(F59,12)</f>
        <v>41030</v>
      </c>
      <c r="G67" s="351" t="n">
        <f aca="false">EDATE(G59,12)</f>
        <v>41061</v>
      </c>
      <c r="H67" s="351" t="n">
        <f aca="false">EDATE(H59,12)</f>
        <v>41091</v>
      </c>
      <c r="I67" s="351" t="n">
        <f aca="false">EDATE(I59,12)</f>
        <v>41122</v>
      </c>
      <c r="J67" s="351" t="n">
        <f aca="false">EDATE(J59,12)</f>
        <v>41153</v>
      </c>
      <c r="K67" s="351" t="n">
        <f aca="false">EDATE(K59,12)</f>
        <v>41183</v>
      </c>
      <c r="L67" s="351" t="n">
        <f aca="false">EDATE(L59,12)</f>
        <v>41214</v>
      </c>
      <c r="M67" s="351" t="n">
        <f aca="false">EDATE(M59,12)</f>
        <v>41244</v>
      </c>
    </row>
    <row r="68" customFormat="false" ht="12.75" hidden="false" customHeight="false" outlineLevel="0" collapsed="false">
      <c r="A68" s="61" t="s">
        <v>373</v>
      </c>
      <c r="B68" s="61" t="n">
        <f aca="false">+M64</f>
        <v>-25509.7466120688</v>
      </c>
      <c r="C68" s="61" t="n">
        <f aca="false">+B72</f>
        <v>-23564.7598985483</v>
      </c>
      <c r="D68" s="61" t="n">
        <f aca="false">+C72</f>
        <v>-21607.6170180683</v>
      </c>
      <c r="E68" s="61" t="n">
        <f aca="false">+D72</f>
        <v>-19638.2419945853</v>
      </c>
      <c r="F68" s="61" t="n">
        <f aca="false">+E72</f>
        <v>-17656.5583772055</v>
      </c>
      <c r="G68" s="61" t="n">
        <f aca="false">+F72</f>
        <v>-15662.4892372171</v>
      </c>
      <c r="H68" s="61" t="n">
        <f aca="false">+G72</f>
        <v>-13655.9571651038</v>
      </c>
      <c r="I68" s="61" t="n">
        <f aca="false">+H72</f>
        <v>-11636.8842675398</v>
      </c>
      <c r="J68" s="61" t="n">
        <f aca="false">+I72</f>
        <v>-9605.19216436598</v>
      </c>
      <c r="K68" s="61" t="n">
        <f aca="false">+J72</f>
        <v>-7560.80198554734</v>
      </c>
      <c r="L68" s="61" t="n">
        <f aca="false">+K72</f>
        <v>-5457.54961602119</v>
      </c>
      <c r="M68" s="61" t="n">
        <f aca="false">+L72</f>
        <v>-3341.1519191855</v>
      </c>
    </row>
    <row r="69" customFormat="false" ht="12.75" hidden="false" customHeight="false" outlineLevel="0" collapsed="false">
      <c r="A69" s="61" t="s">
        <v>374</v>
      </c>
      <c r="B69" s="61" t="n">
        <f aca="false">IF(+B66&lt;365,+interest!M61,+DCF!$L$63/12)</f>
        <v>2091.35168183446</v>
      </c>
      <c r="C69" s="61" t="n">
        <f aca="false">IF(+C66&lt;365,+B69,+DCF!$L$63/12)</f>
        <v>2091.35168183446</v>
      </c>
      <c r="D69" s="61" t="n">
        <f aca="false">IF(+D66&lt;365,+C69,+DCF!$L$63/12)</f>
        <v>2091.35168183446</v>
      </c>
      <c r="E69" s="61" t="n">
        <f aca="false">IF(+E66&lt;365,+D69,+DCF!$L$63/12)</f>
        <v>2091.35168183446</v>
      </c>
      <c r="F69" s="61" t="n">
        <f aca="false">IF(+F66&lt;365,+E69,+DCF!$L$63/12)</f>
        <v>2091.35168183446</v>
      </c>
      <c r="G69" s="61" t="n">
        <f aca="false">IF(+G66&lt;365,+F69,+DCF!$L$63/12)</f>
        <v>2091.35168183446</v>
      </c>
      <c r="H69" s="61" t="n">
        <f aca="false">IF(+H66&lt;365,+G69,+DCF!$L$63/12)</f>
        <v>2091.35168183446</v>
      </c>
      <c r="I69" s="61" t="n">
        <f aca="false">IF(+I66&lt;365,+H69,+DCF!$L$63/12)</f>
        <v>2091.35168183446</v>
      </c>
      <c r="J69" s="61" t="n">
        <f aca="false">IF(+J66&lt;365,+I69,+DCF!$L$63/12)</f>
        <v>2091.35168183446</v>
      </c>
      <c r="K69" s="61" t="n">
        <f aca="false">IF(+K66&lt;365,+J69,+DCF!$L$63/12)</f>
        <v>2137.15019322814</v>
      </c>
      <c r="L69" s="61" t="n">
        <f aca="false">IF(+L66&lt;365,+K69,+DCF!$L$63/12)</f>
        <v>2137.15019322814</v>
      </c>
      <c r="M69" s="61" t="n">
        <f aca="false">IF(+M66&lt;365,+L69,+DCF!$L$63/12)</f>
        <v>2137.15019322814</v>
      </c>
    </row>
    <row r="70" customFormat="false" ht="12.75" hidden="false" customHeight="false" outlineLevel="0" collapsed="false">
      <c r="A70" s="61" t="s">
        <v>375</v>
      </c>
      <c r="B70" s="61" t="n">
        <f aca="false">+B69+B68</f>
        <v>-23418.3949302343</v>
      </c>
      <c r="C70" s="61" t="n">
        <f aca="false">+C69+C68</f>
        <v>-21473.4082167138</v>
      </c>
      <c r="D70" s="61" t="n">
        <f aca="false">+D69+D68</f>
        <v>-19516.2653362338</v>
      </c>
      <c r="E70" s="61" t="n">
        <f aca="false">+E69+E68</f>
        <v>-17546.8903127508</v>
      </c>
      <c r="F70" s="61" t="n">
        <f aca="false">+F69+F68</f>
        <v>-15565.2066953711</v>
      </c>
      <c r="G70" s="61" t="n">
        <f aca="false">+G69+G68</f>
        <v>-13571.1375553827</v>
      </c>
      <c r="H70" s="61" t="n">
        <f aca="false">+H69+H68</f>
        <v>-11564.6054832693</v>
      </c>
      <c r="I70" s="61" t="n">
        <f aca="false">+I69+I68</f>
        <v>-9545.53258570532</v>
      </c>
      <c r="J70" s="61" t="n">
        <f aca="false">+J69+J68</f>
        <v>-7513.84048253152</v>
      </c>
      <c r="K70" s="61" t="n">
        <f aca="false">+K69+K68</f>
        <v>-5423.6517923192</v>
      </c>
      <c r="L70" s="61" t="n">
        <f aca="false">+L69+L68</f>
        <v>-3320.39942279305</v>
      </c>
      <c r="M70" s="61" t="n">
        <f aca="false">+M69+M68</f>
        <v>-1204.00172595736</v>
      </c>
    </row>
    <row r="71" customFormat="false" ht="12.75" hidden="false" customHeight="false" outlineLevel="0" collapsed="false">
      <c r="A71" s="61" t="s">
        <v>376</v>
      </c>
      <c r="B71" s="61" t="n">
        <f aca="false">+B70*+$B$1/12</f>
        <v>-146.364968313965</v>
      </c>
      <c r="C71" s="61" t="n">
        <f aca="false">+C70*+$B$1/12</f>
        <v>-134.208801354461</v>
      </c>
      <c r="D71" s="61" t="n">
        <f aca="false">+D70*+$B$1/12</f>
        <v>-121.976658351461</v>
      </c>
      <c r="E71" s="61" t="n">
        <f aca="false">+E70*+$B$1/12</f>
        <v>-109.668064454693</v>
      </c>
      <c r="F71" s="61" t="n">
        <f aca="false">+F70*+$B$1/12</f>
        <v>-97.2825418460691</v>
      </c>
      <c r="G71" s="61" t="n">
        <f aca="false">+G70*+$B$1/12</f>
        <v>-84.8196097211417</v>
      </c>
      <c r="H71" s="61" t="n">
        <f aca="false">+H70*+$B$1/12</f>
        <v>-72.2787842704334</v>
      </c>
      <c r="I71" s="61" t="n">
        <f aca="false">+I70*+$B$1/12</f>
        <v>-59.6595786606582</v>
      </c>
      <c r="J71" s="61" t="n">
        <f aca="false">+J70*+$B$1/12</f>
        <v>-46.961503015822</v>
      </c>
      <c r="K71" s="61" t="n">
        <f aca="false">+K70*+$B$1/12</f>
        <v>-33.897823701995</v>
      </c>
      <c r="L71" s="61" t="n">
        <f aca="false">+L70*+$B$1/12</f>
        <v>-20.7524963924565</v>
      </c>
      <c r="M71" s="61" t="n">
        <f aca="false">+M70*+$B$1/12</f>
        <v>-7.52501078723351</v>
      </c>
      <c r="N71" s="93" t="n">
        <f aca="false">SUM(B71:M71)</f>
        <v>-935.39584087039</v>
      </c>
    </row>
    <row r="72" customFormat="false" ht="12.75" hidden="false" customHeight="false" outlineLevel="0" collapsed="false">
      <c r="A72" s="61" t="s">
        <v>377</v>
      </c>
      <c r="B72" s="61" t="n">
        <f aca="false">+B71+B70</f>
        <v>-23564.7598985483</v>
      </c>
      <c r="C72" s="61" t="n">
        <f aca="false">+C71+C70</f>
        <v>-21607.6170180683</v>
      </c>
      <c r="D72" s="61" t="n">
        <f aca="false">+D71+D70</f>
        <v>-19638.2419945853</v>
      </c>
      <c r="E72" s="61" t="n">
        <f aca="false">+E71+E70</f>
        <v>-17656.5583772055</v>
      </c>
      <c r="F72" s="61" t="n">
        <f aca="false">+F71+F70</f>
        <v>-15662.4892372171</v>
      </c>
      <c r="G72" s="61" t="n">
        <f aca="false">+G71+G70</f>
        <v>-13655.9571651038</v>
      </c>
      <c r="H72" s="61" t="n">
        <f aca="false">+H71+H70</f>
        <v>-11636.8842675398</v>
      </c>
      <c r="I72" s="61" t="n">
        <f aca="false">+I71+I70</f>
        <v>-9605.19216436598</v>
      </c>
      <c r="J72" s="61" t="n">
        <f aca="false">+J71+J70</f>
        <v>-7560.80198554734</v>
      </c>
      <c r="K72" s="61" t="n">
        <f aca="false">+K71+K70</f>
        <v>-5457.54961602119</v>
      </c>
      <c r="L72" s="61" t="n">
        <f aca="false">+L71+L70</f>
        <v>-3341.1519191855</v>
      </c>
      <c r="M72" s="61" t="n">
        <f aca="false">+M71+M70</f>
        <v>-1211.5267367446</v>
      </c>
      <c r="N72" s="61"/>
    </row>
    <row r="74" customFormat="false" ht="12.75" hidden="false" customHeight="false" outlineLevel="0" collapsed="false">
      <c r="B74" s="354" t="n">
        <f aca="false">+B66</f>
        <v>93</v>
      </c>
      <c r="C74" s="354" t="n">
        <f aca="false">+C66</f>
        <v>124</v>
      </c>
      <c r="D74" s="354" t="n">
        <f aca="false">+D66</f>
        <v>152</v>
      </c>
      <c r="E74" s="354" t="n">
        <f aca="false">+E66</f>
        <v>183</v>
      </c>
      <c r="F74" s="354" t="n">
        <f aca="false">+F66</f>
        <v>213</v>
      </c>
      <c r="G74" s="354" t="n">
        <f aca="false">+G66</f>
        <v>244</v>
      </c>
      <c r="H74" s="354" t="n">
        <f aca="false">+H66</f>
        <v>274</v>
      </c>
      <c r="I74" s="354" t="n">
        <f aca="false">+I66</f>
        <v>305</v>
      </c>
      <c r="J74" s="354" t="n">
        <f aca="false">+J66</f>
        <v>336</v>
      </c>
      <c r="K74" s="354" t="n">
        <f aca="false">+K66</f>
        <v>366</v>
      </c>
      <c r="L74" s="354" t="n">
        <f aca="false">+L66</f>
        <v>397</v>
      </c>
      <c r="M74" s="354" t="n">
        <f aca="false">+M66</f>
        <v>427</v>
      </c>
    </row>
    <row r="75" customFormat="false" ht="12.75" hidden="false" customHeight="false" outlineLevel="0" collapsed="false">
      <c r="A75" s="0" t="n">
        <f aca="false">+A67+1</f>
        <v>10</v>
      </c>
      <c r="B75" s="351" t="n">
        <f aca="false">EDATE(B67,12)</f>
        <v>41275</v>
      </c>
      <c r="C75" s="351" t="n">
        <f aca="false">EDATE(C67,12)</f>
        <v>41306</v>
      </c>
      <c r="D75" s="351" t="n">
        <f aca="false">EDATE(D67,12)</f>
        <v>41334</v>
      </c>
      <c r="E75" s="351" t="n">
        <f aca="false">EDATE(E67,12)</f>
        <v>41365</v>
      </c>
      <c r="F75" s="351" t="n">
        <f aca="false">EDATE(F67,12)</f>
        <v>41395</v>
      </c>
      <c r="G75" s="351" t="n">
        <f aca="false">EDATE(G67,12)</f>
        <v>41426</v>
      </c>
      <c r="H75" s="351" t="n">
        <f aca="false">EDATE(H67,12)</f>
        <v>41456</v>
      </c>
      <c r="I75" s="351" t="n">
        <f aca="false">EDATE(I67,12)</f>
        <v>41487</v>
      </c>
      <c r="J75" s="351" t="n">
        <f aca="false">EDATE(J67,12)</f>
        <v>41518</v>
      </c>
      <c r="K75" s="351" t="n">
        <f aca="false">EDATE(K67,12)</f>
        <v>41548</v>
      </c>
      <c r="L75" s="351" t="n">
        <f aca="false">EDATE(L67,12)</f>
        <v>41579</v>
      </c>
      <c r="M75" s="351" t="n">
        <f aca="false">EDATE(M67,12)</f>
        <v>41609</v>
      </c>
    </row>
    <row r="76" customFormat="false" ht="12.75" hidden="false" customHeight="false" outlineLevel="0" collapsed="false">
      <c r="A76" s="61" t="s">
        <v>373</v>
      </c>
      <c r="B76" s="61" t="n">
        <f aca="false">+M72</f>
        <v>-1211.5267367446</v>
      </c>
      <c r="C76" s="61" t="n">
        <f aca="false">+B80</f>
        <v>931.408603086569</v>
      </c>
      <c r="D76" s="61" t="n">
        <f aca="false">+C80</f>
        <v>3087.73728879168</v>
      </c>
      <c r="E76" s="61" t="n">
        <f aca="false">+D80</f>
        <v>5257.54302878244</v>
      </c>
      <c r="F76" s="61" t="n">
        <f aca="false">+E80</f>
        <v>7440.91005464815</v>
      </c>
      <c r="G76" s="61" t="n">
        <f aca="false">+F80</f>
        <v>9637.92312442552</v>
      </c>
      <c r="H76" s="61" t="n">
        <f aca="false">+G80</f>
        <v>11848.667525889</v>
      </c>
      <c r="I76" s="61" t="n">
        <f aca="false">+H80</f>
        <v>14073.2290798616</v>
      </c>
      <c r="J76" s="61" t="n">
        <f aca="false">+I80</f>
        <v>16311.6941435466</v>
      </c>
      <c r="K76" s="61" t="n">
        <f aca="false">+J80</f>
        <v>18564.1496138796</v>
      </c>
      <c r="L76" s="61" t="n">
        <f aca="false">+K80</f>
        <v>20882.6119136587</v>
      </c>
      <c r="M76" s="61" t="n">
        <f aca="false">+L80</f>
        <v>23215.5646028115</v>
      </c>
    </row>
    <row r="77" customFormat="false" ht="12.75" hidden="false" customHeight="false" outlineLevel="0" collapsed="false">
      <c r="A77" s="61" t="s">
        <v>374</v>
      </c>
      <c r="B77" s="61" t="n">
        <f aca="false">IF(+B74&lt;365,+interest!M69,+DCF!$M$63/12)</f>
        <v>2137.15019322814</v>
      </c>
      <c r="C77" s="61" t="n">
        <f aca="false">IF(+C74&lt;365,+B77,+DCF!$M$63/12)</f>
        <v>2137.15019322814</v>
      </c>
      <c r="D77" s="61" t="n">
        <f aca="false">IF(+D74&lt;365,+C77,+DCF!$M$63/12)</f>
        <v>2137.15019322814</v>
      </c>
      <c r="E77" s="61" t="n">
        <f aca="false">IF(+E74&lt;365,+D77,+DCF!$M$63/12)</f>
        <v>2137.15019322814</v>
      </c>
      <c r="F77" s="61" t="n">
        <f aca="false">IF(+F74&lt;365,+E77,+DCF!$M$63/12)</f>
        <v>2137.15019322814</v>
      </c>
      <c r="G77" s="61" t="n">
        <f aca="false">IF(+G74&lt;365,+F77,+DCF!$M$63/12)</f>
        <v>2137.15019322814</v>
      </c>
      <c r="H77" s="61" t="n">
        <f aca="false">IF(+H74&lt;365,+G77,+DCF!$M$63/12)</f>
        <v>2137.15019322814</v>
      </c>
      <c r="I77" s="61" t="n">
        <f aca="false">IF(+I74&lt;365,+H77,+DCF!$M$63/12)</f>
        <v>2137.15019322814</v>
      </c>
      <c r="J77" s="61" t="n">
        <f aca="false">IF(+J74&lt;365,+I77,+DCF!$M$63/12)</f>
        <v>2137.15019322814</v>
      </c>
      <c r="K77" s="61" t="n">
        <f aca="false">IF(+K74&lt;365,+J77,+DCF!$M$63/12)</f>
        <v>2188.75663571918</v>
      </c>
      <c r="L77" s="61" t="n">
        <f aca="false">IF(+L74&lt;365,+K77,+DCF!$M$63/12)</f>
        <v>2188.75663571918</v>
      </c>
      <c r="M77" s="61" t="n">
        <f aca="false">IF(+M74&lt;365,+L77,+DCF!$M$63/12)</f>
        <v>2188.75663571918</v>
      </c>
    </row>
    <row r="78" customFormat="false" ht="12.75" hidden="false" customHeight="false" outlineLevel="0" collapsed="false">
      <c r="A78" s="61" t="s">
        <v>375</v>
      </c>
      <c r="B78" s="61" t="n">
        <f aca="false">+B77+B76</f>
        <v>925.623456483547</v>
      </c>
      <c r="C78" s="61" t="n">
        <f aca="false">+C77+C76</f>
        <v>3068.55879631471</v>
      </c>
      <c r="D78" s="61" t="n">
        <f aca="false">+D77+D76</f>
        <v>5224.88748201982</v>
      </c>
      <c r="E78" s="61" t="n">
        <f aca="false">+E77+E76</f>
        <v>7394.69322201059</v>
      </c>
      <c r="F78" s="61" t="n">
        <f aca="false">+F77+F76</f>
        <v>9578.06024787629</v>
      </c>
      <c r="G78" s="61" t="n">
        <f aca="false">+G77+G76</f>
        <v>11775.0733176537</v>
      </c>
      <c r="H78" s="61" t="n">
        <f aca="false">+H77+H76</f>
        <v>13985.8177191171</v>
      </c>
      <c r="I78" s="61" t="n">
        <f aca="false">+I77+I76</f>
        <v>16210.3792730898</v>
      </c>
      <c r="J78" s="61" t="n">
        <f aca="false">+J77+J76</f>
        <v>18448.8443367747</v>
      </c>
      <c r="K78" s="61" t="n">
        <f aca="false">+K77+K76</f>
        <v>20752.9062495987</v>
      </c>
      <c r="L78" s="61" t="n">
        <f aca="false">+L77+L76</f>
        <v>23071.3685493779</v>
      </c>
      <c r="M78" s="61" t="n">
        <f aca="false">+M77+M76</f>
        <v>25404.3212385307</v>
      </c>
    </row>
    <row r="79" customFormat="false" ht="12.75" hidden="false" customHeight="false" outlineLevel="0" collapsed="false">
      <c r="A79" s="61" t="s">
        <v>376</v>
      </c>
      <c r="B79" s="61" t="n">
        <f aca="false">+B78*+$B$1/12</f>
        <v>5.78514660302217</v>
      </c>
      <c r="C79" s="61" t="n">
        <f aca="false">+C78*+$B$1/12</f>
        <v>19.1784924769669</v>
      </c>
      <c r="D79" s="61" t="n">
        <f aca="false">+D78*+$B$1/12</f>
        <v>32.6555467626239</v>
      </c>
      <c r="E79" s="61" t="n">
        <f aca="false">+E78*+$B$1/12</f>
        <v>46.2168326375662</v>
      </c>
      <c r="F79" s="61" t="n">
        <f aca="false">+F78*+$B$1/12</f>
        <v>59.8628765492268</v>
      </c>
      <c r="G79" s="61" t="n">
        <f aca="false">+G78*+$B$1/12</f>
        <v>73.5942082353354</v>
      </c>
      <c r="H79" s="61" t="n">
        <f aca="false">+H78*+$B$1/12</f>
        <v>87.4113607444821</v>
      </c>
      <c r="I79" s="61" t="n">
        <f aca="false">+I78*+$B$1/12</f>
        <v>101.314870456811</v>
      </c>
      <c r="J79" s="61" t="n">
        <f aca="false">+J78*+$B$1/12</f>
        <v>115.305277104842</v>
      </c>
      <c r="K79" s="61" t="n">
        <f aca="false">+K78*+$B$1/12</f>
        <v>129.705664059992</v>
      </c>
      <c r="L79" s="61" t="n">
        <f aca="false">+L78*+$B$1/12</f>
        <v>144.196053433612</v>
      </c>
      <c r="M79" s="61" t="n">
        <f aca="false">+M78*+$B$1/12</f>
        <v>158.777007740817</v>
      </c>
      <c r="N79" s="93" t="n">
        <f aca="false">SUM(B79:M79)</f>
        <v>974.003336805297</v>
      </c>
    </row>
    <row r="80" customFormat="false" ht="12.75" hidden="false" customHeight="false" outlineLevel="0" collapsed="false">
      <c r="A80" s="61" t="s">
        <v>377</v>
      </c>
      <c r="B80" s="61" t="n">
        <f aca="false">+B79+B78</f>
        <v>931.408603086569</v>
      </c>
      <c r="C80" s="61" t="n">
        <f aca="false">+C79+C78</f>
        <v>3087.73728879168</v>
      </c>
      <c r="D80" s="61" t="n">
        <f aca="false">+D79+D78</f>
        <v>5257.54302878244</v>
      </c>
      <c r="E80" s="61" t="n">
        <f aca="false">+E79+E78</f>
        <v>7440.91005464815</v>
      </c>
      <c r="F80" s="61" t="n">
        <f aca="false">+F79+F78</f>
        <v>9637.92312442552</v>
      </c>
      <c r="G80" s="61" t="n">
        <f aca="false">+G79+G78</f>
        <v>11848.667525889</v>
      </c>
      <c r="H80" s="61" t="n">
        <f aca="false">+H79+H78</f>
        <v>14073.2290798616</v>
      </c>
      <c r="I80" s="61" t="n">
        <f aca="false">+I79+I78</f>
        <v>16311.6941435466</v>
      </c>
      <c r="J80" s="61" t="n">
        <f aca="false">+J79+J78</f>
        <v>18564.1496138796</v>
      </c>
      <c r="K80" s="61" t="n">
        <f aca="false">+K79+K78</f>
        <v>20882.6119136587</v>
      </c>
      <c r="L80" s="61" t="n">
        <f aca="false">+L79+L78</f>
        <v>23215.5646028115</v>
      </c>
      <c r="M80" s="61" t="n">
        <f aca="false">+M79+M78</f>
        <v>25563.0982462715</v>
      </c>
      <c r="N80" s="61"/>
    </row>
    <row r="82" customFormat="false" ht="12.75" hidden="false" customHeight="false" outlineLevel="0" collapsed="false">
      <c r="B82" s="354" t="n">
        <f aca="false">+B74</f>
        <v>93</v>
      </c>
      <c r="C82" s="354" t="n">
        <f aca="false">+C74</f>
        <v>124</v>
      </c>
      <c r="D82" s="354" t="n">
        <f aca="false">+D74</f>
        <v>152</v>
      </c>
      <c r="E82" s="354" t="n">
        <f aca="false">+E74</f>
        <v>183</v>
      </c>
      <c r="F82" s="354" t="n">
        <f aca="false">+F74</f>
        <v>213</v>
      </c>
      <c r="G82" s="354" t="n">
        <f aca="false">+G74</f>
        <v>244</v>
      </c>
      <c r="H82" s="354" t="n">
        <f aca="false">+H74</f>
        <v>274</v>
      </c>
      <c r="I82" s="354" t="n">
        <f aca="false">+I74</f>
        <v>305</v>
      </c>
      <c r="J82" s="354" t="n">
        <f aca="false">+J74</f>
        <v>336</v>
      </c>
      <c r="K82" s="354" t="n">
        <f aca="false">+K74</f>
        <v>366</v>
      </c>
      <c r="L82" s="354" t="n">
        <f aca="false">+L74</f>
        <v>397</v>
      </c>
      <c r="M82" s="354" t="n">
        <f aca="false">+M74</f>
        <v>427</v>
      </c>
      <c r="N82" s="101"/>
    </row>
    <row r="83" customFormat="false" ht="12.75" hidden="false" customHeight="false" outlineLevel="0" collapsed="false">
      <c r="A83" s="0" t="n">
        <f aca="false">+A75+1</f>
        <v>11</v>
      </c>
      <c r="B83" s="351" t="n">
        <f aca="false">EDATE(B75,12)</f>
        <v>41640</v>
      </c>
      <c r="C83" s="351" t="n">
        <f aca="false">EDATE(C75,12)</f>
        <v>41671</v>
      </c>
      <c r="D83" s="351" t="n">
        <f aca="false">EDATE(D75,12)</f>
        <v>41699</v>
      </c>
      <c r="E83" s="351" t="n">
        <f aca="false">EDATE(E75,12)</f>
        <v>41730</v>
      </c>
      <c r="F83" s="351" t="n">
        <f aca="false">EDATE(F75,12)</f>
        <v>41760</v>
      </c>
      <c r="G83" s="351" t="n">
        <f aca="false">EDATE(G75,12)</f>
        <v>41791</v>
      </c>
      <c r="H83" s="351" t="n">
        <f aca="false">EDATE(H75,12)</f>
        <v>41821</v>
      </c>
      <c r="I83" s="351" t="n">
        <f aca="false">EDATE(I75,12)</f>
        <v>41852</v>
      </c>
      <c r="J83" s="351" t="n">
        <f aca="false">EDATE(J75,12)</f>
        <v>41883</v>
      </c>
      <c r="K83" s="351" t="n">
        <f aca="false">EDATE(K75,12)</f>
        <v>41913</v>
      </c>
      <c r="L83" s="351" t="n">
        <f aca="false">EDATE(L75,12)</f>
        <v>41944</v>
      </c>
      <c r="M83" s="351" t="n">
        <f aca="false">EDATE(M75,12)</f>
        <v>41974</v>
      </c>
    </row>
    <row r="84" customFormat="false" ht="12.75" hidden="false" customHeight="false" outlineLevel="0" collapsed="false">
      <c r="A84" s="61" t="s">
        <v>373</v>
      </c>
      <c r="B84" s="61" t="n">
        <f aca="false">+M80</f>
        <v>25563.0982462715</v>
      </c>
      <c r="C84" s="61" t="n">
        <f aca="false">+B88</f>
        <v>27925.3039750031</v>
      </c>
      <c r="D84" s="61" t="n">
        <f aca="false">+C88</f>
        <v>30302.2734895393</v>
      </c>
      <c r="E84" s="61" t="n">
        <f aca="false">+D88</f>
        <v>32694.0990635414</v>
      </c>
      <c r="F84" s="61" t="n">
        <f aca="false">+E88</f>
        <v>35100.8735473809</v>
      </c>
      <c r="G84" s="61" t="n">
        <f aca="false">+F88</f>
        <v>37522.6903717445</v>
      </c>
      <c r="H84" s="61" t="n">
        <f aca="false">+G88</f>
        <v>39959.6435512603</v>
      </c>
      <c r="I84" s="61" t="n">
        <f aca="false">+H88</f>
        <v>42411.8276881481</v>
      </c>
      <c r="J84" s="61" t="n">
        <f aca="false">+I88</f>
        <v>44879.3379758914</v>
      </c>
      <c r="K84" s="61" t="n">
        <f aca="false">+J88</f>
        <v>47362.2702029332</v>
      </c>
      <c r="L84" s="61" t="n">
        <f aca="false">+K88</f>
        <v>49920.9368375154</v>
      </c>
      <c r="M84" s="61" t="n">
        <f aca="false">+L88</f>
        <v>52495.5951385637</v>
      </c>
    </row>
    <row r="85" customFormat="false" ht="12.75" hidden="false" customHeight="false" outlineLevel="0" collapsed="false">
      <c r="A85" s="61" t="s">
        <v>374</v>
      </c>
      <c r="B85" s="61" t="n">
        <f aca="false">IF(+B82&lt;365,+interest!M77,+DCF!$N$63/12)</f>
        <v>2188.75663571918</v>
      </c>
      <c r="C85" s="61" t="n">
        <f aca="false">IF(+C82&lt;365,+B85,+DCF!$N$63/12)</f>
        <v>2188.75663571918</v>
      </c>
      <c r="D85" s="61" t="n">
        <f aca="false">IF(+D82&lt;365,+C85,+DCF!$N$63/12)</f>
        <v>2188.75663571918</v>
      </c>
      <c r="E85" s="61" t="n">
        <f aca="false">IF(+E82&lt;365,+D85,+DCF!$N$63/12)</f>
        <v>2188.75663571918</v>
      </c>
      <c r="F85" s="61" t="n">
        <f aca="false">IF(+F82&lt;365,+E85,+DCF!$N$63/12)</f>
        <v>2188.75663571918</v>
      </c>
      <c r="G85" s="61" t="n">
        <f aca="false">IF(+G82&lt;365,+F85,+DCF!$N$63/12)</f>
        <v>2188.75663571918</v>
      </c>
      <c r="H85" s="61" t="n">
        <f aca="false">IF(+H82&lt;365,+G85,+DCF!$N$63/12)</f>
        <v>2188.75663571918</v>
      </c>
      <c r="I85" s="61" t="n">
        <f aca="false">IF(+I82&lt;365,+H85,+DCF!$N$63/12)</f>
        <v>2188.75663571918</v>
      </c>
      <c r="J85" s="61" t="n">
        <f aca="false">IF(+J82&lt;365,+I85,+DCF!$N$63/12)</f>
        <v>2188.75663571918</v>
      </c>
      <c r="K85" s="61" t="n">
        <f aca="false">IF(+K82&lt;365,+J85,+DCF!$N$63/12)</f>
        <v>2248.59870391441</v>
      </c>
      <c r="L85" s="61" t="n">
        <f aca="false">IF(+L82&lt;365,+K85,+DCF!$N$63/12)</f>
        <v>2248.59870391441</v>
      </c>
      <c r="M85" s="61" t="n">
        <f aca="false">IF(+M82&lt;365,+L85,+DCF!$N$63/12)</f>
        <v>2248.59870391441</v>
      </c>
    </row>
    <row r="86" customFormat="false" ht="12.75" hidden="false" customHeight="false" outlineLevel="0" collapsed="false">
      <c r="A86" s="61" t="s">
        <v>375</v>
      </c>
      <c r="B86" s="61" t="n">
        <f aca="false">+B85+B84</f>
        <v>27751.8548819907</v>
      </c>
      <c r="C86" s="61" t="n">
        <f aca="false">+C85+C84</f>
        <v>30114.0606107223</v>
      </c>
      <c r="D86" s="61" t="n">
        <f aca="false">+D85+D84</f>
        <v>32491.0301252585</v>
      </c>
      <c r="E86" s="61" t="n">
        <f aca="false">+E85+E84</f>
        <v>34882.8556992606</v>
      </c>
      <c r="F86" s="61" t="n">
        <f aca="false">+F85+F84</f>
        <v>37289.6301831001</v>
      </c>
      <c r="G86" s="61" t="n">
        <f aca="false">+G85+G84</f>
        <v>39711.4470074637</v>
      </c>
      <c r="H86" s="61" t="n">
        <f aca="false">+H85+H84</f>
        <v>42148.4001869795</v>
      </c>
      <c r="I86" s="61" t="n">
        <f aca="false">+I85+I84</f>
        <v>44600.5843238673</v>
      </c>
      <c r="J86" s="61" t="n">
        <f aca="false">+J85+J84</f>
        <v>47068.0946116106</v>
      </c>
      <c r="K86" s="61" t="n">
        <f aca="false">+K85+K84</f>
        <v>49610.8689068476</v>
      </c>
      <c r="L86" s="61" t="n">
        <f aca="false">+L85+L84</f>
        <v>52169.5355414298</v>
      </c>
      <c r="M86" s="61" t="n">
        <f aca="false">+M85+M84</f>
        <v>54744.1938424782</v>
      </c>
    </row>
    <row r="87" customFormat="false" ht="12.75" hidden="false" customHeight="false" outlineLevel="0" collapsed="false">
      <c r="A87" s="61" t="s">
        <v>376</v>
      </c>
      <c r="B87" s="61" t="n">
        <f aca="false">+B86*+$B$1/12</f>
        <v>173.449093012442</v>
      </c>
      <c r="C87" s="61" t="n">
        <f aca="false">+C86*+$B$1/12</f>
        <v>188.212878817014</v>
      </c>
      <c r="D87" s="61" t="n">
        <f aca="false">+D86*+$B$1/12</f>
        <v>203.068938282866</v>
      </c>
      <c r="E87" s="61" t="n">
        <f aca="false">+E86*+$B$1/12</f>
        <v>218.017848120378</v>
      </c>
      <c r="F87" s="61" t="n">
        <f aca="false">+F86*+$B$1/12</f>
        <v>233.060188644376</v>
      </c>
      <c r="G87" s="61" t="n">
        <f aca="false">+G86*+$B$1/12</f>
        <v>248.196543796648</v>
      </c>
      <c r="H87" s="61" t="n">
        <f aca="false">+H86*+$B$1/12</f>
        <v>263.427501168622</v>
      </c>
      <c r="I87" s="61" t="n">
        <f aca="false">+I86*+$B$1/12</f>
        <v>278.75365202417</v>
      </c>
      <c r="J87" s="61" t="n">
        <f aca="false">+J86*+$B$1/12</f>
        <v>294.175591322566</v>
      </c>
      <c r="K87" s="61" t="n">
        <f aca="false">+K86*+$B$1/12</f>
        <v>310.067930667797</v>
      </c>
      <c r="L87" s="61" t="n">
        <f aca="false">+L86*+$B$1/12</f>
        <v>326.059597133936</v>
      </c>
      <c r="M87" s="61" t="n">
        <f aca="false">+M86*+$B$1/12</f>
        <v>342.151211515488</v>
      </c>
      <c r="N87" s="93" t="n">
        <f aca="false">SUM(B87:M87)</f>
        <v>3078.6409745063</v>
      </c>
    </row>
    <row r="88" customFormat="false" ht="12.75" hidden="false" customHeight="false" outlineLevel="0" collapsed="false">
      <c r="A88" s="61" t="s">
        <v>377</v>
      </c>
      <c r="B88" s="61" t="n">
        <f aca="false">+B87+B86</f>
        <v>27925.3039750031</v>
      </c>
      <c r="C88" s="61" t="n">
        <f aca="false">+C87+C86</f>
        <v>30302.2734895393</v>
      </c>
      <c r="D88" s="61" t="n">
        <f aca="false">+D87+D86</f>
        <v>32694.0990635414</v>
      </c>
      <c r="E88" s="61" t="n">
        <f aca="false">+E87+E86</f>
        <v>35100.8735473809</v>
      </c>
      <c r="F88" s="61" t="n">
        <f aca="false">+F87+F86</f>
        <v>37522.6903717445</v>
      </c>
      <c r="G88" s="61" t="n">
        <f aca="false">+G87+G86</f>
        <v>39959.6435512603</v>
      </c>
      <c r="H88" s="61" t="n">
        <f aca="false">+H87+H86</f>
        <v>42411.8276881481</v>
      </c>
      <c r="I88" s="61" t="n">
        <f aca="false">+I87+I86</f>
        <v>44879.3379758914</v>
      </c>
      <c r="J88" s="61" t="n">
        <f aca="false">+J87+J86</f>
        <v>47362.2702029332</v>
      </c>
      <c r="K88" s="61" t="n">
        <f aca="false">+K87+K86</f>
        <v>49920.9368375154</v>
      </c>
      <c r="L88" s="61" t="n">
        <f aca="false">+L87+L86</f>
        <v>52495.5951385637</v>
      </c>
      <c r="M88" s="61" t="n">
        <f aca="false">+M87+M86</f>
        <v>55086.3450539936</v>
      </c>
      <c r="N88" s="61"/>
    </row>
    <row r="90" customFormat="false" ht="12.75" hidden="false" customHeight="false" outlineLevel="0" collapsed="false">
      <c r="B90" s="354" t="n">
        <f aca="false">+B82</f>
        <v>93</v>
      </c>
      <c r="C90" s="354" t="n">
        <f aca="false">+C82</f>
        <v>124</v>
      </c>
      <c r="D90" s="354" t="n">
        <f aca="false">+D82</f>
        <v>152</v>
      </c>
      <c r="E90" s="354" t="n">
        <f aca="false">+E82</f>
        <v>183</v>
      </c>
      <c r="F90" s="354" t="n">
        <f aca="false">+F82</f>
        <v>213</v>
      </c>
      <c r="G90" s="354" t="n">
        <f aca="false">+G82</f>
        <v>244</v>
      </c>
      <c r="H90" s="354" t="n">
        <f aca="false">+H82</f>
        <v>274</v>
      </c>
      <c r="I90" s="354" t="n">
        <f aca="false">+I82</f>
        <v>305</v>
      </c>
      <c r="J90" s="354" t="n">
        <f aca="false">+J82</f>
        <v>336</v>
      </c>
      <c r="K90" s="354" t="n">
        <f aca="false">+K82</f>
        <v>366</v>
      </c>
      <c r="L90" s="354" t="n">
        <f aca="false">+L82</f>
        <v>397</v>
      </c>
      <c r="M90" s="354" t="n">
        <f aca="false">+M82</f>
        <v>427</v>
      </c>
    </row>
    <row r="91" customFormat="false" ht="12.75" hidden="false" customHeight="false" outlineLevel="0" collapsed="false">
      <c r="A91" s="0" t="n">
        <f aca="false">+A83+1</f>
        <v>12</v>
      </c>
      <c r="B91" s="351" t="n">
        <f aca="false">EDATE(B83,12)</f>
        <v>42005</v>
      </c>
      <c r="C91" s="351" t="n">
        <f aca="false">EDATE(C83,12)</f>
        <v>42036</v>
      </c>
      <c r="D91" s="351" t="n">
        <f aca="false">EDATE(D83,12)</f>
        <v>42064</v>
      </c>
      <c r="E91" s="351" t="n">
        <f aca="false">EDATE(E83,12)</f>
        <v>42095</v>
      </c>
      <c r="F91" s="351" t="n">
        <f aca="false">EDATE(F83,12)</f>
        <v>42125</v>
      </c>
      <c r="G91" s="351" t="n">
        <f aca="false">EDATE(G83,12)</f>
        <v>42156</v>
      </c>
      <c r="H91" s="351" t="n">
        <f aca="false">EDATE(H83,12)</f>
        <v>42186</v>
      </c>
      <c r="I91" s="351" t="n">
        <f aca="false">EDATE(I83,12)</f>
        <v>42217</v>
      </c>
      <c r="J91" s="351" t="n">
        <f aca="false">EDATE(J83,12)</f>
        <v>42248</v>
      </c>
      <c r="K91" s="351" t="n">
        <f aca="false">EDATE(K83,12)</f>
        <v>42278</v>
      </c>
      <c r="L91" s="351" t="n">
        <f aca="false">EDATE(L83,12)</f>
        <v>42309</v>
      </c>
      <c r="M91" s="351" t="n">
        <f aca="false">EDATE(M83,12)</f>
        <v>42339</v>
      </c>
    </row>
    <row r="92" customFormat="false" ht="12.75" hidden="false" customHeight="false" outlineLevel="0" collapsed="false">
      <c r="A92" s="61" t="s">
        <v>373</v>
      </c>
      <c r="B92" s="61" t="n">
        <f aca="false">+M88</f>
        <v>55086.3450539936</v>
      </c>
      <c r="C92" s="61" t="n">
        <f aca="false">+B96</f>
        <v>57693.287156395</v>
      </c>
      <c r="D92" s="61" t="n">
        <f aca="false">+C96</f>
        <v>60316.5226469363</v>
      </c>
      <c r="E92" s="61" t="n">
        <f aca="false">+D96</f>
        <v>62956.1533592935</v>
      </c>
      <c r="F92" s="61" t="n">
        <f aca="false">+E96</f>
        <v>65612.281763603</v>
      </c>
      <c r="G92" s="61" t="n">
        <f aca="false">+F96</f>
        <v>68285.0109704394</v>
      </c>
      <c r="H92" s="61" t="n">
        <f aca="false">+G96</f>
        <v>70974.4447348185</v>
      </c>
      <c r="I92" s="61" t="n">
        <f aca="false">+H96</f>
        <v>73680.687460225</v>
      </c>
      <c r="J92" s="61" t="n">
        <f aca="false">+I96</f>
        <v>76403.8442026653</v>
      </c>
      <c r="K92" s="61" t="n">
        <f aca="false">+J96</f>
        <v>79144.0206747458</v>
      </c>
      <c r="L92" s="61" t="n">
        <f aca="false">+K96</f>
        <v>81964.6412862101</v>
      </c>
      <c r="M92" s="61" t="n">
        <f aca="false">+L96</f>
        <v>84802.8907764961</v>
      </c>
    </row>
    <row r="93" customFormat="false" ht="12.75" hidden="false" customHeight="false" outlineLevel="0" collapsed="false">
      <c r="A93" s="61" t="s">
        <v>374</v>
      </c>
      <c r="B93" s="61" t="n">
        <f aca="false">IF(+B90&lt;365,+interest!M85,+DCF!$O$63/12)</f>
        <v>2248.59870391441</v>
      </c>
      <c r="C93" s="61" t="n">
        <f aca="false">IF(+C90&lt;365,+B93,+DCF!$O$63/12)</f>
        <v>2248.59870391441</v>
      </c>
      <c r="D93" s="61" t="n">
        <f aca="false">IF(+D90&lt;365,+C93,+DCF!$O$63/12)</f>
        <v>2248.59870391441</v>
      </c>
      <c r="E93" s="61" t="n">
        <f aca="false">IF(+E90&lt;365,+D93,+DCF!$O$63/12)</f>
        <v>2248.59870391441</v>
      </c>
      <c r="F93" s="61" t="n">
        <f aca="false">IF(+F90&lt;365,+E93,+DCF!$O$63/12)</f>
        <v>2248.59870391441</v>
      </c>
      <c r="G93" s="61" t="n">
        <f aca="false">IF(+G90&lt;365,+F93,+DCF!$O$63/12)</f>
        <v>2248.59870391441</v>
      </c>
      <c r="H93" s="61" t="n">
        <f aca="false">IF(+H90&lt;365,+G93,+DCF!$O$63/12)</f>
        <v>2248.59870391441</v>
      </c>
      <c r="I93" s="61" t="n">
        <f aca="false">IF(+I90&lt;365,+H93,+DCF!$O$63/12)</f>
        <v>2248.59870391441</v>
      </c>
      <c r="J93" s="61" t="n">
        <f aca="false">IF(+J90&lt;365,+I93,+DCF!$O$63/12)</f>
        <v>2248.59870391441</v>
      </c>
      <c r="K93" s="61" t="n">
        <f aca="false">IF(+K90&lt;365,+J93,+DCF!$O$63/12)</f>
        <v>2311.5234606183</v>
      </c>
      <c r="L93" s="61" t="n">
        <f aca="false">IF(+L90&lt;365,+K93,+DCF!$O$63/12)</f>
        <v>2311.5234606183</v>
      </c>
      <c r="M93" s="61" t="n">
        <f aca="false">IF(+M90&lt;365,+L93,+DCF!$O$63/12)</f>
        <v>2311.5234606183</v>
      </c>
    </row>
    <row r="94" customFormat="false" ht="12.75" hidden="false" customHeight="false" outlineLevel="0" collapsed="false">
      <c r="A94" s="61" t="s">
        <v>375</v>
      </c>
      <c r="B94" s="61" t="n">
        <f aca="false">+B93+B92</f>
        <v>57334.9437579081</v>
      </c>
      <c r="C94" s="61" t="n">
        <f aca="false">+C93+C92</f>
        <v>59941.8858603094</v>
      </c>
      <c r="D94" s="61" t="n">
        <f aca="false">+D93+D92</f>
        <v>62565.1213508507</v>
      </c>
      <c r="E94" s="61" t="n">
        <f aca="false">+E93+E92</f>
        <v>65204.752063208</v>
      </c>
      <c r="F94" s="61" t="n">
        <f aca="false">+F93+F92</f>
        <v>67860.8804675174</v>
      </c>
      <c r="G94" s="61" t="n">
        <f aca="false">+G93+G92</f>
        <v>70533.6096743538</v>
      </c>
      <c r="H94" s="61" t="n">
        <f aca="false">+H93+H92</f>
        <v>73223.0434387329</v>
      </c>
      <c r="I94" s="61" t="n">
        <f aca="false">+I93+I92</f>
        <v>75929.2861641394</v>
      </c>
      <c r="J94" s="61" t="n">
        <f aca="false">+J93+J92</f>
        <v>78652.4429065797</v>
      </c>
      <c r="K94" s="61" t="n">
        <f aca="false">+K93+K92</f>
        <v>81455.5441353641</v>
      </c>
      <c r="L94" s="61" t="n">
        <f aca="false">+L93+L92</f>
        <v>84276.1647468284</v>
      </c>
      <c r="M94" s="61" t="n">
        <f aca="false">+M93+M92</f>
        <v>87114.4142371144</v>
      </c>
    </row>
    <row r="95" customFormat="false" ht="12.75" hidden="false" customHeight="false" outlineLevel="0" collapsed="false">
      <c r="A95" s="61" t="s">
        <v>376</v>
      </c>
      <c r="B95" s="61" t="n">
        <f aca="false">+B94*+$B$1/12</f>
        <v>358.343398486925</v>
      </c>
      <c r="C95" s="61" t="n">
        <f aca="false">+C94*+$B$1/12</f>
        <v>374.636786626934</v>
      </c>
      <c r="D95" s="61" t="n">
        <f aca="false">+D94*+$B$1/12</f>
        <v>391.032008442817</v>
      </c>
      <c r="E95" s="61" t="n">
        <f aca="false">+E94*+$B$1/12</f>
        <v>407.52970039505</v>
      </c>
      <c r="F95" s="61" t="n">
        <f aca="false">+F94*+$B$1/12</f>
        <v>424.130502921984</v>
      </c>
      <c r="G95" s="61" t="n">
        <f aca="false">+G94*+$B$1/12</f>
        <v>440.835060464711</v>
      </c>
      <c r="H95" s="61" t="n">
        <f aca="false">+H94*+$B$1/12</f>
        <v>457.644021492081</v>
      </c>
      <c r="I95" s="61" t="n">
        <f aca="false">+I94*+$B$1/12</f>
        <v>474.558038525871</v>
      </c>
      <c r="J95" s="61" t="n">
        <f aca="false">+J94*+$B$1/12</f>
        <v>491.577768166123</v>
      </c>
      <c r="K95" s="61" t="n">
        <f aca="false">+K94*+$B$1/12</f>
        <v>509.097150846026</v>
      </c>
      <c r="L95" s="61" t="n">
        <f aca="false">+L94*+$B$1/12</f>
        <v>526.726029667678</v>
      </c>
      <c r="M95" s="61" t="n">
        <f aca="false">+M94*+$B$1/12</f>
        <v>544.465088981965</v>
      </c>
      <c r="N95" s="93" t="n">
        <f aca="false">SUM(B95:M95)</f>
        <v>5400.57555501817</v>
      </c>
    </row>
    <row r="96" customFormat="false" ht="12.75" hidden="false" customHeight="false" outlineLevel="0" collapsed="false">
      <c r="A96" s="61" t="s">
        <v>377</v>
      </c>
      <c r="B96" s="61" t="n">
        <f aca="false">+B95+B94</f>
        <v>57693.287156395</v>
      </c>
      <c r="C96" s="61" t="n">
        <f aca="false">+C95+C94</f>
        <v>60316.5226469363</v>
      </c>
      <c r="D96" s="61" t="n">
        <f aca="false">+D95+D94</f>
        <v>62956.1533592935</v>
      </c>
      <c r="E96" s="61" t="n">
        <f aca="false">+E95+E94</f>
        <v>65612.281763603</v>
      </c>
      <c r="F96" s="61" t="n">
        <f aca="false">+F95+F94</f>
        <v>68285.0109704394</v>
      </c>
      <c r="G96" s="61" t="n">
        <f aca="false">+G95+G94</f>
        <v>70974.4447348185</v>
      </c>
      <c r="H96" s="61" t="n">
        <f aca="false">+H95+H94</f>
        <v>73680.687460225</v>
      </c>
      <c r="I96" s="61" t="n">
        <f aca="false">+I95+I94</f>
        <v>76403.8442026653</v>
      </c>
      <c r="J96" s="61" t="n">
        <f aca="false">+J95+J94</f>
        <v>79144.0206747458</v>
      </c>
      <c r="K96" s="61" t="n">
        <f aca="false">+K95+K94</f>
        <v>81964.6412862101</v>
      </c>
      <c r="L96" s="61" t="n">
        <f aca="false">+L95+L94</f>
        <v>84802.8907764961</v>
      </c>
      <c r="M96" s="61" t="n">
        <f aca="false">+M95+M94</f>
        <v>87658.8793260964</v>
      </c>
      <c r="N96" s="61"/>
    </row>
    <row r="98" customFormat="false" ht="12.75" hidden="false" customHeight="false" outlineLevel="0" collapsed="false">
      <c r="B98" s="354" t="n">
        <f aca="false">+B90</f>
        <v>93</v>
      </c>
      <c r="C98" s="354" t="n">
        <f aca="false">+C90</f>
        <v>124</v>
      </c>
      <c r="D98" s="354" t="n">
        <f aca="false">+D90</f>
        <v>152</v>
      </c>
      <c r="E98" s="354" t="n">
        <f aca="false">+E90</f>
        <v>183</v>
      </c>
      <c r="F98" s="354" t="n">
        <f aca="false">+F90</f>
        <v>213</v>
      </c>
      <c r="G98" s="354" t="n">
        <f aca="false">+G90</f>
        <v>244</v>
      </c>
      <c r="H98" s="354" t="n">
        <f aca="false">+H90</f>
        <v>274</v>
      </c>
      <c r="I98" s="354" t="n">
        <f aca="false">+I90</f>
        <v>305</v>
      </c>
      <c r="J98" s="354" t="n">
        <f aca="false">+J90</f>
        <v>336</v>
      </c>
      <c r="K98" s="354" t="n">
        <f aca="false">+K90</f>
        <v>366</v>
      </c>
      <c r="L98" s="354" t="n">
        <f aca="false">+L90</f>
        <v>397</v>
      </c>
      <c r="M98" s="354" t="n">
        <f aca="false">+M90</f>
        <v>427</v>
      </c>
    </row>
    <row r="99" customFormat="false" ht="12.75" hidden="false" customHeight="false" outlineLevel="0" collapsed="false">
      <c r="A99" s="0" t="n">
        <f aca="false">+A91+1</f>
        <v>13</v>
      </c>
      <c r="B99" s="351" t="n">
        <f aca="false">EDATE(B91,12)</f>
        <v>42370</v>
      </c>
      <c r="C99" s="351" t="n">
        <f aca="false">EDATE(C91,12)</f>
        <v>42401</v>
      </c>
      <c r="D99" s="351" t="n">
        <f aca="false">EDATE(D91,12)</f>
        <v>42430</v>
      </c>
      <c r="E99" s="351" t="n">
        <f aca="false">EDATE(E91,12)</f>
        <v>42461</v>
      </c>
      <c r="F99" s="351" t="n">
        <f aca="false">EDATE(F91,12)</f>
        <v>42491</v>
      </c>
      <c r="G99" s="351" t="n">
        <f aca="false">EDATE(G91,12)</f>
        <v>42522</v>
      </c>
      <c r="H99" s="351" t="n">
        <f aca="false">EDATE(H91,12)</f>
        <v>42552</v>
      </c>
      <c r="I99" s="351" t="n">
        <f aca="false">EDATE(I91,12)</f>
        <v>42583</v>
      </c>
      <c r="J99" s="351" t="n">
        <f aca="false">EDATE(J91,12)</f>
        <v>42614</v>
      </c>
      <c r="K99" s="351" t="n">
        <f aca="false">EDATE(K91,12)</f>
        <v>42644</v>
      </c>
      <c r="L99" s="351" t="n">
        <f aca="false">EDATE(L91,12)</f>
        <v>42675</v>
      </c>
      <c r="M99" s="351" t="n">
        <f aca="false">EDATE(M91,12)</f>
        <v>42705</v>
      </c>
    </row>
    <row r="100" customFormat="false" ht="12.75" hidden="false" customHeight="false" outlineLevel="0" collapsed="false">
      <c r="A100" s="61" t="s">
        <v>373</v>
      </c>
      <c r="B100" s="61" t="n">
        <f aca="false">+M96</f>
        <v>87658.8793260964</v>
      </c>
      <c r="C100" s="61" t="n">
        <f aca="false">+B104</f>
        <v>90532.7178041316</v>
      </c>
      <c r="D100" s="61" t="n">
        <f aca="false">+C104</f>
        <v>93424.5177726546</v>
      </c>
      <c r="E100" s="61" t="n">
        <f aca="false">+D104</f>
        <v>96334.3914909809</v>
      </c>
      <c r="F100" s="61" t="n">
        <f aca="false">+E104</f>
        <v>99262.4519200467</v>
      </c>
      <c r="G100" s="61" t="n">
        <f aca="false">+F104</f>
        <v>102208.812726794</v>
      </c>
      <c r="H100" s="61" t="n">
        <f aca="false">+G104</f>
        <v>105173.588288584</v>
      </c>
      <c r="I100" s="61" t="n">
        <f aca="false">+H104</f>
        <v>108156.893697635</v>
      </c>
      <c r="J100" s="61" t="n">
        <f aca="false">+I104</f>
        <v>111158.844765492</v>
      </c>
      <c r="K100" s="61" t="n">
        <f aca="false">+J104</f>
        <v>114179.558027523</v>
      </c>
      <c r="L100" s="61" t="n">
        <f aca="false">+K104</f>
        <v>117261.163799749</v>
      </c>
      <c r="M100" s="61" t="n">
        <f aca="false">+L104</f>
        <v>120362.02960805</v>
      </c>
    </row>
    <row r="101" customFormat="false" ht="12.75" hidden="false" customHeight="false" outlineLevel="0" collapsed="false">
      <c r="A101" s="61" t="s">
        <v>374</v>
      </c>
      <c r="B101" s="61" t="n">
        <f aca="false">IF(+B98&lt;365,+interest!M93,+DCF!$P$63/12)</f>
        <v>2311.5234606183</v>
      </c>
      <c r="C101" s="61" t="n">
        <f aca="false">IF(+C98&lt;365,+B101,+DCF!$P$63/12)</f>
        <v>2311.5234606183</v>
      </c>
      <c r="D101" s="61" t="n">
        <f aca="false">IF(+D98&lt;365,+C101,+DCF!$P$63/12)</f>
        <v>2311.5234606183</v>
      </c>
      <c r="E101" s="61" t="n">
        <f aca="false">IF(+E98&lt;365,+D101,+DCF!$P$63/12)</f>
        <v>2311.5234606183</v>
      </c>
      <c r="F101" s="61" t="n">
        <f aca="false">IF(+F98&lt;365,+E101,+DCF!$P$63/12)</f>
        <v>2311.5234606183</v>
      </c>
      <c r="G101" s="61" t="n">
        <f aca="false">IF(+G98&lt;365,+F101,+DCF!$P$63/12)</f>
        <v>2311.5234606183</v>
      </c>
      <c r="H101" s="61" t="n">
        <f aca="false">IF(+H98&lt;365,+G101,+DCF!$P$63/12)</f>
        <v>2311.5234606183</v>
      </c>
      <c r="I101" s="61" t="n">
        <f aca="false">IF(+I98&lt;365,+H101,+DCF!$P$63/12)</f>
        <v>2311.5234606183</v>
      </c>
      <c r="J101" s="61" t="n">
        <f aca="false">IF(+J98&lt;365,+I101,+DCF!$P$63/12)</f>
        <v>2311.5234606183</v>
      </c>
      <c r="K101" s="61" t="n">
        <f aca="false">IF(+K98&lt;365,+J101,+DCF!$P$63/12)</f>
        <v>2353.27556228889</v>
      </c>
      <c r="L101" s="61" t="n">
        <f aca="false">IF(+L98&lt;365,+K101,+DCF!$P$63/12)</f>
        <v>2353.27556228889</v>
      </c>
      <c r="M101" s="61" t="n">
        <f aca="false">IF(+M98&lt;365,+L101,+DCF!$P$63/12)</f>
        <v>2353.27556228889</v>
      </c>
    </row>
    <row r="102" customFormat="false" ht="12.75" hidden="false" customHeight="false" outlineLevel="0" collapsed="false">
      <c r="A102" s="61" t="s">
        <v>375</v>
      </c>
      <c r="B102" s="61" t="n">
        <f aca="false">+B101+B100</f>
        <v>89970.4027867147</v>
      </c>
      <c r="C102" s="61" t="n">
        <f aca="false">+C101+C100</f>
        <v>92844.2412647499</v>
      </c>
      <c r="D102" s="61" t="n">
        <f aca="false">+D101+D100</f>
        <v>95736.0412332729</v>
      </c>
      <c r="E102" s="61" t="n">
        <f aca="false">+E101+E100</f>
        <v>98645.9149515991</v>
      </c>
      <c r="F102" s="61" t="n">
        <f aca="false">+F101+F100</f>
        <v>101573.975380665</v>
      </c>
      <c r="G102" s="61" t="n">
        <f aca="false">+G101+G100</f>
        <v>104520.336187412</v>
      </c>
      <c r="H102" s="61" t="n">
        <f aca="false">+H101+H100</f>
        <v>107485.111749202</v>
      </c>
      <c r="I102" s="61" t="n">
        <f aca="false">+I101+I100</f>
        <v>110468.417158253</v>
      </c>
      <c r="J102" s="61" t="n">
        <f aca="false">+J101+J100</f>
        <v>113470.36822611</v>
      </c>
      <c r="K102" s="61" t="n">
        <f aca="false">+K101+K100</f>
        <v>116532.833589812</v>
      </c>
      <c r="L102" s="61" t="n">
        <f aca="false">+L101+L100</f>
        <v>119614.439362037</v>
      </c>
      <c r="M102" s="61" t="n">
        <f aca="false">+M101+M100</f>
        <v>122715.305170339</v>
      </c>
    </row>
    <row r="103" customFormat="false" ht="12.75" hidden="false" customHeight="false" outlineLevel="0" collapsed="false">
      <c r="A103" s="61" t="s">
        <v>376</v>
      </c>
      <c r="B103" s="61" t="n">
        <f aca="false">+B102*+$B$1/12</f>
        <v>562.315017416967</v>
      </c>
      <c r="C103" s="61" t="n">
        <f aca="false">+C102*+$B$1/12</f>
        <v>580.276507904687</v>
      </c>
      <c r="D103" s="61" t="n">
        <f aca="false">+D102*+$B$1/12</f>
        <v>598.350257707956</v>
      </c>
      <c r="E103" s="61" t="n">
        <f aca="false">+E102*+$B$1/12</f>
        <v>616.536968447495</v>
      </c>
      <c r="F103" s="61" t="n">
        <f aca="false">+F102*+$B$1/12</f>
        <v>634.837346129156</v>
      </c>
      <c r="G103" s="61" t="n">
        <f aca="false">+G102*+$B$1/12</f>
        <v>653.252101171328</v>
      </c>
      <c r="H103" s="61" t="n">
        <f aca="false">+H102*+$B$1/12</f>
        <v>671.781948432513</v>
      </c>
      <c r="I103" s="61" t="n">
        <f aca="false">+I102*+$B$1/12</f>
        <v>690.42760723908</v>
      </c>
      <c r="J103" s="61" t="n">
        <f aca="false">+J102*+$B$1/12</f>
        <v>709.189801413189</v>
      </c>
      <c r="K103" s="61" t="n">
        <f aca="false">+K102*+$B$1/12</f>
        <v>728.330209936327</v>
      </c>
      <c r="L103" s="61" t="n">
        <f aca="false">+L102*+$B$1/12</f>
        <v>747.590246012734</v>
      </c>
      <c r="M103" s="61" t="n">
        <f aca="false">+M102*+$B$1/12</f>
        <v>766.97065731462</v>
      </c>
      <c r="N103" s="93" t="n">
        <f aca="false">SUM(B103:M103)</f>
        <v>7959.85866912605</v>
      </c>
    </row>
    <row r="104" customFormat="false" ht="12.75" hidden="false" customHeight="false" outlineLevel="0" collapsed="false">
      <c r="A104" s="61" t="s">
        <v>377</v>
      </c>
      <c r="B104" s="61" t="n">
        <f aca="false">+B103+B102</f>
        <v>90532.7178041316</v>
      </c>
      <c r="C104" s="61" t="n">
        <f aca="false">+C103+C102</f>
        <v>93424.5177726546</v>
      </c>
      <c r="D104" s="61" t="n">
        <f aca="false">+D103+D102</f>
        <v>96334.3914909809</v>
      </c>
      <c r="E104" s="61" t="n">
        <f aca="false">+E103+E102</f>
        <v>99262.4519200467</v>
      </c>
      <c r="F104" s="61" t="n">
        <f aca="false">+F103+F102</f>
        <v>102208.812726794</v>
      </c>
      <c r="G104" s="61" t="n">
        <f aca="false">+G103+G102</f>
        <v>105173.588288584</v>
      </c>
      <c r="H104" s="61" t="n">
        <f aca="false">+H103+H102</f>
        <v>108156.893697635</v>
      </c>
      <c r="I104" s="61" t="n">
        <f aca="false">+I103+I102</f>
        <v>111158.844765492</v>
      </c>
      <c r="J104" s="61" t="n">
        <f aca="false">+J103+J102</f>
        <v>114179.558027523</v>
      </c>
      <c r="K104" s="61" t="n">
        <f aca="false">+K103+K102</f>
        <v>117261.163799749</v>
      </c>
      <c r="L104" s="61" t="n">
        <f aca="false">+L103+L102</f>
        <v>120362.02960805</v>
      </c>
      <c r="M104" s="61" t="n">
        <f aca="false">+M103+M102</f>
        <v>123482.275827654</v>
      </c>
      <c r="N104" s="61"/>
    </row>
    <row r="106" customFormat="false" ht="12.75" hidden="false" customHeight="false" outlineLevel="0" collapsed="false">
      <c r="B106" s="354" t="n">
        <f aca="false">+B98</f>
        <v>93</v>
      </c>
      <c r="C106" s="354" t="n">
        <f aca="false">+C98</f>
        <v>124</v>
      </c>
      <c r="D106" s="354" t="n">
        <f aca="false">+D98</f>
        <v>152</v>
      </c>
      <c r="E106" s="354" t="n">
        <f aca="false">+E98</f>
        <v>183</v>
      </c>
      <c r="F106" s="354" t="n">
        <f aca="false">+F98</f>
        <v>213</v>
      </c>
      <c r="G106" s="354" t="n">
        <f aca="false">+G98</f>
        <v>244</v>
      </c>
      <c r="H106" s="354" t="n">
        <f aca="false">+H98</f>
        <v>274</v>
      </c>
      <c r="I106" s="354" t="n">
        <f aca="false">+I98</f>
        <v>305</v>
      </c>
      <c r="J106" s="354" t="n">
        <f aca="false">+J98</f>
        <v>336</v>
      </c>
      <c r="K106" s="354" t="n">
        <f aca="false">+K98</f>
        <v>366</v>
      </c>
      <c r="L106" s="354" t="n">
        <f aca="false">+L98</f>
        <v>397</v>
      </c>
      <c r="M106" s="354" t="n">
        <f aca="false">+M98</f>
        <v>427</v>
      </c>
    </row>
    <row r="107" customFormat="false" ht="12.75" hidden="false" customHeight="false" outlineLevel="0" collapsed="false">
      <c r="A107" s="0" t="n">
        <f aca="false">+A99+1</f>
        <v>14</v>
      </c>
      <c r="B107" s="351" t="n">
        <f aca="false">EDATE(B99,12)</f>
        <v>42736</v>
      </c>
      <c r="C107" s="351" t="n">
        <f aca="false">EDATE(C99,12)</f>
        <v>42767</v>
      </c>
      <c r="D107" s="351" t="n">
        <f aca="false">EDATE(D99,12)</f>
        <v>42795</v>
      </c>
      <c r="E107" s="351" t="n">
        <f aca="false">EDATE(E99,12)</f>
        <v>42826</v>
      </c>
      <c r="F107" s="351" t="n">
        <f aca="false">EDATE(F99,12)</f>
        <v>42856</v>
      </c>
      <c r="G107" s="351" t="n">
        <f aca="false">EDATE(G99,12)</f>
        <v>42887</v>
      </c>
      <c r="H107" s="351" t="n">
        <f aca="false">EDATE(H99,12)</f>
        <v>42917</v>
      </c>
      <c r="I107" s="351" t="n">
        <f aca="false">EDATE(I99,12)</f>
        <v>42948</v>
      </c>
      <c r="J107" s="351" t="n">
        <f aca="false">EDATE(J99,12)</f>
        <v>42979</v>
      </c>
      <c r="K107" s="351" t="n">
        <f aca="false">EDATE(K99,12)</f>
        <v>43009</v>
      </c>
      <c r="L107" s="351" t="n">
        <f aca="false">EDATE(L99,12)</f>
        <v>43040</v>
      </c>
      <c r="M107" s="351" t="n">
        <f aca="false">EDATE(M99,12)</f>
        <v>43070</v>
      </c>
    </row>
    <row r="108" customFormat="false" ht="12.75" hidden="false" customHeight="false" outlineLevel="0" collapsed="false">
      <c r="A108" s="61" t="s">
        <v>373</v>
      </c>
      <c r="B108" s="61" t="n">
        <f aca="false">+M104</f>
        <v>123482.275827654</v>
      </c>
      <c r="C108" s="61" t="n">
        <f aca="false">+B112</f>
        <v>126622.02358613</v>
      </c>
      <c r="D108" s="61" t="n">
        <f aca="false">+C112</f>
        <v>129781.394768096</v>
      </c>
      <c r="E108" s="61" t="n">
        <f aca="false">+D112</f>
        <v>132960.51201995</v>
      </c>
      <c r="F108" s="61" t="n">
        <f aca="false">+E112</f>
        <v>136159.498754628</v>
      </c>
      <c r="G108" s="61" t="n">
        <f aca="false">+F112</f>
        <v>139378.479156398</v>
      </c>
      <c r="H108" s="61" t="n">
        <f aca="false">+G112</f>
        <v>142617.578185678</v>
      </c>
      <c r="I108" s="61" t="n">
        <f aca="false">+H112</f>
        <v>145876.921583892</v>
      </c>
      <c r="J108" s="61" t="n">
        <f aca="false">+I112</f>
        <v>149156.635878344</v>
      </c>
      <c r="K108" s="61" t="n">
        <f aca="false">+J112</f>
        <v>152456.848387137</v>
      </c>
      <c r="L108" s="61" t="n">
        <f aca="false">+K112</f>
        <v>156465.649739964</v>
      </c>
      <c r="M108" s="61" t="n">
        <f aca="false">+L112</f>
        <v>160499.506101247</v>
      </c>
    </row>
    <row r="109" customFormat="false" ht="12.75" hidden="false" customHeight="false" outlineLevel="0" collapsed="false">
      <c r="A109" s="61" t="s">
        <v>374</v>
      </c>
      <c r="B109" s="61" t="n">
        <f aca="false">IF(+B106&lt;365,+interest!M101,+DCF!$Q$63/12)</f>
        <v>2353.27556228889</v>
      </c>
      <c r="C109" s="61" t="n">
        <f aca="false">IF(+C106&lt;365,+B109,+DCF!$Q$63/12)</f>
        <v>2353.27556228889</v>
      </c>
      <c r="D109" s="61" t="n">
        <f aca="false">IF(+D106&lt;365,+C109,+DCF!$Q$63/12)</f>
        <v>2353.27556228889</v>
      </c>
      <c r="E109" s="61" t="n">
        <f aca="false">IF(+E106&lt;365,+D109,+DCF!$Q$63/12)</f>
        <v>2353.27556228889</v>
      </c>
      <c r="F109" s="61" t="n">
        <f aca="false">IF(+F106&lt;365,+E109,+DCF!$Q$63/12)</f>
        <v>2353.27556228889</v>
      </c>
      <c r="G109" s="61" t="n">
        <f aca="false">IF(+G106&lt;365,+F109,+DCF!$Q$63/12)</f>
        <v>2353.27556228889</v>
      </c>
      <c r="H109" s="61" t="n">
        <f aca="false">IF(+H106&lt;365,+G109,+DCF!$Q$63/12)</f>
        <v>2353.27556228889</v>
      </c>
      <c r="I109" s="61" t="n">
        <f aca="false">IF(+I106&lt;365,+H109,+DCF!$Q$63/12)</f>
        <v>2353.27556228889</v>
      </c>
      <c r="J109" s="61" t="n">
        <f aca="false">IF(+J106&lt;365,+I109,+DCF!$Q$63/12)</f>
        <v>2353.27556228889</v>
      </c>
      <c r="K109" s="61" t="n">
        <f aca="false">IF(+K106&lt;365,+J109,+DCF!$Q$63/12)</f>
        <v>3036.96501903857</v>
      </c>
      <c r="L109" s="61" t="n">
        <f aca="false">IF(+L106&lt;365,+K109,+DCF!$Q$63/12)</f>
        <v>3036.96501903857</v>
      </c>
      <c r="M109" s="61" t="n">
        <f aca="false">IF(+M106&lt;365,+L109,+DCF!$Q$63/12)</f>
        <v>3036.96501903857</v>
      </c>
    </row>
    <row r="110" customFormat="false" ht="12.75" hidden="false" customHeight="false" outlineLevel="0" collapsed="false">
      <c r="A110" s="61" t="s">
        <v>375</v>
      </c>
      <c r="B110" s="61" t="n">
        <f aca="false">+B109+B108</f>
        <v>125835.551389943</v>
      </c>
      <c r="C110" s="61" t="n">
        <f aca="false">+C109+C108</f>
        <v>128975.299148419</v>
      </c>
      <c r="D110" s="61" t="n">
        <f aca="false">+D109+D108</f>
        <v>132134.670330385</v>
      </c>
      <c r="E110" s="61" t="n">
        <f aca="false">+E109+E108</f>
        <v>135313.787582239</v>
      </c>
      <c r="F110" s="61" t="n">
        <f aca="false">+F109+F108</f>
        <v>138512.774316917</v>
      </c>
      <c r="G110" s="61" t="n">
        <f aca="false">+G109+G108</f>
        <v>141731.754718686</v>
      </c>
      <c r="H110" s="61" t="n">
        <f aca="false">+H109+H108</f>
        <v>144970.853747967</v>
      </c>
      <c r="I110" s="61" t="n">
        <f aca="false">+I109+I108</f>
        <v>148230.197146181</v>
      </c>
      <c r="J110" s="61" t="n">
        <f aca="false">+J109+J108</f>
        <v>151509.911440633</v>
      </c>
      <c r="K110" s="61" t="n">
        <f aca="false">+K109+K108</f>
        <v>155493.813406176</v>
      </c>
      <c r="L110" s="61" t="n">
        <f aca="false">+L109+L108</f>
        <v>159502.614759003</v>
      </c>
      <c r="M110" s="61" t="n">
        <f aca="false">+M109+M108</f>
        <v>163536.471120285</v>
      </c>
    </row>
    <row r="111" customFormat="false" ht="12.75" hidden="false" customHeight="false" outlineLevel="0" collapsed="false">
      <c r="A111" s="61" t="s">
        <v>376</v>
      </c>
      <c r="B111" s="61" t="n">
        <f aca="false">+B110*+$B$1/12</f>
        <v>786.472196187141</v>
      </c>
      <c r="C111" s="61" t="n">
        <f aca="false">+C110*+$B$1/12</f>
        <v>806.095619677617</v>
      </c>
      <c r="D111" s="61" t="n">
        <f aca="false">+D110*+$B$1/12</f>
        <v>825.841689564907</v>
      </c>
      <c r="E111" s="61" t="n">
        <f aca="false">+E110*+$B$1/12</f>
        <v>845.711172388993</v>
      </c>
      <c r="F111" s="61" t="n">
        <f aca="false">+F110*+$B$1/12</f>
        <v>865.70483948073</v>
      </c>
      <c r="G111" s="61" t="n">
        <f aca="false">+G110*+$B$1/12</f>
        <v>885.82346699179</v>
      </c>
      <c r="H111" s="61" t="n">
        <f aca="false">+H110*+$B$1/12</f>
        <v>906.067835924794</v>
      </c>
      <c r="I111" s="61" t="n">
        <f aca="false">+I110*+$B$1/12</f>
        <v>926.43873216363</v>
      </c>
      <c r="J111" s="61" t="n">
        <f aca="false">+J110*+$B$1/12</f>
        <v>946.936946503958</v>
      </c>
      <c r="K111" s="61" t="n">
        <f aca="false">+K110*+$B$1/12</f>
        <v>971.836333788599</v>
      </c>
      <c r="L111" s="61" t="n">
        <f aca="false">+L110*+$B$1/12</f>
        <v>996.891342243769</v>
      </c>
      <c r="M111" s="61" t="n">
        <f aca="false">+M110*+$B$1/12</f>
        <v>1022.10294450178</v>
      </c>
      <c r="N111" s="93" t="n">
        <f aca="false">SUM(B111:M111)</f>
        <v>10785.9231194177</v>
      </c>
    </row>
    <row r="112" customFormat="false" ht="12.75" hidden="false" customHeight="false" outlineLevel="0" collapsed="false">
      <c r="A112" s="61" t="s">
        <v>377</v>
      </c>
      <c r="B112" s="61" t="n">
        <f aca="false">+B111+B110</f>
        <v>126622.02358613</v>
      </c>
      <c r="C112" s="61" t="n">
        <f aca="false">+C111+C110</f>
        <v>129781.394768096</v>
      </c>
      <c r="D112" s="61" t="n">
        <f aca="false">+D111+D110</f>
        <v>132960.51201995</v>
      </c>
      <c r="E112" s="61" t="n">
        <f aca="false">+E111+E110</f>
        <v>136159.498754628</v>
      </c>
      <c r="F112" s="61" t="n">
        <f aca="false">+F111+F110</f>
        <v>139378.479156398</v>
      </c>
      <c r="G112" s="61" t="n">
        <f aca="false">+G111+G110</f>
        <v>142617.578185678</v>
      </c>
      <c r="H112" s="61" t="n">
        <f aca="false">+H111+H110</f>
        <v>145876.921583892</v>
      </c>
      <c r="I112" s="61" t="n">
        <f aca="false">+I111+I110</f>
        <v>149156.635878344</v>
      </c>
      <c r="J112" s="61" t="n">
        <f aca="false">+J111+J110</f>
        <v>152456.848387137</v>
      </c>
      <c r="K112" s="61" t="n">
        <f aca="false">+K111+K110</f>
        <v>156465.649739964</v>
      </c>
      <c r="L112" s="61" t="n">
        <f aca="false">+L111+L110</f>
        <v>160499.506101247</v>
      </c>
      <c r="M112" s="61" t="n">
        <f aca="false">+M111+M110</f>
        <v>164558.574064787</v>
      </c>
      <c r="N112" s="61"/>
    </row>
    <row r="114" customFormat="false" ht="12.75" hidden="false" customHeight="false" outlineLevel="0" collapsed="false">
      <c r="B114" s="354" t="n">
        <f aca="false">+B106</f>
        <v>93</v>
      </c>
      <c r="C114" s="354" t="n">
        <f aca="false">+C106</f>
        <v>124</v>
      </c>
      <c r="D114" s="354" t="n">
        <f aca="false">+D106</f>
        <v>152</v>
      </c>
      <c r="E114" s="354" t="n">
        <f aca="false">+E106</f>
        <v>183</v>
      </c>
      <c r="F114" s="354" t="n">
        <f aca="false">+F106</f>
        <v>213</v>
      </c>
      <c r="G114" s="354" t="n">
        <f aca="false">+G106</f>
        <v>244</v>
      </c>
      <c r="H114" s="354" t="n">
        <f aca="false">+H106</f>
        <v>274</v>
      </c>
      <c r="I114" s="354" t="n">
        <f aca="false">+I106</f>
        <v>305</v>
      </c>
      <c r="J114" s="354" t="n">
        <f aca="false">+J106</f>
        <v>336</v>
      </c>
      <c r="K114" s="354" t="n">
        <f aca="false">+K106</f>
        <v>366</v>
      </c>
      <c r="L114" s="354" t="n">
        <f aca="false">+L106</f>
        <v>397</v>
      </c>
      <c r="M114" s="354" t="n">
        <f aca="false">+M106</f>
        <v>427</v>
      </c>
    </row>
    <row r="115" customFormat="false" ht="12.75" hidden="false" customHeight="false" outlineLevel="0" collapsed="false">
      <c r="A115" s="0" t="n">
        <f aca="false">+A107+1</f>
        <v>15</v>
      </c>
      <c r="B115" s="351" t="n">
        <f aca="false">EDATE(B107,12)</f>
        <v>43101</v>
      </c>
      <c r="C115" s="351" t="n">
        <f aca="false">EDATE(C107,12)</f>
        <v>43132</v>
      </c>
      <c r="D115" s="351" t="n">
        <f aca="false">EDATE(D107,12)</f>
        <v>43160</v>
      </c>
      <c r="E115" s="351" t="n">
        <f aca="false">EDATE(E107,12)</f>
        <v>43191</v>
      </c>
      <c r="F115" s="351" t="n">
        <f aca="false">EDATE(F107,12)</f>
        <v>43221</v>
      </c>
      <c r="G115" s="351" t="n">
        <f aca="false">EDATE(G107,12)</f>
        <v>43252</v>
      </c>
      <c r="H115" s="351" t="n">
        <f aca="false">EDATE(H107,12)</f>
        <v>43282</v>
      </c>
      <c r="I115" s="351" t="n">
        <f aca="false">EDATE(I107,12)</f>
        <v>43313</v>
      </c>
      <c r="J115" s="351" t="n">
        <f aca="false">EDATE(J107,12)</f>
        <v>43344</v>
      </c>
      <c r="K115" s="351" t="n">
        <f aca="false">EDATE(K107,12)</f>
        <v>43374</v>
      </c>
      <c r="L115" s="351" t="n">
        <f aca="false">EDATE(L107,12)</f>
        <v>43405</v>
      </c>
      <c r="M115" s="351" t="n">
        <f aca="false">EDATE(M107,12)</f>
        <v>43435</v>
      </c>
    </row>
    <row r="116" customFormat="false" ht="12.75" hidden="false" customHeight="false" outlineLevel="0" collapsed="false">
      <c r="A116" s="61" t="s">
        <v>373</v>
      </c>
      <c r="B116" s="61" t="n">
        <f aca="false">+M112</f>
        <v>164558.574064787</v>
      </c>
      <c r="C116" s="61" t="n">
        <f aca="false">+B120</f>
        <v>168643.0112031</v>
      </c>
      <c r="D116" s="61" t="n">
        <f aca="false">+C120</f>
        <v>172752.976073527</v>
      </c>
      <c r="E116" s="61" t="n">
        <f aca="false">+D120</f>
        <v>176888.628224394</v>
      </c>
      <c r="F116" s="61" t="n">
        <f aca="false">+E120</f>
        <v>181050.128201204</v>
      </c>
      <c r="G116" s="61" t="n">
        <f aca="false">+F120</f>
        <v>185237.637552869</v>
      </c>
      <c r="H116" s="61" t="n">
        <f aca="false">+G120</f>
        <v>189451.318837982</v>
      </c>
      <c r="I116" s="61" t="n">
        <f aca="false">+H120</f>
        <v>193691.335631127</v>
      </c>
      <c r="J116" s="61" t="n">
        <f aca="false">+I120</f>
        <v>197957.852529229</v>
      </c>
      <c r="K116" s="61" t="n">
        <f aca="false">+J120</f>
        <v>202251.035157944</v>
      </c>
      <c r="L116" s="61" t="n">
        <f aca="false">+K120</f>
        <v>207233.275112087</v>
      </c>
      <c r="M116" s="61" t="n">
        <f aca="false">+L120</f>
        <v>212246.654065942</v>
      </c>
    </row>
    <row r="117" customFormat="false" ht="12.75" hidden="false" customHeight="false" outlineLevel="0" collapsed="false">
      <c r="A117" s="61" t="s">
        <v>374</v>
      </c>
      <c r="B117" s="61" t="n">
        <f aca="false">IF(+B114&lt;365,+interest!M109,+DCF!$R$63/12)</f>
        <v>3036.96501903857</v>
      </c>
      <c r="C117" s="61" t="n">
        <f aca="false">IF(+C114&lt;365,+B117,+DCF!$R$63/12)</f>
        <v>3036.96501903857</v>
      </c>
      <c r="D117" s="61" t="n">
        <f aca="false">IF(+D114&lt;365,+C117,+DCF!$R$63/12)</f>
        <v>3036.96501903857</v>
      </c>
      <c r="E117" s="61" t="n">
        <f aca="false">IF(+E114&lt;365,+D117,+DCF!$R$63/12)</f>
        <v>3036.96501903857</v>
      </c>
      <c r="F117" s="61" t="n">
        <f aca="false">IF(+F114&lt;365,+E117,+DCF!$R$63/12)</f>
        <v>3036.96501903857</v>
      </c>
      <c r="G117" s="61" t="n">
        <f aca="false">IF(+G114&lt;365,+F117,+DCF!$R$63/12)</f>
        <v>3036.96501903857</v>
      </c>
      <c r="H117" s="61" t="n">
        <f aca="false">IF(+H114&lt;365,+G117,+DCF!$R$63/12)</f>
        <v>3036.96501903857</v>
      </c>
      <c r="I117" s="61" t="n">
        <f aca="false">IF(+I114&lt;365,+H117,+DCF!$R$63/12)</f>
        <v>3036.96501903857</v>
      </c>
      <c r="J117" s="61" t="n">
        <f aca="false">IF(+J114&lt;365,+I117,+DCF!$R$63/12)</f>
        <v>3036.96501903857</v>
      </c>
      <c r="K117" s="61" t="n">
        <f aca="false">IF(+K114&lt;365,+J117,+DCF!$R$63/12)</f>
        <v>3695.07675468838</v>
      </c>
      <c r="L117" s="61" t="n">
        <f aca="false">IF(+L114&lt;365,+K117,+DCF!$R$63/12)</f>
        <v>3695.07675468838</v>
      </c>
      <c r="M117" s="61" t="n">
        <f aca="false">IF(+M114&lt;365,+L117,+DCF!$R$63/12)</f>
        <v>3695.07675468838</v>
      </c>
    </row>
    <row r="118" customFormat="false" ht="12.75" hidden="false" customHeight="false" outlineLevel="0" collapsed="false">
      <c r="A118" s="61" t="s">
        <v>375</v>
      </c>
      <c r="B118" s="61" t="n">
        <f aca="false">+B117+B116</f>
        <v>167595.539083826</v>
      </c>
      <c r="C118" s="61" t="n">
        <f aca="false">+C117+C116</f>
        <v>171679.976222138</v>
      </c>
      <c r="D118" s="61" t="n">
        <f aca="false">+D117+D116</f>
        <v>175789.941092565</v>
      </c>
      <c r="E118" s="61" t="n">
        <f aca="false">+E117+E116</f>
        <v>179925.593243432</v>
      </c>
      <c r="F118" s="61" t="n">
        <f aca="false">+F117+F116</f>
        <v>184087.093220242</v>
      </c>
      <c r="G118" s="61" t="n">
        <f aca="false">+G117+G116</f>
        <v>188274.602571907</v>
      </c>
      <c r="H118" s="61" t="n">
        <f aca="false">+H117+H116</f>
        <v>192488.283857021</v>
      </c>
      <c r="I118" s="61" t="n">
        <f aca="false">+I117+I116</f>
        <v>196728.300650165</v>
      </c>
      <c r="J118" s="61" t="n">
        <f aca="false">+J117+J116</f>
        <v>200994.817548268</v>
      </c>
      <c r="K118" s="61" t="n">
        <f aca="false">+K117+K116</f>
        <v>205946.111912633</v>
      </c>
      <c r="L118" s="61" t="n">
        <f aca="false">+L117+L116</f>
        <v>210928.351866775</v>
      </c>
      <c r="M118" s="61" t="n">
        <f aca="false">+M117+M116</f>
        <v>215941.730820631</v>
      </c>
    </row>
    <row r="119" customFormat="false" ht="12.75" hidden="false" customHeight="false" outlineLevel="0" collapsed="false">
      <c r="A119" s="61" t="s">
        <v>376</v>
      </c>
      <c r="B119" s="61" t="n">
        <f aca="false">+B118*+$B$1/12</f>
        <v>1047.47211927391</v>
      </c>
      <c r="C119" s="61" t="n">
        <f aca="false">+C118*+$B$1/12</f>
        <v>1072.99985138836</v>
      </c>
      <c r="D119" s="61" t="n">
        <f aca="false">+D118*+$B$1/12</f>
        <v>1098.68713182853</v>
      </c>
      <c r="E119" s="61" t="n">
        <f aca="false">+E118*+$B$1/12</f>
        <v>1124.53495777145</v>
      </c>
      <c r="F119" s="61" t="n">
        <f aca="false">+F118*+$B$1/12</f>
        <v>1150.54433262652</v>
      </c>
      <c r="G119" s="61" t="n">
        <f aca="false">+G118*+$B$1/12</f>
        <v>1176.71626607442</v>
      </c>
      <c r="H119" s="61" t="n">
        <f aca="false">+H118*+$B$1/12</f>
        <v>1203.05177410638</v>
      </c>
      <c r="I119" s="61" t="n">
        <f aca="false">+I118*+$B$1/12</f>
        <v>1229.55187906353</v>
      </c>
      <c r="J119" s="61" t="n">
        <f aca="false">+J118*+$B$1/12</f>
        <v>1256.21760967667</v>
      </c>
      <c r="K119" s="61" t="n">
        <f aca="false">+K118*+$B$1/12</f>
        <v>1287.16319945395</v>
      </c>
      <c r="L119" s="61" t="n">
        <f aca="false">+L118*+$B$1/12</f>
        <v>1318.30219916734</v>
      </c>
      <c r="M119" s="61" t="n">
        <f aca="false">+M118*+$B$1/12</f>
        <v>1349.63581762894</v>
      </c>
      <c r="N119" s="93" t="n">
        <f aca="false">SUM(B119:M119)</f>
        <v>14314.87713806</v>
      </c>
    </row>
    <row r="120" customFormat="false" ht="12.75" hidden="false" customHeight="false" outlineLevel="0" collapsed="false">
      <c r="A120" s="61" t="s">
        <v>377</v>
      </c>
      <c r="B120" s="61" t="n">
        <f aca="false">+B119+B118</f>
        <v>168643.0112031</v>
      </c>
      <c r="C120" s="61" t="n">
        <f aca="false">+C119+C118</f>
        <v>172752.976073527</v>
      </c>
      <c r="D120" s="61" t="n">
        <f aca="false">+D119+D118</f>
        <v>176888.628224394</v>
      </c>
      <c r="E120" s="61" t="n">
        <f aca="false">+E119+E118</f>
        <v>181050.128201204</v>
      </c>
      <c r="F120" s="61" t="n">
        <f aca="false">+F119+F118</f>
        <v>185237.637552869</v>
      </c>
      <c r="G120" s="61" t="n">
        <f aca="false">+G119+G118</f>
        <v>189451.318837982</v>
      </c>
      <c r="H120" s="61" t="n">
        <f aca="false">+H119+H118</f>
        <v>193691.335631127</v>
      </c>
      <c r="I120" s="61" t="n">
        <f aca="false">+I119+I118</f>
        <v>197957.852529229</v>
      </c>
      <c r="J120" s="61" t="n">
        <f aca="false">+J119+J118</f>
        <v>202251.035157944</v>
      </c>
      <c r="K120" s="61" t="n">
        <f aca="false">+K119+K118</f>
        <v>207233.275112087</v>
      </c>
      <c r="L120" s="61" t="n">
        <f aca="false">+L119+L118</f>
        <v>212246.654065942</v>
      </c>
      <c r="M120" s="61" t="n">
        <f aca="false">+M119+M118</f>
        <v>217291.36663826</v>
      </c>
      <c r="N120" s="61"/>
    </row>
    <row r="122" customFormat="false" ht="12.75" hidden="false" customHeight="false" outlineLevel="0" collapsed="false">
      <c r="B122" s="354" t="n">
        <f aca="false">+B114</f>
        <v>93</v>
      </c>
      <c r="C122" s="354" t="n">
        <f aca="false">+C114</f>
        <v>124</v>
      </c>
      <c r="D122" s="354" t="n">
        <f aca="false">+D114</f>
        <v>152</v>
      </c>
      <c r="E122" s="354" t="n">
        <f aca="false">+E114</f>
        <v>183</v>
      </c>
      <c r="F122" s="354" t="n">
        <f aca="false">+F114</f>
        <v>213</v>
      </c>
      <c r="G122" s="354" t="n">
        <f aca="false">+G114</f>
        <v>244</v>
      </c>
      <c r="H122" s="354" t="n">
        <f aca="false">+H114</f>
        <v>274</v>
      </c>
      <c r="I122" s="354" t="n">
        <f aca="false">+I114</f>
        <v>305</v>
      </c>
      <c r="J122" s="354" t="n">
        <f aca="false">+J114</f>
        <v>336</v>
      </c>
      <c r="K122" s="354" t="n">
        <f aca="false">+K114</f>
        <v>366</v>
      </c>
      <c r="L122" s="354" t="n">
        <f aca="false">+L114</f>
        <v>397</v>
      </c>
      <c r="M122" s="354" t="n">
        <f aca="false">+M114</f>
        <v>427</v>
      </c>
    </row>
    <row r="123" customFormat="false" ht="12.75" hidden="false" customHeight="false" outlineLevel="0" collapsed="false">
      <c r="A123" s="0" t="n">
        <f aca="false">+A115+1</f>
        <v>16</v>
      </c>
      <c r="B123" s="351" t="n">
        <f aca="false">EDATE(B115,12)</f>
        <v>43466</v>
      </c>
      <c r="C123" s="351" t="n">
        <f aca="false">EDATE(C115,12)</f>
        <v>43497</v>
      </c>
      <c r="D123" s="351" t="n">
        <f aca="false">EDATE(D115,12)</f>
        <v>43525</v>
      </c>
      <c r="E123" s="351" t="n">
        <f aca="false">EDATE(E115,12)</f>
        <v>43556</v>
      </c>
      <c r="F123" s="351" t="n">
        <f aca="false">EDATE(F115,12)</f>
        <v>43586</v>
      </c>
      <c r="G123" s="351" t="n">
        <f aca="false">EDATE(G115,12)</f>
        <v>43617</v>
      </c>
      <c r="H123" s="351" t="n">
        <f aca="false">EDATE(H115,12)</f>
        <v>43647</v>
      </c>
      <c r="I123" s="351" t="n">
        <f aca="false">EDATE(I115,12)</f>
        <v>43678</v>
      </c>
      <c r="J123" s="351" t="n">
        <f aca="false">EDATE(J115,12)</f>
        <v>43709</v>
      </c>
      <c r="K123" s="351" t="n">
        <f aca="false">EDATE(K115,12)</f>
        <v>43739</v>
      </c>
      <c r="L123" s="351" t="n">
        <f aca="false">EDATE(L115,12)</f>
        <v>43770</v>
      </c>
      <c r="M123" s="351" t="n">
        <f aca="false">EDATE(M115,12)</f>
        <v>43800</v>
      </c>
    </row>
    <row r="124" customFormat="false" ht="12.75" hidden="false" customHeight="false" outlineLevel="0" collapsed="false">
      <c r="A124" s="61" t="s">
        <v>373</v>
      </c>
      <c r="B124" s="61" t="n">
        <f aca="false">+M120</f>
        <v>217291.36663826</v>
      </c>
      <c r="C124" s="61" t="n">
        <f aca="false">+B128</f>
        <v>222367.608664154</v>
      </c>
      <c r="D124" s="61" t="n">
        <f aca="false">+C128</f>
        <v>227475.57720271</v>
      </c>
      <c r="E124" s="61" t="n">
        <f aca="false">+D128</f>
        <v>232615.470544632</v>
      </c>
      <c r="F124" s="61" t="n">
        <f aca="false">+E128</f>
        <v>237787.488219941</v>
      </c>
      <c r="G124" s="61" t="n">
        <f aca="false">+F128</f>
        <v>242991.831005721</v>
      </c>
      <c r="H124" s="61" t="n">
        <f aca="false">+G128</f>
        <v>248228.700933912</v>
      </c>
      <c r="I124" s="61" t="n">
        <f aca="false">+H128</f>
        <v>253498.301299154</v>
      </c>
      <c r="J124" s="61" t="n">
        <f aca="false">+I128</f>
        <v>258800.836666679</v>
      </c>
      <c r="K124" s="61" t="n">
        <f aca="false">+J128</f>
        <v>264136.512880251</v>
      </c>
      <c r="L124" s="61" t="n">
        <f aca="false">+K128</f>
        <v>269505.537070158</v>
      </c>
      <c r="M124" s="61" t="n">
        <f aca="false">+L128</f>
        <v>274908.117661251</v>
      </c>
    </row>
    <row r="125" customFormat="false" ht="12.75" hidden="false" customHeight="false" outlineLevel="0" collapsed="false">
      <c r="A125" s="61" t="s">
        <v>374</v>
      </c>
      <c r="B125" s="61" t="n">
        <f aca="false">IF(+B122&lt;365,+interest!M117,+DCF!$R$63/12)</f>
        <v>3695.07675468838</v>
      </c>
      <c r="C125" s="61" t="n">
        <f aca="false">IF(+C122&lt;365,+B125,+DCF!$R$63/12)</f>
        <v>3695.07675468838</v>
      </c>
      <c r="D125" s="61" t="n">
        <f aca="false">IF(+D122&lt;365,+C125,+DCF!$R$63/12)</f>
        <v>3695.07675468838</v>
      </c>
      <c r="E125" s="61" t="n">
        <f aca="false">IF(+E122&lt;365,+D125,+DCF!$R$63/12)</f>
        <v>3695.07675468838</v>
      </c>
      <c r="F125" s="61" t="n">
        <f aca="false">IF(+F122&lt;365,+E125,+DCF!$R$63/12)</f>
        <v>3695.07675468838</v>
      </c>
      <c r="G125" s="61" t="n">
        <f aca="false">IF(+G122&lt;365,+F125,+DCF!$R$63/12)</f>
        <v>3695.07675468838</v>
      </c>
      <c r="H125" s="61" t="n">
        <f aca="false">IF(+H122&lt;365,+G125,+DCF!$R$63/12)</f>
        <v>3695.07675468838</v>
      </c>
      <c r="I125" s="61" t="n">
        <f aca="false">IF(+I122&lt;365,+H125,+DCF!$R$63/12)</f>
        <v>3695.07675468838</v>
      </c>
      <c r="J125" s="61" t="n">
        <f aca="false">IF(+J122&lt;365,+I125,+DCF!$R$63/12)</f>
        <v>3695.07675468838</v>
      </c>
      <c r="K125" s="61" t="n">
        <f aca="false">IF(+K122&lt;365,+J125,+DCF!$R$63/12)</f>
        <v>3695.07675468838</v>
      </c>
      <c r="L125" s="61" t="n">
        <f aca="false">IF(+L122&lt;365,+K125,+DCF!$R$63/12)</f>
        <v>3695.07675468838</v>
      </c>
      <c r="M125" s="61" t="n">
        <f aca="false">IF(+M122&lt;365,+L125,+DCF!$R$63/12)</f>
        <v>3695.07675468838</v>
      </c>
    </row>
    <row r="126" customFormat="false" ht="12.75" hidden="false" customHeight="false" outlineLevel="0" collapsed="false">
      <c r="A126" s="61" t="s">
        <v>375</v>
      </c>
      <c r="B126" s="61" t="n">
        <f aca="false">+B125+B124</f>
        <v>220986.443392948</v>
      </c>
      <c r="C126" s="61" t="n">
        <f aca="false">+C125+C124</f>
        <v>226062.685418842</v>
      </c>
      <c r="D126" s="61" t="n">
        <f aca="false">+D125+D124</f>
        <v>231170.653957398</v>
      </c>
      <c r="E126" s="61" t="n">
        <f aca="false">+E125+E124</f>
        <v>236310.547299321</v>
      </c>
      <c r="F126" s="61" t="n">
        <f aca="false">+F125+F124</f>
        <v>241482.56497463</v>
      </c>
      <c r="G126" s="61" t="n">
        <f aca="false">+G125+G124</f>
        <v>246686.907760409</v>
      </c>
      <c r="H126" s="61" t="n">
        <f aca="false">+H125+H124</f>
        <v>251923.7776886</v>
      </c>
      <c r="I126" s="61" t="n">
        <f aca="false">+I125+I124</f>
        <v>257193.378053843</v>
      </c>
      <c r="J126" s="61" t="n">
        <f aca="false">+J125+J124</f>
        <v>262495.913421367</v>
      </c>
      <c r="K126" s="61" t="n">
        <f aca="false">+K125+K124</f>
        <v>267831.589634939</v>
      </c>
      <c r="L126" s="61" t="n">
        <f aca="false">+L125+L124</f>
        <v>273200.613824846</v>
      </c>
      <c r="M126" s="61" t="n">
        <f aca="false">+M125+M124</f>
        <v>278603.19441594</v>
      </c>
    </row>
    <row r="127" customFormat="false" ht="12.75" hidden="false" customHeight="false" outlineLevel="0" collapsed="false">
      <c r="A127" s="61" t="s">
        <v>376</v>
      </c>
      <c r="B127" s="61" t="n">
        <f aca="false">+B126*+$B$1/12</f>
        <v>1381.16527120593</v>
      </c>
      <c r="C127" s="61" t="n">
        <f aca="false">+C126*+$B$1/12</f>
        <v>1412.89178386776</v>
      </c>
      <c r="D127" s="61" t="n">
        <f aca="false">+D126*+$B$1/12</f>
        <v>1444.81658723374</v>
      </c>
      <c r="E127" s="61" t="n">
        <f aca="false">+E126*+$B$1/12</f>
        <v>1476.94092062075</v>
      </c>
      <c r="F127" s="61" t="n">
        <f aca="false">+F126*+$B$1/12</f>
        <v>1509.26603109144</v>
      </c>
      <c r="G127" s="61" t="n">
        <f aca="false">+G126*+$B$1/12</f>
        <v>1541.79317350256</v>
      </c>
      <c r="H127" s="61" t="n">
        <f aca="false">+H126*+$B$1/12</f>
        <v>1574.52361055375</v>
      </c>
      <c r="I127" s="61" t="n">
        <f aca="false">+I126*+$B$1/12</f>
        <v>1607.45861283652</v>
      </c>
      <c r="J127" s="61" t="n">
        <f aca="false">+J126*+$B$1/12</f>
        <v>1640.59945888355</v>
      </c>
      <c r="K127" s="61" t="n">
        <f aca="false">+K126*+$B$1/12</f>
        <v>1673.94743521837</v>
      </c>
      <c r="L127" s="61" t="n">
        <f aca="false">+L126*+$B$1/12</f>
        <v>1707.50383640529</v>
      </c>
      <c r="M127" s="61" t="n">
        <f aca="false">+M126*+$B$1/12</f>
        <v>1741.26996509962</v>
      </c>
      <c r="N127" s="93" t="n">
        <f aca="false">SUM(B127:M127)</f>
        <v>18712.1766865193</v>
      </c>
    </row>
    <row r="128" customFormat="false" ht="12.75" hidden="false" customHeight="false" outlineLevel="0" collapsed="false">
      <c r="A128" s="61" t="s">
        <v>377</v>
      </c>
      <c r="B128" s="61" t="n">
        <f aca="false">+B127+B126</f>
        <v>222367.608664154</v>
      </c>
      <c r="C128" s="61" t="n">
        <f aca="false">+C127+C126</f>
        <v>227475.57720271</v>
      </c>
      <c r="D128" s="61" t="n">
        <f aca="false">+D127+D126</f>
        <v>232615.470544632</v>
      </c>
      <c r="E128" s="61" t="n">
        <f aca="false">+E127+E126</f>
        <v>237787.488219941</v>
      </c>
      <c r="F128" s="61" t="n">
        <f aca="false">+F127+F126</f>
        <v>242991.831005721</v>
      </c>
      <c r="G128" s="61" t="n">
        <f aca="false">+G127+G126</f>
        <v>248228.700933912</v>
      </c>
      <c r="H128" s="61" t="n">
        <f aca="false">+H127+H126</f>
        <v>253498.301299154</v>
      </c>
      <c r="I128" s="61" t="n">
        <f aca="false">+I127+I126</f>
        <v>258800.836666679</v>
      </c>
      <c r="J128" s="61" t="n">
        <f aca="false">+J127+J126</f>
        <v>264136.512880251</v>
      </c>
      <c r="K128" s="61" t="n">
        <f aca="false">+K127+K126</f>
        <v>269505.537070158</v>
      </c>
      <c r="L128" s="61" t="n">
        <f aca="false">+L127+L126</f>
        <v>274908.117661251</v>
      </c>
      <c r="M128" s="61" t="n">
        <f aca="false">+M127+M126</f>
        <v>280344.46438104</v>
      </c>
      <c r="N128" s="61"/>
    </row>
    <row r="130" customFormat="false" ht="12.75" hidden="false" customHeight="false" outlineLevel="0" collapsed="false">
      <c r="B130" s="0" t="n">
        <f aca="false">+B122</f>
        <v>93</v>
      </c>
      <c r="C130" s="0" t="n">
        <f aca="false">+C122</f>
        <v>124</v>
      </c>
      <c r="D130" s="0" t="n">
        <f aca="false">+D122</f>
        <v>152</v>
      </c>
      <c r="E130" s="0" t="n">
        <f aca="false">+E122</f>
        <v>183</v>
      </c>
      <c r="F130" s="0" t="n">
        <f aca="false">+F122</f>
        <v>213</v>
      </c>
      <c r="G130" s="0" t="n">
        <f aca="false">+G122</f>
        <v>244</v>
      </c>
      <c r="H130" s="0" t="n">
        <f aca="false">+H122</f>
        <v>274</v>
      </c>
      <c r="I130" s="0" t="n">
        <f aca="false">+I122</f>
        <v>305</v>
      </c>
      <c r="J130" s="0" t="n">
        <f aca="false">+J122</f>
        <v>336</v>
      </c>
      <c r="K130" s="0" t="n">
        <f aca="false">+K122</f>
        <v>366</v>
      </c>
      <c r="L130" s="0" t="n">
        <f aca="false">+L122</f>
        <v>397</v>
      </c>
      <c r="M130" s="0" t="n">
        <f aca="false">+M122</f>
        <v>427</v>
      </c>
    </row>
    <row r="131" customFormat="false" ht="12.75" hidden="false" customHeight="false" outlineLevel="0" collapsed="false">
      <c r="A131" s="0" t="n">
        <f aca="false">+A123+1</f>
        <v>17</v>
      </c>
      <c r="B131" s="355" t="n">
        <f aca="false">EDATE(B123,12)</f>
        <v>43831</v>
      </c>
      <c r="C131" s="355" t="n">
        <f aca="false">EDATE(C123,12)</f>
        <v>43862</v>
      </c>
      <c r="D131" s="355" t="n">
        <f aca="false">EDATE(D123,12)</f>
        <v>43891</v>
      </c>
      <c r="E131" s="355" t="n">
        <f aca="false">EDATE(E123,12)</f>
        <v>43922</v>
      </c>
      <c r="F131" s="355" t="n">
        <f aca="false">EDATE(F123,12)</f>
        <v>43952</v>
      </c>
      <c r="G131" s="355" t="n">
        <f aca="false">EDATE(G123,12)</f>
        <v>43983</v>
      </c>
      <c r="H131" s="355" t="n">
        <f aca="false">EDATE(H123,12)</f>
        <v>44013</v>
      </c>
      <c r="I131" s="355" t="n">
        <f aca="false">EDATE(I123,12)</f>
        <v>44044</v>
      </c>
      <c r="J131" s="355" t="n">
        <f aca="false">EDATE(J123,12)</f>
        <v>44075</v>
      </c>
      <c r="K131" s="355" t="n">
        <f aca="false">EDATE(K123,12)</f>
        <v>44105</v>
      </c>
      <c r="L131" s="355" t="n">
        <f aca="false">EDATE(L123,12)</f>
        <v>44136</v>
      </c>
      <c r="M131" s="355" t="n">
        <f aca="false">EDATE(M123,12)</f>
        <v>44166</v>
      </c>
    </row>
    <row r="132" customFormat="false" ht="12.75" hidden="false" customHeight="false" outlineLevel="0" collapsed="false">
      <c r="A132" s="0" t="s">
        <v>373</v>
      </c>
      <c r="B132" s="61" t="n">
        <f aca="false">+M128</f>
        <v>280344.46438104</v>
      </c>
      <c r="C132" s="61" t="n">
        <f aca="false">+B136</f>
        <v>285814.788267826</v>
      </c>
      <c r="D132" s="61" t="n">
        <f aca="false">+C136</f>
        <v>291319.301678905</v>
      </c>
      <c r="E132" s="61" t="n">
        <f aca="false">+D136</f>
        <v>296858.218298804</v>
      </c>
      <c r="F132" s="61" t="n">
        <f aca="false">+E136</f>
        <v>302431.753147576</v>
      </c>
      <c r="G132" s="61" t="n">
        <f aca="false">+F136</f>
        <v>308040.122589154</v>
      </c>
      <c r="H132" s="61" t="n">
        <f aca="false">+G136</f>
        <v>313683.544339741</v>
      </c>
      <c r="I132" s="61" t="n">
        <f aca="false">+H136</f>
        <v>319362.23747627</v>
      </c>
      <c r="J132" s="61" t="n">
        <f aca="false">+I136</f>
        <v>325076.422444902</v>
      </c>
      <c r="K132" s="61" t="n">
        <f aca="false">+J136</f>
        <v>330826.321069588</v>
      </c>
      <c r="L132" s="61" t="n">
        <f aca="false">+K136</f>
        <v>336612.156560678</v>
      </c>
      <c r="M132" s="61" t="n">
        <f aca="false">+L136</f>
        <v>342434.153523587</v>
      </c>
    </row>
    <row r="133" customFormat="false" ht="12.75" hidden="false" customHeight="false" outlineLevel="0" collapsed="false">
      <c r="A133" s="0" t="s">
        <v>374</v>
      </c>
      <c r="B133" s="61" t="n">
        <f aca="false">IF(+B130&lt;365,+interest!M125,+DCF!$R$63/12)</f>
        <v>3695.07675468838</v>
      </c>
      <c r="C133" s="61" t="n">
        <f aca="false">IF(+C130&lt;365,+B133,+DCF!$R$63/12)</f>
        <v>3695.07675468838</v>
      </c>
      <c r="D133" s="61" t="n">
        <f aca="false">IF(+D130&lt;365,+C133,+DCF!$R$63/12)</f>
        <v>3695.07675468838</v>
      </c>
      <c r="E133" s="61" t="n">
        <f aca="false">IF(+E130&lt;365,+D133,+DCF!$R$63/12)</f>
        <v>3695.07675468838</v>
      </c>
      <c r="F133" s="61" t="n">
        <f aca="false">IF(+F130&lt;365,+E133,+DCF!$R$63/12)</f>
        <v>3695.07675468838</v>
      </c>
      <c r="G133" s="61" t="n">
        <f aca="false">IF(+G130&lt;365,+F133,+DCF!$R$63/12)</f>
        <v>3695.07675468838</v>
      </c>
      <c r="H133" s="61" t="n">
        <f aca="false">IF(+H130&lt;365,+G133,+DCF!$R$63/12)</f>
        <v>3695.07675468838</v>
      </c>
      <c r="I133" s="61" t="n">
        <f aca="false">IF(+I130&lt;365,+H133,+DCF!$R$63/12)</f>
        <v>3695.07675468838</v>
      </c>
      <c r="J133" s="61" t="n">
        <f aca="false">IF(+J130&lt;365,+I133,+DCF!$R$63/12)</f>
        <v>3695.07675468838</v>
      </c>
      <c r="K133" s="61" t="n">
        <f aca="false">IF(+K130&lt;365,+J133,+DCF!$R$63/12)</f>
        <v>3695.07675468838</v>
      </c>
      <c r="L133" s="61" t="n">
        <f aca="false">IF(+L130&lt;365,+K133,+DCF!$R$63/12)</f>
        <v>3695.07675468838</v>
      </c>
      <c r="M133" s="61" t="n">
        <f aca="false">IF(+M130&lt;365,+L133,+DCF!$R$63/12)</f>
        <v>3695.07675468838</v>
      </c>
    </row>
    <row r="134" customFormat="false" ht="12.75" hidden="false" customHeight="false" outlineLevel="0" collapsed="false">
      <c r="A134" s="0" t="s">
        <v>375</v>
      </c>
      <c r="B134" s="61" t="n">
        <f aca="false">+B133+B132</f>
        <v>284039.541135728</v>
      </c>
      <c r="C134" s="61" t="n">
        <f aca="false">+C133+C132</f>
        <v>289509.865022515</v>
      </c>
      <c r="D134" s="61" t="n">
        <f aca="false">+D133+D132</f>
        <v>295014.378433594</v>
      </c>
      <c r="E134" s="61" t="n">
        <f aca="false">+E133+E132</f>
        <v>300553.295053492</v>
      </c>
      <c r="F134" s="61" t="n">
        <f aca="false">+F133+F132</f>
        <v>306126.829902265</v>
      </c>
      <c r="G134" s="61" t="n">
        <f aca="false">+G133+G132</f>
        <v>311735.199343842</v>
      </c>
      <c r="H134" s="61" t="n">
        <f aca="false">+H133+H132</f>
        <v>317378.62109443</v>
      </c>
      <c r="I134" s="61" t="n">
        <f aca="false">+I133+I132</f>
        <v>323057.314230958</v>
      </c>
      <c r="J134" s="61" t="n">
        <f aca="false">+J133+J132</f>
        <v>328771.49919959</v>
      </c>
      <c r="K134" s="61" t="n">
        <f aca="false">+K133+K132</f>
        <v>334521.397824276</v>
      </c>
      <c r="L134" s="61" t="n">
        <f aca="false">+L133+L132</f>
        <v>340307.233315366</v>
      </c>
      <c r="M134" s="61" t="n">
        <f aca="false">+M133+M132</f>
        <v>346129.230278276</v>
      </c>
    </row>
    <row r="135" customFormat="false" ht="12.75" hidden="false" customHeight="false" outlineLevel="0" collapsed="false">
      <c r="A135" s="0" t="s">
        <v>376</v>
      </c>
      <c r="B135" s="61" t="n">
        <f aca="false">+B134*+$B$1/12</f>
        <v>1775.2471320983</v>
      </c>
      <c r="C135" s="61" t="n">
        <f aca="false">+C134*+$B$1/12</f>
        <v>1809.43665639072</v>
      </c>
      <c r="D135" s="61" t="n">
        <f aca="false">+D134*+$B$1/12</f>
        <v>1843.83986520996</v>
      </c>
      <c r="E135" s="61" t="n">
        <f aca="false">+E134*+$B$1/12</f>
        <v>1878.45809408433</v>
      </c>
      <c r="F135" s="61" t="n">
        <f aca="false">+F134*+$B$1/12</f>
        <v>1913.29268688916</v>
      </c>
      <c r="G135" s="61" t="n">
        <f aca="false">+G134*+$B$1/12</f>
        <v>1948.34499589902</v>
      </c>
      <c r="H135" s="61" t="n">
        <f aca="false">+H134*+$B$1/12</f>
        <v>1983.61638184019</v>
      </c>
      <c r="I135" s="61" t="n">
        <f aca="false">+I134*+$B$1/12</f>
        <v>2019.10821394349</v>
      </c>
      <c r="J135" s="61" t="n">
        <f aca="false">+J134*+$B$1/12</f>
        <v>2054.82186999744</v>
      </c>
      <c r="K135" s="61" t="n">
        <f aca="false">+K134*+$B$1/12</f>
        <v>2090.75873640173</v>
      </c>
      <c r="L135" s="61" t="n">
        <f aca="false">+L134*+$B$1/12</f>
        <v>2126.92020822104</v>
      </c>
      <c r="M135" s="61" t="n">
        <f aca="false">+M134*+$B$1/12</f>
        <v>2163.30768923922</v>
      </c>
      <c r="N135" s="93" t="n">
        <f aca="false">SUM(B135:M135)</f>
        <v>23607.1525302146</v>
      </c>
    </row>
    <row r="136" customFormat="false" ht="12.75" hidden="false" customHeight="false" outlineLevel="0" collapsed="false">
      <c r="A136" s="0" t="s">
        <v>377</v>
      </c>
      <c r="B136" s="61" t="n">
        <f aca="false">+B135+B134</f>
        <v>285814.788267826</v>
      </c>
      <c r="C136" s="61" t="n">
        <f aca="false">+C135+C134</f>
        <v>291319.301678905</v>
      </c>
      <c r="D136" s="61" t="n">
        <f aca="false">+D135+D134</f>
        <v>296858.218298804</v>
      </c>
      <c r="E136" s="61" t="n">
        <f aca="false">+E135+E134</f>
        <v>302431.753147576</v>
      </c>
      <c r="F136" s="61" t="n">
        <f aca="false">+F135+F134</f>
        <v>308040.122589154</v>
      </c>
      <c r="G136" s="61" t="n">
        <f aca="false">+G135+G134</f>
        <v>313683.544339741</v>
      </c>
      <c r="H136" s="61" t="n">
        <f aca="false">+H135+H134</f>
        <v>319362.23747627</v>
      </c>
      <c r="I136" s="61" t="n">
        <f aca="false">+I135+I134</f>
        <v>325076.422444902</v>
      </c>
      <c r="J136" s="61" t="n">
        <f aca="false">+J135+J134</f>
        <v>330826.321069588</v>
      </c>
      <c r="K136" s="61" t="n">
        <f aca="false">+K135+K134</f>
        <v>336612.156560678</v>
      </c>
      <c r="L136" s="61" t="n">
        <f aca="false">+L135+L134</f>
        <v>342434.153523587</v>
      </c>
      <c r="M136" s="61" t="n">
        <f aca="false">+M135+M134</f>
        <v>348292.537967515</v>
      </c>
    </row>
    <row r="138" customFormat="false" ht="12.75" hidden="false" customHeight="false" outlineLevel="0" collapsed="false">
      <c r="B138" s="0" t="n">
        <f aca="false">+B130</f>
        <v>93</v>
      </c>
      <c r="C138" s="0" t="n">
        <f aca="false">+C130</f>
        <v>124</v>
      </c>
      <c r="D138" s="0" t="n">
        <f aca="false">+D130</f>
        <v>152</v>
      </c>
      <c r="E138" s="0" t="n">
        <f aca="false">+E130</f>
        <v>183</v>
      </c>
      <c r="F138" s="0" t="n">
        <f aca="false">+F130</f>
        <v>213</v>
      </c>
      <c r="G138" s="0" t="n">
        <f aca="false">+G130</f>
        <v>244</v>
      </c>
      <c r="H138" s="0" t="n">
        <f aca="false">+H130</f>
        <v>274</v>
      </c>
      <c r="I138" s="0" t="n">
        <f aca="false">+I130</f>
        <v>305</v>
      </c>
      <c r="J138" s="0" t="n">
        <f aca="false">+J130</f>
        <v>336</v>
      </c>
      <c r="K138" s="0" t="n">
        <f aca="false">+K130</f>
        <v>366</v>
      </c>
      <c r="L138" s="0" t="n">
        <f aca="false">+L130</f>
        <v>397</v>
      </c>
      <c r="M138" s="0" t="n">
        <f aca="false">+M130</f>
        <v>427</v>
      </c>
    </row>
    <row r="139" customFormat="false" ht="12.75" hidden="false" customHeight="false" outlineLevel="0" collapsed="false">
      <c r="A139" s="0" t="n">
        <f aca="false">+A131+1</f>
        <v>18</v>
      </c>
      <c r="B139" s="355" t="n">
        <f aca="false">EDATE(B131,12)</f>
        <v>44197</v>
      </c>
      <c r="C139" s="355" t="n">
        <f aca="false">EDATE(C131,12)</f>
        <v>44228</v>
      </c>
      <c r="D139" s="355" t="n">
        <f aca="false">EDATE(D131,12)</f>
        <v>44256</v>
      </c>
      <c r="E139" s="355" t="n">
        <f aca="false">EDATE(E131,12)</f>
        <v>44287</v>
      </c>
      <c r="F139" s="355" t="n">
        <f aca="false">EDATE(F131,12)</f>
        <v>44317</v>
      </c>
      <c r="G139" s="355" t="n">
        <f aca="false">EDATE(G131,12)</f>
        <v>44348</v>
      </c>
      <c r="H139" s="355" t="n">
        <f aca="false">EDATE(H131,12)</f>
        <v>44378</v>
      </c>
      <c r="I139" s="355" t="n">
        <f aca="false">EDATE(I131,12)</f>
        <v>44409</v>
      </c>
      <c r="J139" s="355" t="n">
        <f aca="false">EDATE(J131,12)</f>
        <v>44440</v>
      </c>
      <c r="K139" s="355" t="n">
        <f aca="false">EDATE(K131,12)</f>
        <v>44470</v>
      </c>
      <c r="L139" s="355" t="n">
        <f aca="false">EDATE(L131,12)</f>
        <v>44501</v>
      </c>
      <c r="M139" s="355" t="n">
        <f aca="false">EDATE(M131,12)</f>
        <v>44531</v>
      </c>
    </row>
    <row r="140" customFormat="false" ht="12.75" hidden="false" customHeight="false" outlineLevel="0" collapsed="false">
      <c r="A140" s="0" t="s">
        <v>373</v>
      </c>
      <c r="B140" s="61" t="n">
        <f aca="false">+M136</f>
        <v>348292.537967515</v>
      </c>
      <c r="C140" s="61" t="n">
        <f aca="false">+B144</f>
        <v>354187.537314217</v>
      </c>
      <c r="D140" s="61" t="n">
        <f aca="false">+C144</f>
        <v>360119.380406836</v>
      </c>
      <c r="E140" s="61" t="n">
        <f aca="false">+D144</f>
        <v>366088.297518784</v>
      </c>
      <c r="F140" s="61" t="n">
        <f aca="false">+E144</f>
        <v>372094.520362682</v>
      </c>
      <c r="G140" s="61" t="n">
        <f aca="false">+F144</f>
        <v>378138.282099354</v>
      </c>
      <c r="H140" s="61" t="n">
        <f aca="false">+G144</f>
        <v>384219.81734688</v>
      </c>
      <c r="I140" s="61" t="n">
        <f aca="false">+H144</f>
        <v>390339.362189703</v>
      </c>
      <c r="J140" s="61" t="n">
        <f aca="false">+I144</f>
        <v>396497.154187794</v>
      </c>
      <c r="K140" s="61" t="n">
        <f aca="false">+J144</f>
        <v>402693.432385873</v>
      </c>
      <c r="L140" s="61" t="n">
        <f aca="false">+K144</f>
        <v>408928.43732269</v>
      </c>
      <c r="M140" s="61" t="n">
        <f aca="false">+L144</f>
        <v>415202.411040362</v>
      </c>
    </row>
    <row r="141" customFormat="false" ht="12.75" hidden="false" customHeight="false" outlineLevel="0" collapsed="false">
      <c r="A141" s="0" t="s">
        <v>374</v>
      </c>
      <c r="B141" s="61" t="n">
        <f aca="false">IF(+B138&lt;365,+interest!M133,+DCF!$R$63/12)</f>
        <v>3695.07675468838</v>
      </c>
      <c r="C141" s="61" t="n">
        <f aca="false">IF(+C138&lt;365,+B141,+DCF!$R$63/12)</f>
        <v>3695.07675468838</v>
      </c>
      <c r="D141" s="61" t="n">
        <f aca="false">IF(+D138&lt;365,+C141,+DCF!$R$63/12)</f>
        <v>3695.07675468838</v>
      </c>
      <c r="E141" s="61" t="n">
        <f aca="false">IF(+E138&lt;365,+D141,+DCF!$R$63/12)</f>
        <v>3695.07675468838</v>
      </c>
      <c r="F141" s="61" t="n">
        <f aca="false">IF(+F138&lt;365,+E141,+DCF!$R$63/12)</f>
        <v>3695.07675468838</v>
      </c>
      <c r="G141" s="61" t="n">
        <f aca="false">IF(+G138&lt;365,+F141,+DCF!$R$63/12)</f>
        <v>3695.07675468838</v>
      </c>
      <c r="H141" s="61" t="n">
        <f aca="false">IF(+H138&lt;365,+G141,+DCF!$R$63/12)</f>
        <v>3695.07675468838</v>
      </c>
      <c r="I141" s="61" t="n">
        <f aca="false">IF(+I138&lt;365,+H141,+DCF!$R$63/12)</f>
        <v>3695.07675468838</v>
      </c>
      <c r="J141" s="61" t="n">
        <f aca="false">IF(+J138&lt;365,+I141,+DCF!$R$63/12)</f>
        <v>3695.07675468838</v>
      </c>
      <c r="K141" s="61" t="n">
        <f aca="false">IF(+K138&lt;365,+J141,+DCF!$R$63/12)</f>
        <v>3695.07675468838</v>
      </c>
      <c r="L141" s="61" t="n">
        <f aca="false">IF(+L138&lt;365,+K141,+DCF!$R$63/12)</f>
        <v>3695.07675468838</v>
      </c>
      <c r="M141" s="61" t="n">
        <f aca="false">IF(+M138&lt;365,+L141,+DCF!$R$63/12)</f>
        <v>3695.07675468838</v>
      </c>
    </row>
    <row r="142" customFormat="false" ht="12.75" hidden="false" customHeight="false" outlineLevel="0" collapsed="false">
      <c r="A142" s="0" t="s">
        <v>375</v>
      </c>
      <c r="B142" s="61" t="n">
        <f aca="false">+B141+B140</f>
        <v>351987.614722203</v>
      </c>
      <c r="C142" s="61" t="n">
        <f aca="false">+C141+C140</f>
        <v>357882.614068906</v>
      </c>
      <c r="D142" s="61" t="n">
        <f aca="false">+D141+D140</f>
        <v>363814.457161525</v>
      </c>
      <c r="E142" s="61" t="n">
        <f aca="false">+E141+E140</f>
        <v>369783.374273472</v>
      </c>
      <c r="F142" s="61" t="n">
        <f aca="false">+F141+F140</f>
        <v>375789.59711737</v>
      </c>
      <c r="G142" s="61" t="n">
        <f aca="false">+G141+G140</f>
        <v>381833.358854042</v>
      </c>
      <c r="H142" s="61" t="n">
        <f aca="false">+H141+H140</f>
        <v>387914.894101568</v>
      </c>
      <c r="I142" s="61" t="n">
        <f aca="false">+I141+I140</f>
        <v>394034.438944391</v>
      </c>
      <c r="J142" s="61" t="n">
        <f aca="false">+J141+J140</f>
        <v>400192.230942482</v>
      </c>
      <c r="K142" s="61" t="n">
        <f aca="false">+K141+K140</f>
        <v>406388.509140561</v>
      </c>
      <c r="L142" s="61" t="n">
        <f aca="false">+L141+L140</f>
        <v>412623.514077378</v>
      </c>
      <c r="M142" s="61" t="n">
        <f aca="false">+M141+M140</f>
        <v>418897.48779505</v>
      </c>
    </row>
    <row r="143" customFormat="false" ht="12.75" hidden="false" customHeight="false" outlineLevel="0" collapsed="false">
      <c r="A143" s="0" t="s">
        <v>376</v>
      </c>
      <c r="B143" s="61" t="n">
        <f aca="false">+B142*+$B$1/12</f>
        <v>2199.92259201377</v>
      </c>
      <c r="C143" s="61" t="n">
        <f aca="false">+C142*+$B$1/12</f>
        <v>2236.76633793066</v>
      </c>
      <c r="D143" s="61" t="n">
        <f aca="false">+D142*+$B$1/12</f>
        <v>2273.84035725953</v>
      </c>
      <c r="E143" s="61" t="n">
        <f aca="false">+E142*+$B$1/12</f>
        <v>2311.1460892092</v>
      </c>
      <c r="F143" s="61" t="n">
        <f aca="false">+F142*+$B$1/12</f>
        <v>2348.68498198356</v>
      </c>
      <c r="G143" s="61" t="n">
        <f aca="false">+G142*+$B$1/12</f>
        <v>2386.45849283776</v>
      </c>
      <c r="H143" s="61" t="n">
        <f aca="false">+H142*+$B$1/12</f>
        <v>2424.4680881348</v>
      </c>
      <c r="I143" s="61" t="n">
        <f aca="false">+I142*+$B$1/12</f>
        <v>2462.71524340245</v>
      </c>
      <c r="J143" s="61" t="n">
        <f aca="false">+J142*+$B$1/12</f>
        <v>2501.20144339051</v>
      </c>
      <c r="K143" s="61" t="n">
        <f aca="false">+K142*+$B$1/12</f>
        <v>2539.92818212851</v>
      </c>
      <c r="L143" s="61" t="n">
        <f aca="false">+L142*+$B$1/12</f>
        <v>2578.89696298361</v>
      </c>
      <c r="M143" s="61" t="n">
        <f aca="false">+M142*+$B$1/12</f>
        <v>2618.10929871906</v>
      </c>
      <c r="N143" s="93" t="n">
        <f aca="false">SUM(B143:M143)</f>
        <v>28882.1380699934</v>
      </c>
    </row>
    <row r="144" customFormat="false" ht="12.75" hidden="false" customHeight="false" outlineLevel="0" collapsed="false">
      <c r="A144" s="0" t="s">
        <v>377</v>
      </c>
      <c r="B144" s="61" t="n">
        <f aca="false">+B143+B142</f>
        <v>354187.537314217</v>
      </c>
      <c r="C144" s="61" t="n">
        <f aca="false">+C143+C142</f>
        <v>360119.380406836</v>
      </c>
      <c r="D144" s="61" t="n">
        <f aca="false">+D143+D142</f>
        <v>366088.297518784</v>
      </c>
      <c r="E144" s="61" t="n">
        <f aca="false">+E143+E142</f>
        <v>372094.520362682</v>
      </c>
      <c r="F144" s="61" t="n">
        <f aca="false">+F143+F142</f>
        <v>378138.282099354</v>
      </c>
      <c r="G144" s="61" t="n">
        <f aca="false">+G143+G142</f>
        <v>384219.81734688</v>
      </c>
      <c r="H144" s="61" t="n">
        <f aca="false">+H143+H142</f>
        <v>390339.362189703</v>
      </c>
      <c r="I144" s="61" t="n">
        <f aca="false">+I143+I142</f>
        <v>396497.154187794</v>
      </c>
      <c r="J144" s="61" t="n">
        <f aca="false">+J143+J142</f>
        <v>402693.432385873</v>
      </c>
      <c r="K144" s="61" t="n">
        <f aca="false">+K143+K142</f>
        <v>408928.43732269</v>
      </c>
      <c r="L144" s="61" t="n">
        <f aca="false">+L143+L142</f>
        <v>415202.411040362</v>
      </c>
      <c r="M144" s="61" t="n">
        <f aca="false">+M143+M142</f>
        <v>421515.597093769</v>
      </c>
    </row>
    <row r="146" customFormat="false" ht="12.75" hidden="false" customHeight="false" outlineLevel="0" collapsed="false">
      <c r="B146" s="0" t="n">
        <f aca="false">+B138</f>
        <v>93</v>
      </c>
      <c r="C146" s="0" t="n">
        <f aca="false">+C138</f>
        <v>124</v>
      </c>
      <c r="D146" s="0" t="n">
        <f aca="false">+D138</f>
        <v>152</v>
      </c>
      <c r="E146" s="0" t="n">
        <f aca="false">+E138</f>
        <v>183</v>
      </c>
      <c r="F146" s="0" t="n">
        <f aca="false">+F138</f>
        <v>213</v>
      </c>
      <c r="G146" s="0" t="n">
        <f aca="false">+G138</f>
        <v>244</v>
      </c>
      <c r="H146" s="0" t="n">
        <f aca="false">+H138</f>
        <v>274</v>
      </c>
      <c r="I146" s="0" t="n">
        <f aca="false">+I138</f>
        <v>305</v>
      </c>
      <c r="J146" s="0" t="n">
        <f aca="false">+J138</f>
        <v>336</v>
      </c>
      <c r="K146" s="0" t="n">
        <f aca="false">+K138</f>
        <v>366</v>
      </c>
      <c r="L146" s="0" t="n">
        <f aca="false">+L138</f>
        <v>397</v>
      </c>
      <c r="M146" s="0" t="n">
        <f aca="false">+M138</f>
        <v>427</v>
      </c>
    </row>
    <row r="147" customFormat="false" ht="12.75" hidden="false" customHeight="false" outlineLevel="0" collapsed="false">
      <c r="A147" s="0" t="n">
        <f aca="false">+A139+1</f>
        <v>19</v>
      </c>
      <c r="B147" s="355" t="n">
        <f aca="false">EDATE(B139,12)</f>
        <v>44562</v>
      </c>
      <c r="C147" s="355" t="n">
        <f aca="false">EDATE(C139,12)</f>
        <v>44593</v>
      </c>
      <c r="D147" s="355" t="n">
        <f aca="false">EDATE(D139,12)</f>
        <v>44621</v>
      </c>
      <c r="E147" s="355" t="n">
        <f aca="false">EDATE(E139,12)</f>
        <v>44652</v>
      </c>
      <c r="F147" s="355" t="n">
        <f aca="false">EDATE(F139,12)</f>
        <v>44682</v>
      </c>
      <c r="G147" s="355" t="n">
        <f aca="false">EDATE(G139,12)</f>
        <v>44713</v>
      </c>
      <c r="H147" s="355" t="n">
        <f aca="false">EDATE(H139,12)</f>
        <v>44743</v>
      </c>
      <c r="I147" s="355" t="n">
        <f aca="false">EDATE(I139,12)</f>
        <v>44774</v>
      </c>
      <c r="J147" s="355" t="n">
        <f aca="false">EDATE(J139,12)</f>
        <v>44805</v>
      </c>
      <c r="K147" s="355" t="n">
        <f aca="false">EDATE(K139,12)</f>
        <v>44835</v>
      </c>
      <c r="L147" s="355" t="n">
        <f aca="false">EDATE(L139,12)</f>
        <v>44866</v>
      </c>
      <c r="M147" s="355" t="n">
        <f aca="false">EDATE(M139,12)</f>
        <v>44896</v>
      </c>
    </row>
    <row r="148" customFormat="false" ht="12.75" hidden="false" customHeight="false" outlineLevel="0" collapsed="false">
      <c r="A148" s="0" t="s">
        <v>373</v>
      </c>
      <c r="B148" s="61" t="n">
        <f aca="false">+M144</f>
        <v>421515.597093769</v>
      </c>
      <c r="C148" s="61" t="n">
        <f aca="false">+B152</f>
        <v>427868.24056001</v>
      </c>
      <c r="D148" s="61" t="n">
        <f aca="false">+C152</f>
        <v>434260.588047916</v>
      </c>
      <c r="E148" s="61" t="n">
        <f aca="false">+D152</f>
        <v>440692.88770762</v>
      </c>
      <c r="F148" s="61" t="n">
        <f aca="false">+E152</f>
        <v>447165.389240198</v>
      </c>
      <c r="G148" s="61" t="n">
        <f aca="false">+F152</f>
        <v>453678.343907355</v>
      </c>
      <c r="H148" s="61" t="n">
        <f aca="false">+G152</f>
        <v>460232.004541181</v>
      </c>
      <c r="I148" s="61" t="n">
        <f aca="false">+H152</f>
        <v>466826.625553968</v>
      </c>
      <c r="J148" s="61" t="n">
        <f aca="false">+I152</f>
        <v>473462.462948086</v>
      </c>
      <c r="K148" s="61" t="n">
        <f aca="false">+J152</f>
        <v>480139.774325917</v>
      </c>
      <c r="L148" s="61" t="n">
        <f aca="false">+K152</f>
        <v>486858.818899859</v>
      </c>
      <c r="M148" s="61" t="n">
        <f aca="false">+L152</f>
        <v>493619.857502388</v>
      </c>
    </row>
    <row r="149" customFormat="false" ht="12.75" hidden="false" customHeight="false" outlineLevel="0" collapsed="false">
      <c r="A149" s="0" t="s">
        <v>374</v>
      </c>
      <c r="B149" s="61" t="n">
        <f aca="false">IF(+B146&lt;365,+interest!M141,+DCF!$R$63/12)</f>
        <v>3695.07675468838</v>
      </c>
      <c r="C149" s="61" t="n">
        <f aca="false">IF(+C146&lt;365,+B149,+DCF!$R$63/12)</f>
        <v>3695.07675468838</v>
      </c>
      <c r="D149" s="61" t="n">
        <f aca="false">IF(+D146&lt;365,+C149,+DCF!$R$63/12)</f>
        <v>3695.07675468838</v>
      </c>
      <c r="E149" s="61" t="n">
        <f aca="false">IF(+E146&lt;365,+D149,+DCF!$R$63/12)</f>
        <v>3695.07675468838</v>
      </c>
      <c r="F149" s="61" t="n">
        <f aca="false">IF(+F146&lt;365,+E149,+DCF!$R$63/12)</f>
        <v>3695.07675468838</v>
      </c>
      <c r="G149" s="61" t="n">
        <f aca="false">IF(+G146&lt;365,+F149,+DCF!$R$63/12)</f>
        <v>3695.07675468838</v>
      </c>
      <c r="H149" s="61" t="n">
        <f aca="false">IF(+H146&lt;365,+G149,+DCF!$R$63/12)</f>
        <v>3695.07675468838</v>
      </c>
      <c r="I149" s="61" t="n">
        <f aca="false">IF(+I146&lt;365,+H149,+DCF!$R$63/12)</f>
        <v>3695.07675468838</v>
      </c>
      <c r="J149" s="61" t="n">
        <f aca="false">IF(+J146&lt;365,+I149,+DCF!$R$63/12)</f>
        <v>3695.07675468838</v>
      </c>
      <c r="K149" s="61" t="n">
        <f aca="false">IF(+K146&lt;365,+J149,+DCF!$R$63/12)</f>
        <v>3695.07675468838</v>
      </c>
      <c r="L149" s="61" t="n">
        <f aca="false">IF(+L146&lt;365,+K149,+DCF!$R$63/12)</f>
        <v>3695.07675468838</v>
      </c>
      <c r="M149" s="61" t="n">
        <f aca="false">IF(+M146&lt;365,+L149,+DCF!$R$63/12)</f>
        <v>3695.07675468838</v>
      </c>
    </row>
    <row r="150" customFormat="false" ht="12.75" hidden="false" customHeight="false" outlineLevel="0" collapsed="false">
      <c r="A150" s="0" t="s">
        <v>375</v>
      </c>
      <c r="B150" s="61" t="n">
        <f aca="false">+B149+B148</f>
        <v>425210.673848458</v>
      </c>
      <c r="C150" s="61" t="n">
        <f aca="false">+C149+C148</f>
        <v>431563.317314699</v>
      </c>
      <c r="D150" s="61" t="n">
        <f aca="false">+D149+D148</f>
        <v>437955.664802604</v>
      </c>
      <c r="E150" s="61" t="n">
        <f aca="false">+E149+E148</f>
        <v>444387.964462309</v>
      </c>
      <c r="F150" s="61" t="n">
        <f aca="false">+F149+F148</f>
        <v>450860.465994887</v>
      </c>
      <c r="G150" s="61" t="n">
        <f aca="false">+G149+G148</f>
        <v>457373.420662043</v>
      </c>
      <c r="H150" s="61" t="n">
        <f aca="false">+H149+H148</f>
        <v>463927.081295869</v>
      </c>
      <c r="I150" s="61" t="n">
        <f aca="false">+I149+I148</f>
        <v>470521.702308657</v>
      </c>
      <c r="J150" s="61" t="n">
        <f aca="false">+J149+J148</f>
        <v>477157.539702774</v>
      </c>
      <c r="K150" s="61" t="n">
        <f aca="false">+K149+K148</f>
        <v>483834.851080605</v>
      </c>
      <c r="L150" s="61" t="n">
        <f aca="false">+L149+L148</f>
        <v>490553.895654547</v>
      </c>
      <c r="M150" s="61" t="n">
        <f aca="false">+M149+M148</f>
        <v>497314.934257077</v>
      </c>
    </row>
    <row r="151" customFormat="false" ht="12.75" hidden="false" customHeight="false" outlineLevel="0" collapsed="false">
      <c r="A151" s="0" t="s">
        <v>376</v>
      </c>
      <c r="B151" s="61" t="n">
        <f aca="false">+B150*+$B$1/12</f>
        <v>2657.56671155286</v>
      </c>
      <c r="C151" s="61" t="n">
        <f aca="false">+C150*+$B$1/12</f>
        <v>2697.27073321687</v>
      </c>
      <c r="D151" s="61" t="n">
        <f aca="false">+D150*+$B$1/12</f>
        <v>2737.22290501628</v>
      </c>
      <c r="E151" s="61" t="n">
        <f aca="false">+E150*+$B$1/12</f>
        <v>2777.42477788943</v>
      </c>
      <c r="F151" s="61" t="n">
        <f aca="false">+F150*+$B$1/12</f>
        <v>2817.87791246804</v>
      </c>
      <c r="G151" s="61" t="n">
        <f aca="false">+G150*+$B$1/12</f>
        <v>2858.58387913777</v>
      </c>
      <c r="H151" s="61" t="n">
        <f aca="false">+H150*+$B$1/12</f>
        <v>2899.54425809918</v>
      </c>
      <c r="I151" s="61" t="n">
        <f aca="false">+I150*+$B$1/12</f>
        <v>2940.7606394291</v>
      </c>
      <c r="J151" s="61" t="n">
        <f aca="false">+J150*+$B$1/12</f>
        <v>2982.23462314234</v>
      </c>
      <c r="K151" s="61" t="n">
        <f aca="false">+K150*+$B$1/12</f>
        <v>3023.96781925378</v>
      </c>
      <c r="L151" s="61" t="n">
        <f aca="false">+L150*+$B$1/12</f>
        <v>3065.96184784092</v>
      </c>
      <c r="M151" s="61" t="n">
        <f aca="false">+M150*+$B$1/12</f>
        <v>3108.21833910673</v>
      </c>
      <c r="N151" s="93" t="n">
        <f aca="false">SUM(B151:M151)</f>
        <v>34566.6344461533</v>
      </c>
    </row>
    <row r="152" customFormat="false" ht="12.75" hidden="false" customHeight="false" outlineLevel="0" collapsed="false">
      <c r="A152" s="0" t="s">
        <v>377</v>
      </c>
      <c r="B152" s="61" t="n">
        <f aca="false">+B151+B150</f>
        <v>427868.24056001</v>
      </c>
      <c r="C152" s="61" t="n">
        <f aca="false">+C151+C150</f>
        <v>434260.588047916</v>
      </c>
      <c r="D152" s="61" t="n">
        <f aca="false">+D151+D150</f>
        <v>440692.88770762</v>
      </c>
      <c r="E152" s="61" t="n">
        <f aca="false">+E151+E150</f>
        <v>447165.389240198</v>
      </c>
      <c r="F152" s="61" t="n">
        <f aca="false">+F151+F150</f>
        <v>453678.343907355</v>
      </c>
      <c r="G152" s="61" t="n">
        <f aca="false">+G151+G150</f>
        <v>460232.004541181</v>
      </c>
      <c r="H152" s="61" t="n">
        <f aca="false">+H151+H150</f>
        <v>466826.625553968</v>
      </c>
      <c r="I152" s="61" t="n">
        <f aca="false">+I151+I150</f>
        <v>473462.462948086</v>
      </c>
      <c r="J152" s="61" t="n">
        <f aca="false">+J151+J150</f>
        <v>480139.774325917</v>
      </c>
      <c r="K152" s="61" t="n">
        <f aca="false">+K151+K150</f>
        <v>486858.818899859</v>
      </c>
      <c r="L152" s="61" t="n">
        <f aca="false">+L151+L150</f>
        <v>493619.857502388</v>
      </c>
      <c r="M152" s="61" t="n">
        <f aca="false">+M151+M150</f>
        <v>500423.152596183</v>
      </c>
    </row>
    <row r="154" customFormat="false" ht="12.75" hidden="false" customHeight="false" outlineLevel="0" collapsed="false">
      <c r="B154" s="0" t="n">
        <f aca="false">+B146</f>
        <v>93</v>
      </c>
      <c r="C154" s="0" t="n">
        <f aca="false">+C146</f>
        <v>124</v>
      </c>
      <c r="D154" s="0" t="n">
        <f aca="false">+D146</f>
        <v>152</v>
      </c>
      <c r="E154" s="0" t="n">
        <f aca="false">+E146</f>
        <v>183</v>
      </c>
      <c r="F154" s="0" t="n">
        <f aca="false">+F146</f>
        <v>213</v>
      </c>
      <c r="G154" s="0" t="n">
        <f aca="false">+G146</f>
        <v>244</v>
      </c>
      <c r="H154" s="0" t="n">
        <f aca="false">+H146</f>
        <v>274</v>
      </c>
      <c r="I154" s="0" t="n">
        <f aca="false">+I146</f>
        <v>305</v>
      </c>
      <c r="J154" s="0" t="n">
        <f aca="false">+J146</f>
        <v>336</v>
      </c>
      <c r="K154" s="0" t="n">
        <f aca="false">+K146</f>
        <v>366</v>
      </c>
      <c r="L154" s="0" t="n">
        <f aca="false">+L146</f>
        <v>397</v>
      </c>
      <c r="M154" s="0" t="n">
        <f aca="false">+M146</f>
        <v>427</v>
      </c>
    </row>
    <row r="155" customFormat="false" ht="12.75" hidden="false" customHeight="false" outlineLevel="0" collapsed="false">
      <c r="A155" s="0" t="n">
        <f aca="false">+A147+1</f>
        <v>20</v>
      </c>
      <c r="B155" s="355" t="n">
        <f aca="false">EDATE(B147,12)</f>
        <v>44927</v>
      </c>
      <c r="C155" s="355" t="n">
        <f aca="false">EDATE(C147,12)</f>
        <v>44958</v>
      </c>
      <c r="D155" s="355" t="n">
        <f aca="false">EDATE(D147,12)</f>
        <v>44986</v>
      </c>
      <c r="E155" s="355" t="n">
        <f aca="false">EDATE(E147,12)</f>
        <v>45017</v>
      </c>
      <c r="F155" s="355" t="n">
        <f aca="false">EDATE(F147,12)</f>
        <v>45047</v>
      </c>
      <c r="G155" s="355" t="n">
        <f aca="false">EDATE(G147,12)</f>
        <v>45078</v>
      </c>
      <c r="H155" s="355" t="n">
        <f aca="false">EDATE(H147,12)</f>
        <v>45108</v>
      </c>
      <c r="I155" s="355" t="n">
        <f aca="false">EDATE(I147,12)</f>
        <v>45139</v>
      </c>
      <c r="J155" s="355" t="n">
        <f aca="false">EDATE(J147,12)</f>
        <v>45170</v>
      </c>
      <c r="K155" s="355" t="n">
        <f aca="false">EDATE(K147,12)</f>
        <v>45200</v>
      </c>
      <c r="L155" s="355" t="n">
        <f aca="false">EDATE(L147,12)</f>
        <v>45231</v>
      </c>
      <c r="M155" s="355" t="n">
        <f aca="false">EDATE(M147,12)</f>
        <v>45261</v>
      </c>
    </row>
    <row r="156" customFormat="false" ht="12.75" hidden="false" customHeight="false" outlineLevel="0" collapsed="false">
      <c r="A156" s="0" t="s">
        <v>373</v>
      </c>
      <c r="B156" s="61" t="n">
        <f aca="false">+M152</f>
        <v>500423.152596183</v>
      </c>
      <c r="C156" s="61" t="n">
        <f aca="false">+B160</f>
        <v>507268.968284315</v>
      </c>
      <c r="D156" s="61" t="n">
        <f aca="false">+C160</f>
        <v>514157.570320497</v>
      </c>
      <c r="E156" s="61" t="n">
        <f aca="false">+D160</f>
        <v>521089.226119405</v>
      </c>
      <c r="F156" s="61" t="n">
        <f aca="false">+E160</f>
        <v>528064.204767057</v>
      </c>
      <c r="G156" s="61" t="n">
        <f aca="false">+F160</f>
        <v>535082.777031256</v>
      </c>
      <c r="H156" s="61" t="n">
        <f aca="false">+G160</f>
        <v>542145.215372106</v>
      </c>
      <c r="I156" s="61" t="n">
        <f aca="false">+H160</f>
        <v>549251.793952587</v>
      </c>
      <c r="J156" s="61" t="n">
        <f aca="false">+I160</f>
        <v>556402.788649196</v>
      </c>
      <c r="K156" s="61" t="n">
        <f aca="false">+J160</f>
        <v>563598.477062659</v>
      </c>
      <c r="L156" s="61" t="n">
        <f aca="false">+K160</f>
        <v>570839.138528706</v>
      </c>
      <c r="M156" s="61" t="n">
        <f aca="false">+L160</f>
        <v>578125.054128915</v>
      </c>
    </row>
    <row r="157" customFormat="false" ht="12.75" hidden="false" customHeight="false" outlineLevel="0" collapsed="false">
      <c r="A157" s="0" t="s">
        <v>374</v>
      </c>
      <c r="B157" s="61" t="n">
        <f aca="false">IF(+B154&lt;365,+interest!M149,+DCF!$R$63/12)</f>
        <v>3695.07675468838</v>
      </c>
      <c r="C157" s="61" t="n">
        <f aca="false">IF(+C154&lt;365,+B157,+DCF!$R$63/12)</f>
        <v>3695.07675468838</v>
      </c>
      <c r="D157" s="61" t="n">
        <f aca="false">IF(+D154&lt;365,+C157,+DCF!$R$63/12)</f>
        <v>3695.07675468838</v>
      </c>
      <c r="E157" s="61" t="n">
        <f aca="false">IF(+E154&lt;365,+D157,+DCF!$R$63/12)</f>
        <v>3695.07675468838</v>
      </c>
      <c r="F157" s="61" t="n">
        <f aca="false">IF(+F154&lt;365,+E157,+DCF!$R$63/12)</f>
        <v>3695.07675468838</v>
      </c>
      <c r="G157" s="61" t="n">
        <f aca="false">IF(+G154&lt;365,+F157,+DCF!$R$63/12)</f>
        <v>3695.07675468838</v>
      </c>
      <c r="H157" s="61" t="n">
        <f aca="false">IF(+H154&lt;365,+G157,+DCF!$R$63/12)</f>
        <v>3695.07675468838</v>
      </c>
      <c r="I157" s="61" t="n">
        <f aca="false">IF(+I154&lt;365,+H157,+DCF!$R$63/12)</f>
        <v>3695.07675468838</v>
      </c>
      <c r="J157" s="61" t="n">
        <f aca="false">IF(+J154&lt;365,+I157,+DCF!$R$63/12)</f>
        <v>3695.07675468838</v>
      </c>
      <c r="K157" s="61" t="n">
        <f aca="false">IF(+K154&lt;365,+J157,+DCF!$R$63/12)</f>
        <v>3695.07675468838</v>
      </c>
      <c r="L157" s="61" t="n">
        <f aca="false">IF(+L154&lt;365,+K157,+DCF!$R$63/12)</f>
        <v>3695.07675468838</v>
      </c>
      <c r="M157" s="61" t="n">
        <f aca="false">IF(+M154&lt;365,+L157,+DCF!$R$63/12)</f>
        <v>3695.07675468838</v>
      </c>
    </row>
    <row r="158" customFormat="false" ht="12.75" hidden="false" customHeight="false" outlineLevel="0" collapsed="false">
      <c r="A158" s="0" t="s">
        <v>375</v>
      </c>
      <c r="B158" s="61" t="n">
        <f aca="false">+B157+B156</f>
        <v>504118.229350872</v>
      </c>
      <c r="C158" s="61" t="n">
        <f aca="false">+C157+C156</f>
        <v>510964.045039003</v>
      </c>
      <c r="D158" s="61" t="n">
        <f aca="false">+D157+D156</f>
        <v>517852.647075185</v>
      </c>
      <c r="E158" s="61" t="n">
        <f aca="false">+E157+E156</f>
        <v>524784.302874094</v>
      </c>
      <c r="F158" s="61" t="n">
        <f aca="false">+F157+F156</f>
        <v>531759.281521745</v>
      </c>
      <c r="G158" s="61" t="n">
        <f aca="false">+G157+G156</f>
        <v>538777.853785944</v>
      </c>
      <c r="H158" s="61" t="n">
        <f aca="false">+H157+H156</f>
        <v>545840.292126795</v>
      </c>
      <c r="I158" s="61" t="n">
        <f aca="false">+I157+I156</f>
        <v>552946.870707276</v>
      </c>
      <c r="J158" s="61" t="n">
        <f aca="false">+J157+J156</f>
        <v>560097.865403885</v>
      </c>
      <c r="K158" s="61" t="n">
        <f aca="false">+K157+K156</f>
        <v>567293.553817347</v>
      </c>
      <c r="L158" s="61" t="n">
        <f aca="false">+L157+L156</f>
        <v>574534.215283394</v>
      </c>
      <c r="M158" s="61" t="n">
        <f aca="false">+M157+M156</f>
        <v>581820.130883604</v>
      </c>
    </row>
    <row r="159" customFormat="false" ht="12.75" hidden="false" customHeight="false" outlineLevel="0" collapsed="false">
      <c r="A159" s="0" t="s">
        <v>376</v>
      </c>
      <c r="B159" s="61" t="n">
        <f aca="false">+B158*+$B$1/12</f>
        <v>3150.73893344295</v>
      </c>
      <c r="C159" s="61" t="n">
        <f aca="false">+C158*+$B$1/12</f>
        <v>3193.52528149377</v>
      </c>
      <c r="D159" s="61" t="n">
        <f aca="false">+D158*+$B$1/12</f>
        <v>3236.57904421991</v>
      </c>
      <c r="E159" s="61" t="n">
        <f aca="false">+E158*+$B$1/12</f>
        <v>3279.90189296308</v>
      </c>
      <c r="F159" s="61" t="n">
        <f aca="false">+F158*+$B$1/12</f>
        <v>3323.49550951091</v>
      </c>
      <c r="G159" s="61" t="n">
        <f aca="false">+G158*+$B$1/12</f>
        <v>3367.36158616215</v>
      </c>
      <c r="H159" s="61" t="n">
        <f aca="false">+H158*+$B$1/12</f>
        <v>3411.50182579247</v>
      </c>
      <c r="I159" s="61" t="n">
        <f aca="false">+I158*+$B$1/12</f>
        <v>3455.91794192047</v>
      </c>
      <c r="J159" s="61" t="n">
        <f aca="false">+J158*+$B$1/12</f>
        <v>3500.61165877428</v>
      </c>
      <c r="K159" s="61" t="n">
        <f aca="false">+K158*+$B$1/12</f>
        <v>3545.58471135842</v>
      </c>
      <c r="L159" s="61" t="n">
        <f aca="false">+L158*+$B$1/12</f>
        <v>3590.83884552121</v>
      </c>
      <c r="M159" s="61" t="n">
        <f aca="false">+M158*+$B$1/12</f>
        <v>3636.37581802252</v>
      </c>
      <c r="N159" s="93" t="n">
        <f aca="false">SUM(B159:M159)</f>
        <v>40692.4330491821</v>
      </c>
    </row>
    <row r="160" customFormat="false" ht="12.75" hidden="false" customHeight="false" outlineLevel="0" collapsed="false">
      <c r="A160" s="0" t="s">
        <v>377</v>
      </c>
      <c r="B160" s="61" t="n">
        <f aca="false">+B159+B158</f>
        <v>507268.968284315</v>
      </c>
      <c r="C160" s="61" t="n">
        <f aca="false">+C159+C158</f>
        <v>514157.570320497</v>
      </c>
      <c r="D160" s="61" t="n">
        <f aca="false">+D159+D158</f>
        <v>521089.226119405</v>
      </c>
      <c r="E160" s="61" t="n">
        <f aca="false">+E159+E158</f>
        <v>528064.204767057</v>
      </c>
      <c r="F160" s="61" t="n">
        <f aca="false">+F159+F158</f>
        <v>535082.777031256</v>
      </c>
      <c r="G160" s="61" t="n">
        <f aca="false">+G159+G158</f>
        <v>542145.215372106</v>
      </c>
      <c r="H160" s="61" t="n">
        <f aca="false">+H159+H158</f>
        <v>549251.793952587</v>
      </c>
      <c r="I160" s="61" t="n">
        <f aca="false">+I159+I158</f>
        <v>556402.788649196</v>
      </c>
      <c r="J160" s="61" t="n">
        <f aca="false">+J159+J158</f>
        <v>563598.477062659</v>
      </c>
      <c r="K160" s="61" t="n">
        <f aca="false">+K159+K158</f>
        <v>570839.138528706</v>
      </c>
      <c r="L160" s="61" t="n">
        <f aca="false">+L159+L158</f>
        <v>578125.054128915</v>
      </c>
      <c r="M160" s="61" t="n">
        <f aca="false">+M159+M158</f>
        <v>585456.506701626</v>
      </c>
    </row>
    <row r="162" customFormat="false" ht="12.75" hidden="false" customHeight="false" outlineLevel="0" collapsed="false">
      <c r="B162" s="0" t="n">
        <f aca="false">+B154</f>
        <v>93</v>
      </c>
      <c r="C162" s="0" t="n">
        <f aca="false">+C154</f>
        <v>124</v>
      </c>
      <c r="D162" s="0" t="n">
        <f aca="false">+D154</f>
        <v>152</v>
      </c>
      <c r="E162" s="0" t="n">
        <f aca="false">+E154</f>
        <v>183</v>
      </c>
      <c r="F162" s="0" t="n">
        <f aca="false">+F154</f>
        <v>213</v>
      </c>
      <c r="G162" s="0" t="n">
        <f aca="false">+G154</f>
        <v>244</v>
      </c>
      <c r="H162" s="0" t="n">
        <f aca="false">+H154</f>
        <v>274</v>
      </c>
      <c r="I162" s="0" t="n">
        <f aca="false">+I154</f>
        <v>305</v>
      </c>
      <c r="J162" s="0" t="n">
        <f aca="false">+J154</f>
        <v>336</v>
      </c>
      <c r="K162" s="0" t="n">
        <f aca="false">+K154</f>
        <v>366</v>
      </c>
      <c r="L162" s="0" t="n">
        <f aca="false">+L154</f>
        <v>397</v>
      </c>
      <c r="M162" s="0" t="n">
        <f aca="false">+M154</f>
        <v>427</v>
      </c>
    </row>
    <row r="163" customFormat="false" ht="12.75" hidden="false" customHeight="false" outlineLevel="0" collapsed="false">
      <c r="A163" s="0" t="n">
        <f aca="false">+A155+1</f>
        <v>21</v>
      </c>
      <c r="B163" s="355" t="n">
        <f aca="false">EDATE(B155,12)</f>
        <v>45292</v>
      </c>
      <c r="C163" s="355" t="n">
        <f aca="false">EDATE(C155,12)</f>
        <v>45323</v>
      </c>
      <c r="D163" s="355" t="n">
        <f aca="false">EDATE(D155,12)</f>
        <v>45352</v>
      </c>
      <c r="E163" s="355" t="n">
        <f aca="false">EDATE(E155,12)</f>
        <v>45383</v>
      </c>
      <c r="F163" s="355" t="n">
        <f aca="false">EDATE(F155,12)</f>
        <v>45413</v>
      </c>
      <c r="G163" s="355" t="n">
        <f aca="false">EDATE(G155,12)</f>
        <v>45444</v>
      </c>
      <c r="H163" s="355" t="n">
        <f aca="false">EDATE(H155,12)</f>
        <v>45474</v>
      </c>
      <c r="I163" s="355" t="n">
        <f aca="false">EDATE(I155,12)</f>
        <v>45505</v>
      </c>
      <c r="J163" s="355" t="n">
        <f aca="false">EDATE(J155,12)</f>
        <v>45536</v>
      </c>
      <c r="K163" s="355" t="n">
        <f aca="false">EDATE(K155,12)</f>
        <v>45566</v>
      </c>
      <c r="L163" s="355" t="n">
        <f aca="false">EDATE(L155,12)</f>
        <v>45597</v>
      </c>
      <c r="M163" s="355" t="n">
        <f aca="false">EDATE(M155,12)</f>
        <v>45627</v>
      </c>
    </row>
    <row r="164" customFormat="false" ht="12.75" hidden="false" customHeight="false" outlineLevel="0" collapsed="false">
      <c r="A164" s="0" t="s">
        <v>373</v>
      </c>
      <c r="B164" s="61" t="n">
        <f aca="false">+M160</f>
        <v>585456.506701626</v>
      </c>
      <c r="C164" s="61" t="n">
        <f aca="false">+B168</f>
        <v>592833.780852917</v>
      </c>
      <c r="D164" s="61" t="n">
        <f aca="false">+C168</f>
        <v>600257.162967653</v>
      </c>
      <c r="E164" s="61" t="n">
        <f aca="false">+D168</f>
        <v>607726.941220606</v>
      </c>
      <c r="F164" s="61" t="n">
        <f aca="false">+E168</f>
        <v>615243.40558764</v>
      </c>
      <c r="G164" s="61" t="n">
        <f aca="false">+F168</f>
        <v>622806.847856968</v>
      </c>
      <c r="H164" s="61" t="n">
        <f aca="false">+G168</f>
        <v>630417.561640479</v>
      </c>
      <c r="I164" s="61" t="n">
        <f aca="false">+H168</f>
        <v>638075.842385137</v>
      </c>
      <c r="J164" s="61" t="n">
        <f aca="false">+I168</f>
        <v>645781.98738445</v>
      </c>
      <c r="K164" s="61" t="n">
        <f aca="false">+J168</f>
        <v>653536.295790008</v>
      </c>
      <c r="L164" s="61" t="n">
        <f aca="false">+K168</f>
        <v>661339.0686231</v>
      </c>
      <c r="M164" s="61" t="n">
        <f aca="false">+L168</f>
        <v>669190.6087864</v>
      </c>
    </row>
    <row r="165" customFormat="false" ht="12.75" hidden="false" customHeight="false" outlineLevel="0" collapsed="false">
      <c r="A165" s="0" t="s">
        <v>374</v>
      </c>
      <c r="B165" s="61" t="n">
        <f aca="false">IF(+B162&lt;365,+interest!M157,+DCF!$R$63/12)</f>
        <v>3695.07675468838</v>
      </c>
      <c r="C165" s="61" t="n">
        <f aca="false">IF(+C162&lt;365,+B165,+DCF!$R$63/12)</f>
        <v>3695.07675468838</v>
      </c>
      <c r="D165" s="61" t="n">
        <f aca="false">IF(+D162&lt;365,+C165,+DCF!$R$63/12)</f>
        <v>3695.07675468838</v>
      </c>
      <c r="E165" s="61" t="n">
        <f aca="false">IF(+E162&lt;365,+D165,+DCF!$R$63/12)</f>
        <v>3695.07675468838</v>
      </c>
      <c r="F165" s="61" t="n">
        <f aca="false">IF(+F162&lt;365,+E165,+DCF!$R$63/12)</f>
        <v>3695.07675468838</v>
      </c>
      <c r="G165" s="61" t="n">
        <f aca="false">IF(+G162&lt;365,+F165,+DCF!$R$63/12)</f>
        <v>3695.07675468838</v>
      </c>
      <c r="H165" s="61" t="n">
        <f aca="false">IF(+H162&lt;365,+G165,+DCF!$R$63/12)</f>
        <v>3695.07675468838</v>
      </c>
      <c r="I165" s="61" t="n">
        <f aca="false">IF(+I162&lt;365,+H165,+DCF!$R$63/12)</f>
        <v>3695.07675468838</v>
      </c>
      <c r="J165" s="61" t="n">
        <f aca="false">IF(+J162&lt;365,+I165,+DCF!$R$63/12)</f>
        <v>3695.07675468838</v>
      </c>
      <c r="K165" s="61" t="n">
        <f aca="false">IF(+K162&lt;365,+J165,+DCF!$R$63/12)</f>
        <v>3695.07675468838</v>
      </c>
      <c r="L165" s="61" t="n">
        <f aca="false">IF(+L162&lt;365,+K165,+DCF!$R$63/12)</f>
        <v>3695.07675468838</v>
      </c>
      <c r="M165" s="61" t="n">
        <f aca="false">IF(+M162&lt;365,+L165,+DCF!$R$63/12)</f>
        <v>3695.07675468838</v>
      </c>
    </row>
    <row r="166" customFormat="false" ht="12.75" hidden="false" customHeight="false" outlineLevel="0" collapsed="false">
      <c r="A166" s="0" t="s">
        <v>375</v>
      </c>
      <c r="B166" s="61" t="n">
        <f aca="false">+B165+B164</f>
        <v>589151.583456315</v>
      </c>
      <c r="C166" s="61" t="n">
        <f aca="false">+C165+C164</f>
        <v>596528.857607605</v>
      </c>
      <c r="D166" s="61" t="n">
        <f aca="false">+D165+D164</f>
        <v>603952.239722341</v>
      </c>
      <c r="E166" s="61" t="n">
        <f aca="false">+E165+E164</f>
        <v>611422.017975294</v>
      </c>
      <c r="F166" s="61" t="n">
        <f aca="false">+F165+F164</f>
        <v>618938.482342328</v>
      </c>
      <c r="G166" s="61" t="n">
        <f aca="false">+G165+G164</f>
        <v>626501.924611656</v>
      </c>
      <c r="H166" s="61" t="n">
        <f aca="false">+H165+H164</f>
        <v>634112.638395167</v>
      </c>
      <c r="I166" s="61" t="n">
        <f aca="false">+I165+I164</f>
        <v>641770.919139826</v>
      </c>
      <c r="J166" s="61" t="n">
        <f aca="false">+J165+J164</f>
        <v>649477.064139138</v>
      </c>
      <c r="K166" s="61" t="n">
        <f aca="false">+K165+K164</f>
        <v>657231.372544696</v>
      </c>
      <c r="L166" s="61" t="n">
        <f aca="false">+L165+L164</f>
        <v>665034.145377789</v>
      </c>
      <c r="M166" s="61" t="n">
        <f aca="false">+M165+M164</f>
        <v>672885.685541088</v>
      </c>
    </row>
    <row r="167" customFormat="false" ht="12.75" hidden="false" customHeight="false" outlineLevel="0" collapsed="false">
      <c r="A167" s="0" t="s">
        <v>376</v>
      </c>
      <c r="B167" s="61" t="n">
        <f aca="false">+B166*+$B$1/12</f>
        <v>3682.19739660197</v>
      </c>
      <c r="C167" s="61" t="n">
        <f aca="false">+C166*+$B$1/12</f>
        <v>3728.30536004753</v>
      </c>
      <c r="D167" s="61" t="n">
        <f aca="false">+D166*+$B$1/12</f>
        <v>3774.70149826463</v>
      </c>
      <c r="E167" s="61" t="n">
        <f aca="false">+E166*+$B$1/12</f>
        <v>3821.38761234559</v>
      </c>
      <c r="F167" s="61" t="n">
        <f aca="false">+F166*+$B$1/12</f>
        <v>3868.36551463955</v>
      </c>
      <c r="G167" s="61" t="n">
        <f aca="false">+G166*+$B$1/12</f>
        <v>3915.63702882285</v>
      </c>
      <c r="H167" s="61" t="n">
        <f aca="false">+H166*+$B$1/12</f>
        <v>3963.2039899698</v>
      </c>
      <c r="I167" s="61" t="n">
        <f aca="false">+I166*+$B$1/12</f>
        <v>4011.06824462391</v>
      </c>
      <c r="J167" s="61" t="n">
        <f aca="false">+J166*+$B$1/12</f>
        <v>4059.23165086961</v>
      </c>
      <c r="K167" s="61" t="n">
        <f aca="false">+K166*+$B$1/12</f>
        <v>4107.69607840435</v>
      </c>
      <c r="L167" s="61" t="n">
        <f aca="false">+L166*+$B$1/12</f>
        <v>4156.46340861118</v>
      </c>
      <c r="M167" s="61" t="n">
        <f aca="false">+M166*+$B$1/12</f>
        <v>4205.5355346318</v>
      </c>
      <c r="N167" s="93" t="n">
        <f aca="false">SUM(B167:M167)</f>
        <v>47293.7933178328</v>
      </c>
    </row>
    <row r="168" customFormat="false" ht="12.75" hidden="false" customHeight="false" outlineLevel="0" collapsed="false">
      <c r="A168" s="0" t="s">
        <v>377</v>
      </c>
      <c r="B168" s="61" t="n">
        <f aca="false">+B167+B166</f>
        <v>592833.780852917</v>
      </c>
      <c r="C168" s="61" t="n">
        <f aca="false">+C167+C166</f>
        <v>600257.162967653</v>
      </c>
      <c r="D168" s="61" t="n">
        <f aca="false">+D167+D166</f>
        <v>607726.941220606</v>
      </c>
      <c r="E168" s="61" t="n">
        <f aca="false">+E167+E166</f>
        <v>615243.40558764</v>
      </c>
      <c r="F168" s="61" t="n">
        <f aca="false">+F167+F166</f>
        <v>622806.847856968</v>
      </c>
      <c r="G168" s="61" t="n">
        <f aca="false">+G167+G166</f>
        <v>630417.561640479</v>
      </c>
      <c r="H168" s="61" t="n">
        <f aca="false">+H167+H166</f>
        <v>638075.842385137</v>
      </c>
      <c r="I168" s="61" t="n">
        <f aca="false">+I167+I166</f>
        <v>645781.98738445</v>
      </c>
      <c r="J168" s="61" t="n">
        <f aca="false">+J167+J166</f>
        <v>653536.295790008</v>
      </c>
      <c r="K168" s="61" t="n">
        <f aca="false">+K167+K166</f>
        <v>661339.0686231</v>
      </c>
      <c r="L168" s="61" t="n">
        <f aca="false">+L167+L166</f>
        <v>669190.6087864</v>
      </c>
      <c r="M168" s="61" t="n">
        <f aca="false">+M167+M166</f>
        <v>677091.22107572</v>
      </c>
    </row>
    <row r="170" customFormat="false" ht="12.75" hidden="false" customHeight="false" outlineLevel="0" collapsed="false">
      <c r="B170" s="0" t="n">
        <f aca="false">+B162</f>
        <v>93</v>
      </c>
      <c r="C170" s="0" t="n">
        <f aca="false">+C162</f>
        <v>124</v>
      </c>
      <c r="D170" s="0" t="n">
        <f aca="false">+D162</f>
        <v>152</v>
      </c>
      <c r="E170" s="0" t="n">
        <f aca="false">+E162</f>
        <v>183</v>
      </c>
      <c r="F170" s="0" t="n">
        <f aca="false">+F162</f>
        <v>213</v>
      </c>
      <c r="G170" s="0" t="n">
        <f aca="false">+G162</f>
        <v>244</v>
      </c>
      <c r="H170" s="0" t="n">
        <f aca="false">+H162</f>
        <v>274</v>
      </c>
      <c r="I170" s="0" t="n">
        <f aca="false">+I162</f>
        <v>305</v>
      </c>
      <c r="J170" s="0" t="n">
        <f aca="false">+J162</f>
        <v>336</v>
      </c>
      <c r="K170" s="0" t="n">
        <f aca="false">+K162</f>
        <v>366</v>
      </c>
      <c r="L170" s="0" t="n">
        <f aca="false">+L162</f>
        <v>397</v>
      </c>
      <c r="M170" s="0" t="n">
        <f aca="false">+M162</f>
        <v>427</v>
      </c>
    </row>
    <row r="171" customFormat="false" ht="12.75" hidden="false" customHeight="false" outlineLevel="0" collapsed="false">
      <c r="A171" s="0" t="n">
        <f aca="false">+A163+1</f>
        <v>22</v>
      </c>
      <c r="B171" s="355" t="n">
        <f aca="false">EDATE(B163,12)</f>
        <v>45658</v>
      </c>
      <c r="C171" s="355" t="n">
        <f aca="false">EDATE(C163,12)</f>
        <v>45689</v>
      </c>
      <c r="D171" s="355" t="n">
        <f aca="false">EDATE(D163,12)</f>
        <v>45717</v>
      </c>
      <c r="E171" s="355" t="n">
        <f aca="false">EDATE(E163,12)</f>
        <v>45748</v>
      </c>
      <c r="F171" s="355" t="n">
        <f aca="false">EDATE(F163,12)</f>
        <v>45778</v>
      </c>
      <c r="G171" s="355" t="n">
        <f aca="false">EDATE(G163,12)</f>
        <v>45809</v>
      </c>
      <c r="H171" s="355" t="n">
        <f aca="false">EDATE(H163,12)</f>
        <v>45839</v>
      </c>
      <c r="I171" s="355" t="n">
        <f aca="false">EDATE(I163,12)</f>
        <v>45870</v>
      </c>
      <c r="J171" s="355" t="n">
        <f aca="false">EDATE(J163,12)</f>
        <v>45901</v>
      </c>
      <c r="K171" s="355" t="n">
        <f aca="false">EDATE(K163,12)</f>
        <v>45931</v>
      </c>
      <c r="L171" s="355" t="n">
        <f aca="false">EDATE(L163,12)</f>
        <v>45962</v>
      </c>
      <c r="M171" s="355" t="n">
        <f aca="false">EDATE(M163,12)</f>
        <v>45992</v>
      </c>
    </row>
    <row r="172" customFormat="false" ht="12.75" hidden="false" customHeight="false" outlineLevel="0" collapsed="false">
      <c r="A172" s="0" t="s">
        <v>373</v>
      </c>
      <c r="B172" s="356" t="n">
        <f aca="false">+M168</f>
        <v>677091.22107572</v>
      </c>
      <c r="C172" s="356" t="n">
        <f aca="false">+B176</f>
        <v>685041.212191848</v>
      </c>
      <c r="D172" s="356" t="n">
        <f aca="false">+C176</f>
        <v>693040.890752453</v>
      </c>
      <c r="E172" s="356" t="n">
        <f aca="false">+D176</f>
        <v>701090.567304061</v>
      </c>
      <c r="F172" s="356" t="n">
        <f aca="false">+E176</f>
        <v>709190.554334116</v>
      </c>
      <c r="G172" s="356" t="n">
        <f aca="false">+F176</f>
        <v>717341.16628311</v>
      </c>
      <c r="H172" s="356" t="n">
        <f aca="false">+G176</f>
        <v>725542.719556784</v>
      </c>
      <c r="I172" s="356" t="n">
        <f aca="false">+H176</f>
        <v>733795.532538419</v>
      </c>
      <c r="J172" s="356" t="n">
        <f aca="false">+I176</f>
        <v>742099.92560119</v>
      </c>
      <c r="K172" s="356" t="n">
        <f aca="false">+J176</f>
        <v>750456.221120602</v>
      </c>
      <c r="L172" s="356" t="n">
        <f aca="false">+K176</f>
        <v>758864.743487011</v>
      </c>
      <c r="M172" s="356" t="n">
        <f aca="false">+L176</f>
        <v>767325.81911821</v>
      </c>
    </row>
    <row r="173" customFormat="false" ht="12.75" hidden="false" customHeight="false" outlineLevel="0" collapsed="false">
      <c r="A173" s="0" t="s">
        <v>374</v>
      </c>
      <c r="B173" s="356" t="n">
        <f aca="false">IF(+B170&lt;365,+interest!M165,+DCF!$R$63/12)</f>
        <v>3695.07675468838</v>
      </c>
      <c r="C173" s="356" t="n">
        <f aca="false">IF(+C170&lt;365,+B173,+DCF!$R$63/12)</f>
        <v>3695.07675468838</v>
      </c>
      <c r="D173" s="356" t="n">
        <f aca="false">IF(+D170&lt;365,+C173,+DCF!$R$63/12)</f>
        <v>3695.07675468838</v>
      </c>
      <c r="E173" s="356" t="n">
        <f aca="false">IF(+E170&lt;365,+D173,+DCF!$R$63/12)</f>
        <v>3695.07675468838</v>
      </c>
      <c r="F173" s="356" t="n">
        <f aca="false">IF(+F170&lt;365,+E173,+DCF!$R$63/12)</f>
        <v>3695.07675468838</v>
      </c>
      <c r="G173" s="356" t="n">
        <f aca="false">IF(+G170&lt;365,+F173,+DCF!$R$63/12)</f>
        <v>3695.07675468838</v>
      </c>
      <c r="H173" s="356" t="n">
        <f aca="false">IF(+H170&lt;365,+G173,+DCF!$R$63/12)</f>
        <v>3695.07675468838</v>
      </c>
      <c r="I173" s="356" t="n">
        <f aca="false">IF(+I170&lt;365,+H173,+DCF!$R$63/12)</f>
        <v>3695.07675468838</v>
      </c>
      <c r="J173" s="356" t="n">
        <f aca="false">IF(+J170&lt;365,+I173,+DCF!$R$63/12)</f>
        <v>3695.07675468838</v>
      </c>
      <c r="K173" s="356" t="n">
        <f aca="false">IF(+K170&lt;365,+J173,+DCF!$R$63/12)</f>
        <v>3695.07675468838</v>
      </c>
      <c r="L173" s="356" t="n">
        <f aca="false">IF(+L170&lt;365,+K173,+DCF!$R$63/12)</f>
        <v>3695.07675468838</v>
      </c>
      <c r="M173" s="356" t="n">
        <f aca="false">IF(+M170&lt;365,+L173,+DCF!$R$63/12)</f>
        <v>3695.07675468838</v>
      </c>
    </row>
    <row r="174" customFormat="false" ht="12.75" hidden="false" customHeight="false" outlineLevel="0" collapsed="false">
      <c r="A174" s="0" t="s">
        <v>375</v>
      </c>
      <c r="B174" s="356" t="n">
        <f aca="false">+B173+B172</f>
        <v>680786.297830408</v>
      </c>
      <c r="C174" s="356" t="n">
        <f aca="false">+C173+C172</f>
        <v>688736.288946537</v>
      </c>
      <c r="D174" s="356" t="n">
        <f aca="false">+D173+D172</f>
        <v>696735.967507141</v>
      </c>
      <c r="E174" s="356" t="n">
        <f aca="false">+E173+E172</f>
        <v>704785.644058749</v>
      </c>
      <c r="F174" s="356" t="n">
        <f aca="false">+F173+F172</f>
        <v>712885.631088805</v>
      </c>
      <c r="G174" s="356" t="n">
        <f aca="false">+G173+G172</f>
        <v>721036.243037798</v>
      </c>
      <c r="H174" s="356" t="n">
        <f aca="false">+H173+H172</f>
        <v>729237.796311473</v>
      </c>
      <c r="I174" s="356" t="n">
        <f aca="false">+I173+I172</f>
        <v>737490.609293108</v>
      </c>
      <c r="J174" s="356" t="n">
        <f aca="false">+J173+J172</f>
        <v>745795.002355878</v>
      </c>
      <c r="K174" s="356" t="n">
        <f aca="false">+K173+K172</f>
        <v>754151.297875291</v>
      </c>
      <c r="L174" s="356" t="n">
        <f aca="false">+L173+L172</f>
        <v>762559.8202417</v>
      </c>
      <c r="M174" s="356" t="n">
        <f aca="false">+M173+M172</f>
        <v>771020.895872899</v>
      </c>
    </row>
    <row r="175" customFormat="false" ht="12.75" hidden="false" customHeight="false" outlineLevel="0" collapsed="false">
      <c r="A175" s="0" t="s">
        <v>376</v>
      </c>
      <c r="B175" s="356" t="n">
        <f aca="false">+B174*+$B$1/12</f>
        <v>4254.91436144005</v>
      </c>
      <c r="C175" s="356" t="n">
        <f aca="false">+C174*+$B$1/12</f>
        <v>4304.60180591585</v>
      </c>
      <c r="D175" s="356" t="n">
        <f aca="false">+D174*+$B$1/12</f>
        <v>4354.59979691963</v>
      </c>
      <c r="E175" s="356" t="n">
        <f aca="false">+E174*+$B$1/12</f>
        <v>4404.91027536718</v>
      </c>
      <c r="F175" s="356" t="n">
        <f aca="false">+F174*+$B$1/12</f>
        <v>4455.53519430503</v>
      </c>
      <c r="G175" s="356" t="n">
        <f aca="false">+G174*+$B$1/12</f>
        <v>4506.47651898624</v>
      </c>
      <c r="H175" s="356" t="n">
        <f aca="false">+H174*+$B$1/12</f>
        <v>4557.7362269467</v>
      </c>
      <c r="I175" s="356" t="n">
        <f aca="false">+I174*+$B$1/12</f>
        <v>4609.31630808192</v>
      </c>
      <c r="J175" s="356" t="n">
        <f aca="false">+J174*+$B$1/12</f>
        <v>4661.21876472424</v>
      </c>
      <c r="K175" s="356" t="n">
        <f aca="false">+K174*+$B$1/12</f>
        <v>4713.44561172057</v>
      </c>
      <c r="L175" s="356" t="n">
        <f aca="false">+L174*+$B$1/12</f>
        <v>4765.99887651062</v>
      </c>
      <c r="M175" s="356" t="n">
        <f aca="false">+M174*+$B$1/12</f>
        <v>4818.88059920562</v>
      </c>
      <c r="N175" s="93" t="n">
        <f aca="false">SUM(B175:M175)</f>
        <v>54407.6343401237</v>
      </c>
    </row>
    <row r="176" customFormat="false" ht="12.75" hidden="false" customHeight="false" outlineLevel="0" collapsed="false">
      <c r="A176" s="0" t="s">
        <v>377</v>
      </c>
      <c r="B176" s="356" t="n">
        <f aca="false">+B175+B174</f>
        <v>685041.212191848</v>
      </c>
      <c r="C176" s="356" t="n">
        <f aca="false">+C175+C174</f>
        <v>693040.890752453</v>
      </c>
      <c r="D176" s="356" t="n">
        <f aca="false">+D175+D174</f>
        <v>701090.567304061</v>
      </c>
      <c r="E176" s="356" t="n">
        <f aca="false">+E175+E174</f>
        <v>709190.554334116</v>
      </c>
      <c r="F176" s="356" t="n">
        <f aca="false">+F175+F174</f>
        <v>717341.16628311</v>
      </c>
      <c r="G176" s="356" t="n">
        <f aca="false">+G175+G174</f>
        <v>725542.719556784</v>
      </c>
      <c r="H176" s="356" t="n">
        <f aca="false">+H175+H174</f>
        <v>733795.532538419</v>
      </c>
      <c r="I176" s="356" t="n">
        <f aca="false">+I175+I174</f>
        <v>742099.92560119</v>
      </c>
      <c r="J176" s="356" t="n">
        <f aca="false">+J175+J174</f>
        <v>750456.221120602</v>
      </c>
      <c r="K176" s="356" t="n">
        <f aca="false">+K175+K174</f>
        <v>758864.743487011</v>
      </c>
      <c r="L176" s="356" t="n">
        <f aca="false">+L175+L174</f>
        <v>767325.81911821</v>
      </c>
      <c r="M176" s="356" t="n">
        <f aca="false">+M175+M174</f>
        <v>775839.776472104</v>
      </c>
    </row>
    <row r="178" customFormat="false" ht="12.75" hidden="false" customHeight="false" outlineLevel="0" collapsed="false">
      <c r="B178" s="0" t="n">
        <f aca="false">+B170</f>
        <v>93</v>
      </c>
      <c r="C178" s="0" t="n">
        <f aca="false">+C170</f>
        <v>124</v>
      </c>
      <c r="D178" s="0" t="n">
        <f aca="false">+D170</f>
        <v>152</v>
      </c>
      <c r="E178" s="0" t="n">
        <f aca="false">+E170</f>
        <v>183</v>
      </c>
      <c r="F178" s="0" t="n">
        <f aca="false">+F170</f>
        <v>213</v>
      </c>
      <c r="G178" s="0" t="n">
        <f aca="false">+G170</f>
        <v>244</v>
      </c>
      <c r="H178" s="0" t="n">
        <f aca="false">+H170</f>
        <v>274</v>
      </c>
      <c r="I178" s="0" t="n">
        <f aca="false">+I170</f>
        <v>305</v>
      </c>
      <c r="J178" s="0" t="n">
        <f aca="false">+J170</f>
        <v>336</v>
      </c>
      <c r="K178" s="0" t="n">
        <f aca="false">+K170</f>
        <v>366</v>
      </c>
      <c r="L178" s="0" t="n">
        <f aca="false">+L170</f>
        <v>397</v>
      </c>
      <c r="M178" s="0" t="n">
        <f aca="false">+M170</f>
        <v>427</v>
      </c>
    </row>
    <row r="179" customFormat="false" ht="12.75" hidden="false" customHeight="false" outlineLevel="0" collapsed="false">
      <c r="A179" s="0" t="n">
        <f aca="false">+A171+1</f>
        <v>23</v>
      </c>
      <c r="B179" s="355" t="n">
        <f aca="false">EDATE(B171,12)</f>
        <v>46023</v>
      </c>
      <c r="C179" s="355" t="n">
        <f aca="false">EDATE(C171,12)</f>
        <v>46054</v>
      </c>
      <c r="D179" s="355" t="n">
        <f aca="false">EDATE(D171,12)</f>
        <v>46082</v>
      </c>
      <c r="E179" s="355" t="n">
        <f aca="false">EDATE(E171,12)</f>
        <v>46113</v>
      </c>
      <c r="F179" s="355" t="n">
        <f aca="false">EDATE(F171,12)</f>
        <v>46143</v>
      </c>
      <c r="G179" s="355" t="n">
        <f aca="false">EDATE(G171,12)</f>
        <v>46174</v>
      </c>
      <c r="H179" s="355" t="n">
        <f aca="false">EDATE(H171,12)</f>
        <v>46204</v>
      </c>
      <c r="I179" s="355" t="n">
        <f aca="false">EDATE(I171,12)</f>
        <v>46235</v>
      </c>
      <c r="J179" s="355" t="n">
        <f aca="false">EDATE(J171,12)</f>
        <v>46266</v>
      </c>
      <c r="K179" s="355" t="n">
        <f aca="false">EDATE(K171,12)</f>
        <v>46296</v>
      </c>
      <c r="L179" s="355" t="n">
        <f aca="false">EDATE(L171,12)</f>
        <v>46327</v>
      </c>
      <c r="M179" s="355" t="n">
        <f aca="false">EDATE(M171,12)</f>
        <v>46357</v>
      </c>
    </row>
    <row r="180" customFormat="false" ht="12.75" hidden="false" customHeight="false" outlineLevel="0" collapsed="false">
      <c r="A180" s="0" t="s">
        <v>373</v>
      </c>
      <c r="B180" s="61" t="n">
        <f aca="false">+M176</f>
        <v>775839.776472104</v>
      </c>
      <c r="C180" s="61" t="n">
        <f aca="false">+B184</f>
        <v>784406.94605946</v>
      </c>
      <c r="D180" s="61" t="n">
        <f aca="false">+C184</f>
        <v>793027.660456737</v>
      </c>
      <c r="E180" s="61" t="n">
        <f aca="false">+D184</f>
        <v>801702.254318997</v>
      </c>
      <c r="F180" s="61" t="n">
        <f aca="false">+E184</f>
        <v>810431.064392896</v>
      </c>
      <c r="G180" s="61" t="n">
        <f aca="false">+F184</f>
        <v>819214.429529757</v>
      </c>
      <c r="H180" s="61" t="n">
        <f aca="false">+G184</f>
        <v>828052.690698723</v>
      </c>
      <c r="I180" s="61" t="n">
        <f aca="false">+H184</f>
        <v>836946.190999995</v>
      </c>
      <c r="J180" s="61" t="n">
        <f aca="false">+I184</f>
        <v>845895.27567815</v>
      </c>
      <c r="K180" s="61" t="n">
        <f aca="false">+J184</f>
        <v>854900.292135544</v>
      </c>
      <c r="L180" s="61" t="n">
        <f aca="false">+K184</f>
        <v>863961.589945796</v>
      </c>
      <c r="M180" s="61" t="n">
        <f aca="false">+L184</f>
        <v>873079.520867363</v>
      </c>
    </row>
    <row r="181" customFormat="false" ht="12.75" hidden="false" customHeight="false" outlineLevel="0" collapsed="false">
      <c r="A181" s="0" t="s">
        <v>374</v>
      </c>
      <c r="B181" s="61" t="n">
        <f aca="false">IF(+B178&lt;365,+interest!M173,+DCF!$R$63/12)</f>
        <v>3695.07675468838</v>
      </c>
      <c r="C181" s="61" t="n">
        <f aca="false">IF(+C178&lt;365,+B181,+DCF!$R$63/12)</f>
        <v>3695.07675468838</v>
      </c>
      <c r="D181" s="61" t="n">
        <f aca="false">IF(+D178&lt;365,+C181,+DCF!$R$63/12)</f>
        <v>3695.07675468838</v>
      </c>
      <c r="E181" s="61" t="n">
        <f aca="false">IF(+E178&lt;365,+D181,+DCF!$R$63/12)</f>
        <v>3695.07675468838</v>
      </c>
      <c r="F181" s="61" t="n">
        <f aca="false">IF(+F178&lt;365,+E181,+DCF!$R$63/12)</f>
        <v>3695.07675468838</v>
      </c>
      <c r="G181" s="61" t="n">
        <f aca="false">IF(+G178&lt;365,+F181,+DCF!$R$63/12)</f>
        <v>3695.07675468838</v>
      </c>
      <c r="H181" s="61" t="n">
        <f aca="false">IF(+H178&lt;365,+G181,+DCF!$R$63/12)</f>
        <v>3695.07675468838</v>
      </c>
      <c r="I181" s="61" t="n">
        <f aca="false">IF(+I178&lt;365,+H181,+DCF!$R$63/12)</f>
        <v>3695.07675468838</v>
      </c>
      <c r="J181" s="61" t="n">
        <f aca="false">IF(+J178&lt;365,+I181,+DCF!$R$63/12)</f>
        <v>3695.07675468838</v>
      </c>
      <c r="K181" s="61" t="n">
        <f aca="false">IF(+K178&lt;365,+J181,+DCF!$R$63/12)</f>
        <v>3695.07675468838</v>
      </c>
      <c r="L181" s="61" t="n">
        <f aca="false">IF(+L178&lt;365,+K181,+DCF!$R$63/12)</f>
        <v>3695.07675468838</v>
      </c>
      <c r="M181" s="61" t="n">
        <f aca="false">IF(+M178&lt;365,+L181,+DCF!$R$63/12)</f>
        <v>3695.07675468838</v>
      </c>
    </row>
    <row r="182" customFormat="false" ht="12.75" hidden="false" customHeight="false" outlineLevel="0" collapsed="false">
      <c r="A182" s="0" t="s">
        <v>375</v>
      </c>
      <c r="B182" s="61" t="n">
        <f aca="false">+B181+B180</f>
        <v>779534.853226793</v>
      </c>
      <c r="C182" s="61" t="n">
        <f aca="false">+C181+C180</f>
        <v>788102.022814149</v>
      </c>
      <c r="D182" s="61" t="n">
        <f aca="false">+D181+D180</f>
        <v>796722.737211425</v>
      </c>
      <c r="E182" s="61" t="n">
        <f aca="false">+E181+E180</f>
        <v>805397.331073685</v>
      </c>
      <c r="F182" s="61" t="n">
        <f aca="false">+F181+F180</f>
        <v>814126.141147584</v>
      </c>
      <c r="G182" s="61" t="n">
        <f aca="false">+G181+G180</f>
        <v>822909.506284445</v>
      </c>
      <c r="H182" s="61" t="n">
        <f aca="false">+H181+H180</f>
        <v>831747.767453411</v>
      </c>
      <c r="I182" s="61" t="n">
        <f aca="false">+I181+I180</f>
        <v>840641.267754683</v>
      </c>
      <c r="J182" s="61" t="n">
        <f aca="false">+J181+J180</f>
        <v>849590.352432839</v>
      </c>
      <c r="K182" s="61" t="n">
        <f aca="false">+K181+K180</f>
        <v>858595.368890232</v>
      </c>
      <c r="L182" s="61" t="n">
        <f aca="false">+L181+L180</f>
        <v>867656.666700485</v>
      </c>
      <c r="M182" s="61" t="n">
        <f aca="false">+M181+M180</f>
        <v>876774.597622051</v>
      </c>
    </row>
    <row r="183" customFormat="false" ht="12.75" hidden="false" customHeight="false" outlineLevel="0" collapsed="false">
      <c r="A183" s="0" t="s">
        <v>376</v>
      </c>
      <c r="B183" s="61" t="n">
        <f aca="false">+B182*+$B$1/12</f>
        <v>4872.09283266746</v>
      </c>
      <c r="C183" s="61" t="n">
        <f aca="false">+C182*+$B$1/12</f>
        <v>4925.63764258843</v>
      </c>
      <c r="D183" s="61" t="n">
        <f aca="false">+D182*+$B$1/12</f>
        <v>4979.51710757141</v>
      </c>
      <c r="E183" s="61" t="n">
        <f aca="false">+E182*+$B$1/12</f>
        <v>5033.73331921053</v>
      </c>
      <c r="F183" s="61" t="n">
        <f aca="false">+F182*+$B$1/12</f>
        <v>5088.2883821724</v>
      </c>
      <c r="G183" s="61" t="n">
        <f aca="false">+G182*+$B$1/12</f>
        <v>5143.18441427778</v>
      </c>
      <c r="H183" s="61" t="n">
        <f aca="false">+H182*+$B$1/12</f>
        <v>5198.42354658382</v>
      </c>
      <c r="I183" s="61" t="n">
        <f aca="false">+I182*+$B$1/12</f>
        <v>5254.00792346677</v>
      </c>
      <c r="J183" s="61" t="n">
        <f aca="false">+J182*+$B$1/12</f>
        <v>5309.93970270524</v>
      </c>
      <c r="K183" s="61" t="n">
        <f aca="false">+K182*+$B$1/12</f>
        <v>5366.22105556395</v>
      </c>
      <c r="L183" s="61" t="n">
        <f aca="false">+L182*+$B$1/12</f>
        <v>5422.85416687803</v>
      </c>
      <c r="M183" s="61" t="n">
        <f aca="false">+M182*+$B$1/12</f>
        <v>5479.84123513782</v>
      </c>
      <c r="N183" s="93" t="n">
        <f aca="false">SUM(B183:M183)</f>
        <v>62073.7413288236</v>
      </c>
    </row>
    <row r="184" customFormat="false" ht="12.75" hidden="false" customHeight="false" outlineLevel="0" collapsed="false">
      <c r="A184" s="0" t="s">
        <v>377</v>
      </c>
      <c r="B184" s="61" t="n">
        <f aca="false">+B183+B182</f>
        <v>784406.94605946</v>
      </c>
      <c r="C184" s="61" t="n">
        <f aca="false">+C183+C182</f>
        <v>793027.660456737</v>
      </c>
      <c r="D184" s="61" t="n">
        <f aca="false">+D183+D182</f>
        <v>801702.254318997</v>
      </c>
      <c r="E184" s="61" t="n">
        <f aca="false">+E183+E182</f>
        <v>810431.064392896</v>
      </c>
      <c r="F184" s="61" t="n">
        <f aca="false">+F183+F182</f>
        <v>819214.429529757</v>
      </c>
      <c r="G184" s="61" t="n">
        <f aca="false">+G183+G182</f>
        <v>828052.690698723</v>
      </c>
      <c r="H184" s="61" t="n">
        <f aca="false">+H183+H182</f>
        <v>836946.190999995</v>
      </c>
      <c r="I184" s="61" t="n">
        <f aca="false">+I183+I182</f>
        <v>845895.27567815</v>
      </c>
      <c r="J184" s="61" t="n">
        <f aca="false">+J183+J182</f>
        <v>854900.292135544</v>
      </c>
      <c r="K184" s="61" t="n">
        <f aca="false">+K183+K182</f>
        <v>863961.589945796</v>
      </c>
      <c r="L184" s="61" t="n">
        <f aca="false">+L183+L182</f>
        <v>873079.520867363</v>
      </c>
      <c r="M184" s="61" t="n">
        <f aca="false">+M183+M182</f>
        <v>882254.438857189</v>
      </c>
    </row>
    <row r="186" customFormat="false" ht="12.75" hidden="false" customHeight="false" outlineLevel="0" collapsed="false">
      <c r="B186" s="0" t="n">
        <f aca="false">+B178</f>
        <v>93</v>
      </c>
      <c r="C186" s="0" t="n">
        <f aca="false">+C178</f>
        <v>124</v>
      </c>
      <c r="D186" s="0" t="n">
        <f aca="false">+D178</f>
        <v>152</v>
      </c>
      <c r="E186" s="0" t="n">
        <f aca="false">+E178</f>
        <v>183</v>
      </c>
      <c r="F186" s="0" t="n">
        <f aca="false">+F178</f>
        <v>213</v>
      </c>
      <c r="G186" s="0" t="n">
        <f aca="false">+G178</f>
        <v>244</v>
      </c>
      <c r="H186" s="0" t="n">
        <f aca="false">+H178</f>
        <v>274</v>
      </c>
      <c r="I186" s="0" t="n">
        <f aca="false">+I178</f>
        <v>305</v>
      </c>
      <c r="J186" s="0" t="n">
        <f aca="false">+J178</f>
        <v>336</v>
      </c>
      <c r="K186" s="0" t="n">
        <f aca="false">+K178</f>
        <v>366</v>
      </c>
      <c r="L186" s="0" t="n">
        <f aca="false">+L178</f>
        <v>397</v>
      </c>
      <c r="M186" s="0" t="n">
        <f aca="false">+M178</f>
        <v>427</v>
      </c>
    </row>
    <row r="187" customFormat="false" ht="12.75" hidden="false" customHeight="false" outlineLevel="0" collapsed="false">
      <c r="A187" s="0" t="n">
        <f aca="false">+A179+1</f>
        <v>24</v>
      </c>
      <c r="B187" s="355" t="n">
        <f aca="false">EDATE(B179,12)</f>
        <v>46388</v>
      </c>
      <c r="C187" s="355" t="n">
        <f aca="false">EDATE(C179,12)</f>
        <v>46419</v>
      </c>
      <c r="D187" s="355" t="n">
        <f aca="false">EDATE(D179,12)</f>
        <v>46447</v>
      </c>
      <c r="E187" s="355" t="n">
        <f aca="false">EDATE(E179,12)</f>
        <v>46478</v>
      </c>
      <c r="F187" s="355" t="n">
        <f aca="false">EDATE(F179,12)</f>
        <v>46508</v>
      </c>
      <c r="G187" s="355" t="n">
        <f aca="false">EDATE(G179,12)</f>
        <v>46539</v>
      </c>
      <c r="H187" s="355" t="n">
        <f aca="false">EDATE(H179,12)</f>
        <v>46569</v>
      </c>
      <c r="I187" s="355" t="n">
        <f aca="false">EDATE(I179,12)</f>
        <v>46600</v>
      </c>
      <c r="J187" s="355" t="n">
        <f aca="false">EDATE(J179,12)</f>
        <v>46631</v>
      </c>
      <c r="K187" s="355" t="n">
        <f aca="false">EDATE(K179,12)</f>
        <v>46661</v>
      </c>
      <c r="L187" s="355" t="n">
        <f aca="false">EDATE(L179,12)</f>
        <v>46692</v>
      </c>
      <c r="M187" s="355" t="n">
        <f aca="false">EDATE(M179,12)</f>
        <v>46722</v>
      </c>
    </row>
    <row r="188" customFormat="false" ht="12.75" hidden="false" customHeight="false" outlineLevel="0" collapsed="false">
      <c r="A188" s="0" t="s">
        <v>373</v>
      </c>
      <c r="B188" s="61" t="n">
        <f aca="false">+M184</f>
        <v>882254.438857189</v>
      </c>
      <c r="C188" s="61" t="n">
        <f aca="false">+B192</f>
        <v>891486.700084452</v>
      </c>
      <c r="D188" s="61" t="n">
        <f aca="false">+C192</f>
        <v>900776.662944385</v>
      </c>
      <c r="E188" s="61" t="n">
        <f aca="false">+D192</f>
        <v>910124.688072192</v>
      </c>
      <c r="F188" s="61" t="n">
        <f aca="false">+E192</f>
        <v>919531.138357049</v>
      </c>
      <c r="G188" s="61" t="n">
        <f aca="false">+F192</f>
        <v>928996.378956185</v>
      </c>
      <c r="H188" s="61" t="n">
        <f aca="false">+G192</f>
        <v>938520.777309067</v>
      </c>
      <c r="I188" s="61" t="n">
        <f aca="false">+H192</f>
        <v>948104.703151654</v>
      </c>
      <c r="J188" s="61" t="n">
        <f aca="false">+I192</f>
        <v>957748.528530757</v>
      </c>
      <c r="K188" s="61" t="n">
        <f aca="false">+J192</f>
        <v>967452.627818479</v>
      </c>
      <c r="L188" s="61" t="n">
        <f aca="false">+K192</f>
        <v>977217.37772675</v>
      </c>
      <c r="M188" s="61" t="n">
        <f aca="false">+L192</f>
        <v>987043.157321947</v>
      </c>
    </row>
    <row r="189" customFormat="false" ht="12.75" hidden="false" customHeight="false" outlineLevel="0" collapsed="false">
      <c r="A189" s="0" t="s">
        <v>374</v>
      </c>
      <c r="B189" s="61" t="n">
        <f aca="false">IF(+B186&lt;365,+interest!M181,+DCF!$R$63/12)</f>
        <v>3695.07675468838</v>
      </c>
      <c r="C189" s="61" t="n">
        <f aca="false">IF(+C186&lt;365,+B189,+DCF!$R$63/12)</f>
        <v>3695.07675468838</v>
      </c>
      <c r="D189" s="61" t="n">
        <f aca="false">IF(+D186&lt;365,+C189,+DCF!$R$63/12)</f>
        <v>3695.07675468838</v>
      </c>
      <c r="E189" s="61" t="n">
        <f aca="false">IF(+E186&lt;365,+D189,+DCF!$R$63/12)</f>
        <v>3695.07675468838</v>
      </c>
      <c r="F189" s="61" t="n">
        <f aca="false">IF(+F186&lt;365,+E189,+DCF!$R$63/12)</f>
        <v>3695.07675468838</v>
      </c>
      <c r="G189" s="61" t="n">
        <f aca="false">IF(+G186&lt;365,+F189,+DCF!$R$63/12)</f>
        <v>3695.07675468838</v>
      </c>
      <c r="H189" s="61" t="n">
        <f aca="false">IF(+H186&lt;365,+G189,+DCF!$R$63/12)</f>
        <v>3695.07675468838</v>
      </c>
      <c r="I189" s="61" t="n">
        <f aca="false">IF(+I186&lt;365,+H189,+DCF!$R$63/12)</f>
        <v>3695.07675468838</v>
      </c>
      <c r="J189" s="61" t="n">
        <f aca="false">IF(+J186&lt;365,+I189,+DCF!$R$63/12)</f>
        <v>3695.07675468838</v>
      </c>
      <c r="K189" s="61" t="n">
        <f aca="false">IF(+K186&lt;365,+J189,+DCF!$R$63/12)</f>
        <v>3695.07675468838</v>
      </c>
      <c r="L189" s="61" t="n">
        <f aca="false">IF(+L186&lt;365,+K189,+DCF!$R$63/12)</f>
        <v>3695.07675468838</v>
      </c>
      <c r="M189" s="61" t="n">
        <f aca="false">IF(+M186&lt;365,+L189,+DCF!$R$63/12)</f>
        <v>3695.07675468838</v>
      </c>
    </row>
    <row r="190" customFormat="false" ht="12.75" hidden="false" customHeight="false" outlineLevel="0" collapsed="false">
      <c r="A190" s="0" t="s">
        <v>375</v>
      </c>
      <c r="B190" s="61" t="n">
        <f aca="false">+B189+B188</f>
        <v>885949.515611877</v>
      </c>
      <c r="C190" s="61" t="n">
        <f aca="false">+C189+C188</f>
        <v>895181.77683914</v>
      </c>
      <c r="D190" s="61" t="n">
        <f aca="false">+D189+D188</f>
        <v>904471.739699073</v>
      </c>
      <c r="E190" s="61" t="n">
        <f aca="false">+E189+E188</f>
        <v>913819.764826881</v>
      </c>
      <c r="F190" s="61" t="n">
        <f aca="false">+F189+F188</f>
        <v>923226.215111737</v>
      </c>
      <c r="G190" s="61" t="n">
        <f aca="false">+G189+G188</f>
        <v>932691.455710874</v>
      </c>
      <c r="H190" s="61" t="n">
        <f aca="false">+H189+H188</f>
        <v>942215.854063755</v>
      </c>
      <c r="I190" s="61" t="n">
        <f aca="false">+I189+I188</f>
        <v>951799.779906342</v>
      </c>
      <c r="J190" s="61" t="n">
        <f aca="false">+J189+J188</f>
        <v>961443.605285445</v>
      </c>
      <c r="K190" s="61" t="n">
        <f aca="false">+K189+K188</f>
        <v>971147.704573167</v>
      </c>
      <c r="L190" s="61" t="n">
        <f aca="false">+L189+L188</f>
        <v>980912.454481438</v>
      </c>
      <c r="M190" s="61" t="n">
        <f aca="false">+M189+M188</f>
        <v>990738.234076635</v>
      </c>
    </row>
    <row r="191" customFormat="false" ht="12.75" hidden="false" customHeight="false" outlineLevel="0" collapsed="false">
      <c r="A191" s="0" t="s">
        <v>376</v>
      </c>
      <c r="B191" s="61" t="n">
        <f aca="false">+B190*+$B$1/12</f>
        <v>5537.18447257423</v>
      </c>
      <c r="C191" s="61" t="n">
        <f aca="false">+C190*+$B$1/12</f>
        <v>5594.88610524462</v>
      </c>
      <c r="D191" s="61" t="n">
        <f aca="false">+D190*+$B$1/12</f>
        <v>5652.94837311921</v>
      </c>
      <c r="E191" s="61" t="n">
        <f aca="false">+E190*+$B$1/12</f>
        <v>5711.373530168</v>
      </c>
      <c r="F191" s="61" t="n">
        <f aca="false">+F190*+$B$1/12</f>
        <v>5770.16384444836</v>
      </c>
      <c r="G191" s="61" t="n">
        <f aca="false">+G190*+$B$1/12</f>
        <v>5829.32159819296</v>
      </c>
      <c r="H191" s="61" t="n">
        <f aca="false">+H190*+$B$1/12</f>
        <v>5888.84908789847</v>
      </c>
      <c r="I191" s="61" t="n">
        <f aca="false">+I190*+$B$1/12</f>
        <v>5948.74862441464</v>
      </c>
      <c r="J191" s="61" t="n">
        <f aca="false">+J190*+$B$1/12</f>
        <v>6009.02253303403</v>
      </c>
      <c r="K191" s="61" t="n">
        <f aca="false">+K190*+$B$1/12</f>
        <v>6069.6731535823</v>
      </c>
      <c r="L191" s="61" t="n">
        <f aca="false">+L190*+$B$1/12</f>
        <v>6130.70284050899</v>
      </c>
      <c r="M191" s="61" t="n">
        <f aca="false">+M190*+$B$1/12</f>
        <v>6192.11396297897</v>
      </c>
      <c r="N191" s="357" t="n">
        <f aca="false">SUM(B191:M191)</f>
        <v>70334.9881261648</v>
      </c>
    </row>
    <row r="192" customFormat="false" ht="12.75" hidden="false" customHeight="false" outlineLevel="0" collapsed="false">
      <c r="A192" s="0" t="s">
        <v>377</v>
      </c>
      <c r="B192" s="61" t="n">
        <f aca="false">+B191+B190</f>
        <v>891486.700084452</v>
      </c>
      <c r="C192" s="61" t="n">
        <f aca="false">+C191+C190</f>
        <v>900776.662944385</v>
      </c>
      <c r="D192" s="61" t="n">
        <f aca="false">+D191+D190</f>
        <v>910124.688072192</v>
      </c>
      <c r="E192" s="61" t="n">
        <f aca="false">+E191+E190</f>
        <v>919531.138357049</v>
      </c>
      <c r="F192" s="61" t="n">
        <f aca="false">+F191+F190</f>
        <v>928996.378956185</v>
      </c>
      <c r="G192" s="61" t="n">
        <f aca="false">+G191+G190</f>
        <v>938520.777309067</v>
      </c>
      <c r="H192" s="61" t="n">
        <f aca="false">+H191+H190</f>
        <v>948104.703151654</v>
      </c>
      <c r="I192" s="61" t="n">
        <f aca="false">+I191+I190</f>
        <v>957748.528530757</v>
      </c>
      <c r="J192" s="61" t="n">
        <f aca="false">+J191+J190</f>
        <v>967452.627818479</v>
      </c>
      <c r="K192" s="61" t="n">
        <f aca="false">+K191+K190</f>
        <v>977217.37772675</v>
      </c>
      <c r="L192" s="61" t="n">
        <f aca="false">+L191+L190</f>
        <v>987043.157321947</v>
      </c>
      <c r="M192" s="61" t="n">
        <f aca="false">+M191+M190</f>
        <v>996930.348039614</v>
      </c>
    </row>
    <row r="194" customFormat="false" ht="12.75" hidden="false" customHeight="false" outlineLevel="0" collapsed="false">
      <c r="B194" s="0" t="n">
        <f aca="false">+B186</f>
        <v>93</v>
      </c>
      <c r="C194" s="0" t="n">
        <f aca="false">+C186</f>
        <v>124</v>
      </c>
      <c r="D194" s="0" t="n">
        <f aca="false">+D186</f>
        <v>152</v>
      </c>
      <c r="E194" s="0" t="n">
        <f aca="false">+E186</f>
        <v>183</v>
      </c>
      <c r="F194" s="0" t="n">
        <f aca="false">+F186</f>
        <v>213</v>
      </c>
      <c r="G194" s="0" t="n">
        <f aca="false">+G186</f>
        <v>244</v>
      </c>
      <c r="H194" s="0" t="n">
        <f aca="false">+H186</f>
        <v>274</v>
      </c>
      <c r="I194" s="0" t="n">
        <f aca="false">+I186</f>
        <v>305</v>
      </c>
      <c r="J194" s="0" t="n">
        <f aca="false">+J186</f>
        <v>336</v>
      </c>
      <c r="K194" s="0" t="n">
        <f aca="false">+K186</f>
        <v>366</v>
      </c>
      <c r="L194" s="0" t="n">
        <f aca="false">+L186</f>
        <v>397</v>
      </c>
      <c r="M194" s="0" t="n">
        <f aca="false">+M186</f>
        <v>427</v>
      </c>
    </row>
    <row r="195" customFormat="false" ht="12.75" hidden="false" customHeight="false" outlineLevel="0" collapsed="false">
      <c r="A195" s="0" t="n">
        <f aca="false">+A187+1</f>
        <v>25</v>
      </c>
      <c r="B195" s="355" t="n">
        <f aca="false">EDATE(B187,12)</f>
        <v>46753</v>
      </c>
      <c r="C195" s="355" t="n">
        <f aca="false">EDATE(C187,12)</f>
        <v>46784</v>
      </c>
      <c r="D195" s="355" t="n">
        <f aca="false">EDATE(D187,12)</f>
        <v>46813</v>
      </c>
      <c r="E195" s="355" t="n">
        <f aca="false">EDATE(E187,12)</f>
        <v>46844</v>
      </c>
      <c r="F195" s="355" t="n">
        <f aca="false">EDATE(F187,12)</f>
        <v>46874</v>
      </c>
      <c r="G195" s="355" t="n">
        <f aca="false">EDATE(G187,12)</f>
        <v>46905</v>
      </c>
      <c r="H195" s="355" t="n">
        <f aca="false">EDATE(H187,12)</f>
        <v>46935</v>
      </c>
      <c r="I195" s="355" t="n">
        <f aca="false">EDATE(I187,12)</f>
        <v>46966</v>
      </c>
      <c r="J195" s="355" t="n">
        <f aca="false">EDATE(J187,12)</f>
        <v>46997</v>
      </c>
      <c r="K195" s="355" t="n">
        <f aca="false">EDATE(K187,12)</f>
        <v>47027</v>
      </c>
      <c r="L195" s="355" t="n">
        <f aca="false">EDATE(L187,12)</f>
        <v>47058</v>
      </c>
      <c r="M195" s="355" t="n">
        <f aca="false">EDATE(M187,12)</f>
        <v>47088</v>
      </c>
    </row>
    <row r="196" customFormat="false" ht="12.75" hidden="false" customHeight="false" outlineLevel="0" collapsed="false">
      <c r="A196" s="0" t="s">
        <v>373</v>
      </c>
      <c r="B196" s="61" t="n">
        <f aca="false">+M192</f>
        <v>996930.348039614</v>
      </c>
      <c r="C196" s="61" t="n">
        <f aca="false">+B200</f>
        <v>1006879.33369927</v>
      </c>
      <c r="D196" s="61" t="n">
        <f aca="false">+C200</f>
        <v>1016890.50051929</v>
      </c>
      <c r="E196" s="61" t="n">
        <f aca="false">+D200</f>
        <v>1026964.23713194</v>
      </c>
      <c r="F196" s="61" t="n">
        <f aca="false">+E200</f>
        <v>1037100.93459842</v>
      </c>
      <c r="G196" s="61" t="n">
        <f aca="false">+F200</f>
        <v>1047300.98642407</v>
      </c>
      <c r="H196" s="61" t="n">
        <f aca="false">+G200</f>
        <v>1057564.78857362</v>
      </c>
      <c r="I196" s="61" t="n">
        <f aca="false">+H200</f>
        <v>1067892.73948661</v>
      </c>
      <c r="J196" s="61" t="n">
        <f aca="false">+I200</f>
        <v>1078285.24009281</v>
      </c>
      <c r="K196" s="61" t="n">
        <f aca="false">+J200</f>
        <v>1088742.6938278</v>
      </c>
      <c r="L196" s="61" t="n">
        <f aca="false">+K200</f>
        <v>1099265.50664862</v>
      </c>
      <c r="M196" s="61" t="n">
        <f aca="false">+L200</f>
        <v>1109854.08704958</v>
      </c>
    </row>
    <row r="197" customFormat="false" ht="12.75" hidden="false" customHeight="false" outlineLevel="0" collapsed="false">
      <c r="A197" s="0" t="s">
        <v>374</v>
      </c>
      <c r="B197" s="61" t="n">
        <f aca="false">IF(+B194&lt;365,+interest!M189,+DCF!$R$63/12)</f>
        <v>3695.07675468838</v>
      </c>
      <c r="C197" s="61" t="n">
        <f aca="false">IF(+C194&lt;365,+B197,+DCF!$R$63/12)</f>
        <v>3695.07675468838</v>
      </c>
      <c r="D197" s="61" t="n">
        <f aca="false">IF(+D194&lt;365,+C197,+DCF!$R$63/12)</f>
        <v>3695.07675468838</v>
      </c>
      <c r="E197" s="61" t="n">
        <f aca="false">IF(+E194&lt;365,+D197,+DCF!$R$63/12)</f>
        <v>3695.07675468838</v>
      </c>
      <c r="F197" s="61" t="n">
        <f aca="false">IF(+F194&lt;365,+E197,+DCF!$R$63/12)</f>
        <v>3695.07675468838</v>
      </c>
      <c r="G197" s="61" t="n">
        <f aca="false">IF(+G194&lt;365,+F197,+DCF!$R$63/12)</f>
        <v>3695.07675468838</v>
      </c>
      <c r="H197" s="61" t="n">
        <f aca="false">IF(+H194&lt;365,+G197,+DCF!$R$63/12)</f>
        <v>3695.07675468838</v>
      </c>
      <c r="I197" s="61" t="n">
        <f aca="false">IF(+I194&lt;365,+H197,+DCF!$R$63/12)</f>
        <v>3695.07675468838</v>
      </c>
      <c r="J197" s="61" t="n">
        <f aca="false">IF(+J194&lt;365,+I197,+DCF!$R$63/12)</f>
        <v>3695.07675468838</v>
      </c>
      <c r="K197" s="61" t="n">
        <f aca="false">IF(+K194&lt;365,+J197,+DCF!$R$63/12)</f>
        <v>3695.07675468838</v>
      </c>
      <c r="L197" s="61" t="n">
        <f aca="false">IF(+L194&lt;365,+K197,+DCF!$R$63/12)</f>
        <v>3695.07675468838</v>
      </c>
      <c r="M197" s="61" t="n">
        <f aca="false">IF(+M194&lt;365,+L197,+DCF!$R$63/12)</f>
        <v>3695.07675468838</v>
      </c>
    </row>
    <row r="198" customFormat="false" ht="12.75" hidden="false" customHeight="false" outlineLevel="0" collapsed="false">
      <c r="A198" s="0" t="s">
        <v>375</v>
      </c>
      <c r="B198" s="61" t="n">
        <f aca="false">+B197+B196</f>
        <v>1000625.4247943</v>
      </c>
      <c r="C198" s="61" t="n">
        <f aca="false">+C197+C196</f>
        <v>1010574.41045396</v>
      </c>
      <c r="D198" s="61" t="n">
        <f aca="false">+D197+D196</f>
        <v>1020585.57727398</v>
      </c>
      <c r="E198" s="61" t="n">
        <f aca="false">+E197+E196</f>
        <v>1030659.31388663</v>
      </c>
      <c r="F198" s="61" t="n">
        <f aca="false">+F197+F196</f>
        <v>1040796.01135311</v>
      </c>
      <c r="G198" s="61" t="n">
        <f aca="false">+G197+G196</f>
        <v>1050996.06317876</v>
      </c>
      <c r="H198" s="61" t="n">
        <f aca="false">+H197+H196</f>
        <v>1061259.86532831</v>
      </c>
      <c r="I198" s="61" t="n">
        <f aca="false">+I197+I196</f>
        <v>1071587.8162413</v>
      </c>
      <c r="J198" s="61" t="n">
        <f aca="false">+J197+J196</f>
        <v>1081980.3168475</v>
      </c>
      <c r="K198" s="61" t="n">
        <f aca="false">+K197+K196</f>
        <v>1092437.77058248</v>
      </c>
      <c r="L198" s="61" t="n">
        <f aca="false">+L197+L196</f>
        <v>1102960.58340331</v>
      </c>
      <c r="M198" s="61" t="n">
        <f aca="false">+M197+M196</f>
        <v>1113549.16380427</v>
      </c>
    </row>
    <row r="199" customFormat="false" ht="12.75" hidden="false" customHeight="false" outlineLevel="0" collapsed="false">
      <c r="A199" s="0" t="s">
        <v>376</v>
      </c>
      <c r="B199" s="61" t="n">
        <f aca="false">+B198*+$B$1/12</f>
        <v>6253.90890496439</v>
      </c>
      <c r="C199" s="61" t="n">
        <f aca="false">+C198*+$B$1/12</f>
        <v>6316.09006533722</v>
      </c>
      <c r="D199" s="61" t="n">
        <f aca="false">+D198*+$B$1/12</f>
        <v>6378.65985796238</v>
      </c>
      <c r="E199" s="61" t="n">
        <f aca="false">+E198*+$B$1/12</f>
        <v>6441.62071179145</v>
      </c>
      <c r="F199" s="61" t="n">
        <f aca="false">+F198*+$B$1/12</f>
        <v>6504.97507095695</v>
      </c>
      <c r="G199" s="61" t="n">
        <f aca="false">+G198*+$B$1/12</f>
        <v>6568.72539486723</v>
      </c>
      <c r="H199" s="61" t="n">
        <f aca="false">+H198*+$B$1/12</f>
        <v>6632.87415830195</v>
      </c>
      <c r="I199" s="61" t="n">
        <f aca="false">+I198*+$B$1/12</f>
        <v>6697.42385150814</v>
      </c>
      <c r="J199" s="61" t="n">
        <f aca="false">+J198*+$B$1/12</f>
        <v>6762.37698029687</v>
      </c>
      <c r="K199" s="61" t="n">
        <f aca="false">+K198*+$B$1/12</f>
        <v>6827.73606614053</v>
      </c>
      <c r="L199" s="61" t="n">
        <f aca="false">+L198*+$B$1/12</f>
        <v>6893.50364627071</v>
      </c>
      <c r="M199" s="61" t="n">
        <f aca="false">+M198*+$B$1/12</f>
        <v>6959.6822737767</v>
      </c>
      <c r="N199" s="93" t="n">
        <f aca="false">SUM(B199:M199)</f>
        <v>79237.5769821745</v>
      </c>
    </row>
    <row r="200" customFormat="false" ht="12.75" hidden="false" customHeight="false" outlineLevel="0" collapsed="false">
      <c r="A200" s="0" t="s">
        <v>377</v>
      </c>
      <c r="B200" s="61" t="n">
        <f aca="false">+B199+B198</f>
        <v>1006879.33369927</v>
      </c>
      <c r="C200" s="61" t="n">
        <f aca="false">+C199+C198</f>
        <v>1016890.50051929</v>
      </c>
      <c r="D200" s="61" t="n">
        <f aca="false">+D199+D198</f>
        <v>1026964.23713194</v>
      </c>
      <c r="E200" s="61" t="n">
        <f aca="false">+E199+E198</f>
        <v>1037100.93459842</v>
      </c>
      <c r="F200" s="61" t="n">
        <f aca="false">+F199+F198</f>
        <v>1047300.98642407</v>
      </c>
      <c r="G200" s="61" t="n">
        <f aca="false">+G199+G198</f>
        <v>1057564.78857362</v>
      </c>
      <c r="H200" s="61" t="n">
        <f aca="false">+H199+H198</f>
        <v>1067892.73948661</v>
      </c>
      <c r="I200" s="61" t="n">
        <f aca="false">+I199+I198</f>
        <v>1078285.24009281</v>
      </c>
      <c r="J200" s="61" t="n">
        <f aca="false">+J199+J198</f>
        <v>1088742.6938278</v>
      </c>
      <c r="K200" s="61" t="n">
        <f aca="false">+K199+K198</f>
        <v>1099265.50664862</v>
      </c>
      <c r="L200" s="61" t="n">
        <f aca="false">+L199+L198</f>
        <v>1109854.08704958</v>
      </c>
      <c r="M200" s="61" t="n">
        <f aca="false">+M199+M198</f>
        <v>1120508.84607805</v>
      </c>
    </row>
    <row r="202" customFormat="false" ht="12.75" hidden="false" customHeight="false" outlineLevel="0" collapsed="false">
      <c r="B202" s="0" t="n">
        <f aca="false">+B194</f>
        <v>93</v>
      </c>
      <c r="C202" s="0" t="n">
        <f aca="false">+C194</f>
        <v>124</v>
      </c>
      <c r="D202" s="0" t="n">
        <f aca="false">+D194</f>
        <v>152</v>
      </c>
      <c r="E202" s="0" t="n">
        <f aca="false">+E194</f>
        <v>183</v>
      </c>
      <c r="F202" s="0" t="n">
        <f aca="false">+F194</f>
        <v>213</v>
      </c>
      <c r="G202" s="0" t="n">
        <f aca="false">+G194</f>
        <v>244</v>
      </c>
      <c r="H202" s="0" t="n">
        <f aca="false">+H194</f>
        <v>274</v>
      </c>
      <c r="I202" s="0" t="n">
        <f aca="false">+I194</f>
        <v>305</v>
      </c>
      <c r="J202" s="0" t="n">
        <f aca="false">+J194</f>
        <v>336</v>
      </c>
      <c r="K202" s="0" t="n">
        <f aca="false">+K194</f>
        <v>366</v>
      </c>
      <c r="L202" s="0" t="n">
        <f aca="false">+L194</f>
        <v>397</v>
      </c>
      <c r="M202" s="0" t="n">
        <f aca="false">+M194</f>
        <v>427</v>
      </c>
    </row>
    <row r="203" customFormat="false" ht="12.75" hidden="false" customHeight="false" outlineLevel="0" collapsed="false">
      <c r="A203" s="0" t="n">
        <f aca="false">+A195+1</f>
        <v>26</v>
      </c>
      <c r="B203" s="355" t="n">
        <f aca="false">EDATE(B195,12)</f>
        <v>47119</v>
      </c>
      <c r="C203" s="355" t="n">
        <f aca="false">EDATE(C195,12)</f>
        <v>47150</v>
      </c>
      <c r="D203" s="355" t="n">
        <f aca="false">EDATE(D195,12)</f>
        <v>47178</v>
      </c>
      <c r="E203" s="355" t="n">
        <f aca="false">EDATE(E195,12)</f>
        <v>47209</v>
      </c>
      <c r="F203" s="355" t="n">
        <f aca="false">EDATE(F195,12)</f>
        <v>47239</v>
      </c>
      <c r="G203" s="355" t="n">
        <f aca="false">EDATE(G195,12)</f>
        <v>47270</v>
      </c>
      <c r="H203" s="355" t="n">
        <f aca="false">EDATE(H195,12)</f>
        <v>47300</v>
      </c>
      <c r="I203" s="355" t="n">
        <f aca="false">EDATE(I195,12)</f>
        <v>47331</v>
      </c>
      <c r="J203" s="355" t="n">
        <f aca="false">EDATE(J195,12)</f>
        <v>47362</v>
      </c>
      <c r="K203" s="355" t="n">
        <f aca="false">EDATE(K195,12)</f>
        <v>47392</v>
      </c>
      <c r="L203" s="355" t="n">
        <f aca="false">EDATE(L195,12)</f>
        <v>47423</v>
      </c>
      <c r="M203" s="355" t="n">
        <f aca="false">EDATE(M195,12)</f>
        <v>47453</v>
      </c>
    </row>
    <row r="204" customFormat="false" ht="12.75" hidden="false" customHeight="false" outlineLevel="0" collapsed="false">
      <c r="A204" s="0" t="s">
        <v>373</v>
      </c>
      <c r="B204" s="61" t="n">
        <f aca="false">+M200</f>
        <v>1120508.84607805</v>
      </c>
      <c r="C204" s="61" t="n">
        <f aca="false">+B208</f>
        <v>1131230.19735044</v>
      </c>
      <c r="D204" s="61" t="n">
        <f aca="false">+C208</f>
        <v>1142018.55706829</v>
      </c>
      <c r="E204" s="61" t="n">
        <f aca="false">+D208</f>
        <v>1152874.34403437</v>
      </c>
      <c r="F204" s="61" t="n">
        <f aca="false">+E208</f>
        <v>1163797.97966899</v>
      </c>
      <c r="G204" s="61" t="n">
        <f aca="false">+F208</f>
        <v>1174789.88802633</v>
      </c>
      <c r="H204" s="61" t="n">
        <f aca="false">+G208</f>
        <v>1185850.49581089</v>
      </c>
      <c r="I204" s="61" t="n">
        <f aca="false">+H208</f>
        <v>1196980.23239412</v>
      </c>
      <c r="J204" s="61" t="n">
        <f aca="false">+I208</f>
        <v>1208179.52983099</v>
      </c>
      <c r="K204" s="61" t="n">
        <f aca="false">+J208</f>
        <v>1219448.82287684</v>
      </c>
      <c r="L204" s="61" t="n">
        <f aca="false">+K208</f>
        <v>1230788.54900422</v>
      </c>
      <c r="M204" s="61" t="n">
        <f aca="false">+L208</f>
        <v>1242199.1484199</v>
      </c>
    </row>
    <row r="205" customFormat="false" ht="12.75" hidden="false" customHeight="false" outlineLevel="0" collapsed="false">
      <c r="A205" s="0" t="s">
        <v>374</v>
      </c>
      <c r="B205" s="61" t="n">
        <f aca="false">IF(+B202&lt;365,+interest!M197,+DCF!$R$63/12)</f>
        <v>3695.07675468838</v>
      </c>
      <c r="C205" s="61" t="n">
        <f aca="false">IF(+C202&lt;365,+B205,+DCF!$R$63/12)</f>
        <v>3695.07675468838</v>
      </c>
      <c r="D205" s="61" t="n">
        <f aca="false">IF(+D202&lt;365,+C205,+DCF!$R$63/12)</f>
        <v>3695.07675468838</v>
      </c>
      <c r="E205" s="61" t="n">
        <f aca="false">IF(+E202&lt;365,+D205,+DCF!$R$63/12)</f>
        <v>3695.07675468838</v>
      </c>
      <c r="F205" s="61" t="n">
        <f aca="false">IF(+F202&lt;365,+E205,+DCF!$R$63/12)</f>
        <v>3695.07675468838</v>
      </c>
      <c r="G205" s="61" t="n">
        <f aca="false">IF(+G202&lt;365,+F205,+DCF!$R$63/12)</f>
        <v>3695.07675468838</v>
      </c>
      <c r="H205" s="61" t="n">
        <f aca="false">IF(+H202&lt;365,+G205,+DCF!$R$63/12)</f>
        <v>3695.07675468838</v>
      </c>
      <c r="I205" s="61" t="n">
        <f aca="false">IF(+I202&lt;365,+H205,+DCF!$R$63/12)</f>
        <v>3695.07675468838</v>
      </c>
      <c r="J205" s="61" t="n">
        <f aca="false">IF(+J202&lt;365,+I205,+DCF!$R$63/12)</f>
        <v>3695.07675468838</v>
      </c>
      <c r="K205" s="61" t="n">
        <f aca="false">IF(+K202&lt;365,+J205,+DCF!$R$63/12)</f>
        <v>3695.07675468838</v>
      </c>
      <c r="L205" s="61" t="n">
        <f aca="false">IF(+L202&lt;365,+K205,+DCF!$R$63/12)</f>
        <v>3695.07675468838</v>
      </c>
      <c r="M205" s="61" t="n">
        <f aca="false">IF(+M202&lt;365,+L205,+DCF!$R$63/12)</f>
        <v>3695.07675468838</v>
      </c>
    </row>
    <row r="206" customFormat="false" ht="12.75" hidden="false" customHeight="false" outlineLevel="0" collapsed="false">
      <c r="A206" s="0" t="s">
        <v>375</v>
      </c>
      <c r="B206" s="61" t="n">
        <f aca="false">+B205+B204</f>
        <v>1124203.92283274</v>
      </c>
      <c r="C206" s="61" t="n">
        <f aca="false">+C205+C204</f>
        <v>1134925.27410513</v>
      </c>
      <c r="D206" s="61" t="n">
        <f aca="false">+D205+D204</f>
        <v>1145713.63382298</v>
      </c>
      <c r="E206" s="61" t="n">
        <f aca="false">+E205+E204</f>
        <v>1156569.42078906</v>
      </c>
      <c r="F206" s="61" t="n">
        <f aca="false">+F205+F204</f>
        <v>1167493.05642368</v>
      </c>
      <c r="G206" s="61" t="n">
        <f aca="false">+G205+G204</f>
        <v>1178484.96478101</v>
      </c>
      <c r="H206" s="61" t="n">
        <f aca="false">+H205+H204</f>
        <v>1189545.57256558</v>
      </c>
      <c r="I206" s="61" t="n">
        <f aca="false">+I205+I204</f>
        <v>1200675.30914881</v>
      </c>
      <c r="J206" s="61" t="n">
        <f aca="false">+J205+J204</f>
        <v>1211874.60658567</v>
      </c>
      <c r="K206" s="61" t="n">
        <f aca="false">+K205+K204</f>
        <v>1223143.89963152</v>
      </c>
      <c r="L206" s="61" t="n">
        <f aca="false">+L205+L204</f>
        <v>1234483.62575891</v>
      </c>
      <c r="M206" s="61" t="n">
        <f aca="false">+M205+M204</f>
        <v>1245894.22517459</v>
      </c>
    </row>
    <row r="207" customFormat="false" ht="12.75" hidden="false" customHeight="false" outlineLevel="0" collapsed="false">
      <c r="A207" s="0" t="s">
        <v>376</v>
      </c>
      <c r="B207" s="61" t="n">
        <f aca="false">+B206*+$B$1/12</f>
        <v>7026.27451770461</v>
      </c>
      <c r="C207" s="61" t="n">
        <f aca="false">+C206*+$B$1/12</f>
        <v>7093.28296315706</v>
      </c>
      <c r="D207" s="61" t="n">
        <f aca="false">+D206*+$B$1/12</f>
        <v>7160.71021139359</v>
      </c>
      <c r="E207" s="61" t="n">
        <f aca="false">+E206*+$B$1/12</f>
        <v>7228.55887993161</v>
      </c>
      <c r="F207" s="61" t="n">
        <f aca="false">+F206*+$B$1/12</f>
        <v>7296.83160264798</v>
      </c>
      <c r="G207" s="61" t="n">
        <f aca="false">+G206*+$B$1/12</f>
        <v>7365.53102988133</v>
      </c>
      <c r="H207" s="61" t="n">
        <f aca="false">+H206*+$B$1/12</f>
        <v>7434.6598285349</v>
      </c>
      <c r="I207" s="61" t="n">
        <f aca="false">+I206*+$B$1/12</f>
        <v>7504.22068218004</v>
      </c>
      <c r="J207" s="61" t="n">
        <f aca="false">+J206*+$B$1/12</f>
        <v>7574.21629116047</v>
      </c>
      <c r="K207" s="61" t="n">
        <f aca="false">+K206*+$B$1/12</f>
        <v>7644.64937269702</v>
      </c>
      <c r="L207" s="61" t="n">
        <f aca="false">+L206*+$B$1/12</f>
        <v>7715.52266099318</v>
      </c>
      <c r="M207" s="61" t="n">
        <f aca="false">+M206*+$B$1/12</f>
        <v>7786.83890734119</v>
      </c>
      <c r="N207" s="93" t="n">
        <f aca="false">SUM(B207:M207)</f>
        <v>88831.296947623</v>
      </c>
    </row>
    <row r="208" customFormat="false" ht="12.75" hidden="false" customHeight="false" outlineLevel="0" collapsed="false">
      <c r="A208" s="0" t="s">
        <v>377</v>
      </c>
      <c r="B208" s="61" t="n">
        <f aca="false">+B207+B206</f>
        <v>1131230.19735044</v>
      </c>
      <c r="C208" s="61" t="n">
        <f aca="false">+C207+C206</f>
        <v>1142018.55706829</v>
      </c>
      <c r="D208" s="61" t="n">
        <f aca="false">+D207+D206</f>
        <v>1152874.34403437</v>
      </c>
      <c r="E208" s="61" t="n">
        <f aca="false">+E207+E206</f>
        <v>1163797.97966899</v>
      </c>
      <c r="F208" s="61" t="n">
        <f aca="false">+F207+F206</f>
        <v>1174789.88802633</v>
      </c>
      <c r="G208" s="61" t="n">
        <f aca="false">+G207+G206</f>
        <v>1185850.49581089</v>
      </c>
      <c r="H208" s="61" t="n">
        <f aca="false">+H207+H206</f>
        <v>1196980.23239412</v>
      </c>
      <c r="I208" s="61" t="n">
        <f aca="false">+I207+I206</f>
        <v>1208179.52983099</v>
      </c>
      <c r="J208" s="61" t="n">
        <f aca="false">+J207+J206</f>
        <v>1219448.82287684</v>
      </c>
      <c r="K208" s="61" t="n">
        <f aca="false">+K207+K206</f>
        <v>1230788.54900422</v>
      </c>
      <c r="L208" s="61" t="n">
        <f aca="false">+L207+L206</f>
        <v>1242199.1484199</v>
      </c>
      <c r="M208" s="61" t="n">
        <f aca="false">+M207+M206</f>
        <v>1253681.06408193</v>
      </c>
    </row>
    <row r="210" customFormat="false" ht="12.75" hidden="false" customHeight="false" outlineLevel="0" collapsed="false">
      <c r="B210" s="0" t="n">
        <f aca="false">+B202</f>
        <v>93</v>
      </c>
      <c r="C210" s="0" t="n">
        <f aca="false">+C202</f>
        <v>124</v>
      </c>
      <c r="D210" s="0" t="n">
        <f aca="false">+D202</f>
        <v>152</v>
      </c>
      <c r="E210" s="0" t="n">
        <f aca="false">+E202</f>
        <v>183</v>
      </c>
      <c r="F210" s="0" t="n">
        <f aca="false">+F202</f>
        <v>213</v>
      </c>
      <c r="G210" s="0" t="n">
        <f aca="false">+G202</f>
        <v>244</v>
      </c>
      <c r="H210" s="0" t="n">
        <f aca="false">+H202</f>
        <v>274</v>
      </c>
      <c r="I210" s="0" t="n">
        <f aca="false">+I202</f>
        <v>305</v>
      </c>
      <c r="J210" s="0" t="n">
        <f aca="false">+J202</f>
        <v>336</v>
      </c>
      <c r="K210" s="0" t="n">
        <f aca="false">+K202</f>
        <v>366</v>
      </c>
      <c r="L210" s="0" t="n">
        <f aca="false">+L202</f>
        <v>397</v>
      </c>
      <c r="M210" s="0" t="n">
        <f aca="false">+M202</f>
        <v>427</v>
      </c>
    </row>
    <row r="211" customFormat="false" ht="12.75" hidden="false" customHeight="false" outlineLevel="0" collapsed="false">
      <c r="A211" s="0" t="n">
        <f aca="false">+A203+1</f>
        <v>27</v>
      </c>
      <c r="B211" s="355" t="n">
        <f aca="false">EDATE(B203,12)</f>
        <v>47484</v>
      </c>
      <c r="C211" s="355" t="n">
        <f aca="false">EDATE(C203,12)</f>
        <v>47515</v>
      </c>
      <c r="D211" s="355" t="n">
        <f aca="false">EDATE(D203,12)</f>
        <v>47543</v>
      </c>
      <c r="E211" s="355" t="n">
        <f aca="false">EDATE(E203,12)</f>
        <v>47574</v>
      </c>
      <c r="F211" s="355" t="n">
        <f aca="false">EDATE(F203,12)</f>
        <v>47604</v>
      </c>
      <c r="G211" s="355" t="n">
        <f aca="false">EDATE(G203,12)</f>
        <v>47635</v>
      </c>
      <c r="H211" s="355" t="n">
        <f aca="false">EDATE(H203,12)</f>
        <v>47665</v>
      </c>
      <c r="I211" s="355" t="n">
        <f aca="false">EDATE(I203,12)</f>
        <v>47696</v>
      </c>
      <c r="J211" s="355" t="n">
        <f aca="false">EDATE(J203,12)</f>
        <v>47727</v>
      </c>
      <c r="K211" s="355" t="n">
        <f aca="false">EDATE(K203,12)</f>
        <v>47757</v>
      </c>
      <c r="L211" s="355" t="n">
        <f aca="false">EDATE(L203,12)</f>
        <v>47788</v>
      </c>
      <c r="M211" s="355" t="n">
        <f aca="false">EDATE(M203,12)</f>
        <v>47818</v>
      </c>
    </row>
    <row r="212" customFormat="false" ht="12.75" hidden="false" customHeight="false" outlineLevel="0" collapsed="false">
      <c r="A212" s="0" t="s">
        <v>373</v>
      </c>
      <c r="B212" s="61" t="n">
        <f aca="false">+M208</f>
        <v>1253681.06408193</v>
      </c>
      <c r="C212" s="61" t="n">
        <f aca="false">+B216</f>
        <v>1265234.74171685</v>
      </c>
      <c r="D212" s="61" t="n">
        <f aca="false">+C216</f>
        <v>1276860.62983698</v>
      </c>
      <c r="E212" s="61" t="n">
        <f aca="false">+D216</f>
        <v>1288559.17975787</v>
      </c>
      <c r="F212" s="61" t="n">
        <f aca="false">+E216</f>
        <v>1300330.84561576</v>
      </c>
      <c r="G212" s="61" t="n">
        <f aca="false">+F216</f>
        <v>1312176.08438527</v>
      </c>
      <c r="H212" s="61" t="n">
        <f aca="false">+G216</f>
        <v>1324095.35589708</v>
      </c>
      <c r="I212" s="61" t="n">
        <f aca="false">+H216</f>
        <v>1336089.12285584</v>
      </c>
      <c r="J212" s="61" t="n">
        <f aca="false">+I216</f>
        <v>1348157.85085809</v>
      </c>
      <c r="K212" s="61" t="n">
        <f aca="false">+J216</f>
        <v>1360302.00841036</v>
      </c>
      <c r="L212" s="61" t="n">
        <f aca="false">+K216</f>
        <v>1372522.06694733</v>
      </c>
      <c r="M212" s="61" t="n">
        <f aca="false">+L216</f>
        <v>1384818.50085016</v>
      </c>
    </row>
    <row r="213" customFormat="false" ht="12.75" hidden="false" customHeight="false" outlineLevel="0" collapsed="false">
      <c r="A213" s="0" t="s">
        <v>374</v>
      </c>
      <c r="B213" s="61" t="n">
        <f aca="false">IF(+B210&lt;365,+interest!M205,+DCF!$R$63/12)</f>
        <v>3695.07675468838</v>
      </c>
      <c r="C213" s="61" t="n">
        <f aca="false">IF(+C210&lt;365,+B213,+DCF!$R$63/12)</f>
        <v>3695.07675468838</v>
      </c>
      <c r="D213" s="61" t="n">
        <f aca="false">IF(+D210&lt;365,+C213,+DCF!$R$63/12)</f>
        <v>3695.07675468838</v>
      </c>
      <c r="E213" s="61" t="n">
        <f aca="false">IF(+E210&lt;365,+D213,+DCF!$R$63/12)</f>
        <v>3695.07675468838</v>
      </c>
      <c r="F213" s="61" t="n">
        <f aca="false">IF(+F210&lt;365,+E213,+DCF!$R$63/12)</f>
        <v>3695.07675468838</v>
      </c>
      <c r="G213" s="61" t="n">
        <f aca="false">IF(+G210&lt;365,+F213,+DCF!$R$63/12)</f>
        <v>3695.07675468838</v>
      </c>
      <c r="H213" s="61" t="n">
        <f aca="false">IF(+H210&lt;365,+G213,+DCF!$R$63/12)</f>
        <v>3695.07675468838</v>
      </c>
      <c r="I213" s="61" t="n">
        <f aca="false">IF(+I210&lt;365,+H213,+DCF!$R$63/12)</f>
        <v>3695.07675468838</v>
      </c>
      <c r="J213" s="61" t="n">
        <f aca="false">IF(+J210&lt;365,+I213,+DCF!$R$63/12)</f>
        <v>3695.07675468838</v>
      </c>
      <c r="K213" s="61" t="n">
        <f aca="false">IF(+K210&lt;365,+J213,+DCF!$R$63/12)</f>
        <v>3695.07675468838</v>
      </c>
      <c r="L213" s="61" t="n">
        <f aca="false">IF(+L210&lt;365,+K213,+DCF!$R$63/12)</f>
        <v>3695.07675468838</v>
      </c>
      <c r="M213" s="61" t="n">
        <f aca="false">IF(+M210&lt;365,+L213,+DCF!$R$63/12)</f>
        <v>3695.07675468838</v>
      </c>
    </row>
    <row r="214" customFormat="false" ht="12.75" hidden="false" customHeight="false" outlineLevel="0" collapsed="false">
      <c r="A214" s="0" t="s">
        <v>375</v>
      </c>
      <c r="B214" s="61" t="n">
        <f aca="false">+B213+B212</f>
        <v>1257376.14083662</v>
      </c>
      <c r="C214" s="61" t="n">
        <f aca="false">+C213+C212</f>
        <v>1268929.81847154</v>
      </c>
      <c r="D214" s="61" t="n">
        <f aca="false">+D213+D212</f>
        <v>1280555.70659167</v>
      </c>
      <c r="E214" s="61" t="n">
        <f aca="false">+E213+E212</f>
        <v>1292254.25651256</v>
      </c>
      <c r="F214" s="61" t="n">
        <f aca="false">+F213+F212</f>
        <v>1304025.92237045</v>
      </c>
      <c r="G214" s="61" t="n">
        <f aca="false">+G213+G212</f>
        <v>1315871.16113995</v>
      </c>
      <c r="H214" s="61" t="n">
        <f aca="false">+H213+H212</f>
        <v>1327790.43265177</v>
      </c>
      <c r="I214" s="61" t="n">
        <f aca="false">+I213+I212</f>
        <v>1339784.19961053</v>
      </c>
      <c r="J214" s="61" t="n">
        <f aca="false">+J213+J212</f>
        <v>1351852.92761278</v>
      </c>
      <c r="K214" s="61" t="n">
        <f aca="false">+K213+K212</f>
        <v>1363997.08516505</v>
      </c>
      <c r="L214" s="61" t="n">
        <f aca="false">+L213+L212</f>
        <v>1376217.14370202</v>
      </c>
      <c r="M214" s="61" t="n">
        <f aca="false">+M213+M212</f>
        <v>1388513.57760485</v>
      </c>
    </row>
    <row r="215" customFormat="false" ht="12.75" hidden="false" customHeight="false" outlineLevel="0" collapsed="false">
      <c r="A215" s="0" t="s">
        <v>376</v>
      </c>
      <c r="B215" s="61" t="n">
        <f aca="false">+B214*+$B$1/12</f>
        <v>7858.60088022887</v>
      </c>
      <c r="C215" s="61" t="n">
        <f aca="false">+C214*+$B$1/12</f>
        <v>7930.81136544711</v>
      </c>
      <c r="D215" s="61" t="n">
        <f aca="false">+D214*+$B$1/12</f>
        <v>8003.47316619795</v>
      </c>
      <c r="E215" s="61" t="n">
        <f aca="false">+E214*+$B$1/12</f>
        <v>8076.58910320349</v>
      </c>
      <c r="F215" s="61" t="n">
        <f aca="false">+F214*+$B$1/12</f>
        <v>8150.16201481532</v>
      </c>
      <c r="G215" s="61" t="n">
        <f aca="false">+G214*+$B$1/12</f>
        <v>8224.19475712471</v>
      </c>
      <c r="H215" s="61" t="n">
        <f aca="false">+H214*+$B$1/12</f>
        <v>8298.69020407354</v>
      </c>
      <c r="I215" s="61" t="n">
        <f aca="false">+I214*+$B$1/12</f>
        <v>8373.6512475658</v>
      </c>
      <c r="J215" s="61" t="n">
        <f aca="false">+J214*+$B$1/12</f>
        <v>8449.08079757989</v>
      </c>
      <c r="K215" s="61" t="n">
        <f aca="false">+K214*+$B$1/12</f>
        <v>8524.98178228157</v>
      </c>
      <c r="L215" s="61" t="n">
        <f aca="false">+L214*+$B$1/12</f>
        <v>8601.35714813763</v>
      </c>
      <c r="M215" s="61" t="n">
        <f aca="false">+M214*+$B$1/12</f>
        <v>8678.20986003029</v>
      </c>
      <c r="N215" s="93" t="n">
        <f aca="false">SUM(B215:M215)</f>
        <v>99169.8023266862</v>
      </c>
    </row>
    <row r="216" customFormat="false" ht="12.75" hidden="false" customHeight="false" outlineLevel="0" collapsed="false">
      <c r="A216" s="0" t="s">
        <v>377</v>
      </c>
      <c r="B216" s="61" t="n">
        <f aca="false">+B215+B214</f>
        <v>1265234.74171685</v>
      </c>
      <c r="C216" s="61" t="n">
        <f aca="false">+C215+C214</f>
        <v>1276860.62983698</v>
      </c>
      <c r="D216" s="61" t="n">
        <f aca="false">+D215+D214</f>
        <v>1288559.17975787</v>
      </c>
      <c r="E216" s="61" t="n">
        <f aca="false">+E215+E214</f>
        <v>1300330.84561576</v>
      </c>
      <c r="F216" s="61" t="n">
        <f aca="false">+F215+F214</f>
        <v>1312176.08438527</v>
      </c>
      <c r="G216" s="61" t="n">
        <f aca="false">+G215+G214</f>
        <v>1324095.35589708</v>
      </c>
      <c r="H216" s="61" t="n">
        <f aca="false">+H215+H214</f>
        <v>1336089.12285584</v>
      </c>
      <c r="I216" s="61" t="n">
        <f aca="false">+I215+I214</f>
        <v>1348157.85085809</v>
      </c>
      <c r="J216" s="61" t="n">
        <f aca="false">+J215+J214</f>
        <v>1360302.00841036</v>
      </c>
      <c r="K216" s="61" t="n">
        <f aca="false">+K215+K214</f>
        <v>1372522.06694733</v>
      </c>
      <c r="L216" s="61" t="n">
        <f aca="false">+L215+L214</f>
        <v>1384818.50085016</v>
      </c>
      <c r="M216" s="61" t="n">
        <f aca="false">+M215+M214</f>
        <v>1397191.78746488</v>
      </c>
    </row>
    <row r="218" customFormat="false" ht="12.75" hidden="false" customHeight="false" outlineLevel="0" collapsed="false">
      <c r="B218" s="0" t="n">
        <f aca="false">+B210</f>
        <v>93</v>
      </c>
      <c r="C218" s="0" t="n">
        <f aca="false">+C210</f>
        <v>124</v>
      </c>
      <c r="D218" s="0" t="n">
        <f aca="false">+D210</f>
        <v>152</v>
      </c>
      <c r="E218" s="0" t="n">
        <f aca="false">+E210</f>
        <v>183</v>
      </c>
      <c r="F218" s="0" t="n">
        <f aca="false">+F210</f>
        <v>213</v>
      </c>
      <c r="G218" s="0" t="n">
        <f aca="false">+G210</f>
        <v>244</v>
      </c>
      <c r="H218" s="0" t="n">
        <f aca="false">+H210</f>
        <v>274</v>
      </c>
      <c r="I218" s="0" t="n">
        <f aca="false">+I210</f>
        <v>305</v>
      </c>
      <c r="J218" s="0" t="n">
        <f aca="false">+J210</f>
        <v>336</v>
      </c>
      <c r="K218" s="0" t="n">
        <f aca="false">+K210</f>
        <v>366</v>
      </c>
      <c r="L218" s="0" t="n">
        <f aca="false">+L210</f>
        <v>397</v>
      </c>
      <c r="M218" s="0" t="n">
        <f aca="false">+M210</f>
        <v>427</v>
      </c>
    </row>
    <row r="219" customFormat="false" ht="12.75" hidden="false" customHeight="false" outlineLevel="0" collapsed="false">
      <c r="A219" s="0" t="n">
        <f aca="false">+A211+1</f>
        <v>28</v>
      </c>
      <c r="B219" s="355" t="n">
        <f aca="false">EDATE(B211,12)</f>
        <v>47849</v>
      </c>
      <c r="C219" s="355" t="n">
        <f aca="false">EDATE(C211,12)</f>
        <v>47880</v>
      </c>
      <c r="D219" s="355" t="n">
        <f aca="false">EDATE(D211,12)</f>
        <v>47908</v>
      </c>
      <c r="E219" s="355" t="n">
        <f aca="false">EDATE(E211,12)</f>
        <v>47939</v>
      </c>
      <c r="F219" s="355" t="n">
        <f aca="false">EDATE(F211,12)</f>
        <v>47969</v>
      </c>
      <c r="G219" s="355" t="n">
        <f aca="false">EDATE(G211,12)</f>
        <v>48000</v>
      </c>
      <c r="H219" s="355" t="n">
        <f aca="false">EDATE(H211,12)</f>
        <v>48030</v>
      </c>
      <c r="I219" s="355" t="n">
        <f aca="false">EDATE(I211,12)</f>
        <v>48061</v>
      </c>
      <c r="J219" s="355" t="n">
        <f aca="false">EDATE(J211,12)</f>
        <v>48092</v>
      </c>
      <c r="K219" s="355" t="n">
        <f aca="false">EDATE(K211,12)</f>
        <v>48122</v>
      </c>
      <c r="L219" s="355" t="n">
        <f aca="false">EDATE(L211,12)</f>
        <v>48153</v>
      </c>
      <c r="M219" s="355" t="n">
        <f aca="false">EDATE(M211,12)</f>
        <v>48183</v>
      </c>
    </row>
    <row r="220" customFormat="false" ht="12.75" hidden="false" customHeight="false" outlineLevel="0" collapsed="false">
      <c r="A220" s="0" t="s">
        <v>373</v>
      </c>
      <c r="B220" s="61" t="n">
        <f aca="false">+M216</f>
        <v>1397191.78746488</v>
      </c>
      <c r="C220" s="61" t="n">
        <f aca="false">+B224</f>
        <v>1409642.40712094</v>
      </c>
      <c r="D220" s="61" t="n">
        <f aca="false">+C224</f>
        <v>1422170.84314985</v>
      </c>
      <c r="E220" s="61" t="n">
        <f aca="false">+D224</f>
        <v>1434777.58190394</v>
      </c>
      <c r="F220" s="61" t="n">
        <f aca="false">+E224</f>
        <v>1447463.11277524</v>
      </c>
      <c r="G220" s="61" t="n">
        <f aca="false">+F224</f>
        <v>1460227.9282145</v>
      </c>
      <c r="H220" s="61" t="n">
        <f aca="false">+G224</f>
        <v>1473072.52375024</v>
      </c>
      <c r="I220" s="61" t="n">
        <f aca="false">+H224</f>
        <v>1485997.39800808</v>
      </c>
      <c r="J220" s="61" t="n">
        <f aca="false">+I224</f>
        <v>1499003.05273004</v>
      </c>
      <c r="K220" s="61" t="n">
        <f aca="false">+J224</f>
        <v>1512089.99279401</v>
      </c>
      <c r="L220" s="61" t="n">
        <f aca="false">+K224</f>
        <v>1525258.72623338</v>
      </c>
      <c r="M220" s="61" t="n">
        <f aca="false">+L224</f>
        <v>1538509.76425674</v>
      </c>
    </row>
    <row r="221" customFormat="false" ht="12.75" hidden="false" customHeight="false" outlineLevel="0" collapsed="false">
      <c r="A221" s="0" t="s">
        <v>374</v>
      </c>
      <c r="B221" s="61" t="n">
        <f aca="false">IF(+B218&lt;365,+interest!M213,+DCF!$R$63/12)</f>
        <v>3695.07675468838</v>
      </c>
      <c r="C221" s="61" t="n">
        <f aca="false">IF(+C218&lt;365,+B221,+DCF!$R$63/12)</f>
        <v>3695.07675468838</v>
      </c>
      <c r="D221" s="61" t="n">
        <f aca="false">IF(+D218&lt;365,+C221,+DCF!$R$63/12)</f>
        <v>3695.07675468838</v>
      </c>
      <c r="E221" s="61" t="n">
        <f aca="false">IF(+E218&lt;365,+D221,+DCF!$R$63/12)</f>
        <v>3695.07675468838</v>
      </c>
      <c r="F221" s="61" t="n">
        <f aca="false">IF(+F218&lt;365,+E221,+DCF!$R$63/12)</f>
        <v>3695.07675468838</v>
      </c>
      <c r="G221" s="61" t="n">
        <f aca="false">IF(+G218&lt;365,+F221,+DCF!$R$63/12)</f>
        <v>3695.07675468838</v>
      </c>
      <c r="H221" s="61" t="n">
        <f aca="false">IF(+H218&lt;365,+G221,+DCF!$R$63/12)</f>
        <v>3695.07675468838</v>
      </c>
      <c r="I221" s="61" t="n">
        <f aca="false">IF(+I218&lt;365,+H221,+DCF!$R$63/12)</f>
        <v>3695.07675468838</v>
      </c>
      <c r="J221" s="61" t="n">
        <f aca="false">IF(+J218&lt;365,+I221,+DCF!$R$63/12)</f>
        <v>3695.07675468838</v>
      </c>
      <c r="K221" s="61" t="n">
        <f aca="false">IF(+K218&lt;365,+J221,+DCF!$R$63/12)</f>
        <v>3695.07675468838</v>
      </c>
      <c r="L221" s="61" t="n">
        <f aca="false">IF(+L218&lt;365,+K221,+DCF!$R$63/12)</f>
        <v>3695.07675468838</v>
      </c>
      <c r="M221" s="61" t="n">
        <f aca="false">IF(+M218&lt;365,+L221,+DCF!$R$63/12)</f>
        <v>3695.07675468838</v>
      </c>
    </row>
    <row r="222" customFormat="false" ht="12.75" hidden="false" customHeight="false" outlineLevel="0" collapsed="false">
      <c r="A222" s="0" t="s">
        <v>375</v>
      </c>
      <c r="B222" s="61" t="n">
        <f aca="false">+B221+B220</f>
        <v>1400886.86421957</v>
      </c>
      <c r="C222" s="61" t="n">
        <f aca="false">+C221+C220</f>
        <v>1413337.48387563</v>
      </c>
      <c r="D222" s="61" t="n">
        <f aca="false">+D221+D220</f>
        <v>1425865.91990454</v>
      </c>
      <c r="E222" s="61" t="n">
        <f aca="false">+E221+E220</f>
        <v>1438472.65865863</v>
      </c>
      <c r="F222" s="61" t="n">
        <f aca="false">+F221+F220</f>
        <v>1451158.18952993</v>
      </c>
      <c r="G222" s="61" t="n">
        <f aca="false">+G221+G220</f>
        <v>1463923.00496918</v>
      </c>
      <c r="H222" s="61" t="n">
        <f aca="false">+H221+H220</f>
        <v>1476767.60050493</v>
      </c>
      <c r="I222" s="61" t="n">
        <f aca="false">+I221+I220</f>
        <v>1489692.47476277</v>
      </c>
      <c r="J222" s="61" t="n">
        <f aca="false">+J221+J220</f>
        <v>1502698.12948473</v>
      </c>
      <c r="K222" s="61" t="n">
        <f aca="false">+K221+K220</f>
        <v>1515785.0695487</v>
      </c>
      <c r="L222" s="61" t="n">
        <f aca="false">+L221+L220</f>
        <v>1528953.80298806</v>
      </c>
      <c r="M222" s="61" t="n">
        <f aca="false">+M221+M220</f>
        <v>1542204.84101143</v>
      </c>
    </row>
    <row r="223" customFormat="false" ht="12.75" hidden="false" customHeight="false" outlineLevel="0" collapsed="false">
      <c r="A223" s="0" t="s">
        <v>376</v>
      </c>
      <c r="B223" s="61" t="n">
        <f aca="false">+B222*+$B$1/12</f>
        <v>8755.54290137228</v>
      </c>
      <c r="C223" s="61" t="n">
        <f aca="false">+C222*+$B$1/12</f>
        <v>8833.35927422266</v>
      </c>
      <c r="D223" s="61" t="n">
        <f aca="false">+D222*+$B$1/12</f>
        <v>8911.66199940336</v>
      </c>
      <c r="E223" s="61" t="n">
        <f aca="false">+E222*+$B$1/12</f>
        <v>8990.45411661643</v>
      </c>
      <c r="F223" s="61" t="n">
        <f aca="false">+F222*+$B$1/12</f>
        <v>9069.73868456208</v>
      </c>
      <c r="G223" s="61" t="n">
        <f aca="false">+G222*+$B$1/12</f>
        <v>9149.5187810574</v>
      </c>
      <c r="H223" s="61" t="n">
        <f aca="false">+H222*+$B$1/12</f>
        <v>9229.79750315581</v>
      </c>
      <c r="I223" s="61" t="n">
        <f aca="false">+I222*+$B$1/12</f>
        <v>9310.57796726733</v>
      </c>
      <c r="J223" s="61" t="n">
        <f aca="false">+J222*+$B$1/12</f>
        <v>9391.86330927955</v>
      </c>
      <c r="K223" s="61" t="n">
        <f aca="false">+K222*+$B$1/12</f>
        <v>9473.65668467935</v>
      </c>
      <c r="L223" s="61" t="n">
        <f aca="false">+L222*+$B$1/12</f>
        <v>9555.9612686754</v>
      </c>
      <c r="M223" s="61" t="n">
        <f aca="false">+M222*+$B$1/12</f>
        <v>9638.78025632143</v>
      </c>
      <c r="N223" s="93" t="n">
        <f aca="false">SUM(B223:M223)</f>
        <v>110310.912746613</v>
      </c>
    </row>
    <row r="224" customFormat="false" ht="12.75" hidden="false" customHeight="false" outlineLevel="0" collapsed="false">
      <c r="A224" s="0" t="s">
        <v>377</v>
      </c>
      <c r="B224" s="61" t="n">
        <f aca="false">+B223+B222</f>
        <v>1409642.40712094</v>
      </c>
      <c r="C224" s="61" t="n">
        <f aca="false">+C223+C222</f>
        <v>1422170.84314985</v>
      </c>
      <c r="D224" s="61" t="n">
        <f aca="false">+D223+D222</f>
        <v>1434777.58190394</v>
      </c>
      <c r="E224" s="61" t="n">
        <f aca="false">+E223+E222</f>
        <v>1447463.11277524</v>
      </c>
      <c r="F224" s="61" t="n">
        <f aca="false">+F223+F222</f>
        <v>1460227.9282145</v>
      </c>
      <c r="G224" s="61" t="n">
        <f aca="false">+G223+G222</f>
        <v>1473072.52375024</v>
      </c>
      <c r="H224" s="61" t="n">
        <f aca="false">+H223+H222</f>
        <v>1485997.39800808</v>
      </c>
      <c r="I224" s="61" t="n">
        <f aca="false">+I223+I222</f>
        <v>1499003.05273004</v>
      </c>
      <c r="J224" s="61" t="n">
        <f aca="false">+J223+J222</f>
        <v>1512089.99279401</v>
      </c>
      <c r="K224" s="61" t="n">
        <f aca="false">+K223+K222</f>
        <v>1525258.72623338</v>
      </c>
      <c r="L224" s="61" t="n">
        <f aca="false">+L223+L222</f>
        <v>1538509.76425674</v>
      </c>
      <c r="M224" s="61" t="n">
        <f aca="false">+M223+M222</f>
        <v>1551843.62126775</v>
      </c>
    </row>
    <row r="226" customFormat="false" ht="12.75" hidden="false" customHeight="false" outlineLevel="0" collapsed="false">
      <c r="B226" s="0" t="n">
        <f aca="false">+B218</f>
        <v>93</v>
      </c>
      <c r="C226" s="0" t="n">
        <f aca="false">+C218</f>
        <v>124</v>
      </c>
      <c r="D226" s="0" t="n">
        <f aca="false">+D218</f>
        <v>152</v>
      </c>
      <c r="E226" s="0" t="n">
        <f aca="false">+E218</f>
        <v>183</v>
      </c>
      <c r="F226" s="0" t="n">
        <f aca="false">+F218</f>
        <v>213</v>
      </c>
      <c r="G226" s="0" t="n">
        <f aca="false">+G218</f>
        <v>244</v>
      </c>
      <c r="H226" s="0" t="n">
        <f aca="false">+H218</f>
        <v>274</v>
      </c>
      <c r="I226" s="0" t="n">
        <f aca="false">+I218</f>
        <v>305</v>
      </c>
      <c r="J226" s="0" t="n">
        <f aca="false">+J218</f>
        <v>336</v>
      </c>
      <c r="K226" s="0" t="n">
        <f aca="false">+K218</f>
        <v>366</v>
      </c>
      <c r="L226" s="0" t="n">
        <f aca="false">+L218</f>
        <v>397</v>
      </c>
      <c r="M226" s="0" t="n">
        <f aca="false">+M218</f>
        <v>427</v>
      </c>
    </row>
    <row r="227" customFormat="false" ht="12.75" hidden="false" customHeight="false" outlineLevel="0" collapsed="false">
      <c r="A227" s="0" t="n">
        <f aca="false">+A219+1</f>
        <v>29</v>
      </c>
      <c r="B227" s="355" t="n">
        <f aca="false">EDATE(B219,12)</f>
        <v>48214</v>
      </c>
      <c r="C227" s="355" t="n">
        <f aca="false">EDATE(C219,12)</f>
        <v>48245</v>
      </c>
      <c r="D227" s="355" t="n">
        <f aca="false">EDATE(D219,12)</f>
        <v>48274</v>
      </c>
      <c r="E227" s="355" t="n">
        <f aca="false">EDATE(E219,12)</f>
        <v>48305</v>
      </c>
      <c r="F227" s="355" t="n">
        <f aca="false">EDATE(F219,12)</f>
        <v>48335</v>
      </c>
      <c r="G227" s="355" t="n">
        <f aca="false">EDATE(G219,12)</f>
        <v>48366</v>
      </c>
      <c r="H227" s="355" t="n">
        <f aca="false">EDATE(H219,12)</f>
        <v>48396</v>
      </c>
      <c r="I227" s="355" t="n">
        <f aca="false">EDATE(I219,12)</f>
        <v>48427</v>
      </c>
      <c r="J227" s="355" t="n">
        <f aca="false">EDATE(J219,12)</f>
        <v>48458</v>
      </c>
      <c r="K227" s="355" t="n">
        <f aca="false">EDATE(K219,12)</f>
        <v>48488</v>
      </c>
      <c r="L227" s="355" t="n">
        <f aca="false">EDATE(L219,12)</f>
        <v>48519</v>
      </c>
      <c r="M227" s="355" t="n">
        <f aca="false">EDATE(M219,12)</f>
        <v>48549</v>
      </c>
    </row>
    <row r="228" customFormat="false" ht="12.75" hidden="false" customHeight="false" outlineLevel="0" collapsed="false">
      <c r="A228" s="0" t="s">
        <v>373</v>
      </c>
      <c r="B228" s="61" t="n">
        <f aca="false">+M224</f>
        <v>1551843.62126775</v>
      </c>
      <c r="C228" s="61" t="n">
        <f aca="false">+B232</f>
        <v>1565260.81488508</v>
      </c>
      <c r="D228" s="61" t="n">
        <f aca="false">+C232</f>
        <v>1578761.86596252</v>
      </c>
      <c r="E228" s="61" t="n">
        <f aca="false">+D232</f>
        <v>1592347.29860919</v>
      </c>
      <c r="F228" s="61" t="n">
        <f aca="false">+E232</f>
        <v>1606017.6402099</v>
      </c>
      <c r="G228" s="61" t="n">
        <f aca="false">+F232</f>
        <v>1619773.42144562</v>
      </c>
      <c r="H228" s="61" t="n">
        <f aca="false">+G232</f>
        <v>1633615.17631406</v>
      </c>
      <c r="I228" s="61" t="n">
        <f aca="false">+H232</f>
        <v>1647543.44215042</v>
      </c>
      <c r="J228" s="61" t="n">
        <f aca="false">+I232</f>
        <v>1661558.75964827</v>
      </c>
      <c r="K228" s="61" t="n">
        <f aca="false">+J232</f>
        <v>1675661.67288048</v>
      </c>
      <c r="L228" s="61" t="n">
        <f aca="false">+K232</f>
        <v>1689852.72932038</v>
      </c>
      <c r="M228" s="61" t="n">
        <f aca="false">+L232</f>
        <v>1704132.47986304</v>
      </c>
    </row>
    <row r="229" customFormat="false" ht="12.75" hidden="false" customHeight="false" outlineLevel="0" collapsed="false">
      <c r="A229" s="0" t="s">
        <v>374</v>
      </c>
      <c r="B229" s="61" t="n">
        <f aca="false">IF(+B226&lt;365,+interest!M221,+DCF!$R$63/12)</f>
        <v>3695.07675468838</v>
      </c>
      <c r="C229" s="61" t="n">
        <f aca="false">IF(+C226&lt;365,+B229,+DCF!$R$63/12)</f>
        <v>3695.07675468838</v>
      </c>
      <c r="D229" s="61" t="n">
        <f aca="false">IF(+D226&lt;365,+C229,+DCF!$R$63/12)</f>
        <v>3695.07675468838</v>
      </c>
      <c r="E229" s="61" t="n">
        <f aca="false">IF(+E226&lt;365,+D229,+DCF!$R$63/12)</f>
        <v>3695.07675468838</v>
      </c>
      <c r="F229" s="61" t="n">
        <f aca="false">IF(+F226&lt;365,+E229,+DCF!$R$63/12)</f>
        <v>3695.07675468838</v>
      </c>
      <c r="G229" s="61" t="n">
        <f aca="false">IF(+G226&lt;365,+F229,+DCF!$R$63/12)</f>
        <v>3695.07675468838</v>
      </c>
      <c r="H229" s="61" t="n">
        <f aca="false">IF(+H226&lt;365,+G229,+DCF!$R$63/12)</f>
        <v>3695.07675468838</v>
      </c>
      <c r="I229" s="61" t="n">
        <f aca="false">IF(+I226&lt;365,+H229,+DCF!$R$63/12)</f>
        <v>3695.07675468838</v>
      </c>
      <c r="J229" s="61" t="n">
        <f aca="false">IF(+J226&lt;365,+I229,+DCF!$R$63/12)</f>
        <v>3695.07675468838</v>
      </c>
      <c r="K229" s="61" t="n">
        <f aca="false">IF(+K226&lt;365,+J229,+DCF!$R$63/12)</f>
        <v>3695.07675468838</v>
      </c>
      <c r="L229" s="61" t="n">
        <f aca="false">IF(+L226&lt;365,+K229,+DCF!$R$63/12)</f>
        <v>3695.07675468838</v>
      </c>
      <c r="M229" s="61" t="n">
        <f aca="false">IF(+M226&lt;365,+L229,+DCF!$R$63/12)</f>
        <v>3695.07675468838</v>
      </c>
    </row>
    <row r="230" customFormat="false" ht="12.75" hidden="false" customHeight="false" outlineLevel="0" collapsed="false">
      <c r="A230" s="0" t="s">
        <v>375</v>
      </c>
      <c r="B230" s="61" t="n">
        <f aca="false">+B229+B228</f>
        <v>1555538.69802244</v>
      </c>
      <c r="C230" s="61" t="n">
        <f aca="false">+C229+C228</f>
        <v>1568955.89163977</v>
      </c>
      <c r="D230" s="61" t="n">
        <f aca="false">+D229+D228</f>
        <v>1582456.9427172</v>
      </c>
      <c r="E230" s="61" t="n">
        <f aca="false">+E229+E228</f>
        <v>1596042.37536387</v>
      </c>
      <c r="F230" s="61" t="n">
        <f aca="false">+F229+F228</f>
        <v>1609712.71696459</v>
      </c>
      <c r="G230" s="61" t="n">
        <f aca="false">+G229+G228</f>
        <v>1623468.4982003</v>
      </c>
      <c r="H230" s="61" t="n">
        <f aca="false">+H229+H228</f>
        <v>1637310.25306874</v>
      </c>
      <c r="I230" s="61" t="n">
        <f aca="false">+I229+I228</f>
        <v>1651238.51890511</v>
      </c>
      <c r="J230" s="61" t="n">
        <f aca="false">+J229+J228</f>
        <v>1665253.83640296</v>
      </c>
      <c r="K230" s="61" t="n">
        <f aca="false">+K229+K228</f>
        <v>1679356.74963516</v>
      </c>
      <c r="L230" s="61" t="n">
        <f aca="false">+L229+L228</f>
        <v>1693547.80607507</v>
      </c>
      <c r="M230" s="61" t="n">
        <f aca="false">+M229+M228</f>
        <v>1707827.55661773</v>
      </c>
    </row>
    <row r="231" customFormat="false" ht="12.75" hidden="false" customHeight="false" outlineLevel="0" collapsed="false">
      <c r="A231" s="0" t="s">
        <v>376</v>
      </c>
      <c r="B231" s="61" t="n">
        <f aca="false">+B230*+$B$1/12</f>
        <v>9722.11686264024</v>
      </c>
      <c r="C231" s="61" t="n">
        <f aca="false">+C230*+$B$1/12</f>
        <v>9805.97432274854</v>
      </c>
      <c r="D231" s="61" t="n">
        <f aca="false">+D230*+$B$1/12</f>
        <v>9890.35589198252</v>
      </c>
      <c r="E231" s="61" t="n">
        <f aca="false">+E230*+$B$1/12</f>
        <v>9975.26484602421</v>
      </c>
      <c r="F231" s="61" t="n">
        <f aca="false">+F230*+$B$1/12</f>
        <v>10060.7044810287</v>
      </c>
      <c r="G231" s="61" t="n">
        <f aca="false">+G230*+$B$1/12</f>
        <v>10146.6781137519</v>
      </c>
      <c r="H231" s="61" t="n">
        <f aca="false">+H230*+$B$1/12</f>
        <v>10233.1890816796</v>
      </c>
      <c r="I231" s="61" t="n">
        <f aca="false">+I230*+$B$1/12</f>
        <v>10320.2407431569</v>
      </c>
      <c r="J231" s="61" t="n">
        <f aca="false">+J230*+$B$1/12</f>
        <v>10407.8364775185</v>
      </c>
      <c r="K231" s="61" t="n">
        <f aca="false">+K230*+$B$1/12</f>
        <v>10495.9796852198</v>
      </c>
      <c r="L231" s="61" t="n">
        <f aca="false">+L230*+$B$1/12</f>
        <v>10584.6737879692</v>
      </c>
      <c r="M231" s="61" t="n">
        <f aca="false">+M230*+$B$1/12</f>
        <v>10673.9222288608</v>
      </c>
      <c r="N231" s="93" t="n">
        <f aca="false">SUM(B231:M231)</f>
        <v>122316.936522581</v>
      </c>
    </row>
    <row r="232" customFormat="false" ht="12.75" hidden="false" customHeight="false" outlineLevel="0" collapsed="false">
      <c r="A232" s="0" t="s">
        <v>377</v>
      </c>
      <c r="B232" s="61" t="n">
        <f aca="false">+B231+B230</f>
        <v>1565260.81488508</v>
      </c>
      <c r="C232" s="61" t="n">
        <f aca="false">+C231+C230</f>
        <v>1578761.86596252</v>
      </c>
      <c r="D232" s="61" t="n">
        <f aca="false">+D231+D230</f>
        <v>1592347.29860919</v>
      </c>
      <c r="E232" s="61" t="n">
        <f aca="false">+E231+E230</f>
        <v>1606017.6402099</v>
      </c>
      <c r="F232" s="61" t="n">
        <f aca="false">+F231+F230</f>
        <v>1619773.42144562</v>
      </c>
      <c r="G232" s="61" t="n">
        <f aca="false">+G231+G230</f>
        <v>1633615.17631406</v>
      </c>
      <c r="H232" s="61" t="n">
        <f aca="false">+H231+H230</f>
        <v>1647543.44215042</v>
      </c>
      <c r="I232" s="61" t="n">
        <f aca="false">+I231+I230</f>
        <v>1661558.75964827</v>
      </c>
      <c r="J232" s="61" t="n">
        <f aca="false">+J231+J230</f>
        <v>1675661.67288048</v>
      </c>
      <c r="K232" s="61" t="n">
        <f aca="false">+K231+K230</f>
        <v>1689852.72932038</v>
      </c>
      <c r="L232" s="61" t="n">
        <f aca="false">+L231+L230</f>
        <v>1704132.47986304</v>
      </c>
      <c r="M232" s="61" t="n">
        <f aca="false">+M231+M230</f>
        <v>1718501.47884659</v>
      </c>
    </row>
    <row r="234" customFormat="false" ht="12.75" hidden="false" customHeight="false" outlineLevel="0" collapsed="false">
      <c r="B234" s="0" t="n">
        <f aca="false">+B226</f>
        <v>93</v>
      </c>
      <c r="C234" s="0" t="n">
        <f aca="false">+C226</f>
        <v>124</v>
      </c>
      <c r="D234" s="0" t="n">
        <f aca="false">+D226</f>
        <v>152</v>
      </c>
      <c r="E234" s="0" t="n">
        <f aca="false">+E226</f>
        <v>183</v>
      </c>
      <c r="F234" s="0" t="n">
        <f aca="false">+F226</f>
        <v>213</v>
      </c>
      <c r="G234" s="0" t="n">
        <f aca="false">+G226</f>
        <v>244</v>
      </c>
      <c r="H234" s="0" t="n">
        <f aca="false">+H226</f>
        <v>274</v>
      </c>
      <c r="I234" s="0" t="n">
        <f aca="false">+I226</f>
        <v>305</v>
      </c>
      <c r="J234" s="0" t="n">
        <f aca="false">+J226</f>
        <v>336</v>
      </c>
      <c r="K234" s="0" t="n">
        <f aca="false">+K226</f>
        <v>366</v>
      </c>
      <c r="L234" s="0" t="n">
        <f aca="false">+L226</f>
        <v>397</v>
      </c>
      <c r="M234" s="0" t="n">
        <f aca="false">+M226</f>
        <v>427</v>
      </c>
    </row>
    <row r="235" customFormat="false" ht="12.75" hidden="false" customHeight="false" outlineLevel="0" collapsed="false">
      <c r="A235" s="0" t="n">
        <f aca="false">+A227+1</f>
        <v>30</v>
      </c>
      <c r="B235" s="355" t="n">
        <f aca="false">EDATE(B227,12)</f>
        <v>48580</v>
      </c>
      <c r="C235" s="355" t="n">
        <f aca="false">EDATE(C227,12)</f>
        <v>48611</v>
      </c>
      <c r="D235" s="355" t="n">
        <f aca="false">EDATE(D227,12)</f>
        <v>48639</v>
      </c>
      <c r="E235" s="355" t="n">
        <f aca="false">EDATE(E227,12)</f>
        <v>48670</v>
      </c>
      <c r="F235" s="355" t="n">
        <f aca="false">EDATE(F227,12)</f>
        <v>48700</v>
      </c>
      <c r="G235" s="355" t="n">
        <f aca="false">EDATE(G227,12)</f>
        <v>48731</v>
      </c>
      <c r="H235" s="355" t="n">
        <f aca="false">EDATE(H227,12)</f>
        <v>48761</v>
      </c>
      <c r="I235" s="355" t="n">
        <f aca="false">EDATE(I227,12)</f>
        <v>48792</v>
      </c>
      <c r="J235" s="355" t="n">
        <f aca="false">EDATE(J227,12)</f>
        <v>48823</v>
      </c>
      <c r="K235" s="355" t="n">
        <f aca="false">EDATE(K227,12)</f>
        <v>48853</v>
      </c>
      <c r="L235" s="355" t="n">
        <f aca="false">EDATE(L227,12)</f>
        <v>48884</v>
      </c>
      <c r="M235" s="355" t="n">
        <f aca="false">EDATE(M227,12)</f>
        <v>48914</v>
      </c>
    </row>
    <row r="236" customFormat="false" ht="12.75" hidden="false" customHeight="false" outlineLevel="0" collapsed="false">
      <c r="A236" s="0" t="s">
        <v>373</v>
      </c>
      <c r="B236" s="61" t="n">
        <f aca="false">+M232</f>
        <v>1718501.47884659</v>
      </c>
      <c r="C236" s="61" t="n">
        <f aca="false">+B240</f>
        <v>1732960.28407379</v>
      </c>
      <c r="D236" s="61" t="n">
        <f aca="false">+C240</f>
        <v>1747509.45683365</v>
      </c>
      <c r="E236" s="61" t="n">
        <f aca="false">+D240</f>
        <v>1762149.56192327</v>
      </c>
      <c r="F236" s="61" t="n">
        <f aca="false">+E240</f>
        <v>1776881.16766969</v>
      </c>
      <c r="G236" s="61" t="n">
        <f aca="false">+F240</f>
        <v>1791704.84595203</v>
      </c>
      <c r="H236" s="61" t="n">
        <f aca="false">+G240</f>
        <v>1806621.17222364</v>
      </c>
      <c r="I236" s="61" t="n">
        <f aca="false">+H240</f>
        <v>1821630.72553444</v>
      </c>
      <c r="J236" s="61" t="n">
        <f aca="false">+I240</f>
        <v>1836734.08855344</v>
      </c>
      <c r="K236" s="61" t="n">
        <f aca="false">+J240</f>
        <v>1851931.8475913</v>
      </c>
      <c r="L236" s="61" t="n">
        <f aca="false">+K240</f>
        <v>1867224.59262315</v>
      </c>
      <c r="M236" s="61" t="n">
        <f aca="false">+L240</f>
        <v>1882612.91731145</v>
      </c>
    </row>
    <row r="237" customFormat="false" ht="12.75" hidden="false" customHeight="false" outlineLevel="0" collapsed="false">
      <c r="A237" s="0" t="s">
        <v>374</v>
      </c>
      <c r="B237" s="61" t="n">
        <f aca="false">IF(+B234&lt;365,+interest!M229,+DCF!$R$63/12)</f>
        <v>3695.07675468838</v>
      </c>
      <c r="C237" s="61" t="n">
        <f aca="false">IF(+C234&lt;365,+B237,+DCF!$R$63/12)</f>
        <v>3695.07675468838</v>
      </c>
      <c r="D237" s="61" t="n">
        <f aca="false">IF(+D234&lt;365,+C237,+DCF!$R$63/12)</f>
        <v>3695.07675468838</v>
      </c>
      <c r="E237" s="61" t="n">
        <f aca="false">IF(+E234&lt;365,+D237,+DCF!$R$63/12)</f>
        <v>3695.07675468838</v>
      </c>
      <c r="F237" s="61" t="n">
        <f aca="false">IF(+F234&lt;365,+E237,+DCF!$R$63/12)</f>
        <v>3695.07675468838</v>
      </c>
      <c r="G237" s="61" t="n">
        <f aca="false">IF(+G234&lt;365,+F237,+DCF!$R$63/12)</f>
        <v>3695.07675468838</v>
      </c>
      <c r="H237" s="61" t="n">
        <f aca="false">IF(+H234&lt;365,+G237,+DCF!$R$63/12)</f>
        <v>3695.07675468838</v>
      </c>
      <c r="I237" s="61" t="n">
        <f aca="false">IF(+I234&lt;365,+H237,+DCF!$R$63/12)</f>
        <v>3695.07675468838</v>
      </c>
      <c r="J237" s="61" t="n">
        <f aca="false">IF(+J234&lt;365,+I237,+DCF!$R$63/12)</f>
        <v>3695.07675468838</v>
      </c>
      <c r="K237" s="61" t="n">
        <f aca="false">IF(+K234&lt;365,+J237,+DCF!$R$63/12)</f>
        <v>3695.07675468838</v>
      </c>
      <c r="L237" s="61" t="n">
        <f aca="false">IF(+L234&lt;365,+K237,+DCF!$R$63/12)</f>
        <v>3695.07675468838</v>
      </c>
      <c r="M237" s="61" t="n">
        <f aca="false">IF(+M234&lt;365,+L237,+DCF!$R$63/12)</f>
        <v>3695.07675468838</v>
      </c>
    </row>
    <row r="238" customFormat="false" ht="12.75" hidden="false" customHeight="false" outlineLevel="0" collapsed="false">
      <c r="A238" s="0" t="s">
        <v>375</v>
      </c>
      <c r="B238" s="61" t="n">
        <f aca="false">+B237+B236</f>
        <v>1722196.55560128</v>
      </c>
      <c r="C238" s="61" t="n">
        <f aca="false">+C237+C236</f>
        <v>1736655.36082847</v>
      </c>
      <c r="D238" s="61" t="n">
        <f aca="false">+D237+D236</f>
        <v>1751204.53358834</v>
      </c>
      <c r="E238" s="61" t="n">
        <f aca="false">+E237+E236</f>
        <v>1765844.63867796</v>
      </c>
      <c r="F238" s="61" t="n">
        <f aca="false">+F237+F236</f>
        <v>1780576.24442438</v>
      </c>
      <c r="G238" s="61" t="n">
        <f aca="false">+G237+G236</f>
        <v>1795399.92270672</v>
      </c>
      <c r="H238" s="61" t="n">
        <f aca="false">+H237+H236</f>
        <v>1810316.24897833</v>
      </c>
      <c r="I238" s="61" t="n">
        <f aca="false">+I237+I236</f>
        <v>1825325.80228913</v>
      </c>
      <c r="J238" s="61" t="n">
        <f aca="false">+J237+J236</f>
        <v>1840429.16530813</v>
      </c>
      <c r="K238" s="61" t="n">
        <f aca="false">+K237+K236</f>
        <v>1855626.92434599</v>
      </c>
      <c r="L238" s="61" t="n">
        <f aca="false">+L237+L236</f>
        <v>1870919.66937784</v>
      </c>
      <c r="M238" s="61" t="n">
        <f aca="false">+M237+M236</f>
        <v>1886307.99406614</v>
      </c>
    </row>
    <row r="239" customFormat="false" ht="12.75" hidden="false" customHeight="false" outlineLevel="0" collapsed="false">
      <c r="A239" s="0" t="s">
        <v>376</v>
      </c>
      <c r="B239" s="61" t="n">
        <f aca="false">+B238*+$B$1/12</f>
        <v>10763.728472508</v>
      </c>
      <c r="C239" s="61" t="n">
        <f aca="false">+C238*+$B$1/12</f>
        <v>10854.096005178</v>
      </c>
      <c r="D239" s="61" t="n">
        <f aca="false">+D238*+$B$1/12</f>
        <v>10945.0283349271</v>
      </c>
      <c r="E239" s="61" t="n">
        <f aca="false">+E238*+$B$1/12</f>
        <v>11036.5289917372</v>
      </c>
      <c r="F239" s="61" t="n">
        <f aca="false">+F238*+$B$1/12</f>
        <v>11128.6015276524</v>
      </c>
      <c r="G239" s="61" t="n">
        <f aca="false">+G238*+$B$1/12</f>
        <v>11221.249516917</v>
      </c>
      <c r="H239" s="61" t="n">
        <f aca="false">+H238*+$B$1/12</f>
        <v>11314.4765561145</v>
      </c>
      <c r="I239" s="61" t="n">
        <f aca="false">+I238*+$B$1/12</f>
        <v>11408.2862643071</v>
      </c>
      <c r="J239" s="61" t="n">
        <f aca="false">+J238*+$B$1/12</f>
        <v>11502.6822831758</v>
      </c>
      <c r="K239" s="61" t="n">
        <f aca="false">+K238*+$B$1/12</f>
        <v>11597.6682771624</v>
      </c>
      <c r="L239" s="61" t="n">
        <f aca="false">+L238*+$B$1/12</f>
        <v>11693.2479336115</v>
      </c>
      <c r="M239" s="61" t="n">
        <f aca="false">+M238*+$B$1/12</f>
        <v>11789.4249629134</v>
      </c>
      <c r="N239" s="93" t="n">
        <f aca="false">SUM(B239:M239)</f>
        <v>135255.019126204</v>
      </c>
    </row>
    <row r="240" customFormat="false" ht="12.75" hidden="false" customHeight="false" outlineLevel="0" collapsed="false">
      <c r="A240" s="0" t="s">
        <v>377</v>
      </c>
      <c r="B240" s="61" t="n">
        <f aca="false">+B239+B238</f>
        <v>1732960.28407379</v>
      </c>
      <c r="C240" s="61" t="n">
        <f aca="false">+C239+C238</f>
        <v>1747509.45683365</v>
      </c>
      <c r="D240" s="61" t="n">
        <f aca="false">+D239+D238</f>
        <v>1762149.56192327</v>
      </c>
      <c r="E240" s="61" t="n">
        <f aca="false">+E239+E238</f>
        <v>1776881.16766969</v>
      </c>
      <c r="F240" s="61" t="n">
        <f aca="false">+F239+F238</f>
        <v>1791704.84595203</v>
      </c>
      <c r="G240" s="61" t="n">
        <f aca="false">+G239+G238</f>
        <v>1806621.17222364</v>
      </c>
      <c r="H240" s="61" t="n">
        <f aca="false">+H239+H238</f>
        <v>1821630.72553444</v>
      </c>
      <c r="I240" s="61" t="n">
        <f aca="false">+I239+I238</f>
        <v>1836734.08855344</v>
      </c>
      <c r="J240" s="61" t="n">
        <f aca="false">+J239+J238</f>
        <v>1851931.8475913</v>
      </c>
      <c r="K240" s="61" t="n">
        <f aca="false">+K239+K238</f>
        <v>1867224.59262315</v>
      </c>
      <c r="L240" s="61" t="n">
        <f aca="false">+L239+L238</f>
        <v>1882612.91731145</v>
      </c>
      <c r="M240" s="61" t="n">
        <f aca="false">+M239+M238</f>
        <v>1898097.41902905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42"/>
    <col collapsed="false" customWidth="true" hidden="false" outlineLevel="0" max="13" min="2" style="0" width="11.28"/>
    <col collapsed="false" customWidth="true" hidden="false" outlineLevel="0" max="16" min="14" style="0" width="10.41"/>
    <col collapsed="false" customWidth="true" hidden="false" outlineLevel="0" max="21" min="17" style="0" width="9.41"/>
  </cols>
  <sheetData>
    <row r="1" customFormat="false" ht="12.75" hidden="false" customHeight="false" outlineLevel="0" collapsed="false">
      <c r="B1" s="17" t="n">
        <v>1</v>
      </c>
      <c r="C1" s="17" t="n">
        <v>2</v>
      </c>
      <c r="D1" s="17" t="n">
        <v>3</v>
      </c>
      <c r="E1" s="17" t="n">
        <v>4</v>
      </c>
      <c r="F1" s="17" t="n">
        <v>5</v>
      </c>
      <c r="G1" s="17" t="n">
        <v>6</v>
      </c>
      <c r="H1" s="17" t="n">
        <v>7</v>
      </c>
      <c r="I1" s="17" t="n">
        <v>8</v>
      </c>
      <c r="J1" s="17" t="n">
        <v>9</v>
      </c>
      <c r="K1" s="17" t="n">
        <v>10</v>
      </c>
      <c r="L1" s="17" t="n">
        <v>11</v>
      </c>
      <c r="M1" s="17" t="n">
        <v>12</v>
      </c>
      <c r="N1" s="17" t="n">
        <v>13</v>
      </c>
      <c r="O1" s="17" t="n">
        <v>14</v>
      </c>
      <c r="P1" s="17" t="n">
        <v>15</v>
      </c>
      <c r="Q1" s="17" t="n">
        <v>16</v>
      </c>
      <c r="R1" s="17" t="n">
        <v>17</v>
      </c>
      <c r="S1" s="17" t="n">
        <v>18</v>
      </c>
      <c r="T1" s="17" t="n">
        <v>19</v>
      </c>
      <c r="U1" s="17" t="n">
        <v>20</v>
      </c>
      <c r="V1" s="17" t="n">
        <v>21</v>
      </c>
      <c r="W1" s="17" t="n">
        <v>22</v>
      </c>
      <c r="X1" s="17" t="n">
        <v>23</v>
      </c>
      <c r="Y1" s="17" t="n">
        <v>24</v>
      </c>
      <c r="Z1" s="17" t="n">
        <v>25</v>
      </c>
      <c r="AA1" s="17" t="n">
        <v>26</v>
      </c>
      <c r="AB1" s="17" t="n">
        <v>27</v>
      </c>
      <c r="AC1" s="17" t="n">
        <v>28</v>
      </c>
      <c r="AD1" s="17" t="n">
        <v>29</v>
      </c>
      <c r="AE1" s="17" t="n">
        <v>30</v>
      </c>
    </row>
    <row r="2" customFormat="false" ht="12.75" hidden="false" customHeight="false" outlineLevel="0" collapsed="false">
      <c r="A2" s="0" t="s">
        <v>378</v>
      </c>
      <c r="B2" s="352" t="n">
        <f aca="false">+loan!B2</f>
        <v>674399.6944</v>
      </c>
      <c r="C2" s="281" t="n">
        <f aca="false">+B3</f>
        <v>658826.327420129</v>
      </c>
      <c r="D2" s="281" t="n">
        <f aca="false">+C3</f>
        <v>642084.957916769</v>
      </c>
      <c r="E2" s="281" t="n">
        <f aca="false">+D3</f>
        <v>624087.985700656</v>
      </c>
      <c r="F2" s="281" t="n">
        <f aca="false">+E3</f>
        <v>604741.240568334</v>
      </c>
      <c r="G2" s="281" t="n">
        <f aca="false">+F3</f>
        <v>583943.489551089</v>
      </c>
      <c r="H2" s="281" t="n">
        <f aca="false">+G3</f>
        <v>561585.90720755</v>
      </c>
      <c r="I2" s="281" t="n">
        <f aca="false">+H3</f>
        <v>537551.506188246</v>
      </c>
      <c r="J2" s="281" t="n">
        <f aca="false">+I3</f>
        <v>511714.525092494</v>
      </c>
      <c r="K2" s="281" t="n">
        <f aca="false">+J3</f>
        <v>483939.77041456</v>
      </c>
      <c r="L2" s="281" t="n">
        <f aca="false">+K3</f>
        <v>454081.909135782</v>
      </c>
      <c r="M2" s="281" t="n">
        <f aca="false">+L3</f>
        <v>421984.708261095</v>
      </c>
      <c r="N2" s="281" t="n">
        <f aca="false">+M3</f>
        <v>387480.217320806</v>
      </c>
      <c r="O2" s="281" t="n">
        <f aca="false">+N3</f>
        <v>350387.889559996</v>
      </c>
      <c r="P2" s="281" t="n">
        <f aca="false">+O3</f>
        <v>310513.637217125</v>
      </c>
      <c r="Q2" s="281" t="n">
        <f aca="false">+P3</f>
        <v>267648.815948539</v>
      </c>
      <c r="R2" s="281" t="n">
        <f aca="false">+Q3</f>
        <v>221569.133084809</v>
      </c>
      <c r="S2" s="281" t="n">
        <f aca="false">+R3</f>
        <v>172033.474006299</v>
      </c>
      <c r="T2" s="281" t="n">
        <f aca="false">+S3</f>
        <v>118782.640496901</v>
      </c>
      <c r="U2" s="281" t="n">
        <f aca="false">+T3</f>
        <v>61537.9944742979</v>
      </c>
      <c r="V2" s="281" t="n">
        <f aca="false">+U3</f>
        <v>-2.69210431724787E-010</v>
      </c>
      <c r="W2" s="281" t="n">
        <f aca="false">+V3</f>
        <v>-2.89401214104146E-010</v>
      </c>
      <c r="X2" s="281" t="n">
        <f aca="false">+W3</f>
        <v>-3.11106305161957E-010</v>
      </c>
      <c r="Y2" s="281" t="n">
        <f aca="false">+X3</f>
        <v>-3.34439278049103E-010</v>
      </c>
      <c r="Z2" s="281" t="n">
        <f aca="false">+Y3</f>
        <v>-3.59522223902786E-010</v>
      </c>
      <c r="AA2" s="281" t="n">
        <f aca="false">+Z3</f>
        <v>-3.86486390695495E-010</v>
      </c>
      <c r="AB2" s="281" t="n">
        <f aca="false">+AA3</f>
        <v>-4.15472869997657E-010</v>
      </c>
      <c r="AC2" s="281" t="n">
        <f aca="false">+AB3</f>
        <v>-4.46633335247482E-010</v>
      </c>
      <c r="AD2" s="281" t="n">
        <f aca="false">+AC3</f>
        <v>-4.80130835391043E-010</v>
      </c>
      <c r="AE2" s="281" t="n">
        <f aca="false">+AD3</f>
        <v>-5.16140648045371E-010</v>
      </c>
    </row>
    <row r="3" customFormat="false" ht="12.75" hidden="false" customHeight="false" outlineLevel="0" collapsed="false">
      <c r="A3" s="0" t="s">
        <v>367</v>
      </c>
      <c r="B3" s="61" t="n">
        <f aca="false">+B2-B6</f>
        <v>658826.327420129</v>
      </c>
      <c r="C3" s="61" t="n">
        <f aca="false">+C2-C6</f>
        <v>642084.957916769</v>
      </c>
      <c r="D3" s="61" t="n">
        <f aca="false">+D2-D6</f>
        <v>624087.985700656</v>
      </c>
      <c r="E3" s="61" t="n">
        <f aca="false">+E2-E6</f>
        <v>604741.240568334</v>
      </c>
      <c r="F3" s="61" t="n">
        <f aca="false">+F2-F6</f>
        <v>583943.489551089</v>
      </c>
      <c r="G3" s="61" t="n">
        <f aca="false">+G2-G6</f>
        <v>561585.90720755</v>
      </c>
      <c r="H3" s="61" t="n">
        <f aca="false">+H2-H6</f>
        <v>537551.506188246</v>
      </c>
      <c r="I3" s="61" t="n">
        <f aca="false">+I2-I6</f>
        <v>511714.525092494</v>
      </c>
      <c r="J3" s="61" t="n">
        <f aca="false">+J2-J6</f>
        <v>483939.77041456</v>
      </c>
      <c r="K3" s="61" t="n">
        <f aca="false">+K2-K6</f>
        <v>454081.909135782</v>
      </c>
      <c r="L3" s="61" t="n">
        <f aca="false">+L2-L6</f>
        <v>421984.708261095</v>
      </c>
      <c r="M3" s="61" t="n">
        <f aca="false">+M2-M6</f>
        <v>387480.217320806</v>
      </c>
      <c r="N3" s="61" t="n">
        <f aca="false">+N2-N6</f>
        <v>350387.889559996</v>
      </c>
      <c r="O3" s="61" t="n">
        <f aca="false">+O2-O6</f>
        <v>310513.637217125</v>
      </c>
      <c r="P3" s="61" t="n">
        <f aca="false">+P2-P6</f>
        <v>267648.815948539</v>
      </c>
      <c r="Q3" s="61" t="n">
        <f aca="false">+Q2-Q6</f>
        <v>221569.133084809</v>
      </c>
      <c r="R3" s="61" t="n">
        <f aca="false">+R2-R6</f>
        <v>172033.474006299</v>
      </c>
      <c r="S3" s="61" t="n">
        <f aca="false">+S2-S6</f>
        <v>118782.640496901</v>
      </c>
      <c r="T3" s="61" t="n">
        <f aca="false">+T2-T6</f>
        <v>61537.9944742979</v>
      </c>
      <c r="U3" s="61" t="n">
        <f aca="false">+U2-U6</f>
        <v>-2.69210431724787E-010</v>
      </c>
      <c r="V3" s="61" t="n">
        <f aca="false">+V2-V6</f>
        <v>-2.89401214104146E-010</v>
      </c>
      <c r="W3" s="61" t="n">
        <f aca="false">+W2-W6</f>
        <v>-3.11106305161957E-010</v>
      </c>
      <c r="X3" s="61" t="n">
        <f aca="false">+X2-X6</f>
        <v>-3.34439278049103E-010</v>
      </c>
      <c r="Y3" s="61" t="n">
        <f aca="false">+Y2-Y6</f>
        <v>-3.59522223902786E-010</v>
      </c>
      <c r="Z3" s="61" t="n">
        <f aca="false">+Z2-Z6</f>
        <v>-3.86486390695495E-010</v>
      </c>
      <c r="AA3" s="61" t="n">
        <f aca="false">+AA2-AA6</f>
        <v>-4.15472869997657E-010</v>
      </c>
      <c r="AB3" s="61" t="n">
        <f aca="false">+AB2-AB6</f>
        <v>-4.46633335247482E-010</v>
      </c>
      <c r="AC3" s="61" t="n">
        <f aca="false">+AC2-AC6</f>
        <v>-4.80130835391043E-010</v>
      </c>
      <c r="AD3" s="61" t="n">
        <f aca="false">+AD2-AD6</f>
        <v>-5.16140648045371E-010</v>
      </c>
      <c r="AE3" s="61" t="n">
        <f aca="false">+AE2-AE6</f>
        <v>0</v>
      </c>
    </row>
    <row r="4" customFormat="false" ht="12.75" hidden="false" customHeight="false" outlineLevel="0" collapsed="false">
      <c r="A4" s="0" t="s">
        <v>379</v>
      </c>
      <c r="B4" s="61" t="n">
        <f aca="false">IF(B1=assumptions!$B$6,LOANSCHED!B2+LOANSCHED!B5,IF(B2&gt;0,PMT(loan!$B$3,loan!$B$4,-loan!$B$2,0)))</f>
        <v>66153.3440598706</v>
      </c>
      <c r="C4" s="61" t="n">
        <f aca="false">IF(C1=assumptions!$B$6,LOANSCHED!C2+LOANSCHED!C5,IF(C2&gt;0,PMT(loan!$B$3,loan!$B$4,-loan!$B$2,0)))</f>
        <v>66153.3440598706</v>
      </c>
      <c r="D4" s="61" t="n">
        <f aca="false">IF(D1=assumptions!$B$6,LOANSCHED!D2+LOANSCHED!D5,IF(D2&gt;0,PMT(loan!$B$3,loan!$B$4,-loan!$B$2,0)))</f>
        <v>66153.3440598706</v>
      </c>
      <c r="E4" s="61" t="n">
        <f aca="false">IF(E1=assumptions!$B$6,LOANSCHED!E2+LOANSCHED!E5,IF(E2&gt;0,PMT(loan!$B$3,loan!$B$4,-loan!$B$2,0)))</f>
        <v>66153.3440598706</v>
      </c>
      <c r="F4" s="61" t="n">
        <f aca="false">IF(F1=assumptions!$B$6,LOANSCHED!F2+LOANSCHED!F5,IF(F2&gt;0,PMT(loan!$B$3,loan!$B$4,-loan!$B$2,0)))</f>
        <v>66153.3440598706</v>
      </c>
      <c r="G4" s="61" t="n">
        <f aca="false">IF(G1=assumptions!$B$6,LOANSCHED!G2+LOANSCHED!G5,IF(G2&gt;0,PMT(loan!$B$3,loan!$B$4,-loan!$B$2,0)))</f>
        <v>66153.3440598706</v>
      </c>
      <c r="H4" s="61" t="n">
        <f aca="false">IF(H1=assumptions!$B$6,LOANSCHED!H2+LOANSCHED!H5,IF(H2&gt;0,PMT(loan!$B$3,loan!$B$4,-loan!$B$2,0)))</f>
        <v>66153.3440598706</v>
      </c>
      <c r="I4" s="61" t="n">
        <f aca="false">IF(I1=assumptions!$B$6,LOANSCHED!I2+LOANSCHED!I5,IF(I2&gt;0,PMT(loan!$B$3,loan!$B$4,-loan!$B$2,0)))</f>
        <v>66153.3440598706</v>
      </c>
      <c r="J4" s="61" t="n">
        <f aca="false">IF(J1=assumptions!$B$6,LOANSCHED!J2+LOANSCHED!J5,IF(J2&gt;0,PMT(loan!$B$3,loan!$B$4,-loan!$B$2,0)))</f>
        <v>66153.3440598706</v>
      </c>
      <c r="K4" s="61" t="n">
        <f aca="false">IF(K1=assumptions!$B$6,LOANSCHED!K2+LOANSCHED!K5,IF(K2&gt;0,PMT(loan!$B$3,loan!$B$4,-loan!$B$2,0)))</f>
        <v>66153.3440598706</v>
      </c>
      <c r="L4" s="61" t="n">
        <f aca="false">IF(L1=assumptions!$B$6,LOANSCHED!L2+LOANSCHED!L5,IF(L2&gt;0,PMT(loan!$B$3,loan!$B$4,-loan!$B$2,0)))</f>
        <v>66153.3440598706</v>
      </c>
      <c r="M4" s="61" t="n">
        <f aca="false">IF(M1=assumptions!$B$6,LOANSCHED!M2+LOANSCHED!M5,IF(M2&gt;0,PMT(loan!$B$3,loan!$B$4,-loan!$B$2,0)))</f>
        <v>66153.3440598706</v>
      </c>
      <c r="N4" s="61" t="n">
        <f aca="false">IF(N1=assumptions!$B$6,LOANSCHED!N2+LOANSCHED!N5,IF(N2&gt;0,PMT(loan!$B$3,loan!$B$4,-loan!$B$2,0)))</f>
        <v>66153.3440598706</v>
      </c>
      <c r="O4" s="61" t="n">
        <f aca="false">IF(O1=assumptions!$B$6,LOANSCHED!O2+LOANSCHED!O5,IF(O2&gt;0,PMT(loan!$B$3,loan!$B$4,-loan!$B$2,0)))</f>
        <v>66153.3440598706</v>
      </c>
      <c r="P4" s="61" t="n">
        <f aca="false">IF(P1=assumptions!$B$6,LOANSCHED!P2+LOANSCHED!P5,IF(P2&gt;0,PMT(loan!$B$3,loan!$B$4,-loan!$B$2,0)))</f>
        <v>66153.3440598706</v>
      </c>
      <c r="Q4" s="61" t="n">
        <f aca="false">IF(Q1=assumptions!$B$6,LOANSCHED!Q2+LOANSCHED!Q5,IF(Q2&gt;0,PMT(loan!$B$3,loan!$B$4,-loan!$B$2,0)))</f>
        <v>66153.3440598706</v>
      </c>
      <c r="R4" s="61" t="n">
        <f aca="false">IF(R1=assumptions!$B$6,LOANSCHED!R2+LOANSCHED!R5,IF(R2&gt;0,PMT(loan!$B$3,loan!$B$4,-loan!$B$2,0)))</f>
        <v>66153.3440598706</v>
      </c>
      <c r="S4" s="61" t="n">
        <f aca="false">IF(S1=assumptions!$B$6,LOANSCHED!S2+LOANSCHED!S5,IF(S2&gt;0,PMT(loan!$B$3,loan!$B$4,-loan!$B$2,0)))</f>
        <v>66153.3440598706</v>
      </c>
      <c r="T4" s="61" t="n">
        <f aca="false">IF(T1=assumptions!$B$6,LOANSCHED!T2+LOANSCHED!T5,IF(T2&gt;0,PMT(loan!$B$3,loan!$B$4,-loan!$B$2,0)))</f>
        <v>66153.3440598706</v>
      </c>
      <c r="U4" s="61" t="n">
        <f aca="false">IF(U1=assumptions!$B$6,LOANSCHED!U2+LOANSCHED!U5,IF(U2&gt;0,PMT(loan!$B$3,loan!$B$4,-loan!$B$2,0)))</f>
        <v>66153.3440598706</v>
      </c>
      <c r="V4" s="61" t="n">
        <f aca="false">IF(V1=assumptions!$B$6,LOANSCHED!V2+LOANSCHED!V5,IF(V2&gt;0,PMT(loan!$B$3,loan!$B$4,-loan!$B$2,0)))</f>
        <v>0</v>
      </c>
      <c r="W4" s="61" t="n">
        <f aca="false">IF(W1=assumptions!$B$6,LOANSCHED!W2+LOANSCHED!W5,IF(W2&gt;0,PMT(loan!$B$3,loan!$B$4,-loan!$B$2,0)))</f>
        <v>0</v>
      </c>
      <c r="X4" s="61" t="n">
        <f aca="false">IF(X1=assumptions!$B$6,LOANSCHED!X2+LOANSCHED!X5,IF(X2&gt;0,PMT(loan!$B$3,loan!$B$4,-loan!$B$2,0)))</f>
        <v>0</v>
      </c>
      <c r="Y4" s="61" t="n">
        <f aca="false">IF(Y1=assumptions!$B$6,LOANSCHED!Y2+LOANSCHED!Y5,IF(Y2&gt;0,PMT(loan!$B$3,loan!$B$4,-loan!$B$2,0)))</f>
        <v>0</v>
      </c>
      <c r="Z4" s="61" t="n">
        <f aca="false">IF(Z1=assumptions!$B$6,LOANSCHED!Z2+LOANSCHED!Z5,IF(Z2&gt;0,PMT(loan!$B$3,loan!$B$4,-loan!$B$2,0)))</f>
        <v>0</v>
      </c>
      <c r="AA4" s="61" t="n">
        <f aca="false">IF(AA1=assumptions!$B$6,LOANSCHED!AA2+LOANSCHED!AA5,IF(AA2&gt;0,PMT(loan!$B$3,loan!$B$4,-loan!$B$2,0)))</f>
        <v>0</v>
      </c>
      <c r="AB4" s="61" t="n">
        <f aca="false">IF(AB1=assumptions!$B$6,LOANSCHED!AB2+LOANSCHED!AB5,IF(AB2&gt;0,PMT(loan!$B$3,loan!$B$4,-loan!$B$2,0)))</f>
        <v>0</v>
      </c>
      <c r="AC4" s="61" t="n">
        <f aca="false">IF(AC1=assumptions!$B$6,LOANSCHED!AC2+LOANSCHED!AC5,IF(AC2&gt;0,PMT(loan!$B$3,loan!$B$4,-loan!$B$2,0)))</f>
        <v>0</v>
      </c>
      <c r="AD4" s="61" t="n">
        <f aca="false">IF(AD1=assumptions!$B$6,LOANSCHED!AD2+LOANSCHED!AD5,IF(AD2&gt;0,PMT(loan!$B$3,loan!$B$4,-loan!$B$2,0)))</f>
        <v>0</v>
      </c>
      <c r="AE4" s="61" t="n">
        <f aca="false">IF(AE1=assumptions!$B$6,LOANSCHED!AE2+LOANSCHED!AE5,IF(AE2&gt;0,PMT(loan!$B$3,loan!$B$4,-loan!$B$2,0)))</f>
        <v>-5.54851196648774E-010</v>
      </c>
    </row>
    <row r="5" customFormat="false" ht="12.75" hidden="false" customHeight="false" outlineLevel="0" collapsed="false">
      <c r="A5" s="0" t="s">
        <v>359</v>
      </c>
      <c r="B5" s="61" t="n">
        <f aca="false">+B2*loan!$B$3</f>
        <v>50579.97708</v>
      </c>
      <c r="C5" s="61" t="n">
        <f aca="false">+C2*loan!$B$3</f>
        <v>49411.9745565097</v>
      </c>
      <c r="D5" s="61" t="n">
        <f aca="false">+D2*loan!$B$3</f>
        <v>48156.3718437576</v>
      </c>
      <c r="E5" s="61" t="n">
        <f aca="false">+E2*loan!$B$3</f>
        <v>46806.5989275492</v>
      </c>
      <c r="F5" s="61" t="n">
        <f aca="false">+F2*loan!$B$3</f>
        <v>45355.5930426251</v>
      </c>
      <c r="G5" s="61" t="n">
        <f aca="false">+G2*loan!$B$3</f>
        <v>43795.7617163317</v>
      </c>
      <c r="H5" s="61" t="n">
        <f aca="false">+H2*loan!$B$3</f>
        <v>42118.9430405663</v>
      </c>
      <c r="I5" s="61" t="n">
        <f aca="false">+I2*loan!$B$3</f>
        <v>40316.3629641184</v>
      </c>
      <c r="J5" s="61" t="n">
        <f aca="false">+J2*loan!$B$3</f>
        <v>38378.589381937</v>
      </c>
      <c r="K5" s="61" t="n">
        <f aca="false">+K2*loan!$B$3</f>
        <v>36295.482781092</v>
      </c>
      <c r="L5" s="61" t="n">
        <f aca="false">+L2*loan!$B$3</f>
        <v>34056.1431851836</v>
      </c>
      <c r="M5" s="61" t="n">
        <f aca="false">+M2*loan!$B$3</f>
        <v>31648.8531195821</v>
      </c>
      <c r="N5" s="61" t="n">
        <f aca="false">+N2*loan!$B$3</f>
        <v>29061.0162990605</v>
      </c>
      <c r="O5" s="61" t="n">
        <f aca="false">+O2*loan!$B$3</f>
        <v>26279.0917169997</v>
      </c>
      <c r="P5" s="61" t="n">
        <f aca="false">+P2*loan!$B$3</f>
        <v>23288.5227912844</v>
      </c>
      <c r="Q5" s="61" t="n">
        <f aca="false">+Q2*loan!$B$3</f>
        <v>20073.6611961404</v>
      </c>
      <c r="R5" s="61" t="n">
        <f aca="false">+R2*loan!$B$3</f>
        <v>16617.6849813607</v>
      </c>
      <c r="S5" s="61" t="n">
        <f aca="false">+S2*loan!$B$3</f>
        <v>12902.5105504724</v>
      </c>
      <c r="T5" s="61" t="n">
        <f aca="false">+T2*loan!$B$3</f>
        <v>8908.69803726757</v>
      </c>
      <c r="U5" s="61" t="n">
        <f aca="false">+U2*loan!$B$3</f>
        <v>4615.34958557235</v>
      </c>
      <c r="V5" s="61" t="n">
        <f aca="false">+V2*loan!$B$3</f>
        <v>-2.0190782379359E-011</v>
      </c>
      <c r="W5" s="61" t="n">
        <f aca="false">+W2*loan!$B$3</f>
        <v>-2.17050910578109E-011</v>
      </c>
      <c r="X5" s="61" t="n">
        <f aca="false">+X2*loan!$B$3</f>
        <v>-2.33329728871468E-011</v>
      </c>
      <c r="Y5" s="61" t="n">
        <f aca="false">+Y2*loan!$B$3</f>
        <v>-2.50829458536828E-011</v>
      </c>
      <c r="Z5" s="61" t="n">
        <f aca="false">+Z2*loan!$B$3</f>
        <v>-2.6964166792709E-011</v>
      </c>
      <c r="AA5" s="61" t="n">
        <f aca="false">+AA2*loan!$B$3</f>
        <v>-2.89864793021621E-011</v>
      </c>
      <c r="AB5" s="61" t="n">
        <f aca="false">+AB2*loan!$B$3</f>
        <v>-3.11604652498243E-011</v>
      </c>
      <c r="AC5" s="61" t="n">
        <f aca="false">+AC2*loan!$B$3</f>
        <v>-3.34975001435611E-011</v>
      </c>
      <c r="AD5" s="61" t="n">
        <f aca="false">+AD2*loan!$B$3</f>
        <v>-3.60098126543282E-011</v>
      </c>
      <c r="AE5" s="61" t="n">
        <f aca="false">+AE2*loan!$B$3</f>
        <v>-3.87105486034028E-011</v>
      </c>
    </row>
    <row r="6" customFormat="false" ht="12.75" hidden="false" customHeight="false" outlineLevel="0" collapsed="false">
      <c r="A6" s="0" t="s">
        <v>357</v>
      </c>
      <c r="B6" s="61" t="n">
        <f aca="false">+B4-B5</f>
        <v>15573.3669798705</v>
      </c>
      <c r="C6" s="61" t="n">
        <f aca="false">+C4-C5</f>
        <v>16741.3695033608</v>
      </c>
      <c r="D6" s="61" t="n">
        <f aca="false">+D4-D5</f>
        <v>17996.9722161129</v>
      </c>
      <c r="E6" s="61" t="n">
        <f aca="false">+E4-E5</f>
        <v>19346.7451323214</v>
      </c>
      <c r="F6" s="61" t="n">
        <f aca="false">+F4-F5</f>
        <v>20797.7510172455</v>
      </c>
      <c r="G6" s="61" t="n">
        <f aca="false">+G4-G5</f>
        <v>22357.5823435389</v>
      </c>
      <c r="H6" s="61" t="n">
        <f aca="false">+H4-H5</f>
        <v>24034.4010193043</v>
      </c>
      <c r="I6" s="61" t="n">
        <f aca="false">+I4-I5</f>
        <v>25836.9810957521</v>
      </c>
      <c r="J6" s="61" t="n">
        <f aca="false">+J4-J5</f>
        <v>27774.7546779335</v>
      </c>
      <c r="K6" s="61" t="n">
        <f aca="false">+K4-K5</f>
        <v>29857.8612787785</v>
      </c>
      <c r="L6" s="61" t="n">
        <f aca="false">+L4-L5</f>
        <v>32097.2008746869</v>
      </c>
      <c r="M6" s="61" t="n">
        <f aca="false">+M4-M5</f>
        <v>34504.4909402885</v>
      </c>
      <c r="N6" s="61" t="n">
        <f aca="false">+N4-N5</f>
        <v>37092.3277608101</v>
      </c>
      <c r="O6" s="61" t="n">
        <f aca="false">+O4-O5</f>
        <v>39874.2523428708</v>
      </c>
      <c r="P6" s="61" t="n">
        <f aca="false">+P4-P5</f>
        <v>42864.8212685862</v>
      </c>
      <c r="Q6" s="61" t="n">
        <f aca="false">+Q4-Q5</f>
        <v>46079.6828637301</v>
      </c>
      <c r="R6" s="61" t="n">
        <f aca="false">+R4-R5</f>
        <v>49535.6590785099</v>
      </c>
      <c r="S6" s="61" t="n">
        <f aca="false">+S4-S5</f>
        <v>53250.8335093981</v>
      </c>
      <c r="T6" s="61" t="n">
        <f aca="false">+T4-T5</f>
        <v>57244.646022603</v>
      </c>
      <c r="U6" s="61" t="n">
        <f aca="false">+U4-U5</f>
        <v>61537.9944742982</v>
      </c>
      <c r="V6" s="61" t="n">
        <f aca="false">+V4-V5</f>
        <v>2.0190782379359E-011</v>
      </c>
      <c r="W6" s="61" t="n">
        <f aca="false">+W4-W5</f>
        <v>2.17050910578109E-011</v>
      </c>
      <c r="X6" s="61" t="n">
        <f aca="false">+X4-X5</f>
        <v>2.33329728871468E-011</v>
      </c>
      <c r="Y6" s="61" t="n">
        <f aca="false">+Y4-Y5</f>
        <v>2.50829458536828E-011</v>
      </c>
      <c r="Z6" s="61" t="n">
        <f aca="false">+Z4-Z5</f>
        <v>2.6964166792709E-011</v>
      </c>
      <c r="AA6" s="61" t="n">
        <f aca="false">+AA4-AA5</f>
        <v>2.89864793021621E-011</v>
      </c>
      <c r="AB6" s="61" t="n">
        <f aca="false">+AB4-AB5</f>
        <v>3.11604652498243E-011</v>
      </c>
      <c r="AC6" s="61" t="n">
        <f aca="false">+AC4-AC5</f>
        <v>3.34975001435611E-011</v>
      </c>
      <c r="AD6" s="61" t="n">
        <f aca="false">+AD4-AD5</f>
        <v>3.60098126543282E-011</v>
      </c>
      <c r="AE6" s="61" t="n">
        <f aca="false">+AE4-AE5</f>
        <v>-5.16140648045371E-010</v>
      </c>
    </row>
    <row r="10" customFormat="false" ht="12.75" hidden="false" customHeight="false" outlineLevel="0" collapsed="false"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5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21" activeCellId="0" sqref="G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0" min="10" style="0" width="9.56"/>
    <col collapsed="false" customWidth="true" hidden="false" outlineLevel="0" max="14" min="14" style="358" width="9.14"/>
  </cols>
  <sheetData>
    <row r="1" customFormat="false" ht="13.5" hidden="false" customHeight="false" outlineLevel="0" collapsed="false">
      <c r="B1" s="74" t="s">
        <v>221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customFormat="false" ht="13.5" hidden="false" customHeight="false" outlineLevel="0" collapsed="false">
      <c r="B2" s="359" t="s">
        <v>380</v>
      </c>
      <c r="C2" s="75" t="s">
        <v>381</v>
      </c>
      <c r="D2" s="75" t="s">
        <v>382</v>
      </c>
      <c r="E2" s="75" t="s">
        <v>383</v>
      </c>
      <c r="F2" s="75" t="s">
        <v>384</v>
      </c>
      <c r="G2" s="75" t="s">
        <v>385</v>
      </c>
      <c r="H2" s="75" t="s">
        <v>386</v>
      </c>
      <c r="I2" s="75" t="s">
        <v>387</v>
      </c>
      <c r="J2" s="75" t="s">
        <v>388</v>
      </c>
      <c r="K2" s="75" t="s">
        <v>389</v>
      </c>
      <c r="L2" s="75" t="s">
        <v>390</v>
      </c>
      <c r="M2" s="360" t="s">
        <v>391</v>
      </c>
    </row>
    <row r="3" customFormat="false" ht="12.75" hidden="false" customHeight="false" outlineLevel="0" collapsed="false">
      <c r="A3" s="361" t="n">
        <v>2004</v>
      </c>
      <c r="B3" s="362" t="n">
        <v>90.9476669207179</v>
      </c>
      <c r="C3" s="362" t="n">
        <v>91.7274027167199</v>
      </c>
      <c r="D3" s="362" t="n">
        <v>88.4382080552162</v>
      </c>
      <c r="E3" s="362" t="n">
        <v>89.945843377537</v>
      </c>
      <c r="F3" s="362" t="n">
        <v>93.1955933247173</v>
      </c>
      <c r="G3" s="362" t="n">
        <v>93.8716310831814</v>
      </c>
      <c r="H3" s="362" t="n">
        <v>90.1580530859743</v>
      </c>
      <c r="I3" s="362" t="n">
        <v>88.2268413571032</v>
      </c>
      <c r="J3" s="362" t="n">
        <v>88.2307715436478</v>
      </c>
      <c r="K3" s="362" t="n">
        <v>87.4628933094708</v>
      </c>
      <c r="L3" s="362" t="n">
        <v>94.1831753053357</v>
      </c>
      <c r="M3" s="362" t="n">
        <v>93.3631510454037</v>
      </c>
      <c r="N3" s="88" t="n">
        <f aca="false">AVERAGE(B3:M3)/100</f>
        <v>0.908126025937521</v>
      </c>
    </row>
    <row r="4" customFormat="false" ht="12.75" hidden="false" customHeight="false" outlineLevel="0" collapsed="false">
      <c r="A4" s="363" t="n">
        <f aca="false">+A3+1</f>
        <v>2005</v>
      </c>
      <c r="B4" s="362" t="n">
        <v>90.9256997924876</v>
      </c>
      <c r="C4" s="362" t="n">
        <v>88.9331939647815</v>
      </c>
      <c r="D4" s="362" t="n">
        <v>93.9549088171689</v>
      </c>
      <c r="E4" s="362" t="n">
        <v>87.975009807298</v>
      </c>
      <c r="F4" s="362" t="n">
        <v>83.6131371665639</v>
      </c>
      <c r="G4" s="362" t="n">
        <v>93.7415333867637</v>
      </c>
      <c r="H4" s="362" t="n">
        <v>86.3540073331298</v>
      </c>
      <c r="I4" s="362" t="n">
        <v>84.5631843632868</v>
      </c>
      <c r="J4" s="362" t="n">
        <v>93.5592559231724</v>
      </c>
      <c r="K4" s="362" t="n">
        <v>90.0895478068906</v>
      </c>
      <c r="L4" s="362" t="n">
        <v>90.9604501784299</v>
      </c>
      <c r="M4" s="362" t="n">
        <v>93.7183599209965</v>
      </c>
      <c r="N4" s="88" t="n">
        <f aca="false">AVERAGE(B4:M4)/100</f>
        <v>0.898656907050808</v>
      </c>
    </row>
    <row r="5" customFormat="false" ht="12.75" hidden="false" customHeight="false" outlineLevel="0" collapsed="false">
      <c r="A5" s="363" t="n">
        <f aca="false">+A4+1</f>
        <v>2006</v>
      </c>
      <c r="B5" s="362" t="n">
        <v>90.6664971883086</v>
      </c>
      <c r="C5" s="362" t="n">
        <v>83.3306088278416</v>
      </c>
      <c r="D5" s="362" t="n">
        <v>92.5574779649884</v>
      </c>
      <c r="E5" s="362" t="n">
        <v>90.5514863192172</v>
      </c>
      <c r="F5" s="362" t="n">
        <v>84.948254739568</v>
      </c>
      <c r="G5" s="362" t="n">
        <v>94.1694441268142</v>
      </c>
      <c r="H5" s="362" t="n">
        <v>88.7177017788375</v>
      </c>
      <c r="I5" s="362" t="n">
        <v>91.5680032762555</v>
      </c>
      <c r="J5" s="362" t="n">
        <v>88.0903658825199</v>
      </c>
      <c r="K5" s="362" t="n">
        <v>87.8751620936071</v>
      </c>
      <c r="L5" s="362" t="n">
        <v>92.5093830217513</v>
      </c>
      <c r="M5" s="362" t="n">
        <v>90.3841333267507</v>
      </c>
      <c r="N5" s="88" t="n">
        <f aca="false">AVERAGE(B5:M5)/100</f>
        <v>0.89614043212205</v>
      </c>
    </row>
    <row r="6" customFormat="false" ht="12.75" hidden="false" customHeight="false" outlineLevel="0" collapsed="false">
      <c r="A6" s="363" t="n">
        <f aca="false">+A5+1</f>
        <v>2007</v>
      </c>
      <c r="B6" s="362" t="n">
        <v>88.6514658350153</v>
      </c>
      <c r="C6" s="362" t="n">
        <v>95.2298839171952</v>
      </c>
      <c r="D6" s="362" t="n">
        <v>89.7161437599173</v>
      </c>
      <c r="E6" s="362" t="n">
        <v>93.2133197600125</v>
      </c>
      <c r="F6" s="362" t="n">
        <v>88.0986385090807</v>
      </c>
      <c r="G6" s="362" t="n">
        <v>89.4244124342433</v>
      </c>
      <c r="H6" s="362" t="n">
        <v>90.0333586864562</v>
      </c>
      <c r="I6" s="362" t="n">
        <v>91.00379156596</v>
      </c>
      <c r="J6" s="362" t="n">
        <v>88.1126567646162</v>
      </c>
      <c r="K6" s="362" t="n">
        <v>88.3535468995825</v>
      </c>
      <c r="L6" s="362" t="n">
        <v>91.741044334611</v>
      </c>
      <c r="M6" s="362" t="n">
        <v>87.0860704303775</v>
      </c>
      <c r="N6" s="88" t="n">
        <f aca="false">AVERAGE(B6:M6)/100</f>
        <v>0.900553610747556</v>
      </c>
    </row>
    <row r="7" customFormat="false" ht="12.75" hidden="false" customHeight="false" outlineLevel="0" collapsed="false">
      <c r="A7" s="363" t="n">
        <f aca="false">+A6+1</f>
        <v>2008</v>
      </c>
      <c r="B7" s="362" t="n">
        <v>92.2863697271836</v>
      </c>
      <c r="C7" s="362" t="n">
        <v>95.8374224280388</v>
      </c>
      <c r="D7" s="362" t="n">
        <v>89.2168318780837</v>
      </c>
      <c r="E7" s="362" t="n">
        <v>83.6475172500449</v>
      </c>
      <c r="F7" s="362" t="n">
        <v>88.1912488884776</v>
      </c>
      <c r="G7" s="362" t="n">
        <v>89.008119288316</v>
      </c>
      <c r="H7" s="362" t="n">
        <v>93.5795217427964</v>
      </c>
      <c r="I7" s="362" t="n">
        <v>89.3474969895511</v>
      </c>
      <c r="J7" s="362" t="n">
        <v>90.4759651870861</v>
      </c>
      <c r="K7" s="362" t="n">
        <v>90.7368985995256</v>
      </c>
      <c r="L7" s="362" t="n">
        <v>87.2302202070504</v>
      </c>
      <c r="M7" s="362" t="n">
        <v>90.4683480509934</v>
      </c>
      <c r="N7" s="88" t="n">
        <f aca="false">AVERAGE(B7:M7)/100</f>
        <v>0.900021633530956</v>
      </c>
    </row>
    <row r="8" customFormat="false" ht="12.75" hidden="false" customHeight="false" outlineLevel="0" collapsed="false">
      <c r="A8" s="363" t="n">
        <f aca="false">+A7+1</f>
        <v>2009</v>
      </c>
      <c r="B8" s="362" t="n">
        <v>88.9285893499617</v>
      </c>
      <c r="C8" s="362" t="n">
        <v>87.8751329086783</v>
      </c>
      <c r="D8" s="362" t="n">
        <v>88.182281638552</v>
      </c>
      <c r="E8" s="362" t="n">
        <v>91.9975763370615</v>
      </c>
      <c r="F8" s="362" t="n">
        <v>86.6477032245085</v>
      </c>
      <c r="G8" s="362" t="n">
        <v>88.6840317899586</v>
      </c>
      <c r="H8" s="362" t="n">
        <v>88.1035476905529</v>
      </c>
      <c r="I8" s="362" t="n">
        <v>94.5448435675687</v>
      </c>
      <c r="J8" s="362" t="n">
        <v>91.335825309437</v>
      </c>
      <c r="K8" s="362" t="n">
        <v>90.1806091394119</v>
      </c>
      <c r="L8" s="362" t="n">
        <v>88.2602912605066</v>
      </c>
      <c r="M8" s="362" t="n">
        <v>89.8738052365163</v>
      </c>
      <c r="N8" s="88" t="n">
        <f aca="false">AVERAGE(B8:M8)/100</f>
        <v>0.895511864543929</v>
      </c>
    </row>
    <row r="9" customFormat="false" ht="12.75" hidden="false" customHeight="false" outlineLevel="0" collapsed="false">
      <c r="A9" s="363" t="n">
        <f aca="false">+A8+1</f>
        <v>2010</v>
      </c>
      <c r="B9" s="362" t="n">
        <v>90.227043584141</v>
      </c>
      <c r="C9" s="362" t="n">
        <v>84.8082424950398</v>
      </c>
      <c r="D9" s="362" t="n">
        <v>86.2296667923836</v>
      </c>
      <c r="E9" s="362" t="n">
        <v>92.0566726852355</v>
      </c>
      <c r="F9" s="362" t="n">
        <v>89.6958833999602</v>
      </c>
      <c r="G9" s="362" t="n">
        <v>85.3826231036711</v>
      </c>
      <c r="H9" s="362" t="n">
        <v>93.297253928481</v>
      </c>
      <c r="I9" s="362" t="n">
        <v>91.4020325770333</v>
      </c>
      <c r="J9" s="362" t="n">
        <v>91.3484012801809</v>
      </c>
      <c r="K9" s="362" t="n">
        <v>90.5117007406857</v>
      </c>
      <c r="L9" s="362" t="n">
        <v>96.4554885949745</v>
      </c>
      <c r="M9" s="362" t="n">
        <v>89.3859945874662</v>
      </c>
      <c r="N9" s="88" t="n">
        <f aca="false">AVERAGE(B9:M9)/100</f>
        <v>0.900667503141044</v>
      </c>
    </row>
    <row r="10" customFormat="false" ht="12.75" hidden="false" customHeight="false" outlineLevel="0" collapsed="false">
      <c r="A10" s="363" t="n">
        <f aca="false">+A9+1</f>
        <v>2011</v>
      </c>
      <c r="B10" s="362" t="n">
        <v>87.576640602363</v>
      </c>
      <c r="C10" s="362" t="n">
        <v>94.7188502193185</v>
      </c>
      <c r="D10" s="362" t="n">
        <v>85.2837832714563</v>
      </c>
      <c r="E10" s="362" t="n">
        <v>86.7408442662278</v>
      </c>
      <c r="F10" s="362" t="n">
        <v>94.6420208426822</v>
      </c>
      <c r="G10" s="362" t="n">
        <v>87.7793319609019</v>
      </c>
      <c r="H10" s="362" t="n">
        <v>91.7125061396396</v>
      </c>
      <c r="I10" s="362" t="n">
        <v>88.8124279540959</v>
      </c>
      <c r="J10" s="362" t="n">
        <v>91.2709636602222</v>
      </c>
      <c r="K10" s="362" t="n">
        <v>94.7917510856567</v>
      </c>
      <c r="L10" s="362" t="n">
        <v>93.3864980895445</v>
      </c>
      <c r="M10" s="362" t="n">
        <v>89.8733490935189</v>
      </c>
      <c r="N10" s="88" t="n">
        <f aca="false">AVERAGE(B10:M10)/100</f>
        <v>0.905490805988023</v>
      </c>
    </row>
    <row r="11" customFormat="false" ht="12.75" hidden="false" customHeight="false" outlineLevel="0" collapsed="false">
      <c r="A11" s="363" t="n">
        <f aca="false">+A10+1</f>
        <v>2012</v>
      </c>
      <c r="B11" s="362" t="n">
        <v>87.6321730515379</v>
      </c>
      <c r="C11" s="362" t="n">
        <v>86.6596809424705</v>
      </c>
      <c r="D11" s="362" t="n">
        <v>86.8289980837515</v>
      </c>
      <c r="E11" s="362" t="n">
        <v>84.9984378153596</v>
      </c>
      <c r="F11" s="362" t="n">
        <v>87.8870708718431</v>
      </c>
      <c r="G11" s="362" t="n">
        <v>88.6609960756947</v>
      </c>
      <c r="H11" s="362" t="n">
        <v>93.480386327567</v>
      </c>
      <c r="I11" s="362" t="n">
        <v>85.9760592679712</v>
      </c>
      <c r="J11" s="362" t="n">
        <v>86.0556968607946</v>
      </c>
      <c r="K11" s="362" t="n">
        <v>90.778780282101</v>
      </c>
      <c r="L11" s="362" t="n">
        <v>88.8915590461502</v>
      </c>
      <c r="M11" s="362" t="n">
        <v>85.2028701028729</v>
      </c>
      <c r="N11" s="88" t="n">
        <f aca="false">AVERAGE(B11:M11)/100</f>
        <v>0.877543923940095</v>
      </c>
    </row>
    <row r="12" customFormat="false" ht="12.75" hidden="false" customHeight="false" outlineLevel="0" collapsed="false">
      <c r="A12" s="363" t="n">
        <f aca="false">+A11+1</f>
        <v>2013</v>
      </c>
      <c r="B12" s="362" t="n">
        <v>88.9294828647171</v>
      </c>
      <c r="C12" s="362" t="n">
        <v>87.3582315921001</v>
      </c>
      <c r="D12" s="362" t="n">
        <v>85.8597993366337</v>
      </c>
      <c r="E12" s="362" t="n">
        <v>94.7385767313598</v>
      </c>
      <c r="F12" s="362" t="n">
        <v>92.3427496547932</v>
      </c>
      <c r="G12" s="362" t="n">
        <v>95.842129376768</v>
      </c>
      <c r="H12" s="362" t="n">
        <v>90.0631709998404</v>
      </c>
      <c r="I12" s="362" t="n">
        <v>93.6146903665093</v>
      </c>
      <c r="J12" s="362" t="n">
        <v>89.3991643704603</v>
      </c>
      <c r="K12" s="362" t="n">
        <v>89.2841146671994</v>
      </c>
      <c r="L12" s="362" t="n">
        <v>85.9148318218806</v>
      </c>
      <c r="M12" s="362" t="n">
        <v>87.9628315678287</v>
      </c>
      <c r="N12" s="88" t="n">
        <f aca="false">AVERAGE(B12:M12)/100</f>
        <v>0.901091477791742</v>
      </c>
    </row>
    <row r="13" customFormat="false" ht="12.75" hidden="false" customHeight="false" outlineLevel="0" collapsed="false">
      <c r="A13" s="363" t="n">
        <f aca="false">+A12+1</f>
        <v>2014</v>
      </c>
      <c r="B13" s="362" t="n">
        <v>84.1904961741131</v>
      </c>
      <c r="C13" s="362" t="n">
        <v>89.3351916777495</v>
      </c>
      <c r="D13" s="362" t="n">
        <v>90.5034586666088</v>
      </c>
      <c r="E13" s="362" t="n">
        <v>89.4584187900153</v>
      </c>
      <c r="F13" s="362" t="n">
        <v>85.2360408811742</v>
      </c>
      <c r="G13" s="362" t="n">
        <v>89.4227301064481</v>
      </c>
      <c r="H13" s="362" t="n">
        <v>89.0302200939332</v>
      </c>
      <c r="I13" s="362" t="n">
        <v>88.2811499969118</v>
      </c>
      <c r="J13" s="362" t="n">
        <v>90.8692212575764</v>
      </c>
      <c r="K13" s="362" t="n">
        <v>85.9941229068004</v>
      </c>
      <c r="L13" s="362" t="n">
        <v>89.0284831981034</v>
      </c>
      <c r="M13" s="362" t="n">
        <v>85.0873579237974</v>
      </c>
      <c r="N13" s="88" t="n">
        <f aca="false">AVERAGE(B13:M13)/100</f>
        <v>0.88036407639436</v>
      </c>
    </row>
    <row r="14" customFormat="false" ht="12.75" hidden="false" customHeight="false" outlineLevel="0" collapsed="false">
      <c r="A14" s="363" t="n">
        <f aca="false">+A13+1</f>
        <v>2015</v>
      </c>
      <c r="B14" s="362" t="n">
        <v>94.1109269639335</v>
      </c>
      <c r="C14" s="362" t="n">
        <v>90.8517533134197</v>
      </c>
      <c r="D14" s="362" t="n">
        <v>86.6880082323567</v>
      </c>
      <c r="E14" s="362" t="n">
        <v>89.6988834303946</v>
      </c>
      <c r="F14" s="362" t="n">
        <v>88.0412633418951</v>
      </c>
      <c r="G14" s="362" t="n">
        <v>88.7510390516356</v>
      </c>
      <c r="H14" s="362" t="n">
        <v>95.4914237702589</v>
      </c>
      <c r="I14" s="362" t="n">
        <v>79.96111894704</v>
      </c>
      <c r="J14" s="362" t="n">
        <v>89.5799848878683</v>
      </c>
      <c r="K14" s="362" t="n">
        <v>94.1567857363566</v>
      </c>
      <c r="L14" s="362" t="n">
        <v>90.837706041895</v>
      </c>
      <c r="M14" s="362" t="n">
        <v>90.4946556825369</v>
      </c>
      <c r="N14" s="88" t="n">
        <f aca="false">AVERAGE(B14:M14)/100</f>
        <v>0.898886291166326</v>
      </c>
    </row>
    <row r="15" customFormat="false" ht="12.75" hidden="false" customHeight="false" outlineLevel="0" collapsed="false">
      <c r="A15" s="363" t="n">
        <f aca="false">+A14+1</f>
        <v>2016</v>
      </c>
      <c r="B15" s="362" t="n">
        <v>89.4040771120611</v>
      </c>
      <c r="C15" s="362" t="n">
        <v>86.1865407942632</v>
      </c>
      <c r="D15" s="362" t="n">
        <v>90.5820847647489</v>
      </c>
      <c r="E15" s="362" t="n">
        <v>91.3500226229516</v>
      </c>
      <c r="F15" s="362" t="n">
        <v>95.5962268586183</v>
      </c>
      <c r="G15" s="362" t="n">
        <v>89.2128230918818</v>
      </c>
      <c r="H15" s="362" t="n">
        <v>92.7974630665205</v>
      </c>
      <c r="I15" s="362" t="n">
        <v>89.911613636278</v>
      </c>
      <c r="J15" s="362" t="n">
        <v>90.9745686117406</v>
      </c>
      <c r="K15" s="362" t="n">
        <v>91.0244926069333</v>
      </c>
      <c r="L15" s="362" t="n">
        <v>86.4730413692348</v>
      </c>
      <c r="M15" s="362" t="n">
        <v>90.4756232299478</v>
      </c>
      <c r="N15" s="88" t="n">
        <f aca="false">AVERAGE(B15:M15)/100</f>
        <v>0.903323814804316</v>
      </c>
    </row>
    <row r="16" customFormat="false" ht="12.75" hidden="false" customHeight="false" outlineLevel="0" collapsed="false">
      <c r="A16" s="363" t="n">
        <f aca="false">+A15+1</f>
        <v>2017</v>
      </c>
      <c r="B16" s="362" t="n">
        <v>92.8807252621337</v>
      </c>
      <c r="C16" s="362" t="n">
        <v>90.611115896654</v>
      </c>
      <c r="D16" s="362" t="n">
        <v>95.0522685974255</v>
      </c>
      <c r="E16" s="362" t="n">
        <v>89.6309944518795</v>
      </c>
      <c r="F16" s="362" t="n">
        <v>89.7471436277019</v>
      </c>
      <c r="G16" s="362" t="n">
        <v>92.4672569252439</v>
      </c>
      <c r="H16" s="362" t="n">
        <v>92.0790871424011</v>
      </c>
      <c r="I16" s="362" t="n">
        <v>89.8352905118038</v>
      </c>
      <c r="J16" s="362" t="n">
        <v>92.8550892389952</v>
      </c>
      <c r="K16" s="362" t="n">
        <v>89.9880681470172</v>
      </c>
      <c r="L16" s="362" t="n">
        <v>90.2635208439047</v>
      </c>
      <c r="M16" s="362" t="n">
        <v>91.6445498179063</v>
      </c>
      <c r="N16" s="88" t="n">
        <f aca="false">AVERAGE(B16:M16)/100</f>
        <v>0.914212592052556</v>
      </c>
    </row>
    <row r="17" customFormat="false" ht="12.75" hidden="false" customHeight="false" outlineLevel="0" collapsed="false">
      <c r="A17" s="363" t="n">
        <f aca="false">+A16+1</f>
        <v>2018</v>
      </c>
      <c r="B17" s="362" t="n">
        <v>89.9124296819469</v>
      </c>
      <c r="C17" s="362" t="n">
        <v>90.2056022379627</v>
      </c>
      <c r="D17" s="362" t="n">
        <v>89.9772543765852</v>
      </c>
      <c r="E17" s="362" t="n">
        <v>86.988088741596</v>
      </c>
      <c r="F17" s="362" t="n">
        <v>87.1028070886083</v>
      </c>
      <c r="G17" s="362" t="n">
        <v>87.1125585240772</v>
      </c>
      <c r="H17" s="362" t="n">
        <v>85.8246807329262</v>
      </c>
      <c r="I17" s="362" t="n">
        <v>86.173953842304</v>
      </c>
      <c r="J17" s="362" t="n">
        <v>86.9079399762111</v>
      </c>
      <c r="K17" s="362" t="n">
        <v>87.1241712826507</v>
      </c>
      <c r="L17" s="362" t="n">
        <v>92.2831381364594</v>
      </c>
      <c r="M17" s="362" t="n">
        <v>84.8706494100668</v>
      </c>
      <c r="N17" s="88" t="n">
        <f aca="false">AVERAGE(B17:M17)/100</f>
        <v>0.878736061692829</v>
      </c>
    </row>
    <row r="18" customFormat="false" ht="12.75" hidden="false" customHeight="false" outlineLevel="0" collapsed="false">
      <c r="A18" s="363" t="n">
        <f aca="false">+A17+1</f>
        <v>2019</v>
      </c>
      <c r="N18" s="358" t="n">
        <f aca="false">AVERAGE(N3:N12)</f>
        <v>0.898380418479372</v>
      </c>
    </row>
    <row r="19" customFormat="false" ht="12.75" hidden="false" customHeight="false" outlineLevel="0" collapsed="false">
      <c r="A19" s="363" t="n">
        <f aca="false">+A18+1</f>
        <v>2020</v>
      </c>
      <c r="N19" s="0"/>
    </row>
    <row r="20" customFormat="false" ht="12.75" hidden="false" customHeight="false" outlineLevel="0" collapsed="false">
      <c r="A20" s="363" t="n">
        <f aca="false">+A19+1</f>
        <v>2021</v>
      </c>
      <c r="N20" s="0"/>
    </row>
    <row r="21" customFormat="false" ht="12.75" hidden="false" customHeight="false" outlineLevel="0" collapsed="false">
      <c r="A21" s="363" t="n">
        <f aca="false">+A20+1</f>
        <v>2022</v>
      </c>
      <c r="N21" s="0"/>
    </row>
    <row r="22" customFormat="false" ht="12.75" hidden="false" customHeight="false" outlineLevel="0" collapsed="false">
      <c r="A22" s="363" t="n">
        <f aca="false">+A21+1</f>
        <v>2023</v>
      </c>
      <c r="N22" s="0"/>
    </row>
    <row r="23" customFormat="false" ht="12.75" hidden="false" customHeight="false" outlineLevel="0" collapsed="false">
      <c r="A23" s="363" t="n">
        <f aca="false">+A22+1</f>
        <v>2024</v>
      </c>
      <c r="N23" s="0"/>
    </row>
    <row r="24" customFormat="false" ht="12.75" hidden="false" customHeight="false" outlineLevel="0" collapsed="false">
      <c r="A24" s="363" t="n">
        <f aca="false">+A23+1</f>
        <v>2025</v>
      </c>
      <c r="N24" s="0"/>
    </row>
    <row r="25" customFormat="false" ht="12.75" hidden="false" customHeight="false" outlineLevel="0" collapsed="false">
      <c r="A25" s="363" t="n">
        <f aca="false">+A24+1</f>
        <v>2026</v>
      </c>
      <c r="N25" s="0"/>
    </row>
    <row r="26" customFormat="false" ht="12.75" hidden="false" customHeight="false" outlineLevel="0" collapsed="false">
      <c r="A26" s="363" t="n">
        <f aca="false">+A25+1</f>
        <v>2027</v>
      </c>
      <c r="N26" s="0"/>
    </row>
    <row r="27" customFormat="false" ht="12.75" hidden="false" customHeight="false" outlineLevel="0" collapsed="false">
      <c r="A27" s="363" t="n">
        <f aca="false">+A26+1</f>
        <v>2028</v>
      </c>
      <c r="N27" s="0"/>
    </row>
    <row r="28" customFormat="false" ht="12.75" hidden="false" customHeight="false" outlineLevel="0" collapsed="false">
      <c r="A28" s="363" t="n">
        <f aca="false">+A27+1</f>
        <v>2029</v>
      </c>
      <c r="N28" s="0"/>
    </row>
    <row r="29" customFormat="false" ht="12.75" hidden="false" customHeight="false" outlineLevel="0" collapsed="false">
      <c r="A29" s="363" t="n">
        <f aca="false">+A28+1</f>
        <v>2030</v>
      </c>
      <c r="N29" s="0"/>
    </row>
    <row r="30" customFormat="false" ht="12.75" hidden="false" customHeight="false" outlineLevel="0" collapsed="false">
      <c r="A30" s="363" t="n">
        <f aca="false">+A29+1</f>
        <v>2031</v>
      </c>
      <c r="N30" s="0"/>
    </row>
    <row r="31" customFormat="false" ht="12.75" hidden="false" customHeight="false" outlineLevel="0" collapsed="false">
      <c r="A31" s="363" t="n">
        <f aca="false">+A30+1</f>
        <v>2032</v>
      </c>
      <c r="N31" s="0"/>
    </row>
    <row r="32" customFormat="false" ht="12.75" hidden="false" customHeight="false" outlineLevel="0" collapsed="false">
      <c r="N32" s="0"/>
    </row>
    <row r="33" customFormat="false" ht="12.75" hidden="false" customHeight="false" outlineLevel="0" collapsed="false">
      <c r="N33" s="0"/>
    </row>
    <row r="34" customFormat="false" ht="12.75" hidden="false" customHeight="false" outlineLevel="0" collapsed="false">
      <c r="N34" s="0"/>
    </row>
    <row r="35" customFormat="false" ht="12.75" hidden="false" customHeight="false" outlineLevel="0" collapsed="false">
      <c r="N35" s="0"/>
    </row>
    <row r="36" customFormat="false" ht="12.75" hidden="false" customHeight="false" outlineLevel="0" collapsed="false">
      <c r="N36" s="0"/>
    </row>
    <row r="37" customFormat="false" ht="12.75" hidden="false" customHeight="false" outlineLevel="0" collapsed="false">
      <c r="N37" s="0"/>
    </row>
    <row r="38" customFormat="false" ht="12.75" hidden="false" customHeight="false" outlineLevel="0" collapsed="false">
      <c r="N38" s="0"/>
    </row>
    <row r="39" customFormat="false" ht="12.75" hidden="false" customHeight="false" outlineLevel="0" collapsed="false">
      <c r="N39" s="0"/>
    </row>
    <row r="40" customFormat="false" ht="12.75" hidden="false" customHeight="false" outlineLevel="0" collapsed="false">
      <c r="N40" s="0"/>
    </row>
    <row r="41" customFormat="false" ht="12.75" hidden="false" customHeight="false" outlineLevel="0" collapsed="false">
      <c r="N41" s="0"/>
    </row>
    <row r="42" customFormat="false" ht="12.75" hidden="false" customHeight="false" outlineLevel="0" collapsed="false">
      <c r="N42" s="0"/>
    </row>
    <row r="43" customFormat="false" ht="12.75" hidden="false" customHeight="false" outlineLevel="0" collapsed="false">
      <c r="N43" s="0"/>
    </row>
    <row r="44" customFormat="false" ht="12.75" hidden="false" customHeight="false" outlineLevel="0" collapsed="false">
      <c r="N44" s="0"/>
    </row>
    <row r="45" customFormat="false" ht="12.75" hidden="false" customHeight="false" outlineLevel="0" collapsed="false">
      <c r="N45" s="0"/>
    </row>
    <row r="46" customFormat="false" ht="12.75" hidden="false" customHeight="false" outlineLevel="0" collapsed="false">
      <c r="N46" s="0"/>
    </row>
    <row r="47" customFormat="false" ht="12.75" hidden="false" customHeight="false" outlineLevel="0" collapsed="false">
      <c r="N47" s="0"/>
    </row>
    <row r="48" customFormat="false" ht="12.75" hidden="false" customHeight="false" outlineLevel="0" collapsed="false">
      <c r="N48" s="0"/>
    </row>
    <row r="49" customFormat="false" ht="12.75" hidden="false" customHeight="false" outlineLevel="0" collapsed="false">
      <c r="N49" s="0"/>
    </row>
    <row r="50" customFormat="false" ht="12.75" hidden="false" customHeight="false" outlineLevel="0" collapsed="false">
      <c r="N50" s="0"/>
    </row>
    <row r="51" customFormat="false" ht="12.75" hidden="false" customHeight="false" outlineLevel="0" collapsed="false">
      <c r="N51" s="0"/>
    </row>
    <row r="52" customFormat="false" ht="12.75" hidden="false" customHeight="false" outlineLevel="0" collapsed="false">
      <c r="N52" s="0"/>
    </row>
    <row r="53" customFormat="false" ht="12.75" hidden="false" customHeight="false" outlineLevel="0" collapsed="false">
      <c r="N53" s="0"/>
    </row>
    <row r="54" customFormat="false" ht="12.75" hidden="false" customHeight="false" outlineLevel="0" collapsed="false">
      <c r="N54" s="0"/>
    </row>
    <row r="55" customFormat="false" ht="12.75" hidden="false" customHeight="false" outlineLevel="0" collapsed="false">
      <c r="N55" s="0"/>
    </row>
    <row r="56" customFormat="false" ht="12.75" hidden="false" customHeight="false" outlineLevel="0" collapsed="false">
      <c r="N56" s="0"/>
    </row>
    <row r="57" customFormat="false" ht="12.75" hidden="false" customHeight="false" outlineLevel="0" collapsed="false">
      <c r="N57" s="0"/>
    </row>
    <row r="58" customFormat="false" ht="12.75" hidden="false" customHeight="false" outlineLevel="0" collapsed="false">
      <c r="N58" s="0"/>
    </row>
  </sheetData>
  <mergeCells count="1">
    <mergeCell ref="B1:M1"/>
  </mergeCells>
  <printOptions headings="false" gridLines="true" gridLinesSet="true" horizontalCentered="false" verticalCentered="false"/>
  <pageMargins left="0.25" right="0.25" top="0.5" bottom="0.5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309"/>
  <sheetViews>
    <sheetView showFormulas="false" showGridLines="true" showRowColHeaders="true" showZeros="true" rightToLeft="false" tabSelected="false" showOutlineSymbols="true" defaultGridColor="true" view="normal" topLeftCell="A34" colorId="64" zoomScale="100" zoomScaleNormal="100" zoomScalePageLayoutView="100" workbookViewId="0">
      <selection pane="topLeft" activeCell="I34" activeCellId="0" sqref="I3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7"/>
    <col collapsed="false" customWidth="true" hidden="false" outlineLevel="0" max="2" min="2" style="364" width="10.71"/>
  </cols>
  <sheetData>
    <row r="1" customFormat="false" ht="12.75" hidden="false" customHeight="false" outlineLevel="0" collapsed="false">
      <c r="A1" s="23" t="s">
        <v>392</v>
      </c>
      <c r="B1" s="23"/>
      <c r="D1" s="0" t="s">
        <v>393</v>
      </c>
      <c r="E1" s="11" t="n">
        <v>37165</v>
      </c>
    </row>
    <row r="2" customFormat="false" ht="12.75" hidden="false" customHeight="false" outlineLevel="0" collapsed="false">
      <c r="A2" s="25"/>
      <c r="E2" s="365"/>
    </row>
    <row r="3" customFormat="false" ht="12.75" hidden="false" customHeight="false" outlineLevel="0" collapsed="false">
      <c r="A3" s="25" t="s">
        <v>394</v>
      </c>
      <c r="B3" s="28" t="n">
        <v>0.31</v>
      </c>
    </row>
    <row r="4" customFormat="false" ht="12.75" hidden="false" customHeight="false" outlineLevel="0" collapsed="false">
      <c r="A4" s="25" t="s">
        <v>395</v>
      </c>
      <c r="B4" s="28" t="n">
        <v>1.91</v>
      </c>
      <c r="J4" s="163"/>
      <c r="K4" s="163"/>
    </row>
    <row r="5" customFormat="false" ht="12.75" hidden="false" customHeight="false" outlineLevel="0" collapsed="false">
      <c r="A5" s="25" t="s">
        <v>396</v>
      </c>
      <c r="B5" s="28" t="n">
        <v>0.19</v>
      </c>
    </row>
    <row r="6" customFormat="false" ht="12.75" hidden="false" customHeight="false" outlineLevel="0" collapsed="false">
      <c r="A6" s="25" t="s">
        <v>397</v>
      </c>
      <c r="B6" s="28" t="n">
        <v>0.5</v>
      </c>
    </row>
    <row r="8" customFormat="false" ht="12.75" hidden="false" customHeight="false" outlineLevel="0" collapsed="false">
      <c r="A8" s="355"/>
      <c r="B8" s="366" t="s">
        <v>398</v>
      </c>
      <c r="C8" s="25" t="s">
        <v>399</v>
      </c>
    </row>
    <row r="9" customFormat="false" ht="12.75" hidden="false" customHeight="false" outlineLevel="0" collapsed="false">
      <c r="A9" s="355" t="n">
        <v>36495</v>
      </c>
      <c r="B9" s="364" t="n">
        <v>2.24</v>
      </c>
      <c r="C9" s="364" t="n">
        <v>2.424</v>
      </c>
      <c r="H9" s="4" t="s">
        <v>400</v>
      </c>
      <c r="I9" s="4" t="s">
        <v>401</v>
      </c>
    </row>
    <row r="10" customFormat="false" ht="12.75" hidden="false" customHeight="false" outlineLevel="0" collapsed="false">
      <c r="A10" s="367" t="n">
        <v>36526</v>
      </c>
      <c r="B10" s="0" t="n">
        <v>2.344</v>
      </c>
      <c r="C10" s="162" t="n">
        <f aca="false">C9+$B$3*(B10-C9)+$B$5*(C9^($B$6))*D10+(1-$B$3)*(B10-B9)</f>
        <v>2.64017931091272</v>
      </c>
      <c r="D10" s="368" t="n">
        <v>0.572044762288828</v>
      </c>
      <c r="E10" s="368" t="n">
        <v>0.446448470074286</v>
      </c>
      <c r="F10" s="163" t="n">
        <f aca="false">C10-E10</f>
        <v>2.19373084083844</v>
      </c>
      <c r="G10" s="0" t="n">
        <v>2002</v>
      </c>
      <c r="H10" s="162" t="n">
        <f aca="false">AVERAGE(C34:C45)</f>
        <v>2.9902994035993</v>
      </c>
      <c r="I10" s="162" t="n">
        <f aca="false">AVERAGE(F34:F45)</f>
        <v>2.29343933061575</v>
      </c>
    </row>
    <row r="11" customFormat="false" ht="12.75" hidden="false" customHeight="false" outlineLevel="0" collapsed="false">
      <c r="A11" s="367" t="n">
        <v>36557</v>
      </c>
      <c r="B11" s="364" t="n">
        <v>2.61</v>
      </c>
      <c r="C11" s="162" t="n">
        <f aca="false">C10+$B$3*(B11-C10)+$B$5*(C10^($B$6))*D11+(1-$B$3)*(B11-B10)</f>
        <v>2.77699336072968</v>
      </c>
      <c r="D11" s="368" t="n">
        <v>-0.121047831305268</v>
      </c>
      <c r="E11" s="368" t="n">
        <v>0.263222738071838</v>
      </c>
      <c r="F11" s="163" t="n">
        <f aca="false">C11-E11</f>
        <v>2.51377062265785</v>
      </c>
      <c r="G11" s="0" t="n">
        <v>2003</v>
      </c>
      <c r="H11" s="162" t="n">
        <f aca="false">AVERAGE(C46:C57)</f>
        <v>3.24737023156349</v>
      </c>
      <c r="I11" s="162" t="n">
        <f aca="false">AVERAGE(F46:F57)</f>
        <v>2.91443312210241</v>
      </c>
    </row>
    <row r="12" customFormat="false" ht="12.75" hidden="false" customHeight="false" outlineLevel="0" collapsed="false">
      <c r="A12" s="367" t="n">
        <v>36586</v>
      </c>
      <c r="B12" s="0" t="n">
        <v>2.603</v>
      </c>
      <c r="C12" s="162" t="n">
        <f aca="false">C11+$B$3*(B12-C11)+$B$5*(C11^($B$6))*D12+(1-$B$3)*(B12-B11)</f>
        <v>2.41713113786334</v>
      </c>
      <c r="D12" s="368" t="n">
        <v>-0.950958325496494</v>
      </c>
      <c r="E12" s="368" t="n">
        <v>0.715830755747578</v>
      </c>
      <c r="F12" s="163" t="n">
        <f aca="false">C12-E12</f>
        <v>1.70130038211576</v>
      </c>
      <c r="G12" s="0" t="n">
        <v>2004</v>
      </c>
      <c r="H12" s="162" t="n">
        <f aca="false">AVERAGE(C58:C69)</f>
        <v>3.49765189382025</v>
      </c>
      <c r="I12" s="357" t="n">
        <f aca="false">AVERAGE(F58:F69)</f>
        <v>2.97664454568712</v>
      </c>
    </row>
    <row r="13" customFormat="false" ht="12.75" hidden="false" customHeight="false" outlineLevel="0" collapsed="false">
      <c r="A13" s="367" t="n">
        <v>36617</v>
      </c>
      <c r="B13" s="364" t="n">
        <v>2.9</v>
      </c>
      <c r="C13" s="162" t="n">
        <f aca="false">C12+$B$3*(B13-C12)+$B$5*(C12^($B$6))*D13+(1-$B$3)*(B13-B12)</f>
        <v>2.36821815138343</v>
      </c>
      <c r="D13" s="368" t="n">
        <v>-1.36607527690566</v>
      </c>
      <c r="E13" s="368" t="n">
        <v>1.11723315102579</v>
      </c>
      <c r="F13" s="163" t="n">
        <f aca="false">C13-E13</f>
        <v>1.25098500035764</v>
      </c>
      <c r="G13" s="0" t="n">
        <v>2005</v>
      </c>
      <c r="H13" s="162" t="n">
        <f aca="false">AVERAGE(C70:C81)</f>
        <v>3.51148057467111</v>
      </c>
      <c r="I13" s="357" t="n">
        <f aca="false">AVERAGE(F70:F81)</f>
        <v>3.04113151850403</v>
      </c>
    </row>
    <row r="14" customFormat="false" ht="12.75" hidden="false" customHeight="false" outlineLevel="0" collapsed="false">
      <c r="A14" s="367" t="n">
        <v>36647</v>
      </c>
      <c r="B14" s="0" t="n">
        <v>3.089</v>
      </c>
      <c r="C14" s="162" t="n">
        <f aca="false">C13+$B$3*(B14-C13)+$B$5*(C13^($B$6))*D14+(1-$B$3)*(B14-B13)</f>
        <v>2.4051221786409</v>
      </c>
      <c r="D14" s="368" t="n">
        <v>-1.08398690503705</v>
      </c>
      <c r="E14" s="368" t="n">
        <v>0.595938317452326</v>
      </c>
      <c r="F14" s="163" t="n">
        <f aca="false">C14-E14</f>
        <v>1.80918386118858</v>
      </c>
      <c r="G14" s="0" t="n">
        <v>2006</v>
      </c>
      <c r="H14" s="162" t="n">
        <f aca="false">AVERAGE(C82:C93)</f>
        <v>3.24633744717851</v>
      </c>
      <c r="I14" s="357" t="n">
        <f aca="false">AVERAGE(F82:F93)</f>
        <v>2.69640344028852</v>
      </c>
    </row>
    <row r="15" customFormat="false" ht="12.75" hidden="false" customHeight="false" outlineLevel="0" collapsed="false">
      <c r="A15" s="367" t="n">
        <v>36678</v>
      </c>
      <c r="B15" s="0" t="n">
        <v>3.354</v>
      </c>
      <c r="C15" s="162" t="n">
        <f aca="false">C14+$B$3*(B15-C14)+$B$5*(C14^($B$6))*D15+(1-$B$3)*(B15-B14)</f>
        <v>3.08265733848067</v>
      </c>
      <c r="D15" s="368" t="n">
        <v>0.680555823696344</v>
      </c>
      <c r="E15" s="368" t="n">
        <v>1.19971421635187</v>
      </c>
      <c r="F15" s="163" t="n">
        <f aca="false">C15-E15</f>
        <v>1.8829431221288</v>
      </c>
      <c r="G15" s="0" t="n">
        <v>2007</v>
      </c>
      <c r="H15" s="162" t="n">
        <f aca="false">AVERAGE(C94:C105)</f>
        <v>3.52884536013255</v>
      </c>
      <c r="I15" s="357" t="n">
        <f aca="false">AVERAGE(F94:F105)</f>
        <v>2.9781917116109</v>
      </c>
    </row>
    <row r="16" customFormat="false" ht="12.75" hidden="false" customHeight="false" outlineLevel="0" collapsed="false">
      <c r="A16" s="367" t="n">
        <v>36708</v>
      </c>
      <c r="B16" s="0" t="n">
        <v>3.378</v>
      </c>
      <c r="C16" s="162" t="n">
        <f aca="false">C15+$B$3*(B16-C15)+$B$5*(C15^($B$6))*D16+(1-$B$3)*(B16-B15)</f>
        <v>2.92103543559036</v>
      </c>
      <c r="D16" s="368" t="n">
        <v>-0.808585803451223</v>
      </c>
      <c r="E16" s="368" t="n">
        <v>0.0527219080150026</v>
      </c>
      <c r="F16" s="163" t="n">
        <f aca="false">C16-E16</f>
        <v>2.86831352757536</v>
      </c>
      <c r="G16" s="0" t="n">
        <v>2008</v>
      </c>
      <c r="H16" s="162" t="n">
        <f aca="false">AVERAGE(C106:C117)</f>
        <v>3.8794298955336</v>
      </c>
      <c r="I16" s="357" t="n">
        <f aca="false">AVERAGE(F106:F117)</f>
        <v>3.48467203526386</v>
      </c>
    </row>
    <row r="17" customFormat="false" ht="12.75" hidden="false" customHeight="false" outlineLevel="0" collapsed="false">
      <c r="A17" s="367" t="n">
        <v>36739</v>
      </c>
      <c r="B17" s="0" t="n">
        <v>3.394</v>
      </c>
      <c r="C17" s="162" t="n">
        <f aca="false">C16+$B$3*(B17-C16)+$B$5*(C16^($B$6))*D17+(1-$B$3)*(B17-B16)</f>
        <v>3.49916620270163</v>
      </c>
      <c r="D17" s="368" t="n">
        <v>1.2948361354879</v>
      </c>
      <c r="E17" s="368" t="n">
        <v>0.440053307718621</v>
      </c>
      <c r="F17" s="163" t="n">
        <f aca="false">C17-E17</f>
        <v>3.05911289498301</v>
      </c>
      <c r="G17" s="0" t="n">
        <v>2009</v>
      </c>
      <c r="H17" s="162" t="n">
        <f aca="false">AVERAGE(C118:C129)</f>
        <v>3.86835920879223</v>
      </c>
      <c r="I17" s="357" t="n">
        <f aca="false">AVERAGE(F118:F129)</f>
        <v>3.43222530284295</v>
      </c>
    </row>
    <row r="18" customFormat="false" ht="12.75" hidden="false" customHeight="false" outlineLevel="0" collapsed="false">
      <c r="A18" s="367" t="n">
        <v>36770</v>
      </c>
      <c r="B18" s="0" t="n">
        <v>3.388</v>
      </c>
      <c r="C18" s="162" t="n">
        <f aca="false">C17+$B$3*(B18-C17)+$B$5*(C17^($B$6))*D18+(1-$B$3)*(B18-B17)</f>
        <v>3.50053008110856</v>
      </c>
      <c r="D18" s="368" t="n">
        <v>0.112447108181008</v>
      </c>
      <c r="E18" s="368" t="n">
        <v>0.581120051555198</v>
      </c>
      <c r="F18" s="163" t="n">
        <f aca="false">C18-E18</f>
        <v>2.91941002955336</v>
      </c>
      <c r="G18" s="0" t="n">
        <v>2010</v>
      </c>
      <c r="H18" s="162" t="n">
        <f aca="false">AVERAGE(C130:C141)</f>
        <v>3.59140073853142</v>
      </c>
      <c r="I18" s="357" t="n">
        <f aca="false">AVERAGE(F130:F141)</f>
        <v>3.12588305820205</v>
      </c>
    </row>
    <row r="19" customFormat="false" ht="12.75" hidden="false" customHeight="false" outlineLevel="0" collapsed="false">
      <c r="A19" s="367" t="n">
        <v>36800</v>
      </c>
      <c r="B19" s="0" t="n">
        <v>3.403</v>
      </c>
      <c r="C19" s="162" t="n">
        <f aca="false">C18+$B$3*(B19-C18)+$B$5*(C18^($B$6))*D19+(1-$B$3)*(B19-B18)</f>
        <v>3.32858571456891</v>
      </c>
      <c r="D19" s="368" t="n">
        <v>-0.42775450923497</v>
      </c>
      <c r="E19" s="368" t="n">
        <v>-0.124339349995066</v>
      </c>
      <c r="F19" s="163" t="n">
        <f aca="false">C19-E19</f>
        <v>3.45292506456397</v>
      </c>
      <c r="G19" s="0" t="n">
        <v>2011</v>
      </c>
      <c r="H19" s="162" t="n">
        <f aca="false">AVERAGE(C142:C153)</f>
        <v>3.87711313932009</v>
      </c>
      <c r="I19" s="357" t="n">
        <f aca="false">AVERAGE(F142:F153)</f>
        <v>3.35031902573249</v>
      </c>
    </row>
    <row r="20" customFormat="false" ht="12.75" hidden="false" customHeight="false" outlineLevel="0" collapsed="false">
      <c r="A20" s="367" t="n">
        <v>36831</v>
      </c>
      <c r="B20" s="0" t="n">
        <v>3.503</v>
      </c>
      <c r="C20" s="162" t="n">
        <f aca="false">C19+$B$3*(B20-C19)+$B$5*(C19^($B$6))*D20+(1-$B$3)*(B20-B19)</f>
        <v>3.70616915271033</v>
      </c>
      <c r="D20" s="368" t="n">
        <v>0.734226281405998</v>
      </c>
      <c r="E20" s="368" t="n">
        <v>0.562105292588389</v>
      </c>
      <c r="F20" s="163" t="n">
        <f aca="false">C20-E20</f>
        <v>3.14406386012194</v>
      </c>
      <c r="G20" s="0" t="n">
        <v>2012</v>
      </c>
      <c r="H20" s="162" t="n">
        <f aca="false">AVERAGE(C154:C165)</f>
        <v>4.54566948003644</v>
      </c>
      <c r="I20" s="357" t="n">
        <f aca="false">AVERAGE(F154:F165)</f>
        <v>4.05701285308471</v>
      </c>
    </row>
    <row r="21" customFormat="false" ht="12.75" hidden="false" customHeight="false" outlineLevel="0" collapsed="false">
      <c r="A21" s="367" t="n">
        <v>36861</v>
      </c>
      <c r="B21" s="0" t="n">
        <v>3.598</v>
      </c>
      <c r="C21" s="162" t="n">
        <f aca="false">C20+$B$3*(B21-C20)+$B$5*(C20^($B$6))*D21+(1-$B$3)*(B21-B20)</f>
        <v>4.21939564735687</v>
      </c>
      <c r="D21" s="368" t="n">
        <v>1.31558059959317</v>
      </c>
      <c r="E21" s="368" t="n">
        <v>0.422953863714792</v>
      </c>
      <c r="F21" s="163" t="n">
        <f aca="false">C21-E21</f>
        <v>3.79644178364208</v>
      </c>
      <c r="G21" s="0" t="n">
        <v>2013</v>
      </c>
      <c r="H21" s="162" t="n">
        <f aca="false">AVERAGE(C166:C177)</f>
        <v>4.24273472143429</v>
      </c>
      <c r="I21" s="357" t="n">
        <f aca="false">AVERAGE(F166:F177)</f>
        <v>3.89474918381681</v>
      </c>
    </row>
    <row r="22" customFormat="false" ht="12.75" hidden="false" customHeight="false" outlineLevel="0" collapsed="false">
      <c r="A22" s="367" t="n">
        <v>36892</v>
      </c>
      <c r="B22" s="364" t="n">
        <v>9.98</v>
      </c>
      <c r="C22" s="162" t="n">
        <f aca="false">C21+$B$3*(B22-C21)+$B$5*(C21^($B$6))*D22+(1-$B$3)*(B22-B21)</f>
        <v>10.8692740591683</v>
      </c>
      <c r="D22" s="368" t="n">
        <v>1.17994385035167</v>
      </c>
      <c r="E22" s="368" t="n">
        <v>0.583093606030638</v>
      </c>
      <c r="F22" s="163" t="n">
        <f aca="false">C22-E22</f>
        <v>10.2861804531376</v>
      </c>
      <c r="G22" s="0" t="n">
        <v>2014</v>
      </c>
      <c r="H22" s="162" t="n">
        <f aca="false">AVERAGE(C178:C189)</f>
        <v>4.0649138676811</v>
      </c>
      <c r="I22" s="357" t="n">
        <f aca="false">AVERAGE(F178:F189)</f>
        <v>3.41961858585167</v>
      </c>
    </row>
    <row r="23" customFormat="false" ht="12.75" hidden="false" customHeight="false" outlineLevel="0" collapsed="false">
      <c r="A23" s="367" t="n">
        <v>36923</v>
      </c>
      <c r="B23" s="364" t="n">
        <v>8.966</v>
      </c>
      <c r="C23" s="162" t="n">
        <f aca="false">C22+$B$3*(B23-C22)+$B$5*(C22^($B$6))*D23+(1-$B$3)*(B23-B22)</f>
        <v>9.5603235373746</v>
      </c>
      <c r="D23" s="368" t="n">
        <v>-0.030771821983964</v>
      </c>
      <c r="E23" s="368" t="n">
        <v>1.28393458305587</v>
      </c>
      <c r="F23" s="163" t="n">
        <f aca="false">C23-E23</f>
        <v>8.27638895431872</v>
      </c>
      <c r="G23" s="0" t="n">
        <v>2015</v>
      </c>
      <c r="H23" s="162" t="n">
        <f aca="false">AVERAGE(C190:C201)</f>
        <v>4.46376161737557</v>
      </c>
      <c r="I23" s="357" t="n">
        <f aca="false">AVERAGE(F190:F201)</f>
        <v>3.83845882059172</v>
      </c>
    </row>
    <row r="24" customFormat="false" ht="12.75" hidden="false" customHeight="false" outlineLevel="0" collapsed="false">
      <c r="A24" s="367" t="n">
        <v>36951</v>
      </c>
      <c r="B24" s="364" t="n">
        <v>8.267</v>
      </c>
      <c r="C24" s="162" t="n">
        <f aca="false">C23+$B$3*(B24-C23)+$B$5*(C23^($B$6))*D24+(1-$B$3)*(B24-B23)</f>
        <v>8.77026745825642</v>
      </c>
      <c r="D24" s="368" t="n">
        <v>0.158617998924484</v>
      </c>
      <c r="E24" s="368" t="n">
        <v>0.277270221888596</v>
      </c>
      <c r="F24" s="163" t="n">
        <f aca="false">C24-E24</f>
        <v>8.49299723636782</v>
      </c>
      <c r="G24" s="0" t="n">
        <v>2016</v>
      </c>
      <c r="H24" s="162" t="n">
        <f aca="false">AVERAGE(C202:C213)</f>
        <v>4.50738180974561</v>
      </c>
      <c r="I24" s="357" t="n">
        <f aca="false">AVERAGE(F202:F213)</f>
        <v>3.92662826751271</v>
      </c>
    </row>
    <row r="25" customFormat="false" ht="12.75" hidden="false" customHeight="false" outlineLevel="0" collapsed="false">
      <c r="A25" s="367" t="n">
        <v>36982</v>
      </c>
      <c r="B25" s="364" t="n">
        <v>6.06</v>
      </c>
      <c r="C25" s="162" t="n">
        <f aca="false">C24+$B$3*(B25-C24)+$B$5*(C24^($B$6))*D25+(1-$B$3)*(B25-B24)</f>
        <v>6.61534548040829</v>
      </c>
      <c r="D25" s="368" t="n">
        <v>0.369822338187244</v>
      </c>
      <c r="E25" s="368" t="n">
        <v>0.376516749607696</v>
      </c>
      <c r="F25" s="163" t="n">
        <f aca="false">C25-E25</f>
        <v>6.23882873080059</v>
      </c>
      <c r="G25" s="0" t="n">
        <v>2017</v>
      </c>
      <c r="H25" s="163" t="n">
        <f aca="false">+AVERAGE(C214:C225)</f>
        <v>4.09111359872671</v>
      </c>
      <c r="I25" s="369" t="n">
        <f aca="false">AVERAGE(F214:F225)</f>
        <v>3.72851262648367</v>
      </c>
    </row>
    <row r="26" customFormat="false" ht="12.75" hidden="false" customHeight="false" outlineLevel="0" collapsed="false">
      <c r="A26" s="367" t="n">
        <v>37012</v>
      </c>
      <c r="B26" s="364" t="n">
        <v>5.445</v>
      </c>
      <c r="C26" s="162" t="n">
        <f aca="false">C25+$B$3*(B26-C25)+$B$5*(C25^($B$6))*D26+(1-$B$3)*(B26-B25)</f>
        <v>5.86450973690296</v>
      </c>
      <c r="D26" s="368" t="n">
        <v>0.0743245316298567</v>
      </c>
      <c r="E26" s="368" t="n">
        <v>0.106435638150875</v>
      </c>
      <c r="F26" s="163" t="n">
        <f aca="false">C26-E26</f>
        <v>5.75807409875209</v>
      </c>
      <c r="G26" s="0" t="n">
        <v>2018</v>
      </c>
      <c r="H26" s="163" t="n">
        <f aca="false">+AVERAGE(C226:C237)</f>
        <v>5.10266848685321</v>
      </c>
      <c r="I26" s="369" t="n">
        <f aca="false">+AVERAGE(F226:F237)</f>
        <v>4.7222420014505</v>
      </c>
    </row>
    <row r="27" customFormat="false" ht="12.75" hidden="false" customHeight="false" outlineLevel="0" collapsed="false">
      <c r="A27" s="367" t="n">
        <v>37043</v>
      </c>
      <c r="B27" s="364" t="n">
        <v>5.375</v>
      </c>
      <c r="C27" s="162" t="n">
        <f aca="false">C26+$B$3*(B27-C26)+$B$5*(C26^($B$6))*D27+(1-$B$3)*(B27-B26)</f>
        <v>5.27677261486475</v>
      </c>
      <c r="D27" s="368" t="n">
        <v>-0.842585804561815</v>
      </c>
      <c r="E27" s="368" t="n">
        <v>0.369771840083565</v>
      </c>
      <c r="F27" s="163" t="n">
        <f aca="false">C27-E27</f>
        <v>4.90700077478118</v>
      </c>
      <c r="G27" s="0" t="n">
        <v>2019</v>
      </c>
      <c r="H27" s="163" t="n">
        <f aca="false">+AVERAGE(C238:C249)</f>
        <v>4.27268505347738</v>
      </c>
      <c r="I27" s="369" t="n">
        <f aca="false">+AVERAGE(F238:F249)</f>
        <v>3.74470824221421</v>
      </c>
    </row>
    <row r="28" customFormat="false" ht="12.75" hidden="false" customHeight="false" outlineLevel="0" collapsed="false">
      <c r="A28" s="367" t="n">
        <v>37073</v>
      </c>
      <c r="B28" s="364" t="n">
        <v>5.355</v>
      </c>
      <c r="C28" s="162" t="n">
        <f aca="false">C27+$B$3*(B28-C27)+$B$5*(C27^($B$6))*D28+(1-$B$3)*(B28-B27)</f>
        <v>4.68307980351479</v>
      </c>
      <c r="D28" s="368" t="n">
        <v>-1.3842106075386</v>
      </c>
      <c r="E28" s="368" t="n">
        <v>0.130611016288738</v>
      </c>
      <c r="F28" s="163" t="n">
        <f aca="false">C28-E28</f>
        <v>4.55246878722606</v>
      </c>
      <c r="G28" s="0" t="n">
        <v>2020</v>
      </c>
      <c r="H28" s="163" t="n">
        <f aca="false">+AVERAGE(C250:C261)</f>
        <v>4.80884731341337</v>
      </c>
      <c r="I28" s="369" t="n">
        <f aca="false">+AVERAGE(F250:F261)</f>
        <v>4.20873989983017</v>
      </c>
    </row>
    <row r="29" customFormat="false" ht="12.75" hidden="false" customHeight="false" outlineLevel="0" collapsed="false">
      <c r="A29" s="367" t="n">
        <v>37104</v>
      </c>
      <c r="B29" s="364" t="n">
        <v>5.33</v>
      </c>
      <c r="C29" s="162" t="n">
        <f aca="false">C28+$B$3*(B29-C28)+$B$5*(C28^($B$6))*D29+(1-$B$3)*(B29-B28)</f>
        <v>5.18921773685086</v>
      </c>
      <c r="D29" s="368" t="n">
        <v>0.785184202816392</v>
      </c>
      <c r="E29" s="368" t="n">
        <v>0.917699100675719</v>
      </c>
      <c r="F29" s="163" t="n">
        <f aca="false">C29-E29</f>
        <v>4.27151863617514</v>
      </c>
      <c r="G29" s="0" t="n">
        <v>2021</v>
      </c>
      <c r="H29" s="163" t="n">
        <f aca="false">+AVERAGE(C262:C273)</f>
        <v>5.38478484597554</v>
      </c>
      <c r="I29" s="369" t="n">
        <f aca="false">+AVERAGE(F262:F273)</f>
        <v>4.88454543738673</v>
      </c>
    </row>
    <row r="30" customFormat="false" ht="12.75" hidden="false" customHeight="false" outlineLevel="0" collapsed="false">
      <c r="A30" s="367" t="n">
        <v>37135</v>
      </c>
      <c r="B30" s="364" t="n">
        <v>5.295</v>
      </c>
      <c r="C30" s="162" t="n">
        <f aca="false">C29+$B$3*(B30-C29)+$B$5*(C29^($B$6))*D30+(1-$B$3)*(B30-B29)</f>
        <v>4.88316223005223</v>
      </c>
      <c r="D30" s="368" t="n">
        <v>-0.727092134419338</v>
      </c>
      <c r="E30" s="368" t="n">
        <v>1.26539330223292</v>
      </c>
      <c r="F30" s="163" t="n">
        <f aca="false">C30-E30</f>
        <v>3.61776892781931</v>
      </c>
      <c r="G30" s="0" t="n">
        <v>2022</v>
      </c>
      <c r="H30" s="163" t="n">
        <f aca="false">+AVERAGE(C274:C285)</f>
        <v>4.76458229353661</v>
      </c>
      <c r="I30" s="369" t="n">
        <f aca="false">+AVERAGE(F274:F285)</f>
        <v>4.33378260297282</v>
      </c>
    </row>
    <row r="31" customFormat="false" ht="12.75" hidden="false" customHeight="false" outlineLevel="0" collapsed="false">
      <c r="A31" s="367" t="n">
        <v>37165</v>
      </c>
      <c r="B31" s="364" t="n">
        <v>1.83</v>
      </c>
      <c r="C31" s="162" t="n">
        <f aca="false">C30+$B$3*(B31-C30)+$B$5*(C30^($B$6))*D31+(1-$B$3)*(B31-B30)</f>
        <v>1.79653433437393</v>
      </c>
      <c r="D31" s="368" t="n">
        <v>0.597109947887923</v>
      </c>
      <c r="E31" s="368" t="n">
        <v>0.158864512966663</v>
      </c>
      <c r="F31" s="163" t="n">
        <f aca="false">C31-E31</f>
        <v>1.63766982140727</v>
      </c>
      <c r="G31" s="0" t="n">
        <v>2023</v>
      </c>
      <c r="H31" s="163" t="n">
        <f aca="false">+AVERAGE(C286:C297)</f>
        <v>4.93027089462209</v>
      </c>
      <c r="I31" s="369" t="n">
        <f aca="false">+AVERAGE(F286:F297)</f>
        <v>4.53156116587336</v>
      </c>
    </row>
    <row r="32" customFormat="false" ht="12.75" hidden="false" customHeight="false" outlineLevel="0" collapsed="false">
      <c r="A32" s="367" t="n">
        <v>37196</v>
      </c>
      <c r="B32" s="364" t="n">
        <v>2.244</v>
      </c>
      <c r="C32" s="162" t="n">
        <f aca="false">C31+$B$3*(B32-C31)+$B$5*(C31^($B$6))*D32+(1-$B$3)*(B32-B31)</f>
        <v>2.36462437870768</v>
      </c>
      <c r="D32" s="368" t="n">
        <v>0.564329582050184</v>
      </c>
      <c r="E32" s="368" t="n">
        <v>0.851015610029092</v>
      </c>
      <c r="F32" s="163" t="n">
        <f aca="false">C32-E32</f>
        <v>1.51360876867859</v>
      </c>
      <c r="G32" s="0" t="n">
        <v>2024</v>
      </c>
      <c r="H32" s="163" t="n">
        <f aca="false">+AVERAGE(C298:C309)</f>
        <v>5.16949278373361</v>
      </c>
      <c r="I32" s="369" t="n">
        <f aca="false">+AVERAGE(F298:F309)</f>
        <v>4.78994202113842</v>
      </c>
    </row>
    <row r="33" customFormat="false" ht="12.75" hidden="false" customHeight="false" outlineLevel="0" collapsed="false">
      <c r="A33" s="367" t="n">
        <v>37226</v>
      </c>
      <c r="B33" s="364" t="n">
        <v>2.622</v>
      </c>
      <c r="C33" s="162" t="n">
        <f aca="false">C32+$B$3*(B33-C32)+$B$5*(C32^($B$6))*D33+(1-$B$3)*(B33-B32)</f>
        <v>2.05668320070303</v>
      </c>
      <c r="D33" s="368" t="n">
        <v>-2.21976596398464</v>
      </c>
      <c r="E33" s="368" t="n">
        <v>1.15027671006547</v>
      </c>
      <c r="F33" s="163" t="n">
        <f aca="false">C33-E33</f>
        <v>0.906406490637566</v>
      </c>
      <c r="G33" s="0" t="n">
        <v>2025</v>
      </c>
      <c r="H33" s="163"/>
      <c r="I33" s="369" t="n">
        <f aca="false">+I32</f>
        <v>4.78994202113842</v>
      </c>
    </row>
    <row r="34" customFormat="false" ht="12.75" hidden="false" customHeight="false" outlineLevel="0" collapsed="false">
      <c r="A34" s="367" t="n">
        <v>37257</v>
      </c>
      <c r="B34" s="364" t="n">
        <v>2.832</v>
      </c>
      <c r="C34" s="162" t="n">
        <f aca="false">C33+$B$3*(B34-C33)+$B$5*(C33^($B$6))*D34+(1-$B$3)*(B34-B33)</f>
        <v>3.2332161461746</v>
      </c>
      <c r="D34" s="368" t="n">
        <v>2.90399248282158</v>
      </c>
      <c r="E34" s="368" t="n">
        <v>0.496589058189831</v>
      </c>
      <c r="F34" s="370" t="n">
        <f aca="false">C34-E34</f>
        <v>2.73662708798477</v>
      </c>
      <c r="G34" s="0" t="n">
        <v>2026</v>
      </c>
      <c r="H34" s="163"/>
      <c r="I34" s="369" t="n">
        <f aca="false">+I33</f>
        <v>4.78994202113842</v>
      </c>
    </row>
    <row r="35" customFormat="false" ht="12.75" hidden="false" customHeight="false" outlineLevel="0" collapsed="false">
      <c r="A35" s="367" t="n">
        <v>37288</v>
      </c>
      <c r="B35" s="364" t="n">
        <v>2.832</v>
      </c>
      <c r="C35" s="162" t="n">
        <f aca="false">C34+$B$3*(B35-C34)+$B$5*(C34^($B$6))*D35+(1-$B$3)*(B35-B34)</f>
        <v>3.09837848870568</v>
      </c>
      <c r="D35" s="368" t="n">
        <v>-0.0306187735224865</v>
      </c>
      <c r="E35" s="368" t="n">
        <v>0.0795165037374889</v>
      </c>
      <c r="F35" s="370" t="n">
        <f aca="false">C35-E35</f>
        <v>3.0188619849682</v>
      </c>
      <c r="G35" s="0" t="n">
        <v>2027</v>
      </c>
      <c r="H35" s="163"/>
      <c r="I35" s="369" t="n">
        <f aca="false">+I34</f>
        <v>4.78994202113842</v>
      </c>
    </row>
    <row r="36" customFormat="false" ht="12.75" hidden="false" customHeight="false" outlineLevel="0" collapsed="false">
      <c r="A36" s="367" t="n">
        <v>37316</v>
      </c>
      <c r="B36" s="364" t="n">
        <v>2.802</v>
      </c>
      <c r="C36" s="162" t="n">
        <f aca="false">C35+$B$3*(B36-C35)+$B$5*(C35^($B$6))*D36+(1-$B$3)*(B36-B35)</f>
        <v>2.97740359038943</v>
      </c>
      <c r="D36" s="368" t="n">
        <v>-0.0251091859398317</v>
      </c>
      <c r="E36" s="368" t="n">
        <v>1.38026367827896</v>
      </c>
      <c r="F36" s="370" t="n">
        <f aca="false">C36-E36</f>
        <v>1.59713991211047</v>
      </c>
      <c r="G36" s="0" t="n">
        <v>2028</v>
      </c>
      <c r="I36" s="369" t="n">
        <f aca="false">+I35</f>
        <v>4.78994202113842</v>
      </c>
    </row>
    <row r="37" customFormat="false" ht="12.75" hidden="false" customHeight="false" outlineLevel="0" collapsed="false">
      <c r="A37" s="367" t="n">
        <v>37347</v>
      </c>
      <c r="B37" s="364" t="n">
        <v>2.742</v>
      </c>
      <c r="C37" s="162" t="n">
        <f aca="false">C36+$B$3*(B37-C36)+$B$5*(C36^($B$6))*D37+(1-$B$3)*(B37-B36)</f>
        <v>2.49732718215243</v>
      </c>
      <c r="D37" s="368" t="n">
        <v>-1.11546010895308</v>
      </c>
      <c r="E37" s="368" t="n">
        <v>0.527836564248154</v>
      </c>
      <c r="F37" s="370" t="n">
        <f aca="false">C37-E37</f>
        <v>1.96949061790427</v>
      </c>
      <c r="G37" s="0" t="n">
        <v>2029</v>
      </c>
      <c r="I37" s="369" t="n">
        <f aca="false">+I36</f>
        <v>4.78994202113842</v>
      </c>
    </row>
    <row r="38" customFormat="false" ht="12.75" hidden="false" customHeight="false" outlineLevel="0" collapsed="false">
      <c r="A38" s="367" t="n">
        <v>37377</v>
      </c>
      <c r="B38" s="364" t="n">
        <v>2.772</v>
      </c>
      <c r="C38" s="162" t="n">
        <f aca="false">C37+$B$3*(B38-C37)+$B$5*(C37^($B$6))*D38+(1-$B$3)*(B38-B37)</f>
        <v>2.63026366058731</v>
      </c>
      <c r="D38" s="368" t="n">
        <v>0.090216109176767</v>
      </c>
      <c r="E38" s="368" t="n">
        <v>0.455214109912934</v>
      </c>
      <c r="F38" s="370" t="n">
        <f aca="false">C38-E38</f>
        <v>2.17504955067438</v>
      </c>
      <c r="G38" s="0" t="n">
        <v>2030</v>
      </c>
      <c r="I38" s="369" t="n">
        <f aca="false">+I37</f>
        <v>4.78994202113842</v>
      </c>
    </row>
    <row r="39" customFormat="false" ht="12.75" hidden="false" customHeight="false" outlineLevel="0" collapsed="false">
      <c r="A39" s="367" t="n">
        <v>37408</v>
      </c>
      <c r="B39" s="364" t="n">
        <v>2.822</v>
      </c>
      <c r="C39" s="162" t="n">
        <f aca="false">C38+$B$3*(B39-C38)+$B$5*(C38^($B$6))*D39+(1-$B$3)*(B39-B38)</f>
        <v>2.56352535446371</v>
      </c>
      <c r="D39" s="368" t="n">
        <v>-0.521433959882278</v>
      </c>
      <c r="E39" s="368" t="n">
        <v>0.38256936159832</v>
      </c>
      <c r="F39" s="370" t="n">
        <f aca="false">C39-E39</f>
        <v>2.18095599286538</v>
      </c>
      <c r="G39" s="0" t="n">
        <v>2031</v>
      </c>
      <c r="I39" s="369" t="n">
        <f aca="false">+I38</f>
        <v>4.78994202113842</v>
      </c>
    </row>
    <row r="40" customFormat="false" ht="12.75" hidden="false" customHeight="false" outlineLevel="0" collapsed="false">
      <c r="A40" s="367" t="n">
        <v>37438</v>
      </c>
      <c r="B40" s="364" t="n">
        <v>2.869</v>
      </c>
      <c r="C40" s="162" t="n">
        <f aca="false">C39+$B$3*(B40-C39)+$B$5*(C39^($B$6))*D40+(1-$B$3)*(B40-B39)</f>
        <v>2.75742872155328</v>
      </c>
      <c r="D40" s="368" t="n">
        <v>0.219507552355718</v>
      </c>
      <c r="E40" s="368" t="n">
        <v>0.590580334300577</v>
      </c>
      <c r="F40" s="370" t="n">
        <f aca="false">C40-E40</f>
        <v>2.1668483872527</v>
      </c>
      <c r="G40" s="0" t="n">
        <v>2032</v>
      </c>
      <c r="I40" s="369" t="n">
        <f aca="false">+I39</f>
        <v>4.78994202113842</v>
      </c>
    </row>
    <row r="41" customFormat="false" ht="12.75" hidden="false" customHeight="false" outlineLevel="0" collapsed="false">
      <c r="A41" s="367" t="n">
        <v>37469</v>
      </c>
      <c r="B41" s="364" t="n">
        <v>2.907</v>
      </c>
      <c r="C41" s="162" t="n">
        <f aca="false">C40+$B$3*(B41-C40)+$B$5*(C40^($B$6))*D41+(1-$B$3)*(B41-B40)</f>
        <v>3.13090136145701</v>
      </c>
      <c r="D41" s="368" t="n">
        <v>0.953664406066796</v>
      </c>
      <c r="E41" s="368" t="n">
        <v>1.62475294210026</v>
      </c>
      <c r="F41" s="370" t="n">
        <f aca="false">C41-E41</f>
        <v>1.50614841935676</v>
      </c>
      <c r="G41" s="0" t="n">
        <v>2033</v>
      </c>
      <c r="I41" s="369" t="n">
        <f aca="false">+I40</f>
        <v>4.78994202113842</v>
      </c>
    </row>
    <row r="42" customFormat="false" ht="12.75" hidden="false" customHeight="false" outlineLevel="0" collapsed="false">
      <c r="A42" s="367" t="n">
        <v>37500</v>
      </c>
      <c r="B42" s="364" t="n">
        <v>2.907</v>
      </c>
      <c r="C42" s="162" t="n">
        <f aca="false">C41+$B$3*(B42-C41)+$B$5*(C41^($B$6))*D42+(1-$B$3)*(B42-B41)</f>
        <v>3.55104332568487</v>
      </c>
      <c r="D42" s="368" t="n">
        <v>1.4561629975526</v>
      </c>
      <c r="E42" s="368" t="n">
        <v>0.836656980720218</v>
      </c>
      <c r="F42" s="370" t="n">
        <f aca="false">C42-E42</f>
        <v>2.71438634496465</v>
      </c>
    </row>
    <row r="43" customFormat="false" ht="12.75" hidden="false" customHeight="false" outlineLevel="0" collapsed="false">
      <c r="A43" s="367" t="n">
        <v>37530</v>
      </c>
      <c r="B43" s="364" t="n">
        <v>2.927</v>
      </c>
      <c r="C43" s="162" t="n">
        <f aca="false">C42+$B$3*(B43-C42)+$B$5*(C42^($B$6))*D43+(1-$B$3)*(B43-B42)</f>
        <v>3.092267476325</v>
      </c>
      <c r="D43" s="368" t="n">
        <v>-0.779584387076185</v>
      </c>
      <c r="E43" s="368" t="n">
        <v>0.531234526509475</v>
      </c>
      <c r="F43" s="370" t="n">
        <f aca="false">C43-E43</f>
        <v>2.56103294981552</v>
      </c>
    </row>
    <row r="44" customFormat="false" ht="12.75" hidden="false" customHeight="false" outlineLevel="0" collapsed="false">
      <c r="A44" s="367" t="n">
        <v>37561</v>
      </c>
      <c r="B44" s="364" t="n">
        <v>3.102</v>
      </c>
      <c r="C44" s="162" t="n">
        <f aca="false">C43+$B$3*(B44-C43)+$B$5*(C43^($B$6))*D44+(1-$B$3)*(B44-B43)</f>
        <v>2.96348805568895</v>
      </c>
      <c r="D44" s="368" t="n">
        <v>-0.755873695157152</v>
      </c>
      <c r="E44" s="368" t="n">
        <v>0.656533530536869</v>
      </c>
      <c r="F44" s="370" t="n">
        <f aca="false">C44-E44</f>
        <v>2.30695452515208</v>
      </c>
    </row>
    <row r="45" customFormat="false" ht="12.75" hidden="false" customHeight="false" outlineLevel="0" collapsed="false">
      <c r="A45" s="367" t="n">
        <v>37591</v>
      </c>
      <c r="B45" s="364" t="n">
        <v>3.302</v>
      </c>
      <c r="C45" s="162" t="n">
        <f aca="false">C44+$B$3*(B45-C44)+$B$5*(C44^($B$6))*D45+(1-$B$3)*(B45-B44)</f>
        <v>3.38834948000935</v>
      </c>
      <c r="D45" s="368" t="n">
        <v>0.556200984121477</v>
      </c>
      <c r="E45" s="368" t="n">
        <v>0.800573285669496</v>
      </c>
      <c r="F45" s="370" t="n">
        <f aca="false">C45-E45</f>
        <v>2.58777619433986</v>
      </c>
    </row>
    <row r="46" customFormat="false" ht="12.75" hidden="false" customHeight="false" outlineLevel="0" collapsed="false">
      <c r="A46" s="367" t="n">
        <v>37622</v>
      </c>
      <c r="B46" s="364" t="n">
        <v>3.402</v>
      </c>
      <c r="C46" s="162" t="n">
        <f aca="false">C45+$B$3*(B46-C45)+$B$5*(C45^($B$6))*D46+(1-$B$3)*(B46-B45)</f>
        <v>3.76148445829129</v>
      </c>
      <c r="D46" s="368" t="n">
        <v>0.857498895732955</v>
      </c>
      <c r="E46" s="368" t="n">
        <v>0.577549976741007</v>
      </c>
      <c r="F46" s="163" t="n">
        <f aca="false">C46-E46</f>
        <v>3.18393448155028</v>
      </c>
    </row>
    <row r="47" customFormat="false" ht="12.75" hidden="false" customHeight="false" outlineLevel="0" collapsed="false">
      <c r="A47" s="367" t="n">
        <v>37653</v>
      </c>
      <c r="B47" s="364" t="n">
        <v>3.307</v>
      </c>
      <c r="C47" s="162" t="n">
        <f aca="false">C46+$B$3*(B47-C46)+$B$5*(C46^($B$6))*D47+(1-$B$3)*(B47-B46)</f>
        <v>3.48268127401106</v>
      </c>
      <c r="D47" s="368" t="n">
        <v>-0.196373707603514</v>
      </c>
      <c r="E47" s="368" t="n">
        <v>-0.274657347633525</v>
      </c>
      <c r="F47" s="163" t="n">
        <f aca="false">C47-E47</f>
        <v>3.75733862164459</v>
      </c>
    </row>
    <row r="48" customFormat="false" ht="12.75" hidden="false" customHeight="false" outlineLevel="0" collapsed="false">
      <c r="A48" s="367" t="n">
        <v>37681</v>
      </c>
      <c r="B48" s="364" t="n">
        <v>3.192</v>
      </c>
      <c r="C48" s="162" t="n">
        <f aca="false">C47+$B$3*(B48-C47)+$B$5*(C47^($B$6))*D48+(1-$B$3)*(B48-B47)</f>
        <v>3.15761680145899</v>
      </c>
      <c r="D48" s="368" t="n">
        <v>-0.43884208960298</v>
      </c>
      <c r="E48" s="368" t="n">
        <v>0.482751568612477</v>
      </c>
      <c r="F48" s="163" t="n">
        <f aca="false">C48-E48</f>
        <v>2.67486523284651</v>
      </c>
    </row>
    <row r="49" customFormat="false" ht="12.75" hidden="false" customHeight="false" outlineLevel="0" collapsed="false">
      <c r="A49" s="367" t="n">
        <v>37712</v>
      </c>
      <c r="B49" s="364" t="n">
        <v>3.042</v>
      </c>
      <c r="C49" s="162" t="n">
        <f aca="false">C48+$B$3*(B49-C48)+$B$5*(C48^($B$6))*D49+(1-$B$3)*(B49-B48)</f>
        <v>3.38417254332643</v>
      </c>
      <c r="D49" s="368" t="n">
        <v>1.08374093211186</v>
      </c>
      <c r="E49" s="368" t="n">
        <v>0.439368382739211</v>
      </c>
      <c r="F49" s="163" t="n">
        <f aca="false">C49-E49</f>
        <v>2.94480416058722</v>
      </c>
    </row>
    <row r="50" customFormat="false" ht="12.75" hidden="false" customHeight="false" outlineLevel="0" collapsed="false">
      <c r="A50" s="367" t="n">
        <v>37742</v>
      </c>
      <c r="B50" s="364" t="n">
        <v>3.055</v>
      </c>
      <c r="C50" s="162" t="n">
        <f aca="false">C49+$B$3*(B50-C49)+$B$5*(C49^($B$6))*D50+(1-$B$3)*(B50-B49)</f>
        <v>3.45378606230157</v>
      </c>
      <c r="D50" s="368" t="n">
        <v>0.46544998508001</v>
      </c>
      <c r="E50" s="368" t="n">
        <v>0.808571039027533</v>
      </c>
      <c r="F50" s="163" t="n">
        <f aca="false">C50-E50</f>
        <v>2.64521502327404</v>
      </c>
    </row>
    <row r="51" customFormat="false" ht="12.75" hidden="false" customHeight="false" outlineLevel="0" collapsed="false">
      <c r="A51" s="367" t="n">
        <v>37773</v>
      </c>
      <c r="B51" s="364" t="n">
        <v>3.086</v>
      </c>
      <c r="C51" s="162" t="n">
        <f aca="false">C50+$B$3*(B51-C50)+$B$5*(C50^($B$6))*D51+(1-$B$3)*(B51-B50)</f>
        <v>2.9747648243366</v>
      </c>
      <c r="D51" s="368" t="n">
        <v>-1.0942915774019</v>
      </c>
      <c r="E51" s="368" t="n">
        <v>0.632202649903598</v>
      </c>
      <c r="F51" s="163" t="n">
        <f aca="false">C51-E51</f>
        <v>2.342562174433</v>
      </c>
    </row>
    <row r="52" customFormat="false" ht="12.75" hidden="false" customHeight="false" outlineLevel="0" collapsed="false">
      <c r="A52" s="367" t="n">
        <v>37803</v>
      </c>
      <c r="B52" s="364" t="n">
        <v>3.112</v>
      </c>
      <c r="C52" s="162" t="n">
        <f aca="false">C51+$B$3*(B52-C51)+$B$5*(C51^($B$6))*D52+(1-$B$3)*(B52-B51)</f>
        <v>2.92330654818195</v>
      </c>
      <c r="D52" s="368" t="n">
        <v>-0.341593787211093</v>
      </c>
      <c r="E52" s="368" t="n">
        <v>0.748087990123163</v>
      </c>
      <c r="F52" s="163" t="n">
        <f aca="false">C52-E52</f>
        <v>2.17521855805879</v>
      </c>
    </row>
    <row r="53" customFormat="false" ht="12.75" hidden="false" customHeight="false" outlineLevel="0" collapsed="false">
      <c r="A53" s="367" t="n">
        <v>37834</v>
      </c>
      <c r="B53" s="364" t="n">
        <v>3.134</v>
      </c>
      <c r="C53" s="162" t="n">
        <f aca="false">C52+$B$3*(B53-C52)+$B$5*(C52^($B$6))*D53+(1-$B$3)*(B53-B52)</f>
        <v>3.15052038292311</v>
      </c>
      <c r="D53" s="368" t="n">
        <v>0.451642889330218</v>
      </c>
      <c r="E53" s="368" t="n">
        <v>0.586745583274406</v>
      </c>
      <c r="F53" s="163" t="n">
        <f aca="false">C53-E53</f>
        <v>2.5637747996487</v>
      </c>
    </row>
    <row r="54" customFormat="false" ht="12.75" hidden="false" customHeight="false" outlineLevel="0" collapsed="false">
      <c r="A54" s="367" t="n">
        <v>37865</v>
      </c>
      <c r="B54" s="364" t="n">
        <v>3.139</v>
      </c>
      <c r="C54" s="162" t="n">
        <f aca="false">C53+$B$3*(B54-C53)+$B$5*(C53^($B$6))*D54+(1-$B$3)*(B54-B53)</f>
        <v>3.06463191805396</v>
      </c>
      <c r="D54" s="368" t="n">
        <v>-0.254317480075016</v>
      </c>
      <c r="E54" s="368" t="n">
        <v>-0.281708772070495</v>
      </c>
      <c r="F54" s="163" t="n">
        <f aca="false">C54-E54</f>
        <v>3.34634069012446</v>
      </c>
    </row>
    <row r="55" customFormat="false" ht="12.75" hidden="false" customHeight="false" outlineLevel="0" collapsed="false">
      <c r="A55" s="367" t="n">
        <v>37895</v>
      </c>
      <c r="B55" s="364" t="n">
        <v>3.149</v>
      </c>
      <c r="C55" s="162" t="n">
        <f aca="false">C54+$B$3*(B55-C54)+$B$5*(C54^($B$6))*D55+(1-$B$3)*(B55-B54)</f>
        <v>2.86410496493536</v>
      </c>
      <c r="D55" s="368" t="n">
        <v>-0.702255033967429</v>
      </c>
      <c r="E55" s="368" t="n">
        <v>-0.0953440311680024</v>
      </c>
      <c r="F55" s="163" t="n">
        <f aca="false">C55-E55</f>
        <v>2.95944899610336</v>
      </c>
    </row>
    <row r="56" customFormat="false" ht="12.75" hidden="false" customHeight="false" outlineLevel="0" collapsed="false">
      <c r="A56" s="367" t="n">
        <v>37926</v>
      </c>
      <c r="B56" s="364" t="n">
        <v>3.316</v>
      </c>
      <c r="C56" s="162" t="n">
        <f aca="false">C55+$B$3*(B56-C55)+$B$5*(C55^($B$6))*D56+(1-$B$3)*(B56-B55)</f>
        <v>3.17968732112683</v>
      </c>
      <c r="D56" s="368" t="n">
        <v>0.187420175630665</v>
      </c>
      <c r="E56" s="368" t="n">
        <v>-0.112038983393902</v>
      </c>
      <c r="F56" s="163" t="n">
        <f aca="false">C56-E56</f>
        <v>3.29172630452074</v>
      </c>
    </row>
    <row r="57" customFormat="false" ht="12.75" hidden="false" customHeight="false" outlineLevel="0" collapsed="false">
      <c r="A57" s="367" t="n">
        <v>37956</v>
      </c>
      <c r="B57" s="364" t="n">
        <v>3.483</v>
      </c>
      <c r="C57" s="162" t="n">
        <f aca="false">C56+$B$3*(B57-C56)+$B$5*(C56^($B$6))*D57+(1-$B$3)*(B57-B56)</f>
        <v>3.57168567981469</v>
      </c>
      <c r="D57" s="368" t="n">
        <v>0.53937548844142</v>
      </c>
      <c r="E57" s="368" t="n">
        <v>0.483717257377505</v>
      </c>
      <c r="F57" s="163" t="n">
        <f aca="false">C57-E57</f>
        <v>3.08796842243719</v>
      </c>
    </row>
    <row r="58" customFormat="false" ht="12.75" hidden="false" customHeight="false" outlineLevel="0" collapsed="false">
      <c r="A58" s="367" t="n">
        <v>37987</v>
      </c>
      <c r="B58" s="364" t="n">
        <v>3.538</v>
      </c>
      <c r="C58" s="162" t="n">
        <f aca="false">C57+$B$3*(B58-C57)+$B$5*(C57^($B$6))*D58+(1-$B$3)*(B58-B57)</f>
        <v>3.29354911684295</v>
      </c>
      <c r="D58" s="368" t="n">
        <v>-0.8511883298971</v>
      </c>
      <c r="E58" s="368" t="n">
        <v>0.39561992700035</v>
      </c>
      <c r="F58" s="163" t="n">
        <f aca="false">C58-E58</f>
        <v>2.8979291898426</v>
      </c>
    </row>
    <row r="59" customFormat="false" ht="12.75" hidden="false" customHeight="false" outlineLevel="0" collapsed="false">
      <c r="A59" s="367" t="n">
        <v>38018</v>
      </c>
      <c r="B59" s="364" t="n">
        <v>3.424</v>
      </c>
      <c r="C59" s="162" t="n">
        <f aca="false">C58+$B$3*(B59-C58)+$B$5*(C58^($B$6))*D59+(1-$B$3)*(B59-B58)</f>
        <v>3.22880839443989</v>
      </c>
      <c r="D59" s="368" t="n">
        <v>-0.0769123306765142</v>
      </c>
      <c r="E59" s="368" t="n">
        <v>0.22258610150382</v>
      </c>
      <c r="F59" s="163" t="n">
        <f aca="false">C59-E59</f>
        <v>3.00622229293607</v>
      </c>
    </row>
    <row r="60" customFormat="false" ht="12.75" hidden="false" customHeight="false" outlineLevel="0" collapsed="false">
      <c r="A60" s="367" t="n">
        <v>38047</v>
      </c>
      <c r="B60" s="364" t="n">
        <v>3.292</v>
      </c>
      <c r="C60" s="162" t="n">
        <f aca="false">C59+$B$3*(B60-C59)+$B$5*(C59^($B$6))*D60+(1-$B$3)*(B60-B59)</f>
        <v>3.02306204317662</v>
      </c>
      <c r="D60" s="368" t="n">
        <v>-0.393240422446154</v>
      </c>
      <c r="E60" s="368" t="n">
        <v>0.152156879076611</v>
      </c>
      <c r="F60" s="163" t="n">
        <f aca="false">C60-E60</f>
        <v>2.87090516410001</v>
      </c>
    </row>
    <row r="61" customFormat="false" ht="12.75" hidden="false" customHeight="false" outlineLevel="0" collapsed="false">
      <c r="A61" s="367" t="n">
        <v>38078</v>
      </c>
      <c r="B61" s="364" t="n">
        <v>3.122</v>
      </c>
      <c r="C61" s="162" t="n">
        <f aca="false">C60+$B$3*(B61-C60)+$B$5*(C60^($B$6))*D61+(1-$B$3)*(B61-B60)</f>
        <v>3.06186077930923</v>
      </c>
      <c r="D61" s="368" t="n">
        <v>0.379679597621949</v>
      </c>
      <c r="E61" s="368" t="n">
        <v>0.274239075796707</v>
      </c>
      <c r="F61" s="163" t="n">
        <f aca="false">C61-E61</f>
        <v>2.78762170351252</v>
      </c>
    </row>
    <row r="62" customFormat="false" ht="12.75" hidden="false" customHeight="false" outlineLevel="0" collapsed="false">
      <c r="A62" s="367" t="n">
        <v>38108</v>
      </c>
      <c r="B62" s="364" t="n">
        <v>3.122</v>
      </c>
      <c r="C62" s="162" t="n">
        <f aca="false">C61+$B$3*(B62-C61)+$B$5*(C61^($B$6))*D62+(1-$B$3)*(B62-B61)</f>
        <v>3.49796424096331</v>
      </c>
      <c r="D62" s="368" t="n">
        <v>1.25565075876086</v>
      </c>
      <c r="E62" s="368" t="n">
        <v>0.743619719282721</v>
      </c>
      <c r="F62" s="163" t="n">
        <f aca="false">C62-E62</f>
        <v>2.75434452168059</v>
      </c>
    </row>
    <row r="63" customFormat="false" ht="12.75" hidden="false" customHeight="false" outlineLevel="0" collapsed="false">
      <c r="A63" s="367" t="n">
        <v>38139</v>
      </c>
      <c r="B63" s="364" t="n">
        <v>3.154</v>
      </c>
      <c r="C63" s="162" t="n">
        <f aca="false">C62+$B$3*(B63-C62)+$B$5*(C62^($B$6))*D63+(1-$B$3)*(B63-B62)</f>
        <v>3.1132119116043</v>
      </c>
      <c r="D63" s="368" t="n">
        <v>-0.84480085384406</v>
      </c>
      <c r="E63" s="368" t="n">
        <v>0.659056092573193</v>
      </c>
      <c r="F63" s="163" t="n">
        <f aca="false">C63-E63</f>
        <v>2.4541558190311</v>
      </c>
    </row>
    <row r="64" customFormat="false" ht="12.75" hidden="false" customHeight="false" outlineLevel="0" collapsed="false">
      <c r="A64" s="367" t="n">
        <v>38169</v>
      </c>
      <c r="B64" s="364" t="n">
        <v>3.201</v>
      </c>
      <c r="C64" s="162" t="n">
        <f aca="false">C63+$B$3*(B64-C63)+$B$5*(C63^($B$6))*D64+(1-$B$3)*(B64-B63)</f>
        <v>3.57961322937176</v>
      </c>
      <c r="D64" s="368" t="n">
        <v>1.21332488219447</v>
      </c>
      <c r="E64" s="368" t="n">
        <v>0.120375915181444</v>
      </c>
      <c r="F64" s="163" t="n">
        <f aca="false">C64-E64</f>
        <v>3.45923731419031</v>
      </c>
    </row>
    <row r="65" customFormat="false" ht="12.75" hidden="false" customHeight="false" outlineLevel="0" collapsed="false">
      <c r="A65" s="367" t="n">
        <v>38200</v>
      </c>
      <c r="B65" s="364" t="n">
        <v>3.233</v>
      </c>
      <c r="C65" s="162" t="n">
        <f aca="false">C64+$B$3*(B65-C64)+$B$5*(C64^($B$6))*D65+(1-$B$3)*(B65-B64)</f>
        <v>3.38025284621144</v>
      </c>
      <c r="D65" s="368" t="n">
        <v>-0.317099951123282</v>
      </c>
      <c r="E65" s="368" t="n">
        <v>0.29334347896423</v>
      </c>
      <c r="F65" s="163" t="n">
        <f aca="false">C65-E65</f>
        <v>3.08690936724721</v>
      </c>
    </row>
    <row r="66" customFormat="false" ht="12.75" hidden="false" customHeight="false" outlineLevel="0" collapsed="false">
      <c r="A66" s="367" t="n">
        <v>38231</v>
      </c>
      <c r="B66" s="364" t="n">
        <v>3.244</v>
      </c>
      <c r="C66" s="162" t="n">
        <f aca="false">C65+$B$3*(B66-C65)+$B$5*(C65^($B$6))*D66+(1-$B$3)*(B66-B65)</f>
        <v>3.34824361552975</v>
      </c>
      <c r="D66" s="368" t="n">
        <v>0.00755502926023512</v>
      </c>
      <c r="E66" s="368" t="n">
        <v>1.41067713315244</v>
      </c>
      <c r="F66" s="163" t="n">
        <f aca="false">C66-E66</f>
        <v>1.93756648237732</v>
      </c>
    </row>
    <row r="67" customFormat="false" ht="12.75" hidden="false" customHeight="false" outlineLevel="0" collapsed="false">
      <c r="A67" s="367" t="n">
        <v>38261</v>
      </c>
      <c r="B67" s="364" t="n">
        <v>3.254</v>
      </c>
      <c r="C67" s="162" t="n">
        <f aca="false">C66+$B$3*(B67-C66)+$B$5*(C66^($B$6))*D67+(1-$B$3)*(B67-B66)</f>
        <v>4.07157556863798</v>
      </c>
      <c r="D67" s="368" t="n">
        <v>2.14472406708734</v>
      </c>
      <c r="E67" s="368" t="n">
        <v>0.211526710476938</v>
      </c>
      <c r="F67" s="163" t="n">
        <f aca="false">C67-E67</f>
        <v>3.86004885816104</v>
      </c>
    </row>
    <row r="68" customFormat="false" ht="12.75" hidden="false" customHeight="false" outlineLevel="0" collapsed="false">
      <c r="A68" s="367" t="n">
        <v>38292</v>
      </c>
      <c r="B68" s="364" t="n">
        <v>3.411</v>
      </c>
      <c r="C68" s="162" t="n">
        <f aca="false">C67+$B$3*(B68-C67)+$B$5*(C67^($B$6))*D68+(1-$B$3)*(B68-B67)</f>
        <v>4.13740473515446</v>
      </c>
      <c r="D68" s="368" t="n">
        <v>0.423276060011723</v>
      </c>
      <c r="E68" s="368" t="n">
        <v>0.777690965128824</v>
      </c>
      <c r="F68" s="163" t="n">
        <f aca="false">C68-E68</f>
        <v>3.35971377002564</v>
      </c>
    </row>
    <row r="69" customFormat="false" ht="12.75" hidden="false" customHeight="false" outlineLevel="0" collapsed="false">
      <c r="A69" s="367" t="n">
        <v>38322</v>
      </c>
      <c r="B69" s="364" t="n">
        <v>3.588</v>
      </c>
      <c r="C69" s="162" t="n">
        <f aca="false">C68+$B$3*(B69-C68)+$B$5*(C68^($B$6))*D69+(1-$B$3)*(B69-B68)</f>
        <v>4.23627624460125</v>
      </c>
      <c r="D69" s="368" t="n">
        <v>0.380511713619354</v>
      </c>
      <c r="E69" s="368" t="n">
        <v>0.991196179460206</v>
      </c>
      <c r="F69" s="163" t="n">
        <f aca="false">C69-E69</f>
        <v>3.24508006514104</v>
      </c>
    </row>
    <row r="70" customFormat="false" ht="12.75" hidden="false" customHeight="false" outlineLevel="0" collapsed="false">
      <c r="A70" s="367" t="n">
        <v>38353</v>
      </c>
      <c r="B70" s="364" t="n">
        <v>3.623</v>
      </c>
      <c r="C70" s="162" t="n">
        <f aca="false">C69+$B$3*(B70-C69)+$B$5*(C69^($B$6))*D70+(1-$B$3)*(B70-B69)</f>
        <v>3.96407689704183</v>
      </c>
      <c r="D70" s="368" t="n">
        <v>-0.271654321703035</v>
      </c>
      <c r="E70" s="368" t="n">
        <v>0.146266607714152</v>
      </c>
      <c r="F70" s="163" t="n">
        <f aca="false">C70-E70</f>
        <v>3.81781028932768</v>
      </c>
    </row>
    <row r="71" customFormat="false" ht="12.75" hidden="false" customHeight="false" outlineLevel="0" collapsed="false">
      <c r="A71" s="367" t="n">
        <v>38384</v>
      </c>
      <c r="B71" s="364" t="n">
        <v>3.509</v>
      </c>
      <c r="C71" s="162" t="n">
        <f aca="false">C70+$B$3*(B71-C70)+$B$5*(C70^($B$6))*D71+(1-$B$3)*(B71-B70)</f>
        <v>3.42119961238514</v>
      </c>
      <c r="D71" s="368" t="n">
        <v>-0.854221929752461</v>
      </c>
      <c r="E71" s="368" t="n">
        <v>0.536771140771817</v>
      </c>
      <c r="F71" s="163" t="n">
        <f aca="false">C71-E71</f>
        <v>2.88442847161333</v>
      </c>
    </row>
    <row r="72" customFormat="false" ht="12.75" hidden="false" customHeight="false" outlineLevel="0" collapsed="false">
      <c r="A72" s="367" t="n">
        <v>38412</v>
      </c>
      <c r="B72" s="364" t="n">
        <v>3.377</v>
      </c>
      <c r="C72" s="162" t="n">
        <f aca="false">C71+$B$3*(B72-C71)+$B$5*(C71^($B$6))*D72+(1-$B$3)*(B72-B71)</f>
        <v>3.19294700003012</v>
      </c>
      <c r="D72" s="368" t="n">
        <v>-0.351334838441183</v>
      </c>
      <c r="E72" s="368" t="n">
        <v>1.02406350406961</v>
      </c>
      <c r="F72" s="163" t="n">
        <f aca="false">C72-E72</f>
        <v>2.16888349596051</v>
      </c>
    </row>
    <row r="73" customFormat="false" ht="12.75" hidden="false" customHeight="false" outlineLevel="0" collapsed="false">
      <c r="A73" s="367" t="n">
        <v>38443</v>
      </c>
      <c r="B73" s="364" t="n">
        <v>3.207</v>
      </c>
      <c r="C73" s="162" t="n">
        <f aca="false">C72+$B$3*(B73-C72)+$B$5*(C72^($B$6))*D73+(1-$B$3)*(B73-B72)</f>
        <v>3.53754456402809</v>
      </c>
      <c r="D73" s="368" t="n">
        <v>1.34766108669692</v>
      </c>
      <c r="E73" s="368" t="n">
        <v>0.409961599793747</v>
      </c>
      <c r="F73" s="163" t="n">
        <f aca="false">C73-E73</f>
        <v>3.12758296423434</v>
      </c>
    </row>
    <row r="74" customFormat="false" ht="12.75" hidden="false" customHeight="false" outlineLevel="0" collapsed="false">
      <c r="A74" s="367" t="n">
        <v>38473</v>
      </c>
      <c r="B74" s="364" t="n">
        <v>3.207</v>
      </c>
      <c r="C74" s="162" t="n">
        <f aca="false">C73+$B$3*(B74-C73)+$B$5*(C73^($B$6))*D74+(1-$B$3)*(B74-B73)</f>
        <v>3.39372945056174</v>
      </c>
      <c r="D74" s="368" t="n">
        <v>-0.115699658264181</v>
      </c>
      <c r="E74" s="368" t="n">
        <v>0.260386915982194</v>
      </c>
      <c r="F74" s="163" t="n">
        <f aca="false">C74-E74</f>
        <v>3.13334253457955</v>
      </c>
    </row>
    <row r="75" customFormat="false" ht="12.75" hidden="false" customHeight="false" outlineLevel="0" collapsed="false">
      <c r="A75" s="367" t="n">
        <v>38504</v>
      </c>
      <c r="B75" s="364" t="n">
        <v>3.239</v>
      </c>
      <c r="C75" s="162" t="n">
        <f aca="false">C74+$B$3*(B75-C74)+$B$5*(C74^($B$6))*D75+(1-$B$3)*(B75-B74)</f>
        <v>3.38972708008421</v>
      </c>
      <c r="D75" s="368" t="n">
        <v>0.0625215473255097</v>
      </c>
      <c r="E75" s="368" t="n">
        <v>0.30427423134472</v>
      </c>
      <c r="F75" s="163" t="n">
        <f aca="false">C75-E75</f>
        <v>3.08545284873949</v>
      </c>
    </row>
    <row r="76" customFormat="false" ht="12.75" hidden="false" customHeight="false" outlineLevel="0" collapsed="false">
      <c r="A76" s="367" t="n">
        <v>38534</v>
      </c>
      <c r="B76" s="364" t="n">
        <v>3.286</v>
      </c>
      <c r="C76" s="162" t="n">
        <f aca="false">C75+$B$3*(B76-C75)+$B$5*(C75^($B$6))*D76+(1-$B$3)*(B76-B75)</f>
        <v>3.25096547626996</v>
      </c>
      <c r="D76" s="368" t="n">
        <v>-0.397458647384587</v>
      </c>
      <c r="E76" s="368" t="n">
        <v>0.365064674798038</v>
      </c>
      <c r="F76" s="163" t="n">
        <f aca="false">C76-E76</f>
        <v>2.88590080147192</v>
      </c>
    </row>
    <row r="77" customFormat="false" ht="12.75" hidden="false" customHeight="false" outlineLevel="0" collapsed="false">
      <c r="A77" s="367" t="n">
        <v>38565</v>
      </c>
      <c r="B77" s="364" t="n">
        <v>3.318</v>
      </c>
      <c r="C77" s="162" t="n">
        <f aca="false">C76+$B$3*(B77-C76)+$B$5*(C76^($B$6))*D77+(1-$B$3)*(B77-B76)</f>
        <v>3.86415033893831</v>
      </c>
      <c r="D77" s="368" t="n">
        <v>1.66479970416408</v>
      </c>
      <c r="E77" s="368" t="n">
        <v>0.803883111295659</v>
      </c>
      <c r="F77" s="163" t="n">
        <f aca="false">C77-E77</f>
        <v>3.06026722764265</v>
      </c>
    </row>
    <row r="78" customFormat="false" ht="12.75" hidden="false" customHeight="false" outlineLevel="0" collapsed="false">
      <c r="A78" s="367" t="n">
        <v>38596</v>
      </c>
      <c r="B78" s="364" t="n">
        <v>3.329</v>
      </c>
      <c r="C78" s="162" t="n">
        <f aca="false">C77+$B$3*(B78-C77)+$B$5*(C77^($B$6))*D78+(1-$B$3)*(B78-B77)</f>
        <v>3.90736392685485</v>
      </c>
      <c r="D78" s="368" t="n">
        <v>0.539557783670081</v>
      </c>
      <c r="E78" s="368" t="n">
        <v>0.432127397645839</v>
      </c>
      <c r="F78" s="163" t="n">
        <f aca="false">C78-E78</f>
        <v>3.47523652920902</v>
      </c>
    </row>
    <row r="79" customFormat="false" ht="12.75" hidden="false" customHeight="false" outlineLevel="0" collapsed="false">
      <c r="A79" s="367" t="n">
        <v>38626</v>
      </c>
      <c r="B79" s="364" t="n">
        <v>3.339</v>
      </c>
      <c r="C79" s="162" t="n">
        <f aca="false">C78+$B$3*(B79-C78)+$B$5*(C78^($B$6))*D79+(1-$B$3)*(B79-B78)</f>
        <v>3.31261450988818</v>
      </c>
      <c r="D79" s="368" t="n">
        <v>-1.1328169339445</v>
      </c>
      <c r="E79" s="368" t="n">
        <v>-0.0701145426410964</v>
      </c>
      <c r="F79" s="163" t="n">
        <f aca="false">C79-E79</f>
        <v>3.38272905252927</v>
      </c>
    </row>
    <row r="80" customFormat="false" ht="12.75" hidden="false" customHeight="false" outlineLevel="0" collapsed="false">
      <c r="A80" s="367" t="n">
        <v>38657</v>
      </c>
      <c r="B80" s="364" t="n">
        <v>3.496</v>
      </c>
      <c r="C80" s="162" t="n">
        <f aca="false">C79+$B$3*(B80-C79)+$B$5*(C79^($B$6))*D80+(1-$B$3)*(B80-B79)</f>
        <v>3.33179388740112</v>
      </c>
      <c r="D80" s="368" t="n">
        <v>-0.42219605897145</v>
      </c>
      <c r="E80" s="368" t="n">
        <v>0.336292301250532</v>
      </c>
      <c r="F80" s="163" t="n">
        <f aca="false">C80-E80</f>
        <v>2.99550158615058</v>
      </c>
    </row>
    <row r="81" customFormat="false" ht="12.75" hidden="false" customHeight="false" outlineLevel="0" collapsed="false">
      <c r="A81" s="367" t="n">
        <v>38687</v>
      </c>
      <c r="B81" s="364" t="n">
        <v>3.673</v>
      </c>
      <c r="C81" s="162" t="n">
        <f aca="false">C80+$B$3*(B81-C80)+$B$5*(C80^($B$6))*D81+(1-$B$3)*(B81-B80)</f>
        <v>3.57165415256978</v>
      </c>
      <c r="D81" s="368" t="n">
        <v>0.0344751918178176</v>
      </c>
      <c r="E81" s="368" t="n">
        <v>1.09521173197971</v>
      </c>
      <c r="F81" s="163" t="n">
        <f aca="false">C81-E81</f>
        <v>2.47644242059006</v>
      </c>
    </row>
    <row r="82" customFormat="false" ht="12.75" hidden="false" customHeight="false" outlineLevel="0" collapsed="false">
      <c r="A82" s="367" t="n">
        <v>38718</v>
      </c>
      <c r="B82" s="364" t="n">
        <v>3.7105</v>
      </c>
      <c r="C82" s="162" t="n">
        <f aca="false">C81+$B$3*(B82-C81)+$B$5*(C81^($B$6))*D82+(1-$B$3)*(B82-B81)</f>
        <v>3.62656392440294</v>
      </c>
      <c r="D82" s="368" t="n">
        <v>-0.0390095102008175</v>
      </c>
      <c r="E82" s="368" t="n">
        <v>0.351353631031361</v>
      </c>
      <c r="F82" s="163" t="n">
        <f aca="false">C82-E82</f>
        <v>3.27521029337158</v>
      </c>
    </row>
    <row r="83" customFormat="false" ht="12.75" hidden="false" customHeight="false" outlineLevel="0" collapsed="false">
      <c r="A83" s="367" t="n">
        <v>38749</v>
      </c>
      <c r="B83" s="364" t="n">
        <v>3.5965</v>
      </c>
      <c r="C83" s="162" t="n">
        <f aca="false">C82+$B$3*(B83-C82)+$B$5*(C82^($B$6))*D83+(1-$B$3)*(B83-B82)</f>
        <v>3.94160448697356</v>
      </c>
      <c r="D83" s="368" t="n">
        <v>1.11384750855245</v>
      </c>
      <c r="E83" s="368" t="n">
        <v>0.471792789926735</v>
      </c>
      <c r="F83" s="163" t="n">
        <f aca="false">C83-E83</f>
        <v>3.46981169704683</v>
      </c>
    </row>
    <row r="84" customFormat="false" ht="12.75" hidden="false" customHeight="false" outlineLevel="0" collapsed="false">
      <c r="A84" s="367" t="n">
        <v>38777</v>
      </c>
      <c r="B84" s="364" t="n">
        <v>3.4645</v>
      </c>
      <c r="C84" s="162" t="n">
        <f aca="false">C83+$B$3*(B84-C83)+$B$5*(C83^($B$6))*D84+(1-$B$3)*(B84-B83)</f>
        <v>3.04816603697658</v>
      </c>
      <c r="D84" s="368" t="n">
        <v>-1.73496360969317</v>
      </c>
      <c r="E84" s="368" t="n">
        <v>0.34629311325872</v>
      </c>
      <c r="F84" s="163" t="n">
        <f aca="false">C84-E84</f>
        <v>2.70187292371786</v>
      </c>
    </row>
    <row r="85" customFormat="false" ht="12.75" hidden="false" customHeight="false" outlineLevel="0" collapsed="false">
      <c r="A85" s="367" t="n">
        <v>38808</v>
      </c>
      <c r="B85" s="364" t="n">
        <v>3.2945</v>
      </c>
      <c r="C85" s="162" t="n">
        <f aca="false">C84+$B$3*(B85-C84)+$B$5*(C84^($B$6))*D85+(1-$B$3)*(B85-B84)</f>
        <v>2.42438447514839</v>
      </c>
      <c r="D85" s="368" t="n">
        <v>-1.75703426756525</v>
      </c>
      <c r="E85" s="368" t="n">
        <v>0.633622449988886</v>
      </c>
      <c r="F85" s="163" t="n">
        <f aca="false">C85-E85</f>
        <v>1.79076202515951</v>
      </c>
    </row>
    <row r="86" customFormat="false" ht="12.75" hidden="false" customHeight="false" outlineLevel="0" collapsed="false">
      <c r="A86" s="367" t="n">
        <v>38838</v>
      </c>
      <c r="B86" s="364" t="n">
        <v>3.2945</v>
      </c>
      <c r="C86" s="162" t="n">
        <f aca="false">C85+$B$3*(B86-C85)+$B$5*(C85^($B$6))*D86+(1-$B$3)*(B86-B85)</f>
        <v>2.76484321998909</v>
      </c>
      <c r="D86" s="368" t="n">
        <v>0.239059446649866</v>
      </c>
      <c r="E86" s="368" t="n">
        <v>-0.0489465037933053</v>
      </c>
      <c r="F86" s="163" t="n">
        <f aca="false">C86-E86</f>
        <v>2.81378972378239</v>
      </c>
    </row>
    <row r="87" customFormat="false" ht="12.75" hidden="false" customHeight="false" outlineLevel="0" collapsed="false">
      <c r="A87" s="367" t="n">
        <v>38869</v>
      </c>
      <c r="B87" s="364" t="n">
        <v>3.3265</v>
      </c>
      <c r="C87" s="162" t="n">
        <f aca="false">C86+$B$3*(B87-C86)+$B$5*(C86^($B$6))*D87+(1-$B$3)*(B87-B86)</f>
        <v>2.88889379341737</v>
      </c>
      <c r="D87" s="368" t="n">
        <v>-0.2283523645894</v>
      </c>
      <c r="E87" s="368" t="n">
        <v>0.442224668434125</v>
      </c>
      <c r="F87" s="163" t="n">
        <f aca="false">C87-E87</f>
        <v>2.44666912498324</v>
      </c>
    </row>
    <row r="88" customFormat="false" ht="12.75" hidden="false" customHeight="false" outlineLevel="0" collapsed="false">
      <c r="A88" s="367" t="n">
        <v>38899</v>
      </c>
      <c r="B88" s="364" t="n">
        <v>3.3735</v>
      </c>
      <c r="C88" s="162" t="n">
        <f aca="false">C87+$B$3*(B88-C87)+$B$5*(C87^($B$6))*D88+(1-$B$3)*(B88-B87)</f>
        <v>2.85552720928377</v>
      </c>
      <c r="D88" s="368" t="n">
        <v>-0.668934563298308</v>
      </c>
      <c r="E88" s="368" t="n">
        <v>0.495481378328187</v>
      </c>
      <c r="F88" s="163" t="n">
        <f aca="false">C88-E88</f>
        <v>2.36004583095558</v>
      </c>
    </row>
    <row r="89" customFormat="false" ht="12.75" hidden="false" customHeight="false" outlineLevel="0" collapsed="false">
      <c r="A89" s="367" t="n">
        <v>38930</v>
      </c>
      <c r="B89" s="364" t="n">
        <v>3.4055</v>
      </c>
      <c r="C89" s="162" t="n">
        <f aca="false">C88+$B$3*(B89-C88)+$B$5*(C88^($B$6))*D89+(1-$B$3)*(B89-B88)</f>
        <v>2.97667350591259</v>
      </c>
      <c r="D89" s="368" t="n">
        <v>-0.222461637302185</v>
      </c>
      <c r="E89" s="368" t="n">
        <v>0.43182899701235</v>
      </c>
      <c r="F89" s="163" t="n">
        <f aca="false">C89-E89</f>
        <v>2.54484450890024</v>
      </c>
    </row>
    <row r="90" customFormat="false" ht="12.75" hidden="false" customHeight="false" outlineLevel="0" collapsed="false">
      <c r="A90" s="367" t="n">
        <v>38961</v>
      </c>
      <c r="B90" s="364" t="n">
        <v>3.4165</v>
      </c>
      <c r="C90" s="162" t="n">
        <f aca="false">C89+$B$3*(B90-C89)+$B$5*(C89^($B$6))*D90+(1-$B$3)*(B90-B89)</f>
        <v>3.21648077775407</v>
      </c>
      <c r="D90" s="368" t="n">
        <v>0.292461242828813</v>
      </c>
      <c r="E90" s="368" t="n">
        <v>0.385005438564758</v>
      </c>
      <c r="F90" s="163" t="n">
        <f aca="false">C90-E90</f>
        <v>2.83147533918931</v>
      </c>
    </row>
    <row r="91" customFormat="false" ht="12.75" hidden="false" customHeight="false" outlineLevel="0" collapsed="false">
      <c r="A91" s="367" t="n">
        <v>38991</v>
      </c>
      <c r="B91" s="364" t="n">
        <v>3.4265</v>
      </c>
      <c r="C91" s="162" t="n">
        <f aca="false">C90+$B$3*(B91-C90)+$B$5*(C90^($B$6))*D91+(1-$B$3)*(B91-B90)</f>
        <v>3.57606273596104</v>
      </c>
      <c r="D91" s="368" t="n">
        <v>0.843934141115591</v>
      </c>
      <c r="E91" s="368" t="n">
        <v>1.86003765940888</v>
      </c>
      <c r="F91" s="163" t="n">
        <f aca="false">C91-E91</f>
        <v>1.71602507655216</v>
      </c>
    </row>
    <row r="92" customFormat="false" ht="12.75" hidden="false" customHeight="false" outlineLevel="0" collapsed="false">
      <c r="A92" s="367" t="n">
        <v>39022</v>
      </c>
      <c r="B92" s="364" t="n">
        <v>3.5835</v>
      </c>
      <c r="C92" s="162" t="n">
        <f aca="false">C91+$B$3*(B92-C91)+$B$5*(C91^($B$6))*D92+(1-$B$3)*(B92-B91)</f>
        <v>3.83199548891471</v>
      </c>
      <c r="D92" s="368" t="n">
        <v>0.404390628861378</v>
      </c>
      <c r="E92" s="368" t="n">
        <v>1.16665030503616</v>
      </c>
      <c r="F92" s="163" t="n">
        <f aca="false">C92-E92</f>
        <v>2.66534518387855</v>
      </c>
    </row>
    <row r="93" customFormat="false" ht="12.75" hidden="false" customHeight="false" outlineLevel="0" collapsed="false">
      <c r="A93" s="367" t="n">
        <v>39052</v>
      </c>
      <c r="B93" s="364" t="n">
        <v>3.7605</v>
      </c>
      <c r="C93" s="162" t="n">
        <f aca="false">C92+$B$3*(B93-C92)+$B$5*(C92^($B$6))*D93+(1-$B$3)*(B93-B92)</f>
        <v>3.80485371140803</v>
      </c>
      <c r="D93" s="368" t="n">
        <v>-0.341749108973849</v>
      </c>
      <c r="E93" s="368" t="n">
        <v>0.0638641554830004</v>
      </c>
      <c r="F93" s="163" t="n">
        <f aca="false">C93-E93</f>
        <v>3.74098955592503</v>
      </c>
    </row>
    <row r="94" customFormat="false" ht="12.75" hidden="false" customHeight="false" outlineLevel="0" collapsed="false">
      <c r="A94" s="367" t="n">
        <v>39083</v>
      </c>
      <c r="B94" s="364" t="n">
        <v>3.8005</v>
      </c>
      <c r="C94" s="162" t="n">
        <f aca="false">C93+$B$3*(B94-C93)+$B$5*(C93^($B$6))*D94+(1-$B$3)*(B94-B93)</f>
        <v>3.33259358600063</v>
      </c>
      <c r="D94" s="368" t="n">
        <v>-1.3450911196608</v>
      </c>
      <c r="E94" s="368" t="n">
        <v>0.887457658833739</v>
      </c>
      <c r="F94" s="163" t="n">
        <f aca="false">C94-E94</f>
        <v>2.44513592716689</v>
      </c>
    </row>
    <row r="95" customFormat="false" ht="12.75" hidden="false" customHeight="false" outlineLevel="0" collapsed="false">
      <c r="A95" s="367" t="n">
        <v>39114</v>
      </c>
      <c r="B95" s="364" t="n">
        <v>3.6865</v>
      </c>
      <c r="C95" s="162" t="n">
        <f aca="false">C94+$B$3*(B95-C94)+$B$5*(C94^($B$6))*D95+(1-$B$3)*(B95-B94)</f>
        <v>3.77012308946291</v>
      </c>
      <c r="D95" s="368" t="n">
        <v>1.1719061068715</v>
      </c>
      <c r="E95" s="368" t="n">
        <v>1.05477670432712</v>
      </c>
      <c r="F95" s="163" t="n">
        <f aca="false">C95-E95</f>
        <v>2.71534638513579</v>
      </c>
    </row>
    <row r="96" customFormat="false" ht="12.75" hidden="false" customHeight="false" outlineLevel="0" collapsed="false">
      <c r="A96" s="367" t="n">
        <v>39142</v>
      </c>
      <c r="B96" s="364" t="n">
        <v>3.5545</v>
      </c>
      <c r="C96" s="162" t="n">
        <f aca="false">C95+$B$3*(B96-C95)+$B$5*(C95^($B$6))*D96+(1-$B$3)*(B96-B95)</f>
        <v>3.07624277972989</v>
      </c>
      <c r="D96" s="368" t="n">
        <v>-1.45277616152682</v>
      </c>
      <c r="E96" s="368" t="n">
        <v>0.515807534903648</v>
      </c>
      <c r="F96" s="163" t="n">
        <f aca="false">C96-E96</f>
        <v>2.56043524482624</v>
      </c>
    </row>
    <row r="97" customFormat="false" ht="12.75" hidden="false" customHeight="false" outlineLevel="0" collapsed="false">
      <c r="A97" s="367" t="n">
        <v>39173</v>
      </c>
      <c r="B97" s="364" t="n">
        <v>3.3845</v>
      </c>
      <c r="C97" s="162" t="n">
        <f aca="false">C96+$B$3*(B97-C96)+$B$5*(C96^($B$6))*D97+(1-$B$3)*(B97-B96)</f>
        <v>3.56043824089119</v>
      </c>
      <c r="D97" s="368" t="n">
        <v>1.51820857597416</v>
      </c>
      <c r="E97" s="368" t="n">
        <v>0.562453890638441</v>
      </c>
      <c r="F97" s="163" t="n">
        <f aca="false">C97-E97</f>
        <v>2.99798435025275</v>
      </c>
    </row>
    <row r="98" customFormat="false" ht="12.75" hidden="false" customHeight="false" outlineLevel="0" collapsed="false">
      <c r="A98" s="367" t="n">
        <v>39203</v>
      </c>
      <c r="B98" s="364" t="n">
        <v>3.3845</v>
      </c>
      <c r="C98" s="162" t="n">
        <f aca="false">C97+$B$3*(B98-C97)+$B$5*(C97^($B$6))*D98+(1-$B$3)*(B98-B97)</f>
        <v>3.29945280640883</v>
      </c>
      <c r="D98" s="368" t="n">
        <v>-0.575835128919947</v>
      </c>
      <c r="E98" s="368" t="n">
        <v>0.896795138158557</v>
      </c>
      <c r="F98" s="163" t="n">
        <f aca="false">C98-E98</f>
        <v>2.40265766825027</v>
      </c>
    </row>
    <row r="99" customFormat="false" ht="12.75" hidden="false" customHeight="false" outlineLevel="0" collapsed="false">
      <c r="A99" s="367" t="n">
        <v>39234</v>
      </c>
      <c r="B99" s="364" t="n">
        <v>3.4165</v>
      </c>
      <c r="C99" s="162" t="n">
        <f aca="false">C98+$B$3*(B99-C98)+$B$5*(C98^($B$6))*D99+(1-$B$3)*(B99-B98)</f>
        <v>3.97876106579903</v>
      </c>
      <c r="D99" s="368" t="n">
        <v>1.79919242681937</v>
      </c>
      <c r="E99" s="368" t="n">
        <v>0.470943008631339</v>
      </c>
      <c r="F99" s="163" t="n">
        <f aca="false">C99-E99</f>
        <v>3.50781805716769</v>
      </c>
    </row>
    <row r="100" customFormat="false" ht="12.75" hidden="false" customHeight="false" outlineLevel="0" collapsed="false">
      <c r="A100" s="367" t="n">
        <v>39264</v>
      </c>
      <c r="B100" s="364" t="n">
        <v>3.4635</v>
      </c>
      <c r="C100" s="162" t="n">
        <f aca="false">C99+$B$3*(B100-C99)+$B$5*(C99^($B$6))*D100+(1-$B$3)*(B100-B99)</f>
        <v>3.21040147287555</v>
      </c>
      <c r="D100" s="368" t="n">
        <v>-1.69149314625442</v>
      </c>
      <c r="E100" s="368" t="n">
        <v>0.430486920460948</v>
      </c>
      <c r="F100" s="163" t="n">
        <f aca="false">C100-E100</f>
        <v>2.7799145524146</v>
      </c>
    </row>
    <row r="101" customFormat="false" ht="12.75" hidden="false" customHeight="false" outlineLevel="0" collapsed="false">
      <c r="A101" s="367" t="n">
        <v>39295</v>
      </c>
      <c r="B101" s="364" t="n">
        <v>3.4955</v>
      </c>
      <c r="C101" s="162" t="n">
        <f aca="false">C100+$B$3*(B101-C100)+$B$5*(C100^($B$6))*D101+(1-$B$3)*(B101-B100)</f>
        <v>3.94455522969154</v>
      </c>
      <c r="D101" s="368" t="n">
        <v>1.83205178130117</v>
      </c>
      <c r="E101" s="368" t="n">
        <v>0.0412915894053011</v>
      </c>
      <c r="F101" s="163" t="n">
        <f aca="false">C101-E101</f>
        <v>3.90326364028624</v>
      </c>
    </row>
    <row r="102" customFormat="false" ht="12.75" hidden="false" customHeight="false" outlineLevel="0" collapsed="false">
      <c r="A102" s="367" t="n">
        <v>39326</v>
      </c>
      <c r="B102" s="364" t="n">
        <v>3.5065</v>
      </c>
      <c r="C102" s="162" t="n">
        <f aca="false">C101+$B$3*(B102-C101)+$B$5*(C101^($B$6))*D102+(1-$B$3)*(B102-B101)</f>
        <v>3.23329970019743</v>
      </c>
      <c r="D102" s="368" t="n">
        <v>-1.54508363451113</v>
      </c>
      <c r="E102" s="368" t="n">
        <v>0.959752822887799</v>
      </c>
      <c r="F102" s="163" t="n">
        <f aca="false">C102-E102</f>
        <v>2.27354687730963</v>
      </c>
    </row>
    <row r="103" customFormat="false" ht="12.75" hidden="false" customHeight="false" outlineLevel="0" collapsed="false">
      <c r="A103" s="367" t="n">
        <v>39356</v>
      </c>
      <c r="B103" s="364" t="n">
        <v>3.5165</v>
      </c>
      <c r="C103" s="162" t="n">
        <f aca="false">C102+$B$3*(B103-C102)+$B$5*(C102^($B$6))*D103+(1-$B$3)*(B103-B102)</f>
        <v>3.35643076767294</v>
      </c>
      <c r="D103" s="368" t="n">
        <v>0.0832410117975494</v>
      </c>
      <c r="E103" s="368" t="n">
        <v>0.528151464816207</v>
      </c>
      <c r="F103" s="163" t="n">
        <f aca="false">C103-E103</f>
        <v>2.82827930285674</v>
      </c>
    </row>
    <row r="104" customFormat="false" ht="12.75" hidden="false" customHeight="false" outlineLevel="0" collapsed="false">
      <c r="A104" s="367" t="n">
        <v>39387</v>
      </c>
      <c r="B104" s="364" t="n">
        <v>3.6735</v>
      </c>
      <c r="C104" s="162" t="n">
        <f aca="false">C103+$B$3*(B104-C103)+$B$5*(C103^($B$6))*D104+(1-$B$3)*(B104-B103)</f>
        <v>3.62433881138449</v>
      </c>
      <c r="D104" s="368" t="n">
        <v>0.176064967619617</v>
      </c>
      <c r="E104" s="368" t="n">
        <v>0.300929013046187</v>
      </c>
      <c r="F104" s="163" t="n">
        <f aca="false">C104-E104</f>
        <v>3.3234097983383</v>
      </c>
    </row>
    <row r="105" customFormat="false" ht="12.75" hidden="false" customHeight="false" outlineLevel="0" collapsed="false">
      <c r="A105" s="367" t="n">
        <v>39417</v>
      </c>
      <c r="B105" s="364" t="n">
        <v>3.8505</v>
      </c>
      <c r="C105" s="162" t="n">
        <f aca="false">C104+$B$3*(B105-C104)+$B$5*(C104^($B$6))*D105+(1-$B$3)*(B105-B104)</f>
        <v>3.95950677147618</v>
      </c>
      <c r="D105" s="368" t="n">
        <v>0.395138453134899</v>
      </c>
      <c r="E105" s="368" t="n">
        <v>-0.0410019638495409</v>
      </c>
      <c r="F105" s="163" t="n">
        <f aca="false">C105-E105</f>
        <v>4.00050873532572</v>
      </c>
    </row>
    <row r="106" customFormat="false" ht="12.75" hidden="false" customHeight="false" outlineLevel="0" collapsed="false">
      <c r="A106" s="367" t="n">
        <v>39448</v>
      </c>
      <c r="B106" s="364" t="n">
        <v>3.893</v>
      </c>
      <c r="C106" s="162" t="n">
        <f aca="false">C105+$B$3*(B106-C105)+$B$5*(C105^($B$6))*D106+(1-$B$3)*(B106-B105)</f>
        <v>4.9142888957293</v>
      </c>
      <c r="D106" s="368" t="n">
        <v>2.50236734460369</v>
      </c>
      <c r="E106" s="368" t="n">
        <v>0.481057175181811</v>
      </c>
      <c r="F106" s="163" t="n">
        <f aca="false">C106-E106</f>
        <v>4.43323172054749</v>
      </c>
    </row>
    <row r="107" customFormat="false" ht="12.75" hidden="false" customHeight="false" outlineLevel="0" collapsed="false">
      <c r="A107" s="367" t="n">
        <v>39479</v>
      </c>
      <c r="B107" s="364" t="n">
        <v>3.779</v>
      </c>
      <c r="C107" s="162" t="n">
        <f aca="false">C106+$B$3*(B107-C106)+$B$5*(C106^($B$6))*D107+(1-$B$3)*(B107-B106)</f>
        <v>4.86379302458598</v>
      </c>
      <c r="D107" s="368" t="n">
        <v>0.902439588723577</v>
      </c>
      <c r="E107" s="368" t="n">
        <v>0.372118935470396</v>
      </c>
      <c r="F107" s="163" t="n">
        <f aca="false">C107-E107</f>
        <v>4.49167408911558</v>
      </c>
    </row>
    <row r="108" customFormat="false" ht="12.75" hidden="false" customHeight="false" outlineLevel="0" collapsed="false">
      <c r="A108" s="367" t="n">
        <v>39508</v>
      </c>
      <c r="B108" s="364" t="n">
        <v>3.647</v>
      </c>
      <c r="C108" s="162" t="n">
        <f aca="false">C107+$B$3*(B108-C107)+$B$5*(C107^($B$6))*D108+(1-$B$3)*(B108-B107)</f>
        <v>4.54350233007457</v>
      </c>
      <c r="D108" s="368" t="n">
        <v>0.353188308874772</v>
      </c>
      <c r="E108" s="368" t="n">
        <v>0.288873800328825</v>
      </c>
      <c r="F108" s="163" t="n">
        <f aca="false">C108-E108</f>
        <v>4.25462852974574</v>
      </c>
    </row>
    <row r="109" customFormat="false" ht="12.75" hidden="false" customHeight="false" outlineLevel="0" collapsed="false">
      <c r="A109" s="367" t="n">
        <v>39539</v>
      </c>
      <c r="B109" s="364" t="n">
        <v>3.477</v>
      </c>
      <c r="C109" s="162" t="n">
        <f aca="false">C108+$B$3*(B109-C108)+$B$5*(C108^($B$6))*D109+(1-$B$3)*(B109-B108)</f>
        <v>4.17340468382363</v>
      </c>
      <c r="D109" s="368" t="n">
        <v>0.192146072066165</v>
      </c>
      <c r="E109" s="368" t="n">
        <v>0.444869952509831</v>
      </c>
      <c r="F109" s="163" t="n">
        <f aca="false">C109-E109</f>
        <v>3.7285347313138</v>
      </c>
    </row>
    <row r="110" customFormat="false" ht="12.75" hidden="false" customHeight="false" outlineLevel="0" collapsed="false">
      <c r="A110" s="367" t="n">
        <v>39569</v>
      </c>
      <c r="B110" s="364" t="n">
        <v>3.477</v>
      </c>
      <c r="C110" s="162" t="n">
        <f aca="false">C109+$B$3*(B110-C109)+$B$5*(C109^($B$6))*D110+(1-$B$3)*(B110-B109)</f>
        <v>3.70993493821529</v>
      </c>
      <c r="D110" s="368" t="n">
        <v>-0.637858342077884</v>
      </c>
      <c r="E110" s="368" t="n">
        <v>0.0162029696636532</v>
      </c>
      <c r="F110" s="163" t="n">
        <f aca="false">C110-E110</f>
        <v>3.69373196855164</v>
      </c>
    </row>
    <row r="111" customFormat="false" ht="12.75" hidden="false" customHeight="false" outlineLevel="0" collapsed="false">
      <c r="A111" s="367" t="n">
        <v>39600</v>
      </c>
      <c r="B111" s="364" t="n">
        <v>3.509</v>
      </c>
      <c r="C111" s="162" t="n">
        <f aca="false">C110+$B$3*(B111-C110)+$B$5*(C110^($B$6))*D111+(1-$B$3)*(B111-B110)</f>
        <v>3.63363366255078</v>
      </c>
      <c r="D111" s="368" t="n">
        <v>-0.0986205727692002</v>
      </c>
      <c r="E111" s="368" t="n">
        <v>0.270333322876969</v>
      </c>
      <c r="F111" s="163" t="n">
        <f aca="false">C111-E111</f>
        <v>3.36330033967382</v>
      </c>
    </row>
    <row r="112" customFormat="false" ht="12.75" hidden="false" customHeight="false" outlineLevel="0" collapsed="false">
      <c r="A112" s="367" t="n">
        <v>39630</v>
      </c>
      <c r="B112" s="364" t="n">
        <v>3.556</v>
      </c>
      <c r="C112" s="162" t="n">
        <f aca="false">C111+$B$3*(B112-C111)+$B$5*(C111^($B$6))*D112+(1-$B$3)*(B112-B111)</f>
        <v>4.10891041009654</v>
      </c>
      <c r="D112" s="368" t="n">
        <v>1.28917526720147</v>
      </c>
      <c r="E112" s="368" t="n">
        <v>0.405183289662776</v>
      </c>
      <c r="F112" s="163" t="n">
        <f aca="false">C112-E112</f>
        <v>3.70372712043376</v>
      </c>
    </row>
    <row r="113" customFormat="false" ht="12.75" hidden="false" customHeight="false" outlineLevel="0" collapsed="false">
      <c r="A113" s="367" t="n">
        <v>39661</v>
      </c>
      <c r="B113" s="364" t="n">
        <v>3.588</v>
      </c>
      <c r="C113" s="162" t="n">
        <f aca="false">C112+$B$3*(B113-C112)+$B$5*(C112^($B$6))*D113+(1-$B$3)*(B113-B112)</f>
        <v>3.49566682904767</v>
      </c>
      <c r="D113" s="368" t="n">
        <v>-1.23031416315908</v>
      </c>
      <c r="E113" s="368" t="n">
        <v>0.902564075451045</v>
      </c>
      <c r="F113" s="163" t="n">
        <f aca="false">C113-E113</f>
        <v>2.59310275359663</v>
      </c>
    </row>
    <row r="114" customFormat="false" ht="12.75" hidden="false" customHeight="false" outlineLevel="0" collapsed="false">
      <c r="A114" s="367" t="n">
        <v>39692</v>
      </c>
      <c r="B114" s="364" t="n">
        <v>3.599</v>
      </c>
      <c r="C114" s="162" t="n">
        <f aca="false">C113+$B$3*(B114-C113)+$B$5*(C113^($B$6))*D114+(1-$B$3)*(B114-B113)</f>
        <v>3.46162352798516</v>
      </c>
      <c r="D114" s="368" t="n">
        <v>-0.20737285854353</v>
      </c>
      <c r="E114" s="368" t="n">
        <v>0.404537540924409</v>
      </c>
      <c r="F114" s="163" t="n">
        <f aca="false">C114-E114</f>
        <v>3.05708598706075</v>
      </c>
    </row>
    <row r="115" customFormat="false" ht="12.75" hidden="false" customHeight="false" outlineLevel="0" collapsed="false">
      <c r="A115" s="367" t="n">
        <v>39722</v>
      </c>
      <c r="B115" s="364" t="n">
        <v>3.609</v>
      </c>
      <c r="C115" s="162" t="n">
        <f aca="false">C114+$B$3*(B115-C114)+$B$5*(C114^($B$6))*D115+(1-$B$3)*(B115-B114)</f>
        <v>3.21368553757796</v>
      </c>
      <c r="D115" s="368" t="n">
        <v>-0.8501325593524</v>
      </c>
      <c r="E115" s="368" t="n">
        <v>1.08215455396197</v>
      </c>
      <c r="F115" s="163" t="n">
        <f aca="false">C115-E115</f>
        <v>2.13153098361599</v>
      </c>
    </row>
    <row r="116" customFormat="false" ht="12.75" hidden="false" customHeight="false" outlineLevel="0" collapsed="false">
      <c r="A116" s="367" t="n">
        <v>39753</v>
      </c>
      <c r="B116" s="364" t="n">
        <v>3.766</v>
      </c>
      <c r="C116" s="162" t="n">
        <f aca="false">C115+$B$3*(B116-C115)+$B$5*(C115^($B$6))*D116+(1-$B$3)*(B116-B115)</f>
        <v>3.2513916617125</v>
      </c>
      <c r="D116" s="368" t="n">
        <v>-0.710027688420444</v>
      </c>
      <c r="E116" s="368" t="n">
        <v>0.0985926499544547</v>
      </c>
      <c r="F116" s="163" t="n">
        <f aca="false">C116-E116</f>
        <v>3.15279901175804</v>
      </c>
    </row>
    <row r="117" customFormat="false" ht="12.75" hidden="false" customHeight="false" outlineLevel="0" collapsed="false">
      <c r="A117" s="367" t="n">
        <v>39783</v>
      </c>
      <c r="B117" s="364" t="n">
        <v>3.943</v>
      </c>
      <c r="C117" s="162" t="n">
        <f aca="false">C116+$B$3*(B117-C116)+$B$5*(C116^($B$6))*D117+(1-$B$3)*(B117-B116)</f>
        <v>3.18332324500377</v>
      </c>
      <c r="D117" s="368" t="n">
        <v>-1.18095789851785</v>
      </c>
      <c r="E117" s="368" t="n">
        <v>-0.0293939427493792</v>
      </c>
      <c r="F117" s="163" t="n">
        <f aca="false">C117-E117</f>
        <v>3.21271718775315</v>
      </c>
    </row>
    <row r="118" customFormat="false" ht="12.75" hidden="false" customHeight="false" outlineLevel="0" collapsed="false">
      <c r="A118" s="367" t="n">
        <v>39814</v>
      </c>
      <c r="B118" s="364" t="n">
        <v>3.988</v>
      </c>
      <c r="C118" s="162" t="n">
        <f aca="false">C117+$B$3*(B118-C117)+$B$5*(C117^($B$6))*D118+(1-$B$3)*(B118-B117)</f>
        <v>3.9764364104223</v>
      </c>
      <c r="D118" s="368" t="n">
        <v>1.51215377928433</v>
      </c>
      <c r="E118" s="368" t="n">
        <v>0.354151995399844</v>
      </c>
      <c r="F118" s="163" t="n">
        <f aca="false">C118-E118</f>
        <v>3.62228441502246</v>
      </c>
    </row>
    <row r="119" customFormat="false" ht="12.75" hidden="false" customHeight="false" outlineLevel="0" collapsed="false">
      <c r="A119" s="367" t="n">
        <v>39845</v>
      </c>
      <c r="B119" s="364" t="n">
        <v>3.874</v>
      </c>
      <c r="C119" s="162" t="n">
        <f aca="false">C118+$B$3*(B119-C118)+$B$5*(C118^($B$6))*D119+(1-$B$3)*(B119-B118)</f>
        <v>3.82948781097291</v>
      </c>
      <c r="D119" s="368" t="n">
        <v>-0.096424728914981</v>
      </c>
      <c r="E119" s="368" t="n">
        <v>0.641072427048587</v>
      </c>
      <c r="F119" s="163" t="n">
        <f aca="false">C119-E119</f>
        <v>3.18841538392432</v>
      </c>
    </row>
    <row r="120" customFormat="false" ht="12.75" hidden="false" customHeight="false" outlineLevel="0" collapsed="false">
      <c r="A120" s="367" t="n">
        <v>39873</v>
      </c>
      <c r="B120" s="364" t="n">
        <v>3.742</v>
      </c>
      <c r="C120" s="162" t="n">
        <f aca="false">C119+$B$3*(B120-C119)+$B$5*(C119^($B$6))*D120+(1-$B$3)*(B120-B119)</f>
        <v>4.09223547104062</v>
      </c>
      <c r="D120" s="368" t="n">
        <v>1.02457264390709</v>
      </c>
      <c r="E120" s="368" t="n">
        <v>0.319913505655609</v>
      </c>
      <c r="F120" s="163" t="n">
        <f aca="false">C120-E120</f>
        <v>3.77232196538501</v>
      </c>
    </row>
    <row r="121" customFormat="false" ht="12.75" hidden="false" customHeight="false" outlineLevel="0" collapsed="false">
      <c r="A121" s="367" t="n">
        <v>39904</v>
      </c>
      <c r="B121" s="364" t="n">
        <v>3.572</v>
      </c>
      <c r="C121" s="162" t="n">
        <f aca="false">C120+$B$3*(B121-C120)+$B$5*(C120^($B$6))*D121+(1-$B$3)*(B121-B120)</f>
        <v>3.86608674215062</v>
      </c>
      <c r="D121" s="368" t="n">
        <v>0.136395002861293</v>
      </c>
      <c r="E121" s="368" t="n">
        <v>0.0661270298711539</v>
      </c>
      <c r="F121" s="163" t="n">
        <f aca="false">C121-E121</f>
        <v>3.79995971227946</v>
      </c>
    </row>
    <row r="122" customFormat="false" ht="12.75" hidden="false" customHeight="false" outlineLevel="0" collapsed="false">
      <c r="A122" s="367" t="n">
        <v>39934</v>
      </c>
      <c r="B122" s="364" t="n">
        <v>3.572</v>
      </c>
      <c r="C122" s="162" t="n">
        <f aca="false">C121+$B$3*(B122-C121)+$B$5*(C121^($B$6))*D122+(1-$B$3)*(B122-B121)</f>
        <v>3.77581175317326</v>
      </c>
      <c r="D122" s="368" t="n">
        <v>0.00238741158211019</v>
      </c>
      <c r="E122" s="368" t="n">
        <v>0.60516084642828</v>
      </c>
      <c r="F122" s="163" t="n">
        <f aca="false">C122-E122</f>
        <v>3.17065090674498</v>
      </c>
    </row>
    <row r="123" customFormat="false" ht="12.75" hidden="false" customHeight="false" outlineLevel="0" collapsed="false">
      <c r="A123" s="367" t="n">
        <v>39965</v>
      </c>
      <c r="B123" s="364" t="n">
        <v>3.604</v>
      </c>
      <c r="C123" s="162" t="n">
        <f aca="false">C122+$B$3*(B123-C122)+$B$5*(C122^($B$6))*D123+(1-$B$3)*(B123-B122)</f>
        <v>3.43790111512372</v>
      </c>
      <c r="D123" s="368" t="n">
        <v>-0.830799187415013</v>
      </c>
      <c r="E123" s="368" t="n">
        <v>0.624927402037181</v>
      </c>
      <c r="F123" s="163" t="n">
        <f aca="false">C123-E123</f>
        <v>2.81297371308654</v>
      </c>
    </row>
    <row r="124" customFormat="false" ht="12.75" hidden="false" customHeight="false" outlineLevel="0" collapsed="false">
      <c r="A124" s="367" t="n">
        <v>39995</v>
      </c>
      <c r="B124" s="364" t="n">
        <v>3.651</v>
      </c>
      <c r="C124" s="162" t="n">
        <f aca="false">C123+$B$3*(B124-C123)+$B$5*(C123^($B$6))*D124+(1-$B$3)*(B124-B123)</f>
        <v>3.59437419716958</v>
      </c>
      <c r="D124" s="368" t="n">
        <v>0.164587217826587</v>
      </c>
      <c r="E124" s="368" t="n">
        <v>0.482493328155858</v>
      </c>
      <c r="F124" s="163" t="n">
        <f aca="false">C124-E124</f>
        <v>3.11188086901372</v>
      </c>
    </row>
    <row r="125" customFormat="false" ht="12.75" hidden="false" customHeight="false" outlineLevel="0" collapsed="false">
      <c r="A125" s="367" t="n">
        <v>40026</v>
      </c>
      <c r="B125" s="364" t="n">
        <v>3.683</v>
      </c>
      <c r="C125" s="162" t="n">
        <f aca="false">C124+$B$3*(B125-C124)+$B$5*(C124^($B$6))*D125+(1-$B$3)*(B125-B124)</f>
        <v>3.93325993953777</v>
      </c>
      <c r="D125" s="368" t="n">
        <v>0.803213203872788</v>
      </c>
      <c r="E125" s="368" t="n">
        <v>0.235355099646289</v>
      </c>
      <c r="F125" s="163" t="n">
        <f aca="false">C125-E125</f>
        <v>3.69790483989148</v>
      </c>
    </row>
    <row r="126" customFormat="false" ht="12.75" hidden="false" customHeight="false" outlineLevel="0" collapsed="false">
      <c r="A126" s="367" t="n">
        <v>40057</v>
      </c>
      <c r="B126" s="364" t="n">
        <v>3.694</v>
      </c>
      <c r="C126" s="162" t="n">
        <f aca="false">C125+$B$3*(B126-C125)+$B$5*(C125^($B$6))*D126+(1-$B$3)*(B126-B125)</f>
        <v>3.83804773064936</v>
      </c>
      <c r="D126" s="368" t="n">
        <v>-0.0759829431823628</v>
      </c>
      <c r="E126" s="368" t="n">
        <v>0.313836808970281</v>
      </c>
      <c r="F126" s="163" t="n">
        <f aca="false">C126-E126</f>
        <v>3.52421092167908</v>
      </c>
    </row>
    <row r="127" customFormat="false" ht="12.75" hidden="false" customHeight="false" outlineLevel="0" collapsed="false">
      <c r="A127" s="367" t="n">
        <v>40087</v>
      </c>
      <c r="B127" s="364" t="n">
        <v>3.704</v>
      </c>
      <c r="C127" s="162" t="n">
        <f aca="false">C126+$B$3*(B127-C126)+$B$5*(C126^($B$6))*D127+(1-$B$3)*(B127-B126)</f>
        <v>3.98466782000019</v>
      </c>
      <c r="D127" s="368" t="n">
        <v>0.486999879409572</v>
      </c>
      <c r="E127" s="368" t="n">
        <v>0.810870657069102</v>
      </c>
      <c r="F127" s="163" t="n">
        <f aca="false">C127-E127</f>
        <v>3.17379716293109</v>
      </c>
    </row>
    <row r="128" customFormat="false" ht="12.75" hidden="false" customHeight="false" outlineLevel="0" collapsed="false">
      <c r="A128" s="367" t="n">
        <v>40118</v>
      </c>
      <c r="B128" s="364" t="n">
        <v>3.861</v>
      </c>
      <c r="C128" s="162" t="n">
        <f aca="false">C127+$B$3*(B128-C127)+$B$5*(C127^($B$6))*D128+(1-$B$3)*(B128-B127)</f>
        <v>4.09157218331435</v>
      </c>
      <c r="D128" s="368" t="n">
        <v>0.0973219290452805</v>
      </c>
      <c r="E128" s="368" t="n">
        <v>0.183153314457155</v>
      </c>
      <c r="F128" s="163" t="n">
        <f aca="false">C128-E128</f>
        <v>3.9084188688572</v>
      </c>
    </row>
    <row r="129" customFormat="false" ht="12.75" hidden="false" customHeight="false" outlineLevel="0" collapsed="false">
      <c r="A129" s="367" t="n">
        <v>40148</v>
      </c>
      <c r="B129" s="364" t="n">
        <v>4.038</v>
      </c>
      <c r="C129" s="162" t="n">
        <f aca="false">C128+$B$3*(B129-C128)+$B$5*(C128^($B$6))*D129+(1-$B$3)*(B129-B128)</f>
        <v>4.00042933195208</v>
      </c>
      <c r="D129" s="368" t="n">
        <v>-0.511716492863771</v>
      </c>
      <c r="E129" s="368" t="n">
        <v>0.596544456652024</v>
      </c>
      <c r="F129" s="163" t="n">
        <f aca="false">C129-E129</f>
        <v>3.40388487530006</v>
      </c>
    </row>
    <row r="130" customFormat="false" ht="12.75" hidden="false" customHeight="false" outlineLevel="0" collapsed="false">
      <c r="A130" s="367" t="n">
        <v>40179</v>
      </c>
      <c r="B130" s="364" t="n">
        <v>4.0855</v>
      </c>
      <c r="C130" s="162" t="n">
        <f aca="false">C129+$B$3*(B130-C129)+$B$5*(C129^($B$6))*D130+(1-$B$3)*(B130-B129)</f>
        <v>4.1272567715305</v>
      </c>
      <c r="D130" s="368" t="n">
        <v>0.178097106839566</v>
      </c>
      <c r="E130" s="368" t="n">
        <v>0.685132219565365</v>
      </c>
      <c r="F130" s="163" t="n">
        <f aca="false">C130-E130</f>
        <v>3.44212455196513</v>
      </c>
    </row>
    <row r="131" customFormat="false" ht="12.75" hidden="false" customHeight="false" outlineLevel="0" collapsed="false">
      <c r="A131" s="367" t="n">
        <v>40210</v>
      </c>
      <c r="B131" s="364" t="n">
        <v>3.9715</v>
      </c>
      <c r="C131" s="162" t="n">
        <f aca="false">C130+$B$3*(B131-C130)+$B$5*(C130^($B$6))*D131+(1-$B$3)*(B131-B130)</f>
        <v>3.93253349522225</v>
      </c>
      <c r="D131" s="368" t="n">
        <v>-0.17559362432463</v>
      </c>
      <c r="E131" s="368" t="n">
        <v>0.577481520428251</v>
      </c>
      <c r="F131" s="163" t="n">
        <f aca="false">C131-E131</f>
        <v>3.355051974794</v>
      </c>
    </row>
    <row r="132" customFormat="false" ht="12.75" hidden="false" customHeight="false" outlineLevel="0" collapsed="false">
      <c r="A132" s="367" t="n">
        <v>40238</v>
      </c>
      <c r="B132" s="364" t="n">
        <v>3.8395</v>
      </c>
      <c r="C132" s="162" t="n">
        <f aca="false">C131+$B$3*(B132-C131)+$B$5*(C131^($B$6))*D132+(1-$B$3)*(B132-B131)</f>
        <v>3.43589205603726</v>
      </c>
      <c r="D132" s="368" t="n">
        <v>-0.999839012260827</v>
      </c>
      <c r="E132" s="368" t="n">
        <v>0.295401529583075</v>
      </c>
      <c r="F132" s="163" t="n">
        <f aca="false">C132-E132</f>
        <v>3.14049052645419</v>
      </c>
    </row>
    <row r="133" customFormat="false" ht="12.75" hidden="false" customHeight="false" outlineLevel="0" collapsed="false">
      <c r="A133" s="367" t="n">
        <v>40269</v>
      </c>
      <c r="B133" s="364" t="n">
        <v>3.6695</v>
      </c>
      <c r="C133" s="162" t="n">
        <f aca="false">C132+$B$3*(B133-C132)+$B$5*(C132^($B$6))*D133+(1-$B$3)*(B133-B132)</f>
        <v>3.46757238539176</v>
      </c>
      <c r="D133" s="368" t="n">
        <v>0.217389797110937</v>
      </c>
      <c r="E133" s="368" t="n">
        <v>0.116434432950028</v>
      </c>
      <c r="F133" s="163" t="n">
        <f aca="false">C133-E133</f>
        <v>3.35113795244174</v>
      </c>
    </row>
    <row r="134" customFormat="false" ht="12.75" hidden="false" customHeight="false" outlineLevel="0" collapsed="false">
      <c r="A134" s="367" t="n">
        <v>40299</v>
      </c>
      <c r="B134" s="364" t="n">
        <v>3.6695</v>
      </c>
      <c r="C134" s="162" t="n">
        <f aca="false">C133+$B$3*(B134-C133)+$B$5*(C133^($B$6))*D134+(1-$B$3)*(B134-B133)</f>
        <v>3.30277784919993</v>
      </c>
      <c r="D134" s="368" t="n">
        <v>-0.642701032179092</v>
      </c>
      <c r="E134" s="368" t="n">
        <v>0.838721355741182</v>
      </c>
      <c r="F134" s="163" t="n">
        <f aca="false">C134-E134</f>
        <v>2.46405649345875</v>
      </c>
    </row>
    <row r="135" customFormat="false" ht="12.75" hidden="false" customHeight="false" outlineLevel="0" collapsed="false">
      <c r="A135" s="367" t="n">
        <v>40330</v>
      </c>
      <c r="B135" s="364" t="n">
        <v>3.7015</v>
      </c>
      <c r="C135" s="162" t="n">
        <f aca="false">C134+$B$3*(B135-C134)+$B$5*(C134^($B$6))*D135+(1-$B$3)*(B135-B134)</f>
        <v>3.29297824269029</v>
      </c>
      <c r="D135" s="368" t="n">
        <v>-0.4502885988866</v>
      </c>
      <c r="E135" s="368" t="n">
        <v>0.279122648416922</v>
      </c>
      <c r="F135" s="163" t="n">
        <f aca="false">C135-E135</f>
        <v>3.01385559427337</v>
      </c>
    </row>
    <row r="136" customFormat="false" ht="12.75" hidden="false" customHeight="false" outlineLevel="0" collapsed="false">
      <c r="A136" s="367" t="n">
        <v>40360</v>
      </c>
      <c r="B136" s="364" t="n">
        <v>3.7485</v>
      </c>
      <c r="C136" s="162" t="n">
        <f aca="false">C135+$B$3*(B136-C135)+$B$5*(C135^($B$6))*D136+(1-$B$3)*(B136-B135)</f>
        <v>3.23084207391188</v>
      </c>
      <c r="D136" s="368" t="n">
        <v>-0.683840926081694</v>
      </c>
      <c r="E136" s="368" t="n">
        <v>0.642714004607762</v>
      </c>
      <c r="F136" s="163" t="n">
        <f aca="false">C136-E136</f>
        <v>2.58812806930411</v>
      </c>
    </row>
    <row r="137" customFormat="false" ht="12.75" hidden="false" customHeight="false" outlineLevel="0" collapsed="false">
      <c r="A137" s="367" t="n">
        <v>40391</v>
      </c>
      <c r="B137" s="364" t="n">
        <v>3.7805</v>
      </c>
      <c r="C137" s="162" t="n">
        <f aca="false">C136+$B$3*(B137-C136)+$B$5*(C136^($B$6))*D137+(1-$B$3)*(B137-B136)</f>
        <v>3.41920525490542</v>
      </c>
      <c r="D137" s="368" t="n">
        <v>-0.0120368363590815</v>
      </c>
      <c r="E137" s="368" t="n">
        <v>0.0555725405835733</v>
      </c>
      <c r="F137" s="163" t="n">
        <f aca="false">C137-E137</f>
        <v>3.36363271432184</v>
      </c>
    </row>
    <row r="138" customFormat="false" ht="12.75" hidden="false" customHeight="false" outlineLevel="0" collapsed="false">
      <c r="A138" s="367" t="n">
        <v>40422</v>
      </c>
      <c r="B138" s="364" t="n">
        <v>3.7915</v>
      </c>
      <c r="C138" s="162" t="n">
        <f aca="false">C137+$B$3*(B138-C137)+$B$5*(C137^($B$6))*D138+(1-$B$3)*(B138-B137)</f>
        <v>3.68454873861486</v>
      </c>
      <c r="D138" s="368" t="n">
        <v>0.405151284848686</v>
      </c>
      <c r="E138" s="368" t="n">
        <v>0.863439552173072</v>
      </c>
      <c r="F138" s="163" t="n">
        <f aca="false">C138-E138</f>
        <v>2.82110918644179</v>
      </c>
    </row>
    <row r="139" customFormat="false" ht="12.75" hidden="false" customHeight="false" outlineLevel="0" collapsed="false">
      <c r="A139" s="367" t="n">
        <v>40452</v>
      </c>
      <c r="B139" s="364" t="n">
        <v>3.8015</v>
      </c>
      <c r="C139" s="162" t="n">
        <f aca="false">C138+$B$3*(B139-C138)+$B$5*(C138^($B$6))*D139+(1-$B$3)*(B139-B138)</f>
        <v>3.82088880810962</v>
      </c>
      <c r="D139" s="368" t="n">
        <v>0.255505990856928</v>
      </c>
      <c r="E139" s="368" t="n">
        <v>0.430818772158415</v>
      </c>
      <c r="F139" s="163" t="n">
        <f aca="false">C139-E139</f>
        <v>3.39007003595121</v>
      </c>
    </row>
    <row r="140" customFormat="false" ht="12.75" hidden="false" customHeight="false" outlineLevel="0" collapsed="false">
      <c r="A140" s="367" t="n">
        <v>40483</v>
      </c>
      <c r="B140" s="364" t="n">
        <v>3.9585</v>
      </c>
      <c r="C140" s="162" t="n">
        <f aca="false">C139+$B$3*(B140-C139)+$B$5*(C139^($B$6))*D140+(1-$B$3)*(B140-B139)</f>
        <v>3.55489312741504</v>
      </c>
      <c r="D140" s="368" t="n">
        <v>-1.12275445847557</v>
      </c>
      <c r="E140" s="368" t="n">
        <v>-0.0471878716993777</v>
      </c>
      <c r="F140" s="163" t="n">
        <f aca="false">C140-E140</f>
        <v>3.60208099911442</v>
      </c>
    </row>
    <row r="141" customFormat="false" ht="12.75" hidden="false" customHeight="false" outlineLevel="0" collapsed="false">
      <c r="A141" s="367" t="n">
        <v>40513</v>
      </c>
      <c r="B141" s="364" t="n">
        <v>4.1355</v>
      </c>
      <c r="C141" s="162" t="n">
        <f aca="false">C140+$B$3*(B141-C140)+$B$5*(C140^($B$6))*D141+(1-$B$3)*(B141-B140)</f>
        <v>3.82742005934827</v>
      </c>
      <c r="D141" s="368" t="n">
        <v>-0.0826029734586626</v>
      </c>
      <c r="E141" s="368" t="n">
        <v>0.848561459444233</v>
      </c>
      <c r="F141" s="163" t="n">
        <f aca="false">C141-E141</f>
        <v>2.97885859990404</v>
      </c>
    </row>
    <row r="142" customFormat="false" ht="12.75" hidden="false" customHeight="false" outlineLevel="0" collapsed="false">
      <c r="A142" s="367" t="n">
        <v>40544</v>
      </c>
      <c r="B142" s="364" t="n">
        <v>4.1855</v>
      </c>
      <c r="C142" s="162" t="n">
        <f aca="false">C141+$B$3*(B142-C141)+$B$5*(C141^($B$6))*D142+(1-$B$3)*(B142-B141)</f>
        <v>3.68338469621004</v>
      </c>
      <c r="D142" s="368" t="n">
        <v>-0.77893662028819</v>
      </c>
      <c r="E142" s="368" t="n">
        <v>0.976909283208375</v>
      </c>
      <c r="F142" s="163" t="n">
        <f aca="false">C142-E142</f>
        <v>2.70647541300166</v>
      </c>
    </row>
    <row r="143" customFormat="false" ht="12.75" hidden="false" customHeight="false" outlineLevel="0" collapsed="false">
      <c r="A143" s="367" t="n">
        <v>40575</v>
      </c>
      <c r="B143" s="364" t="n">
        <v>4.0715</v>
      </c>
      <c r="C143" s="162" t="n">
        <f aca="false">C142+$B$3*(B143-C142)+$B$5*(C142^($B$6))*D143+(1-$B$3)*(B143-B142)</f>
        <v>3.87414598371872</v>
      </c>
      <c r="D143" s="368" t="n">
        <v>0.408899565431795</v>
      </c>
      <c r="E143" s="368" t="n">
        <v>0.549114663797553</v>
      </c>
      <c r="F143" s="163" t="n">
        <f aca="false">C143-E143</f>
        <v>3.32503131992117</v>
      </c>
    </row>
    <row r="144" customFormat="false" ht="12.75" hidden="false" customHeight="false" outlineLevel="0" collapsed="false">
      <c r="A144" s="367" t="n">
        <v>40603</v>
      </c>
      <c r="B144" s="364" t="n">
        <v>3.9395</v>
      </c>
      <c r="C144" s="162" t="n">
        <f aca="false">C143+$B$3*(B144-C143)+$B$5*(C143^($B$6))*D144+(1-$B$3)*(B144-B143)</f>
        <v>3.46125125895125</v>
      </c>
      <c r="D144" s="368" t="n">
        <v>-0.914700824973595</v>
      </c>
      <c r="E144" s="368" t="n">
        <v>0.700787444696876</v>
      </c>
      <c r="F144" s="163" t="n">
        <f aca="false">C144-E144</f>
        <v>2.76046381425438</v>
      </c>
    </row>
    <row r="145" customFormat="false" ht="12.75" hidden="false" customHeight="false" outlineLevel="0" collapsed="false">
      <c r="A145" s="367" t="n">
        <v>40634</v>
      </c>
      <c r="B145" s="364" t="n">
        <v>3.7695</v>
      </c>
      <c r="C145" s="162" t="n">
        <f aca="false">C144+$B$3*(B145-C144)+$B$5*(C144^($B$6))*D145+(1-$B$3)*(B145-B144)</f>
        <v>3.45855705799509</v>
      </c>
      <c r="D145" s="368" t="n">
        <v>0.0538883559651354</v>
      </c>
      <c r="E145" s="368" t="n">
        <v>0.758666975111858</v>
      </c>
      <c r="F145" s="163" t="n">
        <f aca="false">C145-E145</f>
        <v>2.69989008288323</v>
      </c>
    </row>
    <row r="146" customFormat="false" ht="12.75" hidden="false" customHeight="false" outlineLevel="0" collapsed="false">
      <c r="A146" s="367" t="n">
        <v>40664</v>
      </c>
      <c r="B146" s="364" t="n">
        <v>3.7695</v>
      </c>
      <c r="C146" s="162" t="n">
        <f aca="false">C145+$B$3*(B146-C145)+$B$5*(C145^($B$6))*D146+(1-$B$3)*(B146-B145)</f>
        <v>3.54208836868617</v>
      </c>
      <c r="D146" s="368" t="n">
        <v>-0.0363976806112297</v>
      </c>
      <c r="E146" s="368" t="n">
        <v>0.795867611585724</v>
      </c>
      <c r="F146" s="163" t="n">
        <f aca="false">C146-E146</f>
        <v>2.74622075710045</v>
      </c>
    </row>
    <row r="147" customFormat="false" ht="12.75" hidden="false" customHeight="false" outlineLevel="0" collapsed="false">
      <c r="A147" s="367" t="n">
        <v>40695</v>
      </c>
      <c r="B147" s="364" t="n">
        <v>3.8015</v>
      </c>
      <c r="C147" s="162" t="n">
        <f aca="false">C146+$B$3*(B147-C146)+$B$5*(C146^($B$6))*D147+(1-$B$3)*(B147-B146)</f>
        <v>3.74267396562747</v>
      </c>
      <c r="D147" s="368" t="n">
        <v>0.274304254565803</v>
      </c>
      <c r="E147" s="368" t="n">
        <v>0.0674449426068362</v>
      </c>
      <c r="F147" s="163" t="n">
        <f aca="false">C147-E147</f>
        <v>3.67522902302064</v>
      </c>
    </row>
    <row r="148" customFormat="false" ht="12.75" hidden="false" customHeight="false" outlineLevel="0" collapsed="false">
      <c r="A148" s="367" t="n">
        <v>40725</v>
      </c>
      <c r="B148" s="364" t="n">
        <v>3.8485</v>
      </c>
      <c r="C148" s="162" t="n">
        <f aca="false">C147+$B$3*(B148-C147)+$B$5*(C147^($B$6))*D148+(1-$B$3)*(B148-B147)</f>
        <v>3.92637441885405</v>
      </c>
      <c r="D148" s="368" t="n">
        <v>0.322287303034933</v>
      </c>
      <c r="E148" s="368" t="n">
        <v>0.500161529400344</v>
      </c>
      <c r="F148" s="163" t="n">
        <f aca="false">C148-E148</f>
        <v>3.4262128894537</v>
      </c>
    </row>
    <row r="149" customFormat="false" ht="12.75" hidden="false" customHeight="false" outlineLevel="0" collapsed="false">
      <c r="A149" s="367" t="n">
        <v>40756</v>
      </c>
      <c r="B149" s="364" t="n">
        <v>3.8805</v>
      </c>
      <c r="C149" s="162" t="n">
        <f aca="false">C148+$B$3*(B149-C148)+$B$5*(C148^($B$6))*D149+(1-$B$3)*(B149-B148)</f>
        <v>4.01345413299725</v>
      </c>
      <c r="D149" s="368" t="n">
        <v>0.210421290247034</v>
      </c>
      <c r="E149" s="368" t="n">
        <v>-0.0305031186587728</v>
      </c>
      <c r="F149" s="163" t="n">
        <f aca="false">C149-E149</f>
        <v>4.04395725165602</v>
      </c>
    </row>
    <row r="150" customFormat="false" ht="12.75" hidden="false" customHeight="false" outlineLevel="0" collapsed="false">
      <c r="A150" s="367" t="n">
        <v>40787</v>
      </c>
      <c r="B150" s="364" t="n">
        <v>3.8915</v>
      </c>
      <c r="C150" s="162" t="n">
        <f aca="false">C149+$B$3*(B150-C149)+$B$5*(C149^($B$6))*D150+(1-$B$3)*(B150-B149)</f>
        <v>4.33996500970635</v>
      </c>
      <c r="D150" s="368" t="n">
        <v>0.937179568781849</v>
      </c>
      <c r="E150" s="368" t="n">
        <v>0.660959565433435</v>
      </c>
      <c r="F150" s="163" t="n">
        <f aca="false">C150-E150</f>
        <v>3.67900544427292</v>
      </c>
    </row>
    <row r="151" customFormat="false" ht="12.75" hidden="false" customHeight="false" outlineLevel="0" collapsed="false">
      <c r="A151" s="367" t="n">
        <v>40817</v>
      </c>
      <c r="B151" s="364" t="n">
        <v>3.9015</v>
      </c>
      <c r="C151" s="162" t="n">
        <f aca="false">C150+$B$3*(B151-C150)+$B$5*(C150^($B$6))*D151+(1-$B$3)*(B151-B150)</f>
        <v>4.36982641441277</v>
      </c>
      <c r="D151" s="368" t="n">
        <v>0.401409556576568</v>
      </c>
      <c r="E151" s="368" t="n">
        <v>0.385692132878828</v>
      </c>
      <c r="F151" s="163" t="n">
        <f aca="false">C151-E151</f>
        <v>3.98413428153394</v>
      </c>
    </row>
    <row r="152" customFormat="false" ht="12.75" hidden="false" customHeight="false" outlineLevel="0" collapsed="false">
      <c r="A152" s="367" t="n">
        <v>40848</v>
      </c>
      <c r="B152" s="364" t="n">
        <v>4.0585</v>
      </c>
      <c r="C152" s="162" t="n">
        <f aca="false">C151+$B$3*(B152-C151)+$B$5*(C151^($B$6))*D152+(1-$B$3)*(B152-B151)</f>
        <v>3.97418282285961</v>
      </c>
      <c r="D152" s="368" t="n">
        <v>-1.02589248497841</v>
      </c>
      <c r="E152" s="368" t="n">
        <v>0.158249924901528</v>
      </c>
      <c r="F152" s="163" t="n">
        <f aca="false">C152-E152</f>
        <v>3.81593289795808</v>
      </c>
    </row>
    <row r="153" customFormat="false" ht="12.75" hidden="false" customHeight="false" outlineLevel="0" collapsed="false">
      <c r="A153" s="367" t="n">
        <v>40878</v>
      </c>
      <c r="B153" s="364" t="n">
        <v>4.2355</v>
      </c>
      <c r="C153" s="162" t="n">
        <f aca="false">C152+$B$3*(B153-C152)+$B$5*(C152^($B$6))*D153+(1-$B$3)*(B153-B152)</f>
        <v>4.13945354182237</v>
      </c>
      <c r="D153" s="368" t="n">
        <v>-0.0999747501157247</v>
      </c>
      <c r="E153" s="368" t="n">
        <v>0.798178408088646</v>
      </c>
      <c r="F153" s="163" t="n">
        <f aca="false">C153-E153</f>
        <v>3.34127513373372</v>
      </c>
    </row>
    <row r="154" customFormat="false" ht="12.75" hidden="false" customHeight="false" outlineLevel="0" collapsed="false">
      <c r="A154" s="367" t="n">
        <v>40909</v>
      </c>
      <c r="B154" s="364" t="n">
        <v>4.288</v>
      </c>
      <c r="C154" s="162" t="n">
        <f aca="false">C153+$B$3*(B154-C153)+$B$5*(C153^($B$6))*D154+(1-$B$3)*(B154-B153)</f>
        <v>3.91530801315435</v>
      </c>
      <c r="D154" s="368" t="n">
        <v>-0.792669052421256</v>
      </c>
      <c r="E154" s="368" t="n">
        <v>-0.0489118518409713</v>
      </c>
      <c r="F154" s="163" t="n">
        <f aca="false">C154-E154</f>
        <v>3.96421986499532</v>
      </c>
    </row>
    <row r="155" customFormat="false" ht="12.75" hidden="false" customHeight="false" outlineLevel="0" collapsed="false">
      <c r="A155" s="367" t="n">
        <v>40940</v>
      </c>
      <c r="B155" s="364" t="n">
        <v>4.174</v>
      </c>
      <c r="C155" s="162" t="n">
        <f aca="false">C154+$B$3*(B155-C154)+$B$5*(C154^($B$6))*D155+(1-$B$3)*(B155-B154)</f>
        <v>3.84644991610223</v>
      </c>
      <c r="D155" s="368" t="n">
        <v>-0.187236502008243</v>
      </c>
      <c r="E155" s="368" t="n">
        <v>0.0476404773074603</v>
      </c>
      <c r="F155" s="163" t="n">
        <f aca="false">C155-E155</f>
        <v>3.79880943879477</v>
      </c>
    </row>
    <row r="156" customFormat="false" ht="12.75" hidden="false" customHeight="false" outlineLevel="0" collapsed="false">
      <c r="A156" s="367" t="n">
        <v>40969</v>
      </c>
      <c r="B156" s="364" t="n">
        <v>4.042</v>
      </c>
      <c r="C156" s="162" t="n">
        <f aca="false">C155+$B$3*(B156-C155)+$B$5*(C155^($B$6))*D156+(1-$B$3)*(B156-B155)</f>
        <v>4.33074900997678</v>
      </c>
      <c r="D156" s="368" t="n">
        <v>1.38140155967654</v>
      </c>
      <c r="E156" s="368" t="n">
        <v>0.0863457928379349</v>
      </c>
      <c r="F156" s="163" t="n">
        <f aca="false">C156-E156</f>
        <v>4.24440321713885</v>
      </c>
    </row>
    <row r="157" customFormat="false" ht="12.75" hidden="false" customHeight="false" outlineLevel="0" collapsed="false">
      <c r="A157" s="367" t="n">
        <v>41000</v>
      </c>
      <c r="B157" s="364" t="n">
        <v>3.872</v>
      </c>
      <c r="C157" s="162" t="n">
        <f aca="false">C156+$B$3*(B157-C156)+$B$5*(C156^($B$6))*D157+(1-$B$3)*(B157-B156)</f>
        <v>4.3415010158705</v>
      </c>
      <c r="D157" s="368" t="n">
        <v>0.683523438779203</v>
      </c>
      <c r="E157" s="368" t="n">
        <v>0.285261418918369</v>
      </c>
      <c r="F157" s="163" t="n">
        <f aca="false">C157-E157</f>
        <v>4.05623959695213</v>
      </c>
    </row>
    <row r="158" customFormat="false" ht="12.75" hidden="false" customHeight="false" outlineLevel="0" collapsed="false">
      <c r="A158" s="367" t="n">
        <v>41030</v>
      </c>
      <c r="B158" s="364" t="n">
        <v>3.872</v>
      </c>
      <c r="C158" s="162" t="n">
        <f aca="false">C157+$B$3*(B158-C157)+$B$5*(C157^($B$6))*D158+(1-$B$3)*(B158-B157)</f>
        <v>4.36227847638171</v>
      </c>
      <c r="D158" s="368" t="n">
        <v>0.420124655173424</v>
      </c>
      <c r="E158" s="368" t="n">
        <v>0.475779085470748</v>
      </c>
      <c r="F158" s="163" t="n">
        <f aca="false">C158-E158</f>
        <v>3.88649939091096</v>
      </c>
    </row>
    <row r="159" customFormat="false" ht="12.75" hidden="false" customHeight="false" outlineLevel="0" collapsed="false">
      <c r="A159" s="367" t="n">
        <v>41061</v>
      </c>
      <c r="B159" s="364" t="n">
        <v>3.904</v>
      </c>
      <c r="C159" s="162" t="n">
        <f aca="false">C158+$B$3*(B159-C158)+$B$5*(C158^($B$6))*D159+(1-$B$3)*(B159-B158)</f>
        <v>4.62296931027021</v>
      </c>
      <c r="D159" s="368" t="n">
        <v>0.959282514386869</v>
      </c>
      <c r="E159" s="368" t="n">
        <v>0.223789213694282</v>
      </c>
      <c r="F159" s="163" t="n">
        <f aca="false">C159-E159</f>
        <v>4.39918009657593</v>
      </c>
    </row>
    <row r="160" customFormat="false" ht="12.75" hidden="false" customHeight="false" outlineLevel="0" collapsed="false">
      <c r="A160" s="367" t="n">
        <v>41091</v>
      </c>
      <c r="B160" s="364" t="n">
        <v>3.951</v>
      </c>
      <c r="C160" s="162" t="n">
        <f aca="false">C159+$B$3*(B160-C159)+$B$5*(C159^($B$6))*D160+(1-$B$3)*(B160-B159)</f>
        <v>4.44783230902095</v>
      </c>
      <c r="D160" s="368" t="n">
        <v>0.00181994417464264</v>
      </c>
      <c r="E160" s="368" t="n">
        <v>2.69863227957187</v>
      </c>
      <c r="F160" s="163" t="n">
        <f aca="false">C160-E160</f>
        <v>1.74920002944908</v>
      </c>
    </row>
    <row r="161" customFormat="false" ht="12.75" hidden="false" customHeight="false" outlineLevel="0" collapsed="false">
      <c r="A161" s="367" t="n">
        <v>41122</v>
      </c>
      <c r="B161" s="364" t="n">
        <v>3.983</v>
      </c>
      <c r="C161" s="162" t="n">
        <f aca="false">C160+$B$3*(B161-C160)+$B$5*(C160^($B$6))*D161+(1-$B$3)*(B161-B160)</f>
        <v>4.62977808291164</v>
      </c>
      <c r="D161" s="368" t="n">
        <v>0.758567176879855</v>
      </c>
      <c r="E161" s="368" t="n">
        <v>0.698693335178253</v>
      </c>
      <c r="F161" s="163" t="n">
        <f aca="false">C161-E161</f>
        <v>3.93108474773339</v>
      </c>
    </row>
    <row r="162" customFormat="false" ht="12.75" hidden="false" customHeight="false" outlineLevel="0" collapsed="false">
      <c r="A162" s="367" t="n">
        <v>41153</v>
      </c>
      <c r="B162" s="364" t="n">
        <v>3.994</v>
      </c>
      <c r="C162" s="162" t="n">
        <f aca="false">C161+$B$3*(B162-C161)+$B$5*(C161^($B$6))*D162+(1-$B$3)*(B162-B161)</f>
        <v>5.03397205494126</v>
      </c>
      <c r="D162" s="368" t="n">
        <v>1.45221137131453</v>
      </c>
      <c r="E162" s="368" t="n">
        <v>0.344648786055785</v>
      </c>
      <c r="F162" s="163" t="n">
        <f aca="false">C162-E162</f>
        <v>4.68932326888547</v>
      </c>
    </row>
    <row r="163" customFormat="false" ht="12.75" hidden="false" customHeight="false" outlineLevel="0" collapsed="false">
      <c r="A163" s="367" t="n">
        <v>41183</v>
      </c>
      <c r="B163" s="364" t="n">
        <v>4.004</v>
      </c>
      <c r="C163" s="162" t="n">
        <f aca="false">C162+$B$3*(B163-C162)+$B$5*(C162^($B$6))*D163+(1-$B$3)*(B163-B162)</f>
        <v>4.9650738824042</v>
      </c>
      <c r="D163" s="368" t="n">
        <v>0.571186287547497</v>
      </c>
      <c r="E163" s="368" t="n">
        <v>0.4834576106168</v>
      </c>
      <c r="F163" s="163" t="n">
        <f aca="false">C163-E163</f>
        <v>4.4816162717874</v>
      </c>
    </row>
    <row r="164" customFormat="false" ht="12.75" hidden="false" customHeight="false" outlineLevel="0" collapsed="false">
      <c r="A164" s="367" t="n">
        <v>41214</v>
      </c>
      <c r="B164" s="364" t="n">
        <v>4.161</v>
      </c>
      <c r="C164" s="162" t="n">
        <f aca="false">C163+$B$3*(B164-C163)+$B$5*(C163^($B$6))*D164+(1-$B$3)*(B164-B163)</f>
        <v>5.0538103435552</v>
      </c>
      <c r="D164" s="368" t="n">
        <v>0.542483596272338</v>
      </c>
      <c r="E164" s="368" t="n">
        <v>-0.0799107907824843</v>
      </c>
      <c r="F164" s="163" t="n">
        <f aca="false">C164-E164</f>
        <v>5.13372113433769</v>
      </c>
    </row>
    <row r="165" customFormat="false" ht="12.75" hidden="false" customHeight="false" outlineLevel="0" collapsed="false">
      <c r="A165" s="367" t="n">
        <v>41244</v>
      </c>
      <c r="B165" s="364" t="n">
        <v>4.338</v>
      </c>
      <c r="C165" s="162" t="n">
        <f aca="false">C164+$B$3*(B165-C164)+$B$5*(C164^($B$6))*D165+(1-$B$3)*(B165-B164)</f>
        <v>4.99831134584827</v>
      </c>
      <c r="D165" s="368" t="n">
        <v>0.103649716625106</v>
      </c>
      <c r="E165" s="368" t="n">
        <v>0.648454166392685</v>
      </c>
      <c r="F165" s="163" t="n">
        <f aca="false">C165-E165</f>
        <v>4.34985717945559</v>
      </c>
    </row>
    <row r="166" customFormat="false" ht="12.75" hidden="false" customHeight="false" outlineLevel="0" collapsed="false">
      <c r="A166" s="367" t="n">
        <v>41275</v>
      </c>
      <c r="B166" s="364" t="n">
        <v>4.393</v>
      </c>
      <c r="C166" s="162" t="n">
        <f aca="false">C165+$B$3*(B166-C165)+$B$5*(C165^($B$6))*D166+(1-$B$3)*(B166-B165)</f>
        <v>5.11387676904793</v>
      </c>
      <c r="D166" s="368" t="n">
        <v>0.624467281522412</v>
      </c>
      <c r="E166" s="368" t="n">
        <v>0.226579507998641</v>
      </c>
      <c r="F166" s="163" t="n">
        <f aca="false">C166-E166</f>
        <v>4.88729726104928</v>
      </c>
    </row>
    <row r="167" customFormat="false" ht="12.75" hidden="false" customHeight="false" outlineLevel="0" collapsed="false">
      <c r="A167" s="367" t="n">
        <v>41306</v>
      </c>
      <c r="B167" s="364" t="n">
        <v>4.279</v>
      </c>
      <c r="C167" s="162" t="n">
        <f aca="false">C166+$B$3*(B167-C166)+$B$5*(C166^($B$6))*D167+(1-$B$3)*(B167-B166)</f>
        <v>4.30622856732209</v>
      </c>
      <c r="D167" s="368" t="n">
        <v>-1.09428916539096</v>
      </c>
      <c r="E167" s="368" t="n">
        <v>0.293674217060259</v>
      </c>
      <c r="F167" s="163" t="n">
        <f aca="false">C167-E167</f>
        <v>4.01255435026183</v>
      </c>
    </row>
    <row r="168" customFormat="false" ht="12.75" hidden="false" customHeight="false" outlineLevel="0" collapsed="false">
      <c r="A168" s="367" t="n">
        <v>41334</v>
      </c>
      <c r="B168" s="364" t="n">
        <v>4.147</v>
      </c>
      <c r="C168" s="162" t="n">
        <f aca="false">C167+$B$3*(B168-C167)+$B$5*(C167^($B$6))*D168+(1-$B$3)*(B168-B167)</f>
        <v>4.19977998951748</v>
      </c>
      <c r="D168" s="368" t="n">
        <v>0.0862140666530063</v>
      </c>
      <c r="E168" s="368" t="n">
        <v>0.607579094996788</v>
      </c>
      <c r="F168" s="163" t="n">
        <f aca="false">C168-E168</f>
        <v>3.5922008945207</v>
      </c>
    </row>
    <row r="169" customFormat="false" ht="12.75" hidden="false" customHeight="false" outlineLevel="0" collapsed="false">
      <c r="A169" s="367" t="n">
        <v>41365</v>
      </c>
      <c r="B169" s="364" t="n">
        <v>3.977</v>
      </c>
      <c r="C169" s="162" t="n">
        <f aca="false">C168+$B$3*(B169-C168)+$B$5*(C168^($B$6))*D169+(1-$B$3)*(B169-B168)</f>
        <v>4.08668244088652</v>
      </c>
      <c r="D169" s="368" t="n">
        <v>0.18815909955024</v>
      </c>
      <c r="E169" s="368" t="n">
        <v>0.521696825854876</v>
      </c>
      <c r="F169" s="163" t="n">
        <f aca="false">C169-E169</f>
        <v>3.56498561503165</v>
      </c>
    </row>
    <row r="170" customFormat="false" ht="12.75" hidden="false" customHeight="false" outlineLevel="0" collapsed="false">
      <c r="A170" s="367" t="n">
        <v>41395</v>
      </c>
      <c r="B170" s="364" t="n">
        <v>3.977</v>
      </c>
      <c r="C170" s="162" t="n">
        <f aca="false">C169+$B$3*(B170-C169)+$B$5*(C169^($B$6))*D170+(1-$B$3)*(B170-B169)</f>
        <v>4.03789754263795</v>
      </c>
      <c r="D170" s="368" t="n">
        <v>-0.0384887285480521</v>
      </c>
      <c r="E170" s="368" t="n">
        <v>0.756784039762639</v>
      </c>
      <c r="F170" s="163" t="n">
        <f aca="false">C170-E170</f>
        <v>3.28111350287531</v>
      </c>
    </row>
    <row r="171" customFormat="false" ht="12.75" hidden="false" customHeight="false" outlineLevel="0" collapsed="false">
      <c r="A171" s="367" t="n">
        <v>41426</v>
      </c>
      <c r="B171" s="364" t="n">
        <v>4.009</v>
      </c>
      <c r="C171" s="162" t="n">
        <f aca="false">C170+$B$3*(B171-C170)+$B$5*(C170^($B$6))*D171+(1-$B$3)*(B171-B170)</f>
        <v>3.79049125806249</v>
      </c>
      <c r="D171" s="368" t="n">
        <v>-0.682375199623234</v>
      </c>
      <c r="E171" s="368" t="n">
        <v>0.333788926076612</v>
      </c>
      <c r="F171" s="163" t="n">
        <f aca="false">C171-E171</f>
        <v>3.45670233198588</v>
      </c>
    </row>
    <row r="172" customFormat="false" ht="12.75" hidden="false" customHeight="false" outlineLevel="0" collapsed="false">
      <c r="A172" s="367" t="n">
        <v>41456</v>
      </c>
      <c r="B172" s="364" t="n">
        <v>4.056</v>
      </c>
      <c r="C172" s="162" t="n">
        <f aca="false">C171+$B$3*(B172-C171)+$B$5*(C171^($B$6))*D172+(1-$B$3)*(B172-B171)</f>
        <v>3.90080848001463</v>
      </c>
      <c r="D172" s="368" t="n">
        <v>-0.0119500265473186</v>
      </c>
      <c r="E172" s="368" t="n">
        <v>0.296940717442544</v>
      </c>
      <c r="F172" s="163" t="n">
        <f aca="false">C172-E172</f>
        <v>3.60386776257208</v>
      </c>
    </row>
    <row r="173" customFormat="false" ht="12.75" hidden="false" customHeight="false" outlineLevel="0" collapsed="false">
      <c r="A173" s="367" t="n">
        <v>41487</v>
      </c>
      <c r="B173" s="364" t="n">
        <v>4.088</v>
      </c>
      <c r="C173" s="162" t="n">
        <f aca="false">C172+$B$3*(B173-C172)+$B$5*(C172^($B$6))*D173+(1-$B$3)*(B173-B172)</f>
        <v>3.53104281713244</v>
      </c>
      <c r="D173" s="368" t="n">
        <v>-1.19883931699046</v>
      </c>
      <c r="E173" s="368" t="n">
        <v>0.203124769861047</v>
      </c>
      <c r="F173" s="163" t="n">
        <f aca="false">C173-E173</f>
        <v>3.3279180472714</v>
      </c>
    </row>
    <row r="174" customFormat="false" ht="12.75" hidden="false" customHeight="false" outlineLevel="0" collapsed="false">
      <c r="A174" s="367" t="n">
        <v>41518</v>
      </c>
      <c r="B174" s="364" t="n">
        <v>4.099</v>
      </c>
      <c r="C174" s="162" t="n">
        <f aca="false">C173+$B$3*(B174-C173)+$B$5*(C173^($B$6))*D174+(1-$B$3)*(B174-B173)</f>
        <v>4.16611853199524</v>
      </c>
      <c r="D174" s="368" t="n">
        <v>1.26437159378178</v>
      </c>
      <c r="E174" s="368" t="n">
        <v>0.517986627360278</v>
      </c>
      <c r="F174" s="163" t="n">
        <f aca="false">C174-E174</f>
        <v>3.64813190463496</v>
      </c>
    </row>
    <row r="175" customFormat="false" ht="12.75" hidden="false" customHeight="false" outlineLevel="0" collapsed="false">
      <c r="A175" s="367" t="n">
        <v>41548</v>
      </c>
      <c r="B175" s="364" t="n">
        <v>4.109</v>
      </c>
      <c r="C175" s="162" t="n">
        <f aca="false">C174+$B$3*(B175-C174)+$B$5*(C174^($B$6))*D175+(1-$B$3)*(B175-B174)</f>
        <v>4.0044898980576</v>
      </c>
      <c r="D175" s="368" t="n">
        <v>-0.388906287013759</v>
      </c>
      <c r="E175" s="368" t="n">
        <v>0.186818291749225</v>
      </c>
      <c r="F175" s="163" t="n">
        <f aca="false">C175-E175</f>
        <v>3.81767160630837</v>
      </c>
    </row>
    <row r="176" customFormat="false" ht="12.75" hidden="false" customHeight="false" outlineLevel="0" collapsed="false">
      <c r="A176" s="367" t="n">
        <v>41579</v>
      </c>
      <c r="B176" s="364" t="n">
        <v>4.266</v>
      </c>
      <c r="C176" s="162" t="n">
        <f aca="false">C175+$B$3*(B176-C175)+$B$5*(C175^($B$6))*D176+(1-$B$3)*(B176-B175)</f>
        <v>4.8111476107951</v>
      </c>
      <c r="D176" s="368" t="n">
        <v>1.6234564300839</v>
      </c>
      <c r="E176" s="368" t="n">
        <v>-0.111099630193536</v>
      </c>
      <c r="F176" s="163" t="n">
        <f aca="false">C176-E176</f>
        <v>4.92224724098863</v>
      </c>
    </row>
    <row r="177" customFormat="false" ht="12.75" hidden="false" customHeight="false" outlineLevel="0" collapsed="false">
      <c r="A177" s="367" t="n">
        <v>41609</v>
      </c>
      <c r="B177" s="364" t="n">
        <v>4.443</v>
      </c>
      <c r="C177" s="162" t="n">
        <f aca="false">C176+$B$3*(B177-C176)+$B$5*(C176^($B$6))*D177+(1-$B$3)*(B177-B176)</f>
        <v>4.96425275174196</v>
      </c>
      <c r="D177" s="368" t="n">
        <v>0.348170655604772</v>
      </c>
      <c r="E177" s="368" t="n">
        <v>0.341953063440368</v>
      </c>
      <c r="F177" s="163" t="n">
        <f aca="false">C177-E177</f>
        <v>4.62229968830159</v>
      </c>
    </row>
    <row r="178" customFormat="false" ht="12.75" hidden="false" customHeight="false" outlineLevel="0" collapsed="false">
      <c r="A178" s="367" t="n">
        <v>41640</v>
      </c>
      <c r="B178" s="364" t="n">
        <v>4.5005</v>
      </c>
      <c r="C178" s="162" t="n">
        <f aca="false">C177+$B$3*(B178-C177)+$B$5*(C177^($B$6))*D178+(1-$B$3)*(B178-B177)</f>
        <v>5.55393282468213</v>
      </c>
      <c r="D178" s="368" t="n">
        <v>1.63883030878831</v>
      </c>
      <c r="E178" s="368" t="n">
        <v>0.753422978671515</v>
      </c>
      <c r="F178" s="163" t="n">
        <f aca="false">C178-E178</f>
        <v>4.80050984601062</v>
      </c>
    </row>
    <row r="179" customFormat="false" ht="12.75" hidden="false" customHeight="false" outlineLevel="0" collapsed="false">
      <c r="A179" s="367" t="n">
        <v>41671</v>
      </c>
      <c r="B179" s="364" t="n">
        <v>4.3865</v>
      </c>
      <c r="C179" s="162" t="n">
        <f aca="false">C178+$B$3*(B179-C178)+$B$5*(C178^($B$6))*D179+(1-$B$3)*(B179-B178)</f>
        <v>4.5115206954605</v>
      </c>
      <c r="D179" s="368" t="n">
        <v>-1.3441040073035</v>
      </c>
      <c r="E179" s="368" t="n">
        <v>-0.0195926100846672</v>
      </c>
      <c r="F179" s="163" t="n">
        <f aca="false">C179-E179</f>
        <v>4.53111330554517</v>
      </c>
    </row>
    <row r="180" customFormat="false" ht="12.75" hidden="false" customHeight="false" outlineLevel="0" collapsed="false">
      <c r="A180" s="367" t="n">
        <v>41699</v>
      </c>
      <c r="B180" s="364" t="n">
        <v>4.2545</v>
      </c>
      <c r="C180" s="162" t="n">
        <f aca="false">C179+$B$3*(B180-C179)+$B$5*(C179^($B$6))*D180+(1-$B$3)*(B180-B179)</f>
        <v>3.57952866986503</v>
      </c>
      <c r="D180" s="368" t="n">
        <v>-1.88627069720611</v>
      </c>
      <c r="E180" s="368" t="n">
        <v>0.211134243355777</v>
      </c>
      <c r="F180" s="163" t="n">
        <f aca="false">C180-E180</f>
        <v>3.36839442650925</v>
      </c>
    </row>
    <row r="181" customFormat="false" ht="12.75" hidden="false" customHeight="false" outlineLevel="0" collapsed="false">
      <c r="A181" s="367" t="n">
        <v>41730</v>
      </c>
      <c r="B181" s="364" t="n">
        <v>4.0845</v>
      </c>
      <c r="C181" s="162" t="n">
        <f aca="false">C180+$B$3*(B181-C180)+$B$5*(C180^($B$6))*D181+(1-$B$3)*(B181-B180)</f>
        <v>3.8695636855149</v>
      </c>
      <c r="D181" s="368" t="n">
        <v>0.697670646787154</v>
      </c>
      <c r="E181" s="368" t="n">
        <v>1.04640339677179</v>
      </c>
      <c r="F181" s="163" t="n">
        <f aca="false">C181-E181</f>
        <v>2.82316028874311</v>
      </c>
    </row>
    <row r="182" customFormat="false" ht="12.75" hidden="false" customHeight="false" outlineLevel="0" collapsed="false">
      <c r="A182" s="367" t="n">
        <v>41760</v>
      </c>
      <c r="B182" s="364" t="n">
        <v>4.0845</v>
      </c>
      <c r="C182" s="162" t="n">
        <f aca="false">C181+$B$3*(B182-C181)+$B$5*(C181^($B$6))*D182+(1-$B$3)*(B182-B181)</f>
        <v>4.42818140813684</v>
      </c>
      <c r="D182" s="368" t="n">
        <v>1.31634411945711</v>
      </c>
      <c r="E182" s="368" t="n">
        <v>1.09786040531964</v>
      </c>
      <c r="F182" s="163" t="n">
        <f aca="false">C182-E182</f>
        <v>3.3303210028172</v>
      </c>
    </row>
    <row r="183" customFormat="false" ht="12.75" hidden="false" customHeight="false" outlineLevel="0" collapsed="false">
      <c r="A183" s="367" t="n">
        <v>41791</v>
      </c>
      <c r="B183" s="364" t="n">
        <v>4.1165</v>
      </c>
      <c r="C183" s="162" t="n">
        <f aca="false">C182+$B$3*(B183-C182)+$B$5*(C182^($B$6))*D183+(1-$B$3)*(B183-B182)</f>
        <v>3.68645812417349</v>
      </c>
      <c r="D183" s="368" t="n">
        <v>-1.66869916536321</v>
      </c>
      <c r="E183" s="368" t="n">
        <v>0.461904871726571</v>
      </c>
      <c r="F183" s="163" t="n">
        <f aca="false">C183-E183</f>
        <v>3.22455325244692</v>
      </c>
    </row>
    <row r="184" customFormat="false" ht="12.75" hidden="false" customHeight="false" outlineLevel="0" collapsed="false">
      <c r="A184" s="367" t="n">
        <v>41821</v>
      </c>
      <c r="B184" s="364" t="n">
        <v>4.1635</v>
      </c>
      <c r="C184" s="162" t="n">
        <f aca="false">C183+$B$3*(B184-C183)+$B$5*(C183^($B$6))*D184+(1-$B$3)*(B184-B183)</f>
        <v>3.40948182165275</v>
      </c>
      <c r="D184" s="368" t="n">
        <v>-1.25352433932514</v>
      </c>
      <c r="E184" s="368" t="n">
        <v>0.285954376683455</v>
      </c>
      <c r="F184" s="163" t="n">
        <f aca="false">C184-E184</f>
        <v>3.12352744496929</v>
      </c>
    </row>
    <row r="185" customFormat="false" ht="12.75" hidden="false" customHeight="false" outlineLevel="0" collapsed="false">
      <c r="A185" s="367" t="n">
        <v>41852</v>
      </c>
      <c r="B185" s="364" t="n">
        <v>4.1955</v>
      </c>
      <c r="C185" s="162" t="n">
        <f aca="false">C184+$B$3*(B185-C184)+$B$5*(C184^($B$6))*D185+(1-$B$3)*(B185-B184)</f>
        <v>3.51950609808447</v>
      </c>
      <c r="D185" s="368" t="n">
        <v>-0.443864482016266</v>
      </c>
      <c r="E185" s="368" t="n">
        <v>0.551703953640761</v>
      </c>
      <c r="F185" s="163" t="n">
        <f aca="false">C185-E185</f>
        <v>2.96780214444371</v>
      </c>
    </row>
    <row r="186" customFormat="false" ht="12.75" hidden="false" customHeight="false" outlineLevel="0" collapsed="false">
      <c r="A186" s="367" t="n">
        <v>41883</v>
      </c>
      <c r="B186" s="364" t="n">
        <v>4.2065</v>
      </c>
      <c r="C186" s="162" t="n">
        <f aca="false">C185+$B$3*(B186-C185)+$B$5*(C185^($B$6))*D186+(1-$B$3)*(B186-B185)</f>
        <v>3.47835985596185</v>
      </c>
      <c r="D186" s="368" t="n">
        <v>-0.734203553860666</v>
      </c>
      <c r="E186" s="368" t="n">
        <v>0.451269763017164</v>
      </c>
      <c r="F186" s="163" t="n">
        <f aca="false">C186-E186</f>
        <v>3.02709009294469</v>
      </c>
    </row>
    <row r="187" customFormat="false" ht="12.75" hidden="false" customHeight="false" outlineLevel="0" collapsed="false">
      <c r="A187" s="367" t="n">
        <v>41913</v>
      </c>
      <c r="B187" s="364" t="n">
        <v>4.2165</v>
      </c>
      <c r="C187" s="162" t="n">
        <f aca="false">C186+$B$3*(B187-C186)+$B$5*(C186^($B$6))*D187+(1-$B$3)*(B187-B186)</f>
        <v>3.88781277077257</v>
      </c>
      <c r="D187" s="368" t="n">
        <v>0.490266974408676</v>
      </c>
      <c r="E187" s="368" t="n">
        <v>1.06053218834162</v>
      </c>
      <c r="F187" s="163" t="n">
        <f aca="false">C187-E187</f>
        <v>2.82728058243095</v>
      </c>
    </row>
    <row r="188" customFormat="false" ht="12.75" hidden="false" customHeight="false" outlineLevel="0" collapsed="false">
      <c r="A188" s="367" t="n">
        <v>41944</v>
      </c>
      <c r="B188" s="364" t="n">
        <v>4.3735</v>
      </c>
      <c r="C188" s="162" t="n">
        <f aca="false">C187+$B$3*(B188-C187)+$B$5*(C187^($B$6))*D188+(1-$B$3)*(B188-B187)</f>
        <v>4.55130440688644</v>
      </c>
      <c r="D188" s="368" t="n">
        <v>1.0799859321313</v>
      </c>
      <c r="E188" s="368" t="n">
        <v>0.864419353822597</v>
      </c>
      <c r="F188" s="163" t="n">
        <f aca="false">C188-E188</f>
        <v>3.68688505306384</v>
      </c>
    </row>
    <row r="189" customFormat="false" ht="12.75" hidden="false" customHeight="false" outlineLevel="0" collapsed="false">
      <c r="A189" s="367" t="n">
        <v>41974</v>
      </c>
      <c r="B189" s="364" t="n">
        <v>4.5505</v>
      </c>
      <c r="C189" s="162" t="n">
        <f aca="false">C188+$B$3*(B189-C188)+$B$5*(C188^($B$6))*D189+(1-$B$3)*(B189-B188)</f>
        <v>4.3033160509823</v>
      </c>
      <c r="D189" s="368" t="n">
        <v>-0.912486353885714</v>
      </c>
      <c r="E189" s="368" t="n">
        <v>0.97853046068693</v>
      </c>
      <c r="F189" s="163" t="n">
        <f aca="false">C189-E189</f>
        <v>3.32478559029537</v>
      </c>
    </row>
    <row r="190" customFormat="false" ht="12.75" hidden="false" customHeight="false" outlineLevel="0" collapsed="false">
      <c r="A190" s="367" t="n">
        <v>42005</v>
      </c>
      <c r="B190" s="364" t="n">
        <v>4.6105</v>
      </c>
      <c r="C190" s="162" t="n">
        <f aca="false">C189+$B$3*(B190-C189)+$B$5*(C189^($B$6))*D190+(1-$B$3)*(B190-B189)</f>
        <v>4.55313077268507</v>
      </c>
      <c r="D190" s="368" t="n">
        <v>0.28717326297467</v>
      </c>
      <c r="E190" s="368" t="n">
        <v>0.302012686936141</v>
      </c>
      <c r="F190" s="163" t="n">
        <f aca="false">C190-E190</f>
        <v>4.25111808574892</v>
      </c>
    </row>
    <row r="191" customFormat="false" ht="12.75" hidden="false" customHeight="false" outlineLevel="0" collapsed="false">
      <c r="A191" s="367" t="n">
        <v>42036</v>
      </c>
      <c r="B191" s="364" t="n">
        <v>4.4965</v>
      </c>
      <c r="C191" s="162" t="n">
        <f aca="false">C190+$B$3*(B191-C190)+$B$5*(C190^($B$6))*D191+(1-$B$3)*(B191-B190)</f>
        <v>4.18022690567208</v>
      </c>
      <c r="D191" s="368" t="n">
        <v>-0.682467815282669</v>
      </c>
      <c r="E191" s="368" t="n">
        <v>0.35360665590483</v>
      </c>
      <c r="F191" s="163" t="n">
        <f aca="false">C191-E191</f>
        <v>3.82662024976725</v>
      </c>
    </row>
    <row r="192" customFormat="false" ht="12.75" hidden="false" customHeight="false" outlineLevel="0" collapsed="false">
      <c r="A192" s="367" t="n">
        <v>42064</v>
      </c>
      <c r="B192" s="364" t="n">
        <v>4.3645</v>
      </c>
      <c r="C192" s="162" t="n">
        <f aca="false">C191+$B$3*(B192-C191)+$B$5*(C191^($B$6))*D192+(1-$B$3)*(B192-B191)</f>
        <v>3.91460573351479</v>
      </c>
      <c r="D192" s="368" t="n">
        <v>-0.596359929820952</v>
      </c>
      <c r="E192" s="368" t="n">
        <v>0.99773282653851</v>
      </c>
      <c r="F192" s="163" t="n">
        <f aca="false">C192-E192</f>
        <v>2.91687290697628</v>
      </c>
    </row>
    <row r="193" customFormat="false" ht="12.75" hidden="false" customHeight="false" outlineLevel="0" collapsed="false">
      <c r="A193" s="367" t="n">
        <v>42095</v>
      </c>
      <c r="B193" s="364" t="n">
        <v>4.1945</v>
      </c>
      <c r="C193" s="162" t="n">
        <f aca="false">C192+$B$3*(B193-C192)+$B$5*(C192^($B$6))*D193+(1-$B$3)*(B193-B192)</f>
        <v>4.31124352520136</v>
      </c>
      <c r="D193" s="368" t="n">
        <v>1.13632800069891</v>
      </c>
      <c r="E193" s="368" t="n">
        <v>0.938650824714622</v>
      </c>
      <c r="F193" s="163" t="n">
        <f aca="false">C193-E193</f>
        <v>3.37259270048673</v>
      </c>
    </row>
    <row r="194" customFormat="false" ht="12.75" hidden="false" customHeight="false" outlineLevel="0" collapsed="false">
      <c r="A194" s="367" t="n">
        <v>42125</v>
      </c>
      <c r="B194" s="364" t="n">
        <v>4.1945</v>
      </c>
      <c r="C194" s="162" t="n">
        <f aca="false">C193+$B$3*(B194-C193)+$B$5*(C193^($B$6))*D194+(1-$B$3)*(B194-B193)</f>
        <v>4.91819591215454</v>
      </c>
      <c r="D194" s="368" t="n">
        <v>1.63024391334266</v>
      </c>
      <c r="E194" s="368" t="n">
        <v>1.06798691384721</v>
      </c>
      <c r="F194" s="163" t="n">
        <f aca="false">C194-E194</f>
        <v>3.85020899830733</v>
      </c>
    </row>
    <row r="195" customFormat="false" ht="12.75" hidden="false" customHeight="false" outlineLevel="0" collapsed="false">
      <c r="A195" s="367" t="n">
        <v>42156</v>
      </c>
      <c r="B195" s="364" t="n">
        <v>4.2265</v>
      </c>
      <c r="C195" s="162" t="n">
        <f aca="false">C194+$B$3*(B195-C194)+$B$5*(C194^($B$6))*D195+(1-$B$3)*(B195-B194)</f>
        <v>4.30169326608496</v>
      </c>
      <c r="D195" s="368" t="n">
        <v>-1.00663038812434</v>
      </c>
      <c r="E195" s="368" t="n">
        <v>0.50910113281304</v>
      </c>
      <c r="F195" s="163" t="n">
        <f aca="false">C195-E195</f>
        <v>3.79259213327192</v>
      </c>
    </row>
    <row r="196" customFormat="false" ht="12.75" hidden="false" customHeight="false" outlineLevel="0" collapsed="false">
      <c r="A196" s="367" t="n">
        <v>42186</v>
      </c>
      <c r="B196" s="364" t="n">
        <v>4.2735</v>
      </c>
      <c r="C196" s="162" t="n">
        <f aca="false">C195+$B$3*(B196-C195)+$B$5*(C195^($B$6))*D196+(1-$B$3)*(B196-B195)</f>
        <v>4.47509547348628</v>
      </c>
      <c r="D196" s="368" t="n">
        <v>0.379912549045421</v>
      </c>
      <c r="E196" s="368" t="n">
        <v>0.163726980538169</v>
      </c>
      <c r="F196" s="163" t="n">
        <f aca="false">C196-E196</f>
        <v>4.31136849294811</v>
      </c>
    </row>
    <row r="197" customFormat="false" ht="12.75" hidden="false" customHeight="false" outlineLevel="0" collapsed="false">
      <c r="A197" s="367" t="n">
        <v>42217</v>
      </c>
      <c r="B197" s="364" t="n">
        <v>4.3055</v>
      </c>
      <c r="C197" s="162" t="n">
        <f aca="false">C196+$B$3*(B197-C196)+$B$5*(C196^($B$6))*D197+(1-$B$3)*(B197-B196)</f>
        <v>4.2683589264044</v>
      </c>
      <c r="D197" s="368" t="n">
        <v>-0.438484793272347</v>
      </c>
      <c r="E197" s="368" t="n">
        <v>-0.0372979544900391</v>
      </c>
      <c r="F197" s="163" t="n">
        <f aca="false">C197-E197</f>
        <v>4.30565688089443</v>
      </c>
    </row>
    <row r="198" customFormat="false" ht="12.75" hidden="false" customHeight="false" outlineLevel="0" collapsed="false">
      <c r="A198" s="367" t="n">
        <v>42248</v>
      </c>
      <c r="B198" s="364" t="n">
        <v>4.3165</v>
      </c>
      <c r="C198" s="162" t="n">
        <f aca="false">C197+$B$3*(B198-C197)+$B$5*(C197^($B$6))*D198+(1-$B$3)*(B198-B197)</f>
        <v>4.61496833071306</v>
      </c>
      <c r="D198" s="368" t="n">
        <v>0.825637031623136</v>
      </c>
      <c r="E198" s="368" t="n">
        <v>0.97798424641087</v>
      </c>
      <c r="F198" s="163" t="n">
        <f aca="false">C198-E198</f>
        <v>3.63698408430219</v>
      </c>
    </row>
    <row r="199" customFormat="false" ht="12.75" hidden="false" customHeight="false" outlineLevel="0" collapsed="false">
      <c r="A199" s="367" t="n">
        <v>42278</v>
      </c>
      <c r="B199" s="364" t="n">
        <v>4.3265</v>
      </c>
      <c r="C199" s="162" t="n">
        <f aca="false">C198+$B$3*(B199-C198)+$B$5*(C198^($B$6))*D199+(1-$B$3)*(B199-B198)</f>
        <v>4.2315528731953</v>
      </c>
      <c r="D199" s="368" t="n">
        <v>-0.737174302821339</v>
      </c>
      <c r="E199" s="368" t="n">
        <v>0.66384903417179</v>
      </c>
      <c r="F199" s="163" t="n">
        <f aca="false">C199-E199</f>
        <v>3.56770383902351</v>
      </c>
    </row>
    <row r="200" customFormat="false" ht="12.75" hidden="false" customHeight="false" outlineLevel="0" collapsed="false">
      <c r="A200" s="367" t="n">
        <v>42309</v>
      </c>
      <c r="B200" s="364" t="n">
        <v>4.4835</v>
      </c>
      <c r="C200" s="162" t="n">
        <f aca="false">C199+$B$3*(B200-C199)+$B$5*(C199^($B$6))*D200+(1-$B$3)*(B200-B199)</f>
        <v>5.03435761743627</v>
      </c>
      <c r="D200" s="368" t="n">
        <v>1.57702582538826</v>
      </c>
      <c r="E200" s="368" t="n">
        <v>0.645365148809218</v>
      </c>
      <c r="F200" s="163" t="n">
        <f aca="false">C200-E200</f>
        <v>4.38899246862705</v>
      </c>
    </row>
    <row r="201" customFormat="false" ht="12.75" hidden="false" customHeight="false" outlineLevel="0" collapsed="false">
      <c r="A201" s="367" t="n">
        <v>42339</v>
      </c>
      <c r="B201" s="364" t="n">
        <v>4.6605</v>
      </c>
      <c r="C201" s="162" t="n">
        <f aca="false">C200+$B$3*(B201-C200)+$B$5*(C200^($B$6))*D201+(1-$B$3)*(B201-B200)</f>
        <v>4.76171007195869</v>
      </c>
      <c r="D201" s="368" t="n">
        <v>-0.654175628146973</v>
      </c>
      <c r="E201" s="368" t="n">
        <v>0.920915065211756</v>
      </c>
      <c r="F201" s="163" t="n">
        <f aca="false">C201-E201</f>
        <v>3.84079500674694</v>
      </c>
    </row>
    <row r="202" customFormat="false" ht="12.75" hidden="false" customHeight="false" outlineLevel="0" collapsed="false">
      <c r="A202" s="367" t="n">
        <v>42370</v>
      </c>
      <c r="B202" s="364" t="n">
        <v>4.723</v>
      </c>
      <c r="C202" s="162" t="n">
        <f aca="false">C201+$B$3*(B202-C201)+$B$5*(C201^($B$6))*D202+(1-$B$3)*(B202-B201)</f>
        <v>4.3846842276083</v>
      </c>
      <c r="D202" s="368" t="n">
        <v>-0.984431481609282</v>
      </c>
      <c r="E202" s="368" t="n">
        <v>0.675660698462768</v>
      </c>
      <c r="F202" s="163" t="n">
        <f aca="false">C202-E202</f>
        <v>3.70902352914553</v>
      </c>
    </row>
    <row r="203" customFormat="false" ht="12.75" hidden="false" customHeight="false" outlineLevel="0" collapsed="false">
      <c r="A203" s="367" t="n">
        <v>42401</v>
      </c>
      <c r="B203" s="364" t="n">
        <v>4.609</v>
      </c>
      <c r="C203" s="162" t="n">
        <f aca="false">C202+$B$3*(B203-C202)+$B$5*(C202^($B$6))*D203+(1-$B$3)*(B203-B202)</f>
        <v>4.77203010464841</v>
      </c>
      <c r="D203" s="368" t="n">
        <v>0.996518497091687</v>
      </c>
      <c r="E203" s="368" t="n">
        <v>0.244590560609239</v>
      </c>
      <c r="F203" s="163" t="n">
        <f aca="false">C203-E203</f>
        <v>4.52743954403917</v>
      </c>
    </row>
    <row r="204" customFormat="false" ht="12.75" hidden="false" customHeight="false" outlineLevel="0" collapsed="false">
      <c r="A204" s="367" t="n">
        <v>42430</v>
      </c>
      <c r="B204" s="364" t="n">
        <v>4.477</v>
      </c>
      <c r="C204" s="162" t="n">
        <f aca="false">C203+$B$3*(B204-C203)+$B$5*(C203^($B$6))*D204+(1-$B$3)*(B204-B203)</f>
        <v>4.37371242446191</v>
      </c>
      <c r="D204" s="368" t="n">
        <v>-0.519879478907879</v>
      </c>
      <c r="E204" s="368" t="n">
        <v>0.363738750223991</v>
      </c>
      <c r="F204" s="163" t="n">
        <f aca="false">C204-E204</f>
        <v>4.00997367423792</v>
      </c>
    </row>
    <row r="205" customFormat="false" ht="12.75" hidden="false" customHeight="false" outlineLevel="0" collapsed="false">
      <c r="A205" s="367" t="n">
        <v>42461</v>
      </c>
      <c r="B205" s="364" t="n">
        <v>4.307</v>
      </c>
      <c r="C205" s="162" t="n">
        <f aca="false">C204+$B$3*(B205-C204)+$B$5*(C204^($B$6))*D205+(1-$B$3)*(B205-B204)</f>
        <v>3.47036544733804</v>
      </c>
      <c r="D205" s="368" t="n">
        <v>-1.9261518566816</v>
      </c>
      <c r="E205" s="368" t="n">
        <v>0.489792355109655</v>
      </c>
      <c r="F205" s="163" t="n">
        <f aca="false">C205-E205</f>
        <v>2.98057309222839</v>
      </c>
    </row>
    <row r="206" customFormat="false" ht="12.75" hidden="false" customHeight="false" outlineLevel="0" collapsed="false">
      <c r="A206" s="367" t="n">
        <v>42491</v>
      </c>
      <c r="B206" s="364" t="n">
        <v>4.307</v>
      </c>
      <c r="C206" s="162" t="n">
        <f aca="false">C205+$B$3*(B206-C205)+$B$5*(C205^($B$6))*D206+(1-$B$3)*(B206-B205)</f>
        <v>3.66228000913312</v>
      </c>
      <c r="D206" s="368" t="n">
        <v>-0.190541771006388</v>
      </c>
      <c r="E206" s="368" t="n">
        <v>0.329698810102425</v>
      </c>
      <c r="F206" s="163" t="n">
        <f aca="false">C206-E206</f>
        <v>3.3325811990307</v>
      </c>
    </row>
    <row r="207" customFormat="false" ht="12.75" hidden="false" customHeight="false" outlineLevel="0" collapsed="false">
      <c r="A207" s="367" t="n">
        <v>42522</v>
      </c>
      <c r="B207" s="364" t="n">
        <v>4.339</v>
      </c>
      <c r="C207" s="162" t="n">
        <f aca="false">C206+$B$3*(B207-C206)+$B$5*(C206^($B$6))*D207+(1-$B$3)*(B207-B206)</f>
        <v>4.48989310146848</v>
      </c>
      <c r="D207" s="368" t="n">
        <v>1.63845531102356</v>
      </c>
      <c r="E207" s="368" t="n">
        <v>0.351354071930259</v>
      </c>
      <c r="F207" s="163" t="n">
        <f aca="false">C207-E207</f>
        <v>4.13853902953822</v>
      </c>
    </row>
    <row r="208" customFormat="false" ht="12.75" hidden="false" customHeight="false" outlineLevel="0" collapsed="false">
      <c r="A208" s="367" t="n">
        <v>42552</v>
      </c>
      <c r="B208" s="364" t="n">
        <v>4.386</v>
      </c>
      <c r="C208" s="162" t="n">
        <f aca="false">C207+$B$3*(B208-C207)+$B$5*(C207^($B$6))*D208+(1-$B$3)*(B208-B207)</f>
        <v>5.09805993542005</v>
      </c>
      <c r="D208" s="368" t="n">
        <v>1.51005149457268</v>
      </c>
      <c r="E208" s="368" t="n">
        <v>0.521202207512275</v>
      </c>
      <c r="F208" s="163" t="n">
        <f aca="false">C208-E208</f>
        <v>4.57685772790778</v>
      </c>
    </row>
    <row r="209" customFormat="false" ht="12.75" hidden="false" customHeight="false" outlineLevel="0" collapsed="false">
      <c r="A209" s="367" t="n">
        <v>42583</v>
      </c>
      <c r="B209" s="364" t="n">
        <v>4.418</v>
      </c>
      <c r="C209" s="162" t="n">
        <f aca="false">C208+$B$3*(B209-C208)+$B$5*(C208^($B$6))*D209+(1-$B$3)*(B209-B208)</f>
        <v>5.48169210279106</v>
      </c>
      <c r="D209" s="368" t="n">
        <v>1.3342013027095</v>
      </c>
      <c r="E209" s="368" t="n">
        <v>1.88595945167355</v>
      </c>
      <c r="F209" s="163" t="n">
        <f aca="false">C209-E209</f>
        <v>3.59573265111751</v>
      </c>
    </row>
    <row r="210" customFormat="false" ht="12.75" hidden="false" customHeight="false" outlineLevel="0" collapsed="false">
      <c r="A210" s="367" t="n">
        <v>42614</v>
      </c>
      <c r="B210" s="364" t="n">
        <v>4.429</v>
      </c>
      <c r="C210" s="162" t="n">
        <f aca="false">C209+$B$3*(B210-C209)+$B$5*(C209^($B$6))*D210+(1-$B$3)*(B210-B209)</f>
        <v>5.30813231262992</v>
      </c>
      <c r="D210" s="368" t="n">
        <v>0.326369913209297</v>
      </c>
      <c r="E210" s="368" t="n">
        <v>0.832764428955633</v>
      </c>
      <c r="F210" s="163" t="n">
        <f aca="false">C210-E210</f>
        <v>4.47536788367428</v>
      </c>
    </row>
    <row r="211" customFormat="false" ht="12.75" hidden="false" customHeight="false" outlineLevel="0" collapsed="false">
      <c r="A211" s="367" t="n">
        <v>42644</v>
      </c>
      <c r="B211" s="364" t="n">
        <v>4.439</v>
      </c>
      <c r="C211" s="162" t="n">
        <f aca="false">C210+$B$3*(B211-C210)+$B$5*(C210^($B$6))*D211+(1-$B$3)*(B211-B210)</f>
        <v>4.44171850553334</v>
      </c>
      <c r="D211" s="368" t="n">
        <v>-1.37952057496308</v>
      </c>
      <c r="E211" s="368" t="n">
        <v>0.39330636275604</v>
      </c>
      <c r="F211" s="163" t="n">
        <f aca="false">C211-E211</f>
        <v>4.0484121427773</v>
      </c>
    </row>
    <row r="212" customFormat="false" ht="12.75" hidden="false" customHeight="false" outlineLevel="0" collapsed="false">
      <c r="A212" s="367" t="n">
        <v>42675</v>
      </c>
      <c r="B212" s="364" t="n">
        <v>4.596</v>
      </c>
      <c r="C212" s="162" t="n">
        <f aca="false">C211+$B$3*(B212-C211)+$B$5*(C211^($B$6))*D212+(1-$B$3)*(B212-B211)</f>
        <v>4.75999262447386</v>
      </c>
      <c r="D212" s="368" t="n">
        <v>0.404854578441757</v>
      </c>
      <c r="E212" s="368" t="n">
        <v>0.524880488893219</v>
      </c>
      <c r="F212" s="163" t="n">
        <f aca="false">C212-E212</f>
        <v>4.23511213558064</v>
      </c>
    </row>
    <row r="213" customFormat="false" ht="12.75" hidden="false" customHeight="false" outlineLevel="0" collapsed="false">
      <c r="A213" s="367" t="n">
        <v>42705</v>
      </c>
      <c r="B213" s="364" t="n">
        <v>4.773</v>
      </c>
      <c r="C213" s="162" t="n">
        <f aca="false">C212+$B$3*(B213-C212)+$B$5*(C212^($B$6))*D213+(1-$B$3)*(B213-B212)</f>
        <v>3.84602092144078</v>
      </c>
      <c r="D213" s="368" t="n">
        <v>-2.50918421984354</v>
      </c>
      <c r="E213" s="368" t="n">
        <v>0.356094320565672</v>
      </c>
      <c r="F213" s="163" t="n">
        <f aca="false">C213-E213</f>
        <v>3.48992660087511</v>
      </c>
    </row>
    <row r="214" customFormat="false" ht="12.75" hidden="false" customHeight="false" outlineLevel="0" collapsed="false">
      <c r="A214" s="367" t="n">
        <v>42736</v>
      </c>
      <c r="B214" s="364" t="n">
        <v>4.838</v>
      </c>
      <c r="C214" s="162" t="n">
        <f aca="false">C213+$B$3*(B214-C213)+$B$5*(C213^($B$6))*D214+(1-$B$3)*(B214-B213)</f>
        <v>4.61116746869323</v>
      </c>
      <c r="D214" s="368" t="n">
        <v>1.10780269040651</v>
      </c>
      <c r="E214" s="368" t="n">
        <v>0.333718264241311</v>
      </c>
      <c r="F214" s="163" t="n">
        <f aca="false">C214-E214</f>
        <v>4.27744920445192</v>
      </c>
    </row>
    <row r="215" customFormat="false" ht="12.75" hidden="false" customHeight="false" outlineLevel="0" collapsed="false">
      <c r="A215" s="367" t="n">
        <v>42767</v>
      </c>
      <c r="B215" s="364" t="n">
        <v>4.724</v>
      </c>
      <c r="C215" s="162" t="n">
        <f aca="false">C214+$B$3*(B215-C214)+$B$5*(C214^($B$6))*D215+(1-$B$3)*(B215-B214)</f>
        <v>3.86667461744654</v>
      </c>
      <c r="D215" s="368" t="n">
        <v>-1.71767827064352</v>
      </c>
      <c r="E215" s="368" t="n">
        <v>0.337124780060878</v>
      </c>
      <c r="F215" s="163" t="n">
        <f aca="false">C215-E215</f>
        <v>3.52954983738566</v>
      </c>
    </row>
    <row r="216" customFormat="false" ht="12.75" hidden="false" customHeight="false" outlineLevel="0" collapsed="false">
      <c r="A216" s="367" t="n">
        <v>42795</v>
      </c>
      <c r="B216" s="364" t="n">
        <v>4.592</v>
      </c>
      <c r="C216" s="162" t="n">
        <f aca="false">C215+$B$3*(B216-C215)+$B$5*(C215^($B$6))*D216+(1-$B$3)*(B216-B215)</f>
        <v>4.05388363987575</v>
      </c>
      <c r="D216" s="368" t="n">
        <v>0.143030623282611</v>
      </c>
      <c r="E216" s="368" t="n">
        <v>0.370230585938283</v>
      </c>
      <c r="F216" s="163" t="n">
        <f aca="false">C216-E216</f>
        <v>3.68365305393746</v>
      </c>
    </row>
    <row r="217" customFormat="false" ht="12.75" hidden="false" customHeight="false" outlineLevel="0" collapsed="false">
      <c r="A217" s="367" t="n">
        <v>42826</v>
      </c>
      <c r="B217" s="364" t="n">
        <v>4.422</v>
      </c>
      <c r="C217" s="162" t="n">
        <f aca="false">C216+$B$3*(B217-C216)+$B$5*(C216^($B$6))*D217+(1-$B$3)*(B217-B216)</f>
        <v>3.69604180094679</v>
      </c>
      <c r="D217" s="368" t="n">
        <v>-0.92708682818333</v>
      </c>
      <c r="E217" s="368" t="n">
        <v>0.37308615766983</v>
      </c>
      <c r="F217" s="163" t="n">
        <f aca="false">C217-E217</f>
        <v>3.32295564327696</v>
      </c>
    </row>
    <row r="218" customFormat="false" ht="12.75" hidden="false" customHeight="false" outlineLevel="0" collapsed="false">
      <c r="A218" s="367" t="n">
        <v>42856</v>
      </c>
      <c r="B218" s="364" t="n">
        <v>4.422</v>
      </c>
      <c r="C218" s="162" t="n">
        <f aca="false">C217+$B$3*(B218-C217)+$B$5*(C217^($B$6))*D218+(1-$B$3)*(B218-B217)</f>
        <v>4.01001311719604</v>
      </c>
      <c r="D218" s="368" t="n">
        <v>0.24344356136011</v>
      </c>
      <c r="E218" s="368" t="n">
        <v>0.162220441248722</v>
      </c>
      <c r="F218" s="163" t="n">
        <f aca="false">C218-E218</f>
        <v>3.84779267594731</v>
      </c>
    </row>
    <row r="219" customFormat="false" ht="12.75" hidden="false" customHeight="false" outlineLevel="0" collapsed="false">
      <c r="A219" s="367" t="n">
        <v>42887</v>
      </c>
      <c r="B219" s="364" t="n">
        <v>4.454</v>
      </c>
      <c r="C219" s="162" t="n">
        <f aca="false">C218+$B$3*(B219-C218)+$B$5*(C218^($B$6))*D219+(1-$B$3)*(B219-B218)</f>
        <v>4.05806691335695</v>
      </c>
      <c r="D219" s="368" t="n">
        <v>-0.293480627891174</v>
      </c>
      <c r="E219" s="368" t="n">
        <v>0.0907256678815451</v>
      </c>
      <c r="F219" s="163" t="n">
        <f aca="false">C219-E219</f>
        <v>3.9673412454754</v>
      </c>
    </row>
    <row r="220" customFormat="false" ht="12.75" hidden="false" customHeight="false" outlineLevel="0" collapsed="false">
      <c r="A220" s="367" t="n">
        <v>42917</v>
      </c>
      <c r="B220" s="364" t="n">
        <v>4.501</v>
      </c>
      <c r="C220" s="162" t="n">
        <f aca="false">C219+$B$3*(B220-C219)+$B$5*(C219^($B$6))*D220+(1-$B$3)*(B220-B219)</f>
        <v>3.23525414251461</v>
      </c>
      <c r="D220" s="368" t="n">
        <v>-2.59322427326928</v>
      </c>
      <c r="E220" s="368" t="n">
        <v>0.694934967886378</v>
      </c>
      <c r="F220" s="163" t="n">
        <f aca="false">C220-E220</f>
        <v>2.54031917462823</v>
      </c>
    </row>
    <row r="221" customFormat="false" ht="12.75" hidden="false" customHeight="false" outlineLevel="0" collapsed="false">
      <c r="A221" s="367" t="n">
        <v>42948</v>
      </c>
      <c r="B221" s="364" t="n">
        <v>4.533</v>
      </c>
      <c r="C221" s="162" t="n">
        <f aca="false">C220+$B$3*(B221-C220)+$B$5*(C220^($B$6))*D221+(1-$B$3)*(B221-B220)</f>
        <v>3.53794768008062</v>
      </c>
      <c r="D221" s="368" t="n">
        <v>-0.356072802814551</v>
      </c>
      <c r="E221" s="368" t="n">
        <v>0.576082477938753</v>
      </c>
      <c r="F221" s="163" t="n">
        <f aca="false">C221-E221</f>
        <v>2.96186520214187</v>
      </c>
    </row>
    <row r="222" customFormat="false" ht="12.75" hidden="false" customHeight="false" outlineLevel="0" collapsed="false">
      <c r="A222" s="367" t="n">
        <v>42979</v>
      </c>
      <c r="B222" s="364" t="n">
        <v>4.544</v>
      </c>
      <c r="C222" s="162" t="n">
        <f aca="false">C221+$B$3*(B222-C221)+$B$5*(C221^($B$6))*D222+(1-$B$3)*(B222-B221)</f>
        <v>4.45949009157572</v>
      </c>
      <c r="D222" s="368" t="n">
        <v>1.68469834937851</v>
      </c>
      <c r="E222" s="368" t="n">
        <v>0.218697996247647</v>
      </c>
      <c r="F222" s="163" t="n">
        <f aca="false">C222-E222</f>
        <v>4.24079209532807</v>
      </c>
    </row>
    <row r="223" customFormat="false" ht="12.75" hidden="false" customHeight="false" outlineLevel="0" collapsed="false">
      <c r="A223" s="367" t="n">
        <v>43009</v>
      </c>
      <c r="B223" s="364" t="n">
        <v>4.554</v>
      </c>
      <c r="C223" s="162" t="n">
        <f aca="false">C222+$B$3*(B223-C222)+$B$5*(C222^($B$6))*D223+(1-$B$3)*(B223-B222)</f>
        <v>4.55399903688662</v>
      </c>
      <c r="D223" s="368" t="n">
        <v>0.145329355008859</v>
      </c>
      <c r="E223" s="368" t="n">
        <v>0.154857103938871</v>
      </c>
      <c r="F223" s="163" t="n">
        <f aca="false">C223-E223</f>
        <v>4.39914193294774</v>
      </c>
    </row>
    <row r="224" customFormat="false" ht="12.75" hidden="false" customHeight="false" outlineLevel="0" collapsed="false">
      <c r="A224" s="367" t="n">
        <v>43040</v>
      </c>
      <c r="B224" s="364" t="n">
        <v>4.711</v>
      </c>
      <c r="C224" s="162" t="n">
        <f aca="false">C223+$B$3*(B224-C223)+$B$5*(C223^($B$6))*D224+(1-$B$3)*(B224-B223)</f>
        <v>4.75958981097608</v>
      </c>
      <c r="D224" s="368" t="n">
        <v>0.119839801522374</v>
      </c>
      <c r="E224" s="368" t="n">
        <v>0.842521335187826</v>
      </c>
      <c r="F224" s="163" t="n">
        <f aca="false">C224-E224</f>
        <v>3.91706847578825</v>
      </c>
    </row>
    <row r="225" customFormat="false" ht="12.75" hidden="false" customHeight="false" outlineLevel="0" collapsed="false">
      <c r="A225" s="367" t="n">
        <v>43070</v>
      </c>
      <c r="B225" s="364" t="n">
        <v>4.888</v>
      </c>
      <c r="C225" s="162" t="n">
        <f aca="false">C224+$B$3*(B225-C224)+$B$5*(C224^($B$6))*D225+(1-$B$3)*(B225-B224)</f>
        <v>4.25123486517153</v>
      </c>
      <c r="D225" s="368" t="n">
        <v>-1.61705853024345</v>
      </c>
      <c r="E225" s="368" t="n">
        <v>0.197011888676441</v>
      </c>
      <c r="F225" s="163" t="n">
        <f aca="false">C225-E225</f>
        <v>4.05422297649509</v>
      </c>
    </row>
    <row r="226" customFormat="false" ht="12.75" hidden="false" customHeight="false" outlineLevel="0" collapsed="false">
      <c r="A226" s="367" t="n">
        <v>43101</v>
      </c>
      <c r="B226" s="364" t="n">
        <v>4.9555</v>
      </c>
      <c r="C226" s="162" t="n">
        <f aca="false">C225+$B$3*(B226-C225)+$B$5*(C225^($B$6))*D226+(1-$B$3)*(B226-B225)</f>
        <v>4.44432250229148</v>
      </c>
      <c r="D226" s="368" t="n">
        <v>-0.183303637450231</v>
      </c>
      <c r="E226" s="368" t="n">
        <v>-0.124127787953279</v>
      </c>
      <c r="F226" s="163" t="n">
        <f aca="false">C226-E226</f>
        <v>4.56845029024476</v>
      </c>
    </row>
    <row r="227" customFormat="false" ht="12.75" hidden="false" customHeight="false" outlineLevel="0" collapsed="false">
      <c r="A227" s="367" t="n">
        <v>43132</v>
      </c>
      <c r="B227" s="364" t="n">
        <v>4.8415</v>
      </c>
      <c r="C227" s="162" t="n">
        <f aca="false">C226+$B$3*(B227-C226)+$B$5*(C226^($B$6))*D227+(1-$B$3)*(B227-B226)</f>
        <v>5.2914797349985</v>
      </c>
      <c r="D227" s="368" t="n">
        <v>2.00397668015033</v>
      </c>
      <c r="E227" s="368" t="n">
        <v>0.660869049027068</v>
      </c>
      <c r="F227" s="163" t="n">
        <f aca="false">C227-E227</f>
        <v>4.63061068597143</v>
      </c>
    </row>
    <row r="228" customFormat="false" ht="12.75" hidden="false" customHeight="false" outlineLevel="0" collapsed="false">
      <c r="A228" s="367" t="n">
        <v>43160</v>
      </c>
      <c r="B228" s="364" t="n">
        <v>4.7095</v>
      </c>
      <c r="C228" s="162" t="n">
        <f aca="false">C227+$B$3*(B228-C227)+$B$5*(C227^($B$6))*D228+(1-$B$3)*(B228-B227)</f>
        <v>4.63260872937328</v>
      </c>
      <c r="D228" s="368" t="n">
        <v>-0.886322928967612</v>
      </c>
      <c r="E228" s="368" t="n">
        <v>0.297518195232301</v>
      </c>
      <c r="F228" s="163" t="n">
        <f aca="false">C228-E228</f>
        <v>4.33509053414098</v>
      </c>
    </row>
    <row r="229" customFormat="false" ht="12.75" hidden="false" customHeight="false" outlineLevel="0" collapsed="false">
      <c r="A229" s="367" t="n">
        <v>43191</v>
      </c>
      <c r="B229" s="364" t="n">
        <v>4.5395</v>
      </c>
      <c r="C229" s="162" t="n">
        <f aca="false">C228+$B$3*(B229-C228)+$B$5*(C228^($B$6))*D229+(1-$B$3)*(B229-B228)</f>
        <v>4.66453810207387</v>
      </c>
      <c r="D229" s="368" t="n">
        <v>0.435492450169432</v>
      </c>
      <c r="E229" s="368" t="n">
        <v>0.396849739433505</v>
      </c>
      <c r="F229" s="163" t="n">
        <f aca="false">C229-E229</f>
        <v>4.26768836264036</v>
      </c>
    </row>
    <row r="230" customFormat="false" ht="12.75" hidden="false" customHeight="false" outlineLevel="0" collapsed="false">
      <c r="A230" s="367" t="n">
        <v>43221</v>
      </c>
      <c r="B230" s="364" t="n">
        <v>4.5395</v>
      </c>
      <c r="C230" s="162" t="n">
        <f aca="false">C229+$B$3*(B230-C229)+$B$5*(C229^($B$6))*D230+(1-$B$3)*(B230-B229)</f>
        <v>5.18314603387918</v>
      </c>
      <c r="D230" s="368" t="n">
        <v>1.3582679907273</v>
      </c>
      <c r="E230" s="368" t="n">
        <v>0.083167864606253</v>
      </c>
      <c r="F230" s="163" t="n">
        <f aca="false">C230-E230</f>
        <v>5.09997816927293</v>
      </c>
    </row>
    <row r="231" customFormat="false" ht="12.75" hidden="false" customHeight="false" outlineLevel="0" collapsed="false">
      <c r="A231" s="367" t="n">
        <v>43252</v>
      </c>
      <c r="B231" s="364" t="n">
        <v>4.5715</v>
      </c>
      <c r="C231" s="162" t="n">
        <f aca="false">C230+$B$3*(B231-C230)+$B$5*(C230^($B$6))*D231+(1-$B$3)*(B231-B230)</f>
        <v>4.77049795381508</v>
      </c>
      <c r="D231" s="368" t="n">
        <v>-0.56666259154836</v>
      </c>
      <c r="E231" s="368" t="n">
        <v>0.333027297165581</v>
      </c>
      <c r="F231" s="163" t="n">
        <f aca="false">C231-E231</f>
        <v>4.4374706566495</v>
      </c>
    </row>
    <row r="232" customFormat="false" ht="12.75" hidden="false" customHeight="false" outlineLevel="0" collapsed="false">
      <c r="A232" s="367" t="n">
        <v>43282</v>
      </c>
      <c r="B232" s="364" t="n">
        <v>4.6185</v>
      </c>
      <c r="C232" s="162" t="n">
        <f aca="false">C231+$B$3*(B232-C231)+$B$5*(C231^($B$6))*D232+(1-$B$3)*(B232-B231)</f>
        <v>5.36989220353114</v>
      </c>
      <c r="D232" s="368" t="n">
        <v>1.47976261849577</v>
      </c>
      <c r="E232" s="368" t="n">
        <v>0.859730256624324</v>
      </c>
      <c r="F232" s="163" t="n">
        <f aca="false">C232-E232</f>
        <v>4.51016194690681</v>
      </c>
    </row>
    <row r="233" customFormat="false" ht="12.75" hidden="false" customHeight="false" outlineLevel="0" collapsed="false">
      <c r="A233" s="367" t="n">
        <v>43313</v>
      </c>
      <c r="B233" s="364" t="n">
        <v>4.6505</v>
      </c>
      <c r="C233" s="162" t="n">
        <f aca="false">C232+$B$3*(B233-C232)+$B$5*(C232^($B$6))*D233+(1-$B$3)*(B233-B232)</f>
        <v>5.37563256691272</v>
      </c>
      <c r="D233" s="368" t="n">
        <v>0.469402226214847</v>
      </c>
      <c r="E233" s="368" t="n">
        <v>0.62108178235658</v>
      </c>
      <c r="F233" s="163" t="n">
        <f aca="false">C233-E233</f>
        <v>4.75455078455614</v>
      </c>
    </row>
    <row r="234" customFormat="false" ht="12.75" hidden="false" customHeight="false" outlineLevel="0" collapsed="false">
      <c r="A234" s="367" t="n">
        <v>43344</v>
      </c>
      <c r="B234" s="364" t="n">
        <v>4.6615</v>
      </c>
      <c r="C234" s="162" t="n">
        <f aca="false">C233+$B$3*(B234-C233)+$B$5*(C233^($B$6))*D234+(1-$B$3)*(B234-B233)</f>
        <v>5.14399173817293</v>
      </c>
      <c r="D234" s="368" t="n">
        <v>-0.0405194307148779</v>
      </c>
      <c r="E234" s="368" t="n">
        <v>0.345327066564709</v>
      </c>
      <c r="F234" s="163" t="n">
        <f aca="false">C234-E234</f>
        <v>4.79866467160822</v>
      </c>
    </row>
    <row r="235" customFormat="false" ht="12.75" hidden="false" customHeight="false" outlineLevel="0" collapsed="false">
      <c r="A235" s="367" t="n">
        <v>43374</v>
      </c>
      <c r="B235" s="364" t="n">
        <v>4.6715</v>
      </c>
      <c r="C235" s="162" t="n">
        <f aca="false">C234+$B$3*(B235-C234)+$B$5*(C234^($B$6))*D235+(1-$B$3)*(B235-B234)</f>
        <v>5.66665742100179</v>
      </c>
      <c r="D235" s="368" t="n">
        <v>1.53677555986739</v>
      </c>
      <c r="E235" s="368" t="n">
        <v>0.0774353639036818</v>
      </c>
      <c r="F235" s="163" t="n">
        <f aca="false">C235-E235</f>
        <v>5.58922205709811</v>
      </c>
    </row>
    <row r="236" customFormat="false" ht="12.75" hidden="false" customHeight="false" outlineLevel="0" collapsed="false">
      <c r="A236" s="367" t="n">
        <v>43405</v>
      </c>
      <c r="B236" s="364" t="n">
        <v>4.8285</v>
      </c>
      <c r="C236" s="162" t="n">
        <f aca="false">C235+$B$3*(B236-C235)+$B$5*(C235^($B$6))*D236+(1-$B$3)*(B236-B235)</f>
        <v>5.15088954915047</v>
      </c>
      <c r="D236" s="368" t="n">
        <v>-0.805388118861321</v>
      </c>
      <c r="E236" s="368" t="n">
        <v>0.291364996788522</v>
      </c>
      <c r="F236" s="163" t="n">
        <f aca="false">C236-E236</f>
        <v>4.85952455236195</v>
      </c>
    </row>
    <row r="237" customFormat="false" ht="12.75" hidden="false" customHeight="false" outlineLevel="0" collapsed="false">
      <c r="A237" s="367" t="n">
        <v>43435</v>
      </c>
      <c r="B237" s="364" t="n">
        <v>5.0055</v>
      </c>
      <c r="C237" s="162" t="n">
        <f aca="false">C236+$B$3*(B237-C236)+$B$5*(C236^($B$6))*D237+(1-$B$3)*(B237-B236)</f>
        <v>5.53836530703808</v>
      </c>
      <c r="D237" s="368" t="n">
        <v>0.71986341703042</v>
      </c>
      <c r="E237" s="368" t="n">
        <v>0.72287400108332</v>
      </c>
      <c r="F237" s="163" t="n">
        <f aca="false">C237-E237</f>
        <v>4.81549130595476</v>
      </c>
    </row>
    <row r="238" customFormat="false" ht="12.75" hidden="false" customHeight="false" outlineLevel="0" collapsed="false">
      <c r="A238" s="367" t="n">
        <v>43466</v>
      </c>
      <c r="B238" s="364" t="n">
        <v>5.0755</v>
      </c>
      <c r="C238" s="162" t="n">
        <f aca="false">C237+$B$3*(B238-C237)+$B$5*(C237^($B$6))*D238+(1-$B$3)*(B238-B237)</f>
        <v>4.53615239492599</v>
      </c>
      <c r="D238" s="368" t="n">
        <v>-2.02849853329822</v>
      </c>
      <c r="E238" s="368" t="n">
        <v>-0.00202336067254451</v>
      </c>
      <c r="F238" s="163" t="n">
        <f aca="false">C238-E238</f>
        <v>4.53817575559853</v>
      </c>
    </row>
    <row r="239" customFormat="false" ht="12.75" hidden="false" customHeight="false" outlineLevel="0" collapsed="false">
      <c r="A239" s="367" t="n">
        <v>43497</v>
      </c>
      <c r="B239" s="364" t="n">
        <v>4.9615</v>
      </c>
      <c r="C239" s="162" t="n">
        <f aca="false">C238+$B$3*(B239-C238)+$B$5*(C238^($B$6))*D239+(1-$B$3)*(B239-B238)</f>
        <v>4.84241074949566</v>
      </c>
      <c r="D239" s="368" t="n">
        <v>0.625355694702799</v>
      </c>
      <c r="E239" s="368" t="n">
        <v>0.615207048702646</v>
      </c>
      <c r="F239" s="163" t="n">
        <f aca="false">C239-E239</f>
        <v>4.22720370079301</v>
      </c>
    </row>
    <row r="240" customFormat="false" ht="12.75" hidden="false" customHeight="false" outlineLevel="0" collapsed="false">
      <c r="A240" s="367" t="n">
        <v>43525</v>
      </c>
      <c r="B240" s="364" t="n">
        <v>4.8295</v>
      </c>
      <c r="C240" s="162" t="n">
        <f aca="false">C239+$B$3*(B240-C239)+$B$5*(C239^($B$6))*D240+(1-$B$3)*(B240-B239)</f>
        <v>4.45126577874609</v>
      </c>
      <c r="D240" s="368" t="n">
        <v>-0.708107495706905</v>
      </c>
      <c r="E240" s="368" t="n">
        <v>0.775419964617982</v>
      </c>
      <c r="F240" s="163" t="n">
        <f aca="false">C240-E240</f>
        <v>3.67584581412811</v>
      </c>
    </row>
    <row r="241" customFormat="false" ht="12.75" hidden="false" customHeight="false" outlineLevel="0" collapsed="false">
      <c r="A241" s="367" t="n">
        <v>43556</v>
      </c>
      <c r="B241" s="364" t="n">
        <v>4.6595</v>
      </c>
      <c r="C241" s="162" t="n">
        <f aca="false">C240+$B$3*(B241-C240)+$B$5*(C240^($B$6))*D241+(1-$B$3)*(B241-B240)</f>
        <v>4.15674260059949</v>
      </c>
      <c r="D241" s="368" t="n">
        <v>-0.60313904099015</v>
      </c>
      <c r="E241" s="368" t="n">
        <v>0.550090628316286</v>
      </c>
      <c r="F241" s="163" t="n">
        <f aca="false">C241-E241</f>
        <v>3.6066519722832</v>
      </c>
    </row>
    <row r="242" customFormat="false" ht="12.75" hidden="false" customHeight="false" outlineLevel="0" collapsed="false">
      <c r="A242" s="367" t="n">
        <v>43586</v>
      </c>
      <c r="B242" s="364" t="n">
        <v>4.6595</v>
      </c>
      <c r="C242" s="162" t="n">
        <f aca="false">C241+$B$3*(B242-C241)+$B$5*(C241^($B$6))*D242+(1-$B$3)*(B242-B241)</f>
        <v>4.172851982378</v>
      </c>
      <c r="D242" s="368" t="n">
        <v>-0.360750873536744</v>
      </c>
      <c r="E242" s="368" t="n">
        <v>0.711501784784299</v>
      </c>
      <c r="F242" s="163" t="n">
        <f aca="false">C242-E242</f>
        <v>3.4613501975937</v>
      </c>
    </row>
    <row r="243" customFormat="false" ht="12.75" hidden="false" customHeight="false" outlineLevel="0" collapsed="false">
      <c r="A243" s="367" t="n">
        <v>43617</v>
      </c>
      <c r="B243" s="364" t="n">
        <v>4.6915</v>
      </c>
      <c r="C243" s="162" t="n">
        <f aca="false">C242+$B$3*(B243-C242)+$B$5*(C242^($B$6))*D243+(1-$B$3)*(B243-B242)</f>
        <v>4.31783879400377</v>
      </c>
      <c r="D243" s="368" t="n">
        <v>-0.0975824978345003</v>
      </c>
      <c r="E243" s="368" t="n">
        <v>0.628162155361188</v>
      </c>
      <c r="F243" s="163" t="n">
        <f aca="false">C243-E243</f>
        <v>3.68967663864258</v>
      </c>
    </row>
    <row r="244" customFormat="false" ht="12.75" hidden="false" customHeight="false" outlineLevel="0" collapsed="false">
      <c r="A244" s="367" t="n">
        <v>43647</v>
      </c>
      <c r="B244" s="364" t="n">
        <v>4.7385</v>
      </c>
      <c r="C244" s="162" t="n">
        <f aca="false">C243+$B$3*(B244-C243)+$B$5*(C243^($B$6))*D244+(1-$B$3)*(B244-B243)</f>
        <v>3.56177659025463</v>
      </c>
      <c r="D244" s="368" t="n">
        <v>-2.32744863200939</v>
      </c>
      <c r="E244" s="368" t="n">
        <v>0.341563880254033</v>
      </c>
      <c r="F244" s="163" t="n">
        <f aca="false">C244-E244</f>
        <v>3.2202127100006</v>
      </c>
    </row>
    <row r="245" customFormat="false" ht="12.75" hidden="false" customHeight="false" outlineLevel="0" collapsed="false">
      <c r="A245" s="367" t="n">
        <v>43678</v>
      </c>
      <c r="B245" s="364" t="n">
        <v>4.7705</v>
      </c>
      <c r="C245" s="162" t="n">
        <f aca="false">C244+$B$3*(B245-C244)+$B$5*(C244^($B$6))*D245+(1-$B$3)*(B245-B244)</f>
        <v>3.59821110509792</v>
      </c>
      <c r="D245" s="368" t="n">
        <v>-1.0049333917384</v>
      </c>
      <c r="E245" s="368" t="n">
        <v>0.793055573229148</v>
      </c>
      <c r="F245" s="163" t="n">
        <f aca="false">C245-E245</f>
        <v>2.80515553186877</v>
      </c>
    </row>
    <row r="246" customFormat="false" ht="12.75" hidden="false" customHeight="false" outlineLevel="0" collapsed="false">
      <c r="A246" s="367" t="n">
        <v>43709</v>
      </c>
      <c r="B246" s="364" t="n">
        <v>4.7815</v>
      </c>
      <c r="C246" s="162" t="n">
        <f aca="false">C245+$B$3*(B246-C245)+$B$5*(C245^($B$6))*D246+(1-$B$3)*(B246-B245)</f>
        <v>3.84984397328671</v>
      </c>
      <c r="D246" s="368" t="n">
        <v>-0.340658317695083</v>
      </c>
      <c r="E246" s="368" t="n">
        <v>0.156311920976986</v>
      </c>
      <c r="F246" s="163" t="n">
        <f aca="false">C246-E246</f>
        <v>3.69353205230972</v>
      </c>
    </row>
    <row r="247" customFormat="false" ht="12.75" hidden="false" customHeight="false" outlineLevel="0" collapsed="false">
      <c r="A247" s="367" t="n">
        <v>43739</v>
      </c>
      <c r="B247" s="364" t="n">
        <v>4.7915</v>
      </c>
      <c r="C247" s="162" t="n">
        <f aca="false">C246+$B$3*(B247-C246)+$B$5*(C246^($B$6))*D247+(1-$B$3)*(B247-B246)</f>
        <v>4.05242529227428</v>
      </c>
      <c r="D247" s="368" t="n">
        <v>-0.258133618293547</v>
      </c>
      <c r="E247" s="368" t="n">
        <v>0.627513666002073</v>
      </c>
      <c r="F247" s="163" t="n">
        <f aca="false">C247-E247</f>
        <v>3.42491162627221</v>
      </c>
    </row>
    <row r="248" customFormat="false" ht="12.75" hidden="false" customHeight="false" outlineLevel="0" collapsed="false">
      <c r="A248" s="367" t="n">
        <v>43770</v>
      </c>
      <c r="B248" s="364" t="n">
        <v>4.9485</v>
      </c>
      <c r="C248" s="162" t="n">
        <f aca="false">C247+$B$3*(B248-C247)+$B$5*(C247^($B$6))*D248+(1-$B$3)*(B248-B247)</f>
        <v>4.33261453661855</v>
      </c>
      <c r="D248" s="368" t="n">
        <v>-0.276938231659217</v>
      </c>
      <c r="E248" s="368" t="n">
        <v>0.880214409053618</v>
      </c>
      <c r="F248" s="163" t="n">
        <f aca="false">C248-E248</f>
        <v>3.45240012756493</v>
      </c>
    </row>
    <row r="249" customFormat="false" ht="12.75" hidden="false" customHeight="false" outlineLevel="0" collapsed="false">
      <c r="A249" s="367" t="n">
        <v>43800</v>
      </c>
      <c r="B249" s="364" t="n">
        <v>5.1255</v>
      </c>
      <c r="C249" s="162" t="n">
        <f aca="false">C248+$B$3*(B249-C248)+$B$5*(C248^($B$6))*D249+(1-$B$3)*(B249-B248)</f>
        <v>5.40008684404742</v>
      </c>
      <c r="D249" s="368" t="n">
        <v>1.76884091960682</v>
      </c>
      <c r="E249" s="368" t="n">
        <v>0.258704064532311</v>
      </c>
      <c r="F249" s="163" t="n">
        <f aca="false">C249-E249</f>
        <v>5.1413827795151</v>
      </c>
    </row>
    <row r="250" customFormat="false" ht="12.75" hidden="false" customHeight="false" outlineLevel="0" collapsed="false">
      <c r="A250" s="367" t="n">
        <v>43831</v>
      </c>
      <c r="B250" s="364" t="n">
        <v>5.1955</v>
      </c>
      <c r="C250" s="162" t="n">
        <f aca="false">C249+$B$3*(B250-C249)+$B$5*(C249^($B$6))*D250+(1-$B$3)*(B250-B249)</f>
        <v>5.52218251170515</v>
      </c>
      <c r="D250" s="368" t="n">
        <v>0.310781967768032</v>
      </c>
      <c r="E250" s="368" t="n">
        <v>0.79385319632789</v>
      </c>
      <c r="F250" s="163" t="n">
        <f aca="false">C250-E250</f>
        <v>4.72832931537726</v>
      </c>
    </row>
    <row r="251" customFormat="false" ht="12.75" hidden="false" customHeight="false" outlineLevel="0" collapsed="false">
      <c r="A251" s="367" t="n">
        <v>43862</v>
      </c>
      <c r="B251" s="364" t="n">
        <v>5.0815</v>
      </c>
      <c r="C251" s="162" t="n">
        <f aca="false">C250+$B$3*(B251-C250)+$B$5*(C250^($B$6))*D251+(1-$B$3)*(B251-B250)</f>
        <v>5.27552575296938</v>
      </c>
      <c r="D251" s="368" t="n">
        <v>-0.0702935774074469</v>
      </c>
      <c r="E251" s="368" t="n">
        <v>0.0943255050372831</v>
      </c>
      <c r="F251" s="163" t="n">
        <f aca="false">C251-E251</f>
        <v>5.18120024793209</v>
      </c>
    </row>
    <row r="252" customFormat="false" ht="12.75" hidden="false" customHeight="false" outlineLevel="0" collapsed="false">
      <c r="A252" s="367" t="n">
        <v>43891</v>
      </c>
      <c r="B252" s="364" t="n">
        <v>4.9495</v>
      </c>
      <c r="C252" s="162" t="n">
        <f aca="false">C251+$B$3*(B252-C251)+$B$5*(C251^($B$6))*D252+(1-$B$3)*(B252-B251)</f>
        <v>4.65612347176351</v>
      </c>
      <c r="D252" s="368" t="n">
        <v>-0.97903893933972</v>
      </c>
      <c r="E252" s="368" t="n">
        <v>0.364728315915928</v>
      </c>
      <c r="F252" s="163" t="n">
        <f aca="false">C252-E252</f>
        <v>4.29139515584758</v>
      </c>
    </row>
    <row r="253" customFormat="false" ht="12.75" hidden="false" customHeight="false" outlineLevel="0" collapsed="false">
      <c r="A253" s="367" t="n">
        <v>43922</v>
      </c>
      <c r="B253" s="364" t="n">
        <v>4.7795</v>
      </c>
      <c r="C253" s="162" t="n">
        <f aca="false">C252+$B$3*(B253-C252)+$B$5*(C252^($B$6))*D253+(1-$B$3)*(B253-B252)</f>
        <v>4.46454034362977</v>
      </c>
      <c r="D253" s="368" t="n">
        <v>-0.274474436445701</v>
      </c>
      <c r="E253" s="368" t="n">
        <v>0.865918397726818</v>
      </c>
      <c r="F253" s="163" t="n">
        <f aca="false">C253-E253</f>
        <v>3.59862194590295</v>
      </c>
    </row>
    <row r="254" customFormat="false" ht="12.75" hidden="false" customHeight="false" outlineLevel="0" collapsed="false">
      <c r="A254" s="367" t="n">
        <v>43952</v>
      </c>
      <c r="B254" s="364" t="n">
        <v>4.7795</v>
      </c>
      <c r="C254" s="162" t="n">
        <f aca="false">C253+$B$3*(B254-C253)+$B$5*(C253^($B$6))*D254+(1-$B$3)*(B254-B253)</f>
        <v>4.55906937941796</v>
      </c>
      <c r="D254" s="368" t="n">
        <v>-0.00774288810400957</v>
      </c>
      <c r="E254" s="368" t="n">
        <v>0.0900757401798507</v>
      </c>
      <c r="F254" s="163" t="n">
        <f aca="false">C254-E254</f>
        <v>4.4689936392381</v>
      </c>
    </row>
    <row r="255" customFormat="false" ht="12.75" hidden="false" customHeight="false" outlineLevel="0" collapsed="false">
      <c r="A255" s="367" t="n">
        <v>43983</v>
      </c>
      <c r="B255" s="364" t="n">
        <v>4.8115</v>
      </c>
      <c r="C255" s="162" t="n">
        <f aca="false">C254+$B$3*(B255-C254)+$B$5*(C254^($B$6))*D255+(1-$B$3)*(B255-B254)</f>
        <v>4.3933068654919</v>
      </c>
      <c r="D255" s="368" t="n">
        <v>-0.655913628780111</v>
      </c>
      <c r="E255" s="368" t="n">
        <v>0.880118468396612</v>
      </c>
      <c r="F255" s="163" t="n">
        <f aca="false">C255-E255</f>
        <v>3.51318839709529</v>
      </c>
    </row>
    <row r="256" customFormat="false" ht="12.75" hidden="false" customHeight="false" outlineLevel="0" collapsed="false">
      <c r="A256" s="367" t="n">
        <v>44013</v>
      </c>
      <c r="B256" s="364" t="n">
        <v>4.8585</v>
      </c>
      <c r="C256" s="162" t="n">
        <f aca="false">C255+$B$3*(B256-C255)+$B$5*(C255^($B$6))*D256+(1-$B$3)*(B256-B255)</f>
        <v>4.57466779353634</v>
      </c>
      <c r="D256" s="368" t="n">
        <v>0.0118546794007576</v>
      </c>
      <c r="E256" s="368" t="n">
        <v>0.527383671512675</v>
      </c>
      <c r="F256" s="163" t="n">
        <f aca="false">C256-E256</f>
        <v>4.04728412202367</v>
      </c>
    </row>
    <row r="257" customFormat="false" ht="12.75" hidden="false" customHeight="false" outlineLevel="0" collapsed="false">
      <c r="A257" s="367" t="n">
        <v>44044</v>
      </c>
      <c r="B257" s="364" t="n">
        <v>4.8905</v>
      </c>
      <c r="C257" s="162" t="n">
        <f aca="false">C256+$B$3*(B257-C256)+$B$5*(C256^($B$6))*D257+(1-$B$3)*(B257-B256)</f>
        <v>4.76949454481774</v>
      </c>
      <c r="D257" s="368" t="n">
        <v>0.184159125307133</v>
      </c>
      <c r="E257" s="368" t="n">
        <v>0.25032776852499</v>
      </c>
      <c r="F257" s="163" t="n">
        <f aca="false">C257-E257</f>
        <v>4.51916677629275</v>
      </c>
    </row>
    <row r="258" customFormat="false" ht="12.75" hidden="false" customHeight="false" outlineLevel="0" collapsed="false">
      <c r="A258" s="367" t="n">
        <v>44075</v>
      </c>
      <c r="B258" s="364" t="n">
        <v>4.9015</v>
      </c>
      <c r="C258" s="162" t="n">
        <f aca="false">C257+$B$3*(B258-C257)+$B$5*(C257^($B$6))*D258+(1-$B$3)*(B258-B257)</f>
        <v>4.53171464359743</v>
      </c>
      <c r="D258" s="368" t="n">
        <v>-0.689951899933927</v>
      </c>
      <c r="E258" s="368" t="n">
        <v>0.266429049899501</v>
      </c>
      <c r="F258" s="163" t="n">
        <f aca="false">C258-E258</f>
        <v>4.26528559369793</v>
      </c>
    </row>
    <row r="259" customFormat="false" ht="12.75" hidden="false" customHeight="false" outlineLevel="0" collapsed="false">
      <c r="A259" s="367" t="n">
        <v>44105</v>
      </c>
      <c r="B259" s="364" t="n">
        <v>4.9115</v>
      </c>
      <c r="C259" s="162" t="n">
        <f aca="false">C258+$B$3*(B259-C258)+$B$5*(C258^($B$6))*D259+(1-$B$3)*(B259-B258)</f>
        <v>4.38421813433995</v>
      </c>
      <c r="D259" s="368" t="n">
        <v>-0.672808539278788</v>
      </c>
      <c r="E259" s="368" t="n">
        <v>0.743505637065561</v>
      </c>
      <c r="F259" s="163" t="n">
        <f aca="false">C259-E259</f>
        <v>3.64071249727439</v>
      </c>
    </row>
    <row r="260" customFormat="false" ht="12.75" hidden="false" customHeight="false" outlineLevel="0" collapsed="false">
      <c r="A260" s="367" t="n">
        <v>44136</v>
      </c>
      <c r="B260" s="364" t="n">
        <v>5.0685</v>
      </c>
      <c r="C260" s="162" t="n">
        <f aca="false">C259+$B$3*(B260-C259)+$B$5*(C259^($B$6))*D260+(1-$B$3)*(B260-B259)</f>
        <v>5.10921587368472</v>
      </c>
      <c r="D260" s="368" t="n">
        <v>1.01686237827592</v>
      </c>
      <c r="E260" s="368" t="n">
        <v>1.39058283989143</v>
      </c>
      <c r="F260" s="163" t="n">
        <f aca="false">C260-E260</f>
        <v>3.71863303379329</v>
      </c>
    </row>
    <row r="261" customFormat="false" ht="12.75" hidden="false" customHeight="false" outlineLevel="0" collapsed="false">
      <c r="A261" s="367" t="n">
        <v>44166</v>
      </c>
      <c r="B261" s="364" t="n">
        <v>5.2455</v>
      </c>
      <c r="C261" s="162" t="n">
        <f aca="false">C260+$B$3*(B261-C260)+$B$5*(C260^($B$6))*D261+(1-$B$3)*(B261-B260)</f>
        <v>5.46610844600664</v>
      </c>
      <c r="D261" s="368" t="n">
        <v>0.448262803486014</v>
      </c>
      <c r="E261" s="368" t="n">
        <v>0.934040372519856</v>
      </c>
      <c r="F261" s="163" t="n">
        <f aca="false">C261-E261</f>
        <v>4.53206807348678</v>
      </c>
    </row>
    <row r="262" customFormat="false" ht="12.75" hidden="false" customHeight="false" outlineLevel="0" collapsed="false">
      <c r="A262" s="367" t="n">
        <v>44197</v>
      </c>
      <c r="B262" s="364" t="n">
        <v>5.3155</v>
      </c>
      <c r="C262" s="162" t="n">
        <f aca="false">C261+$B$3*(B262-C261)+$B$5*(C261^($B$6))*D262+(1-$B$3)*(B262-B261)</f>
        <v>5.17714872404659</v>
      </c>
      <c r="D262" s="368" t="n">
        <v>-0.654123422203548</v>
      </c>
      <c r="E262" s="368" t="n">
        <v>0.403107388435776</v>
      </c>
      <c r="F262" s="163" t="n">
        <f aca="false">C262-E262</f>
        <v>4.77404133561081</v>
      </c>
    </row>
    <row r="263" customFormat="false" ht="12.75" hidden="false" customHeight="false" outlineLevel="0" collapsed="false">
      <c r="A263" s="367" t="n">
        <v>44228</v>
      </c>
      <c r="B263" s="364" t="n">
        <v>5.2015</v>
      </c>
      <c r="C263" s="162" t="n">
        <f aca="false">C262+$B$3*(B263-C262)+$B$5*(C262^($B$6))*D263+(1-$B$3)*(B263-B262)</f>
        <v>5.04456222917376</v>
      </c>
      <c r="D263" s="368" t="n">
        <v>-0.142200909472472</v>
      </c>
      <c r="E263" s="368" t="n">
        <v>0.00928784422855411</v>
      </c>
      <c r="F263" s="163" t="n">
        <f aca="false">C263-E263</f>
        <v>5.03527438494521</v>
      </c>
    </row>
    <row r="264" customFormat="false" ht="12.75" hidden="false" customHeight="false" outlineLevel="0" collapsed="false">
      <c r="A264" s="367" t="n">
        <v>44256</v>
      </c>
      <c r="B264" s="364" t="n">
        <v>5.0695</v>
      </c>
      <c r="C264" s="162" t="n">
        <f aca="false">C263+$B$3*(B264-C263)+$B$5*(C263^($B$6))*D264+(1-$B$3)*(B264-B263)</f>
        <v>5.16488220672749</v>
      </c>
      <c r="D264" s="368" t="n">
        <v>0.477265630985164</v>
      </c>
      <c r="E264" s="368" t="n">
        <v>0.4987918291237</v>
      </c>
      <c r="F264" s="163" t="n">
        <f aca="false">C264-E264</f>
        <v>4.66609037760379</v>
      </c>
    </row>
    <row r="265" customFormat="false" ht="12.75" hidden="false" customHeight="false" outlineLevel="0" collapsed="false">
      <c r="A265" s="367" t="n">
        <v>44287</v>
      </c>
      <c r="B265" s="364" t="n">
        <v>4.8995</v>
      </c>
      <c r="C265" s="162" t="n">
        <f aca="false">C264+$B$3*(B265-C264)+$B$5*(C264^($B$6))*D265+(1-$B$3)*(B265-B264)</f>
        <v>5.29998807420987</v>
      </c>
      <c r="D265" s="368" t="n">
        <v>0.77506588052187</v>
      </c>
      <c r="E265" s="368" t="n">
        <v>0.334772559633498</v>
      </c>
      <c r="F265" s="163" t="n">
        <f aca="false">C265-E265</f>
        <v>4.96521551457637</v>
      </c>
    </row>
    <row r="266" customFormat="false" ht="12.75" hidden="false" customHeight="false" outlineLevel="0" collapsed="false">
      <c r="A266" s="367" t="n">
        <v>44317</v>
      </c>
      <c r="B266" s="364" t="n">
        <v>4.8995</v>
      </c>
      <c r="C266" s="162" t="n">
        <f aca="false">C265+$B$3*(B266-C265)+$B$5*(C265^($B$6))*D266+(1-$B$3)*(B266-B265)</f>
        <v>6.03684976250634</v>
      </c>
      <c r="D266" s="368" t="n">
        <v>1.96842402557124</v>
      </c>
      <c r="E266" s="368" t="n">
        <v>0.374588651991014</v>
      </c>
      <c r="F266" s="163" t="n">
        <f aca="false">C266-E266</f>
        <v>5.66226111051533</v>
      </c>
    </row>
    <row r="267" customFormat="false" ht="12.75" hidden="false" customHeight="false" outlineLevel="0" collapsed="false">
      <c r="A267" s="367" t="n">
        <v>44348</v>
      </c>
      <c r="B267" s="364" t="n">
        <v>4.9315</v>
      </c>
      <c r="C267" s="162" t="n">
        <f aca="false">C266+$B$3*(B267-C266)+$B$5*(C266^($B$6))*D267+(1-$B$3)*(B267-B266)</f>
        <v>5.83200577520133</v>
      </c>
      <c r="D267" s="368" t="n">
        <v>0.24791558332331</v>
      </c>
      <c r="E267" s="368" t="n">
        <v>0.589993080866869</v>
      </c>
      <c r="F267" s="163" t="n">
        <f aca="false">C267-E267</f>
        <v>5.24201269433446</v>
      </c>
    </row>
    <row r="268" customFormat="false" ht="12.75" hidden="false" customHeight="false" outlineLevel="0" collapsed="false">
      <c r="A268" s="367" t="n">
        <v>44378</v>
      </c>
      <c r="B268" s="364" t="n">
        <v>4.9785</v>
      </c>
      <c r="C268" s="162" t="n">
        <f aca="false">C267+$B$3*(B268-C267)+$B$5*(C267^($B$6))*D268+(1-$B$3)*(B268-B267)</f>
        <v>5.15401282480556</v>
      </c>
      <c r="D268" s="368" t="n">
        <v>-0.971656400749328</v>
      </c>
      <c r="E268" s="368" t="n">
        <v>0.376869644536332</v>
      </c>
      <c r="F268" s="163" t="n">
        <f aca="false">C268-E268</f>
        <v>4.77714318026923</v>
      </c>
    </row>
    <row r="269" customFormat="false" ht="12.75" hidden="false" customHeight="false" outlineLevel="0" collapsed="false">
      <c r="A269" s="367" t="n">
        <v>44409</v>
      </c>
      <c r="B269" s="364" t="n">
        <v>5.0105</v>
      </c>
      <c r="C269" s="162" t="n">
        <f aca="false">C268+$B$3*(B269-C268)+$B$5*(C268^($B$6))*D269+(1-$B$3)*(B269-B268)</f>
        <v>5.34619881757588</v>
      </c>
      <c r="D269" s="368" t="n">
        <v>0.497500116284982</v>
      </c>
      <c r="E269" s="368" t="n">
        <v>1.11717756866503</v>
      </c>
      <c r="F269" s="163" t="n">
        <f aca="false">C269-E269</f>
        <v>4.22902124891085</v>
      </c>
    </row>
    <row r="270" customFormat="false" ht="12.75" hidden="false" customHeight="false" outlineLevel="0" collapsed="false">
      <c r="A270" s="367" t="n">
        <v>44440</v>
      </c>
      <c r="B270" s="364" t="n">
        <v>5.0215</v>
      </c>
      <c r="C270" s="162" t="n">
        <f aca="false">C269+$B$3*(B270-C269)+$B$5*(C269^($B$6))*D270+(1-$B$3)*(B270-B269)</f>
        <v>5.51605944419992</v>
      </c>
      <c r="D270" s="368" t="n">
        <v>0.598493532990236</v>
      </c>
      <c r="E270" s="368" t="n">
        <v>0.194334749883072</v>
      </c>
      <c r="F270" s="163" t="n">
        <f aca="false">C270-E270</f>
        <v>5.32172469431685</v>
      </c>
    </row>
    <row r="271" customFormat="false" ht="12.75" hidden="false" customHeight="false" outlineLevel="0" collapsed="false">
      <c r="A271" s="367" t="n">
        <v>44470</v>
      </c>
      <c r="B271" s="364" t="n">
        <v>5.0315</v>
      </c>
      <c r="C271" s="162" t="n">
        <f aca="false">C270+$B$3*(B271-C270)+$B$5*(C270^($B$6))*D271+(1-$B$3)*(B271-B270)</f>
        <v>5.68748874726089</v>
      </c>
      <c r="D271" s="368" t="n">
        <v>0.705322338413044</v>
      </c>
      <c r="E271" s="368" t="n">
        <v>0.0886605644647749</v>
      </c>
      <c r="F271" s="163" t="n">
        <f aca="false">C271-E271</f>
        <v>5.59882818279611</v>
      </c>
    </row>
    <row r="272" customFormat="false" ht="12.75" hidden="false" customHeight="false" outlineLevel="0" collapsed="false">
      <c r="A272" s="367" t="n">
        <v>44501</v>
      </c>
      <c r="B272" s="364" t="n">
        <v>5.1885</v>
      </c>
      <c r="C272" s="162" t="n">
        <f aca="false">C271+$B$3*(B272-C271)+$B$5*(C271^($B$6))*D272+(1-$B$3)*(B272-B271)</f>
        <v>5.43010592186874</v>
      </c>
      <c r="D272" s="368" t="n">
        <v>-0.465717691963447</v>
      </c>
      <c r="E272" s="368" t="n">
        <v>1.35327577016147</v>
      </c>
      <c r="F272" s="163" t="n">
        <f aca="false">C272-E272</f>
        <v>4.07683015170727</v>
      </c>
    </row>
    <row r="273" customFormat="false" ht="12.75" hidden="false" customHeight="false" outlineLevel="0" collapsed="false">
      <c r="A273" s="367" t="n">
        <v>44531</v>
      </c>
      <c r="B273" s="364" t="n">
        <v>5.3655</v>
      </c>
      <c r="C273" s="162" t="n">
        <f aca="false">C272+$B$3*(B273-C272)+$B$5*(C272^($B$6))*D273+(1-$B$3)*(B273-B272)</f>
        <v>4.92811562413011</v>
      </c>
      <c r="D273" s="368" t="n">
        <v>-1.36441242283316</v>
      </c>
      <c r="E273" s="368" t="n">
        <v>0.662013251075582</v>
      </c>
      <c r="F273" s="163" t="n">
        <f aca="false">C273-E273</f>
        <v>4.26610237305453</v>
      </c>
    </row>
    <row r="274" customFormat="false" ht="12.75" hidden="false" customHeight="false" outlineLevel="0" collapsed="false">
      <c r="A274" s="367" t="n">
        <v>44562</v>
      </c>
      <c r="B274" s="364" t="n">
        <v>5.4355</v>
      </c>
      <c r="C274" s="162" t="n">
        <f aca="false">C273+$B$3*(B274-C273)+$B$5*(C273^($B$6))*D274+(1-$B$3)*(B274-B273)</f>
        <v>4.82040345015883</v>
      </c>
      <c r="D274" s="368" t="n">
        <v>-0.742793669639776</v>
      </c>
      <c r="E274" s="368" t="n">
        <v>0.91272848885786</v>
      </c>
      <c r="F274" s="163" t="n">
        <f aca="false">C274-E274</f>
        <v>3.90767496130097</v>
      </c>
    </row>
    <row r="275" customFormat="false" ht="12.75" hidden="false" customHeight="false" outlineLevel="0" collapsed="false">
      <c r="A275" s="367" t="n">
        <v>44593</v>
      </c>
      <c r="B275" s="364" t="n">
        <v>5.3215</v>
      </c>
      <c r="C275" s="162" t="n">
        <f aca="false">C274+$B$3*(B275-C274)+$B$5*(C274^($B$6))*D275+(1-$B$3)*(B275-B274)</f>
        <v>4.75517179598828</v>
      </c>
      <c r="D275" s="368" t="n">
        <v>-0.340190791955116</v>
      </c>
      <c r="E275" s="368" t="n">
        <v>0.708101270910907</v>
      </c>
      <c r="F275" s="163" t="n">
        <f aca="false">C275-E275</f>
        <v>4.04707052507737</v>
      </c>
    </row>
    <row r="276" customFormat="false" ht="12.75" hidden="false" customHeight="false" outlineLevel="0" collapsed="false">
      <c r="A276" s="367" t="n">
        <v>44621</v>
      </c>
      <c r="B276" s="364" t="n">
        <v>5.1895</v>
      </c>
      <c r="C276" s="162" t="n">
        <f aca="false">C275+$B$3*(B276-C275)+$B$5*(C275^($B$6))*D276+(1-$B$3)*(B276-B275)</f>
        <v>4.95432343574664</v>
      </c>
      <c r="D276" s="368" t="n">
        <v>0.375530041345774</v>
      </c>
      <c r="E276" s="368" t="n">
        <v>0.211077884066028</v>
      </c>
      <c r="F276" s="163" t="n">
        <f aca="false">C276-E276</f>
        <v>4.74324555168061</v>
      </c>
    </row>
    <row r="277" customFormat="false" ht="12.75" hidden="false" customHeight="false" outlineLevel="0" collapsed="false">
      <c r="A277" s="367" t="n">
        <v>44652</v>
      </c>
      <c r="B277" s="364" t="n">
        <v>5.0195</v>
      </c>
      <c r="C277" s="162" t="n">
        <f aca="false">C276+$B$3*(B277-C276)+$B$5*(C276^($B$6))*D277+(1-$B$3)*(B277-B276)</f>
        <v>5.11626095223358</v>
      </c>
      <c r="D277" s="368" t="n">
        <v>0.612504029950052</v>
      </c>
      <c r="E277" s="368" t="n">
        <v>-0.140417860839053</v>
      </c>
      <c r="F277" s="163" t="n">
        <f aca="false">C277-E277</f>
        <v>5.25667881307263</v>
      </c>
    </row>
    <row r="278" customFormat="false" ht="12.75" hidden="false" customHeight="false" outlineLevel="0" collapsed="false">
      <c r="A278" s="367" t="n">
        <v>44682</v>
      </c>
      <c r="B278" s="364" t="n">
        <v>5.0195</v>
      </c>
      <c r="C278" s="162" t="n">
        <f aca="false">C277+$B$3*(B278-C277)+$B$5*(C277^($B$6))*D278+(1-$B$3)*(B278-B277)</f>
        <v>4.44431785112265</v>
      </c>
      <c r="D278" s="368" t="n">
        <v>-1.49372059272798</v>
      </c>
      <c r="E278" s="368" t="n">
        <v>0.279439360845999</v>
      </c>
      <c r="F278" s="163" t="n">
        <f aca="false">C278-E278</f>
        <v>4.16487849027665</v>
      </c>
    </row>
    <row r="279" customFormat="false" ht="12.75" hidden="false" customHeight="false" outlineLevel="0" collapsed="false">
      <c r="A279" s="367" t="n">
        <v>44713</v>
      </c>
      <c r="B279" s="364" t="n">
        <v>5.0515</v>
      </c>
      <c r="C279" s="162" t="n">
        <f aca="false">C278+$B$3*(B279-C278)+$B$5*(C278^($B$6))*D279+(1-$B$3)*(B279-B278)</f>
        <v>4.4497706349917</v>
      </c>
      <c r="D279" s="368" t="n">
        <v>-0.511431670380452</v>
      </c>
      <c r="E279" s="368" t="n">
        <v>0.899722498715879</v>
      </c>
      <c r="F279" s="163" t="n">
        <f aca="false">C279-E279</f>
        <v>3.55004813627582</v>
      </c>
    </row>
    <row r="280" customFormat="false" ht="12.75" hidden="false" customHeight="false" outlineLevel="0" collapsed="false">
      <c r="A280" s="367" t="n">
        <v>44743</v>
      </c>
      <c r="B280" s="364" t="n">
        <v>5.0985</v>
      </c>
      <c r="C280" s="162" t="n">
        <f aca="false">C279+$B$3*(B280-C279)+$B$5*(C279^($B$6))*D280+(1-$B$3)*(B280-B279)</f>
        <v>4.64650176635475</v>
      </c>
      <c r="D280" s="368" t="n">
        <v>-0.0918298923887131</v>
      </c>
      <c r="E280" s="368" t="n">
        <v>0.297484253636429</v>
      </c>
      <c r="F280" s="163" t="n">
        <f aca="false">C280-E280</f>
        <v>4.34901751271832</v>
      </c>
    </row>
    <row r="281" customFormat="false" ht="12.75" hidden="false" customHeight="false" outlineLevel="0" collapsed="false">
      <c r="A281" s="367" t="n">
        <v>44774</v>
      </c>
      <c r="B281" s="364" t="n">
        <v>5.1305</v>
      </c>
      <c r="C281" s="162" t="n">
        <f aca="false">C280+$B$3*(B281-C280)+$B$5*(C280^($B$6))*D281+(1-$B$3)*(B281-B280)</f>
        <v>4.25056471417065</v>
      </c>
      <c r="D281" s="368" t="n">
        <v>-1.38699495986385</v>
      </c>
      <c r="E281" s="368" t="n">
        <v>0.396150581693768</v>
      </c>
      <c r="F281" s="163" t="n">
        <f aca="false">C281-E281</f>
        <v>3.85441413247688</v>
      </c>
    </row>
    <row r="282" customFormat="false" ht="12.75" hidden="false" customHeight="false" outlineLevel="0" collapsed="false">
      <c r="A282" s="367" t="n">
        <v>44805</v>
      </c>
      <c r="B282" s="364" t="n">
        <v>5.1415</v>
      </c>
      <c r="C282" s="162" t="n">
        <f aca="false">C281+$B$3*(B282-C281)+$B$5*(C281^($B$6))*D282+(1-$B$3)*(B282-B281)</f>
        <v>5.05389300453065</v>
      </c>
      <c r="D282" s="368" t="n">
        <v>1.32632224641235</v>
      </c>
      <c r="E282" s="368" t="n">
        <v>-0.027609533230602</v>
      </c>
      <c r="F282" s="163" t="n">
        <f aca="false">C282-E282</f>
        <v>5.08150253776126</v>
      </c>
    </row>
    <row r="283" customFormat="false" ht="12.75" hidden="false" customHeight="false" outlineLevel="0" collapsed="false">
      <c r="A283" s="367" t="n">
        <v>44835</v>
      </c>
      <c r="B283" s="364" t="n">
        <v>5.1515</v>
      </c>
      <c r="C283" s="162" t="n">
        <f aca="false">C282+$B$3*(B283-C282)+$B$5*(C282^($B$6))*D283+(1-$B$3)*(B283-B282)</f>
        <v>4.39050810816765</v>
      </c>
      <c r="D283" s="368" t="n">
        <v>-1.64009202003469</v>
      </c>
      <c r="E283" s="368" t="n">
        <v>0.243505516828855</v>
      </c>
      <c r="F283" s="163" t="n">
        <f aca="false">C283-E283</f>
        <v>4.1470025913388</v>
      </c>
    </row>
    <row r="284" customFormat="false" ht="12.75" hidden="false" customHeight="false" outlineLevel="0" collapsed="false">
      <c r="A284" s="367" t="n">
        <v>44866</v>
      </c>
      <c r="B284" s="364" t="n">
        <v>5.3085</v>
      </c>
      <c r="C284" s="162" t="n">
        <f aca="false">C283+$B$3*(B284-C283)+$B$5*(C283^($B$6))*D284+(1-$B$3)*(B284-B283)</f>
        <v>5.46004156184837</v>
      </c>
      <c r="D284" s="368" t="n">
        <v>1.69956456690299</v>
      </c>
      <c r="E284" s="368" t="n">
        <v>0.762410273627999</v>
      </c>
      <c r="F284" s="163" t="n">
        <f aca="false">C284-E284</f>
        <v>4.69763128822037</v>
      </c>
    </row>
    <row r="285" customFormat="false" ht="12.75" hidden="false" customHeight="false" outlineLevel="0" collapsed="false">
      <c r="A285" s="367" t="n">
        <v>44896</v>
      </c>
      <c r="B285" s="364" t="n">
        <v>5.4855</v>
      </c>
      <c r="C285" s="162" t="n">
        <f aca="false">C284+$B$3*(B285-C284)+$B$5*(C284^($B$6))*D285+(1-$B$3)*(B285-B284)</f>
        <v>4.83323024712557</v>
      </c>
      <c r="D285" s="368" t="n">
        <v>-1.70470302600253</v>
      </c>
      <c r="E285" s="368" t="n">
        <v>0.62700355165146</v>
      </c>
      <c r="F285" s="163" t="n">
        <f aca="false">C285-E285</f>
        <v>4.20622669547411</v>
      </c>
    </row>
    <row r="286" customFormat="false" ht="12.75" hidden="false" customHeight="false" outlineLevel="0" collapsed="false">
      <c r="A286" s="367" t="n">
        <v>44927</v>
      </c>
      <c r="B286" s="364" t="n">
        <v>5.5555</v>
      </c>
      <c r="C286" s="162" t="n">
        <f aca="false">C285+$B$3*(B286-C285)+$B$5*(C285^($B$6))*D286+(1-$B$3)*(B286-B285)</f>
        <v>5.17099026183935</v>
      </c>
      <c r="D286" s="368" t="n">
        <v>0.156943269474058</v>
      </c>
      <c r="E286" s="368" t="n">
        <v>-0.0141250862240951</v>
      </c>
      <c r="F286" s="163" t="n">
        <f aca="false">C286-E286</f>
        <v>5.18511534806345</v>
      </c>
    </row>
    <row r="287" customFormat="false" ht="12.75" hidden="false" customHeight="false" outlineLevel="0" collapsed="false">
      <c r="A287" s="367" t="n">
        <v>44958</v>
      </c>
      <c r="B287" s="364" t="n">
        <v>5.4415</v>
      </c>
      <c r="C287" s="162" t="n">
        <f aca="false">C286+$B$3*(B287-C286)+$B$5*(C286^($B$6))*D287+(1-$B$3)*(B287-B286)</f>
        <v>5.27214101181539</v>
      </c>
      <c r="D287" s="368" t="n">
        <v>0.222083799982017</v>
      </c>
      <c r="E287" s="368" t="n">
        <v>0.471421766945353</v>
      </c>
      <c r="F287" s="163" t="n">
        <f aca="false">C287-E287</f>
        <v>4.80071924487003</v>
      </c>
    </row>
    <row r="288" customFormat="false" ht="12.75" hidden="false" customHeight="false" outlineLevel="0" collapsed="false">
      <c r="A288" s="367" t="n">
        <v>44986</v>
      </c>
      <c r="B288" s="364" t="n">
        <v>5.3095</v>
      </c>
      <c r="C288" s="162" t="n">
        <f aca="false">C287+$B$3*(B288-C287)+$B$5*(C287^($B$6))*D288+(1-$B$3)*(B288-B287)</f>
        <v>4.46973142612511</v>
      </c>
      <c r="D288" s="368" t="n">
        <v>-1.65705775851688</v>
      </c>
      <c r="E288" s="368" t="n">
        <v>0.316224933271824</v>
      </c>
      <c r="F288" s="163" t="n">
        <f aca="false">C288-E288</f>
        <v>4.15350649285329</v>
      </c>
    </row>
    <row r="289" customFormat="false" ht="12.75" hidden="false" customHeight="false" outlineLevel="0" collapsed="false">
      <c r="A289" s="367" t="n">
        <v>45017</v>
      </c>
      <c r="B289" s="364" t="n">
        <v>5.1395</v>
      </c>
      <c r="C289" s="162" t="n">
        <f aca="false">C288+$B$3*(B289-C288)+$B$5*(C288^($B$6))*D289+(1-$B$3)*(B289-B288)</f>
        <v>4.42142988381741</v>
      </c>
      <c r="D289" s="368" t="n">
        <v>-0.345113765449074</v>
      </c>
      <c r="E289" s="368" t="n">
        <v>0.818993134014968</v>
      </c>
      <c r="F289" s="163" t="n">
        <f aca="false">C289-E289</f>
        <v>3.60243674980244</v>
      </c>
    </row>
    <row r="290" customFormat="false" ht="12.75" hidden="false" customHeight="false" outlineLevel="0" collapsed="false">
      <c r="A290" s="367" t="n">
        <v>45047</v>
      </c>
      <c r="B290" s="364" t="n">
        <v>5.1395</v>
      </c>
      <c r="C290" s="162" t="n">
        <f aca="false">C289+$B$3*(B290-C289)+$B$5*(C289^($B$6))*D290+(1-$B$3)*(B290-B289)</f>
        <v>4.11231414254782</v>
      </c>
      <c r="D290" s="368" t="n">
        <v>-1.33090165008682</v>
      </c>
      <c r="E290" s="368" t="n">
        <v>0.822729859950078</v>
      </c>
      <c r="F290" s="163" t="n">
        <f aca="false">C290-E290</f>
        <v>3.28958428259774</v>
      </c>
    </row>
    <row r="291" customFormat="false" ht="12.75" hidden="false" customHeight="false" outlineLevel="0" collapsed="false">
      <c r="A291" s="367" t="n">
        <v>45078</v>
      </c>
      <c r="B291" s="364" t="n">
        <v>5.1715</v>
      </c>
      <c r="C291" s="162" t="n">
        <f aca="false">C290+$B$3*(B291-C290)+$B$5*(C290^($B$6))*D291+(1-$B$3)*(B291-B290)</f>
        <v>5.10724293695601</v>
      </c>
      <c r="D291" s="368" t="n">
        <v>1.6727343420514</v>
      </c>
      <c r="E291" s="368" t="n">
        <v>0.0935058268908568</v>
      </c>
      <c r="F291" s="163" t="n">
        <f aca="false">C291-E291</f>
        <v>5.01373711006515</v>
      </c>
    </row>
    <row r="292" customFormat="false" ht="12.75" hidden="false" customHeight="false" outlineLevel="0" collapsed="false">
      <c r="A292" s="367" t="n">
        <v>45108</v>
      </c>
      <c r="B292" s="364" t="n">
        <v>5.2185</v>
      </c>
      <c r="C292" s="162" t="n">
        <f aca="false">C291+$B$3*(B292-C291)+$B$5*(C291^($B$6))*D292+(1-$B$3)*(B292-B291)</f>
        <v>5.23133231514561</v>
      </c>
      <c r="D292" s="368" t="n">
        <v>0.133143192979331</v>
      </c>
      <c r="E292" s="368" t="n">
        <v>0.0668796533623063</v>
      </c>
      <c r="F292" s="163" t="n">
        <f aca="false">C292-E292</f>
        <v>5.16445266178331</v>
      </c>
    </row>
    <row r="293" customFormat="false" ht="12.75" hidden="false" customHeight="false" outlineLevel="0" collapsed="false">
      <c r="A293" s="367" t="n">
        <v>45139</v>
      </c>
      <c r="B293" s="364" t="n">
        <v>5.2505</v>
      </c>
      <c r="C293" s="162" t="n">
        <f aca="false">C292+$B$3*(B293-C292)+$B$5*(C292^($B$6))*D293+(1-$B$3)*(B293-B292)</f>
        <v>5.25068032120159</v>
      </c>
      <c r="D293" s="368" t="n">
        <v>-0.0199599051492769</v>
      </c>
      <c r="E293" s="368" t="n">
        <v>0.498284684990037</v>
      </c>
      <c r="F293" s="163" t="n">
        <f aca="false">C293-E293</f>
        <v>4.75239563621156</v>
      </c>
    </row>
    <row r="294" customFormat="false" ht="12.75" hidden="false" customHeight="false" outlineLevel="0" collapsed="false">
      <c r="A294" s="367" t="n">
        <v>45170</v>
      </c>
      <c r="B294" s="364" t="n">
        <v>5.2615</v>
      </c>
      <c r="C294" s="162" t="n">
        <f aca="false">C293+$B$3*(B294-C293)+$B$5*(C293^($B$6))*D294+(1-$B$3)*(B294-B293)</f>
        <v>4.86427340132487</v>
      </c>
      <c r="D294" s="368" t="n">
        <v>-0.912668250324376</v>
      </c>
      <c r="E294" s="368" t="n">
        <v>0.102195464084202</v>
      </c>
      <c r="F294" s="163" t="n">
        <f aca="false">C294-E294</f>
        <v>4.76207793724067</v>
      </c>
    </row>
    <row r="295" customFormat="false" ht="12.75" hidden="false" customHeight="false" outlineLevel="0" collapsed="false">
      <c r="A295" s="367" t="n">
        <v>45200</v>
      </c>
      <c r="B295" s="364" t="n">
        <v>5.2715</v>
      </c>
      <c r="C295" s="162" t="n">
        <f aca="false">C294+$B$3*(B295-C294)+$B$5*(C294^($B$6))*D295+(1-$B$3)*(B295-B294)</f>
        <v>4.70796632156609</v>
      </c>
      <c r="D295" s="368" t="n">
        <v>-0.690727825152518</v>
      </c>
      <c r="E295" s="368" t="n">
        <v>0.72899369835289</v>
      </c>
      <c r="F295" s="163" t="n">
        <f aca="false">C295-E295</f>
        <v>3.9789726232132</v>
      </c>
    </row>
    <row r="296" customFormat="false" ht="12.75" hidden="false" customHeight="false" outlineLevel="0" collapsed="false">
      <c r="A296" s="367" t="n">
        <v>45231</v>
      </c>
      <c r="B296" s="364" t="n">
        <v>5.4285</v>
      </c>
      <c r="C296" s="162" t="n">
        <f aca="false">C295+$B$3*(B296-C295)+$B$5*(C295^($B$6))*D296+(1-$B$3)*(B296-B295)</f>
        <v>5.44670946697979</v>
      </c>
      <c r="D296" s="368" t="n">
        <v>0.987358878761055</v>
      </c>
      <c r="E296" s="368" t="n">
        <v>1.02158394967258</v>
      </c>
      <c r="F296" s="163" t="n">
        <f aca="false">C296-E296</f>
        <v>4.42512551730721</v>
      </c>
    </row>
    <row r="297" customFormat="false" ht="12.75" hidden="false" customHeight="false" outlineLevel="0" collapsed="false">
      <c r="A297" s="367" t="n">
        <v>45261</v>
      </c>
      <c r="B297" s="364" t="n">
        <v>5.6055</v>
      </c>
      <c r="C297" s="162" t="n">
        <f aca="false">C296+$B$3*(B297-C296)+$B$5*(C296^($B$6))*D297+(1-$B$3)*(B297-B296)</f>
        <v>5.10843924614598</v>
      </c>
      <c r="D297" s="368" t="n">
        <v>-1.1492916785429</v>
      </c>
      <c r="E297" s="368" t="n">
        <v>-0.142171140326236</v>
      </c>
      <c r="F297" s="163" t="n">
        <f aca="false">C297-E297</f>
        <v>5.25061038647222</v>
      </c>
    </row>
    <row r="298" customFormat="false" ht="12.75" hidden="false" customHeight="false" outlineLevel="0" collapsed="false">
      <c r="A298" s="367" t="n">
        <v>45292</v>
      </c>
      <c r="B298" s="364" t="n">
        <v>5.6755</v>
      </c>
      <c r="C298" s="162" t="n">
        <f aca="false">C297+$B$3*(B298-C297)+$B$5*(C297^($B$6))*D298+(1-$B$3)*(B298-B297)</f>
        <v>4.63824498097016</v>
      </c>
      <c r="D298" s="368" t="n">
        <v>-1.61673513264316</v>
      </c>
      <c r="E298" s="368" t="n">
        <v>0.321344463068494</v>
      </c>
      <c r="F298" s="163" t="n">
        <f aca="false">C298-E298</f>
        <v>4.31690051790167</v>
      </c>
    </row>
    <row r="299" customFormat="false" ht="12.75" hidden="false" customHeight="false" outlineLevel="0" collapsed="false">
      <c r="A299" s="367" t="n">
        <v>45323</v>
      </c>
      <c r="B299" s="364" t="n">
        <v>5.5615</v>
      </c>
      <c r="C299" s="162" t="n">
        <f aca="false">C298+$B$3*(B299-C298)+$B$5*(C298^($B$6))*D299+(1-$B$3)*(B299-B298)</f>
        <v>4.85304799480679</v>
      </c>
      <c r="D299" s="368" t="n">
        <v>0.0177273814745603</v>
      </c>
      <c r="E299" s="368" t="n">
        <v>0.40120243389128</v>
      </c>
      <c r="F299" s="163" t="n">
        <f aca="false">C299-E299</f>
        <v>4.45184556091551</v>
      </c>
    </row>
    <row r="300" customFormat="false" ht="12.75" hidden="false" customHeight="false" outlineLevel="0" collapsed="false">
      <c r="A300" s="367" t="n">
        <v>45352</v>
      </c>
      <c r="B300" s="364" t="n">
        <v>5.4295</v>
      </c>
      <c r="C300" s="162" t="n">
        <f aca="false">C299+$B$3*(B300-C299)+$B$5*(C299^($B$6))*D300+(1-$B$3)*(B300-B299)</f>
        <v>4.77498084186044</v>
      </c>
      <c r="D300" s="368" t="n">
        <v>-0.395847822256807</v>
      </c>
      <c r="E300" s="368" t="n">
        <v>0.370460119558587</v>
      </c>
      <c r="F300" s="163" t="n">
        <f aca="false">C300-E300</f>
        <v>4.40452072230185</v>
      </c>
    </row>
    <row r="301" customFormat="false" ht="12.75" hidden="false" customHeight="false" outlineLevel="0" collapsed="false">
      <c r="A301" s="367" t="n">
        <v>45383</v>
      </c>
      <c r="B301" s="364" t="n">
        <v>5.2595</v>
      </c>
      <c r="C301" s="162" t="n">
        <f aca="false">C300+$B$3*(B301-C300)+$B$5*(C300^($B$6))*D301+(1-$B$3)*(B301-B300)</f>
        <v>4.95375747684475</v>
      </c>
      <c r="D301" s="368" t="n">
        <v>0.351352884541091</v>
      </c>
      <c r="E301" s="368" t="n">
        <v>0.300494335110895</v>
      </c>
      <c r="F301" s="163" t="n">
        <f aca="false">C301-E301</f>
        <v>4.65326314173386</v>
      </c>
    </row>
    <row r="302" customFormat="false" ht="12.75" hidden="false" customHeight="false" outlineLevel="0" collapsed="false">
      <c r="A302" s="367" t="n">
        <v>45413</v>
      </c>
      <c r="B302" s="364" t="n">
        <v>5.2595</v>
      </c>
      <c r="C302" s="162" t="n">
        <f aca="false">C301+$B$3*(B302-C301)+$B$5*(C301^($B$6))*D302+(1-$B$3)*(B302-B301)</f>
        <v>5.13949928279972</v>
      </c>
      <c r="D302" s="368" t="n">
        <v>0.215098426324142</v>
      </c>
      <c r="E302" s="368" t="n">
        <v>0.385747995155737</v>
      </c>
      <c r="F302" s="163" t="n">
        <f aca="false">C302-E302</f>
        <v>4.75375128764398</v>
      </c>
    </row>
    <row r="303" customFormat="false" ht="12.75" hidden="false" customHeight="false" outlineLevel="0" collapsed="false">
      <c r="A303" s="367" t="n">
        <v>45444</v>
      </c>
      <c r="B303" s="364" t="n">
        <v>5.2915</v>
      </c>
      <c r="C303" s="162" t="n">
        <f aca="false">C302+$B$3*(B303-C302)+$B$5*(C302^($B$6))*D303+(1-$B$3)*(B303-B302)</f>
        <v>4.47529611256299</v>
      </c>
      <c r="D303" s="368" t="n">
        <v>-1.70266382374604</v>
      </c>
      <c r="E303" s="368" t="n">
        <v>0.552145691504566</v>
      </c>
      <c r="F303" s="163" t="n">
        <f aca="false">C303-E303</f>
        <v>3.92315042105842</v>
      </c>
    </row>
    <row r="304" customFormat="false" ht="12.75" hidden="false" customHeight="false" outlineLevel="0" collapsed="false">
      <c r="A304" s="367" t="n">
        <v>45474</v>
      </c>
      <c r="B304" s="364" t="n">
        <v>5.3385</v>
      </c>
      <c r="C304" s="162" t="n">
        <f aca="false">C303+$B$3*(B304-C303)+$B$5*(C303^($B$6))*D304+(1-$B$3)*(B304-B303)</f>
        <v>5.71468059586992</v>
      </c>
      <c r="D304" s="368" t="n">
        <v>2.33705086615684</v>
      </c>
      <c r="E304" s="368" t="n">
        <v>0.997311232236968</v>
      </c>
      <c r="F304" s="163" t="n">
        <f aca="false">C304-E304</f>
        <v>4.71736936363296</v>
      </c>
    </row>
    <row r="305" customFormat="false" ht="12.75" hidden="false" customHeight="false" outlineLevel="0" collapsed="false">
      <c r="A305" s="367" t="n">
        <v>45505</v>
      </c>
      <c r="B305" s="364" t="n">
        <v>5.3705</v>
      </c>
      <c r="C305" s="162" t="n">
        <f aca="false">C304+$B$3*(B305-C304)+$B$5*(C304^($B$6))*D305+(1-$B$3)*(B305-B304)</f>
        <v>5.71412173500418</v>
      </c>
      <c r="D305" s="368" t="n">
        <v>0.185065278009352</v>
      </c>
      <c r="E305" s="368" t="n">
        <v>0.215328971216131</v>
      </c>
      <c r="F305" s="163" t="n">
        <f aca="false">C305-E305</f>
        <v>5.49879276378805</v>
      </c>
    </row>
    <row r="306" customFormat="false" ht="12.75" hidden="false" customHeight="false" outlineLevel="0" collapsed="false">
      <c r="A306" s="367" t="n">
        <v>45536</v>
      </c>
      <c r="B306" s="364" t="n">
        <v>5.3815</v>
      </c>
      <c r="C306" s="162" t="n">
        <f aca="false">C305+$B$3*(B306-C305)+$B$5*(C305^($B$6))*D306+(1-$B$3)*(B306-B305)</f>
        <v>5.08585824274968</v>
      </c>
      <c r="D306" s="368" t="n">
        <v>-1.17297181359974</v>
      </c>
      <c r="E306" s="368" t="n">
        <v>0.147340553701712</v>
      </c>
      <c r="F306" s="163" t="n">
        <f aca="false">C306-E306</f>
        <v>4.93851768904797</v>
      </c>
    </row>
    <row r="307" customFormat="false" ht="12.75" hidden="false" customHeight="false" outlineLevel="0" collapsed="false">
      <c r="A307" s="367" t="n">
        <v>45566</v>
      </c>
      <c r="B307" s="364" t="n">
        <v>5.3915</v>
      </c>
      <c r="C307" s="162" t="n">
        <f aca="false">C306+$B$3*(B307-C306)+$B$5*(C306^($B$6))*D307+(1-$B$3)*(B307-B306)</f>
        <v>4.74902715468678</v>
      </c>
      <c r="D307" s="368" t="n">
        <v>-1.02332620399321</v>
      </c>
      <c r="E307" s="368" t="n">
        <v>0.19414954314905</v>
      </c>
      <c r="F307" s="163" t="n">
        <f aca="false">C307-E307</f>
        <v>4.55487761153773</v>
      </c>
    </row>
    <row r="308" customFormat="false" ht="12.75" hidden="false" customHeight="false" outlineLevel="0" collapsed="false">
      <c r="A308" s="367" t="n">
        <v>45597</v>
      </c>
      <c r="B308" s="364" t="n">
        <v>5.5485</v>
      </c>
      <c r="C308" s="162" t="n">
        <f aca="false">C307+$B$3*(B308-C307)+$B$5*(C307^($B$6))*D308+(1-$B$3)*(B308-B307)</f>
        <v>5.93957262153951</v>
      </c>
      <c r="D308" s="368" t="n">
        <v>2.01514999452581</v>
      </c>
      <c r="E308" s="368" t="n">
        <v>0.355339989029488</v>
      </c>
      <c r="F308" s="163" t="n">
        <f aca="false">C308-E308</f>
        <v>5.58423263251003</v>
      </c>
    </row>
    <row r="309" customFormat="false" ht="12.75" hidden="false" customHeight="false" outlineLevel="0" collapsed="false">
      <c r="A309" s="367" t="n">
        <v>45627</v>
      </c>
      <c r="B309" s="364" t="n">
        <v>5.7255</v>
      </c>
      <c r="C309" s="162" t="n">
        <f aca="false">C308+$B$3*(B309-C308)+$B$5*(C308^($B$6))*D309+(1-$B$3)*(B309-B308)</f>
        <v>5.99582636510845</v>
      </c>
      <c r="D309" s="368" t="n">
        <v>0.0010501080645915</v>
      </c>
      <c r="E309" s="368" t="n">
        <v>0.313743823519464</v>
      </c>
      <c r="F309" s="163" t="n">
        <f aca="false">C309-E309</f>
        <v>5.68208254158898</v>
      </c>
    </row>
  </sheetData>
  <mergeCells count="1">
    <mergeCell ref="A1:B1"/>
  </mergeCells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L1019"/>
  <sheetViews>
    <sheetView showFormulas="false" showGridLines="true" showRowColHeaders="true" showZeros="true" rightToLeft="false" tabSelected="true" showOutlineSymbols="true" defaultGridColor="true" view="normal" topLeftCell="AH991" colorId="64" zoomScale="100" zoomScaleNormal="100" zoomScalePageLayoutView="100" workbookViewId="0">
      <selection pane="topLeft" activeCell="AK1012" activeCellId="0" sqref="AK10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9.56"/>
    <col collapsed="false" customWidth="true" hidden="false" outlineLevel="0" max="32" min="3" style="0" width="11.42"/>
    <col collapsed="false" customWidth="true" hidden="false" outlineLevel="0" max="33" min="33" style="0" width="12.56"/>
    <col collapsed="false" customWidth="true" hidden="false" outlineLevel="0" max="35" min="34" style="0" width="12.85"/>
    <col collapsed="false" customWidth="true" hidden="false" outlineLevel="0" max="36" min="36" style="0" width="25.41"/>
    <col collapsed="false" customWidth="true" hidden="false" outlineLevel="0" max="37" min="37" style="0" width="22.56"/>
    <col collapsed="false" customWidth="true" hidden="false" outlineLevel="0" max="38" min="38" style="0" width="30.13"/>
  </cols>
  <sheetData>
    <row r="1" customFormat="false" ht="12.75" hidden="false" customHeight="false" outlineLevel="0" collapsed="false">
      <c r="A1" s="371"/>
      <c r="B1" s="372" t="n">
        <v>37622</v>
      </c>
      <c r="C1" s="373" t="n">
        <v>37987</v>
      </c>
      <c r="D1" s="373" t="n">
        <v>38353</v>
      </c>
      <c r="E1" s="373" t="n">
        <v>38718</v>
      </c>
      <c r="F1" s="373" t="n">
        <v>39083</v>
      </c>
      <c r="G1" s="373" t="n">
        <v>39448</v>
      </c>
      <c r="H1" s="373" t="n">
        <v>39814</v>
      </c>
      <c r="I1" s="373" t="n">
        <v>40179</v>
      </c>
      <c r="J1" s="373" t="n">
        <v>40544</v>
      </c>
      <c r="K1" s="373" t="n">
        <v>40909</v>
      </c>
      <c r="L1" s="373" t="n">
        <v>41275</v>
      </c>
      <c r="M1" s="373" t="n">
        <v>41640</v>
      </c>
      <c r="N1" s="373" t="n">
        <v>42005</v>
      </c>
      <c r="O1" s="373" t="n">
        <v>42370</v>
      </c>
      <c r="P1" s="373" t="n">
        <v>42736</v>
      </c>
      <c r="Q1" s="373" t="n">
        <v>43101</v>
      </c>
      <c r="R1" s="373" t="n">
        <v>43466</v>
      </c>
      <c r="S1" s="373" t="n">
        <v>43831</v>
      </c>
      <c r="T1" s="373" t="n">
        <v>44197</v>
      </c>
      <c r="U1" s="373" t="n">
        <v>44562</v>
      </c>
      <c r="V1" s="373" t="n">
        <v>44927</v>
      </c>
      <c r="W1" s="373" t="n">
        <v>45292</v>
      </c>
      <c r="X1" s="373" t="n">
        <v>45658</v>
      </c>
      <c r="Y1" s="373" t="n">
        <v>46023</v>
      </c>
      <c r="Z1" s="373" t="n">
        <v>46388</v>
      </c>
      <c r="AA1" s="373" t="n">
        <v>46753</v>
      </c>
      <c r="AB1" s="373" t="n">
        <v>47119</v>
      </c>
      <c r="AC1" s="373" t="n">
        <v>47484</v>
      </c>
      <c r="AD1" s="373" t="n">
        <v>47849</v>
      </c>
      <c r="AE1" s="373" t="n">
        <v>48214</v>
      </c>
      <c r="AF1" s="373" t="n">
        <v>48580</v>
      </c>
      <c r="AG1" s="374"/>
      <c r="AH1" s="375" t="s">
        <v>402</v>
      </c>
      <c r="AI1" s="375" t="s">
        <v>403</v>
      </c>
      <c r="AJ1" s="376" t="s">
        <v>404</v>
      </c>
      <c r="AK1" s="375" t="s">
        <v>405</v>
      </c>
      <c r="AL1" s="375" t="s">
        <v>406</v>
      </c>
    </row>
    <row r="2" customFormat="false" ht="12.75" hidden="false" customHeight="false" outlineLevel="0" collapsed="false">
      <c r="A2" s="371"/>
      <c r="B2" s="377" t="n">
        <f aca="false">+[1]data1cf!A2</f>
        <v>-177021.510097015</v>
      </c>
      <c r="C2" s="377" t="n">
        <f aca="false">+[1]data1cf!B2</f>
        <v>5606.70172705126</v>
      </c>
      <c r="D2" s="377" t="n">
        <f aca="false">+[1]data1cf!C2</f>
        <v>44730.7202072129</v>
      </c>
      <c r="E2" s="377" t="n">
        <f aca="false">+[1]data1cf!D2</f>
        <v>48629.5543487442</v>
      </c>
      <c r="F2" s="377" t="n">
        <f aca="false">+[1]data1cf!E2</f>
        <v>26581.0117280279</v>
      </c>
      <c r="G2" s="377" t="n">
        <f aca="false">+[1]data1cf!F2</f>
        <v>26457.8421649099</v>
      </c>
      <c r="H2" s="377" t="n">
        <f aca="false">+[1]data1cf!G2</f>
        <v>25683.8417441714</v>
      </c>
      <c r="I2" s="377" t="n">
        <f aca="false">+[1]data1cf!H2</f>
        <v>25244.1686983842</v>
      </c>
      <c r="J2" s="377" t="n">
        <f aca="false">+[1]data1cf!I2</f>
        <v>26098.1704698213</v>
      </c>
      <c r="K2" s="377" t="n">
        <f aca="false">+[1]data1cf!J2</f>
        <v>26595.4914668331</v>
      </c>
      <c r="L2" s="377" t="n">
        <f aca="false">+[1]data1cf!K2</f>
        <v>27165.1658083205</v>
      </c>
      <c r="M2" s="377" t="n">
        <f aca="false">+[1]data1cf!L2</f>
        <v>27839.4695255843</v>
      </c>
      <c r="N2" s="377" t="n">
        <f aca="false">+[1]data1cf!M2</f>
        <v>28552.3971675199</v>
      </c>
      <c r="O2" s="377" t="n">
        <f aca="false">+[1]data1cf!N2</f>
        <v>29002.1082318265</v>
      </c>
      <c r="P2" s="377" t="n">
        <f aca="false">+[1]data1cf!O2</f>
        <v>37539.6902037729</v>
      </c>
      <c r="Q2" s="377" t="n">
        <f aca="false">+[1]data1cf!P2</f>
        <v>45785.6672590109</v>
      </c>
      <c r="R2" s="377" t="n">
        <f aca="false">+[1]data1cf!Q2</f>
        <v>35640.7072632291</v>
      </c>
      <c r="S2" s="377" t="n">
        <f aca="false">+[1]data1cf!R2</f>
        <v>25078.3850677617</v>
      </c>
      <c r="T2" s="377" t="n">
        <f aca="false">+[1]data1cf!S2</f>
        <v>24857.7202156164</v>
      </c>
      <c r="U2" s="377" t="n">
        <f aca="false">+[1]data1cf!T2</f>
        <v>24612.0515395012</v>
      </c>
      <c r="V2" s="377" t="n">
        <f aca="false">+[1]data1cf!U2</f>
        <v>46598.0908384367</v>
      </c>
      <c r="W2" s="377" t="n">
        <f aca="false">+[1]data1cf!V2</f>
        <v>0</v>
      </c>
      <c r="X2" s="377" t="n">
        <f aca="false">+[1]data1cf!W2</f>
        <v>0</v>
      </c>
      <c r="Y2" s="377" t="n">
        <f aca="false">+[1]data1cf!X2</f>
        <v>0</v>
      </c>
      <c r="Z2" s="377" t="n">
        <f aca="false">+[1]data1cf!Y2</f>
        <v>0</v>
      </c>
      <c r="AA2" s="377" t="n">
        <f aca="false">+[1]data1cf!Z2</f>
        <v>0</v>
      </c>
      <c r="AB2" s="377" t="n">
        <f aca="false">+[1]data1cf!AA2</f>
        <v>0</v>
      </c>
      <c r="AC2" s="377" t="n">
        <f aca="false">+[1]data1cf!AB2</f>
        <v>0</v>
      </c>
      <c r="AD2" s="377" t="n">
        <f aca="false">+[1]data1cf!AC2</f>
        <v>0</v>
      </c>
      <c r="AE2" s="377" t="n">
        <f aca="false">+[1]data1cf!AD2</f>
        <v>0</v>
      </c>
      <c r="AF2" s="377" t="n">
        <f aca="false">+[1]data1cf!AE2</f>
        <v>0</v>
      </c>
      <c r="AG2" s="377"/>
      <c r="AH2" s="378" t="n">
        <f aca="false">XNPV(0.1,B2:AF2,$B$1:$AF$1)</f>
        <v>73644.5363834822</v>
      </c>
      <c r="AI2" s="378" t="n">
        <f aca="false">SUMPRODUCT(B2:AF2,$B$1010:$AF$1010)</f>
        <v>159878.21745822</v>
      </c>
      <c r="AJ2" s="379" t="n">
        <f aca="false">SUMPRODUCT(B2:AF2,$B$1012:$AF$1012)</f>
        <v>159439.791216884</v>
      </c>
      <c r="AK2" s="380" t="n">
        <f aca="false">XIRR(B2:AF2,$B$1:$AF$1)</f>
        <v>0.154841404490733</v>
      </c>
      <c r="AL2" s="381" t="n">
        <f aca="false">1-EXP(-(1/0.25)*(AI2/ABS($AI$1010)))</f>
        <v>0.98130382509649</v>
      </c>
    </row>
    <row r="3" customFormat="false" ht="12.75" hidden="false" customHeight="false" outlineLevel="0" collapsed="false">
      <c r="A3" s="371"/>
      <c r="B3" s="377" t="n">
        <f aca="false">+[1]data1cf!A3</f>
        <v>-159496.881539359</v>
      </c>
      <c r="C3" s="377" t="n">
        <f aca="false">+[1]data1cf!B3</f>
        <v>9026.54037764254</v>
      </c>
      <c r="D3" s="377" t="n">
        <f aca="false">+[1]data1cf!C3</f>
        <v>38793.7994144554</v>
      </c>
      <c r="E3" s="377" t="n">
        <f aca="false">+[1]data1cf!D3</f>
        <v>41916.2823325571</v>
      </c>
      <c r="F3" s="377" t="n">
        <f aca="false">+[1]data1cf!E3</f>
        <v>23755.6458028955</v>
      </c>
      <c r="G3" s="377" t="n">
        <f aca="false">+[1]data1cf!F3</f>
        <v>23831.9777574036</v>
      </c>
      <c r="H3" s="377" t="n">
        <f aca="false">+[1]data1cf!G3</f>
        <v>23307.3825270509</v>
      </c>
      <c r="I3" s="377" t="n">
        <f aca="false">+[1]data1cf!H3</f>
        <v>23077.1403129096</v>
      </c>
      <c r="J3" s="377" t="n">
        <f aca="false">+[1]data1cf!I3</f>
        <v>24013.1943630877</v>
      </c>
      <c r="K3" s="377" t="n">
        <f aca="false">+[1]data1cf!J3</f>
        <v>24619.2664917044</v>
      </c>
      <c r="L3" s="377" t="n">
        <f aca="false">+[1]data1cf!K3</f>
        <v>25292.1605290251</v>
      </c>
      <c r="M3" s="377" t="n">
        <f aca="false">+[1]data1cf!L3</f>
        <v>26057.6107336041</v>
      </c>
      <c r="N3" s="377" t="n">
        <f aca="false">+[1]data1cf!M3</f>
        <v>26858.2895073073</v>
      </c>
      <c r="O3" s="377" t="n">
        <f aca="false">+[1]data1cf!N3</f>
        <v>27414.7811074928</v>
      </c>
      <c r="P3" s="377" t="n">
        <f aca="false">+[1]data1cf!O3</f>
        <v>35258.7755349684</v>
      </c>
      <c r="Q3" s="377" t="n">
        <f aca="false">+[1]data1cf!P3</f>
        <v>42779.2692872917</v>
      </c>
      <c r="R3" s="377" t="n">
        <f aca="false">+[1]data1cf!Q3</f>
        <v>33675.866177615</v>
      </c>
      <c r="S3" s="377" t="n">
        <f aca="false">+[1]data1cf!R3</f>
        <v>24179.6974664033</v>
      </c>
      <c r="T3" s="377" t="n">
        <f aca="false">+[1]data1cf!S3</f>
        <v>24006.2553705145</v>
      </c>
      <c r="U3" s="377" t="n">
        <f aca="false">+[1]data1cf!T3</f>
        <v>23807.860320808</v>
      </c>
      <c r="V3" s="377" t="n">
        <f aca="false">+[1]data1cf!U3</f>
        <v>43645.653009832</v>
      </c>
      <c r="W3" s="377" t="n">
        <f aca="false">+[1]data1cf!V3</f>
        <v>0</v>
      </c>
      <c r="X3" s="377" t="n">
        <f aca="false">+[1]data1cf!W3</f>
        <v>0</v>
      </c>
      <c r="Y3" s="377" t="n">
        <f aca="false">+[1]data1cf!X3</f>
        <v>0</v>
      </c>
      <c r="Z3" s="377" t="n">
        <f aca="false">+[1]data1cf!Y3</f>
        <v>0</v>
      </c>
      <c r="AA3" s="377" t="n">
        <f aca="false">+[1]data1cf!Z3</f>
        <v>0</v>
      </c>
      <c r="AB3" s="377" t="n">
        <f aca="false">+[1]data1cf!AA3</f>
        <v>0</v>
      </c>
      <c r="AC3" s="377" t="n">
        <f aca="false">+[1]data1cf!AB3</f>
        <v>0</v>
      </c>
      <c r="AD3" s="377" t="n">
        <f aca="false">+[1]data1cf!AC3</f>
        <v>0</v>
      </c>
      <c r="AE3" s="377" t="n">
        <f aca="false">+[1]data1cf!AD3</f>
        <v>0</v>
      </c>
      <c r="AF3" s="377" t="n">
        <f aca="false">+[1]data1cf!AE3</f>
        <v>0</v>
      </c>
      <c r="AG3" s="377"/>
      <c r="AH3" s="378" t="n">
        <f aca="false">XNPV(0.1,B3:AF3,$B$1:$AF$1)</f>
        <v>71518.3736753289</v>
      </c>
      <c r="AI3" s="378" t="n">
        <f aca="false">SUMPRODUCT(B3:AA3,$B$1010:$AA$1010)</f>
        <v>151606.320333035</v>
      </c>
      <c r="AJ3" s="379" t="n">
        <f aca="false">SUMPRODUCT(B3:AF3,$B$1012:$AF$1012)</f>
        <v>151197.642455738</v>
      </c>
      <c r="AK3" s="380" t="n">
        <f aca="false">XIRR(B3:AF3,$B$1:$AF$1)</f>
        <v>0.15843014077614</v>
      </c>
      <c r="AL3" s="381" t="n">
        <f aca="false">1-EXP(-(1/0.25)*(AI3/ABS($AI$1010)))</f>
        <v>0.977029518839422</v>
      </c>
    </row>
    <row r="4" customFormat="false" ht="12.75" hidden="false" customHeight="false" outlineLevel="0" collapsed="false">
      <c r="A4" s="371"/>
      <c r="B4" s="377" t="n">
        <f aca="false">+[1]data1cf!A4</f>
        <v>-179359.258598852</v>
      </c>
      <c r="C4" s="377" t="n">
        <f aca="false">+[1]data1cf!B4</f>
        <v>7759.97981176758</v>
      </c>
      <c r="D4" s="377" t="n">
        <f aca="false">+[1]data1cf!C4</f>
        <v>46458.9119530697</v>
      </c>
      <c r="E4" s="377" t="n">
        <f aca="false">+[1]data1cf!D4</f>
        <v>45314.2078061214</v>
      </c>
      <c r="F4" s="377" t="n">
        <f aca="false">+[1]data1cf!E4</f>
        <v>26957.909585628</v>
      </c>
      <c r="G4" s="377" t="n">
        <f aca="false">+[1]data1cf!F4</f>
        <v>26808.1269406745</v>
      </c>
      <c r="H4" s="377" t="n">
        <f aca="false">+[1]data1cf!G4</f>
        <v>26000.8563933676</v>
      </c>
      <c r="I4" s="377" t="n">
        <f aca="false">+[1]data1cf!H4</f>
        <v>25533.2457161887</v>
      </c>
      <c r="J4" s="377" t="n">
        <f aca="false">+[1]data1cf!I4</f>
        <v>26376.3018866356</v>
      </c>
      <c r="K4" s="377" t="n">
        <f aca="false">+[1]data1cf!J4</f>
        <v>26859.1157119746</v>
      </c>
      <c r="L4" s="377" t="n">
        <f aca="false">+[1]data1cf!K4</f>
        <v>27415.0207636596</v>
      </c>
      <c r="M4" s="377" t="n">
        <f aca="false">+[1]data1cf!L4</f>
        <v>28077.1657316826</v>
      </c>
      <c r="N4" s="377" t="n">
        <f aca="false">+[1]data1cf!M4</f>
        <v>28778.387557649</v>
      </c>
      <c r="O4" s="377" t="n">
        <f aca="false">+[1]data1cf!N4</f>
        <v>29213.8543235984</v>
      </c>
      <c r="P4" s="377" t="n">
        <f aca="false">+[1]data1cf!O4</f>
        <v>37843.9594116635</v>
      </c>
      <c r="Q4" s="377" t="n">
        <f aca="false">+[1]data1cf!P4</f>
        <v>46186.7144099499</v>
      </c>
      <c r="R4" s="377" t="n">
        <f aca="false">+[1]data1cf!Q4</f>
        <v>35902.8129215106</v>
      </c>
      <c r="S4" s="377" t="n">
        <f aca="false">+[1]data1cf!R4</f>
        <v>25198.2680990502</v>
      </c>
      <c r="T4" s="377" t="n">
        <f aca="false">+[1]data1cf!S4</f>
        <v>24971.3038307816</v>
      </c>
      <c r="U4" s="377" t="n">
        <f aca="false">+[1]data1cf!T4</f>
        <v>24719.3289525719</v>
      </c>
      <c r="V4" s="377" t="n">
        <f aca="false">+[1]data1cf!U4</f>
        <v>46991.9398200498</v>
      </c>
      <c r="W4" s="377" t="n">
        <f aca="false">+[1]data1cf!V4</f>
        <v>0</v>
      </c>
      <c r="X4" s="377" t="n">
        <f aca="false">+[1]data1cf!W4</f>
        <v>0</v>
      </c>
      <c r="Y4" s="377" t="n">
        <f aca="false">+[1]data1cf!X4</f>
        <v>0</v>
      </c>
      <c r="Z4" s="377" t="n">
        <f aca="false">+[1]data1cf!Y4</f>
        <v>0</v>
      </c>
      <c r="AA4" s="377" t="n">
        <f aca="false">+[1]data1cf!Z4</f>
        <v>0</v>
      </c>
      <c r="AB4" s="377" t="n">
        <f aca="false">+[1]data1cf!AA4</f>
        <v>0</v>
      </c>
      <c r="AC4" s="377" t="n">
        <f aca="false">+[1]data1cf!AB4</f>
        <v>0</v>
      </c>
      <c r="AD4" s="377" t="n">
        <f aca="false">+[1]data1cf!AC4</f>
        <v>0</v>
      </c>
      <c r="AE4" s="377" t="n">
        <f aca="false">+[1]data1cf!AD4</f>
        <v>0</v>
      </c>
      <c r="AF4" s="377" t="n">
        <f aca="false">+[1]data1cf!AE4</f>
        <v>0</v>
      </c>
      <c r="AG4" s="377"/>
      <c r="AH4" s="378" t="n">
        <f aca="false">XNPV(0.1,B4:AF4,$B$1:$AF$1)</f>
        <v>73911.0742432577</v>
      </c>
      <c r="AI4" s="378" t="n">
        <f aca="false">SUMPRODUCT(B4:AA4,$B$1010:$AA$1010)</f>
        <v>160716.347056207</v>
      </c>
      <c r="AJ4" s="379" t="n">
        <f aca="false">SUMPRODUCT(B4:AF4,$B$1012:$AF$1012)</f>
        <v>160274.942774381</v>
      </c>
      <c r="AK4" s="380" t="n">
        <f aca="false">XIRR(B4:AF4,$B$1:$AF$1)</f>
        <v>0.154636122525595</v>
      </c>
      <c r="AL4" s="381" t="n">
        <f aca="false">1-EXP(-(1/0.25)*(AI4/ABS($AI$1010)))</f>
        <v>0.981689813344748</v>
      </c>
    </row>
    <row r="5" customFormat="false" ht="12.75" hidden="false" customHeight="false" outlineLevel="0" collapsed="false">
      <c r="A5" s="371"/>
      <c r="B5" s="377" t="n">
        <f aca="false">+[1]data1cf!A5</f>
        <v>-191001.742298967</v>
      </c>
      <c r="C5" s="377" t="n">
        <f aca="false">+[1]data1cf!B5</f>
        <v>6918.49371276071</v>
      </c>
      <c r="D5" s="377" t="n">
        <f aca="false">+[1]data1cf!C5</f>
        <v>46862.2924233694</v>
      </c>
      <c r="E5" s="377" t="n">
        <f aca="false">+[1]data1cf!D5</f>
        <v>51583.4898335777</v>
      </c>
      <c r="F5" s="377" t="n">
        <f aca="false">+[1]data1cf!E5</f>
        <v>28834.9409088306</v>
      </c>
      <c r="G5" s="377" t="n">
        <f aca="false">+[1]data1cf!F5</f>
        <v>28552.6194680069</v>
      </c>
      <c r="H5" s="377" t="n">
        <f aca="false">+[1]data1cf!G5</f>
        <v>27579.6566291776</v>
      </c>
      <c r="I5" s="377" t="n">
        <f aca="false">+[1]data1cf!H5</f>
        <v>26972.9106182192</v>
      </c>
      <c r="J5" s="377" t="n">
        <f aca="false">+[1]data1cf!I5</f>
        <v>27761.4553726515</v>
      </c>
      <c r="K5" s="377" t="n">
        <f aca="false">+[1]data1cf!J5</f>
        <v>28172.0204040771</v>
      </c>
      <c r="L5" s="377" t="n">
        <f aca="false">+[1]data1cf!K5</f>
        <v>28659.3514701668</v>
      </c>
      <c r="M5" s="377" t="n">
        <f aca="false">+[1]data1cf!L5</f>
        <v>29260.9432864128</v>
      </c>
      <c r="N5" s="377" t="n">
        <f aca="false">+[1]data1cf!M5</f>
        <v>29903.867664424</v>
      </c>
      <c r="O5" s="377" t="n">
        <f aca="false">+[1]data1cf!N5</f>
        <v>30268.3948013612</v>
      </c>
      <c r="P5" s="377" t="n">
        <f aca="false">+[1]data1cf!O5</f>
        <v>39359.2846446942</v>
      </c>
      <c r="Q5" s="377" t="n">
        <f aca="false">+[1]data1cf!P5</f>
        <v>48184.0143393975</v>
      </c>
      <c r="R5" s="377" t="n">
        <f aca="false">+[1]data1cf!Q5</f>
        <v>37208.1547287459</v>
      </c>
      <c r="S5" s="377" t="n">
        <f aca="false">+[1]data1cf!R5</f>
        <v>25795.3110386985</v>
      </c>
      <c r="T5" s="377" t="n">
        <f aca="false">+[1]data1cf!S5</f>
        <v>25536.9743411552</v>
      </c>
      <c r="U5" s="377" t="n">
        <f aca="false">+[1]data1cf!T5</f>
        <v>25253.5932380947</v>
      </c>
      <c r="V5" s="377" t="n">
        <f aca="false">+[1]data1cf!U5</f>
        <v>48953.3913385256</v>
      </c>
      <c r="W5" s="377" t="n">
        <f aca="false">+[1]data1cf!V5</f>
        <v>0</v>
      </c>
      <c r="X5" s="377" t="n">
        <f aca="false">+[1]data1cf!W5</f>
        <v>0</v>
      </c>
      <c r="Y5" s="377" t="n">
        <f aca="false">+[1]data1cf!X5</f>
        <v>0</v>
      </c>
      <c r="Z5" s="377" t="n">
        <f aca="false">+[1]data1cf!Y5</f>
        <v>0</v>
      </c>
      <c r="AA5" s="377" t="n">
        <f aca="false">+[1]data1cf!Z5</f>
        <v>0</v>
      </c>
      <c r="AB5" s="377" t="n">
        <f aca="false">+[1]data1cf!AA5</f>
        <v>0</v>
      </c>
      <c r="AC5" s="377" t="n">
        <f aca="false">+[1]data1cf!AB5</f>
        <v>0</v>
      </c>
      <c r="AD5" s="377" t="n">
        <f aca="false">+[1]data1cf!AC5</f>
        <v>0</v>
      </c>
      <c r="AE5" s="377" t="n">
        <f aca="false">+[1]data1cf!AD5</f>
        <v>0</v>
      </c>
      <c r="AF5" s="377" t="n">
        <f aca="false">+[1]data1cf!AE5</f>
        <v>0</v>
      </c>
      <c r="AG5" s="377"/>
      <c r="AH5" s="378" t="n">
        <f aca="false">XNPV(0.1,B5:AF5,$B$1:$AF$1)</f>
        <v>75057.5172628636</v>
      </c>
      <c r="AI5" s="378" t="n">
        <f aca="false">SUMPRODUCT(B5:AA5,$B$1010:$AA$1010)</f>
        <v>165924.420764602</v>
      </c>
      <c r="AJ5" s="379" t="n">
        <f aca="false">SUMPRODUCT(B5:AF5,$B$1012:$AF$1012)</f>
        <v>165463.312613153</v>
      </c>
      <c r="AK5" s="380" t="n">
        <f aca="false">XIRR(B5:AF5,$B$1:$AF$1)</f>
        <v>0.152397499795289</v>
      </c>
      <c r="AL5" s="381" t="n">
        <f aca="false">1-EXP(-(1/0.25)*(AI5/ABS($AI$1010)))</f>
        <v>0.983915977313034</v>
      </c>
    </row>
    <row r="6" customFormat="false" ht="12.75" hidden="false" customHeight="false" outlineLevel="0" collapsed="false">
      <c r="A6" s="371"/>
      <c r="B6" s="377" t="n">
        <f aca="false">+[1]data1cf!A6</f>
        <v>-153427.923584085</v>
      </c>
      <c r="C6" s="377" t="n">
        <f aca="false">+[1]data1cf!B6</f>
        <v>7215.12945752851</v>
      </c>
      <c r="D6" s="377" t="n">
        <f aca="false">+[1]data1cf!C6</f>
        <v>44640.6205845264</v>
      </c>
      <c r="E6" s="377" t="n">
        <f aca="false">+[1]data1cf!D6</f>
        <v>42703.1158663938</v>
      </c>
      <c r="F6" s="377" t="n">
        <f aca="false">+[1]data1cf!E6</f>
        <v>22777.1927103532</v>
      </c>
      <c r="G6" s="377" t="n">
        <f aca="false">+[1]data1cf!F6</f>
        <v>22922.6140791391</v>
      </c>
      <c r="H6" s="377" t="n">
        <f aca="false">+[1]data1cf!G6</f>
        <v>22484.3904149112</v>
      </c>
      <c r="I6" s="377" t="n">
        <f aca="false">+[1]data1cf!H6</f>
        <v>22326.6762379613</v>
      </c>
      <c r="J6" s="377" t="n">
        <f aca="false">+[1]data1cf!I6</f>
        <v>23291.145830767</v>
      </c>
      <c r="K6" s="377" t="n">
        <f aca="false">+[1]data1cf!J6</f>
        <v>23934.8795875963</v>
      </c>
      <c r="L6" s="377" t="n">
        <f aca="false">+[1]data1cf!K6</f>
        <v>24643.5196603953</v>
      </c>
      <c r="M6" s="377" t="n">
        <f aca="false">+[1]data1cf!L6</f>
        <v>25440.5348249657</v>
      </c>
      <c r="N6" s="377" t="n">
        <f aca="false">+[1]data1cf!M6</f>
        <v>26271.6027123368</v>
      </c>
      <c r="O6" s="377" t="n">
        <f aca="false">+[1]data1cf!N6</f>
        <v>26865.073503297</v>
      </c>
      <c r="P6" s="377" t="n">
        <f aca="false">+[1]data1cf!O6</f>
        <v>34468.8714762889</v>
      </c>
      <c r="Q6" s="377" t="n">
        <f aca="false">+[1]data1cf!P6</f>
        <v>41738.1229470335</v>
      </c>
      <c r="R6" s="377" t="n">
        <f aca="false">+[1]data1cf!Q6</f>
        <v>32995.4216307787</v>
      </c>
      <c r="S6" s="377" t="n">
        <f aca="false">+[1]data1cf!R6</f>
        <v>23868.4727662834</v>
      </c>
      <c r="T6" s="377" t="n">
        <f aca="false">+[1]data1cf!S6</f>
        <v>23711.3843934597</v>
      </c>
      <c r="U6" s="377" t="n">
        <f aca="false">+[1]data1cf!T6</f>
        <v>23529.3606836721</v>
      </c>
      <c r="V6" s="377" t="n">
        <f aca="false">+[1]data1cf!U6</f>
        <v>42623.1936185578</v>
      </c>
      <c r="W6" s="377" t="n">
        <f aca="false">+[1]data1cf!V6</f>
        <v>0</v>
      </c>
      <c r="X6" s="377" t="n">
        <f aca="false">+[1]data1cf!W6</f>
        <v>0</v>
      </c>
      <c r="Y6" s="377" t="n">
        <f aca="false">+[1]data1cf!X6</f>
        <v>0</v>
      </c>
      <c r="Z6" s="377" t="n">
        <f aca="false">+[1]data1cf!Y6</f>
        <v>0</v>
      </c>
      <c r="AA6" s="377" t="n">
        <f aca="false">+[1]data1cf!Z6</f>
        <v>0</v>
      </c>
      <c r="AB6" s="377" t="n">
        <f aca="false">+[1]data1cf!AA6</f>
        <v>0</v>
      </c>
      <c r="AC6" s="377" t="n">
        <f aca="false">+[1]data1cf!AB6</f>
        <v>0</v>
      </c>
      <c r="AD6" s="377" t="n">
        <f aca="false">+[1]data1cf!AC6</f>
        <v>0</v>
      </c>
      <c r="AE6" s="377" t="n">
        <f aca="false">+[1]data1cf!AD6</f>
        <v>0</v>
      </c>
      <c r="AF6" s="377" t="n">
        <f aca="false">+[1]data1cf!AE6</f>
        <v>0</v>
      </c>
      <c r="AG6" s="377"/>
      <c r="AH6" s="378" t="n">
        <f aca="false">XNPV(0.1,B6:AF6,$B$1:$AF$1)</f>
        <v>76925.4929275249</v>
      </c>
      <c r="AI6" s="378" t="n">
        <f aca="false">SUMPRODUCT(B6:AA6,$B$1010:$AA$1010)</f>
        <v>155659.150889048</v>
      </c>
      <c r="AJ6" s="379" t="n">
        <f aca="false">SUMPRODUCT(B6:AF6,$B$1012:$AF$1012)</f>
        <v>155257.868419859</v>
      </c>
      <c r="AK6" s="380" t="n">
        <f aca="false">XIRR(B6:AF6,$B$1:$AF$1)</f>
        <v>0.166105476749663</v>
      </c>
      <c r="AL6" s="381" t="n">
        <f aca="false">1-EXP(-(1/0.25)*(AI6/ABS($AI$1010)))</f>
        <v>0.979233662207785</v>
      </c>
    </row>
    <row r="7" customFormat="false" ht="12.75" hidden="false" customHeight="false" outlineLevel="0" collapsed="false">
      <c r="A7" s="371"/>
      <c r="B7" s="377" t="n">
        <f aca="false">+[1]data1cf!A7</f>
        <v>-198309.352652727</v>
      </c>
      <c r="C7" s="377" t="n">
        <f aca="false">+[1]data1cf!B7</f>
        <v>8329.28125016246</v>
      </c>
      <c r="D7" s="377" t="n">
        <f aca="false">+[1]data1cf!C7</f>
        <v>48601.6120523387</v>
      </c>
      <c r="E7" s="377" t="n">
        <f aca="false">+[1]data1cf!D7</f>
        <v>51816.3854290998</v>
      </c>
      <c r="F7" s="377" t="n">
        <f aca="false">+[1]data1cf!E7</f>
        <v>30013.0927435317</v>
      </c>
      <c r="G7" s="377" t="n">
        <f aca="false">+[1]data1cf!F7</f>
        <v>29647.5809885168</v>
      </c>
      <c r="H7" s="377" t="n">
        <f aca="false">+[1]data1cf!G7</f>
        <v>28570.618458878</v>
      </c>
      <c r="I7" s="377" t="n">
        <f aca="false">+[1]data1cf!H7</f>
        <v>27876.5417002981</v>
      </c>
      <c r="J7" s="377" t="n">
        <f aca="false">+[1]data1cf!I7</f>
        <v>28630.8714024854</v>
      </c>
      <c r="K7" s="377" t="n">
        <f aca="false">+[1]data1cf!J7</f>
        <v>28996.0882034085</v>
      </c>
      <c r="L7" s="377" t="n">
        <f aca="false">+[1]data1cf!K7</f>
        <v>29440.3775972882</v>
      </c>
      <c r="M7" s="377" t="n">
        <f aca="false">+[1]data1cf!L7</f>
        <v>30003.9621592164</v>
      </c>
      <c r="N7" s="377" t="n">
        <f aca="false">+[1]data1cf!M7</f>
        <v>30610.2951152212</v>
      </c>
      <c r="O7" s="377" t="n">
        <f aca="false">+[1]data1cf!N7</f>
        <v>30930.2957421099</v>
      </c>
      <c r="P7" s="377" t="n">
        <f aca="false">+[1]data1cf!O7</f>
        <v>40310.4052687327</v>
      </c>
      <c r="Q7" s="377" t="n">
        <f aca="false">+[1]data1cf!P7</f>
        <v>49437.6548872343</v>
      </c>
      <c r="R7" s="377" t="n">
        <f aca="false">+[1]data1cf!Q7</f>
        <v>38027.4755499255</v>
      </c>
      <c r="S7" s="377" t="n">
        <f aca="false">+[1]data1cf!R7</f>
        <v>26170.055576015</v>
      </c>
      <c r="T7" s="377" t="n">
        <f aca="false">+[1]data1cf!S7</f>
        <v>25892.0274195961</v>
      </c>
      <c r="U7" s="377" t="n">
        <f aca="false">+[1]data1cf!T7</f>
        <v>25588.9336452702</v>
      </c>
      <c r="V7" s="377" t="n">
        <f aca="false">+[1]data1cf!U7</f>
        <v>50184.5309985855</v>
      </c>
      <c r="W7" s="377" t="n">
        <f aca="false">+[1]data1cf!V7</f>
        <v>0</v>
      </c>
      <c r="X7" s="377" t="n">
        <f aca="false">+[1]data1cf!W7</f>
        <v>0</v>
      </c>
      <c r="Y7" s="377" t="n">
        <f aca="false">+[1]data1cf!X7</f>
        <v>0</v>
      </c>
      <c r="Z7" s="377" t="n">
        <f aca="false">+[1]data1cf!Y7</f>
        <v>0</v>
      </c>
      <c r="AA7" s="377" t="n">
        <f aca="false">+[1]data1cf!Z7</f>
        <v>0</v>
      </c>
      <c r="AB7" s="377" t="n">
        <f aca="false">+[1]data1cf!AA7</f>
        <v>0</v>
      </c>
      <c r="AC7" s="377" t="n">
        <f aca="false">+[1]data1cf!AB7</f>
        <v>0</v>
      </c>
      <c r="AD7" s="377" t="n">
        <f aca="false">+[1]data1cf!AC7</f>
        <v>0</v>
      </c>
      <c r="AE7" s="377" t="n">
        <f aca="false">+[1]data1cf!AD7</f>
        <v>0</v>
      </c>
      <c r="AF7" s="377" t="n">
        <f aca="false">+[1]data1cf!AE7</f>
        <v>0</v>
      </c>
      <c r="AG7" s="377"/>
      <c r="AH7" s="378" t="n">
        <f aca="false">XNPV(0.1,B7:AF7,$B$1:$AF$1)</f>
        <v>75986.9421839268</v>
      </c>
      <c r="AI7" s="378" t="n">
        <f aca="false">SUMPRODUCT(B7:AA7,$B$1010:$AA$1010)</f>
        <v>169219.443108924</v>
      </c>
      <c r="AJ7" s="379" t="n">
        <f aca="false">SUMPRODUCT(B7:AF7,$B$1012:$AF$1012)</f>
        <v>168746.709409093</v>
      </c>
      <c r="AK7" s="380" t="n">
        <f aca="false">XIRR(B7:AF7,$B$1:$AF$1)</f>
        <v>0.151456607104115</v>
      </c>
      <c r="AL7" s="381" t="n">
        <f aca="false">1-EXP(-(1/0.25)*(AI7/ABS($AI$1010)))</f>
        <v>0.985182455729559</v>
      </c>
    </row>
    <row r="8" customFormat="false" ht="12.75" hidden="false" customHeight="false" outlineLevel="0" collapsed="false">
      <c r="A8" s="371"/>
      <c r="B8" s="377" t="n">
        <f aca="false">+[1]data1cf!A8</f>
        <v>-195358.561987548</v>
      </c>
      <c r="C8" s="377" t="n">
        <f aca="false">+[1]data1cf!B8</f>
        <v>12408.3613472658</v>
      </c>
      <c r="D8" s="377" t="n">
        <f aca="false">+[1]data1cf!C8</f>
        <v>48880.2826660686</v>
      </c>
      <c r="E8" s="377" t="n">
        <f aca="false">+[1]data1cf!D8</f>
        <v>45728.0982960742</v>
      </c>
      <c r="F8" s="377" t="n">
        <f aca="false">+[1]data1cf!E8</f>
        <v>29537.3586433674</v>
      </c>
      <c r="G8" s="377" t="n">
        <f aca="false">+[1]data1cf!F8</f>
        <v>29205.4388822689</v>
      </c>
      <c r="H8" s="377" t="n">
        <f aca="false">+[1]data1cf!G8</f>
        <v>28170.4711090508</v>
      </c>
      <c r="I8" s="377" t="n">
        <f aca="false">+[1]data1cf!H8</f>
        <v>27511.6582387173</v>
      </c>
      <c r="J8" s="377" t="n">
        <f aca="false">+[1]data1cf!I8</f>
        <v>28279.8038741421</v>
      </c>
      <c r="K8" s="377" t="n">
        <f aca="false">+[1]data1cf!J8</f>
        <v>28663.3321515631</v>
      </c>
      <c r="L8" s="377" t="n">
        <f aca="false">+[1]data1cf!K8</f>
        <v>29125.0016407713</v>
      </c>
      <c r="M8" s="377" t="n">
        <f aca="false">+[1]data1cf!L8</f>
        <v>29703.933415512</v>
      </c>
      <c r="N8" s="377" t="n">
        <f aca="false">+[1]data1cf!M8</f>
        <v>30325.0418755811</v>
      </c>
      <c r="O8" s="377" t="n">
        <f aca="false">+[1]data1cf!N8</f>
        <v>30663.0221707667</v>
      </c>
      <c r="P8" s="377" t="n">
        <f aca="false">+[1]data1cf!O8</f>
        <v>39926.3456756501</v>
      </c>
      <c r="Q8" s="377" t="n">
        <f aca="false">+[1]data1cf!P8</f>
        <v>48931.4386760563</v>
      </c>
      <c r="R8" s="377" t="n">
        <f aca="false">+[1]data1cf!Q8</f>
        <v>37696.6363133099</v>
      </c>
      <c r="S8" s="377" t="n">
        <f aca="false">+[1]data1cf!R8</f>
        <v>26018.7348803281</v>
      </c>
      <c r="T8" s="377" t="n">
        <f aca="false">+[1]data1cf!S8</f>
        <v>25748.6580746546</v>
      </c>
      <c r="U8" s="377" t="n">
        <f aca="false">+[1]data1cf!T8</f>
        <v>25453.5242165721</v>
      </c>
      <c r="V8" s="377" t="n">
        <f aca="false">+[1]data1cf!U8</f>
        <v>49687.4005769332</v>
      </c>
      <c r="W8" s="377" t="n">
        <f aca="false">+[1]data1cf!V8</f>
        <v>0</v>
      </c>
      <c r="X8" s="377" t="n">
        <f aca="false">+[1]data1cf!W8</f>
        <v>0</v>
      </c>
      <c r="Y8" s="377" t="n">
        <f aca="false">+[1]data1cf!X8</f>
        <v>0</v>
      </c>
      <c r="Z8" s="377" t="n">
        <f aca="false">+[1]data1cf!Y8</f>
        <v>0</v>
      </c>
      <c r="AA8" s="377" t="n">
        <f aca="false">+[1]data1cf!Z8</f>
        <v>0</v>
      </c>
      <c r="AB8" s="377" t="n">
        <f aca="false">+[1]data1cf!AA8</f>
        <v>0</v>
      </c>
      <c r="AC8" s="377" t="n">
        <f aca="false">+[1]data1cf!AB8</f>
        <v>0</v>
      </c>
      <c r="AD8" s="377" t="n">
        <f aca="false">+[1]data1cf!AC8</f>
        <v>0</v>
      </c>
      <c r="AE8" s="377" t="n">
        <f aca="false">+[1]data1cf!AD8</f>
        <v>0</v>
      </c>
      <c r="AF8" s="377" t="n">
        <f aca="false">+[1]data1cf!AE8</f>
        <v>0</v>
      </c>
      <c r="AG8" s="377"/>
      <c r="AH8" s="378" t="n">
        <f aca="false">XNPV(0.1,B8:AF8,$B$1:$AF$1)</f>
        <v>76145.9266053145</v>
      </c>
      <c r="AI8" s="378" t="n">
        <f aca="false">SUMPRODUCT(B8:AA8,$B$1010:$AA$1010)</f>
        <v>168081.801415179</v>
      </c>
      <c r="AJ8" s="379" t="n">
        <f aca="false">SUMPRODUCT(B8:AF8,$B$1012:$AF$1012)</f>
        <v>167615.133450914</v>
      </c>
      <c r="AK8" s="380" t="n">
        <f aca="false">XIRR(B8:AF8,$B$1:$AF$1)</f>
        <v>0.152607779776347</v>
      </c>
      <c r="AL8" s="381" t="n">
        <f aca="false">1-EXP(-(1/0.25)*(AI8/ABS($AI$1010)))</f>
        <v>0.984756879532073</v>
      </c>
    </row>
    <row r="9" customFormat="false" ht="12.75" hidden="false" customHeight="false" outlineLevel="0" collapsed="false">
      <c r="A9" s="371"/>
      <c r="B9" s="377" t="n">
        <f aca="false">+[1]data1cf!A9</f>
        <v>-192769.498637771</v>
      </c>
      <c r="C9" s="377" t="n">
        <f aca="false">+[1]data1cf!B9</f>
        <v>8482.83849267775</v>
      </c>
      <c r="D9" s="377" t="n">
        <f aca="false">+[1]data1cf!C9</f>
        <v>47133.4831320164</v>
      </c>
      <c r="E9" s="377" t="n">
        <f aca="false">+[1]data1cf!D9</f>
        <v>45339.3278357813</v>
      </c>
      <c r="F9" s="377" t="n">
        <f aca="false">+[1]data1cf!E9</f>
        <v>29119.9431562199</v>
      </c>
      <c r="G9" s="377" t="n">
        <f aca="false">+[1]data1cf!F9</f>
        <v>28817.4974616225</v>
      </c>
      <c r="H9" s="377" t="n">
        <f aca="false">+[1]data1cf!G9</f>
        <v>27819.3764515496</v>
      </c>
      <c r="I9" s="377" t="n">
        <f aca="false">+[1]data1cf!H9</f>
        <v>27191.5045902504</v>
      </c>
      <c r="J9" s="377" t="n">
        <f aca="false">+[1]data1cf!I9</f>
        <v>27971.7725110039</v>
      </c>
      <c r="K9" s="377" t="n">
        <f aca="false">+[1]data1cf!J9</f>
        <v>28371.3675237717</v>
      </c>
      <c r="L9" s="377" t="n">
        <f aca="false">+[1]data1cf!K9</f>
        <v>28848.2865419829</v>
      </c>
      <c r="M9" s="377" t="n">
        <f aca="false">+[1]data1cf!L9</f>
        <v>29440.6841673115</v>
      </c>
      <c r="N9" s="377" t="n">
        <f aca="false">+[1]data1cf!M9</f>
        <v>30074.7568530368</v>
      </c>
      <c r="O9" s="377" t="n">
        <f aca="false">+[1]data1cf!N9</f>
        <v>30428.5127505984</v>
      </c>
      <c r="P9" s="377" t="n">
        <f aca="false">+[1]data1cf!O9</f>
        <v>39589.3666319265</v>
      </c>
      <c r="Q9" s="377" t="n">
        <f aca="false">+[1]data1cf!P9</f>
        <v>48487.2777754235</v>
      </c>
      <c r="R9" s="377" t="n">
        <f aca="false">+[1]data1cf!Q9</f>
        <v>37406.3535249379</v>
      </c>
      <c r="S9" s="377" t="n">
        <f aca="false">+[1]data1cf!R9</f>
        <v>25885.9640701553</v>
      </c>
      <c r="T9" s="377" t="n">
        <f aca="false">+[1]data1cf!S9</f>
        <v>25622.8638863885</v>
      </c>
      <c r="U9" s="377" t="n">
        <f aca="false">+[1]data1cf!T9</f>
        <v>25334.7141656954</v>
      </c>
      <c r="V9" s="377" t="n">
        <f aca="false">+[1]data1cf!U9</f>
        <v>49251.2116700249</v>
      </c>
      <c r="W9" s="377" t="n">
        <f aca="false">+[1]data1cf!V9</f>
        <v>0</v>
      </c>
      <c r="X9" s="377" t="n">
        <f aca="false">+[1]data1cf!W9</f>
        <v>0</v>
      </c>
      <c r="Y9" s="377" t="n">
        <f aca="false">+[1]data1cf!X9</f>
        <v>0</v>
      </c>
      <c r="Z9" s="377" t="n">
        <f aca="false">+[1]data1cf!Y9</f>
        <v>0</v>
      </c>
      <c r="AA9" s="377" t="n">
        <f aca="false">+[1]data1cf!Z9</f>
        <v>0</v>
      </c>
      <c r="AB9" s="377" t="n">
        <f aca="false">+[1]data1cf!AA9</f>
        <v>0</v>
      </c>
      <c r="AC9" s="377" t="n">
        <f aca="false">+[1]data1cf!AB9</f>
        <v>0</v>
      </c>
      <c r="AD9" s="377" t="n">
        <f aca="false">+[1]data1cf!AC9</f>
        <v>0</v>
      </c>
      <c r="AE9" s="377" t="n">
        <f aca="false">+[1]data1cf!AD9</f>
        <v>0</v>
      </c>
      <c r="AF9" s="377" t="n">
        <f aca="false">+[1]data1cf!AE9</f>
        <v>0</v>
      </c>
      <c r="AG9" s="377"/>
      <c r="AH9" s="378" t="n">
        <f aca="false">XNPV(0.1,B9:AF9,$B$1:$AF$1)</f>
        <v>71538.2336244965</v>
      </c>
      <c r="AI9" s="378" t="n">
        <f aca="false">SUMPRODUCT(B9:AA9,$B$1010:$AA$1010)</f>
        <v>162382.817686915</v>
      </c>
      <c r="AJ9" s="379" t="n">
        <f aca="false">SUMPRODUCT(B9:AF9,$B$1012:$AF$1012)</f>
        <v>161921.182442894</v>
      </c>
      <c r="AK9" s="380" t="n">
        <f aca="false">XIRR(B9:AF9,$B$1:$AF$1)</f>
        <v>0.149279265009113</v>
      </c>
      <c r="AL9" s="381" t="n">
        <f aca="false">1-EXP(-(1/0.25)*(AI9/ABS($AI$1010)))</f>
        <v>0.982433768482203</v>
      </c>
    </row>
    <row r="10" customFormat="false" ht="12.75" hidden="false" customHeight="false" outlineLevel="0" collapsed="false">
      <c r="A10" s="371"/>
      <c r="B10" s="377" t="n">
        <f aca="false">+[1]data1cf!A10</f>
        <v>-195169.224841414</v>
      </c>
      <c r="C10" s="377" t="n">
        <f aca="false">+[1]data1cf!B10</f>
        <v>6891.69694208435</v>
      </c>
      <c r="D10" s="377" t="n">
        <f aca="false">+[1]data1cf!C10</f>
        <v>48057.2922245647</v>
      </c>
      <c r="E10" s="377" t="n">
        <f aca="false">+[1]data1cf!D10</f>
        <v>49437.5524335171</v>
      </c>
      <c r="F10" s="377" t="n">
        <f aca="false">+[1]data1cf!E10</f>
        <v>29506.8332191457</v>
      </c>
      <c r="G10" s="377" t="n">
        <f aca="false">+[1]data1cf!F10</f>
        <v>29177.0688845017</v>
      </c>
      <c r="H10" s="377" t="n">
        <f aca="false">+[1]data1cf!G10</f>
        <v>28144.7957000347</v>
      </c>
      <c r="I10" s="377" t="n">
        <f aca="false">+[1]data1cf!H10</f>
        <v>27488.2455330643</v>
      </c>
      <c r="J10" s="377" t="n">
        <f aca="false">+[1]data1cf!I10</f>
        <v>28257.2776662682</v>
      </c>
      <c r="K10" s="377" t="n">
        <f aca="false">+[1]data1cf!J10</f>
        <v>28641.9808974878</v>
      </c>
      <c r="L10" s="377" t="n">
        <f aca="false">+[1]data1cf!K10</f>
        <v>29104.7655785286</v>
      </c>
      <c r="M10" s="377" t="n">
        <f aca="false">+[1]data1cf!L10</f>
        <v>29684.682105427</v>
      </c>
      <c r="N10" s="377" t="n">
        <f aca="false">+[1]data1cf!M10</f>
        <v>30306.7386340275</v>
      </c>
      <c r="O10" s="377" t="n">
        <f aca="false">+[1]data1cf!N10</f>
        <v>30645.8725925766</v>
      </c>
      <c r="P10" s="377" t="n">
        <f aca="false">+[1]data1cf!O10</f>
        <v>39901.7025357087</v>
      </c>
      <c r="Q10" s="377" t="n">
        <f aca="false">+[1]data1cf!P10</f>
        <v>48898.9573706617</v>
      </c>
      <c r="R10" s="377" t="n">
        <f aca="false">+[1]data1cf!Q10</f>
        <v>37675.4080514649</v>
      </c>
      <c r="S10" s="377" t="n">
        <f aca="false">+[1]data1cf!R10</f>
        <v>26009.025405166</v>
      </c>
      <c r="T10" s="377" t="n">
        <f aca="false">+[1]data1cf!S10</f>
        <v>25739.4587970053</v>
      </c>
      <c r="U10" s="377" t="n">
        <f aca="false">+[1]data1cf!T10</f>
        <v>25444.8356860397</v>
      </c>
      <c r="V10" s="377" t="n">
        <f aca="false">+[1]data1cf!U10</f>
        <v>49655.5022601857</v>
      </c>
      <c r="W10" s="377" t="n">
        <f aca="false">+[1]data1cf!V10</f>
        <v>0</v>
      </c>
      <c r="X10" s="377" t="n">
        <f aca="false">+[1]data1cf!W10</f>
        <v>0</v>
      </c>
      <c r="Y10" s="377" t="n">
        <f aca="false">+[1]data1cf!X10</f>
        <v>0</v>
      </c>
      <c r="Z10" s="377" t="n">
        <f aca="false">+[1]data1cf!Y10</f>
        <v>0</v>
      </c>
      <c r="AA10" s="377" t="n">
        <f aca="false">+[1]data1cf!Z10</f>
        <v>0</v>
      </c>
      <c r="AB10" s="377" t="n">
        <f aca="false">+[1]data1cf!AA10</f>
        <v>0</v>
      </c>
      <c r="AC10" s="377" t="n">
        <f aca="false">+[1]data1cf!AB10</f>
        <v>0</v>
      </c>
      <c r="AD10" s="377" t="n">
        <f aca="false">+[1]data1cf!AC10</f>
        <v>0</v>
      </c>
      <c r="AE10" s="377" t="n">
        <f aca="false">+[1]data1cf!AD10</f>
        <v>0</v>
      </c>
      <c r="AF10" s="377" t="n">
        <f aca="false">+[1]data1cf!AE10</f>
        <v>0</v>
      </c>
      <c r="AG10" s="377"/>
      <c r="AH10" s="378" t="n">
        <f aca="false">XNPV(0.1,B10:AF10,$B$1:$AF$1)</f>
        <v>73287.9529381983</v>
      </c>
      <c r="AI10" s="378" t="n">
        <f aca="false">SUMPRODUCT(B10:AA10,$B$1010:$AA$1010)</f>
        <v>165256.182042871</v>
      </c>
      <c r="AJ10" s="379" t="n">
        <f aca="false">SUMPRODUCT(B10:AF10,$B$1012:$AF$1012)</f>
        <v>164789.382977071</v>
      </c>
      <c r="AK10" s="380" t="n">
        <f aca="false">XIRR(B10:AF10,$B$1:$AF$1)</f>
        <v>0.150001240014878</v>
      </c>
      <c r="AL10" s="381" t="n">
        <f aca="false">1-EXP(-(1/0.25)*(AI10/ABS($AI$1010)))</f>
        <v>0.983646218688942</v>
      </c>
    </row>
    <row r="11" customFormat="false" ht="12.75" hidden="false" customHeight="false" outlineLevel="0" collapsed="false">
      <c r="A11" s="371"/>
      <c r="B11" s="377" t="n">
        <f aca="false">+[1]data1cf!A11</f>
        <v>-163420.111241668</v>
      </c>
      <c r="C11" s="377" t="n">
        <f aca="false">+[1]data1cf!B11</f>
        <v>6190.63343841428</v>
      </c>
      <c r="D11" s="377" t="n">
        <f aca="false">+[1]data1cf!C11</f>
        <v>44009.6473153273</v>
      </c>
      <c r="E11" s="377" t="n">
        <f aca="false">+[1]data1cf!D11</f>
        <v>48137.4618202655</v>
      </c>
      <c r="F11" s="377" t="n">
        <f aca="false">+[1]data1cf!E11</f>
        <v>24388.1590388195</v>
      </c>
      <c r="G11" s="377" t="n">
        <f aca="false">+[1]data1cf!F11</f>
        <v>24419.828689814</v>
      </c>
      <c r="H11" s="377" t="n">
        <f aca="false">+[1]data1cf!G11</f>
        <v>23839.3992460504</v>
      </c>
      <c r="I11" s="377" t="n">
        <f aca="false">+[1]data1cf!H11</f>
        <v>23562.2718579046</v>
      </c>
      <c r="J11" s="377" t="n">
        <f aca="false">+[1]data1cf!I11</f>
        <v>24479.9569060785</v>
      </c>
      <c r="K11" s="377" t="n">
        <f aca="false">+[1]data1cf!J11</f>
        <v>25061.6829740488</v>
      </c>
      <c r="L11" s="377" t="n">
        <f aca="false">+[1]data1cf!K11</f>
        <v>25711.4692704421</v>
      </c>
      <c r="M11" s="377" t="n">
        <f aca="false">+[1]data1cf!L11</f>
        <v>26456.5145571582</v>
      </c>
      <c r="N11" s="377" t="n">
        <f aca="false">+[1]data1cf!M11</f>
        <v>27237.5485295221</v>
      </c>
      <c r="O11" s="377" t="n">
        <f aca="false">+[1]data1cf!N11</f>
        <v>27770.1352253262</v>
      </c>
      <c r="P11" s="377" t="n">
        <f aca="false">+[1]data1cf!O11</f>
        <v>35769.4027444207</v>
      </c>
      <c r="Q11" s="377" t="n">
        <f aca="false">+[1]data1cf!P11</f>
        <v>43452.3100756202</v>
      </c>
      <c r="R11" s="377" t="n">
        <f aca="false">+[1]data1cf!Q11</f>
        <v>34115.7341543904</v>
      </c>
      <c r="S11" s="377" t="n">
        <f aca="false">+[1]data1cf!R11</f>
        <v>24380.8862036794</v>
      </c>
      <c r="T11" s="377" t="n">
        <f aca="false">+[1]data1cf!S11</f>
        <v>24196.8723733106</v>
      </c>
      <c r="U11" s="377" t="n">
        <f aca="false">+[1]data1cf!T11</f>
        <v>23987.8942008491</v>
      </c>
      <c r="V11" s="377" t="n">
        <f aca="false">+[1]data1cf!U11</f>
        <v>44306.6137683033</v>
      </c>
      <c r="W11" s="377" t="n">
        <f aca="false">+[1]data1cf!V11</f>
        <v>0</v>
      </c>
      <c r="X11" s="377" t="n">
        <f aca="false">+[1]data1cf!W11</f>
        <v>0</v>
      </c>
      <c r="Y11" s="377" t="n">
        <f aca="false">+[1]data1cf!X11</f>
        <v>0</v>
      </c>
      <c r="Z11" s="377" t="n">
        <f aca="false">+[1]data1cf!Y11</f>
        <v>0</v>
      </c>
      <c r="AA11" s="377" t="n">
        <f aca="false">+[1]data1cf!Z11</f>
        <v>0</v>
      </c>
      <c r="AB11" s="377" t="n">
        <f aca="false">+[1]data1cf!AA11</f>
        <v>0</v>
      </c>
      <c r="AC11" s="377" t="n">
        <f aca="false">+[1]data1cf!AB11</f>
        <v>0</v>
      </c>
      <c r="AD11" s="377" t="n">
        <f aca="false">+[1]data1cf!AC11</f>
        <v>0</v>
      </c>
      <c r="AE11" s="377" t="n">
        <f aca="false">+[1]data1cf!AD11</f>
        <v>0</v>
      </c>
      <c r="AF11" s="377" t="n">
        <f aca="false">+[1]data1cf!AE11</f>
        <v>0</v>
      </c>
      <c r="AG11" s="377"/>
      <c r="AH11" s="378" t="n">
        <f aca="false">XNPV(0.1,B11:AF11,$B$1:$AF$1)</f>
        <v>76867.6007104297</v>
      </c>
      <c r="AI11" s="378" t="n">
        <f aca="false">SUMPRODUCT(B11:AA11,$B$1010:$AA$1010)</f>
        <v>159008.221750928</v>
      </c>
      <c r="AJ11" s="379" t="n">
        <f aca="false">SUMPRODUCT(B11:AF11,$B$1012:$AF$1012)</f>
        <v>158590.315641833</v>
      </c>
      <c r="AK11" s="380" t="n">
        <f aca="false">XIRR(B11:AF11,$B$1:$AF$1)</f>
        <v>0.162128698198566</v>
      </c>
      <c r="AL11" s="381" t="n">
        <f aca="false">1-EXP(-(1/0.25)*(AI11/ABS($AI$1010)))</f>
        <v>0.980894552329157</v>
      </c>
    </row>
    <row r="12" customFormat="false" ht="12.75" hidden="false" customHeight="false" outlineLevel="0" collapsed="false">
      <c r="A12" s="371"/>
      <c r="B12" s="377" t="n">
        <f aca="false">+[1]data1cf!A12</f>
        <v>-185663.75560495</v>
      </c>
      <c r="C12" s="377" t="n">
        <f aca="false">+[1]data1cf!B12</f>
        <v>10660.8741954515</v>
      </c>
      <c r="D12" s="377" t="n">
        <f aca="false">+[1]data1cf!C12</f>
        <v>47929.2726743191</v>
      </c>
      <c r="E12" s="377" t="n">
        <f aca="false">+[1]data1cf!D12</f>
        <v>47491.297502778</v>
      </c>
      <c r="F12" s="377" t="n">
        <f aca="false">+[1]data1cf!E12</f>
        <v>27974.3368929185</v>
      </c>
      <c r="G12" s="377" t="n">
        <f aca="false">+[1]data1cf!F12</f>
        <v>27752.7834417284</v>
      </c>
      <c r="H12" s="377" t="n">
        <f aca="false">+[1]data1cf!G12</f>
        <v>26855.7892080721</v>
      </c>
      <c r="I12" s="377" t="n">
        <f aca="false">+[1]data1cf!H12</f>
        <v>26312.8356472055</v>
      </c>
      <c r="J12" s="377" t="n">
        <f aca="false">+[1]data1cf!I12</f>
        <v>27126.3734547398</v>
      </c>
      <c r="K12" s="377" t="n">
        <f aca="false">+[1]data1cf!J12</f>
        <v>27570.0639867461</v>
      </c>
      <c r="L12" s="377" t="n">
        <f aca="false">+[1]data1cf!K12</f>
        <v>28088.8356828673</v>
      </c>
      <c r="M12" s="377" t="n">
        <f aca="false">+[1]data1cf!L12</f>
        <v>28718.1906402775</v>
      </c>
      <c r="N12" s="377" t="n">
        <f aca="false">+[1]data1cf!M12</f>
        <v>29387.8439370911</v>
      </c>
      <c r="O12" s="377" t="n">
        <f aca="false">+[1]data1cf!N12</f>
        <v>29784.8963328562</v>
      </c>
      <c r="P12" s="377" t="n">
        <f aca="false">+[1]data1cf!O12</f>
        <v>38664.5200103279</v>
      </c>
      <c r="Q12" s="377" t="n">
        <f aca="false">+[1]data1cf!P12</f>
        <v>47268.2681187481</v>
      </c>
      <c r="R12" s="377" t="n">
        <f aca="false">+[1]data1cf!Q12</f>
        <v>36609.6658343104</v>
      </c>
      <c r="S12" s="377" t="n">
        <f aca="false">+[1]data1cf!R12</f>
        <v>25521.5715729892</v>
      </c>
      <c r="T12" s="377" t="n">
        <f aca="false">+[1]data1cf!S12</f>
        <v>25277.618886138</v>
      </c>
      <c r="U12" s="377" t="n">
        <f aca="false">+[1]data1cf!T12</f>
        <v>25008.6372887742</v>
      </c>
      <c r="V12" s="377" t="n">
        <f aca="false">+[1]data1cf!U12</f>
        <v>48054.0813307754</v>
      </c>
      <c r="W12" s="377" t="n">
        <f aca="false">+[1]data1cf!V12</f>
        <v>0</v>
      </c>
      <c r="X12" s="377" t="n">
        <f aca="false">+[1]data1cf!W12</f>
        <v>0</v>
      </c>
      <c r="Y12" s="377" t="n">
        <f aca="false">+[1]data1cf!X12</f>
        <v>0</v>
      </c>
      <c r="Z12" s="377" t="n">
        <f aca="false">+[1]data1cf!Y12</f>
        <v>0</v>
      </c>
      <c r="AA12" s="377" t="n">
        <f aca="false">+[1]data1cf!Z12</f>
        <v>0</v>
      </c>
      <c r="AB12" s="377" t="n">
        <f aca="false">+[1]data1cf!AA12</f>
        <v>0</v>
      </c>
      <c r="AC12" s="377" t="n">
        <f aca="false">+[1]data1cf!AB12</f>
        <v>0</v>
      </c>
      <c r="AD12" s="377" t="n">
        <f aca="false">+[1]data1cf!AC12</f>
        <v>0</v>
      </c>
      <c r="AE12" s="377" t="n">
        <f aca="false">+[1]data1cf!AD12</f>
        <v>0</v>
      </c>
      <c r="AF12" s="377" t="n">
        <f aca="false">+[1]data1cf!AE12</f>
        <v>0</v>
      </c>
      <c r="AG12" s="377"/>
      <c r="AH12" s="378" t="n">
        <f aca="false">XNPV(0.1,B12:AF12,$B$1:$AF$1)</f>
        <v>77702.9915742915</v>
      </c>
      <c r="AI12" s="378" t="n">
        <f aca="false">SUMPRODUCT(B12:AA12,$B$1010:$AA$1010)</f>
        <v>166813.825581224</v>
      </c>
      <c r="AJ12" s="379" t="n">
        <f aca="false">SUMPRODUCT(B12:AF12,$B$1012:$AF$1012)</f>
        <v>166361.399983323</v>
      </c>
      <c r="AK12" s="380" t="n">
        <f aca="false">XIRR(B12:AF12,$B$1:$AF$1)</f>
        <v>0.156338933464221</v>
      </c>
      <c r="AL12" s="381" t="n">
        <f aca="false">1-EXP(-(1/0.25)*(AI12/ABS($AI$1010)))</f>
        <v>0.984268127686088</v>
      </c>
    </row>
    <row r="13" customFormat="false" ht="12.75" hidden="false" customHeight="false" outlineLevel="0" collapsed="false">
      <c r="A13" s="371"/>
      <c r="B13" s="377" t="n">
        <f aca="false">+[1]data1cf!A13</f>
        <v>-185137.366893846</v>
      </c>
      <c r="C13" s="377" t="n">
        <f aca="false">+[1]data1cf!B13</f>
        <v>11189.7640532442</v>
      </c>
      <c r="D13" s="377" t="n">
        <f aca="false">+[1]data1cf!C13</f>
        <v>46439.4470067858</v>
      </c>
      <c r="E13" s="377" t="n">
        <f aca="false">+[1]data1cf!D13</f>
        <v>50033.9173331511</v>
      </c>
      <c r="F13" s="377" t="n">
        <f aca="false">+[1]data1cf!E13</f>
        <v>27889.4711439623</v>
      </c>
      <c r="G13" s="377" t="n">
        <f aca="false">+[1]data1cf!F13</f>
        <v>27673.9101362854</v>
      </c>
      <c r="H13" s="377" t="n">
        <f aca="false">+[1]data1cf!G13</f>
        <v>26784.4073068709</v>
      </c>
      <c r="I13" s="377" t="n">
        <f aca="false">+[1]data1cf!H13</f>
        <v>26247.7444371405</v>
      </c>
      <c r="J13" s="377" t="n">
        <f aca="false">+[1]data1cf!I13</f>
        <v>27063.7468557283</v>
      </c>
      <c r="K13" s="377" t="n">
        <f aca="false">+[1]data1cf!J13</f>
        <v>27510.7039544302</v>
      </c>
      <c r="L13" s="377" t="n">
        <f aca="false">+[1]data1cf!K13</f>
        <v>28032.5760690548</v>
      </c>
      <c r="M13" s="377" t="n">
        <f aca="false">+[1]data1cf!L13</f>
        <v>28664.6688010102</v>
      </c>
      <c r="N13" s="377" t="n">
        <f aca="false">+[1]data1cf!M13</f>
        <v>29336.9578857948</v>
      </c>
      <c r="O13" s="377" t="n">
        <f aca="false">+[1]data1cf!N13</f>
        <v>29737.2176573094</v>
      </c>
      <c r="P13" s="377" t="n">
        <f aca="false">+[1]data1cf!O13</f>
        <v>38596.0079885923</v>
      </c>
      <c r="Q13" s="377" t="n">
        <f aca="false">+[1]data1cf!P13</f>
        <v>47177.9646953007</v>
      </c>
      <c r="R13" s="377" t="n">
        <f aca="false">+[1]data1cf!Q13</f>
        <v>36550.647740821</v>
      </c>
      <c r="S13" s="377" t="n">
        <f aca="false">+[1]data1cf!R13</f>
        <v>25494.5776195021</v>
      </c>
      <c r="T13" s="377" t="n">
        <f aca="false">+[1]data1cf!S13</f>
        <v>25252.0433664694</v>
      </c>
      <c r="U13" s="377" t="n">
        <f aca="false">+[1]data1cf!T13</f>
        <v>24984.4817309149</v>
      </c>
      <c r="V13" s="377" t="n">
        <f aca="false">+[1]data1cf!U13</f>
        <v>47965.3987125902</v>
      </c>
      <c r="W13" s="377" t="n">
        <f aca="false">+[1]data1cf!V13</f>
        <v>0</v>
      </c>
      <c r="X13" s="377" t="n">
        <f aca="false">+[1]data1cf!W13</f>
        <v>0</v>
      </c>
      <c r="Y13" s="377" t="n">
        <f aca="false">+[1]data1cf!X13</f>
        <v>0</v>
      </c>
      <c r="Z13" s="377" t="n">
        <f aca="false">+[1]data1cf!Y13</f>
        <v>0</v>
      </c>
      <c r="AA13" s="377" t="n">
        <f aca="false">+[1]data1cf!Z13</f>
        <v>0</v>
      </c>
      <c r="AB13" s="377" t="n">
        <f aca="false">+[1]data1cf!AA13</f>
        <v>0</v>
      </c>
      <c r="AC13" s="377" t="n">
        <f aca="false">+[1]data1cf!AB13</f>
        <v>0</v>
      </c>
      <c r="AD13" s="377" t="n">
        <f aca="false">+[1]data1cf!AC13</f>
        <v>0</v>
      </c>
      <c r="AE13" s="377" t="n">
        <f aca="false">+[1]data1cf!AD13</f>
        <v>0</v>
      </c>
      <c r="AF13" s="377" t="n">
        <f aca="false">+[1]data1cf!AE13</f>
        <v>0</v>
      </c>
      <c r="AG13" s="377"/>
      <c r="AH13" s="378" t="n">
        <f aca="false">XNPV(0.1,B13:AF13,$B$1:$AF$1)</f>
        <v>79004.2236844208</v>
      </c>
      <c r="AI13" s="378" t="n">
        <f aca="false">SUMPRODUCT(B13:AA13,$B$1010:$AA$1010)</f>
        <v>168126.803560147</v>
      </c>
      <c r="AJ13" s="379" t="n">
        <f aca="false">SUMPRODUCT(B13:AF13,$B$1012:$AF$1012)</f>
        <v>167674.511826128</v>
      </c>
      <c r="AK13" s="380" t="n">
        <f aca="false">XIRR(B13:AF13,$B$1:$AF$1)</f>
        <v>0.157580857658263</v>
      </c>
      <c r="AL13" s="381" t="n">
        <f aca="false">1-EXP(-(1/0.25)*(AI13/ABS($AI$1010)))</f>
        <v>0.984773944133542</v>
      </c>
    </row>
    <row r="14" customFormat="false" ht="12.75" hidden="false" customHeight="false" outlineLevel="0" collapsed="false">
      <c r="A14" s="371"/>
      <c r="B14" s="377" t="n">
        <f aca="false">+[1]data1cf!A14</f>
        <v>-200364.001677648</v>
      </c>
      <c r="C14" s="377" t="n">
        <f aca="false">+[1]data1cf!B14</f>
        <v>6327.0771689898</v>
      </c>
      <c r="D14" s="377" t="n">
        <f aca="false">+[1]data1cf!C14</f>
        <v>52340.4826794846</v>
      </c>
      <c r="E14" s="377" t="n">
        <f aca="false">+[1]data1cf!D14</f>
        <v>49819.6593582166</v>
      </c>
      <c r="F14" s="377" t="n">
        <f aca="false">+[1]data1cf!E14</f>
        <v>30344.3485715238</v>
      </c>
      <c r="G14" s="377" t="n">
        <f aca="false">+[1]data1cf!F14</f>
        <v>29955.4465576332</v>
      </c>
      <c r="H14" s="377" t="n">
        <f aca="false">+[1]data1cf!G14</f>
        <v>28849.2428871882</v>
      </c>
      <c r="I14" s="377" t="n">
        <f aca="false">+[1]data1cf!H14</f>
        <v>28130.6117220702</v>
      </c>
      <c r="J14" s="377" t="n">
        <f aca="false">+[1]data1cf!I14</f>
        <v>28875.321326807</v>
      </c>
      <c r="K14" s="377" t="n">
        <f aca="false">+[1]data1cf!J14</f>
        <v>29227.7877629635</v>
      </c>
      <c r="L14" s="377" t="n">
        <f aca="false">+[1]data1cf!K14</f>
        <v>29659.975317041</v>
      </c>
      <c r="M14" s="377" t="n">
        <f aca="false">+[1]data1cf!L14</f>
        <v>30212.873544553</v>
      </c>
      <c r="N14" s="377" t="n">
        <f aca="false">+[1]data1cf!M14</f>
        <v>30808.9182495556</v>
      </c>
      <c r="O14" s="377" t="n">
        <f aca="false">+[1]data1cf!N14</f>
        <v>31116.3995512442</v>
      </c>
      <c r="P14" s="377" t="n">
        <f aca="false">+[1]data1cf!O14</f>
        <v>40577.827718502</v>
      </c>
      <c r="Q14" s="377" t="n">
        <f aca="false">+[1]data1cf!P14</f>
        <v>49790.1355484246</v>
      </c>
      <c r="R14" s="377" t="n">
        <f aca="false">+[1]data1cf!Q14</f>
        <v>38257.8404222765</v>
      </c>
      <c r="S14" s="377" t="n">
        <f aca="false">+[1]data1cf!R14</f>
        <v>26275.4208679392</v>
      </c>
      <c r="T14" s="377" t="n">
        <f aca="false">+[1]data1cf!S14</f>
        <v>25991.8561496596</v>
      </c>
      <c r="U14" s="377" t="n">
        <f aca="false">+[1]data1cf!T14</f>
        <v>25683.2198492774</v>
      </c>
      <c r="V14" s="377" t="n">
        <f aca="false">+[1]data1cf!U14</f>
        <v>50530.6851830079</v>
      </c>
      <c r="W14" s="377" t="n">
        <f aca="false">+[1]data1cf!V14</f>
        <v>0</v>
      </c>
      <c r="X14" s="377" t="n">
        <f aca="false">+[1]data1cf!W14</f>
        <v>0</v>
      </c>
      <c r="Y14" s="377" t="n">
        <f aca="false">+[1]data1cf!X14</f>
        <v>0</v>
      </c>
      <c r="Z14" s="377" t="n">
        <f aca="false">+[1]data1cf!Y14</f>
        <v>0</v>
      </c>
      <c r="AA14" s="377" t="n">
        <f aca="false">+[1]data1cf!Z14</f>
        <v>0</v>
      </c>
      <c r="AB14" s="377" t="n">
        <f aca="false">+[1]data1cf!AA14</f>
        <v>0</v>
      </c>
      <c r="AC14" s="377" t="n">
        <f aca="false">+[1]data1cf!AB14</f>
        <v>0</v>
      </c>
      <c r="AD14" s="377" t="n">
        <f aca="false">+[1]data1cf!AC14</f>
        <v>0</v>
      </c>
      <c r="AE14" s="377" t="n">
        <f aca="false">+[1]data1cf!AD14</f>
        <v>0</v>
      </c>
      <c r="AF14" s="377" t="n">
        <f aca="false">+[1]data1cf!AE14</f>
        <v>0</v>
      </c>
      <c r="AG14" s="377"/>
      <c r="AH14" s="378" t="n">
        <f aca="false">XNPV(0.1,B14:AF14,$B$1:$AF$1)</f>
        <v>75203.6231018314</v>
      </c>
      <c r="AI14" s="378" t="n">
        <f aca="false">SUMPRODUCT(B14:AA14,$B$1010:$AA$1010)</f>
        <v>169036.366152909</v>
      </c>
      <c r="AJ14" s="379" t="n">
        <f aca="false">SUMPRODUCT(B14:AF14,$B$1012:$AF$1012)</f>
        <v>168560.618743219</v>
      </c>
      <c r="AK14" s="380" t="n">
        <f aca="false">XIRR(B14:AF14,$B$1:$AF$1)</f>
        <v>0.150337659352826</v>
      </c>
      <c r="AL14" s="381" t="n">
        <f aca="false">1-EXP(-(1/0.25)*(AI14/ABS($AI$1010)))</f>
        <v>0.985114780137343</v>
      </c>
    </row>
    <row r="15" customFormat="false" ht="12.75" hidden="false" customHeight="false" outlineLevel="0" collapsed="false">
      <c r="A15" s="371"/>
      <c r="B15" s="377" t="n">
        <f aca="false">+[1]data1cf!A15</f>
        <v>-191479.725403201</v>
      </c>
      <c r="C15" s="377" t="n">
        <f aca="false">+[1]data1cf!B15</f>
        <v>8036.31173890358</v>
      </c>
      <c r="D15" s="377" t="n">
        <f aca="false">+[1]data1cf!C15</f>
        <v>48775.6051555976</v>
      </c>
      <c r="E15" s="377" t="n">
        <f aca="false">+[1]data1cf!D15</f>
        <v>50194.3736418476</v>
      </c>
      <c r="F15" s="377" t="n">
        <f aca="false">+[1]data1cf!E15</f>
        <v>28912.0025806973</v>
      </c>
      <c r="G15" s="377" t="n">
        <f aca="false">+[1]data1cf!F15</f>
        <v>28624.2397489541</v>
      </c>
      <c r="H15" s="377" t="n">
        <f aca="false">+[1]data1cf!G15</f>
        <v>27644.4743997769</v>
      </c>
      <c r="I15" s="377" t="n">
        <f aca="false">+[1]data1cf!H15</f>
        <v>27032.016176505</v>
      </c>
      <c r="J15" s="377" t="n">
        <f aca="false">+[1]data1cf!I15</f>
        <v>27818.3229603709</v>
      </c>
      <c r="K15" s="377" t="n">
        <f aca="false">+[1]data1cf!J15</f>
        <v>28225.9218117542</v>
      </c>
      <c r="L15" s="377" t="n">
        <f aca="false">+[1]data1cf!K15</f>
        <v>28710.4375673529</v>
      </c>
      <c r="M15" s="377" t="n">
        <f aca="false">+[1]data1cf!L15</f>
        <v>29309.5433690848</v>
      </c>
      <c r="N15" s="377" t="n">
        <f aca="false">+[1]data1cf!M15</f>
        <v>29950.0743406837</v>
      </c>
      <c r="O15" s="377" t="n">
        <f aca="false">+[1]data1cf!N15</f>
        <v>30311.6890454491</v>
      </c>
      <c r="P15" s="377" t="n">
        <f aca="false">+[1]data1cf!O15</f>
        <v>39421.4964439516</v>
      </c>
      <c r="Q15" s="377" t="n">
        <f aca="false">+[1]data1cf!P15</f>
        <v>48266.0136485616</v>
      </c>
      <c r="R15" s="377" t="n">
        <f aca="false">+[1]data1cf!Q15</f>
        <v>37261.745641577</v>
      </c>
      <c r="S15" s="377" t="n">
        <f aca="false">+[1]data1cf!R15</f>
        <v>25819.8226845815</v>
      </c>
      <c r="T15" s="377" t="n">
        <f aca="false">+[1]data1cf!S15</f>
        <v>25560.1979894322</v>
      </c>
      <c r="U15" s="377" t="n">
        <f aca="false">+[1]data1cf!T15</f>
        <v>25275.5275012858</v>
      </c>
      <c r="V15" s="377" t="n">
        <f aca="false">+[1]data1cf!U15</f>
        <v>49033.9188882953</v>
      </c>
      <c r="W15" s="377" t="n">
        <f aca="false">+[1]data1cf!V15</f>
        <v>0</v>
      </c>
      <c r="X15" s="377" t="n">
        <f aca="false">+[1]data1cf!W15</f>
        <v>0</v>
      </c>
      <c r="Y15" s="377" t="n">
        <f aca="false">+[1]data1cf!X15</f>
        <v>0</v>
      </c>
      <c r="Z15" s="377" t="n">
        <f aca="false">+[1]data1cf!Y15</f>
        <v>0</v>
      </c>
      <c r="AA15" s="377" t="n">
        <f aca="false">+[1]data1cf!Z15</f>
        <v>0</v>
      </c>
      <c r="AB15" s="377" t="n">
        <f aca="false">+[1]data1cf!AA15</f>
        <v>0</v>
      </c>
      <c r="AC15" s="377" t="n">
        <f aca="false">+[1]data1cf!AB15</f>
        <v>0</v>
      </c>
      <c r="AD15" s="377" t="n">
        <f aca="false">+[1]data1cf!AC15</f>
        <v>0</v>
      </c>
      <c r="AE15" s="377" t="n">
        <f aca="false">+[1]data1cf!AD15</f>
        <v>0</v>
      </c>
      <c r="AF15" s="377" t="n">
        <f aca="false">+[1]data1cf!AE15</f>
        <v>0</v>
      </c>
      <c r="AG15" s="377"/>
      <c r="AH15" s="378" t="n">
        <f aca="false">XNPV(0.1,B15:AF15,$B$1:$AF$1)</f>
        <v>76482.6252918791</v>
      </c>
      <c r="AI15" s="378" t="n">
        <f aca="false">SUMPRODUCT(B15:AA15,$B$1010:$AA$1010)</f>
        <v>167537.471606095</v>
      </c>
      <c r="AJ15" s="379" t="n">
        <f aca="false">SUMPRODUCT(B15:AF15,$B$1012:$AF$1012)</f>
        <v>167075.50831281</v>
      </c>
      <c r="AK15" s="380" t="n">
        <f aca="false">XIRR(B15:AF15,$B$1:$AF$1)</f>
        <v>0.153562644173043</v>
      </c>
      <c r="AL15" s="381" t="n">
        <f aca="false">1-EXP(-(1/0.25)*(AI15/ABS($AI$1010)))</f>
        <v>0.984548951221329</v>
      </c>
    </row>
    <row r="16" customFormat="false" ht="12.75" hidden="false" customHeight="false" outlineLevel="0" collapsed="false">
      <c r="A16" s="371"/>
      <c r="B16" s="377" t="n">
        <f aca="false">+[1]data1cf!A16</f>
        <v>-157213.707587888</v>
      </c>
      <c r="C16" s="377" t="n">
        <f aca="false">+[1]data1cf!B16</f>
        <v>6640.62731869842</v>
      </c>
      <c r="D16" s="377" t="n">
        <f aca="false">+[1]data1cf!C16</f>
        <v>39706.1657031434</v>
      </c>
      <c r="E16" s="377" t="n">
        <f aca="false">+[1]data1cf!D16</f>
        <v>43600.0639308458</v>
      </c>
      <c r="F16" s="377" t="n">
        <f aca="false">+[1]data1cf!E16</f>
        <v>23387.5465954052</v>
      </c>
      <c r="G16" s="377" t="n">
        <f aca="false">+[1]data1cf!F16</f>
        <v>23489.8703514983</v>
      </c>
      <c r="H16" s="377" t="n">
        <f aca="false">+[1]data1cf!G16</f>
        <v>22997.7685592905</v>
      </c>
      <c r="I16" s="377" t="n">
        <f aca="false">+[1]data1cf!H16</f>
        <v>22794.8117747875</v>
      </c>
      <c r="J16" s="377" t="n">
        <f aca="false">+[1]data1cf!I16</f>
        <v>23741.5559017832</v>
      </c>
      <c r="K16" s="377" t="n">
        <f aca="false">+[1]data1cf!J16</f>
        <v>24361.796533319</v>
      </c>
      <c r="L16" s="377" t="n">
        <f aca="false">+[1]data1cf!K16</f>
        <v>25048.1384174815</v>
      </c>
      <c r="M16" s="377" t="n">
        <f aca="false">+[1]data1cf!L16</f>
        <v>25825.4635262801</v>
      </c>
      <c r="N16" s="377" t="n">
        <f aca="false">+[1]data1cf!M16</f>
        <v>26637.5748446222</v>
      </c>
      <c r="O16" s="377" t="n">
        <f aca="false">+[1]data1cf!N16</f>
        <v>27207.9782111678</v>
      </c>
      <c r="P16" s="377" t="n">
        <f aca="false">+[1]data1cf!O16</f>
        <v>34961.6094672136</v>
      </c>
      <c r="Q16" s="377" t="n">
        <f aca="false">+[1]data1cf!P16</f>
        <v>42387.5845497691</v>
      </c>
      <c r="R16" s="377" t="n">
        <f aca="false">+[1]data1cf!Q16</f>
        <v>33419.8793548019</v>
      </c>
      <c r="S16" s="377" t="n">
        <f aca="false">+[1]data1cf!R16</f>
        <v>24062.6130948185</v>
      </c>
      <c r="T16" s="377" t="n">
        <f aca="false">+[1]data1cf!S16</f>
        <v>23895.3233556912</v>
      </c>
      <c r="U16" s="377" t="n">
        <f aca="false">+[1]data1cf!T16</f>
        <v>23703.0872902996</v>
      </c>
      <c r="V16" s="377" t="n">
        <f aca="false">+[1]data1cf!U16</f>
        <v>43260.998400952</v>
      </c>
      <c r="W16" s="377" t="n">
        <f aca="false">+[1]data1cf!V16</f>
        <v>0</v>
      </c>
      <c r="X16" s="377" t="n">
        <f aca="false">+[1]data1cf!W16</f>
        <v>0</v>
      </c>
      <c r="Y16" s="377" t="n">
        <f aca="false">+[1]data1cf!X16</f>
        <v>0</v>
      </c>
      <c r="Z16" s="377" t="n">
        <f aca="false">+[1]data1cf!Y16</f>
        <v>0</v>
      </c>
      <c r="AA16" s="377" t="n">
        <f aca="false">+[1]data1cf!Z16</f>
        <v>0</v>
      </c>
      <c r="AB16" s="377" t="n">
        <f aca="false">+[1]data1cf!AA16</f>
        <v>0</v>
      </c>
      <c r="AC16" s="377" t="n">
        <f aca="false">+[1]data1cf!AB16</f>
        <v>0</v>
      </c>
      <c r="AD16" s="377" t="n">
        <f aca="false">+[1]data1cf!AC16</f>
        <v>0</v>
      </c>
      <c r="AE16" s="377" t="n">
        <f aca="false">+[1]data1cf!AD16</f>
        <v>0</v>
      </c>
      <c r="AF16" s="377" t="n">
        <f aca="false">+[1]data1cf!AE16</f>
        <v>0</v>
      </c>
      <c r="AG16" s="377"/>
      <c r="AH16" s="378" t="n">
        <f aca="false">XNPV(0.1,B16:AF16,$B$1:$AF$1)</f>
        <v>71981.8843566445</v>
      </c>
      <c r="AI16" s="378" t="n">
        <f aca="false">SUMPRODUCT(B16:AA16,$B$1010:$AA$1010)</f>
        <v>151535.700945814</v>
      </c>
      <c r="AJ16" s="379" t="n">
        <f aca="false">SUMPRODUCT(B16:AF16,$B$1012:$AF$1012)</f>
        <v>151129.864725393</v>
      </c>
      <c r="AK16" s="380" t="n">
        <f aca="false">XIRR(B16:AF16,$B$1:$AF$1)</f>
        <v>0.159467202850997</v>
      </c>
      <c r="AL16" s="381" t="n">
        <f aca="false">1-EXP(-(1/0.25)*(AI16/ABS($AI$1010)))</f>
        <v>0.976989107053331</v>
      </c>
    </row>
    <row r="17" customFormat="false" ht="12.75" hidden="false" customHeight="false" outlineLevel="0" collapsed="false">
      <c r="A17" s="371"/>
      <c r="B17" s="377" t="n">
        <f aca="false">+[1]data1cf!A17</f>
        <v>-195524.898058416</v>
      </c>
      <c r="C17" s="377" t="n">
        <f aca="false">+[1]data1cf!B17</f>
        <v>12975.5967003204</v>
      </c>
      <c r="D17" s="377" t="n">
        <f aca="false">+[1]data1cf!C17</f>
        <v>49635.0813392517</v>
      </c>
      <c r="E17" s="377" t="n">
        <f aca="false">+[1]data1cf!D17</f>
        <v>48984.6779705217</v>
      </c>
      <c r="F17" s="377" t="n">
        <f aca="false">+[1]data1cf!E17</f>
        <v>29564.1757747663</v>
      </c>
      <c r="G17" s="377" t="n">
        <f aca="false">+[1]data1cf!F17</f>
        <v>29230.3624329587</v>
      </c>
      <c r="H17" s="377" t="n">
        <f aca="false">+[1]data1cf!G17</f>
        <v>28193.0274153061</v>
      </c>
      <c r="I17" s="377" t="n">
        <f aca="false">+[1]data1cf!H17</f>
        <v>27532.2267195791</v>
      </c>
      <c r="J17" s="377" t="n">
        <f aca="false">+[1]data1cf!I17</f>
        <v>28299.5935508424</v>
      </c>
      <c r="K17" s="377" t="n">
        <f aca="false">+[1]data1cf!J17</f>
        <v>28682.0896103265</v>
      </c>
      <c r="L17" s="377" t="n">
        <f aca="false">+[1]data1cf!K17</f>
        <v>29142.7793835547</v>
      </c>
      <c r="M17" s="377" t="n">
        <f aca="false">+[1]data1cf!L17</f>
        <v>29720.8460359035</v>
      </c>
      <c r="N17" s="377" t="n">
        <f aca="false">+[1]data1cf!M17</f>
        <v>30341.1216008032</v>
      </c>
      <c r="O17" s="377" t="n">
        <f aca="false">+[1]data1cf!N17</f>
        <v>30678.0883820805</v>
      </c>
      <c r="P17" s="377" t="n">
        <f aca="false">+[1]data1cf!O17</f>
        <v>39947.9951150517</v>
      </c>
      <c r="Q17" s="377" t="n">
        <f aca="false">+[1]data1cf!P17</f>
        <v>48959.9740840642</v>
      </c>
      <c r="R17" s="377" t="n">
        <f aca="false">+[1]data1cf!Q17</f>
        <v>37715.2857211981</v>
      </c>
      <c r="S17" s="377" t="n">
        <f aca="false">+[1]data1cf!R17</f>
        <v>26027.264827999</v>
      </c>
      <c r="T17" s="377" t="n">
        <f aca="false">+[1]data1cf!S17</f>
        <v>25756.7398046811</v>
      </c>
      <c r="U17" s="377" t="n">
        <f aca="false">+[1]data1cf!T17</f>
        <v>25461.1572461171</v>
      </c>
      <c r="V17" s="377" t="n">
        <f aca="false">+[1]data1cf!U17</f>
        <v>49715.4238189821</v>
      </c>
      <c r="W17" s="377" t="n">
        <f aca="false">+[1]data1cf!V17</f>
        <v>0</v>
      </c>
      <c r="X17" s="377" t="n">
        <f aca="false">+[1]data1cf!W17</f>
        <v>0</v>
      </c>
      <c r="Y17" s="377" t="n">
        <f aca="false">+[1]data1cf!X17</f>
        <v>0</v>
      </c>
      <c r="Z17" s="377" t="n">
        <f aca="false">+[1]data1cf!Y17</f>
        <v>0</v>
      </c>
      <c r="AA17" s="377" t="n">
        <f aca="false">+[1]data1cf!Z17</f>
        <v>0</v>
      </c>
      <c r="AB17" s="377" t="n">
        <f aca="false">+[1]data1cf!AA17</f>
        <v>0</v>
      </c>
      <c r="AC17" s="377" t="n">
        <f aca="false">+[1]data1cf!AB17</f>
        <v>0</v>
      </c>
      <c r="AD17" s="377" t="n">
        <f aca="false">+[1]data1cf!AC17</f>
        <v>0</v>
      </c>
      <c r="AE17" s="377" t="n">
        <f aca="false">+[1]data1cf!AD17</f>
        <v>0</v>
      </c>
      <c r="AF17" s="377" t="n">
        <f aca="false">+[1]data1cf!AE17</f>
        <v>0</v>
      </c>
      <c r="AG17" s="377"/>
      <c r="AH17" s="378" t="n">
        <f aca="false">XNPV(0.1,B17:AF17,$B$1:$AF$1)</f>
        <v>79686.580358542</v>
      </c>
      <c r="AI17" s="378" t="n">
        <f aca="false">SUMPRODUCT(B17:AA17,$B$1010:$AA$1010)</f>
        <v>172077.503268921</v>
      </c>
      <c r="AJ17" s="379" t="n">
        <f aca="false">SUMPRODUCT(B17:AF17,$B$1012:$AF$1012)</f>
        <v>171609.051819138</v>
      </c>
      <c r="AK17" s="380" t="n">
        <f aca="false">XIRR(B17:AF17,$B$1:$AF$1)</f>
        <v>0.155463400513772</v>
      </c>
      <c r="AL17" s="381" t="n">
        <f aca="false">1-EXP(-(1/0.25)*(AI17/ABS($AI$1010)))</f>
        <v>0.986199931189087</v>
      </c>
    </row>
    <row r="18" customFormat="false" ht="12.75" hidden="false" customHeight="false" outlineLevel="0" collapsed="false">
      <c r="A18" s="371"/>
      <c r="B18" s="377" t="n">
        <f aca="false">+[1]data1cf!A18</f>
        <v>-166116.085555309</v>
      </c>
      <c r="C18" s="377" t="n">
        <f aca="false">+[1]data1cf!B18</f>
        <v>7249.26812414156</v>
      </c>
      <c r="D18" s="377" t="n">
        <f aca="false">+[1]data1cf!C18</f>
        <v>44135.1582304688</v>
      </c>
      <c r="E18" s="377" t="n">
        <f aca="false">+[1]data1cf!D18</f>
        <v>42499.2793753524</v>
      </c>
      <c r="F18" s="377" t="n">
        <f aca="false">+[1]data1cf!E18</f>
        <v>24822.8109879739</v>
      </c>
      <c r="G18" s="377" t="n">
        <f aca="false">+[1]data1cf!F18</f>
        <v>24823.789491063</v>
      </c>
      <c r="H18" s="377" t="n">
        <f aca="false">+[1]data1cf!G18</f>
        <v>24204.9917597916</v>
      </c>
      <c r="I18" s="377" t="n">
        <f aca="false">+[1]data1cf!H18</f>
        <v>23895.6457063118</v>
      </c>
      <c r="J18" s="377" t="n">
        <f aca="false">+[1]data1cf!I18</f>
        <v>24800.7079000191</v>
      </c>
      <c r="K18" s="377" t="n">
        <f aca="false">+[1]data1cf!J18</f>
        <v>25365.7037841557</v>
      </c>
      <c r="L18" s="377" t="n">
        <f aca="false">+[1]data1cf!K18</f>
        <v>25999.6108482041</v>
      </c>
      <c r="M18" s="377" t="n">
        <f aca="false">+[1]data1cf!L18</f>
        <v>26730.634234954</v>
      </c>
      <c r="N18" s="377" t="n">
        <f aca="false">+[1]data1cf!M18</f>
        <v>27498.1686460312</v>
      </c>
      <c r="O18" s="377" t="n">
        <f aca="false">+[1]data1cf!N18</f>
        <v>28014.328312813</v>
      </c>
      <c r="P18" s="377" t="n">
        <f aca="false">+[1]data1cf!O18</f>
        <v>36120.2967641413</v>
      </c>
      <c r="Q18" s="377" t="n">
        <f aca="false">+[1]data1cf!P18</f>
        <v>43914.8118445833</v>
      </c>
      <c r="R18" s="377" t="n">
        <f aca="false">+[1]data1cf!Q18</f>
        <v>34418.0036763821</v>
      </c>
      <c r="S18" s="377" t="n">
        <f aca="false">+[1]data1cf!R18</f>
        <v>24519.1395584526</v>
      </c>
      <c r="T18" s="377" t="n">
        <f aca="false">+[1]data1cf!S18</f>
        <v>24327.8610184514</v>
      </c>
      <c r="U18" s="377" t="n">
        <f aca="false">+[1]data1cf!T18</f>
        <v>24111.6103105355</v>
      </c>
      <c r="V18" s="377" t="n">
        <f aca="false">+[1]data1cf!U18</f>
        <v>44760.8143536312</v>
      </c>
      <c r="W18" s="377" t="n">
        <f aca="false">+[1]data1cf!V18</f>
        <v>0</v>
      </c>
      <c r="X18" s="377" t="n">
        <f aca="false">+[1]data1cf!W18</f>
        <v>0</v>
      </c>
      <c r="Y18" s="377" t="n">
        <f aca="false">+[1]data1cf!X18</f>
        <v>0</v>
      </c>
      <c r="Z18" s="377" t="n">
        <f aca="false">+[1]data1cf!Y18</f>
        <v>0</v>
      </c>
      <c r="AA18" s="377" t="n">
        <f aca="false">+[1]data1cf!Z18</f>
        <v>0</v>
      </c>
      <c r="AB18" s="377" t="n">
        <f aca="false">+[1]data1cf!AA18</f>
        <v>0</v>
      </c>
      <c r="AC18" s="377" t="n">
        <f aca="false">+[1]data1cf!AB18</f>
        <v>0</v>
      </c>
      <c r="AD18" s="377" t="n">
        <f aca="false">+[1]data1cf!AC18</f>
        <v>0</v>
      </c>
      <c r="AE18" s="377" t="n">
        <f aca="false">+[1]data1cf!AD18</f>
        <v>0</v>
      </c>
      <c r="AF18" s="377" t="n">
        <f aca="false">+[1]data1cf!AE18</f>
        <v>0</v>
      </c>
      <c r="AG18" s="377"/>
      <c r="AH18" s="378" t="n">
        <f aca="false">XNPV(0.1,B18:AF18,$B$1:$AF$1)</f>
        <v>72973.7670557743</v>
      </c>
      <c r="AI18" s="378" t="n">
        <f aca="false">SUMPRODUCT(B18:AA18,$B$1010:$AA$1010)</f>
        <v>155395.64229094</v>
      </c>
      <c r="AJ18" s="379" t="n">
        <f aca="false">SUMPRODUCT(B18:AF18,$B$1012:$AF$1012)</f>
        <v>154975.708302656</v>
      </c>
      <c r="AK18" s="380" t="n">
        <f aca="false">XIRR(B18:AF18,$B$1:$AF$1)</f>
        <v>0.157672517129422</v>
      </c>
      <c r="AL18" s="381" t="n">
        <f aca="false">1-EXP(-(1/0.25)*(AI18/ABS($AI$1010)))</f>
        <v>0.979097011470333</v>
      </c>
    </row>
    <row r="19" customFormat="false" ht="12.75" hidden="false" customHeight="false" outlineLevel="0" collapsed="false">
      <c r="A19" s="371"/>
      <c r="B19" s="377" t="n">
        <f aca="false">+[1]data1cf!A19</f>
        <v>-172754.359368833</v>
      </c>
      <c r="C19" s="377" t="n">
        <f aca="false">+[1]data1cf!B19</f>
        <v>9239.28199892151</v>
      </c>
      <c r="D19" s="377" t="n">
        <f aca="false">+[1]data1cf!C19</f>
        <v>45054.1506091438</v>
      </c>
      <c r="E19" s="377" t="n">
        <f aca="false">+[1]data1cf!D19</f>
        <v>47385.1973834022</v>
      </c>
      <c r="F19" s="377" t="n">
        <f aca="false">+[1]data1cf!E19</f>
        <v>25893.0506551216</v>
      </c>
      <c r="G19" s="377" t="n">
        <f aca="false">+[1]data1cf!F19</f>
        <v>25818.4586149686</v>
      </c>
      <c r="H19" s="377" t="n">
        <f aca="false">+[1]data1cf!G19</f>
        <v>25105.186987212</v>
      </c>
      <c r="I19" s="377" t="n">
        <f aca="false">+[1]data1cf!H19</f>
        <v>24716.5091977764</v>
      </c>
      <c r="J19" s="377" t="n">
        <f aca="false">+[1]data1cf!I19</f>
        <v>25590.4902480797</v>
      </c>
      <c r="K19" s="377" t="n">
        <f aca="false">+[1]data1cf!J19</f>
        <v>26114.2915478775</v>
      </c>
      <c r="L19" s="377" t="n">
        <f aca="false">+[1]data1cf!K19</f>
        <v>26709.0993179444</v>
      </c>
      <c r="M19" s="377" t="n">
        <f aca="false">+[1]data1cf!L19</f>
        <v>27405.5967038752</v>
      </c>
      <c r="N19" s="377" t="n">
        <f aca="false">+[1]data1cf!M19</f>
        <v>28139.8912640646</v>
      </c>
      <c r="O19" s="377" t="n">
        <f aca="false">+[1]data1cf!N19</f>
        <v>28615.6028019295</v>
      </c>
      <c r="P19" s="377" t="n">
        <f aca="false">+[1]data1cf!O19</f>
        <v>36984.3000191599</v>
      </c>
      <c r="Q19" s="377" t="n">
        <f aca="false">+[1]data1cf!P19</f>
        <v>45053.6258778187</v>
      </c>
      <c r="R19" s="377" t="n">
        <f aca="false">+[1]data1cf!Q19</f>
        <v>35162.2792587978</v>
      </c>
      <c r="S19" s="377" t="n">
        <f aca="false">+[1]data1cf!R19</f>
        <v>24859.5595765436</v>
      </c>
      <c r="T19" s="377" t="n">
        <f aca="false">+[1]data1cf!S19</f>
        <v>24650.3932059829</v>
      </c>
      <c r="U19" s="377" t="n">
        <f aca="false">+[1]data1cf!T19</f>
        <v>24416.2353980547</v>
      </c>
      <c r="V19" s="377" t="n">
        <f aca="false">+[1]data1cf!U19</f>
        <v>45879.188455496</v>
      </c>
      <c r="W19" s="377" t="n">
        <f aca="false">+[1]data1cf!V19</f>
        <v>0</v>
      </c>
      <c r="X19" s="377" t="n">
        <f aca="false">+[1]data1cf!W19</f>
        <v>0</v>
      </c>
      <c r="Y19" s="377" t="n">
        <f aca="false">+[1]data1cf!X19</f>
        <v>0</v>
      </c>
      <c r="Z19" s="377" t="n">
        <f aca="false">+[1]data1cf!Y19</f>
        <v>0</v>
      </c>
      <c r="AA19" s="377" t="n">
        <f aca="false">+[1]data1cf!Z19</f>
        <v>0</v>
      </c>
      <c r="AB19" s="377" t="n">
        <f aca="false">+[1]data1cf!AA19</f>
        <v>0</v>
      </c>
      <c r="AC19" s="377" t="n">
        <f aca="false">+[1]data1cf!AB19</f>
        <v>0</v>
      </c>
      <c r="AD19" s="377" t="n">
        <f aca="false">+[1]data1cf!AC19</f>
        <v>0</v>
      </c>
      <c r="AE19" s="377" t="n">
        <f aca="false">+[1]data1cf!AD19</f>
        <v>0</v>
      </c>
      <c r="AF19" s="377" t="n">
        <f aca="false">+[1]data1cf!AE19</f>
        <v>0</v>
      </c>
      <c r="AG19" s="377"/>
      <c r="AH19" s="378" t="n">
        <f aca="false">XNPV(0.1,B19:AF19,$B$1:$AF$1)</f>
        <v>77426.9479604409</v>
      </c>
      <c r="AI19" s="378" t="n">
        <f aca="false">SUMPRODUCT(B19:AA19,$B$1010:$AA$1010)</f>
        <v>162447.486457428</v>
      </c>
      <c r="AJ19" s="379" t="n">
        <f aca="false">SUMPRODUCT(B19:AF19,$B$1012:$AF$1012)</f>
        <v>162015.274290507</v>
      </c>
      <c r="AK19" s="380" t="n">
        <f aca="false">XIRR(B19:AF19,$B$1:$AF$1)</f>
        <v>0.159812868623847</v>
      </c>
      <c r="AL19" s="381" t="n">
        <f aca="false">1-EXP(-(1/0.25)*(AI19/ABS($AI$1010)))</f>
        <v>0.982462020923983</v>
      </c>
    </row>
    <row r="20" customFormat="false" ht="12.75" hidden="false" customHeight="false" outlineLevel="0" collapsed="false">
      <c r="A20" s="371"/>
      <c r="B20" s="377" t="n">
        <f aca="false">+[1]data1cf!A20</f>
        <v>-166700.800925755</v>
      </c>
      <c r="C20" s="377" t="n">
        <f aca="false">+[1]data1cf!B20</f>
        <v>7604.41086456819</v>
      </c>
      <c r="D20" s="377" t="n">
        <f aca="false">+[1]data1cf!C20</f>
        <v>43157.3024622328</v>
      </c>
      <c r="E20" s="377" t="n">
        <f aca="false">+[1]data1cf!D20</f>
        <v>45328.7919331098</v>
      </c>
      <c r="F20" s="377" t="n">
        <f aca="false">+[1]data1cf!E20</f>
        <v>24917.0803117502</v>
      </c>
      <c r="G20" s="377" t="n">
        <f aca="false">+[1]data1cf!F20</f>
        <v>24911.4023768212</v>
      </c>
      <c r="H20" s="377" t="n">
        <f aca="false">+[1]data1cf!G20</f>
        <v>24284.2831540095</v>
      </c>
      <c r="I20" s="377" t="n">
        <f aca="false">+[1]data1cf!H20</f>
        <v>23967.9493674713</v>
      </c>
      <c r="J20" s="377" t="n">
        <f aca="false">+[1]data1cf!I20</f>
        <v>24870.2738581567</v>
      </c>
      <c r="K20" s="377" t="n">
        <f aca="false">+[1]data1cf!J20</f>
        <v>25431.6412226936</v>
      </c>
      <c r="L20" s="377" t="n">
        <f aca="false">+[1]data1cf!K20</f>
        <v>26062.104325434</v>
      </c>
      <c r="M20" s="377" t="n">
        <f aca="false">+[1]data1cf!L20</f>
        <v>26790.0865777073</v>
      </c>
      <c r="N20" s="377" t="n">
        <f aca="false">+[1]data1cf!M20</f>
        <v>27554.6931415353</v>
      </c>
      <c r="O20" s="377" t="n">
        <f aca="false">+[1]data1cf!N20</f>
        <v>28067.2900383337</v>
      </c>
      <c r="P20" s="377" t="n">
        <f aca="false">+[1]data1cf!O20</f>
        <v>36196.4002810368</v>
      </c>
      <c r="Q20" s="377" t="n">
        <f aca="false">+[1]data1cf!P20</f>
        <v>44015.1213660069</v>
      </c>
      <c r="R20" s="377" t="n">
        <f aca="false">+[1]data1cf!Q20</f>
        <v>34483.5612874585</v>
      </c>
      <c r="S20" s="377" t="n">
        <f aca="false">+[1]data1cf!R20</f>
        <v>24549.124585069</v>
      </c>
      <c r="T20" s="377" t="n">
        <f aca="false">+[1]data1cf!S20</f>
        <v>24356.2704412639</v>
      </c>
      <c r="U20" s="377" t="n">
        <f aca="false">+[1]data1cf!T20</f>
        <v>24138.4424322435</v>
      </c>
      <c r="V20" s="377" t="n">
        <f aca="false">+[1]data1cf!U20</f>
        <v>44859.3234759781</v>
      </c>
      <c r="W20" s="377" t="n">
        <f aca="false">+[1]data1cf!V20</f>
        <v>0</v>
      </c>
      <c r="X20" s="377" t="n">
        <f aca="false">+[1]data1cf!W20</f>
        <v>0</v>
      </c>
      <c r="Y20" s="377" t="n">
        <f aca="false">+[1]data1cf!X20</f>
        <v>0</v>
      </c>
      <c r="Z20" s="377" t="n">
        <f aca="false">+[1]data1cf!Y20</f>
        <v>0</v>
      </c>
      <c r="AA20" s="377" t="n">
        <f aca="false">+[1]data1cf!Z20</f>
        <v>0</v>
      </c>
      <c r="AB20" s="377" t="n">
        <f aca="false">+[1]data1cf!AA20</f>
        <v>0</v>
      </c>
      <c r="AC20" s="377" t="n">
        <f aca="false">+[1]data1cf!AB20</f>
        <v>0</v>
      </c>
      <c r="AD20" s="377" t="n">
        <f aca="false">+[1]data1cf!AC20</f>
        <v>0</v>
      </c>
      <c r="AE20" s="377" t="n">
        <f aca="false">+[1]data1cf!AD20</f>
        <v>0</v>
      </c>
      <c r="AF20" s="377" t="n">
        <f aca="false">+[1]data1cf!AE20</f>
        <v>0</v>
      </c>
      <c r="AG20" s="377"/>
      <c r="AH20" s="378" t="n">
        <f aca="false">XNPV(0.1,B20:AF20,$B$1:$AF$1)</f>
        <v>74456.7511735643</v>
      </c>
      <c r="AI20" s="378" t="n">
        <f aca="false">SUMPRODUCT(B20:AA20,$B$1010:$AA$1010)</f>
        <v>157277.829682258</v>
      </c>
      <c r="AJ20" s="379" t="n">
        <f aca="false">SUMPRODUCT(B20:AF20,$B$1012:$AF$1012)</f>
        <v>156856.153849598</v>
      </c>
      <c r="AK20" s="380" t="n">
        <f aca="false">XIRR(B20:AF20,$B$1:$AF$1)</f>
        <v>0.158846099483055</v>
      </c>
      <c r="AL20" s="381" t="n">
        <f aca="false">1-EXP(-(1/0.25)*(AI20/ABS($AI$1010)))</f>
        <v>0.980053699214736</v>
      </c>
    </row>
    <row r="21" customFormat="false" ht="12.75" hidden="false" customHeight="false" outlineLevel="0" collapsed="false">
      <c r="A21" s="371"/>
      <c r="B21" s="377" t="n">
        <f aca="false">+[1]data1cf!A21</f>
        <v>-163784.457406846</v>
      </c>
      <c r="C21" s="377" t="n">
        <f aca="false">+[1]data1cf!B21</f>
        <v>9448.81823780717</v>
      </c>
      <c r="D21" s="377" t="n">
        <f aca="false">+[1]data1cf!C21</f>
        <v>40533.4965197946</v>
      </c>
      <c r="E21" s="377" t="n">
        <f aca="false">+[1]data1cf!D21</f>
        <v>44161.054033996</v>
      </c>
      <c r="F21" s="377" t="n">
        <f aca="false">+[1]data1cf!E21</f>
        <v>24446.8998695687</v>
      </c>
      <c r="G21" s="377" t="n">
        <f aca="false">+[1]data1cf!F21</f>
        <v>24474.4217799902</v>
      </c>
      <c r="H21" s="377" t="n">
        <f aca="false">+[1]data1cf!G21</f>
        <v>23888.807072277</v>
      </c>
      <c r="I21" s="377" t="n">
        <f aca="false">+[1]data1cf!H21</f>
        <v>23607.3255079425</v>
      </c>
      <c r="J21" s="377" t="n">
        <f aca="false">+[1]data1cf!I21</f>
        <v>24523.3046464587</v>
      </c>
      <c r="K21" s="377" t="n">
        <f aca="false">+[1]data1cf!J21</f>
        <v>25102.7697216992</v>
      </c>
      <c r="L21" s="377" t="n">
        <f aca="false">+[1]data1cf!K21</f>
        <v>25750.4100267968</v>
      </c>
      <c r="M21" s="377" t="n">
        <f aca="false">+[1]data1cf!L21</f>
        <v>26493.5603305172</v>
      </c>
      <c r="N21" s="377" t="n">
        <f aca="false">+[1]data1cf!M21</f>
        <v>27272.7699110976</v>
      </c>
      <c r="O21" s="377" t="n">
        <f aca="false">+[1]data1cf!N21</f>
        <v>27803.1365838847</v>
      </c>
      <c r="P21" s="377" t="n">
        <f aca="false">+[1]data1cf!O21</f>
        <v>35816.8241496702</v>
      </c>
      <c r="Q21" s="377" t="n">
        <f aca="false">+[1]data1cf!P21</f>
        <v>43514.8146570093</v>
      </c>
      <c r="R21" s="377" t="n">
        <f aca="false">+[1]data1cf!Q21</f>
        <v>34156.5842250423</v>
      </c>
      <c r="S21" s="377" t="n">
        <f aca="false">+[1]data1cf!R21</f>
        <v>24399.5703874936</v>
      </c>
      <c r="T21" s="377" t="n">
        <f aca="false">+[1]data1cf!S21</f>
        <v>24214.5747714</v>
      </c>
      <c r="U21" s="377" t="n">
        <f aca="false">+[1]data1cf!T21</f>
        <v>24004.6137555967</v>
      </c>
      <c r="V21" s="377" t="n">
        <f aca="false">+[1]data1cf!U21</f>
        <v>44367.9964901821</v>
      </c>
      <c r="W21" s="377" t="n">
        <f aca="false">+[1]data1cf!V21</f>
        <v>0</v>
      </c>
      <c r="X21" s="377" t="n">
        <f aca="false">+[1]data1cf!W21</f>
        <v>0</v>
      </c>
      <c r="Y21" s="377" t="n">
        <f aca="false">+[1]data1cf!X21</f>
        <v>0</v>
      </c>
      <c r="Z21" s="377" t="n">
        <f aca="false">+[1]data1cf!Y21</f>
        <v>0</v>
      </c>
      <c r="AA21" s="377" t="n">
        <f aca="false">+[1]data1cf!Z21</f>
        <v>0</v>
      </c>
      <c r="AB21" s="377" t="n">
        <f aca="false">+[1]data1cf!AA21</f>
        <v>0</v>
      </c>
      <c r="AC21" s="377" t="n">
        <f aca="false">+[1]data1cf!AB21</f>
        <v>0</v>
      </c>
      <c r="AD21" s="377" t="n">
        <f aca="false">+[1]data1cf!AC21</f>
        <v>0</v>
      </c>
      <c r="AE21" s="377" t="n">
        <f aca="false">+[1]data1cf!AD21</f>
        <v>0</v>
      </c>
      <c r="AF21" s="377" t="n">
        <f aca="false">+[1]data1cf!AE21</f>
        <v>0</v>
      </c>
      <c r="AG21" s="377"/>
      <c r="AH21" s="378" t="n">
        <f aca="false">XNPV(0.1,B21:AF21,$B$1:$AF$1)</f>
        <v>73872.7531907026</v>
      </c>
      <c r="AI21" s="378" t="n">
        <f aca="false">SUMPRODUCT(B21:AA21,$B$1010:$AA$1010)</f>
        <v>155597.109537054</v>
      </c>
      <c r="AJ21" s="379" t="n">
        <f aca="false">SUMPRODUCT(B21:AF21,$B$1012:$AF$1012)</f>
        <v>155180.664253171</v>
      </c>
      <c r="AK21" s="380" t="n">
        <f aca="false">XIRR(B21:AF21,$B$1:$AF$1)</f>
        <v>0.159334360594341</v>
      </c>
      <c r="AL21" s="381" t="n">
        <f aca="false">1-EXP(-(1/0.25)*(AI21/ABS($AI$1010)))</f>
        <v>0.979201569319846</v>
      </c>
    </row>
    <row r="22" customFormat="false" ht="12.75" hidden="false" customHeight="false" outlineLevel="0" collapsed="false">
      <c r="A22" s="371"/>
      <c r="B22" s="377" t="n">
        <f aca="false">+[1]data1cf!A22</f>
        <v>-179548.377101213</v>
      </c>
      <c r="C22" s="377" t="n">
        <f aca="false">+[1]data1cf!B22</f>
        <v>6258.27402190169</v>
      </c>
      <c r="D22" s="377" t="n">
        <f aca="false">+[1]data1cf!C22</f>
        <v>46833.1800125702</v>
      </c>
      <c r="E22" s="377" t="n">
        <f aca="false">+[1]data1cf!D22</f>
        <v>47359.7545176</v>
      </c>
      <c r="F22" s="377" t="n">
        <f aca="false">+[1]data1cf!E22</f>
        <v>26988.3997595351</v>
      </c>
      <c r="G22" s="377" t="n">
        <f aca="false">+[1]data1cf!F22</f>
        <v>26836.4641771825</v>
      </c>
      <c r="H22" s="377" t="n">
        <f aca="false">+[1]data1cf!G22</f>
        <v>26026.502152796</v>
      </c>
      <c r="I22" s="377" t="n">
        <f aca="false">+[1]data1cf!H22</f>
        <v>25556.631385191</v>
      </c>
      <c r="J22" s="377" t="n">
        <f aca="false">+[1]data1cf!I22</f>
        <v>26398.8020815734</v>
      </c>
      <c r="K22" s="377" t="n">
        <f aca="false">+[1]data1cf!J22</f>
        <v>26880.4423099335</v>
      </c>
      <c r="L22" s="377" t="n">
        <f aca="false">+[1]data1cf!K22</f>
        <v>27435.233457593</v>
      </c>
      <c r="M22" s="377" t="n">
        <f aca="false">+[1]data1cf!L22</f>
        <v>28096.3948106357</v>
      </c>
      <c r="N22" s="377" t="n">
        <f aca="false">+[1]data1cf!M22</f>
        <v>28796.6696628863</v>
      </c>
      <c r="O22" s="377" t="n">
        <f aca="false">+[1]data1cf!N22</f>
        <v>29230.9840977058</v>
      </c>
      <c r="P22" s="377" t="n">
        <f aca="false">+[1]data1cf!O22</f>
        <v>37868.5740940665</v>
      </c>
      <c r="Q22" s="377" t="n">
        <f aca="false">+[1]data1cf!P22</f>
        <v>46219.1582064072</v>
      </c>
      <c r="R22" s="377" t="n">
        <f aca="false">+[1]data1cf!Q22</f>
        <v>35924.0166692685</v>
      </c>
      <c r="S22" s="377" t="n">
        <f aca="false">+[1]data1cf!R22</f>
        <v>25207.9663618521</v>
      </c>
      <c r="T22" s="377" t="n">
        <f aca="false">+[1]data1cf!S22</f>
        <v>24980.4924852393</v>
      </c>
      <c r="U22" s="377" t="n">
        <f aca="false">+[1]data1cf!T22</f>
        <v>24728.0074497162</v>
      </c>
      <c r="V22" s="377" t="n">
        <f aca="false">+[1]data1cf!U22</f>
        <v>47023.8013010865</v>
      </c>
      <c r="W22" s="377" t="n">
        <f aca="false">+[1]data1cf!V22</f>
        <v>0</v>
      </c>
      <c r="X22" s="377" t="n">
        <f aca="false">+[1]data1cf!W22</f>
        <v>0</v>
      </c>
      <c r="Y22" s="377" t="n">
        <f aca="false">+[1]data1cf!X22</f>
        <v>0</v>
      </c>
      <c r="Z22" s="377" t="n">
        <f aca="false">+[1]data1cf!Y22</f>
        <v>0</v>
      </c>
      <c r="AA22" s="377" t="n">
        <f aca="false">+[1]data1cf!Z22</f>
        <v>0</v>
      </c>
      <c r="AB22" s="377" t="n">
        <f aca="false">+[1]data1cf!AA22</f>
        <v>0</v>
      </c>
      <c r="AC22" s="377" t="n">
        <f aca="false">+[1]data1cf!AB22</f>
        <v>0</v>
      </c>
      <c r="AD22" s="377" t="n">
        <f aca="false">+[1]data1cf!AC22</f>
        <v>0</v>
      </c>
      <c r="AE22" s="377" t="n">
        <f aca="false">+[1]data1cf!AD22</f>
        <v>0</v>
      </c>
      <c r="AF22" s="377" t="n">
        <f aca="false">+[1]data1cf!AE22</f>
        <v>0</v>
      </c>
      <c r="AG22" s="377"/>
      <c r="AH22" s="378" t="n">
        <f aca="false">XNPV(0.1,B22:AF22,$B$1:$AF$1)</f>
        <v>74340.7104587004</v>
      </c>
      <c r="AI22" s="378" t="n">
        <f aca="false">SUMPRODUCT(B22:AA22,$B$1010:$AA$1010)</f>
        <v>161374.034726386</v>
      </c>
      <c r="AJ22" s="379" t="n">
        <f aca="false">SUMPRODUCT(B22:AF22,$B$1012:$AF$1012)</f>
        <v>160931.677186248</v>
      </c>
      <c r="AK22" s="380" t="n">
        <f aca="false">XIRR(B22:AF22,$B$1:$AF$1)</f>
        <v>0.154843690228951</v>
      </c>
      <c r="AL22" s="381" t="n">
        <f aca="false">1-EXP(-(1/0.25)*(AI22/ABS($AI$1010)))</f>
        <v>0.981987113308563</v>
      </c>
    </row>
    <row r="23" customFormat="false" ht="12.75" hidden="false" customHeight="false" outlineLevel="0" collapsed="false">
      <c r="A23" s="371"/>
      <c r="B23" s="377" t="n">
        <f aca="false">+[1]data1cf!A23</f>
        <v>-175916.390985406</v>
      </c>
      <c r="C23" s="377" t="n">
        <f aca="false">+[1]data1cf!B23</f>
        <v>7299.81859891863</v>
      </c>
      <c r="D23" s="377" t="n">
        <f aca="false">+[1]data1cf!C23</f>
        <v>44119.495252869</v>
      </c>
      <c r="E23" s="377" t="n">
        <f aca="false">+[1]data1cf!D23</f>
        <v>46046.9435330935</v>
      </c>
      <c r="F23" s="377" t="n">
        <f aca="false">+[1]data1cf!E23</f>
        <v>26402.8415676231</v>
      </c>
      <c r="G23" s="377" t="n">
        <f aca="false">+[1]data1cf!F23</f>
        <v>26292.2527527475</v>
      </c>
      <c r="H23" s="377" t="n">
        <f aca="false">+[1]data1cf!G23</f>
        <v>25533.9800515163</v>
      </c>
      <c r="I23" s="377" t="n">
        <f aca="false">+[1]data1cf!H23</f>
        <v>25107.5139055987</v>
      </c>
      <c r="J23" s="377" t="n">
        <f aca="false">+[1]data1cf!I23</f>
        <v>25966.6899688099</v>
      </c>
      <c r="K23" s="377" t="n">
        <f aca="false">+[1]data1cf!J23</f>
        <v>26470.8689116863</v>
      </c>
      <c r="L23" s="377" t="n">
        <f aca="false">+[1]data1cf!K23</f>
        <v>27047.0523816374</v>
      </c>
      <c r="M23" s="377" t="n">
        <f aca="false">+[1]data1cf!L23</f>
        <v>27727.1038797888</v>
      </c>
      <c r="N23" s="377" t="n">
        <f aca="false">+[1]data1cf!M23</f>
        <v>28445.5651883846</v>
      </c>
      <c r="O23" s="377" t="n">
        <f aca="false">+[1]data1cf!N23</f>
        <v>28902.0099309864</v>
      </c>
      <c r="P23" s="377" t="n">
        <f aca="false">+[1]data1cf!O23</f>
        <v>37395.8536377565</v>
      </c>
      <c r="Q23" s="377" t="n">
        <f aca="false">+[1]data1cf!P23</f>
        <v>45596.0810521068</v>
      </c>
      <c r="R23" s="377" t="n">
        <f aca="false">+[1]data1cf!Q23</f>
        <v>35516.8025865713</v>
      </c>
      <c r="S23" s="377" t="n">
        <f aca="false">+[1]data1cf!R23</f>
        <v>25021.7130053349</v>
      </c>
      <c r="T23" s="377" t="n">
        <f aca="false">+[1]data1cf!S23</f>
        <v>24804.0260634071</v>
      </c>
      <c r="U23" s="377" t="n">
        <f aca="false">+[1]data1cf!T23</f>
        <v>24561.3385054278</v>
      </c>
      <c r="V23" s="377" t="n">
        <f aca="false">+[1]data1cf!U23</f>
        <v>46411.9074075298</v>
      </c>
      <c r="W23" s="377" t="n">
        <f aca="false">+[1]data1cf!V23</f>
        <v>0</v>
      </c>
      <c r="X23" s="377" t="n">
        <f aca="false">+[1]data1cf!W23</f>
        <v>0</v>
      </c>
      <c r="Y23" s="377" t="n">
        <f aca="false">+[1]data1cf!X23</f>
        <v>0</v>
      </c>
      <c r="Z23" s="377" t="n">
        <f aca="false">+[1]data1cf!Y23</f>
        <v>0</v>
      </c>
      <c r="AA23" s="377" t="n">
        <f aca="false">+[1]data1cf!Z23</f>
        <v>0</v>
      </c>
      <c r="AB23" s="377" t="n">
        <f aca="false">+[1]data1cf!AA23</f>
        <v>0</v>
      </c>
      <c r="AC23" s="377" t="n">
        <f aca="false">+[1]data1cf!AB23</f>
        <v>0</v>
      </c>
      <c r="AD23" s="377" t="n">
        <f aca="false">+[1]data1cf!AC23</f>
        <v>0</v>
      </c>
      <c r="AE23" s="377" t="n">
        <f aca="false">+[1]data1cf!AD23</f>
        <v>0</v>
      </c>
      <c r="AF23" s="377" t="n">
        <f aca="false">+[1]data1cf!AE23</f>
        <v>0</v>
      </c>
      <c r="AG23" s="377"/>
      <c r="AH23" s="378" t="n">
        <f aca="false">XNPV(0.1,B23:AF23,$B$1:$AF$1)</f>
        <v>73036.0559603584</v>
      </c>
      <c r="AI23" s="378" t="n">
        <f aca="false">SUMPRODUCT(B23:AA23,$B$1010:$AA$1010)</f>
        <v>158707.667991039</v>
      </c>
      <c r="AJ23" s="379" t="n">
        <f aca="false">SUMPRODUCT(B23:AF23,$B$1012:$AF$1012)</f>
        <v>158271.799751663</v>
      </c>
      <c r="AK23" s="380" t="n">
        <f aca="false">XIRR(B23:AF23,$B$1:$AF$1)</f>
        <v>0.154747200268345</v>
      </c>
      <c r="AL23" s="381" t="n">
        <f aca="false">1-EXP(-(1/0.25)*(AI23/ABS($AI$1010)))</f>
        <v>0.980751090250898</v>
      </c>
    </row>
    <row r="24" customFormat="false" ht="12.75" hidden="false" customHeight="false" outlineLevel="0" collapsed="false">
      <c r="A24" s="371"/>
      <c r="B24" s="377" t="n">
        <f aca="false">+[1]data1cf!A24</f>
        <v>-159530.716351166</v>
      </c>
      <c r="C24" s="377" t="n">
        <f aca="false">+[1]data1cf!B24</f>
        <v>8723.51956210166</v>
      </c>
      <c r="D24" s="377" t="n">
        <f aca="false">+[1]data1cf!C24</f>
        <v>44802.7158461379</v>
      </c>
      <c r="E24" s="377" t="n">
        <f aca="false">+[1]data1cf!D24</f>
        <v>43453.0024887433</v>
      </c>
      <c r="F24" s="377" t="n">
        <f aca="false">+[1]data1cf!E24</f>
        <v>23761.1007387333</v>
      </c>
      <c r="G24" s="377" t="n">
        <f aca="false">+[1]data1cf!F24</f>
        <v>23837.047515531</v>
      </c>
      <c r="H24" s="377" t="n">
        <f aca="false">+[1]data1cf!G24</f>
        <v>23311.9707584141</v>
      </c>
      <c r="I24" s="377" t="n">
        <f aca="false">+[1]data1cf!H24</f>
        <v>23081.3241960293</v>
      </c>
      <c r="J24" s="377" t="n">
        <f aca="false">+[1]data1cf!I24</f>
        <v>24017.2198278194</v>
      </c>
      <c r="K24" s="377" t="n">
        <f aca="false">+[1]data1cf!J24</f>
        <v>24623.0819905551</v>
      </c>
      <c r="L24" s="377" t="n">
        <f aca="false">+[1]data1cf!K24</f>
        <v>25295.7767415416</v>
      </c>
      <c r="M24" s="377" t="n">
        <f aca="false">+[1]data1cf!L24</f>
        <v>26061.050969538</v>
      </c>
      <c r="N24" s="377" t="n">
        <f aca="false">+[1]data1cf!M24</f>
        <v>26861.5603220738</v>
      </c>
      <c r="O24" s="377" t="n">
        <f aca="false">+[1]data1cf!N24</f>
        <v>27417.8457610089</v>
      </c>
      <c r="P24" s="377" t="n">
        <f aca="false">+[1]data1cf!O24</f>
        <v>35263.1792984099</v>
      </c>
      <c r="Q24" s="377" t="n">
        <f aca="false">+[1]data1cf!P24</f>
        <v>42785.0737418201</v>
      </c>
      <c r="R24" s="377" t="n">
        <f aca="false">+[1]data1cf!Q24</f>
        <v>33679.6596975829</v>
      </c>
      <c r="S24" s="377" t="n">
        <f aca="false">+[1]data1cf!R24</f>
        <v>24181.4325631425</v>
      </c>
      <c r="T24" s="377" t="n">
        <f aca="false">+[1]data1cf!S24</f>
        <v>24007.8992942473</v>
      </c>
      <c r="U24" s="377" t="n">
        <f aca="false">+[1]data1cf!T24</f>
        <v>23809.4129733195</v>
      </c>
      <c r="V24" s="377" t="n">
        <f aca="false">+[1]data1cf!U24</f>
        <v>43651.3532834766</v>
      </c>
      <c r="W24" s="377" t="n">
        <f aca="false">+[1]data1cf!V24</f>
        <v>0</v>
      </c>
      <c r="X24" s="377" t="n">
        <f aca="false">+[1]data1cf!W24</f>
        <v>0</v>
      </c>
      <c r="Y24" s="377" t="n">
        <f aca="false">+[1]data1cf!X24</f>
        <v>0</v>
      </c>
      <c r="Z24" s="377" t="n">
        <f aca="false">+[1]data1cf!Y24</f>
        <v>0</v>
      </c>
      <c r="AA24" s="377" t="n">
        <f aca="false">+[1]data1cf!Z24</f>
        <v>0</v>
      </c>
      <c r="AB24" s="377" t="n">
        <f aca="false">+[1]data1cf!AA24</f>
        <v>0</v>
      </c>
      <c r="AC24" s="377" t="n">
        <f aca="false">+[1]data1cf!AB24</f>
        <v>0</v>
      </c>
      <c r="AD24" s="377" t="n">
        <f aca="false">+[1]data1cf!AC24</f>
        <v>0</v>
      </c>
      <c r="AE24" s="377" t="n">
        <f aca="false">+[1]data1cf!AD24</f>
        <v>0</v>
      </c>
      <c r="AF24" s="377" t="n">
        <f aca="false">+[1]data1cf!AE24</f>
        <v>0</v>
      </c>
      <c r="AG24" s="377"/>
      <c r="AH24" s="378" t="n">
        <f aca="false">XNPV(0.1,B24:AF24,$B$1:$AF$1)</f>
        <v>77352.8107530156</v>
      </c>
      <c r="AI24" s="378" t="n">
        <f aca="false">SUMPRODUCT(B24:AA24,$B$1010:$AA$1010)</f>
        <v>158036.078387632</v>
      </c>
      <c r="AJ24" s="379" t="n">
        <f aca="false">SUMPRODUCT(B24:AF24,$B$1012:$AF$1012)</f>
        <v>157625.176051501</v>
      </c>
      <c r="AK24" s="380" t="n">
        <f aca="false">XIRR(B24:AF24,$B$1:$AF$1)</f>
        <v>0.16432572526283</v>
      </c>
      <c r="AL24" s="381" t="n">
        <f aca="false">1-EXP(-(1/0.25)*(AI24/ABS($AI$1010)))</f>
        <v>0.980426618206395</v>
      </c>
    </row>
    <row r="25" customFormat="false" ht="12.75" hidden="false" customHeight="false" outlineLevel="0" collapsed="false">
      <c r="A25" s="371"/>
      <c r="B25" s="377" t="n">
        <f aca="false">+[1]data1cf!A25</f>
        <v>-182355.93270675</v>
      </c>
      <c r="C25" s="377" t="n">
        <f aca="false">+[1]data1cf!B25</f>
        <v>9505.54780430329</v>
      </c>
      <c r="D25" s="377" t="n">
        <f aca="false">+[1]data1cf!C25</f>
        <v>45310.0302569941</v>
      </c>
      <c r="E25" s="377" t="n">
        <f aca="false">+[1]data1cf!D25</f>
        <v>46054.4713598547</v>
      </c>
      <c r="F25" s="377" t="n">
        <f aca="false">+[1]data1cf!E25</f>
        <v>27441.0411330572</v>
      </c>
      <c r="G25" s="377" t="n">
        <f aca="false">+[1]data1cf!F25</f>
        <v>27257.1441540745</v>
      </c>
      <c r="H25" s="377" t="n">
        <f aca="false">+[1]data1cf!G25</f>
        <v>26407.2258511275</v>
      </c>
      <c r="I25" s="377" t="n">
        <f aca="false">+[1]data1cf!H25</f>
        <v>25903.8029483988</v>
      </c>
      <c r="J25" s="377" t="n">
        <f aca="false">+[1]data1cf!I25</f>
        <v>26732.8283541768</v>
      </c>
      <c r="K25" s="377" t="n">
        <f aca="false">+[1]data1cf!J25</f>
        <v>27197.0459679494</v>
      </c>
      <c r="L25" s="377" t="n">
        <f aca="false">+[1]data1cf!K25</f>
        <v>27735.3006717875</v>
      </c>
      <c r="M25" s="377" t="n">
        <f aca="false">+[1]data1cf!L25</f>
        <v>28381.8597848713</v>
      </c>
      <c r="N25" s="377" t="n">
        <f aca="false">+[1]data1cf!M25</f>
        <v>29068.0763544556</v>
      </c>
      <c r="O25" s="377" t="n">
        <f aca="false">+[1]data1cf!N25</f>
        <v>29485.2838765048</v>
      </c>
      <c r="P25" s="377" t="n">
        <f aca="false">+[1]data1cf!O25</f>
        <v>38233.9909554331</v>
      </c>
      <c r="Q25" s="377" t="n">
        <f aca="false">+[1]data1cf!P25</f>
        <v>46700.8020512514</v>
      </c>
      <c r="R25" s="377" t="n">
        <f aca="false">+[1]data1cf!Q25</f>
        <v>36238.7965566572</v>
      </c>
      <c r="S25" s="377" t="n">
        <f aca="false">+[1]data1cf!R25</f>
        <v>25351.9417622163</v>
      </c>
      <c r="T25" s="377" t="n">
        <f aca="false">+[1]data1cf!S25</f>
        <v>25116.9025033416</v>
      </c>
      <c r="U25" s="377" t="n">
        <f aca="false">+[1]data1cf!T25</f>
        <v>24856.8439358383</v>
      </c>
      <c r="V25" s="377" t="n">
        <f aca="false">+[1]data1cf!U25</f>
        <v>47496.8003919617</v>
      </c>
      <c r="W25" s="377" t="n">
        <f aca="false">+[1]data1cf!V25</f>
        <v>0</v>
      </c>
      <c r="X25" s="377" t="n">
        <f aca="false">+[1]data1cf!W25</f>
        <v>0</v>
      </c>
      <c r="Y25" s="377" t="n">
        <f aca="false">+[1]data1cf!X25</f>
        <v>0</v>
      </c>
      <c r="Z25" s="377" t="n">
        <f aca="false">+[1]data1cf!Y25</f>
        <v>0</v>
      </c>
      <c r="AA25" s="377" t="n">
        <f aca="false">+[1]data1cf!Z25</f>
        <v>0</v>
      </c>
      <c r="AB25" s="377" t="n">
        <f aca="false">+[1]data1cf!AA25</f>
        <v>0</v>
      </c>
      <c r="AC25" s="377" t="n">
        <f aca="false">+[1]data1cf!AB25</f>
        <v>0</v>
      </c>
      <c r="AD25" s="377" t="n">
        <f aca="false">+[1]data1cf!AC25</f>
        <v>0</v>
      </c>
      <c r="AE25" s="377" t="n">
        <f aca="false">+[1]data1cf!AD25</f>
        <v>0</v>
      </c>
      <c r="AF25" s="377" t="n">
        <f aca="false">+[1]data1cf!AE25</f>
        <v>0</v>
      </c>
      <c r="AG25" s="377"/>
      <c r="AH25" s="378" t="n">
        <f aca="false">XNPV(0.1,B25:AF25,$B$1:$AF$1)</f>
        <v>74298.8905975177</v>
      </c>
      <c r="AI25" s="378" t="n">
        <f aca="false">SUMPRODUCT(B25:AA25,$B$1010:$AA$1010)</f>
        <v>162049.042207528</v>
      </c>
      <c r="AJ25" s="379" t="n">
        <f aca="false">SUMPRODUCT(B25:AF25,$B$1012:$AF$1012)</f>
        <v>161602.960322459</v>
      </c>
      <c r="AK25" s="380" t="n">
        <f aca="false">XIRR(B25:AF25,$B$1:$AF$1)</f>
        <v>0.154221198700374</v>
      </c>
      <c r="AL25" s="381" t="n">
        <f aca="false">1-EXP(-(1/0.25)*(AI25/ABS($AI$1010)))</f>
        <v>0.982287223632165</v>
      </c>
    </row>
    <row r="26" customFormat="false" ht="12.75" hidden="false" customHeight="false" outlineLevel="0" collapsed="false">
      <c r="A26" s="371"/>
      <c r="B26" s="377" t="n">
        <f aca="false">+[1]data1cf!A26</f>
        <v>-183564.445898429</v>
      </c>
      <c r="C26" s="377" t="n">
        <f aca="false">+[1]data1cf!B26</f>
        <v>5206.4027208184</v>
      </c>
      <c r="D26" s="377" t="n">
        <f aca="false">+[1]data1cf!C26</f>
        <v>45643.4927645467</v>
      </c>
      <c r="E26" s="377" t="n">
        <f aca="false">+[1]data1cf!D26</f>
        <v>47816.5207090227</v>
      </c>
      <c r="F26" s="377" t="n">
        <f aca="false">+[1]data1cf!E26</f>
        <v>27635.8807543711</v>
      </c>
      <c r="G26" s="377" t="n">
        <f aca="false">+[1]data1cf!F26</f>
        <v>27438.2259821765</v>
      </c>
      <c r="H26" s="377" t="n">
        <f aca="false">+[1]data1cf!G26</f>
        <v>26571.1084865812</v>
      </c>
      <c r="I26" s="377" t="n">
        <f aca="false">+[1]data1cf!H26</f>
        <v>26053.2430567567</v>
      </c>
      <c r="J26" s="377" t="n">
        <f aca="false">+[1]data1cf!I26</f>
        <v>26876.6100680678</v>
      </c>
      <c r="K26" s="377" t="n">
        <f aca="false">+[1]data1cf!J26</f>
        <v>27333.3281119225</v>
      </c>
      <c r="L26" s="377" t="n">
        <f aca="false">+[1]data1cf!K26</f>
        <v>27864.4646983267</v>
      </c>
      <c r="M26" s="377" t="n">
        <f aca="false">+[1]data1cf!L26</f>
        <v>28504.7382726367</v>
      </c>
      <c r="N26" s="377" t="n">
        <f aca="false">+[1]data1cf!M26</f>
        <v>29184.9034500345</v>
      </c>
      <c r="O26" s="377" t="n">
        <f aca="false">+[1]data1cf!N26</f>
        <v>29594.747296112</v>
      </c>
      <c r="P26" s="377" t="n">
        <f aca="false">+[1]data1cf!O26</f>
        <v>38391.2847581105</v>
      </c>
      <c r="Q26" s="377" t="n">
        <f aca="false">+[1]data1cf!P26</f>
        <v>46908.1257954497</v>
      </c>
      <c r="R26" s="377" t="n">
        <f aca="false">+[1]data1cf!Q26</f>
        <v>36374.2936579912</v>
      </c>
      <c r="S26" s="377" t="n">
        <f aca="false">+[1]data1cf!R26</f>
        <v>25413.9160184959</v>
      </c>
      <c r="T26" s="377" t="n">
        <f aca="false">+[1]data1cf!S26</f>
        <v>25175.6202384519</v>
      </c>
      <c r="U26" s="377" t="n">
        <f aca="false">+[1]data1cf!T26</f>
        <v>24912.3016417306</v>
      </c>
      <c r="V26" s="377" t="n">
        <f aca="false">+[1]data1cf!U26</f>
        <v>47700.4029991005</v>
      </c>
      <c r="W26" s="377" t="n">
        <f aca="false">+[1]data1cf!V26</f>
        <v>0</v>
      </c>
      <c r="X26" s="377" t="n">
        <f aca="false">+[1]data1cf!W26</f>
        <v>0</v>
      </c>
      <c r="Y26" s="377" t="n">
        <f aca="false">+[1]data1cf!X26</f>
        <v>0</v>
      </c>
      <c r="Z26" s="377" t="n">
        <f aca="false">+[1]data1cf!Y26</f>
        <v>0</v>
      </c>
      <c r="AA26" s="377" t="n">
        <f aca="false">+[1]data1cf!Z26</f>
        <v>0</v>
      </c>
      <c r="AB26" s="377" t="n">
        <f aca="false">+[1]data1cf!AA26</f>
        <v>0</v>
      </c>
      <c r="AC26" s="377" t="n">
        <f aca="false">+[1]data1cf!AB26</f>
        <v>0</v>
      </c>
      <c r="AD26" s="377" t="n">
        <f aca="false">+[1]data1cf!AC26</f>
        <v>0</v>
      </c>
      <c r="AE26" s="377" t="n">
        <f aca="false">+[1]data1cf!AD26</f>
        <v>0</v>
      </c>
      <c r="AF26" s="377" t="n">
        <f aca="false">+[1]data1cf!AE26</f>
        <v>0</v>
      </c>
      <c r="AG26" s="377"/>
      <c r="AH26" s="378" t="n">
        <f aca="false">XNPV(0.1,B26:AF26,$B$1:$AF$1)</f>
        <v>71664.6155063646</v>
      </c>
      <c r="AI26" s="378" t="n">
        <f aca="false">SUMPRODUCT(B26:AA26,$B$1010:$AA$1010)</f>
        <v>159798.65711991</v>
      </c>
      <c r="AJ26" s="379" t="n">
        <f aca="false">SUMPRODUCT(B26:AF26,$B$1012:$AF$1012)</f>
        <v>159350.626664544</v>
      </c>
      <c r="AK26" s="380" t="n">
        <f aca="false">XIRR(B26:AF26,$B$1:$AF$1)</f>
        <v>0.151391161162635</v>
      </c>
      <c r="AL26" s="381" t="n">
        <f aca="false">1-EXP(-(1/0.25)*(AI26/ABS($AI$1010)))</f>
        <v>0.981266764557464</v>
      </c>
    </row>
    <row r="27" customFormat="false" ht="12.75" hidden="false" customHeight="false" outlineLevel="0" collapsed="false">
      <c r="A27" s="371"/>
      <c r="B27" s="377" t="n">
        <f aca="false">+[1]data1cf!A27</f>
        <v>-190491.220064559</v>
      </c>
      <c r="C27" s="377" t="n">
        <f aca="false">+[1]data1cf!B27</f>
        <v>12517.7200545901</v>
      </c>
      <c r="D27" s="377" t="n">
        <f aca="false">+[1]data1cf!C27</f>
        <v>47574.6533235673</v>
      </c>
      <c r="E27" s="377" t="n">
        <f aca="false">+[1]data1cf!D27</f>
        <v>48034.1882662626</v>
      </c>
      <c r="F27" s="377" t="n">
        <f aca="false">+[1]data1cf!E27</f>
        <v>28752.6331942693</v>
      </c>
      <c r="G27" s="377" t="n">
        <f aca="false">+[1]data1cf!F27</f>
        <v>28476.1235719504</v>
      </c>
      <c r="H27" s="377" t="n">
        <f aca="false">+[1]data1cf!G27</f>
        <v>27510.4263304861</v>
      </c>
      <c r="I27" s="377" t="n">
        <f aca="false">+[1]data1cf!H27</f>
        <v>26909.781395837</v>
      </c>
      <c r="J27" s="377" t="n">
        <f aca="false">+[1]data1cf!I27</f>
        <v>27700.7164726974</v>
      </c>
      <c r="K27" s="377" t="n">
        <f aca="false">+[1]data1cf!J27</f>
        <v>28114.449609542</v>
      </c>
      <c r="L27" s="377" t="n">
        <f aca="false">+[1]data1cf!K27</f>
        <v>28604.7876409195</v>
      </c>
      <c r="M27" s="377" t="n">
        <f aca="false">+[1]data1cf!L27</f>
        <v>29209.0347093556</v>
      </c>
      <c r="N27" s="377" t="n">
        <f aca="false">+[1]data1cf!M27</f>
        <v>29854.5154270757</v>
      </c>
      <c r="O27" s="377" t="n">
        <f aca="false">+[1]data1cf!N27</f>
        <v>30222.1532626269</v>
      </c>
      <c r="P27" s="377" t="n">
        <f aca="false">+[1]data1cf!O27</f>
        <v>39292.8377211901</v>
      </c>
      <c r="Q27" s="377" t="n">
        <f aca="false">+[1]data1cf!P27</f>
        <v>48096.4328534337</v>
      </c>
      <c r="R27" s="377" t="n">
        <f aca="false">+[1]data1cf!Q27</f>
        <v>37150.9155662733</v>
      </c>
      <c r="S27" s="377" t="n">
        <f aca="false">+[1]data1cf!R27</f>
        <v>25769.130740453</v>
      </c>
      <c r="T27" s="377" t="n">
        <f aca="false">+[1]data1cf!S27</f>
        <v>25512.1697221124</v>
      </c>
      <c r="U27" s="377" t="n">
        <f aca="false">+[1]data1cf!T27</f>
        <v>25230.1657801884</v>
      </c>
      <c r="V27" s="377" t="n">
        <f aca="false">+[1]data1cf!U27</f>
        <v>48867.381803302</v>
      </c>
      <c r="W27" s="377" t="n">
        <f aca="false">+[1]data1cf!V27</f>
        <v>0</v>
      </c>
      <c r="X27" s="377" t="n">
        <f aca="false">+[1]data1cf!W27</f>
        <v>0</v>
      </c>
      <c r="Y27" s="377" t="n">
        <f aca="false">+[1]data1cf!X27</f>
        <v>0</v>
      </c>
      <c r="Z27" s="377" t="n">
        <f aca="false">+[1]data1cf!Y27</f>
        <v>0</v>
      </c>
      <c r="AA27" s="377" t="n">
        <f aca="false">+[1]data1cf!Z27</f>
        <v>0</v>
      </c>
      <c r="AB27" s="377" t="n">
        <f aca="false">+[1]data1cf!AA27</f>
        <v>0</v>
      </c>
      <c r="AC27" s="377" t="n">
        <f aca="false">+[1]data1cf!AB27</f>
        <v>0</v>
      </c>
      <c r="AD27" s="377" t="n">
        <f aca="false">+[1]data1cf!AC27</f>
        <v>0</v>
      </c>
      <c r="AE27" s="377" t="n">
        <f aca="false">+[1]data1cf!AD27</f>
        <v>0</v>
      </c>
      <c r="AF27" s="377" t="n">
        <f aca="false">+[1]data1cf!AE27</f>
        <v>0</v>
      </c>
      <c r="AG27" s="377"/>
      <c r="AH27" s="378" t="n">
        <f aca="false">XNPV(0.1,B27:AF27,$B$1:$AF$1)</f>
        <v>78207.6374566538</v>
      </c>
      <c r="AI27" s="378" t="n">
        <f aca="false">SUMPRODUCT(B27:AA27,$B$1010:$AA$1010)</f>
        <v>168846.925388822</v>
      </c>
      <c r="AJ27" s="379" t="n">
        <f aca="false">SUMPRODUCT(B27:AF27,$B$1012:$AF$1012)</f>
        <v>168386.945372622</v>
      </c>
      <c r="AK27" s="380" t="n">
        <f aca="false">XIRR(B27:AF27,$B$1:$AF$1)</f>
        <v>0.155532596719203</v>
      </c>
      <c r="AL27" s="381" t="n">
        <f aca="false">1-EXP(-(1/0.25)*(AI27/ABS($AI$1010)))</f>
        <v>0.985044426709695</v>
      </c>
    </row>
    <row r="28" customFormat="false" ht="12.75" hidden="false" customHeight="false" outlineLevel="0" collapsed="false">
      <c r="A28" s="371"/>
      <c r="B28" s="377" t="n">
        <f aca="false">+[1]data1cf!A28</f>
        <v>-177650.628501293</v>
      </c>
      <c r="C28" s="377" t="n">
        <f aca="false">+[1]data1cf!B28</f>
        <v>7732.9527137235</v>
      </c>
      <c r="D28" s="377" t="n">
        <f aca="false">+[1]data1cf!C28</f>
        <v>43651.7911954028</v>
      </c>
      <c r="E28" s="377" t="n">
        <f aca="false">+[1]data1cf!D28</f>
        <v>48963.4006776707</v>
      </c>
      <c r="F28" s="377" t="n">
        <f aca="false">+[1]data1cf!E28</f>
        <v>26682.4398237204</v>
      </c>
      <c r="G28" s="377" t="n">
        <f aca="false">+[1]data1cf!F28</f>
        <v>26552.1083355432</v>
      </c>
      <c r="H28" s="377" t="n">
        <f aca="false">+[1]data1cf!G28</f>
        <v>25769.1544927746</v>
      </c>
      <c r="I28" s="377" t="n">
        <f aca="false">+[1]data1cf!H28</f>
        <v>25321.9630684851</v>
      </c>
      <c r="J28" s="377" t="n">
        <f aca="false">+[1]data1cf!I28</f>
        <v>26173.0192369098</v>
      </c>
      <c r="K28" s="377" t="n">
        <f aca="false">+[1]data1cf!J28</f>
        <v>26666.4361661034</v>
      </c>
      <c r="L28" s="377" t="n">
        <f aca="false">+[1]data1cf!K28</f>
        <v>27232.405013342</v>
      </c>
      <c r="M28" s="377" t="n">
        <f aca="false">+[1]data1cf!L28</f>
        <v>27903.4366536847</v>
      </c>
      <c r="N28" s="377" t="n">
        <f aca="false">+[1]data1cf!M28</f>
        <v>28613.2141089096</v>
      </c>
      <c r="O28" s="377" t="n">
        <f aca="false">+[1]data1cf!N28</f>
        <v>29059.0918480123</v>
      </c>
      <c r="P28" s="377" t="n">
        <f aca="false">+[1]data1cf!O28</f>
        <v>37621.5729890205</v>
      </c>
      <c r="Q28" s="377" t="n">
        <f aca="false">+[1]data1cf!P28</f>
        <v>45893.594242363</v>
      </c>
      <c r="R28" s="377" t="n">
        <f aca="false">+[1]data1cf!Q28</f>
        <v>35711.2432911041</v>
      </c>
      <c r="S28" s="377" t="n">
        <f aca="false">+[1]data1cf!R28</f>
        <v>25110.6471444072</v>
      </c>
      <c r="T28" s="377" t="n">
        <f aca="false">+[1]data1cf!S28</f>
        <v>24888.2870377825</v>
      </c>
      <c r="U28" s="377" t="n">
        <f aca="false">+[1]data1cf!T28</f>
        <v>24640.9212809952</v>
      </c>
      <c r="V28" s="377" t="n">
        <f aca="false">+[1]data1cf!U28</f>
        <v>46704.0807011803</v>
      </c>
      <c r="W28" s="377" t="n">
        <f aca="false">+[1]data1cf!V28</f>
        <v>0</v>
      </c>
      <c r="X28" s="377" t="n">
        <f aca="false">+[1]data1cf!W28</f>
        <v>0</v>
      </c>
      <c r="Y28" s="377" t="n">
        <f aca="false">+[1]data1cf!X28</f>
        <v>0</v>
      </c>
      <c r="Z28" s="377" t="n">
        <f aca="false">+[1]data1cf!Y28</f>
        <v>0</v>
      </c>
      <c r="AA28" s="377" t="n">
        <f aca="false">+[1]data1cf!Z28</f>
        <v>0</v>
      </c>
      <c r="AB28" s="377" t="n">
        <f aca="false">+[1]data1cf!AA28</f>
        <v>0</v>
      </c>
      <c r="AC28" s="377" t="n">
        <f aca="false">+[1]data1cf!AB28</f>
        <v>0</v>
      </c>
      <c r="AD28" s="377" t="n">
        <f aca="false">+[1]data1cf!AC28</f>
        <v>0</v>
      </c>
      <c r="AE28" s="377" t="n">
        <f aca="false">+[1]data1cf!AD28</f>
        <v>0</v>
      </c>
      <c r="AF28" s="377" t="n">
        <f aca="false">+[1]data1cf!AE28</f>
        <v>0</v>
      </c>
      <c r="AG28" s="377"/>
      <c r="AH28" s="378" t="n">
        <f aca="false">XNPV(0.1,B28:AF28,$B$1:$AF$1)</f>
        <v>74767.6270780103</v>
      </c>
      <c r="AI28" s="378" t="n">
        <f aca="false">SUMPRODUCT(B28:AA28,$B$1010:$AA$1010)</f>
        <v>161227.224752568</v>
      </c>
      <c r="AJ28" s="379" t="n">
        <f aca="false">SUMPRODUCT(B28:AF28,$B$1012:$AF$1012)</f>
        <v>160787.723120098</v>
      </c>
      <c r="AK28" s="380" t="n">
        <f aca="false">XIRR(B28:AF28,$B$1:$AF$1)</f>
        <v>0.155763207436602</v>
      </c>
      <c r="AL28" s="381" t="n">
        <f aca="false">1-EXP(-(1/0.25)*(AI28/ABS($AI$1010)))</f>
        <v>0.981921170889671</v>
      </c>
    </row>
    <row r="29" customFormat="false" ht="12.75" hidden="false" customHeight="false" outlineLevel="0" collapsed="false">
      <c r="A29" s="371"/>
      <c r="B29" s="377" t="n">
        <f aca="false">+[1]data1cf!A29</f>
        <v>-201086.946736325</v>
      </c>
      <c r="C29" s="377" t="n">
        <f aca="false">+[1]data1cf!B29</f>
        <v>8821.70102651537</v>
      </c>
      <c r="D29" s="377" t="n">
        <f aca="false">+[1]data1cf!C29</f>
        <v>51138.105526654</v>
      </c>
      <c r="E29" s="377" t="n">
        <f aca="false">+[1]data1cf!D29</f>
        <v>50440.164194545</v>
      </c>
      <c r="F29" s="377" t="n">
        <f aca="false">+[1]data1cf!E29</f>
        <v>30460.9036430226</v>
      </c>
      <c r="G29" s="377" t="n">
        <f aca="false">+[1]data1cf!F29</f>
        <v>30063.7715753029</v>
      </c>
      <c r="H29" s="377" t="n">
        <f aca="false">+[1]data1cf!G29</f>
        <v>28947.2791703832</v>
      </c>
      <c r="I29" s="377" t="n">
        <f aca="false">+[1]data1cf!H29</f>
        <v>28220.0083365625</v>
      </c>
      <c r="J29" s="377" t="n">
        <f aca="false">+[1]data1cf!I29</f>
        <v>28961.3330313556</v>
      </c>
      <c r="K29" s="377" t="n">
        <f aca="false">+[1]data1cf!J29</f>
        <v>29309.3131474189</v>
      </c>
      <c r="L29" s="377" t="n">
        <f aca="false">+[1]data1cf!K29</f>
        <v>29737.2425702149</v>
      </c>
      <c r="M29" s="377" t="n">
        <f aca="false">+[1]data1cf!L29</f>
        <v>30286.3807235887</v>
      </c>
      <c r="N29" s="377" t="n">
        <f aca="false">+[1]data1cf!M29</f>
        <v>30878.8054233573</v>
      </c>
      <c r="O29" s="377" t="n">
        <f aca="false">+[1]data1cf!N29</f>
        <v>31181.8816981134</v>
      </c>
      <c r="P29" s="377" t="n">
        <f aca="false">+[1]data1cf!O29</f>
        <v>40671.9224939577</v>
      </c>
      <c r="Q29" s="377" t="n">
        <f aca="false">+[1]data1cf!P29</f>
        <v>49914.1587510233</v>
      </c>
      <c r="R29" s="377" t="n">
        <f aca="false">+[1]data1cf!Q29</f>
        <v>38338.8961861266</v>
      </c>
      <c r="S29" s="377" t="n">
        <f aca="false">+[1]data1cf!R29</f>
        <v>26312.4945073924</v>
      </c>
      <c r="T29" s="377" t="n">
        <f aca="false">+[1]data1cf!S29</f>
        <v>26026.9817045538</v>
      </c>
      <c r="U29" s="377" t="n">
        <f aca="false">+[1]data1cf!T29</f>
        <v>25716.395221062</v>
      </c>
      <c r="V29" s="377" t="n">
        <f aca="false">+[1]data1cf!U29</f>
        <v>50652.4823630289</v>
      </c>
      <c r="W29" s="377" t="n">
        <f aca="false">+[1]data1cf!V29</f>
        <v>0</v>
      </c>
      <c r="X29" s="377" t="n">
        <f aca="false">+[1]data1cf!W29</f>
        <v>0</v>
      </c>
      <c r="Y29" s="377" t="n">
        <f aca="false">+[1]data1cf!X29</f>
        <v>0</v>
      </c>
      <c r="Z29" s="377" t="n">
        <f aca="false">+[1]data1cf!Y29</f>
        <v>0</v>
      </c>
      <c r="AA29" s="377" t="n">
        <f aca="false">+[1]data1cf!Z29</f>
        <v>0</v>
      </c>
      <c r="AB29" s="377" t="n">
        <f aca="false">+[1]data1cf!AA29</f>
        <v>0</v>
      </c>
      <c r="AC29" s="377" t="n">
        <f aca="false">+[1]data1cf!AB29</f>
        <v>0</v>
      </c>
      <c r="AD29" s="377" t="n">
        <f aca="false">+[1]data1cf!AC29</f>
        <v>0</v>
      </c>
      <c r="AE29" s="377" t="n">
        <f aca="false">+[1]data1cf!AD29</f>
        <v>0</v>
      </c>
      <c r="AF29" s="377" t="n">
        <f aca="false">+[1]data1cf!AE29</f>
        <v>0</v>
      </c>
      <c r="AG29" s="377"/>
      <c r="AH29" s="378" t="n">
        <f aca="false">XNPV(0.1,B29:AF29,$B$1:$AF$1)</f>
        <v>76749.6848310351</v>
      </c>
      <c r="AI29" s="378" t="n">
        <f aca="false">SUMPRODUCT(B29:AA29,$B$1010:$AA$1010)</f>
        <v>170870.685077707</v>
      </c>
      <c r="AJ29" s="379" t="n">
        <f aca="false">SUMPRODUCT(B29:AF29,$B$1012:$AF$1012)</f>
        <v>170393.593446973</v>
      </c>
      <c r="AK29" s="380" t="n">
        <f aca="false">XIRR(B29:AF29,$B$1:$AF$1)</f>
        <v>0.151480921032753</v>
      </c>
      <c r="AL29" s="381" t="n">
        <f aca="false">1-EXP(-(1/0.25)*(AI29/ABS($AI$1010)))</f>
        <v>0.985779113094791</v>
      </c>
    </row>
    <row r="30" customFormat="false" ht="12.75" hidden="false" customHeight="false" outlineLevel="0" collapsed="false">
      <c r="A30" s="371"/>
      <c r="B30" s="377" t="n">
        <f aca="false">+[1]data1cf!A30</f>
        <v>-170419.269710001</v>
      </c>
      <c r="C30" s="377" t="n">
        <f aca="false">+[1]data1cf!B30</f>
        <v>5724.87271916559</v>
      </c>
      <c r="D30" s="377" t="n">
        <f aca="false">+[1]data1cf!C30</f>
        <v>42353.2789363637</v>
      </c>
      <c r="E30" s="377" t="n">
        <f aca="false">+[1]data1cf!D30</f>
        <v>41710.8839559863</v>
      </c>
      <c r="F30" s="377" t="n">
        <f aca="false">+[1]data1cf!E30</f>
        <v>25516.5814630651</v>
      </c>
      <c r="G30" s="377" t="n">
        <f aca="false">+[1]data1cf!F30</f>
        <v>25468.5722363048</v>
      </c>
      <c r="H30" s="377" t="n">
        <f aca="false">+[1]data1cf!G30</f>
        <v>24788.5328952709</v>
      </c>
      <c r="I30" s="377" t="n">
        <f aca="false">+[1]data1cf!H30</f>
        <v>24427.7609623047</v>
      </c>
      <c r="J30" s="377" t="n">
        <f aca="false">+[1]data1cf!I30</f>
        <v>25312.6751645973</v>
      </c>
      <c r="K30" s="377" t="n">
        <f aca="false">+[1]data1cf!J30</f>
        <v>25850.9671363061</v>
      </c>
      <c r="L30" s="377" t="n">
        <f aca="false">+[1]data1cf!K30</f>
        <v>26459.5285356463</v>
      </c>
      <c r="M30" s="377" t="n">
        <f aca="false">+[1]data1cf!L30</f>
        <v>27168.1708420393</v>
      </c>
      <c r="N30" s="377" t="n">
        <f aca="false">+[1]data1cf!M30</f>
        <v>27914.1579045644</v>
      </c>
      <c r="O30" s="377" t="n">
        <f aca="false">+[1]data1cf!N30</f>
        <v>28404.097540005</v>
      </c>
      <c r="P30" s="377" t="n">
        <f aca="false">+[1]data1cf!O30</f>
        <v>36680.3768724707</v>
      </c>
      <c r="Q30" s="377" t="n">
        <f aca="false">+[1]data1cf!P30</f>
        <v>44653.034858671</v>
      </c>
      <c r="R30" s="377" t="n">
        <f aca="false">+[1]data1cf!Q30</f>
        <v>34900.4717069189</v>
      </c>
      <c r="S30" s="377" t="n">
        <f aca="false">+[1]data1cf!R30</f>
        <v>24739.8128944642</v>
      </c>
      <c r="T30" s="377" t="n">
        <f aca="false">+[1]data1cf!S30</f>
        <v>24536.9387753731</v>
      </c>
      <c r="U30" s="377" t="n">
        <f aca="false">+[1]data1cf!T30</f>
        <v>24309.0799971675</v>
      </c>
      <c r="V30" s="377" t="n">
        <f aca="false">+[1]data1cf!U30</f>
        <v>45485.7874188215</v>
      </c>
      <c r="W30" s="377" t="n">
        <f aca="false">+[1]data1cf!V30</f>
        <v>0</v>
      </c>
      <c r="X30" s="377" t="n">
        <f aca="false">+[1]data1cf!W30</f>
        <v>0</v>
      </c>
      <c r="Y30" s="377" t="n">
        <f aca="false">+[1]data1cf!X30</f>
        <v>0</v>
      </c>
      <c r="Z30" s="377" t="n">
        <f aca="false">+[1]data1cf!Y30</f>
        <v>0</v>
      </c>
      <c r="AA30" s="377" t="n">
        <f aca="false">+[1]data1cf!Z30</f>
        <v>0</v>
      </c>
      <c r="AB30" s="377" t="n">
        <f aca="false">+[1]data1cf!AA30</f>
        <v>0</v>
      </c>
      <c r="AC30" s="377" t="n">
        <f aca="false">+[1]data1cf!AB30</f>
        <v>0</v>
      </c>
      <c r="AD30" s="377" t="n">
        <f aca="false">+[1]data1cf!AC30</f>
        <v>0</v>
      </c>
      <c r="AE30" s="377" t="n">
        <f aca="false">+[1]data1cf!AD30</f>
        <v>0</v>
      </c>
      <c r="AF30" s="377" t="n">
        <f aca="false">+[1]data1cf!AE30</f>
        <v>0</v>
      </c>
      <c r="AG30" s="377"/>
      <c r="AH30" s="378" t="n">
        <f aca="false">XNPV(0.1,B30:AF30,$B$1:$AF$1)</f>
        <v>68366.3441039146</v>
      </c>
      <c r="AI30" s="378" t="n">
        <f aca="false">SUMPRODUCT(B30:AA30,$B$1010:$AA$1010)</f>
        <v>151785.687500561</v>
      </c>
      <c r="AJ30" s="379" t="n">
        <f aca="false">SUMPRODUCT(B30:AF30,$B$1012:$AF$1012)</f>
        <v>151360.35994443</v>
      </c>
      <c r="AK30" s="380" t="n">
        <f aca="false">XIRR(B30:AF30,$B$1:$AF$1)</f>
        <v>0.15204184580524</v>
      </c>
      <c r="AL30" s="381" t="n">
        <f aca="false">1-EXP(-(1/0.25)*(AI30/ABS($AI$1010)))</f>
        <v>0.977131842532551</v>
      </c>
    </row>
    <row r="31" customFormat="false" ht="12.75" hidden="false" customHeight="false" outlineLevel="0" collapsed="false">
      <c r="A31" s="371"/>
      <c r="B31" s="377" t="n">
        <f aca="false">+[1]data1cf!A31</f>
        <v>-195974.406832904</v>
      </c>
      <c r="C31" s="377" t="n">
        <f aca="false">+[1]data1cf!B31</f>
        <v>7962.76563916537</v>
      </c>
      <c r="D31" s="377" t="n">
        <f aca="false">+[1]data1cf!C31</f>
        <v>49898.1956083094</v>
      </c>
      <c r="E31" s="377" t="n">
        <f aca="false">+[1]data1cf!D31</f>
        <v>48447.8848138479</v>
      </c>
      <c r="F31" s="377" t="n">
        <f aca="false">+[1]data1cf!E31</f>
        <v>29636.6467415722</v>
      </c>
      <c r="G31" s="377" t="n">
        <f aca="false">+[1]data1cf!F31</f>
        <v>29297.7161624773</v>
      </c>
      <c r="H31" s="377" t="n">
        <f aca="false">+[1]data1cf!G31</f>
        <v>28253.9838724879</v>
      </c>
      <c r="I31" s="377" t="n">
        <f aca="false">+[1]data1cf!H31</f>
        <v>27587.811251407</v>
      </c>
      <c r="J31" s="377" t="n">
        <f aca="false">+[1]data1cf!I31</f>
        <v>28353.073432113</v>
      </c>
      <c r="K31" s="377" t="n">
        <f aca="false">+[1]data1cf!J31</f>
        <v>28732.7800123375</v>
      </c>
      <c r="L31" s="377" t="n">
        <f aca="false">+[1]data1cf!K31</f>
        <v>29190.8221882816</v>
      </c>
      <c r="M31" s="377" t="n">
        <f aca="false">+[1]data1cf!L31</f>
        <v>29766.5509225581</v>
      </c>
      <c r="N31" s="377" t="n">
        <f aca="false">+[1]data1cf!M31</f>
        <v>30384.5756606532</v>
      </c>
      <c r="O31" s="377" t="n">
        <f aca="false">+[1]data1cf!N31</f>
        <v>30718.8035086818</v>
      </c>
      <c r="P31" s="377" t="n">
        <f aca="false">+[1]data1cf!O31</f>
        <v>40006.500843382</v>
      </c>
      <c r="Q31" s="377" t="n">
        <f aca="false">+[1]data1cf!P31</f>
        <v>49037.0885440623</v>
      </c>
      <c r="R31" s="377" t="n">
        <f aca="false">+[1]data1cf!Q31</f>
        <v>37765.6841251101</v>
      </c>
      <c r="S31" s="377" t="n">
        <f aca="false">+[1]data1cf!R31</f>
        <v>26050.3162702025</v>
      </c>
      <c r="T31" s="377" t="n">
        <f aca="false">+[1]data1cf!S31</f>
        <v>25778.5799776572</v>
      </c>
      <c r="U31" s="377" t="n">
        <f aca="false">+[1]data1cf!T31</f>
        <v>25481.7848450405</v>
      </c>
      <c r="V31" s="377" t="n">
        <f aca="false">+[1]data1cf!U31</f>
        <v>49791.1541949909</v>
      </c>
      <c r="W31" s="377" t="n">
        <f aca="false">+[1]data1cf!V31</f>
        <v>0</v>
      </c>
      <c r="X31" s="377" t="n">
        <f aca="false">+[1]data1cf!W31</f>
        <v>0</v>
      </c>
      <c r="Y31" s="377" t="n">
        <f aca="false">+[1]data1cf!X31</f>
        <v>0</v>
      </c>
      <c r="Z31" s="377" t="n">
        <f aca="false">+[1]data1cf!Y31</f>
        <v>0</v>
      </c>
      <c r="AA31" s="377" t="n">
        <f aca="false">+[1]data1cf!Z31</f>
        <v>0</v>
      </c>
      <c r="AB31" s="377" t="n">
        <f aca="false">+[1]data1cf!AA31</f>
        <v>0</v>
      </c>
      <c r="AC31" s="377" t="n">
        <f aca="false">+[1]data1cf!AB31</f>
        <v>0</v>
      </c>
      <c r="AD31" s="377" t="n">
        <f aca="false">+[1]data1cf!AC31</f>
        <v>0</v>
      </c>
      <c r="AE31" s="377" t="n">
        <f aca="false">+[1]data1cf!AD31</f>
        <v>0</v>
      </c>
      <c r="AF31" s="377" t="n">
        <f aca="false">+[1]data1cf!AE31</f>
        <v>0</v>
      </c>
      <c r="AG31" s="377"/>
      <c r="AH31" s="378" t="n">
        <f aca="false">XNPV(0.1,B31:AF31,$B$1:$AF$1)</f>
        <v>74822.7795983987</v>
      </c>
      <c r="AI31" s="378" t="n">
        <f aca="false">SUMPRODUCT(B31:AA31,$B$1010:$AA$1010)</f>
        <v>167108.421171562</v>
      </c>
      <c r="AJ31" s="379" t="n">
        <f aca="false">SUMPRODUCT(B31:AF31,$B$1012:$AF$1012)</f>
        <v>166640.153453474</v>
      </c>
      <c r="AK31" s="380" t="n">
        <f aca="false">XIRR(B31:AF31,$B$1:$AF$1)</f>
        <v>0.151132930876452</v>
      </c>
      <c r="AL31" s="381" t="n">
        <f aca="false">1-EXP(-(1/0.25)*(AI31/ABS($AI$1010)))</f>
        <v>0.984383061451336</v>
      </c>
    </row>
    <row r="32" customFormat="false" ht="12.75" hidden="false" customHeight="false" outlineLevel="0" collapsed="false">
      <c r="A32" s="371"/>
      <c r="B32" s="377" t="n">
        <f aca="false">+[1]data1cf!A32</f>
        <v>-154513.418268843</v>
      </c>
      <c r="C32" s="377" t="n">
        <f aca="false">+[1]data1cf!B32</f>
        <v>7695.83244403559</v>
      </c>
      <c r="D32" s="377" t="n">
        <f aca="false">+[1]data1cf!C32</f>
        <v>42083.7978016704</v>
      </c>
      <c r="E32" s="377" t="n">
        <f aca="false">+[1]data1cf!D32</f>
        <v>43588.5794766912</v>
      </c>
      <c r="F32" s="377" t="n">
        <f aca="false">+[1]data1cf!E32</f>
        <v>22952.1989699231</v>
      </c>
      <c r="G32" s="377" t="n">
        <f aca="false">+[1]data1cf!F32</f>
        <v>23085.2629962257</v>
      </c>
      <c r="H32" s="377" t="n">
        <f aca="false">+[1]data1cf!G32</f>
        <v>22631.5909013718</v>
      </c>
      <c r="I32" s="377" t="n">
        <f aca="false">+[1]data1cf!H32</f>
        <v>22460.9043493541</v>
      </c>
      <c r="J32" s="377" t="n">
        <f aca="false">+[1]data1cf!I32</f>
        <v>23420.291534156</v>
      </c>
      <c r="K32" s="377" t="n">
        <f aca="false">+[1]data1cf!J32</f>
        <v>24057.289126796</v>
      </c>
      <c r="L32" s="377" t="n">
        <f aca="false">+[1]data1cf!K32</f>
        <v>24759.5356585952</v>
      </c>
      <c r="M32" s="377" t="n">
        <f aca="false">+[1]data1cf!L32</f>
        <v>25550.9051099234</v>
      </c>
      <c r="N32" s="377" t="n">
        <f aca="false">+[1]data1cf!M32</f>
        <v>26376.5375960932</v>
      </c>
      <c r="O32" s="377" t="n">
        <f aca="false">+[1]data1cf!N32</f>
        <v>26963.3942837215</v>
      </c>
      <c r="P32" s="377" t="n">
        <f aca="false">+[1]data1cf!O32</f>
        <v>34610.1538287924</v>
      </c>
      <c r="Q32" s="377" t="n">
        <f aca="false">+[1]data1cf!P32</f>
        <v>41924.3425298244</v>
      </c>
      <c r="R32" s="377" t="n">
        <f aca="false">+[1]data1cf!Q32</f>
        <v>33117.1260393951</v>
      </c>
      <c r="S32" s="377" t="n">
        <f aca="false">+[1]data1cf!R32</f>
        <v>23924.138460499</v>
      </c>
      <c r="T32" s="377" t="n">
        <f aca="false">+[1]data1cf!S32</f>
        <v>23764.1250584374</v>
      </c>
      <c r="U32" s="377" t="n">
        <f aca="false">+[1]data1cf!T32</f>
        <v>23579.1731684589</v>
      </c>
      <c r="V32" s="377" t="n">
        <f aca="false">+[1]data1cf!U32</f>
        <v>42806.07085099</v>
      </c>
      <c r="W32" s="377" t="n">
        <f aca="false">+[1]data1cf!V32</f>
        <v>0</v>
      </c>
      <c r="X32" s="377" t="n">
        <f aca="false">+[1]data1cf!W32</f>
        <v>0</v>
      </c>
      <c r="Y32" s="377" t="n">
        <f aca="false">+[1]data1cf!X32</f>
        <v>0</v>
      </c>
      <c r="Z32" s="377" t="n">
        <f aca="false">+[1]data1cf!Y32</f>
        <v>0</v>
      </c>
      <c r="AA32" s="377" t="n">
        <f aca="false">+[1]data1cf!Z32</f>
        <v>0</v>
      </c>
      <c r="AB32" s="377" t="n">
        <f aca="false">+[1]data1cf!AA32</f>
        <v>0</v>
      </c>
      <c r="AC32" s="377" t="n">
        <f aca="false">+[1]data1cf!AB32</f>
        <v>0</v>
      </c>
      <c r="AD32" s="377" t="n">
        <f aca="false">+[1]data1cf!AC32</f>
        <v>0</v>
      </c>
      <c r="AE32" s="377" t="n">
        <f aca="false">+[1]data1cf!AD32</f>
        <v>0</v>
      </c>
      <c r="AF32" s="377" t="n">
        <f aca="false">+[1]data1cf!AE32</f>
        <v>0</v>
      </c>
      <c r="AG32" s="377"/>
      <c r="AH32" s="378" t="n">
        <f aca="false">XNPV(0.1,B32:AF32,$B$1:$AF$1)</f>
        <v>75623.1539282036</v>
      </c>
      <c r="AI32" s="378" t="n">
        <f aca="false">SUMPRODUCT(B32:AA32,$B$1010:$AA$1010)</f>
        <v>154597.075872663</v>
      </c>
      <c r="AJ32" s="379" t="n">
        <f aca="false">SUMPRODUCT(B32:AF32,$B$1012:$AF$1012)</f>
        <v>154194.463368426</v>
      </c>
      <c r="AK32" s="380" t="n">
        <f aca="false">XIRR(B32:AF32,$B$1:$AF$1)</f>
        <v>0.164280034448412</v>
      </c>
      <c r="AL32" s="381" t="n">
        <f aca="false">1-EXP(-(1/0.25)*(AI32/ABS($AI$1010)))</f>
        <v>0.978677373287239</v>
      </c>
    </row>
    <row r="33" customFormat="false" ht="12.75" hidden="false" customHeight="false" outlineLevel="0" collapsed="false">
      <c r="A33" s="371"/>
      <c r="B33" s="377" t="n">
        <f aca="false">+[1]data1cf!A33</f>
        <v>-190406.483366631</v>
      </c>
      <c r="C33" s="377" t="n">
        <f aca="false">+[1]data1cf!B33</f>
        <v>7315.54338862473</v>
      </c>
      <c r="D33" s="377" t="n">
        <f aca="false">+[1]data1cf!C33</f>
        <v>47214.5537733994</v>
      </c>
      <c r="E33" s="377" t="n">
        <f aca="false">+[1]data1cf!D33</f>
        <v>52664.5705921225</v>
      </c>
      <c r="F33" s="377" t="n">
        <f aca="false">+[1]data1cf!E33</f>
        <v>28738.9717247468</v>
      </c>
      <c r="G33" s="377" t="n">
        <f aca="false">+[1]data1cf!F33</f>
        <v>28463.426750539</v>
      </c>
      <c r="H33" s="377" t="n">
        <f aca="false">+[1]data1cf!G33</f>
        <v>27498.9354560201</v>
      </c>
      <c r="I33" s="377" t="n">
        <f aca="false">+[1]data1cf!H33</f>
        <v>26899.3031806158</v>
      </c>
      <c r="J33" s="377" t="n">
        <f aca="false">+[1]data1cf!I33</f>
        <v>27690.6350042108</v>
      </c>
      <c r="K33" s="377" t="n">
        <f aca="false">+[1]data1cf!J33</f>
        <v>28104.8939845423</v>
      </c>
      <c r="L33" s="377" t="n">
        <f aca="false">+[1]data1cf!K33</f>
        <v>28595.7311132991</v>
      </c>
      <c r="M33" s="377" t="n">
        <f aca="false">+[1]data1cf!L33</f>
        <v>29200.4189016249</v>
      </c>
      <c r="N33" s="377" t="n">
        <f aca="false">+[1]data1cf!M33</f>
        <v>29846.3239216986</v>
      </c>
      <c r="O33" s="377" t="n">
        <f aca="false">+[1]data1cf!N33</f>
        <v>30214.4780723308</v>
      </c>
      <c r="P33" s="377" t="n">
        <f aca="false">+[1]data1cf!O33</f>
        <v>39281.8088325231</v>
      </c>
      <c r="Q33" s="377" t="n">
        <f aca="false">+[1]data1cf!P33</f>
        <v>48081.8960410874</v>
      </c>
      <c r="R33" s="377" t="n">
        <f aca="false">+[1]data1cf!Q33</f>
        <v>37141.4149857046</v>
      </c>
      <c r="S33" s="377" t="n">
        <f aca="false">+[1]data1cf!R33</f>
        <v>25764.7853233987</v>
      </c>
      <c r="T33" s="377" t="n">
        <f aca="false">+[1]data1cf!S33</f>
        <v>25508.0526408779</v>
      </c>
      <c r="U33" s="377" t="n">
        <f aca="false">+[1]data1cf!T33</f>
        <v>25226.277280746</v>
      </c>
      <c r="V33" s="377" t="n">
        <f aca="false">+[1]data1cf!U33</f>
        <v>48853.105904009</v>
      </c>
      <c r="W33" s="377" t="n">
        <f aca="false">+[1]data1cf!V33</f>
        <v>0</v>
      </c>
      <c r="X33" s="377" t="n">
        <f aca="false">+[1]data1cf!W33</f>
        <v>0</v>
      </c>
      <c r="Y33" s="377" t="n">
        <f aca="false">+[1]data1cf!X33</f>
        <v>0</v>
      </c>
      <c r="Z33" s="377" t="n">
        <f aca="false">+[1]data1cf!Y33</f>
        <v>0</v>
      </c>
      <c r="AA33" s="377" t="n">
        <f aca="false">+[1]data1cf!Z33</f>
        <v>0</v>
      </c>
      <c r="AB33" s="377" t="n">
        <f aca="false">+[1]data1cf!AA33</f>
        <v>0</v>
      </c>
      <c r="AC33" s="377" t="n">
        <f aca="false">+[1]data1cf!AB33</f>
        <v>0</v>
      </c>
      <c r="AD33" s="377" t="n">
        <f aca="false">+[1]data1cf!AC33</f>
        <v>0</v>
      </c>
      <c r="AE33" s="377" t="n">
        <f aca="false">+[1]data1cf!AD33</f>
        <v>0</v>
      </c>
      <c r="AF33" s="377" t="n">
        <f aca="false">+[1]data1cf!AE33</f>
        <v>0</v>
      </c>
      <c r="AG33" s="377"/>
      <c r="AH33" s="378" t="n">
        <f aca="false">XNPV(0.1,B33:AF33,$B$1:$AF$1)</f>
        <v>76681.6140893824</v>
      </c>
      <c r="AI33" s="378" t="n">
        <f aca="false">SUMPRODUCT(B33:AA33,$B$1010:$AA$1010)</f>
        <v>167523.577475814</v>
      </c>
      <c r="AJ33" s="379" t="n">
        <f aca="false">SUMPRODUCT(B33:AF33,$B$1012:$AF$1012)</f>
        <v>167062.786841573</v>
      </c>
      <c r="AK33" s="380" t="n">
        <f aca="false">XIRR(B33:AF33,$B$1:$AF$1)</f>
        <v>0.153903086432974</v>
      </c>
      <c r="AL33" s="381" t="n">
        <f aca="false">1-EXP(-(1/0.25)*(AI33/ABS($AI$1010)))</f>
        <v>0.984543606849189</v>
      </c>
    </row>
    <row r="34" customFormat="false" ht="12.75" hidden="false" customHeight="false" outlineLevel="0" collapsed="false">
      <c r="A34" s="371"/>
      <c r="B34" s="377" t="n">
        <f aca="false">+[1]data1cf!A34</f>
        <v>-182124.450566053</v>
      </c>
      <c r="C34" s="377" t="n">
        <f aca="false">+[1]data1cf!B34</f>
        <v>7127.79471755614</v>
      </c>
      <c r="D34" s="377" t="n">
        <f aca="false">+[1]data1cf!C34</f>
        <v>45960.1921570955</v>
      </c>
      <c r="E34" s="377" t="n">
        <f aca="false">+[1]data1cf!D34</f>
        <v>50452.7127807143</v>
      </c>
      <c r="F34" s="377" t="n">
        <f aca="false">+[1]data1cf!E34</f>
        <v>27403.7209838483</v>
      </c>
      <c r="G34" s="377" t="n">
        <f aca="false">+[1]data1cf!F34</f>
        <v>27222.4592126943</v>
      </c>
      <c r="H34" s="377" t="n">
        <f aca="false">+[1]data1cf!G34</f>
        <v>26375.8352932592</v>
      </c>
      <c r="I34" s="377" t="n">
        <f aca="false">+[1]data1cf!H34</f>
        <v>25875.1787542842</v>
      </c>
      <c r="J34" s="377" t="n">
        <f aca="false">+[1]data1cf!I34</f>
        <v>26705.2879854378</v>
      </c>
      <c r="K34" s="377" t="n">
        <f aca="false">+[1]data1cf!J34</f>
        <v>27170.9420887011</v>
      </c>
      <c r="L34" s="377" t="n">
        <f aca="false">+[1]data1cf!K34</f>
        <v>27710.5602175082</v>
      </c>
      <c r="M34" s="377" t="n">
        <f aca="false">+[1]data1cf!L34</f>
        <v>28358.3232810173</v>
      </c>
      <c r="N34" s="377" t="n">
        <f aca="false">+[1]data1cf!M34</f>
        <v>29045.6989519064</v>
      </c>
      <c r="O34" s="377" t="n">
        <f aca="false">+[1]data1cf!N34</f>
        <v>29464.3169339235</v>
      </c>
      <c r="P34" s="377" t="n">
        <f aca="false">+[1]data1cf!O34</f>
        <v>38203.8624418075</v>
      </c>
      <c r="Q34" s="377" t="n">
        <f aca="false">+[1]data1cf!P34</f>
        <v>46661.0906567421</v>
      </c>
      <c r="R34" s="377" t="n">
        <f aca="false">+[1]data1cf!Q34</f>
        <v>36212.843046765</v>
      </c>
      <c r="S34" s="377" t="n">
        <f aca="false">+[1]data1cf!R34</f>
        <v>25340.0710324546</v>
      </c>
      <c r="T34" s="377" t="n">
        <f aca="false">+[1]data1cf!S34</f>
        <v>25105.6555371405</v>
      </c>
      <c r="U34" s="377" t="n">
        <f aca="false">+[1]data1cf!T34</f>
        <v>24846.2214051398</v>
      </c>
      <c r="V34" s="377" t="n">
        <f aca="false">+[1]data1cf!U34</f>
        <v>47457.8017548956</v>
      </c>
      <c r="W34" s="377" t="n">
        <f aca="false">+[1]data1cf!V34</f>
        <v>0</v>
      </c>
      <c r="X34" s="377" t="n">
        <f aca="false">+[1]data1cf!W34</f>
        <v>0</v>
      </c>
      <c r="Y34" s="377" t="n">
        <f aca="false">+[1]data1cf!X34</f>
        <v>0</v>
      </c>
      <c r="Z34" s="377" t="n">
        <f aca="false">+[1]data1cf!Y34</f>
        <v>0</v>
      </c>
      <c r="AA34" s="377" t="n">
        <f aca="false">+[1]data1cf!Z34</f>
        <v>0</v>
      </c>
      <c r="AB34" s="377" t="n">
        <f aca="false">+[1]data1cf!AA34</f>
        <v>0</v>
      </c>
      <c r="AC34" s="377" t="n">
        <f aca="false">+[1]data1cf!AB34</f>
        <v>0</v>
      </c>
      <c r="AD34" s="377" t="n">
        <f aca="false">+[1]data1cf!AC34</f>
        <v>0</v>
      </c>
      <c r="AE34" s="377" t="n">
        <f aca="false">+[1]data1cf!AD34</f>
        <v>0</v>
      </c>
      <c r="AF34" s="377" t="n">
        <f aca="false">+[1]data1cf!AE34</f>
        <v>0</v>
      </c>
      <c r="AG34" s="377"/>
      <c r="AH34" s="378" t="n">
        <f aca="false">XNPV(0.1,B34:AF34,$B$1:$AF$1)</f>
        <v>76040.3304329617</v>
      </c>
      <c r="AI34" s="378" t="n">
        <f aca="false">SUMPRODUCT(B34:AA34,$B$1010:$AA$1010)</f>
        <v>164115.63963556</v>
      </c>
      <c r="AJ34" s="379" t="n">
        <f aca="false">SUMPRODUCT(B34:AF34,$B$1012:$AF$1012)</f>
        <v>163668.376809247</v>
      </c>
      <c r="AK34" s="380" t="n">
        <f aca="false">XIRR(B34:AF34,$B$1:$AF$1)</f>
        <v>0.155594438676255</v>
      </c>
      <c r="AL34" s="381" t="n">
        <f aca="false">1-EXP(-(1/0.25)*(AI34/ABS($AI$1010)))</f>
        <v>0.983175305372164</v>
      </c>
    </row>
    <row r="35" customFormat="false" ht="12.75" hidden="false" customHeight="false" outlineLevel="0" collapsed="false">
      <c r="A35" s="371"/>
      <c r="B35" s="377" t="n">
        <f aca="false">+[1]data1cf!A35</f>
        <v>-160769.266741014</v>
      </c>
      <c r="C35" s="377" t="n">
        <f aca="false">+[1]data1cf!B35</f>
        <v>6944.63918973412</v>
      </c>
      <c r="D35" s="377" t="n">
        <f aca="false">+[1]data1cf!C35</f>
        <v>42363.5262256512</v>
      </c>
      <c r="E35" s="377" t="n">
        <f aca="false">+[1]data1cf!D35</f>
        <v>40062.5305831328</v>
      </c>
      <c r="F35" s="377" t="n">
        <f aca="false">+[1]data1cf!E35</f>
        <v>23960.7830347959</v>
      </c>
      <c r="G35" s="377" t="n">
        <f aca="false">+[1]data1cf!F35</f>
        <v>24022.630072953</v>
      </c>
      <c r="H35" s="377" t="n">
        <f aca="false">+[1]data1cf!G35</f>
        <v>23479.9266429078</v>
      </c>
      <c r="I35" s="377" t="n">
        <f aca="false">+[1]data1cf!H35</f>
        <v>23234.4785891628</v>
      </c>
      <c r="J35" s="377" t="n">
        <f aca="false">+[1]data1cf!I35</f>
        <v>24164.5751889514</v>
      </c>
      <c r="K35" s="377" t="n">
        <f aca="false">+[1]data1cf!J35</f>
        <v>24762.7513824238</v>
      </c>
      <c r="L35" s="377" t="n">
        <f aca="false">+[1]data1cf!K35</f>
        <v>25428.1510975075</v>
      </c>
      <c r="M35" s="377" t="n">
        <f aca="false">+[1]data1cf!L35</f>
        <v>26186.9835617296</v>
      </c>
      <c r="N35" s="377" t="n">
        <f aca="false">+[1]data1cf!M35</f>
        <v>26981.291116715</v>
      </c>
      <c r="O35" s="377" t="n">
        <f aca="false">+[1]data1cf!N35</f>
        <v>27530.0298579324</v>
      </c>
      <c r="P35" s="377" t="n">
        <f aca="false">+[1]data1cf!O35</f>
        <v>35424.3825868541</v>
      </c>
      <c r="Q35" s="377" t="n">
        <f aca="false">+[1]data1cf!P35</f>
        <v>42997.550449538</v>
      </c>
      <c r="R35" s="377" t="n">
        <f aca="false">+[1]data1cf!Q35</f>
        <v>33818.5245348358</v>
      </c>
      <c r="S35" s="377" t="n">
        <f aca="false">+[1]data1cf!R35</f>
        <v>24244.9471691926</v>
      </c>
      <c r="T35" s="377" t="n">
        <f aca="false">+[1]data1cf!S35</f>
        <v>24068.0764393647</v>
      </c>
      <c r="U35" s="377" t="n">
        <f aca="false">+[1]data1cf!T35</f>
        <v>23866.2490622641</v>
      </c>
      <c r="V35" s="377" t="n">
        <f aca="false">+[1]data1cf!U35</f>
        <v>43860.0163664964</v>
      </c>
      <c r="W35" s="377" t="n">
        <f aca="false">+[1]data1cf!V35</f>
        <v>0</v>
      </c>
      <c r="X35" s="377" t="n">
        <f aca="false">+[1]data1cf!W35</f>
        <v>0</v>
      </c>
      <c r="Y35" s="377" t="n">
        <f aca="false">+[1]data1cf!X35</f>
        <v>0</v>
      </c>
      <c r="Z35" s="377" t="n">
        <f aca="false">+[1]data1cf!Y35</f>
        <v>0</v>
      </c>
      <c r="AA35" s="377" t="n">
        <f aca="false">+[1]data1cf!Z35</f>
        <v>0</v>
      </c>
      <c r="AB35" s="377" t="n">
        <f aca="false">+[1]data1cf!AA35</f>
        <v>0</v>
      </c>
      <c r="AC35" s="377" t="n">
        <f aca="false">+[1]data1cf!AB35</f>
        <v>0</v>
      </c>
      <c r="AD35" s="377" t="n">
        <f aca="false">+[1]data1cf!AC35</f>
        <v>0</v>
      </c>
      <c r="AE35" s="377" t="n">
        <f aca="false">+[1]data1cf!AD35</f>
        <v>0</v>
      </c>
      <c r="AF35" s="377" t="n">
        <f aca="false">+[1]data1cf!AE35</f>
        <v>0</v>
      </c>
      <c r="AG35" s="377"/>
      <c r="AH35" s="378" t="n">
        <f aca="false">XNPV(0.1,B35:AF35,$B$1:$AF$1)</f>
        <v>70840.6034439104</v>
      </c>
      <c r="AI35" s="378" t="n">
        <f aca="false">SUMPRODUCT(B35:AA35,$B$1010:$AA$1010)</f>
        <v>151296.585224697</v>
      </c>
      <c r="AJ35" s="379" t="n">
        <f aca="false">SUMPRODUCT(B35:AF35,$B$1012:$AF$1012)</f>
        <v>150886.058825517</v>
      </c>
      <c r="AK35" s="380" t="n">
        <f aca="false">XIRR(B35:AF35,$B$1:$AF$1)</f>
        <v>0.15731508535048</v>
      </c>
      <c r="AL35" s="381" t="n">
        <f aca="false">1-EXP(-(1/0.25)*(AI35/ABS($AI$1010)))</f>
        <v>0.976851744960366</v>
      </c>
    </row>
    <row r="36" customFormat="false" ht="12.75" hidden="false" customHeight="false" outlineLevel="0" collapsed="false">
      <c r="A36" s="371"/>
      <c r="B36" s="377" t="n">
        <f aca="false">+[1]data1cf!A36</f>
        <v>-177641.234308948</v>
      </c>
      <c r="C36" s="377" t="n">
        <f aca="false">+[1]data1cf!B36</f>
        <v>7760.89107109395</v>
      </c>
      <c r="D36" s="377" t="n">
        <f aca="false">+[1]data1cf!C36</f>
        <v>47522.448760132</v>
      </c>
      <c r="E36" s="377" t="n">
        <f aca="false">+[1]data1cf!D36</f>
        <v>45579.8995662738</v>
      </c>
      <c r="F36" s="377" t="n">
        <f aca="false">+[1]data1cf!E36</f>
        <v>26680.9252677422</v>
      </c>
      <c r="G36" s="377" t="n">
        <f aca="false">+[1]data1cf!F36</f>
        <v>26550.7007236651</v>
      </c>
      <c r="H36" s="377" t="n">
        <f aca="false">+[1]data1cf!G36</f>
        <v>25767.8805761884</v>
      </c>
      <c r="I36" s="377" t="n">
        <f aca="false">+[1]data1cf!H36</f>
        <v>25320.8014186729</v>
      </c>
      <c r="J36" s="377" t="n">
        <f aca="false">+[1]data1cf!I36</f>
        <v>26171.9015717611</v>
      </c>
      <c r="K36" s="377" t="n">
        <f aca="false">+[1]data1cf!J36</f>
        <v>26665.3767977138</v>
      </c>
      <c r="L36" s="377" t="n">
        <f aca="false">+[1]data1cf!K36</f>
        <v>27231.4009765489</v>
      </c>
      <c r="M36" s="377" t="n">
        <f aca="false">+[1]data1cf!L36</f>
        <v>27902.4814765653</v>
      </c>
      <c r="N36" s="377" t="n">
        <f aca="false">+[1]data1cf!M36</f>
        <v>28612.3059713613</v>
      </c>
      <c r="O36" s="377" t="n">
        <f aca="false">+[1]data1cf!N36</f>
        <v>29058.2409508722</v>
      </c>
      <c r="P36" s="377" t="n">
        <f aca="false">+[1]data1cf!O36</f>
        <v>37620.3502897176</v>
      </c>
      <c r="Q36" s="377" t="n">
        <f aca="false">+[1]data1cf!P36</f>
        <v>45891.9826429661</v>
      </c>
      <c r="R36" s="377" t="n">
        <f aca="false">+[1]data1cf!Q36</f>
        <v>35710.1900251233</v>
      </c>
      <c r="S36" s="377" t="n">
        <f aca="false">+[1]data1cf!R36</f>
        <v>25110.1653970106</v>
      </c>
      <c r="T36" s="377" t="n">
        <f aca="false">+[1]data1cf!S36</f>
        <v>24887.8306044548</v>
      </c>
      <c r="U36" s="377" t="n">
        <f aca="false">+[1]data1cf!T36</f>
        <v>24640.4901890056</v>
      </c>
      <c r="V36" s="377" t="n">
        <f aca="false">+[1]data1cf!U36</f>
        <v>46702.4980274729</v>
      </c>
      <c r="W36" s="377" t="n">
        <f aca="false">+[1]data1cf!V36</f>
        <v>0</v>
      </c>
      <c r="X36" s="377" t="n">
        <f aca="false">+[1]data1cf!W36</f>
        <v>0</v>
      </c>
      <c r="Y36" s="377" t="n">
        <f aca="false">+[1]data1cf!X36</f>
        <v>0</v>
      </c>
      <c r="Z36" s="377" t="n">
        <f aca="false">+[1]data1cf!Y36</f>
        <v>0</v>
      </c>
      <c r="AA36" s="377" t="n">
        <f aca="false">+[1]data1cf!Z36</f>
        <v>0</v>
      </c>
      <c r="AB36" s="377" t="n">
        <f aca="false">+[1]data1cf!AA36</f>
        <v>0</v>
      </c>
      <c r="AC36" s="377" t="n">
        <f aca="false">+[1]data1cf!AB36</f>
        <v>0</v>
      </c>
      <c r="AD36" s="377" t="n">
        <f aca="false">+[1]data1cf!AC36</f>
        <v>0</v>
      </c>
      <c r="AE36" s="377" t="n">
        <f aca="false">+[1]data1cf!AD36</f>
        <v>0</v>
      </c>
      <c r="AF36" s="377" t="n">
        <f aca="false">+[1]data1cf!AE36</f>
        <v>0</v>
      </c>
      <c r="AG36" s="377"/>
      <c r="AH36" s="378" t="n">
        <f aca="false">XNPV(0.1,B36:AF36,$B$1:$AF$1)</f>
        <v>75452.1964142421</v>
      </c>
      <c r="AI36" s="378" t="n">
        <f aca="false">SUMPRODUCT(B36:AA36,$B$1010:$AA$1010)</f>
        <v>161855.617483763</v>
      </c>
      <c r="AJ36" s="379" t="n">
        <f aca="false">SUMPRODUCT(B36:AF36,$B$1012:$AF$1012)</f>
        <v>161416.376965309</v>
      </c>
      <c r="AK36" s="380" t="n">
        <f aca="false">XIRR(B36:AF36,$B$1:$AF$1)</f>
        <v>0.156504226920782</v>
      </c>
      <c r="AL36" s="381" t="n">
        <f aca="false">1-EXP(-(1/0.25)*(AI36/ABS($AI$1010)))</f>
        <v>0.982201741224562</v>
      </c>
    </row>
    <row r="37" customFormat="false" ht="12.75" hidden="false" customHeight="false" outlineLevel="0" collapsed="false">
      <c r="A37" s="371"/>
      <c r="B37" s="377" t="n">
        <f aca="false">+[1]data1cf!A37</f>
        <v>-179246.465403832</v>
      </c>
      <c r="C37" s="377" t="n">
        <f aca="false">+[1]data1cf!B37</f>
        <v>9390.07998298934</v>
      </c>
      <c r="D37" s="377" t="n">
        <f aca="false">+[1]data1cf!C37</f>
        <v>44058.2999137605</v>
      </c>
      <c r="E37" s="377" t="n">
        <f aca="false">+[1]data1cf!D37</f>
        <v>50350.6424295183</v>
      </c>
      <c r="F37" s="377" t="n">
        <f aca="false">+[1]data1cf!E37</f>
        <v>26939.7247751056</v>
      </c>
      <c r="G37" s="377" t="n">
        <f aca="false">+[1]data1cf!F37</f>
        <v>26791.2261752609</v>
      </c>
      <c r="H37" s="377" t="n">
        <f aca="false">+[1]data1cf!G37</f>
        <v>25985.5608664437</v>
      </c>
      <c r="I37" s="377" t="n">
        <f aca="false">+[1]data1cf!H37</f>
        <v>25519.2981420937</v>
      </c>
      <c r="J37" s="377" t="n">
        <f aca="false">+[1]data1cf!I37</f>
        <v>26362.882422945</v>
      </c>
      <c r="K37" s="377" t="n">
        <f aca="false">+[1]data1cf!J37</f>
        <v>26846.3961996443</v>
      </c>
      <c r="L37" s="377" t="n">
        <f aca="false">+[1]data1cf!K37</f>
        <v>27402.9656008899</v>
      </c>
      <c r="M37" s="377" t="n">
        <f aca="false">+[1]data1cf!L37</f>
        <v>28065.6972120753</v>
      </c>
      <c r="N37" s="377" t="n">
        <f aca="false">+[1]data1cf!M37</f>
        <v>28767.4838277882</v>
      </c>
      <c r="O37" s="377" t="n">
        <f aca="false">+[1]data1cf!N37</f>
        <v>29203.6378618168</v>
      </c>
      <c r="P37" s="377" t="n">
        <f aca="false">+[1]data1cf!O37</f>
        <v>37829.2788349987</v>
      </c>
      <c r="Q37" s="377" t="n">
        <f aca="false">+[1]data1cf!P37</f>
        <v>46167.3644287725</v>
      </c>
      <c r="R37" s="377" t="n">
        <f aca="false">+[1]data1cf!Q37</f>
        <v>35890.1666789369</v>
      </c>
      <c r="S37" s="377" t="n">
        <f aca="false">+[1]data1cf!R37</f>
        <v>25192.4839053625</v>
      </c>
      <c r="T37" s="377" t="n">
        <f aca="false">+[1]data1cf!S37</f>
        <v>24965.8235753792</v>
      </c>
      <c r="U37" s="377" t="n">
        <f aca="false">+[1]data1cf!T37</f>
        <v>24714.1529628688</v>
      </c>
      <c r="V37" s="377" t="n">
        <f aca="false">+[1]data1cf!U37</f>
        <v>46972.937140781</v>
      </c>
      <c r="W37" s="377" t="n">
        <f aca="false">+[1]data1cf!V37</f>
        <v>0</v>
      </c>
      <c r="X37" s="377" t="n">
        <f aca="false">+[1]data1cf!W37</f>
        <v>0</v>
      </c>
      <c r="Y37" s="377" t="n">
        <f aca="false">+[1]data1cf!X37</f>
        <v>0</v>
      </c>
      <c r="Z37" s="377" t="n">
        <f aca="false">+[1]data1cf!Y37</f>
        <v>0</v>
      </c>
      <c r="AA37" s="377" t="n">
        <f aca="false">+[1]data1cf!Z37</f>
        <v>0</v>
      </c>
      <c r="AB37" s="377" t="n">
        <f aca="false">+[1]data1cf!AA37</f>
        <v>0</v>
      </c>
      <c r="AC37" s="377" t="n">
        <f aca="false">+[1]data1cf!AB37</f>
        <v>0</v>
      </c>
      <c r="AD37" s="377" t="n">
        <f aca="false">+[1]data1cf!AC37</f>
        <v>0</v>
      </c>
      <c r="AE37" s="377" t="n">
        <f aca="false">+[1]data1cf!AD37</f>
        <v>0</v>
      </c>
      <c r="AF37" s="377" t="n">
        <f aca="false">+[1]data1cf!AE37</f>
        <v>0</v>
      </c>
      <c r="AG37" s="377"/>
      <c r="AH37" s="378" t="n">
        <f aca="false">XNPV(0.1,B37:AF37,$B$1:$AF$1)</f>
        <v>77222.8162147094</v>
      </c>
      <c r="AI37" s="378" t="n">
        <f aca="false">SUMPRODUCT(B37:AA37,$B$1010:$AA$1010)</f>
        <v>164390.020201454</v>
      </c>
      <c r="AJ37" s="379" t="n">
        <f aca="false">SUMPRODUCT(B37:AF37,$B$1012:$AF$1012)</f>
        <v>163947.266356477</v>
      </c>
      <c r="AK37" s="380" t="n">
        <f aca="false">XIRR(B37:AF37,$B$1:$AF$1)</f>
        <v>0.15757061427835</v>
      </c>
      <c r="AL37" s="381" t="n">
        <f aca="false">1-EXP(-(1/0.25)*(AI37/ABS($AI$1010)))</f>
        <v>0.98328981727957</v>
      </c>
    </row>
    <row r="38" customFormat="false" ht="12.75" hidden="false" customHeight="false" outlineLevel="0" collapsed="false">
      <c r="A38" s="371"/>
      <c r="B38" s="377" t="n">
        <f aca="false">+[1]data1cf!A38</f>
        <v>-195145.432427843</v>
      </c>
      <c r="C38" s="377" t="n">
        <f aca="false">+[1]data1cf!B38</f>
        <v>8724.96327885841</v>
      </c>
      <c r="D38" s="377" t="n">
        <f aca="false">+[1]data1cf!C38</f>
        <v>43659.7331112939</v>
      </c>
      <c r="E38" s="377" t="n">
        <f aca="false">+[1]data1cf!D38</f>
        <v>48721.4013647083</v>
      </c>
      <c r="F38" s="377" t="n">
        <f aca="false">+[1]data1cf!E38</f>
        <v>29502.9973447156</v>
      </c>
      <c r="G38" s="377" t="n">
        <f aca="false">+[1]data1cf!F38</f>
        <v>29173.5038644637</v>
      </c>
      <c r="H38" s="377" t="n">
        <f aca="false">+[1]data1cf!G38</f>
        <v>28141.5692863995</v>
      </c>
      <c r="I38" s="377" t="n">
        <f aca="false">+[1]data1cf!H38</f>
        <v>27485.3034544122</v>
      </c>
      <c r="J38" s="377" t="n">
        <f aca="false">+[1]data1cf!I38</f>
        <v>28254.4469863677</v>
      </c>
      <c r="K38" s="377" t="n">
        <f aca="false">+[1]data1cf!J38</f>
        <v>28639.2978641919</v>
      </c>
      <c r="L38" s="377" t="n">
        <f aca="false">+[1]data1cf!K38</f>
        <v>29102.2226820511</v>
      </c>
      <c r="M38" s="377" t="n">
        <f aca="false">+[1]data1cf!L38</f>
        <v>29682.2629545065</v>
      </c>
      <c r="N38" s="377" t="n">
        <f aca="false">+[1]data1cf!M38</f>
        <v>30304.43861894</v>
      </c>
      <c r="O38" s="377" t="n">
        <f aca="false">+[1]data1cf!N38</f>
        <v>30643.7175487026</v>
      </c>
      <c r="P38" s="377" t="n">
        <f aca="false">+[1]data1cf!O38</f>
        <v>39898.6058386836</v>
      </c>
      <c r="Q38" s="377" t="n">
        <f aca="false">+[1]data1cf!P38</f>
        <v>48894.8757170239</v>
      </c>
      <c r="R38" s="377" t="n">
        <f aca="false">+[1]data1cf!Q38</f>
        <v>37672.7404735726</v>
      </c>
      <c r="S38" s="377" t="n">
        <f aca="false">+[1]data1cf!R38</f>
        <v>26007.8052967332</v>
      </c>
      <c r="T38" s="377" t="n">
        <f aca="false">+[1]data1cf!S38</f>
        <v>25738.3028008214</v>
      </c>
      <c r="U38" s="377" t="n">
        <f aca="false">+[1]data1cf!T38</f>
        <v>25443.7438711688</v>
      </c>
      <c r="V38" s="377" t="n">
        <f aca="false">+[1]data1cf!U38</f>
        <v>49651.4938658495</v>
      </c>
      <c r="W38" s="377" t="n">
        <f aca="false">+[1]data1cf!V38</f>
        <v>0</v>
      </c>
      <c r="X38" s="377" t="n">
        <f aca="false">+[1]data1cf!W38</f>
        <v>0</v>
      </c>
      <c r="Y38" s="377" t="n">
        <f aca="false">+[1]data1cf!X38</f>
        <v>0</v>
      </c>
      <c r="Z38" s="377" t="n">
        <f aca="false">+[1]data1cf!Y38</f>
        <v>0</v>
      </c>
      <c r="AA38" s="377" t="n">
        <f aca="false">+[1]data1cf!Z38</f>
        <v>0</v>
      </c>
      <c r="AB38" s="377" t="n">
        <f aca="false">+[1]data1cf!AA38</f>
        <v>0</v>
      </c>
      <c r="AC38" s="377" t="n">
        <f aca="false">+[1]data1cf!AB38</f>
        <v>0</v>
      </c>
      <c r="AD38" s="377" t="n">
        <f aca="false">+[1]data1cf!AC38</f>
        <v>0</v>
      </c>
      <c r="AE38" s="377" t="n">
        <f aca="false">+[1]data1cf!AD38</f>
        <v>0</v>
      </c>
      <c r="AF38" s="377" t="n">
        <f aca="false">+[1]data1cf!AE38</f>
        <v>0</v>
      </c>
      <c r="AG38" s="377"/>
      <c r="AH38" s="378" t="n">
        <f aca="false">XNPV(0.1,B38:AF38,$B$1:$AF$1)</f>
        <v>70789.6449159889</v>
      </c>
      <c r="AI38" s="378" t="n">
        <f aca="false">SUMPRODUCT(B38:AA38,$B$1010:$AA$1010)</f>
        <v>162428.920771004</v>
      </c>
      <c r="AJ38" s="379" t="n">
        <f aca="false">SUMPRODUCT(B38:AF38,$B$1012:$AF$1012)</f>
        <v>161963.360818298</v>
      </c>
      <c r="AK38" s="380" t="n">
        <f aca="false">XIRR(B38:AF38,$B$1:$AF$1)</f>
        <v>0.14805867401045</v>
      </c>
      <c r="AL38" s="381" t="n">
        <f aca="false">1-EXP(-(1/0.25)*(AI38/ABS($AI$1010)))</f>
        <v>0.982453914614684</v>
      </c>
    </row>
    <row r="39" customFormat="false" ht="12.75" hidden="false" customHeight="false" outlineLevel="0" collapsed="false">
      <c r="A39" s="371"/>
      <c r="B39" s="377" t="n">
        <f aca="false">+[1]data1cf!A39</f>
        <v>-200284.420714357</v>
      </c>
      <c r="C39" s="377" t="n">
        <f aca="false">+[1]data1cf!B39</f>
        <v>7607.71097879563</v>
      </c>
      <c r="D39" s="377" t="n">
        <f aca="false">+[1]data1cf!C39</f>
        <v>48441.2802799675</v>
      </c>
      <c r="E39" s="377" t="n">
        <f aca="false">+[1]data1cf!D39</f>
        <v>49135.3358095026</v>
      </c>
      <c r="F39" s="377" t="n">
        <f aca="false">+[1]data1cf!E39</f>
        <v>30331.5183228695</v>
      </c>
      <c r="G39" s="377" t="n">
        <f aca="false">+[1]data1cf!F39</f>
        <v>29943.5222638696</v>
      </c>
      <c r="H39" s="377" t="n">
        <f aca="false">+[1]data1cf!G39</f>
        <v>28838.4511655206</v>
      </c>
      <c r="I39" s="377" t="n">
        <f aca="false">+[1]data1cf!H39</f>
        <v>28120.7710452293</v>
      </c>
      <c r="J39" s="377" t="n">
        <f aca="false">+[1]data1cf!I39</f>
        <v>28865.8532569722</v>
      </c>
      <c r="K39" s="377" t="n">
        <f aca="false">+[1]data1cf!J39</f>
        <v>29218.8135421015</v>
      </c>
      <c r="L39" s="377" t="n">
        <f aca="false">+[1]data1cf!K39</f>
        <v>29651.4698263892</v>
      </c>
      <c r="M39" s="377" t="n">
        <f aca="false">+[1]data1cf!L39</f>
        <v>30204.7819585518</v>
      </c>
      <c r="N39" s="377" t="n">
        <f aca="false">+[1]data1cf!M39</f>
        <v>30801.2251495807</v>
      </c>
      <c r="O39" s="377" t="n">
        <f aca="false">+[1]data1cf!N39</f>
        <v>31109.1913515841</v>
      </c>
      <c r="P39" s="377" t="n">
        <f aca="false">+[1]data1cf!O39</f>
        <v>40567.4698734881</v>
      </c>
      <c r="Q39" s="377" t="n">
        <f aca="false">+[1]data1cf!P39</f>
        <v>49776.4832164602</v>
      </c>
      <c r="R39" s="377" t="n">
        <f aca="false">+[1]data1cf!Q39</f>
        <v>38248.9178967124</v>
      </c>
      <c r="S39" s="377" t="n">
        <f aca="false">+[1]data1cf!R39</f>
        <v>26271.3398442087</v>
      </c>
      <c r="T39" s="377" t="n">
        <f aca="false">+[1]data1cf!S39</f>
        <v>25987.989568844</v>
      </c>
      <c r="U39" s="377" t="n">
        <f aca="false">+[1]data1cf!T39</f>
        <v>25679.5679423829</v>
      </c>
      <c r="V39" s="377" t="n">
        <f aca="false">+[1]data1cf!U39</f>
        <v>50517.2778890569</v>
      </c>
      <c r="W39" s="377" t="n">
        <f aca="false">+[1]data1cf!V39</f>
        <v>0</v>
      </c>
      <c r="X39" s="377" t="n">
        <f aca="false">+[1]data1cf!W39</f>
        <v>0</v>
      </c>
      <c r="Y39" s="377" t="n">
        <f aca="false">+[1]data1cf!X39</f>
        <v>0</v>
      </c>
      <c r="Z39" s="377" t="n">
        <f aca="false">+[1]data1cf!Y39</f>
        <v>0</v>
      </c>
      <c r="AA39" s="377" t="n">
        <f aca="false">+[1]data1cf!Z39</f>
        <v>0</v>
      </c>
      <c r="AB39" s="377" t="n">
        <f aca="false">+[1]data1cf!AA39</f>
        <v>0</v>
      </c>
      <c r="AC39" s="377" t="n">
        <f aca="false">+[1]data1cf!AB39</f>
        <v>0</v>
      </c>
      <c r="AD39" s="377" t="n">
        <f aca="false">+[1]data1cf!AC39</f>
        <v>0</v>
      </c>
      <c r="AE39" s="377" t="n">
        <f aca="false">+[1]data1cf!AD39</f>
        <v>0</v>
      </c>
      <c r="AF39" s="377" t="n">
        <f aca="false">+[1]data1cf!AE39</f>
        <v>0</v>
      </c>
      <c r="AG39" s="377"/>
      <c r="AH39" s="378" t="n">
        <f aca="false">XNPV(0.1,B39:AF39,$B$1:$AF$1)</f>
        <v>72653.5879703841</v>
      </c>
      <c r="AI39" s="378" t="n">
        <f aca="false">SUMPRODUCT(B39:AA39,$B$1010:$AA$1010)</f>
        <v>166158.444843666</v>
      </c>
      <c r="AJ39" s="379" t="n">
        <f aca="false">SUMPRODUCT(B39:AF39,$B$1012:$AF$1012)</f>
        <v>165683.951343373</v>
      </c>
      <c r="AK39" s="380" t="n">
        <f aca="false">XIRR(B39:AF39,$B$1:$AF$1)</f>
        <v>0.148384503899508</v>
      </c>
      <c r="AL39" s="381" t="n">
        <f aca="false">1-EXP(-(1/0.25)*(AI39/ABS($AI$1010)))</f>
        <v>0.984009393734135</v>
      </c>
    </row>
    <row r="40" customFormat="false" ht="12.75" hidden="false" customHeight="false" outlineLevel="0" collapsed="false">
      <c r="A40" s="371"/>
      <c r="B40" s="377" t="n">
        <f aca="false">+[1]data1cf!A40</f>
        <v>-199074.998348028</v>
      </c>
      <c r="C40" s="377" t="n">
        <f aca="false">+[1]data1cf!B40</f>
        <v>10500.2216578955</v>
      </c>
      <c r="D40" s="377" t="n">
        <f aca="false">+[1]data1cf!C40</f>
        <v>47417.1536886404</v>
      </c>
      <c r="E40" s="377" t="n">
        <f aca="false">+[1]data1cf!D40</f>
        <v>49550.9771858918</v>
      </c>
      <c r="F40" s="377" t="n">
        <f aca="false">+[1]data1cf!E40</f>
        <v>30136.5321220676</v>
      </c>
      <c r="G40" s="377" t="n">
        <f aca="false">+[1]data1cf!F40</f>
        <v>29762.3042063834</v>
      </c>
      <c r="H40" s="377" t="n">
        <f aca="false">+[1]data1cf!G40</f>
        <v>28674.4452397805</v>
      </c>
      <c r="I40" s="377" t="n">
        <f aca="false">+[1]data1cf!H40</f>
        <v>27971.2185118193</v>
      </c>
      <c r="J40" s="377" t="n">
        <f aca="false">+[1]data1cf!I40</f>
        <v>28721.9633748872</v>
      </c>
      <c r="K40" s="377" t="n">
        <f aca="false">+[1]data1cf!J40</f>
        <v>29082.4288719241</v>
      </c>
      <c r="L40" s="377" t="n">
        <f aca="false">+[1]data1cf!K40</f>
        <v>29522.208628665</v>
      </c>
      <c r="M40" s="377" t="n">
        <f aca="false">+[1]data1cf!L40</f>
        <v>30081.8110282653</v>
      </c>
      <c r="N40" s="377" t="n">
        <f aca="false">+[1]data1cf!M40</f>
        <v>30684.310163994</v>
      </c>
      <c r="O40" s="377" t="n">
        <f aca="false">+[1]data1cf!N40</f>
        <v>30999.6455817247</v>
      </c>
      <c r="P40" s="377" t="n">
        <f aca="false">+[1]data1cf!O40</f>
        <v>40410.0577373584</v>
      </c>
      <c r="Q40" s="377" t="n">
        <f aca="false">+[1]data1cf!P40</f>
        <v>49569.0035008633</v>
      </c>
      <c r="R40" s="377" t="n">
        <f aca="false">+[1]data1cf!Q40</f>
        <v>38113.3188597682</v>
      </c>
      <c r="S40" s="377" t="n">
        <f aca="false">+[1]data1cf!R40</f>
        <v>26209.3189641741</v>
      </c>
      <c r="T40" s="377" t="n">
        <f aca="false">+[1]data1cf!S40</f>
        <v>25929.227659887</v>
      </c>
      <c r="U40" s="377" t="n">
        <f aca="false">+[1]data1cf!T40</f>
        <v>25624.0685151915</v>
      </c>
      <c r="V40" s="377" t="n">
        <f aca="false">+[1]data1cf!U40</f>
        <v>50313.522109962</v>
      </c>
      <c r="W40" s="377" t="n">
        <f aca="false">+[1]data1cf!V40</f>
        <v>0</v>
      </c>
      <c r="X40" s="377" t="n">
        <f aca="false">+[1]data1cf!W40</f>
        <v>0</v>
      </c>
      <c r="Y40" s="377" t="n">
        <f aca="false">+[1]data1cf!X40</f>
        <v>0</v>
      </c>
      <c r="Z40" s="377" t="n">
        <f aca="false">+[1]data1cf!Y40</f>
        <v>0</v>
      </c>
      <c r="AA40" s="377" t="n">
        <f aca="false">+[1]data1cf!Z40</f>
        <v>0</v>
      </c>
      <c r="AB40" s="377" t="n">
        <f aca="false">+[1]data1cf!AA40</f>
        <v>0</v>
      </c>
      <c r="AC40" s="377" t="n">
        <f aca="false">+[1]data1cf!AB40</f>
        <v>0</v>
      </c>
      <c r="AD40" s="377" t="n">
        <f aca="false">+[1]data1cf!AC40</f>
        <v>0</v>
      </c>
      <c r="AE40" s="377" t="n">
        <f aca="false">+[1]data1cf!AD40</f>
        <v>0</v>
      </c>
      <c r="AF40" s="377" t="n">
        <f aca="false">+[1]data1cf!AE40</f>
        <v>0</v>
      </c>
      <c r="AG40" s="377"/>
      <c r="AH40" s="378" t="n">
        <f aca="false">XNPV(0.1,B40:AF40,$B$1:$AF$1)</f>
        <v>75074.405364681</v>
      </c>
      <c r="AI40" s="378" t="n">
        <f aca="false">SUMPRODUCT(B40:AA40,$B$1010:$AA$1010)</f>
        <v>168305.933244237</v>
      </c>
      <c r="AJ40" s="379" t="n">
        <f aca="false">SUMPRODUCT(B40:AF40,$B$1012:$AF$1012)</f>
        <v>167832.941603126</v>
      </c>
      <c r="AK40" s="380" t="n">
        <f aca="false">XIRR(B40:AF40,$B$1:$AF$1)</f>
        <v>0.150675103651278</v>
      </c>
      <c r="AL40" s="381" t="n">
        <f aca="false">1-EXP(-(1/0.25)*(AI40/ABS($AI$1010)))</f>
        <v>0.984841680114655</v>
      </c>
    </row>
    <row r="41" customFormat="false" ht="12.75" hidden="false" customHeight="false" outlineLevel="0" collapsed="false">
      <c r="A41" s="371"/>
      <c r="B41" s="377" t="n">
        <f aca="false">+[1]data1cf!A41</f>
        <v>-155940.996575686</v>
      </c>
      <c r="C41" s="377" t="n">
        <f aca="false">+[1]data1cf!B41</f>
        <v>6165.35214652777</v>
      </c>
      <c r="D41" s="377" t="n">
        <f aca="false">+[1]data1cf!C41</f>
        <v>39421.4478794637</v>
      </c>
      <c r="E41" s="377" t="n">
        <f aca="false">+[1]data1cf!D41</f>
        <v>44207.487539645</v>
      </c>
      <c r="F41" s="377" t="n">
        <f aca="false">+[1]data1cf!E41</f>
        <v>23182.3568354862</v>
      </c>
      <c r="G41" s="377" t="n">
        <f aca="false">+[1]data1cf!F41</f>
        <v>23299.1692169784</v>
      </c>
      <c r="H41" s="377" t="n">
        <f aca="false">+[1]data1cf!G41</f>
        <v>22825.1802613001</v>
      </c>
      <c r="I41" s="377" t="n">
        <f aca="false">+[1]data1cf!H41</f>
        <v>22637.4332100508</v>
      </c>
      <c r="J41" s="377" t="n">
        <f aca="false">+[1]data1cf!I41</f>
        <v>23590.1363129179</v>
      </c>
      <c r="K41" s="377" t="n">
        <f aca="false">+[1]data1cf!J41</f>
        <v>24218.2749014533</v>
      </c>
      <c r="L41" s="377" t="n">
        <f aca="false">+[1]data1cf!K41</f>
        <v>24912.1130268703</v>
      </c>
      <c r="M41" s="377" t="n">
        <f aca="false">+[1]data1cf!L41</f>
        <v>25696.0575705828</v>
      </c>
      <c r="N41" s="377" t="n">
        <f aca="false">+[1]data1cf!M41</f>
        <v>26514.541739075</v>
      </c>
      <c r="O41" s="377" t="n">
        <f aca="false">+[1]data1cf!N41</f>
        <v>27092.6999498077</v>
      </c>
      <c r="P41" s="377" t="n">
        <f aca="false">+[1]data1cf!O41</f>
        <v>34795.9600095187</v>
      </c>
      <c r="Q41" s="377" t="n">
        <f aca="false">+[1]data1cf!P41</f>
        <v>42169.2474938321</v>
      </c>
      <c r="R41" s="377" t="n">
        <f aca="false">+[1]data1cf!Q41</f>
        <v>33277.1844680794</v>
      </c>
      <c r="S41" s="377" t="n">
        <f aca="false">+[1]data1cf!R41</f>
        <v>23997.3466840061</v>
      </c>
      <c r="T41" s="377" t="n">
        <f aca="false">+[1]data1cf!S41</f>
        <v>23833.4864567636</v>
      </c>
      <c r="U41" s="377" t="n">
        <f aca="false">+[1]data1cf!T41</f>
        <v>23644.6835976575</v>
      </c>
      <c r="V41" s="377" t="n">
        <f aca="false">+[1]data1cf!U41</f>
        <v>43046.580153801</v>
      </c>
      <c r="W41" s="377" t="n">
        <f aca="false">+[1]data1cf!V41</f>
        <v>0</v>
      </c>
      <c r="X41" s="377" t="n">
        <f aca="false">+[1]data1cf!W41</f>
        <v>0</v>
      </c>
      <c r="Y41" s="377" t="n">
        <f aca="false">+[1]data1cf!X41</f>
        <v>0</v>
      </c>
      <c r="Z41" s="377" t="n">
        <f aca="false">+[1]data1cf!Y41</f>
        <v>0</v>
      </c>
      <c r="AA41" s="377" t="n">
        <f aca="false">+[1]data1cf!Z41</f>
        <v>0</v>
      </c>
      <c r="AB41" s="377" t="n">
        <f aca="false">+[1]data1cf!AA41</f>
        <v>0</v>
      </c>
      <c r="AC41" s="377" t="n">
        <f aca="false">+[1]data1cf!AB41</f>
        <v>0</v>
      </c>
      <c r="AD41" s="377" t="n">
        <f aca="false">+[1]data1cf!AC41</f>
        <v>0</v>
      </c>
      <c r="AE41" s="377" t="n">
        <f aca="false">+[1]data1cf!AD41</f>
        <v>0</v>
      </c>
      <c r="AF41" s="377" t="n">
        <f aca="false">+[1]data1cf!AE41</f>
        <v>0</v>
      </c>
      <c r="AG41" s="377"/>
      <c r="AH41" s="378" t="n">
        <f aca="false">XNPV(0.1,B41:AF41,$B$1:$AF$1)</f>
        <v>72113.0707555181</v>
      </c>
      <c r="AI41" s="378" t="n">
        <f aca="false">SUMPRODUCT(B41:AA41,$B$1010:$AA$1010)</f>
        <v>151312.036178117</v>
      </c>
      <c r="AJ41" s="379" t="n">
        <f aca="false">SUMPRODUCT(B41:AF41,$B$1012:$AF$1012)</f>
        <v>150908.003746574</v>
      </c>
      <c r="AK41" s="380" t="n">
        <f aca="false">XIRR(B41:AF41,$B$1:$AF$1)</f>
        <v>0.159981209962494</v>
      </c>
      <c r="AL41" s="381" t="n">
        <f aca="false">1-EXP(-(1/0.25)*(AI41/ABS($AI$1010)))</f>
        <v>0.976860645622108</v>
      </c>
    </row>
    <row r="42" customFormat="false" ht="12.75" hidden="false" customHeight="false" outlineLevel="0" collapsed="false">
      <c r="A42" s="371"/>
      <c r="B42" s="377" t="n">
        <f aca="false">+[1]data1cf!A42</f>
        <v>-174007.88180499</v>
      </c>
      <c r="C42" s="377" t="n">
        <f aca="false">+[1]data1cf!B42</f>
        <v>6413.53974246857</v>
      </c>
      <c r="D42" s="377" t="n">
        <f aca="false">+[1]data1cf!C42</f>
        <v>46838.9101620161</v>
      </c>
      <c r="E42" s="377" t="n">
        <f aca="false">+[1]data1cf!D42</f>
        <v>46070.3768105005</v>
      </c>
      <c r="F42" s="377" t="n">
        <f aca="false">+[1]data1cf!E42</f>
        <v>26095.1467831994</v>
      </c>
      <c r="G42" s="377" t="n">
        <f aca="false">+[1]data1cf!F42</f>
        <v>26006.2845616519</v>
      </c>
      <c r="H42" s="377" t="n">
        <f aca="false">+[1]data1cf!G42</f>
        <v>25275.1731833514</v>
      </c>
      <c r="I42" s="377" t="n">
        <f aca="false">+[1]data1cf!H42</f>
        <v>24871.5149767602</v>
      </c>
      <c r="J42" s="377" t="n">
        <f aca="false">+[1]data1cf!I42</f>
        <v>25739.6268942598</v>
      </c>
      <c r="K42" s="377" t="n">
        <f aca="false">+[1]data1cf!J42</f>
        <v>26255.6493140103</v>
      </c>
      <c r="L42" s="377" t="n">
        <f aca="false">+[1]data1cf!K42</f>
        <v>26843.0738631346</v>
      </c>
      <c r="M42" s="377" t="n">
        <f aca="false">+[1]data1cf!L42</f>
        <v>27533.0516149142</v>
      </c>
      <c r="N42" s="377" t="n">
        <f aca="false">+[1]data1cf!M42</f>
        <v>28261.0694079752</v>
      </c>
      <c r="O42" s="377" t="n">
        <f aca="false">+[1]data1cf!N42</f>
        <v>28729.1430209033</v>
      </c>
      <c r="P42" s="377" t="n">
        <f aca="false">+[1]data1cf!O42</f>
        <v>37147.4519914199</v>
      </c>
      <c r="Q42" s="377" t="n">
        <f aca="false">+[1]data1cf!P42</f>
        <v>45268.6710810405</v>
      </c>
      <c r="R42" s="377" t="n">
        <f aca="false">+[1]data1cf!Q42</f>
        <v>35302.8227445667</v>
      </c>
      <c r="S42" s="377" t="n">
        <f aca="false">+[1]data1cf!R42</f>
        <v>24923.8419701871</v>
      </c>
      <c r="T42" s="377" t="n">
        <f aca="false">+[1]data1cf!S42</f>
        <v>24711.2977942554</v>
      </c>
      <c r="U42" s="377" t="n">
        <f aca="false">+[1]data1cf!T42</f>
        <v>24473.7585422557</v>
      </c>
      <c r="V42" s="377" t="n">
        <f aca="false">+[1]data1cf!U42</f>
        <v>46090.3739335412</v>
      </c>
      <c r="W42" s="377" t="n">
        <f aca="false">+[1]data1cf!V42</f>
        <v>0</v>
      </c>
      <c r="X42" s="377" t="n">
        <f aca="false">+[1]data1cf!W42</f>
        <v>0</v>
      </c>
      <c r="Y42" s="377" t="n">
        <f aca="false">+[1]data1cf!X42</f>
        <v>0</v>
      </c>
      <c r="Z42" s="377" t="n">
        <f aca="false">+[1]data1cf!Y42</f>
        <v>0</v>
      </c>
      <c r="AA42" s="377" t="n">
        <f aca="false">+[1]data1cf!Z42</f>
        <v>0</v>
      </c>
      <c r="AB42" s="377" t="n">
        <f aca="false">+[1]data1cf!AA42</f>
        <v>0</v>
      </c>
      <c r="AC42" s="377" t="n">
        <f aca="false">+[1]data1cf!AB42</f>
        <v>0</v>
      </c>
      <c r="AD42" s="377" t="n">
        <f aca="false">+[1]data1cf!AC42</f>
        <v>0</v>
      </c>
      <c r="AE42" s="377" t="n">
        <f aca="false">+[1]data1cf!AD42</f>
        <v>0</v>
      </c>
      <c r="AF42" s="377" t="n">
        <f aca="false">+[1]data1cf!AE42</f>
        <v>0</v>
      </c>
      <c r="AG42" s="377"/>
      <c r="AH42" s="378" t="n">
        <f aca="false">XNPV(0.1,B42:AF42,$B$1:$AF$1)</f>
        <v>75008.0378961228</v>
      </c>
      <c r="AI42" s="378" t="n">
        <f aca="false">SUMPRODUCT(B42:AA42,$B$1010:$AA$1010)</f>
        <v>160283.368479803</v>
      </c>
      <c r="AJ42" s="379" t="n">
        <f aca="false">SUMPRODUCT(B42:AF42,$B$1012:$AF$1012)</f>
        <v>159849.71867083</v>
      </c>
      <c r="AK42" s="380" t="n">
        <f aca="false">XIRR(B42:AF42,$B$1:$AF$1)</f>
        <v>0.157070258438448</v>
      </c>
      <c r="AL42" s="381" t="n">
        <f aca="false">1-EXP(-(1/0.25)*(AI42/ABS($AI$1010)))</f>
        <v>0.981491416964527</v>
      </c>
    </row>
    <row r="43" customFormat="false" ht="12.75" hidden="false" customHeight="false" outlineLevel="0" collapsed="false">
      <c r="A43" s="371"/>
      <c r="B43" s="377" t="n">
        <f aca="false">+[1]data1cf!A43</f>
        <v>-172833.579003445</v>
      </c>
      <c r="C43" s="377" t="n">
        <f aca="false">+[1]data1cf!B43</f>
        <v>5980.21355321055</v>
      </c>
      <c r="D43" s="377" t="n">
        <f aca="false">+[1]data1cf!C43</f>
        <v>42292.7318391344</v>
      </c>
      <c r="E43" s="377" t="n">
        <f aca="false">+[1]data1cf!D43</f>
        <v>42915.0108797061</v>
      </c>
      <c r="F43" s="377" t="n">
        <f aca="false">+[1]data1cf!E43</f>
        <v>25905.8226494322</v>
      </c>
      <c r="G43" s="377" t="n">
        <f aca="false">+[1]data1cf!F43</f>
        <v>25830.3287677777</v>
      </c>
      <c r="H43" s="377" t="n">
        <f aca="false">+[1]data1cf!G43</f>
        <v>25115.929710245</v>
      </c>
      <c r="I43" s="377" t="n">
        <f aca="false">+[1]data1cf!H43</f>
        <v>24726.3051940981</v>
      </c>
      <c r="J43" s="377" t="n">
        <f aca="false">+[1]data1cf!I43</f>
        <v>25599.9153291766</v>
      </c>
      <c r="K43" s="377" t="n">
        <f aca="false">+[1]data1cf!J43</f>
        <v>26123.2250222689</v>
      </c>
      <c r="L43" s="377" t="n">
        <f aca="false">+[1]data1cf!K43</f>
        <v>26717.5661903442</v>
      </c>
      <c r="M43" s="377" t="n">
        <f aca="false">+[1]data1cf!L43</f>
        <v>27413.6515509131</v>
      </c>
      <c r="N43" s="377" t="n">
        <f aca="false">+[1]data1cf!M43</f>
        <v>28147.5494343585</v>
      </c>
      <c r="O43" s="377" t="n">
        <f aca="false">+[1]data1cf!N43</f>
        <v>28622.7782735455</v>
      </c>
      <c r="P43" s="377" t="n">
        <f aca="false">+[1]data1cf!O43</f>
        <v>36994.6108355089</v>
      </c>
      <c r="Q43" s="377" t="n">
        <f aca="false">+[1]data1cf!P43</f>
        <v>45067.2162228598</v>
      </c>
      <c r="R43" s="377" t="n">
        <f aca="false">+[1]data1cf!Q43</f>
        <v>35171.1612726082</v>
      </c>
      <c r="S43" s="377" t="n">
        <f aca="false">+[1]data1cf!R43</f>
        <v>24863.6220708313</v>
      </c>
      <c r="T43" s="377" t="n">
        <f aca="false">+[1]data1cf!S43</f>
        <v>24654.2422310102</v>
      </c>
      <c r="U43" s="377" t="n">
        <f aca="false">+[1]data1cf!T43</f>
        <v>24419.8707238644</v>
      </c>
      <c r="V43" s="377" t="n">
        <f aca="false">+[1]data1cf!U43</f>
        <v>45892.5348750924</v>
      </c>
      <c r="W43" s="377" t="n">
        <f aca="false">+[1]data1cf!V43</f>
        <v>0</v>
      </c>
      <c r="X43" s="377" t="n">
        <f aca="false">+[1]data1cf!W43</f>
        <v>0</v>
      </c>
      <c r="Y43" s="377" t="n">
        <f aca="false">+[1]data1cf!X43</f>
        <v>0</v>
      </c>
      <c r="Z43" s="377" t="n">
        <f aca="false">+[1]data1cf!Y43</f>
        <v>0</v>
      </c>
      <c r="AA43" s="377" t="n">
        <f aca="false">+[1]data1cf!Z43</f>
        <v>0</v>
      </c>
      <c r="AB43" s="377" t="n">
        <f aca="false">+[1]data1cf!AA43</f>
        <v>0</v>
      </c>
      <c r="AC43" s="377" t="n">
        <f aca="false">+[1]data1cf!AB43</f>
        <v>0</v>
      </c>
      <c r="AD43" s="377" t="n">
        <f aca="false">+[1]data1cf!AC43</f>
        <v>0</v>
      </c>
      <c r="AE43" s="377" t="n">
        <f aca="false">+[1]data1cf!AD43</f>
        <v>0</v>
      </c>
      <c r="AF43" s="377" t="n">
        <f aca="false">+[1]data1cf!AE43</f>
        <v>0</v>
      </c>
      <c r="AG43" s="377"/>
      <c r="AH43" s="378" t="n">
        <f aca="false">XNPV(0.1,B43:AF43,$B$1:$AF$1)</f>
        <v>68803.6463458905</v>
      </c>
      <c r="AI43" s="378" t="n">
        <f aca="false">SUMPRODUCT(B43:AA43,$B$1010:$AA$1010)</f>
        <v>153062.417441645</v>
      </c>
      <c r="AJ43" s="379" t="n">
        <f aca="false">SUMPRODUCT(B43:AF43,$B$1012:$AF$1012)</f>
        <v>152633.018290328</v>
      </c>
      <c r="AK43" s="380" t="n">
        <f aca="false">XIRR(B43:AF43,$B$1:$AF$1)</f>
        <v>0.151774285074005</v>
      </c>
      <c r="AL43" s="381" t="n">
        <f aca="false">1-EXP(-(1/0.25)*(AI43/ABS($AI$1010)))</f>
        <v>0.977847129271457</v>
      </c>
    </row>
    <row r="44" customFormat="false" ht="12.75" hidden="false" customHeight="false" outlineLevel="0" collapsed="false">
      <c r="A44" s="371"/>
      <c r="B44" s="377" t="n">
        <f aca="false">+[1]data1cf!A44</f>
        <v>-153590.725412496</v>
      </c>
      <c r="C44" s="377" t="n">
        <f aca="false">+[1]data1cf!B44</f>
        <v>8505.71527606325</v>
      </c>
      <c r="D44" s="377" t="n">
        <f aca="false">+[1]data1cf!C44</f>
        <v>42143.0021814338</v>
      </c>
      <c r="E44" s="377" t="n">
        <f aca="false">+[1]data1cf!D44</f>
        <v>42415.492714517</v>
      </c>
      <c r="F44" s="377" t="n">
        <f aca="false">+[1]data1cf!E44</f>
        <v>22803.4400420458</v>
      </c>
      <c r="G44" s="377" t="n">
        <f aca="false">+[1]data1cf!F44</f>
        <v>22947.0080641698</v>
      </c>
      <c r="H44" s="377" t="n">
        <f aca="false">+[1]data1cf!G44</f>
        <v>22506.4674537721</v>
      </c>
      <c r="I44" s="377" t="n">
        <f aca="false">+[1]data1cf!H44</f>
        <v>22346.8076879497</v>
      </c>
      <c r="J44" s="377" t="n">
        <f aca="false">+[1]data1cf!I44</f>
        <v>23310.515024314</v>
      </c>
      <c r="K44" s="377" t="n">
        <f aca="false">+[1]data1cf!J44</f>
        <v>23953.2384953611</v>
      </c>
      <c r="L44" s="377" t="n">
        <f aca="false">+[1]data1cf!K44</f>
        <v>24660.9196687942</v>
      </c>
      <c r="M44" s="377" t="n">
        <f aca="false">+[1]data1cf!L44</f>
        <v>25457.0880927483</v>
      </c>
      <c r="N44" s="377" t="n">
        <f aca="false">+[1]data1cf!M44</f>
        <v>26287.3407819741</v>
      </c>
      <c r="O44" s="377" t="n">
        <f aca="false">+[1]data1cf!N44</f>
        <v>26879.819593765</v>
      </c>
      <c r="P44" s="377" t="n">
        <f aca="false">+[1]data1cf!O44</f>
        <v>34490.0609170414</v>
      </c>
      <c r="Q44" s="377" t="n">
        <f aca="false">+[1]data1cf!P44</f>
        <v>41766.0520460793</v>
      </c>
      <c r="R44" s="377" t="n">
        <f aca="false">+[1]data1cf!Q44</f>
        <v>33013.6747834902</v>
      </c>
      <c r="S44" s="377" t="n">
        <f aca="false">+[1]data1cf!R44</f>
        <v>23876.8214730301</v>
      </c>
      <c r="T44" s="377" t="n">
        <f aca="false">+[1]data1cf!S44</f>
        <v>23719.2944061116</v>
      </c>
      <c r="U44" s="377" t="n">
        <f aca="false">+[1]data1cf!T44</f>
        <v>23536.8315296513</v>
      </c>
      <c r="V44" s="377" t="n">
        <f aca="false">+[1]data1cf!U44</f>
        <v>42650.6214339423</v>
      </c>
      <c r="W44" s="377" t="n">
        <f aca="false">+[1]data1cf!V44</f>
        <v>0</v>
      </c>
      <c r="X44" s="377" t="n">
        <f aca="false">+[1]data1cf!W44</f>
        <v>0</v>
      </c>
      <c r="Y44" s="377" t="n">
        <f aca="false">+[1]data1cf!X44</f>
        <v>0</v>
      </c>
      <c r="Z44" s="377" t="n">
        <f aca="false">+[1]data1cf!Y44</f>
        <v>0</v>
      </c>
      <c r="AA44" s="377" t="n">
        <f aca="false">+[1]data1cf!Z44</f>
        <v>0</v>
      </c>
      <c r="AB44" s="377" t="n">
        <f aca="false">+[1]data1cf!AA44</f>
        <v>0</v>
      </c>
      <c r="AC44" s="377" t="n">
        <f aca="false">+[1]data1cf!AB44</f>
        <v>0</v>
      </c>
      <c r="AD44" s="377" t="n">
        <f aca="false">+[1]data1cf!AC44</f>
        <v>0</v>
      </c>
      <c r="AE44" s="377" t="n">
        <f aca="false">+[1]data1cf!AD44</f>
        <v>0</v>
      </c>
      <c r="AF44" s="377" t="n">
        <f aca="false">+[1]data1cf!AE44</f>
        <v>0</v>
      </c>
      <c r="AG44" s="377"/>
      <c r="AH44" s="378" t="n">
        <f aca="false">XNPV(0.1,B44:AF44,$B$1:$AF$1)</f>
        <v>75775.3254116171</v>
      </c>
      <c r="AI44" s="378" t="n">
        <f aca="false">SUMPRODUCT(B44:AA44,$B$1010:$AA$1010)</f>
        <v>154396.277052035</v>
      </c>
      <c r="AJ44" s="379" t="n">
        <f aca="false">SUMPRODUCT(B44:AF44,$B$1012:$AF$1012)</f>
        <v>153995.354822116</v>
      </c>
      <c r="AK44" s="380" t="n">
        <f aca="false">XIRR(B44:AF44,$B$1:$AF$1)</f>
        <v>0.164888105171685</v>
      </c>
      <c r="AL44" s="381" t="n">
        <f aca="false">1-EXP(-(1/0.25)*(AI44/ABS($AI$1010)))</f>
        <v>0.978570536733323</v>
      </c>
    </row>
    <row r="45" customFormat="false" ht="12.75" hidden="false" customHeight="false" outlineLevel="0" collapsed="false">
      <c r="A45" s="371"/>
      <c r="B45" s="377" t="n">
        <f aca="false">+[1]data1cf!A45</f>
        <v>-172194.715182439</v>
      </c>
      <c r="C45" s="377" t="n">
        <f aca="false">+[1]data1cf!B45</f>
        <v>7555.55803313806</v>
      </c>
      <c r="D45" s="377" t="n">
        <f aca="false">+[1]data1cf!C45</f>
        <v>47221.3765935318</v>
      </c>
      <c r="E45" s="377" t="n">
        <f aca="false">+[1]data1cf!D45</f>
        <v>44662.5582041959</v>
      </c>
      <c r="F45" s="377" t="n">
        <f aca="false">+[1]data1cf!E45</f>
        <v>25802.8233724585</v>
      </c>
      <c r="G45" s="377" t="n">
        <f aca="false">+[1]data1cf!F45</f>
        <v>25734.6023583247</v>
      </c>
      <c r="H45" s="377" t="n">
        <f aca="false">+[1]data1cf!G45</f>
        <v>25029.2954166325</v>
      </c>
      <c r="I45" s="377" t="n">
        <f aca="false">+[1]data1cf!H45</f>
        <v>24647.3057431245</v>
      </c>
      <c r="J45" s="377" t="n">
        <f aca="false">+[1]data1cf!I45</f>
        <v>25523.9071103507</v>
      </c>
      <c r="K45" s="377" t="n">
        <f aca="false">+[1]data1cf!J45</f>
        <v>26051.1813475843</v>
      </c>
      <c r="L45" s="377" t="n">
        <f aca="false">+[1]data1cf!K45</f>
        <v>26649.2854102091</v>
      </c>
      <c r="M45" s="377" t="n">
        <f aca="false">+[1]data1cf!L45</f>
        <v>27348.6935341088</v>
      </c>
      <c r="N45" s="377" t="n">
        <f aca="false">+[1]data1cf!M45</f>
        <v>28085.790402523</v>
      </c>
      <c r="O45" s="377" t="n">
        <f aca="false">+[1]data1cf!N45</f>
        <v>28564.911947392</v>
      </c>
      <c r="P45" s="377" t="n">
        <f aca="false">+[1]data1cf!O45</f>
        <v>36911.4596374161</v>
      </c>
      <c r="Q45" s="377" t="n">
        <f aca="false">+[1]data1cf!P45</f>
        <v>44957.6173866074</v>
      </c>
      <c r="R45" s="377" t="n">
        <f aca="false">+[1]data1cf!Q45</f>
        <v>35099.5325998809</v>
      </c>
      <c r="S45" s="377" t="n">
        <f aca="false">+[1]data1cf!R45</f>
        <v>24830.8602355088</v>
      </c>
      <c r="T45" s="377" t="n">
        <f aca="false">+[1]data1cf!S45</f>
        <v>24623.2019106631</v>
      </c>
      <c r="U45" s="377" t="n">
        <f aca="false">+[1]data1cf!T45</f>
        <v>24390.5537729742</v>
      </c>
      <c r="V45" s="377" t="n">
        <f aca="false">+[1]data1cf!U45</f>
        <v>45784.9031665937</v>
      </c>
      <c r="W45" s="377" t="n">
        <f aca="false">+[1]data1cf!V45</f>
        <v>0</v>
      </c>
      <c r="X45" s="377" t="n">
        <f aca="false">+[1]data1cf!W45</f>
        <v>0</v>
      </c>
      <c r="Y45" s="377" t="n">
        <f aca="false">+[1]data1cf!X45</f>
        <v>0</v>
      </c>
      <c r="Z45" s="377" t="n">
        <f aca="false">+[1]data1cf!Y45</f>
        <v>0</v>
      </c>
      <c r="AA45" s="377" t="n">
        <f aca="false">+[1]data1cf!Z45</f>
        <v>0</v>
      </c>
      <c r="AB45" s="377" t="n">
        <f aca="false">+[1]data1cf!AA45</f>
        <v>0</v>
      </c>
      <c r="AC45" s="377" t="n">
        <f aca="false">+[1]data1cf!AB45</f>
        <v>0</v>
      </c>
      <c r="AD45" s="377" t="n">
        <f aca="false">+[1]data1cf!AC45</f>
        <v>0</v>
      </c>
      <c r="AE45" s="377" t="n">
        <f aca="false">+[1]data1cf!AD45</f>
        <v>0</v>
      </c>
      <c r="AF45" s="377" t="n">
        <f aca="false">+[1]data1cf!AE45</f>
        <v>0</v>
      </c>
      <c r="AG45" s="377"/>
      <c r="AH45" s="378" t="n">
        <f aca="false">XNPV(0.1,B45:AF45,$B$1:$AF$1)</f>
        <v>75792.3892710905</v>
      </c>
      <c r="AI45" s="378" t="n">
        <f aca="false">SUMPRODUCT(B45:AA45,$B$1010:$AA$1010)</f>
        <v>160465.678544075</v>
      </c>
      <c r="AJ45" s="379" t="n">
        <f aca="false">SUMPRODUCT(B45:AF45,$B$1012:$AF$1012)</f>
        <v>160034.997848446</v>
      </c>
      <c r="AK45" s="380" t="n">
        <f aca="false">XIRR(B45:AF45,$B$1:$AF$1)</f>
        <v>0.158450962879612</v>
      </c>
      <c r="AL45" s="381" t="n">
        <f aca="false">1-EXP(-(1/0.25)*(AI45/ABS($AI$1010)))</f>
        <v>0.981575214469103</v>
      </c>
    </row>
    <row r="46" customFormat="false" ht="12.75" hidden="false" customHeight="false" outlineLevel="0" collapsed="false">
      <c r="A46" s="371"/>
      <c r="B46" s="377" t="n">
        <f aca="false">+[1]data1cf!A46</f>
        <v>-182072.331147608</v>
      </c>
      <c r="C46" s="377" t="n">
        <f aca="false">+[1]data1cf!B46</f>
        <v>11128.6942204222</v>
      </c>
      <c r="D46" s="377" t="n">
        <f aca="false">+[1]data1cf!C46</f>
        <v>49936.2035187417</v>
      </c>
      <c r="E46" s="377" t="n">
        <f aca="false">+[1]data1cf!D46</f>
        <v>47690.063800164</v>
      </c>
      <c r="F46" s="377" t="n">
        <f aca="false">+[1]data1cf!E46</f>
        <v>27395.3181564544</v>
      </c>
      <c r="G46" s="377" t="n">
        <f aca="false">+[1]data1cf!F46</f>
        <v>27214.6497161686</v>
      </c>
      <c r="H46" s="377" t="n">
        <f aca="false">+[1]data1cf!G46</f>
        <v>26368.7675444652</v>
      </c>
      <c r="I46" s="377" t="n">
        <f aca="false">+[1]data1cf!H46</f>
        <v>25868.7338668029</v>
      </c>
      <c r="J46" s="377" t="n">
        <f aca="false">+[1]data1cf!I46</f>
        <v>26699.0871269264</v>
      </c>
      <c r="K46" s="377" t="n">
        <f aca="false">+[1]data1cf!J46</f>
        <v>27165.0646633346</v>
      </c>
      <c r="L46" s="377" t="n">
        <f aca="false">+[1]data1cf!K46</f>
        <v>27704.989774427</v>
      </c>
      <c r="M46" s="377" t="n">
        <f aca="false">+[1]data1cf!L46</f>
        <v>28353.0239136906</v>
      </c>
      <c r="N46" s="377" t="n">
        <f aca="false">+[1]data1cf!M46</f>
        <v>29040.6605623199</v>
      </c>
      <c r="O46" s="377" t="n">
        <f aca="false">+[1]data1cf!N46</f>
        <v>29459.5961167986</v>
      </c>
      <c r="P46" s="377" t="n">
        <f aca="false">+[1]data1cf!O46</f>
        <v>38197.0788488959</v>
      </c>
      <c r="Q46" s="377" t="n">
        <f aca="false">+[1]data1cf!P46</f>
        <v>46652.1494279232</v>
      </c>
      <c r="R46" s="377" t="n">
        <f aca="false">+[1]data1cf!Q46</f>
        <v>36206.9994778481</v>
      </c>
      <c r="S46" s="377" t="n">
        <f aca="false">+[1]data1cf!R46</f>
        <v>25337.3982753692</v>
      </c>
      <c r="T46" s="377" t="n">
        <f aca="false">+[1]data1cf!S46</f>
        <v>25103.1232236934</v>
      </c>
      <c r="U46" s="377" t="n">
        <f aca="false">+[1]data1cf!T46</f>
        <v>24843.8296866222</v>
      </c>
      <c r="V46" s="377" t="n">
        <f aca="false">+[1]data1cf!U46</f>
        <v>47449.0210071544</v>
      </c>
      <c r="W46" s="377" t="n">
        <f aca="false">+[1]data1cf!V46</f>
        <v>0</v>
      </c>
      <c r="X46" s="377" t="n">
        <f aca="false">+[1]data1cf!W46</f>
        <v>0</v>
      </c>
      <c r="Y46" s="377" t="n">
        <f aca="false">+[1]data1cf!X46</f>
        <v>0</v>
      </c>
      <c r="Z46" s="377" t="n">
        <f aca="false">+[1]data1cf!Y46</f>
        <v>0</v>
      </c>
      <c r="AA46" s="377" t="n">
        <f aca="false">+[1]data1cf!Z46</f>
        <v>0</v>
      </c>
      <c r="AB46" s="377" t="n">
        <f aca="false">+[1]data1cf!AA46</f>
        <v>0</v>
      </c>
      <c r="AC46" s="377" t="n">
        <f aca="false">+[1]data1cf!AB46</f>
        <v>0</v>
      </c>
      <c r="AD46" s="377" t="n">
        <f aca="false">+[1]data1cf!AC46</f>
        <v>0</v>
      </c>
      <c r="AE46" s="377" t="n">
        <f aca="false">+[1]data1cf!AD46</f>
        <v>0</v>
      </c>
      <c r="AF46" s="377" t="n">
        <f aca="false">+[1]data1cf!AE46</f>
        <v>0</v>
      </c>
      <c r="AG46" s="377"/>
      <c r="AH46" s="378" t="n">
        <f aca="false">XNPV(0.1,B46:AF46,$B$1:$AF$1)</f>
        <v>80901.5521788675</v>
      </c>
      <c r="AI46" s="378" t="n">
        <f aca="false">SUMPRODUCT(B46:AA46,$B$1010:$AA$1010)</f>
        <v>169139.448268149</v>
      </c>
      <c r="AJ46" s="379" t="n">
        <f aca="false">SUMPRODUCT(B46:AF46,$B$1012:$AF$1012)</f>
        <v>168691.674790656</v>
      </c>
      <c r="AK46" s="380" t="n">
        <f aca="false">XIRR(B46:AF46,$B$1:$AF$1)</f>
        <v>0.160276628077302</v>
      </c>
      <c r="AL46" s="381" t="n">
        <f aca="false">1-EXP(-(1/0.25)*(AI46/ABS($AI$1010)))</f>
        <v>0.985152923046192</v>
      </c>
    </row>
    <row r="47" customFormat="false" ht="12.75" hidden="false" customHeight="false" outlineLevel="0" collapsed="false">
      <c r="A47" s="371"/>
      <c r="B47" s="377" t="n">
        <f aca="false">+[1]data1cf!A47</f>
        <v>-185116.822057498</v>
      </c>
      <c r="C47" s="377" t="n">
        <f aca="false">+[1]data1cf!B47</f>
        <v>12964.5279762687</v>
      </c>
      <c r="D47" s="377" t="n">
        <f aca="false">+[1]data1cf!C47</f>
        <v>47230.175046541</v>
      </c>
      <c r="E47" s="377" t="n">
        <f aca="false">+[1]data1cf!D47</f>
        <v>50202.214382011</v>
      </c>
      <c r="F47" s="377" t="n">
        <f aca="false">+[1]data1cf!E47</f>
        <v>27886.1588523286</v>
      </c>
      <c r="G47" s="377" t="n">
        <f aca="false">+[1]data1cf!F47</f>
        <v>27670.8317284125</v>
      </c>
      <c r="H47" s="377" t="n">
        <f aca="false">+[1]data1cf!G47</f>
        <v>26781.6212868681</v>
      </c>
      <c r="I47" s="377" t="n">
        <f aca="false">+[1]data1cf!H47</f>
        <v>26245.2039414377</v>
      </c>
      <c r="J47" s="377" t="n">
        <f aca="false">+[1]data1cf!I47</f>
        <v>27061.3025532565</v>
      </c>
      <c r="K47" s="377" t="n">
        <f aca="false">+[1]data1cf!J47</f>
        <v>27508.3871453424</v>
      </c>
      <c r="L47" s="377" t="n">
        <f aca="false">+[1]data1cf!K47</f>
        <v>28030.3802686238</v>
      </c>
      <c r="M47" s="377" t="n">
        <f aca="false">+[1]data1cf!L47</f>
        <v>28662.5798553213</v>
      </c>
      <c r="N47" s="377" t="n">
        <f aca="false">+[1]data1cf!M47</f>
        <v>29334.9718143343</v>
      </c>
      <c r="O47" s="377" t="n">
        <f aca="false">+[1]data1cf!N47</f>
        <v>29735.3567690234</v>
      </c>
      <c r="P47" s="377" t="n">
        <f aca="false">+[1]data1cf!O47</f>
        <v>38593.3339793578</v>
      </c>
      <c r="Q47" s="377" t="n">
        <f aca="false">+[1]data1cf!P47</f>
        <v>47174.4401724202</v>
      </c>
      <c r="R47" s="377" t="n">
        <f aca="false">+[1]data1cf!Q47</f>
        <v>36548.344277531</v>
      </c>
      <c r="S47" s="377" t="n">
        <f aca="false">+[1]data1cf!R47</f>
        <v>25493.5240513972</v>
      </c>
      <c r="T47" s="377" t="n">
        <f aca="false">+[1]data1cf!S47</f>
        <v>25251.0451595264</v>
      </c>
      <c r="U47" s="377" t="n">
        <f aca="false">+[1]data1cf!T47</f>
        <v>24983.538944771</v>
      </c>
      <c r="V47" s="377" t="n">
        <f aca="false">+[1]data1cf!U47</f>
        <v>47961.9374493847</v>
      </c>
      <c r="W47" s="377" t="n">
        <f aca="false">+[1]data1cf!V47</f>
        <v>0</v>
      </c>
      <c r="X47" s="377" t="n">
        <f aca="false">+[1]data1cf!W47</f>
        <v>0</v>
      </c>
      <c r="Y47" s="377" t="n">
        <f aca="false">+[1]data1cf!X47</f>
        <v>0</v>
      </c>
      <c r="Z47" s="377" t="n">
        <f aca="false">+[1]data1cf!Y47</f>
        <v>0</v>
      </c>
      <c r="AA47" s="377" t="n">
        <f aca="false">+[1]data1cf!Z47</f>
        <v>0</v>
      </c>
      <c r="AB47" s="377" t="n">
        <f aca="false">+[1]data1cf!AA47</f>
        <v>0</v>
      </c>
      <c r="AC47" s="377" t="n">
        <f aca="false">+[1]data1cf!AB47</f>
        <v>0</v>
      </c>
      <c r="AD47" s="377" t="n">
        <f aca="false">+[1]data1cf!AC47</f>
        <v>0</v>
      </c>
      <c r="AE47" s="377" t="n">
        <f aca="false">+[1]data1cf!AD47</f>
        <v>0</v>
      </c>
      <c r="AF47" s="377" t="n">
        <f aca="false">+[1]data1cf!AE47</f>
        <v>0</v>
      </c>
      <c r="AG47" s="377"/>
      <c r="AH47" s="378" t="n">
        <f aca="false">XNPV(0.1,B47:AF47,$B$1:$AF$1)</f>
        <v>81402.9049089666</v>
      </c>
      <c r="AI47" s="378" t="n">
        <f aca="false">SUMPRODUCT(B47:AA47,$B$1010:$AA$1010)</f>
        <v>170666.670129173</v>
      </c>
      <c r="AJ47" s="379" t="n">
        <f aca="false">SUMPRODUCT(B47:AF47,$B$1012:$AF$1012)</f>
        <v>170213.87628525</v>
      </c>
      <c r="AK47" s="380" t="n">
        <f aca="false">XIRR(B47:AF47,$B$1:$AF$1)</f>
        <v>0.159815343167087</v>
      </c>
      <c r="AL47" s="381" t="n">
        <f aca="false">1-EXP(-(1/0.25)*(AI47/ABS($AI$1010)))</f>
        <v>0.98570671550977</v>
      </c>
    </row>
    <row r="48" customFormat="false" ht="12.75" hidden="false" customHeight="false" outlineLevel="0" collapsed="false">
      <c r="A48" s="371"/>
      <c r="B48" s="377" t="n">
        <f aca="false">+[1]data1cf!A48</f>
        <v>-155486.531302549</v>
      </c>
      <c r="C48" s="377" t="n">
        <f aca="false">+[1]data1cf!B48</f>
        <v>10010.0224291878</v>
      </c>
      <c r="D48" s="377" t="n">
        <f aca="false">+[1]data1cf!C48</f>
        <v>40012.7758205128</v>
      </c>
      <c r="E48" s="377" t="n">
        <f aca="false">+[1]data1cf!D48</f>
        <v>47115.6754014806</v>
      </c>
      <c r="F48" s="377" t="n">
        <f aca="false">+[1]data1cf!E48</f>
        <v>23109.0867691534</v>
      </c>
      <c r="G48" s="377" t="n">
        <f aca="false">+[1]data1cf!F48</f>
        <v>23231.0728130375</v>
      </c>
      <c r="H48" s="377" t="n">
        <f aca="false">+[1]data1cf!G48</f>
        <v>22763.5516690788</v>
      </c>
      <c r="I48" s="377" t="n">
        <f aca="false">+[1]data1cf!H48</f>
        <v>22581.2357766011</v>
      </c>
      <c r="J48" s="377" t="n">
        <f aca="false">+[1]data1cf!I48</f>
        <v>23536.0667369087</v>
      </c>
      <c r="K48" s="377" t="n">
        <f aca="false">+[1]data1cf!J48</f>
        <v>24167.0255628355</v>
      </c>
      <c r="L48" s="377" t="n">
        <f aca="false">+[1]data1cf!K48</f>
        <v>24863.54047921</v>
      </c>
      <c r="M48" s="377" t="n">
        <f aca="false">+[1]data1cf!L48</f>
        <v>25649.8487199973</v>
      </c>
      <c r="N48" s="377" t="n">
        <f aca="false">+[1]data1cf!M48</f>
        <v>26470.6085339866</v>
      </c>
      <c r="O48" s="377" t="n">
        <f aca="false">+[1]data1cf!N48</f>
        <v>27051.5358787552</v>
      </c>
      <c r="P48" s="377" t="n">
        <f aca="false">+[1]data1cf!O48</f>
        <v>34736.8091690571</v>
      </c>
      <c r="Q48" s="377" t="n">
        <f aca="false">+[1]data1cf!P48</f>
        <v>42091.2827329311</v>
      </c>
      <c r="R48" s="377" t="n">
        <f aca="false">+[1]data1cf!Q48</f>
        <v>33226.2303472713</v>
      </c>
      <c r="S48" s="377" t="n">
        <f aca="false">+[1]data1cf!R48</f>
        <v>23974.0410655805</v>
      </c>
      <c r="T48" s="377" t="n">
        <f aca="false">+[1]data1cf!S48</f>
        <v>23811.4054635989</v>
      </c>
      <c r="U48" s="377" t="n">
        <f aca="false">+[1]data1cf!T48</f>
        <v>23623.8285489668</v>
      </c>
      <c r="V48" s="377" t="n">
        <f aca="false">+[1]data1cf!U48</f>
        <v>42970.0147384608</v>
      </c>
      <c r="W48" s="377" t="n">
        <f aca="false">+[1]data1cf!V48</f>
        <v>0</v>
      </c>
      <c r="X48" s="377" t="n">
        <f aca="false">+[1]data1cf!W48</f>
        <v>0</v>
      </c>
      <c r="Y48" s="377" t="n">
        <f aca="false">+[1]data1cf!X48</f>
        <v>0</v>
      </c>
      <c r="Z48" s="377" t="n">
        <f aca="false">+[1]data1cf!Y48</f>
        <v>0</v>
      </c>
      <c r="AA48" s="377" t="n">
        <f aca="false">+[1]data1cf!Z48</f>
        <v>0</v>
      </c>
      <c r="AB48" s="377" t="n">
        <f aca="false">+[1]data1cf!AA48</f>
        <v>0</v>
      </c>
      <c r="AC48" s="377" t="n">
        <f aca="false">+[1]data1cf!AB48</f>
        <v>0</v>
      </c>
      <c r="AD48" s="377" t="n">
        <f aca="false">+[1]data1cf!AC48</f>
        <v>0</v>
      </c>
      <c r="AE48" s="377" t="n">
        <f aca="false">+[1]data1cf!AD48</f>
        <v>0</v>
      </c>
      <c r="AF48" s="377" t="n">
        <f aca="false">+[1]data1cf!AE48</f>
        <v>0</v>
      </c>
      <c r="AG48" s="377"/>
      <c r="AH48" s="378" t="n">
        <f aca="false">XNPV(0.1,B48:AF48,$B$1:$AF$1)</f>
        <v>78403.4050294669</v>
      </c>
      <c r="AI48" s="378" t="n">
        <f aca="false">SUMPRODUCT(B48:AA48,$B$1010:$AA$1010)</f>
        <v>157960.123156365</v>
      </c>
      <c r="AJ48" s="379" t="n">
        <f aca="false">SUMPRODUCT(B48:AF48,$B$1012:$AF$1012)</f>
        <v>157554.939347835</v>
      </c>
      <c r="AK48" s="380" t="n">
        <f aca="false">XIRR(B48:AF48,$B$1:$AF$1)</f>
        <v>0.16686929216036</v>
      </c>
      <c r="AL48" s="381" t="n">
        <f aca="false">1-EXP(-(1/0.25)*(AI48/ABS($AI$1010)))</f>
        <v>0.980389578595602</v>
      </c>
    </row>
    <row r="49" customFormat="false" ht="12.75" hidden="false" customHeight="false" outlineLevel="0" collapsed="false">
      <c r="A49" s="371"/>
      <c r="B49" s="377" t="n">
        <f aca="false">+[1]data1cf!A49</f>
        <v>-182806.590803676</v>
      </c>
      <c r="C49" s="377" t="n">
        <f aca="false">+[1]data1cf!B49</f>
        <v>6366.35604029061</v>
      </c>
      <c r="D49" s="377" t="n">
        <f aca="false">+[1]data1cf!C49</f>
        <v>45927.3326462435</v>
      </c>
      <c r="E49" s="377" t="n">
        <f aca="false">+[1]data1cf!D49</f>
        <v>48123.8789392045</v>
      </c>
      <c r="F49" s="377" t="n">
        <f aca="false">+[1]data1cf!E49</f>
        <v>27513.6973965979</v>
      </c>
      <c r="G49" s="377" t="n">
        <f aca="false">+[1]data1cf!F49</f>
        <v>27324.6700963664</v>
      </c>
      <c r="H49" s="377" t="n">
        <f aca="false">+[1]data1cf!G49</f>
        <v>26468.3381642751</v>
      </c>
      <c r="I49" s="377" t="n">
        <f aca="false">+[1]data1cf!H49</f>
        <v>25959.5296010333</v>
      </c>
      <c r="J49" s="377" t="n">
        <f aca="false">+[1]data1cf!I49</f>
        <v>26786.4449749974</v>
      </c>
      <c r="K49" s="377" t="n">
        <f aca="false">+[1]data1cf!J49</f>
        <v>27247.8659772557</v>
      </c>
      <c r="L49" s="377" t="n">
        <f aca="false">+[1]data1cf!K49</f>
        <v>27783.4663143244</v>
      </c>
      <c r="M49" s="377" t="n">
        <f aca="false">+[1]data1cf!L49</f>
        <v>28427.6815316514</v>
      </c>
      <c r="N49" s="377" t="n">
        <f aca="false">+[1]data1cf!M49</f>
        <v>29111.6415194248</v>
      </c>
      <c r="O49" s="377" t="n">
        <f aca="false">+[1]data1cf!N49</f>
        <v>29526.103105209</v>
      </c>
      <c r="P49" s="377" t="n">
        <f aca="false">+[1]data1cf!O49</f>
        <v>38292.646273605</v>
      </c>
      <c r="Q49" s="377" t="n">
        <f aca="false">+[1]data1cf!P49</f>
        <v>46778.1136806579</v>
      </c>
      <c r="R49" s="377" t="n">
        <f aca="false">+[1]data1cf!Q49</f>
        <v>36289.3238212717</v>
      </c>
      <c r="S49" s="377" t="n">
        <f aca="false">+[1]data1cf!R49</f>
        <v>25375.0521432909</v>
      </c>
      <c r="T49" s="377" t="n">
        <f aca="false">+[1]data1cf!S49</f>
        <v>25138.7985181661</v>
      </c>
      <c r="U49" s="377" t="n">
        <f aca="false">+[1]data1cf!T49</f>
        <v>24877.5242762511</v>
      </c>
      <c r="V49" s="377" t="n">
        <f aca="false">+[1]data1cf!U49</f>
        <v>47572.7243984964</v>
      </c>
      <c r="W49" s="377" t="n">
        <f aca="false">+[1]data1cf!V49</f>
        <v>0</v>
      </c>
      <c r="X49" s="377" t="n">
        <f aca="false">+[1]data1cf!W49</f>
        <v>0</v>
      </c>
      <c r="Y49" s="377" t="n">
        <f aca="false">+[1]data1cf!X49</f>
        <v>0</v>
      </c>
      <c r="Z49" s="377" t="n">
        <f aca="false">+[1]data1cf!Y49</f>
        <v>0</v>
      </c>
      <c r="AA49" s="377" t="n">
        <f aca="false">+[1]data1cf!Z49</f>
        <v>0</v>
      </c>
      <c r="AB49" s="377" t="n">
        <f aca="false">+[1]data1cf!AA49</f>
        <v>0</v>
      </c>
      <c r="AC49" s="377" t="n">
        <f aca="false">+[1]data1cf!AB49</f>
        <v>0</v>
      </c>
      <c r="AD49" s="377" t="n">
        <f aca="false">+[1]data1cf!AC49</f>
        <v>0</v>
      </c>
      <c r="AE49" s="377" t="n">
        <f aca="false">+[1]data1cf!AD49</f>
        <v>0</v>
      </c>
      <c r="AF49" s="377" t="n">
        <f aca="false">+[1]data1cf!AE49</f>
        <v>0</v>
      </c>
      <c r="AG49" s="377"/>
      <c r="AH49" s="378" t="n">
        <f aca="false">XNPV(0.1,B49:AF49,$B$1:$AF$1)</f>
        <v>73388.296202694</v>
      </c>
      <c r="AI49" s="378" t="n">
        <f aca="false">SUMPRODUCT(B49:AA49,$B$1010:$AA$1010)</f>
        <v>161397.565763107</v>
      </c>
      <c r="AJ49" s="379" t="n">
        <f aca="false">SUMPRODUCT(B49:AF49,$B$1012:$AF$1012)</f>
        <v>160950.301076154</v>
      </c>
      <c r="AK49" s="380" t="n">
        <f aca="false">XIRR(B49:AF49,$B$1:$AF$1)</f>
        <v>0.153114752306412</v>
      </c>
      <c r="AL49" s="381" t="n">
        <f aca="false">1-EXP(-(1/0.25)*(AI49/ABS($AI$1010)))</f>
        <v>0.981997660321166</v>
      </c>
    </row>
    <row r="50" customFormat="false" ht="12.75" hidden="false" customHeight="false" outlineLevel="0" collapsed="false">
      <c r="A50" s="371"/>
      <c r="B50" s="377" t="n">
        <f aca="false">+[1]data1cf!A50</f>
        <v>-201860.714471922</v>
      </c>
      <c r="C50" s="377" t="n">
        <f aca="false">+[1]data1cf!B50</f>
        <v>7513.94205050367</v>
      </c>
      <c r="D50" s="377" t="n">
        <f aca="false">+[1]data1cf!C50</f>
        <v>46686.4543058654</v>
      </c>
      <c r="E50" s="377" t="n">
        <f aca="false">+[1]data1cf!D50</f>
        <v>47831.6605212446</v>
      </c>
      <c r="F50" s="377" t="n">
        <f aca="false">+[1]data1cf!E50</f>
        <v>30585.6524778942</v>
      </c>
      <c r="G50" s="377" t="n">
        <f aca="false">+[1]data1cf!F50</f>
        <v>30179.7117876674</v>
      </c>
      <c r="H50" s="377" t="n">
        <f aca="false">+[1]data1cf!G50</f>
        <v>29052.2073553726</v>
      </c>
      <c r="I50" s="377" t="n">
        <f aca="false">+[1]data1cf!H50</f>
        <v>28315.6894884506</v>
      </c>
      <c r="J50" s="377" t="n">
        <f aca="false">+[1]data1cf!I50</f>
        <v>29053.3913158193</v>
      </c>
      <c r="K50" s="377" t="n">
        <f aca="false">+[1]data1cf!J50</f>
        <v>29396.5697257256</v>
      </c>
      <c r="L50" s="377" t="n">
        <f aca="false">+[1]data1cf!K50</f>
        <v>29819.9416727355</v>
      </c>
      <c r="M50" s="377" t="n">
        <f aca="false">+[1]data1cf!L50</f>
        <v>30365.0554206353</v>
      </c>
      <c r="N50" s="377" t="n">
        <f aca="false">+[1]data1cf!M50</f>
        <v>30953.6056306079</v>
      </c>
      <c r="O50" s="377" t="n">
        <f aca="false">+[1]data1cf!N50</f>
        <v>31251.967207236</v>
      </c>
      <c r="P50" s="377" t="n">
        <f aca="false">+[1]data1cf!O50</f>
        <v>40772.6320851804</v>
      </c>
      <c r="Q50" s="377" t="n">
        <f aca="false">+[1]data1cf!P50</f>
        <v>50046.9007228849</v>
      </c>
      <c r="R50" s="377" t="n">
        <f aca="false">+[1]data1cf!Q50</f>
        <v>38425.6501297335</v>
      </c>
      <c r="S50" s="377" t="n">
        <f aca="false">+[1]data1cf!R50</f>
        <v>26352.1744052016</v>
      </c>
      <c r="T50" s="377" t="n">
        <f aca="false">+[1]data1cf!S50</f>
        <v>26064.5765684316</v>
      </c>
      <c r="U50" s="377" t="n">
        <f aca="false">+[1]data1cf!T50</f>
        <v>25751.9028049305</v>
      </c>
      <c r="V50" s="377" t="n">
        <f aca="false">+[1]data1cf!U50</f>
        <v>50782.8418240365</v>
      </c>
      <c r="W50" s="377" t="n">
        <f aca="false">+[1]data1cf!V50</f>
        <v>0</v>
      </c>
      <c r="X50" s="377" t="n">
        <f aca="false">+[1]data1cf!W50</f>
        <v>0</v>
      </c>
      <c r="Y50" s="377" t="n">
        <f aca="false">+[1]data1cf!X50</f>
        <v>0</v>
      </c>
      <c r="Z50" s="377" t="n">
        <f aca="false">+[1]data1cf!Y50</f>
        <v>0</v>
      </c>
      <c r="AA50" s="377" t="n">
        <f aca="false">+[1]data1cf!Z50</f>
        <v>0</v>
      </c>
      <c r="AB50" s="377" t="n">
        <f aca="false">+[1]data1cf!AA50</f>
        <v>0</v>
      </c>
      <c r="AC50" s="377" t="n">
        <f aca="false">+[1]data1cf!AB50</f>
        <v>0</v>
      </c>
      <c r="AD50" s="377" t="n">
        <f aca="false">+[1]data1cf!AC50</f>
        <v>0</v>
      </c>
      <c r="AE50" s="377" t="n">
        <f aca="false">+[1]data1cf!AD50</f>
        <v>0</v>
      </c>
      <c r="AF50" s="377" t="n">
        <f aca="false">+[1]data1cf!AE50</f>
        <v>0</v>
      </c>
      <c r="AG50" s="377"/>
      <c r="AH50" s="378" t="n">
        <f aca="false">XNPV(0.1,B50:AF50,$B$1:$AF$1)</f>
        <v>69715.3501192012</v>
      </c>
      <c r="AI50" s="378" t="n">
        <f aca="false">SUMPRODUCT(B50:AA50,$B$1010:$AA$1010)</f>
        <v>163421.163166501</v>
      </c>
      <c r="AJ50" s="379" t="n">
        <f aca="false">SUMPRODUCT(B50:AF50,$B$1012:$AF$1012)</f>
        <v>162945.3157217</v>
      </c>
      <c r="AK50" s="380" t="n">
        <f aca="false">XIRR(B50:AF50,$B$1:$AF$1)</f>
        <v>0.145782960536252</v>
      </c>
      <c r="AL50" s="381" t="n">
        <f aca="false">1-EXP(-(1/0.25)*(AI50/ABS($AI$1010)))</f>
        <v>0.98288194870591</v>
      </c>
    </row>
    <row r="51" customFormat="false" ht="12.75" hidden="false" customHeight="false" outlineLevel="0" collapsed="false">
      <c r="A51" s="371"/>
      <c r="B51" s="377" t="n">
        <f aca="false">+[1]data1cf!A51</f>
        <v>-184592.733051162</v>
      </c>
      <c r="C51" s="377" t="n">
        <f aca="false">+[1]data1cf!B51</f>
        <v>6992.07229917278</v>
      </c>
      <c r="D51" s="377" t="n">
        <f aca="false">+[1]data1cf!C51</f>
        <v>45017.522916745</v>
      </c>
      <c r="E51" s="377" t="n">
        <f aca="false">+[1]data1cf!D51</f>
        <v>45166.871113329</v>
      </c>
      <c r="F51" s="377" t="n">
        <f aca="false">+[1]data1cf!E51</f>
        <v>27801.6638677209</v>
      </c>
      <c r="G51" s="377" t="n">
        <f aca="false">+[1]data1cf!F51</f>
        <v>27592.3030073284</v>
      </c>
      <c r="H51" s="377" t="n">
        <f aca="false">+[1]data1cf!G51</f>
        <v>26710.5512413261</v>
      </c>
      <c r="I51" s="377" t="n">
        <f aca="false">+[1]data1cf!H51</f>
        <v>26180.3971040485</v>
      </c>
      <c r="J51" s="377" t="n">
        <f aca="false">+[1]data1cf!I51</f>
        <v>26998.9495594445</v>
      </c>
      <c r="K51" s="377" t="n">
        <f aca="false">+[1]data1cf!J51</f>
        <v>27449.286447139</v>
      </c>
      <c r="L51" s="377" t="n">
        <f aca="false">+[1]data1cf!K51</f>
        <v>27974.3664437111</v>
      </c>
      <c r="M51" s="377" t="n">
        <f aca="false">+[1]data1cf!L51</f>
        <v>28609.2918440719</v>
      </c>
      <c r="N51" s="377" t="n">
        <f aca="false">+[1]data1cf!M51</f>
        <v>29284.3080757367</v>
      </c>
      <c r="O51" s="377" t="n">
        <f aca="false">+[1]data1cf!N51</f>
        <v>29687.8863936834</v>
      </c>
      <c r="P51" s="377" t="n">
        <f aca="false">+[1]data1cf!O51</f>
        <v>38525.1212752553</v>
      </c>
      <c r="Q51" s="377" t="n">
        <f aca="false">+[1]data1cf!P51</f>
        <v>47084.5312696171</v>
      </c>
      <c r="R51" s="377" t="n">
        <f aca="false">+[1]data1cf!Q51</f>
        <v>36489.5840242806</v>
      </c>
      <c r="S51" s="377" t="n">
        <f aca="false">+[1]data1cf!R51</f>
        <v>25466.6480300052</v>
      </c>
      <c r="T51" s="377" t="n">
        <f aca="false">+[1]data1cf!S51</f>
        <v>25225.5813750513</v>
      </c>
      <c r="U51" s="377" t="n">
        <f aca="false">+[1]data1cf!T51</f>
        <v>24959.4889185281</v>
      </c>
      <c r="V51" s="377" t="n">
        <f aca="false">+[1]data1cf!U51</f>
        <v>47873.6422708154</v>
      </c>
      <c r="W51" s="377" t="n">
        <f aca="false">+[1]data1cf!V51</f>
        <v>0</v>
      </c>
      <c r="X51" s="377" t="n">
        <f aca="false">+[1]data1cf!W51</f>
        <v>0</v>
      </c>
      <c r="Y51" s="377" t="n">
        <f aca="false">+[1]data1cf!X51</f>
        <v>0</v>
      </c>
      <c r="Z51" s="377" t="n">
        <f aca="false">+[1]data1cf!Y51</f>
        <v>0</v>
      </c>
      <c r="AA51" s="377" t="n">
        <f aca="false">+[1]data1cf!Z51</f>
        <v>0</v>
      </c>
      <c r="AB51" s="377" t="n">
        <f aca="false">+[1]data1cf!AA51</f>
        <v>0</v>
      </c>
      <c r="AC51" s="377" t="n">
        <f aca="false">+[1]data1cf!AB51</f>
        <v>0</v>
      </c>
      <c r="AD51" s="377" t="n">
        <f aca="false">+[1]data1cf!AC51</f>
        <v>0</v>
      </c>
      <c r="AE51" s="377" t="n">
        <f aca="false">+[1]data1cf!AD51</f>
        <v>0</v>
      </c>
      <c r="AF51" s="377" t="n">
        <f aca="false">+[1]data1cf!AE51</f>
        <v>0</v>
      </c>
      <c r="AG51" s="377"/>
      <c r="AH51" s="378" t="n">
        <f aca="false">XNPV(0.1,B51:AF51,$B$1:$AF$1)</f>
        <v>70504.0338610427</v>
      </c>
      <c r="AI51" s="378" t="n">
        <f aca="false">SUMPRODUCT(B51:AA51,$B$1010:$AA$1010)</f>
        <v>158701.55952233</v>
      </c>
      <c r="AJ51" s="379" t="n">
        <f aca="false">SUMPRODUCT(B51:AF51,$B$1012:$AF$1012)</f>
        <v>158252.932116437</v>
      </c>
      <c r="AK51" s="380" t="n">
        <f aca="false">XIRR(B51:AF51,$B$1:$AF$1)</f>
        <v>0.150283299704421</v>
      </c>
      <c r="AL51" s="381" t="n">
        <f aca="false">1-EXP(-(1/0.25)*(AI51/ABS($AI$1010)))</f>
        <v>0.980748163378639</v>
      </c>
    </row>
    <row r="52" customFormat="false" ht="12.75" hidden="false" customHeight="false" outlineLevel="0" collapsed="false">
      <c r="A52" s="371"/>
      <c r="B52" s="377" t="n">
        <f aca="false">+[1]data1cf!A52</f>
        <v>-190504.377506514</v>
      </c>
      <c r="C52" s="377" t="n">
        <f aca="false">+[1]data1cf!B52</f>
        <v>12340.2469941013</v>
      </c>
      <c r="D52" s="377" t="n">
        <f aca="false">+[1]data1cf!C52</f>
        <v>49333.2151656642</v>
      </c>
      <c r="E52" s="377" t="n">
        <f aca="false">+[1]data1cf!D52</f>
        <v>51753.6789587115</v>
      </c>
      <c r="F52" s="377" t="n">
        <f aca="false">+[1]data1cf!E52</f>
        <v>28754.7544710793</v>
      </c>
      <c r="G52" s="377" t="n">
        <f aca="false">+[1]data1cf!F52</f>
        <v>28478.0950635807</v>
      </c>
      <c r="H52" s="377" t="n">
        <f aca="false">+[1]data1cf!G52</f>
        <v>27512.2105693992</v>
      </c>
      <c r="I52" s="377" t="n">
        <f aca="false">+[1]data1cf!H52</f>
        <v>26911.4083946693</v>
      </c>
      <c r="J52" s="377" t="n">
        <f aca="false">+[1]data1cf!I52</f>
        <v>27702.281866909</v>
      </c>
      <c r="K52" s="377" t="n">
        <f aca="false">+[1]data1cf!J52</f>
        <v>28115.9333537089</v>
      </c>
      <c r="L52" s="377" t="n">
        <f aca="false">+[1]data1cf!K52</f>
        <v>28606.1938880284</v>
      </c>
      <c r="M52" s="377" t="n">
        <f aca="false">+[1]data1cf!L52</f>
        <v>29210.3725239377</v>
      </c>
      <c r="N52" s="377" t="n">
        <f aca="false">+[1]data1cf!M52</f>
        <v>29855.7873583542</v>
      </c>
      <c r="O52" s="377" t="n">
        <f aca="false">+[1]data1cf!N52</f>
        <v>30223.3450233786</v>
      </c>
      <c r="P52" s="377" t="n">
        <f aca="false">+[1]data1cf!O52</f>
        <v>39294.5502255242</v>
      </c>
      <c r="Q52" s="377" t="n">
        <f aca="false">+[1]data1cf!P52</f>
        <v>48098.6900485964</v>
      </c>
      <c r="R52" s="377" t="n">
        <f aca="false">+[1]data1cf!Q52</f>
        <v>37152.390763448</v>
      </c>
      <c r="S52" s="377" t="n">
        <f aca="false">+[1]data1cf!R52</f>
        <v>25769.805472583</v>
      </c>
      <c r="T52" s="377" t="n">
        <f aca="false">+[1]data1cf!S52</f>
        <v>25512.8089995293</v>
      </c>
      <c r="U52" s="377" t="n">
        <f aca="false">+[1]data1cf!T52</f>
        <v>25230.7695646993</v>
      </c>
      <c r="V52" s="377" t="n">
        <f aca="false">+[1]data1cf!U52</f>
        <v>48869.5984853405</v>
      </c>
      <c r="W52" s="377" t="n">
        <f aca="false">+[1]data1cf!V52</f>
        <v>0</v>
      </c>
      <c r="X52" s="377" t="n">
        <f aca="false">+[1]data1cf!W52</f>
        <v>0</v>
      </c>
      <c r="Y52" s="377" t="n">
        <f aca="false">+[1]data1cf!X52</f>
        <v>0</v>
      </c>
      <c r="Z52" s="377" t="n">
        <f aca="false">+[1]data1cf!Y52</f>
        <v>0</v>
      </c>
      <c r="AA52" s="377" t="n">
        <f aca="false">+[1]data1cf!Z52</f>
        <v>0</v>
      </c>
      <c r="AB52" s="377" t="n">
        <f aca="false">+[1]data1cf!AA52</f>
        <v>0</v>
      </c>
      <c r="AC52" s="377" t="n">
        <f aca="false">+[1]data1cf!AB52</f>
        <v>0</v>
      </c>
      <c r="AD52" s="377" t="n">
        <f aca="false">+[1]data1cf!AC52</f>
        <v>0</v>
      </c>
      <c r="AE52" s="377" t="n">
        <f aca="false">+[1]data1cf!AD52</f>
        <v>0</v>
      </c>
      <c r="AF52" s="377" t="n">
        <f aca="false">+[1]data1cf!AE52</f>
        <v>0</v>
      </c>
      <c r="AG52" s="377"/>
      <c r="AH52" s="378" t="n">
        <f aca="false">XNPV(0.1,B52:AF52,$B$1:$AF$1)</f>
        <v>82289.5163169834</v>
      </c>
      <c r="AI52" s="378" t="n">
        <f aca="false">SUMPRODUCT(B52:AA52,$B$1010:$AA$1010)</f>
        <v>173428.982235144</v>
      </c>
      <c r="AJ52" s="379" t="n">
        <f aca="false">SUMPRODUCT(B52:AF52,$B$1012:$AF$1012)</f>
        <v>172967.103353661</v>
      </c>
      <c r="AK52" s="380" t="n">
        <f aca="false">XIRR(B52:AF52,$B$1:$AF$1)</f>
        <v>0.158960470763447</v>
      </c>
      <c r="AL52" s="381" t="n">
        <f aca="false">1-EXP(-(1/0.25)*(AI52/ABS($AI$1010)))</f>
        <v>0.986656428991718</v>
      </c>
    </row>
    <row r="53" customFormat="false" ht="12.75" hidden="false" customHeight="false" outlineLevel="0" collapsed="false">
      <c r="A53" s="371"/>
      <c r="B53" s="377" t="n">
        <f aca="false">+[1]data1cf!A53</f>
        <v>-200650.680995894</v>
      </c>
      <c r="C53" s="377" t="n">
        <f aca="false">+[1]data1cf!B53</f>
        <v>9110.29050655577</v>
      </c>
      <c r="D53" s="377" t="n">
        <f aca="false">+[1]data1cf!C53</f>
        <v>50429.2801335145</v>
      </c>
      <c r="E53" s="377" t="n">
        <f aca="false">+[1]data1cf!D53</f>
        <v>49808.9161184603</v>
      </c>
      <c r="F53" s="377" t="n">
        <f aca="false">+[1]data1cf!E53</f>
        <v>30390.5677524066</v>
      </c>
      <c r="G53" s="377" t="n">
        <f aca="false">+[1]data1cf!F53</f>
        <v>29998.4021624083</v>
      </c>
      <c r="H53" s="377" t="n">
        <f aca="false">+[1]data1cf!G53</f>
        <v>28888.118558987</v>
      </c>
      <c r="I53" s="377" t="n">
        <f aca="false">+[1]data1cf!H53</f>
        <v>28166.0613875579</v>
      </c>
      <c r="J53" s="377" t="n">
        <f aca="false">+[1]data1cf!I53</f>
        <v>28909.4287275358</v>
      </c>
      <c r="K53" s="377" t="n">
        <f aca="false">+[1]data1cf!J53</f>
        <v>29260.1161416623</v>
      </c>
      <c r="L53" s="377" t="n">
        <f aca="false">+[1]data1cf!K53</f>
        <v>29690.6151605489</v>
      </c>
      <c r="M53" s="377" t="n">
        <f aca="false">+[1]data1cf!L53</f>
        <v>30242.0223542989</v>
      </c>
      <c r="N53" s="377" t="n">
        <f aca="false">+[1]data1cf!M53</f>
        <v>30836.6315689831</v>
      </c>
      <c r="O53" s="377" t="n">
        <f aca="false">+[1]data1cf!N53</f>
        <v>31142.3660849337</v>
      </c>
      <c r="P53" s="377" t="n">
        <f aca="false">+[1]data1cf!O53</f>
        <v>40615.140410185</v>
      </c>
      <c r="Q53" s="377" t="n">
        <f aca="false">+[1]data1cf!P53</f>
        <v>49839.3161697471</v>
      </c>
      <c r="R53" s="377" t="n">
        <f aca="false">+[1]data1cf!Q53</f>
        <v>38289.9825758767</v>
      </c>
      <c r="S53" s="377" t="n">
        <f aca="false">+[1]data1cf!R53</f>
        <v>26290.1221866021</v>
      </c>
      <c r="T53" s="377" t="n">
        <f aca="false">+[1]data1cf!S53</f>
        <v>26005.7849676372</v>
      </c>
      <c r="U53" s="377" t="n">
        <f aca="false">+[1]data1cf!T53</f>
        <v>25696.3753344026</v>
      </c>
      <c r="V53" s="377" t="n">
        <f aca="false">+[1]data1cf!U53</f>
        <v>50578.9830890707</v>
      </c>
      <c r="W53" s="377" t="n">
        <f aca="false">+[1]data1cf!V53</f>
        <v>0</v>
      </c>
      <c r="X53" s="377" t="n">
        <f aca="false">+[1]data1cf!W53</f>
        <v>0</v>
      </c>
      <c r="Y53" s="377" t="n">
        <f aca="false">+[1]data1cf!X53</f>
        <v>0</v>
      </c>
      <c r="Z53" s="377" t="n">
        <f aca="false">+[1]data1cf!Y53</f>
        <v>0</v>
      </c>
      <c r="AA53" s="377" t="n">
        <f aca="false">+[1]data1cf!Z53</f>
        <v>0</v>
      </c>
      <c r="AB53" s="377" t="n">
        <f aca="false">+[1]data1cf!AA53</f>
        <v>0</v>
      </c>
      <c r="AC53" s="377" t="n">
        <f aca="false">+[1]data1cf!AB53</f>
        <v>0</v>
      </c>
      <c r="AD53" s="377" t="n">
        <f aca="false">+[1]data1cf!AC53</f>
        <v>0</v>
      </c>
      <c r="AE53" s="377" t="n">
        <f aca="false">+[1]data1cf!AD53</f>
        <v>0</v>
      </c>
      <c r="AF53" s="377" t="n">
        <f aca="false">+[1]data1cf!AE53</f>
        <v>0</v>
      </c>
      <c r="AG53" s="377"/>
      <c r="AH53" s="378" t="n">
        <f aca="false">XNPV(0.1,B53:AF53,$B$1:$AF$1)</f>
        <v>76069.5616077356</v>
      </c>
      <c r="AI53" s="378" t="n">
        <f aca="false">SUMPRODUCT(B53:AA53,$B$1010:$AA$1010)</f>
        <v>169957.800830002</v>
      </c>
      <c r="AJ53" s="379" t="n">
        <f aca="false">SUMPRODUCT(B53:AF53,$B$1012:$AF$1012)</f>
        <v>169481.750846399</v>
      </c>
      <c r="AK53" s="380" t="n">
        <f aca="false">XIRR(B53:AF53,$B$1:$AF$1)</f>
        <v>0.151061254301425</v>
      </c>
      <c r="AL53" s="381" t="n">
        <f aca="false">1-EXP(-(1/0.25)*(AI53/ABS($AI$1010)))</f>
        <v>0.985452286012593</v>
      </c>
    </row>
    <row r="54" customFormat="false" ht="12.75" hidden="false" customHeight="false" outlineLevel="0" collapsed="false">
      <c r="A54" s="371"/>
      <c r="B54" s="377" t="n">
        <f aca="false">+[1]data1cf!A54</f>
        <v>-190024.453859302</v>
      </c>
      <c r="C54" s="377" t="n">
        <f aca="false">+[1]data1cf!B54</f>
        <v>7292.86448727382</v>
      </c>
      <c r="D54" s="377" t="n">
        <f aca="false">+[1]data1cf!C54</f>
        <v>51319.093163895</v>
      </c>
      <c r="E54" s="377" t="n">
        <f aca="false">+[1]data1cf!D54</f>
        <v>50869.683843988</v>
      </c>
      <c r="F54" s="377" t="n">
        <f aca="false">+[1]data1cf!E54</f>
        <v>28677.3799398566</v>
      </c>
      <c r="G54" s="377" t="n">
        <f aca="false">+[1]data1cf!F54</f>
        <v>28406.1840145455</v>
      </c>
      <c r="H54" s="377" t="n">
        <f aca="false">+[1]data1cf!G54</f>
        <v>27447.1296479303</v>
      </c>
      <c r="I54" s="377" t="n">
        <f aca="false">+[1]data1cf!H54</f>
        <v>26852.0628762779</v>
      </c>
      <c r="J54" s="377" t="n">
        <f aca="false">+[1]data1cf!I54</f>
        <v>27645.1834049243</v>
      </c>
      <c r="K54" s="377" t="n">
        <f aca="false">+[1]data1cf!J54</f>
        <v>28061.8131140327</v>
      </c>
      <c r="L54" s="377" t="n">
        <f aca="false">+[1]data1cf!K54</f>
        <v>28554.900388601</v>
      </c>
      <c r="M54" s="377" t="n">
        <f aca="false">+[1]data1cf!L54</f>
        <v>29161.5751318873</v>
      </c>
      <c r="N54" s="377" t="n">
        <f aca="false">+[1]data1cf!M54</f>
        <v>29809.3930896034</v>
      </c>
      <c r="O54" s="377" t="n">
        <f aca="false">+[1]data1cf!N54</f>
        <v>30179.8750108574</v>
      </c>
      <c r="P54" s="377" t="n">
        <f aca="false">+[1]data1cf!O54</f>
        <v>39232.0858552676</v>
      </c>
      <c r="Q54" s="377" t="n">
        <f aca="false">+[1]data1cf!P54</f>
        <v>48016.3578339755</v>
      </c>
      <c r="R54" s="377" t="n">
        <f aca="false">+[1]data1cf!Q54</f>
        <v>37098.5822791826</v>
      </c>
      <c r="S54" s="377" t="n">
        <f aca="false">+[1]data1cf!R54</f>
        <v>25745.1943129266</v>
      </c>
      <c r="T54" s="377" t="n">
        <f aca="false">+[1]data1cf!S54</f>
        <v>25489.4910665648</v>
      </c>
      <c r="U54" s="377" t="n">
        <f aca="false">+[1]data1cf!T54</f>
        <v>25208.7462515395</v>
      </c>
      <c r="V54" s="377" t="n">
        <f aca="false">+[1]data1cf!U54</f>
        <v>48788.7440052468</v>
      </c>
      <c r="W54" s="377" t="n">
        <f aca="false">+[1]data1cf!V54</f>
        <v>0</v>
      </c>
      <c r="X54" s="377" t="n">
        <f aca="false">+[1]data1cf!W54</f>
        <v>0</v>
      </c>
      <c r="Y54" s="377" t="n">
        <f aca="false">+[1]data1cf!X54</f>
        <v>0</v>
      </c>
      <c r="Z54" s="377" t="n">
        <f aca="false">+[1]data1cf!Y54</f>
        <v>0</v>
      </c>
      <c r="AA54" s="377" t="n">
        <f aca="false">+[1]data1cf!Z54</f>
        <v>0</v>
      </c>
      <c r="AB54" s="377" t="n">
        <f aca="false">+[1]data1cf!AA54</f>
        <v>0</v>
      </c>
      <c r="AC54" s="377" t="n">
        <f aca="false">+[1]data1cf!AB54</f>
        <v>0</v>
      </c>
      <c r="AD54" s="377" t="n">
        <f aca="false">+[1]data1cf!AC54</f>
        <v>0</v>
      </c>
      <c r="AE54" s="377" t="n">
        <f aca="false">+[1]data1cf!AD54</f>
        <v>0</v>
      </c>
      <c r="AF54" s="377" t="n">
        <f aca="false">+[1]data1cf!AE54</f>
        <v>0</v>
      </c>
      <c r="AG54" s="377"/>
      <c r="AH54" s="378" t="n">
        <f aca="false">XNPV(0.1,B54:AF54,$B$1:$AF$1)</f>
        <v>78806.8528315566</v>
      </c>
      <c r="AI54" s="378" t="n">
        <f aca="false">SUMPRODUCT(B54:AA54,$B$1010:$AA$1010)</f>
        <v>169657.509823114</v>
      </c>
      <c r="AJ54" s="379" t="n">
        <f aca="false">SUMPRODUCT(B54:AF54,$B$1012:$AF$1012)</f>
        <v>169196.868057962</v>
      </c>
      <c r="AK54" s="380" t="n">
        <f aca="false">XIRR(B54:AF54,$B$1:$AF$1)</f>
        <v>0.155877295433742</v>
      </c>
      <c r="AL54" s="381" t="n">
        <f aca="false">1-EXP(-(1/0.25)*(AI54/ABS($AI$1010)))</f>
        <v>0.985343143639461</v>
      </c>
    </row>
    <row r="55" customFormat="false" ht="12.75" hidden="false" customHeight="false" outlineLevel="0" collapsed="false">
      <c r="A55" s="371"/>
      <c r="B55" s="377" t="n">
        <f aca="false">+[1]data1cf!A55</f>
        <v>-182327.919712303</v>
      </c>
      <c r="C55" s="377" t="n">
        <f aca="false">+[1]data1cf!B55</f>
        <v>7285.13149922506</v>
      </c>
      <c r="D55" s="377" t="n">
        <f aca="false">+[1]data1cf!C55</f>
        <v>47841.1915757355</v>
      </c>
      <c r="E55" s="377" t="n">
        <f aca="false">+[1]data1cf!D55</f>
        <v>47216.6006427083</v>
      </c>
      <c r="F55" s="377" t="n">
        <f aca="false">+[1]data1cf!E55</f>
        <v>27436.5248056662</v>
      </c>
      <c r="G55" s="377" t="n">
        <f aca="false">+[1]data1cf!F55</f>
        <v>27252.9467284441</v>
      </c>
      <c r="H55" s="377" t="n">
        <f aca="false">+[1]data1cf!G55</f>
        <v>26403.4270979251</v>
      </c>
      <c r="I55" s="377" t="n">
        <f aca="false">+[1]data1cf!H55</f>
        <v>25900.3389688953</v>
      </c>
      <c r="J55" s="377" t="n">
        <f aca="false">+[1]data1cf!I55</f>
        <v>26729.4955346588</v>
      </c>
      <c r="K55" s="377" t="n">
        <f aca="false">+[1]data1cf!J55</f>
        <v>27193.886986344</v>
      </c>
      <c r="L55" s="377" t="n">
        <f aca="false">+[1]data1cf!K55</f>
        <v>27732.3066861337</v>
      </c>
      <c r="M55" s="377" t="n">
        <f aca="false">+[1]data1cf!L55</f>
        <v>28379.0114962309</v>
      </c>
      <c r="N55" s="377" t="n">
        <f aca="false">+[1]data1cf!M55</f>
        <v>29065.368335377</v>
      </c>
      <c r="O55" s="377" t="n">
        <f aca="false">+[1]data1cf!N55</f>
        <v>29482.7465453554</v>
      </c>
      <c r="P55" s="377" t="n">
        <f aca="false">+[1]data1cf!O55</f>
        <v>38230.3449295134</v>
      </c>
      <c r="Q55" s="377" t="n">
        <f aca="false">+[1]data1cf!P55</f>
        <v>46695.9963454179</v>
      </c>
      <c r="R55" s="377" t="n">
        <f aca="false">+[1]data1cf!Q55</f>
        <v>36235.6557721183</v>
      </c>
      <c r="S55" s="377" t="n">
        <f aca="false">+[1]data1cf!R55</f>
        <v>25350.5052164598</v>
      </c>
      <c r="T55" s="377" t="n">
        <f aca="false">+[1]data1cf!S55</f>
        <v>25115.541442826</v>
      </c>
      <c r="U55" s="377" t="n">
        <f aca="false">+[1]data1cf!T55</f>
        <v>24855.5584418792</v>
      </c>
      <c r="V55" s="377" t="n">
        <f aca="false">+[1]data1cf!U55</f>
        <v>47492.0809410344</v>
      </c>
      <c r="W55" s="377" t="n">
        <f aca="false">+[1]data1cf!V55</f>
        <v>0</v>
      </c>
      <c r="X55" s="377" t="n">
        <f aca="false">+[1]data1cf!W55</f>
        <v>0</v>
      </c>
      <c r="Y55" s="377" t="n">
        <f aca="false">+[1]data1cf!X55</f>
        <v>0</v>
      </c>
      <c r="Z55" s="377" t="n">
        <f aca="false">+[1]data1cf!Y55</f>
        <v>0</v>
      </c>
      <c r="AA55" s="377" t="n">
        <f aca="false">+[1]data1cf!Z55</f>
        <v>0</v>
      </c>
      <c r="AB55" s="377" t="n">
        <f aca="false">+[1]data1cf!AA55</f>
        <v>0</v>
      </c>
      <c r="AC55" s="377" t="n">
        <f aca="false">+[1]data1cf!AB55</f>
        <v>0</v>
      </c>
      <c r="AD55" s="377" t="n">
        <f aca="false">+[1]data1cf!AC55</f>
        <v>0</v>
      </c>
      <c r="AE55" s="377" t="n">
        <f aca="false">+[1]data1cf!AD55</f>
        <v>0</v>
      </c>
      <c r="AF55" s="377" t="n">
        <f aca="false">+[1]data1cf!AE55</f>
        <v>0</v>
      </c>
      <c r="AG55" s="377"/>
      <c r="AH55" s="378" t="n">
        <f aca="false">XNPV(0.1,B55:AF55,$B$1:$AF$1)</f>
        <v>75252.0830727357</v>
      </c>
      <c r="AI55" s="378" t="n">
        <f aca="false">SUMPRODUCT(B55:AA55,$B$1010:$AA$1010)</f>
        <v>163207.348674139</v>
      </c>
      <c r="AJ55" s="379" t="n">
        <f aca="false">SUMPRODUCT(B55:AF55,$B$1012:$AF$1012)</f>
        <v>162760.494255053</v>
      </c>
      <c r="AK55" s="380" t="n">
        <f aca="false">XIRR(B55:AF55,$B$1:$AF$1)</f>
        <v>0.154948163402732</v>
      </c>
      <c r="AL55" s="381" t="n">
        <f aca="false">1-EXP(-(1/0.25)*(AI55/ABS($AI$1010)))</f>
        <v>0.982790604736549</v>
      </c>
    </row>
    <row r="56" customFormat="false" ht="12.75" hidden="false" customHeight="false" outlineLevel="0" collapsed="false">
      <c r="A56" s="371"/>
      <c r="B56" s="377" t="n">
        <f aca="false">+[1]data1cf!A56</f>
        <v>-191214.420180159</v>
      </c>
      <c r="C56" s="377" t="n">
        <f aca="false">+[1]data1cf!B56</f>
        <v>9875.08951775427</v>
      </c>
      <c r="D56" s="377" t="n">
        <f aca="false">+[1]data1cf!C56</f>
        <v>51754.6579884939</v>
      </c>
      <c r="E56" s="377" t="n">
        <f aca="false">+[1]data1cf!D56</f>
        <v>47963.2667921125</v>
      </c>
      <c r="F56" s="377" t="n">
        <f aca="false">+[1]data1cf!E56</f>
        <v>28869.2293867048</v>
      </c>
      <c r="G56" s="377" t="n">
        <f aca="false">+[1]data1cf!F56</f>
        <v>28584.4868069721</v>
      </c>
      <c r="H56" s="377" t="n">
        <f aca="false">+[1]data1cf!G56</f>
        <v>27608.4972011403</v>
      </c>
      <c r="I56" s="377" t="n">
        <f aca="false">+[1]data1cf!H56</f>
        <v>26999.2095496909</v>
      </c>
      <c r="J56" s="377" t="n">
        <f aca="false">+[1]data1cf!I56</f>
        <v>27786.7585224021</v>
      </c>
      <c r="K56" s="377" t="n">
        <f aca="false">+[1]data1cf!J56</f>
        <v>28196.0037563681</v>
      </c>
      <c r="L56" s="377" t="n">
        <f aca="false">+[1]data1cf!K56</f>
        <v>28682.082154184</v>
      </c>
      <c r="M56" s="377" t="n">
        <f aca="false">+[1]data1cf!L56</f>
        <v>29282.5678219181</v>
      </c>
      <c r="N56" s="377" t="n">
        <f aca="false">+[1]data1cf!M56</f>
        <v>29924.4272572565</v>
      </c>
      <c r="O56" s="377" t="n">
        <f aca="false">+[1]data1cf!N56</f>
        <v>30287.6585117703</v>
      </c>
      <c r="P56" s="377" t="n">
        <f aca="false">+[1]data1cf!O56</f>
        <v>39386.9656935306</v>
      </c>
      <c r="Q56" s="377" t="n">
        <f aca="false">+[1]data1cf!P56</f>
        <v>48220.4998117453</v>
      </c>
      <c r="R56" s="377" t="n">
        <f aca="false">+[1]data1cf!Q56</f>
        <v>37231.9999268107</v>
      </c>
      <c r="S56" s="377" t="n">
        <f aca="false">+[1]data1cf!R56</f>
        <v>25806.217459584</v>
      </c>
      <c r="T56" s="377" t="n">
        <f aca="false">+[1]data1cf!S56</f>
        <v>25547.307669395</v>
      </c>
      <c r="U56" s="377" t="n">
        <f aca="false">+[1]data1cf!T56</f>
        <v>25263.3528563315</v>
      </c>
      <c r="V56" s="377" t="n">
        <f aca="false">+[1]data1cf!U56</f>
        <v>48989.2219536896</v>
      </c>
      <c r="W56" s="377" t="n">
        <f aca="false">+[1]data1cf!V56</f>
        <v>0</v>
      </c>
      <c r="X56" s="377" t="n">
        <f aca="false">+[1]data1cf!W56</f>
        <v>0</v>
      </c>
      <c r="Y56" s="377" t="n">
        <f aca="false">+[1]data1cf!X56</f>
        <v>0</v>
      </c>
      <c r="Z56" s="377" t="n">
        <f aca="false">+[1]data1cf!Y56</f>
        <v>0</v>
      </c>
      <c r="AA56" s="377" t="n">
        <f aca="false">+[1]data1cf!Z56</f>
        <v>0</v>
      </c>
      <c r="AB56" s="377" t="n">
        <f aca="false">+[1]data1cf!AA56</f>
        <v>0</v>
      </c>
      <c r="AC56" s="377" t="n">
        <f aca="false">+[1]data1cf!AB56</f>
        <v>0</v>
      </c>
      <c r="AD56" s="377" t="n">
        <f aca="false">+[1]data1cf!AC56</f>
        <v>0</v>
      </c>
      <c r="AE56" s="377" t="n">
        <f aca="false">+[1]data1cf!AD56</f>
        <v>0</v>
      </c>
      <c r="AF56" s="377" t="n">
        <f aca="false">+[1]data1cf!AE56</f>
        <v>0</v>
      </c>
      <c r="AG56" s="377"/>
      <c r="AH56" s="378" t="n">
        <f aca="false">XNPV(0.1,B56:AF56,$B$1:$AF$1)</f>
        <v>79011.1441836858</v>
      </c>
      <c r="AI56" s="378" t="n">
        <f aca="false">SUMPRODUCT(B56:AA56,$B$1010:$AA$1010)</f>
        <v>170057.813964009</v>
      </c>
      <c r="AJ56" s="379" t="n">
        <f aca="false">SUMPRODUCT(B56:AF56,$B$1012:$AF$1012)</f>
        <v>169596.032080431</v>
      </c>
      <c r="AK56" s="380" t="n">
        <f aca="false">XIRR(B56:AF56,$B$1:$AF$1)</f>
        <v>0.155930412678497</v>
      </c>
      <c r="AL56" s="381" t="n">
        <f aca="false">1-EXP(-(1/0.25)*(AI56/ABS($AI$1010)))</f>
        <v>0.98548845560425</v>
      </c>
    </row>
    <row r="57" customFormat="false" ht="12.75" hidden="false" customHeight="false" outlineLevel="0" collapsed="false">
      <c r="A57" s="371"/>
      <c r="B57" s="377" t="n">
        <f aca="false">+[1]data1cf!A57</f>
        <v>-191109.252666621</v>
      </c>
      <c r="C57" s="377" t="n">
        <f aca="false">+[1]data1cf!B57</f>
        <v>5725.9119234817</v>
      </c>
      <c r="D57" s="377" t="n">
        <f aca="false">+[1]data1cf!C57</f>
        <v>50327.2463831652</v>
      </c>
      <c r="E57" s="377" t="n">
        <f aca="false">+[1]data1cf!D57</f>
        <v>50087.9328962154</v>
      </c>
      <c r="F57" s="377" t="n">
        <f aca="false">+[1]data1cf!E57</f>
        <v>28852.2740082667</v>
      </c>
      <c r="G57" s="377" t="n">
        <f aca="false">+[1]data1cf!F57</f>
        <v>28568.7286623861</v>
      </c>
      <c r="H57" s="377" t="n">
        <f aca="false">+[1]data1cf!G57</f>
        <v>27594.2357686616</v>
      </c>
      <c r="I57" s="377" t="n">
        <f aca="false">+[1]data1cf!H57</f>
        <v>26986.2049381342</v>
      </c>
      <c r="J57" s="377" t="n">
        <f aca="false">+[1]data1cf!I57</f>
        <v>27774.2463169531</v>
      </c>
      <c r="K57" s="377" t="n">
        <f aca="false">+[1]data1cf!J57</f>
        <v>28184.1441802212</v>
      </c>
      <c r="L57" s="377" t="n">
        <f aca="false">+[1]data1cf!K57</f>
        <v>28670.8420124932</v>
      </c>
      <c r="M57" s="377" t="n">
        <f aca="false">+[1]data1cf!L57</f>
        <v>29271.8746618312</v>
      </c>
      <c r="N57" s="377" t="n">
        <f aca="false">+[1]data1cf!M57</f>
        <v>29914.2607028154</v>
      </c>
      <c r="O57" s="377" t="n">
        <f aca="false">+[1]data1cf!N57</f>
        <v>30278.132760837</v>
      </c>
      <c r="P57" s="377" t="n">
        <f aca="false">+[1]data1cf!O57</f>
        <v>39373.2776359764</v>
      </c>
      <c r="Q57" s="377" t="n">
        <f aca="false">+[1]data1cf!P57</f>
        <v>48202.4580370878</v>
      </c>
      <c r="R57" s="377" t="n">
        <f aca="false">+[1]data1cf!Q57</f>
        <v>37220.2086668251</v>
      </c>
      <c r="S57" s="377" t="n">
        <f aca="false">+[1]data1cf!R57</f>
        <v>25800.8243215685</v>
      </c>
      <c r="T57" s="377" t="n">
        <f aca="false">+[1]data1cf!S57</f>
        <v>25542.1979211153</v>
      </c>
      <c r="U57" s="377" t="n">
        <f aca="false">+[1]data1cf!T57</f>
        <v>25258.5268030659</v>
      </c>
      <c r="V57" s="377" t="n">
        <f aca="false">+[1]data1cf!U57</f>
        <v>48971.5040006789</v>
      </c>
      <c r="W57" s="377" t="n">
        <f aca="false">+[1]data1cf!V57</f>
        <v>0</v>
      </c>
      <c r="X57" s="377" t="n">
        <f aca="false">+[1]data1cf!W57</f>
        <v>0</v>
      </c>
      <c r="Y57" s="377" t="n">
        <f aca="false">+[1]data1cf!X57</f>
        <v>0</v>
      </c>
      <c r="Z57" s="377" t="n">
        <f aca="false">+[1]data1cf!Y57</f>
        <v>0</v>
      </c>
      <c r="AA57" s="377" t="n">
        <f aca="false">+[1]data1cf!Z57</f>
        <v>0</v>
      </c>
      <c r="AB57" s="377" t="n">
        <f aca="false">+[1]data1cf!AA57</f>
        <v>0</v>
      </c>
      <c r="AC57" s="377" t="n">
        <f aca="false">+[1]data1cf!AB57</f>
        <v>0</v>
      </c>
      <c r="AD57" s="377" t="n">
        <f aca="false">+[1]data1cf!AC57</f>
        <v>0</v>
      </c>
      <c r="AE57" s="377" t="n">
        <f aca="false">+[1]data1cf!AD57</f>
        <v>0</v>
      </c>
      <c r="AF57" s="377" t="n">
        <f aca="false">+[1]data1cf!AE57</f>
        <v>0</v>
      </c>
      <c r="AG57" s="377"/>
      <c r="AH57" s="378" t="n">
        <f aca="false">XNPV(0.1,B57:AF57,$B$1:$AF$1)</f>
        <v>75683.9508974081</v>
      </c>
      <c r="AI57" s="378" t="n">
        <f aca="false">SUMPRODUCT(B57:AA57,$B$1010:$AA$1010)</f>
        <v>166639.460204517</v>
      </c>
      <c r="AJ57" s="379" t="n">
        <f aca="false">SUMPRODUCT(B57:AF57,$B$1012:$AF$1012)</f>
        <v>166177.998796186</v>
      </c>
      <c r="AK57" s="380" t="n">
        <f aca="false">XIRR(B57:AF57,$B$1:$AF$1)</f>
        <v>0.152897729572185</v>
      </c>
      <c r="AL57" s="381" t="n">
        <f aca="false">1-EXP(-(1/0.25)*(AI57/ABS($AI$1010)))</f>
        <v>0.984199702546227</v>
      </c>
    </row>
    <row r="58" customFormat="false" ht="12.75" hidden="false" customHeight="false" outlineLevel="0" collapsed="false">
      <c r="A58" s="371"/>
      <c r="B58" s="377" t="n">
        <f aca="false">+[1]data1cf!A58</f>
        <v>-201252.019840867</v>
      </c>
      <c r="C58" s="377" t="n">
        <f aca="false">+[1]data1cf!B58</f>
        <v>7454.71370131937</v>
      </c>
      <c r="D58" s="377" t="n">
        <f aca="false">+[1]data1cf!C58</f>
        <v>56466.3124843054</v>
      </c>
      <c r="E58" s="377" t="n">
        <f aca="false">+[1]data1cf!D58</f>
        <v>50045.1780775804</v>
      </c>
      <c r="F58" s="377" t="n">
        <f aca="false">+[1]data1cf!E58</f>
        <v>30487.5171557254</v>
      </c>
      <c r="G58" s="377" t="n">
        <f aca="false">+[1]data1cf!F58</f>
        <v>30088.5058849876</v>
      </c>
      <c r="H58" s="377" t="n">
        <f aca="false">+[1]data1cf!G58</f>
        <v>28969.6642097862</v>
      </c>
      <c r="I58" s="377" t="n">
        <f aca="false">+[1]data1cf!H58</f>
        <v>28240.4206438504</v>
      </c>
      <c r="J58" s="377" t="n">
        <f aca="false">+[1]data1cf!I58</f>
        <v>28980.9724478317</v>
      </c>
      <c r="K58" s="377" t="n">
        <f aca="false">+[1]data1cf!J58</f>
        <v>29327.9281834435</v>
      </c>
      <c r="L58" s="377" t="n">
        <f aca="false">+[1]data1cf!K58</f>
        <v>29754.8853291049</v>
      </c>
      <c r="M58" s="377" t="n">
        <f aca="false">+[1]data1cf!L58</f>
        <v>30303.1649288391</v>
      </c>
      <c r="N58" s="377" t="n">
        <f aca="false">+[1]data1cf!M58</f>
        <v>30894.7630574937</v>
      </c>
      <c r="O58" s="377" t="n">
        <f aca="false">+[1]data1cf!N58</f>
        <v>31196.8335138095</v>
      </c>
      <c r="P58" s="377" t="n">
        <f aca="false">+[1]data1cf!O58</f>
        <v>40693.4075522193</v>
      </c>
      <c r="Q58" s="377" t="n">
        <f aca="false">+[1]data1cf!P58</f>
        <v>49942.4774937029</v>
      </c>
      <c r="R58" s="377" t="n">
        <f aca="false">+[1]data1cf!Q58</f>
        <v>38357.4039916911</v>
      </c>
      <c r="S58" s="377" t="n">
        <f aca="false">+[1]data1cf!R58</f>
        <v>26320.9596883736</v>
      </c>
      <c r="T58" s="377" t="n">
        <f aca="false">+[1]data1cf!S58</f>
        <v>26035.002071144</v>
      </c>
      <c r="U58" s="377" t="n">
        <f aca="false">+[1]data1cf!T58</f>
        <v>25723.9702940901</v>
      </c>
      <c r="V58" s="377" t="n">
        <f aca="false">+[1]data1cf!U58</f>
        <v>50680.2928285539</v>
      </c>
      <c r="W58" s="377" t="n">
        <f aca="false">+[1]data1cf!V58</f>
        <v>0</v>
      </c>
      <c r="X58" s="377" t="n">
        <f aca="false">+[1]data1cf!W58</f>
        <v>0</v>
      </c>
      <c r="Y58" s="377" t="n">
        <f aca="false">+[1]data1cf!X58</f>
        <v>0</v>
      </c>
      <c r="Z58" s="377" t="n">
        <f aca="false">+[1]data1cf!Y58</f>
        <v>0</v>
      </c>
      <c r="AA58" s="377" t="n">
        <f aca="false">+[1]data1cf!Z58</f>
        <v>0</v>
      </c>
      <c r="AB58" s="377" t="n">
        <f aca="false">+[1]data1cf!AA58</f>
        <v>0</v>
      </c>
      <c r="AC58" s="377" t="n">
        <f aca="false">+[1]data1cf!AB58</f>
        <v>0</v>
      </c>
      <c r="AD58" s="377" t="n">
        <f aca="false">+[1]data1cf!AC58</f>
        <v>0</v>
      </c>
      <c r="AE58" s="377" t="n">
        <f aca="false">+[1]data1cf!AD58</f>
        <v>0</v>
      </c>
      <c r="AF58" s="377" t="n">
        <f aca="false">+[1]data1cf!AE58</f>
        <v>0</v>
      </c>
      <c r="AG58" s="377"/>
      <c r="AH58" s="378" t="n">
        <f aca="false">XNPV(0.1,B58:AF58,$B$1:$AF$1)</f>
        <v>79568.2242621604</v>
      </c>
      <c r="AI58" s="378" t="n">
        <f aca="false">SUMPRODUCT(B58:AA58,$B$1010:$AA$1010)</f>
        <v>174035.771164695</v>
      </c>
      <c r="AJ58" s="379" t="n">
        <f aca="false">SUMPRODUCT(B58:AF58,$B$1012:$AF$1012)</f>
        <v>173557.33838108</v>
      </c>
      <c r="AK58" s="380" t="n">
        <f aca="false">XIRR(B58:AF58,$B$1:$AF$1)</f>
        <v>0.153686745175034</v>
      </c>
      <c r="AL58" s="381" t="n">
        <f aca="false">1-EXP(-(1/0.25)*(AI58/ABS($AI$1010)))</f>
        <v>0.986856445796352</v>
      </c>
    </row>
    <row r="59" customFormat="false" ht="12.75" hidden="false" customHeight="false" outlineLevel="0" collapsed="false">
      <c r="A59" s="371"/>
      <c r="B59" s="377" t="n">
        <f aca="false">+[1]data1cf!A59</f>
        <v>-199711.846703526</v>
      </c>
      <c r="C59" s="377" t="n">
        <f aca="false">+[1]data1cf!B59</f>
        <v>5666.36689346655</v>
      </c>
      <c r="D59" s="377" t="n">
        <f aca="false">+[1]data1cf!C59</f>
        <v>51693.6677619932</v>
      </c>
      <c r="E59" s="377" t="n">
        <f aca="false">+[1]data1cf!D59</f>
        <v>50670.2591309098</v>
      </c>
      <c r="F59" s="377" t="n">
        <f aca="false">+[1]data1cf!E59</f>
        <v>30239.2064604812</v>
      </c>
      <c r="G59" s="377" t="n">
        <f aca="false">+[1]data1cf!F59</f>
        <v>29857.7286214676</v>
      </c>
      <c r="H59" s="377" t="n">
        <f aca="false">+[1]data1cf!G59</f>
        <v>28760.8062225168</v>
      </c>
      <c r="I59" s="377" t="n">
        <f aca="false">+[1]data1cf!H59</f>
        <v>28049.9687380548</v>
      </c>
      <c r="J59" s="377" t="n">
        <f aca="false">+[1]data1cf!I59</f>
        <v>28797.7318056108</v>
      </c>
      <c r="K59" s="377" t="n">
        <f aca="false">+[1]data1cf!J59</f>
        <v>29154.2452657131</v>
      </c>
      <c r="L59" s="377" t="n">
        <f aca="false">+[1]data1cf!K59</f>
        <v>29590.2739989544</v>
      </c>
      <c r="M59" s="377" t="n">
        <f aca="false">+[1]data1cf!L59</f>
        <v>30146.5641177626</v>
      </c>
      <c r="N59" s="377" t="n">
        <f aca="false">+[1]data1cf!M59</f>
        <v>30745.8743605699</v>
      </c>
      <c r="O59" s="377" t="n">
        <f aca="false">+[1]data1cf!N59</f>
        <v>31057.3293531919</v>
      </c>
      <c r="P59" s="377" t="n">
        <f aca="false">+[1]data1cf!O59</f>
        <v>40492.9466129245</v>
      </c>
      <c r="Q59" s="377" t="n">
        <f aca="false">+[1]data1cf!P59</f>
        <v>49678.2565784941</v>
      </c>
      <c r="R59" s="377" t="n">
        <f aca="false">+[1]data1cf!Q59</f>
        <v>38184.7215608338</v>
      </c>
      <c r="S59" s="377" t="n">
        <f aca="false">+[1]data1cf!R59</f>
        <v>26241.9774435905</v>
      </c>
      <c r="T59" s="377" t="n">
        <f aca="false">+[1]data1cf!S59</f>
        <v>25960.170055304</v>
      </c>
      <c r="U59" s="377" t="n">
        <f aca="false">+[1]data1cf!T59</f>
        <v>25653.292977978</v>
      </c>
      <c r="V59" s="377" t="n">
        <f aca="false">+[1]data1cf!U59</f>
        <v>50420.8142656657</v>
      </c>
      <c r="W59" s="377" t="n">
        <f aca="false">+[1]data1cf!V59</f>
        <v>0</v>
      </c>
      <c r="X59" s="377" t="n">
        <f aca="false">+[1]data1cf!W59</f>
        <v>0</v>
      </c>
      <c r="Y59" s="377" t="n">
        <f aca="false">+[1]data1cf!X59</f>
        <v>0</v>
      </c>
      <c r="Z59" s="377" t="n">
        <f aca="false">+[1]data1cf!Y59</f>
        <v>0</v>
      </c>
      <c r="AA59" s="377" t="n">
        <f aca="false">+[1]data1cf!Z59</f>
        <v>0</v>
      </c>
      <c r="AB59" s="377" t="n">
        <f aca="false">+[1]data1cf!AA59</f>
        <v>0</v>
      </c>
      <c r="AC59" s="377" t="n">
        <f aca="false">+[1]data1cf!AB59</f>
        <v>0</v>
      </c>
      <c r="AD59" s="377" t="n">
        <f aca="false">+[1]data1cf!AC59</f>
        <v>0</v>
      </c>
      <c r="AE59" s="377" t="n">
        <f aca="false">+[1]data1cf!AD59</f>
        <v>0</v>
      </c>
      <c r="AF59" s="377" t="n">
        <f aca="false">+[1]data1cf!AE59</f>
        <v>0</v>
      </c>
      <c r="AG59" s="377"/>
      <c r="AH59" s="378" t="n">
        <f aca="false">XNPV(0.1,B59:AF59,$B$1:$AF$1)</f>
        <v>74882.8342742632</v>
      </c>
      <c r="AI59" s="378" t="n">
        <f aca="false">SUMPRODUCT(B59:AA59,$B$1010:$AA$1010)</f>
        <v>168534.074491265</v>
      </c>
      <c r="AJ59" s="379" t="n">
        <f aca="false">SUMPRODUCT(B59:AF59,$B$1012:$AF$1012)</f>
        <v>168059.239571872</v>
      </c>
      <c r="AK59" s="380" t="n">
        <f aca="false">XIRR(B59:AF59,$B$1:$AF$1)</f>
        <v>0.15018374699171</v>
      </c>
      <c r="AL59" s="381" t="n">
        <f aca="false">1-EXP(-(1/0.25)*(AI59/ABS($AI$1010)))</f>
        <v>0.984927513184879</v>
      </c>
    </row>
    <row r="60" customFormat="false" ht="12.75" hidden="false" customHeight="false" outlineLevel="0" collapsed="false">
      <c r="A60" s="371"/>
      <c r="B60" s="377" t="n">
        <f aca="false">+[1]data1cf!A60</f>
        <v>-177034.030756352</v>
      </c>
      <c r="C60" s="377" t="n">
        <f aca="false">+[1]data1cf!B60</f>
        <v>6747.80784593134</v>
      </c>
      <c r="D60" s="377" t="n">
        <f aca="false">+[1]data1cf!C60</f>
        <v>45773.597845867</v>
      </c>
      <c r="E60" s="377" t="n">
        <f aca="false">+[1]data1cf!D60</f>
        <v>44492.3633454535</v>
      </c>
      <c r="F60" s="377" t="n">
        <f aca="false">+[1]data1cf!E60</f>
        <v>26583.0303410977</v>
      </c>
      <c r="G60" s="377" t="n">
        <f aca="false">+[1]data1cf!F60</f>
        <v>26459.718241975</v>
      </c>
      <c r="H60" s="377" t="n">
        <f aca="false">+[1]data1cf!G60</f>
        <v>25685.5396310161</v>
      </c>
      <c r="I60" s="377" t="n">
        <f aca="false">+[1]data1cf!H60</f>
        <v>25245.7169551189</v>
      </c>
      <c r="J60" s="377" t="n">
        <f aca="false">+[1]data1cf!I60</f>
        <v>26099.6601034231</v>
      </c>
      <c r="K60" s="377" t="n">
        <f aca="false">+[1]data1cf!J60</f>
        <v>26596.9034020193</v>
      </c>
      <c r="L60" s="377" t="n">
        <f aca="false">+[1]data1cf!K60</f>
        <v>27166.5039970851</v>
      </c>
      <c r="M60" s="377" t="n">
        <f aca="false">+[1]data1cf!L60</f>
        <v>27840.7425937607</v>
      </c>
      <c r="N60" s="377" t="n">
        <f aca="false">+[1]data1cf!M60</f>
        <v>28553.6075409566</v>
      </c>
      <c r="O60" s="377" t="n">
        <f aca="false">+[1]data1cf!N60</f>
        <v>29003.242314761</v>
      </c>
      <c r="P60" s="377" t="n">
        <f aca="false">+[1]data1cf!O60</f>
        <v>37541.3198277875</v>
      </c>
      <c r="Q60" s="377" t="n">
        <f aca="false">+[1]data1cf!P60</f>
        <v>45787.8152123734</v>
      </c>
      <c r="R60" s="377" t="n">
        <f aca="false">+[1]data1cf!Q60</f>
        <v>35642.1110650732</v>
      </c>
      <c r="S60" s="377" t="n">
        <f aca="false">+[1]data1cf!R60</f>
        <v>25079.0271447833</v>
      </c>
      <c r="T60" s="377" t="n">
        <f aca="false">+[1]data1cf!S60</f>
        <v>24858.3285538318</v>
      </c>
      <c r="U60" s="377" t="n">
        <f aca="false">+[1]data1cf!T60</f>
        <v>24612.6261025659</v>
      </c>
      <c r="V60" s="377" t="n">
        <f aca="false">+[1]data1cf!U60</f>
        <v>46600.2002393944</v>
      </c>
      <c r="W60" s="377" t="n">
        <f aca="false">+[1]data1cf!V60</f>
        <v>0</v>
      </c>
      <c r="X60" s="377" t="n">
        <f aca="false">+[1]data1cf!W60</f>
        <v>0</v>
      </c>
      <c r="Y60" s="377" t="n">
        <f aca="false">+[1]data1cf!X60</f>
        <v>0</v>
      </c>
      <c r="Z60" s="377" t="n">
        <f aca="false">+[1]data1cf!Y60</f>
        <v>0</v>
      </c>
      <c r="AA60" s="377" t="n">
        <f aca="false">+[1]data1cf!Z60</f>
        <v>0</v>
      </c>
      <c r="AB60" s="377" t="n">
        <f aca="false">+[1]data1cf!AA60</f>
        <v>0</v>
      </c>
      <c r="AC60" s="377" t="n">
        <f aca="false">+[1]data1cf!AB60</f>
        <v>0</v>
      </c>
      <c r="AD60" s="377" t="n">
        <f aca="false">+[1]data1cf!AC60</f>
        <v>0</v>
      </c>
      <c r="AE60" s="377" t="n">
        <f aca="false">+[1]data1cf!AD60</f>
        <v>0</v>
      </c>
      <c r="AF60" s="377" t="n">
        <f aca="false">+[1]data1cf!AE60</f>
        <v>0</v>
      </c>
      <c r="AG60" s="377"/>
      <c r="AH60" s="378" t="n">
        <f aca="false">XNPV(0.1,B60:AF60,$B$1:$AF$1)</f>
        <v>72432.6746352141</v>
      </c>
      <c r="AI60" s="378" t="n">
        <f aca="false">SUMPRODUCT(B60:AA60,$B$1010:$AA$1010)</f>
        <v>158377.505390241</v>
      </c>
      <c r="AJ60" s="379" t="n">
        <f aca="false">SUMPRODUCT(B60:AF60,$B$1012:$AF$1012)</f>
        <v>157940.203722522</v>
      </c>
      <c r="AK60" s="380" t="n">
        <f aca="false">XIRR(B60:AF60,$B$1:$AF$1)</f>
        <v>0.153920975106235</v>
      </c>
      <c r="AL60" s="381" t="n">
        <f aca="false">1-EXP(-(1/0.25)*(AI60/ABS($AI$1010)))</f>
        <v>0.980592253136251</v>
      </c>
    </row>
    <row r="61" customFormat="false" ht="12.75" hidden="false" customHeight="false" outlineLevel="0" collapsed="false">
      <c r="A61" s="371"/>
      <c r="B61" s="377" t="n">
        <f aca="false">+[1]data1cf!A61</f>
        <v>-182893.333710729</v>
      </c>
      <c r="C61" s="377" t="n">
        <f aca="false">+[1]data1cf!B61</f>
        <v>8654.87761628637</v>
      </c>
      <c r="D61" s="377" t="n">
        <f aca="false">+[1]data1cf!C61</f>
        <v>48351.6254173714</v>
      </c>
      <c r="E61" s="377" t="n">
        <f aca="false">+[1]data1cf!D61</f>
        <v>48241.6510917249</v>
      </c>
      <c r="F61" s="377" t="n">
        <f aca="false">+[1]data1cf!E61</f>
        <v>27527.6823123424</v>
      </c>
      <c r="G61" s="377" t="n">
        <f aca="false">+[1]data1cf!F61</f>
        <v>27337.6675251839</v>
      </c>
      <c r="H61" s="377" t="n">
        <f aca="false">+[1]data1cf!G61</f>
        <v>26480.1010943884</v>
      </c>
      <c r="I61" s="377" t="n">
        <f aca="false">+[1]data1cf!H61</f>
        <v>25970.2558963841</v>
      </c>
      <c r="J61" s="377" t="n">
        <f aca="false">+[1]data1cf!I61</f>
        <v>26796.7651303169</v>
      </c>
      <c r="K61" s="377" t="n">
        <f aca="false">+[1]data1cf!J61</f>
        <v>27257.6478393231</v>
      </c>
      <c r="L61" s="377" t="n">
        <f aca="false">+[1]data1cf!K61</f>
        <v>27792.7372624826</v>
      </c>
      <c r="M61" s="377" t="n">
        <f aca="false">+[1]data1cf!L61</f>
        <v>28436.5013255241</v>
      </c>
      <c r="N61" s="377" t="n">
        <f aca="false">+[1]data1cf!M61</f>
        <v>29120.0269652461</v>
      </c>
      <c r="O61" s="377" t="n">
        <f aca="false">+[1]data1cf!N61</f>
        <v>29533.9600117765</v>
      </c>
      <c r="P61" s="377" t="n">
        <f aca="false">+[1]data1cf!O61</f>
        <v>38303.9362800357</v>
      </c>
      <c r="Q61" s="377" t="n">
        <f aca="false">+[1]data1cf!P61</f>
        <v>46792.994663668</v>
      </c>
      <c r="R61" s="377" t="n">
        <f aca="false">+[1]data1cf!Q61</f>
        <v>36299.0493356871</v>
      </c>
      <c r="S61" s="377" t="n">
        <f aca="false">+[1]data1cf!R61</f>
        <v>25379.500441571</v>
      </c>
      <c r="T61" s="377" t="n">
        <f aca="false">+[1]data1cf!S61</f>
        <v>25143.013074593</v>
      </c>
      <c r="U61" s="377" t="n">
        <f aca="false">+[1]data1cf!T61</f>
        <v>24881.5048390292</v>
      </c>
      <c r="V61" s="377" t="n">
        <f aca="false">+[1]data1cf!U61</f>
        <v>47587.3382911278</v>
      </c>
      <c r="W61" s="377" t="n">
        <f aca="false">+[1]data1cf!V61</f>
        <v>0</v>
      </c>
      <c r="X61" s="377" t="n">
        <f aca="false">+[1]data1cf!W61</f>
        <v>0</v>
      </c>
      <c r="Y61" s="377" t="n">
        <f aca="false">+[1]data1cf!X61</f>
        <v>0</v>
      </c>
      <c r="Z61" s="377" t="n">
        <f aca="false">+[1]data1cf!Y61</f>
        <v>0</v>
      </c>
      <c r="AA61" s="377" t="n">
        <f aca="false">+[1]data1cf!Z61</f>
        <v>0</v>
      </c>
      <c r="AB61" s="377" t="n">
        <f aca="false">+[1]data1cf!AA61</f>
        <v>0</v>
      </c>
      <c r="AC61" s="377" t="n">
        <f aca="false">+[1]data1cf!AB61</f>
        <v>0</v>
      </c>
      <c r="AD61" s="377" t="n">
        <f aca="false">+[1]data1cf!AC61</f>
        <v>0</v>
      </c>
      <c r="AE61" s="377" t="n">
        <f aca="false">+[1]data1cf!AD61</f>
        <v>0</v>
      </c>
      <c r="AF61" s="377" t="n">
        <f aca="false">+[1]data1cf!AE61</f>
        <v>0</v>
      </c>
      <c r="AG61" s="377"/>
      <c r="AH61" s="378" t="n">
        <f aca="false">XNPV(0.1,B61:AF61,$B$1:$AF$1)</f>
        <v>77536.9294593736</v>
      </c>
      <c r="AI61" s="378" t="n">
        <f aca="false">SUMPRODUCT(B61:AA61,$B$1010:$AA$1010)</f>
        <v>165855.303261137</v>
      </c>
      <c r="AJ61" s="379" t="n">
        <f aca="false">SUMPRODUCT(B61:AF61,$B$1012:$AF$1012)</f>
        <v>165406.880482282</v>
      </c>
      <c r="AK61" s="380" t="n">
        <f aca="false">XIRR(B61:AF61,$B$1:$AF$1)</f>
        <v>0.156853533840433</v>
      </c>
      <c r="AL61" s="381" t="n">
        <f aca="false">1-EXP(-(1/0.25)*(AI61/ABS($AI$1010)))</f>
        <v>0.983888283126796</v>
      </c>
    </row>
    <row r="62" customFormat="false" ht="12.75" hidden="false" customHeight="false" outlineLevel="0" collapsed="false">
      <c r="A62" s="371"/>
      <c r="B62" s="377" t="n">
        <f aca="false">+[1]data1cf!A62</f>
        <v>-180235.896074577</v>
      </c>
      <c r="C62" s="377" t="n">
        <f aca="false">+[1]data1cf!B62</f>
        <v>7942.65947786855</v>
      </c>
      <c r="D62" s="377" t="n">
        <f aca="false">+[1]data1cf!C62</f>
        <v>43440.1560425766</v>
      </c>
      <c r="E62" s="377" t="n">
        <f aca="false">+[1]data1cf!D62</f>
        <v>45164.163477635</v>
      </c>
      <c r="F62" s="377" t="n">
        <f aca="false">+[1]data1cf!E62</f>
        <v>27099.2433459677</v>
      </c>
      <c r="G62" s="377" t="n">
        <f aca="false">+[1]data1cf!F62</f>
        <v>26939.4810026576</v>
      </c>
      <c r="H62" s="377" t="n">
        <f aca="false">+[1]data1cf!G62</f>
        <v>26119.7344170818</v>
      </c>
      <c r="I62" s="377" t="n">
        <f aca="false">+[1]data1cf!H62</f>
        <v>25641.6473457821</v>
      </c>
      <c r="J62" s="377" t="n">
        <f aca="false">+[1]data1cf!I62</f>
        <v>26480.5990011301</v>
      </c>
      <c r="K62" s="377" t="n">
        <f aca="false">+[1]data1cf!J62</f>
        <v>26957.9727501118</v>
      </c>
      <c r="L62" s="377" t="n">
        <f aca="false">+[1]data1cf!K62</f>
        <v>27508.7144253917</v>
      </c>
      <c r="M62" s="377" t="n">
        <f aca="false">+[1]data1cf!L62</f>
        <v>28166.2999571733</v>
      </c>
      <c r="N62" s="377" t="n">
        <f aca="false">+[1]data1cf!M62</f>
        <v>28863.1321933466</v>
      </c>
      <c r="O62" s="377" t="n">
        <f aca="false">+[1]data1cf!N62</f>
        <v>29293.2574583836</v>
      </c>
      <c r="P62" s="377" t="n">
        <f aca="false">+[1]data1cf!O62</f>
        <v>37958.0579941828</v>
      </c>
      <c r="Q62" s="377" t="n">
        <f aca="false">+[1]data1cf!P62</f>
        <v>46337.1039671541</v>
      </c>
      <c r="R62" s="377" t="n">
        <f aca="false">+[1]data1cf!Q62</f>
        <v>36001.1005014058</v>
      </c>
      <c r="S62" s="377" t="n">
        <f aca="false">+[1]data1cf!R62</f>
        <v>25243.2233018225</v>
      </c>
      <c r="T62" s="377" t="n">
        <f aca="false">+[1]data1cf!S62</f>
        <v>25013.8968015839</v>
      </c>
      <c r="U62" s="377" t="n">
        <f aca="false">+[1]data1cf!T62</f>
        <v>24759.557146718</v>
      </c>
      <c r="V62" s="377" t="n">
        <f aca="false">+[1]data1cf!U62</f>
        <v>47139.6301198351</v>
      </c>
      <c r="W62" s="377" t="n">
        <f aca="false">+[1]data1cf!V62</f>
        <v>0</v>
      </c>
      <c r="X62" s="377" t="n">
        <f aca="false">+[1]data1cf!W62</f>
        <v>0</v>
      </c>
      <c r="Y62" s="377" t="n">
        <f aca="false">+[1]data1cf!X62</f>
        <v>0</v>
      </c>
      <c r="Z62" s="377" t="n">
        <f aca="false">+[1]data1cf!Y62</f>
        <v>0</v>
      </c>
      <c r="AA62" s="377" t="n">
        <f aca="false">+[1]data1cf!Z62</f>
        <v>0</v>
      </c>
      <c r="AB62" s="377" t="n">
        <f aca="false">+[1]data1cf!AA62</f>
        <v>0</v>
      </c>
      <c r="AC62" s="377" t="n">
        <f aca="false">+[1]data1cf!AB62</f>
        <v>0</v>
      </c>
      <c r="AD62" s="377" t="n">
        <f aca="false">+[1]data1cf!AC62</f>
        <v>0</v>
      </c>
      <c r="AE62" s="377" t="n">
        <f aca="false">+[1]data1cf!AD62</f>
        <v>0</v>
      </c>
      <c r="AF62" s="377" t="n">
        <f aca="false">+[1]data1cf!AE62</f>
        <v>0</v>
      </c>
      <c r="AG62" s="377"/>
      <c r="AH62" s="378" t="n">
        <f aca="false">XNPV(0.1,B62:AF62,$B$1:$AF$1)</f>
        <v>71234.5170706758</v>
      </c>
      <c r="AI62" s="378" t="n">
        <f aca="false">SUMPRODUCT(B62:AA62,$B$1010:$AA$1010)</f>
        <v>158068.187915884</v>
      </c>
      <c r="AJ62" s="379" t="n">
        <f aca="false">SUMPRODUCT(B62:AF62,$B$1012:$AF$1012)</f>
        <v>157626.329488969</v>
      </c>
      <c r="AK62" s="380" t="n">
        <f aca="false">XIRR(B62:AF62,$B$1:$AF$1)</f>
        <v>0.152035262318792</v>
      </c>
      <c r="AL62" s="381" t="n">
        <f aca="false">1-EXP(-(1/0.25)*(AI62/ABS($AI$1010)))</f>
        <v>0.980442255389381</v>
      </c>
    </row>
    <row r="63" customFormat="false" ht="12.75" hidden="false" customHeight="false" outlineLevel="0" collapsed="false">
      <c r="A63" s="371"/>
      <c r="B63" s="377" t="n">
        <f aca="false">+[1]data1cf!A63</f>
        <v>-178772.166975942</v>
      </c>
      <c r="C63" s="377" t="n">
        <f aca="false">+[1]data1cf!B63</f>
        <v>6331.48416475215</v>
      </c>
      <c r="D63" s="377" t="n">
        <f aca="false">+[1]data1cf!C63</f>
        <v>49962.9325745544</v>
      </c>
      <c r="E63" s="377" t="n">
        <f aca="false">+[1]data1cf!D63</f>
        <v>46598.5695477918</v>
      </c>
      <c r="F63" s="377" t="n">
        <f aca="false">+[1]data1cf!E63</f>
        <v>26863.2571562859</v>
      </c>
      <c r="G63" s="377" t="n">
        <f aca="false">+[1]data1cf!F63</f>
        <v>26720.1580007639</v>
      </c>
      <c r="H63" s="377" t="n">
        <f aca="false">+[1]data1cf!G63</f>
        <v>25921.2427631003</v>
      </c>
      <c r="I63" s="377" t="n">
        <f aca="false">+[1]data1cf!H63</f>
        <v>25460.648216759</v>
      </c>
      <c r="J63" s="377" t="n">
        <f aca="false">+[1]data1cf!I63</f>
        <v>26306.4532161085</v>
      </c>
      <c r="K63" s="377" t="n">
        <f aca="false">+[1]data1cf!J63</f>
        <v>26792.9103071602</v>
      </c>
      <c r="L63" s="377" t="n">
        <f aca="false">+[1]data1cf!K63</f>
        <v>27352.2733162302</v>
      </c>
      <c r="M63" s="377" t="n">
        <f aca="false">+[1]data1cf!L63</f>
        <v>28017.4717777401</v>
      </c>
      <c r="N63" s="377" t="n">
        <f aca="false">+[1]data1cf!M63</f>
        <v>28721.6333495728</v>
      </c>
      <c r="O63" s="377" t="n">
        <f aca="false">+[1]data1cf!N63</f>
        <v>29160.677364415</v>
      </c>
      <c r="P63" s="377" t="n">
        <f aca="false">+[1]data1cf!O63</f>
        <v>37767.5466140842</v>
      </c>
      <c r="Q63" s="377" t="n">
        <f aca="false">+[1]data1cf!P63</f>
        <v>46085.9972359155</v>
      </c>
      <c r="R63" s="377" t="n">
        <f aca="false">+[1]data1cf!Q63</f>
        <v>35836.9888877561</v>
      </c>
      <c r="S63" s="377" t="n">
        <f aca="false">+[1]data1cf!R63</f>
        <v>25168.1612148652</v>
      </c>
      <c r="T63" s="377" t="n">
        <f aca="false">+[1]data1cf!S63</f>
        <v>24942.7789535713</v>
      </c>
      <c r="U63" s="377" t="n">
        <f aca="false">+[1]data1cf!T63</f>
        <v>24692.3877865347</v>
      </c>
      <c r="V63" s="377" t="n">
        <f aca="false">+[1]data1cf!U63</f>
        <v>46893.0303618189</v>
      </c>
      <c r="W63" s="377" t="n">
        <f aca="false">+[1]data1cf!V63</f>
        <v>0</v>
      </c>
      <c r="X63" s="377" t="n">
        <f aca="false">+[1]data1cf!W63</f>
        <v>0</v>
      </c>
      <c r="Y63" s="377" t="n">
        <f aca="false">+[1]data1cf!X63</f>
        <v>0</v>
      </c>
      <c r="Z63" s="377" t="n">
        <f aca="false">+[1]data1cf!Y63</f>
        <v>0</v>
      </c>
      <c r="AA63" s="377" t="n">
        <f aca="false">+[1]data1cf!Z63</f>
        <v>0</v>
      </c>
      <c r="AB63" s="377" t="n">
        <f aca="false">+[1]data1cf!AA63</f>
        <v>0</v>
      </c>
      <c r="AC63" s="377" t="n">
        <f aca="false">+[1]data1cf!AB63</f>
        <v>0</v>
      </c>
      <c r="AD63" s="377" t="n">
        <f aca="false">+[1]data1cf!AC63</f>
        <v>0</v>
      </c>
      <c r="AE63" s="377" t="n">
        <f aca="false">+[1]data1cf!AD63</f>
        <v>0</v>
      </c>
      <c r="AF63" s="377" t="n">
        <f aca="false">+[1]data1cf!AE63</f>
        <v>0</v>
      </c>
      <c r="AG63" s="377"/>
      <c r="AH63" s="378" t="n">
        <f aca="false">XNPV(0.1,B63:AF63,$B$1:$AF$1)</f>
        <v>76630.1558951625</v>
      </c>
      <c r="AI63" s="378" t="n">
        <f aca="false">SUMPRODUCT(B63:AA63,$B$1010:$AA$1010)</f>
        <v>163591.716695959</v>
      </c>
      <c r="AJ63" s="379" t="n">
        <f aca="false">SUMPRODUCT(B63:AF63,$B$1012:$AF$1012)</f>
        <v>163149.947293964</v>
      </c>
      <c r="AK63" s="380" t="n">
        <f aca="false">XIRR(B63:AF63,$B$1:$AF$1)</f>
        <v>0.157161006920335</v>
      </c>
      <c r="AL63" s="381" t="n">
        <f aca="false">1-EXP(-(1/0.25)*(AI63/ABS($AI$1010)))</f>
        <v>0.982954463363541</v>
      </c>
    </row>
    <row r="64" customFormat="false" ht="12.75" hidden="false" customHeight="false" outlineLevel="0" collapsed="false">
      <c r="A64" s="371"/>
      <c r="B64" s="377" t="n">
        <f aca="false">+[1]data1cf!A64</f>
        <v>-180871.652365314</v>
      </c>
      <c r="C64" s="377" t="n">
        <f aca="false">+[1]data1cf!B64</f>
        <v>10451.0049331074</v>
      </c>
      <c r="D64" s="377" t="n">
        <f aca="false">+[1]data1cf!C64</f>
        <v>44833.962114782</v>
      </c>
      <c r="E64" s="377" t="n">
        <f aca="false">+[1]data1cf!D64</f>
        <v>49354.4469131999</v>
      </c>
      <c r="F64" s="377" t="n">
        <f aca="false">+[1]data1cf!E64</f>
        <v>27201.7416188769</v>
      </c>
      <c r="G64" s="377" t="n">
        <f aca="false">+[1]data1cf!F64</f>
        <v>27034.7417843741</v>
      </c>
      <c r="H64" s="377" t="n">
        <f aca="false">+[1]data1cf!G64</f>
        <v>26205.9473083844</v>
      </c>
      <c r="I64" s="377" t="n">
        <f aca="false">+[1]data1cf!H64</f>
        <v>25720.2625314756</v>
      </c>
      <c r="J64" s="377" t="n">
        <f aca="false">+[1]data1cf!I64</f>
        <v>26556.2375044816</v>
      </c>
      <c r="K64" s="377" t="n">
        <f aca="false">+[1]data1cf!J64</f>
        <v>27029.6659934643</v>
      </c>
      <c r="L64" s="377" t="n">
        <f aca="false">+[1]data1cf!K64</f>
        <v>27576.663077483</v>
      </c>
      <c r="M64" s="377" t="n">
        <f aca="false">+[1]data1cf!L64</f>
        <v>28230.9420083574</v>
      </c>
      <c r="N64" s="377" t="n">
        <f aca="false">+[1]data1cf!M64</f>
        <v>28924.5908199087</v>
      </c>
      <c r="O64" s="377" t="n">
        <f aca="false">+[1]data1cf!N64</f>
        <v>29350.8423139731</v>
      </c>
      <c r="P64" s="377" t="n">
        <f aca="false">+[1]data1cf!O64</f>
        <v>38040.8047322693</v>
      </c>
      <c r="Q64" s="377" t="n">
        <f aca="false">+[1]data1cf!P64</f>
        <v>46446.1696980876</v>
      </c>
      <c r="R64" s="377" t="n">
        <f aca="false">+[1]data1cf!Q64</f>
        <v>36072.3807614333</v>
      </c>
      <c r="S64" s="377" t="n">
        <f aca="false">+[1]data1cf!R64</f>
        <v>25275.825778622</v>
      </c>
      <c r="T64" s="377" t="n">
        <f aca="false">+[1]data1cf!S64</f>
        <v>25044.7861371172</v>
      </c>
      <c r="U64" s="377" t="n">
        <f aca="false">+[1]data1cf!T64</f>
        <v>24788.7314955241</v>
      </c>
      <c r="V64" s="377" t="n">
        <f aca="false">+[1]data1cf!U64</f>
        <v>47246.738291422</v>
      </c>
      <c r="W64" s="377" t="n">
        <f aca="false">+[1]data1cf!V64</f>
        <v>0</v>
      </c>
      <c r="X64" s="377" t="n">
        <f aca="false">+[1]data1cf!W64</f>
        <v>0</v>
      </c>
      <c r="Y64" s="377" t="n">
        <f aca="false">+[1]data1cf!X64</f>
        <v>0</v>
      </c>
      <c r="Z64" s="377" t="n">
        <f aca="false">+[1]data1cf!Y64</f>
        <v>0</v>
      </c>
      <c r="AA64" s="377" t="n">
        <f aca="false">+[1]data1cf!Z64</f>
        <v>0</v>
      </c>
      <c r="AB64" s="377" t="n">
        <f aca="false">+[1]data1cf!AA64</f>
        <v>0</v>
      </c>
      <c r="AC64" s="377" t="n">
        <f aca="false">+[1]data1cf!AB64</f>
        <v>0</v>
      </c>
      <c r="AD64" s="377" t="n">
        <f aca="false">+[1]data1cf!AC64</f>
        <v>0</v>
      </c>
      <c r="AE64" s="377" t="n">
        <f aca="false">+[1]data1cf!AD64</f>
        <v>0</v>
      </c>
      <c r="AF64" s="377" t="n">
        <f aca="false">+[1]data1cf!AE64</f>
        <v>0</v>
      </c>
      <c r="AG64" s="377"/>
      <c r="AH64" s="378" t="n">
        <f aca="false">XNPV(0.1,B64:AF64,$B$1:$AF$1)</f>
        <v>77642.8723027399</v>
      </c>
      <c r="AI64" s="378" t="n">
        <f aca="false">SUMPRODUCT(B64:AA64,$B$1010:$AA$1010)</f>
        <v>165289.856607288</v>
      </c>
      <c r="AJ64" s="379" t="n">
        <f aca="false">SUMPRODUCT(B64:AF64,$B$1012:$AF$1012)</f>
        <v>164844.707565594</v>
      </c>
      <c r="AK64" s="380" t="n">
        <f aca="false">XIRR(B64:AF64,$B$1:$AF$1)</f>
        <v>0.157563933399617</v>
      </c>
      <c r="AL64" s="381" t="n">
        <f aca="false">1-EXP(-(1/0.25)*(AI64/ABS($AI$1010)))</f>
        <v>0.983659920262318</v>
      </c>
    </row>
    <row r="65" customFormat="false" ht="12.75" hidden="false" customHeight="false" outlineLevel="0" collapsed="false">
      <c r="A65" s="371"/>
      <c r="B65" s="377" t="n">
        <f aca="false">+[1]data1cf!A65</f>
        <v>-199392.579523665</v>
      </c>
      <c r="C65" s="377" t="n">
        <f aca="false">+[1]data1cf!B65</f>
        <v>8380.39389750813</v>
      </c>
      <c r="D65" s="377" t="n">
        <f aca="false">+[1]data1cf!C65</f>
        <v>52248.45429137</v>
      </c>
      <c r="E65" s="377" t="n">
        <f aca="false">+[1]data1cf!D65</f>
        <v>51126.9621333227</v>
      </c>
      <c r="F65" s="377" t="n">
        <f aca="false">+[1]data1cf!E65</f>
        <v>30187.7333802944</v>
      </c>
      <c r="G65" s="377" t="n">
        <f aca="false">+[1]data1cf!F65</f>
        <v>29809.8900997367</v>
      </c>
      <c r="H65" s="377" t="n">
        <f aca="false">+[1]data1cf!G65</f>
        <v>28717.5114143097</v>
      </c>
      <c r="I65" s="377" t="n">
        <f aca="false">+[1]data1cf!H65</f>
        <v>28010.4893825277</v>
      </c>
      <c r="J65" s="377" t="n">
        <f aca="false">+[1]data1cf!I65</f>
        <v>28759.74729487</v>
      </c>
      <c r="K65" s="377" t="n">
        <f aca="false">+[1]data1cf!J65</f>
        <v>29118.2420047879</v>
      </c>
      <c r="L65" s="377" t="n">
        <f aca="false">+[1]data1cf!K65</f>
        <v>29556.1512150439</v>
      </c>
      <c r="M65" s="377" t="n">
        <f aca="false">+[1]data1cf!L65</f>
        <v>30114.101858745</v>
      </c>
      <c r="N65" s="377" t="n">
        <f aca="false">+[1]data1cf!M65</f>
        <v>30715.0107691804</v>
      </c>
      <c r="O65" s="377" t="n">
        <f aca="false">+[1]data1cf!N65</f>
        <v>31028.4111109117</v>
      </c>
      <c r="P65" s="377" t="n">
        <f aca="false">+[1]data1cf!O65</f>
        <v>40451.3924543633</v>
      </c>
      <c r="Q65" s="377" t="n">
        <f aca="false">+[1]data1cf!P65</f>
        <v>49623.4854203602</v>
      </c>
      <c r="R65" s="377" t="n">
        <f aca="false">+[1]data1cf!Q65</f>
        <v>38148.9256938792</v>
      </c>
      <c r="S65" s="377" t="n">
        <f aca="false">+[1]data1cf!R65</f>
        <v>26225.6049735482</v>
      </c>
      <c r="T65" s="377" t="n">
        <f aca="false">+[1]data1cf!S65</f>
        <v>25944.657898858</v>
      </c>
      <c r="U65" s="377" t="n">
        <f aca="false">+[1]data1cf!T65</f>
        <v>25638.6420618907</v>
      </c>
      <c r="V65" s="377" t="n">
        <f aca="false">+[1]data1cf!U65</f>
        <v>50367.0261641858</v>
      </c>
      <c r="W65" s="377" t="n">
        <f aca="false">+[1]data1cf!V65</f>
        <v>0</v>
      </c>
      <c r="X65" s="377" t="n">
        <f aca="false">+[1]data1cf!W65</f>
        <v>0</v>
      </c>
      <c r="Y65" s="377" t="n">
        <f aca="false">+[1]data1cf!X65</f>
        <v>0</v>
      </c>
      <c r="Z65" s="377" t="n">
        <f aca="false">+[1]data1cf!Y65</f>
        <v>0</v>
      </c>
      <c r="AA65" s="377" t="n">
        <f aca="false">+[1]data1cf!Z65</f>
        <v>0</v>
      </c>
      <c r="AB65" s="377" t="n">
        <f aca="false">+[1]data1cf!AA65</f>
        <v>0</v>
      </c>
      <c r="AC65" s="377" t="n">
        <f aca="false">+[1]data1cf!AB65</f>
        <v>0</v>
      </c>
      <c r="AD65" s="377" t="n">
        <f aca="false">+[1]data1cf!AC65</f>
        <v>0</v>
      </c>
      <c r="AE65" s="377" t="n">
        <f aca="false">+[1]data1cf!AD65</f>
        <v>0</v>
      </c>
      <c r="AF65" s="377" t="n">
        <f aca="false">+[1]data1cf!AE65</f>
        <v>0</v>
      </c>
      <c r="AG65" s="377"/>
      <c r="AH65" s="378" t="n">
        <f aca="false">XNPV(0.1,B65:AF65,$B$1:$AF$1)</f>
        <v>78237.4067285208</v>
      </c>
      <c r="AI65" s="378" t="n">
        <f aca="false">SUMPRODUCT(B65:AA65,$B$1010:$AA$1010)</f>
        <v>171991.36504289</v>
      </c>
      <c r="AJ65" s="379" t="n">
        <f aca="false">SUMPRODUCT(B65:AF65,$B$1012:$AF$1012)</f>
        <v>171516.290865421</v>
      </c>
      <c r="AK65" s="380" t="n">
        <f aca="false">XIRR(B65:AF65,$B$1:$AF$1)</f>
        <v>0.153054287503584</v>
      </c>
      <c r="AL65" s="381" t="n">
        <f aca="false">1-EXP(-(1/0.25)*(AI65/ABS($AI$1010)))</f>
        <v>0.986170311868763</v>
      </c>
    </row>
    <row r="66" customFormat="false" ht="12.75" hidden="false" customHeight="false" outlineLevel="0" collapsed="false">
      <c r="A66" s="371"/>
      <c r="B66" s="377" t="n">
        <f aca="false">+[1]data1cf!A66</f>
        <v>-190191.969023774</v>
      </c>
      <c r="C66" s="377" t="n">
        <f aca="false">+[1]data1cf!B66</f>
        <v>9406.38488288586</v>
      </c>
      <c r="D66" s="377" t="n">
        <f aca="false">+[1]data1cf!C66</f>
        <v>44431.7958601805</v>
      </c>
      <c r="E66" s="377" t="n">
        <f aca="false">+[1]data1cf!D66</f>
        <v>51325.089675455</v>
      </c>
      <c r="F66" s="377" t="n">
        <f aca="false">+[1]data1cf!E66</f>
        <v>28704.387167775</v>
      </c>
      <c r="G66" s="377" t="n">
        <f aca="false">+[1]data1cf!F66</f>
        <v>28431.2842388759</v>
      </c>
      <c r="H66" s="377" t="n">
        <f aca="false">+[1]data1cf!G66</f>
        <v>27469.845847324</v>
      </c>
      <c r="I66" s="377" t="n">
        <f aca="false">+[1]data1cf!H66</f>
        <v>26872.7771593346</v>
      </c>
      <c r="J66" s="377" t="n">
        <f aca="false">+[1]data1cf!I66</f>
        <v>27665.1133631709</v>
      </c>
      <c r="K66" s="377" t="n">
        <f aca="false">+[1]data1cf!J66</f>
        <v>28080.7035373393</v>
      </c>
      <c r="L66" s="377" t="n">
        <f aca="false">+[1]data1cf!K66</f>
        <v>28572.8041510909</v>
      </c>
      <c r="M66" s="377" t="n">
        <f aca="false">+[1]data1cf!L66</f>
        <v>29178.6076394593</v>
      </c>
      <c r="N66" s="377" t="n">
        <f aca="false">+[1]data1cf!M66</f>
        <v>29825.5867979265</v>
      </c>
      <c r="O66" s="377" t="n">
        <f aca="false">+[1]data1cf!N66</f>
        <v>30195.0480208548</v>
      </c>
      <c r="P66" s="377" t="n">
        <f aca="false">+[1]data1cf!O66</f>
        <v>39253.8887593712</v>
      </c>
      <c r="Q66" s="377" t="n">
        <f aca="false">+[1]data1cf!P66</f>
        <v>48045.095518717</v>
      </c>
      <c r="R66" s="377" t="n">
        <f aca="false">+[1]data1cf!Q66</f>
        <v>37117.363885682</v>
      </c>
      <c r="S66" s="377" t="n">
        <f aca="false">+[1]data1cf!R66</f>
        <v>25753.784726176</v>
      </c>
      <c r="T66" s="377" t="n">
        <f aca="false">+[1]data1cf!S66</f>
        <v>25497.630084924</v>
      </c>
      <c r="U66" s="377" t="n">
        <f aca="false">+[1]data1cf!T66</f>
        <v>25216.433388749</v>
      </c>
      <c r="V66" s="377" t="n">
        <f aca="false">+[1]data1cf!U66</f>
        <v>48816.9658934776</v>
      </c>
      <c r="W66" s="377" t="n">
        <f aca="false">+[1]data1cf!V66</f>
        <v>0</v>
      </c>
      <c r="X66" s="377" t="n">
        <f aca="false">+[1]data1cf!W66</f>
        <v>0</v>
      </c>
      <c r="Y66" s="377" t="n">
        <f aca="false">+[1]data1cf!X66</f>
        <v>0</v>
      </c>
      <c r="Z66" s="377" t="n">
        <f aca="false">+[1]data1cf!Y66</f>
        <v>0</v>
      </c>
      <c r="AA66" s="377" t="n">
        <f aca="false">+[1]data1cf!Z66</f>
        <v>0</v>
      </c>
      <c r="AB66" s="377" t="n">
        <f aca="false">+[1]data1cf!AA66</f>
        <v>0</v>
      </c>
      <c r="AC66" s="377" t="n">
        <f aca="false">+[1]data1cf!AB66</f>
        <v>0</v>
      </c>
      <c r="AD66" s="377" t="n">
        <f aca="false">+[1]data1cf!AC66</f>
        <v>0</v>
      </c>
      <c r="AE66" s="377" t="n">
        <f aca="false">+[1]data1cf!AD66</f>
        <v>0</v>
      </c>
      <c r="AF66" s="377" t="n">
        <f aca="false">+[1]data1cf!AE66</f>
        <v>0</v>
      </c>
      <c r="AG66" s="377"/>
      <c r="AH66" s="378" t="n">
        <f aca="false">XNPV(0.1,B66:AF66,$B$1:$AF$1)</f>
        <v>75334.7564828908</v>
      </c>
      <c r="AI66" s="378" t="n">
        <f aca="false">SUMPRODUCT(B66:AA66,$B$1010:$AA$1010)</f>
        <v>165858.392289372</v>
      </c>
      <c r="AJ66" s="379" t="n">
        <f aca="false">SUMPRODUCT(B66:AF66,$B$1012:$AF$1012)</f>
        <v>165398.889505501</v>
      </c>
      <c r="AK66" s="380" t="n">
        <f aca="false">XIRR(B66:AF66,$B$1:$AF$1)</f>
        <v>0.152931637927017</v>
      </c>
      <c r="AL66" s="381" t="n">
        <f aca="false">1-EXP(-(1/0.25)*(AI66/ABS($AI$1010)))</f>
        <v>0.983889521864242</v>
      </c>
    </row>
    <row r="67" customFormat="false" ht="12.75" hidden="false" customHeight="false" outlineLevel="0" collapsed="false">
      <c r="A67" s="371"/>
      <c r="B67" s="377" t="n">
        <f aca="false">+[1]data1cf!A67</f>
        <v>-186954.296671794</v>
      </c>
      <c r="C67" s="377" t="n">
        <f aca="false">+[1]data1cf!B67</f>
        <v>13121.1464967782</v>
      </c>
      <c r="D67" s="377" t="n">
        <f aca="false">+[1]data1cf!C67</f>
        <v>47908.5281852565</v>
      </c>
      <c r="E67" s="377" t="n">
        <f aca="false">+[1]data1cf!D67</f>
        <v>47417.347003526</v>
      </c>
      <c r="F67" s="377" t="n">
        <f aca="false">+[1]data1cf!E67</f>
        <v>28182.401260346</v>
      </c>
      <c r="G67" s="377" t="n">
        <f aca="false">+[1]data1cf!F67</f>
        <v>27946.1562052481</v>
      </c>
      <c r="H67" s="377" t="n">
        <f aca="false">+[1]data1cf!G67</f>
        <v>27030.7953831408</v>
      </c>
      <c r="I67" s="377" t="n">
        <f aca="false">+[1]data1cf!H67</f>
        <v>26472.4190081463</v>
      </c>
      <c r="J67" s="377" t="n">
        <f aca="false">+[1]data1cf!I67</f>
        <v>27279.9143574914</v>
      </c>
      <c r="K67" s="377" t="n">
        <f aca="false">+[1]data1cf!J67</f>
        <v>27715.5962860091</v>
      </c>
      <c r="L67" s="377" t="n">
        <f aca="false">+[1]data1cf!K67</f>
        <v>28226.766722227</v>
      </c>
      <c r="M67" s="377" t="n">
        <f aca="false">+[1]data1cf!L67</f>
        <v>28849.4095096988</v>
      </c>
      <c r="N67" s="377" t="n">
        <f aca="false">+[1]data1cf!M67</f>
        <v>29512.6006758697</v>
      </c>
      <c r="O67" s="377" t="n">
        <f aca="false">+[1]data1cf!N67</f>
        <v>29901.7895858988</v>
      </c>
      <c r="P67" s="377" t="n">
        <f aca="false">+[1]data1cf!O67</f>
        <v>38832.4901353651</v>
      </c>
      <c r="Q67" s="377" t="n">
        <f aca="false">+[1]data1cf!P67</f>
        <v>47489.6639693373</v>
      </c>
      <c r="R67" s="377" t="n">
        <f aca="false">+[1]data1cf!Q67</f>
        <v>36754.3598061378</v>
      </c>
      <c r="S67" s="377" t="n">
        <f aca="false">+[1]data1cf!R67</f>
        <v>25587.7523340821</v>
      </c>
      <c r="T67" s="377" t="n">
        <f aca="false">+[1]data1cf!S67</f>
        <v>25340.3220895734</v>
      </c>
      <c r="U67" s="377" t="n">
        <f aca="false">+[1]data1cf!T67</f>
        <v>25067.8591883943</v>
      </c>
      <c r="V67" s="377" t="n">
        <f aca="false">+[1]data1cf!U67</f>
        <v>48271.5034719968</v>
      </c>
      <c r="W67" s="377" t="n">
        <f aca="false">+[1]data1cf!V67</f>
        <v>0</v>
      </c>
      <c r="X67" s="377" t="n">
        <f aca="false">+[1]data1cf!W67</f>
        <v>0</v>
      </c>
      <c r="Y67" s="377" t="n">
        <f aca="false">+[1]data1cf!X67</f>
        <v>0</v>
      </c>
      <c r="Z67" s="377" t="n">
        <f aca="false">+[1]data1cf!Y67</f>
        <v>0</v>
      </c>
      <c r="AA67" s="377" t="n">
        <f aca="false">+[1]data1cf!Z67</f>
        <v>0</v>
      </c>
      <c r="AB67" s="377" t="n">
        <f aca="false">+[1]data1cf!AA67</f>
        <v>0</v>
      </c>
      <c r="AC67" s="377" t="n">
        <f aca="false">+[1]data1cf!AB67</f>
        <v>0</v>
      </c>
      <c r="AD67" s="377" t="n">
        <f aca="false">+[1]data1cf!AC67</f>
        <v>0</v>
      </c>
      <c r="AE67" s="377" t="n">
        <f aca="false">+[1]data1cf!AD67</f>
        <v>0</v>
      </c>
      <c r="AF67" s="377" t="n">
        <f aca="false">+[1]data1cf!AE67</f>
        <v>0</v>
      </c>
      <c r="AG67" s="377"/>
      <c r="AH67" s="378" t="n">
        <f aca="false">XNPV(0.1,B67:AF67,$B$1:$AF$1)</f>
        <v>79519.8725807918</v>
      </c>
      <c r="AI67" s="378" t="n">
        <f aca="false">SUMPRODUCT(B67:AA67,$B$1010:$AA$1010)</f>
        <v>169102.445978626</v>
      </c>
      <c r="AJ67" s="379" t="n">
        <f aca="false">SUMPRODUCT(B67:AF67,$B$1012:$AF$1012)</f>
        <v>168647.783991526</v>
      </c>
      <c r="AK67" s="380" t="n">
        <f aca="false">XIRR(B67:AF67,$B$1:$AF$1)</f>
        <v>0.157695896444782</v>
      </c>
      <c r="AL67" s="381" t="n">
        <f aca="false">1-EXP(-(1/0.25)*(AI67/ABS($AI$1010)))</f>
        <v>0.985139242550691</v>
      </c>
    </row>
    <row r="68" customFormat="false" ht="12.75" hidden="false" customHeight="false" outlineLevel="0" collapsed="false">
      <c r="A68" s="371"/>
      <c r="B68" s="377" t="n">
        <f aca="false">+[1]data1cf!A68</f>
        <v>-183476.973880459</v>
      </c>
      <c r="C68" s="377" t="n">
        <f aca="false">+[1]data1cf!B68</f>
        <v>8286.32442667881</v>
      </c>
      <c r="D68" s="377" t="n">
        <f aca="false">+[1]data1cf!C68</f>
        <v>47283.5080620058</v>
      </c>
      <c r="E68" s="377" t="n">
        <f aca="false">+[1]data1cf!D68</f>
        <v>46816.959467806</v>
      </c>
      <c r="F68" s="377" t="n">
        <f aca="false">+[1]data1cf!E68</f>
        <v>27621.7782894797</v>
      </c>
      <c r="G68" s="377" t="n">
        <f aca="false">+[1]data1cf!F68</f>
        <v>27425.1193044579</v>
      </c>
      <c r="H68" s="377" t="n">
        <f aca="false">+[1]data1cf!G68</f>
        <v>26559.2466840525</v>
      </c>
      <c r="I68" s="377" t="n">
        <f aca="false">+[1]data1cf!H68</f>
        <v>26042.4266023449</v>
      </c>
      <c r="J68" s="377" t="n">
        <f aca="false">+[1]data1cf!I68</f>
        <v>26866.2031674665</v>
      </c>
      <c r="K68" s="377" t="n">
        <f aca="false">+[1]data1cf!J68</f>
        <v>27323.4640291563</v>
      </c>
      <c r="L68" s="377" t="n">
        <f aca="false">+[1]data1cf!K68</f>
        <v>27855.115823918</v>
      </c>
      <c r="M68" s="377" t="n">
        <f aca="false">+[1]data1cf!L68</f>
        <v>28495.8443446565</v>
      </c>
      <c r="N68" s="377" t="n">
        <f aca="false">+[1]data1cf!M68</f>
        <v>29176.4475209854</v>
      </c>
      <c r="O68" s="377" t="n">
        <f aca="false">+[1]data1cf!N68</f>
        <v>29586.824348913</v>
      </c>
      <c r="P68" s="377" t="n">
        <f aca="false">+[1]data1cf!O68</f>
        <v>38379.8998543883</v>
      </c>
      <c r="Q68" s="377" t="n">
        <f aca="false">+[1]data1cf!P68</f>
        <v>46893.1197314672</v>
      </c>
      <c r="R68" s="377" t="n">
        <f aca="false">+[1]data1cf!Q68</f>
        <v>36364.4863965029</v>
      </c>
      <c r="S68" s="377" t="n">
        <f aca="false">+[1]data1cf!R68</f>
        <v>25409.4303303825</v>
      </c>
      <c r="T68" s="377" t="n">
        <f aca="false">+[1]data1cf!S68</f>
        <v>25171.3702568911</v>
      </c>
      <c r="U68" s="377" t="n">
        <f aca="false">+[1]data1cf!T68</f>
        <v>24908.2876206345</v>
      </c>
      <c r="V68" s="377" t="n">
        <f aca="false">+[1]data1cf!U68</f>
        <v>47685.6662705048</v>
      </c>
      <c r="W68" s="377" t="n">
        <f aca="false">+[1]data1cf!V68</f>
        <v>0</v>
      </c>
      <c r="X68" s="377" t="n">
        <f aca="false">+[1]data1cf!W68</f>
        <v>0</v>
      </c>
      <c r="Y68" s="377" t="n">
        <f aca="false">+[1]data1cf!X68</f>
        <v>0</v>
      </c>
      <c r="Z68" s="377" t="n">
        <f aca="false">+[1]data1cf!Y68</f>
        <v>0</v>
      </c>
      <c r="AA68" s="377" t="n">
        <f aca="false">+[1]data1cf!Z68</f>
        <v>0</v>
      </c>
      <c r="AB68" s="377" t="n">
        <f aca="false">+[1]data1cf!AA68</f>
        <v>0</v>
      </c>
      <c r="AC68" s="377" t="n">
        <f aca="false">+[1]data1cf!AB68</f>
        <v>0</v>
      </c>
      <c r="AD68" s="377" t="n">
        <f aca="false">+[1]data1cf!AC68</f>
        <v>0</v>
      </c>
      <c r="AE68" s="377" t="n">
        <f aca="false">+[1]data1cf!AD68</f>
        <v>0</v>
      </c>
      <c r="AF68" s="377" t="n">
        <f aca="false">+[1]data1cf!AE68</f>
        <v>0</v>
      </c>
      <c r="AG68" s="377"/>
      <c r="AH68" s="378" t="n">
        <f aca="false">XNPV(0.1,B68:AF68,$B$1:$AF$1)</f>
        <v>75092.3083856038</v>
      </c>
      <c r="AI68" s="378" t="n">
        <f aca="false">SUMPRODUCT(B68:AA68,$B$1010:$AA$1010)</f>
        <v>163346.019189437</v>
      </c>
      <c r="AJ68" s="379" t="n">
        <f aca="false">SUMPRODUCT(B68:AF68,$B$1012:$AF$1012)</f>
        <v>162897.61791893</v>
      </c>
      <c r="AK68" s="380" t="n">
        <f aca="false">XIRR(B68:AF68,$B$1:$AF$1)</f>
        <v>0.154550806546137</v>
      </c>
      <c r="AL68" s="381" t="n">
        <f aca="false">1-EXP(-(1/0.25)*(AI68/ABS($AI$1010)))</f>
        <v>0.982849901736135</v>
      </c>
    </row>
    <row r="69" customFormat="false" ht="12.75" hidden="false" customHeight="false" outlineLevel="0" collapsed="false">
      <c r="A69" s="371"/>
      <c r="B69" s="377" t="n">
        <f aca="false">+[1]data1cf!A69</f>
        <v>-179418.662908436</v>
      </c>
      <c r="C69" s="377" t="n">
        <f aca="false">+[1]data1cf!B69</f>
        <v>4020.32553733181</v>
      </c>
      <c r="D69" s="377" t="n">
        <f aca="false">+[1]data1cf!C69</f>
        <v>46962.179567834</v>
      </c>
      <c r="E69" s="377" t="n">
        <f aca="false">+[1]data1cf!D69</f>
        <v>44081.2874585848</v>
      </c>
      <c r="F69" s="377" t="n">
        <f aca="false">+[1]data1cf!E69</f>
        <v>26967.4869020062</v>
      </c>
      <c r="G69" s="377" t="n">
        <f aca="false">+[1]data1cf!F69</f>
        <v>26817.027994507</v>
      </c>
      <c r="H69" s="377" t="n">
        <f aca="false">+[1]data1cf!G69</f>
        <v>26008.9120231107</v>
      </c>
      <c r="I69" s="377" t="n">
        <f aca="false">+[1]data1cf!H69</f>
        <v>25540.5914253811</v>
      </c>
      <c r="J69" s="377" t="n">
        <f aca="false">+[1]data1cf!I69</f>
        <v>26383.3694581798</v>
      </c>
      <c r="K69" s="377" t="n">
        <f aca="false">+[1]data1cf!J69</f>
        <v>26865.81464313</v>
      </c>
      <c r="L69" s="377" t="n">
        <f aca="false">+[1]data1cf!K69</f>
        <v>27421.3698046732</v>
      </c>
      <c r="M69" s="377" t="n">
        <f aca="false">+[1]data1cf!L69</f>
        <v>28083.2058078511</v>
      </c>
      <c r="N69" s="377" t="n">
        <f aca="false">+[1]data1cf!M69</f>
        <v>28784.1301784173</v>
      </c>
      <c r="O69" s="377" t="n">
        <f aca="false">+[1]data1cf!N69</f>
        <v>29219.2349838271</v>
      </c>
      <c r="P69" s="377" t="n">
        <f aca="false">+[1]data1cf!O69</f>
        <v>37851.6911681839</v>
      </c>
      <c r="Q69" s="377" t="n">
        <f aca="false">+[1]data1cf!P69</f>
        <v>46196.9053817732</v>
      </c>
      <c r="R69" s="377" t="n">
        <f aca="false">+[1]data1cf!Q69</f>
        <v>35909.4732639965</v>
      </c>
      <c r="S69" s="377" t="n">
        <f aca="false">+[1]data1cf!R69</f>
        <v>25201.3144355995</v>
      </c>
      <c r="T69" s="377" t="n">
        <f aca="false">+[1]data1cf!S69</f>
        <v>24974.1900934541</v>
      </c>
      <c r="U69" s="377" t="n">
        <f aca="false">+[1]data1cf!T69</f>
        <v>24722.05496893</v>
      </c>
      <c r="V69" s="377" t="n">
        <f aca="false">+[1]data1cf!U69</f>
        <v>47001.9478798628</v>
      </c>
      <c r="W69" s="377" t="n">
        <f aca="false">+[1]data1cf!V69</f>
        <v>0</v>
      </c>
      <c r="X69" s="377" t="n">
        <f aca="false">+[1]data1cf!W69</f>
        <v>0</v>
      </c>
      <c r="Y69" s="377" t="n">
        <f aca="false">+[1]data1cf!X69</f>
        <v>0</v>
      </c>
      <c r="Z69" s="377" t="n">
        <f aca="false">+[1]data1cf!Y69</f>
        <v>0</v>
      </c>
      <c r="AA69" s="377" t="n">
        <f aca="false">+[1]data1cf!Z69</f>
        <v>0</v>
      </c>
      <c r="AB69" s="377" t="n">
        <f aca="false">+[1]data1cf!AA69</f>
        <v>0</v>
      </c>
      <c r="AC69" s="377" t="n">
        <f aca="false">+[1]data1cf!AB69</f>
        <v>0</v>
      </c>
      <c r="AD69" s="377" t="n">
        <f aca="false">+[1]data1cf!AC69</f>
        <v>0</v>
      </c>
      <c r="AE69" s="377" t="n">
        <f aca="false">+[1]data1cf!AD69</f>
        <v>0</v>
      </c>
      <c r="AF69" s="377" t="n">
        <f aca="false">+[1]data1cf!AE69</f>
        <v>0</v>
      </c>
      <c r="AG69" s="377"/>
      <c r="AH69" s="378" t="n">
        <f aca="false">XNPV(0.1,B69:AF69,$B$1:$AF$1)</f>
        <v>69985.1594755465</v>
      </c>
      <c r="AI69" s="378" t="n">
        <f aca="false">SUMPRODUCT(B69:AA69,$B$1010:$AA$1010)</f>
        <v>156569.438186592</v>
      </c>
      <c r="AJ69" s="379" t="n">
        <f aca="false">SUMPRODUCT(B69:AF69,$B$1012:$AF$1012)</f>
        <v>156128.817733303</v>
      </c>
      <c r="AK69" s="380" t="n">
        <f aca="false">XIRR(B69:AF69,$B$1:$AF$1)</f>
        <v>0.151029314729211</v>
      </c>
      <c r="AL69" s="381" t="n">
        <f aca="false">1-EXP(-(1/0.25)*(AI69/ABS($AI$1010)))</f>
        <v>0.97969888389199</v>
      </c>
    </row>
    <row r="70" customFormat="false" ht="12.75" hidden="false" customHeight="false" outlineLevel="0" collapsed="false">
      <c r="A70" s="371"/>
      <c r="B70" s="377" t="n">
        <f aca="false">+[1]data1cf!A70</f>
        <v>-165209.938118392</v>
      </c>
      <c r="C70" s="377" t="n">
        <f aca="false">+[1]data1cf!B70</f>
        <v>10152.776339229</v>
      </c>
      <c r="D70" s="377" t="n">
        <f aca="false">+[1]data1cf!C70</f>
        <v>40124.7977326074</v>
      </c>
      <c r="E70" s="377" t="n">
        <f aca="false">+[1]data1cf!D70</f>
        <v>43128.8910758234</v>
      </c>
      <c r="F70" s="377" t="n">
        <f aca="false">+[1]data1cf!E70</f>
        <v>24676.7195553945</v>
      </c>
      <c r="G70" s="377" t="n">
        <f aca="false">+[1]data1cf!F70</f>
        <v>24688.0137001682</v>
      </c>
      <c r="H70" s="377" t="n">
        <f aca="false">+[1]data1cf!G70</f>
        <v>24082.1119839693</v>
      </c>
      <c r="I70" s="377" t="n">
        <f aca="false">+[1]data1cf!H70</f>
        <v>23783.5949880459</v>
      </c>
      <c r="J70" s="377" t="n">
        <f aca="false">+[1]data1cf!I70</f>
        <v>24692.8998658042</v>
      </c>
      <c r="K70" s="377" t="n">
        <f aca="false">+[1]data1cf!J70</f>
        <v>25263.5189538128</v>
      </c>
      <c r="L70" s="377" t="n">
        <f aca="false">+[1]data1cf!K70</f>
        <v>25902.7632073207</v>
      </c>
      <c r="M70" s="377" t="n">
        <f aca="false">+[1]data1cf!L70</f>
        <v>26638.4995131258</v>
      </c>
      <c r="N70" s="377" t="n">
        <f aca="false">+[1]data1cf!M70</f>
        <v>27410.5712793245</v>
      </c>
      <c r="O70" s="377" t="n">
        <f aca="false">+[1]data1cf!N70</f>
        <v>27932.2522562201</v>
      </c>
      <c r="P70" s="377" t="n">
        <f aca="false">+[1]data1cf!O70</f>
        <v>36002.3573182828</v>
      </c>
      <c r="Q70" s="377" t="n">
        <f aca="false">+[1]data1cf!P70</f>
        <v>43759.3597728054</v>
      </c>
      <c r="R70" s="377" t="n">
        <f aca="false">+[1]data1cf!Q70</f>
        <v>34316.407473768</v>
      </c>
      <c r="S70" s="377" t="n">
        <f aca="false">+[1]data1cf!R70</f>
        <v>24472.6710433635</v>
      </c>
      <c r="T70" s="377" t="n">
        <f aca="false">+[1]data1cf!S70</f>
        <v>24283.8342543761</v>
      </c>
      <c r="U70" s="377" t="n">
        <f aca="false">+[1]data1cf!T70</f>
        <v>24070.0279278212</v>
      </c>
      <c r="V70" s="377" t="n">
        <f aca="false">+[1]data1cf!U70</f>
        <v>44608.1524034939</v>
      </c>
      <c r="W70" s="377" t="n">
        <f aca="false">+[1]data1cf!V70</f>
        <v>0</v>
      </c>
      <c r="X70" s="377" t="n">
        <f aca="false">+[1]data1cf!W70</f>
        <v>0</v>
      </c>
      <c r="Y70" s="377" t="n">
        <f aca="false">+[1]data1cf!X70</f>
        <v>0</v>
      </c>
      <c r="Z70" s="377" t="n">
        <f aca="false">+[1]data1cf!Y70</f>
        <v>0</v>
      </c>
      <c r="AA70" s="377" t="n">
        <f aca="false">+[1]data1cf!Z70</f>
        <v>0</v>
      </c>
      <c r="AB70" s="377" t="n">
        <f aca="false">+[1]data1cf!AA70</f>
        <v>0</v>
      </c>
      <c r="AC70" s="377" t="n">
        <f aca="false">+[1]data1cf!AB70</f>
        <v>0</v>
      </c>
      <c r="AD70" s="377" t="n">
        <f aca="false">+[1]data1cf!AC70</f>
        <v>0</v>
      </c>
      <c r="AE70" s="377" t="n">
        <f aca="false">+[1]data1cf!AD70</f>
        <v>0</v>
      </c>
      <c r="AF70" s="377" t="n">
        <f aca="false">+[1]data1cf!AE70</f>
        <v>0</v>
      </c>
      <c r="AG70" s="377"/>
      <c r="AH70" s="378" t="n">
        <f aca="false">XNPV(0.1,B70:AF70,$B$1:$AF$1)</f>
        <v>73016.4268201051</v>
      </c>
      <c r="AI70" s="378" t="n">
        <f aca="false">SUMPRODUCT(B70:AA70,$B$1010:$AA$1010)</f>
        <v>155056.171372531</v>
      </c>
      <c r="AJ70" s="379" t="n">
        <f aca="false">SUMPRODUCT(B70:AF70,$B$1012:$AF$1012)</f>
        <v>154638.013394604</v>
      </c>
      <c r="AK70" s="380" t="n">
        <f aca="false">XIRR(B70:AF70,$B$1:$AF$1)</f>
        <v>0.158108710109263</v>
      </c>
      <c r="AL70" s="381" t="n">
        <f aca="false">1-EXP(-(1/0.25)*(AI70/ABS($AI$1010)))</f>
        <v>0.978919641818341</v>
      </c>
    </row>
    <row r="71" customFormat="false" ht="12.75" hidden="false" customHeight="false" outlineLevel="0" collapsed="false">
      <c r="A71" s="371"/>
      <c r="B71" s="377" t="n">
        <f aca="false">+[1]data1cf!A71</f>
        <v>-184705.487713249</v>
      </c>
      <c r="C71" s="377" t="n">
        <f aca="false">+[1]data1cf!B71</f>
        <v>9245.13824254504</v>
      </c>
      <c r="D71" s="377" t="n">
        <f aca="false">+[1]data1cf!C71</f>
        <v>48837.0454457882</v>
      </c>
      <c r="E71" s="377" t="n">
        <f aca="false">+[1]data1cf!D71</f>
        <v>46932.7605016333</v>
      </c>
      <c r="F71" s="377" t="n">
        <f aca="false">+[1]data1cf!E71</f>
        <v>27819.8424658642</v>
      </c>
      <c r="G71" s="377" t="n">
        <f aca="false">+[1]data1cf!F71</f>
        <v>27609.1979990245</v>
      </c>
      <c r="H71" s="377" t="n">
        <f aca="false">+[1]data1cf!G71</f>
        <v>26725.8415429214</v>
      </c>
      <c r="I71" s="377" t="n">
        <f aca="false">+[1]data1cf!H71</f>
        <v>26194.3399133087</v>
      </c>
      <c r="J71" s="377" t="n">
        <f aca="false">+[1]data1cf!I71</f>
        <v>27012.3644387159</v>
      </c>
      <c r="K71" s="377" t="n">
        <f aca="false">+[1]data1cf!J71</f>
        <v>27462.0016141707</v>
      </c>
      <c r="L71" s="377" t="n">
        <f aca="false">+[1]data1cf!K71</f>
        <v>27986.4174881405</v>
      </c>
      <c r="M71" s="377" t="n">
        <f aca="false">+[1]data1cf!L71</f>
        <v>28620.7564457504</v>
      </c>
      <c r="N71" s="377" t="n">
        <f aca="false">+[1]data1cf!M71</f>
        <v>29295.2080806149</v>
      </c>
      <c r="O71" s="377" t="n">
        <f aca="false">+[1]data1cf!N71</f>
        <v>29698.0993652702</v>
      </c>
      <c r="P71" s="377" t="n">
        <f aca="false">+[1]data1cf!O71</f>
        <v>38539.7968366736</v>
      </c>
      <c r="Q71" s="377" t="n">
        <f aca="false">+[1]data1cf!P71</f>
        <v>47103.8746403646</v>
      </c>
      <c r="R71" s="377" t="n">
        <f aca="false">+[1]data1cf!Q71</f>
        <v>36502.2259465864</v>
      </c>
      <c r="S71" s="377" t="n">
        <f aca="false">+[1]data1cf!R71</f>
        <v>25472.4302476699</v>
      </c>
      <c r="T71" s="377" t="n">
        <f aca="false">+[1]data1cf!S71</f>
        <v>25231.0597582634</v>
      </c>
      <c r="U71" s="377" t="n">
        <f aca="false">+[1]data1cf!T71</f>
        <v>24964.6631399856</v>
      </c>
      <c r="V71" s="377" t="n">
        <f aca="false">+[1]data1cf!U71</f>
        <v>47892.638458301</v>
      </c>
      <c r="W71" s="377" t="n">
        <f aca="false">+[1]data1cf!V71</f>
        <v>0</v>
      </c>
      <c r="X71" s="377" t="n">
        <f aca="false">+[1]data1cf!W71</f>
        <v>0</v>
      </c>
      <c r="Y71" s="377" t="n">
        <f aca="false">+[1]data1cf!X71</f>
        <v>0</v>
      </c>
      <c r="Z71" s="377" t="n">
        <f aca="false">+[1]data1cf!Y71</f>
        <v>0</v>
      </c>
      <c r="AA71" s="377" t="n">
        <f aca="false">+[1]data1cf!Z71</f>
        <v>0</v>
      </c>
      <c r="AB71" s="377" t="n">
        <f aca="false">+[1]data1cf!AA71</f>
        <v>0</v>
      </c>
      <c r="AC71" s="377" t="n">
        <f aca="false">+[1]data1cf!AB71</f>
        <v>0</v>
      </c>
      <c r="AD71" s="377" t="n">
        <f aca="false">+[1]data1cf!AC71</f>
        <v>0</v>
      </c>
      <c r="AE71" s="377" t="n">
        <f aca="false">+[1]data1cf!AD71</f>
        <v>0</v>
      </c>
      <c r="AF71" s="377" t="n">
        <f aca="false">+[1]data1cf!AE71</f>
        <v>0</v>
      </c>
      <c r="AG71" s="377"/>
      <c r="AH71" s="378" t="n">
        <f aca="false">XNPV(0.1,B71:AF71,$B$1:$AF$1)</f>
        <v>77004.1527574346</v>
      </c>
      <c r="AI71" s="378" t="n">
        <f aca="false">SUMPRODUCT(B71:AA71,$B$1010:$AA$1010)</f>
        <v>165785.555949547</v>
      </c>
      <c r="AJ71" s="379" t="n">
        <f aca="false">SUMPRODUCT(B71:AF71,$B$1012:$AF$1012)</f>
        <v>165334.72605281</v>
      </c>
      <c r="AK71" s="380" t="n">
        <f aca="false">XIRR(B71:AF71,$B$1:$AF$1)</f>
        <v>0.155943278202512</v>
      </c>
      <c r="AL71" s="381" t="n">
        <f aca="false">1-EXP(-(1/0.25)*(AI71/ABS($AI$1010)))</f>
        <v>0.983860288248268</v>
      </c>
    </row>
    <row r="72" customFormat="false" ht="12.75" hidden="false" customHeight="false" outlineLevel="0" collapsed="false">
      <c r="A72" s="371"/>
      <c r="B72" s="377" t="n">
        <f aca="false">+[1]data1cf!A72</f>
        <v>-175129.712668284</v>
      </c>
      <c r="C72" s="377" t="n">
        <f aca="false">+[1]data1cf!B72</f>
        <v>6624.08167175305</v>
      </c>
      <c r="D72" s="377" t="n">
        <f aca="false">+[1]data1cf!C72</f>
        <v>42875.570282986</v>
      </c>
      <c r="E72" s="377" t="n">
        <f aca="false">+[1]data1cf!D72</f>
        <v>46678.836335087</v>
      </c>
      <c r="F72" s="377" t="n">
        <f aca="false">+[1]data1cf!E72</f>
        <v>26276.0112554184</v>
      </c>
      <c r="G72" s="377" t="n">
        <f aca="false">+[1]data1cf!F72</f>
        <v>26174.3780379545</v>
      </c>
      <c r="H72" s="377" t="n">
        <f aca="false">+[1]data1cf!G72</f>
        <v>25427.3011035727</v>
      </c>
      <c r="I72" s="377" t="n">
        <f aca="false">+[1]data1cf!H72</f>
        <v>25010.2362806934</v>
      </c>
      <c r="J72" s="377" t="n">
        <f aca="false">+[1]data1cf!I72</f>
        <v>25873.0956601208</v>
      </c>
      <c r="K72" s="377" t="n">
        <f aca="false">+[1]data1cf!J72</f>
        <v>26382.1564272778</v>
      </c>
      <c r="L72" s="377" t="n">
        <f aca="false">+[1]data1cf!K72</f>
        <v>26962.9734160701</v>
      </c>
      <c r="M72" s="377" t="n">
        <f aca="false">+[1]data1cf!L72</f>
        <v>27647.1164682891</v>
      </c>
      <c r="N72" s="377" t="n">
        <f aca="false">+[1]data1cf!M72</f>
        <v>28369.5169138791</v>
      </c>
      <c r="O72" s="377" t="n">
        <f aca="false">+[1]data1cf!N72</f>
        <v>28830.755020973</v>
      </c>
      <c r="P72" s="377" t="n">
        <f aca="false">+[1]data1cf!O72</f>
        <v>37293.4636722716</v>
      </c>
      <c r="Q72" s="377" t="n">
        <f aca="false">+[1]data1cf!P72</f>
        <v>45461.1242346651</v>
      </c>
      <c r="R72" s="377" t="n">
        <f aca="false">+[1]data1cf!Q72</f>
        <v>35428.6011234956</v>
      </c>
      <c r="S72" s="377" t="n">
        <f aca="false">+[1]data1cf!R72</f>
        <v>24981.371034746</v>
      </c>
      <c r="T72" s="377" t="n">
        <f aca="false">+[1]data1cf!S72</f>
        <v>24765.8039162598</v>
      </c>
      <c r="U72" s="377" t="n">
        <f aca="false">+[1]data1cf!T72</f>
        <v>24525.2384652767</v>
      </c>
      <c r="V72" s="377" t="n">
        <f aca="false">+[1]data1cf!U72</f>
        <v>46279.3728539574</v>
      </c>
      <c r="W72" s="377" t="n">
        <f aca="false">+[1]data1cf!V72</f>
        <v>0</v>
      </c>
      <c r="X72" s="377" t="n">
        <f aca="false">+[1]data1cf!W72</f>
        <v>0</v>
      </c>
      <c r="Y72" s="377" t="n">
        <f aca="false">+[1]data1cf!X72</f>
        <v>0</v>
      </c>
      <c r="Z72" s="377" t="n">
        <f aca="false">+[1]data1cf!Y72</f>
        <v>0</v>
      </c>
      <c r="AA72" s="377" t="n">
        <f aca="false">+[1]data1cf!Z72</f>
        <v>0</v>
      </c>
      <c r="AB72" s="377" t="n">
        <f aca="false">+[1]data1cf!AA72</f>
        <v>0</v>
      </c>
      <c r="AC72" s="377" t="n">
        <f aca="false">+[1]data1cf!AB72</f>
        <v>0</v>
      </c>
      <c r="AD72" s="377" t="n">
        <f aca="false">+[1]data1cf!AC72</f>
        <v>0</v>
      </c>
      <c r="AE72" s="377" t="n">
        <f aca="false">+[1]data1cf!AD72</f>
        <v>0</v>
      </c>
      <c r="AF72" s="377" t="n">
        <f aca="false">+[1]data1cf!AE72</f>
        <v>0</v>
      </c>
      <c r="AG72" s="377"/>
      <c r="AH72" s="378" t="n">
        <f aca="false">XNPV(0.1,B72:AF72,$B$1:$AF$1)</f>
        <v>72080.1563584337</v>
      </c>
      <c r="AI72" s="378" t="n">
        <f aca="false">SUMPRODUCT(B72:AA72,$B$1010:$AA$1010)</f>
        <v>157463.934701466</v>
      </c>
      <c r="AJ72" s="379" t="n">
        <f aca="false">SUMPRODUCT(B72:AF72,$B$1012:$AF$1012)</f>
        <v>157029.426782524</v>
      </c>
      <c r="AK72" s="380" t="n">
        <f aca="false">XIRR(B72:AF72,$B$1:$AF$1)</f>
        <v>0.154044745903533</v>
      </c>
      <c r="AL72" s="381" t="n">
        <f aca="false">1-EXP(-(1/0.25)*(AI72/ABS($AI$1010)))</f>
        <v>0.980145881447769</v>
      </c>
    </row>
    <row r="73" customFormat="false" ht="12.75" hidden="false" customHeight="false" outlineLevel="0" collapsed="false">
      <c r="A73" s="371"/>
      <c r="B73" s="377" t="n">
        <f aca="false">+[1]data1cf!A73</f>
        <v>-199873.240737371</v>
      </c>
      <c r="C73" s="377" t="n">
        <f aca="false">+[1]data1cf!B73</f>
        <v>8142.1397834325</v>
      </c>
      <c r="D73" s="377" t="n">
        <f aca="false">+[1]data1cf!C73</f>
        <v>49159.7493259241</v>
      </c>
      <c r="E73" s="377" t="n">
        <f aca="false">+[1]data1cf!D73</f>
        <v>50446.9817919813</v>
      </c>
      <c r="F73" s="377" t="n">
        <f aca="false">+[1]data1cf!E73</f>
        <v>30265.2268238939</v>
      </c>
      <c r="G73" s="377" t="n">
        <f aca="false">+[1]data1cf!F73</f>
        <v>29881.9116646439</v>
      </c>
      <c r="H73" s="377" t="n">
        <f aca="false">+[1]data1cf!G73</f>
        <v>28782.692354828</v>
      </c>
      <c r="I73" s="377" t="n">
        <f aca="false">+[1]data1cf!H73</f>
        <v>28069.9261055639</v>
      </c>
      <c r="J73" s="377" t="n">
        <f aca="false">+[1]data1cf!I73</f>
        <v>28816.9335081306</v>
      </c>
      <c r="K73" s="377" t="n">
        <f aca="false">+[1]data1cf!J73</f>
        <v>29172.4454186848</v>
      </c>
      <c r="L73" s="377" t="n">
        <f aca="false">+[1]data1cf!K73</f>
        <v>29607.5235444407</v>
      </c>
      <c r="M73" s="377" t="n">
        <f aca="false">+[1]data1cf!L73</f>
        <v>30162.9742446439</v>
      </c>
      <c r="N73" s="377" t="n">
        <f aca="false">+[1]data1cf!M73</f>
        <v>30761.4763385604</v>
      </c>
      <c r="O73" s="377" t="n">
        <f aca="false">+[1]data1cf!N73</f>
        <v>31071.9479299444</v>
      </c>
      <c r="P73" s="377" t="n">
        <f aca="false">+[1]data1cf!O73</f>
        <v>40513.9528224452</v>
      </c>
      <c r="Q73" s="377" t="n">
        <f aca="false">+[1]data1cf!P73</f>
        <v>49705.9441665307</v>
      </c>
      <c r="R73" s="377" t="n">
        <f aca="false">+[1]data1cf!Q73</f>
        <v>38202.8168732467</v>
      </c>
      <c r="S73" s="377" t="n">
        <f aca="false">+[1]data1cf!R73</f>
        <v>26250.2539566516</v>
      </c>
      <c r="T73" s="377" t="n">
        <f aca="false">+[1]data1cf!S73</f>
        <v>25968.0116677854</v>
      </c>
      <c r="U73" s="377" t="n">
        <f aca="false">+[1]data1cf!T73</f>
        <v>25660.6992213879</v>
      </c>
      <c r="V73" s="377" t="n">
        <f aca="false">+[1]data1cf!U73</f>
        <v>50448.0049047865</v>
      </c>
      <c r="W73" s="377" t="n">
        <f aca="false">+[1]data1cf!V73</f>
        <v>0</v>
      </c>
      <c r="X73" s="377" t="n">
        <f aca="false">+[1]data1cf!W73</f>
        <v>0</v>
      </c>
      <c r="Y73" s="377" t="n">
        <f aca="false">+[1]data1cf!X73</f>
        <v>0</v>
      </c>
      <c r="Z73" s="377" t="n">
        <f aca="false">+[1]data1cf!Y73</f>
        <v>0</v>
      </c>
      <c r="AA73" s="377" t="n">
        <f aca="false">+[1]data1cf!Z73</f>
        <v>0</v>
      </c>
      <c r="AB73" s="377" t="n">
        <f aca="false">+[1]data1cf!AA73</f>
        <v>0</v>
      </c>
      <c r="AC73" s="377" t="n">
        <f aca="false">+[1]data1cf!AB73</f>
        <v>0</v>
      </c>
      <c r="AD73" s="377" t="n">
        <f aca="false">+[1]data1cf!AC73</f>
        <v>0</v>
      </c>
      <c r="AE73" s="377" t="n">
        <f aca="false">+[1]data1cf!AD73</f>
        <v>0</v>
      </c>
      <c r="AF73" s="377" t="n">
        <f aca="false">+[1]data1cf!AE73</f>
        <v>0</v>
      </c>
      <c r="AG73" s="377"/>
      <c r="AH73" s="378" t="n">
        <f aca="false">XNPV(0.1,B73:AF73,$B$1:$AF$1)</f>
        <v>74828.8272715263</v>
      </c>
      <c r="AI73" s="378" t="n">
        <f aca="false">SUMPRODUCT(B73:AA73,$B$1010:$AA$1010)</f>
        <v>168418.825740897</v>
      </c>
      <c r="AJ73" s="379" t="n">
        <f aca="false">SUMPRODUCT(B73:AF73,$B$1012:$AF$1012)</f>
        <v>167944.168737205</v>
      </c>
      <c r="AK73" s="380" t="n">
        <f aca="false">XIRR(B73:AF73,$B$1:$AF$1)</f>
        <v>0.150192411660468</v>
      </c>
      <c r="AL73" s="381" t="n">
        <f aca="false">1-EXP(-(1/0.25)*(AI73/ABS($AI$1010)))</f>
        <v>0.984884214325525</v>
      </c>
    </row>
    <row r="74" customFormat="false" ht="12.75" hidden="false" customHeight="false" outlineLevel="0" collapsed="false">
      <c r="A74" s="371"/>
      <c r="B74" s="377" t="n">
        <f aca="false">+[1]data1cf!A74</f>
        <v>-159211.75288901</v>
      </c>
      <c r="C74" s="377" t="n">
        <f aca="false">+[1]data1cf!B74</f>
        <v>6018.05171866747</v>
      </c>
      <c r="D74" s="377" t="n">
        <f aca="false">+[1]data1cf!C74</f>
        <v>41170.9734896504</v>
      </c>
      <c r="E74" s="377" t="n">
        <f aca="false">+[1]data1cf!D74</f>
        <v>41647.197764983</v>
      </c>
      <c r="F74" s="377" t="n">
        <f aca="false">+[1]data1cf!E74</f>
        <v>23709.6766247001</v>
      </c>
      <c r="G74" s="377" t="n">
        <f aca="false">+[1]data1cf!F74</f>
        <v>23789.2545024115</v>
      </c>
      <c r="H74" s="377" t="n">
        <f aca="false">+[1]data1cf!G74</f>
        <v>23268.7171364003</v>
      </c>
      <c r="I74" s="377" t="n">
        <f aca="false">+[1]data1cf!H74</f>
        <v>23041.8823970691</v>
      </c>
      <c r="J74" s="377" t="n">
        <f aca="false">+[1]data1cf!I74</f>
        <v>23979.2714516053</v>
      </c>
      <c r="K74" s="377" t="n">
        <f aca="false">+[1]data1cf!J74</f>
        <v>24587.1129794009</v>
      </c>
      <c r="L74" s="377" t="n">
        <f aca="false">+[1]data1cf!K74</f>
        <v>25261.686418511</v>
      </c>
      <c r="M74" s="377" t="n">
        <f aca="false">+[1]data1cf!L74</f>
        <v>26028.6195917491</v>
      </c>
      <c r="N74" s="377" t="n">
        <f aca="false">+[1]data1cf!M74</f>
        <v>26830.7260911063</v>
      </c>
      <c r="O74" s="377" t="n">
        <f aca="false">+[1]data1cf!N74</f>
        <v>27388.9550285471</v>
      </c>
      <c r="P74" s="377" t="n">
        <f aca="false">+[1]data1cf!O74</f>
        <v>35221.6646701682</v>
      </c>
      <c r="Q74" s="377" t="n">
        <f aca="false">+[1]data1cf!P74</f>
        <v>42730.3546872892</v>
      </c>
      <c r="R74" s="377" t="n">
        <f aca="false">+[1]data1cf!Q74</f>
        <v>33643.8978831061</v>
      </c>
      <c r="S74" s="377" t="n">
        <f aca="false">+[1]data1cf!R74</f>
        <v>24165.0756681713</v>
      </c>
      <c r="T74" s="377" t="n">
        <f aca="false">+[1]data1cf!S74</f>
        <v>23992.401894459</v>
      </c>
      <c r="U74" s="377" t="n">
        <f aca="false">+[1]data1cf!T74</f>
        <v>23794.7759945952</v>
      </c>
      <c r="V74" s="377" t="n">
        <f aca="false">+[1]data1cf!U74</f>
        <v>43597.616350422</v>
      </c>
      <c r="W74" s="377" t="n">
        <f aca="false">+[1]data1cf!V74</f>
        <v>0</v>
      </c>
      <c r="X74" s="377" t="n">
        <f aca="false">+[1]data1cf!W74</f>
        <v>0</v>
      </c>
      <c r="Y74" s="377" t="n">
        <f aca="false">+[1]data1cf!X74</f>
        <v>0</v>
      </c>
      <c r="Z74" s="377" t="n">
        <f aca="false">+[1]data1cf!Y74</f>
        <v>0</v>
      </c>
      <c r="AA74" s="377" t="n">
        <f aca="false">+[1]data1cf!Z74</f>
        <v>0</v>
      </c>
      <c r="AB74" s="377" t="n">
        <f aca="false">+[1]data1cf!AA74</f>
        <v>0</v>
      </c>
      <c r="AC74" s="377" t="n">
        <f aca="false">+[1]data1cf!AB74</f>
        <v>0</v>
      </c>
      <c r="AD74" s="377" t="n">
        <f aca="false">+[1]data1cf!AC74</f>
        <v>0</v>
      </c>
      <c r="AE74" s="377" t="n">
        <f aca="false">+[1]data1cf!AD74</f>
        <v>0</v>
      </c>
      <c r="AF74" s="377" t="n">
        <f aca="false">+[1]data1cf!AE74</f>
        <v>0</v>
      </c>
      <c r="AG74" s="377"/>
      <c r="AH74" s="378" t="n">
        <f aca="false">XNPV(0.1,B74:AF74,$B$1:$AF$1)</f>
        <v>70622.0384354834</v>
      </c>
      <c r="AI74" s="378" t="n">
        <f aca="false">SUMPRODUCT(B74:AA74,$B$1010:$AA$1010)</f>
        <v>150652.052889852</v>
      </c>
      <c r="AJ74" s="379" t="n">
        <f aca="false">SUMPRODUCT(B74:AF74,$B$1012:$AF$1012)</f>
        <v>150243.688776137</v>
      </c>
      <c r="AK74" s="380" t="n">
        <f aca="false">XIRR(B74:AF74,$B$1:$AF$1)</f>
        <v>0.157485652547443</v>
      </c>
      <c r="AL74" s="381" t="n">
        <f aca="false">1-EXP(-(1/0.25)*(AI74/ABS($AI$1010)))</f>
        <v>0.976477390068643</v>
      </c>
    </row>
    <row r="75" customFormat="false" ht="12.75" hidden="false" customHeight="false" outlineLevel="0" collapsed="false">
      <c r="A75" s="371"/>
      <c r="B75" s="377" t="n">
        <f aca="false">+[1]data1cf!A75</f>
        <v>-201797.905108839</v>
      </c>
      <c r="C75" s="377" t="n">
        <f aca="false">+[1]data1cf!B75</f>
        <v>6596.49161977466</v>
      </c>
      <c r="D75" s="377" t="n">
        <f aca="false">+[1]data1cf!C75</f>
        <v>49089.8908091451</v>
      </c>
      <c r="E75" s="377" t="n">
        <f aca="false">+[1]data1cf!D75</f>
        <v>48283.2173505209</v>
      </c>
      <c r="F75" s="377" t="n">
        <f aca="false">+[1]data1cf!E75</f>
        <v>30575.5261899873</v>
      </c>
      <c r="G75" s="377" t="n">
        <f aca="false">+[1]data1cf!F75</f>
        <v>30170.3005256577</v>
      </c>
      <c r="H75" s="377" t="n">
        <f aca="false">+[1]data1cf!G75</f>
        <v>29043.6899771397</v>
      </c>
      <c r="I75" s="377" t="n">
        <f aca="false">+[1]data1cf!H75</f>
        <v>28307.922723396</v>
      </c>
      <c r="J75" s="377" t="n">
        <f aca="false">+[1]data1cf!I75</f>
        <v>29045.9186312555</v>
      </c>
      <c r="K75" s="377" t="n">
        <f aca="false">+[1]data1cf!J75</f>
        <v>29389.4868120087</v>
      </c>
      <c r="L75" s="377" t="n">
        <f aca="false">+[1]data1cf!K75</f>
        <v>29813.2287048539</v>
      </c>
      <c r="M75" s="377" t="n">
        <f aca="false">+[1]data1cf!L75</f>
        <v>30358.6691274559</v>
      </c>
      <c r="N75" s="377" t="n">
        <f aca="false">+[1]data1cf!M75</f>
        <v>30947.5338429644</v>
      </c>
      <c r="O75" s="377" t="n">
        <f aca="false">+[1]data1cf!N75</f>
        <v>31246.2781277011</v>
      </c>
      <c r="P75" s="377" t="n">
        <f aca="false">+[1]data1cf!O75</f>
        <v>40764.4571445748</v>
      </c>
      <c r="Q75" s="377" t="n">
        <f aca="false">+[1]data1cf!P75</f>
        <v>50036.1256048184</v>
      </c>
      <c r="R75" s="377" t="n">
        <f aca="false">+[1]data1cf!Q75</f>
        <v>38418.6080165875</v>
      </c>
      <c r="S75" s="377" t="n">
        <f aca="false">+[1]data1cf!R75</f>
        <v>26348.9534527195</v>
      </c>
      <c r="T75" s="377" t="n">
        <f aca="false">+[1]data1cf!S75</f>
        <v>26061.5248652569</v>
      </c>
      <c r="U75" s="377" t="n">
        <f aca="false">+[1]data1cf!T75</f>
        <v>25749.0205333847</v>
      </c>
      <c r="V75" s="377" t="n">
        <f aca="false">+[1]data1cf!U75</f>
        <v>50772.2601024924</v>
      </c>
      <c r="W75" s="377" t="n">
        <f aca="false">+[1]data1cf!V75</f>
        <v>0</v>
      </c>
      <c r="X75" s="377" t="n">
        <f aca="false">+[1]data1cf!W75</f>
        <v>0</v>
      </c>
      <c r="Y75" s="377" t="n">
        <f aca="false">+[1]data1cf!X75</f>
        <v>0</v>
      </c>
      <c r="Z75" s="377" t="n">
        <f aca="false">+[1]data1cf!Y75</f>
        <v>0</v>
      </c>
      <c r="AA75" s="377" t="n">
        <f aca="false">+[1]data1cf!Z75</f>
        <v>0</v>
      </c>
      <c r="AB75" s="377" t="n">
        <f aca="false">+[1]data1cf!AA75</f>
        <v>0</v>
      </c>
      <c r="AC75" s="377" t="n">
        <f aca="false">+[1]data1cf!AB75</f>
        <v>0</v>
      </c>
      <c r="AD75" s="377" t="n">
        <f aca="false">+[1]data1cf!AC75</f>
        <v>0</v>
      </c>
      <c r="AE75" s="377" t="n">
        <f aca="false">+[1]data1cf!AD75</f>
        <v>0</v>
      </c>
      <c r="AF75" s="377" t="n">
        <f aca="false">+[1]data1cf!AE75</f>
        <v>0</v>
      </c>
      <c r="AG75" s="377"/>
      <c r="AH75" s="378" t="n">
        <f aca="false">XNPV(0.1,B75:AF75,$B$1:$AF$1)</f>
        <v>71223.1599101802</v>
      </c>
      <c r="AI75" s="378" t="n">
        <f aca="false">SUMPRODUCT(B75:AA75,$B$1010:$AA$1010)</f>
        <v>165095.85815753</v>
      </c>
      <c r="AJ75" s="379" t="n">
        <f aca="false">SUMPRODUCT(B75:AF75,$B$1012:$AF$1012)</f>
        <v>164619.411001819</v>
      </c>
      <c r="AK75" s="380" t="n">
        <f aca="false">XIRR(B75:AF75,$B$1:$AF$1)</f>
        <v>0.146929617608056</v>
      </c>
      <c r="AL75" s="381" t="n">
        <f aca="false">1-EXP(-(1/0.25)*(AI75/ABS($AI$1010)))</f>
        <v>0.983580828062453</v>
      </c>
    </row>
    <row r="76" customFormat="false" ht="12.75" hidden="false" customHeight="false" outlineLevel="0" collapsed="false">
      <c r="A76" s="371"/>
      <c r="B76" s="377" t="n">
        <f aca="false">+[1]data1cf!A76</f>
        <v>-162133.753164893</v>
      </c>
      <c r="C76" s="377" t="n">
        <f aca="false">+[1]data1cf!B76</f>
        <v>5301.51204948399</v>
      </c>
      <c r="D76" s="377" t="n">
        <f aca="false">+[1]data1cf!C76</f>
        <v>42026.5102661775</v>
      </c>
      <c r="E76" s="377" t="n">
        <f aca="false">+[1]data1cf!D76</f>
        <v>44749.3921861048</v>
      </c>
      <c r="F76" s="377" t="n">
        <f aca="false">+[1]data1cf!E76</f>
        <v>24180.7690638662</v>
      </c>
      <c r="G76" s="377" t="n">
        <f aca="false">+[1]data1cf!F76</f>
        <v>24227.0826993354</v>
      </c>
      <c r="H76" s="377" t="n">
        <f aca="false">+[1]data1cf!G76</f>
        <v>23664.9603129791</v>
      </c>
      <c r="I76" s="377" t="n">
        <f aca="false">+[1]data1cf!H76</f>
        <v>23403.2057494797</v>
      </c>
      <c r="J76" s="377" t="n">
        <f aca="false">+[1]data1cf!I76</f>
        <v>24326.9136706138</v>
      </c>
      <c r="K76" s="377" t="n">
        <f aca="false">+[1]data1cf!J76</f>
        <v>24916.6223840386</v>
      </c>
      <c r="L76" s="377" t="n">
        <f aca="false">+[1]data1cf!K76</f>
        <v>25573.9853026116</v>
      </c>
      <c r="M76" s="377" t="n">
        <f aca="false">+[1]data1cf!L76</f>
        <v>26325.7210033209</v>
      </c>
      <c r="N76" s="377" t="n">
        <f aca="false">+[1]data1cf!M76</f>
        <v>27113.1961608272</v>
      </c>
      <c r="O76" s="377" t="n">
        <f aca="false">+[1]data1cf!N76</f>
        <v>27653.6208546991</v>
      </c>
      <c r="P76" s="377" t="n">
        <f aca="false">+[1]data1cf!O76</f>
        <v>35601.9770556538</v>
      </c>
      <c r="Q76" s="377" t="n">
        <f aca="false">+[1]data1cf!P76</f>
        <v>43231.6318284209</v>
      </c>
      <c r="R76" s="377" t="n">
        <f aca="false">+[1]data1cf!Q76</f>
        <v>33971.5091745717</v>
      </c>
      <c r="S76" s="377" t="n">
        <f aca="false">+[1]data1cf!R76</f>
        <v>24314.9199522007</v>
      </c>
      <c r="T76" s="377" t="n">
        <f aca="false">+[1]data1cf!S76</f>
        <v>24134.3724077916</v>
      </c>
      <c r="U76" s="377" t="n">
        <f aca="false">+[1]data1cf!T76</f>
        <v>23928.8642553051</v>
      </c>
      <c r="V76" s="377" t="n">
        <f aca="false">+[1]data1cf!U76</f>
        <v>44089.8963506127</v>
      </c>
      <c r="W76" s="377" t="n">
        <f aca="false">+[1]data1cf!V76</f>
        <v>0</v>
      </c>
      <c r="X76" s="377" t="n">
        <f aca="false">+[1]data1cf!W76</f>
        <v>0</v>
      </c>
      <c r="Y76" s="377" t="n">
        <f aca="false">+[1]data1cf!X76</f>
        <v>0</v>
      </c>
      <c r="Z76" s="377" t="n">
        <f aca="false">+[1]data1cf!Y76</f>
        <v>0</v>
      </c>
      <c r="AA76" s="377" t="n">
        <f aca="false">+[1]data1cf!Z76</f>
        <v>0</v>
      </c>
      <c r="AB76" s="377" t="n">
        <f aca="false">+[1]data1cf!AA76</f>
        <v>0</v>
      </c>
      <c r="AC76" s="377" t="n">
        <f aca="false">+[1]data1cf!AB76</f>
        <v>0</v>
      </c>
      <c r="AD76" s="377" t="n">
        <f aca="false">+[1]data1cf!AC76</f>
        <v>0</v>
      </c>
      <c r="AE76" s="377" t="n">
        <f aca="false">+[1]data1cf!AD76</f>
        <v>0</v>
      </c>
      <c r="AF76" s="377" t="n">
        <f aca="false">+[1]data1cf!AE76</f>
        <v>0</v>
      </c>
      <c r="AG76" s="377"/>
      <c r="AH76" s="378" t="n">
        <f aca="false">XNPV(0.1,B76:AF76,$B$1:$AF$1)</f>
        <v>72221.8579401397</v>
      </c>
      <c r="AI76" s="378" t="n">
        <f aca="false">SUMPRODUCT(B76:AA76,$B$1010:$AA$1010)</f>
        <v>153460.010581676</v>
      </c>
      <c r="AJ76" s="379" t="n">
        <f aca="false">SUMPRODUCT(B76:AF76,$B$1012:$AF$1012)</f>
        <v>153045.982148538</v>
      </c>
      <c r="AK76" s="380" t="n">
        <f aca="false">XIRR(B76:AF76,$B$1:$AF$1)</f>
        <v>0.158003628297696</v>
      </c>
      <c r="AL76" s="381" t="n">
        <f aca="false">1-EXP(-(1/0.25)*(AI76/ABS($AI$1010)))</f>
        <v>0.978065278652367</v>
      </c>
    </row>
    <row r="77" customFormat="false" ht="12.75" hidden="false" customHeight="false" outlineLevel="0" collapsed="false">
      <c r="A77" s="371"/>
      <c r="B77" s="377" t="n">
        <f aca="false">+[1]data1cf!A77</f>
        <v>-192226.023091271</v>
      </c>
      <c r="C77" s="377" t="n">
        <f aca="false">+[1]data1cf!B77</f>
        <v>4508.95684881495</v>
      </c>
      <c r="D77" s="377" t="n">
        <f aca="false">+[1]data1cf!C77</f>
        <v>46392.4367526674</v>
      </c>
      <c r="E77" s="377" t="n">
        <f aca="false">+[1]data1cf!D77</f>
        <v>49560.8988668296</v>
      </c>
      <c r="F77" s="377" t="n">
        <f aca="false">+[1]data1cf!E77</f>
        <v>29032.3226234838</v>
      </c>
      <c r="G77" s="377" t="n">
        <f aca="false">+[1]data1cf!F77</f>
        <v>28736.0638900514</v>
      </c>
      <c r="H77" s="377" t="n">
        <f aca="false">+[1]data1cf!G77</f>
        <v>27745.6774588713</v>
      </c>
      <c r="I77" s="377" t="n">
        <f aca="false">+[1]data1cf!H77</f>
        <v>27124.3004876239</v>
      </c>
      <c r="J77" s="377" t="n">
        <f aca="false">+[1]data1cf!I77</f>
        <v>27907.1130219129</v>
      </c>
      <c r="K77" s="377" t="n">
        <f aca="false">+[1]data1cf!J77</f>
        <v>28310.0806357311</v>
      </c>
      <c r="L77" s="377" t="n">
        <f aca="false">+[1]data1cf!K77</f>
        <v>28790.2007135492</v>
      </c>
      <c r="M77" s="377" t="n">
        <f aca="false">+[1]data1cf!L77</f>
        <v>29385.4249829259</v>
      </c>
      <c r="N77" s="377" t="n">
        <f aca="false">+[1]data1cf!M77</f>
        <v>30022.2190155907</v>
      </c>
      <c r="O77" s="377" t="n">
        <f aca="false">+[1]data1cf!N77</f>
        <v>30379.2864018896</v>
      </c>
      <c r="P77" s="377" t="n">
        <f aca="false">+[1]data1cf!O77</f>
        <v>39518.630676407</v>
      </c>
      <c r="Q77" s="377" t="n">
        <f aca="false">+[1]data1cf!P77</f>
        <v>48394.043058619</v>
      </c>
      <c r="R77" s="377" t="n">
        <f aca="false">+[1]data1cf!Q77</f>
        <v>37345.4196752259</v>
      </c>
      <c r="S77" s="377" t="n">
        <f aca="false">+[1]data1cf!R77</f>
        <v>25858.093879716</v>
      </c>
      <c r="T77" s="377" t="n">
        <f aca="false">+[1]data1cf!S77</f>
        <v>25596.458172824</v>
      </c>
      <c r="U77" s="377" t="n">
        <f aca="false">+[1]data1cf!T77</f>
        <v>25309.7745065961</v>
      </c>
      <c r="V77" s="377" t="n">
        <f aca="false">+[1]data1cf!U77</f>
        <v>49159.6503706151</v>
      </c>
      <c r="W77" s="377" t="n">
        <f aca="false">+[1]data1cf!V77</f>
        <v>0</v>
      </c>
      <c r="X77" s="377" t="n">
        <f aca="false">+[1]data1cf!W77</f>
        <v>0</v>
      </c>
      <c r="Y77" s="377" t="n">
        <f aca="false">+[1]data1cf!X77</f>
        <v>0</v>
      </c>
      <c r="Z77" s="377" t="n">
        <f aca="false">+[1]data1cf!Y77</f>
        <v>0</v>
      </c>
      <c r="AA77" s="377" t="n">
        <f aca="false">+[1]data1cf!Z77</f>
        <v>0</v>
      </c>
      <c r="AB77" s="377" t="n">
        <f aca="false">+[1]data1cf!AA77</f>
        <v>0</v>
      </c>
      <c r="AC77" s="377" t="n">
        <f aca="false">+[1]data1cf!AB77</f>
        <v>0</v>
      </c>
      <c r="AD77" s="377" t="n">
        <f aca="false">+[1]data1cf!AC77</f>
        <v>0</v>
      </c>
      <c r="AE77" s="377" t="n">
        <f aca="false">+[1]data1cf!AD77</f>
        <v>0</v>
      </c>
      <c r="AF77" s="377" t="n">
        <f aca="false">+[1]data1cf!AE77</f>
        <v>0</v>
      </c>
      <c r="AG77" s="377"/>
      <c r="AH77" s="378" t="n">
        <f aca="false">XNPV(0.1,B77:AF77,$B$1:$AF$1)</f>
        <v>70630.3878218452</v>
      </c>
      <c r="AI77" s="378" t="n">
        <f aca="false">SUMPRODUCT(B77:AA77,$B$1010:$AA$1010)</f>
        <v>161522.921144199</v>
      </c>
      <c r="AJ77" s="379" t="n">
        <f aca="false">SUMPRODUCT(B77:AF77,$B$1012:$AF$1012)</f>
        <v>161061.241694982</v>
      </c>
      <c r="AK77" s="380" t="n">
        <f aca="false">XIRR(B77:AF77,$B$1:$AF$1)</f>
        <v>0.148416061546912</v>
      </c>
      <c r="AL77" s="381" t="n">
        <f aca="false">1-EXP(-(1/0.25)*(AI77/ABS($AI$1010)))</f>
        <v>0.982053742753455</v>
      </c>
    </row>
    <row r="78" customFormat="false" ht="12.75" hidden="false" customHeight="false" outlineLevel="0" collapsed="false">
      <c r="A78" s="371"/>
      <c r="B78" s="377" t="n">
        <f aca="false">+[1]data1cf!A78</f>
        <v>-156361.352501648</v>
      </c>
      <c r="C78" s="377" t="n">
        <f aca="false">+[1]data1cf!B78</f>
        <v>6936.13970251201</v>
      </c>
      <c r="D78" s="377" t="n">
        <f aca="false">+[1]data1cf!C78</f>
        <v>41278.9425093929</v>
      </c>
      <c r="E78" s="377" t="n">
        <f aca="false">+[1]data1cf!D78</f>
        <v>41720.0350542627</v>
      </c>
      <c r="F78" s="377" t="n">
        <f aca="false">+[1]data1cf!E78</f>
        <v>23250.1277046793</v>
      </c>
      <c r="G78" s="377" t="n">
        <f aca="false">+[1]data1cf!F78</f>
        <v>23362.154726819</v>
      </c>
      <c r="H78" s="377" t="n">
        <f aca="false">+[1]data1cf!G78</f>
        <v>22882.1833932889</v>
      </c>
      <c r="I78" s="377" t="n">
        <f aca="false">+[1]data1cf!H78</f>
        <v>22689.4128123896</v>
      </c>
      <c r="J78" s="377" t="n">
        <f aca="false">+[1]data1cf!I78</f>
        <v>23640.1477616098</v>
      </c>
      <c r="K78" s="377" t="n">
        <f aca="false">+[1]data1cf!J78</f>
        <v>24265.6777822959</v>
      </c>
      <c r="L78" s="377" t="n">
        <f aca="false">+[1]data1cf!K78</f>
        <v>24957.040020097</v>
      </c>
      <c r="M78" s="377" t="n">
        <f aca="false">+[1]data1cf!L78</f>
        <v>25738.7982711902</v>
      </c>
      <c r="N78" s="377" t="n">
        <f aca="false">+[1]data1cf!M78</f>
        <v>26555.1775900345</v>
      </c>
      <c r="O78" s="377" t="n">
        <f aca="false">+[1]data1cf!N78</f>
        <v>27130.7745007724</v>
      </c>
      <c r="P78" s="377" t="n">
        <f aca="false">+[1]data1cf!O78</f>
        <v>34850.6713544405</v>
      </c>
      <c r="Q78" s="377" t="n">
        <f aca="false">+[1]data1cf!P78</f>
        <v>42241.3607029113</v>
      </c>
      <c r="R78" s="377" t="n">
        <f aca="false">+[1]data1cf!Q78</f>
        <v>33324.3142883318</v>
      </c>
      <c r="S78" s="377" t="n">
        <f aca="false">+[1]data1cf!R78</f>
        <v>24018.9031271328</v>
      </c>
      <c r="T78" s="377" t="n">
        <f aca="false">+[1]data1cf!S78</f>
        <v>23853.9101874127</v>
      </c>
      <c r="U78" s="377" t="n">
        <f aca="false">+[1]data1cf!T78</f>
        <v>23663.973395628</v>
      </c>
      <c r="V78" s="377" t="n">
        <f aca="false">+[1]data1cf!U78</f>
        <v>43117.3990435257</v>
      </c>
      <c r="W78" s="377" t="n">
        <f aca="false">+[1]data1cf!V78</f>
        <v>0</v>
      </c>
      <c r="X78" s="377" t="n">
        <f aca="false">+[1]data1cf!W78</f>
        <v>0</v>
      </c>
      <c r="Y78" s="377" t="n">
        <f aca="false">+[1]data1cf!X78</f>
        <v>0</v>
      </c>
      <c r="Z78" s="377" t="n">
        <f aca="false">+[1]data1cf!Y78</f>
        <v>0</v>
      </c>
      <c r="AA78" s="377" t="n">
        <f aca="false">+[1]data1cf!Z78</f>
        <v>0</v>
      </c>
      <c r="AB78" s="377" t="n">
        <f aca="false">+[1]data1cf!AA78</f>
        <v>0</v>
      </c>
      <c r="AC78" s="377" t="n">
        <f aca="false">+[1]data1cf!AB78</f>
        <v>0</v>
      </c>
      <c r="AD78" s="377" t="n">
        <f aca="false">+[1]data1cf!AC78</f>
        <v>0</v>
      </c>
      <c r="AE78" s="377" t="n">
        <f aca="false">+[1]data1cf!AD78</f>
        <v>0</v>
      </c>
      <c r="AF78" s="377" t="n">
        <f aca="false">+[1]data1cf!AE78</f>
        <v>0</v>
      </c>
      <c r="AG78" s="377"/>
      <c r="AH78" s="378" t="n">
        <f aca="false">XNPV(0.1,B78:AF78,$B$1:$AF$1)</f>
        <v>72367.0938244566</v>
      </c>
      <c r="AI78" s="378" t="n">
        <f aca="false">SUMPRODUCT(B78:AA78,$B$1010:$AA$1010)</f>
        <v>151608.419170808</v>
      </c>
      <c r="AJ78" s="379" t="n">
        <f aca="false">SUMPRODUCT(B78:AF78,$B$1012:$AF$1012)</f>
        <v>151204.103828002</v>
      </c>
      <c r="AK78" s="380" t="n">
        <f aca="false">XIRR(B78:AF78,$B$1:$AF$1)</f>
        <v>0.160240308899634</v>
      </c>
      <c r="AL78" s="381" t="n">
        <f aca="false">1-EXP(-(1/0.25)*(AI78/ABS($AI$1010)))</f>
        <v>0.977030718808024</v>
      </c>
    </row>
    <row r="79" customFormat="false" ht="12.75" hidden="false" customHeight="false" outlineLevel="0" collapsed="false">
      <c r="A79" s="371"/>
      <c r="B79" s="377" t="n">
        <f aca="false">+[1]data1cf!A79</f>
        <v>-190775.236041151</v>
      </c>
      <c r="C79" s="377" t="n">
        <f aca="false">+[1]data1cf!B79</f>
        <v>8167.0850327091</v>
      </c>
      <c r="D79" s="377" t="n">
        <f aca="false">+[1]data1cf!C79</f>
        <v>49923.1262177977</v>
      </c>
      <c r="E79" s="377" t="n">
        <f aca="false">+[1]data1cf!D79</f>
        <v>50231.6532923605</v>
      </c>
      <c r="F79" s="377" t="n">
        <f aca="false">+[1]data1cf!E79</f>
        <v>28798.4229843249</v>
      </c>
      <c r="G79" s="377" t="n">
        <f aca="false">+[1]data1cf!F79</f>
        <v>28518.6801055535</v>
      </c>
      <c r="H79" s="377" t="n">
        <f aca="false">+[1]data1cf!G79</f>
        <v>27548.9408349827</v>
      </c>
      <c r="I79" s="377" t="n">
        <f aca="false">+[1]data1cf!H79</f>
        <v>26944.9017227061</v>
      </c>
      <c r="J79" s="377" t="n">
        <f aca="false">+[1]data1cf!I79</f>
        <v>27734.5070048721</v>
      </c>
      <c r="K79" s="377" t="n">
        <f aca="false">+[1]data1cf!J79</f>
        <v>28146.4776473649</v>
      </c>
      <c r="L79" s="377" t="n">
        <f aca="false">+[1]data1cf!K79</f>
        <v>28635.1428305779</v>
      </c>
      <c r="M79" s="377" t="n">
        <f aca="false">+[1]data1cf!L79</f>
        <v>29237.9127174281</v>
      </c>
      <c r="N79" s="377" t="n">
        <f aca="false">+[1]data1cf!M79</f>
        <v>29881.9712809891</v>
      </c>
      <c r="O79" s="377" t="n">
        <f aca="false">+[1]data1cf!N79</f>
        <v>30247.8785589952</v>
      </c>
      <c r="P79" s="377" t="n">
        <f aca="false">+[1]data1cf!O79</f>
        <v>39329.8037661507</v>
      </c>
      <c r="Q79" s="377" t="n">
        <f aca="false">+[1]data1cf!P79</f>
        <v>48145.1565712092</v>
      </c>
      <c r="R79" s="377" t="n">
        <f aca="false">+[1]data1cf!Q79</f>
        <v>37182.7591090874</v>
      </c>
      <c r="S79" s="377" t="n">
        <f aca="false">+[1]data1cf!R79</f>
        <v>25783.6954792098</v>
      </c>
      <c r="T79" s="377" t="n">
        <f aca="false">+[1]data1cf!S79</f>
        <v>25525.9691369598</v>
      </c>
      <c r="U79" s="377" t="n">
        <f aca="false">+[1]data1cf!T79</f>
        <v>25243.1990466905</v>
      </c>
      <c r="V79" s="377" t="n">
        <f aca="false">+[1]data1cf!U79</f>
        <v>48915.2310065225</v>
      </c>
      <c r="W79" s="377" t="n">
        <f aca="false">+[1]data1cf!V79</f>
        <v>0</v>
      </c>
      <c r="X79" s="377" t="n">
        <f aca="false">+[1]data1cf!W79</f>
        <v>0</v>
      </c>
      <c r="Y79" s="377" t="n">
        <f aca="false">+[1]data1cf!X79</f>
        <v>0</v>
      </c>
      <c r="Z79" s="377" t="n">
        <f aca="false">+[1]data1cf!Y79</f>
        <v>0</v>
      </c>
      <c r="AA79" s="377" t="n">
        <f aca="false">+[1]data1cf!Z79</f>
        <v>0</v>
      </c>
      <c r="AB79" s="377" t="n">
        <f aca="false">+[1]data1cf!AA79</f>
        <v>0</v>
      </c>
      <c r="AC79" s="377" t="n">
        <f aca="false">+[1]data1cf!AB79</f>
        <v>0</v>
      </c>
      <c r="AD79" s="377" t="n">
        <f aca="false">+[1]data1cf!AC79</f>
        <v>0</v>
      </c>
      <c r="AE79" s="377" t="n">
        <f aca="false">+[1]data1cf!AD79</f>
        <v>0</v>
      </c>
      <c r="AF79" s="377" t="n">
        <f aca="false">+[1]data1cf!AE79</f>
        <v>0</v>
      </c>
      <c r="AG79" s="377"/>
      <c r="AH79" s="378" t="n">
        <f aca="false">XNPV(0.1,B79:AF79,$B$1:$AF$1)</f>
        <v>77767.0756603539</v>
      </c>
      <c r="AI79" s="378" t="n">
        <f aca="false">SUMPRODUCT(B79:AA79,$B$1010:$AA$1010)</f>
        <v>168707.699553054</v>
      </c>
      <c r="AJ79" s="379" t="n">
        <f aca="false">SUMPRODUCT(B79:AF79,$B$1012:$AF$1012)</f>
        <v>168246.439733857</v>
      </c>
      <c r="AK79" s="380" t="n">
        <f aca="false">XIRR(B79:AF79,$B$1:$AF$1)</f>
        <v>0.154840245173593</v>
      </c>
      <c r="AL79" s="381" t="n">
        <f aca="false">1-EXP(-(1/0.25)*(AI79/ABS($AI$1010)))</f>
        <v>0.984992509914133</v>
      </c>
    </row>
    <row r="80" customFormat="false" ht="12.75" hidden="false" customHeight="false" outlineLevel="0" collapsed="false">
      <c r="A80" s="371"/>
      <c r="B80" s="377" t="n">
        <f aca="false">+[1]data1cf!A80</f>
        <v>-162706.992858042</v>
      </c>
      <c r="C80" s="377" t="n">
        <f aca="false">+[1]data1cf!B80</f>
        <v>9814.06721747048</v>
      </c>
      <c r="D80" s="377" t="n">
        <f aca="false">+[1]data1cf!C80</f>
        <v>43654.5449726946</v>
      </c>
      <c r="E80" s="377" t="n">
        <f aca="false">+[1]data1cf!D80</f>
        <v>43778.3317508175</v>
      </c>
      <c r="F80" s="377" t="n">
        <f aca="false">+[1]data1cf!E80</f>
        <v>24273.1882492788</v>
      </c>
      <c r="G80" s="377" t="n">
        <f aca="false">+[1]data1cf!F80</f>
        <v>24312.976086591</v>
      </c>
      <c r="H80" s="377" t="n">
        <f aca="false">+[1]data1cf!G80</f>
        <v>23742.6955270478</v>
      </c>
      <c r="I80" s="377" t="n">
        <f aca="false">+[1]data1cf!H80</f>
        <v>23474.0903723777</v>
      </c>
      <c r="J80" s="377" t="n">
        <f aca="false">+[1]data1cf!I80</f>
        <v>24395.1143208996</v>
      </c>
      <c r="K80" s="377" t="n">
        <f aca="false">+[1]data1cf!J80</f>
        <v>24981.2657283817</v>
      </c>
      <c r="L80" s="377" t="n">
        <f aca="false">+[1]data1cf!K80</f>
        <v>25635.2522771461</v>
      </c>
      <c r="M80" s="377" t="n">
        <f aca="false">+[1]data1cf!L80</f>
        <v>26384.0065289621</v>
      </c>
      <c r="N80" s="377" t="n">
        <f aca="false">+[1]data1cf!M80</f>
        <v>27168.6113014169</v>
      </c>
      <c r="O80" s="377" t="n">
        <f aca="false">+[1]data1cf!N80</f>
        <v>27705.5431485547</v>
      </c>
      <c r="P80" s="377" t="n">
        <f aca="false">+[1]data1cf!O80</f>
        <v>35676.5869579717</v>
      </c>
      <c r="Q80" s="377" t="n">
        <f aca="false">+[1]data1cf!P80</f>
        <v>43329.9726660098</v>
      </c>
      <c r="R80" s="377" t="n">
        <f aca="false">+[1]data1cf!Q80</f>
        <v>34035.780145982</v>
      </c>
      <c r="S80" s="377" t="n">
        <f aca="false">+[1]data1cf!R80</f>
        <v>24344.3164899444</v>
      </c>
      <c r="T80" s="377" t="n">
        <f aca="false">+[1]data1cf!S80</f>
        <v>24162.2242646756</v>
      </c>
      <c r="U80" s="377" t="n">
        <f aca="false">+[1]data1cf!T80</f>
        <v>23955.1697673404</v>
      </c>
      <c r="V80" s="377" t="n">
        <f aca="false">+[1]data1cf!U80</f>
        <v>44186.4721239218</v>
      </c>
      <c r="W80" s="377" t="n">
        <f aca="false">+[1]data1cf!V80</f>
        <v>0</v>
      </c>
      <c r="X80" s="377" t="n">
        <f aca="false">+[1]data1cf!W80</f>
        <v>0</v>
      </c>
      <c r="Y80" s="377" t="n">
        <f aca="false">+[1]data1cf!X80</f>
        <v>0</v>
      </c>
      <c r="Z80" s="377" t="n">
        <f aca="false">+[1]data1cf!Y80</f>
        <v>0</v>
      </c>
      <c r="AA80" s="377" t="n">
        <f aca="false">+[1]data1cf!Z80</f>
        <v>0</v>
      </c>
      <c r="AB80" s="377" t="n">
        <f aca="false">+[1]data1cf!AA80</f>
        <v>0</v>
      </c>
      <c r="AC80" s="377" t="n">
        <f aca="false">+[1]data1cf!AB80</f>
        <v>0</v>
      </c>
      <c r="AD80" s="377" t="n">
        <f aca="false">+[1]data1cf!AC80</f>
        <v>0</v>
      </c>
      <c r="AE80" s="377" t="n">
        <f aca="false">+[1]data1cf!AD80</f>
        <v>0</v>
      </c>
      <c r="AF80" s="377" t="n">
        <f aca="false">+[1]data1cf!AE80</f>
        <v>0</v>
      </c>
      <c r="AG80" s="377"/>
      <c r="AH80" s="378" t="n">
        <f aca="false">XNPV(0.1,B80:AF80,$B$1:$AF$1)</f>
        <v>76785.7788562491</v>
      </c>
      <c r="AI80" s="378" t="n">
        <f aca="false">SUMPRODUCT(B80:AA80,$B$1010:$AA$1010)</f>
        <v>158398.705531476</v>
      </c>
      <c r="AJ80" s="379" t="n">
        <f aca="false">SUMPRODUCT(B80:AF80,$B$1012:$AF$1012)</f>
        <v>157983.111458</v>
      </c>
      <c r="AK80" s="380" t="n">
        <f aca="false">XIRR(B80:AF80,$B$1:$AF$1)</f>
        <v>0.162658552011595</v>
      </c>
      <c r="AL80" s="381" t="n">
        <f aca="false">1-EXP(-(1/0.25)*(AI80/ABS($AI$1010)))</f>
        <v>0.980602491523608</v>
      </c>
    </row>
    <row r="81" customFormat="false" ht="12.75" hidden="false" customHeight="false" outlineLevel="0" collapsed="false">
      <c r="A81" s="371"/>
      <c r="B81" s="377" t="n">
        <f aca="false">+[1]data1cf!A81</f>
        <v>-171713.844958194</v>
      </c>
      <c r="C81" s="377" t="n">
        <f aca="false">+[1]data1cf!B81</f>
        <v>8367.60134112817</v>
      </c>
      <c r="D81" s="377" t="n">
        <f aca="false">+[1]data1cf!C81</f>
        <v>43106.5330881163</v>
      </c>
      <c r="E81" s="377" t="n">
        <f aca="false">+[1]data1cf!D81</f>
        <v>43074.3704756008</v>
      </c>
      <c r="F81" s="377" t="n">
        <f aca="false">+[1]data1cf!E81</f>
        <v>25725.2962316392</v>
      </c>
      <c r="G81" s="377" t="n">
        <f aca="false">+[1]data1cf!F81</f>
        <v>25662.5494755877</v>
      </c>
      <c r="H81" s="377" t="n">
        <f aca="false">+[1]data1cf!G81</f>
        <v>24964.0861328586</v>
      </c>
      <c r="I81" s="377" t="n">
        <f aca="false">+[1]data1cf!H81</f>
        <v>24587.843174646</v>
      </c>
      <c r="J81" s="377" t="n">
        <f aca="false">+[1]data1cf!I81</f>
        <v>25466.696030259</v>
      </c>
      <c r="K81" s="377" t="n">
        <f aca="false">+[1]data1cf!J81</f>
        <v>25996.9543638954</v>
      </c>
      <c r="L81" s="377" t="n">
        <f aca="false">+[1]data1cf!K81</f>
        <v>26597.890742088</v>
      </c>
      <c r="M81" s="377" t="n">
        <f aca="false">+[1]data1cf!L81</f>
        <v>27299.7998965602</v>
      </c>
      <c r="N81" s="377" t="n">
        <f aca="false">+[1]data1cf!M81</f>
        <v>28039.3046280724</v>
      </c>
      <c r="O81" s="377" t="n">
        <f aca="false">+[1]data1cf!N81</f>
        <v>28521.3561968254</v>
      </c>
      <c r="P81" s="377" t="n">
        <f aca="false">+[1]data1cf!O81</f>
        <v>36848.8720656075</v>
      </c>
      <c r="Q81" s="377" t="n">
        <f aca="false">+[1]data1cf!P81</f>
        <v>44875.1227841069</v>
      </c>
      <c r="R81" s="377" t="n">
        <f aca="false">+[1]data1cf!Q81</f>
        <v>35045.6179864934</v>
      </c>
      <c r="S81" s="377" t="n">
        <f aca="false">+[1]data1cf!R81</f>
        <v>24806.200534051</v>
      </c>
      <c r="T81" s="377" t="n">
        <f aca="false">+[1]data1cf!S81</f>
        <v>24599.8379865917</v>
      </c>
      <c r="U81" s="377" t="n">
        <f aca="false">+[1]data1cf!T81</f>
        <v>24368.48702215</v>
      </c>
      <c r="V81" s="377" t="n">
        <f aca="false">+[1]data1cf!U81</f>
        <v>45703.8892132285</v>
      </c>
      <c r="W81" s="377" t="n">
        <f aca="false">+[1]data1cf!V81</f>
        <v>0</v>
      </c>
      <c r="X81" s="377" t="n">
        <f aca="false">+[1]data1cf!W81</f>
        <v>0</v>
      </c>
      <c r="Y81" s="377" t="n">
        <f aca="false">+[1]data1cf!X81</f>
        <v>0</v>
      </c>
      <c r="Z81" s="377" t="n">
        <f aca="false">+[1]data1cf!Y81</f>
        <v>0</v>
      </c>
      <c r="AA81" s="377" t="n">
        <f aca="false">+[1]data1cf!Z81</f>
        <v>0</v>
      </c>
      <c r="AB81" s="377" t="n">
        <f aca="false">+[1]data1cf!AA81</f>
        <v>0</v>
      </c>
      <c r="AC81" s="377" t="n">
        <f aca="false">+[1]data1cf!AB81</f>
        <v>0</v>
      </c>
      <c r="AD81" s="377" t="n">
        <f aca="false">+[1]data1cf!AC81</f>
        <v>0</v>
      </c>
      <c r="AE81" s="377" t="n">
        <f aca="false">+[1]data1cf!AD81</f>
        <v>0</v>
      </c>
      <c r="AF81" s="377" t="n">
        <f aca="false">+[1]data1cf!AE81</f>
        <v>0</v>
      </c>
      <c r="AG81" s="377"/>
      <c r="AH81" s="378" t="n">
        <f aca="false">XNPV(0.1,B81:AF81,$B$1:$AF$1)</f>
        <v>72067.1966706681</v>
      </c>
      <c r="AI81" s="378" t="n">
        <f aca="false">SUMPRODUCT(B81:AA81,$B$1010:$AA$1010)</f>
        <v>156168.416438685</v>
      </c>
      <c r="AJ81" s="379" t="n">
        <f aca="false">SUMPRODUCT(B81:AF81,$B$1012:$AF$1012)</f>
        <v>155740.05874675</v>
      </c>
      <c r="AK81" s="380" t="n">
        <f aca="false">XIRR(B81:AF81,$B$1:$AF$1)</f>
        <v>0.155177678406468</v>
      </c>
      <c r="AL81" s="381" t="n">
        <f aca="false">1-EXP(-(1/0.25)*(AI81/ABS($AI$1010)))</f>
        <v>0.979495231562004</v>
      </c>
    </row>
    <row r="82" customFormat="false" ht="12.75" hidden="false" customHeight="false" outlineLevel="0" collapsed="false">
      <c r="A82" s="371"/>
      <c r="B82" s="377" t="n">
        <f aca="false">+[1]data1cf!A82</f>
        <v>-171425.552250046</v>
      </c>
      <c r="C82" s="377" t="n">
        <f aca="false">+[1]data1cf!B82</f>
        <v>6993.23329898049</v>
      </c>
      <c r="D82" s="377" t="n">
        <f aca="false">+[1]data1cf!C82</f>
        <v>43552.4921831175</v>
      </c>
      <c r="E82" s="377" t="n">
        <f aca="false">+[1]data1cf!D82</f>
        <v>45559.852428791</v>
      </c>
      <c r="F82" s="377" t="n">
        <f aca="false">+[1]data1cf!E82</f>
        <v>25678.8169358651</v>
      </c>
      <c r="G82" s="377" t="n">
        <f aca="false">+[1]data1cf!F82</f>
        <v>25619.3521228575</v>
      </c>
      <c r="H82" s="377" t="n">
        <f aca="false">+[1]data1cf!G82</f>
        <v>24924.9916743798</v>
      </c>
      <c r="I82" s="377" t="n">
        <f aca="false">+[1]data1cf!H82</f>
        <v>24552.194003548</v>
      </c>
      <c r="J82" s="377" t="n">
        <f aca="false">+[1]data1cf!I82</f>
        <v>25432.3966779925</v>
      </c>
      <c r="K82" s="377" t="n">
        <f aca="false">+[1]data1cf!J82</f>
        <v>25964.4440457386</v>
      </c>
      <c r="L82" s="377" t="n">
        <f aca="false">+[1]data1cf!K82</f>
        <v>26567.078461955</v>
      </c>
      <c r="M82" s="377" t="n">
        <f aca="false">+[1]data1cf!L82</f>
        <v>27270.4870415124</v>
      </c>
      <c r="N82" s="377" t="n">
        <f aca="false">+[1]data1cf!M82</f>
        <v>28011.4353420759</v>
      </c>
      <c r="O82" s="377" t="n">
        <f aca="false">+[1]data1cf!N82</f>
        <v>28495.2435272253</v>
      </c>
      <c r="P82" s="377" t="n">
        <f aca="false">+[1]data1cf!O82</f>
        <v>36811.3493834713</v>
      </c>
      <c r="Q82" s="377" t="n">
        <f aca="false">+[1]data1cf!P82</f>
        <v>44825.6653813332</v>
      </c>
      <c r="R82" s="377" t="n">
        <f aca="false">+[1]data1cf!Q82</f>
        <v>35013.2949414835</v>
      </c>
      <c r="S82" s="377" t="n">
        <f aca="false">+[1]data1cf!R82</f>
        <v>24791.4164784847</v>
      </c>
      <c r="T82" s="377" t="n">
        <f aca="false">+[1]data1cf!S82</f>
        <v>24585.8307792331</v>
      </c>
      <c r="U82" s="377" t="n">
        <f aca="false">+[1]data1cf!T82</f>
        <v>24355.2574998499</v>
      </c>
      <c r="V82" s="377" t="n">
        <f aca="false">+[1]data1cf!U82</f>
        <v>45655.319493508</v>
      </c>
      <c r="W82" s="377" t="n">
        <f aca="false">+[1]data1cf!V82</f>
        <v>0</v>
      </c>
      <c r="X82" s="377" t="n">
        <f aca="false">+[1]data1cf!W82</f>
        <v>0</v>
      </c>
      <c r="Y82" s="377" t="n">
        <f aca="false">+[1]data1cf!X82</f>
        <v>0</v>
      </c>
      <c r="Z82" s="377" t="n">
        <f aca="false">+[1]data1cf!Y82</f>
        <v>0</v>
      </c>
      <c r="AA82" s="377" t="n">
        <f aca="false">+[1]data1cf!Z82</f>
        <v>0</v>
      </c>
      <c r="AB82" s="377" t="n">
        <f aca="false">+[1]data1cf!AA82</f>
        <v>0</v>
      </c>
      <c r="AC82" s="377" t="n">
        <f aca="false">+[1]data1cf!AB82</f>
        <v>0</v>
      </c>
      <c r="AD82" s="377" t="n">
        <f aca="false">+[1]data1cf!AC82</f>
        <v>0</v>
      </c>
      <c r="AE82" s="377" t="n">
        <f aca="false">+[1]data1cf!AD82</f>
        <v>0</v>
      </c>
      <c r="AF82" s="377" t="n">
        <f aca="false">+[1]data1cf!AE82</f>
        <v>0</v>
      </c>
      <c r="AG82" s="377"/>
      <c r="AH82" s="378" t="n">
        <f aca="false">XNPV(0.1,B82:AF82,$B$1:$AF$1)</f>
        <v>73130.6540207539</v>
      </c>
      <c r="AI82" s="378" t="n">
        <f aca="false">SUMPRODUCT(B82:AA82,$B$1010:$AA$1010)</f>
        <v>157373.695056048</v>
      </c>
      <c r="AJ82" s="379" t="n">
        <f aca="false">SUMPRODUCT(B82:AF82,$B$1012:$AF$1012)</f>
        <v>156944.887226052</v>
      </c>
      <c r="AK82" s="380" t="n">
        <f aca="false">XIRR(B82:AF82,$B$1:$AF$1)</f>
        <v>0.156112373631328</v>
      </c>
      <c r="AL82" s="381" t="n">
        <f aca="false">1-EXP(-(1/0.25)*(AI82/ABS($AI$1010)))</f>
        <v>0.980101236935794</v>
      </c>
    </row>
    <row r="83" customFormat="false" ht="12.75" hidden="false" customHeight="false" outlineLevel="0" collapsed="false">
      <c r="A83" s="371"/>
      <c r="B83" s="377" t="n">
        <f aca="false">+[1]data1cf!A83</f>
        <v>-167995.767203132</v>
      </c>
      <c r="C83" s="377" t="n">
        <f aca="false">+[1]data1cf!B83</f>
        <v>8029.74757830658</v>
      </c>
      <c r="D83" s="377" t="n">
        <f aca="false">+[1]data1cf!C83</f>
        <v>43649.0621527371</v>
      </c>
      <c r="E83" s="377" t="n">
        <f aca="false">+[1]data1cf!D83</f>
        <v>41659.0279021045</v>
      </c>
      <c r="F83" s="377" t="n">
        <f aca="false">+[1]data1cf!E83</f>
        <v>25125.8581230607</v>
      </c>
      <c r="G83" s="377" t="n">
        <f aca="false">+[1]data1cf!F83</f>
        <v>25105.4382073381</v>
      </c>
      <c r="H83" s="377" t="n">
        <f aca="false">+[1]data1cf!G83</f>
        <v>24459.8894178233</v>
      </c>
      <c r="I83" s="377" t="n">
        <f aca="false">+[1]data1cf!H83</f>
        <v>24128.0799329823</v>
      </c>
      <c r="J83" s="377" t="n">
        <f aca="false">+[1]data1cf!I83</f>
        <v>25024.341246146</v>
      </c>
      <c r="K83" s="377" t="n">
        <f aca="false">+[1]data1cf!J83</f>
        <v>25577.6725460327</v>
      </c>
      <c r="L83" s="377" t="n">
        <f aca="false">+[1]data1cf!K83</f>
        <v>26200.5083244721</v>
      </c>
      <c r="M83" s="377" t="n">
        <f aca="false">+[1]data1cf!L83</f>
        <v>26921.7553910617</v>
      </c>
      <c r="N83" s="377" t="n">
        <f aca="false">+[1]data1cf!M83</f>
        <v>27679.877665875</v>
      </c>
      <c r="O83" s="377" t="n">
        <f aca="false">+[1]data1cf!N83</f>
        <v>28184.5841133787</v>
      </c>
      <c r="P83" s="377" t="n">
        <f aca="false">+[1]data1cf!O83</f>
        <v>36364.9463685021</v>
      </c>
      <c r="Q83" s="377" t="n">
        <f aca="false">+[1]data1cf!P83</f>
        <v>44237.276373569</v>
      </c>
      <c r="R83" s="377" t="n">
        <f aca="false">+[1]data1cf!Q83</f>
        <v>34628.7514087729</v>
      </c>
      <c r="S83" s="377" t="n">
        <f aca="false">+[1]data1cf!R83</f>
        <v>24615.5322771822</v>
      </c>
      <c r="T83" s="377" t="n">
        <f aca="false">+[1]data1cf!S83</f>
        <v>24419.1886513218</v>
      </c>
      <c r="U83" s="377" t="n">
        <f aca="false">+[1]data1cf!T83</f>
        <v>24197.8674012433</v>
      </c>
      <c r="V83" s="377" t="n">
        <f aca="false">+[1]data1cf!U83</f>
        <v>45077.4911484923</v>
      </c>
      <c r="W83" s="377" t="n">
        <f aca="false">+[1]data1cf!V83</f>
        <v>0</v>
      </c>
      <c r="X83" s="377" t="n">
        <f aca="false">+[1]data1cf!W83</f>
        <v>0</v>
      </c>
      <c r="Y83" s="377" t="n">
        <f aca="false">+[1]data1cf!X83</f>
        <v>0</v>
      </c>
      <c r="Z83" s="377" t="n">
        <f aca="false">+[1]data1cf!Y83</f>
        <v>0</v>
      </c>
      <c r="AA83" s="377" t="n">
        <f aca="false">+[1]data1cf!Z83</f>
        <v>0</v>
      </c>
      <c r="AB83" s="377" t="n">
        <f aca="false">+[1]data1cf!AA83</f>
        <v>0</v>
      </c>
      <c r="AC83" s="377" t="n">
        <f aca="false">+[1]data1cf!AB83</f>
        <v>0</v>
      </c>
      <c r="AD83" s="377" t="n">
        <f aca="false">+[1]data1cf!AC83</f>
        <v>0</v>
      </c>
      <c r="AE83" s="377" t="n">
        <f aca="false">+[1]data1cf!AD83</f>
        <v>0</v>
      </c>
      <c r="AF83" s="377" t="n">
        <f aca="false">+[1]data1cf!AE83</f>
        <v>0</v>
      </c>
      <c r="AG83" s="377"/>
      <c r="AH83" s="378" t="n">
        <f aca="false">XNPV(0.1,B83:AF83,$B$1:$AF$1)</f>
        <v>72145.0647506017</v>
      </c>
      <c r="AI83" s="378" t="n">
        <f aca="false">SUMPRODUCT(B83:AA83,$B$1010:$AA$1010)</f>
        <v>155033.056947574</v>
      </c>
      <c r="AJ83" s="379" t="n">
        <f aca="false">SUMPRODUCT(B83:AF83,$B$1012:$AF$1012)</f>
        <v>154610.671377926</v>
      </c>
      <c r="AK83" s="380" t="n">
        <f aca="false">XIRR(B83:AF83,$B$1:$AF$1)</f>
        <v>0.156369186061858</v>
      </c>
      <c r="AL83" s="381" t="n">
        <f aca="false">1-EXP(-(1/0.25)*(AI83/ABS($AI$1010)))</f>
        <v>0.978907510212857</v>
      </c>
    </row>
    <row r="84" customFormat="false" ht="12.75" hidden="false" customHeight="false" outlineLevel="0" collapsed="false">
      <c r="A84" s="371"/>
      <c r="B84" s="377" t="n">
        <f aca="false">+[1]data1cf!A84</f>
        <v>-152170.368733065</v>
      </c>
      <c r="C84" s="377" t="n">
        <f aca="false">+[1]data1cf!B84</f>
        <v>10259.6055687792</v>
      </c>
      <c r="D84" s="377" t="n">
        <f aca="false">+[1]data1cf!C84</f>
        <v>44085.8275714453</v>
      </c>
      <c r="E84" s="377" t="n">
        <f aca="false">+[1]data1cf!D84</f>
        <v>39642.358665781</v>
      </c>
      <c r="F84" s="377" t="n">
        <f aca="false">+[1]data1cf!E84</f>
        <v>22574.4464659256</v>
      </c>
      <c r="G84" s="377" t="n">
        <f aca="false">+[1]data1cf!F84</f>
        <v>22734.1839213805</v>
      </c>
      <c r="H84" s="377" t="n">
        <f aca="false">+[1]data1cf!G84</f>
        <v>22313.8573958</v>
      </c>
      <c r="I84" s="377" t="n">
        <f aca="false">+[1]data1cf!H84</f>
        <v>22171.1718260141</v>
      </c>
      <c r="J84" s="377" t="n">
        <f aca="false">+[1]data1cf!I84</f>
        <v>23141.5294318428</v>
      </c>
      <c r="K84" s="377" t="n">
        <f aca="false">+[1]data1cf!J84</f>
        <v>23793.0670923412</v>
      </c>
      <c r="L84" s="377" t="n">
        <f aca="false">+[1]data1cf!K84</f>
        <v>24509.1141369222</v>
      </c>
      <c r="M84" s="377" t="n">
        <f aca="false">+[1]data1cf!L84</f>
        <v>25312.669908439</v>
      </c>
      <c r="N84" s="377" t="n">
        <f aca="false">+[1]data1cf!M84</f>
        <v>26150.0347544631</v>
      </c>
      <c r="O84" s="377" t="n">
        <f aca="false">+[1]data1cf!N84</f>
        <v>26751.1680405482</v>
      </c>
      <c r="P84" s="377" t="n">
        <f aca="false">+[1]data1cf!O84</f>
        <v>34305.1946658458</v>
      </c>
      <c r="Q84" s="377" t="n">
        <f aca="false">+[1]data1cf!P84</f>
        <v>41522.3859720105</v>
      </c>
      <c r="R84" s="377" t="n">
        <f aca="false">+[1]data1cf!Q84</f>
        <v>32854.426035319</v>
      </c>
      <c r="S84" s="377" t="n">
        <f aca="false">+[1]data1cf!R84</f>
        <v>23803.9835847341</v>
      </c>
      <c r="T84" s="377" t="n">
        <f aca="false">+[1]data1cf!S84</f>
        <v>23650.2838832317</v>
      </c>
      <c r="U84" s="377" t="n">
        <f aca="false">+[1]data1cf!T84</f>
        <v>23471.6524951711</v>
      </c>
      <c r="V84" s="377" t="n">
        <f aca="false">+[1]data1cf!U84</f>
        <v>42411.3287849335</v>
      </c>
      <c r="W84" s="377" t="n">
        <f aca="false">+[1]data1cf!V84</f>
        <v>0</v>
      </c>
      <c r="X84" s="377" t="n">
        <f aca="false">+[1]data1cf!W84</f>
        <v>0</v>
      </c>
      <c r="Y84" s="377" t="n">
        <f aca="false">+[1]data1cf!X84</f>
        <v>0</v>
      </c>
      <c r="Z84" s="377" t="n">
        <f aca="false">+[1]data1cf!Y84</f>
        <v>0</v>
      </c>
      <c r="AA84" s="377" t="n">
        <f aca="false">+[1]data1cf!Z84</f>
        <v>0</v>
      </c>
      <c r="AB84" s="377" t="n">
        <f aca="false">+[1]data1cf!AA84</f>
        <v>0</v>
      </c>
      <c r="AC84" s="377" t="n">
        <f aca="false">+[1]data1cf!AB84</f>
        <v>0</v>
      </c>
      <c r="AD84" s="377" t="n">
        <f aca="false">+[1]data1cf!AC84</f>
        <v>0</v>
      </c>
      <c r="AE84" s="377" t="n">
        <f aca="false">+[1]data1cf!AD84</f>
        <v>0</v>
      </c>
      <c r="AF84" s="377" t="n">
        <f aca="false">+[1]data1cf!AE84</f>
        <v>0</v>
      </c>
      <c r="AG84" s="377"/>
      <c r="AH84" s="378" t="n">
        <f aca="false">XNPV(0.1,B84:AF84,$B$1:$AF$1)</f>
        <v>77273.9941710123</v>
      </c>
      <c r="AI84" s="378" t="n">
        <f aca="false">SUMPRODUCT(B84:AA84,$B$1010:$AA$1010)</f>
        <v>155411.540056183</v>
      </c>
      <c r="AJ84" s="379" t="n">
        <f aca="false">SUMPRODUCT(B84:AF84,$B$1012:$AF$1012)</f>
        <v>155013.01723375</v>
      </c>
      <c r="AK84" s="380" t="n">
        <f aca="false">XIRR(B84:AF84,$B$1:$AF$1)</f>
        <v>0.167309768824574</v>
      </c>
      <c r="AL84" s="381" t="n">
        <f aca="false">1-EXP(-(1/0.25)*(AI84/ABS($AI$1010)))</f>
        <v>0.979105281190265</v>
      </c>
    </row>
    <row r="85" customFormat="false" ht="12.75" hidden="false" customHeight="false" outlineLevel="0" collapsed="false">
      <c r="A85" s="371"/>
      <c r="B85" s="377" t="n">
        <f aca="false">+[1]data1cf!A85</f>
        <v>-165247.26133825</v>
      </c>
      <c r="C85" s="377" t="n">
        <f aca="false">+[1]data1cf!B85</f>
        <v>9627.96405847375</v>
      </c>
      <c r="D85" s="377" t="n">
        <f aca="false">+[1]data1cf!C85</f>
        <v>40511.3844244592</v>
      </c>
      <c r="E85" s="377" t="n">
        <f aca="false">+[1]data1cf!D85</f>
        <v>44549.8093667517</v>
      </c>
      <c r="F85" s="377" t="n">
        <f aca="false">+[1]data1cf!E85</f>
        <v>24682.7369013975</v>
      </c>
      <c r="G85" s="377" t="n">
        <f aca="false">+[1]data1cf!F85</f>
        <v>24693.6061561953</v>
      </c>
      <c r="H85" s="377" t="n">
        <f aca="false">+[1]data1cf!G85</f>
        <v>24087.1732672687</v>
      </c>
      <c r="I85" s="377" t="n">
        <f aca="false">+[1]data1cf!H85</f>
        <v>23788.2102343323</v>
      </c>
      <c r="J85" s="377" t="n">
        <f aca="false">+[1]data1cf!I85</f>
        <v>24697.3403605842</v>
      </c>
      <c r="K85" s="377" t="n">
        <f aca="false">+[1]data1cf!J85</f>
        <v>25267.727834988</v>
      </c>
      <c r="L85" s="377" t="n">
        <f aca="false">+[1]data1cf!K85</f>
        <v>25906.7522555112</v>
      </c>
      <c r="M85" s="377" t="n">
        <f aca="false">+[1]data1cf!L85</f>
        <v>26642.2944413453</v>
      </c>
      <c r="N85" s="377" t="n">
        <f aca="false">+[1]data1cf!M85</f>
        <v>27414.1793188592</v>
      </c>
      <c r="O85" s="377" t="n">
        <f aca="false">+[1]data1cf!N85</f>
        <v>27935.6328790422</v>
      </c>
      <c r="P85" s="377" t="n">
        <f aca="false">+[1]data1cf!O85</f>
        <v>36007.2151148052</v>
      </c>
      <c r="Q85" s="377" t="n">
        <f aca="false">+[1]data1cf!P85</f>
        <v>43765.7626732784</v>
      </c>
      <c r="R85" s="377" t="n">
        <f aca="false">+[1]data1cf!Q85</f>
        <v>34320.592110012</v>
      </c>
      <c r="S85" s="377" t="n">
        <f aca="false">+[1]data1cf!R85</f>
        <v>24474.5850305742</v>
      </c>
      <c r="T85" s="377" t="n">
        <f aca="false">+[1]data1cf!S85</f>
        <v>24285.6476685384</v>
      </c>
      <c r="U85" s="377" t="n">
        <f aca="false">+[1]data1cf!T85</f>
        <v>24071.7406605941</v>
      </c>
      <c r="V85" s="377" t="n">
        <f aca="false">+[1]data1cf!U85</f>
        <v>44614.4403819141</v>
      </c>
      <c r="W85" s="377" t="n">
        <f aca="false">+[1]data1cf!V85</f>
        <v>0</v>
      </c>
      <c r="X85" s="377" t="n">
        <f aca="false">+[1]data1cf!W85</f>
        <v>0</v>
      </c>
      <c r="Y85" s="377" t="n">
        <f aca="false">+[1]data1cf!X85</f>
        <v>0</v>
      </c>
      <c r="Z85" s="377" t="n">
        <f aca="false">+[1]data1cf!Y85</f>
        <v>0</v>
      </c>
      <c r="AA85" s="377" t="n">
        <f aca="false">+[1]data1cf!Z85</f>
        <v>0</v>
      </c>
      <c r="AB85" s="377" t="n">
        <f aca="false">+[1]data1cf!AA85</f>
        <v>0</v>
      </c>
      <c r="AC85" s="377" t="n">
        <f aca="false">+[1]data1cf!AB85</f>
        <v>0</v>
      </c>
      <c r="AD85" s="377" t="n">
        <f aca="false">+[1]data1cf!AC85</f>
        <v>0</v>
      </c>
      <c r="AE85" s="377" t="n">
        <f aca="false">+[1]data1cf!AD85</f>
        <v>0</v>
      </c>
      <c r="AF85" s="377" t="n">
        <f aca="false">+[1]data1cf!AE85</f>
        <v>0</v>
      </c>
      <c r="AG85" s="377"/>
      <c r="AH85" s="378" t="n">
        <f aca="false">XNPV(0.1,B85:AF85,$B$1:$AF$1)</f>
        <v>73915.975934151</v>
      </c>
      <c r="AI85" s="378" t="n">
        <f aca="false">SUMPRODUCT(B85:AA85,$B$1010:$AA$1010)</f>
        <v>156116.748966495</v>
      </c>
      <c r="AJ85" s="379" t="n">
        <f aca="false">SUMPRODUCT(B85:AF85,$B$1012:$AF$1012)</f>
        <v>155697.960190545</v>
      </c>
      <c r="AK85" s="380" t="n">
        <f aca="false">XIRR(B85:AF85,$B$1:$AF$1)</f>
        <v>0.158902275379013</v>
      </c>
      <c r="AL85" s="381" t="n">
        <f aca="false">1-EXP(-(1/0.25)*(AI85/ABS($AI$1010)))</f>
        <v>0.979468844949894</v>
      </c>
    </row>
    <row r="86" customFormat="false" ht="12.75" hidden="false" customHeight="false" outlineLevel="0" collapsed="false">
      <c r="A86" s="371"/>
      <c r="B86" s="377" t="n">
        <f aca="false">+[1]data1cf!A86</f>
        <v>-176153.97390682</v>
      </c>
      <c r="C86" s="377" t="n">
        <f aca="false">+[1]data1cf!B86</f>
        <v>10408.3425535931</v>
      </c>
      <c r="D86" s="377" t="n">
        <f aca="false">+[1]data1cf!C86</f>
        <v>44403.5114402634</v>
      </c>
      <c r="E86" s="377" t="n">
        <f aca="false">+[1]data1cf!D86</f>
        <v>42703.3143518303</v>
      </c>
      <c r="F86" s="377" t="n">
        <f aca="false">+[1]data1cf!E86</f>
        <v>26441.1453004724</v>
      </c>
      <c r="G86" s="377" t="n">
        <f aca="false">+[1]data1cf!F86</f>
        <v>26327.8518260812</v>
      </c>
      <c r="H86" s="377" t="n">
        <f aca="false">+[1]data1cf!G86</f>
        <v>25566.1979168805</v>
      </c>
      <c r="I86" s="377" t="n">
        <f aca="false">+[1]data1cf!H86</f>
        <v>25136.892498869</v>
      </c>
      <c r="J86" s="377" t="n">
        <f aca="false">+[1]data1cf!I86</f>
        <v>25994.9561721641</v>
      </c>
      <c r="K86" s="377" t="n">
        <f aca="false">+[1]data1cf!J86</f>
        <v>26497.6607664418</v>
      </c>
      <c r="L86" s="377" t="n">
        <f aca="false">+[1]data1cf!K86</f>
        <v>27072.4448779528</v>
      </c>
      <c r="M86" s="377" t="n">
        <f aca="false">+[1]data1cf!L86</f>
        <v>27751.2606952073</v>
      </c>
      <c r="N86" s="377" t="n">
        <f aca="false">+[1]data1cf!M86</f>
        <v>28468.5323540383</v>
      </c>
      <c r="O86" s="377" t="n">
        <f aca="false">+[1]data1cf!N86</f>
        <v>28923.52946358</v>
      </c>
      <c r="P86" s="377" t="n">
        <f aca="false">+[1]data1cf!O86</f>
        <v>37426.7761973262</v>
      </c>
      <c r="Q86" s="377" t="n">
        <f aca="false">+[1]data1cf!P86</f>
        <v>45636.8390522382</v>
      </c>
      <c r="R86" s="377" t="n">
        <f aca="false">+[1]data1cf!Q86</f>
        <v>35543.4401089414</v>
      </c>
      <c r="S86" s="377" t="n">
        <f aca="false">+[1]data1cf!R86</f>
        <v>25033.8965917125</v>
      </c>
      <c r="T86" s="377" t="n">
        <f aca="false">+[1]data1cf!S86</f>
        <v>24815.5694467499</v>
      </c>
      <c r="U86" s="377" t="n">
        <f aca="false">+[1]data1cf!T86</f>
        <v>24572.2409960847</v>
      </c>
      <c r="V86" s="377" t="n">
        <f aca="false">+[1]data1cf!U86</f>
        <v>46451.9338652839</v>
      </c>
      <c r="W86" s="377" t="n">
        <f aca="false">+[1]data1cf!V86</f>
        <v>0</v>
      </c>
      <c r="X86" s="377" t="n">
        <f aca="false">+[1]data1cf!W86</f>
        <v>0</v>
      </c>
      <c r="Y86" s="377" t="n">
        <f aca="false">+[1]data1cf!X86</f>
        <v>0</v>
      </c>
      <c r="Z86" s="377" t="n">
        <f aca="false">+[1]data1cf!Y86</f>
        <v>0</v>
      </c>
      <c r="AA86" s="377" t="n">
        <f aca="false">+[1]data1cf!Z86</f>
        <v>0</v>
      </c>
      <c r="AB86" s="377" t="n">
        <f aca="false">+[1]data1cf!AA86</f>
        <v>0</v>
      </c>
      <c r="AC86" s="377" t="n">
        <f aca="false">+[1]data1cf!AB86</f>
        <v>0</v>
      </c>
      <c r="AD86" s="377" t="n">
        <f aca="false">+[1]data1cf!AC86</f>
        <v>0</v>
      </c>
      <c r="AE86" s="377" t="n">
        <f aca="false">+[1]data1cf!AD86</f>
        <v>0</v>
      </c>
      <c r="AF86" s="377" t="n">
        <f aca="false">+[1]data1cf!AE86</f>
        <v>0</v>
      </c>
      <c r="AG86" s="377"/>
      <c r="AH86" s="378" t="n">
        <f aca="false">XNPV(0.1,B86:AF86,$B$1:$AF$1)</f>
        <v>73521.2980347933</v>
      </c>
      <c r="AI86" s="378" t="n">
        <f aca="false">SUMPRODUCT(B86:AA86,$B$1010:$AA$1010)</f>
        <v>159074.090492863</v>
      </c>
      <c r="AJ86" s="379" t="n">
        <f aca="false">SUMPRODUCT(B86:AF86,$B$1012:$AF$1012)</f>
        <v>158638.631582331</v>
      </c>
      <c r="AK86" s="380" t="n">
        <f aca="false">XIRR(B86:AF86,$B$1:$AF$1)</f>
        <v>0.15536414971695</v>
      </c>
      <c r="AL86" s="381" t="n">
        <f aca="false">1-EXP(-(1/0.25)*(AI86/ABS($AI$1010)))</f>
        <v>0.980925850062441</v>
      </c>
    </row>
    <row r="87" customFormat="false" ht="12.75" hidden="false" customHeight="false" outlineLevel="0" collapsed="false">
      <c r="A87" s="371"/>
      <c r="B87" s="377" t="n">
        <f aca="false">+[1]data1cf!A87</f>
        <v>-173738.790226709</v>
      </c>
      <c r="C87" s="377" t="n">
        <f aca="false">+[1]data1cf!B87</f>
        <v>9600.56815635818</v>
      </c>
      <c r="D87" s="377" t="n">
        <f aca="false">+[1]data1cf!C87</f>
        <v>45360.6597061357</v>
      </c>
      <c r="E87" s="377" t="n">
        <f aca="false">+[1]data1cf!D87</f>
        <v>47760.5104190761</v>
      </c>
      <c r="F87" s="377" t="n">
        <f aca="false">+[1]data1cf!E87</f>
        <v>26051.7631432261</v>
      </c>
      <c r="G87" s="377" t="n">
        <f aca="false">+[1]data1cf!F87</f>
        <v>25965.9642778044</v>
      </c>
      <c r="H87" s="377" t="n">
        <f aca="false">+[1]data1cf!G87</f>
        <v>25238.6825291073</v>
      </c>
      <c r="I87" s="377" t="n">
        <f aca="false">+[1]data1cf!H87</f>
        <v>24838.2401437726</v>
      </c>
      <c r="J87" s="377" t="n">
        <f aca="false">+[1]data1cf!I87</f>
        <v>25707.6119782579</v>
      </c>
      <c r="K87" s="377" t="n">
        <f aca="false">+[1]data1cf!J87</f>
        <v>26225.3042772613</v>
      </c>
      <c r="L87" s="377" t="n">
        <f aca="false">+[1]data1cf!K87</f>
        <v>26814.313770156</v>
      </c>
      <c r="M87" s="377" t="n">
        <f aca="false">+[1]data1cf!L87</f>
        <v>27505.6910809646</v>
      </c>
      <c r="N87" s="377" t="n">
        <f aca="false">+[1]data1cf!M87</f>
        <v>28235.0562971944</v>
      </c>
      <c r="O87" s="377" t="n">
        <f aca="false">+[1]data1cf!N87</f>
        <v>28704.769530776</v>
      </c>
      <c r="P87" s="377" t="n">
        <f aca="false">+[1]data1cf!O87</f>
        <v>37112.4284286589</v>
      </c>
      <c r="Q87" s="377" t="n">
        <f aca="false">+[1]data1cf!P87</f>
        <v>45222.5076846245</v>
      </c>
      <c r="R87" s="377" t="n">
        <f aca="false">+[1]data1cf!Q87</f>
        <v>35272.6525080303</v>
      </c>
      <c r="S87" s="377" t="n">
        <f aca="false">+[1]data1cf!R87</f>
        <v>24910.0425755674</v>
      </c>
      <c r="T87" s="377" t="n">
        <f aca="false">+[1]data1cf!S87</f>
        <v>24698.2235075015</v>
      </c>
      <c r="U87" s="377" t="n">
        <f aca="false">+[1]data1cf!T87</f>
        <v>24461.4101444813</v>
      </c>
      <c r="V87" s="377" t="n">
        <f aca="false">+[1]data1cf!U87</f>
        <v>46045.0390979151</v>
      </c>
      <c r="W87" s="377" t="n">
        <f aca="false">+[1]data1cf!V87</f>
        <v>0</v>
      </c>
      <c r="X87" s="377" t="n">
        <f aca="false">+[1]data1cf!W87</f>
        <v>0</v>
      </c>
      <c r="Y87" s="377" t="n">
        <f aca="false">+[1]data1cf!X87</f>
        <v>0</v>
      </c>
      <c r="Z87" s="377" t="n">
        <f aca="false">+[1]data1cf!Y87</f>
        <v>0</v>
      </c>
      <c r="AA87" s="377" t="n">
        <f aca="false">+[1]data1cf!Z87</f>
        <v>0</v>
      </c>
      <c r="AB87" s="377" t="n">
        <f aca="false">+[1]data1cf!AA87</f>
        <v>0</v>
      </c>
      <c r="AC87" s="377" t="n">
        <f aca="false">+[1]data1cf!AB87</f>
        <v>0</v>
      </c>
      <c r="AD87" s="377" t="n">
        <f aca="false">+[1]data1cf!AC87</f>
        <v>0</v>
      </c>
      <c r="AE87" s="377" t="n">
        <f aca="false">+[1]data1cf!AD87</f>
        <v>0</v>
      </c>
      <c r="AF87" s="377" t="n">
        <f aca="false">+[1]data1cf!AE87</f>
        <v>0</v>
      </c>
      <c r="AG87" s="377"/>
      <c r="AH87" s="378" t="n">
        <f aca="false">XNPV(0.1,B87:AF87,$B$1:$AF$1)</f>
        <v>78025.8142452428</v>
      </c>
      <c r="AI87" s="378" t="n">
        <f aca="false">SUMPRODUCT(B87:AA87,$B$1010:$AA$1010)</f>
        <v>163411.867233651</v>
      </c>
      <c r="AJ87" s="379" t="n">
        <f aca="false">SUMPRODUCT(B87:AF87,$B$1012:$AF$1012)</f>
        <v>162977.912818802</v>
      </c>
      <c r="AK87" s="380" t="n">
        <f aca="false">XIRR(B87:AF87,$B$1:$AF$1)</f>
        <v>0.160078943304019</v>
      </c>
      <c r="AL87" s="381" t="n">
        <f aca="false">1-EXP(-(1/0.25)*(AI87/ABS($AI$1010)))</f>
        <v>0.982877987478201</v>
      </c>
    </row>
    <row r="88" customFormat="false" ht="12.75" hidden="false" customHeight="false" outlineLevel="0" collapsed="false">
      <c r="A88" s="371"/>
      <c r="B88" s="377" t="n">
        <f aca="false">+[1]data1cf!A88</f>
        <v>-157159.164598727</v>
      </c>
      <c r="C88" s="377" t="n">
        <f aca="false">+[1]data1cf!B88</f>
        <v>10428.3142635573</v>
      </c>
      <c r="D88" s="377" t="n">
        <f aca="false">+[1]data1cf!C88</f>
        <v>45108.5554683586</v>
      </c>
      <c r="E88" s="377" t="n">
        <f aca="false">+[1]data1cf!D88</f>
        <v>42770.9986568709</v>
      </c>
      <c r="F88" s="377" t="n">
        <f aca="false">+[1]data1cf!E88</f>
        <v>23378.7530336743</v>
      </c>
      <c r="G88" s="377" t="n">
        <f aca="false">+[1]data1cf!F88</f>
        <v>23481.6977107232</v>
      </c>
      <c r="H88" s="377" t="n">
        <f aca="false">+[1]data1cf!G88</f>
        <v>22990.3721577692</v>
      </c>
      <c r="I88" s="377" t="n">
        <f aca="false">+[1]data1cf!H88</f>
        <v>22788.0671978424</v>
      </c>
      <c r="J88" s="377" t="n">
        <f aca="false">+[1]data1cf!I88</f>
        <v>23735.066701238</v>
      </c>
      <c r="K88" s="377" t="n">
        <f aca="false">+[1]data1cf!J88</f>
        <v>24355.6458056705</v>
      </c>
      <c r="L88" s="377" t="n">
        <f aca="false">+[1]data1cf!K88</f>
        <v>25042.3089468989</v>
      </c>
      <c r="M88" s="377" t="n">
        <f aca="false">+[1]data1cf!L88</f>
        <v>25819.9177365671</v>
      </c>
      <c r="N88" s="377" t="n">
        <f aca="false">+[1]data1cf!M88</f>
        <v>26632.3021682031</v>
      </c>
      <c r="O88" s="377" t="n">
        <f aca="false">+[1]data1cf!N88</f>
        <v>27203.0378744381</v>
      </c>
      <c r="P88" s="377" t="n">
        <f aca="false">+[1]data1cf!O88</f>
        <v>34954.5104349203</v>
      </c>
      <c r="Q88" s="377" t="n">
        <f aca="false">+[1]data1cf!P88</f>
        <v>42378.2275507636</v>
      </c>
      <c r="R88" s="377" t="n">
        <f aca="false">+[1]data1cf!Q88</f>
        <v>33413.7640579394</v>
      </c>
      <c r="S88" s="377" t="n">
        <f aca="false">+[1]data1cf!R88</f>
        <v>24059.8160536179</v>
      </c>
      <c r="T88" s="377" t="n">
        <f aca="false">+[1]data1cf!S88</f>
        <v>23892.673288806</v>
      </c>
      <c r="U88" s="377" t="n">
        <f aca="false">+[1]data1cf!T88</f>
        <v>23700.5843560559</v>
      </c>
      <c r="V88" s="377" t="n">
        <f aca="false">+[1]data1cf!U88</f>
        <v>43251.8093454488</v>
      </c>
      <c r="W88" s="377" t="n">
        <f aca="false">+[1]data1cf!V88</f>
        <v>0</v>
      </c>
      <c r="X88" s="377" t="n">
        <f aca="false">+[1]data1cf!W88</f>
        <v>0</v>
      </c>
      <c r="Y88" s="377" t="n">
        <f aca="false">+[1]data1cf!X88</f>
        <v>0</v>
      </c>
      <c r="Z88" s="377" t="n">
        <f aca="false">+[1]data1cf!Y88</f>
        <v>0</v>
      </c>
      <c r="AA88" s="377" t="n">
        <f aca="false">+[1]data1cf!Z88</f>
        <v>0</v>
      </c>
      <c r="AB88" s="377" t="n">
        <f aca="false">+[1]data1cf!AA88</f>
        <v>0</v>
      </c>
      <c r="AC88" s="377" t="n">
        <f aca="false">+[1]data1cf!AB88</f>
        <v>0</v>
      </c>
      <c r="AD88" s="377" t="n">
        <f aca="false">+[1]data1cf!AC88</f>
        <v>0</v>
      </c>
      <c r="AE88" s="377" t="n">
        <f aca="false">+[1]data1cf!AD88</f>
        <v>0</v>
      </c>
      <c r="AF88" s="377" t="n">
        <f aca="false">+[1]data1cf!AE88</f>
        <v>0</v>
      </c>
      <c r="AG88" s="377"/>
      <c r="AH88" s="378" t="n">
        <f aca="false">XNPV(0.1,B88:AF88,$B$1:$AF$1)</f>
        <v>79280.7963495187</v>
      </c>
      <c r="AI88" s="378" t="n">
        <f aca="false">SUMPRODUCT(B88:AA88,$B$1010:$AA$1010)</f>
        <v>159287.353723081</v>
      </c>
      <c r="AJ88" s="379" t="n">
        <f aca="false">SUMPRODUCT(B88:AF88,$B$1012:$AF$1012)</f>
        <v>158879.912084404</v>
      </c>
      <c r="AK88" s="380" t="n">
        <f aca="false">XIRR(B88:AF88,$B$1:$AF$1)</f>
        <v>0.167391644553304</v>
      </c>
      <c r="AL88" s="381" t="n">
        <f aca="false">1-EXP(-(1/0.25)*(AI88/ABS($AI$1010)))</f>
        <v>0.98102683143843</v>
      </c>
    </row>
    <row r="89" customFormat="false" ht="12.75" hidden="false" customHeight="false" outlineLevel="0" collapsed="false">
      <c r="A89" s="371"/>
      <c r="B89" s="377" t="n">
        <f aca="false">+[1]data1cf!A89</f>
        <v>-164844.410268764</v>
      </c>
      <c r="C89" s="377" t="n">
        <f aca="false">+[1]data1cf!B89</f>
        <v>8383.05288085571</v>
      </c>
      <c r="D89" s="377" t="n">
        <f aca="false">+[1]data1cf!C89</f>
        <v>44713.6478315496</v>
      </c>
      <c r="E89" s="377" t="n">
        <f aca="false">+[1]data1cf!D89</f>
        <v>42175.6027195538</v>
      </c>
      <c r="F89" s="377" t="n">
        <f aca="false">+[1]data1cf!E89</f>
        <v>24617.7882104231</v>
      </c>
      <c r="G89" s="377" t="n">
        <f aca="false">+[1]data1cf!F89</f>
        <v>24633.2435481428</v>
      </c>
      <c r="H89" s="377" t="n">
        <f aca="false">+[1]data1cf!G89</f>
        <v>24032.5439132681</v>
      </c>
      <c r="I89" s="377" t="n">
        <f aca="false">+[1]data1cf!H89</f>
        <v>23738.3952154392</v>
      </c>
      <c r="J89" s="377" t="n">
        <f aca="false">+[1]data1cf!I89</f>
        <v>24649.4115356341</v>
      </c>
      <c r="K89" s="377" t="n">
        <f aca="false">+[1]data1cf!J89</f>
        <v>25222.2989494537</v>
      </c>
      <c r="L89" s="377" t="n">
        <f aca="false">+[1]data1cf!K89</f>
        <v>25863.6961543541</v>
      </c>
      <c r="M89" s="377" t="n">
        <f aca="false">+[1]data1cf!L89</f>
        <v>26601.3335891561</v>
      </c>
      <c r="N89" s="377" t="n">
        <f aca="false">+[1]data1cf!M89</f>
        <v>27375.2356641908</v>
      </c>
      <c r="O89" s="377" t="n">
        <f aca="false">+[1]data1cf!N89</f>
        <v>27899.1438643074</v>
      </c>
      <c r="P89" s="377" t="n">
        <f aca="false">+[1]data1cf!O89</f>
        <v>35954.7821111205</v>
      </c>
      <c r="Q89" s="377" t="n">
        <f aca="false">+[1]data1cf!P89</f>
        <v>43696.6524702162</v>
      </c>
      <c r="R89" s="377" t="n">
        <f aca="false">+[1]data1cf!Q89</f>
        <v>34275.4249140224</v>
      </c>
      <c r="S89" s="377" t="n">
        <f aca="false">+[1]data1cf!R89</f>
        <v>24453.9262611086</v>
      </c>
      <c r="T89" s="377" t="n">
        <f aca="false">+[1]data1cf!S89</f>
        <v>24266.0744420731</v>
      </c>
      <c r="U89" s="377" t="n">
        <f aca="false">+[1]data1cf!T89</f>
        <v>24053.2541465173</v>
      </c>
      <c r="V89" s="377" t="n">
        <f aca="false">+[1]data1cf!U89</f>
        <v>44546.570598944</v>
      </c>
      <c r="W89" s="377" t="n">
        <f aca="false">+[1]data1cf!V89</f>
        <v>0</v>
      </c>
      <c r="X89" s="377" t="n">
        <f aca="false">+[1]data1cf!W89</f>
        <v>0</v>
      </c>
      <c r="Y89" s="377" t="n">
        <f aca="false">+[1]data1cf!X89</f>
        <v>0</v>
      </c>
      <c r="Z89" s="377" t="n">
        <f aca="false">+[1]data1cf!Y89</f>
        <v>0</v>
      </c>
      <c r="AA89" s="377" t="n">
        <f aca="false">+[1]data1cf!Z89</f>
        <v>0</v>
      </c>
      <c r="AB89" s="377" t="n">
        <f aca="false">+[1]data1cf!AA89</f>
        <v>0</v>
      </c>
      <c r="AC89" s="377" t="n">
        <f aca="false">+[1]data1cf!AB89</f>
        <v>0</v>
      </c>
      <c r="AD89" s="377" t="n">
        <f aca="false">+[1]data1cf!AC89</f>
        <v>0</v>
      </c>
      <c r="AE89" s="377" t="n">
        <f aca="false">+[1]data1cf!AD89</f>
        <v>0</v>
      </c>
      <c r="AF89" s="377" t="n">
        <f aca="false">+[1]data1cf!AE89</f>
        <v>0</v>
      </c>
      <c r="AG89" s="377"/>
      <c r="AH89" s="378" t="n">
        <f aca="false">XNPV(0.1,B89:AF89,$B$1:$AF$1)</f>
        <v>74581.2982279936</v>
      </c>
      <c r="AI89" s="378" t="n">
        <f aca="false">SUMPRODUCT(B89:AA89,$B$1010:$AA$1010)</f>
        <v>156684.014775703</v>
      </c>
      <c r="AJ89" s="379" t="n">
        <f aca="false">SUMPRODUCT(B89:AF89,$B$1012:$AF$1012)</f>
        <v>156265.776673137</v>
      </c>
      <c r="AK89" s="380" t="n">
        <f aca="false">XIRR(B89:AF89,$B$1:$AF$1)</f>
        <v>0.1597179858116</v>
      </c>
      <c r="AL89" s="381" t="n">
        <f aca="false">1-EXP(-(1/0.25)*(AI89/ABS($AI$1010)))</f>
        <v>0.979756697349209</v>
      </c>
    </row>
    <row r="90" customFormat="false" ht="12.75" hidden="false" customHeight="false" outlineLevel="0" collapsed="false">
      <c r="A90" s="371"/>
      <c r="B90" s="377" t="n">
        <f aca="false">+[1]data1cf!A90</f>
        <v>-195515.162698878</v>
      </c>
      <c r="C90" s="377" t="n">
        <f aca="false">+[1]data1cf!B90</f>
        <v>9392.62637354687</v>
      </c>
      <c r="D90" s="377" t="n">
        <f aca="false">+[1]data1cf!C90</f>
        <v>45542.3096429822</v>
      </c>
      <c r="E90" s="377" t="n">
        <f aca="false">+[1]data1cf!D90</f>
        <v>49586.5153013431</v>
      </c>
      <c r="F90" s="377" t="n">
        <f aca="false">+[1]data1cf!E90</f>
        <v>29562.6062149313</v>
      </c>
      <c r="G90" s="377" t="n">
        <f aca="false">+[1]data1cf!F90</f>
        <v>29228.9037010933</v>
      </c>
      <c r="H90" s="377" t="n">
        <f aca="false">+[1]data1cf!G90</f>
        <v>28191.7072341203</v>
      </c>
      <c r="I90" s="377" t="n">
        <f aca="false">+[1]data1cf!H90</f>
        <v>27531.0228823398</v>
      </c>
      <c r="J90" s="377" t="n">
        <f aca="false">+[1]data1cf!I90</f>
        <v>28298.4352956496</v>
      </c>
      <c r="K90" s="377" t="n">
        <f aca="false">+[1]data1cf!J90</f>
        <v>28680.9917690458</v>
      </c>
      <c r="L90" s="377" t="n">
        <f aca="false">+[1]data1cf!K90</f>
        <v>29141.738883338</v>
      </c>
      <c r="M90" s="377" t="n">
        <f aca="false">+[1]data1cf!L90</f>
        <v>29719.8561697887</v>
      </c>
      <c r="N90" s="377" t="n">
        <f aca="false">+[1]data1cf!M90</f>
        <v>30340.1804825869</v>
      </c>
      <c r="O90" s="377" t="n">
        <f aca="false">+[1]data1cf!N90</f>
        <v>30677.206583062</v>
      </c>
      <c r="P90" s="377" t="n">
        <f aca="false">+[1]data1cf!O90</f>
        <v>39946.7280111982</v>
      </c>
      <c r="Q90" s="377" t="n">
        <f aca="false">+[1]data1cf!P90</f>
        <v>48958.3039565022</v>
      </c>
      <c r="R90" s="377" t="n">
        <f aca="false">+[1]data1cf!Q90</f>
        <v>37714.1942039461</v>
      </c>
      <c r="S90" s="377" t="n">
        <f aca="false">+[1]data1cf!R90</f>
        <v>26026.7655850688</v>
      </c>
      <c r="T90" s="377" t="n">
        <f aca="false">+[1]data1cf!S90</f>
        <v>25756.2667951463</v>
      </c>
      <c r="U90" s="377" t="n">
        <f aca="false">+[1]data1cf!T90</f>
        <v>25460.7104982373</v>
      </c>
      <c r="V90" s="377" t="n">
        <f aca="false">+[1]data1cf!U90</f>
        <v>49713.7836675985</v>
      </c>
      <c r="W90" s="377" t="n">
        <f aca="false">+[1]data1cf!V90</f>
        <v>0</v>
      </c>
      <c r="X90" s="377" t="n">
        <f aca="false">+[1]data1cf!W90</f>
        <v>0</v>
      </c>
      <c r="Y90" s="377" t="n">
        <f aca="false">+[1]data1cf!X90</f>
        <v>0</v>
      </c>
      <c r="Z90" s="377" t="n">
        <f aca="false">+[1]data1cf!Y90</f>
        <v>0</v>
      </c>
      <c r="AA90" s="377" t="n">
        <f aca="false">+[1]data1cf!Z90</f>
        <v>0</v>
      </c>
      <c r="AB90" s="377" t="n">
        <f aca="false">+[1]data1cf!AA90</f>
        <v>0</v>
      </c>
      <c r="AC90" s="377" t="n">
        <f aca="false">+[1]data1cf!AB90</f>
        <v>0</v>
      </c>
      <c r="AD90" s="377" t="n">
        <f aca="false">+[1]data1cf!AC90</f>
        <v>0</v>
      </c>
      <c r="AE90" s="377" t="n">
        <f aca="false">+[1]data1cf!AD90</f>
        <v>0</v>
      </c>
      <c r="AF90" s="377" t="n">
        <f aca="false">+[1]data1cf!AE90</f>
        <v>0</v>
      </c>
      <c r="AG90" s="377"/>
      <c r="AH90" s="378" t="n">
        <f aca="false">XNPV(0.1,B90:AF90,$B$1:$AF$1)</f>
        <v>73502.4309982631</v>
      </c>
      <c r="AI90" s="378" t="n">
        <f aca="false">SUMPRODUCT(B90:AA90,$B$1010:$AA$1010)</f>
        <v>165503.707616101</v>
      </c>
      <c r="AJ90" s="379" t="n">
        <f aca="false">SUMPRODUCT(B90:AF90,$B$1012:$AF$1012)</f>
        <v>165036.660446974</v>
      </c>
      <c r="AK90" s="380" t="n">
        <f aca="false">XIRR(B90:AF90,$B$1:$AF$1)</f>
        <v>0.150177622917279</v>
      </c>
      <c r="AL90" s="381" t="n">
        <f aca="false">1-EXP(-(1/0.25)*(AI90/ABS($AI$1010)))</f>
        <v>0.983746664854526</v>
      </c>
    </row>
    <row r="91" customFormat="false" ht="12.75" hidden="false" customHeight="false" outlineLevel="0" collapsed="false">
      <c r="A91" s="371"/>
      <c r="B91" s="377" t="n">
        <f aca="false">+[1]data1cf!A91</f>
        <v>-152180.868132823</v>
      </c>
      <c r="C91" s="377" t="n">
        <f aca="false">+[1]data1cf!B91</f>
        <v>5484.25790855195</v>
      </c>
      <c r="D91" s="377" t="n">
        <f aca="false">+[1]data1cf!C91</f>
        <v>41408.1130333842</v>
      </c>
      <c r="E91" s="377" t="n">
        <f aca="false">+[1]data1cf!D91</f>
        <v>40509.8378939298</v>
      </c>
      <c r="F91" s="377" t="n">
        <f aca="false">+[1]data1cf!E91</f>
        <v>22576.1392063001</v>
      </c>
      <c r="G91" s="377" t="n">
        <f aca="false">+[1]data1cf!F91</f>
        <v>22735.7571359017</v>
      </c>
      <c r="H91" s="377" t="n">
        <f aca="false">+[1]data1cf!G91</f>
        <v>22315.281186053</v>
      </c>
      <c r="I91" s="377" t="n">
        <f aca="false">+[1]data1cf!H91</f>
        <v>22172.470141538</v>
      </c>
      <c r="J91" s="377" t="n">
        <f aca="false">+[1]data1cf!I91</f>
        <v>23142.7785879979</v>
      </c>
      <c r="K91" s="377" t="n">
        <f aca="false">+[1]data1cf!J91</f>
        <v>23794.2510932435</v>
      </c>
      <c r="L91" s="377" t="n">
        <f aca="false">+[1]data1cf!K91</f>
        <v>24510.2362965794</v>
      </c>
      <c r="M91" s="377" t="n">
        <f aca="false">+[1]data1cf!L91</f>
        <v>25313.7374601824</v>
      </c>
      <c r="N91" s="377" t="n">
        <f aca="false">+[1]data1cf!M91</f>
        <v>26151.0497325266</v>
      </c>
      <c r="O91" s="377" t="n">
        <f aca="false">+[1]data1cf!N91</f>
        <v>26752.1190439872</v>
      </c>
      <c r="P91" s="377" t="n">
        <f aca="false">+[1]data1cf!O91</f>
        <v>34306.5612132075</v>
      </c>
      <c r="Q91" s="377" t="n">
        <f aca="false">+[1]data1cf!P91</f>
        <v>41524.1871727624</v>
      </c>
      <c r="R91" s="377" t="n">
        <f aca="false">+[1]data1cf!Q91</f>
        <v>32855.6032158767</v>
      </c>
      <c r="S91" s="377" t="n">
        <f aca="false">+[1]data1cf!R91</f>
        <v>23804.5220087214</v>
      </c>
      <c r="T91" s="377" t="n">
        <f aca="false">+[1]data1cf!S91</f>
        <v>23650.7940150018</v>
      </c>
      <c r="U91" s="377" t="n">
        <f aca="false">+[1]data1cf!T91</f>
        <v>23472.1343042468</v>
      </c>
      <c r="V91" s="377" t="n">
        <f aca="false">+[1]data1cf!U91</f>
        <v>42413.0976569482</v>
      </c>
      <c r="W91" s="377" t="n">
        <f aca="false">+[1]data1cf!V91</f>
        <v>0</v>
      </c>
      <c r="X91" s="377" t="n">
        <f aca="false">+[1]data1cf!W91</f>
        <v>0</v>
      </c>
      <c r="Y91" s="377" t="n">
        <f aca="false">+[1]data1cf!X91</f>
        <v>0</v>
      </c>
      <c r="Z91" s="377" t="n">
        <f aca="false">+[1]data1cf!Y91</f>
        <v>0</v>
      </c>
      <c r="AA91" s="377" t="n">
        <f aca="false">+[1]data1cf!Z91</f>
        <v>0</v>
      </c>
      <c r="AB91" s="377" t="n">
        <f aca="false">+[1]data1cf!AA91</f>
        <v>0</v>
      </c>
      <c r="AC91" s="377" t="n">
        <f aca="false">+[1]data1cf!AB91</f>
        <v>0</v>
      </c>
      <c r="AD91" s="377" t="n">
        <f aca="false">+[1]data1cf!AC91</f>
        <v>0</v>
      </c>
      <c r="AE91" s="377" t="n">
        <f aca="false">+[1]data1cf!AD91</f>
        <v>0</v>
      </c>
      <c r="AF91" s="377" t="n">
        <f aca="false">+[1]data1cf!AE91</f>
        <v>0</v>
      </c>
      <c r="AG91" s="377"/>
      <c r="AH91" s="378" t="n">
        <f aca="false">XNPV(0.1,B91:AF91,$B$1:$AF$1)</f>
        <v>71369.115972414</v>
      </c>
      <c r="AI91" s="378" t="n">
        <f aca="false">SUMPRODUCT(B91:AA91,$B$1010:$AA$1010)</f>
        <v>149205.670356753</v>
      </c>
      <c r="AJ91" s="379" t="n">
        <f aca="false">SUMPRODUCT(B91:AF91,$B$1012:$AF$1012)</f>
        <v>148808.207053736</v>
      </c>
      <c r="AK91" s="380" t="n">
        <f aca="false">XIRR(B91:AF91,$B$1:$AF$1)</f>
        <v>0.160613970386778</v>
      </c>
      <c r="AL91" s="381" t="n">
        <f aca="false">1-EXP(-(1/0.25)*(AI91/ABS($AI$1010)))</f>
        <v>0.975615122752941</v>
      </c>
    </row>
    <row r="92" customFormat="false" ht="12.75" hidden="false" customHeight="false" outlineLevel="0" collapsed="false">
      <c r="A92" s="371"/>
      <c r="B92" s="377" t="n">
        <f aca="false">+[1]data1cf!A92</f>
        <v>-177045.556554725</v>
      </c>
      <c r="C92" s="377" t="n">
        <f aca="false">+[1]data1cf!B92</f>
        <v>8098.2525754212</v>
      </c>
      <c r="D92" s="377" t="n">
        <f aca="false">+[1]data1cf!C92</f>
        <v>46454.8826465212</v>
      </c>
      <c r="E92" s="377" t="n">
        <f aca="false">+[1]data1cf!D92</f>
        <v>44168.5043225423</v>
      </c>
      <c r="F92" s="377" t="n">
        <f aca="false">+[1]data1cf!E92</f>
        <v>26584.8885601107</v>
      </c>
      <c r="G92" s="377" t="n">
        <f aca="false">+[1]data1cf!F92</f>
        <v>26461.4452505456</v>
      </c>
      <c r="H92" s="377" t="n">
        <f aca="false">+[1]data1cf!G92</f>
        <v>25687.1026079252</v>
      </c>
      <c r="I92" s="377" t="n">
        <f aca="false">+[1]data1cf!H92</f>
        <v>25247.1421911607</v>
      </c>
      <c r="J92" s="377" t="n">
        <f aca="false">+[1]data1cf!I92</f>
        <v>26101.0313743826</v>
      </c>
      <c r="K92" s="377" t="n">
        <f aca="false">+[1]data1cf!J92</f>
        <v>26598.2031482895</v>
      </c>
      <c r="L92" s="377" t="n">
        <f aca="false">+[1]data1cf!K92</f>
        <v>27167.7358566436</v>
      </c>
      <c r="M92" s="377" t="n">
        <f aca="false">+[1]data1cf!L92</f>
        <v>27841.9145070539</v>
      </c>
      <c r="N92" s="377" t="n">
        <f aca="false">+[1]data1cf!M92</f>
        <v>28554.7217410806</v>
      </c>
      <c r="O92" s="377" t="n">
        <f aca="false">+[1]data1cf!N92</f>
        <v>29004.2862862396</v>
      </c>
      <c r="P92" s="377" t="n">
        <f aca="false">+[1]data1cf!O92</f>
        <v>37542.8199658641</v>
      </c>
      <c r="Q92" s="377" t="n">
        <f aca="false">+[1]data1cf!P92</f>
        <v>45789.7924946156</v>
      </c>
      <c r="R92" s="377" t="n">
        <f aca="false">+[1]data1cf!Q92</f>
        <v>35643.4033242564</v>
      </c>
      <c r="S92" s="377" t="n">
        <f aca="false">+[1]data1cf!R92</f>
        <v>25079.6182039351</v>
      </c>
      <c r="T92" s="377" t="n">
        <f aca="false">+[1]data1cf!S92</f>
        <v>24858.8885549807</v>
      </c>
      <c r="U92" s="377" t="n">
        <f aca="false">+[1]data1cf!T92</f>
        <v>24613.1550122548</v>
      </c>
      <c r="V92" s="377" t="n">
        <f aca="false">+[1]data1cf!U92</f>
        <v>46602.1420325121</v>
      </c>
      <c r="W92" s="377" t="n">
        <f aca="false">+[1]data1cf!V92</f>
        <v>0</v>
      </c>
      <c r="X92" s="377" t="n">
        <f aca="false">+[1]data1cf!W92</f>
        <v>0</v>
      </c>
      <c r="Y92" s="377" t="n">
        <f aca="false">+[1]data1cf!X92</f>
        <v>0</v>
      </c>
      <c r="Z92" s="377" t="n">
        <f aca="false">+[1]data1cf!Y92</f>
        <v>0</v>
      </c>
      <c r="AA92" s="377" t="n">
        <f aca="false">+[1]data1cf!Z92</f>
        <v>0</v>
      </c>
      <c r="AB92" s="377" t="n">
        <f aca="false">+[1]data1cf!AA92</f>
        <v>0</v>
      </c>
      <c r="AC92" s="377" t="n">
        <f aca="false">+[1]data1cf!AB92</f>
        <v>0</v>
      </c>
      <c r="AD92" s="377" t="n">
        <f aca="false">+[1]data1cf!AC92</f>
        <v>0</v>
      </c>
      <c r="AE92" s="377" t="n">
        <f aca="false">+[1]data1cf!AD92</f>
        <v>0</v>
      </c>
      <c r="AF92" s="377" t="n">
        <f aca="false">+[1]data1cf!AE92</f>
        <v>0</v>
      </c>
      <c r="AG92" s="377"/>
      <c r="AH92" s="378" t="n">
        <f aca="false">XNPV(0.1,B92:AF92,$B$1:$AF$1)</f>
        <v>73976.893946429</v>
      </c>
      <c r="AI92" s="378" t="n">
        <f aca="false">SUMPRODUCT(B92:AA92,$B$1010:$AA$1010)</f>
        <v>159997.626009554</v>
      </c>
      <c r="AJ92" s="379" t="n">
        <f aca="false">SUMPRODUCT(B92:AF92,$B$1012:$AF$1012)</f>
        <v>159560.053901359</v>
      </c>
      <c r="AK92" s="380" t="n">
        <f aca="false">XIRR(B92:AF92,$B$1:$AF$1)</f>
        <v>0.155385571808289</v>
      </c>
      <c r="AL92" s="381" t="n">
        <f aca="false">1-EXP(-(1/0.25)*(AI92/ABS($AI$1010)))</f>
        <v>0.981359310049754</v>
      </c>
    </row>
    <row r="93" customFormat="false" ht="12.75" hidden="false" customHeight="false" outlineLevel="0" collapsed="false">
      <c r="A93" s="371"/>
      <c r="B93" s="377" t="n">
        <f aca="false">+[1]data1cf!A93</f>
        <v>-176272.247092519</v>
      </c>
      <c r="C93" s="377" t="n">
        <f aca="false">+[1]data1cf!B93</f>
        <v>6100.04625442951</v>
      </c>
      <c r="D93" s="377" t="n">
        <f aca="false">+[1]data1cf!C93</f>
        <v>45156.8263375959</v>
      </c>
      <c r="E93" s="377" t="n">
        <f aca="false">+[1]data1cf!D93</f>
        <v>47148.9549748517</v>
      </c>
      <c r="F93" s="377" t="n">
        <f aca="false">+[1]data1cf!E93</f>
        <v>26460.2136092601</v>
      </c>
      <c r="G93" s="377" t="n">
        <f aca="false">+[1]data1cf!F93</f>
        <v>26345.5737051879</v>
      </c>
      <c r="H93" s="377" t="n">
        <f aca="false">+[1]data1cf!G93</f>
        <v>25582.2365679346</v>
      </c>
      <c r="I93" s="377" t="n">
        <f aca="false">+[1]data1cf!H93</f>
        <v>25151.5177076035</v>
      </c>
      <c r="J93" s="377" t="n">
        <f aca="false">+[1]data1cf!I93</f>
        <v>26009.0276125622</v>
      </c>
      <c r="K93" s="377" t="n">
        <f aca="false">+[1]data1cf!J93</f>
        <v>26510.998248757</v>
      </c>
      <c r="L93" s="377" t="n">
        <f aca="false">+[1]data1cf!K93</f>
        <v>27085.0857336768</v>
      </c>
      <c r="M93" s="377" t="n">
        <f aca="false">+[1]data1cf!L93</f>
        <v>27763.2864060576</v>
      </c>
      <c r="N93" s="377" t="n">
        <f aca="false">+[1]data1cf!M93</f>
        <v>28479.9658351664</v>
      </c>
      <c r="O93" s="377" t="n">
        <f aca="false">+[1]data1cf!N93</f>
        <v>28934.2422861157</v>
      </c>
      <c r="P93" s="377" t="n">
        <f aca="false">+[1]data1cf!O93</f>
        <v>37442.1700211267</v>
      </c>
      <c r="Q93" s="377" t="n">
        <f aca="false">+[1]data1cf!P93</f>
        <v>45657.1291408083</v>
      </c>
      <c r="R93" s="377" t="n">
        <f aca="false">+[1]data1cf!Q93</f>
        <v>35556.700761732</v>
      </c>
      <c r="S93" s="377" t="n">
        <f aca="false">+[1]data1cf!R93</f>
        <v>25039.96180703</v>
      </c>
      <c r="T93" s="377" t="n">
        <f aca="false">+[1]data1cf!S93</f>
        <v>24821.3159571202</v>
      </c>
      <c r="U93" s="377" t="n">
        <f aca="false">+[1]data1cf!T93</f>
        <v>24577.6684581865</v>
      </c>
      <c r="V93" s="377" t="n">
        <f aca="false">+[1]data1cf!U93</f>
        <v>46471.8597784872</v>
      </c>
      <c r="W93" s="377" t="n">
        <f aca="false">+[1]data1cf!V93</f>
        <v>0</v>
      </c>
      <c r="X93" s="377" t="n">
        <f aca="false">+[1]data1cf!W93</f>
        <v>0</v>
      </c>
      <c r="Y93" s="377" t="n">
        <f aca="false">+[1]data1cf!X93</f>
        <v>0</v>
      </c>
      <c r="Z93" s="377" t="n">
        <f aca="false">+[1]data1cf!Y93</f>
        <v>0</v>
      </c>
      <c r="AA93" s="377" t="n">
        <f aca="false">+[1]data1cf!Z93</f>
        <v>0</v>
      </c>
      <c r="AB93" s="377" t="n">
        <f aca="false">+[1]data1cf!AA93</f>
        <v>0</v>
      </c>
      <c r="AC93" s="377" t="n">
        <f aca="false">+[1]data1cf!AB93</f>
        <v>0</v>
      </c>
      <c r="AD93" s="377" t="n">
        <f aca="false">+[1]data1cf!AC93</f>
        <v>0</v>
      </c>
      <c r="AE93" s="377" t="n">
        <f aca="false">+[1]data1cf!AD93</f>
        <v>0</v>
      </c>
      <c r="AF93" s="377" t="n">
        <f aca="false">+[1]data1cf!AE93</f>
        <v>0</v>
      </c>
      <c r="AG93" s="377"/>
      <c r="AH93" s="378" t="n">
        <f aca="false">XNPV(0.1,B93:AF93,$B$1:$AF$1)</f>
        <v>73534.4749815512</v>
      </c>
      <c r="AI93" s="378" t="n">
        <f aca="false">SUMPRODUCT(B93:AA93,$B$1010:$AA$1010)</f>
        <v>159449.683215076</v>
      </c>
      <c r="AJ93" s="379" t="n">
        <f aca="false">SUMPRODUCT(B93:AF93,$B$1012:$AF$1012)</f>
        <v>159012.753444827</v>
      </c>
      <c r="AK93" s="380" t="n">
        <f aca="false">XIRR(B93:AF93,$B$1:$AF$1)</f>
        <v>0.155017084511166</v>
      </c>
      <c r="AL93" s="381" t="n">
        <f aca="false">1-EXP(-(1/0.25)*(AI93/ABS($AI$1010)))</f>
        <v>0.981103336907139</v>
      </c>
    </row>
    <row r="94" customFormat="false" ht="12.75" hidden="false" customHeight="false" outlineLevel="0" collapsed="false">
      <c r="A94" s="371"/>
      <c r="B94" s="377" t="n">
        <f aca="false">+[1]data1cf!A94</f>
        <v>-177072.061771538</v>
      </c>
      <c r="C94" s="377" t="n">
        <f aca="false">+[1]data1cf!B94</f>
        <v>7312.17545493347</v>
      </c>
      <c r="D94" s="377" t="n">
        <f aca="false">+[1]data1cf!C94</f>
        <v>46325.9914069593</v>
      </c>
      <c r="E94" s="377" t="n">
        <f aca="false">+[1]data1cf!D94</f>
        <v>45214.0249503826</v>
      </c>
      <c r="F94" s="377" t="n">
        <f aca="false">+[1]data1cf!E94</f>
        <v>26589.1617996935</v>
      </c>
      <c r="G94" s="377" t="n">
        <f aca="false">+[1]data1cf!F94</f>
        <v>26465.4167530065</v>
      </c>
      <c r="H94" s="377" t="n">
        <f aca="false">+[1]data1cf!G94</f>
        <v>25690.6968961916</v>
      </c>
      <c r="I94" s="377" t="n">
        <f aca="false">+[1]data1cf!H94</f>
        <v>25250.4197246622</v>
      </c>
      <c r="J94" s="377" t="n">
        <f aca="false">+[1]data1cf!I94</f>
        <v>26104.1848074827</v>
      </c>
      <c r="K94" s="377" t="n">
        <f aca="false">+[1]data1cf!J94</f>
        <v>26601.1921001673</v>
      </c>
      <c r="L94" s="377" t="n">
        <f aca="false">+[1]data1cf!K94</f>
        <v>27170.5686933489</v>
      </c>
      <c r="M94" s="377" t="n">
        <f aca="false">+[1]data1cf!L94</f>
        <v>27844.6094887738</v>
      </c>
      <c r="N94" s="377" t="n">
        <f aca="false">+[1]data1cf!M94</f>
        <v>28557.284003139</v>
      </c>
      <c r="O94" s="377" t="n">
        <f aca="false">+[1]data1cf!N94</f>
        <v>29006.6870475137</v>
      </c>
      <c r="P94" s="377" t="n">
        <f aca="false">+[1]data1cf!O94</f>
        <v>37546.2697472749</v>
      </c>
      <c r="Q94" s="377" t="n">
        <f aca="false">+[1]data1cf!P94</f>
        <v>45794.3395370712</v>
      </c>
      <c r="R94" s="377" t="n">
        <f aca="false">+[1]data1cf!Q94</f>
        <v>35646.3750585107</v>
      </c>
      <c r="S94" s="377" t="n">
        <f aca="false">+[1]data1cf!R94</f>
        <v>25080.9774287338</v>
      </c>
      <c r="T94" s="377" t="n">
        <f aca="false">+[1]data1cf!S94</f>
        <v>24860.1763574727</v>
      </c>
      <c r="U94" s="377" t="n">
        <f aca="false">+[1]data1cf!T94</f>
        <v>24614.3713155014</v>
      </c>
      <c r="V94" s="377" t="n">
        <f aca="false">+[1]data1cf!U94</f>
        <v>46606.6074626646</v>
      </c>
      <c r="W94" s="377" t="n">
        <f aca="false">+[1]data1cf!V94</f>
        <v>0</v>
      </c>
      <c r="X94" s="377" t="n">
        <f aca="false">+[1]data1cf!W94</f>
        <v>0</v>
      </c>
      <c r="Y94" s="377" t="n">
        <f aca="false">+[1]data1cf!X94</f>
        <v>0</v>
      </c>
      <c r="Z94" s="377" t="n">
        <f aca="false">+[1]data1cf!Y94</f>
        <v>0</v>
      </c>
      <c r="AA94" s="377" t="n">
        <f aca="false">+[1]data1cf!Z94</f>
        <v>0</v>
      </c>
      <c r="AB94" s="377" t="n">
        <f aca="false">+[1]data1cf!AA94</f>
        <v>0</v>
      </c>
      <c r="AC94" s="377" t="n">
        <f aca="false">+[1]data1cf!AB94</f>
        <v>0</v>
      </c>
      <c r="AD94" s="377" t="n">
        <f aca="false">+[1]data1cf!AC94</f>
        <v>0</v>
      </c>
      <c r="AE94" s="377" t="n">
        <f aca="false">+[1]data1cf!AD94</f>
        <v>0</v>
      </c>
      <c r="AF94" s="377" t="n">
        <f aca="false">+[1]data1cf!AE94</f>
        <v>0</v>
      </c>
      <c r="AG94" s="377"/>
      <c r="AH94" s="378" t="n">
        <f aca="false">XNPV(0.1,B94:AF94,$B$1:$AF$1)</f>
        <v>73933.9669111307</v>
      </c>
      <c r="AI94" s="378" t="n">
        <f aca="false">SUMPRODUCT(B94:AA94,$B$1010:$AA$1010)</f>
        <v>160026.187931323</v>
      </c>
      <c r="AJ94" s="379" t="n">
        <f aca="false">SUMPRODUCT(B94:AF94,$B$1012:$AF$1012)</f>
        <v>159588.322250095</v>
      </c>
      <c r="AK94" s="380" t="n">
        <f aca="false">XIRR(B94:AF94,$B$1:$AF$1)</f>
        <v>0.155271904973383</v>
      </c>
      <c r="AL94" s="381" t="n">
        <f aca="false">1-EXP(-(1/0.25)*(AI94/ABS($AI$1010)))</f>
        <v>0.981372557347756</v>
      </c>
    </row>
    <row r="95" customFormat="false" ht="12.75" hidden="false" customHeight="false" outlineLevel="0" collapsed="false">
      <c r="A95" s="371"/>
      <c r="B95" s="377" t="n">
        <f aca="false">+[1]data1cf!A95</f>
        <v>-174237.96538395</v>
      </c>
      <c r="C95" s="377" t="n">
        <f aca="false">+[1]data1cf!B95</f>
        <v>6364.44567139502</v>
      </c>
      <c r="D95" s="377" t="n">
        <f aca="false">+[1]data1cf!C95</f>
        <v>46353.1166950128</v>
      </c>
      <c r="E95" s="377" t="n">
        <f aca="false">+[1]data1cf!D95</f>
        <v>47967.4836013473</v>
      </c>
      <c r="F95" s="377" t="n">
        <f aca="false">+[1]data1cf!E95</f>
        <v>26132.2414526693</v>
      </c>
      <c r="G95" s="377" t="n">
        <f aca="false">+[1]data1cf!F95</f>
        <v>26040.7599446113</v>
      </c>
      <c r="H95" s="377" t="n">
        <f aca="false">+[1]data1cf!G95</f>
        <v>25306.3740867046</v>
      </c>
      <c r="I95" s="377" t="n">
        <f aca="false">+[1]data1cf!H95</f>
        <v>24899.966230092</v>
      </c>
      <c r="J95" s="377" t="n">
        <f aca="false">+[1]data1cf!I95</f>
        <v>25767.0008704388</v>
      </c>
      <c r="K95" s="377" t="n">
        <f aca="false">+[1]data1cf!J95</f>
        <v>26281.5954796372</v>
      </c>
      <c r="L95" s="377" t="n">
        <f aca="false">+[1]data1cf!K95</f>
        <v>26867.6648412915</v>
      </c>
      <c r="M95" s="377" t="n">
        <f aca="false">+[1]data1cf!L95</f>
        <v>27556.4459166372</v>
      </c>
      <c r="N95" s="377" t="n">
        <f aca="false">+[1]data1cf!M95</f>
        <v>28283.3116114161</v>
      </c>
      <c r="O95" s="377" t="n">
        <f aca="false">+[1]data1cf!N95</f>
        <v>28749.9832860506</v>
      </c>
      <c r="P95" s="377" t="n">
        <f aca="false">+[1]data1cf!O95</f>
        <v>37177.3984755108</v>
      </c>
      <c r="Q95" s="377" t="n">
        <f aca="false">+[1]data1cf!P95</f>
        <v>45308.1425484577</v>
      </c>
      <c r="R95" s="377" t="n">
        <f aca="false">+[1]data1cf!Q95</f>
        <v>35328.6194493345</v>
      </c>
      <c r="S95" s="377" t="n">
        <f aca="false">+[1]data1cf!R95</f>
        <v>24935.6409797357</v>
      </c>
      <c r="T95" s="377" t="n">
        <f aca="false">+[1]data1cf!S95</f>
        <v>24722.476808879</v>
      </c>
      <c r="U95" s="377" t="n">
        <f aca="false">+[1]data1cf!T95</f>
        <v>24484.3168940722</v>
      </c>
      <c r="V95" s="377" t="n">
        <f aca="false">+[1]data1cf!U95</f>
        <v>46129.1369498319</v>
      </c>
      <c r="W95" s="377" t="n">
        <f aca="false">+[1]data1cf!V95</f>
        <v>0</v>
      </c>
      <c r="X95" s="377" t="n">
        <f aca="false">+[1]data1cf!W95</f>
        <v>0</v>
      </c>
      <c r="Y95" s="377" t="n">
        <f aca="false">+[1]data1cf!X95</f>
        <v>0</v>
      </c>
      <c r="Z95" s="377" t="n">
        <f aca="false">+[1]data1cf!Y95</f>
        <v>0</v>
      </c>
      <c r="AA95" s="377" t="n">
        <f aca="false">+[1]data1cf!Z95</f>
        <v>0</v>
      </c>
      <c r="AB95" s="377" t="n">
        <f aca="false">+[1]data1cf!AA95</f>
        <v>0</v>
      </c>
      <c r="AC95" s="377" t="n">
        <f aca="false">+[1]data1cf!AB95</f>
        <v>0</v>
      </c>
      <c r="AD95" s="377" t="n">
        <f aca="false">+[1]data1cf!AC95</f>
        <v>0</v>
      </c>
      <c r="AE95" s="377" t="n">
        <f aca="false">+[1]data1cf!AD95</f>
        <v>0</v>
      </c>
      <c r="AF95" s="377" t="n">
        <f aca="false">+[1]data1cf!AE95</f>
        <v>0</v>
      </c>
      <c r="AG95" s="377"/>
      <c r="AH95" s="378" t="n">
        <f aca="false">XNPV(0.1,B95:AF95,$B$1:$AF$1)</f>
        <v>75925.1090676022</v>
      </c>
      <c r="AI95" s="378" t="n">
        <f aca="false">SUMPRODUCT(B95:AA95,$B$1010:$AA$1010)</f>
        <v>161421.170295935</v>
      </c>
      <c r="AJ95" s="379" t="n">
        <f aca="false">SUMPRODUCT(B95:AF95,$B$1012:$AF$1012)</f>
        <v>160986.588471758</v>
      </c>
      <c r="AK95" s="380" t="n">
        <f aca="false">XIRR(B95:AF95,$B$1:$AF$1)</f>
        <v>0.157789808509727</v>
      </c>
      <c r="AL95" s="381" t="n">
        <f aca="false">1-EXP(-(1/0.25)*(AI95/ABS($AI$1010)))</f>
        <v>0.982008234071471</v>
      </c>
    </row>
    <row r="96" customFormat="false" ht="12.75" hidden="false" customHeight="false" outlineLevel="0" collapsed="false">
      <c r="A96" s="371"/>
      <c r="B96" s="377" t="n">
        <f aca="false">+[1]data1cf!A96</f>
        <v>-156650.518206829</v>
      </c>
      <c r="C96" s="377" t="n">
        <f aca="false">+[1]data1cf!B96</f>
        <v>4639.74192383047</v>
      </c>
      <c r="D96" s="377" t="n">
        <f aca="false">+[1]data1cf!C96</f>
        <v>42512.7283611543</v>
      </c>
      <c r="E96" s="377" t="n">
        <f aca="false">+[1]data1cf!D96</f>
        <v>40366.5417789817</v>
      </c>
      <c r="F96" s="377" t="n">
        <f aca="false">+[1]data1cf!E96</f>
        <v>23296.7477472922</v>
      </c>
      <c r="G96" s="377" t="n">
        <f aca="false">+[1]data1cf!F96</f>
        <v>23405.4828881324</v>
      </c>
      <c r="H96" s="377" t="n">
        <f aca="false">+[1]data1cf!G96</f>
        <v>22921.3962361225</v>
      </c>
      <c r="I96" s="377" t="n">
        <f aca="false">+[1]data1cf!H96</f>
        <v>22725.169934954</v>
      </c>
      <c r="J96" s="377" t="n">
        <f aca="false">+[1]data1cf!I96</f>
        <v>23674.5509778721</v>
      </c>
      <c r="K96" s="377" t="n">
        <f aca="false">+[1]data1cf!J96</f>
        <v>24298.2865469637</v>
      </c>
      <c r="L96" s="377" t="n">
        <f aca="false">+[1]data1cf!K96</f>
        <v>24987.9456048067</v>
      </c>
      <c r="M96" s="377" t="n">
        <f aca="false">+[1]data1cf!L96</f>
        <v>25768.1998903126</v>
      </c>
      <c r="N96" s="377" t="n">
        <f aca="false">+[1]data1cf!M96</f>
        <v>26583.1312687447</v>
      </c>
      <c r="O96" s="377" t="n">
        <f aca="false">+[1]data1cf!N96</f>
        <v>27156.9662437671</v>
      </c>
      <c r="P96" s="377" t="n">
        <f aca="false">+[1]data1cf!O96</f>
        <v>34888.3076613382</v>
      </c>
      <c r="Q96" s="377" t="n">
        <f aca="false">+[1]data1cf!P96</f>
        <v>42290.9678707143</v>
      </c>
      <c r="R96" s="377" t="n">
        <f aca="false">+[1]data1cf!Q96</f>
        <v>33356.7352127594</v>
      </c>
      <c r="S96" s="377" t="n">
        <f aca="false">+[1]data1cf!R96</f>
        <v>24033.7319512149</v>
      </c>
      <c r="T96" s="377" t="n">
        <f aca="false">+[1]data1cf!S96</f>
        <v>23867.9598108647</v>
      </c>
      <c r="U96" s="377" t="n">
        <f aca="false">+[1]data1cf!T96</f>
        <v>23677.2429790653</v>
      </c>
      <c r="V96" s="377" t="n">
        <f aca="false">+[1]data1cf!U96</f>
        <v>43166.1158402266</v>
      </c>
      <c r="W96" s="377" t="n">
        <f aca="false">+[1]data1cf!V96</f>
        <v>0</v>
      </c>
      <c r="X96" s="377" t="n">
        <f aca="false">+[1]data1cf!W96</f>
        <v>0</v>
      </c>
      <c r="Y96" s="377" t="n">
        <f aca="false">+[1]data1cf!X96</f>
        <v>0</v>
      </c>
      <c r="Z96" s="377" t="n">
        <f aca="false">+[1]data1cf!Y96</f>
        <v>0</v>
      </c>
      <c r="AA96" s="377" t="n">
        <f aca="false">+[1]data1cf!Z96</f>
        <v>0</v>
      </c>
      <c r="AB96" s="377" t="n">
        <f aca="false">+[1]data1cf!AA96</f>
        <v>0</v>
      </c>
      <c r="AC96" s="377" t="n">
        <f aca="false">+[1]data1cf!AB96</f>
        <v>0</v>
      </c>
      <c r="AD96" s="377" t="n">
        <f aca="false">+[1]data1cf!AC96</f>
        <v>0</v>
      </c>
      <c r="AE96" s="377" t="n">
        <f aca="false">+[1]data1cf!AD96</f>
        <v>0</v>
      </c>
      <c r="AF96" s="377" t="n">
        <f aca="false">+[1]data1cf!AE96</f>
        <v>0</v>
      </c>
      <c r="AG96" s="377"/>
      <c r="AH96" s="378" t="n">
        <f aca="false">XNPV(0.1,B96:AF96,$B$1:$AF$1)</f>
        <v>70204.4561871875</v>
      </c>
      <c r="AI96" s="378" t="n">
        <f aca="false">SUMPRODUCT(B96:AA96,$B$1010:$AA$1010)</f>
        <v>149392.92212686</v>
      </c>
      <c r="AJ96" s="379" t="n">
        <f aca="false">SUMPRODUCT(B96:AF96,$B$1012:$AF$1012)</f>
        <v>148988.691070256</v>
      </c>
      <c r="AK96" s="380" t="n">
        <f aca="false">XIRR(B96:AF96,$B$1:$AF$1)</f>
        <v>0.157866640386978</v>
      </c>
      <c r="AL96" s="381" t="n">
        <f aca="false">1-EXP(-(1/0.25)*(AI96/ABS($AI$1010)))</f>
        <v>0.975728510750753</v>
      </c>
    </row>
    <row r="97" customFormat="false" ht="12.75" hidden="false" customHeight="false" outlineLevel="0" collapsed="false">
      <c r="A97" s="371"/>
      <c r="B97" s="377" t="n">
        <f aca="false">+[1]data1cf!A97</f>
        <v>-186477.558963245</v>
      </c>
      <c r="C97" s="377" t="n">
        <f aca="false">+[1]data1cf!B97</f>
        <v>4144.43582880301</v>
      </c>
      <c r="D97" s="377" t="n">
        <f aca="false">+[1]data1cf!C97</f>
        <v>49239.0864137247</v>
      </c>
      <c r="E97" s="377" t="n">
        <f aca="false">+[1]data1cf!D97</f>
        <v>45158.8460635777</v>
      </c>
      <c r="F97" s="377" t="n">
        <f aca="false">+[1]data1cf!E97</f>
        <v>28105.5403743917</v>
      </c>
      <c r="G97" s="377" t="n">
        <f aca="false">+[1]data1cf!F97</f>
        <v>27874.722532547</v>
      </c>
      <c r="H97" s="377" t="n">
        <f aca="false">+[1]data1cf!G97</f>
        <v>26966.1464966949</v>
      </c>
      <c r="I97" s="377" t="n">
        <f aca="false">+[1]data1cf!H97</f>
        <v>26413.4674507166</v>
      </c>
      <c r="J97" s="377" t="n">
        <f aca="false">+[1]data1cf!I97</f>
        <v>27223.1949395459</v>
      </c>
      <c r="K97" s="377" t="n">
        <f aca="false">+[1]data1cf!J97</f>
        <v>27661.835319657</v>
      </c>
      <c r="L97" s="377" t="n">
        <f aca="false">+[1]data1cf!K97</f>
        <v>28175.8137310115</v>
      </c>
      <c r="M97" s="377" t="n">
        <f aca="false">+[1]data1cf!L97</f>
        <v>28800.936055631</v>
      </c>
      <c r="N97" s="377" t="n">
        <f aca="false">+[1]data1cf!M97</f>
        <v>29466.51439214</v>
      </c>
      <c r="O97" s="377" t="n">
        <f aca="false">+[1]data1cf!N97</f>
        <v>29858.6081459337</v>
      </c>
      <c r="P97" s="377" t="n">
        <f aca="false">+[1]data1cf!O97</f>
        <v>38770.4404303443</v>
      </c>
      <c r="Q97" s="377" t="n">
        <f aca="false">+[1]data1cf!P97</f>
        <v>47407.8783112099</v>
      </c>
      <c r="R97" s="377" t="n">
        <f aca="false">+[1]data1cf!Q97</f>
        <v>36700.9085256306</v>
      </c>
      <c r="S97" s="377" t="n">
        <f aca="false">+[1]data1cf!R97</f>
        <v>25563.3045538417</v>
      </c>
      <c r="T97" s="377" t="n">
        <f aca="false">+[1]data1cf!S97</f>
        <v>25317.1589510322</v>
      </c>
      <c r="U97" s="377" t="n">
        <f aca="false">+[1]data1cf!T97</f>
        <v>25045.9820754173</v>
      </c>
      <c r="V97" s="377" t="n">
        <f aca="false">+[1]data1cf!U97</f>
        <v>48191.1857385617</v>
      </c>
      <c r="W97" s="377" t="n">
        <f aca="false">+[1]data1cf!V97</f>
        <v>0</v>
      </c>
      <c r="X97" s="377" t="n">
        <f aca="false">+[1]data1cf!W97</f>
        <v>0</v>
      </c>
      <c r="Y97" s="377" t="n">
        <f aca="false">+[1]data1cf!X97</f>
        <v>0</v>
      </c>
      <c r="Z97" s="377" t="n">
        <f aca="false">+[1]data1cf!Y97</f>
        <v>0</v>
      </c>
      <c r="AA97" s="377" t="n">
        <f aca="false">+[1]data1cf!Z97</f>
        <v>0</v>
      </c>
      <c r="AB97" s="377" t="n">
        <f aca="false">+[1]data1cf!AA97</f>
        <v>0</v>
      </c>
      <c r="AC97" s="377" t="n">
        <f aca="false">+[1]data1cf!AB97</f>
        <v>0</v>
      </c>
      <c r="AD97" s="377" t="n">
        <f aca="false">+[1]data1cf!AC97</f>
        <v>0</v>
      </c>
      <c r="AE97" s="377" t="n">
        <f aca="false">+[1]data1cf!AD97</f>
        <v>0</v>
      </c>
      <c r="AF97" s="377" t="n">
        <f aca="false">+[1]data1cf!AE97</f>
        <v>0</v>
      </c>
      <c r="AG97" s="377"/>
      <c r="AH97" s="378" t="n">
        <f aca="false">XNPV(0.1,B97:AF97,$B$1:$AF$1)</f>
        <v>70890.3737105042</v>
      </c>
      <c r="AI97" s="378" t="n">
        <f aca="false">SUMPRODUCT(B97:AA97,$B$1010:$AA$1010)</f>
        <v>159839.173962899</v>
      </c>
      <c r="AJ97" s="379" t="n">
        <f aca="false">SUMPRODUCT(B97:AF97,$B$1012:$AF$1012)</f>
        <v>159387.011770018</v>
      </c>
      <c r="AK97" s="380" t="n">
        <f aca="false">XIRR(B97:AF97,$B$1:$AF$1)</f>
        <v>0.150059948783717</v>
      </c>
      <c r="AL97" s="381" t="n">
        <f aca="false">1-EXP(-(1/0.25)*(AI97/ABS($AI$1010)))</f>
        <v>0.981285647152622</v>
      </c>
    </row>
    <row r="98" customFormat="false" ht="12.75" hidden="false" customHeight="false" outlineLevel="0" collapsed="false">
      <c r="A98" s="371"/>
      <c r="B98" s="377" t="n">
        <f aca="false">+[1]data1cf!A98</f>
        <v>-175511.000958384</v>
      </c>
      <c r="C98" s="377" t="n">
        <f aca="false">+[1]data1cf!B98</f>
        <v>11162.5474074879</v>
      </c>
      <c r="D98" s="377" t="n">
        <f aca="false">+[1]data1cf!C98</f>
        <v>45038.3810281233</v>
      </c>
      <c r="E98" s="377" t="n">
        <f aca="false">+[1]data1cf!D98</f>
        <v>44528.5313512792</v>
      </c>
      <c r="F98" s="377" t="n">
        <f aca="false">+[1]data1cf!E98</f>
        <v>26337.4835393505</v>
      </c>
      <c r="G98" s="377" t="n">
        <f aca="false">+[1]data1cf!F98</f>
        <v>26231.5097110555</v>
      </c>
      <c r="H98" s="377" t="n">
        <f aca="false">+[1]data1cf!G98</f>
        <v>25479.0063975483</v>
      </c>
      <c r="I98" s="377" t="n">
        <f aca="false">+[1]data1cf!H98</f>
        <v>25057.38492895</v>
      </c>
      <c r="J98" s="377" t="n">
        <f aca="false">+[1]data1cf!I98</f>
        <v>25918.4590737887</v>
      </c>
      <c r="K98" s="377" t="n">
        <f aca="false">+[1]data1cf!J98</f>
        <v>26425.1537118786</v>
      </c>
      <c r="L98" s="377" t="n">
        <f aca="false">+[1]data1cf!K98</f>
        <v>27003.7249206137</v>
      </c>
      <c r="M98" s="377" t="n">
        <f aca="false">+[1]data1cf!L98</f>
        <v>27685.8848729805</v>
      </c>
      <c r="N98" s="377" t="n">
        <f aca="false">+[1]data1cf!M98</f>
        <v>28406.3760924278</v>
      </c>
      <c r="O98" s="377" t="n">
        <f aca="false">+[1]data1cf!N98</f>
        <v>28865.2909452624</v>
      </c>
      <c r="P98" s="377" t="n">
        <f aca="false">+[1]data1cf!O98</f>
        <v>37343.0901765408</v>
      </c>
      <c r="Q98" s="377" t="n">
        <f aca="false">+[1]data1cf!P98</f>
        <v>45526.5352839335</v>
      </c>
      <c r="R98" s="377" t="n">
        <f aca="false">+[1]data1cf!Q98</f>
        <v>35471.350725599</v>
      </c>
      <c r="S98" s="377" t="n">
        <f aca="false">+[1]data1cf!R98</f>
        <v>25000.9240345558</v>
      </c>
      <c r="T98" s="377" t="n">
        <f aca="false">+[1]data1cf!S98</f>
        <v>24784.3294772325</v>
      </c>
      <c r="U98" s="377" t="n">
        <f aca="false">+[1]data1cf!T98</f>
        <v>24542.735480616</v>
      </c>
      <c r="V98" s="377" t="n">
        <f aca="false">+[1]data1cf!U98</f>
        <v>46343.609877161</v>
      </c>
      <c r="W98" s="377" t="n">
        <f aca="false">+[1]data1cf!V98</f>
        <v>0</v>
      </c>
      <c r="X98" s="377" t="n">
        <f aca="false">+[1]data1cf!W98</f>
        <v>0</v>
      </c>
      <c r="Y98" s="377" t="n">
        <f aca="false">+[1]data1cf!X98</f>
        <v>0</v>
      </c>
      <c r="Z98" s="377" t="n">
        <f aca="false">+[1]data1cf!Y98</f>
        <v>0</v>
      </c>
      <c r="AA98" s="377" t="n">
        <f aca="false">+[1]data1cf!Z98</f>
        <v>0</v>
      </c>
      <c r="AB98" s="377" t="n">
        <f aca="false">+[1]data1cf!AA98</f>
        <v>0</v>
      </c>
      <c r="AC98" s="377" t="n">
        <f aca="false">+[1]data1cf!AB98</f>
        <v>0</v>
      </c>
      <c r="AD98" s="377" t="n">
        <f aca="false">+[1]data1cf!AC98</f>
        <v>0</v>
      </c>
      <c r="AE98" s="377" t="n">
        <f aca="false">+[1]data1cf!AD98</f>
        <v>0</v>
      </c>
      <c r="AF98" s="377" t="n">
        <f aca="false">+[1]data1cf!AE98</f>
        <v>0</v>
      </c>
      <c r="AG98" s="377"/>
      <c r="AH98" s="378" t="n">
        <f aca="false">XNPV(0.1,B98:AF98,$B$1:$AF$1)</f>
        <v>76275.3465127586</v>
      </c>
      <c r="AI98" s="378" t="n">
        <f aca="false">SUMPRODUCT(B98:AA98,$B$1010:$AA$1010)</f>
        <v>161899.23568513</v>
      </c>
      <c r="AJ98" s="379" t="n">
        <f aca="false">SUMPRODUCT(B98:AF98,$B$1012:$AF$1012)</f>
        <v>161463.751817362</v>
      </c>
      <c r="AK98" s="380" t="n">
        <f aca="false">XIRR(B98:AF98,$B$1:$AF$1)</f>
        <v>0.158074089864823</v>
      </c>
      <c r="AL98" s="381" t="n">
        <f aca="false">1-EXP(-(1/0.25)*(AI98/ABS($AI$1010)))</f>
        <v>0.982221053871563</v>
      </c>
    </row>
    <row r="99" customFormat="false" ht="12.75" hidden="false" customHeight="false" outlineLevel="0" collapsed="false">
      <c r="A99" s="371"/>
      <c r="B99" s="377" t="n">
        <f aca="false">+[1]data1cf!A99</f>
        <v>-173213.564593076</v>
      </c>
      <c r="C99" s="377" t="n">
        <f aca="false">+[1]data1cf!B99</f>
        <v>8264.010013437</v>
      </c>
      <c r="D99" s="377" t="n">
        <f aca="false">+[1]data1cf!C99</f>
        <v>42815.1462401759</v>
      </c>
      <c r="E99" s="377" t="n">
        <f aca="false">+[1]data1cf!D99</f>
        <v>46661.1297719117</v>
      </c>
      <c r="F99" s="377" t="n">
        <f aca="false">+[1]data1cf!E99</f>
        <v>25967.0849086266</v>
      </c>
      <c r="G99" s="377" t="n">
        <f aca="false">+[1]data1cf!F99</f>
        <v>25887.2652461685</v>
      </c>
      <c r="H99" s="377" t="n">
        <f aca="false">+[1]data1cf!G99</f>
        <v>25167.4583491477</v>
      </c>
      <c r="I99" s="377" t="n">
        <f aca="false">+[1]data1cf!H99</f>
        <v>24773.2927554089</v>
      </c>
      <c r="J99" s="377" t="n">
        <f aca="false">+[1]data1cf!I99</f>
        <v>25645.1237552884</v>
      </c>
      <c r="K99" s="377" t="n">
        <f aca="false">+[1]data1cf!J99</f>
        <v>26166.0754033739</v>
      </c>
      <c r="L99" s="377" t="n">
        <f aca="false">+[1]data1cf!K99</f>
        <v>26758.1784642702</v>
      </c>
      <c r="M99" s="377" t="n">
        <f aca="false">+[1]data1cf!L99</f>
        <v>27452.2875003989</v>
      </c>
      <c r="N99" s="377" t="n">
        <f aca="false">+[1]data1cf!M99</f>
        <v>28184.282680718</v>
      </c>
      <c r="O99" s="377" t="n">
        <f aca="false">+[1]data1cf!N99</f>
        <v>28657.1962032205</v>
      </c>
      <c r="P99" s="377" t="n">
        <f aca="false">+[1]data1cf!O99</f>
        <v>37044.0677870484</v>
      </c>
      <c r="Q99" s="377" t="n">
        <f aca="false">+[1]data1cf!P99</f>
        <v>45132.4037902992</v>
      </c>
      <c r="R99" s="377" t="n">
        <f aca="false">+[1]data1cf!Q99</f>
        <v>35213.7648174419</v>
      </c>
      <c r="S99" s="377" t="n">
        <f aca="false">+[1]data1cf!R99</f>
        <v>24883.1082663288</v>
      </c>
      <c r="T99" s="377" t="n">
        <f aca="false">+[1]data1cf!S99</f>
        <v>24672.7044979936</v>
      </c>
      <c r="U99" s="377" t="n">
        <f aca="false">+[1]data1cf!T99</f>
        <v>24437.3079593189</v>
      </c>
      <c r="V99" s="377" t="n">
        <f aca="false">+[1]data1cf!U99</f>
        <v>45956.5524276161</v>
      </c>
      <c r="W99" s="377" t="n">
        <f aca="false">+[1]data1cf!V99</f>
        <v>0</v>
      </c>
      <c r="X99" s="377" t="n">
        <f aca="false">+[1]data1cf!W99</f>
        <v>0</v>
      </c>
      <c r="Y99" s="377" t="n">
        <f aca="false">+[1]data1cf!X99</f>
        <v>0</v>
      </c>
      <c r="Z99" s="377" t="n">
        <f aca="false">+[1]data1cf!Y99</f>
        <v>0</v>
      </c>
      <c r="AA99" s="377" t="n">
        <f aca="false">+[1]data1cf!Z99</f>
        <v>0</v>
      </c>
      <c r="AB99" s="377" t="n">
        <f aca="false">+[1]data1cf!AA99</f>
        <v>0</v>
      </c>
      <c r="AC99" s="377" t="n">
        <f aca="false">+[1]data1cf!AB99</f>
        <v>0</v>
      </c>
      <c r="AD99" s="377" t="n">
        <f aca="false">+[1]data1cf!AC99</f>
        <v>0</v>
      </c>
      <c r="AE99" s="377" t="n">
        <f aca="false">+[1]data1cf!AD99</f>
        <v>0</v>
      </c>
      <c r="AF99" s="377" t="n">
        <f aca="false">+[1]data1cf!AE99</f>
        <v>0</v>
      </c>
      <c r="AG99" s="377"/>
      <c r="AH99" s="378" t="n">
        <f aca="false">XNPV(0.1,B99:AF99,$B$1:$AF$1)</f>
        <v>74023.0558594446</v>
      </c>
      <c r="AI99" s="378" t="n">
        <f aca="false">SUMPRODUCT(B99:AA99,$B$1010:$AA$1010)</f>
        <v>158901.637175701</v>
      </c>
      <c r="AJ99" s="379" t="n">
        <f aca="false">SUMPRODUCT(B99:AF99,$B$1012:$AF$1012)</f>
        <v>158469.766319613</v>
      </c>
      <c r="AK99" s="380" t="n">
        <f aca="false">XIRR(B99:AF99,$B$1:$AF$1)</f>
        <v>0.156444767246509</v>
      </c>
      <c r="AL99" s="381" t="n">
        <f aca="false">1-EXP(-(1/0.25)*(AI99/ABS($AI$1010)))</f>
        <v>0.980843799524763</v>
      </c>
    </row>
    <row r="100" customFormat="false" ht="12.75" hidden="false" customHeight="false" outlineLevel="0" collapsed="false">
      <c r="A100" s="371"/>
      <c r="B100" s="377" t="n">
        <f aca="false">+[1]data1cf!A100</f>
        <v>-173150.96617189</v>
      </c>
      <c r="C100" s="377" t="n">
        <f aca="false">+[1]data1cf!B100</f>
        <v>9883.26170642216</v>
      </c>
      <c r="D100" s="377" t="n">
        <f aca="false">+[1]data1cf!C100</f>
        <v>43281.0008764564</v>
      </c>
      <c r="E100" s="377" t="n">
        <f aca="false">+[1]data1cf!D100</f>
        <v>44390.2769568213</v>
      </c>
      <c r="F100" s="377" t="n">
        <f aca="false">+[1]data1cf!E100</f>
        <v>25956.9926293178</v>
      </c>
      <c r="G100" s="377" t="n">
        <f aca="false">+[1]data1cf!F100</f>
        <v>25877.8855913805</v>
      </c>
      <c r="H100" s="377" t="n">
        <f aca="false">+[1]data1cf!G100</f>
        <v>25158.9695760754</v>
      </c>
      <c r="I100" s="377" t="n">
        <f aca="false">+[1]data1cf!H100</f>
        <v>24765.5520746208</v>
      </c>
      <c r="J100" s="377" t="n">
        <f aca="false">+[1]data1cf!I100</f>
        <v>25637.6761673374</v>
      </c>
      <c r="K100" s="377" t="n">
        <f aca="false">+[1]data1cf!J100</f>
        <v>26159.0162772449</v>
      </c>
      <c r="L100" s="377" t="n">
        <f aca="false">+[1]data1cf!K100</f>
        <v>26751.4880415335</v>
      </c>
      <c r="M100" s="377" t="n">
        <f aca="false">+[1]data1cf!L100</f>
        <v>27445.9226552446</v>
      </c>
      <c r="N100" s="377" t="n">
        <f aca="false">+[1]data1cf!M100</f>
        <v>28178.2312848496</v>
      </c>
      <c r="O100" s="377" t="n">
        <f aca="false">+[1]data1cf!N100</f>
        <v>28651.5262301559</v>
      </c>
      <c r="P100" s="377" t="n">
        <f aca="false">+[1]data1cf!O100</f>
        <v>37035.920301545</v>
      </c>
      <c r="Q100" s="377" t="n">
        <f aca="false">+[1]data1cf!P100</f>
        <v>45121.6648598923</v>
      </c>
      <c r="R100" s="377" t="n">
        <f aca="false">+[1]data1cf!Q100</f>
        <v>35206.7463548573</v>
      </c>
      <c r="S100" s="377" t="n">
        <f aca="false">+[1]data1cf!R100</f>
        <v>24879.8981312438</v>
      </c>
      <c r="T100" s="377" t="n">
        <f aca="false">+[1]data1cf!S100</f>
        <v>24669.6630438011</v>
      </c>
      <c r="U100" s="377" t="n">
        <f aca="false">+[1]data1cf!T100</f>
        <v>24434.4353677283</v>
      </c>
      <c r="V100" s="377" t="n">
        <f aca="false">+[1]data1cf!U100</f>
        <v>45946.0062442202</v>
      </c>
      <c r="W100" s="377" t="n">
        <f aca="false">+[1]data1cf!V100</f>
        <v>0</v>
      </c>
      <c r="X100" s="377" t="n">
        <f aca="false">+[1]data1cf!W100</f>
        <v>0</v>
      </c>
      <c r="Y100" s="377" t="n">
        <f aca="false">+[1]data1cf!X100</f>
        <v>0</v>
      </c>
      <c r="Z100" s="377" t="n">
        <f aca="false">+[1]data1cf!Y100</f>
        <v>0</v>
      </c>
      <c r="AA100" s="377" t="n">
        <f aca="false">+[1]data1cf!Z100</f>
        <v>0</v>
      </c>
      <c r="AB100" s="377" t="n">
        <f aca="false">+[1]data1cf!AA100</f>
        <v>0</v>
      </c>
      <c r="AC100" s="377" t="n">
        <f aca="false">+[1]data1cf!AB100</f>
        <v>0</v>
      </c>
      <c r="AD100" s="377" t="n">
        <f aca="false">+[1]data1cf!AC100</f>
        <v>0</v>
      </c>
      <c r="AE100" s="377" t="n">
        <f aca="false">+[1]data1cf!AD100</f>
        <v>0</v>
      </c>
      <c r="AF100" s="377" t="n">
        <f aca="false">+[1]data1cf!AE100</f>
        <v>0</v>
      </c>
      <c r="AG100" s="377"/>
      <c r="AH100" s="378" t="n">
        <f aca="false">XNPV(0.1,B100:AF100,$B$1:$AF$1)</f>
        <v>74191.1598910634</v>
      </c>
      <c r="AI100" s="378" t="n">
        <f aca="false">SUMPRODUCT(B100:AA100,$B$1010:$AA$1010)</f>
        <v>158923.121260115</v>
      </c>
      <c r="AJ100" s="379" t="n">
        <f aca="false">SUMPRODUCT(B100:AF100,$B$1012:$AF$1012)</f>
        <v>158491.857770771</v>
      </c>
      <c r="AK100" s="380" t="n">
        <f aca="false">XIRR(B100:AF100,$B$1:$AF$1)</f>
        <v>0.156769280085939</v>
      </c>
      <c r="AL100" s="381" t="n">
        <f aca="false">1-EXP(-(1/0.25)*(AI100/ABS($AI$1010)))</f>
        <v>0.980854040524908</v>
      </c>
    </row>
    <row r="101" customFormat="false" ht="12.75" hidden="false" customHeight="false" outlineLevel="0" collapsed="false">
      <c r="A101" s="371"/>
      <c r="B101" s="377" t="n">
        <f aca="false">+[1]data1cf!A101</f>
        <v>-195849.921248171</v>
      </c>
      <c r="C101" s="377" t="n">
        <f aca="false">+[1]data1cf!B101</f>
        <v>6800.72351080809</v>
      </c>
      <c r="D101" s="377" t="n">
        <f aca="false">+[1]data1cf!C101</f>
        <v>52268.6614217604</v>
      </c>
      <c r="E101" s="377" t="n">
        <f aca="false">+[1]data1cf!D101</f>
        <v>49647.0201667322</v>
      </c>
      <c r="F101" s="377" t="n">
        <f aca="false">+[1]data1cf!E101</f>
        <v>29616.5768537502</v>
      </c>
      <c r="G101" s="377" t="n">
        <f aca="false">+[1]data1cf!F101</f>
        <v>29279.0634266935</v>
      </c>
      <c r="H101" s="377" t="n">
        <f aca="false">+[1]data1cf!G101</f>
        <v>28237.1027777324</v>
      </c>
      <c r="I101" s="377" t="n">
        <f aca="false">+[1]data1cf!H101</f>
        <v>27572.4178412237</v>
      </c>
      <c r="J101" s="377" t="n">
        <f aca="false">+[1]data1cf!I101</f>
        <v>28338.2628774158</v>
      </c>
      <c r="K101" s="377" t="n">
        <f aca="false">+[1]data1cf!J101</f>
        <v>28718.741967492</v>
      </c>
      <c r="L101" s="377" t="n">
        <f aca="false">+[1]data1cf!K101</f>
        <v>29177.5173609278</v>
      </c>
      <c r="M101" s="377" t="n">
        <f aca="false">+[1]data1cf!L101</f>
        <v>29753.8935510824</v>
      </c>
      <c r="N101" s="377" t="n">
        <f aca="false">+[1]data1cf!M101</f>
        <v>30372.5416262662</v>
      </c>
      <c r="O101" s="377" t="n">
        <f aca="false">+[1]data1cf!N101</f>
        <v>30707.5279860889</v>
      </c>
      <c r="P101" s="377" t="n">
        <f aca="false">+[1]data1cf!O101</f>
        <v>39990.2984459767</v>
      </c>
      <c r="Q101" s="377" t="n">
        <f aca="false">+[1]data1cf!P101</f>
        <v>49015.7327014424</v>
      </c>
      <c r="R101" s="377" t="n">
        <f aca="false">+[1]data1cf!Q101</f>
        <v>37751.7269453248</v>
      </c>
      <c r="S101" s="377" t="n">
        <f aca="false">+[1]data1cf!R101</f>
        <v>26043.9324743246</v>
      </c>
      <c r="T101" s="377" t="n">
        <f aca="false">+[1]data1cf!S101</f>
        <v>25772.5316269732</v>
      </c>
      <c r="U101" s="377" t="n">
        <f aca="false">+[1]data1cf!T101</f>
        <v>25476.0723009048</v>
      </c>
      <c r="V101" s="377" t="n">
        <f aca="false">+[1]data1cf!U101</f>
        <v>49770.1816563564</v>
      </c>
      <c r="W101" s="377" t="n">
        <f aca="false">+[1]data1cf!V101</f>
        <v>0</v>
      </c>
      <c r="X101" s="377" t="n">
        <f aca="false">+[1]data1cf!W101</f>
        <v>0</v>
      </c>
      <c r="Y101" s="377" t="n">
        <f aca="false">+[1]data1cf!X101</f>
        <v>0</v>
      </c>
      <c r="Z101" s="377" t="n">
        <f aca="false">+[1]data1cf!Y101</f>
        <v>0</v>
      </c>
      <c r="AA101" s="377" t="n">
        <f aca="false">+[1]data1cf!Z101</f>
        <v>0</v>
      </c>
      <c r="AB101" s="377" t="n">
        <f aca="false">+[1]data1cf!AA101</f>
        <v>0</v>
      </c>
      <c r="AC101" s="377" t="n">
        <f aca="false">+[1]data1cf!AB101</f>
        <v>0</v>
      </c>
      <c r="AD101" s="377" t="n">
        <f aca="false">+[1]data1cf!AC101</f>
        <v>0</v>
      </c>
      <c r="AE101" s="377" t="n">
        <f aca="false">+[1]data1cf!AD101</f>
        <v>0</v>
      </c>
      <c r="AF101" s="377" t="n">
        <f aca="false">+[1]data1cf!AE101</f>
        <v>0</v>
      </c>
      <c r="AG101" s="377"/>
      <c r="AH101" s="378" t="n">
        <f aca="false">XNPV(0.1,B101:AF101,$B$1:$AF$1)</f>
        <v>76659.0976883778</v>
      </c>
      <c r="AI101" s="378" t="n">
        <f aca="false">SUMPRODUCT(B101:AA101,$B$1010:$AA$1010)</f>
        <v>169156.193630844</v>
      </c>
      <c r="AJ101" s="379" t="n">
        <f aca="false">SUMPRODUCT(B101:AF101,$B$1012:$AF$1012)</f>
        <v>168687.174703958</v>
      </c>
      <c r="AK101" s="380" t="n">
        <f aca="false">XIRR(B101:AF101,$B$1:$AF$1)</f>
        <v>0.152599623503059</v>
      </c>
      <c r="AL101" s="381" t="n">
        <f aca="false">1-EXP(-(1/0.25)*(AI101/ABS($AI$1010)))</f>
        <v>0.985159110005748</v>
      </c>
    </row>
    <row r="102" customFormat="false" ht="12.75" hidden="false" customHeight="false" outlineLevel="0" collapsed="false">
      <c r="A102" s="371"/>
      <c r="B102" s="377" t="n">
        <f aca="false">+[1]data1cf!A102</f>
        <v>-156791.01052719</v>
      </c>
      <c r="C102" s="377" t="n">
        <f aca="false">+[1]data1cf!B102</f>
        <v>8762.79360392009</v>
      </c>
      <c r="D102" s="377" t="n">
        <f aca="false">+[1]data1cf!C102</f>
        <v>42350.7711053785</v>
      </c>
      <c r="E102" s="377" t="n">
        <f aca="false">+[1]data1cf!D102</f>
        <v>42643.4649073391</v>
      </c>
      <c r="F102" s="377" t="n">
        <f aca="false">+[1]data1cf!E102</f>
        <v>23319.3982824169</v>
      </c>
      <c r="G102" s="377" t="n">
        <f aca="false">+[1]data1cf!F102</f>
        <v>23426.5340494937</v>
      </c>
      <c r="H102" s="377" t="n">
        <f aca="false">+[1]data1cf!G102</f>
        <v>22940.4479534561</v>
      </c>
      <c r="I102" s="377" t="n">
        <f aca="false">+[1]data1cf!H102</f>
        <v>22742.5426767021</v>
      </c>
      <c r="J102" s="377" t="n">
        <f aca="false">+[1]data1cf!I102</f>
        <v>23691.2659188005</v>
      </c>
      <c r="K102" s="377" t="n">
        <f aca="false">+[1]data1cf!J102</f>
        <v>24314.1296463708</v>
      </c>
      <c r="L102" s="377" t="n">
        <f aca="false">+[1]data1cf!K102</f>
        <v>25002.9612073839</v>
      </c>
      <c r="M102" s="377" t="n">
        <f aca="false">+[1]data1cf!L102</f>
        <v>25782.4847851632</v>
      </c>
      <c r="N102" s="377" t="n">
        <f aca="false">+[1]data1cf!M102</f>
        <v>26596.7126759249</v>
      </c>
      <c r="O102" s="377" t="n">
        <f aca="false">+[1]data1cf!N102</f>
        <v>27169.6916073967</v>
      </c>
      <c r="P102" s="377" t="n">
        <f aca="false">+[1]data1cf!O102</f>
        <v>34906.5934123491</v>
      </c>
      <c r="Q102" s="377" t="n">
        <f aca="false">+[1]data1cf!P102</f>
        <v>42315.0697126213</v>
      </c>
      <c r="R102" s="377" t="n">
        <f aca="false">+[1]data1cf!Q102</f>
        <v>33372.4870492305</v>
      </c>
      <c r="S102" s="377" t="n">
        <f aca="false">+[1]data1cf!R102</f>
        <v>24040.9365950097</v>
      </c>
      <c r="T102" s="377" t="n">
        <f aca="false">+[1]data1cf!S102</f>
        <v>23874.7858769008</v>
      </c>
      <c r="U102" s="377" t="n">
        <f aca="false">+[1]data1cf!T102</f>
        <v>23683.6900595245</v>
      </c>
      <c r="V102" s="377" t="n">
        <f aca="false">+[1]data1cf!U102</f>
        <v>43189.7850917544</v>
      </c>
      <c r="W102" s="377" t="n">
        <f aca="false">+[1]data1cf!V102</f>
        <v>0</v>
      </c>
      <c r="X102" s="377" t="n">
        <f aca="false">+[1]data1cf!W102</f>
        <v>0</v>
      </c>
      <c r="Y102" s="377" t="n">
        <f aca="false">+[1]data1cf!X102</f>
        <v>0</v>
      </c>
      <c r="Z102" s="377" t="n">
        <f aca="false">+[1]data1cf!Y102</f>
        <v>0</v>
      </c>
      <c r="AA102" s="377" t="n">
        <f aca="false">+[1]data1cf!Z102</f>
        <v>0</v>
      </c>
      <c r="AB102" s="377" t="n">
        <f aca="false">+[1]data1cf!AA102</f>
        <v>0</v>
      </c>
      <c r="AC102" s="377" t="n">
        <f aca="false">+[1]data1cf!AB102</f>
        <v>0</v>
      </c>
      <c r="AD102" s="377" t="n">
        <f aca="false">+[1]data1cf!AC102</f>
        <v>0</v>
      </c>
      <c r="AE102" s="377" t="n">
        <f aca="false">+[1]data1cf!AD102</f>
        <v>0</v>
      </c>
      <c r="AF102" s="377" t="n">
        <f aca="false">+[1]data1cf!AE102</f>
        <v>0</v>
      </c>
      <c r="AG102" s="377"/>
      <c r="AH102" s="378" t="n">
        <f aca="false">XNPV(0.1,B102:AF102,$B$1:$AF$1)</f>
        <v>75491.3299833138</v>
      </c>
      <c r="AI102" s="378" t="n">
        <f aca="false">SUMPRODUCT(B102:AA102,$B$1010:$AA$1010)</f>
        <v>155105.432623435</v>
      </c>
      <c r="AJ102" s="379" t="n">
        <f aca="false">SUMPRODUCT(B102:AF102,$B$1012:$AF$1012)</f>
        <v>154699.572361325</v>
      </c>
      <c r="AK102" s="380" t="n">
        <f aca="false">XIRR(B102:AF102,$B$1:$AF$1)</f>
        <v>0.163406084658556</v>
      </c>
      <c r="AL102" s="381" t="n">
        <f aca="false">1-EXP(-(1/0.25)*(AI102/ABS($AI$1010)))</f>
        <v>0.978945473308478</v>
      </c>
    </row>
    <row r="103" customFormat="false" ht="12.75" hidden="false" customHeight="false" outlineLevel="0" collapsed="false">
      <c r="A103" s="371"/>
      <c r="B103" s="377" t="n">
        <f aca="false">+[1]data1cf!A103</f>
        <v>-193018.924877401</v>
      </c>
      <c r="C103" s="377" t="n">
        <f aca="false">+[1]data1cf!B103</f>
        <v>12081.0881632157</v>
      </c>
      <c r="D103" s="377" t="n">
        <f aca="false">+[1]data1cf!C103</f>
        <v>46339.563090629</v>
      </c>
      <c r="E103" s="377" t="n">
        <f aca="false">+[1]data1cf!D103</f>
        <v>51820.9561014995</v>
      </c>
      <c r="F103" s="377" t="n">
        <f aca="false">+[1]data1cf!E103</f>
        <v>29160.1562994524</v>
      </c>
      <c r="G103" s="377" t="n">
        <f aca="false">+[1]data1cf!F103</f>
        <v>28854.8711202303</v>
      </c>
      <c r="H103" s="377" t="n">
        <f aca="false">+[1]data1cf!G103</f>
        <v>27853.2003516801</v>
      </c>
      <c r="I103" s="377" t="n">
        <f aca="false">+[1]data1cf!H103</f>
        <v>27222.3476828492</v>
      </c>
      <c r="J103" s="377" t="n">
        <f aca="false">+[1]data1cf!I103</f>
        <v>28001.4477619406</v>
      </c>
      <c r="K103" s="377" t="n">
        <f aca="false">+[1]data1cf!J103</f>
        <v>28399.4949310139</v>
      </c>
      <c r="L103" s="377" t="n">
        <f aca="false">+[1]data1cf!K103</f>
        <v>28874.9448338881</v>
      </c>
      <c r="M103" s="377" t="n">
        <f aca="false">+[1]data1cf!L103</f>
        <v>29466.0451806177</v>
      </c>
      <c r="N103" s="377" t="n">
        <f aca="false">+[1]data1cf!M103</f>
        <v>30098.8689134907</v>
      </c>
      <c r="O103" s="377" t="n">
        <f aca="false">+[1]data1cf!N103</f>
        <v>30451.1050146447</v>
      </c>
      <c r="P103" s="377" t="n">
        <f aca="false">+[1]data1cf!O103</f>
        <v>39621.830656307</v>
      </c>
      <c r="Q103" s="377" t="n">
        <f aca="false">+[1]data1cf!P103</f>
        <v>48530.067529195</v>
      </c>
      <c r="R103" s="377" t="n">
        <f aca="false">+[1]data1cf!Q103</f>
        <v>37434.318906449</v>
      </c>
      <c r="S103" s="377" t="n">
        <f aca="false">+[1]data1cf!R103</f>
        <v>25898.7549985492</v>
      </c>
      <c r="T103" s="377" t="n">
        <f aca="false">+[1]data1cf!S103</f>
        <v>25634.9826981391</v>
      </c>
      <c r="U103" s="377" t="n">
        <f aca="false">+[1]data1cf!T103</f>
        <v>25346.1601367734</v>
      </c>
      <c r="V103" s="377" t="n">
        <f aca="false">+[1]data1cf!U103</f>
        <v>49293.2334146175</v>
      </c>
      <c r="W103" s="377" t="n">
        <f aca="false">+[1]data1cf!V103</f>
        <v>0</v>
      </c>
      <c r="X103" s="377" t="n">
        <f aca="false">+[1]data1cf!W103</f>
        <v>0</v>
      </c>
      <c r="Y103" s="377" t="n">
        <f aca="false">+[1]data1cf!X103</f>
        <v>0</v>
      </c>
      <c r="Z103" s="377" t="n">
        <f aca="false">+[1]data1cf!Y103</f>
        <v>0</v>
      </c>
      <c r="AA103" s="377" t="n">
        <f aca="false">+[1]data1cf!Z103</f>
        <v>0</v>
      </c>
      <c r="AB103" s="377" t="n">
        <f aca="false">+[1]data1cf!AA103</f>
        <v>0</v>
      </c>
      <c r="AC103" s="377" t="n">
        <f aca="false">+[1]data1cf!AB103</f>
        <v>0</v>
      </c>
      <c r="AD103" s="377" t="n">
        <f aca="false">+[1]data1cf!AC103</f>
        <v>0</v>
      </c>
      <c r="AE103" s="377" t="n">
        <f aca="false">+[1]data1cf!AD103</f>
        <v>0</v>
      </c>
      <c r="AF103" s="377" t="n">
        <f aca="false">+[1]data1cf!AE103</f>
        <v>0</v>
      </c>
      <c r="AG103" s="377"/>
      <c r="AH103" s="378" t="n">
        <f aca="false">XNPV(0.1,B103:AF103,$B$1:$AF$1)</f>
        <v>78954.806279142</v>
      </c>
      <c r="AI103" s="378" t="n">
        <f aca="false">SUMPRODUCT(B103:AA103,$B$1010:$AA$1010)</f>
        <v>170611.821865368</v>
      </c>
      <c r="AJ103" s="379" t="n">
        <f aca="false">SUMPRODUCT(B103:AF103,$B$1012:$AF$1012)</f>
        <v>170147.026919489</v>
      </c>
      <c r="AK103" s="380" t="n">
        <f aca="false">XIRR(B103:AF103,$B$1:$AF$1)</f>
        <v>0.155373393030207</v>
      </c>
      <c r="AL103" s="381" t="n">
        <f aca="false">1-EXP(-(1/0.25)*(AI103/ABS($AI$1010)))</f>
        <v>0.985687189042957</v>
      </c>
    </row>
    <row r="104" customFormat="false" ht="12.75" hidden="false" customHeight="false" outlineLevel="0" collapsed="false">
      <c r="A104" s="371"/>
      <c r="B104" s="377" t="n">
        <f aca="false">+[1]data1cf!A104</f>
        <v>-159020.412030384</v>
      </c>
      <c r="C104" s="377" t="n">
        <f aca="false">+[1]data1cf!B104</f>
        <v>9203.88856832555</v>
      </c>
      <c r="D104" s="377" t="n">
        <f aca="false">+[1]data1cf!C104</f>
        <v>39821.8959926553</v>
      </c>
      <c r="E104" s="377" t="n">
        <f aca="false">+[1]data1cf!D104</f>
        <v>43623.3745637645</v>
      </c>
      <c r="F104" s="377" t="n">
        <f aca="false">+[1]data1cf!E104</f>
        <v>23678.8281567701</v>
      </c>
      <c r="G104" s="377" t="n">
        <f aca="false">+[1]data1cf!F104</f>
        <v>23760.5842713297</v>
      </c>
      <c r="H104" s="377" t="n">
        <f aca="false">+[1]data1cf!G104</f>
        <v>23242.7700102974</v>
      </c>
      <c r="I104" s="377" t="n">
        <f aca="false">+[1]data1cf!H104</f>
        <v>23018.2219200109</v>
      </c>
      <c r="J104" s="377" t="n">
        <f aca="false">+[1]data1cf!I104</f>
        <v>23956.5068539326</v>
      </c>
      <c r="K104" s="377" t="n">
        <f aca="false">+[1]data1cf!J104</f>
        <v>24565.5357697991</v>
      </c>
      <c r="L104" s="377" t="n">
        <f aca="false">+[1]data1cf!K104</f>
        <v>25241.2362025667</v>
      </c>
      <c r="M104" s="377" t="n">
        <f aca="false">+[1]data1cf!L104</f>
        <v>26009.1645493733</v>
      </c>
      <c r="N104" s="377" t="n">
        <f aca="false">+[1]data1cf!M104</f>
        <v>26812.2291504582</v>
      </c>
      <c r="O104" s="377" t="n">
        <f aca="false">+[1]data1cf!N104</f>
        <v>27371.6239602227</v>
      </c>
      <c r="P104" s="377" t="n">
        <f aca="false">+[1]data1cf!O104</f>
        <v>35196.7607374117</v>
      </c>
      <c r="Q104" s="377" t="n">
        <f aca="false">+[1]data1cf!P104</f>
        <v>42697.529639535</v>
      </c>
      <c r="R104" s="377" t="n">
        <f aca="false">+[1]data1cf!Q104</f>
        <v>33622.4449673339</v>
      </c>
      <c r="S104" s="377" t="n">
        <f aca="false">+[1]data1cf!R104</f>
        <v>24155.2634398143</v>
      </c>
      <c r="T104" s="377" t="n">
        <f aca="false">+[1]data1cf!S104</f>
        <v>23983.1052629204</v>
      </c>
      <c r="U104" s="377" t="n">
        <f aca="false">+[1]data1cf!T104</f>
        <v>23785.9955152955</v>
      </c>
      <c r="V104" s="377" t="n">
        <f aca="false">+[1]data1cf!U104</f>
        <v>43565.3804609533</v>
      </c>
      <c r="W104" s="377" t="n">
        <f aca="false">+[1]data1cf!V104</f>
        <v>0</v>
      </c>
      <c r="X104" s="377" t="n">
        <f aca="false">+[1]data1cf!W104</f>
        <v>0</v>
      </c>
      <c r="Y104" s="377" t="n">
        <f aca="false">+[1]data1cf!X104</f>
        <v>0</v>
      </c>
      <c r="Z104" s="377" t="n">
        <f aca="false">+[1]data1cf!Y104</f>
        <v>0</v>
      </c>
      <c r="AA104" s="377" t="n">
        <f aca="false">+[1]data1cf!Z104</f>
        <v>0</v>
      </c>
      <c r="AB104" s="377" t="n">
        <f aca="false">+[1]data1cf!AA104</f>
        <v>0</v>
      </c>
      <c r="AC104" s="377" t="n">
        <f aca="false">+[1]data1cf!AB104</f>
        <v>0</v>
      </c>
      <c r="AD104" s="377" t="n">
        <f aca="false">+[1]data1cf!AC104</f>
        <v>0</v>
      </c>
      <c r="AE104" s="377" t="n">
        <f aca="false">+[1]data1cf!AD104</f>
        <v>0</v>
      </c>
      <c r="AF104" s="377" t="n">
        <f aca="false">+[1]data1cf!AE104</f>
        <v>0</v>
      </c>
      <c r="AG104" s="377"/>
      <c r="AH104" s="378" t="n">
        <f aca="false">XNPV(0.1,B104:AF104,$B$1:$AF$1)</f>
        <v>73939.402281102</v>
      </c>
      <c r="AI104" s="378" t="n">
        <f aca="false">SUMPRODUCT(B104:AA104,$B$1010:$AA$1010)</f>
        <v>154141.310295185</v>
      </c>
      <c r="AJ104" s="379" t="n">
        <f aca="false">SUMPRODUCT(B104:AF104,$B$1012:$AF$1012)</f>
        <v>153732.381329285</v>
      </c>
      <c r="AK104" s="380" t="n">
        <f aca="false">XIRR(B104:AF104,$B$1:$AF$1)</f>
        <v>0.160992652977582</v>
      </c>
      <c r="AL104" s="381" t="n">
        <f aca="false">1-EXP(-(1/0.25)*(AI104/ABS($AI$1010)))</f>
        <v>0.978434107979802</v>
      </c>
    </row>
    <row r="105" customFormat="false" ht="12.75" hidden="false" customHeight="false" outlineLevel="0" collapsed="false">
      <c r="A105" s="371"/>
      <c r="B105" s="377" t="n">
        <f aca="false">+[1]data1cf!A105</f>
        <v>-195397.557786343</v>
      </c>
      <c r="C105" s="377" t="n">
        <f aca="false">+[1]data1cf!B105</f>
        <v>4474.90373387739</v>
      </c>
      <c r="D105" s="377" t="n">
        <f aca="false">+[1]data1cf!C105</f>
        <v>50923.7921081385</v>
      </c>
      <c r="E105" s="377" t="n">
        <f aca="false">+[1]data1cf!D105</f>
        <v>48464.1207642266</v>
      </c>
      <c r="F105" s="377" t="n">
        <f aca="false">+[1]data1cf!E105</f>
        <v>29543.6456468707</v>
      </c>
      <c r="G105" s="377" t="n">
        <f aca="false">+[1]data1cf!F105</f>
        <v>29211.2819550485</v>
      </c>
      <c r="H105" s="377" t="n">
        <f aca="false">+[1]data1cf!G105</f>
        <v>28175.7592054671</v>
      </c>
      <c r="I105" s="377" t="n">
        <f aca="false">+[1]data1cf!H105</f>
        <v>27516.4803097028</v>
      </c>
      <c r="J105" s="377" t="n">
        <f aca="false">+[1]data1cf!I105</f>
        <v>28284.4433624191</v>
      </c>
      <c r="K105" s="377" t="n">
        <f aca="false">+[1]data1cf!J105</f>
        <v>28667.7296468508</v>
      </c>
      <c r="L105" s="377" t="n">
        <f aca="false">+[1]data1cf!K105</f>
        <v>29129.1694516195</v>
      </c>
      <c r="M105" s="377" t="n">
        <f aca="false">+[1]data1cf!L105</f>
        <v>29707.8984072207</v>
      </c>
      <c r="N105" s="377" t="n">
        <f aca="false">+[1]data1cf!M105</f>
        <v>30328.811603495</v>
      </c>
      <c r="O105" s="377" t="n">
        <f aca="false">+[1]data1cf!N105</f>
        <v>30666.5542906604</v>
      </c>
      <c r="P105" s="377" t="n">
        <f aca="false">+[1]data1cf!O105</f>
        <v>39931.421166363</v>
      </c>
      <c r="Q105" s="377" t="n">
        <f aca="false">+[1]data1cf!P105</f>
        <v>48938.1285120214</v>
      </c>
      <c r="R105" s="377" t="n">
        <f aca="false">+[1]data1cf!Q105</f>
        <v>37701.0084771698</v>
      </c>
      <c r="S105" s="377" t="n">
        <f aca="false">+[1]data1cf!R105</f>
        <v>26020.7346397391</v>
      </c>
      <c r="T105" s="377" t="n">
        <f aca="false">+[1]data1cf!S105</f>
        <v>25750.552754001</v>
      </c>
      <c r="U105" s="377" t="n">
        <f aca="false">+[1]data1cf!T105</f>
        <v>25455.3137026577</v>
      </c>
      <c r="V105" s="377" t="n">
        <f aca="false">+[1]data1cf!U105</f>
        <v>49693.9703408021</v>
      </c>
      <c r="W105" s="377" t="n">
        <f aca="false">+[1]data1cf!V105</f>
        <v>0</v>
      </c>
      <c r="X105" s="377" t="n">
        <f aca="false">+[1]data1cf!W105</f>
        <v>0</v>
      </c>
      <c r="Y105" s="377" t="n">
        <f aca="false">+[1]data1cf!X105</f>
        <v>0</v>
      </c>
      <c r="Z105" s="377" t="n">
        <f aca="false">+[1]data1cf!Y105</f>
        <v>0</v>
      </c>
      <c r="AA105" s="377" t="n">
        <f aca="false">+[1]data1cf!Z105</f>
        <v>0</v>
      </c>
      <c r="AB105" s="377" t="n">
        <f aca="false">+[1]data1cf!AA105</f>
        <v>0</v>
      </c>
      <c r="AC105" s="377" t="n">
        <f aca="false">+[1]data1cf!AB105</f>
        <v>0</v>
      </c>
      <c r="AD105" s="377" t="n">
        <f aca="false">+[1]data1cf!AC105</f>
        <v>0</v>
      </c>
      <c r="AE105" s="377" t="n">
        <f aca="false">+[1]data1cf!AD105</f>
        <v>0</v>
      </c>
      <c r="AF105" s="377" t="n">
        <f aca="false">+[1]data1cf!AE105</f>
        <v>0</v>
      </c>
      <c r="AG105" s="377"/>
      <c r="AH105" s="378" t="n">
        <f aca="false">XNPV(0.1,B105:AF105,$B$1:$AF$1)</f>
        <v>72666.6931996834</v>
      </c>
      <c r="AI105" s="378" t="n">
        <f aca="false">SUMPRODUCT(B105:AA105,$B$1010:$AA$1010)</f>
        <v>164717.842389012</v>
      </c>
      <c r="AJ105" s="379" t="n">
        <f aca="false">SUMPRODUCT(B105:AF105,$B$1012:$AF$1012)</f>
        <v>164250.647130247</v>
      </c>
      <c r="AK105" s="380" t="n">
        <f aca="false">XIRR(B105:AF105,$B$1:$AF$1)</f>
        <v>0.149388905422899</v>
      </c>
      <c r="AL105" s="381" t="n">
        <f aca="false">1-EXP(-(1/0.25)*(AI105/ABS($AI$1010)))</f>
        <v>0.983425611463191</v>
      </c>
    </row>
    <row r="106" customFormat="false" ht="12.75" hidden="false" customHeight="false" outlineLevel="0" collapsed="false">
      <c r="A106" s="371"/>
      <c r="B106" s="377" t="n">
        <f aca="false">+[1]data1cf!A106</f>
        <v>-171480.318499395</v>
      </c>
      <c r="C106" s="377" t="n">
        <f aca="false">+[1]data1cf!B106</f>
        <v>4956.25047764836</v>
      </c>
      <c r="D106" s="377" t="n">
        <f aca="false">+[1]data1cf!C106</f>
        <v>40422.0232236132</v>
      </c>
      <c r="E106" s="377" t="n">
        <f aca="false">+[1]data1cf!D106</f>
        <v>45201.0085413984</v>
      </c>
      <c r="F106" s="377" t="n">
        <f aca="false">+[1]data1cf!E106</f>
        <v>25687.6464921807</v>
      </c>
      <c r="G106" s="377" t="n">
        <f aca="false">+[1]data1cf!F106</f>
        <v>25627.5582166089</v>
      </c>
      <c r="H106" s="377" t="n">
        <f aca="false">+[1]data1cf!G106</f>
        <v>24932.4183515058</v>
      </c>
      <c r="I106" s="377" t="n">
        <f aca="false">+[1]data1cf!H106</f>
        <v>24558.966187992</v>
      </c>
      <c r="J106" s="377" t="n">
        <f aca="false">+[1]data1cf!I106</f>
        <v>25438.9124407076</v>
      </c>
      <c r="K106" s="377" t="n">
        <f aca="false">+[1]data1cf!J106</f>
        <v>25970.6199500897</v>
      </c>
      <c r="L106" s="377" t="n">
        <f aca="false">+[1]data1cf!K106</f>
        <v>26572.9317942423</v>
      </c>
      <c r="M106" s="377" t="n">
        <f aca="false">+[1]data1cf!L106</f>
        <v>27276.0555317423</v>
      </c>
      <c r="N106" s="377" t="n">
        <f aca="false">+[1]data1cf!M106</f>
        <v>28016.7296010805</v>
      </c>
      <c r="O106" s="377" t="n">
        <f aca="false">+[1]data1cf!N106</f>
        <v>28500.2040861783</v>
      </c>
      <c r="P106" s="377" t="n">
        <f aca="false">+[1]data1cf!O106</f>
        <v>36818.4774741515</v>
      </c>
      <c r="Q106" s="377" t="n">
        <f aca="false">+[1]data1cf!P106</f>
        <v>44835.0606812347</v>
      </c>
      <c r="R106" s="377" t="n">
        <f aca="false">+[1]data1cf!Q106</f>
        <v>35019.4352700201</v>
      </c>
      <c r="S106" s="377" t="n">
        <f aca="false">+[1]data1cf!R106</f>
        <v>24794.2249687816</v>
      </c>
      <c r="T106" s="377" t="n">
        <f aca="false">+[1]data1cf!S106</f>
        <v>24588.4916936067</v>
      </c>
      <c r="U106" s="377" t="n">
        <f aca="false">+[1]data1cf!T106</f>
        <v>24357.7706793254</v>
      </c>
      <c r="V106" s="377" t="n">
        <f aca="false">+[1]data1cf!U106</f>
        <v>45664.5461624662</v>
      </c>
      <c r="W106" s="377" t="n">
        <f aca="false">+[1]data1cf!V106</f>
        <v>0</v>
      </c>
      <c r="X106" s="377" t="n">
        <f aca="false">+[1]data1cf!W106</f>
        <v>0</v>
      </c>
      <c r="Y106" s="377" t="n">
        <f aca="false">+[1]data1cf!X106</f>
        <v>0</v>
      </c>
      <c r="Z106" s="377" t="n">
        <f aca="false">+[1]data1cf!Y106</f>
        <v>0</v>
      </c>
      <c r="AA106" s="377" t="n">
        <f aca="false">+[1]data1cf!Z106</f>
        <v>0</v>
      </c>
      <c r="AB106" s="377" t="n">
        <f aca="false">+[1]data1cf!AA106</f>
        <v>0</v>
      </c>
      <c r="AC106" s="377" t="n">
        <f aca="false">+[1]data1cf!AB106</f>
        <v>0</v>
      </c>
      <c r="AD106" s="377" t="n">
        <f aca="false">+[1]data1cf!AC106</f>
        <v>0</v>
      </c>
      <c r="AE106" s="377" t="n">
        <f aca="false">+[1]data1cf!AD106</f>
        <v>0</v>
      </c>
      <c r="AF106" s="377" t="n">
        <f aca="false">+[1]data1cf!AE106</f>
        <v>0</v>
      </c>
      <c r="AG106" s="377"/>
      <c r="AH106" s="378" t="n">
        <f aca="false">XNPV(0.1,B106:AF106,$B$1:$AF$1)</f>
        <v>68408.1007523289</v>
      </c>
      <c r="AI106" s="378" t="n">
        <f aca="false">SUMPRODUCT(B106:AA106,$B$1010:$AA$1010)</f>
        <v>152317.695304517</v>
      </c>
      <c r="AJ106" s="379" t="n">
        <f aca="false">SUMPRODUCT(B106:AF106,$B$1012:$AF$1012)</f>
        <v>151890.083051094</v>
      </c>
      <c r="AK106" s="380" t="n">
        <f aca="false">XIRR(B106:AF106,$B$1:$AF$1)</f>
        <v>0.151660447521269</v>
      </c>
      <c r="AL106" s="381" t="n">
        <f aca="false">1-EXP(-(1/0.25)*(AI106/ABS($AI$1010)))</f>
        <v>0.97743266423923</v>
      </c>
    </row>
    <row r="107" customFormat="false" ht="12.75" hidden="false" customHeight="false" outlineLevel="0" collapsed="false">
      <c r="A107" s="371"/>
      <c r="B107" s="377" t="n">
        <f aca="false">+[1]data1cf!A107</f>
        <v>-168895.71684396</v>
      </c>
      <c r="C107" s="377" t="n">
        <f aca="false">+[1]data1cf!B107</f>
        <v>10534.8523125929</v>
      </c>
      <c r="D107" s="377" t="n">
        <f aca="false">+[1]data1cf!C107</f>
        <v>42133.8389590273</v>
      </c>
      <c r="E107" s="377" t="n">
        <f aca="false">+[1]data1cf!D107</f>
        <v>40258.6429492625</v>
      </c>
      <c r="F107" s="377" t="n">
        <f aca="false">+[1]data1cf!E107</f>
        <v>25270.9503309308</v>
      </c>
      <c r="G107" s="377" t="n">
        <f aca="false">+[1]data1cf!F107</f>
        <v>25240.2853296394</v>
      </c>
      <c r="H107" s="377" t="n">
        <f aca="false">+[1]data1cf!G107</f>
        <v>24581.9287302032</v>
      </c>
      <c r="I107" s="377" t="n">
        <f aca="false">+[1]data1cf!H107</f>
        <v>24239.3642555434</v>
      </c>
      <c r="J107" s="377" t="n">
        <f aca="false">+[1]data1cf!I107</f>
        <v>25131.4119034336</v>
      </c>
      <c r="K107" s="377" t="n">
        <f aca="false">+[1]data1cf!J107</f>
        <v>25679.1584605963</v>
      </c>
      <c r="L107" s="377" t="n">
        <f aca="false">+[1]data1cf!K107</f>
        <v>26296.6935544658</v>
      </c>
      <c r="M107" s="377" t="n">
        <f aca="false">+[1]data1cf!L107</f>
        <v>27013.2599370539</v>
      </c>
      <c r="N107" s="377" t="n">
        <f aca="false">+[1]data1cf!M107</f>
        <v>27766.8758909911</v>
      </c>
      <c r="O107" s="377" t="n">
        <f aca="false">+[1]data1cf!N107</f>
        <v>28266.0987926041</v>
      </c>
      <c r="P107" s="377" t="n">
        <f aca="false">+[1]data1cf!O107</f>
        <v>36482.0791413993</v>
      </c>
      <c r="Q107" s="377" t="n">
        <f aca="false">+[1]data1cf!P107</f>
        <v>44391.6651964724</v>
      </c>
      <c r="R107" s="377" t="n">
        <f aca="false">+[1]data1cf!Q107</f>
        <v>34729.6527216576</v>
      </c>
      <c r="S107" s="377" t="n">
        <f aca="false">+[1]data1cf!R107</f>
        <v>24661.6829605704</v>
      </c>
      <c r="T107" s="377" t="n">
        <f aca="false">+[1]data1cf!S107</f>
        <v>24462.9142845931</v>
      </c>
      <c r="U107" s="377" t="n">
        <f aca="false">+[1]data1cf!T107</f>
        <v>24239.1653720413</v>
      </c>
      <c r="V107" s="377" t="n">
        <f aca="false">+[1]data1cf!U107</f>
        <v>45229.10893341</v>
      </c>
      <c r="W107" s="377" t="n">
        <f aca="false">+[1]data1cf!V107</f>
        <v>0</v>
      </c>
      <c r="X107" s="377" t="n">
        <f aca="false">+[1]data1cf!W107</f>
        <v>0</v>
      </c>
      <c r="Y107" s="377" t="n">
        <f aca="false">+[1]data1cf!X107</f>
        <v>0</v>
      </c>
      <c r="Z107" s="377" t="n">
        <f aca="false">+[1]data1cf!Y107</f>
        <v>0</v>
      </c>
      <c r="AA107" s="377" t="n">
        <f aca="false">+[1]data1cf!Z107</f>
        <v>0</v>
      </c>
      <c r="AB107" s="377" t="n">
        <f aca="false">+[1]data1cf!AA107</f>
        <v>0</v>
      </c>
      <c r="AC107" s="377" t="n">
        <f aca="false">+[1]data1cf!AB107</f>
        <v>0</v>
      </c>
      <c r="AD107" s="377" t="n">
        <f aca="false">+[1]data1cf!AC107</f>
        <v>0</v>
      </c>
      <c r="AE107" s="377" t="n">
        <f aca="false">+[1]data1cf!AD107</f>
        <v>0</v>
      </c>
      <c r="AF107" s="377" t="n">
        <f aca="false">+[1]data1cf!AE107</f>
        <v>0</v>
      </c>
      <c r="AG107" s="377"/>
      <c r="AH107" s="378" t="n">
        <f aca="false">XNPV(0.1,B107:AF107,$B$1:$AF$1)</f>
        <v>71876.6445669921</v>
      </c>
      <c r="AI107" s="378" t="n">
        <f aca="false">SUMPRODUCT(B107:AA107,$B$1010:$AA$1010)</f>
        <v>154879.393889016</v>
      </c>
      <c r="AJ107" s="379" t="n">
        <f aca="false">SUMPRODUCT(B107:AF107,$B$1012:$AF$1012)</f>
        <v>154456.260299461</v>
      </c>
      <c r="AK107" s="380" t="n">
        <f aca="false">XIRR(B107:AF107,$B$1:$AF$1)</f>
        <v>0.156006153486898</v>
      </c>
      <c r="AL107" s="381" t="n">
        <f aca="false">1-EXP(-(1/0.25)*(AI107/ABS($AI$1010)))</f>
        <v>0.978826682483335</v>
      </c>
    </row>
    <row r="108" customFormat="false" ht="12.75" hidden="false" customHeight="false" outlineLevel="0" collapsed="false">
      <c r="A108" s="371"/>
      <c r="B108" s="377" t="n">
        <f aca="false">+[1]data1cf!A108</f>
        <v>-195966.956457423</v>
      </c>
      <c r="C108" s="377" t="n">
        <f aca="false">+[1]data1cf!B108</f>
        <v>7869.98652237443</v>
      </c>
      <c r="D108" s="377" t="n">
        <f aca="false">+[1]data1cf!C108</f>
        <v>48454.2207123021</v>
      </c>
      <c r="E108" s="377" t="n">
        <f aca="false">+[1]data1cf!D108</f>
        <v>50389.7173383221</v>
      </c>
      <c r="F108" s="377" t="n">
        <f aca="false">+[1]data1cf!E108</f>
        <v>29635.4455727745</v>
      </c>
      <c r="G108" s="377" t="n">
        <f aca="false">+[1]data1cf!F108</f>
        <v>29296.5998092416</v>
      </c>
      <c r="H108" s="377" t="n">
        <f aca="false">+[1]data1cf!G108</f>
        <v>28252.9735507327</v>
      </c>
      <c r="I108" s="377" t="n">
        <f aca="false">+[1]data1cf!H108</f>
        <v>27586.8899665366</v>
      </c>
      <c r="J108" s="377" t="n">
        <f aca="false">+[1]data1cf!I108</f>
        <v>28352.187030737</v>
      </c>
      <c r="K108" s="377" t="n">
        <f aca="false">+[1]data1cf!J108</f>
        <v>28731.9398451381</v>
      </c>
      <c r="L108" s="377" t="n">
        <f aca="false">+[1]data1cf!K108</f>
        <v>29190.0259036376</v>
      </c>
      <c r="M108" s="377" t="n">
        <f aca="false">+[1]data1cf!L108</f>
        <v>29765.7933876976</v>
      </c>
      <c r="N108" s="377" t="n">
        <f aca="false">+[1]data1cf!M108</f>
        <v>30383.8554320826</v>
      </c>
      <c r="O108" s="377" t="n">
        <f aca="false">+[1]data1cf!N108</f>
        <v>30718.1286765137</v>
      </c>
      <c r="P108" s="377" t="n">
        <f aca="false">+[1]data1cf!O108</f>
        <v>40005.5311411902</v>
      </c>
      <c r="Q108" s="377" t="n">
        <f aca="false">+[1]data1cf!P108</f>
        <v>49035.8104117662</v>
      </c>
      <c r="R108" s="377" t="n">
        <f aca="false">+[1]data1cf!Q108</f>
        <v>37764.8487976279</v>
      </c>
      <c r="S108" s="377" t="n">
        <f aca="false">+[1]data1cf!R108</f>
        <v>26049.9342044686</v>
      </c>
      <c r="T108" s="377" t="n">
        <f aca="false">+[1]data1cf!S108</f>
        <v>25778.2179880843</v>
      </c>
      <c r="U108" s="377" t="n">
        <f aca="false">+[1]data1cf!T108</f>
        <v>25481.4429532555</v>
      </c>
      <c r="V108" s="377" t="n">
        <f aca="false">+[1]data1cf!U108</f>
        <v>49789.8990031713</v>
      </c>
      <c r="W108" s="377" t="n">
        <f aca="false">+[1]data1cf!V108</f>
        <v>0</v>
      </c>
      <c r="X108" s="377" t="n">
        <f aca="false">+[1]data1cf!W108</f>
        <v>0</v>
      </c>
      <c r="Y108" s="377" t="n">
        <f aca="false">+[1]data1cf!X108</f>
        <v>0</v>
      </c>
      <c r="Z108" s="377" t="n">
        <f aca="false">+[1]data1cf!Y108</f>
        <v>0</v>
      </c>
      <c r="AA108" s="377" t="n">
        <f aca="false">+[1]data1cf!Z108</f>
        <v>0</v>
      </c>
      <c r="AB108" s="377" t="n">
        <f aca="false">+[1]data1cf!AA108</f>
        <v>0</v>
      </c>
      <c r="AC108" s="377" t="n">
        <f aca="false">+[1]data1cf!AB108</f>
        <v>0</v>
      </c>
      <c r="AD108" s="377" t="n">
        <f aca="false">+[1]data1cf!AC108</f>
        <v>0</v>
      </c>
      <c r="AE108" s="377" t="n">
        <f aca="false">+[1]data1cf!AD108</f>
        <v>0</v>
      </c>
      <c r="AF108" s="377" t="n">
        <f aca="false">+[1]data1cf!AE108</f>
        <v>0</v>
      </c>
      <c r="AG108" s="377"/>
      <c r="AH108" s="378" t="n">
        <f aca="false">XNPV(0.1,B108:AF108,$B$1:$AF$1)</f>
        <v>75005.9289576293</v>
      </c>
      <c r="AI108" s="378" t="n">
        <f aca="false">SUMPRODUCT(B108:AA108,$B$1010:$AA$1010)</f>
        <v>167374.248632819</v>
      </c>
      <c r="AJ108" s="379" t="n">
        <f aca="false">SUMPRODUCT(B108:AF108,$B$1012:$AF$1012)</f>
        <v>166905.650578299</v>
      </c>
      <c r="AK108" s="380" t="n">
        <f aca="false">XIRR(B108:AF108,$B$1:$AF$1)</f>
        <v>0.151228414650528</v>
      </c>
      <c r="AL108" s="381" t="n">
        <f aca="false">1-EXP(-(1/0.25)*(AI108/ABS($AI$1010)))</f>
        <v>0.984486050733849</v>
      </c>
    </row>
    <row r="109" customFormat="false" ht="12.75" hidden="false" customHeight="false" outlineLevel="0" collapsed="false">
      <c r="A109" s="371"/>
      <c r="B109" s="377" t="n">
        <f aca="false">+[1]data1cf!A109</f>
        <v>-187737.711372006</v>
      </c>
      <c r="C109" s="377" t="n">
        <f aca="false">+[1]data1cf!B109</f>
        <v>10750.0728661628</v>
      </c>
      <c r="D109" s="377" t="n">
        <f aca="false">+[1]data1cf!C109</f>
        <v>49805.9339745737</v>
      </c>
      <c r="E109" s="377" t="n">
        <f aca="false">+[1]data1cf!D109</f>
        <v>47256.2687801542</v>
      </c>
      <c r="F109" s="377" t="n">
        <f aca="false">+[1]data1cf!E109</f>
        <v>28308.7054037943</v>
      </c>
      <c r="G109" s="377" t="n">
        <f aca="false">+[1]data1cf!F109</f>
        <v>28063.5419045133</v>
      </c>
      <c r="H109" s="377" t="n">
        <f aca="false">+[1]data1cf!G109</f>
        <v>27137.0317623612</v>
      </c>
      <c r="I109" s="377" t="n">
        <f aca="false">+[1]data1cf!H109</f>
        <v>26569.293066696</v>
      </c>
      <c r="J109" s="377" t="n">
        <f aca="false">+[1]data1cf!I109</f>
        <v>27373.1203804454</v>
      </c>
      <c r="K109" s="377" t="n">
        <f aca="false">+[1]data1cf!J109</f>
        <v>27803.9407374392</v>
      </c>
      <c r="L109" s="377" t="n">
        <f aca="false">+[1]data1cf!K109</f>
        <v>28310.4968774508</v>
      </c>
      <c r="M109" s="377" t="n">
        <f aca="false">+[1]data1cf!L109</f>
        <v>28929.0650850936</v>
      </c>
      <c r="N109" s="377" t="n">
        <f aca="false">+[1]data1cf!M109</f>
        <v>29588.3334561901</v>
      </c>
      <c r="O109" s="377" t="n">
        <f aca="false">+[1]data1cf!N109</f>
        <v>29972.7488874986</v>
      </c>
      <c r="P109" s="377" t="n">
        <f aca="false">+[1]data1cf!O109</f>
        <v>38934.4553254169</v>
      </c>
      <c r="Q109" s="377" t="n">
        <f aca="false">+[1]data1cf!P109</f>
        <v>47624.0609043698</v>
      </c>
      <c r="R109" s="377" t="n">
        <f aca="false">+[1]data1cf!Q109</f>
        <v>36842.19535626</v>
      </c>
      <c r="S109" s="377" t="n">
        <f aca="false">+[1]data1cf!R109</f>
        <v>25627.9269418055</v>
      </c>
      <c r="T109" s="377" t="n">
        <f aca="false">+[1]data1cf!S109</f>
        <v>25378.3856681635</v>
      </c>
      <c r="U109" s="377" t="n">
        <f aca="false">+[1]data1cf!T109</f>
        <v>25103.8094637699</v>
      </c>
      <c r="V109" s="377" t="n">
        <f aca="false">+[1]data1cf!U109</f>
        <v>48403.4881921743</v>
      </c>
      <c r="W109" s="377" t="n">
        <f aca="false">+[1]data1cf!V109</f>
        <v>0</v>
      </c>
      <c r="X109" s="377" t="n">
        <f aca="false">+[1]data1cf!W109</f>
        <v>0</v>
      </c>
      <c r="Y109" s="377" t="n">
        <f aca="false">+[1]data1cf!X109</f>
        <v>0</v>
      </c>
      <c r="Z109" s="377" t="n">
        <f aca="false">+[1]data1cf!Y109</f>
        <v>0</v>
      </c>
      <c r="AA109" s="377" t="n">
        <f aca="false">+[1]data1cf!Z109</f>
        <v>0</v>
      </c>
      <c r="AB109" s="377" t="n">
        <f aca="false">+[1]data1cf!AA109</f>
        <v>0</v>
      </c>
      <c r="AC109" s="377" t="n">
        <f aca="false">+[1]data1cf!AB109</f>
        <v>0</v>
      </c>
      <c r="AD109" s="377" t="n">
        <f aca="false">+[1]data1cf!AC109</f>
        <v>0</v>
      </c>
      <c r="AE109" s="377" t="n">
        <f aca="false">+[1]data1cf!AD109</f>
        <v>0</v>
      </c>
      <c r="AF109" s="377" t="n">
        <f aca="false">+[1]data1cf!AE109</f>
        <v>0</v>
      </c>
      <c r="AG109" s="377"/>
      <c r="AH109" s="378" t="n">
        <f aca="false">XNPV(0.1,B109:AF109,$B$1:$AF$1)</f>
        <v>78600.3854291231</v>
      </c>
      <c r="AI109" s="378" t="n">
        <f aca="false">SUMPRODUCT(B109:AA109,$B$1010:$AA$1010)</f>
        <v>168441.71296172</v>
      </c>
      <c r="AJ109" s="379" t="n">
        <f aca="false">SUMPRODUCT(B109:AF109,$B$1012:$AF$1012)</f>
        <v>167985.773549861</v>
      </c>
      <c r="AK109" s="380" t="n">
        <f aca="false">XIRR(B109:AF109,$B$1:$AF$1)</f>
        <v>0.156571300926424</v>
      </c>
      <c r="AL109" s="381" t="n">
        <f aca="false">1-EXP(-(1/0.25)*(AI109/ABS($AI$1010)))</f>
        <v>0.984892822922002</v>
      </c>
    </row>
    <row r="110" customFormat="false" ht="12.75" hidden="false" customHeight="false" outlineLevel="0" collapsed="false">
      <c r="A110" s="371"/>
      <c r="B110" s="377" t="n">
        <f aca="false">+[1]data1cf!A110</f>
        <v>-179514.650115668</v>
      </c>
      <c r="C110" s="377" t="n">
        <f aca="false">+[1]data1cf!B110</f>
        <v>8440.4070498432</v>
      </c>
      <c r="D110" s="377" t="n">
        <f aca="false">+[1]data1cf!C110</f>
        <v>45898.3898439154</v>
      </c>
      <c r="E110" s="377" t="n">
        <f aca="false">+[1]data1cf!D110</f>
        <v>45891.2564421306</v>
      </c>
      <c r="F110" s="377" t="n">
        <f aca="false">+[1]data1cf!E110</f>
        <v>26982.9622077262</v>
      </c>
      <c r="G110" s="377" t="n">
        <f aca="false">+[1]data1cf!F110</f>
        <v>26831.4105755826</v>
      </c>
      <c r="H110" s="377" t="n">
        <f aca="false">+[1]data1cf!G110</f>
        <v>26021.9285434098</v>
      </c>
      <c r="I110" s="377" t="n">
        <f aca="false">+[1]data1cf!H110</f>
        <v>25552.4608354533</v>
      </c>
      <c r="J110" s="377" t="n">
        <f aca="false">+[1]data1cf!I110</f>
        <v>26394.7894453696</v>
      </c>
      <c r="K110" s="377" t="n">
        <f aca="false">+[1]data1cf!J110</f>
        <v>26876.6389704817</v>
      </c>
      <c r="L110" s="377" t="n">
        <f aca="false">+[1]data1cf!K110</f>
        <v>27431.6287693812</v>
      </c>
      <c r="M110" s="377" t="n">
        <f aca="false">+[1]data1cf!L110</f>
        <v>28092.9655381964</v>
      </c>
      <c r="N110" s="377" t="n">
        <f aca="false">+[1]data1cf!M110</f>
        <v>28793.4092716959</v>
      </c>
      <c r="O110" s="377" t="n">
        <f aca="false">+[1]data1cf!N110</f>
        <v>29227.9292107621</v>
      </c>
      <c r="P110" s="377" t="n">
        <f aca="false">+[1]data1cf!O110</f>
        <v>37864.1843647315</v>
      </c>
      <c r="Q110" s="377" t="n">
        <f aca="false">+[1]data1cf!P110</f>
        <v>46213.3722497691</v>
      </c>
      <c r="R110" s="377" t="n">
        <f aca="false">+[1]data1cf!Q110</f>
        <v>35920.2352386566</v>
      </c>
      <c r="S110" s="377" t="n">
        <f aca="false">+[1]data1cf!R110</f>
        <v>25206.2367945954</v>
      </c>
      <c r="T110" s="377" t="n">
        <f aca="false">+[1]data1cf!S110</f>
        <v>24978.8538004349</v>
      </c>
      <c r="U110" s="377" t="n">
        <f aca="false">+[1]data1cf!T110</f>
        <v>24726.4597452658</v>
      </c>
      <c r="V110" s="377" t="n">
        <f aca="false">+[1]data1cf!U110</f>
        <v>47018.1191933235</v>
      </c>
      <c r="W110" s="377" t="n">
        <f aca="false">+[1]data1cf!V110</f>
        <v>0</v>
      </c>
      <c r="X110" s="377" t="n">
        <f aca="false">+[1]data1cf!W110</f>
        <v>0</v>
      </c>
      <c r="Y110" s="377" t="n">
        <f aca="false">+[1]data1cf!X110</f>
        <v>0</v>
      </c>
      <c r="Z110" s="377" t="n">
        <f aca="false">+[1]data1cf!Y110</f>
        <v>0</v>
      </c>
      <c r="AA110" s="377" t="n">
        <f aca="false">+[1]data1cf!Z110</f>
        <v>0</v>
      </c>
      <c r="AB110" s="377" t="n">
        <f aca="false">+[1]data1cf!AA110</f>
        <v>0</v>
      </c>
      <c r="AC110" s="377" t="n">
        <f aca="false">+[1]data1cf!AB110</f>
        <v>0</v>
      </c>
      <c r="AD110" s="377" t="n">
        <f aca="false">+[1]data1cf!AC110</f>
        <v>0</v>
      </c>
      <c r="AE110" s="377" t="n">
        <f aca="false">+[1]data1cf!AD110</f>
        <v>0</v>
      </c>
      <c r="AF110" s="377" t="n">
        <f aca="false">+[1]data1cf!AE110</f>
        <v>0</v>
      </c>
      <c r="AG110" s="377"/>
      <c r="AH110" s="378" t="n">
        <f aca="false">XNPV(0.1,B110:AF110,$B$1:$AF$1)</f>
        <v>74458.1689925935</v>
      </c>
      <c r="AI110" s="378" t="n">
        <f aca="false">SUMPRODUCT(B110:AA110,$B$1010:$AA$1010)</f>
        <v>161353.559484286</v>
      </c>
      <c r="AJ110" s="379" t="n">
        <f aca="false">SUMPRODUCT(B110:AF110,$B$1012:$AF$1012)</f>
        <v>160911.757061592</v>
      </c>
      <c r="AK110" s="380" t="n">
        <f aca="false">XIRR(B110:AF110,$B$1:$AF$1)</f>
        <v>0.155094994736795</v>
      </c>
      <c r="AL110" s="381" t="n">
        <f aca="false">1-EXP(-(1/0.25)*(AI110/ABS($AI$1010)))</f>
        <v>0.981977930927825</v>
      </c>
    </row>
    <row r="111" customFormat="false" ht="12.75" hidden="false" customHeight="false" outlineLevel="0" collapsed="false">
      <c r="A111" s="371"/>
      <c r="B111" s="377" t="n">
        <f aca="false">+[1]data1cf!A111</f>
        <v>-162794.969337105</v>
      </c>
      <c r="C111" s="377" t="n">
        <f aca="false">+[1]data1cf!B111</f>
        <v>9279.08408169824</v>
      </c>
      <c r="D111" s="377" t="n">
        <f aca="false">+[1]data1cf!C111</f>
        <v>46616.1053928511</v>
      </c>
      <c r="E111" s="377" t="n">
        <f aca="false">+[1]data1cf!D111</f>
        <v>43608.1157441611</v>
      </c>
      <c r="F111" s="377" t="n">
        <f aca="false">+[1]data1cf!E111</f>
        <v>24287.3720446922</v>
      </c>
      <c r="G111" s="377" t="n">
        <f aca="false">+[1]data1cf!F111</f>
        <v>24326.158352013</v>
      </c>
      <c r="H111" s="377" t="n">
        <f aca="false">+[1]data1cf!G111</f>
        <v>23754.6257379434</v>
      </c>
      <c r="I111" s="377" t="n">
        <f aca="false">+[1]data1cf!H111</f>
        <v>23484.9692065143</v>
      </c>
      <c r="J111" s="377" t="n">
        <f aca="false">+[1]data1cf!I111</f>
        <v>24405.5812392822</v>
      </c>
      <c r="K111" s="377" t="n">
        <f aca="false">+[1]data1cf!J111</f>
        <v>24991.1866984368</v>
      </c>
      <c r="L111" s="377" t="n">
        <f aca="false">+[1]data1cf!K111</f>
        <v>25644.6550675788</v>
      </c>
      <c r="M111" s="377" t="n">
        <f aca="false">+[1]data1cf!L111</f>
        <v>26392.9517492382</v>
      </c>
      <c r="N111" s="377" t="n">
        <f aca="false">+[1]data1cf!M111</f>
        <v>27177.1159967722</v>
      </c>
      <c r="O111" s="377" t="n">
        <f aca="false">+[1]data1cf!N111</f>
        <v>27713.5117882928</v>
      </c>
      <c r="P111" s="377" t="n">
        <f aca="false">+[1]data1cf!O111</f>
        <v>35688.0375197308</v>
      </c>
      <c r="Q111" s="377" t="n">
        <f aca="false">+[1]data1cf!P111</f>
        <v>43345.0652716729</v>
      </c>
      <c r="R111" s="377" t="n">
        <f aca="false">+[1]data1cf!Q111</f>
        <v>34045.6439670645</v>
      </c>
      <c r="S111" s="377" t="n">
        <f aca="false">+[1]data1cf!R111</f>
        <v>24348.8280475323</v>
      </c>
      <c r="T111" s="377" t="n">
        <f aca="false">+[1]data1cf!S111</f>
        <v>24166.4987563643</v>
      </c>
      <c r="U111" s="377" t="n">
        <f aca="false">+[1]data1cf!T111</f>
        <v>23959.2069377535</v>
      </c>
      <c r="V111" s="377" t="n">
        <f aca="false">+[1]data1cf!U111</f>
        <v>44201.2938409108</v>
      </c>
      <c r="W111" s="377" t="n">
        <f aca="false">+[1]data1cf!V111</f>
        <v>0</v>
      </c>
      <c r="X111" s="377" t="n">
        <f aca="false">+[1]data1cf!W111</f>
        <v>0</v>
      </c>
      <c r="Y111" s="377" t="n">
        <f aca="false">+[1]data1cf!X111</f>
        <v>0</v>
      </c>
      <c r="Z111" s="377" t="n">
        <f aca="false">+[1]data1cf!Y111</f>
        <v>0</v>
      </c>
      <c r="AA111" s="377" t="n">
        <f aca="false">+[1]data1cf!Z111</f>
        <v>0</v>
      </c>
      <c r="AB111" s="377" t="n">
        <f aca="false">+[1]data1cf!AA111</f>
        <v>0</v>
      </c>
      <c r="AC111" s="377" t="n">
        <f aca="false">+[1]data1cf!AB111</f>
        <v>0</v>
      </c>
      <c r="AD111" s="377" t="n">
        <f aca="false">+[1]data1cf!AC111</f>
        <v>0</v>
      </c>
      <c r="AE111" s="377" t="n">
        <f aca="false">+[1]data1cf!AD111</f>
        <v>0</v>
      </c>
      <c r="AF111" s="377" t="n">
        <f aca="false">+[1]data1cf!AE111</f>
        <v>0</v>
      </c>
      <c r="AG111" s="377"/>
      <c r="AH111" s="378" t="n">
        <f aca="false">XNPV(0.1,B111:AF111,$B$1:$AF$1)</f>
        <v>78594.851568716</v>
      </c>
      <c r="AI111" s="378" t="n">
        <f aca="false">SUMPRODUCT(B111:AA111,$B$1010:$AA$1010)</f>
        <v>160413.363774244</v>
      </c>
      <c r="AJ111" s="379" t="n">
        <f aca="false">SUMPRODUCT(B111:AF111,$B$1012:$AF$1012)</f>
        <v>159996.978760508</v>
      </c>
      <c r="AK111" s="380" t="n">
        <f aca="false">XIRR(B111:AF111,$B$1:$AF$1)</f>
        <v>0.16445781715567</v>
      </c>
      <c r="AL111" s="381" t="n">
        <f aca="false">1-EXP(-(1/0.25)*(AI111/ABS($AI$1010)))</f>
        <v>0.981551207252611</v>
      </c>
    </row>
    <row r="112" customFormat="false" ht="12.75" hidden="false" customHeight="false" outlineLevel="0" collapsed="false">
      <c r="A112" s="371"/>
      <c r="B112" s="377" t="n">
        <f aca="false">+[1]data1cf!A112</f>
        <v>-178573.546643398</v>
      </c>
      <c r="C112" s="377" t="n">
        <f aca="false">+[1]data1cf!B112</f>
        <v>7785.5539459882</v>
      </c>
      <c r="D112" s="377" t="n">
        <f aca="false">+[1]data1cf!C112</f>
        <v>45384.0111015987</v>
      </c>
      <c r="E112" s="377" t="n">
        <f aca="false">+[1]data1cf!D112</f>
        <v>47308.8221268952</v>
      </c>
      <c r="F112" s="377" t="n">
        <f aca="false">+[1]data1cf!E112</f>
        <v>26831.23507275</v>
      </c>
      <c r="G112" s="377" t="n">
        <f aca="false">+[1]data1cf!F112</f>
        <v>26690.3970240837</v>
      </c>
      <c r="H112" s="377" t="n">
        <f aca="false">+[1]data1cf!G112</f>
        <v>25894.3084906604</v>
      </c>
      <c r="I112" s="377" t="n">
        <f aca="false">+[1]data1cf!H112</f>
        <v>25436.0875878625</v>
      </c>
      <c r="J112" s="377" t="n">
        <f aca="false">+[1]data1cf!I112</f>
        <v>26282.822549912</v>
      </c>
      <c r="K112" s="377" t="n">
        <f aca="false">+[1]data1cf!J112</f>
        <v>26770.5122026612</v>
      </c>
      <c r="L112" s="377" t="n">
        <f aca="false">+[1]data1cf!K112</f>
        <v>27331.0450813374</v>
      </c>
      <c r="M112" s="377" t="n">
        <f aca="false">+[1]data1cf!L112</f>
        <v>27997.2765773315</v>
      </c>
      <c r="N112" s="377" t="n">
        <f aca="false">+[1]data1cf!M112</f>
        <v>28702.4327014262</v>
      </c>
      <c r="O112" s="377" t="n">
        <f aca="false">+[1]data1cf!N112</f>
        <v>29142.686943662</v>
      </c>
      <c r="P112" s="377" t="n">
        <f aca="false">+[1]data1cf!O112</f>
        <v>37741.6952227962</v>
      </c>
      <c r="Q112" s="377" t="n">
        <f aca="false">+[1]data1cf!P112</f>
        <v>46051.9233744961</v>
      </c>
      <c r="R112" s="377" t="n">
        <f aca="false">+[1]data1cf!Q112</f>
        <v>35814.7198057875</v>
      </c>
      <c r="S112" s="377" t="n">
        <f aca="false">+[1]data1cf!R112</f>
        <v>25157.9756848467</v>
      </c>
      <c r="T112" s="377" t="n">
        <f aca="false">+[1]data1cf!S112</f>
        <v>24933.1286360124</v>
      </c>
      <c r="U112" s="377" t="n">
        <f aca="false">+[1]data1cf!T112</f>
        <v>24683.2732579864</v>
      </c>
      <c r="V112" s="377" t="n">
        <f aca="false">+[1]data1cf!U112</f>
        <v>46859.5680729379</v>
      </c>
      <c r="W112" s="377" t="n">
        <f aca="false">+[1]data1cf!V112</f>
        <v>0</v>
      </c>
      <c r="X112" s="377" t="n">
        <f aca="false">+[1]data1cf!W112</f>
        <v>0</v>
      </c>
      <c r="Y112" s="377" t="n">
        <f aca="false">+[1]data1cf!X112</f>
        <v>0</v>
      </c>
      <c r="Z112" s="377" t="n">
        <f aca="false">+[1]data1cf!Y112</f>
        <v>0</v>
      </c>
      <c r="AA112" s="377" t="n">
        <f aca="false">+[1]data1cf!Z112</f>
        <v>0</v>
      </c>
      <c r="AB112" s="377" t="n">
        <f aca="false">+[1]data1cf!AA112</f>
        <v>0</v>
      </c>
      <c r="AC112" s="377" t="n">
        <f aca="false">+[1]data1cf!AB112</f>
        <v>0</v>
      </c>
      <c r="AD112" s="377" t="n">
        <f aca="false">+[1]data1cf!AC112</f>
        <v>0</v>
      </c>
      <c r="AE112" s="377" t="n">
        <f aca="false">+[1]data1cf!AD112</f>
        <v>0</v>
      </c>
      <c r="AF112" s="377" t="n">
        <f aca="false">+[1]data1cf!AE112</f>
        <v>0</v>
      </c>
      <c r="AG112" s="377"/>
      <c r="AH112" s="378" t="n">
        <f aca="false">XNPV(0.1,B112:AF112,$B$1:$AF$1)</f>
        <v>74755.6887002618</v>
      </c>
      <c r="AI112" s="378" t="n">
        <f aca="false">SUMPRODUCT(B112:AA112,$B$1010:$AA$1010)</f>
        <v>161451.283323154</v>
      </c>
      <c r="AJ112" s="379" t="n">
        <f aca="false">SUMPRODUCT(B112:AF112,$B$1012:$AF$1012)</f>
        <v>161010.5684897</v>
      </c>
      <c r="AK112" s="380" t="n">
        <f aca="false">XIRR(B112:AF112,$B$1:$AF$1)</f>
        <v>0.155550920858278</v>
      </c>
      <c r="AL112" s="381" t="n">
        <f aca="false">1-EXP(-(1/0.25)*(AI112/ABS($AI$1010)))</f>
        <v>0.982021714314573</v>
      </c>
    </row>
    <row r="113" customFormat="false" ht="12.75" hidden="false" customHeight="false" outlineLevel="0" collapsed="false">
      <c r="A113" s="371"/>
      <c r="B113" s="377" t="n">
        <f aca="false">+[1]data1cf!A113</f>
        <v>-201856.96351705</v>
      </c>
      <c r="C113" s="377" t="n">
        <f aca="false">+[1]data1cf!B113</f>
        <v>7729.64629011833</v>
      </c>
      <c r="D113" s="377" t="n">
        <f aca="false">+[1]data1cf!C113</f>
        <v>51270.7706960609</v>
      </c>
      <c r="E113" s="377" t="n">
        <f aca="false">+[1]data1cf!D113</f>
        <v>50829.9690858196</v>
      </c>
      <c r="F113" s="377" t="n">
        <f aca="false">+[1]data1cf!E113</f>
        <v>30585.0477392516</v>
      </c>
      <c r="G113" s="377" t="n">
        <f aca="false">+[1]data1cf!F113</f>
        <v>30179.1497501405</v>
      </c>
      <c r="H113" s="377" t="n">
        <f aca="false">+[1]data1cf!G113</f>
        <v>29051.6987002961</v>
      </c>
      <c r="I113" s="377" t="n">
        <f aca="false">+[1]data1cf!H113</f>
        <v>28315.2256597505</v>
      </c>
      <c r="J113" s="377" t="n">
        <f aca="false">+[1]data1cf!I113</f>
        <v>29052.9450495112</v>
      </c>
      <c r="K113" s="377" t="n">
        <f aca="false">+[1]data1cf!J113</f>
        <v>29396.1467364066</v>
      </c>
      <c r="L113" s="377" t="n">
        <f aca="false">+[1]data1cf!K113</f>
        <v>29819.5407764622</v>
      </c>
      <c r="M113" s="377" t="n">
        <f aca="false">+[1]data1cf!L113</f>
        <v>30364.6740332697</v>
      </c>
      <c r="N113" s="377" t="n">
        <f aca="false">+[1]data1cf!M113</f>
        <v>30953.2430254112</v>
      </c>
      <c r="O113" s="377" t="n">
        <f aca="false">+[1]data1cf!N113</f>
        <v>31251.627457244</v>
      </c>
      <c r="P113" s="377" t="n">
        <f aca="false">+[1]data1cf!O113</f>
        <v>40772.1438803684</v>
      </c>
      <c r="Q113" s="377" t="n">
        <f aca="false">+[1]data1cf!P113</f>
        <v>50046.2572363147</v>
      </c>
      <c r="R113" s="377" t="n">
        <f aca="false">+[1]data1cf!Q113</f>
        <v>38425.2295770115</v>
      </c>
      <c r="S113" s="377" t="n">
        <f aca="false">+[1]data1cf!R113</f>
        <v>26351.9820509599</v>
      </c>
      <c r="T113" s="377" t="n">
        <f aca="false">+[1]data1cf!S113</f>
        <v>26064.394321704</v>
      </c>
      <c r="U113" s="377" t="n">
        <f aca="false">+[1]data1cf!T113</f>
        <v>25751.7306766049</v>
      </c>
      <c r="V113" s="377" t="n">
        <f aca="false">+[1]data1cf!U113</f>
        <v>50782.2098870441</v>
      </c>
      <c r="W113" s="377" t="n">
        <f aca="false">+[1]data1cf!V113</f>
        <v>0</v>
      </c>
      <c r="X113" s="377" t="n">
        <f aca="false">+[1]data1cf!W113</f>
        <v>0</v>
      </c>
      <c r="Y113" s="377" t="n">
        <f aca="false">+[1]data1cf!X113</f>
        <v>0</v>
      </c>
      <c r="Z113" s="377" t="n">
        <f aca="false">+[1]data1cf!Y113</f>
        <v>0</v>
      </c>
      <c r="AA113" s="377" t="n">
        <f aca="false">+[1]data1cf!Z113</f>
        <v>0</v>
      </c>
      <c r="AB113" s="377" t="n">
        <f aca="false">+[1]data1cf!AA113</f>
        <v>0</v>
      </c>
      <c r="AC113" s="377" t="n">
        <f aca="false">+[1]data1cf!AB113</f>
        <v>0</v>
      </c>
      <c r="AD113" s="377" t="n">
        <f aca="false">+[1]data1cf!AC113</f>
        <v>0</v>
      </c>
      <c r="AE113" s="377" t="n">
        <f aca="false">+[1]data1cf!AD113</f>
        <v>0</v>
      </c>
      <c r="AF113" s="377" t="n">
        <f aca="false">+[1]data1cf!AE113</f>
        <v>0</v>
      </c>
      <c r="AG113" s="377"/>
      <c r="AH113" s="378" t="n">
        <f aca="false">XNPV(0.1,B113:AF113,$B$1:$AF$1)</f>
        <v>75952.2410633302</v>
      </c>
      <c r="AI113" s="378" t="n">
        <f aca="false">SUMPRODUCT(B113:AA113,$B$1010:$AA$1010)</f>
        <v>170305.139181331</v>
      </c>
      <c r="AJ113" s="379" t="n">
        <f aca="false">SUMPRODUCT(B113:AF113,$B$1012:$AF$1012)</f>
        <v>169826.873452813</v>
      </c>
      <c r="AK113" s="380" t="n">
        <f aca="false">XIRR(B113:AF113,$B$1:$AF$1)</f>
        <v>0.150618247662395</v>
      </c>
      <c r="AL113" s="381" t="n">
        <f aca="false">1-EXP(-(1/0.25)*(AI113/ABS($AI$1010)))</f>
        <v>0.985577514686994</v>
      </c>
    </row>
    <row r="114" customFormat="false" ht="12.75" hidden="false" customHeight="false" outlineLevel="0" collapsed="false">
      <c r="A114" s="371"/>
      <c r="B114" s="377" t="n">
        <f aca="false">+[1]data1cf!A114</f>
        <v>-194807.686963897</v>
      </c>
      <c r="C114" s="377" t="n">
        <f aca="false">+[1]data1cf!B114</f>
        <v>8683.48633195114</v>
      </c>
      <c r="D114" s="377" t="n">
        <f aca="false">+[1]data1cf!C114</f>
        <v>51829.50613343</v>
      </c>
      <c r="E114" s="377" t="n">
        <f aca="false">+[1]data1cf!D114</f>
        <v>54219.5532599438</v>
      </c>
      <c r="F114" s="377" t="n">
        <f aca="false">+[1]data1cf!E114</f>
        <v>29448.5451477937</v>
      </c>
      <c r="G114" s="377" t="n">
        <f aca="false">+[1]data1cf!F114</f>
        <v>29122.8965839924</v>
      </c>
      <c r="H114" s="377" t="n">
        <f aca="false">+[1]data1cf!G114</f>
        <v>28095.7686967781</v>
      </c>
      <c r="I114" s="377" t="n">
        <f aca="false">+[1]data1cf!H114</f>
        <v>27443.5391451129</v>
      </c>
      <c r="J114" s="377" t="n">
        <f aca="false">+[1]data1cf!I114</f>
        <v>28214.2640392559</v>
      </c>
      <c r="K114" s="377" t="n">
        <f aca="false">+[1]data1cf!J114</f>
        <v>28601.210836048</v>
      </c>
      <c r="L114" s="377" t="n">
        <f aca="false">+[1]data1cf!K114</f>
        <v>29066.1249676288</v>
      </c>
      <c r="M114" s="377" t="n">
        <f aca="false">+[1]data1cf!L114</f>
        <v>29647.9218714757</v>
      </c>
      <c r="N114" s="377" t="n">
        <f aca="false">+[1]data1cf!M114</f>
        <v>30271.7887299114</v>
      </c>
      <c r="O114" s="377" t="n">
        <f aca="false">+[1]data1cf!N114</f>
        <v>30613.1256001042</v>
      </c>
      <c r="P114" s="377" t="n">
        <f aca="false">+[1]data1cf!O114</f>
        <v>39854.6466426011</v>
      </c>
      <c r="Q114" s="377" t="n">
        <f aca="false">+[1]data1cf!P114</f>
        <v>48836.9345587033</v>
      </c>
      <c r="R114" s="377" t="n">
        <f aca="false">+[1]data1cf!Q114</f>
        <v>37634.8728427775</v>
      </c>
      <c r="S114" s="377" t="n">
        <f aca="false">+[1]data1cf!R114</f>
        <v>25990.4852342928</v>
      </c>
      <c r="T114" s="377" t="n">
        <f aca="false">+[1]data1cf!S114</f>
        <v>25721.8928445021</v>
      </c>
      <c r="U114" s="377" t="n">
        <f aca="false">+[1]data1cf!T114</f>
        <v>25428.2450013716</v>
      </c>
      <c r="V114" s="377" t="n">
        <f aca="false">+[1]data1cf!U114</f>
        <v>49594.5926607304</v>
      </c>
      <c r="W114" s="377" t="n">
        <f aca="false">+[1]data1cf!V114</f>
        <v>0</v>
      </c>
      <c r="X114" s="377" t="n">
        <f aca="false">+[1]data1cf!W114</f>
        <v>0</v>
      </c>
      <c r="Y114" s="377" t="n">
        <f aca="false">+[1]data1cf!X114</f>
        <v>0</v>
      </c>
      <c r="Z114" s="377" t="n">
        <f aca="false">+[1]data1cf!Y114</f>
        <v>0</v>
      </c>
      <c r="AA114" s="377" t="n">
        <f aca="false">+[1]data1cf!Z114</f>
        <v>0</v>
      </c>
      <c r="AB114" s="377" t="n">
        <f aca="false">+[1]data1cf!AA114</f>
        <v>0</v>
      </c>
      <c r="AC114" s="377" t="n">
        <f aca="false">+[1]data1cf!AB114</f>
        <v>0</v>
      </c>
      <c r="AD114" s="377" t="n">
        <f aca="false">+[1]data1cf!AC114</f>
        <v>0</v>
      </c>
      <c r="AE114" s="377" t="n">
        <f aca="false">+[1]data1cf!AD114</f>
        <v>0</v>
      </c>
      <c r="AF114" s="377" t="n">
        <f aca="false">+[1]data1cf!AE114</f>
        <v>0</v>
      </c>
      <c r="AG114" s="377"/>
      <c r="AH114" s="378" t="n">
        <f aca="false">XNPV(0.1,B114:AF114,$B$1:$AF$1)</f>
        <v>81722.6432204901</v>
      </c>
      <c r="AI114" s="378" t="n">
        <f aca="false">SUMPRODUCT(B114:AA114,$B$1010:$AA$1010)</f>
        <v>174415.671893963</v>
      </c>
      <c r="AJ114" s="379" t="n">
        <f aca="false">SUMPRODUCT(B114:AF114,$B$1012:$AF$1012)</f>
        <v>173946.295890947</v>
      </c>
      <c r="AK114" s="380" t="n">
        <f aca="false">XIRR(B114:AF114,$B$1:$AF$1)</f>
        <v>0.157048685808153</v>
      </c>
      <c r="AL114" s="381" t="n">
        <f aca="false">1-EXP(-(1/0.25)*(AI114/ABS($AI$1010)))</f>
        <v>0.986980144032813</v>
      </c>
    </row>
    <row r="115" customFormat="false" ht="12.75" hidden="false" customHeight="false" outlineLevel="0" collapsed="false">
      <c r="A115" s="371"/>
      <c r="B115" s="377" t="n">
        <f aca="false">+[1]data1cf!A115</f>
        <v>-153172.332946714</v>
      </c>
      <c r="C115" s="377" t="n">
        <f aca="false">+[1]data1cf!B115</f>
        <v>8948.25099190689</v>
      </c>
      <c r="D115" s="377" t="n">
        <f aca="false">+[1]data1cf!C115</f>
        <v>41099.8026910594</v>
      </c>
      <c r="E115" s="377" t="n">
        <f aca="false">+[1]data1cf!D115</f>
        <v>40114.0039114272</v>
      </c>
      <c r="F115" s="377" t="n">
        <f aca="false">+[1]data1cf!E115</f>
        <v>22735.9857269793</v>
      </c>
      <c r="G115" s="377" t="n">
        <f aca="false">+[1]data1cf!F115</f>
        <v>22884.3167562969</v>
      </c>
      <c r="H115" s="377" t="n">
        <f aca="false">+[1]data1cf!G115</f>
        <v>22449.7305803821</v>
      </c>
      <c r="I115" s="377" t="n">
        <f aca="false">+[1]data1cf!H115</f>
        <v>22295.0708795697</v>
      </c>
      <c r="J115" s="377" t="n">
        <f aca="false">+[1]data1cf!I115</f>
        <v>23260.7371764399</v>
      </c>
      <c r="K115" s="377" t="n">
        <f aca="false">+[1]data1cf!J115</f>
        <v>23906.0570308545</v>
      </c>
      <c r="L115" s="377" t="n">
        <f aca="false">+[1]data1cf!K115</f>
        <v>24616.2025271642</v>
      </c>
      <c r="M115" s="377" t="n">
        <f aca="false">+[1]data1cf!L115</f>
        <v>25414.547031681</v>
      </c>
      <c r="N115" s="377" t="n">
        <f aca="false">+[1]data1cf!M115</f>
        <v>26246.894738914</v>
      </c>
      <c r="O115" s="377" t="n">
        <f aca="false">+[1]data1cf!N115</f>
        <v>26841.9228870035</v>
      </c>
      <c r="P115" s="377" t="n">
        <f aca="false">+[1]data1cf!O115</f>
        <v>34435.6051259026</v>
      </c>
      <c r="Q115" s="377" t="n">
        <f aca="false">+[1]data1cf!P115</f>
        <v>41694.2756739656</v>
      </c>
      <c r="R115" s="377" t="n">
        <f aca="false">+[1]data1cf!Q115</f>
        <v>32966.7651041224</v>
      </c>
      <c r="S115" s="377" t="n">
        <f aca="false">+[1]data1cf!R115</f>
        <v>23855.365718903</v>
      </c>
      <c r="T115" s="377" t="n">
        <f aca="false">+[1]data1cf!S115</f>
        <v>23698.9660736224</v>
      </c>
      <c r="U115" s="377" t="n">
        <f aca="false">+[1]data1cf!T115</f>
        <v>23517.6318333015</v>
      </c>
      <c r="V115" s="377" t="n">
        <f aca="false">+[1]data1cf!U115</f>
        <v>42580.1333354866</v>
      </c>
      <c r="W115" s="377" t="n">
        <f aca="false">+[1]data1cf!V115</f>
        <v>0</v>
      </c>
      <c r="X115" s="377" t="n">
        <f aca="false">+[1]data1cf!W115</f>
        <v>0</v>
      </c>
      <c r="Y115" s="377" t="n">
        <f aca="false">+[1]data1cf!X115</f>
        <v>0</v>
      </c>
      <c r="Z115" s="377" t="n">
        <f aca="false">+[1]data1cf!Y115</f>
        <v>0</v>
      </c>
      <c r="AA115" s="377" t="n">
        <f aca="false">+[1]data1cf!Z115</f>
        <v>0</v>
      </c>
      <c r="AB115" s="377" t="n">
        <f aca="false">+[1]data1cf!AA115</f>
        <v>0</v>
      </c>
      <c r="AC115" s="377" t="n">
        <f aca="false">+[1]data1cf!AB115</f>
        <v>0</v>
      </c>
      <c r="AD115" s="377" t="n">
        <f aca="false">+[1]data1cf!AC115</f>
        <v>0</v>
      </c>
      <c r="AE115" s="377" t="n">
        <f aca="false">+[1]data1cf!AD115</f>
        <v>0</v>
      </c>
      <c r="AF115" s="377" t="n">
        <f aca="false">+[1]data1cf!AE115</f>
        <v>0</v>
      </c>
      <c r="AG115" s="377"/>
      <c r="AH115" s="378" t="n">
        <f aca="false">XNPV(0.1,B115:AF115,$B$1:$AF$1)</f>
        <v>73699.5279110652</v>
      </c>
      <c r="AI115" s="378" t="n">
        <f aca="false">SUMPRODUCT(B115:AA115,$B$1010:$AA$1010)</f>
        <v>151906.726776039</v>
      </c>
      <c r="AJ115" s="379" t="n">
        <f aca="false">SUMPRODUCT(B115:AF115,$B$1012:$AF$1012)</f>
        <v>151507.529598414</v>
      </c>
      <c r="AK115" s="380" t="n">
        <f aca="false">XIRR(B115:AF115,$B$1:$AF$1)</f>
        <v>0.162941748819418</v>
      </c>
      <c r="AL115" s="381" t="n">
        <f aca="false">1-EXP(-(1/0.25)*(AI115/ABS($AI$1010)))</f>
        <v>0.977200634180404</v>
      </c>
    </row>
    <row r="116" customFormat="false" ht="12.75" hidden="false" customHeight="false" outlineLevel="0" collapsed="false">
      <c r="A116" s="371"/>
      <c r="B116" s="377" t="n">
        <f aca="false">+[1]data1cf!A116</f>
        <v>-200759.032917142</v>
      </c>
      <c r="C116" s="377" t="n">
        <f aca="false">+[1]data1cf!B116</f>
        <v>7166.31290364091</v>
      </c>
      <c r="D116" s="377" t="n">
        <f aca="false">+[1]data1cf!C116</f>
        <v>53133.7515859668</v>
      </c>
      <c r="E116" s="377" t="n">
        <f aca="false">+[1]data1cf!D116</f>
        <v>50834.3268210533</v>
      </c>
      <c r="F116" s="377" t="n">
        <f aca="false">+[1]data1cf!E116</f>
        <v>30408.0365292889</v>
      </c>
      <c r="G116" s="377" t="n">
        <f aca="false">+[1]data1cf!F116</f>
        <v>30014.6374539325</v>
      </c>
      <c r="H116" s="377" t="n">
        <f aca="false">+[1]data1cf!G116</f>
        <v>28902.8118188809</v>
      </c>
      <c r="I116" s="377" t="n">
        <f aca="false">+[1]data1cf!H116</f>
        <v>28179.4597707644</v>
      </c>
      <c r="J116" s="377" t="n">
        <f aca="false">+[1]data1cf!I116</f>
        <v>28922.31979488</v>
      </c>
      <c r="K116" s="377" t="n">
        <f aca="false">+[1]data1cf!J116</f>
        <v>29272.3348184903</v>
      </c>
      <c r="L116" s="377" t="n">
        <f aca="false">+[1]data1cf!K116</f>
        <v>29702.1956468258</v>
      </c>
      <c r="M116" s="377" t="n">
        <f aca="false">+[1]data1cf!L116</f>
        <v>30253.0392967048</v>
      </c>
      <c r="N116" s="377" t="n">
        <f aca="false">+[1]data1cf!M116</f>
        <v>30847.1059604477</v>
      </c>
      <c r="O116" s="377" t="n">
        <f aca="false">+[1]data1cf!N116</f>
        <v>31152.1802697539</v>
      </c>
      <c r="P116" s="377" t="n">
        <f aca="false">+[1]data1cf!O116</f>
        <v>40629.2429337137</v>
      </c>
      <c r="Q116" s="377" t="n">
        <f aca="false">+[1]data1cf!P116</f>
        <v>49857.9042382588</v>
      </c>
      <c r="R116" s="377" t="n">
        <f aca="false">+[1]data1cf!Q116</f>
        <v>38302.1308679716</v>
      </c>
      <c r="S116" s="377" t="n">
        <f aca="false">+[1]data1cf!R116</f>
        <v>26295.6786255239</v>
      </c>
      <c r="T116" s="377" t="n">
        <f aca="false">+[1]data1cf!S116</f>
        <v>26011.049435956</v>
      </c>
      <c r="U116" s="377" t="n">
        <f aca="false">+[1]data1cf!T116</f>
        <v>25701.3475175967</v>
      </c>
      <c r="V116" s="377" t="n">
        <f aca="false">+[1]data1cf!U116</f>
        <v>50597.2375308149</v>
      </c>
      <c r="W116" s="377" t="n">
        <f aca="false">+[1]data1cf!V116</f>
        <v>0</v>
      </c>
      <c r="X116" s="377" t="n">
        <f aca="false">+[1]data1cf!W116</f>
        <v>0</v>
      </c>
      <c r="Y116" s="377" t="n">
        <f aca="false">+[1]data1cf!X116</f>
        <v>0</v>
      </c>
      <c r="Z116" s="377" t="n">
        <f aca="false">+[1]data1cf!Y116</f>
        <v>0</v>
      </c>
      <c r="AA116" s="377" t="n">
        <f aca="false">+[1]data1cf!Z116</f>
        <v>0</v>
      </c>
      <c r="AB116" s="377" t="n">
        <f aca="false">+[1]data1cf!AA116</f>
        <v>0</v>
      </c>
      <c r="AC116" s="377" t="n">
        <f aca="false">+[1]data1cf!AB116</f>
        <v>0</v>
      </c>
      <c r="AD116" s="377" t="n">
        <f aca="false">+[1]data1cf!AC116</f>
        <v>0</v>
      </c>
      <c r="AE116" s="377" t="n">
        <f aca="false">+[1]data1cf!AD116</f>
        <v>0</v>
      </c>
      <c r="AF116" s="377" t="n">
        <f aca="false">+[1]data1cf!AE116</f>
        <v>0</v>
      </c>
      <c r="AG116" s="377"/>
      <c r="AH116" s="378" t="n">
        <f aca="false">XNPV(0.1,B116:AF116,$B$1:$AF$1)</f>
        <v>77277.8937737197</v>
      </c>
      <c r="AI116" s="378" t="n">
        <f aca="false">SUMPRODUCT(B116:AA116,$B$1010:$AA$1010)</f>
        <v>171421.751959478</v>
      </c>
      <c r="AJ116" s="379" t="n">
        <f aca="false">SUMPRODUCT(B116:AF116,$B$1012:$AF$1012)</f>
        <v>170944.692752305</v>
      </c>
      <c r="AK116" s="380" t="n">
        <f aca="false">XIRR(B116:AF116,$B$1:$AF$1)</f>
        <v>0.151915135086413</v>
      </c>
      <c r="AL116" s="381" t="n">
        <f aca="false">1-EXP(-(1/0.25)*(AI116/ABS($AI$1010)))</f>
        <v>0.985972839226724</v>
      </c>
    </row>
    <row r="117" customFormat="false" ht="12.75" hidden="false" customHeight="false" outlineLevel="0" collapsed="false">
      <c r="A117" s="371"/>
      <c r="B117" s="377" t="n">
        <f aca="false">+[1]data1cf!A117</f>
        <v>-186205.901270661</v>
      </c>
      <c r="C117" s="377" t="n">
        <f aca="false">+[1]data1cf!B117</f>
        <v>7066.37159510351</v>
      </c>
      <c r="D117" s="377" t="n">
        <f aca="false">+[1]data1cf!C117</f>
        <v>47017.5660945018</v>
      </c>
      <c r="E117" s="377" t="n">
        <f aca="false">+[1]data1cf!D117</f>
        <v>48385.1146240834</v>
      </c>
      <c r="F117" s="377" t="n">
        <f aca="false">+[1]data1cf!E117</f>
        <v>28061.7430188357</v>
      </c>
      <c r="G117" s="377" t="n">
        <f aca="false">+[1]data1cf!F117</f>
        <v>27834.0177459302</v>
      </c>
      <c r="H117" s="377" t="n">
        <f aca="false">+[1]data1cf!G117</f>
        <v>26929.3078598406</v>
      </c>
      <c r="I117" s="377" t="n">
        <f aca="false">+[1]data1cf!H117</f>
        <v>26379.8753018716</v>
      </c>
      <c r="J117" s="377" t="n">
        <f aca="false">+[1]data1cf!I117</f>
        <v>27190.8747225218</v>
      </c>
      <c r="K117" s="377" t="n">
        <f aca="false">+[1]data1cf!J117</f>
        <v>27631.2009062085</v>
      </c>
      <c r="L117" s="377" t="n">
        <f aca="false">+[1]data1cf!K117</f>
        <v>28146.7793756928</v>
      </c>
      <c r="M117" s="377" t="n">
        <f aca="false">+[1]data1cf!L117</f>
        <v>28773.3146058327</v>
      </c>
      <c r="N117" s="377" t="n">
        <f aca="false">+[1]data1cf!M117</f>
        <v>29440.2532148233</v>
      </c>
      <c r="O117" s="377" t="n">
        <f aca="false">+[1]data1cf!N117</f>
        <v>29834.0022250406</v>
      </c>
      <c r="P117" s="377" t="n">
        <f aca="false">+[1]data1cf!O117</f>
        <v>38735.0828754684</v>
      </c>
      <c r="Q117" s="377" t="n">
        <f aca="false">+[1]data1cf!P117</f>
        <v>47361.2746908651</v>
      </c>
      <c r="R117" s="377" t="n">
        <f aca="false">+[1]data1cf!Q117</f>
        <v>36670.4505793264</v>
      </c>
      <c r="S117" s="377" t="n">
        <f aca="false">+[1]data1cf!R117</f>
        <v>25549.3735652712</v>
      </c>
      <c r="T117" s="377" t="n">
        <f aca="false">+[1]data1cf!S117</f>
        <v>25303.9599851097</v>
      </c>
      <c r="U117" s="377" t="n">
        <f aca="false">+[1]data1cf!T117</f>
        <v>25033.5159207055</v>
      </c>
      <c r="V117" s="377" t="n">
        <f aca="false">+[1]data1cf!U117</f>
        <v>48145.4185803379</v>
      </c>
      <c r="W117" s="377" t="n">
        <f aca="false">+[1]data1cf!V117</f>
        <v>0</v>
      </c>
      <c r="X117" s="377" t="n">
        <f aca="false">+[1]data1cf!W117</f>
        <v>0</v>
      </c>
      <c r="Y117" s="377" t="n">
        <f aca="false">+[1]data1cf!X117</f>
        <v>0</v>
      </c>
      <c r="Z117" s="377" t="n">
        <f aca="false">+[1]data1cf!Y117</f>
        <v>0</v>
      </c>
      <c r="AA117" s="377" t="n">
        <f aca="false">+[1]data1cf!Z117</f>
        <v>0</v>
      </c>
      <c r="AB117" s="377" t="n">
        <f aca="false">+[1]data1cf!AA117</f>
        <v>0</v>
      </c>
      <c r="AC117" s="377" t="n">
        <f aca="false">+[1]data1cf!AB117</f>
        <v>0</v>
      </c>
      <c r="AD117" s="377" t="n">
        <f aca="false">+[1]data1cf!AC117</f>
        <v>0</v>
      </c>
      <c r="AE117" s="377" t="n">
        <f aca="false">+[1]data1cf!AD117</f>
        <v>0</v>
      </c>
      <c r="AF117" s="377" t="n">
        <f aca="false">+[1]data1cf!AE117</f>
        <v>0</v>
      </c>
      <c r="AG117" s="377"/>
      <c r="AH117" s="378" t="n">
        <f aca="false">XNPV(0.1,B117:AF117,$B$1:$AF$1)</f>
        <v>74207.5541706745</v>
      </c>
      <c r="AI117" s="378" t="n">
        <f aca="false">SUMPRODUCT(B117:AA117,$B$1010:$AA$1010)</f>
        <v>163355.115642778</v>
      </c>
      <c r="AJ117" s="379" t="n">
        <f aca="false">SUMPRODUCT(B117:AF117,$B$1012:$AF$1012)</f>
        <v>162902.301933953</v>
      </c>
      <c r="AK117" s="380" t="n">
        <f aca="false">XIRR(B117:AF117,$B$1:$AF$1)</f>
        <v>0.152972592103199</v>
      </c>
      <c r="AL117" s="381" t="n">
        <f aca="false">1-EXP(-(1/0.25)*(AI117/ABS($AI$1010)))</f>
        <v>0.982853784328598</v>
      </c>
    </row>
    <row r="118" customFormat="false" ht="12.75" hidden="false" customHeight="false" outlineLevel="0" collapsed="false">
      <c r="A118" s="371"/>
      <c r="B118" s="377" t="n">
        <f aca="false">+[1]data1cf!A118</f>
        <v>-182230.238351461</v>
      </c>
      <c r="C118" s="377" t="n">
        <f aca="false">+[1]data1cf!B118</f>
        <v>8938.54668280056</v>
      </c>
      <c r="D118" s="377" t="n">
        <f aca="false">+[1]data1cf!C118</f>
        <v>48285.2220543442</v>
      </c>
      <c r="E118" s="377" t="n">
        <f aca="false">+[1]data1cf!D118</f>
        <v>45808.1255244337</v>
      </c>
      <c r="F118" s="377" t="n">
        <f aca="false">+[1]data1cf!E118</f>
        <v>27420.7763641209</v>
      </c>
      <c r="G118" s="377" t="n">
        <f aca="false">+[1]data1cf!F118</f>
        <v>27238.3102978992</v>
      </c>
      <c r="H118" s="377" t="n">
        <f aca="false">+[1]data1cf!G118</f>
        <v>26390.1808388361</v>
      </c>
      <c r="I118" s="377" t="n">
        <f aca="false">+[1]data1cf!H118</f>
        <v>25888.2600662823</v>
      </c>
      <c r="J118" s="377" t="n">
        <f aca="false">+[1]data1cf!I118</f>
        <v>26717.8739871461</v>
      </c>
      <c r="K118" s="377" t="n">
        <f aca="false">+[1]data1cf!J118</f>
        <v>27182.8716119374</v>
      </c>
      <c r="L118" s="377" t="n">
        <f aca="false">+[1]data1cf!K118</f>
        <v>27721.8666529001</v>
      </c>
      <c r="M118" s="377" t="n">
        <f aca="false">+[1]data1cf!L118</f>
        <v>28369.0795087395</v>
      </c>
      <c r="N118" s="377" t="n">
        <f aca="false">+[1]data1cf!M118</f>
        <v>29055.9254680936</v>
      </c>
      <c r="O118" s="377" t="n">
        <f aca="false">+[1]data1cf!N118</f>
        <v>29473.8988671809</v>
      </c>
      <c r="P118" s="377" t="n">
        <f aca="false">+[1]data1cf!O118</f>
        <v>38217.6312307277</v>
      </c>
      <c r="Q118" s="377" t="n">
        <f aca="false">+[1]data1cf!P118</f>
        <v>46679.2388407357</v>
      </c>
      <c r="R118" s="377" t="n">
        <f aca="false">+[1]data1cf!Q118</f>
        <v>36224.7038509151</v>
      </c>
      <c r="S118" s="377" t="n">
        <f aca="false">+[1]data1cf!R118</f>
        <v>25345.495978884</v>
      </c>
      <c r="T118" s="377" t="n">
        <f aca="false">+[1]data1cf!S118</f>
        <v>25110.795422418</v>
      </c>
      <c r="U118" s="377" t="n">
        <f aca="false">+[1]data1cf!T118</f>
        <v>24851.0759221865</v>
      </c>
      <c r="V118" s="377" t="n">
        <f aca="false">+[1]data1cf!U118</f>
        <v>47475.6242073608</v>
      </c>
      <c r="W118" s="377" t="n">
        <f aca="false">+[1]data1cf!V118</f>
        <v>0</v>
      </c>
      <c r="X118" s="377" t="n">
        <f aca="false">+[1]data1cf!W118</f>
        <v>0</v>
      </c>
      <c r="Y118" s="377" t="n">
        <f aca="false">+[1]data1cf!X118</f>
        <v>0</v>
      </c>
      <c r="Z118" s="377" t="n">
        <f aca="false">+[1]data1cf!Y118</f>
        <v>0</v>
      </c>
      <c r="AA118" s="377" t="n">
        <f aca="false">+[1]data1cf!Z118</f>
        <v>0</v>
      </c>
      <c r="AB118" s="377" t="n">
        <f aca="false">+[1]data1cf!AA118</f>
        <v>0</v>
      </c>
      <c r="AC118" s="377" t="n">
        <f aca="false">+[1]data1cf!AB118</f>
        <v>0</v>
      </c>
      <c r="AD118" s="377" t="n">
        <f aca="false">+[1]data1cf!AC118</f>
        <v>0</v>
      </c>
      <c r="AE118" s="377" t="n">
        <f aca="false">+[1]data1cf!AD118</f>
        <v>0</v>
      </c>
      <c r="AF118" s="377" t="n">
        <f aca="false">+[1]data1cf!AE118</f>
        <v>0</v>
      </c>
      <c r="AG118" s="377"/>
      <c r="AH118" s="378" t="n">
        <f aca="false">XNPV(0.1,B118:AF118,$B$1:$AF$1)</f>
        <v>76090.3953028378</v>
      </c>
      <c r="AI118" s="378" t="n">
        <f aca="false">SUMPRODUCT(B118:AA118,$B$1010:$AA$1010)</f>
        <v>163975.128322789</v>
      </c>
      <c r="AJ118" s="379" t="n">
        <f aca="false">SUMPRODUCT(B118:AF118,$B$1012:$AF$1012)</f>
        <v>163528.60325887</v>
      </c>
      <c r="AK118" s="380" t="n">
        <f aca="false">XIRR(B118:AF118,$B$1:$AF$1)</f>
        <v>0.155834707130531</v>
      </c>
      <c r="AL118" s="381" t="n">
        <f aca="false">1-EXP(-(1/0.25)*(AI118/ABS($AI$1010)))</f>
        <v>0.983116359905079</v>
      </c>
    </row>
    <row r="119" customFormat="false" ht="12.75" hidden="false" customHeight="false" outlineLevel="0" collapsed="false">
      <c r="A119" s="371"/>
      <c r="B119" s="377" t="n">
        <f aca="false">+[1]data1cf!A119</f>
        <v>-161989.240747959</v>
      </c>
      <c r="C119" s="377" t="n">
        <f aca="false">+[1]data1cf!B119</f>
        <v>6618.42570997537</v>
      </c>
      <c r="D119" s="377" t="n">
        <f aca="false">+[1]data1cf!C119</f>
        <v>44554.5118418382</v>
      </c>
      <c r="E119" s="377" t="n">
        <f aca="false">+[1]data1cf!D119</f>
        <v>40988.632675851</v>
      </c>
      <c r="F119" s="377" t="n">
        <f aca="false">+[1]data1cf!E119</f>
        <v>24157.4703983784</v>
      </c>
      <c r="G119" s="377" t="n">
        <f aca="false">+[1]data1cf!F119</f>
        <v>24205.4291726535</v>
      </c>
      <c r="H119" s="377" t="n">
        <f aca="false">+[1]data1cf!G119</f>
        <v>23645.363443118</v>
      </c>
      <c r="I119" s="377" t="n">
        <f aca="false">+[1]data1cf!H119</f>
        <v>23385.3358980008</v>
      </c>
      <c r="J119" s="377" t="n">
        <f aca="false">+[1]data1cf!I119</f>
        <v>24309.7204424982</v>
      </c>
      <c r="K119" s="377" t="n">
        <f aca="false">+[1]data1cf!J119</f>
        <v>24900.3259446237</v>
      </c>
      <c r="L119" s="377" t="n">
        <f aca="false">+[1]data1cf!K119</f>
        <v>25558.5400383111</v>
      </c>
      <c r="M119" s="377" t="n">
        <f aca="false">+[1]data1cf!L119</f>
        <v>26311.0273554747</v>
      </c>
      <c r="N119" s="377" t="n">
        <f aca="false">+[1]data1cf!M119</f>
        <v>27099.2261304944</v>
      </c>
      <c r="O119" s="377" t="n">
        <f aca="false">+[1]data1cf!N119</f>
        <v>27640.5313630476</v>
      </c>
      <c r="P119" s="377" t="n">
        <f aca="false">+[1]data1cf!O119</f>
        <v>35583.1680697445</v>
      </c>
      <c r="Q119" s="377" t="n">
        <f aca="false">+[1]data1cf!P119</f>
        <v>43206.8403279491</v>
      </c>
      <c r="R119" s="377" t="n">
        <f aca="false">+[1]data1cf!Q119</f>
        <v>33955.3066095224</v>
      </c>
      <c r="S119" s="377" t="n">
        <f aca="false">+[1]data1cf!R119</f>
        <v>24307.5091521993</v>
      </c>
      <c r="T119" s="377" t="n">
        <f aca="false">+[1]data1cf!S119</f>
        <v>24127.3510183057</v>
      </c>
      <c r="U119" s="377" t="n">
        <f aca="false">+[1]data1cf!T119</f>
        <v>23922.2326958225</v>
      </c>
      <c r="V119" s="377" t="n">
        <f aca="false">+[1]data1cf!U119</f>
        <v>44065.5498188128</v>
      </c>
      <c r="W119" s="377" t="n">
        <f aca="false">+[1]data1cf!V119</f>
        <v>0</v>
      </c>
      <c r="X119" s="377" t="n">
        <f aca="false">+[1]data1cf!W119</f>
        <v>0</v>
      </c>
      <c r="Y119" s="377" t="n">
        <f aca="false">+[1]data1cf!X119</f>
        <v>0</v>
      </c>
      <c r="Z119" s="377" t="n">
        <f aca="false">+[1]data1cf!Y119</f>
        <v>0</v>
      </c>
      <c r="AA119" s="377" t="n">
        <f aca="false">+[1]data1cf!Z119</f>
        <v>0</v>
      </c>
      <c r="AB119" s="377" t="n">
        <f aca="false">+[1]data1cf!AA119</f>
        <v>0</v>
      </c>
      <c r="AC119" s="377" t="n">
        <f aca="false">+[1]data1cf!AB119</f>
        <v>0</v>
      </c>
      <c r="AD119" s="377" t="n">
        <f aca="false">+[1]data1cf!AC119</f>
        <v>0</v>
      </c>
      <c r="AE119" s="377" t="n">
        <f aca="false">+[1]data1cf!AD119</f>
        <v>0</v>
      </c>
      <c r="AF119" s="377" t="n">
        <f aca="false">+[1]data1cf!AE119</f>
        <v>0</v>
      </c>
      <c r="AG119" s="377"/>
      <c r="AH119" s="378" t="n">
        <f aca="false">XNPV(0.1,B119:AF119,$B$1:$AF$1)</f>
        <v>72721.849068199</v>
      </c>
      <c r="AI119" s="378" t="n">
        <f aca="false">SUMPRODUCT(B119:AA119,$B$1010:$AA$1010)</f>
        <v>153779.308095118</v>
      </c>
      <c r="AJ119" s="379" t="n">
        <f aca="false">SUMPRODUCT(B119:AF119,$B$1012:$AF$1012)</f>
        <v>153366.065758835</v>
      </c>
      <c r="AK119" s="380" t="n">
        <f aca="false">XIRR(B119:AF119,$B$1:$AF$1)</f>
        <v>0.158750743924083</v>
      </c>
      <c r="AL119" s="381" t="n">
        <f aca="false">1-EXP(-(1/0.25)*(AI119/ABS($AI$1010)))</f>
        <v>0.97823891286292</v>
      </c>
    </row>
    <row r="120" customFormat="false" ht="12.75" hidden="false" customHeight="false" outlineLevel="0" collapsed="false">
      <c r="A120" s="371"/>
      <c r="B120" s="377" t="n">
        <f aca="false">+[1]data1cf!A120</f>
        <v>-184976.824988954</v>
      </c>
      <c r="C120" s="377" t="n">
        <f aca="false">+[1]data1cf!B120</f>
        <v>8819.28347744286</v>
      </c>
      <c r="D120" s="377" t="n">
        <f aca="false">+[1]data1cf!C120</f>
        <v>46050.4044595715</v>
      </c>
      <c r="E120" s="377" t="n">
        <f aca="false">+[1]data1cf!D120</f>
        <v>47386.5912170404</v>
      </c>
      <c r="F120" s="377" t="n">
        <f aca="false">+[1]data1cf!E120</f>
        <v>27863.5881629825</v>
      </c>
      <c r="G120" s="377" t="n">
        <f aca="false">+[1]data1cf!F120</f>
        <v>27649.8547748503</v>
      </c>
      <c r="H120" s="377" t="n">
        <f aca="false">+[1]data1cf!G120</f>
        <v>26762.6367290604</v>
      </c>
      <c r="I120" s="377" t="n">
        <f aca="false">+[1]data1cf!H120</f>
        <v>26227.8924406308</v>
      </c>
      <c r="J120" s="377" t="n">
        <f aca="false">+[1]data1cf!I120</f>
        <v>27044.6465344446</v>
      </c>
      <c r="K120" s="377" t="n">
        <f aca="false">+[1]data1cf!J120</f>
        <v>27492.5998947086</v>
      </c>
      <c r="L120" s="377" t="n">
        <f aca="false">+[1]data1cf!K120</f>
        <v>28015.4175977971</v>
      </c>
      <c r="M120" s="377" t="n">
        <f aca="false">+[1]data1cf!L120</f>
        <v>28648.3453163913</v>
      </c>
      <c r="N120" s="377" t="n">
        <f aca="false">+[1]data1cf!M120</f>
        <v>29321.4382831986</v>
      </c>
      <c r="O120" s="377" t="n">
        <f aca="false">+[1]data1cf!N120</f>
        <v>29722.6762637848</v>
      </c>
      <c r="P120" s="377" t="n">
        <f aca="false">+[1]data1cf!O120</f>
        <v>38575.1126877521</v>
      </c>
      <c r="Q120" s="377" t="n">
        <f aca="false">+[1]data1cf!P120</f>
        <v>47150.4232923172</v>
      </c>
      <c r="R120" s="377" t="n">
        <f aca="false">+[1]data1cf!Q120</f>
        <v>36532.6479681207</v>
      </c>
      <c r="S120" s="377" t="n">
        <f aca="false">+[1]data1cf!R120</f>
        <v>25486.3448048121</v>
      </c>
      <c r="T120" s="377" t="n">
        <f aca="false">+[1]data1cf!S120</f>
        <v>25244.2431561693</v>
      </c>
      <c r="U120" s="377" t="n">
        <f aca="false">+[1]data1cf!T120</f>
        <v>24977.1145910225</v>
      </c>
      <c r="V120" s="377" t="n">
        <f aca="false">+[1]data1cf!U120</f>
        <v>47938.3516347296</v>
      </c>
      <c r="W120" s="377" t="n">
        <f aca="false">+[1]data1cf!V120</f>
        <v>0</v>
      </c>
      <c r="X120" s="377" t="n">
        <f aca="false">+[1]data1cf!W120</f>
        <v>0</v>
      </c>
      <c r="Y120" s="377" t="n">
        <f aca="false">+[1]data1cf!X120</f>
        <v>0</v>
      </c>
      <c r="Z120" s="377" t="n">
        <f aca="false">+[1]data1cf!Y120</f>
        <v>0</v>
      </c>
      <c r="AA120" s="377" t="n">
        <f aca="false">+[1]data1cf!Z120</f>
        <v>0</v>
      </c>
      <c r="AB120" s="377" t="n">
        <f aca="false">+[1]data1cf!AA120</f>
        <v>0</v>
      </c>
      <c r="AC120" s="377" t="n">
        <f aca="false">+[1]data1cf!AB120</f>
        <v>0</v>
      </c>
      <c r="AD120" s="377" t="n">
        <f aca="false">+[1]data1cf!AC120</f>
        <v>0</v>
      </c>
      <c r="AE120" s="377" t="n">
        <f aca="false">+[1]data1cf!AD120</f>
        <v>0</v>
      </c>
      <c r="AF120" s="377" t="n">
        <f aca="false">+[1]data1cf!AE120</f>
        <v>0</v>
      </c>
      <c r="AG120" s="377"/>
      <c r="AH120" s="378" t="n">
        <f aca="false">XNPV(0.1,B120:AF120,$B$1:$AF$1)</f>
        <v>74582.5185315008</v>
      </c>
      <c r="AI120" s="378" t="n">
        <f aca="false">SUMPRODUCT(B120:AA120,$B$1010:$AA$1010)</f>
        <v>163266.79450318</v>
      </c>
      <c r="AJ120" s="379" t="n">
        <f aca="false">SUMPRODUCT(B120:AF120,$B$1012:$AF$1012)</f>
        <v>162816.202554644</v>
      </c>
      <c r="AK120" s="380" t="n">
        <f aca="false">XIRR(B120:AF120,$B$1:$AF$1)</f>
        <v>0.153711468316825</v>
      </c>
      <c r="AL120" s="381" t="n">
        <f aca="false">1-EXP(-(1/0.25)*(AI120/ABS($AI$1010)))</f>
        <v>0.982816049475639</v>
      </c>
    </row>
    <row r="121" customFormat="false" ht="12.75" hidden="false" customHeight="false" outlineLevel="0" collapsed="false">
      <c r="A121" s="371"/>
      <c r="B121" s="377" t="n">
        <f aca="false">+[1]data1cf!A121</f>
        <v>-156269.888368234</v>
      </c>
      <c r="C121" s="377" t="n">
        <f aca="false">+[1]data1cf!B121</f>
        <v>7174.32799734795</v>
      </c>
      <c r="D121" s="377" t="n">
        <f aca="false">+[1]data1cf!C121</f>
        <v>39012.308085657</v>
      </c>
      <c r="E121" s="377" t="n">
        <f aca="false">+[1]data1cf!D121</f>
        <v>41508.8839976461</v>
      </c>
      <c r="F121" s="377" t="n">
        <f aca="false">+[1]data1cf!E121</f>
        <v>23235.3816206142</v>
      </c>
      <c r="G121" s="377" t="n">
        <f aca="false">+[1]data1cf!F121</f>
        <v>23348.4498764305</v>
      </c>
      <c r="H121" s="377" t="n">
        <f aca="false">+[1]data1cf!G121</f>
        <v>22869.7802326641</v>
      </c>
      <c r="I121" s="377" t="n">
        <f aca="false">+[1]data1cf!H121</f>
        <v>22678.1027082861</v>
      </c>
      <c r="J121" s="377" t="n">
        <f aca="false">+[1]data1cf!I121</f>
        <v>23629.2659028495</v>
      </c>
      <c r="K121" s="377" t="n">
        <f aca="false">+[1]data1cf!J121</f>
        <v>24255.36351491</v>
      </c>
      <c r="L121" s="377" t="n">
        <f aca="false">+[1]data1cf!K121</f>
        <v>24947.2644745447</v>
      </c>
      <c r="M121" s="377" t="n">
        <f aca="false">+[1]data1cf!L121</f>
        <v>25729.4984352628</v>
      </c>
      <c r="N121" s="377" t="n">
        <f aca="false">+[1]data1cf!M121</f>
        <v>26546.3357427712</v>
      </c>
      <c r="O121" s="377" t="n">
        <f aca="false">+[1]data1cf!N121</f>
        <v>27122.4899599962</v>
      </c>
      <c r="P121" s="377" t="n">
        <f aca="false">+[1]data1cf!O121</f>
        <v>34838.7668576983</v>
      </c>
      <c r="Q121" s="377" t="n">
        <f aca="false">+[1]data1cf!P121</f>
        <v>42225.6697806028</v>
      </c>
      <c r="R121" s="377" t="n">
        <f aca="false">+[1]data1cf!Q121</f>
        <v>33314.0594354771</v>
      </c>
      <c r="S121" s="377" t="n">
        <f aca="false">+[1]data1cf!R121</f>
        <v>24014.2127177242</v>
      </c>
      <c r="T121" s="377" t="n">
        <f aca="false">+[1]data1cf!S121</f>
        <v>23849.4662419143</v>
      </c>
      <c r="U121" s="377" t="n">
        <f aca="false">+[1]data1cf!T121</f>
        <v>23659.77617954</v>
      </c>
      <c r="V121" s="377" t="n">
        <f aca="false">+[1]data1cf!U121</f>
        <v>43101.98974874</v>
      </c>
      <c r="W121" s="377" t="n">
        <f aca="false">+[1]data1cf!V121</f>
        <v>0</v>
      </c>
      <c r="X121" s="377" t="n">
        <f aca="false">+[1]data1cf!W121</f>
        <v>0</v>
      </c>
      <c r="Y121" s="377" t="n">
        <f aca="false">+[1]data1cf!X121</f>
        <v>0</v>
      </c>
      <c r="Z121" s="377" t="n">
        <f aca="false">+[1]data1cf!Y121</f>
        <v>0</v>
      </c>
      <c r="AA121" s="377" t="n">
        <f aca="false">+[1]data1cf!Z121</f>
        <v>0</v>
      </c>
      <c r="AB121" s="377" t="n">
        <f aca="false">+[1]data1cf!AA121</f>
        <v>0</v>
      </c>
      <c r="AC121" s="377" t="n">
        <f aca="false">+[1]data1cf!AB121</f>
        <v>0</v>
      </c>
      <c r="AD121" s="377" t="n">
        <f aca="false">+[1]data1cf!AC121</f>
        <v>0</v>
      </c>
      <c r="AE121" s="377" t="n">
        <f aca="false">+[1]data1cf!AD121</f>
        <v>0</v>
      </c>
      <c r="AF121" s="377" t="n">
        <f aca="false">+[1]data1cf!AE121</f>
        <v>0</v>
      </c>
      <c r="AG121" s="377"/>
      <c r="AH121" s="378" t="n">
        <f aca="false">XNPV(0.1,B121:AF121,$B$1:$AF$1)</f>
        <v>70576.8626465838</v>
      </c>
      <c r="AI121" s="378" t="n">
        <f aca="false">SUMPRODUCT(B121:AA121,$B$1010:$AA$1010)</f>
        <v>149612.460221662</v>
      </c>
      <c r="AJ121" s="379" t="n">
        <f aca="false">SUMPRODUCT(B121:AF121,$B$1012:$AF$1012)</f>
        <v>149208.941718574</v>
      </c>
      <c r="AK121" s="380" t="n">
        <f aca="false">XIRR(B121:AF121,$B$1:$AF$1)</f>
        <v>0.158450897230163</v>
      </c>
      <c r="AL121" s="381" t="n">
        <f aca="false">1-EXP(-(1/0.25)*(AI121/ABS($AI$1010)))</f>
        <v>0.97586077806651</v>
      </c>
    </row>
    <row r="122" customFormat="false" ht="12.75" hidden="false" customHeight="false" outlineLevel="0" collapsed="false">
      <c r="A122" s="371"/>
      <c r="B122" s="377" t="n">
        <f aca="false">+[1]data1cf!A122</f>
        <v>-164766.542631337</v>
      </c>
      <c r="C122" s="377" t="n">
        <f aca="false">+[1]data1cf!B122</f>
        <v>5314.62241354388</v>
      </c>
      <c r="D122" s="377" t="n">
        <f aca="false">+[1]data1cf!C122</f>
        <v>43289.5347140191</v>
      </c>
      <c r="E122" s="377" t="n">
        <f aca="false">+[1]data1cf!D122</f>
        <v>44010.3408632044</v>
      </c>
      <c r="F122" s="377" t="n">
        <f aca="false">+[1]data1cf!E122</f>
        <v>24605.2341885944</v>
      </c>
      <c r="G122" s="377" t="n">
        <f aca="false">+[1]data1cf!F122</f>
        <v>24621.5759765909</v>
      </c>
      <c r="H122" s="377" t="n">
        <f aca="false">+[1]data1cf!G122</f>
        <v>24021.9845302791</v>
      </c>
      <c r="I122" s="377" t="n">
        <f aca="false">+[1]data1cf!H122</f>
        <v>23728.7664019063</v>
      </c>
      <c r="J122" s="377" t="n">
        <f aca="false">+[1]data1cf!I122</f>
        <v>24640.1473071236</v>
      </c>
      <c r="K122" s="377" t="n">
        <f aca="false">+[1]data1cf!J122</f>
        <v>25213.5179376719</v>
      </c>
      <c r="L122" s="377" t="n">
        <f aca="false">+[1]data1cf!K122</f>
        <v>25855.3737813288</v>
      </c>
      <c r="M122" s="377" t="n">
        <f aca="false">+[1]data1cf!L122</f>
        <v>26593.4162096861</v>
      </c>
      <c r="N122" s="377" t="n">
        <f aca="false">+[1]data1cf!M122</f>
        <v>27367.7081916047</v>
      </c>
      <c r="O122" s="377" t="n">
        <f aca="false">+[1]data1cf!N122</f>
        <v>27892.090852451</v>
      </c>
      <c r="P122" s="377" t="n">
        <f aca="false">+[1]data1cf!O122</f>
        <v>35944.6472637057</v>
      </c>
      <c r="Q122" s="377" t="n">
        <f aca="false">+[1]data1cf!P122</f>
        <v>43683.2940639908</v>
      </c>
      <c r="R122" s="377" t="n">
        <f aca="false">+[1]data1cf!Q122</f>
        <v>34266.6944845725</v>
      </c>
      <c r="S122" s="377" t="n">
        <f aca="false">+[1]data1cf!R122</f>
        <v>24449.9330991382</v>
      </c>
      <c r="T122" s="377" t="n">
        <f aca="false">+[1]data1cf!S122</f>
        <v>24262.2911062026</v>
      </c>
      <c r="U122" s="377" t="n">
        <f aca="false">+[1]data1cf!T122</f>
        <v>24049.6808627794</v>
      </c>
      <c r="V122" s="377" t="n">
        <f aca="false">+[1]data1cf!U122</f>
        <v>44533.4519552242</v>
      </c>
      <c r="W122" s="377" t="n">
        <f aca="false">+[1]data1cf!V122</f>
        <v>0</v>
      </c>
      <c r="X122" s="377" t="n">
        <f aca="false">+[1]data1cf!W122</f>
        <v>0</v>
      </c>
      <c r="Y122" s="377" t="n">
        <f aca="false">+[1]data1cf!X122</f>
        <v>0</v>
      </c>
      <c r="Z122" s="377" t="n">
        <f aca="false">+[1]data1cf!Y122</f>
        <v>0</v>
      </c>
      <c r="AA122" s="377" t="n">
        <f aca="false">+[1]data1cf!Z122</f>
        <v>0</v>
      </c>
      <c r="AB122" s="377" t="n">
        <f aca="false">+[1]data1cf!AA122</f>
        <v>0</v>
      </c>
      <c r="AC122" s="377" t="n">
        <f aca="false">+[1]data1cf!AB122</f>
        <v>0</v>
      </c>
      <c r="AD122" s="377" t="n">
        <f aca="false">+[1]data1cf!AC122</f>
        <v>0</v>
      </c>
      <c r="AE122" s="377" t="n">
        <f aca="false">+[1]data1cf!AD122</f>
        <v>0</v>
      </c>
      <c r="AF122" s="377" t="n">
        <f aca="false">+[1]data1cf!AE122</f>
        <v>0</v>
      </c>
      <c r="AG122" s="377"/>
      <c r="AH122" s="378" t="n">
        <f aca="false">XNPV(0.1,B122:AF122,$B$1:$AF$1)</f>
        <v>72014.2160206684</v>
      </c>
      <c r="AI122" s="378" t="n">
        <f aca="false">SUMPRODUCT(B122:AA122,$B$1010:$AA$1010)</f>
        <v>154048.789108166</v>
      </c>
      <c r="AJ122" s="379" t="n">
        <f aca="false">SUMPRODUCT(B122:AF122,$B$1012:$AF$1012)</f>
        <v>153630.786752528</v>
      </c>
      <c r="AK122" s="380" t="n">
        <f aca="false">XIRR(B122:AF122,$B$1:$AF$1)</f>
        <v>0.157010643972905</v>
      </c>
      <c r="AL122" s="381" t="n">
        <f aca="false">1-EXP(-(1/0.25)*(AI122/ABS($AI$1010)))</f>
        <v>0.978384386843242</v>
      </c>
    </row>
    <row r="123" customFormat="false" ht="12.75" hidden="false" customHeight="false" outlineLevel="0" collapsed="false">
      <c r="A123" s="371"/>
      <c r="B123" s="377" t="n">
        <f aca="false">+[1]data1cf!A123</f>
        <v>-180978.247316735</v>
      </c>
      <c r="C123" s="377" t="n">
        <f aca="false">+[1]data1cf!B123</f>
        <v>7420.00124929394</v>
      </c>
      <c r="D123" s="377" t="n">
        <f aca="false">+[1]data1cf!C123</f>
        <v>45834.7774959847</v>
      </c>
      <c r="E123" s="377" t="n">
        <f aca="false">+[1]data1cf!D123</f>
        <v>46624.9714121519</v>
      </c>
      <c r="F123" s="377" t="n">
        <f aca="false">+[1]data1cf!E123</f>
        <v>27218.927132541</v>
      </c>
      <c r="G123" s="377" t="n">
        <f aca="false">+[1]data1cf!F123</f>
        <v>27050.71381414</v>
      </c>
      <c r="H123" s="377" t="n">
        <f aca="false">+[1]data1cf!G123</f>
        <v>26220.4023111807</v>
      </c>
      <c r="I123" s="377" t="n">
        <f aca="false">+[1]data1cf!H123</f>
        <v>25733.4436545287</v>
      </c>
      <c r="J123" s="377" t="n">
        <f aca="false">+[1]data1cf!I123</f>
        <v>26568.9195380027</v>
      </c>
      <c r="K123" s="377" t="n">
        <f aca="false">+[1]data1cf!J123</f>
        <v>27041.6865395506</v>
      </c>
      <c r="L123" s="377" t="n">
        <f aca="false">+[1]data1cf!K123</f>
        <v>27588.0557815339</v>
      </c>
      <c r="M123" s="377" t="n">
        <f aca="false">+[1]data1cf!L123</f>
        <v>28241.780306627</v>
      </c>
      <c r="N123" s="377" t="n">
        <f aca="false">+[1]data1cf!M123</f>
        <v>28934.895364918</v>
      </c>
      <c r="O123" s="377" t="n">
        <f aca="false">+[1]data1cf!N123</f>
        <v>29360.4973578533</v>
      </c>
      <c r="P123" s="377" t="n">
        <f aca="false">+[1]data1cf!O123</f>
        <v>38054.6785777273</v>
      </c>
      <c r="Q123" s="377" t="n">
        <f aca="false">+[1]data1cf!P123</f>
        <v>46464.4563536189</v>
      </c>
      <c r="R123" s="377" t="n">
        <f aca="false">+[1]data1cf!Q123</f>
        <v>36084.3320641033</v>
      </c>
      <c r="S123" s="377" t="n">
        <f aca="false">+[1]data1cf!R123</f>
        <v>25281.2921176599</v>
      </c>
      <c r="T123" s="377" t="n">
        <f aca="false">+[1]data1cf!S123</f>
        <v>25049.9652399725</v>
      </c>
      <c r="U123" s="377" t="n">
        <f aca="false">+[1]data1cf!T123</f>
        <v>24793.6230527749</v>
      </c>
      <c r="V123" s="377" t="n">
        <f aca="false">+[1]data1cf!U123</f>
        <v>47264.6967300776</v>
      </c>
      <c r="W123" s="377" t="n">
        <f aca="false">+[1]data1cf!V123</f>
        <v>0</v>
      </c>
      <c r="X123" s="377" t="n">
        <f aca="false">+[1]data1cf!W123</f>
        <v>0</v>
      </c>
      <c r="Y123" s="377" t="n">
        <f aca="false">+[1]data1cf!X123</f>
        <v>0</v>
      </c>
      <c r="Z123" s="377" t="n">
        <f aca="false">+[1]data1cf!Y123</f>
        <v>0</v>
      </c>
      <c r="AA123" s="377" t="n">
        <f aca="false">+[1]data1cf!Z123</f>
        <v>0</v>
      </c>
      <c r="AB123" s="377" t="n">
        <f aca="false">+[1]data1cf!AA123</f>
        <v>0</v>
      </c>
      <c r="AC123" s="377" t="n">
        <f aca="false">+[1]data1cf!AB123</f>
        <v>0</v>
      </c>
      <c r="AD123" s="377" t="n">
        <f aca="false">+[1]data1cf!AC123</f>
        <v>0</v>
      </c>
      <c r="AE123" s="377" t="n">
        <f aca="false">+[1]data1cf!AD123</f>
        <v>0</v>
      </c>
      <c r="AF123" s="377" t="n">
        <f aca="false">+[1]data1cf!AE123</f>
        <v>0</v>
      </c>
      <c r="AG123" s="377"/>
      <c r="AH123" s="378" t="n">
        <f aca="false">XNPV(0.1,B123:AF123,$B$1:$AF$1)</f>
        <v>73635.4937797995</v>
      </c>
      <c r="AI123" s="378" t="n">
        <f aca="false">SUMPRODUCT(B123:AA123,$B$1010:$AA$1010)</f>
        <v>160990.467018471</v>
      </c>
      <c r="AJ123" s="379" t="n">
        <f aca="false">SUMPRODUCT(B123:AF123,$B$1012:$AF$1012)</f>
        <v>160546.370275579</v>
      </c>
      <c r="AK123" s="380" t="n">
        <f aca="false">XIRR(B123:AF123,$B$1:$AF$1)</f>
        <v>0.153899405507939</v>
      </c>
      <c r="AL123" s="381" t="n">
        <f aca="false">1-EXP(-(1/0.25)*(AI123/ABS($AI$1010)))</f>
        <v>0.981814317817258</v>
      </c>
    </row>
    <row r="124" customFormat="false" ht="12.75" hidden="false" customHeight="false" outlineLevel="0" collapsed="false">
      <c r="A124" s="371"/>
      <c r="B124" s="377" t="n">
        <f aca="false">+[1]data1cf!A124</f>
        <v>-171224.350281681</v>
      </c>
      <c r="C124" s="377" t="n">
        <f aca="false">+[1]data1cf!B124</f>
        <v>11195.1349537097</v>
      </c>
      <c r="D124" s="377" t="n">
        <f aca="false">+[1]data1cf!C124</f>
        <v>43691.2599238691</v>
      </c>
      <c r="E124" s="377" t="n">
        <f aca="false">+[1]data1cf!D124</f>
        <v>45169.2338773348</v>
      </c>
      <c r="F124" s="377" t="n">
        <f aca="false">+[1]data1cf!E124</f>
        <v>25646.3786343276</v>
      </c>
      <c r="G124" s="377" t="n">
        <f aca="false">+[1]data1cf!F124</f>
        <v>25589.2043176865</v>
      </c>
      <c r="H124" s="377" t="n">
        <f aca="false">+[1]data1cf!G124</f>
        <v>24897.707314506</v>
      </c>
      <c r="I124" s="377" t="n">
        <f aca="false">+[1]data1cf!H124</f>
        <v>24527.3141394626</v>
      </c>
      <c r="J124" s="377" t="n">
        <f aca="false">+[1]data1cf!I124</f>
        <v>25408.4588641163</v>
      </c>
      <c r="K124" s="377" t="n">
        <f aca="false">+[1]data1cf!J124</f>
        <v>25941.7548142025</v>
      </c>
      <c r="L124" s="377" t="n">
        <f aca="false">+[1]data1cf!K124</f>
        <v>26545.5743058065</v>
      </c>
      <c r="M124" s="377" t="n">
        <f aca="false">+[1]data1cf!L124</f>
        <v>27250.0293470673</v>
      </c>
      <c r="N124" s="377" t="n">
        <f aca="false">+[1]data1cf!M124</f>
        <v>27991.9851269267</v>
      </c>
      <c r="O124" s="377" t="n">
        <f aca="false">+[1]data1cf!N124</f>
        <v>28477.019269815</v>
      </c>
      <c r="P124" s="377" t="n">
        <f aca="false">+[1]data1cf!O124</f>
        <v>36785.1619798681</v>
      </c>
      <c r="Q124" s="377" t="n">
        <f aca="false">+[1]data1cf!P124</f>
        <v>44791.148633226</v>
      </c>
      <c r="R124" s="377" t="n">
        <f aca="false">+[1]data1cf!Q124</f>
        <v>34990.7364094924</v>
      </c>
      <c r="S124" s="377" t="n">
        <f aca="false">+[1]data1cf!R124</f>
        <v>24781.0985585503</v>
      </c>
      <c r="T124" s="377" t="n">
        <f aca="false">+[1]data1cf!S124</f>
        <v>24576.0550283655</v>
      </c>
      <c r="U124" s="377" t="n">
        <f aca="false">+[1]data1cf!T124</f>
        <v>24346.0245020941</v>
      </c>
      <c r="V124" s="377" t="n">
        <f aca="false">+[1]data1cf!U124</f>
        <v>45621.4222670629</v>
      </c>
      <c r="W124" s="377" t="n">
        <f aca="false">+[1]data1cf!V124</f>
        <v>0</v>
      </c>
      <c r="X124" s="377" t="n">
        <f aca="false">+[1]data1cf!W124</f>
        <v>0</v>
      </c>
      <c r="Y124" s="377" t="n">
        <f aca="false">+[1]data1cf!X124</f>
        <v>0</v>
      </c>
      <c r="Z124" s="377" t="n">
        <f aca="false">+[1]data1cf!Y124</f>
        <v>0</v>
      </c>
      <c r="AA124" s="377" t="n">
        <f aca="false">+[1]data1cf!Z124</f>
        <v>0</v>
      </c>
      <c r="AB124" s="377" t="n">
        <f aca="false">+[1]data1cf!AA124</f>
        <v>0</v>
      </c>
      <c r="AC124" s="377" t="n">
        <f aca="false">+[1]data1cf!AB124</f>
        <v>0</v>
      </c>
      <c r="AD124" s="377" t="n">
        <f aca="false">+[1]data1cf!AC124</f>
        <v>0</v>
      </c>
      <c r="AE124" s="377" t="n">
        <f aca="false">+[1]data1cf!AD124</f>
        <v>0</v>
      </c>
      <c r="AF124" s="377" t="n">
        <f aca="false">+[1]data1cf!AE124</f>
        <v>0</v>
      </c>
      <c r="AG124" s="377"/>
      <c r="AH124" s="378" t="n">
        <f aca="false">XNPV(0.1,B124:AF124,$B$1:$AF$1)</f>
        <v>76825.9239521452</v>
      </c>
      <c r="AI124" s="378" t="n">
        <f aca="false">SUMPRODUCT(B124:AA124,$B$1010:$AA$1010)</f>
        <v>161151.064366408</v>
      </c>
      <c r="AJ124" s="379" t="n">
        <f aca="false">SUMPRODUCT(B124:AF124,$B$1012:$AF$1012)</f>
        <v>160722.067005466</v>
      </c>
      <c r="AK124" s="380" t="n">
        <f aca="false">XIRR(B124:AF124,$B$1:$AF$1)</f>
        <v>0.15989271187157</v>
      </c>
      <c r="AL124" s="381" t="n">
        <f aca="false">1-EXP(-(1/0.25)*(AI124/ABS($AI$1010)))</f>
        <v>0.981886866997154</v>
      </c>
    </row>
    <row r="125" customFormat="false" ht="12.75" hidden="false" customHeight="false" outlineLevel="0" collapsed="false">
      <c r="A125" s="371"/>
      <c r="B125" s="377" t="n">
        <f aca="false">+[1]data1cf!A125</f>
        <v>-189166.319869519</v>
      </c>
      <c r="C125" s="377" t="n">
        <f aca="false">+[1]data1cf!B125</f>
        <v>8360.16677289124</v>
      </c>
      <c r="D125" s="377" t="n">
        <f aca="false">+[1]data1cf!C125</f>
        <v>49987.8782923351</v>
      </c>
      <c r="E125" s="377" t="n">
        <f aca="false">+[1]data1cf!D125</f>
        <v>48440.6609045012</v>
      </c>
      <c r="F125" s="377" t="n">
        <f aca="false">+[1]data1cf!E125</f>
        <v>28539.0293593606</v>
      </c>
      <c r="G125" s="377" t="n">
        <f aca="false">+[1]data1cf!F125</f>
        <v>28277.6024875117</v>
      </c>
      <c r="H125" s="377" t="n">
        <f aca="false">+[1]data1cf!G125</f>
        <v>27330.760823174</v>
      </c>
      <c r="I125" s="377" t="n">
        <f aca="false">+[1]data1cf!H125</f>
        <v>26745.9493168218</v>
      </c>
      <c r="J125" s="377" t="n">
        <f aca="false">+[1]data1cf!I125</f>
        <v>27543.0877251679</v>
      </c>
      <c r="K125" s="377" t="n">
        <f aca="false">+[1]data1cf!J125</f>
        <v>27965.0426850884</v>
      </c>
      <c r="L125" s="377" t="n">
        <f aca="false">+[1]data1cf!K125</f>
        <v>28463.1843509163</v>
      </c>
      <c r="M125" s="377" t="n">
        <f aca="false">+[1]data1cf!L125</f>
        <v>29074.3222928693</v>
      </c>
      <c r="N125" s="377" t="n">
        <f aca="false">+[1]data1cf!M125</f>
        <v>29726.4371878108</v>
      </c>
      <c r="O125" s="377" t="n">
        <f aca="false">+[1]data1cf!N125</f>
        <v>30102.1478650973</v>
      </c>
      <c r="P125" s="377" t="n">
        <f aca="false">+[1]data1cf!O125</f>
        <v>39120.3955904124</v>
      </c>
      <c r="Q125" s="377" t="n">
        <f aca="false">+[1]data1cf!P125</f>
        <v>47869.1426004053</v>
      </c>
      <c r="R125" s="377" t="n">
        <f aca="false">+[1]data1cf!Q125</f>
        <v>37002.3692887309</v>
      </c>
      <c r="S125" s="377" t="n">
        <f aca="false">+[1]data1cf!R125</f>
        <v>25701.1879949392</v>
      </c>
      <c r="T125" s="377" t="n">
        <f aca="false">+[1]data1cf!S125</f>
        <v>25447.7971201121</v>
      </c>
      <c r="U125" s="377" t="n">
        <f aca="false">+[1]data1cf!T125</f>
        <v>25169.3671675964</v>
      </c>
      <c r="V125" s="377" t="n">
        <f aca="false">+[1]data1cf!U125</f>
        <v>48644.1710549489</v>
      </c>
      <c r="W125" s="377" t="n">
        <f aca="false">+[1]data1cf!V125</f>
        <v>0</v>
      </c>
      <c r="X125" s="377" t="n">
        <f aca="false">+[1]data1cf!W125</f>
        <v>0</v>
      </c>
      <c r="Y125" s="377" t="n">
        <f aca="false">+[1]data1cf!X125</f>
        <v>0</v>
      </c>
      <c r="Z125" s="377" t="n">
        <f aca="false">+[1]data1cf!Y125</f>
        <v>0</v>
      </c>
      <c r="AA125" s="377" t="n">
        <f aca="false">+[1]data1cf!Z125</f>
        <v>0</v>
      </c>
      <c r="AB125" s="377" t="n">
        <f aca="false">+[1]data1cf!AA125</f>
        <v>0</v>
      </c>
      <c r="AC125" s="377" t="n">
        <f aca="false">+[1]data1cf!AB125</f>
        <v>0</v>
      </c>
      <c r="AD125" s="377" t="n">
        <f aca="false">+[1]data1cf!AC125</f>
        <v>0</v>
      </c>
      <c r="AE125" s="377" t="n">
        <f aca="false">+[1]data1cf!AD125</f>
        <v>0</v>
      </c>
      <c r="AF125" s="377" t="n">
        <f aca="false">+[1]data1cf!AE125</f>
        <v>0</v>
      </c>
      <c r="AG125" s="377"/>
      <c r="AH125" s="378" t="n">
        <f aca="false">XNPV(0.1,B125:AF125,$B$1:$AF$1)</f>
        <v>77083.5173293986</v>
      </c>
      <c r="AI125" s="378" t="n">
        <f aca="false">SUMPRODUCT(B125:AA125,$B$1010:$AA$1010)</f>
        <v>167381.934024436</v>
      </c>
      <c r="AJ125" s="379" t="n">
        <f aca="false">SUMPRODUCT(B125:AF125,$B$1012:$AF$1012)</f>
        <v>166923.708625946</v>
      </c>
      <c r="AK125" s="380" t="n">
        <f aca="false">XIRR(B125:AF125,$B$1:$AF$1)</f>
        <v>0.154735457239967</v>
      </c>
      <c r="AL125" s="381" t="n">
        <f aca="false">1-EXP(-(1/0.25)*(AI125/ABS($AI$1010)))</f>
        <v>0.984489018154358</v>
      </c>
    </row>
    <row r="126" customFormat="false" ht="12.75" hidden="false" customHeight="false" outlineLevel="0" collapsed="false">
      <c r="A126" s="371"/>
      <c r="B126" s="377" t="n">
        <f aca="false">+[1]data1cf!A126</f>
        <v>-157797.655738442</v>
      </c>
      <c r="C126" s="377" t="n">
        <f aca="false">+[1]data1cf!B126</f>
        <v>11447.9478209765</v>
      </c>
      <c r="D126" s="377" t="n">
        <f aca="false">+[1]data1cf!C126</f>
        <v>41605.1904396163</v>
      </c>
      <c r="E126" s="377" t="n">
        <f aca="false">+[1]data1cf!D126</f>
        <v>40752.4794364474</v>
      </c>
      <c r="F126" s="377" t="n">
        <f aca="false">+[1]data1cf!E126</f>
        <v>23481.6922260067</v>
      </c>
      <c r="G126" s="377" t="n">
        <f aca="false">+[1]data1cf!F126</f>
        <v>23577.3682781632</v>
      </c>
      <c r="H126" s="377" t="n">
        <f aca="false">+[1]data1cf!G126</f>
        <v>23076.9559132557</v>
      </c>
      <c r="I126" s="377" t="n">
        <f aca="false">+[1]data1cf!H126</f>
        <v>22867.0205644764</v>
      </c>
      <c r="J126" s="377" t="n">
        <f aca="false">+[1]data1cf!I126</f>
        <v>23811.0305806598</v>
      </c>
      <c r="K126" s="377" t="n">
        <f aca="false">+[1]data1cf!J126</f>
        <v>24427.6474536683</v>
      </c>
      <c r="L126" s="377" t="n">
        <f aca="false">+[1]data1cf!K126</f>
        <v>25110.5498954323</v>
      </c>
      <c r="M126" s="377" t="n">
        <f aca="false">+[1]data1cf!L126</f>
        <v>25884.8378601042</v>
      </c>
      <c r="N126" s="377" t="n">
        <f aca="false">+[1]data1cf!M126</f>
        <v>26694.0251728997</v>
      </c>
      <c r="O126" s="377" t="n">
        <f aca="false">+[1]data1cf!N126</f>
        <v>27260.870444263</v>
      </c>
      <c r="P126" s="377" t="n">
        <f aca="false">+[1]data1cf!O126</f>
        <v>35037.6131267511</v>
      </c>
      <c r="Q126" s="377" t="n">
        <f aca="false">+[1]data1cf!P126</f>
        <v>42487.7624525211</v>
      </c>
      <c r="R126" s="377" t="n">
        <f aca="false">+[1]data1cf!Q126</f>
        <v>33485.3509460714</v>
      </c>
      <c r="S126" s="377" t="n">
        <f aca="false">+[1]data1cf!R126</f>
        <v>24092.5587773197</v>
      </c>
      <c r="T126" s="377" t="n">
        <f aca="false">+[1]data1cf!S126</f>
        <v>23923.6955017783</v>
      </c>
      <c r="U126" s="377" t="n">
        <f aca="false">+[1]data1cf!T126</f>
        <v>23729.8842048991</v>
      </c>
      <c r="V126" s="377" t="n">
        <f aca="false">+[1]data1cf!U126</f>
        <v>43359.3782669766</v>
      </c>
      <c r="W126" s="377" t="n">
        <f aca="false">+[1]data1cf!V126</f>
        <v>0</v>
      </c>
      <c r="X126" s="377" t="n">
        <f aca="false">+[1]data1cf!W126</f>
        <v>0</v>
      </c>
      <c r="Y126" s="377" t="n">
        <f aca="false">+[1]data1cf!X126</f>
        <v>0</v>
      </c>
      <c r="Z126" s="377" t="n">
        <f aca="false">+[1]data1cf!Y126</f>
        <v>0</v>
      </c>
      <c r="AA126" s="377" t="n">
        <f aca="false">+[1]data1cf!Z126</f>
        <v>0</v>
      </c>
      <c r="AB126" s="377" t="n">
        <f aca="false">+[1]data1cf!AA126</f>
        <v>0</v>
      </c>
      <c r="AC126" s="377" t="n">
        <f aca="false">+[1]data1cf!AB126</f>
        <v>0</v>
      </c>
      <c r="AD126" s="377" t="n">
        <f aca="false">+[1]data1cf!AC126</f>
        <v>0</v>
      </c>
      <c r="AE126" s="377" t="n">
        <f aca="false">+[1]data1cf!AD126</f>
        <v>0</v>
      </c>
      <c r="AF126" s="377" t="n">
        <f aca="false">+[1]data1cf!AE126</f>
        <v>0</v>
      </c>
      <c r="AG126" s="377"/>
      <c r="AH126" s="378" t="n">
        <f aca="false">XNPV(0.1,B126:AF126,$B$1:$AF$1)</f>
        <v>75625.3021312354</v>
      </c>
      <c r="AI126" s="378" t="n">
        <f aca="false">SUMPRODUCT(B126:AA126,$B$1010:$AA$1010)</f>
        <v>155400.419719592</v>
      </c>
      <c r="AJ126" s="379" t="n">
        <f aca="false">SUMPRODUCT(B126:AF126,$B$1012:$AF$1012)</f>
        <v>154993.607047047</v>
      </c>
      <c r="AK126" s="380" t="n">
        <f aca="false">XIRR(B126:AF126,$B$1:$AF$1)</f>
        <v>0.163412537312613</v>
      </c>
      <c r="AL126" s="381" t="n">
        <f aca="false">1-EXP(-(1/0.25)*(AI126/ABS($AI$1010)))</f>
        <v>0.97909949694324</v>
      </c>
    </row>
    <row r="127" customFormat="false" ht="12.75" hidden="false" customHeight="false" outlineLevel="0" collapsed="false">
      <c r="A127" s="371"/>
      <c r="B127" s="377" t="n">
        <f aca="false">+[1]data1cf!A127</f>
        <v>-156971.967961706</v>
      </c>
      <c r="C127" s="377" t="n">
        <f aca="false">+[1]data1cf!B127</f>
        <v>5843.05858678377</v>
      </c>
      <c r="D127" s="377" t="n">
        <f aca="false">+[1]data1cf!C127</f>
        <v>42423.7073801115</v>
      </c>
      <c r="E127" s="377" t="n">
        <f aca="false">+[1]data1cf!D127</f>
        <v>43495.2433762502</v>
      </c>
      <c r="F127" s="377" t="n">
        <f aca="false">+[1]data1cf!E127</f>
        <v>23348.5727078661</v>
      </c>
      <c r="G127" s="377" t="n">
        <f aca="false">+[1]data1cf!F127</f>
        <v>23453.6484436738</v>
      </c>
      <c r="H127" s="377" t="n">
        <f aca="false">+[1]data1cf!G127</f>
        <v>22964.9870163952</v>
      </c>
      <c r="I127" s="377" t="n">
        <f aca="false">+[1]data1cf!H127</f>
        <v>22764.9191793407</v>
      </c>
      <c r="J127" s="377" t="n">
        <f aca="false">+[1]data1cf!I127</f>
        <v>23712.7951584109</v>
      </c>
      <c r="K127" s="377" t="n">
        <f aca="false">+[1]data1cf!J127</f>
        <v>24334.5359334627</v>
      </c>
      <c r="L127" s="377" t="n">
        <f aca="false">+[1]data1cf!K127</f>
        <v>25022.3016589696</v>
      </c>
      <c r="M127" s="377" t="n">
        <f aca="false">+[1]data1cf!L127</f>
        <v>25800.8840678987</v>
      </c>
      <c r="N127" s="377" t="n">
        <f aca="false">+[1]data1cf!M127</f>
        <v>26614.2058498874</v>
      </c>
      <c r="O127" s="377" t="n">
        <f aca="false">+[1]data1cf!N127</f>
        <v>27186.0821770006</v>
      </c>
      <c r="P127" s="377" t="n">
        <f aca="false">+[1]data1cf!O127</f>
        <v>34930.145892532</v>
      </c>
      <c r="Q127" s="377" t="n">
        <f aca="false">+[1]data1cf!P127</f>
        <v>42346.1134555631</v>
      </c>
      <c r="R127" s="377" t="n">
        <f aca="false">+[1]data1cf!Q127</f>
        <v>33392.7757875005</v>
      </c>
      <c r="S127" s="377" t="n">
        <f aca="false">+[1]data1cf!R127</f>
        <v>24050.2163467738</v>
      </c>
      <c r="T127" s="377" t="n">
        <f aca="false">+[1]data1cf!S127</f>
        <v>23883.5780115496</v>
      </c>
      <c r="U127" s="377" t="n">
        <f aca="false">+[1]data1cf!T127</f>
        <v>23691.9940517783</v>
      </c>
      <c r="V127" s="377" t="n">
        <f aca="false">+[1]data1cf!U127</f>
        <v>43220.2716480476</v>
      </c>
      <c r="W127" s="377" t="n">
        <f aca="false">+[1]data1cf!V127</f>
        <v>0</v>
      </c>
      <c r="X127" s="377" t="n">
        <f aca="false">+[1]data1cf!W127</f>
        <v>0</v>
      </c>
      <c r="Y127" s="377" t="n">
        <f aca="false">+[1]data1cf!X127</f>
        <v>0</v>
      </c>
      <c r="Z127" s="377" t="n">
        <f aca="false">+[1]data1cf!Y127</f>
        <v>0</v>
      </c>
      <c r="AA127" s="377" t="n">
        <f aca="false">+[1]data1cf!Z127</f>
        <v>0</v>
      </c>
      <c r="AB127" s="377" t="n">
        <f aca="false">+[1]data1cf!AA127</f>
        <v>0</v>
      </c>
      <c r="AC127" s="377" t="n">
        <f aca="false">+[1]data1cf!AB127</f>
        <v>0</v>
      </c>
      <c r="AD127" s="377" t="n">
        <f aca="false">+[1]data1cf!AC127</f>
        <v>0</v>
      </c>
      <c r="AE127" s="377" t="n">
        <f aca="false">+[1]data1cf!AD127</f>
        <v>0</v>
      </c>
      <c r="AF127" s="377" t="n">
        <f aca="false">+[1]data1cf!AE127</f>
        <v>0</v>
      </c>
      <c r="AG127" s="377"/>
      <c r="AH127" s="378" t="n">
        <f aca="false">XNPV(0.1,B127:AF127,$B$1:$AF$1)</f>
        <v>73488.4122548689</v>
      </c>
      <c r="AI127" s="378" t="n">
        <f aca="false">SUMPRODUCT(B127:AA127,$B$1010:$AA$1010)</f>
        <v>153128.425825097</v>
      </c>
      <c r="AJ127" s="379" t="n">
        <f aca="false">SUMPRODUCT(B127:AF127,$B$1012:$AF$1012)</f>
        <v>152722.367342311</v>
      </c>
      <c r="AK127" s="380" t="n">
        <f aca="false">XIRR(B127:AF127,$B$1:$AF$1)</f>
        <v>0.161061093777297</v>
      </c>
      <c r="AL127" s="381" t="n">
        <f aca="false">1-EXP(-(1/0.25)*(AI127/ABS($AI$1010)))</f>
        <v>0.97788349603509</v>
      </c>
    </row>
    <row r="128" customFormat="false" ht="12.75" hidden="false" customHeight="false" outlineLevel="0" collapsed="false">
      <c r="A128" s="371"/>
      <c r="B128" s="377" t="n">
        <f aca="false">+[1]data1cf!A128</f>
        <v>-155385.334212016</v>
      </c>
      <c r="C128" s="377" t="n">
        <f aca="false">+[1]data1cf!B128</f>
        <v>8518.6212658106</v>
      </c>
      <c r="D128" s="377" t="n">
        <f aca="false">+[1]data1cf!C128</f>
        <v>44001.8736901452</v>
      </c>
      <c r="E128" s="377" t="n">
        <f aca="false">+[1]data1cf!D128</f>
        <v>40302.2335121814</v>
      </c>
      <c r="F128" s="377" t="n">
        <f aca="false">+[1]data1cf!E128</f>
        <v>23092.7715125774</v>
      </c>
      <c r="G128" s="377" t="n">
        <f aca="false">+[1]data1cf!F128</f>
        <v>23215.9095907587</v>
      </c>
      <c r="H128" s="377" t="n">
        <f aca="false">+[1]data1cf!G128</f>
        <v>22749.8286530531</v>
      </c>
      <c r="I128" s="377" t="n">
        <f aca="false">+[1]data1cf!H128</f>
        <v>22568.7221323323</v>
      </c>
      <c r="J128" s="377" t="n">
        <f aca="false">+[1]data1cf!I128</f>
        <v>23524.0269087812</v>
      </c>
      <c r="K128" s="377" t="n">
        <f aca="false">+[1]data1cf!J128</f>
        <v>24155.6137250859</v>
      </c>
      <c r="L128" s="377" t="n">
        <f aca="false">+[1]data1cf!K128</f>
        <v>24852.7246902083</v>
      </c>
      <c r="M128" s="377" t="n">
        <f aca="false">+[1]data1cf!L128</f>
        <v>25639.5592622267</v>
      </c>
      <c r="N128" s="377" t="n">
        <f aca="false">+[1]data1cf!M128</f>
        <v>26460.8258007493</v>
      </c>
      <c r="O128" s="377" t="n">
        <f aca="false">+[1]data1cf!N128</f>
        <v>27042.3697565644</v>
      </c>
      <c r="P128" s="377" t="n">
        <f aca="false">+[1]data1cf!O128</f>
        <v>34723.6378811479</v>
      </c>
      <c r="Q128" s="377" t="n">
        <f aca="false">+[1]data1cf!P128</f>
        <v>42073.9220952023</v>
      </c>
      <c r="R128" s="377" t="n">
        <f aca="false">+[1]data1cf!Q128</f>
        <v>33214.8842465211</v>
      </c>
      <c r="S128" s="377" t="n">
        <f aca="false">+[1]data1cf!R128</f>
        <v>23968.8515364412</v>
      </c>
      <c r="T128" s="377" t="n">
        <f aca="false">+[1]data1cf!S128</f>
        <v>23806.4886252914</v>
      </c>
      <c r="U128" s="377" t="n">
        <f aca="false">+[1]data1cf!T128</f>
        <v>23619.1846952442</v>
      </c>
      <c r="V128" s="377" t="n">
        <f aca="false">+[1]data1cf!U128</f>
        <v>42952.9656970362</v>
      </c>
      <c r="W128" s="377" t="n">
        <f aca="false">+[1]data1cf!V128</f>
        <v>0</v>
      </c>
      <c r="X128" s="377" t="n">
        <f aca="false">+[1]data1cf!W128</f>
        <v>0</v>
      </c>
      <c r="Y128" s="377" t="n">
        <f aca="false">+[1]data1cf!X128</f>
        <v>0</v>
      </c>
      <c r="Z128" s="377" t="n">
        <f aca="false">+[1]data1cf!Y128</f>
        <v>0</v>
      </c>
      <c r="AA128" s="377" t="n">
        <f aca="false">+[1]data1cf!Z128</f>
        <v>0</v>
      </c>
      <c r="AB128" s="377" t="n">
        <f aca="false">+[1]data1cf!AA128</f>
        <v>0</v>
      </c>
      <c r="AC128" s="377" t="n">
        <f aca="false">+[1]data1cf!AB128</f>
        <v>0</v>
      </c>
      <c r="AD128" s="377" t="n">
        <f aca="false">+[1]data1cf!AC128</f>
        <v>0</v>
      </c>
      <c r="AE128" s="377" t="n">
        <f aca="false">+[1]data1cf!AD128</f>
        <v>0</v>
      </c>
      <c r="AF128" s="377" t="n">
        <f aca="false">+[1]data1cf!AE128</f>
        <v>0</v>
      </c>
      <c r="AG128" s="377"/>
      <c r="AH128" s="378" t="n">
        <f aca="false">XNPV(0.1,B128:AF128,$B$1:$AF$1)</f>
        <v>75253.0102638835</v>
      </c>
      <c r="AI128" s="378" t="n">
        <f aca="false">SUMPRODUCT(B128:AA128,$B$1010:$AA$1010)</f>
        <v>154328.852426325</v>
      </c>
      <c r="AJ128" s="379" t="n">
        <f aca="false">SUMPRODUCT(B128:AF128,$B$1012:$AF$1012)</f>
        <v>153925.568698903</v>
      </c>
      <c r="AK128" s="380" t="n">
        <f aca="false">XIRR(B128:AF128,$B$1:$AF$1)</f>
        <v>0.163754688253182</v>
      </c>
      <c r="AL128" s="381" t="n">
        <f aca="false">1-EXP(-(1/0.25)*(AI128/ABS($AI$1010)))</f>
        <v>0.978534543026583</v>
      </c>
    </row>
    <row r="129" customFormat="false" ht="12.75" hidden="false" customHeight="false" outlineLevel="0" collapsed="false">
      <c r="A129" s="371"/>
      <c r="B129" s="377" t="n">
        <f aca="false">+[1]data1cf!A129</f>
        <v>-190432.853977265</v>
      </c>
      <c r="C129" s="377" t="n">
        <f aca="false">+[1]data1cf!B129</f>
        <v>11043.2509771925</v>
      </c>
      <c r="D129" s="377" t="n">
        <f aca="false">+[1]data1cf!C129</f>
        <v>50507.6860388794</v>
      </c>
      <c r="E129" s="377" t="n">
        <f aca="false">+[1]data1cf!D129</f>
        <v>49941.7863049328</v>
      </c>
      <c r="F129" s="377" t="n">
        <f aca="false">+[1]data1cf!E129</f>
        <v>28743.2232627731</v>
      </c>
      <c r="G129" s="377" t="n">
        <f aca="false">+[1]data1cf!F129</f>
        <v>28467.3780838093</v>
      </c>
      <c r="H129" s="377" t="n">
        <f aca="false">+[1]data1cf!G129</f>
        <v>27502.51149077</v>
      </c>
      <c r="I129" s="377" t="n">
        <f aca="false">+[1]data1cf!H129</f>
        <v>26902.5640692331</v>
      </c>
      <c r="J129" s="377" t="n">
        <f aca="false">+[1]data1cf!I129</f>
        <v>27693.772422668</v>
      </c>
      <c r="K129" s="377" t="n">
        <f aca="false">+[1]data1cf!J129</f>
        <v>28107.8677570916</v>
      </c>
      <c r="L129" s="377" t="n">
        <f aca="false">+[1]data1cf!K129</f>
        <v>28598.5495635033</v>
      </c>
      <c r="M129" s="377" t="n">
        <f aca="false">+[1]data1cf!L129</f>
        <v>29203.1001969376</v>
      </c>
      <c r="N129" s="377" t="n">
        <f aca="false">+[1]data1cf!M129</f>
        <v>29848.8731713636</v>
      </c>
      <c r="O129" s="377" t="n">
        <f aca="false">+[1]data1cf!N129</f>
        <v>30216.8666413899</v>
      </c>
      <c r="P129" s="377" t="n">
        <f aca="false">+[1]data1cf!O129</f>
        <v>39285.2410942925</v>
      </c>
      <c r="Q129" s="377" t="n">
        <f aca="false">+[1]data1cf!P129</f>
        <v>48086.4199914846</v>
      </c>
      <c r="R129" s="377" t="n">
        <f aca="false">+[1]data1cf!Q129</f>
        <v>37144.3716280697</v>
      </c>
      <c r="S129" s="377" t="n">
        <f aca="false">+[1]data1cf!R129</f>
        <v>25766.1376454031</v>
      </c>
      <c r="T129" s="377" t="n">
        <f aca="false">+[1]data1cf!S129</f>
        <v>25509.3339032923</v>
      </c>
      <c r="U129" s="377" t="n">
        <f aca="false">+[1]data1cf!T129</f>
        <v>25227.4874070225</v>
      </c>
      <c r="V129" s="377" t="n">
        <f aca="false">+[1]data1cf!U129</f>
        <v>48857.5486565698</v>
      </c>
      <c r="W129" s="377" t="n">
        <f aca="false">+[1]data1cf!V129</f>
        <v>0</v>
      </c>
      <c r="X129" s="377" t="n">
        <f aca="false">+[1]data1cf!W129</f>
        <v>0</v>
      </c>
      <c r="Y129" s="377" t="n">
        <f aca="false">+[1]data1cf!X129</f>
        <v>0</v>
      </c>
      <c r="Z129" s="377" t="n">
        <f aca="false">+[1]data1cf!Y129</f>
        <v>0</v>
      </c>
      <c r="AA129" s="377" t="n">
        <f aca="false">+[1]data1cf!Z129</f>
        <v>0</v>
      </c>
      <c r="AB129" s="377" t="n">
        <f aca="false">+[1]data1cf!AA129</f>
        <v>0</v>
      </c>
      <c r="AC129" s="377" t="n">
        <f aca="false">+[1]data1cf!AB129</f>
        <v>0</v>
      </c>
      <c r="AD129" s="377" t="n">
        <f aca="false">+[1]data1cf!AC129</f>
        <v>0</v>
      </c>
      <c r="AE129" s="377" t="n">
        <f aca="false">+[1]data1cf!AD129</f>
        <v>0</v>
      </c>
      <c r="AF129" s="377" t="n">
        <f aca="false">+[1]data1cf!AE129</f>
        <v>0</v>
      </c>
      <c r="AG129" s="377"/>
      <c r="AH129" s="378" t="n">
        <f aca="false">XNPV(0.1,B129:AF129,$B$1:$AF$1)</f>
        <v>80739.1000385825</v>
      </c>
      <c r="AI129" s="378" t="n">
        <f aca="false">SUMPRODUCT(B129:AA129,$B$1010:$AA$1010)</f>
        <v>171709.36871861</v>
      </c>
      <c r="AJ129" s="379" t="n">
        <f aca="false">SUMPRODUCT(B129:AF129,$B$1012:$AF$1012)</f>
        <v>171248.159460022</v>
      </c>
      <c r="AK129" s="380" t="n">
        <f aca="false">XIRR(B129:AF129,$B$1:$AF$1)</f>
        <v>0.157626449136034</v>
      </c>
      <c r="AL129" s="381" t="n">
        <f aca="false">1-EXP(-(1/0.25)*(AI129/ABS($AI$1010)))</f>
        <v>0.986072899714841</v>
      </c>
    </row>
    <row r="130" customFormat="false" ht="12.75" hidden="false" customHeight="false" outlineLevel="0" collapsed="false">
      <c r="A130" s="371"/>
      <c r="B130" s="377" t="n">
        <f aca="false">+[1]data1cf!A130</f>
        <v>-152358.341846362</v>
      </c>
      <c r="C130" s="377" t="n">
        <f aca="false">+[1]data1cf!B130</f>
        <v>9157.58201316121</v>
      </c>
      <c r="D130" s="377" t="n">
        <f aca="false">+[1]data1cf!C130</f>
        <v>41320.4760184616</v>
      </c>
      <c r="E130" s="377" t="n">
        <f aca="false">+[1]data1cf!D130</f>
        <v>42457.0042558761</v>
      </c>
      <c r="F130" s="377" t="n">
        <f aca="false">+[1]data1cf!E130</f>
        <v>22604.7519772465</v>
      </c>
      <c r="G130" s="377" t="n">
        <f aca="false">+[1]data1cf!F130</f>
        <v>22762.3495344861</v>
      </c>
      <c r="H130" s="377" t="n">
        <f aca="false">+[1]data1cf!G130</f>
        <v>22339.3478326553</v>
      </c>
      <c r="I130" s="377" t="n">
        <f aca="false">+[1]data1cf!H130</f>
        <v>22194.4158605956</v>
      </c>
      <c r="J130" s="377" t="n">
        <f aca="false">+[1]data1cf!I130</f>
        <v>23163.8933552003</v>
      </c>
      <c r="K130" s="377" t="n">
        <f aca="false">+[1]data1cf!J130</f>
        <v>23814.2645265651</v>
      </c>
      <c r="L130" s="377" t="n">
        <f aca="false">+[1]data1cf!K130</f>
        <v>24529.2044134385</v>
      </c>
      <c r="M130" s="377" t="n">
        <f aca="false">+[1]data1cf!L130</f>
        <v>25331.7825272018</v>
      </c>
      <c r="N130" s="377" t="n">
        <f aca="false">+[1]data1cf!M130</f>
        <v>26168.2061348209</v>
      </c>
      <c r="O130" s="377" t="n">
        <f aca="false">+[1]data1cf!N130</f>
        <v>26768.194068826</v>
      </c>
      <c r="P130" s="377" t="n">
        <f aca="false">+[1]data1cf!O130</f>
        <v>34329.6602703548</v>
      </c>
      <c r="Q130" s="377" t="n">
        <f aca="false">+[1]data1cf!P130</f>
        <v>41554.6332738402</v>
      </c>
      <c r="R130" s="377" t="n">
        <f aca="false">+[1]data1cf!Q130</f>
        <v>32875.5013633798</v>
      </c>
      <c r="S130" s="377" t="n">
        <f aca="false">+[1]data1cf!R130</f>
        <v>23813.6231103737</v>
      </c>
      <c r="T130" s="377" t="n">
        <f aca="false">+[1]data1cf!S130</f>
        <v>23659.4168869509</v>
      </c>
      <c r="U130" s="377" t="n">
        <f aca="false">+[1]data1cf!T130</f>
        <v>23480.2784313253</v>
      </c>
      <c r="V130" s="377" t="n">
        <f aca="false">+[1]data1cf!U130</f>
        <v>42442.9972981139</v>
      </c>
      <c r="W130" s="377" t="n">
        <f aca="false">+[1]data1cf!V130</f>
        <v>0</v>
      </c>
      <c r="X130" s="377" t="n">
        <f aca="false">+[1]data1cf!W130</f>
        <v>0</v>
      </c>
      <c r="Y130" s="377" t="n">
        <f aca="false">+[1]data1cf!X130</f>
        <v>0</v>
      </c>
      <c r="Z130" s="377" t="n">
        <f aca="false">+[1]data1cf!Y130</f>
        <v>0</v>
      </c>
      <c r="AA130" s="377" t="n">
        <f aca="false">+[1]data1cf!Z130</f>
        <v>0</v>
      </c>
      <c r="AB130" s="377" t="n">
        <f aca="false">+[1]data1cf!AA130</f>
        <v>0</v>
      </c>
      <c r="AC130" s="377" t="n">
        <f aca="false">+[1]data1cf!AB130</f>
        <v>0</v>
      </c>
      <c r="AD130" s="377" t="n">
        <f aca="false">+[1]data1cf!AC130</f>
        <v>0</v>
      </c>
      <c r="AE130" s="377" t="n">
        <f aca="false">+[1]data1cf!AD130</f>
        <v>0</v>
      </c>
      <c r="AF130" s="377" t="n">
        <f aca="false">+[1]data1cf!AE130</f>
        <v>0</v>
      </c>
      <c r="AG130" s="377"/>
      <c r="AH130" s="378" t="n">
        <f aca="false">XNPV(0.1,B130:AF130,$B$1:$AF$1)</f>
        <v>76050.9208915393</v>
      </c>
      <c r="AI130" s="378" t="n">
        <f aca="false">SUMPRODUCT(B130:AA130,$B$1010:$AA$1010)</f>
        <v>154278.120365202</v>
      </c>
      <c r="AJ130" s="379" t="n">
        <f aca="false">SUMPRODUCT(B130:AF130,$B$1012:$AF$1012)</f>
        <v>153879.143725428</v>
      </c>
      <c r="AK130" s="380" t="n">
        <f aca="false">XIRR(B130:AF130,$B$1:$AF$1)</f>
        <v>0.165694390405122</v>
      </c>
      <c r="AL130" s="381" t="n">
        <f aca="false">1-EXP(-(1/0.25)*(AI130/ABS($AI$1010)))</f>
        <v>0.978507420562794</v>
      </c>
    </row>
    <row r="131" customFormat="false" ht="12.75" hidden="false" customHeight="false" outlineLevel="0" collapsed="false">
      <c r="A131" s="371"/>
      <c r="B131" s="377" t="n">
        <f aca="false">+[1]data1cf!A131</f>
        <v>-171865.721946529</v>
      </c>
      <c r="C131" s="377" t="n">
        <f aca="false">+[1]data1cf!B131</f>
        <v>7669.05549091467</v>
      </c>
      <c r="D131" s="377" t="n">
        <f aca="false">+[1]data1cf!C131</f>
        <v>43523.1017304574</v>
      </c>
      <c r="E131" s="377" t="n">
        <f aca="false">+[1]data1cf!D131</f>
        <v>44558.4769601901</v>
      </c>
      <c r="F131" s="377" t="n">
        <f aca="false">+[1]data1cf!E131</f>
        <v>25749.7822323691</v>
      </c>
      <c r="G131" s="377" t="n">
        <f aca="false">+[1]data1cf!F131</f>
        <v>25685.3064987496</v>
      </c>
      <c r="H131" s="377" t="n">
        <f aca="false">+[1]data1cf!G131</f>
        <v>24984.6816888564</v>
      </c>
      <c r="I131" s="377" t="n">
        <f aca="false">+[1]data1cf!H131</f>
        <v>24606.6237007919</v>
      </c>
      <c r="J131" s="377" t="n">
        <f aca="false">+[1]data1cf!I131</f>
        <v>25484.7654512911</v>
      </c>
      <c r="K131" s="377" t="n">
        <f aca="false">+[1]data1cf!J131</f>
        <v>26014.081294518</v>
      </c>
      <c r="L131" s="377" t="n">
        <f aca="false">+[1]data1cf!K131</f>
        <v>26614.1231204245</v>
      </c>
      <c r="M131" s="377" t="n">
        <f aca="false">+[1]data1cf!L131</f>
        <v>27315.2423549309</v>
      </c>
      <c r="N131" s="377" t="n">
        <f aca="false">+[1]data1cf!M131</f>
        <v>28053.9865922865</v>
      </c>
      <c r="O131" s="377" t="n">
        <f aca="false">+[1]data1cf!N131</f>
        <v>28535.1127487747</v>
      </c>
      <c r="P131" s="377" t="n">
        <f aca="false">+[1]data1cf!O131</f>
        <v>36868.6395858951</v>
      </c>
      <c r="Q131" s="377" t="n">
        <f aca="false">+[1]data1cf!P131</f>
        <v>44901.1776969503</v>
      </c>
      <c r="R131" s="377" t="n">
        <f aca="false">+[1]data1cf!Q131</f>
        <v>35062.6462587708</v>
      </c>
      <c r="S131" s="377" t="n">
        <f aca="false">+[1]data1cf!R131</f>
        <v>24813.9889996323</v>
      </c>
      <c r="T131" s="377" t="n">
        <f aca="false">+[1]data1cf!S131</f>
        <v>24607.2171967085</v>
      </c>
      <c r="U131" s="377" t="n">
        <f aca="false">+[1]data1cf!T131</f>
        <v>24375.4565359368</v>
      </c>
      <c r="V131" s="377" t="n">
        <f aca="false">+[1]data1cf!U131</f>
        <v>45729.4764811232</v>
      </c>
      <c r="W131" s="377" t="n">
        <f aca="false">+[1]data1cf!V131</f>
        <v>0</v>
      </c>
      <c r="X131" s="377" t="n">
        <f aca="false">+[1]data1cf!W131</f>
        <v>0</v>
      </c>
      <c r="Y131" s="377" t="n">
        <f aca="false">+[1]data1cf!X131</f>
        <v>0</v>
      </c>
      <c r="Z131" s="377" t="n">
        <f aca="false">+[1]data1cf!Y131</f>
        <v>0</v>
      </c>
      <c r="AA131" s="377" t="n">
        <f aca="false">+[1]data1cf!Z131</f>
        <v>0</v>
      </c>
      <c r="AB131" s="377" t="n">
        <f aca="false">+[1]data1cf!AA131</f>
        <v>0</v>
      </c>
      <c r="AC131" s="377" t="n">
        <f aca="false">+[1]data1cf!AB131</f>
        <v>0</v>
      </c>
      <c r="AD131" s="377" t="n">
        <f aca="false">+[1]data1cf!AC131</f>
        <v>0</v>
      </c>
      <c r="AE131" s="377" t="n">
        <f aca="false">+[1]data1cf!AD131</f>
        <v>0</v>
      </c>
      <c r="AF131" s="377" t="n">
        <f aca="false">+[1]data1cf!AE131</f>
        <v>0</v>
      </c>
      <c r="AG131" s="377"/>
      <c r="AH131" s="378" t="n">
        <f aca="false">XNPV(0.1,B131:AF131,$B$1:$AF$1)</f>
        <v>72850.2348706431</v>
      </c>
      <c r="AI131" s="378" t="n">
        <f aca="false">SUMPRODUCT(B131:AA131,$B$1010:$AA$1010)</f>
        <v>157147.802771165</v>
      </c>
      <c r="AJ131" s="379" t="n">
        <f aca="false">SUMPRODUCT(B131:AF131,$B$1012:$AF$1012)</f>
        <v>156718.63645453</v>
      </c>
      <c r="AK131" s="380" t="n">
        <f aca="false">XIRR(B131:AF131,$B$1:$AF$1)</f>
        <v>0.155785679734642</v>
      </c>
      <c r="AL131" s="381" t="n">
        <f aca="false">1-EXP(-(1/0.25)*(AI131/ABS($AI$1010)))</f>
        <v>0.979989039938016</v>
      </c>
    </row>
    <row r="132" customFormat="false" ht="12.75" hidden="false" customHeight="false" outlineLevel="0" collapsed="false">
      <c r="A132" s="371"/>
      <c r="B132" s="377" t="n">
        <f aca="false">+[1]data1cf!A132</f>
        <v>-178565.320356917</v>
      </c>
      <c r="C132" s="377" t="n">
        <f aca="false">+[1]data1cf!B132</f>
        <v>7221.29933301579</v>
      </c>
      <c r="D132" s="377" t="n">
        <f aca="false">+[1]data1cf!C132</f>
        <v>44758.5599725535</v>
      </c>
      <c r="E132" s="377" t="n">
        <f aca="false">+[1]data1cf!D132</f>
        <v>44858.8698602618</v>
      </c>
      <c r="F132" s="377" t="n">
        <f aca="false">+[1]data1cf!E132</f>
        <v>26829.9088095748</v>
      </c>
      <c r="G132" s="377" t="n">
        <f aca="false">+[1]data1cf!F132</f>
        <v>26689.1644094918</v>
      </c>
      <c r="H132" s="377" t="n">
        <f aca="false">+[1]data1cf!G132</f>
        <v>25893.192950079</v>
      </c>
      <c r="I132" s="377" t="n">
        <f aca="false">+[1]data1cf!H132</f>
        <v>25435.0703568122</v>
      </c>
      <c r="J132" s="377" t="n">
        <f aca="false">+[1]data1cf!I132</f>
        <v>26281.8438352587</v>
      </c>
      <c r="K132" s="377" t="n">
        <f aca="false">+[1]data1cf!J132</f>
        <v>26769.5845371907</v>
      </c>
      <c r="L132" s="377" t="n">
        <f aca="false">+[1]data1cf!K132</f>
        <v>27330.1658685222</v>
      </c>
      <c r="M132" s="377" t="n">
        <f aca="false">+[1]data1cf!L132</f>
        <v>27996.4401498521</v>
      </c>
      <c r="N132" s="377" t="n">
        <f aca="false">+[1]data1cf!M132</f>
        <v>28701.6374654587</v>
      </c>
      <c r="O132" s="377" t="n">
        <f aca="false">+[1]data1cf!N132</f>
        <v>29141.9418318544</v>
      </c>
      <c r="P132" s="377" t="n">
        <f aca="false">+[1]data1cf!O132</f>
        <v>37740.6245320569</v>
      </c>
      <c r="Q132" s="377" t="n">
        <f aca="false">+[1]data1cf!P132</f>
        <v>46050.5121325452</v>
      </c>
      <c r="R132" s="377" t="n">
        <f aca="false">+[1]data1cf!Q132</f>
        <v>35813.7974840614</v>
      </c>
      <c r="S132" s="377" t="n">
        <f aca="false">+[1]data1cf!R132</f>
        <v>25157.5538293055</v>
      </c>
      <c r="T132" s="377" t="n">
        <f aca="false">+[1]data1cf!S132</f>
        <v>24932.7289474414</v>
      </c>
      <c r="U132" s="377" t="n">
        <f aca="false">+[1]data1cf!T132</f>
        <v>24682.8957602649</v>
      </c>
      <c r="V132" s="377" t="n">
        <f aca="false">+[1]data1cf!U132</f>
        <v>46858.1821605735</v>
      </c>
      <c r="W132" s="377" t="n">
        <f aca="false">+[1]data1cf!V132</f>
        <v>0</v>
      </c>
      <c r="X132" s="377" t="n">
        <f aca="false">+[1]data1cf!W132</f>
        <v>0</v>
      </c>
      <c r="Y132" s="377" t="n">
        <f aca="false">+[1]data1cf!X132</f>
        <v>0</v>
      </c>
      <c r="Z132" s="377" t="n">
        <f aca="false">+[1]data1cf!Y132</f>
        <v>0</v>
      </c>
      <c r="AA132" s="377" t="n">
        <f aca="false">+[1]data1cf!Z132</f>
        <v>0</v>
      </c>
      <c r="AB132" s="377" t="n">
        <f aca="false">+[1]data1cf!AA132</f>
        <v>0</v>
      </c>
      <c r="AC132" s="377" t="n">
        <f aca="false">+[1]data1cf!AB132</f>
        <v>0</v>
      </c>
      <c r="AD132" s="377" t="n">
        <f aca="false">+[1]data1cf!AC132</f>
        <v>0</v>
      </c>
      <c r="AE132" s="377" t="n">
        <f aca="false">+[1]data1cf!AD132</f>
        <v>0</v>
      </c>
      <c r="AF132" s="377" t="n">
        <f aca="false">+[1]data1cf!AE132</f>
        <v>0</v>
      </c>
      <c r="AG132" s="377"/>
      <c r="AH132" s="378" t="n">
        <f aca="false">XNPV(0.1,B132:AF132,$B$1:$AF$1)</f>
        <v>71887.9705093705</v>
      </c>
      <c r="AI132" s="378" t="n">
        <f aca="false">SUMPRODUCT(B132:AA132,$B$1010:$AA$1010)</f>
        <v>158265.902480034</v>
      </c>
      <c r="AJ132" s="379" t="n">
        <f aca="false">SUMPRODUCT(B132:AF132,$B$1012:$AF$1012)</f>
        <v>157826.390856924</v>
      </c>
      <c r="AK132" s="380" t="n">
        <f aca="false">XIRR(B132:AF132,$B$1:$AF$1)</f>
        <v>0.153030191558822</v>
      </c>
      <c r="AL132" s="381" t="n">
        <f aca="false">1-EXP(-(1/0.25)*(AI132/ABS($AI$1010)))</f>
        <v>0.980538266503325</v>
      </c>
    </row>
    <row r="133" customFormat="false" ht="12.75" hidden="false" customHeight="false" outlineLevel="0" collapsed="false">
      <c r="A133" s="371"/>
      <c r="B133" s="377" t="n">
        <f aca="false">+[1]data1cf!A133</f>
        <v>-189608.998799479</v>
      </c>
      <c r="C133" s="377" t="n">
        <f aca="false">+[1]data1cf!B133</f>
        <v>6797.64513555213</v>
      </c>
      <c r="D133" s="377" t="n">
        <f aca="false">+[1]data1cf!C133</f>
        <v>47812.4592244694</v>
      </c>
      <c r="E133" s="377" t="n">
        <f aca="false">+[1]data1cf!D133</f>
        <v>51723.5348261347</v>
      </c>
      <c r="F133" s="377" t="n">
        <f aca="false">+[1]data1cf!E133</f>
        <v>28610.3992009733</v>
      </c>
      <c r="G133" s="377" t="n">
        <f aca="false">+[1]data1cf!F133</f>
        <v>28343.9328432342</v>
      </c>
      <c r="H133" s="377" t="n">
        <f aca="false">+[1]data1cf!G133</f>
        <v>27390.7911068328</v>
      </c>
      <c r="I133" s="377" t="n">
        <f aca="false">+[1]data1cf!H133</f>
        <v>26800.6892962581</v>
      </c>
      <c r="J133" s="377" t="n">
        <f aca="false">+[1]data1cf!I133</f>
        <v>27595.7550321459</v>
      </c>
      <c r="K133" s="377" t="n">
        <f aca="false">+[1]data1cf!J133</f>
        <v>28014.9628962057</v>
      </c>
      <c r="L133" s="377" t="n">
        <f aca="false">+[1]data1cf!K133</f>
        <v>28510.4971923908</v>
      </c>
      <c r="M133" s="377" t="n">
        <f aca="false">+[1]data1cf!L133</f>
        <v>29119.3327386415</v>
      </c>
      <c r="N133" s="377" t="n">
        <f aca="false">+[1]data1cf!M133</f>
        <v>29769.2310058821</v>
      </c>
      <c r="O133" s="377" t="n">
        <f aca="false">+[1]data1cf!N133</f>
        <v>30142.2443653216</v>
      </c>
      <c r="P133" s="377" t="n">
        <f aca="false">+[1]data1cf!O133</f>
        <v>39178.0123816383</v>
      </c>
      <c r="Q133" s="377" t="n">
        <f aca="false">+[1]data1cf!P133</f>
        <v>47945.08538189</v>
      </c>
      <c r="R133" s="377" t="n">
        <f aca="false">+[1]data1cf!Q133</f>
        <v>37052.0019383737</v>
      </c>
      <c r="S133" s="377" t="n">
        <f aca="false">+[1]data1cf!R133</f>
        <v>25723.8891931089</v>
      </c>
      <c r="T133" s="377" t="n">
        <f aca="false">+[1]data1cf!S133</f>
        <v>25469.3054531011</v>
      </c>
      <c r="U133" s="377" t="n">
        <f aca="false">+[1]data1cf!T133</f>
        <v>25189.681350405</v>
      </c>
      <c r="V133" s="377" t="n">
        <f aca="false">+[1]data1cf!U133</f>
        <v>48718.750782242</v>
      </c>
      <c r="W133" s="377" t="n">
        <f aca="false">+[1]data1cf!V133</f>
        <v>0</v>
      </c>
      <c r="X133" s="377" t="n">
        <f aca="false">+[1]data1cf!W133</f>
        <v>0</v>
      </c>
      <c r="Y133" s="377" t="n">
        <f aca="false">+[1]data1cf!X133</f>
        <v>0</v>
      </c>
      <c r="Z133" s="377" t="n">
        <f aca="false">+[1]data1cf!Y133</f>
        <v>0</v>
      </c>
      <c r="AA133" s="377" t="n">
        <f aca="false">+[1]data1cf!Z133</f>
        <v>0</v>
      </c>
      <c r="AB133" s="377" t="n">
        <f aca="false">+[1]data1cf!AA133</f>
        <v>0</v>
      </c>
      <c r="AC133" s="377" t="n">
        <f aca="false">+[1]data1cf!AB133</f>
        <v>0</v>
      </c>
      <c r="AD133" s="377" t="n">
        <f aca="false">+[1]data1cf!AC133</f>
        <v>0</v>
      </c>
      <c r="AE133" s="377" t="n">
        <f aca="false">+[1]data1cf!AD133</f>
        <v>0</v>
      </c>
      <c r="AF133" s="377" t="n">
        <f aca="false">+[1]data1cf!AE133</f>
        <v>0</v>
      </c>
      <c r="AG133" s="377"/>
      <c r="AH133" s="378" t="n">
        <f aca="false">XNPV(0.1,B133:AF133,$B$1:$AF$1)</f>
        <v>76212.4306558573</v>
      </c>
      <c r="AI133" s="378" t="n">
        <f aca="false">SUMPRODUCT(B133:AA133,$B$1010:$AA$1010)</f>
        <v>166747.551716972</v>
      </c>
      <c r="AJ133" s="379" t="n">
        <f aca="false">SUMPRODUCT(B133:AF133,$B$1012:$AF$1012)</f>
        <v>166288.220150819</v>
      </c>
      <c r="AK133" s="380" t="n">
        <f aca="false">XIRR(B133:AF133,$B$1:$AF$1)</f>
        <v>0.153715189415521</v>
      </c>
      <c r="AL133" s="381" t="n">
        <f aca="false">1-EXP(-(1/0.25)*(AI133/ABS($AI$1010)))</f>
        <v>0.984242155218001</v>
      </c>
    </row>
    <row r="134" customFormat="false" ht="12.75" hidden="false" customHeight="false" outlineLevel="0" collapsed="false">
      <c r="A134" s="371"/>
      <c r="B134" s="377" t="n">
        <f aca="false">+[1]data1cf!A134</f>
        <v>-151778.630127946</v>
      </c>
      <c r="C134" s="377" t="n">
        <f aca="false">+[1]data1cf!B134</f>
        <v>7050.31654022796</v>
      </c>
      <c r="D134" s="377" t="n">
        <f aca="false">+[1]data1cf!C134</f>
        <v>40912.4933666795</v>
      </c>
      <c r="E134" s="377" t="n">
        <f aca="false">+[1]data1cf!D134</f>
        <v>43344.3059975999</v>
      </c>
      <c r="F134" s="377" t="n">
        <f aca="false">+[1]data1cf!E134</f>
        <v>22511.2893551874</v>
      </c>
      <c r="G134" s="377" t="n">
        <f aca="false">+[1]data1cf!F134</f>
        <v>22675.4863885431</v>
      </c>
      <c r="H134" s="377" t="n">
        <f aca="false">+[1]data1cf!G134</f>
        <v>22260.7349677968</v>
      </c>
      <c r="I134" s="377" t="n">
        <f aca="false">+[1]data1cf!H134</f>
        <v>22122.7309318641</v>
      </c>
      <c r="J134" s="377" t="n">
        <f aca="false">+[1]data1cf!I134</f>
        <v>23094.9227018302</v>
      </c>
      <c r="K134" s="377" t="n">
        <f aca="false">+[1]data1cf!J134</f>
        <v>23748.8913420472</v>
      </c>
      <c r="L134" s="377" t="n">
        <f aca="false">+[1]data1cf!K134</f>
        <v>24467.2457188226</v>
      </c>
      <c r="M134" s="377" t="n">
        <f aca="false">+[1]data1cf!L134</f>
        <v>25272.8389428129</v>
      </c>
      <c r="N134" s="377" t="n">
        <f aca="false">+[1]data1cf!M134</f>
        <v>26112.1653428776</v>
      </c>
      <c r="O134" s="377" t="n">
        <f aca="false">+[1]data1cf!N134</f>
        <v>26715.685558765</v>
      </c>
      <c r="P134" s="377" t="n">
        <f aca="false">+[1]data1cf!O134</f>
        <v>34254.2080028297</v>
      </c>
      <c r="Q134" s="377" t="n">
        <f aca="false">+[1]data1cf!P134</f>
        <v>41455.1821426112</v>
      </c>
      <c r="R134" s="377" t="n">
        <f aca="false">+[1]data1cf!Q134</f>
        <v>32810.504755982</v>
      </c>
      <c r="S134" s="377" t="n">
        <f aca="false">+[1]data1cf!R134</f>
        <v>23783.8946780713</v>
      </c>
      <c r="T134" s="377" t="n">
        <f aca="false">+[1]data1cf!S134</f>
        <v>23631.2505753569</v>
      </c>
      <c r="U134" s="377" t="n">
        <f aca="false">+[1]data1cf!T134</f>
        <v>23453.6759232157</v>
      </c>
      <c r="V134" s="377" t="n">
        <f aca="false">+[1]data1cf!U134</f>
        <v>42345.3311591994</v>
      </c>
      <c r="W134" s="377" t="n">
        <f aca="false">+[1]data1cf!V134</f>
        <v>0</v>
      </c>
      <c r="X134" s="377" t="n">
        <f aca="false">+[1]data1cf!W134</f>
        <v>0</v>
      </c>
      <c r="Y134" s="377" t="n">
        <f aca="false">+[1]data1cf!X134</f>
        <v>0</v>
      </c>
      <c r="Z134" s="377" t="n">
        <f aca="false">+[1]data1cf!Y134</f>
        <v>0</v>
      </c>
      <c r="AA134" s="377" t="n">
        <f aca="false">+[1]data1cf!Z134</f>
        <v>0</v>
      </c>
      <c r="AB134" s="377" t="n">
        <f aca="false">+[1]data1cf!AA134</f>
        <v>0</v>
      </c>
      <c r="AC134" s="377" t="n">
        <f aca="false">+[1]data1cf!AB134</f>
        <v>0</v>
      </c>
      <c r="AD134" s="377" t="n">
        <f aca="false">+[1]data1cf!AC134</f>
        <v>0</v>
      </c>
      <c r="AE134" s="377" t="n">
        <f aca="false">+[1]data1cf!AD134</f>
        <v>0</v>
      </c>
      <c r="AF134" s="377" t="n">
        <f aca="false">+[1]data1cf!AE134</f>
        <v>0</v>
      </c>
      <c r="AG134" s="377"/>
      <c r="AH134" s="378" t="n">
        <f aca="false">XNPV(0.1,B134:AF134,$B$1:$AF$1)</f>
        <v>74620.4988991157</v>
      </c>
      <c r="AI134" s="378" t="n">
        <f aca="false">SUMPRODUCT(B134:AA134,$B$1010:$AA$1010)</f>
        <v>152650.182795057</v>
      </c>
      <c r="AJ134" s="379" t="n">
        <f aca="false">SUMPRODUCT(B134:AF134,$B$1012:$AF$1012)</f>
        <v>152252.139101151</v>
      </c>
      <c r="AK134" s="380" t="n">
        <f aca="false">XIRR(B134:AF134,$B$1:$AF$1)</f>
        <v>0.164198837585929</v>
      </c>
      <c r="AL134" s="381" t="n">
        <f aca="false">1-EXP(-(1/0.25)*(AI134/ABS($AI$1010)))</f>
        <v>0.977618655288874</v>
      </c>
    </row>
    <row r="135" customFormat="false" ht="12.75" hidden="false" customHeight="false" outlineLevel="0" collapsed="false">
      <c r="A135" s="371"/>
      <c r="B135" s="377" t="n">
        <f aca="false">+[1]data1cf!A135</f>
        <v>-166218.918670308</v>
      </c>
      <c r="C135" s="377" t="n">
        <f aca="false">+[1]data1cf!B135</f>
        <v>6370.22443523819</v>
      </c>
      <c r="D135" s="377" t="n">
        <f aca="false">+[1]data1cf!C135</f>
        <v>43007.0718940532</v>
      </c>
      <c r="E135" s="377" t="n">
        <f aca="false">+[1]data1cf!D135</f>
        <v>41435.3122744194</v>
      </c>
      <c r="F135" s="377" t="n">
        <f aca="false">+[1]data1cf!E135</f>
        <v>24839.3900086442</v>
      </c>
      <c r="G135" s="377" t="n">
        <f aca="false">+[1]data1cf!F135</f>
        <v>24839.1978528267</v>
      </c>
      <c r="H135" s="377" t="n">
        <f aca="false">+[1]data1cf!G135</f>
        <v>24218.9366318989</v>
      </c>
      <c r="I135" s="377" t="n">
        <f aca="false">+[1]data1cf!H135</f>
        <v>23908.3616550941</v>
      </c>
      <c r="J135" s="377" t="n">
        <f aca="false">+[1]data1cf!I135</f>
        <v>24812.9423726102</v>
      </c>
      <c r="K135" s="377" t="n">
        <f aca="false">+[1]data1cf!J135</f>
        <v>25377.3001138276</v>
      </c>
      <c r="L135" s="377" t="n">
        <f aca="false">+[1]data1cf!K135</f>
        <v>26010.6014929785</v>
      </c>
      <c r="M135" s="377" t="n">
        <f aca="false">+[1]data1cf!L135</f>
        <v>26741.0900394502</v>
      </c>
      <c r="N135" s="377" t="n">
        <f aca="false">+[1]data1cf!M135</f>
        <v>27508.1095339235</v>
      </c>
      <c r="O135" s="377" t="n">
        <f aca="false">+[1]data1cf!N135</f>
        <v>28023.6426210837</v>
      </c>
      <c r="P135" s="377" t="n">
        <f aca="false">+[1]data1cf!O135</f>
        <v>36133.6809885012</v>
      </c>
      <c r="Q135" s="377" t="n">
        <f aca="false">+[1]data1cf!P135</f>
        <v>43932.4531467851</v>
      </c>
      <c r="R135" s="377" t="n">
        <f aca="false">+[1]data1cf!Q135</f>
        <v>34429.5332063032</v>
      </c>
      <c r="S135" s="377" t="n">
        <f aca="false">+[1]data1cf!R135</f>
        <v>24524.4129852277</v>
      </c>
      <c r="T135" s="377" t="n">
        <f aca="false">+[1]data1cf!S135</f>
        <v>24332.8573458798</v>
      </c>
      <c r="U135" s="377" t="n">
        <f aca="false">+[1]data1cf!T135</f>
        <v>24116.3292401151</v>
      </c>
      <c r="V135" s="377" t="n">
        <f aca="false">+[1]data1cf!U135</f>
        <v>44778.1390220404</v>
      </c>
      <c r="W135" s="377" t="n">
        <f aca="false">+[1]data1cf!V135</f>
        <v>0</v>
      </c>
      <c r="X135" s="377" t="n">
        <f aca="false">+[1]data1cf!W135</f>
        <v>0</v>
      </c>
      <c r="Y135" s="377" t="n">
        <f aca="false">+[1]data1cf!X135</f>
        <v>0</v>
      </c>
      <c r="Z135" s="377" t="n">
        <f aca="false">+[1]data1cf!Y135</f>
        <v>0</v>
      </c>
      <c r="AA135" s="377" t="n">
        <f aca="false">+[1]data1cf!Z135</f>
        <v>0</v>
      </c>
      <c r="AB135" s="377" t="n">
        <f aca="false">+[1]data1cf!AA135</f>
        <v>0</v>
      </c>
      <c r="AC135" s="377" t="n">
        <f aca="false">+[1]data1cf!AB135</f>
        <v>0</v>
      </c>
      <c r="AD135" s="377" t="n">
        <f aca="false">+[1]data1cf!AC135</f>
        <v>0</v>
      </c>
      <c r="AE135" s="377" t="n">
        <f aca="false">+[1]data1cf!AD135</f>
        <v>0</v>
      </c>
      <c r="AF135" s="377" t="n">
        <f aca="false">+[1]data1cf!AE135</f>
        <v>0</v>
      </c>
      <c r="AG135" s="377"/>
      <c r="AH135" s="378" t="n">
        <f aca="false">XNPV(0.1,B135:AF135,$B$1:$AF$1)</f>
        <v>70415.7582773035</v>
      </c>
      <c r="AI135" s="378" t="n">
        <f aca="false">SUMPRODUCT(B135:AA135,$B$1010:$AA$1010)</f>
        <v>152642.186055514</v>
      </c>
      <c r="AJ135" s="379" t="n">
        <f aca="false">SUMPRODUCT(B135:AF135,$B$1012:$AF$1012)</f>
        <v>152222.939058994</v>
      </c>
      <c r="AK135" s="380" t="n">
        <f aca="false">XIRR(B135:AF135,$B$1:$AF$1)</f>
        <v>0.155173908540931</v>
      </c>
      <c r="AL135" s="381" t="n">
        <f aca="false">1-EXP(-(1/0.25)*(AI135/ABS($AI$1010)))</f>
        <v>0.977614200012887</v>
      </c>
    </row>
    <row r="136" customFormat="false" ht="12.75" hidden="false" customHeight="false" outlineLevel="0" collapsed="false">
      <c r="A136" s="371"/>
      <c r="B136" s="377" t="n">
        <f aca="false">+[1]data1cf!A136</f>
        <v>-174384.307031735</v>
      </c>
      <c r="C136" s="377" t="n">
        <f aca="false">+[1]data1cf!B136</f>
        <v>7448.85194462961</v>
      </c>
      <c r="D136" s="377" t="n">
        <f aca="false">+[1]data1cf!C136</f>
        <v>44764.6024198079</v>
      </c>
      <c r="E136" s="377" t="n">
        <f aca="false">+[1]data1cf!D136</f>
        <v>45687.3335230721</v>
      </c>
      <c r="F136" s="377" t="n">
        <f aca="false">+[1]data1cf!E136</f>
        <v>26155.8350314843</v>
      </c>
      <c r="G136" s="377" t="n">
        <f aca="false">+[1]data1cf!F136</f>
        <v>26062.6875605369</v>
      </c>
      <c r="H136" s="377" t="n">
        <f aca="false">+[1]data1cf!G136</f>
        <v>25326.2190127516</v>
      </c>
      <c r="I136" s="377" t="n">
        <f aca="false">+[1]data1cf!H136</f>
        <v>24918.0622772454</v>
      </c>
      <c r="J136" s="377" t="n">
        <f aca="false">+[1]data1cf!I136</f>
        <v>25784.4117295647</v>
      </c>
      <c r="K136" s="377" t="n">
        <f aca="false">+[1]data1cf!J136</f>
        <v>26298.0981985566</v>
      </c>
      <c r="L136" s="377" t="n">
        <f aca="false">+[1]data1cf!K136</f>
        <v>26883.3056109649</v>
      </c>
      <c r="M136" s="377" t="n">
        <f aca="false">+[1]data1cf!L136</f>
        <v>27571.3255559334</v>
      </c>
      <c r="N136" s="377" t="n">
        <f aca="false">+[1]data1cf!M136</f>
        <v>28297.4584736851</v>
      </c>
      <c r="O136" s="377" t="n">
        <f aca="false">+[1]data1cf!N136</f>
        <v>28763.238463824</v>
      </c>
      <c r="P136" s="377" t="n">
        <f aca="false">+[1]data1cf!O136</f>
        <v>37196.4455446108</v>
      </c>
      <c r="Q136" s="377" t="n">
        <f aca="false">+[1]data1cf!P136</f>
        <v>45333.2478584864</v>
      </c>
      <c r="R136" s="377" t="n">
        <f aca="false">+[1]data1cf!Q136</f>
        <v>35345.0271056314</v>
      </c>
      <c r="S136" s="377" t="n">
        <f aca="false">+[1]data1cf!R136</f>
        <v>24943.1455852681</v>
      </c>
      <c r="T136" s="377" t="n">
        <f aca="false">+[1]data1cf!S136</f>
        <v>24729.5870747573</v>
      </c>
      <c r="U136" s="377" t="n">
        <f aca="false">+[1]data1cf!T136</f>
        <v>24491.0323954986</v>
      </c>
      <c r="V136" s="377" t="n">
        <f aca="false">+[1]data1cf!U136</f>
        <v>46153.7916587975</v>
      </c>
      <c r="W136" s="377" t="n">
        <f aca="false">+[1]data1cf!V136</f>
        <v>0</v>
      </c>
      <c r="X136" s="377" t="n">
        <f aca="false">+[1]data1cf!W136</f>
        <v>0</v>
      </c>
      <c r="Y136" s="377" t="n">
        <f aca="false">+[1]data1cf!X136</f>
        <v>0</v>
      </c>
      <c r="Z136" s="377" t="n">
        <f aca="false">+[1]data1cf!Y136</f>
        <v>0</v>
      </c>
      <c r="AA136" s="377" t="n">
        <f aca="false">+[1]data1cf!Z136</f>
        <v>0</v>
      </c>
      <c r="AB136" s="377" t="n">
        <f aca="false">+[1]data1cf!AA136</f>
        <v>0</v>
      </c>
      <c r="AC136" s="377" t="n">
        <f aca="false">+[1]data1cf!AB136</f>
        <v>0</v>
      </c>
      <c r="AD136" s="377" t="n">
        <f aca="false">+[1]data1cf!AC136</f>
        <v>0</v>
      </c>
      <c r="AE136" s="377" t="n">
        <f aca="false">+[1]data1cf!AD136</f>
        <v>0</v>
      </c>
      <c r="AF136" s="377" t="n">
        <f aca="false">+[1]data1cf!AE136</f>
        <v>0</v>
      </c>
      <c r="AG136" s="377"/>
      <c r="AH136" s="378" t="n">
        <f aca="false">XNPV(0.1,B136:AF136,$B$1:$AF$1)</f>
        <v>73846.4374244105</v>
      </c>
      <c r="AI136" s="378" t="n">
        <f aca="false">SUMPRODUCT(B136:AA136,$B$1010:$AA$1010)</f>
        <v>159083.381980433</v>
      </c>
      <c r="AJ136" s="379" t="n">
        <f aca="false">SUMPRODUCT(B136:AF136,$B$1012:$AF$1012)</f>
        <v>158649.73336453</v>
      </c>
      <c r="AK136" s="380" t="n">
        <f aca="false">XIRR(B136:AF136,$B$1:$AF$1)</f>
        <v>0.15594081059817</v>
      </c>
      <c r="AL136" s="381" t="n">
        <f aca="false">1-EXP(-(1/0.25)*(AI136/ABS($AI$1010)))</f>
        <v>0.980930260812886</v>
      </c>
    </row>
    <row r="137" customFormat="false" ht="12.75" hidden="false" customHeight="false" outlineLevel="0" collapsed="false">
      <c r="A137" s="371"/>
      <c r="B137" s="377" t="n">
        <f aca="false">+[1]data1cf!A137</f>
        <v>-166150.971449419</v>
      </c>
      <c r="C137" s="377" t="n">
        <f aca="false">+[1]data1cf!B137</f>
        <v>7098.09978434509</v>
      </c>
      <c r="D137" s="377" t="n">
        <f aca="false">+[1]data1cf!C137</f>
        <v>44910.0554543298</v>
      </c>
      <c r="E137" s="377" t="n">
        <f aca="false">+[1]data1cf!D137</f>
        <v>49453.6351997066</v>
      </c>
      <c r="F137" s="377" t="n">
        <f aca="false">+[1]data1cf!E137</f>
        <v>24828.4353820183</v>
      </c>
      <c r="G137" s="377" t="n">
        <f aca="false">+[1]data1cf!F137</f>
        <v>24829.0167418069</v>
      </c>
      <c r="H137" s="377" t="n">
        <f aca="false">+[1]data1cf!G137</f>
        <v>24209.7225250876</v>
      </c>
      <c r="I137" s="377" t="n">
        <f aca="false">+[1]data1cf!H137</f>
        <v>23899.9595622397</v>
      </c>
      <c r="J137" s="377" t="n">
        <f aca="false">+[1]data1cf!I137</f>
        <v>24804.8584162735</v>
      </c>
      <c r="K137" s="377" t="n">
        <f aca="false">+[1]data1cf!J137</f>
        <v>25369.6378119151</v>
      </c>
      <c r="L137" s="377" t="n">
        <f aca="false">+[1]data1cf!K137</f>
        <v>26003.3393987766</v>
      </c>
      <c r="M137" s="377" t="n">
        <f aca="false">+[1]data1cf!L137</f>
        <v>26734.1813422112</v>
      </c>
      <c r="N137" s="377" t="n">
        <f aca="false">+[1]data1cf!M137</f>
        <v>27501.541069033</v>
      </c>
      <c r="O137" s="377" t="n">
        <f aca="false">+[1]data1cf!N137</f>
        <v>28017.4881701415</v>
      </c>
      <c r="P137" s="377" t="n">
        <f aca="false">+[1]data1cf!O137</f>
        <v>36124.8373309982</v>
      </c>
      <c r="Q137" s="377" t="n">
        <f aca="false">+[1]data1cf!P137</f>
        <v>43920.7966151563</v>
      </c>
      <c r="R137" s="377" t="n">
        <f aca="false">+[1]data1cf!Q137</f>
        <v>34421.9150424821</v>
      </c>
      <c r="S137" s="377" t="n">
        <f aca="false">+[1]data1cf!R137</f>
        <v>24520.9285561706</v>
      </c>
      <c r="T137" s="377" t="n">
        <f aca="false">+[1]data1cf!S137</f>
        <v>24329.5560108632</v>
      </c>
      <c r="U137" s="377" t="n">
        <f aca="false">+[1]data1cf!T137</f>
        <v>24113.211196375</v>
      </c>
      <c r="V137" s="377" t="n">
        <f aca="false">+[1]data1cf!U137</f>
        <v>44766.6917069294</v>
      </c>
      <c r="W137" s="377" t="n">
        <f aca="false">+[1]data1cf!V137</f>
        <v>0</v>
      </c>
      <c r="X137" s="377" t="n">
        <f aca="false">+[1]data1cf!W137</f>
        <v>0</v>
      </c>
      <c r="Y137" s="377" t="n">
        <f aca="false">+[1]data1cf!X137</f>
        <v>0</v>
      </c>
      <c r="Z137" s="377" t="n">
        <f aca="false">+[1]data1cf!Y137</f>
        <v>0</v>
      </c>
      <c r="AA137" s="377" t="n">
        <f aca="false">+[1]data1cf!Z137</f>
        <v>0</v>
      </c>
      <c r="AB137" s="377" t="n">
        <f aca="false">+[1]data1cf!AA137</f>
        <v>0</v>
      </c>
      <c r="AC137" s="377" t="n">
        <f aca="false">+[1]data1cf!AB137</f>
        <v>0</v>
      </c>
      <c r="AD137" s="377" t="n">
        <f aca="false">+[1]data1cf!AC137</f>
        <v>0</v>
      </c>
      <c r="AE137" s="377" t="n">
        <f aca="false">+[1]data1cf!AD137</f>
        <v>0</v>
      </c>
      <c r="AF137" s="377" t="n">
        <f aca="false">+[1]data1cf!AE137</f>
        <v>0</v>
      </c>
      <c r="AG137" s="377"/>
      <c r="AH137" s="378" t="n">
        <f aca="false">XNPV(0.1,B137:AF137,$B$1:$AF$1)</f>
        <v>78690.7499946483</v>
      </c>
      <c r="AI137" s="378" t="n">
        <f aca="false">SUMPRODUCT(B137:AA137,$B$1010:$AA$1010)</f>
        <v>161872.819105146</v>
      </c>
      <c r="AJ137" s="379" t="n">
        <f aca="false">SUMPRODUCT(B137:AF137,$B$1012:$AF$1012)</f>
        <v>161449.974265218</v>
      </c>
      <c r="AK137" s="380" t="n">
        <f aca="false">XIRR(B137:AF137,$B$1:$AF$1)</f>
        <v>0.16301883901359</v>
      </c>
      <c r="AL137" s="381" t="n">
        <f aca="false">1-EXP(-(1/0.25)*(AI137/ABS($AI$1010)))</f>
        <v>0.982209360017917</v>
      </c>
    </row>
    <row r="138" customFormat="false" ht="12.75" hidden="false" customHeight="false" outlineLevel="0" collapsed="false">
      <c r="A138" s="371"/>
      <c r="B138" s="377" t="n">
        <f aca="false">+[1]data1cf!A138</f>
        <v>-188888.548606865</v>
      </c>
      <c r="C138" s="377" t="n">
        <f aca="false">+[1]data1cf!B138</f>
        <v>10681.4025464694</v>
      </c>
      <c r="D138" s="377" t="n">
        <f aca="false">+[1]data1cf!C138</f>
        <v>46236.5495565082</v>
      </c>
      <c r="E138" s="377" t="n">
        <f aca="false">+[1]data1cf!D138</f>
        <v>46673.7885449536</v>
      </c>
      <c r="F138" s="377" t="n">
        <f aca="false">+[1]data1cf!E138</f>
        <v>28494.2463582315</v>
      </c>
      <c r="G138" s="377" t="n">
        <f aca="false">+[1]data1cf!F138</f>
        <v>28235.9816526031</v>
      </c>
      <c r="H138" s="377" t="n">
        <f aca="false">+[1]data1cf!G138</f>
        <v>27293.0931445005</v>
      </c>
      <c r="I138" s="377" t="n">
        <f aca="false">+[1]data1cf!H138</f>
        <v>26711.6011873388</v>
      </c>
      <c r="J138" s="377" t="n">
        <f aca="false">+[1]data1cf!I138</f>
        <v>27510.0401519274</v>
      </c>
      <c r="K138" s="377" t="n">
        <f aca="false">+[1]data1cf!J138</f>
        <v>27933.7188538972</v>
      </c>
      <c r="L138" s="377" t="n">
        <f aca="false">+[1]data1cf!K138</f>
        <v>28433.4965866549</v>
      </c>
      <c r="M138" s="377" t="n">
        <f aca="false">+[1]data1cf!L138</f>
        <v>29046.0792311182</v>
      </c>
      <c r="N138" s="377" t="n">
        <f aca="false">+[1]data1cf!M138</f>
        <v>29699.5850110415</v>
      </c>
      <c r="O138" s="377" t="n">
        <f aca="false">+[1]data1cf!N138</f>
        <v>30076.9881957713</v>
      </c>
      <c r="P138" s="377" t="n">
        <f aca="false">+[1]data1cf!O138</f>
        <v>39084.2423249965</v>
      </c>
      <c r="Q138" s="377" t="n">
        <f aca="false">+[1]data1cf!P138</f>
        <v>47821.4901803899</v>
      </c>
      <c r="R138" s="377" t="n">
        <f aca="false">+[1]data1cf!Q138</f>
        <v>36971.2258960211</v>
      </c>
      <c r="S138" s="377" t="n">
        <f aca="false">+[1]data1cf!R138</f>
        <v>25686.9434938966</v>
      </c>
      <c r="T138" s="377" t="n">
        <f aca="false">+[1]data1cf!S138</f>
        <v>25434.3011156546</v>
      </c>
      <c r="U138" s="377" t="n">
        <f aca="false">+[1]data1cf!T138</f>
        <v>25156.6204660331</v>
      </c>
      <c r="V138" s="377" t="n">
        <f aca="false">+[1]data1cf!U138</f>
        <v>48597.3739213687</v>
      </c>
      <c r="W138" s="377" t="n">
        <f aca="false">+[1]data1cf!V138</f>
        <v>0</v>
      </c>
      <c r="X138" s="377" t="n">
        <f aca="false">+[1]data1cf!W138</f>
        <v>0</v>
      </c>
      <c r="Y138" s="377" t="n">
        <f aca="false">+[1]data1cf!X138</f>
        <v>0</v>
      </c>
      <c r="Z138" s="377" t="n">
        <f aca="false">+[1]data1cf!Y138</f>
        <v>0</v>
      </c>
      <c r="AA138" s="377" t="n">
        <f aca="false">+[1]data1cf!Z138</f>
        <v>0</v>
      </c>
      <c r="AB138" s="377" t="n">
        <f aca="false">+[1]data1cf!AA138</f>
        <v>0</v>
      </c>
      <c r="AC138" s="377" t="n">
        <f aca="false">+[1]data1cf!AB138</f>
        <v>0</v>
      </c>
      <c r="AD138" s="377" t="n">
        <f aca="false">+[1]data1cf!AC138</f>
        <v>0</v>
      </c>
      <c r="AE138" s="377" t="n">
        <f aca="false">+[1]data1cf!AD138</f>
        <v>0</v>
      </c>
      <c r="AF138" s="377" t="n">
        <f aca="false">+[1]data1cf!AE138</f>
        <v>0</v>
      </c>
      <c r="AG138" s="377"/>
      <c r="AH138" s="378" t="n">
        <f aca="false">XNPV(0.1,B138:AF138,$B$1:$AF$1)</f>
        <v>74841.8353144122</v>
      </c>
      <c r="AI138" s="378" t="n">
        <f aca="false">SUMPRODUCT(B138:AA138,$B$1010:$AA$1010)</f>
        <v>164698.214973981</v>
      </c>
      <c r="AJ138" s="379" t="n">
        <f aca="false">SUMPRODUCT(B138:AF138,$B$1012:$AF$1012)</f>
        <v>164241.764950193</v>
      </c>
      <c r="AK138" s="380" t="n">
        <f aca="false">XIRR(B138:AF138,$B$1:$AF$1)</f>
        <v>0.153024001014258</v>
      </c>
      <c r="AL138" s="381" t="n">
        <f aca="false">1-EXP(-(1/0.25)*(AI138/ABS($AI$1010)))</f>
        <v>0.983417512321959</v>
      </c>
    </row>
    <row r="139" customFormat="false" ht="12.75" hidden="false" customHeight="false" outlineLevel="0" collapsed="false">
      <c r="A139" s="371"/>
      <c r="B139" s="377" t="n">
        <f aca="false">+[1]data1cf!A139</f>
        <v>-153423.2603691</v>
      </c>
      <c r="C139" s="377" t="n">
        <f aca="false">+[1]data1cf!B139</f>
        <v>11107.293303374</v>
      </c>
      <c r="D139" s="377" t="n">
        <f aca="false">+[1]data1cf!C139</f>
        <v>43466.2703372651</v>
      </c>
      <c r="E139" s="377" t="n">
        <f aca="false">+[1]data1cf!D139</f>
        <v>43872.3237643992</v>
      </c>
      <c r="F139" s="377" t="n">
        <f aca="false">+[1]data1cf!E139</f>
        <v>22776.4408947771</v>
      </c>
      <c r="G139" s="377" t="n">
        <f aca="false">+[1]data1cf!F139</f>
        <v>22921.915349907</v>
      </c>
      <c r="H139" s="377" t="n">
        <f aca="false">+[1]data1cf!G139</f>
        <v>22483.7580511384</v>
      </c>
      <c r="I139" s="377" t="n">
        <f aca="false">+[1]data1cf!H139</f>
        <v>22326.099602673</v>
      </c>
      <c r="J139" s="377" t="n">
        <f aca="false">+[1]data1cf!I139</f>
        <v>23290.5910291752</v>
      </c>
      <c r="K139" s="377" t="n">
        <f aca="false">+[1]data1cf!J139</f>
        <v>23934.35372413</v>
      </c>
      <c r="L139" s="377" t="n">
        <f aca="false">+[1]data1cf!K139</f>
        <v>24643.0212631679</v>
      </c>
      <c r="M139" s="377" t="n">
        <f aca="false">+[1]data1cf!L139</f>
        <v>25440.0606813574</v>
      </c>
      <c r="N139" s="377" t="n">
        <f aca="false">+[1]data1cf!M139</f>
        <v>26271.1519188607</v>
      </c>
      <c r="O139" s="377" t="n">
        <f aca="false">+[1]data1cf!N139</f>
        <v>26864.6511235812</v>
      </c>
      <c r="P139" s="377" t="n">
        <f aca="false">+[1]data1cf!O139</f>
        <v>34468.264536437</v>
      </c>
      <c r="Q139" s="377" t="n">
        <f aca="false">+[1]data1cf!P139</f>
        <v>41737.3229597455</v>
      </c>
      <c r="R139" s="377" t="n">
        <f aca="false">+[1]data1cf!Q139</f>
        <v>32994.898796508</v>
      </c>
      <c r="S139" s="377" t="n">
        <f aca="false">+[1]data1cf!R139</f>
        <v>23868.23363006</v>
      </c>
      <c r="T139" s="377" t="n">
        <f aca="false">+[1]data1cf!S139</f>
        <v>23711.1578229728</v>
      </c>
      <c r="U139" s="377" t="n">
        <f aca="false">+[1]data1cf!T139</f>
        <v>23529.1466924581</v>
      </c>
      <c r="V139" s="377" t="n">
        <f aca="false">+[1]data1cf!U139</f>
        <v>42622.4079897907</v>
      </c>
      <c r="W139" s="377" t="n">
        <f aca="false">+[1]data1cf!V139</f>
        <v>0</v>
      </c>
      <c r="X139" s="377" t="n">
        <f aca="false">+[1]data1cf!W139</f>
        <v>0</v>
      </c>
      <c r="Y139" s="377" t="n">
        <f aca="false">+[1]data1cf!X139</f>
        <v>0</v>
      </c>
      <c r="Z139" s="377" t="n">
        <f aca="false">+[1]data1cf!Y139</f>
        <v>0</v>
      </c>
      <c r="AA139" s="377" t="n">
        <f aca="false">+[1]data1cf!Z139</f>
        <v>0</v>
      </c>
      <c r="AB139" s="377" t="n">
        <f aca="false">+[1]data1cf!AA139</f>
        <v>0</v>
      </c>
      <c r="AC139" s="377" t="n">
        <f aca="false">+[1]data1cf!AB139</f>
        <v>0</v>
      </c>
      <c r="AD139" s="377" t="n">
        <f aca="false">+[1]data1cf!AC139</f>
        <v>0</v>
      </c>
      <c r="AE139" s="377" t="n">
        <f aca="false">+[1]data1cf!AD139</f>
        <v>0</v>
      </c>
      <c r="AF139" s="377" t="n">
        <f aca="false">+[1]data1cf!AE139</f>
        <v>0</v>
      </c>
      <c r="AG139" s="377"/>
      <c r="AH139" s="378" t="n">
        <f aca="false">XNPV(0.1,B139:AF139,$B$1:$AF$1)</f>
        <v>80373.0075508269</v>
      </c>
      <c r="AI139" s="378" t="n">
        <f aca="false">SUMPRODUCT(B139:AA139,$B$1010:$AA$1010)</f>
        <v>159294.103755555</v>
      </c>
      <c r="AJ139" s="379" t="n">
        <f aca="false">SUMPRODUCT(B139:AF139,$B$1012:$AF$1012)</f>
        <v>158892.140477457</v>
      </c>
      <c r="AK139" s="380" t="n">
        <f aca="false">XIRR(B139:AF139,$B$1:$AF$1)</f>
        <v>0.170082820666728</v>
      </c>
      <c r="AL139" s="381" t="n">
        <f aca="false">1-EXP(-(1/0.25)*(AI139/ABS($AI$1010)))</f>
        <v>0.981030018874678</v>
      </c>
    </row>
    <row r="140" customFormat="false" ht="12.75" hidden="false" customHeight="false" outlineLevel="0" collapsed="false">
      <c r="A140" s="371"/>
      <c r="B140" s="377" t="n">
        <f aca="false">+[1]data1cf!A140</f>
        <v>-199984.952513647</v>
      </c>
      <c r="C140" s="377" t="n">
        <f aca="false">+[1]data1cf!B140</f>
        <v>10031.6786662054</v>
      </c>
      <c r="D140" s="377" t="n">
        <f aca="false">+[1]data1cf!C140</f>
        <v>51779.8759119708</v>
      </c>
      <c r="E140" s="377" t="n">
        <f aca="false">+[1]data1cf!D140</f>
        <v>50847.7980377596</v>
      </c>
      <c r="F140" s="377" t="n">
        <f aca="false">+[1]data1cf!E140</f>
        <v>30283.2372852906</v>
      </c>
      <c r="G140" s="377" t="n">
        <f aca="false">+[1]data1cf!F140</f>
        <v>29898.6503918731</v>
      </c>
      <c r="H140" s="377" t="n">
        <f aca="false">+[1]data1cf!G140</f>
        <v>28797.8412339909</v>
      </c>
      <c r="I140" s="377" t="n">
        <f aca="false">+[1]data1cf!H140</f>
        <v>28083.739955563</v>
      </c>
      <c r="J140" s="377" t="n">
        <f aca="false">+[1]data1cf!I140</f>
        <v>28830.2243110491</v>
      </c>
      <c r="K140" s="377" t="n">
        <f aca="false">+[1]data1cf!J140</f>
        <v>29185.0429811133</v>
      </c>
      <c r="L140" s="377" t="n">
        <f aca="false">+[1]data1cf!K140</f>
        <v>29619.4631268425</v>
      </c>
      <c r="M140" s="377" t="n">
        <f aca="false">+[1]data1cf!L140</f>
        <v>30174.3328083973</v>
      </c>
      <c r="N140" s="377" t="n">
        <f aca="false">+[1]data1cf!M140</f>
        <v>30772.2755275591</v>
      </c>
      <c r="O140" s="377" t="n">
        <f aca="false">+[1]data1cf!N140</f>
        <v>31082.0664401317</v>
      </c>
      <c r="P140" s="377" t="n">
        <f aca="false">+[1]data1cf!O140</f>
        <v>40528.4926472609</v>
      </c>
      <c r="Q140" s="377" t="n">
        <f aca="false">+[1]data1cf!P140</f>
        <v>49725.1086273641</v>
      </c>
      <c r="R140" s="377" t="n">
        <f aca="false">+[1]data1cf!Q140</f>
        <v>38215.3418684015</v>
      </c>
      <c r="S140" s="377" t="n">
        <f aca="false">+[1]data1cf!R140</f>
        <v>26255.9826936651</v>
      </c>
      <c r="T140" s="377" t="n">
        <f aca="false">+[1]data1cf!S140</f>
        <v>25973.4393805594</v>
      </c>
      <c r="U140" s="377" t="n">
        <f aca="false">+[1]data1cf!T140</f>
        <v>25665.8255856478</v>
      </c>
      <c r="V140" s="377" t="n">
        <f aca="false">+[1]data1cf!U140</f>
        <v>50466.8253935115</v>
      </c>
      <c r="W140" s="377" t="n">
        <f aca="false">+[1]data1cf!V140</f>
        <v>0</v>
      </c>
      <c r="X140" s="377" t="n">
        <f aca="false">+[1]data1cf!W140</f>
        <v>0</v>
      </c>
      <c r="Y140" s="377" t="n">
        <f aca="false">+[1]data1cf!X140</f>
        <v>0</v>
      </c>
      <c r="Z140" s="377" t="n">
        <f aca="false">+[1]data1cf!Y140</f>
        <v>0</v>
      </c>
      <c r="AA140" s="377" t="n">
        <f aca="false">+[1]data1cf!Z140</f>
        <v>0</v>
      </c>
      <c r="AB140" s="377" t="n">
        <f aca="false">+[1]data1cf!AA140</f>
        <v>0</v>
      </c>
      <c r="AC140" s="377" t="n">
        <f aca="false">+[1]data1cf!AB140</f>
        <v>0</v>
      </c>
      <c r="AD140" s="377" t="n">
        <f aca="false">+[1]data1cf!AC140</f>
        <v>0</v>
      </c>
      <c r="AE140" s="377" t="n">
        <f aca="false">+[1]data1cf!AD140</f>
        <v>0</v>
      </c>
      <c r="AF140" s="377" t="n">
        <f aca="false">+[1]data1cf!AE140</f>
        <v>0</v>
      </c>
      <c r="AG140" s="377"/>
      <c r="AH140" s="378" t="n">
        <f aca="false">XNPV(0.1,B140:AF140,$B$1:$AF$1)</f>
        <v>78982.438071007</v>
      </c>
      <c r="AI140" s="378" t="n">
        <f aca="false">SUMPRODUCT(B140:AA140,$B$1010:$AA$1010)</f>
        <v>172915.608917762</v>
      </c>
      <c r="AJ140" s="379" t="n">
        <f aca="false">SUMPRODUCT(B140:AF140,$B$1012:$AF$1012)</f>
        <v>172439.652040478</v>
      </c>
      <c r="AK140" s="380" t="n">
        <f aca="false">XIRR(B140:AF140,$B$1:$AF$1)</f>
        <v>0.153587754197653</v>
      </c>
      <c r="AL140" s="381" t="n">
        <f aca="false">1-EXP(-(1/0.25)*(AI140/ABS($AI$1010)))</f>
        <v>0.986484829773362</v>
      </c>
    </row>
    <row r="141" customFormat="false" ht="12.75" hidden="false" customHeight="false" outlineLevel="0" collapsed="false">
      <c r="A141" s="371"/>
      <c r="B141" s="377" t="n">
        <f aca="false">+[1]data1cf!A141</f>
        <v>-188862.566717208</v>
      </c>
      <c r="C141" s="377" t="n">
        <f aca="false">+[1]data1cf!B141</f>
        <v>5607.64474081417</v>
      </c>
      <c r="D141" s="377" t="n">
        <f aca="false">+[1]data1cf!C141</f>
        <v>46483.0327339048</v>
      </c>
      <c r="E141" s="377" t="n">
        <f aca="false">+[1]data1cf!D141</f>
        <v>46887.4137768089</v>
      </c>
      <c r="F141" s="377" t="n">
        <f aca="false">+[1]data1cf!E141</f>
        <v>28490.0574908061</v>
      </c>
      <c r="G141" s="377" t="n">
        <f aca="false">+[1]data1cf!F141</f>
        <v>28232.0885647088</v>
      </c>
      <c r="H141" s="377" t="n">
        <f aca="false">+[1]data1cf!G141</f>
        <v>27289.5698229676</v>
      </c>
      <c r="I141" s="377" t="n">
        <f aca="false">+[1]data1cf!H141</f>
        <v>26708.3883664673</v>
      </c>
      <c r="J141" s="377" t="n">
        <f aca="false">+[1]data1cf!I141</f>
        <v>27506.9489811808</v>
      </c>
      <c r="K141" s="377" t="n">
        <f aca="false">+[1]data1cf!J141</f>
        <v>27930.7889168048</v>
      </c>
      <c r="L141" s="377" t="n">
        <f aca="false">+[1]data1cf!K141</f>
        <v>28430.7196823495</v>
      </c>
      <c r="M141" s="377" t="n">
        <f aca="false">+[1]data1cf!L141</f>
        <v>29043.4374599465</v>
      </c>
      <c r="N141" s="377" t="n">
        <f aca="false">+[1]data1cf!M141</f>
        <v>29697.0733390737</v>
      </c>
      <c r="O141" s="377" t="n">
        <f aca="false">+[1]data1cf!N141</f>
        <v>30074.6348358666</v>
      </c>
      <c r="P141" s="377" t="n">
        <f aca="false">+[1]data1cf!O141</f>
        <v>39080.8606571314</v>
      </c>
      <c r="Q141" s="377" t="n">
        <f aca="false">+[1]data1cf!P141</f>
        <v>47817.0329161398</v>
      </c>
      <c r="R141" s="377" t="n">
        <f aca="false">+[1]data1cf!Q141</f>
        <v>36968.3128366024</v>
      </c>
      <c r="S141" s="377" t="n">
        <f aca="false">+[1]data1cf!R141</f>
        <v>25685.6111060506</v>
      </c>
      <c r="T141" s="377" t="n">
        <f aca="false">+[1]data1cf!S141</f>
        <v>25433.0387399313</v>
      </c>
      <c r="U141" s="377" t="n">
        <f aca="false">+[1]data1cf!T141</f>
        <v>25155.4281778521</v>
      </c>
      <c r="V141" s="377" t="n">
        <f aca="false">+[1]data1cf!U141</f>
        <v>48592.9966580428</v>
      </c>
      <c r="W141" s="377" t="n">
        <f aca="false">+[1]data1cf!V141</f>
        <v>0</v>
      </c>
      <c r="X141" s="377" t="n">
        <f aca="false">+[1]data1cf!W141</f>
        <v>0</v>
      </c>
      <c r="Y141" s="377" t="n">
        <f aca="false">+[1]data1cf!X141</f>
        <v>0</v>
      </c>
      <c r="Z141" s="377" t="n">
        <f aca="false">+[1]data1cf!Y141</f>
        <v>0</v>
      </c>
      <c r="AA141" s="377" t="n">
        <f aca="false">+[1]data1cf!Z141</f>
        <v>0</v>
      </c>
      <c r="AB141" s="377" t="n">
        <f aca="false">+[1]data1cf!AA141</f>
        <v>0</v>
      </c>
      <c r="AC141" s="377" t="n">
        <f aca="false">+[1]data1cf!AB141</f>
        <v>0</v>
      </c>
      <c r="AD141" s="377" t="n">
        <f aca="false">+[1]data1cf!AC141</f>
        <v>0</v>
      </c>
      <c r="AE141" s="377" t="n">
        <f aca="false">+[1]data1cf!AD141</f>
        <v>0</v>
      </c>
      <c r="AF141" s="377" t="n">
        <f aca="false">+[1]data1cf!AE141</f>
        <v>0</v>
      </c>
      <c r="AG141" s="377"/>
      <c r="AH141" s="378" t="n">
        <f aca="false">XNPV(0.1,B141:AF141,$B$1:$AF$1)</f>
        <v>70600.4249317143</v>
      </c>
      <c r="AI141" s="378" t="n">
        <f aca="false">SUMPRODUCT(B141:AA141,$B$1010:$AA$1010)</f>
        <v>160282.908370848</v>
      </c>
      <c r="AJ141" s="379" t="n">
        <f aca="false">SUMPRODUCT(B141:AF141,$B$1012:$AF$1012)</f>
        <v>159827.07395571</v>
      </c>
      <c r="AK141" s="380" t="n">
        <f aca="false">XIRR(B141:AF141,$B$1:$AF$1)</f>
        <v>0.149261318623062</v>
      </c>
      <c r="AL141" s="381" t="n">
        <f aca="false">1-EXP(-(1/0.25)*(AI141/ABS($AI$1010)))</f>
        <v>0.981491204997354</v>
      </c>
    </row>
    <row r="142" customFormat="false" ht="12.75" hidden="false" customHeight="false" outlineLevel="0" collapsed="false">
      <c r="A142" s="371"/>
      <c r="B142" s="377" t="n">
        <f aca="false">+[1]data1cf!A142</f>
        <v>-157361.807807112</v>
      </c>
      <c r="C142" s="377" t="n">
        <f aca="false">+[1]data1cf!B142</f>
        <v>7562.74496698637</v>
      </c>
      <c r="D142" s="377" t="n">
        <f aca="false">+[1]data1cf!C142</f>
        <v>41829.72946515</v>
      </c>
      <c r="E142" s="377" t="n">
        <f aca="false">+[1]data1cf!D142</f>
        <v>44522.9328878455</v>
      </c>
      <c r="F142" s="377" t="n">
        <f aca="false">+[1]data1cf!E142</f>
        <v>23411.4236956545</v>
      </c>
      <c r="G142" s="377" t="n">
        <f aca="false">+[1]data1cf!F142</f>
        <v>23512.061469166</v>
      </c>
      <c r="H142" s="377" t="n">
        <f aca="false">+[1]data1cf!G142</f>
        <v>23017.8519596246</v>
      </c>
      <c r="I142" s="377" t="n">
        <f aca="false">+[1]data1cf!H142</f>
        <v>22813.1252801435</v>
      </c>
      <c r="J142" s="377" t="n">
        <f aca="false">+[1]data1cf!I142</f>
        <v>23759.1759852828</v>
      </c>
      <c r="K142" s="377" t="n">
        <f aca="false">+[1]data1cf!J142</f>
        <v>24378.4975635913</v>
      </c>
      <c r="L142" s="377" t="n">
        <f aca="false">+[1]data1cf!K142</f>
        <v>25063.9671405588</v>
      </c>
      <c r="M142" s="377" t="n">
        <f aca="false">+[1]data1cf!L142</f>
        <v>25840.5219725605</v>
      </c>
      <c r="N142" s="377" t="n">
        <f aca="false">+[1]data1cf!M142</f>
        <v>26651.8917081747</v>
      </c>
      <c r="O142" s="377" t="n">
        <f aca="false">+[1]data1cf!N142</f>
        <v>27221.3926749506</v>
      </c>
      <c r="P142" s="377" t="n">
        <f aca="false">+[1]data1cf!O142</f>
        <v>34980.885422842</v>
      </c>
      <c r="Q142" s="377" t="n">
        <f aca="false">+[1]data1cf!P142</f>
        <v>42412.9915475394</v>
      </c>
      <c r="R142" s="377" t="n">
        <f aca="false">+[1]data1cf!Q142</f>
        <v>33436.4841800947</v>
      </c>
      <c r="S142" s="377" t="n">
        <f aca="false">+[1]data1cf!R142</f>
        <v>24070.2078823678</v>
      </c>
      <c r="T142" s="377" t="n">
        <f aca="false">+[1]data1cf!S142</f>
        <v>23902.5190648503</v>
      </c>
      <c r="U142" s="377" t="n">
        <f aca="false">+[1]data1cf!T142</f>
        <v>23709.883491166</v>
      </c>
      <c r="V142" s="377" t="n">
        <f aca="false">+[1]data1cf!U142</f>
        <v>43285.9493828356</v>
      </c>
      <c r="W142" s="377" t="n">
        <f aca="false">+[1]data1cf!V142</f>
        <v>0</v>
      </c>
      <c r="X142" s="377" t="n">
        <f aca="false">+[1]data1cf!W142</f>
        <v>0</v>
      </c>
      <c r="Y142" s="377" t="n">
        <f aca="false">+[1]data1cf!X142</f>
        <v>0</v>
      </c>
      <c r="Z142" s="377" t="n">
        <f aca="false">+[1]data1cf!Y142</f>
        <v>0</v>
      </c>
      <c r="AA142" s="377" t="n">
        <f aca="false">+[1]data1cf!Z142</f>
        <v>0</v>
      </c>
      <c r="AB142" s="377" t="n">
        <f aca="false">+[1]data1cf!AA142</f>
        <v>0</v>
      </c>
      <c r="AC142" s="377" t="n">
        <f aca="false">+[1]data1cf!AB142</f>
        <v>0</v>
      </c>
      <c r="AD142" s="377" t="n">
        <f aca="false">+[1]data1cf!AC142</f>
        <v>0</v>
      </c>
      <c r="AE142" s="377" t="n">
        <f aca="false">+[1]data1cf!AD142</f>
        <v>0</v>
      </c>
      <c r="AF142" s="377" t="n">
        <f aca="false">+[1]data1cf!AE142</f>
        <v>0</v>
      </c>
      <c r="AG142" s="377"/>
      <c r="AH142" s="378" t="n">
        <f aca="false">XNPV(0.1,B142:AF142,$B$1:$AF$1)</f>
        <v>75228.0841068053</v>
      </c>
      <c r="AI142" s="378" t="n">
        <f aca="false">SUMPRODUCT(B142:AA142,$B$1010:$AA$1010)</f>
        <v>155112.39628087</v>
      </c>
      <c r="AJ142" s="379" t="n">
        <f aca="false">SUMPRODUCT(B142:AF142,$B$1012:$AF$1012)</f>
        <v>154705.278468628</v>
      </c>
      <c r="AK142" s="380" t="n">
        <f aca="false">XIRR(B142:AF142,$B$1:$AF$1)</f>
        <v>0.162779512100345</v>
      </c>
      <c r="AL142" s="381" t="n">
        <f aca="false">1-EXP(-(1/0.25)*(AI142/ABS($AI$1010)))</f>
        <v>0.978949122339091</v>
      </c>
    </row>
    <row r="143" customFormat="false" ht="12.75" hidden="false" customHeight="false" outlineLevel="0" collapsed="false">
      <c r="A143" s="371"/>
      <c r="B143" s="377" t="n">
        <f aca="false">+[1]data1cf!A143</f>
        <v>-176788.515491609</v>
      </c>
      <c r="C143" s="377" t="n">
        <f aca="false">+[1]data1cf!B143</f>
        <v>9145.9632850749</v>
      </c>
      <c r="D143" s="377" t="n">
        <f aca="false">+[1]data1cf!C143</f>
        <v>44460.215483677</v>
      </c>
      <c r="E143" s="377" t="n">
        <f aca="false">+[1]data1cf!D143</f>
        <v>44388.546954686</v>
      </c>
      <c r="F143" s="377" t="n">
        <f aca="false">+[1]data1cf!E143</f>
        <v>26543.4477353482</v>
      </c>
      <c r="G143" s="377" t="n">
        <f aca="false">+[1]data1cf!F143</f>
        <v>26422.9305980565</v>
      </c>
      <c r="H143" s="377" t="n">
        <f aca="false">+[1]data1cf!G143</f>
        <v>25652.2460857677</v>
      </c>
      <c r="I143" s="377" t="n">
        <f aca="false">+[1]data1cf!H143</f>
        <v>25215.3574786817</v>
      </c>
      <c r="J143" s="377" t="n">
        <f aca="false">+[1]data1cf!I143</f>
        <v>26070.4501570244</v>
      </c>
      <c r="K143" s="377" t="n">
        <f aca="false">+[1]data1cf!J143</f>
        <v>26569.2170293032</v>
      </c>
      <c r="L143" s="377" t="n">
        <f aca="false">+[1]data1cf!K143</f>
        <v>27140.2637041453</v>
      </c>
      <c r="M143" s="377" t="n">
        <f aca="false">+[1]data1cf!L143</f>
        <v>27815.7792382404</v>
      </c>
      <c r="N143" s="377" t="n">
        <f aca="false">+[1]data1cf!M143</f>
        <v>28529.8735548505</v>
      </c>
      <c r="O143" s="377" t="n">
        <f aca="false">+[1]data1cf!N143</f>
        <v>28981.0042948291</v>
      </c>
      <c r="P143" s="377" t="n">
        <f aca="false">+[1]data1cf!O143</f>
        <v>37509.3648355931</v>
      </c>
      <c r="Q143" s="377" t="n">
        <f aca="false">+[1]data1cf!P143</f>
        <v>45745.6963970432</v>
      </c>
      <c r="R143" s="377" t="n">
        <f aca="false">+[1]data1cf!Q143</f>
        <v>35614.5841775431</v>
      </c>
      <c r="S143" s="377" t="n">
        <f aca="false">+[1]data1cf!R143</f>
        <v>25066.4367766825</v>
      </c>
      <c r="T143" s="377" t="n">
        <f aca="false">+[1]data1cf!S143</f>
        <v>24846.3997636622</v>
      </c>
      <c r="U143" s="377" t="n">
        <f aca="false">+[1]data1cf!T143</f>
        <v>24601.3596030043</v>
      </c>
      <c r="V143" s="377" t="n">
        <f aca="false">+[1]data1cf!U143</f>
        <v>46558.8373909473</v>
      </c>
      <c r="W143" s="377" t="n">
        <f aca="false">+[1]data1cf!V143</f>
        <v>0</v>
      </c>
      <c r="X143" s="377" t="n">
        <f aca="false">+[1]data1cf!W143</f>
        <v>0</v>
      </c>
      <c r="Y143" s="377" t="n">
        <f aca="false">+[1]data1cf!X143</f>
        <v>0</v>
      </c>
      <c r="Z143" s="377" t="n">
        <f aca="false">+[1]data1cf!Y143</f>
        <v>0</v>
      </c>
      <c r="AA143" s="377" t="n">
        <f aca="false">+[1]data1cf!Z143</f>
        <v>0</v>
      </c>
      <c r="AB143" s="377" t="n">
        <f aca="false">+[1]data1cf!AA143</f>
        <v>0</v>
      </c>
      <c r="AC143" s="377" t="n">
        <f aca="false">+[1]data1cf!AB143</f>
        <v>0</v>
      </c>
      <c r="AD143" s="377" t="n">
        <f aca="false">+[1]data1cf!AC143</f>
        <v>0</v>
      </c>
      <c r="AE143" s="377" t="n">
        <f aca="false">+[1]data1cf!AD143</f>
        <v>0</v>
      </c>
      <c r="AF143" s="377" t="n">
        <f aca="false">+[1]data1cf!AE143</f>
        <v>0</v>
      </c>
      <c r="AG143" s="377"/>
      <c r="AH143" s="378" t="n">
        <f aca="false">XNPV(0.1,B143:AF143,$B$1:$AF$1)</f>
        <v>73515.7034923657</v>
      </c>
      <c r="AI143" s="378" t="n">
        <f aca="false">SUMPRODUCT(B143:AA143,$B$1010:$AA$1010)</f>
        <v>159378.081843189</v>
      </c>
      <c r="AJ143" s="379" t="n">
        <f aca="false">SUMPRODUCT(B143:AF143,$B$1012:$AF$1012)</f>
        <v>158941.19766682</v>
      </c>
      <c r="AK143" s="380" t="n">
        <f aca="false">XIRR(B143:AF143,$B$1:$AF$1)</f>
        <v>0.155073108697533</v>
      </c>
      <c r="AL143" s="381" t="n">
        <f aca="false">1-EXP(-(1/0.25)*(AI143/ABS($AI$1010)))</f>
        <v>0.981069629466295</v>
      </c>
    </row>
    <row r="144" customFormat="false" ht="12.75" hidden="false" customHeight="false" outlineLevel="0" collapsed="false">
      <c r="A144" s="371"/>
      <c r="B144" s="377" t="n">
        <f aca="false">+[1]data1cf!A144</f>
        <v>-171991.803892245</v>
      </c>
      <c r="C144" s="377" t="n">
        <f aca="false">+[1]data1cf!B144</f>
        <v>7269.19233735213</v>
      </c>
      <c r="D144" s="377" t="n">
        <f aca="false">+[1]data1cf!C144</f>
        <v>45208.1339832386</v>
      </c>
      <c r="E144" s="377" t="n">
        <f aca="false">+[1]data1cf!D144</f>
        <v>49161.6073628775</v>
      </c>
      <c r="F144" s="377" t="n">
        <f aca="false">+[1]data1cf!E144</f>
        <v>25770.1094896363</v>
      </c>
      <c r="G144" s="377" t="n">
        <f aca="false">+[1]data1cf!F144</f>
        <v>25704.1984309005</v>
      </c>
      <c r="H144" s="377" t="n">
        <f aca="false">+[1]data1cf!G144</f>
        <v>25001.7792610545</v>
      </c>
      <c r="I144" s="377" t="n">
        <f aca="false">+[1]data1cf!H144</f>
        <v>24622.2145108546</v>
      </c>
      <c r="J144" s="377" t="n">
        <f aca="false">+[1]data1cf!I144</f>
        <v>25499.7659315264</v>
      </c>
      <c r="K144" s="377" t="n">
        <f aca="false">+[1]data1cf!J144</f>
        <v>26028.2993584968</v>
      </c>
      <c r="L144" s="377" t="n">
        <f aca="false">+[1]data1cf!K144</f>
        <v>26627.5985643789</v>
      </c>
      <c r="M144" s="377" t="n">
        <f aca="false">+[1]data1cf!L144</f>
        <v>27328.0620402523</v>
      </c>
      <c r="N144" s="377" t="n">
        <f aca="false">+[1]data1cf!M144</f>
        <v>28066.1749470552</v>
      </c>
      <c r="O144" s="377" t="n">
        <f aca="false">+[1]data1cf!N144</f>
        <v>28546.5328648511</v>
      </c>
      <c r="P144" s="377" t="n">
        <f aca="false">+[1]data1cf!O144</f>
        <v>36885.0497573581</v>
      </c>
      <c r="Q144" s="377" t="n">
        <f aca="false">+[1]data1cf!P144</f>
        <v>44922.807399664</v>
      </c>
      <c r="R144" s="377" t="n">
        <f aca="false">+[1]data1cf!Q144</f>
        <v>35076.7824207032</v>
      </c>
      <c r="S144" s="377" t="n">
        <f aca="false">+[1]data1cf!R144</f>
        <v>24820.4546591467</v>
      </c>
      <c r="T144" s="377" t="n">
        <f aca="false">+[1]data1cf!S144</f>
        <v>24613.3431093934</v>
      </c>
      <c r="U144" s="377" t="n">
        <f aca="false">+[1]data1cf!T144</f>
        <v>24381.242335804</v>
      </c>
      <c r="V144" s="377" t="n">
        <f aca="false">+[1]data1cf!U144</f>
        <v>45750.717964491</v>
      </c>
      <c r="W144" s="377" t="n">
        <f aca="false">+[1]data1cf!V144</f>
        <v>0</v>
      </c>
      <c r="X144" s="377" t="n">
        <f aca="false">+[1]data1cf!W144</f>
        <v>0</v>
      </c>
      <c r="Y144" s="377" t="n">
        <f aca="false">+[1]data1cf!X144</f>
        <v>0</v>
      </c>
      <c r="Z144" s="377" t="n">
        <f aca="false">+[1]data1cf!Y144</f>
        <v>0</v>
      </c>
      <c r="AA144" s="377" t="n">
        <f aca="false">+[1]data1cf!Z144</f>
        <v>0</v>
      </c>
      <c r="AB144" s="377" t="n">
        <f aca="false">+[1]data1cf!AA144</f>
        <v>0</v>
      </c>
      <c r="AC144" s="377" t="n">
        <f aca="false">+[1]data1cf!AB144</f>
        <v>0</v>
      </c>
      <c r="AD144" s="377" t="n">
        <f aca="false">+[1]data1cf!AC144</f>
        <v>0</v>
      </c>
      <c r="AE144" s="377" t="n">
        <f aca="false">+[1]data1cf!AD144</f>
        <v>0</v>
      </c>
      <c r="AF144" s="377" t="n">
        <f aca="false">+[1]data1cf!AE144</f>
        <v>0</v>
      </c>
      <c r="AG144" s="377"/>
      <c r="AH144" s="378" t="n">
        <f aca="false">XNPV(0.1,B144:AF144,$B$1:$AF$1)</f>
        <v>77302.5397819344</v>
      </c>
      <c r="AI144" s="378" t="n">
        <f aca="false">SUMPRODUCT(B144:AA144,$B$1010:$AA$1010)</f>
        <v>162207.966779124</v>
      </c>
      <c r="AJ144" s="379" t="n">
        <f aca="false">SUMPRODUCT(B144:AF144,$B$1012:$AF$1012)</f>
        <v>161776.446098909</v>
      </c>
      <c r="AK144" s="380" t="n">
        <f aca="false">XIRR(B144:AF144,$B$1:$AF$1)</f>
        <v>0.1597735901072</v>
      </c>
      <c r="AL144" s="381" t="n">
        <f aca="false">1-EXP(-(1/0.25)*(AI144/ABS($AI$1010)))</f>
        <v>0.982357151657632</v>
      </c>
    </row>
    <row r="145" customFormat="false" ht="12.75" hidden="false" customHeight="false" outlineLevel="0" collapsed="false">
      <c r="A145" s="371"/>
      <c r="B145" s="377" t="n">
        <f aca="false">+[1]data1cf!A145</f>
        <v>-169778.756604112</v>
      </c>
      <c r="C145" s="377" t="n">
        <f aca="false">+[1]data1cf!B145</f>
        <v>8132.37760853535</v>
      </c>
      <c r="D145" s="377" t="n">
        <f aca="false">+[1]data1cf!C145</f>
        <v>43211.9480829799</v>
      </c>
      <c r="E145" s="377" t="n">
        <f aca="false">+[1]data1cf!D145</f>
        <v>45274.3331712804</v>
      </c>
      <c r="F145" s="377" t="n">
        <f aca="false">+[1]data1cf!E145</f>
        <v>25413.3162841184</v>
      </c>
      <c r="G145" s="377" t="n">
        <f aca="false">+[1]data1cf!F145</f>
        <v>25372.5987004461</v>
      </c>
      <c r="H145" s="377" t="n">
        <f aca="false">+[1]data1cf!G145</f>
        <v>24701.6749473736</v>
      </c>
      <c r="I145" s="377" t="n">
        <f aca="false">+[1]data1cf!H145</f>
        <v>24348.5575670852</v>
      </c>
      <c r="J145" s="377" t="n">
        <f aca="false">+[1]data1cf!I145</f>
        <v>25236.4707236624</v>
      </c>
      <c r="K145" s="377" t="n">
        <f aca="false">+[1]data1cf!J145</f>
        <v>25778.7374743428</v>
      </c>
      <c r="L145" s="377" t="n">
        <f aca="false">+[1]data1cf!K145</f>
        <v>26391.0714824858</v>
      </c>
      <c r="M145" s="377" t="n">
        <f aca="false">+[1]data1cf!L145</f>
        <v>27103.0451302247</v>
      </c>
      <c r="N145" s="377" t="n">
        <f aca="false">+[1]data1cf!M145</f>
        <v>27852.2394361882</v>
      </c>
      <c r="O145" s="377" t="n">
        <f aca="false">+[1]data1cf!N145</f>
        <v>28346.0818266835</v>
      </c>
      <c r="P145" s="377" t="n">
        <f aca="false">+[1]data1cf!O145</f>
        <v>36597.0110120202</v>
      </c>
      <c r="Q145" s="377" t="n">
        <f aca="false">+[1]data1cf!P145</f>
        <v>44543.1530830849</v>
      </c>
      <c r="R145" s="377" t="n">
        <f aca="false">+[1]data1cf!Q145</f>
        <v>34828.658118278</v>
      </c>
      <c r="S145" s="377" t="n">
        <f aca="false">+[1]data1cf!R145</f>
        <v>24706.9664814932</v>
      </c>
      <c r="T145" s="377" t="n">
        <f aca="false">+[1]data1cf!S145</f>
        <v>24505.8183216244</v>
      </c>
      <c r="U145" s="377" t="n">
        <f aca="false">+[1]data1cf!T145</f>
        <v>24279.6873619103</v>
      </c>
      <c r="V145" s="377" t="n">
        <f aca="false">+[1]data1cf!U145</f>
        <v>45377.8778493078</v>
      </c>
      <c r="W145" s="377" t="n">
        <f aca="false">+[1]data1cf!V145</f>
        <v>0</v>
      </c>
      <c r="X145" s="377" t="n">
        <f aca="false">+[1]data1cf!W145</f>
        <v>0</v>
      </c>
      <c r="Y145" s="377" t="n">
        <f aca="false">+[1]data1cf!X145</f>
        <v>0</v>
      </c>
      <c r="Z145" s="377" t="n">
        <f aca="false">+[1]data1cf!Y145</f>
        <v>0</v>
      </c>
      <c r="AA145" s="377" t="n">
        <f aca="false">+[1]data1cf!Z145</f>
        <v>0</v>
      </c>
      <c r="AB145" s="377" t="n">
        <f aca="false">+[1]data1cf!AA145</f>
        <v>0</v>
      </c>
      <c r="AC145" s="377" t="n">
        <f aca="false">+[1]data1cf!AB145</f>
        <v>0</v>
      </c>
      <c r="AD145" s="377" t="n">
        <f aca="false">+[1]data1cf!AC145</f>
        <v>0</v>
      </c>
      <c r="AE145" s="377" t="n">
        <f aca="false">+[1]data1cf!AD145</f>
        <v>0</v>
      </c>
      <c r="AF145" s="377" t="n">
        <f aca="false">+[1]data1cf!AE145</f>
        <v>0</v>
      </c>
      <c r="AG145" s="377"/>
      <c r="AH145" s="378" t="n">
        <f aca="false">XNPV(0.1,B145:AF145,$B$1:$AF$1)</f>
        <v>74113.2597683778</v>
      </c>
      <c r="AI145" s="378" t="n">
        <f aca="false">SUMPRODUCT(B145:AA145,$B$1010:$AA$1010)</f>
        <v>157862.701735376</v>
      </c>
      <c r="AJ145" s="379" t="n">
        <f aca="false">SUMPRODUCT(B145:AF145,$B$1012:$AF$1012)</f>
        <v>157436.38090618</v>
      </c>
      <c r="AK145" s="380" t="n">
        <f aca="false">XIRR(B145:AF145,$B$1:$AF$1)</f>
        <v>0.157591296646164</v>
      </c>
      <c r="AL145" s="381" t="n">
        <f aca="false">1-EXP(-(1/0.25)*(AI145/ABS($AI$1010)))</f>
        <v>0.980341968362601</v>
      </c>
    </row>
    <row r="146" customFormat="false" ht="12.75" hidden="false" customHeight="false" outlineLevel="0" collapsed="false">
      <c r="A146" s="371"/>
      <c r="B146" s="377" t="n">
        <f aca="false">+[1]data1cf!A146</f>
        <v>-202059.806691571</v>
      </c>
      <c r="C146" s="377" t="n">
        <f aca="false">+[1]data1cf!B146</f>
        <v>8741.16743742055</v>
      </c>
      <c r="D146" s="377" t="n">
        <f aca="false">+[1]data1cf!C146</f>
        <v>51530.0023273986</v>
      </c>
      <c r="E146" s="377" t="n">
        <f aca="false">+[1]data1cf!D146</f>
        <v>55284.5807718543</v>
      </c>
      <c r="F146" s="377" t="n">
        <f aca="false">+[1]data1cf!E146</f>
        <v>30617.7506402891</v>
      </c>
      <c r="G146" s="377" t="n">
        <f aca="false">+[1]data1cf!F146</f>
        <v>30209.5434712128</v>
      </c>
      <c r="H146" s="377" t="n">
        <f aca="false">+[1]data1cf!G146</f>
        <v>29079.2056189241</v>
      </c>
      <c r="I146" s="377" t="n">
        <f aca="false">+[1]data1cf!H146</f>
        <v>28340.3084690974</v>
      </c>
      <c r="J146" s="377" t="n">
        <f aca="false">+[1]data1cf!I146</f>
        <v>29077.0781243379</v>
      </c>
      <c r="K146" s="377" t="n">
        <f aca="false">+[1]data1cf!J146</f>
        <v>29419.0210441959</v>
      </c>
      <c r="L146" s="377" t="n">
        <f aca="false">+[1]data1cf!K146</f>
        <v>29841.2203421943</v>
      </c>
      <c r="M146" s="377" t="n">
        <f aca="false">+[1]data1cf!L146</f>
        <v>30385.2986013011</v>
      </c>
      <c r="N146" s="377" t="n">
        <f aca="false">+[1]data1cf!M146</f>
        <v>30972.8518961298</v>
      </c>
      <c r="O146" s="377" t="n">
        <f aca="false">+[1]data1cf!N146</f>
        <v>31270.000370076</v>
      </c>
      <c r="P146" s="377" t="n">
        <f aca="false">+[1]data1cf!O146</f>
        <v>40798.5448948441</v>
      </c>
      <c r="Q146" s="377" t="n">
        <f aca="false">+[1]data1cf!P146</f>
        <v>50081.0555378279</v>
      </c>
      <c r="R146" s="377" t="n">
        <f aca="false">+[1]data1cf!Q146</f>
        <v>38447.9721191387</v>
      </c>
      <c r="S146" s="377" t="n">
        <f aca="false">+[1]data1cf!R146</f>
        <v>26362.3841342544</v>
      </c>
      <c r="T146" s="377" t="n">
        <f aca="false">+[1]data1cf!S146</f>
        <v>26074.249813454</v>
      </c>
      <c r="U146" s="377" t="n">
        <f aca="false">+[1]data1cf!T146</f>
        <v>25761.0389880013</v>
      </c>
      <c r="V146" s="377" t="n">
        <f aca="false">+[1]data1cf!U146</f>
        <v>50816.3836134522</v>
      </c>
      <c r="W146" s="377" t="n">
        <f aca="false">+[1]data1cf!V146</f>
        <v>0</v>
      </c>
      <c r="X146" s="377" t="n">
        <f aca="false">+[1]data1cf!W146</f>
        <v>0</v>
      </c>
      <c r="Y146" s="377" t="n">
        <f aca="false">+[1]data1cf!X146</f>
        <v>0</v>
      </c>
      <c r="Z146" s="377" t="n">
        <f aca="false">+[1]data1cf!Y146</f>
        <v>0</v>
      </c>
      <c r="AA146" s="377" t="n">
        <f aca="false">+[1]data1cf!Z146</f>
        <v>0</v>
      </c>
      <c r="AB146" s="377" t="n">
        <f aca="false">+[1]data1cf!AA146</f>
        <v>0</v>
      </c>
      <c r="AC146" s="377" t="n">
        <f aca="false">+[1]data1cf!AB146</f>
        <v>0</v>
      </c>
      <c r="AD146" s="377" t="n">
        <f aca="false">+[1]data1cf!AC146</f>
        <v>0</v>
      </c>
      <c r="AE146" s="377" t="n">
        <f aca="false">+[1]data1cf!AD146</f>
        <v>0</v>
      </c>
      <c r="AF146" s="377" t="n">
        <f aca="false">+[1]data1cf!AE146</f>
        <v>0</v>
      </c>
      <c r="AG146" s="377"/>
      <c r="AH146" s="378" t="n">
        <f aca="false">XNPV(0.1,B146:AF146,$B$1:$AF$1)</f>
        <v>80377.3852824293</v>
      </c>
      <c r="AI146" s="378" t="n">
        <f aca="false">SUMPRODUCT(B146:AA146,$B$1010:$AA$1010)</f>
        <v>175297.978152641</v>
      </c>
      <c r="AJ146" s="379" t="n">
        <f aca="false">SUMPRODUCT(B146:AF146,$B$1012:$AF$1012)</f>
        <v>174817.485232216</v>
      </c>
      <c r="AK146" s="380" t="n">
        <f aca="false">XIRR(B146:AF146,$B$1:$AF$1)</f>
        <v>0.154045476578568</v>
      </c>
      <c r="AL146" s="381" t="n">
        <f aca="false">1-EXP(-(1/0.25)*(AI146/ABS($AI$1010)))</f>
        <v>0.987262955988099</v>
      </c>
    </row>
    <row r="147" customFormat="false" ht="12.75" hidden="false" customHeight="false" outlineLevel="0" collapsed="false">
      <c r="A147" s="371"/>
      <c r="B147" s="377" t="n">
        <f aca="false">+[1]data1cf!A147</f>
        <v>-161525.149166309</v>
      </c>
      <c r="C147" s="377" t="n">
        <f aca="false">+[1]data1cf!B147</f>
        <v>6995.93188459022</v>
      </c>
      <c r="D147" s="377" t="n">
        <f aca="false">+[1]data1cf!C147</f>
        <v>42875.2629144549</v>
      </c>
      <c r="E147" s="377" t="n">
        <f aca="false">+[1]data1cf!D147</f>
        <v>45673.8207853573</v>
      </c>
      <c r="F147" s="377" t="n">
        <f aca="false">+[1]data1cf!E147</f>
        <v>24082.6483536989</v>
      </c>
      <c r="G147" s="377" t="n">
        <f aca="false">+[1]data1cf!F147</f>
        <v>24135.8903768912</v>
      </c>
      <c r="H147" s="377" t="n">
        <f aca="false">+[1]data1cf!G147</f>
        <v>23582.4294577745</v>
      </c>
      <c r="I147" s="377" t="n">
        <f aca="false">+[1]data1cf!H147</f>
        <v>23327.9481121437</v>
      </c>
      <c r="J147" s="377" t="n">
        <f aca="false">+[1]data1cf!I147</f>
        <v>24254.5055855389</v>
      </c>
      <c r="K147" s="377" t="n">
        <f aca="false">+[1]data1cf!J147</f>
        <v>24847.9910622387</v>
      </c>
      <c r="L147" s="377" t="n">
        <f aca="false">+[1]data1cf!K147</f>
        <v>25508.9386456398</v>
      </c>
      <c r="M147" s="377" t="n">
        <f aca="false">+[1]data1cf!L147</f>
        <v>26263.8397267995</v>
      </c>
      <c r="N147" s="377" t="n">
        <f aca="false">+[1]data1cf!M147</f>
        <v>27054.3623491637</v>
      </c>
      <c r="O147" s="377" t="n">
        <f aca="false">+[1]data1cf!N147</f>
        <v>27598.495370484</v>
      </c>
      <c r="P147" s="377" t="n">
        <f aca="false">+[1]data1cf!O147</f>
        <v>35522.7643189447</v>
      </c>
      <c r="Q147" s="377" t="n">
        <f aca="false">+[1]data1cf!P147</f>
        <v>43127.2241474877</v>
      </c>
      <c r="R147" s="377" t="n">
        <f aca="false">+[1]data1cf!Q147</f>
        <v>33903.2731981371</v>
      </c>
      <c r="S147" s="377" t="n">
        <f aca="false">+[1]data1cf!R147</f>
        <v>24283.7098831333</v>
      </c>
      <c r="T147" s="377" t="n">
        <f aca="false">+[1]data1cf!S147</f>
        <v>24104.8023140417</v>
      </c>
      <c r="U147" s="377" t="n">
        <f aca="false">+[1]data1cf!T147</f>
        <v>23900.9359035165</v>
      </c>
      <c r="V147" s="377" t="n">
        <f aca="false">+[1]data1cf!U147</f>
        <v>43987.3626243119</v>
      </c>
      <c r="W147" s="377" t="n">
        <f aca="false">+[1]data1cf!V147</f>
        <v>0</v>
      </c>
      <c r="X147" s="377" t="n">
        <f aca="false">+[1]data1cf!W147</f>
        <v>0</v>
      </c>
      <c r="Y147" s="377" t="n">
        <f aca="false">+[1]data1cf!X147</f>
        <v>0</v>
      </c>
      <c r="Z147" s="377" t="n">
        <f aca="false">+[1]data1cf!Y147</f>
        <v>0</v>
      </c>
      <c r="AA147" s="377" t="n">
        <f aca="false">+[1]data1cf!Z147</f>
        <v>0</v>
      </c>
      <c r="AB147" s="377" t="n">
        <f aca="false">+[1]data1cf!AA147</f>
        <v>0</v>
      </c>
      <c r="AC147" s="377" t="n">
        <f aca="false">+[1]data1cf!AB147</f>
        <v>0</v>
      </c>
      <c r="AD147" s="377" t="n">
        <f aca="false">+[1]data1cf!AC147</f>
        <v>0</v>
      </c>
      <c r="AE147" s="377" t="n">
        <f aca="false">+[1]data1cf!AD147</f>
        <v>0</v>
      </c>
      <c r="AF147" s="377" t="n">
        <f aca="false">+[1]data1cf!AE147</f>
        <v>0</v>
      </c>
      <c r="AG147" s="377"/>
      <c r="AH147" s="378" t="n">
        <f aca="false">XNPV(0.1,B147:AF147,$B$1:$AF$1)</f>
        <v>75321.5227611531</v>
      </c>
      <c r="AI147" s="378" t="n">
        <f aca="false">SUMPRODUCT(B147:AA147,$B$1010:$AA$1010)</f>
        <v>156604.31666639</v>
      </c>
      <c r="AJ147" s="379" t="n">
        <f aca="false">SUMPRODUCT(B147:AF147,$B$1012:$AF$1012)</f>
        <v>156190.365706068</v>
      </c>
      <c r="AK147" s="380" t="n">
        <f aca="false">XIRR(B147:AF147,$B$1:$AF$1)</f>
        <v>0.161352377597713</v>
      </c>
      <c r="AL147" s="381" t="n">
        <f aca="false">1-EXP(-(1/0.25)*(AI147/ABS($AI$1010)))</f>
        <v>0.979716500456753</v>
      </c>
    </row>
    <row r="148" customFormat="false" ht="12.75" hidden="false" customHeight="false" outlineLevel="0" collapsed="false">
      <c r="A148" s="371"/>
      <c r="B148" s="377" t="n">
        <f aca="false">+[1]data1cf!A148</f>
        <v>-183057.623461479</v>
      </c>
      <c r="C148" s="377" t="n">
        <f aca="false">+[1]data1cf!B148</f>
        <v>8813.83352104238</v>
      </c>
      <c r="D148" s="377" t="n">
        <f aca="false">+[1]data1cf!C148</f>
        <v>46165.8159920828</v>
      </c>
      <c r="E148" s="377" t="n">
        <f aca="false">+[1]data1cf!D148</f>
        <v>45438.7667637125</v>
      </c>
      <c r="F148" s="377" t="n">
        <f aca="false">+[1]data1cf!E148</f>
        <v>27554.1695307214</v>
      </c>
      <c r="G148" s="377" t="n">
        <f aca="false">+[1]data1cf!F148</f>
        <v>27362.2844582959</v>
      </c>
      <c r="H148" s="377" t="n">
        <f aca="false">+[1]data1cf!G148</f>
        <v>26502.3799056718</v>
      </c>
      <c r="I148" s="377" t="n">
        <f aca="false">+[1]data1cf!H148</f>
        <v>25990.571337145</v>
      </c>
      <c r="J148" s="377" t="n">
        <f aca="false">+[1]data1cf!I148</f>
        <v>26816.3113480167</v>
      </c>
      <c r="K148" s="377" t="n">
        <f aca="false">+[1]data1cf!J148</f>
        <v>27276.1745377649</v>
      </c>
      <c r="L148" s="377" t="n">
        <f aca="false">+[1]data1cf!K148</f>
        <v>27810.2962977269</v>
      </c>
      <c r="M148" s="377" t="n">
        <f aca="false">+[1]data1cf!L148</f>
        <v>28453.2058813921</v>
      </c>
      <c r="N148" s="377" t="n">
        <f aca="false">+[1]data1cf!M148</f>
        <v>29135.9088724901</v>
      </c>
      <c r="O148" s="377" t="n">
        <f aca="false">+[1]data1cf!N148</f>
        <v>29548.840873688</v>
      </c>
      <c r="P148" s="377" t="n">
        <f aca="false">+[1]data1cf!O148</f>
        <v>38325.3193810349</v>
      </c>
      <c r="Q148" s="377" t="n">
        <f aca="false">+[1]data1cf!P148</f>
        <v>46821.1790198616</v>
      </c>
      <c r="R148" s="377" t="n">
        <f aca="false">+[1]data1cf!Q148</f>
        <v>36317.4693125305</v>
      </c>
      <c r="S148" s="377" t="n">
        <f aca="false">+[1]data1cf!R148</f>
        <v>25387.925451068</v>
      </c>
      <c r="T148" s="377" t="n">
        <f aca="false">+[1]data1cf!S148</f>
        <v>25150.9953805639</v>
      </c>
      <c r="U148" s="377" t="n">
        <f aca="false">+[1]data1cf!T148</f>
        <v>24889.043964577</v>
      </c>
      <c r="V148" s="377" t="n">
        <f aca="false">+[1]data1cf!U148</f>
        <v>47615.016782194</v>
      </c>
      <c r="W148" s="377" t="n">
        <f aca="false">+[1]data1cf!V148</f>
        <v>0</v>
      </c>
      <c r="X148" s="377" t="n">
        <f aca="false">+[1]data1cf!W148</f>
        <v>0</v>
      </c>
      <c r="Y148" s="377" t="n">
        <f aca="false">+[1]data1cf!X148</f>
        <v>0</v>
      </c>
      <c r="Z148" s="377" t="n">
        <f aca="false">+[1]data1cf!Y148</f>
        <v>0</v>
      </c>
      <c r="AA148" s="377" t="n">
        <f aca="false">+[1]data1cf!Z148</f>
        <v>0</v>
      </c>
      <c r="AB148" s="377" t="n">
        <f aca="false">+[1]data1cf!AA148</f>
        <v>0</v>
      </c>
      <c r="AC148" s="377" t="n">
        <f aca="false">+[1]data1cf!AB148</f>
        <v>0</v>
      </c>
      <c r="AD148" s="377" t="n">
        <f aca="false">+[1]data1cf!AC148</f>
        <v>0</v>
      </c>
      <c r="AE148" s="377" t="n">
        <f aca="false">+[1]data1cf!AD148</f>
        <v>0</v>
      </c>
      <c r="AF148" s="377" t="n">
        <f aca="false">+[1]data1cf!AE148</f>
        <v>0</v>
      </c>
      <c r="AG148" s="377"/>
      <c r="AH148" s="378" t="n">
        <f aca="false">XNPV(0.1,B148:AF148,$B$1:$AF$1)</f>
        <v>73725.9738871668</v>
      </c>
      <c r="AI148" s="378" t="n">
        <f aca="false">SUMPRODUCT(B148:AA148,$B$1010:$AA$1010)</f>
        <v>161656.389469908</v>
      </c>
      <c r="AJ148" s="379" t="n">
        <f aca="false">SUMPRODUCT(B148:AF148,$B$1012:$AF$1012)</f>
        <v>161209.368111485</v>
      </c>
      <c r="AK148" s="380" t="n">
        <f aca="false">XIRR(B148:AF148,$B$1:$AF$1)</f>
        <v>0.153522114339338</v>
      </c>
      <c r="AL148" s="381" t="n">
        <f aca="false">1-EXP(-(1/0.25)*(AI148/ABS($AI$1010)))</f>
        <v>0.982113262789074</v>
      </c>
    </row>
    <row r="149" customFormat="false" ht="12.75" hidden="false" customHeight="false" outlineLevel="0" collapsed="false">
      <c r="A149" s="371"/>
      <c r="B149" s="377" t="n">
        <f aca="false">+[1]data1cf!A149</f>
        <v>-176355.995971871</v>
      </c>
      <c r="C149" s="377" t="n">
        <f aca="false">+[1]data1cf!B149</f>
        <v>8492.71893989565</v>
      </c>
      <c r="D149" s="377" t="n">
        <f aca="false">+[1]data1cf!C149</f>
        <v>47274.9235901619</v>
      </c>
      <c r="E149" s="377" t="n">
        <f aca="false">+[1]data1cf!D149</f>
        <v>45993.6976244803</v>
      </c>
      <c r="F149" s="377" t="n">
        <f aca="false">+[1]data1cf!E149</f>
        <v>26473.715820118</v>
      </c>
      <c r="G149" s="377" t="n">
        <f aca="false">+[1]data1cf!F149</f>
        <v>26358.1225133259</v>
      </c>
      <c r="H149" s="377" t="n">
        <f aca="false">+[1]data1cf!G149</f>
        <v>25593.593487461</v>
      </c>
      <c r="I149" s="377" t="n">
        <f aca="false">+[1]data1cf!H149</f>
        <v>25161.8737729666</v>
      </c>
      <c r="J149" s="377" t="n">
        <f aca="false">+[1]data1cf!I149</f>
        <v>26018.991556268</v>
      </c>
      <c r="K149" s="377" t="n">
        <f aca="false">+[1]data1cf!J149</f>
        <v>26520.4424789995</v>
      </c>
      <c r="L149" s="377" t="n">
        <f aca="false">+[1]data1cf!K149</f>
        <v>27094.0366847707</v>
      </c>
      <c r="M149" s="377" t="n">
        <f aca="false">+[1]data1cf!L149</f>
        <v>27771.801774957</v>
      </c>
      <c r="N149" s="377" t="n">
        <f aca="false">+[1]data1cf!M149</f>
        <v>28488.0618480192</v>
      </c>
      <c r="O149" s="377" t="n">
        <f aca="false">+[1]data1cf!N149</f>
        <v>28941.8280028338</v>
      </c>
      <c r="P149" s="377" t="n">
        <f aca="false">+[1]data1cf!O149</f>
        <v>37453.0703404563</v>
      </c>
      <c r="Q149" s="377" t="n">
        <f aca="false">+[1]data1cf!P149</f>
        <v>45671.4964901755</v>
      </c>
      <c r="R149" s="377" t="n">
        <f aca="false">+[1]data1cf!Q149</f>
        <v>35566.0905892244</v>
      </c>
      <c r="S149" s="377" t="n">
        <f aca="false">+[1]data1cf!R149</f>
        <v>25044.2565673585</v>
      </c>
      <c r="T149" s="377" t="n">
        <f aca="false">+[1]data1cf!S149</f>
        <v>24825.3850434549</v>
      </c>
      <c r="U149" s="377" t="n">
        <f aca="false">+[1]data1cf!T149</f>
        <v>24581.5116274228</v>
      </c>
      <c r="V149" s="377" t="n">
        <f aca="false">+[1]data1cf!U149</f>
        <v>46485.9692563964</v>
      </c>
      <c r="W149" s="377" t="n">
        <f aca="false">+[1]data1cf!V149</f>
        <v>0</v>
      </c>
      <c r="X149" s="377" t="n">
        <f aca="false">+[1]data1cf!W149</f>
        <v>0</v>
      </c>
      <c r="Y149" s="377" t="n">
        <f aca="false">+[1]data1cf!X149</f>
        <v>0</v>
      </c>
      <c r="Z149" s="377" t="n">
        <f aca="false">+[1]data1cf!Y149</f>
        <v>0</v>
      </c>
      <c r="AA149" s="377" t="n">
        <f aca="false">+[1]data1cf!Z149</f>
        <v>0</v>
      </c>
      <c r="AB149" s="377" t="n">
        <f aca="false">+[1]data1cf!AA149</f>
        <v>0</v>
      </c>
      <c r="AC149" s="377" t="n">
        <f aca="false">+[1]data1cf!AB149</f>
        <v>0</v>
      </c>
      <c r="AD149" s="377" t="n">
        <f aca="false">+[1]data1cf!AC149</f>
        <v>0</v>
      </c>
      <c r="AE149" s="377" t="n">
        <f aca="false">+[1]data1cf!AD149</f>
        <v>0</v>
      </c>
      <c r="AF149" s="377" t="n">
        <f aca="false">+[1]data1cf!AE149</f>
        <v>0</v>
      </c>
      <c r="AG149" s="377"/>
      <c r="AH149" s="378" t="n">
        <f aca="false">XNPV(0.1,B149:AF149,$B$1:$AF$1)</f>
        <v>76569.4119345718</v>
      </c>
      <c r="AI149" s="378" t="n">
        <f aca="false">SUMPRODUCT(B149:AA149,$B$1010:$AA$1010)</f>
        <v>162646.549779505</v>
      </c>
      <c r="AJ149" s="379" t="n">
        <f aca="false">SUMPRODUCT(B149:AF149,$B$1012:$AF$1012)</f>
        <v>162209.023289448</v>
      </c>
      <c r="AK149" s="380" t="n">
        <f aca="false">XIRR(B149:AF149,$B$1:$AF$1)</f>
        <v>0.157925876456637</v>
      </c>
      <c r="AL149" s="381" t="n">
        <f aca="false">1-EXP(-(1/0.25)*(AI149/ABS($AI$1010)))</f>
        <v>0.982548702657361</v>
      </c>
    </row>
    <row r="150" customFormat="false" ht="12.75" hidden="false" customHeight="false" outlineLevel="0" collapsed="false">
      <c r="A150" s="371"/>
      <c r="B150" s="377" t="n">
        <f aca="false">+[1]data1cf!A150</f>
        <v>-181362.531118383</v>
      </c>
      <c r="C150" s="377" t="n">
        <f aca="false">+[1]data1cf!B150</f>
        <v>11591.9105327915</v>
      </c>
      <c r="D150" s="377" t="n">
        <f aca="false">+[1]data1cf!C150</f>
        <v>46743.1260191001</v>
      </c>
      <c r="E150" s="377" t="n">
        <f aca="false">+[1]data1cf!D150</f>
        <v>47393.4078518276</v>
      </c>
      <c r="F150" s="377" t="n">
        <f aca="false">+[1]data1cf!E150</f>
        <v>27280.8823605895</v>
      </c>
      <c r="G150" s="377" t="n">
        <f aca="false">+[1]data1cf!F150</f>
        <v>27108.2943302581</v>
      </c>
      <c r="H150" s="377" t="n">
        <f aca="false">+[1]data1cf!G150</f>
        <v>26272.5138169632</v>
      </c>
      <c r="I150" s="377" t="n">
        <f aca="false">+[1]data1cf!H150</f>
        <v>25780.96271626</v>
      </c>
      <c r="J150" s="377" t="n">
        <f aca="false">+[1]data1cf!I150</f>
        <v>26614.6393398235</v>
      </c>
      <c r="K150" s="377" t="n">
        <f aca="false">+[1]data1cf!J150</f>
        <v>27085.0216233076</v>
      </c>
      <c r="L150" s="377" t="n">
        <f aca="false">+[1]data1cf!K150</f>
        <v>27629.1274417329</v>
      </c>
      <c r="M150" s="377" t="n">
        <f aca="false">+[1]data1cf!L150</f>
        <v>28280.8532871657</v>
      </c>
      <c r="N150" s="377" t="n">
        <f aca="false">+[1]data1cf!M150</f>
        <v>28972.0441198788</v>
      </c>
      <c r="O150" s="377" t="n">
        <f aca="false">+[1]data1cf!N150</f>
        <v>29395.3046063945</v>
      </c>
      <c r="P150" s="377" t="n">
        <f aca="false">+[1]data1cf!O150</f>
        <v>38104.6949622276</v>
      </c>
      <c r="Q150" s="377" t="n">
        <f aca="false">+[1]data1cf!P150</f>
        <v>46530.3812910883</v>
      </c>
      <c r="R150" s="377" t="n">
        <f aca="false">+[1]data1cf!Q150</f>
        <v>36127.4175194972</v>
      </c>
      <c r="S150" s="377" t="n">
        <f aca="false">+[1]data1cf!R150</f>
        <v>25300.9987315153</v>
      </c>
      <c r="T150" s="377" t="n">
        <f aca="false">+[1]data1cf!S150</f>
        <v>25068.6363431327</v>
      </c>
      <c r="U150" s="377" t="n">
        <f aca="false">+[1]data1cf!T150</f>
        <v>24811.2575297486</v>
      </c>
      <c r="V150" s="377" t="n">
        <f aca="false">+[1]data1cf!U150</f>
        <v>47329.4384179923</v>
      </c>
      <c r="W150" s="377" t="n">
        <f aca="false">+[1]data1cf!V150</f>
        <v>0</v>
      </c>
      <c r="X150" s="377" t="n">
        <f aca="false">+[1]data1cf!W150</f>
        <v>0</v>
      </c>
      <c r="Y150" s="377" t="n">
        <f aca="false">+[1]data1cf!X150</f>
        <v>0</v>
      </c>
      <c r="Z150" s="377" t="n">
        <f aca="false">+[1]data1cf!Y150</f>
        <v>0</v>
      </c>
      <c r="AA150" s="377" t="n">
        <f aca="false">+[1]data1cf!Z150</f>
        <v>0</v>
      </c>
      <c r="AB150" s="377" t="n">
        <f aca="false">+[1]data1cf!AA150</f>
        <v>0</v>
      </c>
      <c r="AC150" s="377" t="n">
        <f aca="false">+[1]data1cf!AB150</f>
        <v>0</v>
      </c>
      <c r="AD150" s="377" t="n">
        <f aca="false">+[1]data1cf!AC150</f>
        <v>0</v>
      </c>
      <c r="AE150" s="377" t="n">
        <f aca="false">+[1]data1cf!AD150</f>
        <v>0</v>
      </c>
      <c r="AF150" s="377" t="n">
        <f aca="false">+[1]data1cf!AE150</f>
        <v>0</v>
      </c>
      <c r="AG150" s="377"/>
      <c r="AH150" s="378" t="n">
        <f aca="false">XNPV(0.1,B150:AF150,$B$1:$AF$1)</f>
        <v>78652.4913951771</v>
      </c>
      <c r="AI150" s="378" t="n">
        <f aca="false">SUMPRODUCT(B150:AA150,$B$1010:$AA$1010)</f>
        <v>166434.37975581</v>
      </c>
      <c r="AJ150" s="379" t="n">
        <f aca="false">SUMPRODUCT(B150:AF150,$B$1012:$AF$1012)</f>
        <v>165988.573864778</v>
      </c>
      <c r="AK150" s="380" t="n">
        <f aca="false">XIRR(B150:AF150,$B$1:$AF$1)</f>
        <v>0.158458091651413</v>
      </c>
      <c r="AL150" s="381" t="n">
        <f aca="false">1-EXP(-(1/0.25)*(AI150/ABS($AI$1010)))</f>
        <v>0.984118843113043</v>
      </c>
    </row>
    <row r="151" customFormat="false" ht="12.75" hidden="false" customHeight="false" outlineLevel="0" collapsed="false">
      <c r="A151" s="371"/>
      <c r="B151" s="377" t="n">
        <f aca="false">+[1]data1cf!A151</f>
        <v>-194148.00238154</v>
      </c>
      <c r="C151" s="377" t="n">
        <f aca="false">+[1]data1cf!B151</f>
        <v>6820.12974662011</v>
      </c>
      <c r="D151" s="377" t="n">
        <f aca="false">+[1]data1cf!C151</f>
        <v>48993.3301204725</v>
      </c>
      <c r="E151" s="377" t="n">
        <f aca="false">+[1]data1cf!D151</f>
        <v>48451.9437154818</v>
      </c>
      <c r="F151" s="377" t="n">
        <f aca="false">+[1]data1cf!E151</f>
        <v>29342.1890938441</v>
      </c>
      <c r="G151" s="377" t="n">
        <f aca="false">+[1]data1cf!F151</f>
        <v>29024.0504224722</v>
      </c>
      <c r="H151" s="377" t="n">
        <f aca="false">+[1]data1cf!G151</f>
        <v>28006.3109658497</v>
      </c>
      <c r="I151" s="377" t="n">
        <f aca="false">+[1]data1cf!H151</f>
        <v>27361.9650786086</v>
      </c>
      <c r="J151" s="377" t="n">
        <f aca="false">+[1]data1cf!I151</f>
        <v>28135.7786900419</v>
      </c>
      <c r="K151" s="377" t="n">
        <f aca="false">+[1]data1cf!J151</f>
        <v>28526.8192366443</v>
      </c>
      <c r="L151" s="377" t="n">
        <f aca="false">+[1]data1cf!K151</f>
        <v>28995.6188966238</v>
      </c>
      <c r="M151" s="377" t="n">
        <f aca="false">+[1]data1cf!L151</f>
        <v>29580.8468536435</v>
      </c>
      <c r="N151" s="377" t="n">
        <f aca="false">+[1]data1cf!M151</f>
        <v>30208.0169529166</v>
      </c>
      <c r="O151" s="377" t="n">
        <f aca="false">+[1]data1cf!N151</f>
        <v>30553.3733932238</v>
      </c>
      <c r="P151" s="377" t="n">
        <f aca="false">+[1]data1cf!O151</f>
        <v>39768.785522308</v>
      </c>
      <c r="Q151" s="377" t="n">
        <f aca="false">+[1]data1cf!P151</f>
        <v>48723.7638638812</v>
      </c>
      <c r="R151" s="377" t="n">
        <f aca="false">+[1]data1cf!Q151</f>
        <v>37560.909770368</v>
      </c>
      <c r="S151" s="377" t="n">
        <f aca="false">+[1]data1cf!R151</f>
        <v>25956.6556810432</v>
      </c>
      <c r="T151" s="377" t="n">
        <f aca="false">+[1]data1cf!S151</f>
        <v>25689.8409109113</v>
      </c>
      <c r="U151" s="377" t="n">
        <f aca="false">+[1]data1cf!T151</f>
        <v>25397.9726023594</v>
      </c>
      <c r="V151" s="377" t="n">
        <f aca="false">+[1]data1cf!U151</f>
        <v>49483.453202939</v>
      </c>
      <c r="W151" s="377" t="n">
        <f aca="false">+[1]data1cf!V151</f>
        <v>0</v>
      </c>
      <c r="X151" s="377" t="n">
        <f aca="false">+[1]data1cf!W151</f>
        <v>0</v>
      </c>
      <c r="Y151" s="377" t="n">
        <f aca="false">+[1]data1cf!X151</f>
        <v>0</v>
      </c>
      <c r="Z151" s="377" t="n">
        <f aca="false">+[1]data1cf!Y151</f>
        <v>0</v>
      </c>
      <c r="AA151" s="377" t="n">
        <f aca="false">+[1]data1cf!Z151</f>
        <v>0</v>
      </c>
      <c r="AB151" s="377" t="n">
        <f aca="false">+[1]data1cf!AA151</f>
        <v>0</v>
      </c>
      <c r="AC151" s="377" t="n">
        <f aca="false">+[1]data1cf!AB151</f>
        <v>0</v>
      </c>
      <c r="AD151" s="377" t="n">
        <f aca="false">+[1]data1cf!AC151</f>
        <v>0</v>
      </c>
      <c r="AE151" s="377" t="n">
        <f aca="false">+[1]data1cf!AD151</f>
        <v>0</v>
      </c>
      <c r="AF151" s="377" t="n">
        <f aca="false">+[1]data1cf!AE151</f>
        <v>0</v>
      </c>
      <c r="AG151" s="377"/>
      <c r="AH151" s="378" t="n">
        <f aca="false">XNPV(0.1,B151:AF151,$B$1:$AF$1)</f>
        <v>73530.5870785066</v>
      </c>
      <c r="AI151" s="378" t="n">
        <f aca="false">SUMPRODUCT(B151:AA151,$B$1010:$AA$1010)</f>
        <v>165164.5139856</v>
      </c>
      <c r="AJ151" s="379" t="n">
        <f aca="false">SUMPRODUCT(B151:AF151,$B$1012:$AF$1012)</f>
        <v>164699.368287959</v>
      </c>
      <c r="AK151" s="380" t="n">
        <f aca="false">XIRR(B151:AF151,$B$1:$AF$1)</f>
        <v>0.15045961968309</v>
      </c>
      <c r="AL151" s="381" t="n">
        <f aca="false">1-EXP(-(1/0.25)*(AI151/ABS($AI$1010)))</f>
        <v>0.983608862374223</v>
      </c>
    </row>
    <row r="152" customFormat="false" ht="12.75" hidden="false" customHeight="false" outlineLevel="0" collapsed="false">
      <c r="A152" s="371"/>
      <c r="B152" s="377" t="n">
        <f aca="false">+[1]data1cf!A152</f>
        <v>-199808.390636264</v>
      </c>
      <c r="C152" s="377" t="n">
        <f aca="false">+[1]data1cf!B152</f>
        <v>9377.47709439459</v>
      </c>
      <c r="D152" s="377" t="n">
        <f aca="false">+[1]data1cf!C152</f>
        <v>49655.7999214362</v>
      </c>
      <c r="E152" s="377" t="n">
        <f aca="false">+[1]data1cf!D152</f>
        <v>49009.4265955176</v>
      </c>
      <c r="F152" s="377" t="n">
        <f aca="false">+[1]data1cf!E152</f>
        <v>30254.7715229268</v>
      </c>
      <c r="G152" s="377" t="n">
        <f aca="false">+[1]data1cf!F152</f>
        <v>29872.1946214688</v>
      </c>
      <c r="H152" s="377" t="n">
        <f aca="false">+[1]data1cf!G152</f>
        <v>28773.8982385933</v>
      </c>
      <c r="I152" s="377" t="n">
        <f aca="false">+[1]data1cf!H152</f>
        <v>28061.9069906688</v>
      </c>
      <c r="J152" s="377" t="n">
        <f aca="false">+[1]data1cf!I152</f>
        <v>28809.2180286907</v>
      </c>
      <c r="K152" s="377" t="n">
        <f aca="false">+[1]data1cf!J152</f>
        <v>29165.1323741301</v>
      </c>
      <c r="L152" s="377" t="n">
        <f aca="false">+[1]data1cf!K152</f>
        <v>29600.5924656258</v>
      </c>
      <c r="M152" s="377" t="n">
        <f aca="false">+[1]data1cf!L152</f>
        <v>30156.3804545137</v>
      </c>
      <c r="N152" s="377" t="n">
        <f aca="false">+[1]data1cf!M152</f>
        <v>30755.2072725605</v>
      </c>
      <c r="O152" s="377" t="n">
        <f aca="false">+[1]data1cf!N152</f>
        <v>31066.0740066161</v>
      </c>
      <c r="P152" s="377" t="n">
        <f aca="false">+[1]data1cf!O152</f>
        <v>40505.5122699736</v>
      </c>
      <c r="Q152" s="377" t="n">
        <f aca="false">+[1]data1cf!P152</f>
        <v>49694.8189542735</v>
      </c>
      <c r="R152" s="377" t="n">
        <f aca="false">+[1]data1cf!Q152</f>
        <v>38195.5459549135</v>
      </c>
      <c r="S152" s="377" t="n">
        <f aca="false">+[1]data1cf!R152</f>
        <v>26246.9283522532</v>
      </c>
      <c r="T152" s="377" t="n">
        <f aca="false">+[1]data1cf!S152</f>
        <v>25964.8608117708</v>
      </c>
      <c r="U152" s="377" t="n">
        <f aca="false">+[1]data1cf!T152</f>
        <v>25657.7233020028</v>
      </c>
      <c r="V152" s="377" t="n">
        <f aca="false">+[1]data1cf!U152</f>
        <v>50437.0793726952</v>
      </c>
      <c r="W152" s="377" t="n">
        <f aca="false">+[1]data1cf!V152</f>
        <v>0</v>
      </c>
      <c r="X152" s="377" t="n">
        <f aca="false">+[1]data1cf!W152</f>
        <v>0</v>
      </c>
      <c r="Y152" s="377" t="n">
        <f aca="false">+[1]data1cf!X152</f>
        <v>0</v>
      </c>
      <c r="Z152" s="377" t="n">
        <f aca="false">+[1]data1cf!Y152</f>
        <v>0</v>
      </c>
      <c r="AA152" s="377" t="n">
        <f aca="false">+[1]data1cf!Z152</f>
        <v>0</v>
      </c>
      <c r="AB152" s="377" t="n">
        <f aca="false">+[1]data1cf!AA152</f>
        <v>0</v>
      </c>
      <c r="AC152" s="377" t="n">
        <f aca="false">+[1]data1cf!AB152</f>
        <v>0</v>
      </c>
      <c r="AD152" s="377" t="n">
        <f aca="false">+[1]data1cf!AC152</f>
        <v>0</v>
      </c>
      <c r="AE152" s="377" t="n">
        <f aca="false">+[1]data1cf!AD152</f>
        <v>0</v>
      </c>
      <c r="AF152" s="377" t="n">
        <f aca="false">+[1]data1cf!AE152</f>
        <v>0</v>
      </c>
      <c r="AG152" s="377"/>
      <c r="AH152" s="378" t="n">
        <f aca="false">XNPV(0.1,B152:AF152,$B$1:$AF$1)</f>
        <v>75299.377934274</v>
      </c>
      <c r="AI152" s="378" t="n">
        <f aca="false">SUMPRODUCT(B152:AA152,$B$1010:$AA$1010)</f>
        <v>168812.483367952</v>
      </c>
      <c r="AJ152" s="379" t="n">
        <f aca="false">SUMPRODUCT(B152:AF152,$B$1012:$AF$1012)</f>
        <v>168338.163797507</v>
      </c>
      <c r="AK152" s="380" t="n">
        <f aca="false">XIRR(B152:AF152,$B$1:$AF$1)</f>
        <v>0.150664912314729</v>
      </c>
      <c r="AL152" s="381" t="n">
        <f aca="false">1-EXP(-(1/0.25)*(AI152/ABS($AI$1010)))</f>
        <v>0.985031600151906</v>
      </c>
    </row>
    <row r="153" customFormat="false" ht="12.75" hidden="false" customHeight="false" outlineLevel="0" collapsed="false">
      <c r="A153" s="371"/>
      <c r="B153" s="377" t="n">
        <f aca="false">+[1]data1cf!A153</f>
        <v>-188236.43324912</v>
      </c>
      <c r="C153" s="377" t="n">
        <f aca="false">+[1]data1cf!B153</f>
        <v>7172.07533089406</v>
      </c>
      <c r="D153" s="377" t="n">
        <f aca="false">+[1]data1cf!C153</f>
        <v>48443.6529595022</v>
      </c>
      <c r="E153" s="377" t="n">
        <f aca="false">+[1]data1cf!D153</f>
        <v>47137.6873463545</v>
      </c>
      <c r="F153" s="377" t="n">
        <f aca="false">+[1]data1cf!E153</f>
        <v>28389.1106342437</v>
      </c>
      <c r="G153" s="377" t="n">
        <f aca="false">+[1]data1cf!F153</f>
        <v>28138.2696524969</v>
      </c>
      <c r="H153" s="377" t="n">
        <f aca="false">+[1]data1cf!G153</f>
        <v>27204.6618520801</v>
      </c>
      <c r="I153" s="377" t="n">
        <f aca="false">+[1]data1cf!H153</f>
        <v>26630.9631021327</v>
      </c>
      <c r="J153" s="377" t="n">
        <f aca="false">+[1]data1cf!I153</f>
        <v>27432.4553440521</v>
      </c>
      <c r="K153" s="377" t="n">
        <f aca="false">+[1]data1cf!J153</f>
        <v>27860.1808241238</v>
      </c>
      <c r="L153" s="377" t="n">
        <f aca="false">+[1]data1cf!K153</f>
        <v>28363.7995027055</v>
      </c>
      <c r="M153" s="377" t="n">
        <f aca="false">+[1]data1cf!L153</f>
        <v>28979.7738324183</v>
      </c>
      <c r="N153" s="377" t="n">
        <f aca="false">+[1]data1cf!M153</f>
        <v>29636.544951775</v>
      </c>
      <c r="O153" s="377" t="n">
        <f aca="false">+[1]data1cf!N153</f>
        <v>30017.9215860491</v>
      </c>
      <c r="P153" s="377" t="n">
        <f aca="false">+[1]data1cf!O153</f>
        <v>38999.366375681</v>
      </c>
      <c r="Q153" s="377" t="n">
        <f aca="false">+[1]data1cf!P153</f>
        <v>47709.6180067572</v>
      </c>
      <c r="R153" s="377" t="n">
        <f aca="false">+[1]data1cf!Q153</f>
        <v>36898.1114763208</v>
      </c>
      <c r="S153" s="377" t="n">
        <f aca="false">+[1]data1cf!R153</f>
        <v>25653.5021011315</v>
      </c>
      <c r="T153" s="377" t="n">
        <f aca="false">+[1]data1cf!S153</f>
        <v>25402.6169461304</v>
      </c>
      <c r="U153" s="377" t="n">
        <f aca="false">+[1]data1cf!T153</f>
        <v>25126.6954126976</v>
      </c>
      <c r="V153" s="377" t="n">
        <f aca="false">+[1]data1cf!U153</f>
        <v>48487.5096783413</v>
      </c>
      <c r="W153" s="377" t="n">
        <f aca="false">+[1]data1cf!V153</f>
        <v>0</v>
      </c>
      <c r="X153" s="377" t="n">
        <f aca="false">+[1]data1cf!W153</f>
        <v>0</v>
      </c>
      <c r="Y153" s="377" t="n">
        <f aca="false">+[1]data1cf!X153</f>
        <v>0</v>
      </c>
      <c r="Z153" s="377" t="n">
        <f aca="false">+[1]data1cf!Y153</f>
        <v>0</v>
      </c>
      <c r="AA153" s="377" t="n">
        <f aca="false">+[1]data1cf!Z153</f>
        <v>0</v>
      </c>
      <c r="AB153" s="377" t="n">
        <f aca="false">+[1]data1cf!AA153</f>
        <v>0</v>
      </c>
      <c r="AC153" s="377" t="n">
        <f aca="false">+[1]data1cf!AB153</f>
        <v>0</v>
      </c>
      <c r="AD153" s="377" t="n">
        <f aca="false">+[1]data1cf!AC153</f>
        <v>0</v>
      </c>
      <c r="AE153" s="377" t="n">
        <f aca="false">+[1]data1cf!AD153</f>
        <v>0</v>
      </c>
      <c r="AF153" s="377" t="n">
        <f aca="false">+[1]data1cf!AE153</f>
        <v>0</v>
      </c>
      <c r="AG153" s="377"/>
      <c r="AH153" s="378" t="n">
        <f aca="false">XNPV(0.1,B153:AF153,$B$1:$AF$1)</f>
        <v>73998.9201353898</v>
      </c>
      <c r="AI153" s="378" t="n">
        <f aca="false">SUMPRODUCT(B153:AA153,$B$1010:$AA$1010)</f>
        <v>163729.85545855</v>
      </c>
      <c r="AJ153" s="379" t="n">
        <f aca="false">SUMPRODUCT(B153:AF153,$B$1012:$AF$1012)</f>
        <v>163274.100954789</v>
      </c>
      <c r="AK153" s="380" t="n">
        <f aca="false">XIRR(B153:AF153,$B$1:$AF$1)</f>
        <v>0.152323331458425</v>
      </c>
      <c r="AL153" s="381" t="n">
        <f aca="false">1-EXP(-(1/0.25)*(AI153/ABS($AI$1010)))</f>
        <v>0.983012970937742</v>
      </c>
    </row>
    <row r="154" customFormat="false" ht="12.75" hidden="false" customHeight="false" outlineLevel="0" collapsed="false">
      <c r="A154" s="371"/>
      <c r="B154" s="377" t="n">
        <f aca="false">+[1]data1cf!A154</f>
        <v>-175628.813185633</v>
      </c>
      <c r="C154" s="377" t="n">
        <f aca="false">+[1]data1cf!B154</f>
        <v>10204.1495567014</v>
      </c>
      <c r="D154" s="377" t="n">
        <f aca="false">+[1]data1cf!C154</f>
        <v>45983.1847929936</v>
      </c>
      <c r="E154" s="377" t="n">
        <f aca="false">+[1]data1cf!D154</f>
        <v>48468.4588969392</v>
      </c>
      <c r="F154" s="377" t="n">
        <f aca="false">+[1]data1cf!E154</f>
        <v>26356.4775312252</v>
      </c>
      <c r="G154" s="377" t="n">
        <f aca="false">+[1]data1cf!F154</f>
        <v>26249.1625208303</v>
      </c>
      <c r="H154" s="377" t="n">
        <f aca="false">+[1]data1cf!G154</f>
        <v>25494.9825394915</v>
      </c>
      <c r="I154" s="377" t="n">
        <f aca="false">+[1]data1cf!H154</f>
        <v>25071.9531373297</v>
      </c>
      <c r="J154" s="377" t="n">
        <f aca="false">+[1]data1cf!I154</f>
        <v>25932.4756720913</v>
      </c>
      <c r="K154" s="377" t="n">
        <f aca="false">+[1]data1cf!J154</f>
        <v>26438.4392126297</v>
      </c>
      <c r="L154" s="377" t="n">
        <f aca="false">+[1]data1cf!K154</f>
        <v>27016.3165098092</v>
      </c>
      <c r="M154" s="377" t="n">
        <f aca="false">+[1]data1cf!L154</f>
        <v>27697.863714771</v>
      </c>
      <c r="N154" s="377" t="n">
        <f aca="false">+[1]data1cf!M154</f>
        <v>28417.7650126547</v>
      </c>
      <c r="O154" s="377" t="n">
        <f aca="false">+[1]data1cf!N154</f>
        <v>28875.9620155949</v>
      </c>
      <c r="P154" s="377" t="n">
        <f aca="false">+[1]data1cf!O154</f>
        <v>37358.4240043827</v>
      </c>
      <c r="Q154" s="377" t="n">
        <f aca="false">+[1]data1cf!P154</f>
        <v>45546.7462938205</v>
      </c>
      <c r="R154" s="377" t="n">
        <f aca="false">+[1]data1cf!Q154</f>
        <v>35484.5596962614</v>
      </c>
      <c r="S154" s="377" t="n">
        <f aca="false">+[1]data1cf!R154</f>
        <v>25006.9656112756</v>
      </c>
      <c r="T154" s="377" t="n">
        <f aca="false">+[1]data1cf!S154</f>
        <v>24790.0535911272</v>
      </c>
      <c r="U154" s="377" t="n">
        <f aca="false">+[1]data1cf!T154</f>
        <v>24548.1417897025</v>
      </c>
      <c r="V154" s="377" t="n">
        <f aca="false">+[1]data1cf!U154</f>
        <v>46363.4581310206</v>
      </c>
      <c r="W154" s="377" t="n">
        <f aca="false">+[1]data1cf!V154</f>
        <v>0</v>
      </c>
      <c r="X154" s="377" t="n">
        <f aca="false">+[1]data1cf!W154</f>
        <v>0</v>
      </c>
      <c r="Y154" s="377" t="n">
        <f aca="false">+[1]data1cf!X154</f>
        <v>0</v>
      </c>
      <c r="Z154" s="377" t="n">
        <f aca="false">+[1]data1cf!Y154</f>
        <v>0</v>
      </c>
      <c r="AA154" s="377" t="n">
        <f aca="false">+[1]data1cf!Z154</f>
        <v>0</v>
      </c>
      <c r="AB154" s="377" t="n">
        <f aca="false">+[1]data1cf!AA154</f>
        <v>0</v>
      </c>
      <c r="AC154" s="377" t="n">
        <f aca="false">+[1]data1cf!AB154</f>
        <v>0</v>
      </c>
      <c r="AD154" s="377" t="n">
        <f aca="false">+[1]data1cf!AC154</f>
        <v>0</v>
      </c>
      <c r="AE154" s="377" t="n">
        <f aca="false">+[1]data1cf!AD154</f>
        <v>0</v>
      </c>
      <c r="AF154" s="377" t="n">
        <f aca="false">+[1]data1cf!AE154</f>
        <v>0</v>
      </c>
      <c r="AG154" s="377"/>
      <c r="AH154" s="378" t="n">
        <f aca="false">XNPV(0.1,B154:AF154,$B$1:$AF$1)</f>
        <v>79112.373068131</v>
      </c>
      <c r="AI154" s="378" t="n">
        <f aca="false">SUMPRODUCT(B154:AA154,$B$1010:$AA$1010)</f>
        <v>165197.771778537</v>
      </c>
      <c r="AJ154" s="379" t="n">
        <f aca="false">SUMPRODUCT(B154:AF154,$B$1012:$AF$1012)</f>
        <v>164760.480903341</v>
      </c>
      <c r="AK154" s="380" t="n">
        <f aca="false">XIRR(B154:AF154,$B$1:$AF$1)</f>
        <v>0.160520978276769</v>
      </c>
      <c r="AL154" s="381" t="n">
        <f aca="false">1-EXP(-(1/0.25)*(AI154/ABS($AI$1010)))</f>
        <v>0.983622425351754</v>
      </c>
    </row>
    <row r="155" customFormat="false" ht="12.75" hidden="false" customHeight="false" outlineLevel="0" collapsed="false">
      <c r="A155" s="371"/>
      <c r="B155" s="377" t="n">
        <f aca="false">+[1]data1cf!A155</f>
        <v>-188739.797826437</v>
      </c>
      <c r="C155" s="377" t="n">
        <f aca="false">+[1]data1cf!B155</f>
        <v>6903.33652859152</v>
      </c>
      <c r="D155" s="377" t="n">
        <f aca="false">+[1]data1cf!C155</f>
        <v>47700.3209957616</v>
      </c>
      <c r="E155" s="377" t="n">
        <f aca="false">+[1]data1cf!D155</f>
        <v>49509.3038090248</v>
      </c>
      <c r="F155" s="377" t="n">
        <f aca="false">+[1]data1cf!E155</f>
        <v>28470.2643728231</v>
      </c>
      <c r="G155" s="377" t="n">
        <f aca="false">+[1]data1cf!F155</f>
        <v>28213.6930558075</v>
      </c>
      <c r="H155" s="377" t="n">
        <f aca="false">+[1]data1cf!G155</f>
        <v>27272.9215236277</v>
      </c>
      <c r="I155" s="377" t="n">
        <f aca="false">+[1]data1cf!H155</f>
        <v>26693.2072360781</v>
      </c>
      <c r="J155" s="377" t="n">
        <f aca="false">+[1]data1cf!I155</f>
        <v>27492.3426685241</v>
      </c>
      <c r="K155" s="377" t="n">
        <f aca="false">+[1]data1cf!J155</f>
        <v>27916.9444608545</v>
      </c>
      <c r="L155" s="377" t="n">
        <f aca="false">+[1]data1cf!K155</f>
        <v>28417.5983325992</v>
      </c>
      <c r="M155" s="377" t="n">
        <f aca="false">+[1]data1cf!L155</f>
        <v>29030.9546374615</v>
      </c>
      <c r="N155" s="377" t="n">
        <f aca="false">+[1]data1cf!M155</f>
        <v>29685.20525767</v>
      </c>
      <c r="O155" s="377" t="n">
        <f aca="false">+[1]data1cf!N155</f>
        <v>30063.5148061492</v>
      </c>
      <c r="P155" s="377" t="n">
        <f aca="false">+[1]data1cf!O155</f>
        <v>39064.8816956994</v>
      </c>
      <c r="Q155" s="377" t="n">
        <f aca="false">+[1]data1cf!P155</f>
        <v>47795.9715770655</v>
      </c>
      <c r="R155" s="377" t="n">
        <f aca="false">+[1]data1cf!Q155</f>
        <v>36954.5481305585</v>
      </c>
      <c r="S155" s="377" t="n">
        <f aca="false">+[1]data1cf!R155</f>
        <v>25679.3153446538</v>
      </c>
      <c r="T155" s="377" t="n">
        <f aca="false">+[1]data1cf!S155</f>
        <v>25427.0737978373</v>
      </c>
      <c r="U155" s="377" t="n">
        <f aca="false">+[1]data1cf!T155</f>
        <v>25149.7944114323</v>
      </c>
      <c r="V155" s="377" t="n">
        <f aca="false">+[1]data1cf!U155</f>
        <v>48572.3133370757</v>
      </c>
      <c r="W155" s="377" t="n">
        <f aca="false">+[1]data1cf!V155</f>
        <v>0</v>
      </c>
      <c r="X155" s="377" t="n">
        <f aca="false">+[1]data1cf!W155</f>
        <v>0</v>
      </c>
      <c r="Y155" s="377" t="n">
        <f aca="false">+[1]data1cf!X155</f>
        <v>0</v>
      </c>
      <c r="Z155" s="377" t="n">
        <f aca="false">+[1]data1cf!Y155</f>
        <v>0</v>
      </c>
      <c r="AA155" s="377" t="n">
        <f aca="false">+[1]data1cf!Z155</f>
        <v>0</v>
      </c>
      <c r="AB155" s="377" t="n">
        <f aca="false">+[1]data1cf!AA155</f>
        <v>0</v>
      </c>
      <c r="AC155" s="377" t="n">
        <f aca="false">+[1]data1cf!AB155</f>
        <v>0</v>
      </c>
      <c r="AD155" s="377" t="n">
        <f aca="false">+[1]data1cf!AC155</f>
        <v>0</v>
      </c>
      <c r="AE155" s="377" t="n">
        <f aca="false">+[1]data1cf!AD155</f>
        <v>0</v>
      </c>
      <c r="AF155" s="377" t="n">
        <f aca="false">+[1]data1cf!AE155</f>
        <v>0</v>
      </c>
      <c r="AG155" s="377"/>
      <c r="AH155" s="378" t="n">
        <f aca="false">XNPV(0.1,B155:AF155,$B$1:$AF$1)</f>
        <v>74786.4520285851</v>
      </c>
      <c r="AI155" s="378" t="n">
        <f aca="false">SUMPRODUCT(B155:AA155,$B$1010:$AA$1010)</f>
        <v>164838.548329261</v>
      </c>
      <c r="AJ155" s="379" t="n">
        <f aca="false">SUMPRODUCT(B155:AF155,$B$1012:$AF$1012)</f>
        <v>164381.374494761</v>
      </c>
      <c r="AK155" s="380" t="n">
        <f aca="false">XIRR(B155:AF155,$B$1:$AF$1)</f>
        <v>0.152789300889769</v>
      </c>
      <c r="AL155" s="381" t="n">
        <f aca="false">1-EXP(-(1/0.25)*(AI155/ABS($AI$1010)))</f>
        <v>0.983475333187679</v>
      </c>
    </row>
    <row r="156" customFormat="false" ht="12.75" hidden="false" customHeight="false" outlineLevel="0" collapsed="false">
      <c r="A156" s="371"/>
      <c r="B156" s="377" t="n">
        <f aca="false">+[1]data1cf!A156</f>
        <v>-186842.85570949</v>
      </c>
      <c r="C156" s="377" t="n">
        <f aca="false">+[1]data1cf!B156</f>
        <v>8861.05160490202</v>
      </c>
      <c r="D156" s="377" t="n">
        <f aca="false">+[1]data1cf!C156</f>
        <v>48802.4090921828</v>
      </c>
      <c r="E156" s="377" t="n">
        <f aca="false">+[1]data1cf!D156</f>
        <v>47888.8168056343</v>
      </c>
      <c r="F156" s="377" t="n">
        <f aca="false">+[1]data1cf!E156</f>
        <v>28164.4344602782</v>
      </c>
      <c r="G156" s="377" t="n">
        <f aca="false">+[1]data1cf!F156</f>
        <v>27929.4580563834</v>
      </c>
      <c r="H156" s="377" t="n">
        <f aca="false">+[1]data1cf!G156</f>
        <v>27015.6832282006</v>
      </c>
      <c r="I156" s="377" t="n">
        <f aca="false">+[1]data1cf!H156</f>
        <v>26458.6386459649</v>
      </c>
      <c r="J156" s="377" t="n">
        <f aca="false">+[1]data1cf!I156</f>
        <v>27266.6557744093</v>
      </c>
      <c r="K156" s="377" t="n">
        <f aca="false">+[1]data1cf!J156</f>
        <v>27703.029262849</v>
      </c>
      <c r="L156" s="377" t="n">
        <f aca="false">+[1]data1cf!K156</f>
        <v>28214.8560840048</v>
      </c>
      <c r="M156" s="377" t="n">
        <f aca="false">+[1]data1cf!L156</f>
        <v>28838.078481608</v>
      </c>
      <c r="N156" s="377" t="n">
        <f aca="false">+[1]data1cf!M156</f>
        <v>29501.8276664858</v>
      </c>
      <c r="O156" s="377" t="n">
        <f aca="false">+[1]data1cf!N156</f>
        <v>29891.6956052107</v>
      </c>
      <c r="P156" s="377" t="n">
        <f aca="false">+[1]data1cf!O156</f>
        <v>38817.9855582901</v>
      </c>
      <c r="Q156" s="377" t="n">
        <f aca="false">+[1]data1cf!P156</f>
        <v>47470.5459673815</v>
      </c>
      <c r="R156" s="377" t="n">
        <f aca="false">+[1]data1cf!Q156</f>
        <v>36741.8651743323</v>
      </c>
      <c r="S156" s="377" t="n">
        <f aca="false">+[1]data1cf!R156</f>
        <v>25582.0374847899</v>
      </c>
      <c r="T156" s="377" t="n">
        <f aca="false">+[1]data1cf!S156</f>
        <v>25334.9075347716</v>
      </c>
      <c r="U156" s="377" t="n">
        <f aca="false">+[1]data1cf!T156</f>
        <v>25062.7452515713</v>
      </c>
      <c r="V156" s="377" t="n">
        <f aca="false">+[1]data1cf!U156</f>
        <v>48252.7286082858</v>
      </c>
      <c r="W156" s="377" t="n">
        <f aca="false">+[1]data1cf!V156</f>
        <v>0</v>
      </c>
      <c r="X156" s="377" t="n">
        <f aca="false">+[1]data1cf!W156</f>
        <v>0</v>
      </c>
      <c r="Y156" s="377" t="n">
        <f aca="false">+[1]data1cf!X156</f>
        <v>0</v>
      </c>
      <c r="Z156" s="377" t="n">
        <f aca="false">+[1]data1cf!Y156</f>
        <v>0</v>
      </c>
      <c r="AA156" s="377" t="n">
        <f aca="false">+[1]data1cf!Z156</f>
        <v>0</v>
      </c>
      <c r="AB156" s="377" t="n">
        <f aca="false">+[1]data1cf!AA156</f>
        <v>0</v>
      </c>
      <c r="AC156" s="377" t="n">
        <f aca="false">+[1]data1cf!AB156</f>
        <v>0</v>
      </c>
      <c r="AD156" s="377" t="n">
        <f aca="false">+[1]data1cf!AC156</f>
        <v>0</v>
      </c>
      <c r="AE156" s="377" t="n">
        <f aca="false">+[1]data1cf!AD156</f>
        <v>0</v>
      </c>
      <c r="AF156" s="377" t="n">
        <f aca="false">+[1]data1cf!AE156</f>
        <v>0</v>
      </c>
      <c r="AG156" s="377"/>
      <c r="AH156" s="378" t="n">
        <f aca="false">XNPV(0.1,B156:AF156,$B$1:$AF$1)</f>
        <v>76769.7085318454</v>
      </c>
      <c r="AI156" s="378" t="n">
        <f aca="false">SUMPRODUCT(B156:AA156,$B$1010:$AA$1010)</f>
        <v>166259.842402835</v>
      </c>
      <c r="AJ156" s="379" t="n">
        <f aca="false">SUMPRODUCT(B156:AF156,$B$1012:$AF$1012)</f>
        <v>165805.532322128</v>
      </c>
      <c r="AK156" s="380" t="n">
        <f aca="false">XIRR(B156:AF156,$B$1:$AF$1)</f>
        <v>0.155113769884058</v>
      </c>
      <c r="AL156" s="381" t="n">
        <f aca="false">1-EXP(-(1/0.25)*(AI156/ABS($AI$1010)))</f>
        <v>0.984049700389894</v>
      </c>
    </row>
    <row r="157" customFormat="false" ht="12.75" hidden="false" customHeight="false" outlineLevel="0" collapsed="false">
      <c r="A157" s="371"/>
      <c r="B157" s="377" t="n">
        <f aca="false">+[1]data1cf!A157</f>
        <v>-156703.301611766</v>
      </c>
      <c r="C157" s="377" t="n">
        <f aca="false">+[1]data1cf!B157</f>
        <v>8763.05545706975</v>
      </c>
      <c r="D157" s="377" t="n">
        <f aca="false">+[1]data1cf!C157</f>
        <v>39406.9134404978</v>
      </c>
      <c r="E157" s="377" t="n">
        <f aca="false">+[1]data1cf!D157</f>
        <v>42875.7782179729</v>
      </c>
      <c r="F157" s="377" t="n">
        <f aca="false">+[1]data1cf!E157</f>
        <v>23305.2576243052</v>
      </c>
      <c r="G157" s="377" t="n">
        <f aca="false">+[1]data1cf!F157</f>
        <v>23413.3918754113</v>
      </c>
      <c r="H157" s="377" t="n">
        <f aca="false">+[1]data1cf!G157</f>
        <v>22928.5540260159</v>
      </c>
      <c r="I157" s="377" t="n">
        <f aca="false">+[1]data1cf!H157</f>
        <v>22731.6969284594</v>
      </c>
      <c r="J157" s="377" t="n">
        <f aca="false">+[1]data1cf!I157</f>
        <v>23680.8308335486</v>
      </c>
      <c r="K157" s="377" t="n">
        <f aca="false">+[1]data1cf!J157</f>
        <v>24304.2388490492</v>
      </c>
      <c r="L157" s="377" t="n">
        <f aca="false">+[1]data1cf!K157</f>
        <v>24993.5870137404</v>
      </c>
      <c r="M157" s="377" t="n">
        <f aca="false">+[1]data1cf!L157</f>
        <v>25773.566770064</v>
      </c>
      <c r="N157" s="377" t="n">
        <f aca="false">+[1]data1cf!M157</f>
        <v>26588.2338459743</v>
      </c>
      <c r="O157" s="377" t="n">
        <f aca="false">+[1]data1cf!N157</f>
        <v>27161.7472027526</v>
      </c>
      <c r="P157" s="377" t="n">
        <f aca="false">+[1]data1cf!O157</f>
        <v>34895.1776752841</v>
      </c>
      <c r="Q157" s="377" t="n">
        <f aca="false">+[1]data1cf!P157</f>
        <v>42300.0230082324</v>
      </c>
      <c r="R157" s="377" t="n">
        <f aca="false">+[1]data1cf!Q157</f>
        <v>33362.6532270737</v>
      </c>
      <c r="S157" s="377" t="n">
        <f aca="false">+[1]data1cf!R157</f>
        <v>24036.4387584614</v>
      </c>
      <c r="T157" s="377" t="n">
        <f aca="false">+[1]data1cf!S157</f>
        <v>23870.5243852612</v>
      </c>
      <c r="U157" s="377" t="n">
        <f aca="false">+[1]data1cf!T157</f>
        <v>23679.6651673932</v>
      </c>
      <c r="V157" s="377" t="n">
        <f aca="false">+[1]data1cf!U157</f>
        <v>43175.0084521843</v>
      </c>
      <c r="W157" s="377" t="n">
        <f aca="false">+[1]data1cf!V157</f>
        <v>0</v>
      </c>
      <c r="X157" s="377" t="n">
        <f aca="false">+[1]data1cf!W157</f>
        <v>0</v>
      </c>
      <c r="Y157" s="377" t="n">
        <f aca="false">+[1]data1cf!X157</f>
        <v>0</v>
      </c>
      <c r="Z157" s="377" t="n">
        <f aca="false">+[1]data1cf!Y157</f>
        <v>0</v>
      </c>
      <c r="AA157" s="377" t="n">
        <f aca="false">+[1]data1cf!Z157</f>
        <v>0</v>
      </c>
      <c r="AB157" s="377" t="n">
        <f aca="false">+[1]data1cf!AA157</f>
        <v>0</v>
      </c>
      <c r="AC157" s="377" t="n">
        <f aca="false">+[1]data1cf!AB157</f>
        <v>0</v>
      </c>
      <c r="AD157" s="377" t="n">
        <f aca="false">+[1]data1cf!AC157</f>
        <v>0</v>
      </c>
      <c r="AE157" s="377" t="n">
        <f aca="false">+[1]data1cf!AD157</f>
        <v>0</v>
      </c>
      <c r="AF157" s="377" t="n">
        <f aca="false">+[1]data1cf!AE157</f>
        <v>0</v>
      </c>
      <c r="AG157" s="377"/>
      <c r="AH157" s="378" t="n">
        <f aca="false">XNPV(0.1,B157:AF157,$B$1:$AF$1)</f>
        <v>73257.3440612027</v>
      </c>
      <c r="AI157" s="378" t="n">
        <f aca="false">SUMPRODUCT(B157:AA157,$B$1010:$AA$1010)</f>
        <v>152651.78907515</v>
      </c>
      <c r="AJ157" s="379" t="n">
        <f aca="false">SUMPRODUCT(B157:AF157,$B$1012:$AF$1012)</f>
        <v>152246.767202871</v>
      </c>
      <c r="AK157" s="380" t="n">
        <f aca="false">XIRR(B157:AF157,$B$1:$AF$1)</f>
        <v>0.161092965546751</v>
      </c>
      <c r="AL157" s="381" t="n">
        <f aca="false">1-EXP(-(1/0.25)*(AI157/ABS($AI$1010)))</f>
        <v>0.977619550099296</v>
      </c>
    </row>
    <row r="158" customFormat="false" ht="12.75" hidden="false" customHeight="false" outlineLevel="0" collapsed="false">
      <c r="A158" s="371"/>
      <c r="B158" s="377" t="n">
        <f aca="false">+[1]data1cf!A158</f>
        <v>-163355.523569616</v>
      </c>
      <c r="C158" s="377" t="n">
        <f aca="false">+[1]data1cf!B158</f>
        <v>7963.50451042533</v>
      </c>
      <c r="D158" s="377" t="n">
        <f aca="false">+[1]data1cf!C158</f>
        <v>41427.3791486354</v>
      </c>
      <c r="E158" s="377" t="n">
        <f aca="false">+[1]data1cf!D158</f>
        <v>43220.2353010915</v>
      </c>
      <c r="F158" s="377" t="n">
        <f aca="false">+[1]data1cf!E158</f>
        <v>24377.7460473431</v>
      </c>
      <c r="G158" s="377" t="n">
        <f aca="false">+[1]data1cf!F158</f>
        <v>24410.1509686203</v>
      </c>
      <c r="H158" s="377" t="n">
        <f aca="false">+[1]data1cf!G158</f>
        <v>23830.6407169864</v>
      </c>
      <c r="I158" s="377" t="n">
        <f aca="false">+[1]data1cf!H158</f>
        <v>23554.2851939803</v>
      </c>
      <c r="J158" s="377" t="n">
        <f aca="false">+[1]data1cf!I158</f>
        <v>24472.2726488873</v>
      </c>
      <c r="K158" s="377" t="n">
        <f aca="false">+[1]data1cf!J158</f>
        <v>25054.3995232085</v>
      </c>
      <c r="L158" s="377" t="n">
        <f aca="false">+[1]data1cf!K158</f>
        <v>25704.5662396398</v>
      </c>
      <c r="M158" s="377" t="n">
        <f aca="false">+[1]data1cf!L158</f>
        <v>26449.9474501341</v>
      </c>
      <c r="N158" s="377" t="n">
        <f aca="false">+[1]data1cf!M158</f>
        <v>27231.3048325662</v>
      </c>
      <c r="O158" s="377" t="n">
        <f aca="false">+[1]data1cf!N158</f>
        <v>27764.2850720173</v>
      </c>
      <c r="P158" s="377" t="n">
        <f aca="false">+[1]data1cf!O158</f>
        <v>35760.9963483524</v>
      </c>
      <c r="Q158" s="377" t="n">
        <f aca="false">+[1]data1cf!P158</f>
        <v>43441.2298837852</v>
      </c>
      <c r="R158" s="377" t="n">
        <f aca="false">+[1]data1cf!Q158</f>
        <v>34108.4926592995</v>
      </c>
      <c r="S158" s="377" t="n">
        <f aca="false">+[1]data1cf!R158</f>
        <v>24377.574057012</v>
      </c>
      <c r="T158" s="377" t="n">
        <f aca="false">+[1]data1cf!S158</f>
        <v>24193.7342678724</v>
      </c>
      <c r="U158" s="377" t="n">
        <f aca="false">+[1]data1cf!T158</f>
        <v>23984.9303241239</v>
      </c>
      <c r="V158" s="377" t="n">
        <f aca="false">+[1]data1cf!U158</f>
        <v>44295.732448588</v>
      </c>
      <c r="W158" s="377" t="n">
        <f aca="false">+[1]data1cf!V158</f>
        <v>0</v>
      </c>
      <c r="X158" s="377" t="n">
        <f aca="false">+[1]data1cf!W158</f>
        <v>0</v>
      </c>
      <c r="Y158" s="377" t="n">
        <f aca="false">+[1]data1cf!X158</f>
        <v>0</v>
      </c>
      <c r="Z158" s="377" t="n">
        <f aca="false">+[1]data1cf!Y158</f>
        <v>0</v>
      </c>
      <c r="AA158" s="377" t="n">
        <f aca="false">+[1]data1cf!Z158</f>
        <v>0</v>
      </c>
      <c r="AB158" s="377" t="n">
        <f aca="false">+[1]data1cf!AA158</f>
        <v>0</v>
      </c>
      <c r="AC158" s="377" t="n">
        <f aca="false">+[1]data1cf!AB158</f>
        <v>0</v>
      </c>
      <c r="AD158" s="377" t="n">
        <f aca="false">+[1]data1cf!AC158</f>
        <v>0</v>
      </c>
      <c r="AE158" s="377" t="n">
        <f aca="false">+[1]data1cf!AD158</f>
        <v>0</v>
      </c>
      <c r="AF158" s="377" t="n">
        <f aca="false">+[1]data1cf!AE158</f>
        <v>0</v>
      </c>
      <c r="AG158" s="377"/>
      <c r="AH158" s="378" t="n">
        <f aca="false">XNPV(0.1,B158:AF158,$B$1:$AF$1)</f>
        <v>72669.701001419</v>
      </c>
      <c r="AI158" s="378" t="n">
        <f aca="false">SUMPRODUCT(B158:AA158,$B$1010:$AA$1010)</f>
        <v>154178.581274474</v>
      </c>
      <c r="AJ158" s="379" t="n">
        <f aca="false">SUMPRODUCT(B158:AF158,$B$1012:$AF$1012)</f>
        <v>153763.105327367</v>
      </c>
      <c r="AK158" s="380" t="n">
        <f aca="false">XIRR(B158:AF158,$B$1:$AF$1)</f>
        <v>0.158243951241593</v>
      </c>
      <c r="AL158" s="381" t="n">
        <f aca="false">1-EXP(-(1/0.25)*(AI158/ABS($AI$1010)))</f>
        <v>0.97845410517395</v>
      </c>
    </row>
    <row r="159" customFormat="false" ht="12.75" hidden="false" customHeight="false" outlineLevel="0" collapsed="false">
      <c r="A159" s="371"/>
      <c r="B159" s="377" t="n">
        <f aca="false">+[1]data1cf!A159</f>
        <v>-192366.867177737</v>
      </c>
      <c r="C159" s="377" t="n">
        <f aca="false">+[1]data1cf!B159</f>
        <v>8583.06500029062</v>
      </c>
      <c r="D159" s="377" t="n">
        <f aca="false">+[1]data1cf!C159</f>
        <v>48961.2561706922</v>
      </c>
      <c r="E159" s="377" t="n">
        <f aca="false">+[1]data1cf!D159</f>
        <v>48322.0526620332</v>
      </c>
      <c r="F159" s="377" t="n">
        <f aca="false">+[1]data1cf!E159</f>
        <v>29055.0298712494</v>
      </c>
      <c r="G159" s="377" t="n">
        <f aca="false">+[1]data1cf!F159</f>
        <v>28757.1677595252</v>
      </c>
      <c r="H159" s="377" t="n">
        <f aca="false">+[1]data1cf!G159</f>
        <v>27764.7768780891</v>
      </c>
      <c r="I159" s="377" t="n">
        <f aca="false">+[1]data1cf!H159</f>
        <v>27141.7167274202</v>
      </c>
      <c r="J159" s="377" t="n">
        <f aca="false">+[1]data1cf!I159</f>
        <v>27923.8698138809</v>
      </c>
      <c r="K159" s="377" t="n">
        <f aca="false">+[1]data1cf!J159</f>
        <v>28325.963403252</v>
      </c>
      <c r="L159" s="377" t="n">
        <f aca="false">+[1]data1cf!K159</f>
        <v>28805.2539123455</v>
      </c>
      <c r="M159" s="377" t="n">
        <f aca="false">+[1]data1cf!L159</f>
        <v>29399.7456444418</v>
      </c>
      <c r="N159" s="377" t="n">
        <f aca="false">+[1]data1cf!M159</f>
        <v>30035.8344280369</v>
      </c>
      <c r="O159" s="377" t="n">
        <f aca="false">+[1]data1cf!N159</f>
        <v>30392.0436274144</v>
      </c>
      <c r="P159" s="377" t="n">
        <f aca="false">+[1]data1cf!O159</f>
        <v>39536.9622114679</v>
      </c>
      <c r="Q159" s="377" t="n">
        <f aca="false">+[1]data1cf!P159</f>
        <v>48418.2052469636</v>
      </c>
      <c r="R159" s="377" t="n">
        <f aca="false">+[1]data1cf!Q159</f>
        <v>37361.2109513059</v>
      </c>
      <c r="S159" s="377" t="n">
        <f aca="false">+[1]data1cf!R159</f>
        <v>25865.3165625714</v>
      </c>
      <c r="T159" s="377" t="n">
        <f aca="false">+[1]data1cf!S159</f>
        <v>25603.301330034</v>
      </c>
      <c r="U159" s="377" t="n">
        <f aca="false">+[1]data1cf!T159</f>
        <v>25316.2377293211</v>
      </c>
      <c r="V159" s="377" t="n">
        <f aca="false">+[1]data1cf!U159</f>
        <v>49183.3788854563</v>
      </c>
      <c r="W159" s="377" t="n">
        <f aca="false">+[1]data1cf!V159</f>
        <v>0</v>
      </c>
      <c r="X159" s="377" t="n">
        <f aca="false">+[1]data1cf!W159</f>
        <v>0</v>
      </c>
      <c r="Y159" s="377" t="n">
        <f aca="false">+[1]data1cf!X159</f>
        <v>0</v>
      </c>
      <c r="Z159" s="377" t="n">
        <f aca="false">+[1]data1cf!Y159</f>
        <v>0</v>
      </c>
      <c r="AA159" s="377" t="n">
        <f aca="false">+[1]data1cf!Z159</f>
        <v>0</v>
      </c>
      <c r="AB159" s="377" t="n">
        <f aca="false">+[1]data1cf!AA159</f>
        <v>0</v>
      </c>
      <c r="AC159" s="377" t="n">
        <f aca="false">+[1]data1cf!AB159</f>
        <v>0</v>
      </c>
      <c r="AD159" s="377" t="n">
        <f aca="false">+[1]data1cf!AC159</f>
        <v>0</v>
      </c>
      <c r="AE159" s="377" t="n">
        <f aca="false">+[1]data1cf!AD159</f>
        <v>0</v>
      </c>
      <c r="AF159" s="377" t="n">
        <f aca="false">+[1]data1cf!AE159</f>
        <v>0</v>
      </c>
      <c r="AG159" s="377"/>
      <c r="AH159" s="378" t="n">
        <f aca="false">XNPV(0.1,B159:AF159,$B$1:$AF$1)</f>
        <v>75488.164013394</v>
      </c>
      <c r="AI159" s="378" t="n">
        <f aca="false">SUMPRODUCT(B159:AA159,$B$1010:$AA$1010)</f>
        <v>166652.547854646</v>
      </c>
      <c r="AJ159" s="379" t="n">
        <f aca="false">SUMPRODUCT(B159:AF159,$B$1012:$AF$1012)</f>
        <v>166189.85632415</v>
      </c>
      <c r="AK159" s="380" t="n">
        <f aca="false">XIRR(B159:AF159,$B$1:$AF$1)</f>
        <v>0.152577968190501</v>
      </c>
      <c r="AL159" s="381" t="n">
        <f aca="false">1-EXP(-(1/0.25)*(AI159/ABS($AI$1010)))</f>
        <v>0.984204848767631</v>
      </c>
    </row>
    <row r="160" customFormat="false" ht="12.75" hidden="false" customHeight="false" outlineLevel="0" collapsed="false">
      <c r="A160" s="371"/>
      <c r="B160" s="377" t="n">
        <f aca="false">+[1]data1cf!A160</f>
        <v>-159570.668148248</v>
      </c>
      <c r="C160" s="377" t="n">
        <f aca="false">+[1]data1cf!B160</f>
        <v>10275.6217379886</v>
      </c>
      <c r="D160" s="377" t="n">
        <f aca="false">+[1]data1cf!C160</f>
        <v>42320.3480891746</v>
      </c>
      <c r="E160" s="377" t="n">
        <f aca="false">+[1]data1cf!D160</f>
        <v>43616.7543847034</v>
      </c>
      <c r="F160" s="377" t="n">
        <f aca="false">+[1]data1cf!E160</f>
        <v>23767.5418707523</v>
      </c>
      <c r="G160" s="377" t="n">
        <f aca="false">+[1]data1cf!F160</f>
        <v>23843.0338336792</v>
      </c>
      <c r="H160" s="377" t="n">
        <f aca="false">+[1]data1cf!G160</f>
        <v>23317.3884947218</v>
      </c>
      <c r="I160" s="377" t="n">
        <f aca="false">+[1]data1cf!H160</f>
        <v>23086.2644820983</v>
      </c>
      <c r="J160" s="377" t="n">
        <f aca="false">+[1]data1cf!I160</f>
        <v>24021.9730550882</v>
      </c>
      <c r="K160" s="377" t="n">
        <f aca="false">+[1]data1cf!J160</f>
        <v>24627.5872922759</v>
      </c>
      <c r="L160" s="377" t="n">
        <f aca="false">+[1]data1cf!K160</f>
        <v>25300.0467280127</v>
      </c>
      <c r="M160" s="377" t="n">
        <f aca="false">+[1]data1cf!L160</f>
        <v>26065.113164674</v>
      </c>
      <c r="N160" s="377" t="n">
        <f aca="false">+[1]data1cf!M160</f>
        <v>26865.4224664414</v>
      </c>
      <c r="O160" s="377" t="n">
        <f aca="false">+[1]data1cf!N160</f>
        <v>27421.4644722965</v>
      </c>
      <c r="P160" s="377" t="n">
        <f aca="false">+[1]data1cf!O160</f>
        <v>35268.3792168965</v>
      </c>
      <c r="Q160" s="377" t="n">
        <f aca="false">+[1]data1cf!P160</f>
        <v>42791.9275819069</v>
      </c>
      <c r="R160" s="377" t="n">
        <f aca="false">+[1]data1cf!Q160</f>
        <v>33684.1390468651</v>
      </c>
      <c r="S160" s="377" t="n">
        <f aca="false">+[1]data1cf!R160</f>
        <v>24183.4813474903</v>
      </c>
      <c r="T160" s="377" t="n">
        <f aca="false">+[1]data1cf!S160</f>
        <v>24009.8404224488</v>
      </c>
      <c r="U160" s="377" t="n">
        <f aca="false">+[1]data1cf!T160</f>
        <v>23811.2463294034</v>
      </c>
      <c r="V160" s="377" t="n">
        <f aca="false">+[1]data1cf!U160</f>
        <v>43658.0841078498</v>
      </c>
      <c r="W160" s="377" t="n">
        <f aca="false">+[1]data1cf!V160</f>
        <v>0</v>
      </c>
      <c r="X160" s="377" t="n">
        <f aca="false">+[1]data1cf!W160</f>
        <v>0</v>
      </c>
      <c r="Y160" s="377" t="n">
        <f aca="false">+[1]data1cf!X160</f>
        <v>0</v>
      </c>
      <c r="Z160" s="377" t="n">
        <f aca="false">+[1]data1cf!Y160</f>
        <v>0</v>
      </c>
      <c r="AA160" s="377" t="n">
        <f aca="false">+[1]data1cf!Z160</f>
        <v>0</v>
      </c>
      <c r="AB160" s="377" t="n">
        <f aca="false">+[1]data1cf!AA160</f>
        <v>0</v>
      </c>
      <c r="AC160" s="377" t="n">
        <f aca="false">+[1]data1cf!AB160</f>
        <v>0</v>
      </c>
      <c r="AD160" s="377" t="n">
        <f aca="false">+[1]data1cf!AC160</f>
        <v>0</v>
      </c>
      <c r="AE160" s="377" t="n">
        <f aca="false">+[1]data1cf!AD160</f>
        <v>0</v>
      </c>
      <c r="AF160" s="377" t="n">
        <f aca="false">+[1]data1cf!AE160</f>
        <v>0</v>
      </c>
      <c r="AG160" s="377"/>
      <c r="AH160" s="378" t="n">
        <f aca="false">XNPV(0.1,B160:AF160,$B$1:$AF$1)</f>
        <v>76825.0582621558</v>
      </c>
      <c r="AI160" s="378" t="n">
        <f aca="false">SUMPRODUCT(B160:AA160,$B$1010:$AA$1010)</f>
        <v>157416.460678214</v>
      </c>
      <c r="AJ160" s="379" t="n">
        <f aca="false">SUMPRODUCT(B160:AF160,$B$1012:$AF$1012)</f>
        <v>157005.886320792</v>
      </c>
      <c r="AK160" s="380" t="n">
        <f aca="false">XIRR(B160:AF160,$B$1:$AF$1)</f>
        <v>0.163839911258649</v>
      </c>
      <c r="AL160" s="381" t="n">
        <f aca="false">1-EXP(-(1/0.25)*(AI160/ABS($AI$1010)))</f>
        <v>0.980122406992207</v>
      </c>
    </row>
    <row r="161" customFormat="false" ht="12.75" hidden="false" customHeight="false" outlineLevel="0" collapsed="false">
      <c r="A161" s="371"/>
      <c r="B161" s="377" t="n">
        <f aca="false">+[1]data1cf!A161</f>
        <v>-174315.841335635</v>
      </c>
      <c r="C161" s="377" t="n">
        <f aca="false">+[1]data1cf!B161</f>
        <v>6186.66134661705</v>
      </c>
      <c r="D161" s="377" t="n">
        <f aca="false">+[1]data1cf!C161</f>
        <v>45106.5773505677</v>
      </c>
      <c r="E161" s="377" t="n">
        <f aca="false">+[1]data1cf!D161</f>
        <v>44511.4246634271</v>
      </c>
      <c r="F161" s="377" t="n">
        <f aca="false">+[1]data1cf!E161</f>
        <v>26144.7968149444</v>
      </c>
      <c r="G161" s="377" t="n">
        <f aca="false">+[1]data1cf!F161</f>
        <v>26052.4287619591</v>
      </c>
      <c r="H161" s="377" t="n">
        <f aca="false">+[1]data1cf!G161</f>
        <v>25316.9345971637</v>
      </c>
      <c r="I161" s="377" t="n">
        <f aca="false">+[1]data1cf!H161</f>
        <v>24909.596071734</v>
      </c>
      <c r="J161" s="377" t="n">
        <f aca="false">+[1]data1cf!I161</f>
        <v>25776.2660881305</v>
      </c>
      <c r="K161" s="377" t="n">
        <f aca="false">+[1]data1cf!J161</f>
        <v>26290.377429005</v>
      </c>
      <c r="L161" s="377" t="n">
        <f aca="false">+[1]data1cf!K161</f>
        <v>26875.9881029319</v>
      </c>
      <c r="M161" s="377" t="n">
        <f aca="false">+[1]data1cf!L161</f>
        <v>27564.3641414792</v>
      </c>
      <c r="N161" s="377" t="n">
        <f aca="false">+[1]data1cf!M161</f>
        <v>28290.8398877424</v>
      </c>
      <c r="O161" s="377" t="n">
        <f aca="false">+[1]data1cf!N161</f>
        <v>28757.0370509869</v>
      </c>
      <c r="P161" s="377" t="n">
        <f aca="false">+[1]data1cf!O161</f>
        <v>37187.5344050663</v>
      </c>
      <c r="Q161" s="377" t="n">
        <f aca="false">+[1]data1cf!P161</f>
        <v>45321.5023810168</v>
      </c>
      <c r="R161" s="377" t="n">
        <f aca="false">+[1]data1cf!Q161</f>
        <v>35337.3508109693</v>
      </c>
      <c r="S161" s="377" t="n">
        <f aca="false">+[1]data1cf!R161</f>
        <v>24939.634568073</v>
      </c>
      <c r="T161" s="377" t="n">
        <f aca="false">+[1]data1cf!S161</f>
        <v>24726.2605487124</v>
      </c>
      <c r="U161" s="377" t="n">
        <f aca="false">+[1]data1cf!T161</f>
        <v>24487.8905593449</v>
      </c>
      <c r="V161" s="377" t="n">
        <f aca="false">+[1]data1cf!U161</f>
        <v>46142.2569942844</v>
      </c>
      <c r="W161" s="377" t="n">
        <f aca="false">+[1]data1cf!V161</f>
        <v>0</v>
      </c>
      <c r="X161" s="377" t="n">
        <f aca="false">+[1]data1cf!W161</f>
        <v>0</v>
      </c>
      <c r="Y161" s="377" t="n">
        <f aca="false">+[1]data1cf!X161</f>
        <v>0</v>
      </c>
      <c r="Z161" s="377" t="n">
        <f aca="false">+[1]data1cf!Y161</f>
        <v>0</v>
      </c>
      <c r="AA161" s="377" t="n">
        <f aca="false">+[1]data1cf!Z161</f>
        <v>0</v>
      </c>
      <c r="AB161" s="377" t="n">
        <f aca="false">+[1]data1cf!AA161</f>
        <v>0</v>
      </c>
      <c r="AC161" s="377" t="n">
        <f aca="false">+[1]data1cf!AB161</f>
        <v>0</v>
      </c>
      <c r="AD161" s="377" t="n">
        <f aca="false">+[1]data1cf!AC161</f>
        <v>0</v>
      </c>
      <c r="AE161" s="377" t="n">
        <f aca="false">+[1]data1cf!AD161</f>
        <v>0</v>
      </c>
      <c r="AF161" s="377" t="n">
        <f aca="false">+[1]data1cf!AE161</f>
        <v>0</v>
      </c>
      <c r="AG161" s="377"/>
      <c r="AH161" s="378" t="n">
        <f aca="false">XNPV(0.1,B161:AF161,$B$1:$AF$1)</f>
        <v>72116.7058813895</v>
      </c>
      <c r="AI161" s="378" t="n">
        <f aca="false">SUMPRODUCT(B161:AA161,$B$1010:$AA$1010)</f>
        <v>157189.278919285</v>
      </c>
      <c r="AJ161" s="379" t="n">
        <f aca="false">SUMPRODUCT(B161:AF161,$B$1012:$AF$1012)</f>
        <v>156756.271615879</v>
      </c>
      <c r="AK161" s="380" t="n">
        <f aca="false">XIRR(B161:AF161,$B$1:$AF$1)</f>
        <v>0.154353703996885</v>
      </c>
      <c r="AL161" s="381" t="n">
        <f aca="false">1-EXP(-(1/0.25)*(AI161/ABS($AI$1010)))</f>
        <v>0.980009687769639</v>
      </c>
    </row>
    <row r="162" customFormat="false" ht="12.75" hidden="false" customHeight="false" outlineLevel="0" collapsed="false">
      <c r="A162" s="371"/>
      <c r="B162" s="377" t="n">
        <f aca="false">+[1]data1cf!A162</f>
        <v>-151845.276014449</v>
      </c>
      <c r="C162" s="377" t="n">
        <f aca="false">+[1]data1cf!B162</f>
        <v>7128.43558410769</v>
      </c>
      <c r="D162" s="377" t="n">
        <f aca="false">+[1]data1cf!C162</f>
        <v>41244.435969822</v>
      </c>
      <c r="E162" s="377" t="n">
        <f aca="false">+[1]data1cf!D162</f>
        <v>42128.7962962496</v>
      </c>
      <c r="F162" s="377" t="n">
        <f aca="false">+[1]data1cf!E162</f>
        <v>22522.034177319</v>
      </c>
      <c r="G162" s="377" t="n">
        <f aca="false">+[1]data1cf!F162</f>
        <v>22685.4725095441</v>
      </c>
      <c r="H162" s="377" t="n">
        <f aca="false">+[1]data1cf!G162</f>
        <v>22269.7726047853</v>
      </c>
      <c r="I162" s="377" t="n">
        <f aca="false">+[1]data1cf!H162</f>
        <v>22130.9721066972</v>
      </c>
      <c r="J162" s="377" t="n">
        <f aca="false">+[1]data1cf!I162</f>
        <v>23102.8518331389</v>
      </c>
      <c r="K162" s="377" t="n">
        <f aca="false">+[1]data1cf!J162</f>
        <v>23756.4068945147</v>
      </c>
      <c r="L162" s="377" t="n">
        <f aca="false">+[1]data1cf!K162</f>
        <v>24474.3687284118</v>
      </c>
      <c r="M162" s="377" t="n">
        <f aca="false">+[1]data1cf!L162</f>
        <v>25279.6153237459</v>
      </c>
      <c r="N162" s="377" t="n">
        <f aca="false">+[1]data1cf!M162</f>
        <v>26118.608007638</v>
      </c>
      <c r="O162" s="377" t="n">
        <f aca="false">+[1]data1cf!N162</f>
        <v>26721.7221388286</v>
      </c>
      <c r="P162" s="377" t="n">
        <f aca="false">+[1]data1cf!O162</f>
        <v>34262.8822854052</v>
      </c>
      <c r="Q162" s="377" t="n">
        <f aca="false">+[1]data1cf!P162</f>
        <v>41466.615426766</v>
      </c>
      <c r="R162" s="377" t="n">
        <f aca="false">+[1]data1cf!Q162</f>
        <v>32817.9770156968</v>
      </c>
      <c r="S162" s="377" t="n">
        <f aca="false">+[1]data1cf!R162</f>
        <v>23787.3123728707</v>
      </c>
      <c r="T162" s="377" t="n">
        <f aca="false">+[1]data1cf!S162</f>
        <v>23634.4886827576</v>
      </c>
      <c r="U162" s="377" t="n">
        <f aca="false">+[1]data1cf!T162</f>
        <v>23456.7342497595</v>
      </c>
      <c r="V162" s="377" t="n">
        <f aca="false">+[1]data1cf!U162</f>
        <v>42356.5592337794</v>
      </c>
      <c r="W162" s="377" t="n">
        <f aca="false">+[1]data1cf!V162</f>
        <v>0</v>
      </c>
      <c r="X162" s="377" t="n">
        <f aca="false">+[1]data1cf!W162</f>
        <v>0</v>
      </c>
      <c r="Y162" s="377" t="n">
        <f aca="false">+[1]data1cf!X162</f>
        <v>0</v>
      </c>
      <c r="Z162" s="377" t="n">
        <f aca="false">+[1]data1cf!Y162</f>
        <v>0</v>
      </c>
      <c r="AA162" s="377" t="n">
        <f aca="false">+[1]data1cf!Z162</f>
        <v>0</v>
      </c>
      <c r="AB162" s="377" t="n">
        <f aca="false">+[1]data1cf!AA162</f>
        <v>0</v>
      </c>
      <c r="AC162" s="377" t="n">
        <f aca="false">+[1]data1cf!AB162</f>
        <v>0</v>
      </c>
      <c r="AD162" s="377" t="n">
        <f aca="false">+[1]data1cf!AC162</f>
        <v>0</v>
      </c>
      <c r="AE162" s="377" t="n">
        <f aca="false">+[1]data1cf!AD162</f>
        <v>0</v>
      </c>
      <c r="AF162" s="377" t="n">
        <f aca="false">+[1]data1cf!AE162</f>
        <v>0</v>
      </c>
      <c r="AG162" s="377"/>
      <c r="AH162" s="378" t="n">
        <f aca="false">XNPV(0.1,B162:AF162,$B$1:$AF$1)</f>
        <v>74034.8632951481</v>
      </c>
      <c r="AI162" s="378" t="n">
        <f aca="false">SUMPRODUCT(B162:AA162,$B$1010:$AA$1010)</f>
        <v>151989.716234319</v>
      </c>
      <c r="AJ162" s="379" t="n">
        <f aca="false">SUMPRODUCT(B162:AF162,$B$1012:$AF$1012)</f>
        <v>151591.939200397</v>
      </c>
      <c r="AK162" s="380" t="n">
        <f aca="false">XIRR(B162:AF162,$B$1:$AF$1)</f>
        <v>0.163600337714763</v>
      </c>
      <c r="AL162" s="381" t="n">
        <f aca="false">1-EXP(-(1/0.25)*(AI162/ABS($AI$1010)))</f>
        <v>0.977247680915266</v>
      </c>
    </row>
    <row r="163" customFormat="false" ht="12.75" hidden="false" customHeight="false" outlineLevel="0" collapsed="false">
      <c r="A163" s="371"/>
      <c r="B163" s="377" t="n">
        <f aca="false">+[1]data1cf!A163</f>
        <v>-199198.430118294</v>
      </c>
      <c r="C163" s="377" t="n">
        <f aca="false">+[1]data1cf!B163</f>
        <v>5898.80274885055</v>
      </c>
      <c r="D163" s="377" t="n">
        <f aca="false">+[1]data1cf!C163</f>
        <v>47702.6751338252</v>
      </c>
      <c r="E163" s="377" t="n">
        <f aca="false">+[1]data1cf!D163</f>
        <v>48258.8989634536</v>
      </c>
      <c r="F163" s="377" t="n">
        <f aca="false">+[1]data1cf!E163</f>
        <v>30156.4321111968</v>
      </c>
      <c r="G163" s="377" t="n">
        <f aca="false">+[1]data1cf!F163</f>
        <v>29780.7990401672</v>
      </c>
      <c r="H163" s="377" t="n">
        <f aca="false">+[1]data1cf!G163</f>
        <v>28691.1834301031</v>
      </c>
      <c r="I163" s="377" t="n">
        <f aca="false">+[1]data1cf!H163</f>
        <v>27986.4816113456</v>
      </c>
      <c r="J163" s="377" t="n">
        <f aca="false">+[1]data1cf!I163</f>
        <v>28736.6485530049</v>
      </c>
      <c r="K163" s="377" t="n">
        <f aca="false">+[1]data1cf!J163</f>
        <v>29096.348079759</v>
      </c>
      <c r="L163" s="377" t="n">
        <f aca="false">+[1]data1cf!K163</f>
        <v>29535.4008259536</v>
      </c>
      <c r="M163" s="377" t="n">
        <f aca="false">+[1]data1cf!L163</f>
        <v>30094.3612506187</v>
      </c>
      <c r="N163" s="377" t="n">
        <f aca="false">+[1]data1cf!M163</f>
        <v>30696.2423260272</v>
      </c>
      <c r="O163" s="377" t="n">
        <f aca="false">+[1]data1cf!N163</f>
        <v>31010.8256530342</v>
      </c>
      <c r="P163" s="377" t="n">
        <f aca="false">+[1]data1cf!O163</f>
        <v>40426.1229757439</v>
      </c>
      <c r="Q163" s="377" t="n">
        <f aca="false">+[1]data1cf!P163</f>
        <v>49590.1785587284</v>
      </c>
      <c r="R163" s="377" t="n">
        <f aca="false">+[1]data1cf!Q163</f>
        <v>38127.1578870942</v>
      </c>
      <c r="S163" s="377" t="n">
        <f aca="false">+[1]data1cf!R163</f>
        <v>26215.6487189638</v>
      </c>
      <c r="T163" s="377" t="n">
        <f aca="false">+[1]data1cf!S163</f>
        <v>25935.2248091449</v>
      </c>
      <c r="U163" s="377" t="n">
        <f aca="false">+[1]data1cf!T163</f>
        <v>25629.7327006223</v>
      </c>
      <c r="V163" s="377" t="n">
        <f aca="false">+[1]data1cf!U163</f>
        <v>50334.3171086452</v>
      </c>
      <c r="W163" s="377" t="n">
        <f aca="false">+[1]data1cf!V163</f>
        <v>0</v>
      </c>
      <c r="X163" s="377" t="n">
        <f aca="false">+[1]data1cf!W163</f>
        <v>0</v>
      </c>
      <c r="Y163" s="377" t="n">
        <f aca="false">+[1]data1cf!X163</f>
        <v>0</v>
      </c>
      <c r="Z163" s="377" t="n">
        <f aca="false">+[1]data1cf!Y163</f>
        <v>0</v>
      </c>
      <c r="AA163" s="377" t="n">
        <f aca="false">+[1]data1cf!Z163</f>
        <v>0</v>
      </c>
      <c r="AB163" s="377" t="n">
        <f aca="false">+[1]data1cf!AA163</f>
        <v>0</v>
      </c>
      <c r="AC163" s="377" t="n">
        <f aca="false">+[1]data1cf!AB163</f>
        <v>0</v>
      </c>
      <c r="AD163" s="377" t="n">
        <f aca="false">+[1]data1cf!AC163</f>
        <v>0</v>
      </c>
      <c r="AE163" s="377" t="n">
        <f aca="false">+[1]data1cf!AD163</f>
        <v>0</v>
      </c>
      <c r="AF163" s="377" t="n">
        <f aca="false">+[1]data1cf!AE163</f>
        <v>0</v>
      </c>
      <c r="AG163" s="377"/>
      <c r="AH163" s="378" t="n">
        <f aca="false">XNPV(0.1,B163:AF163,$B$1:$AF$1)</f>
        <v>70123.5071969397</v>
      </c>
      <c r="AI163" s="378" t="n">
        <f aca="false">SUMPRODUCT(B163:AA163,$B$1010:$AA$1010)</f>
        <v>163095.964199845</v>
      </c>
      <c r="AJ163" s="379" t="n">
        <f aca="false">SUMPRODUCT(B163:AF163,$B$1012:$AF$1012)</f>
        <v>162623.866167129</v>
      </c>
      <c r="AK163" s="380" t="n">
        <f aca="false">XIRR(B163:AF163,$B$1:$AF$1)</f>
        <v>0.146587396883265</v>
      </c>
      <c r="AL163" s="381" t="n">
        <f aca="false">1-EXP(-(1/0.25)*(AI163/ABS($AI$1010)))</f>
        <v>0.98274282709684</v>
      </c>
    </row>
    <row r="164" customFormat="false" ht="12.75" hidden="false" customHeight="false" outlineLevel="0" collapsed="false">
      <c r="A164" s="371"/>
      <c r="B164" s="377" t="n">
        <f aca="false">+[1]data1cf!A164</f>
        <v>-188578.194028352</v>
      </c>
      <c r="C164" s="377" t="n">
        <f aca="false">+[1]data1cf!B164</f>
        <v>5911.75375795958</v>
      </c>
      <c r="D164" s="377" t="n">
        <f aca="false">+[1]data1cf!C164</f>
        <v>45476.6292275017</v>
      </c>
      <c r="E164" s="377" t="n">
        <f aca="false">+[1]data1cf!D164</f>
        <v>46174.4023556577</v>
      </c>
      <c r="F164" s="377" t="n">
        <f aca="false">+[1]data1cf!E164</f>
        <v>28444.210190677</v>
      </c>
      <c r="G164" s="377" t="n">
        <f aca="false">+[1]data1cf!F164</f>
        <v>28189.4785818679</v>
      </c>
      <c r="H164" s="377" t="n">
        <f aca="false">+[1]data1cf!G164</f>
        <v>27251.006945854</v>
      </c>
      <c r="I164" s="377" t="n">
        <f aca="false">+[1]data1cf!H164</f>
        <v>26673.2239299274</v>
      </c>
      <c r="J164" s="377" t="n">
        <f aca="false">+[1]data1cf!I164</f>
        <v>27473.116009502</v>
      </c>
      <c r="K164" s="377" t="n">
        <f aca="false">+[1]data1cf!J164</f>
        <v>27898.7206530973</v>
      </c>
      <c r="L164" s="377" t="n">
        <f aca="false">+[1]data1cf!K164</f>
        <v>28400.3263678343</v>
      </c>
      <c r="M164" s="377" t="n">
        <f aca="false">+[1]data1cf!L164</f>
        <v>29014.5231822961</v>
      </c>
      <c r="N164" s="377" t="n">
        <f aca="false">+[1]data1cf!M164</f>
        <v>29669.5830017486</v>
      </c>
      <c r="O164" s="377" t="n">
        <f aca="false">+[1]data1cf!N164</f>
        <v>30048.8772295951</v>
      </c>
      <c r="P164" s="377" t="n">
        <f aca="false">+[1]data1cf!O164</f>
        <v>39043.8481843543</v>
      </c>
      <c r="Q164" s="377" t="n">
        <f aca="false">+[1]data1cf!P164</f>
        <v>47768.2480033997</v>
      </c>
      <c r="R164" s="377" t="n">
        <f aca="false">+[1]data1cf!Q164</f>
        <v>36936.4292996217</v>
      </c>
      <c r="S164" s="377" t="n">
        <f aca="false">+[1]data1cf!R164</f>
        <v>25671.0280745873</v>
      </c>
      <c r="T164" s="377" t="n">
        <f aca="false">+[1]data1cf!S164</f>
        <v>25419.2219935922</v>
      </c>
      <c r="U164" s="377" t="n">
        <f aca="false">+[1]data1cf!T164</f>
        <v>25142.3785421088</v>
      </c>
      <c r="V164" s="377" t="n">
        <f aca="false">+[1]data1cf!U164</f>
        <v>48545.0873582115</v>
      </c>
      <c r="W164" s="377" t="n">
        <f aca="false">+[1]data1cf!V164</f>
        <v>0</v>
      </c>
      <c r="X164" s="377" t="n">
        <f aca="false">+[1]data1cf!W164</f>
        <v>0</v>
      </c>
      <c r="Y164" s="377" t="n">
        <f aca="false">+[1]data1cf!X164</f>
        <v>0</v>
      </c>
      <c r="Z164" s="377" t="n">
        <f aca="false">+[1]data1cf!Y164</f>
        <v>0</v>
      </c>
      <c r="AA164" s="377" t="n">
        <f aca="false">+[1]data1cf!Z164</f>
        <v>0</v>
      </c>
      <c r="AB164" s="377" t="n">
        <f aca="false">+[1]data1cf!AA164</f>
        <v>0</v>
      </c>
      <c r="AC164" s="377" t="n">
        <f aca="false">+[1]data1cf!AB164</f>
        <v>0</v>
      </c>
      <c r="AD164" s="377" t="n">
        <f aca="false">+[1]data1cf!AC164</f>
        <v>0</v>
      </c>
      <c r="AE164" s="377" t="n">
        <f aca="false">+[1]data1cf!AD164</f>
        <v>0</v>
      </c>
      <c r="AF164" s="377" t="n">
        <f aca="false">+[1]data1cf!AE164</f>
        <v>0</v>
      </c>
      <c r="AG164" s="377"/>
      <c r="AH164" s="378" t="n">
        <f aca="false">XNPV(0.1,B164:AF164,$B$1:$AF$1)</f>
        <v>69586.282089353</v>
      </c>
      <c r="AI164" s="378" t="n">
        <f aca="false">SUMPRODUCT(B164:AA164,$B$1010:$AA$1010)</f>
        <v>159051.296508661</v>
      </c>
      <c r="AJ164" s="379" t="n">
        <f aca="false">SUMPRODUCT(B164:AF164,$B$1012:$AF$1012)</f>
        <v>158596.387712409</v>
      </c>
      <c r="AK164" s="380" t="n">
        <f aca="false">XIRR(B164:AF164,$B$1:$AF$1)</f>
        <v>0.148512121136302</v>
      </c>
      <c r="AL164" s="381" t="n">
        <f aca="false">1-EXP(-(1/0.25)*(AI164/ABS($AI$1010)))</f>
        <v>0.980915025236981</v>
      </c>
    </row>
    <row r="165" customFormat="false" ht="12.75" hidden="false" customHeight="false" outlineLevel="0" collapsed="false">
      <c r="A165" s="371"/>
      <c r="B165" s="377" t="n">
        <f aca="false">+[1]data1cf!A165</f>
        <v>-193735.318183443</v>
      </c>
      <c r="C165" s="377" t="n">
        <f aca="false">+[1]data1cf!B165</f>
        <v>8602.73212189965</v>
      </c>
      <c r="D165" s="377" t="n">
        <f aca="false">+[1]data1cf!C165</f>
        <v>48816.9463799259</v>
      </c>
      <c r="E165" s="377" t="n">
        <f aca="false">+[1]data1cf!D165</f>
        <v>48504.489226831</v>
      </c>
      <c r="F165" s="377" t="n">
        <f aca="false">+[1]data1cf!E165</f>
        <v>29275.6550804522</v>
      </c>
      <c r="G165" s="377" t="n">
        <f aca="false">+[1]data1cf!F165</f>
        <v>28962.2144329813</v>
      </c>
      <c r="H165" s="377" t="n">
        <f aca="false">+[1]data1cf!G165</f>
        <v>27950.3481725098</v>
      </c>
      <c r="I165" s="377" t="n">
        <f aca="false">+[1]data1cf!H165</f>
        <v>27310.9341327272</v>
      </c>
      <c r="J165" s="377" t="n">
        <f aca="false">+[1]data1cf!I165</f>
        <v>28086.6799779164</v>
      </c>
      <c r="K165" s="377" t="n">
        <f aca="false">+[1]data1cf!J165</f>
        <v>28480.2814845637</v>
      </c>
      <c r="L165" s="377" t="n">
        <f aca="false">+[1]data1cf!K165</f>
        <v>28951.5118458423</v>
      </c>
      <c r="M165" s="377" t="n">
        <f aca="false">+[1]data1cf!L165</f>
        <v>29538.8861944335</v>
      </c>
      <c r="N165" s="377" t="n">
        <f aca="false">+[1]data1cf!M165</f>
        <v>30168.1227286855</v>
      </c>
      <c r="O165" s="377" t="n">
        <f aca="false">+[1]data1cf!N165</f>
        <v>30515.9937238477</v>
      </c>
      <c r="P165" s="377" t="n">
        <f aca="false">+[1]data1cf!O165</f>
        <v>39715.072689655</v>
      </c>
      <c r="Q165" s="377" t="n">
        <f aca="false">+[1]data1cf!P165</f>
        <v>48652.9667607051</v>
      </c>
      <c r="R165" s="377" t="n">
        <f aca="false">+[1]data1cf!Q165</f>
        <v>37514.6400953711</v>
      </c>
      <c r="S165" s="377" t="n">
        <f aca="false">+[1]data1cf!R165</f>
        <v>25935.4926549119</v>
      </c>
      <c r="T165" s="377" t="n">
        <f aca="false">+[1]data1cf!S165</f>
        <v>25669.7899246292</v>
      </c>
      <c r="U165" s="377" t="n">
        <f aca="false">+[1]data1cf!T165</f>
        <v>25379.0348538581</v>
      </c>
      <c r="V165" s="377" t="n">
        <f aca="false">+[1]data1cf!U165</f>
        <v>49413.9267970742</v>
      </c>
      <c r="W165" s="377" t="n">
        <f aca="false">+[1]data1cf!V165</f>
        <v>0</v>
      </c>
      <c r="X165" s="377" t="n">
        <f aca="false">+[1]data1cf!W165</f>
        <v>0</v>
      </c>
      <c r="Y165" s="377" t="n">
        <f aca="false">+[1]data1cf!X165</f>
        <v>0</v>
      </c>
      <c r="Z165" s="377" t="n">
        <f aca="false">+[1]data1cf!Y165</f>
        <v>0</v>
      </c>
      <c r="AA165" s="377" t="n">
        <f aca="false">+[1]data1cf!Z165</f>
        <v>0</v>
      </c>
      <c r="AB165" s="377" t="n">
        <f aca="false">+[1]data1cf!AA165</f>
        <v>0</v>
      </c>
      <c r="AC165" s="377" t="n">
        <f aca="false">+[1]data1cf!AB165</f>
        <v>0</v>
      </c>
      <c r="AD165" s="377" t="n">
        <f aca="false">+[1]data1cf!AC165</f>
        <v>0</v>
      </c>
      <c r="AE165" s="377" t="n">
        <f aca="false">+[1]data1cf!AD165</f>
        <v>0</v>
      </c>
      <c r="AF165" s="377" t="n">
        <f aca="false">+[1]data1cf!AE165</f>
        <v>0</v>
      </c>
      <c r="AG165" s="377"/>
      <c r="AH165" s="378" t="n">
        <f aca="false">XNPV(0.1,B165:AF165,$B$1:$AF$1)</f>
        <v>75155.8456290511</v>
      </c>
      <c r="AI165" s="378" t="n">
        <f aca="false">SUMPRODUCT(B165:AA165,$B$1010:$AA$1010)</f>
        <v>166732.582180379</v>
      </c>
      <c r="AJ165" s="379" t="n">
        <f aca="false">SUMPRODUCT(B165:AF165,$B$1012:$AF$1012)</f>
        <v>166267.822561105</v>
      </c>
      <c r="AK165" s="380" t="n">
        <f aca="false">XIRR(B165:AF165,$B$1:$AF$1)</f>
        <v>0.151962068756736</v>
      </c>
      <c r="AL165" s="381" t="n">
        <f aca="false">1-EXP(-(1/0.25)*(AI165/ABS($AI$1010)))</f>
        <v>0.984236282781245</v>
      </c>
    </row>
    <row r="166" customFormat="false" ht="12.75" hidden="false" customHeight="false" outlineLevel="0" collapsed="false">
      <c r="A166" s="371"/>
      <c r="B166" s="377" t="n">
        <f aca="false">+[1]data1cf!A166</f>
        <v>-181932.198271675</v>
      </c>
      <c r="C166" s="377" t="n">
        <f aca="false">+[1]data1cf!B166</f>
        <v>2811.37386136786</v>
      </c>
      <c r="D166" s="377" t="n">
        <f aca="false">+[1]data1cf!C166</f>
        <v>45254.8779468069</v>
      </c>
      <c r="E166" s="377" t="n">
        <f aca="false">+[1]data1cf!D166</f>
        <v>46896.5799032125</v>
      </c>
      <c r="F166" s="377" t="n">
        <f aca="false">+[1]data1cf!E166</f>
        <v>27372.7255718896</v>
      </c>
      <c r="G166" s="377" t="n">
        <f aca="false">+[1]data1cf!F166</f>
        <v>27193.6524134284</v>
      </c>
      <c r="H166" s="377" t="n">
        <f aca="false">+[1]data1cf!G166</f>
        <v>26349.7645702488</v>
      </c>
      <c r="I166" s="377" t="n">
        <f aca="false">+[1]data1cf!H166</f>
        <v>25851.4055725747</v>
      </c>
      <c r="J166" s="377" t="n">
        <f aca="false">+[1]data1cf!I166</f>
        <v>26682.4149505588</v>
      </c>
      <c r="K166" s="377" t="n">
        <f aca="false">+[1]data1cf!J166</f>
        <v>27149.262097914</v>
      </c>
      <c r="L166" s="377" t="n">
        <f aca="false">+[1]data1cf!K166</f>
        <v>27690.012588716</v>
      </c>
      <c r="M166" s="377" t="n">
        <f aca="false">+[1]data1cf!L166</f>
        <v>28338.7755662174</v>
      </c>
      <c r="N166" s="377" t="n">
        <f aca="false">+[1]data1cf!M166</f>
        <v>29027.1139026697</v>
      </c>
      <c r="O166" s="377" t="n">
        <f aca="false">+[1]data1cf!N166</f>
        <v>29446.9033105431</v>
      </c>
      <c r="P166" s="377" t="n">
        <f aca="false">+[1]data1cf!O166</f>
        <v>38178.8398813055</v>
      </c>
      <c r="Q166" s="377" t="n">
        <f aca="false">+[1]data1cf!P166</f>
        <v>46628.1092496911</v>
      </c>
      <c r="R166" s="377" t="n">
        <f aca="false">+[1]data1cf!Q166</f>
        <v>36191.2879418704</v>
      </c>
      <c r="S166" s="377" t="n">
        <f aca="false">+[1]data1cf!R166</f>
        <v>25330.2120643902</v>
      </c>
      <c r="T166" s="377" t="n">
        <f aca="false">+[1]data1cf!S166</f>
        <v>25096.3146218958</v>
      </c>
      <c r="U166" s="377" t="n">
        <f aca="false">+[1]data1cf!T166</f>
        <v>24837.3991007809</v>
      </c>
      <c r="V166" s="377" t="n">
        <f aca="false">+[1]data1cf!U166</f>
        <v>47425.4123125351</v>
      </c>
      <c r="W166" s="377" t="n">
        <f aca="false">+[1]data1cf!V166</f>
        <v>0</v>
      </c>
      <c r="X166" s="377" t="n">
        <f aca="false">+[1]data1cf!W166</f>
        <v>0</v>
      </c>
      <c r="Y166" s="377" t="n">
        <f aca="false">+[1]data1cf!X166</f>
        <v>0</v>
      </c>
      <c r="Z166" s="377" t="n">
        <f aca="false">+[1]data1cf!Y166</f>
        <v>0</v>
      </c>
      <c r="AA166" s="377" t="n">
        <f aca="false">+[1]data1cf!Z166</f>
        <v>0</v>
      </c>
      <c r="AB166" s="377" t="n">
        <f aca="false">+[1]data1cf!AA166</f>
        <v>0</v>
      </c>
      <c r="AC166" s="377" t="n">
        <f aca="false">+[1]data1cf!AB166</f>
        <v>0</v>
      </c>
      <c r="AD166" s="377" t="n">
        <f aca="false">+[1]data1cf!AC166</f>
        <v>0</v>
      </c>
      <c r="AE166" s="377" t="n">
        <f aca="false">+[1]data1cf!AD166</f>
        <v>0</v>
      </c>
      <c r="AF166" s="377" t="n">
        <f aca="false">+[1]data1cf!AE166</f>
        <v>0</v>
      </c>
      <c r="AG166" s="377"/>
      <c r="AH166" s="378" t="n">
        <f aca="false">XNPV(0.1,B166:AF166,$B$1:$AF$1)</f>
        <v>68914.1810415968</v>
      </c>
      <c r="AI166" s="378" t="n">
        <f aca="false">SUMPRODUCT(B166:AA166,$B$1010:$AA$1010)</f>
        <v>156348.210215699</v>
      </c>
      <c r="AJ166" s="379" t="n">
        <f aca="false">SUMPRODUCT(B166:AF166,$B$1012:$AF$1012)</f>
        <v>155903.407344692</v>
      </c>
      <c r="AK166" s="380" t="n">
        <f aca="false">XIRR(B166:AF166,$B$1:$AF$1)</f>
        <v>0.149364667462265</v>
      </c>
      <c r="AL166" s="381" t="n">
        <f aca="false">1-EXP(-(1/0.25)*(AI166/ABS($AI$1010)))</f>
        <v>0.9795867883156</v>
      </c>
    </row>
    <row r="167" customFormat="false" ht="12.75" hidden="false" customHeight="false" outlineLevel="0" collapsed="false">
      <c r="A167" s="371"/>
      <c r="B167" s="377" t="n">
        <f aca="false">+[1]data1cf!A167</f>
        <v>-159673.253649116</v>
      </c>
      <c r="C167" s="377" t="n">
        <f aca="false">+[1]data1cf!B167</f>
        <v>8205.96067827556</v>
      </c>
      <c r="D167" s="377" t="n">
        <f aca="false">+[1]data1cf!C167</f>
        <v>42177.1232873302</v>
      </c>
      <c r="E167" s="377" t="n">
        <f aca="false">+[1]data1cf!D167</f>
        <v>43609.672880766</v>
      </c>
      <c r="F167" s="377" t="n">
        <f aca="false">+[1]data1cf!E167</f>
        <v>23784.080970432</v>
      </c>
      <c r="G167" s="377" t="n">
        <f aca="false">+[1]data1cf!F167</f>
        <v>23858.4050933076</v>
      </c>
      <c r="H167" s="377" t="n">
        <f aca="false">+[1]data1cf!G167</f>
        <v>23331.2997886633</v>
      </c>
      <c r="I167" s="377" t="n">
        <f aca="false">+[1]data1cf!H167</f>
        <v>23098.9498118664</v>
      </c>
      <c r="J167" s="377" t="n">
        <f aca="false">+[1]data1cf!I167</f>
        <v>24034.178068022</v>
      </c>
      <c r="K167" s="377" t="n">
        <f aca="false">+[1]data1cf!J167</f>
        <v>24639.1556988891</v>
      </c>
      <c r="L167" s="377" t="n">
        <f aca="false">+[1]data1cf!K167</f>
        <v>25311.0109081705</v>
      </c>
      <c r="M167" s="377" t="n">
        <f aca="false">+[1]data1cf!L167</f>
        <v>26075.5437924073</v>
      </c>
      <c r="N167" s="377" t="n">
        <f aca="false">+[1]data1cf!M167</f>
        <v>26875.3394174497</v>
      </c>
      <c r="O167" s="377" t="n">
        <f aca="false">+[1]data1cf!N167</f>
        <v>27430.7563524386</v>
      </c>
      <c r="P167" s="377" t="n">
        <f aca="false">+[1]data1cf!O167</f>
        <v>35281.7312130867</v>
      </c>
      <c r="Q167" s="377" t="n">
        <f aca="false">+[1]data1cf!P167</f>
        <v>42809.5264052269</v>
      </c>
      <c r="R167" s="377" t="n">
        <f aca="false">+[1]data1cf!Q167</f>
        <v>33695.6408145762</v>
      </c>
      <c r="S167" s="377" t="n">
        <f aca="false">+[1]data1cf!R167</f>
        <v>24188.7420762644</v>
      </c>
      <c r="T167" s="377" t="n">
        <f aca="false">+[1]data1cf!S167</f>
        <v>24014.8247191099</v>
      </c>
      <c r="U167" s="377" t="n">
        <f aca="false">+[1]data1cf!T167</f>
        <v>23815.9538961682</v>
      </c>
      <c r="V167" s="377" t="n">
        <f aca="false">+[1]data1cf!U167</f>
        <v>43675.3670598066</v>
      </c>
      <c r="W167" s="377" t="n">
        <f aca="false">+[1]data1cf!V167</f>
        <v>0</v>
      </c>
      <c r="X167" s="377" t="n">
        <f aca="false">+[1]data1cf!W167</f>
        <v>0</v>
      </c>
      <c r="Y167" s="377" t="n">
        <f aca="false">+[1]data1cf!X167</f>
        <v>0</v>
      </c>
      <c r="Z167" s="377" t="n">
        <f aca="false">+[1]data1cf!Y167</f>
        <v>0</v>
      </c>
      <c r="AA167" s="377" t="n">
        <f aca="false">+[1]data1cf!Z167</f>
        <v>0</v>
      </c>
      <c r="AB167" s="377" t="n">
        <f aca="false">+[1]data1cf!AA167</f>
        <v>0</v>
      </c>
      <c r="AC167" s="377" t="n">
        <f aca="false">+[1]data1cf!AB167</f>
        <v>0</v>
      </c>
      <c r="AD167" s="377" t="n">
        <f aca="false">+[1]data1cf!AC167</f>
        <v>0</v>
      </c>
      <c r="AE167" s="377" t="n">
        <f aca="false">+[1]data1cf!AD167</f>
        <v>0</v>
      </c>
      <c r="AF167" s="377" t="n">
        <f aca="false">+[1]data1cf!AE167</f>
        <v>0</v>
      </c>
      <c r="AG167" s="377"/>
      <c r="AH167" s="378" t="n">
        <f aca="false">XNPV(0.1,B167:AF167,$B$1:$AF$1)</f>
        <v>74792.305757723</v>
      </c>
      <c r="AI167" s="378" t="n">
        <f aca="false">SUMPRODUCT(B167:AA167,$B$1010:$AA$1010)</f>
        <v>155318.72826562</v>
      </c>
      <c r="AJ167" s="379" t="n">
        <f aca="false">SUMPRODUCT(B167:AF167,$B$1012:$AF$1012)</f>
        <v>154908.338971724</v>
      </c>
      <c r="AK167" s="380" t="n">
        <f aca="false">XIRR(B167:AF167,$B$1:$AF$1)</f>
        <v>0.161592059876434</v>
      </c>
      <c r="AL167" s="381" t="n">
        <f aca="false">1-EXP(-(1/0.25)*(AI167/ABS($AI$1010)))</f>
        <v>0.97905695598819</v>
      </c>
    </row>
    <row r="168" customFormat="false" ht="12.75" hidden="false" customHeight="false" outlineLevel="0" collapsed="false">
      <c r="A168" s="371"/>
      <c r="B168" s="377" t="n">
        <f aca="false">+[1]data1cf!A168</f>
        <v>-179706.905495508</v>
      </c>
      <c r="C168" s="377" t="n">
        <f aca="false">+[1]data1cf!B168</f>
        <v>7991.33672889338</v>
      </c>
      <c r="D168" s="377" t="n">
        <f aca="false">+[1]data1cf!C168</f>
        <v>45914.1710559273</v>
      </c>
      <c r="E168" s="377" t="n">
        <f aca="false">+[1]data1cf!D168</f>
        <v>47647.3716265634</v>
      </c>
      <c r="F168" s="377" t="n">
        <f aca="false">+[1]data1cf!E168</f>
        <v>27013.9581171308</v>
      </c>
      <c r="G168" s="377" t="n">
        <f aca="false">+[1]data1cf!F168</f>
        <v>26860.2178371694</v>
      </c>
      <c r="H168" s="377" t="n">
        <f aca="false">+[1]data1cf!G168</f>
        <v>26047.9996848296</v>
      </c>
      <c r="I168" s="377" t="n">
        <f aca="false">+[1]data1cf!H168</f>
        <v>25576.234398699</v>
      </c>
      <c r="J168" s="377" t="n">
        <f aca="false">+[1]data1cf!I168</f>
        <v>26417.6628473384</v>
      </c>
      <c r="K168" s="377" t="n">
        <f aca="false">+[1]data1cf!J168</f>
        <v>26898.3193092114</v>
      </c>
      <c r="L168" s="377" t="n">
        <f aca="false">+[1]data1cf!K168</f>
        <v>27452.1767279428</v>
      </c>
      <c r="M168" s="377" t="n">
        <f aca="false">+[1]data1cf!L168</f>
        <v>28112.5135667178</v>
      </c>
      <c r="N168" s="377" t="n">
        <f aca="false">+[1]data1cf!M168</f>
        <v>28811.9946192043</v>
      </c>
      <c r="O168" s="377" t="n">
        <f aca="false">+[1]data1cf!N168</f>
        <v>29245.3431136138</v>
      </c>
      <c r="P168" s="377" t="n">
        <f aca="false">+[1]data1cf!O168</f>
        <v>37889.2073268211</v>
      </c>
      <c r="Q168" s="377" t="n">
        <f aca="false">+[1]data1cf!P168</f>
        <v>46246.3541861392</v>
      </c>
      <c r="R168" s="377" t="n">
        <f aca="false">+[1]data1cf!Q168</f>
        <v>35941.7906894894</v>
      </c>
      <c r="S168" s="377" t="n">
        <f aca="false">+[1]data1cf!R168</f>
        <v>25216.0959208865</v>
      </c>
      <c r="T168" s="377" t="n">
        <f aca="false">+[1]data1cf!S168</f>
        <v>24988.1948655921</v>
      </c>
      <c r="U168" s="377" t="n">
        <f aca="false">+[1]data1cf!T168</f>
        <v>24735.282191214</v>
      </c>
      <c r="V168" s="377" t="n">
        <f aca="false">+[1]data1cf!U168</f>
        <v>47050.5091555033</v>
      </c>
      <c r="W168" s="377" t="n">
        <f aca="false">+[1]data1cf!V168</f>
        <v>0</v>
      </c>
      <c r="X168" s="377" t="n">
        <f aca="false">+[1]data1cf!W168</f>
        <v>0</v>
      </c>
      <c r="Y168" s="377" t="n">
        <f aca="false">+[1]data1cf!X168</f>
        <v>0</v>
      </c>
      <c r="Z168" s="377" t="n">
        <f aca="false">+[1]data1cf!Y168</f>
        <v>0</v>
      </c>
      <c r="AA168" s="377" t="n">
        <f aca="false">+[1]data1cf!Z168</f>
        <v>0</v>
      </c>
      <c r="AB168" s="377" t="n">
        <f aca="false">+[1]data1cf!AA168</f>
        <v>0</v>
      </c>
      <c r="AC168" s="377" t="n">
        <f aca="false">+[1]data1cf!AB168</f>
        <v>0</v>
      </c>
      <c r="AD168" s="377" t="n">
        <f aca="false">+[1]data1cf!AC168</f>
        <v>0</v>
      </c>
      <c r="AE168" s="377" t="n">
        <f aca="false">+[1]data1cf!AD168</f>
        <v>0</v>
      </c>
      <c r="AF168" s="377" t="n">
        <f aca="false">+[1]data1cf!AE168</f>
        <v>0</v>
      </c>
      <c r="AG168" s="377"/>
      <c r="AH168" s="378" t="n">
        <f aca="false">XNPV(0.1,B168:AF168,$B$1:$AF$1)</f>
        <v>75330.3128085573</v>
      </c>
      <c r="AI168" s="378" t="n">
        <f aca="false">SUMPRODUCT(B168:AA168,$B$1010:$AA$1010)</f>
        <v>162441.865744572</v>
      </c>
      <c r="AJ168" s="379" t="n">
        <f aca="false">SUMPRODUCT(B168:AF168,$B$1012:$AF$1012)</f>
        <v>161999.163065008</v>
      </c>
      <c r="AK168" s="380" t="n">
        <f aca="false">XIRR(B168:AF168,$B$1:$AF$1)</f>
        <v>0.155752310403617</v>
      </c>
      <c r="AL168" s="381" t="n">
        <f aca="false">1-EXP(-(1/0.25)*(AI168/ABS($AI$1010)))</f>
        <v>0.982459567155472</v>
      </c>
    </row>
    <row r="169" customFormat="false" ht="12.75" hidden="false" customHeight="false" outlineLevel="0" collapsed="false">
      <c r="A169" s="371"/>
      <c r="B169" s="377" t="n">
        <f aca="false">+[1]data1cf!A169</f>
        <v>-186803.085954605</v>
      </c>
      <c r="C169" s="377" t="n">
        <f aca="false">+[1]data1cf!B169</f>
        <v>6623.96395386523</v>
      </c>
      <c r="D169" s="377" t="n">
        <f aca="false">+[1]data1cf!C169</f>
        <v>44193.4018180378</v>
      </c>
      <c r="E169" s="377" t="n">
        <f aca="false">+[1]data1cf!D169</f>
        <v>48377.8374677141</v>
      </c>
      <c r="F169" s="377" t="n">
        <f aca="false">+[1]data1cf!E169</f>
        <v>28158.0226775728</v>
      </c>
      <c r="G169" s="377" t="n">
        <f aca="false">+[1]data1cf!F169</f>
        <v>27923.4990151689</v>
      </c>
      <c r="H169" s="377" t="n">
        <f aca="false">+[1]data1cf!G169</f>
        <v>27010.2901780571</v>
      </c>
      <c r="I169" s="377" t="n">
        <f aca="false">+[1]data1cf!H169</f>
        <v>26453.7208705362</v>
      </c>
      <c r="J169" s="377" t="n">
        <f aca="false">+[1]data1cf!I169</f>
        <v>27261.9242054387</v>
      </c>
      <c r="K169" s="377" t="n">
        <f aca="false">+[1]data1cf!J169</f>
        <v>27698.5444897424</v>
      </c>
      <c r="L169" s="377" t="n">
        <f aca="false">+[1]data1cf!K169</f>
        <v>28210.6055539231</v>
      </c>
      <c r="M169" s="377" t="n">
        <f aca="false">+[1]data1cf!L169</f>
        <v>28834.0347960507</v>
      </c>
      <c r="N169" s="377" t="n">
        <f aca="false">+[1]data1cf!M169</f>
        <v>29497.9831201565</v>
      </c>
      <c r="O169" s="377" t="n">
        <f aca="false">+[1]data1cf!N169</f>
        <v>29888.093382747</v>
      </c>
      <c r="P169" s="377" t="n">
        <f aca="false">+[1]data1cf!O169</f>
        <v>38812.8093334707</v>
      </c>
      <c r="Q169" s="377" t="n">
        <f aca="false">+[1]data1cf!P169</f>
        <v>47463.7233571318</v>
      </c>
      <c r="R169" s="377" t="n">
        <f aca="false">+[1]data1cf!Q169</f>
        <v>36737.4062354107</v>
      </c>
      <c r="S169" s="377" t="n">
        <f aca="false">+[1]data1cf!R169</f>
        <v>25579.9980358223</v>
      </c>
      <c r="T169" s="377" t="n">
        <f aca="false">+[1]data1cf!S169</f>
        <v>25332.9752514099</v>
      </c>
      <c r="U169" s="377" t="n">
        <f aca="false">+[1]data1cf!T169</f>
        <v>25060.9202492587</v>
      </c>
      <c r="V169" s="377" t="n">
        <f aca="false">+[1]data1cf!U169</f>
        <v>48246.0284532226</v>
      </c>
      <c r="W169" s="377" t="n">
        <f aca="false">+[1]data1cf!V169</f>
        <v>0</v>
      </c>
      <c r="X169" s="377" t="n">
        <f aca="false">+[1]data1cf!W169</f>
        <v>0</v>
      </c>
      <c r="Y169" s="377" t="n">
        <f aca="false">+[1]data1cf!X169</f>
        <v>0</v>
      </c>
      <c r="Z169" s="377" t="n">
        <f aca="false">+[1]data1cf!Y169</f>
        <v>0</v>
      </c>
      <c r="AA169" s="377" t="n">
        <f aca="false">+[1]data1cf!Z169</f>
        <v>0</v>
      </c>
      <c r="AB169" s="377" t="n">
        <f aca="false">+[1]data1cf!AA169</f>
        <v>0</v>
      </c>
      <c r="AC169" s="377" t="n">
        <f aca="false">+[1]data1cf!AB169</f>
        <v>0</v>
      </c>
      <c r="AD169" s="377" t="n">
        <f aca="false">+[1]data1cf!AC169</f>
        <v>0</v>
      </c>
      <c r="AE169" s="377" t="n">
        <f aca="false">+[1]data1cf!AD169</f>
        <v>0</v>
      </c>
      <c r="AF169" s="377" t="n">
        <f aca="false">+[1]data1cf!AE169</f>
        <v>0</v>
      </c>
      <c r="AG169" s="377"/>
      <c r="AH169" s="378" t="n">
        <f aca="false">XNPV(0.1,B169:AF169,$B$1:$AF$1)</f>
        <v>71305.8972681478</v>
      </c>
      <c r="AI169" s="378" t="n">
        <f aca="false">SUMPRODUCT(B169:AA169,$B$1010:$AA$1010)</f>
        <v>160402.719035763</v>
      </c>
      <c r="AJ169" s="379" t="n">
        <f aca="false">SUMPRODUCT(B169:AF169,$B$1012:$AF$1012)</f>
        <v>159949.848495198</v>
      </c>
      <c r="AK169" s="380" t="n">
        <f aca="false">XIRR(B169:AF169,$B$1:$AF$1)</f>
        <v>0.150331715669228</v>
      </c>
      <c r="AL169" s="381" t="n">
        <f aca="false">1-EXP(-(1/0.25)*(AI169/ABS($AI$1010)))</f>
        <v>0.981546318559832</v>
      </c>
    </row>
    <row r="170" customFormat="false" ht="12.75" hidden="false" customHeight="false" outlineLevel="0" collapsed="false">
      <c r="A170" s="371"/>
      <c r="B170" s="377" t="n">
        <f aca="false">+[1]data1cf!A170</f>
        <v>-201478.096913416</v>
      </c>
      <c r="C170" s="377" t="n">
        <f aca="false">+[1]data1cf!B170</f>
        <v>7224.04981493689</v>
      </c>
      <c r="D170" s="377" t="n">
        <f aca="false">+[1]data1cf!C170</f>
        <v>49816.9978379351</v>
      </c>
      <c r="E170" s="377" t="n">
        <f aca="false">+[1]data1cf!D170</f>
        <v>52725.1290371963</v>
      </c>
      <c r="F170" s="377" t="n">
        <f aca="false">+[1]data1cf!E170</f>
        <v>30523.9658858728</v>
      </c>
      <c r="G170" s="377" t="n">
        <f aca="false">+[1]data1cf!F170</f>
        <v>30122.3809389556</v>
      </c>
      <c r="H170" s="377" t="n">
        <f aca="false">+[1]data1cf!G170</f>
        <v>29000.3218035303</v>
      </c>
      <c r="I170" s="377" t="n">
        <f aca="false">+[1]data1cf!H170</f>
        <v>28268.3764679584</v>
      </c>
      <c r="J170" s="377" t="n">
        <f aca="false">+[1]data1cf!I170</f>
        <v>29007.8697537001</v>
      </c>
      <c r="K170" s="377" t="n">
        <f aca="false">+[1]data1cf!J170</f>
        <v>29353.4225416038</v>
      </c>
      <c r="L170" s="377" t="n">
        <f aca="false">+[1]data1cf!K170</f>
        <v>29779.0480980342</v>
      </c>
      <c r="M170" s="377" t="n">
        <f aca="false">+[1]data1cf!L170</f>
        <v>30326.1518593787</v>
      </c>
      <c r="N170" s="377" t="n">
        <f aca="false">+[1]data1cf!M170</f>
        <v>30916.6179515442</v>
      </c>
      <c r="O170" s="377" t="n">
        <f aca="false">+[1]data1cf!N170</f>
        <v>31217.31088189</v>
      </c>
      <c r="P170" s="377" t="n">
        <f aca="false">+[1]data1cf!O170</f>
        <v>40722.8325702367</v>
      </c>
      <c r="Q170" s="377" t="n">
        <f aca="false">+[1]data1cf!P170</f>
        <v>49981.2616339847</v>
      </c>
      <c r="R170" s="377" t="n">
        <f aca="false">+[1]data1cf!Q170</f>
        <v>38382.7514915937</v>
      </c>
      <c r="S170" s="377" t="n">
        <f aca="false">+[1]data1cf!R170</f>
        <v>26332.5532386381</v>
      </c>
      <c r="T170" s="377" t="n">
        <f aca="false">+[1]data1cf!S170</f>
        <v>26045.9864226198</v>
      </c>
      <c r="U170" s="377" t="n">
        <f aca="false">+[1]data1cf!T170</f>
        <v>25734.3447905248</v>
      </c>
      <c r="V170" s="377" t="n">
        <f aca="false">+[1]data1cf!U170</f>
        <v>50718.380854156</v>
      </c>
      <c r="W170" s="377" t="n">
        <f aca="false">+[1]data1cf!V170</f>
        <v>0</v>
      </c>
      <c r="X170" s="377" t="n">
        <f aca="false">+[1]data1cf!W170</f>
        <v>0</v>
      </c>
      <c r="Y170" s="377" t="n">
        <f aca="false">+[1]data1cf!X170</f>
        <v>0</v>
      </c>
      <c r="Z170" s="377" t="n">
        <f aca="false">+[1]data1cf!Y170</f>
        <v>0</v>
      </c>
      <c r="AA170" s="377" t="n">
        <f aca="false">+[1]data1cf!Z170</f>
        <v>0</v>
      </c>
      <c r="AB170" s="377" t="n">
        <f aca="false">+[1]data1cf!AA170</f>
        <v>0</v>
      </c>
      <c r="AC170" s="377" t="n">
        <f aca="false">+[1]data1cf!AB170</f>
        <v>0</v>
      </c>
      <c r="AD170" s="377" t="n">
        <f aca="false">+[1]data1cf!AC170</f>
        <v>0</v>
      </c>
      <c r="AE170" s="377" t="n">
        <f aca="false">+[1]data1cf!AD170</f>
        <v>0</v>
      </c>
      <c r="AF170" s="377" t="n">
        <f aca="false">+[1]data1cf!AE170</f>
        <v>0</v>
      </c>
      <c r="AG170" s="377"/>
      <c r="AH170" s="378" t="n">
        <f aca="false">XNPV(0.1,B170:AF170,$B$1:$AF$1)</f>
        <v>75816.8290065555</v>
      </c>
      <c r="AI170" s="378" t="n">
        <f aca="false">SUMPRODUCT(B170:AA170,$B$1010:$AA$1010)</f>
        <v>170120.62709666</v>
      </c>
      <c r="AJ170" s="379" t="n">
        <f aca="false">SUMPRODUCT(B170:AF170,$B$1012:$AF$1012)</f>
        <v>169642.662796314</v>
      </c>
      <c r="AK170" s="380" t="n">
        <f aca="false">XIRR(B170:AF170,$B$1:$AF$1)</f>
        <v>0.150529181273482</v>
      </c>
      <c r="AL170" s="381" t="n">
        <f aca="false">1-EXP(-(1/0.25)*(AI170/ABS($AI$1010)))</f>
        <v>0.985511125884929</v>
      </c>
    </row>
    <row r="171" customFormat="false" ht="12.75" hidden="false" customHeight="false" outlineLevel="0" collapsed="false">
      <c r="A171" s="371"/>
      <c r="B171" s="377" t="n">
        <f aca="false">+[1]data1cf!A171</f>
        <v>-201498.424071669</v>
      </c>
      <c r="C171" s="377" t="n">
        <f aca="false">+[1]data1cf!B171</f>
        <v>8427.22147167116</v>
      </c>
      <c r="D171" s="377" t="n">
        <f aca="false">+[1]data1cf!C171</f>
        <v>50433.7771975898</v>
      </c>
      <c r="E171" s="377" t="n">
        <f aca="false">+[1]data1cf!D171</f>
        <v>52225.1690764461</v>
      </c>
      <c r="F171" s="377" t="n">
        <f aca="false">+[1]data1cf!E171</f>
        <v>30527.2430828814</v>
      </c>
      <c r="G171" s="377" t="n">
        <f aca="false">+[1]data1cf!F171</f>
        <v>30125.4267302651</v>
      </c>
      <c r="H171" s="377" t="n">
        <f aca="false">+[1]data1cf!G171</f>
        <v>29003.0783048981</v>
      </c>
      <c r="I171" s="377" t="n">
        <f aca="false">+[1]data1cf!H171</f>
        <v>28270.8900464224</v>
      </c>
      <c r="J171" s="377" t="n">
        <f aca="false">+[1]data1cf!I171</f>
        <v>29010.2881581266</v>
      </c>
      <c r="K171" s="377" t="n">
        <f aca="false">+[1]data1cf!J171</f>
        <v>29355.714803473</v>
      </c>
      <c r="L171" s="377" t="n">
        <f aca="false">+[1]data1cf!K171</f>
        <v>29781.2206333663</v>
      </c>
      <c r="M171" s="377" t="n">
        <f aca="false">+[1]data1cf!L171</f>
        <v>30328.2186721234</v>
      </c>
      <c r="N171" s="377" t="n">
        <f aca="false">+[1]data1cf!M171</f>
        <v>30918.5829800408</v>
      </c>
      <c r="O171" s="377" t="n">
        <f aca="false">+[1]data1cf!N171</f>
        <v>31219.1520535616</v>
      </c>
      <c r="P171" s="377" t="n">
        <f aca="false">+[1]data1cf!O171</f>
        <v>40725.4782476206</v>
      </c>
      <c r="Q171" s="377" t="n">
        <f aca="false">+[1]data1cf!P171</f>
        <v>49984.7488135927</v>
      </c>
      <c r="R171" s="377" t="n">
        <f aca="false">+[1]data1cf!Q171</f>
        <v>38385.0305490675</v>
      </c>
      <c r="S171" s="377" t="n">
        <f aca="false">+[1]data1cf!R171</f>
        <v>26333.5956439042</v>
      </c>
      <c r="T171" s="377" t="n">
        <f aca="false">+[1]data1cf!S171</f>
        <v>26046.9740532904</v>
      </c>
      <c r="U171" s="377" t="n">
        <f aca="false">+[1]data1cf!T171</f>
        <v>25735.2775875947</v>
      </c>
      <c r="V171" s="377" t="n">
        <f aca="false">+[1]data1cf!U171</f>
        <v>50721.805444342</v>
      </c>
      <c r="W171" s="377" t="n">
        <f aca="false">+[1]data1cf!V171</f>
        <v>0</v>
      </c>
      <c r="X171" s="377" t="n">
        <f aca="false">+[1]data1cf!W171</f>
        <v>0</v>
      </c>
      <c r="Y171" s="377" t="n">
        <f aca="false">+[1]data1cf!X171</f>
        <v>0</v>
      </c>
      <c r="Z171" s="377" t="n">
        <f aca="false">+[1]data1cf!Y171</f>
        <v>0</v>
      </c>
      <c r="AA171" s="377" t="n">
        <f aca="false">+[1]data1cf!Z171</f>
        <v>0</v>
      </c>
      <c r="AB171" s="377" t="n">
        <f aca="false">+[1]data1cf!AA171</f>
        <v>0</v>
      </c>
      <c r="AC171" s="377" t="n">
        <f aca="false">+[1]data1cf!AB171</f>
        <v>0</v>
      </c>
      <c r="AD171" s="377" t="n">
        <f aca="false">+[1]data1cf!AC171</f>
        <v>0</v>
      </c>
      <c r="AE171" s="377" t="n">
        <f aca="false">+[1]data1cf!AD171</f>
        <v>0</v>
      </c>
      <c r="AF171" s="377" t="n">
        <f aca="false">+[1]data1cf!AE171</f>
        <v>0</v>
      </c>
      <c r="AG171" s="377"/>
      <c r="AH171" s="378" t="n">
        <f aca="false">XNPV(0.1,B171:AF171,$B$1:$AF$1)</f>
        <v>77039.2278352724</v>
      </c>
      <c r="AI171" s="378" t="n">
        <f aca="false">SUMPRODUCT(B171:AA171,$B$1010:$AA$1010)</f>
        <v>171393.093899727</v>
      </c>
      <c r="AJ171" s="379" t="n">
        <f aca="false">SUMPRODUCT(B171:AF171,$B$1012:$AF$1012)</f>
        <v>170914.952241258</v>
      </c>
      <c r="AK171" s="380" t="n">
        <f aca="false">XIRR(B171:AF171,$B$1:$AF$1)</f>
        <v>0.151556585273542</v>
      </c>
      <c r="AL171" s="381" t="n">
        <f aca="false">1-EXP(-(1/0.25)*(AI171/ABS($AI$1010)))</f>
        <v>0.985962829926315</v>
      </c>
    </row>
    <row r="172" customFormat="false" ht="12.75" hidden="false" customHeight="false" outlineLevel="0" collapsed="false">
      <c r="A172" s="371"/>
      <c r="B172" s="377" t="n">
        <f aca="false">+[1]data1cf!A172</f>
        <v>-153126.648622216</v>
      </c>
      <c r="C172" s="377" t="n">
        <f aca="false">+[1]data1cf!B172</f>
        <v>7790.82812473417</v>
      </c>
      <c r="D172" s="377" t="n">
        <f aca="false">+[1]data1cf!C172</f>
        <v>37342.5298638897</v>
      </c>
      <c r="E172" s="377" t="n">
        <f aca="false">+[1]data1cf!D172</f>
        <v>42323.9427175299</v>
      </c>
      <c r="F172" s="377" t="n">
        <f aca="false">+[1]data1cf!E172</f>
        <v>22728.6203820691</v>
      </c>
      <c r="G172" s="377" t="n">
        <f aca="false">+[1]data1cf!F172</f>
        <v>22877.4714847246</v>
      </c>
      <c r="H172" s="377" t="n">
        <f aca="false">+[1]data1cf!G172</f>
        <v>22443.5354742392</v>
      </c>
      <c r="I172" s="377" t="n">
        <f aca="false">+[1]data1cf!H172</f>
        <v>22289.4217311365</v>
      </c>
      <c r="J172" s="377" t="n">
        <f aca="false">+[1]data1cf!I172</f>
        <v>23255.3019271438</v>
      </c>
      <c r="K172" s="377" t="n">
        <f aca="false">+[1]data1cf!J172</f>
        <v>23900.9052809759</v>
      </c>
      <c r="L172" s="377" t="n">
        <f aca="false">+[1]data1cf!K172</f>
        <v>24611.3198570018</v>
      </c>
      <c r="M172" s="377" t="n">
        <f aca="false">+[1]data1cf!L172</f>
        <v>25409.9019680214</v>
      </c>
      <c r="N172" s="377" t="n">
        <f aca="false">+[1]data1cf!M172</f>
        <v>26242.4784305266</v>
      </c>
      <c r="O172" s="377" t="n">
        <f aca="false">+[1]data1cf!N172</f>
        <v>26837.7849409584</v>
      </c>
      <c r="P172" s="377" t="n">
        <f aca="false">+[1]data1cf!O172</f>
        <v>34429.6590914096</v>
      </c>
      <c r="Q172" s="377" t="n">
        <f aca="false">+[1]data1cf!P172</f>
        <v>41686.4384031179</v>
      </c>
      <c r="R172" s="377" t="n">
        <f aca="false">+[1]data1cf!Q172</f>
        <v>32961.6430304964</v>
      </c>
      <c r="S172" s="377" t="n">
        <f aca="false">+[1]data1cf!R172</f>
        <v>23853.0229624864</v>
      </c>
      <c r="T172" s="377" t="n">
        <f aca="false">+[1]data1cf!S172</f>
        <v>23696.7464205123</v>
      </c>
      <c r="U172" s="377" t="n">
        <f aca="false">+[1]data1cf!T172</f>
        <v>23515.5354161094</v>
      </c>
      <c r="V172" s="377" t="n">
        <f aca="false">+[1]data1cf!U172</f>
        <v>42572.4367313971</v>
      </c>
      <c r="W172" s="377" t="n">
        <f aca="false">+[1]data1cf!V172</f>
        <v>0</v>
      </c>
      <c r="X172" s="377" t="n">
        <f aca="false">+[1]data1cf!W172</f>
        <v>0</v>
      </c>
      <c r="Y172" s="377" t="n">
        <f aca="false">+[1]data1cf!X172</f>
        <v>0</v>
      </c>
      <c r="Z172" s="377" t="n">
        <f aca="false">+[1]data1cf!Y172</f>
        <v>0</v>
      </c>
      <c r="AA172" s="377" t="n">
        <f aca="false">+[1]data1cf!Z172</f>
        <v>0</v>
      </c>
      <c r="AB172" s="377" t="n">
        <f aca="false">+[1]data1cf!AA172</f>
        <v>0</v>
      </c>
      <c r="AC172" s="377" t="n">
        <f aca="false">+[1]data1cf!AB172</f>
        <v>0</v>
      </c>
      <c r="AD172" s="377" t="n">
        <f aca="false">+[1]data1cf!AC172</f>
        <v>0</v>
      </c>
      <c r="AE172" s="377" t="n">
        <f aca="false">+[1]data1cf!AD172</f>
        <v>0</v>
      </c>
      <c r="AF172" s="377" t="n">
        <f aca="false">+[1]data1cf!AE172</f>
        <v>0</v>
      </c>
      <c r="AG172" s="377"/>
      <c r="AH172" s="378" t="n">
        <f aca="false">XNPV(0.1,B172:AF172,$B$1:$AF$1)</f>
        <v>71215.163277363</v>
      </c>
      <c r="AI172" s="378" t="n">
        <f aca="false">SUMPRODUCT(B172:AA172,$B$1010:$AA$1010)</f>
        <v>149306.878641422</v>
      </c>
      <c r="AJ172" s="379" t="n">
        <f aca="false">SUMPRODUCT(B172:AF172,$B$1012:$AF$1012)</f>
        <v>148908.083784276</v>
      </c>
      <c r="AK172" s="380" t="n">
        <f aca="false">XIRR(B172:AF172,$B$1:$AF$1)</f>
        <v>0.160169965756145</v>
      </c>
      <c r="AL172" s="381" t="n">
        <f aca="false">1-EXP(-(1/0.25)*(AI172/ABS($AI$1010)))</f>
        <v>0.975676473802407</v>
      </c>
    </row>
    <row r="173" customFormat="false" ht="12.75" hidden="false" customHeight="false" outlineLevel="0" collapsed="false">
      <c r="A173" s="371"/>
      <c r="B173" s="377" t="n">
        <f aca="false">+[1]data1cf!A173</f>
        <v>-187448.082470829</v>
      </c>
      <c r="C173" s="377" t="n">
        <f aca="false">+[1]data1cf!B173</f>
        <v>7709.99527092204</v>
      </c>
      <c r="D173" s="377" t="n">
        <f aca="false">+[1]data1cf!C173</f>
        <v>45895.5706809674</v>
      </c>
      <c r="E173" s="377" t="n">
        <f aca="false">+[1]data1cf!D173</f>
        <v>48538.1930233279</v>
      </c>
      <c r="F173" s="377" t="n">
        <f aca="false">+[1]data1cf!E173</f>
        <v>28262.0106835252</v>
      </c>
      <c r="G173" s="377" t="n">
        <f aca="false">+[1]data1cf!F173</f>
        <v>28020.1443385973</v>
      </c>
      <c r="H173" s="377" t="n">
        <f aca="false">+[1]data1cf!G173</f>
        <v>27097.7561069894</v>
      </c>
      <c r="I173" s="377" t="n">
        <f aca="false">+[1]data1cf!H173</f>
        <v>26533.4786670905</v>
      </c>
      <c r="J173" s="377" t="n">
        <f aca="false">+[1]data1cf!I173</f>
        <v>27338.6620558774</v>
      </c>
      <c r="K173" s="377" t="n">
        <f aca="false">+[1]data1cf!J173</f>
        <v>27771.2797388827</v>
      </c>
      <c r="L173" s="377" t="n">
        <f aca="false">+[1]data1cf!K173</f>
        <v>28279.5417870672</v>
      </c>
      <c r="M173" s="377" t="n">
        <f aca="false">+[1]data1cf!L173</f>
        <v>28899.6163694032</v>
      </c>
      <c r="N173" s="377" t="n">
        <f aca="false">+[1]data1cf!M173</f>
        <v>29560.3350002748</v>
      </c>
      <c r="O173" s="377" t="n">
        <f aca="false">+[1]data1cf!N173</f>
        <v>29946.5151896308</v>
      </c>
      <c r="P173" s="377" t="n">
        <f aca="false">+[1]data1cf!O173</f>
        <v>38896.7587313333</v>
      </c>
      <c r="Q173" s="377" t="n">
        <f aca="false">+[1]data1cf!P173</f>
        <v>47574.3742740264</v>
      </c>
      <c r="R173" s="377" t="n">
        <f aca="false">+[1]data1cf!Q173</f>
        <v>36809.722498833</v>
      </c>
      <c r="S173" s="377" t="n">
        <f aca="false">+[1]data1cf!R173</f>
        <v>25613.0743643813</v>
      </c>
      <c r="T173" s="377" t="n">
        <f aca="false">+[1]data1cf!S173</f>
        <v>25364.3135395209</v>
      </c>
      <c r="U173" s="377" t="n">
        <f aca="false">+[1]data1cf!T173</f>
        <v>25090.5186246381</v>
      </c>
      <c r="V173" s="377" t="n">
        <f aca="false">+[1]data1cf!U173</f>
        <v>48354.6933591607</v>
      </c>
      <c r="W173" s="377" t="n">
        <f aca="false">+[1]data1cf!V173</f>
        <v>0</v>
      </c>
      <c r="X173" s="377" t="n">
        <f aca="false">+[1]data1cf!W173</f>
        <v>0</v>
      </c>
      <c r="Y173" s="377" t="n">
        <f aca="false">+[1]data1cf!X173</f>
        <v>0</v>
      </c>
      <c r="Z173" s="377" t="n">
        <f aca="false">+[1]data1cf!Y173</f>
        <v>0</v>
      </c>
      <c r="AA173" s="377" t="n">
        <f aca="false">+[1]data1cf!Z173</f>
        <v>0</v>
      </c>
      <c r="AB173" s="377" t="n">
        <f aca="false">+[1]data1cf!AA173</f>
        <v>0</v>
      </c>
      <c r="AC173" s="377" t="n">
        <f aca="false">+[1]data1cf!AB173</f>
        <v>0</v>
      </c>
      <c r="AD173" s="377" t="n">
        <f aca="false">+[1]data1cf!AC173</f>
        <v>0</v>
      </c>
      <c r="AE173" s="377" t="n">
        <f aca="false">+[1]data1cf!AD173</f>
        <v>0</v>
      </c>
      <c r="AF173" s="377" t="n">
        <f aca="false">+[1]data1cf!AE173</f>
        <v>0</v>
      </c>
      <c r="AG173" s="377"/>
      <c r="AH173" s="378" t="n">
        <f aca="false">XNPV(0.1,B173:AF173,$B$1:$AF$1)</f>
        <v>73646.5796134666</v>
      </c>
      <c r="AI173" s="378" t="n">
        <f aca="false">SUMPRODUCT(B173:AA173,$B$1010:$AA$1010)</f>
        <v>163119.485188624</v>
      </c>
      <c r="AJ173" s="379" t="n">
        <f aca="false">SUMPRODUCT(B173:AF173,$B$1012:$AF$1012)</f>
        <v>162664.977898369</v>
      </c>
      <c r="AK173" s="380" t="n">
        <f aca="false">XIRR(B173:AF173,$B$1:$AF$1)</f>
        <v>0.152198181377707</v>
      </c>
      <c r="AL173" s="381" t="n">
        <f aca="false">1-EXP(-(1/0.25)*(AI173/ABS($AI$1010)))</f>
        <v>0.982752927305959</v>
      </c>
    </row>
    <row r="174" customFormat="false" ht="12.75" hidden="false" customHeight="false" outlineLevel="0" collapsed="false">
      <c r="A174" s="371"/>
      <c r="B174" s="377" t="n">
        <f aca="false">+[1]data1cf!A174</f>
        <v>-201783.8296127</v>
      </c>
      <c r="C174" s="377" t="n">
        <f aca="false">+[1]data1cf!B174</f>
        <v>8059.34252121273</v>
      </c>
      <c r="D174" s="377" t="n">
        <f aca="false">+[1]data1cf!C174</f>
        <v>50848.4357795534</v>
      </c>
      <c r="E174" s="377" t="n">
        <f aca="false">+[1]data1cf!D174</f>
        <v>51363.2517986279</v>
      </c>
      <c r="F174" s="377" t="n">
        <f aca="false">+[1]data1cf!E174</f>
        <v>30573.2569021083</v>
      </c>
      <c r="G174" s="377" t="n">
        <f aca="false">+[1]data1cf!F174</f>
        <v>30168.1914741471</v>
      </c>
      <c r="H174" s="377" t="n">
        <f aca="false">+[1]data1cf!G174</f>
        <v>29041.7812438147</v>
      </c>
      <c r="I174" s="377" t="n">
        <f aca="false">+[1]data1cf!H174</f>
        <v>28306.1822015028</v>
      </c>
      <c r="J174" s="377" t="n">
        <f aca="false">+[1]data1cf!I174</f>
        <v>29044.2440124159</v>
      </c>
      <c r="K174" s="377" t="n">
        <f aca="false">+[1]data1cf!J174</f>
        <v>29387.899540306</v>
      </c>
      <c r="L174" s="377" t="n">
        <f aca="false">+[1]data1cf!K174</f>
        <v>29811.7243375293</v>
      </c>
      <c r="M174" s="377" t="n">
        <f aca="false">+[1]data1cf!L174</f>
        <v>30357.2379675049</v>
      </c>
      <c r="N174" s="377" t="n">
        <f aca="false">+[1]data1cf!M174</f>
        <v>30946.1731632927</v>
      </c>
      <c r="O174" s="377" t="n">
        <f aca="false">+[1]data1cf!N174</f>
        <v>31245.0032124162</v>
      </c>
      <c r="P174" s="377" t="n">
        <f aca="false">+[1]data1cf!O174</f>
        <v>40762.6251510744</v>
      </c>
      <c r="Q174" s="377" t="n">
        <f aca="false">+[1]data1cf!P174</f>
        <v>50033.7109149489</v>
      </c>
      <c r="R174" s="377" t="n">
        <f aca="false">+[1]data1cf!Q174</f>
        <v>38417.0298882396</v>
      </c>
      <c r="S174" s="377" t="n">
        <f aca="false">+[1]data1cf!R174</f>
        <v>26348.2316414798</v>
      </c>
      <c r="T174" s="377" t="n">
        <f aca="false">+[1]data1cf!S174</f>
        <v>26060.8409825657</v>
      </c>
      <c r="U174" s="377" t="n">
        <f aca="false">+[1]data1cf!T174</f>
        <v>25748.3746201</v>
      </c>
      <c r="V174" s="377" t="n">
        <f aca="false">+[1]data1cf!U174</f>
        <v>50769.8887525308</v>
      </c>
      <c r="W174" s="377" t="n">
        <f aca="false">+[1]data1cf!V174</f>
        <v>0</v>
      </c>
      <c r="X174" s="377" t="n">
        <f aca="false">+[1]data1cf!W174</f>
        <v>0</v>
      </c>
      <c r="Y174" s="377" t="n">
        <f aca="false">+[1]data1cf!X174</f>
        <v>0</v>
      </c>
      <c r="Z174" s="377" t="n">
        <f aca="false">+[1]data1cf!Y174</f>
        <v>0</v>
      </c>
      <c r="AA174" s="377" t="n">
        <f aca="false">+[1]data1cf!Z174</f>
        <v>0</v>
      </c>
      <c r="AB174" s="377" t="n">
        <f aca="false">+[1]data1cf!AA174</f>
        <v>0</v>
      </c>
      <c r="AC174" s="377" t="n">
        <f aca="false">+[1]data1cf!AB174</f>
        <v>0</v>
      </c>
      <c r="AD174" s="377" t="n">
        <f aca="false">+[1]data1cf!AC174</f>
        <v>0</v>
      </c>
      <c r="AE174" s="377" t="n">
        <f aca="false">+[1]data1cf!AD174</f>
        <v>0</v>
      </c>
      <c r="AF174" s="377" t="n">
        <f aca="false">+[1]data1cf!AE174</f>
        <v>0</v>
      </c>
      <c r="AG174" s="377"/>
      <c r="AH174" s="378" t="n">
        <f aca="false">XNPV(0.1,B174:AF174,$B$1:$AF$1)</f>
        <v>76323.244251934</v>
      </c>
      <c r="AI174" s="378" t="n">
        <f aca="false">SUMPRODUCT(B174:AA174,$B$1010:$AA$1010)</f>
        <v>170690.378885967</v>
      </c>
      <c r="AJ174" s="379" t="n">
        <f aca="false">SUMPRODUCT(B174:AF174,$B$1012:$AF$1012)</f>
        <v>170212.08428937</v>
      </c>
      <c r="AK174" s="380" t="n">
        <f aca="false">XIRR(B174:AF174,$B$1:$AF$1)</f>
        <v>0.150928003364118</v>
      </c>
      <c r="AL174" s="381" t="n">
        <f aca="false">1-EXP(-(1/0.25)*(AI174/ABS($AI$1010)))</f>
        <v>0.985715147788336</v>
      </c>
    </row>
    <row r="175" customFormat="false" ht="12.75" hidden="false" customHeight="false" outlineLevel="0" collapsed="false">
      <c r="A175" s="371"/>
      <c r="B175" s="377" t="n">
        <f aca="false">+[1]data1cf!A175</f>
        <v>-170581.503907804</v>
      </c>
      <c r="C175" s="377" t="n">
        <f aca="false">+[1]data1cf!B175</f>
        <v>8571.40637892768</v>
      </c>
      <c r="D175" s="377" t="n">
        <f aca="false">+[1]data1cf!C175</f>
        <v>40443.1076215381</v>
      </c>
      <c r="E175" s="377" t="n">
        <f aca="false">+[1]data1cf!D175</f>
        <v>41384.7745221989</v>
      </c>
      <c r="F175" s="377" t="n">
        <f aca="false">+[1]data1cf!E175</f>
        <v>25542.7372798833</v>
      </c>
      <c r="G175" s="377" t="n">
        <f aca="false">+[1]data1cf!F175</f>
        <v>25492.8811684054</v>
      </c>
      <c r="H175" s="377" t="n">
        <f aca="false">+[1]data1cf!G175</f>
        <v>24810.5329595479</v>
      </c>
      <c r="I175" s="377" t="n">
        <f aca="false">+[1]data1cf!H175</f>
        <v>24447.8222212684</v>
      </c>
      <c r="J175" s="377" t="n">
        <f aca="false">+[1]data1cf!I175</f>
        <v>25331.9768248292</v>
      </c>
      <c r="K175" s="377" t="n">
        <f aca="false">+[1]data1cf!J175</f>
        <v>25869.2620332546</v>
      </c>
      <c r="L175" s="377" t="n">
        <f aca="false">+[1]data1cf!K175</f>
        <v>26476.867876561</v>
      </c>
      <c r="M175" s="377" t="n">
        <f aca="false">+[1]data1cf!L175</f>
        <v>27184.6663946135</v>
      </c>
      <c r="N175" s="377" t="n">
        <f aca="false">+[1]data1cf!M175</f>
        <v>27929.8411012919</v>
      </c>
      <c r="O175" s="377" t="n">
        <f aca="false">+[1]data1cf!N175</f>
        <v>28418.7922162328</v>
      </c>
      <c r="P175" s="377" t="n">
        <f aca="false">+[1]data1cf!O175</f>
        <v>36701.4924333702</v>
      </c>
      <c r="Q175" s="377" t="n">
        <f aca="false">+[1]data1cf!P175</f>
        <v>44680.8665791332</v>
      </c>
      <c r="R175" s="377" t="n">
        <f aca="false">+[1]data1cf!Q175</f>
        <v>34918.6612175432</v>
      </c>
      <c r="S175" s="377" t="n">
        <f aca="false">+[1]data1cf!R175</f>
        <v>24748.1324923149</v>
      </c>
      <c r="T175" s="377" t="n">
        <f aca="false">+[1]data1cf!S175</f>
        <v>24544.8212086953</v>
      </c>
      <c r="U175" s="377" t="n">
        <f aca="false">+[1]data1cf!T175</f>
        <v>24316.5247950311</v>
      </c>
      <c r="V175" s="377" t="n">
        <f aca="false">+[1]data1cf!U175</f>
        <v>45513.1196034162</v>
      </c>
      <c r="W175" s="377" t="n">
        <f aca="false">+[1]data1cf!V175</f>
        <v>0</v>
      </c>
      <c r="X175" s="377" t="n">
        <f aca="false">+[1]data1cf!W175</f>
        <v>0</v>
      </c>
      <c r="Y175" s="377" t="n">
        <f aca="false">+[1]data1cf!X175</f>
        <v>0</v>
      </c>
      <c r="Z175" s="377" t="n">
        <f aca="false">+[1]data1cf!Y175</f>
        <v>0</v>
      </c>
      <c r="AA175" s="377" t="n">
        <f aca="false">+[1]data1cf!Z175</f>
        <v>0</v>
      </c>
      <c r="AB175" s="377" t="n">
        <f aca="false">+[1]data1cf!AA175</f>
        <v>0</v>
      </c>
      <c r="AC175" s="377" t="n">
        <f aca="false">+[1]data1cf!AB175</f>
        <v>0</v>
      </c>
      <c r="AD175" s="377" t="n">
        <f aca="false">+[1]data1cf!AC175</f>
        <v>0</v>
      </c>
      <c r="AE175" s="377" t="n">
        <f aca="false">+[1]data1cf!AD175</f>
        <v>0</v>
      </c>
      <c r="AF175" s="377" t="n">
        <f aca="false">+[1]data1cf!AE175</f>
        <v>0</v>
      </c>
      <c r="AG175" s="377"/>
      <c r="AH175" s="378" t="n">
        <f aca="false">XNPV(0.1,B175:AF175,$B$1:$AF$1)</f>
        <v>69087.2862097291</v>
      </c>
      <c r="AI175" s="378" t="n">
        <f aca="false">SUMPRODUCT(B175:AA175,$B$1010:$AA$1010)</f>
        <v>152496.351528797</v>
      </c>
      <c r="AJ175" s="379" t="n">
        <f aca="false">SUMPRODUCT(B175:AF175,$B$1012:$AF$1012)</f>
        <v>152071.018171329</v>
      </c>
      <c r="AK175" s="380" t="n">
        <f aca="false">XIRR(B175:AF175,$B$1:$AF$1)</f>
        <v>0.152787422058389</v>
      </c>
      <c r="AL175" s="381" t="n">
        <f aca="false">1-EXP(-(1/0.25)*(AI175/ABS($AI$1010)))</f>
        <v>0.977532794522701</v>
      </c>
    </row>
    <row r="176" customFormat="false" ht="12.75" hidden="false" customHeight="false" outlineLevel="0" collapsed="false">
      <c r="A176" s="371"/>
      <c r="B176" s="377" t="n">
        <f aca="false">+[1]data1cf!A176</f>
        <v>-160978.665106929</v>
      </c>
      <c r="C176" s="377" t="n">
        <f aca="false">+[1]data1cf!B176</f>
        <v>7930.7659492021</v>
      </c>
      <c r="D176" s="377" t="n">
        <f aca="false">+[1]data1cf!C176</f>
        <v>41365.0402012746</v>
      </c>
      <c r="E176" s="377" t="n">
        <f aca="false">+[1]data1cf!D176</f>
        <v>41594.2014914352</v>
      </c>
      <c r="F176" s="377" t="n">
        <f aca="false">+[1]data1cf!E176</f>
        <v>23994.5427807378</v>
      </c>
      <c r="G176" s="377" t="n">
        <f aca="false">+[1]data1cf!F176</f>
        <v>24054.0060142027</v>
      </c>
      <c r="H176" s="377" t="n">
        <f aca="false">+[1]data1cf!G176</f>
        <v>23508.3224902201</v>
      </c>
      <c r="I176" s="377" t="n">
        <f aca="false">+[1]data1cf!H176</f>
        <v>23260.3719883477</v>
      </c>
      <c r="J176" s="377" t="n">
        <f aca="false">+[1]data1cf!I176</f>
        <v>24189.4881614738</v>
      </c>
      <c r="K176" s="377" t="n">
        <f aca="false">+[1]data1cf!J176</f>
        <v>24786.3649089022</v>
      </c>
      <c r="L176" s="377" t="n">
        <f aca="false">+[1]data1cf!K176</f>
        <v>25450.5312719884</v>
      </c>
      <c r="M176" s="377" t="n">
        <f aca="false">+[1]data1cf!L176</f>
        <v>26208.274644625</v>
      </c>
      <c r="N176" s="377" t="n">
        <f aca="false">+[1]data1cf!M176</f>
        <v>27001.5336784655</v>
      </c>
      <c r="O176" s="377" t="n">
        <f aca="false">+[1]data1cf!N176</f>
        <v>27548.9965199027</v>
      </c>
      <c r="P176" s="377" t="n">
        <f aca="false">+[1]data1cf!O176</f>
        <v>35451.6367910084</v>
      </c>
      <c r="Q176" s="377" t="n">
        <f aca="false">+[1]data1cf!P176</f>
        <v>43033.4733120681</v>
      </c>
      <c r="R176" s="377" t="n">
        <f aca="false">+[1]data1cf!Q176</f>
        <v>33842.0020374406</v>
      </c>
      <c r="S176" s="377" t="n">
        <f aca="false">+[1]data1cf!R176</f>
        <v>24255.6854119219</v>
      </c>
      <c r="T176" s="377" t="n">
        <f aca="false">+[1]data1cf!S176</f>
        <v>24078.2504265971</v>
      </c>
      <c r="U176" s="377" t="n">
        <f aca="false">+[1]data1cf!T176</f>
        <v>23875.8581861622</v>
      </c>
      <c r="V176" s="377" t="n">
        <f aca="false">+[1]data1cf!U176</f>
        <v>43895.294469809</v>
      </c>
      <c r="W176" s="377" t="n">
        <f aca="false">+[1]data1cf!V176</f>
        <v>0</v>
      </c>
      <c r="X176" s="377" t="n">
        <f aca="false">+[1]data1cf!W176</f>
        <v>0</v>
      </c>
      <c r="Y176" s="377" t="n">
        <f aca="false">+[1]data1cf!X176</f>
        <v>0</v>
      </c>
      <c r="Z176" s="377" t="n">
        <f aca="false">+[1]data1cf!Y176</f>
        <v>0</v>
      </c>
      <c r="AA176" s="377" t="n">
        <f aca="false">+[1]data1cf!Z176</f>
        <v>0</v>
      </c>
      <c r="AB176" s="377" t="n">
        <f aca="false">+[1]data1cf!AA176</f>
        <v>0</v>
      </c>
      <c r="AC176" s="377" t="n">
        <f aca="false">+[1]data1cf!AB176</f>
        <v>0</v>
      </c>
      <c r="AD176" s="377" t="n">
        <f aca="false">+[1]data1cf!AC176</f>
        <v>0</v>
      </c>
      <c r="AE176" s="377" t="n">
        <f aca="false">+[1]data1cf!AD176</f>
        <v>0</v>
      </c>
      <c r="AF176" s="377" t="n">
        <f aca="false">+[1]data1cf!AE176</f>
        <v>0</v>
      </c>
      <c r="AG176" s="377"/>
      <c r="AH176" s="378" t="n">
        <f aca="false">XNPV(0.1,B176:AF176,$B$1:$AF$1)</f>
        <v>72006.2590758259</v>
      </c>
      <c r="AI176" s="378" t="n">
        <f aca="false">SUMPRODUCT(B176:AA176,$B$1010:$AA$1010)</f>
        <v>152644.333583981</v>
      </c>
      <c r="AJ176" s="379" t="n">
        <f aca="false">SUMPRODUCT(B176:AF176,$B$1012:$AF$1012)</f>
        <v>152233.03702626</v>
      </c>
      <c r="AK176" s="380" t="n">
        <f aca="false">XIRR(B176:AF176,$B$1:$AF$1)</f>
        <v>0.158401402945265</v>
      </c>
      <c r="AL176" s="381" t="n">
        <f aca="false">1-EXP(-(1/0.25)*(AI176/ABS($AI$1010)))</f>
        <v>0.977615396566614</v>
      </c>
    </row>
    <row r="177" customFormat="false" ht="12.75" hidden="false" customHeight="false" outlineLevel="0" collapsed="false">
      <c r="A177" s="371"/>
      <c r="B177" s="377" t="n">
        <f aca="false">+[1]data1cf!A177</f>
        <v>-194262.966469221</v>
      </c>
      <c r="C177" s="377" t="n">
        <f aca="false">+[1]data1cf!B177</f>
        <v>7903.42446346283</v>
      </c>
      <c r="D177" s="377" t="n">
        <f aca="false">+[1]data1cf!C177</f>
        <v>50032.7032732375</v>
      </c>
      <c r="E177" s="377" t="n">
        <f aca="false">+[1]data1cf!D177</f>
        <v>51570.7338457429</v>
      </c>
      <c r="F177" s="377" t="n">
        <f aca="false">+[1]data1cf!E177</f>
        <v>29360.723901294</v>
      </c>
      <c r="G177" s="377" t="n">
        <f aca="false">+[1]data1cf!F177</f>
        <v>29041.2764712292</v>
      </c>
      <c r="H177" s="377" t="n">
        <f aca="false">+[1]data1cf!G177</f>
        <v>28021.900880632</v>
      </c>
      <c r="I177" s="377" t="n">
        <f aca="false">+[1]data1cf!H177</f>
        <v>27376.1810969676</v>
      </c>
      <c r="J177" s="377" t="n">
        <f aca="false">+[1]data1cf!I177</f>
        <v>28149.4564336334</v>
      </c>
      <c r="K177" s="377" t="n">
        <f aca="false">+[1]data1cf!J177</f>
        <v>28539.7835571472</v>
      </c>
      <c r="L177" s="377" t="n">
        <f aca="false">+[1]data1cf!K177</f>
        <v>29007.9060810538</v>
      </c>
      <c r="M177" s="377" t="n">
        <f aca="false">+[1]data1cf!L177</f>
        <v>29592.5361039875</v>
      </c>
      <c r="N177" s="377" t="n">
        <f aca="false">+[1]data1cf!M177</f>
        <v>30219.1305431961</v>
      </c>
      <c r="O177" s="377" t="n">
        <f aca="false">+[1]data1cf!N177</f>
        <v>30563.7864878065</v>
      </c>
      <c r="P177" s="377" t="n">
        <f aca="false">+[1]data1cf!O177</f>
        <v>39783.7486510907</v>
      </c>
      <c r="Q177" s="377" t="n">
        <f aca="false">+[1]data1cf!P177</f>
        <v>48743.4862676335</v>
      </c>
      <c r="R177" s="377" t="n">
        <f aca="false">+[1]data1cf!Q177</f>
        <v>37573.799410916</v>
      </c>
      <c r="S177" s="377" t="n">
        <f aca="false">+[1]data1cf!R177</f>
        <v>25962.5512011599</v>
      </c>
      <c r="T177" s="377" t="n">
        <f aca="false">+[1]data1cf!S177</f>
        <v>25695.4266429448</v>
      </c>
      <c r="U177" s="377" t="n">
        <f aca="false">+[1]data1cf!T177</f>
        <v>25403.2482125941</v>
      </c>
      <c r="V177" s="377" t="n">
        <f aca="false">+[1]data1cf!U177</f>
        <v>49502.8216203797</v>
      </c>
      <c r="W177" s="377" t="n">
        <f aca="false">+[1]data1cf!V177</f>
        <v>0</v>
      </c>
      <c r="X177" s="377" t="n">
        <f aca="false">+[1]data1cf!W177</f>
        <v>0</v>
      </c>
      <c r="Y177" s="377" t="n">
        <f aca="false">+[1]data1cf!X177</f>
        <v>0</v>
      </c>
      <c r="Z177" s="377" t="n">
        <f aca="false">+[1]data1cf!Y177</f>
        <v>0</v>
      </c>
      <c r="AA177" s="377" t="n">
        <f aca="false">+[1]data1cf!Z177</f>
        <v>0</v>
      </c>
      <c r="AB177" s="377" t="n">
        <f aca="false">+[1]data1cf!AA177</f>
        <v>0</v>
      </c>
      <c r="AC177" s="377" t="n">
        <f aca="false">+[1]data1cf!AB177</f>
        <v>0</v>
      </c>
      <c r="AD177" s="377" t="n">
        <f aca="false">+[1]data1cf!AC177</f>
        <v>0</v>
      </c>
      <c r="AE177" s="377" t="n">
        <f aca="false">+[1]data1cf!AD177</f>
        <v>0</v>
      </c>
      <c r="AF177" s="377" t="n">
        <f aca="false">+[1]data1cf!AE177</f>
        <v>0</v>
      </c>
      <c r="AG177" s="377"/>
      <c r="AH177" s="378" t="n">
        <f aca="false">XNPV(0.1,B177:AF177,$B$1:$AF$1)</f>
        <v>77685.8281855717</v>
      </c>
      <c r="AI177" s="378" t="n">
        <f aca="false">SUMPRODUCT(B177:AA177,$B$1010:$AA$1010)</f>
        <v>169787.724143575</v>
      </c>
      <c r="AJ177" s="379" t="n">
        <f aca="false">SUMPRODUCT(B177:AF177,$B$1012:$AF$1012)</f>
        <v>169320.773356254</v>
      </c>
      <c r="AK177" s="380" t="n">
        <f aca="false">XIRR(B177:AF177,$B$1:$AF$1)</f>
        <v>0.153830325559647</v>
      </c>
      <c r="AL177" s="381" t="n">
        <f aca="false">1-EXP(-(1/0.25)*(AI177/ABS($AI$1010)))</f>
        <v>0.98539057092181</v>
      </c>
    </row>
    <row r="178" customFormat="false" ht="12.75" hidden="false" customHeight="false" outlineLevel="0" collapsed="false">
      <c r="A178" s="371"/>
      <c r="B178" s="377" t="n">
        <f aca="false">+[1]data1cf!A178</f>
        <v>-198316.904707101</v>
      </c>
      <c r="C178" s="377" t="n">
        <f aca="false">+[1]data1cf!B178</f>
        <v>5240.87240568193</v>
      </c>
      <c r="D178" s="377" t="n">
        <f aca="false">+[1]data1cf!C178</f>
        <v>47522.1322962245</v>
      </c>
      <c r="E178" s="377" t="n">
        <f aca="false">+[1]data1cf!D178</f>
        <v>48308.5874826746</v>
      </c>
      <c r="F178" s="377" t="n">
        <f aca="false">+[1]data1cf!E178</f>
        <v>30014.3103052637</v>
      </c>
      <c r="G178" s="377" t="n">
        <f aca="false">+[1]data1cf!F178</f>
        <v>29648.7125771674</v>
      </c>
      <c r="H178" s="377" t="n">
        <f aca="false">+[1]data1cf!G178</f>
        <v>28571.6425689853</v>
      </c>
      <c r="I178" s="377" t="n">
        <f aca="false">+[1]data1cf!H178</f>
        <v>27877.4755583905</v>
      </c>
      <c r="J178" s="377" t="n">
        <f aca="false">+[1]data1cf!I178</f>
        <v>28631.7699010116</v>
      </c>
      <c r="K178" s="377" t="n">
        <f aca="false">+[1]data1cf!J178</f>
        <v>28996.9398367779</v>
      </c>
      <c r="L178" s="377" t="n">
        <f aca="false">+[1]data1cf!K178</f>
        <v>29441.1847492155</v>
      </c>
      <c r="M178" s="377" t="n">
        <f aca="false">+[1]data1cf!L178</f>
        <v>30004.7300325233</v>
      </c>
      <c r="N178" s="377" t="n">
        <f aca="false">+[1]data1cf!M178</f>
        <v>30611.025173101</v>
      </c>
      <c r="O178" s="377" t="n">
        <f aca="false">+[1]data1cf!N178</f>
        <v>30930.9797840405</v>
      </c>
      <c r="P178" s="377" t="n">
        <f aca="false">+[1]data1cf!O178</f>
        <v>40311.3882049213</v>
      </c>
      <c r="Q178" s="377" t="n">
        <f aca="false">+[1]data1cf!P178</f>
        <v>49438.9504628228</v>
      </c>
      <c r="R178" s="377" t="n">
        <f aca="false">+[1]data1cf!Q178</f>
        <v>38028.3222775276</v>
      </c>
      <c r="S178" s="377" t="n">
        <f aca="false">+[1]data1cf!R178</f>
        <v>26170.4428559856</v>
      </c>
      <c r="T178" s="377" t="n">
        <f aca="false">+[1]data1cf!S178</f>
        <v>25892.3943494166</v>
      </c>
      <c r="U178" s="377" t="n">
        <f aca="false">+[1]data1cf!T178</f>
        <v>25589.2802030185</v>
      </c>
      <c r="V178" s="377" t="n">
        <f aca="false">+[1]data1cf!U178</f>
        <v>50185.8033206175</v>
      </c>
      <c r="W178" s="377" t="n">
        <f aca="false">+[1]data1cf!V178</f>
        <v>0</v>
      </c>
      <c r="X178" s="377" t="n">
        <f aca="false">+[1]data1cf!W178</f>
        <v>0</v>
      </c>
      <c r="Y178" s="377" t="n">
        <f aca="false">+[1]data1cf!X178</f>
        <v>0</v>
      </c>
      <c r="Z178" s="377" t="n">
        <f aca="false">+[1]data1cf!Y178</f>
        <v>0</v>
      </c>
      <c r="AA178" s="377" t="n">
        <f aca="false">+[1]data1cf!Z178</f>
        <v>0</v>
      </c>
      <c r="AB178" s="377" t="n">
        <f aca="false">+[1]data1cf!AA178</f>
        <v>0</v>
      </c>
      <c r="AC178" s="377" t="n">
        <f aca="false">+[1]data1cf!AB178</f>
        <v>0</v>
      </c>
      <c r="AD178" s="377" t="n">
        <f aca="false">+[1]data1cf!AC178</f>
        <v>0</v>
      </c>
      <c r="AE178" s="377" t="n">
        <f aca="false">+[1]data1cf!AD178</f>
        <v>0</v>
      </c>
      <c r="AF178" s="377" t="n">
        <f aca="false">+[1]data1cf!AE178</f>
        <v>0</v>
      </c>
      <c r="AG178" s="377"/>
      <c r="AH178" s="378" t="n">
        <f aca="false">XNPV(0.1,B178:AF178,$B$1:$AF$1)</f>
        <v>69650.5953974963</v>
      </c>
      <c r="AI178" s="378" t="n">
        <f aca="false">SUMPRODUCT(B178:AA178,$B$1010:$AA$1010)</f>
        <v>162327.872474657</v>
      </c>
      <c r="AJ178" s="379" t="n">
        <f aca="false">SUMPRODUCT(B178:AF178,$B$1012:$AF$1012)</f>
        <v>161857.208815312</v>
      </c>
      <c r="AK178" s="380" t="n">
        <f aca="false">XIRR(B178:AF178,$B$1:$AF$1)</f>
        <v>0.146377127547581</v>
      </c>
      <c r="AL178" s="381" t="n">
        <f aca="false">1-EXP(-(1/0.25)*(AI178/ABS($AI$1010)))</f>
        <v>0.982409728301551</v>
      </c>
    </row>
    <row r="179" customFormat="false" ht="12.75" hidden="false" customHeight="false" outlineLevel="0" collapsed="false">
      <c r="A179" s="371"/>
      <c r="B179" s="377" t="n">
        <f aca="false">+[1]data1cf!A179</f>
        <v>-171612.247346562</v>
      </c>
      <c r="C179" s="377" t="n">
        <f aca="false">+[1]data1cf!B179</f>
        <v>6899.72159489667</v>
      </c>
      <c r="D179" s="377" t="n">
        <f aca="false">+[1]data1cf!C179</f>
        <v>44024.952817217</v>
      </c>
      <c r="E179" s="377" t="n">
        <f aca="false">+[1]data1cf!D179</f>
        <v>47218.0479817542</v>
      </c>
      <c r="F179" s="377" t="n">
        <f aca="false">+[1]data1cf!E179</f>
        <v>25708.9164020165</v>
      </c>
      <c r="G179" s="377" t="n">
        <f aca="false">+[1]data1cf!F179</f>
        <v>25647.32623982</v>
      </c>
      <c r="H179" s="377" t="n">
        <f aca="false">+[1]data1cf!G179</f>
        <v>24950.308803439</v>
      </c>
      <c r="I179" s="377" t="n">
        <f aca="false">+[1]data1cf!H179</f>
        <v>24575.2800034735</v>
      </c>
      <c r="J179" s="377" t="n">
        <f aca="false">+[1]data1cf!I179</f>
        <v>25454.6085505127</v>
      </c>
      <c r="K179" s="377" t="n">
        <f aca="false">+[1]data1cf!J179</f>
        <v>25985.4973600073</v>
      </c>
      <c r="L179" s="377" t="n">
        <f aca="false">+[1]data1cf!K179</f>
        <v>26587.0321460086</v>
      </c>
      <c r="M179" s="377" t="n">
        <f aca="false">+[1]data1cf!L179</f>
        <v>27289.4697148427</v>
      </c>
      <c r="N179" s="377" t="n">
        <f aca="false">+[1]data1cf!M179</f>
        <v>28029.483176419</v>
      </c>
      <c r="O179" s="377" t="n">
        <f aca="false">+[1]data1cf!N179</f>
        <v>28512.1537966616</v>
      </c>
      <c r="P179" s="377" t="n">
        <f aca="false">+[1]data1cf!O179</f>
        <v>36835.6486479513</v>
      </c>
      <c r="Q179" s="377" t="n">
        <f aca="false">+[1]data1cf!P179</f>
        <v>44857.6934358879</v>
      </c>
      <c r="R179" s="377" t="n">
        <f aca="false">+[1]data1cf!Q179</f>
        <v>35034.2269797809</v>
      </c>
      <c r="S179" s="377" t="n">
        <f aca="false">+[1]data1cf!R179</f>
        <v>24800.9904656263</v>
      </c>
      <c r="T179" s="377" t="n">
        <f aca="false">+[1]data1cf!S179</f>
        <v>24594.9016882635</v>
      </c>
      <c r="U179" s="377" t="n">
        <f aca="false">+[1]data1cf!T179</f>
        <v>24363.8247888338</v>
      </c>
      <c r="V179" s="377" t="n">
        <f aca="false">+[1]data1cf!U179</f>
        <v>45686.7726945592</v>
      </c>
      <c r="W179" s="377" t="n">
        <f aca="false">+[1]data1cf!V179</f>
        <v>0</v>
      </c>
      <c r="X179" s="377" t="n">
        <f aca="false">+[1]data1cf!W179</f>
        <v>0</v>
      </c>
      <c r="Y179" s="377" t="n">
        <f aca="false">+[1]data1cf!X179</f>
        <v>0</v>
      </c>
      <c r="Z179" s="377" t="n">
        <f aca="false">+[1]data1cf!Y179</f>
        <v>0</v>
      </c>
      <c r="AA179" s="377" t="n">
        <f aca="false">+[1]data1cf!Z179</f>
        <v>0</v>
      </c>
      <c r="AB179" s="377" t="n">
        <f aca="false">+[1]data1cf!AA179</f>
        <v>0</v>
      </c>
      <c r="AC179" s="377" t="n">
        <f aca="false">+[1]data1cf!AB179</f>
        <v>0</v>
      </c>
      <c r="AD179" s="377" t="n">
        <f aca="false">+[1]data1cf!AC179</f>
        <v>0</v>
      </c>
      <c r="AE179" s="377" t="n">
        <f aca="false">+[1]data1cf!AD179</f>
        <v>0</v>
      </c>
      <c r="AF179" s="377" t="n">
        <f aca="false">+[1]data1cf!AE179</f>
        <v>0</v>
      </c>
      <c r="AG179" s="377"/>
      <c r="AH179" s="378" t="n">
        <f aca="false">XNPV(0.1,B179:AF179,$B$1:$AF$1)</f>
        <v>74631.3013910316</v>
      </c>
      <c r="AI179" s="378" t="n">
        <f aca="false">SUMPRODUCT(B179:AA179,$B$1010:$AA$1010)</f>
        <v>159127.134055981</v>
      </c>
      <c r="AJ179" s="379" t="n">
        <f aca="false">SUMPRODUCT(B179:AF179,$B$1012:$AF$1012)</f>
        <v>158697.297300308</v>
      </c>
      <c r="AK179" s="380" t="n">
        <f aca="false">XIRR(B179:AF179,$B$1:$AF$1)</f>
        <v>0.157407316862289</v>
      </c>
      <c r="AL179" s="381" t="n">
        <f aca="false">1-EXP(-(1/0.25)*(AI179/ABS($AI$1010)))</f>
        <v>0.98095101660072</v>
      </c>
    </row>
    <row r="180" customFormat="false" ht="12.75" hidden="false" customHeight="false" outlineLevel="0" collapsed="false">
      <c r="A180" s="371"/>
      <c r="B180" s="377" t="n">
        <f aca="false">+[1]data1cf!A180</f>
        <v>-201811.064599918</v>
      </c>
      <c r="C180" s="377" t="n">
        <f aca="false">+[1]data1cf!B180</f>
        <v>5756.57988348609</v>
      </c>
      <c r="D180" s="377" t="n">
        <f aca="false">+[1]data1cf!C180</f>
        <v>50355.8053478189</v>
      </c>
      <c r="E180" s="377" t="n">
        <f aca="false">+[1]data1cf!D180</f>
        <v>49091.6525238813</v>
      </c>
      <c r="F180" s="377" t="n">
        <f aca="false">+[1]data1cf!E180</f>
        <v>30577.6477971624</v>
      </c>
      <c r="G180" s="377" t="n">
        <f aca="false">+[1]data1cf!F180</f>
        <v>30172.2723243256</v>
      </c>
      <c r="H180" s="377" t="n">
        <f aca="false">+[1]data1cf!G180</f>
        <v>29045.4744939276</v>
      </c>
      <c r="I180" s="377" t="n">
        <f aca="false">+[1]data1cf!H180</f>
        <v>28309.5499756149</v>
      </c>
      <c r="J180" s="377" t="n">
        <f aca="false">+[1]data1cf!I180</f>
        <v>29047.4842692596</v>
      </c>
      <c r="K180" s="377" t="n">
        <f aca="false">+[1]data1cf!J180</f>
        <v>29390.970787252</v>
      </c>
      <c r="L180" s="377" t="n">
        <f aca="false">+[1]data1cf!K180</f>
        <v>29814.6351709701</v>
      </c>
      <c r="M180" s="377" t="n">
        <f aca="false">+[1]data1cf!L180</f>
        <v>30360.0071503874</v>
      </c>
      <c r="N180" s="377" t="n">
        <f aca="false">+[1]data1cf!M180</f>
        <v>30948.8059723317</v>
      </c>
      <c r="O180" s="377" t="n">
        <f aca="false">+[1]data1cf!N180</f>
        <v>31247.4700740562</v>
      </c>
      <c r="P180" s="377" t="n">
        <f aca="false">+[1]data1cf!O180</f>
        <v>40766.1699156123</v>
      </c>
      <c r="Q180" s="377" t="n">
        <f aca="false">+[1]data1cf!P180</f>
        <v>50038.3831515138</v>
      </c>
      <c r="R180" s="377" t="n">
        <f aca="false">+[1]data1cf!Q180</f>
        <v>38420.0834435075</v>
      </c>
      <c r="S180" s="377" t="n">
        <f aca="false">+[1]data1cf!R180</f>
        <v>26349.6282899312</v>
      </c>
      <c r="T180" s="377" t="n">
        <f aca="false">+[1]data1cf!S180</f>
        <v>26062.1642422339</v>
      </c>
      <c r="U180" s="377" t="n">
        <f aca="false">+[1]data1cf!T180</f>
        <v>25749.6244119281</v>
      </c>
      <c r="V180" s="377" t="n">
        <f aca="false">+[1]data1cf!U180</f>
        <v>50774.4771297541</v>
      </c>
      <c r="W180" s="377" t="n">
        <f aca="false">+[1]data1cf!V180</f>
        <v>0</v>
      </c>
      <c r="X180" s="377" t="n">
        <f aca="false">+[1]data1cf!W180</f>
        <v>0</v>
      </c>
      <c r="Y180" s="377" t="n">
        <f aca="false">+[1]data1cf!X180</f>
        <v>0</v>
      </c>
      <c r="Z180" s="377" t="n">
        <f aca="false">+[1]data1cf!Y180</f>
        <v>0</v>
      </c>
      <c r="AA180" s="377" t="n">
        <f aca="false">+[1]data1cf!Z180</f>
        <v>0</v>
      </c>
      <c r="AB180" s="377" t="n">
        <f aca="false">+[1]data1cf!AA180</f>
        <v>0</v>
      </c>
      <c r="AC180" s="377" t="n">
        <f aca="false">+[1]data1cf!AB180</f>
        <v>0</v>
      </c>
      <c r="AD180" s="377" t="n">
        <f aca="false">+[1]data1cf!AC180</f>
        <v>0</v>
      </c>
      <c r="AE180" s="377" t="n">
        <f aca="false">+[1]data1cf!AD180</f>
        <v>0</v>
      </c>
      <c r="AF180" s="377" t="n">
        <f aca="false">+[1]data1cf!AE180</f>
        <v>0</v>
      </c>
      <c r="AG180" s="377"/>
      <c r="AH180" s="378" t="n">
        <f aca="false">XNPV(0.1,B180:AF180,$B$1:$AF$1)</f>
        <v>72109.2329479898</v>
      </c>
      <c r="AI180" s="378" t="n">
        <f aca="false">SUMPRODUCT(B180:AA180,$B$1010:$AA$1010)</f>
        <v>166126.347533478</v>
      </c>
      <c r="AJ180" s="379" t="n">
        <f aca="false">SUMPRODUCT(B180:AF180,$B$1012:$AF$1012)</f>
        <v>165649.347651993</v>
      </c>
      <c r="AK180" s="380" t="n">
        <f aca="false">XIRR(B180:AF180,$B$1:$AF$1)</f>
        <v>0.147573688429254</v>
      </c>
      <c r="AL180" s="381" t="n">
        <f aca="false">1-EXP(-(1/0.25)*(AI180/ABS($AI$1010)))</f>
        <v>0.983996613484833</v>
      </c>
    </row>
    <row r="181" customFormat="false" ht="12.75" hidden="false" customHeight="false" outlineLevel="0" collapsed="false">
      <c r="A181" s="371"/>
      <c r="B181" s="377" t="n">
        <f aca="false">+[1]data1cf!A181</f>
        <v>-161739.571298634</v>
      </c>
      <c r="C181" s="377" t="n">
        <f aca="false">+[1]data1cf!B181</f>
        <v>9865.14197007252</v>
      </c>
      <c r="D181" s="377" t="n">
        <f aca="false">+[1]data1cf!C181</f>
        <v>39708.7487724178</v>
      </c>
      <c r="E181" s="377" t="n">
        <f aca="false">+[1]data1cf!D181</f>
        <v>44557.4812068457</v>
      </c>
      <c r="F181" s="377" t="n">
        <f aca="false">+[1]data1cf!E181</f>
        <v>24117.2180442501</v>
      </c>
      <c r="G181" s="377" t="n">
        <f aca="false">+[1]data1cf!F181</f>
        <v>24168.0190718648</v>
      </c>
      <c r="H181" s="377" t="n">
        <f aca="false">+[1]data1cf!G181</f>
        <v>23611.506562093</v>
      </c>
      <c r="I181" s="377" t="n">
        <f aca="false">+[1]data1cf!H181</f>
        <v>23354.4627310237</v>
      </c>
      <c r="J181" s="377" t="n">
        <f aca="false">+[1]data1cf!I181</f>
        <v>24280.0162559182</v>
      </c>
      <c r="K181" s="377" t="n">
        <f aca="false">+[1]data1cf!J181</f>
        <v>24872.1711110041</v>
      </c>
      <c r="L181" s="377" t="n">
        <f aca="false">+[1]data1cf!K181</f>
        <v>25531.8557525286</v>
      </c>
      <c r="M181" s="377" t="n">
        <f aca="false">+[1]data1cf!L181</f>
        <v>26285.6416132374</v>
      </c>
      <c r="N181" s="377" t="n">
        <f aca="false">+[1]data1cf!M181</f>
        <v>27075.090558934</v>
      </c>
      <c r="O181" s="377" t="n">
        <f aca="false">+[1]data1cf!N181</f>
        <v>27617.9170698128</v>
      </c>
      <c r="P181" s="377" t="n">
        <f aca="false">+[1]data1cf!O181</f>
        <v>35550.6723904526</v>
      </c>
      <c r="Q181" s="377" t="n">
        <f aca="false">+[1]data1cf!P181</f>
        <v>43164.0088508891</v>
      </c>
      <c r="R181" s="377" t="n">
        <f aca="false">+[1]data1cf!Q181</f>
        <v>33927.3139596215</v>
      </c>
      <c r="S181" s="377" t="n">
        <f aca="false">+[1]data1cf!R181</f>
        <v>24294.7057516702</v>
      </c>
      <c r="T181" s="377" t="n">
        <f aca="false">+[1]data1cf!S181</f>
        <v>24115.2203897849</v>
      </c>
      <c r="U181" s="377" t="n">
        <f aca="false">+[1]data1cf!T181</f>
        <v>23910.7755640458</v>
      </c>
      <c r="V181" s="377" t="n">
        <f aca="false">+[1]data1cf!U181</f>
        <v>44023.4870997997</v>
      </c>
      <c r="W181" s="377" t="n">
        <f aca="false">+[1]data1cf!V181</f>
        <v>0</v>
      </c>
      <c r="X181" s="377" t="n">
        <f aca="false">+[1]data1cf!W181</f>
        <v>0</v>
      </c>
      <c r="Y181" s="377" t="n">
        <f aca="false">+[1]data1cf!X181</f>
        <v>0</v>
      </c>
      <c r="Z181" s="377" t="n">
        <f aca="false">+[1]data1cf!Y181</f>
        <v>0</v>
      </c>
      <c r="AA181" s="377" t="n">
        <f aca="false">+[1]data1cf!Z181</f>
        <v>0</v>
      </c>
      <c r="AB181" s="377" t="n">
        <f aca="false">+[1]data1cf!AA181</f>
        <v>0</v>
      </c>
      <c r="AC181" s="377" t="n">
        <f aca="false">+[1]data1cf!AB181</f>
        <v>0</v>
      </c>
      <c r="AD181" s="377" t="n">
        <f aca="false">+[1]data1cf!AC181</f>
        <v>0</v>
      </c>
      <c r="AE181" s="377" t="n">
        <f aca="false">+[1]data1cf!AD181</f>
        <v>0</v>
      </c>
      <c r="AF181" s="377" t="n">
        <f aca="false">+[1]data1cf!AE181</f>
        <v>0</v>
      </c>
      <c r="AG181" s="377"/>
      <c r="AH181" s="378" t="n">
        <f aca="false">XNPV(0.1,B181:AF181,$B$1:$AF$1)</f>
        <v>74417.4603618897</v>
      </c>
      <c r="AI181" s="378" t="n">
        <f aca="false">SUMPRODUCT(B181:AA181,$B$1010:$AA$1010)</f>
        <v>155534.220306785</v>
      </c>
      <c r="AJ181" s="379" t="n">
        <f aca="false">SUMPRODUCT(B181:AF181,$B$1012:$AF$1012)</f>
        <v>155120.82644574</v>
      </c>
      <c r="AK181" s="380" t="n">
        <f aca="false">XIRR(B181:AF181,$B$1:$AF$1)</f>
        <v>0.160557012720107</v>
      </c>
      <c r="AL181" s="381" t="n">
        <f aca="false">1-EXP(-(1/0.25)*(AI181/ABS($AI$1010)))</f>
        <v>0.979168987220588</v>
      </c>
    </row>
    <row r="182" customFormat="false" ht="12.75" hidden="false" customHeight="false" outlineLevel="0" collapsed="false">
      <c r="A182" s="371"/>
      <c r="B182" s="377" t="n">
        <f aca="false">+[1]data1cf!A182</f>
        <v>-168788.804914418</v>
      </c>
      <c r="C182" s="377" t="n">
        <f aca="false">+[1]data1cf!B182</f>
        <v>12009.0914309216</v>
      </c>
      <c r="D182" s="377" t="n">
        <f aca="false">+[1]data1cf!C182</f>
        <v>46553.5678196063</v>
      </c>
      <c r="E182" s="377" t="n">
        <f aca="false">+[1]data1cf!D182</f>
        <v>49224.7178189799</v>
      </c>
      <c r="F182" s="377" t="n">
        <f aca="false">+[1]data1cf!E182</f>
        <v>25253.7137132342</v>
      </c>
      <c r="G182" s="377" t="n">
        <f aca="false">+[1]data1cf!F182</f>
        <v>25224.2658043411</v>
      </c>
      <c r="H182" s="377" t="n">
        <f aca="false">+[1]data1cf!G182</f>
        <v>24567.4307430107</v>
      </c>
      <c r="I182" s="377" t="n">
        <f aca="false">+[1]data1cf!H182</f>
        <v>24226.1439361909</v>
      </c>
      <c r="J182" s="377" t="n">
        <f aca="false">+[1]data1cf!I182</f>
        <v>25118.6921577404</v>
      </c>
      <c r="K182" s="377" t="n">
        <f aca="false">+[1]data1cf!J182</f>
        <v>25667.1021693827</v>
      </c>
      <c r="L182" s="377" t="n">
        <f aca="false">+[1]data1cf!K182</f>
        <v>26285.2669722821</v>
      </c>
      <c r="M182" s="377" t="n">
        <f aca="false">+[1]data1cf!L182</f>
        <v>27002.3894092709</v>
      </c>
      <c r="N182" s="377" t="n">
        <f aca="false">+[1]data1cf!M182</f>
        <v>27756.5407036739</v>
      </c>
      <c r="O182" s="377" t="n">
        <f aca="false">+[1]data1cf!N182</f>
        <v>28256.4150378176</v>
      </c>
      <c r="P182" s="377" t="n">
        <f aca="false">+[1]data1cf!O182</f>
        <v>36468.1640397147</v>
      </c>
      <c r="Q182" s="377" t="n">
        <f aca="false">+[1]data1cf!P182</f>
        <v>44373.3241624773</v>
      </c>
      <c r="R182" s="377" t="n">
        <f aca="false">+[1]data1cf!Q182</f>
        <v>34717.6658797672</v>
      </c>
      <c r="S182" s="377" t="n">
        <f aca="false">+[1]data1cf!R182</f>
        <v>24656.2003664486</v>
      </c>
      <c r="T182" s="377" t="n">
        <f aca="false">+[1]data1cf!S182</f>
        <v>24457.7197807994</v>
      </c>
      <c r="U182" s="377" t="n">
        <f aca="false">+[1]data1cf!T182</f>
        <v>24234.2592689174</v>
      </c>
      <c r="V182" s="377" t="n">
        <f aca="false">+[1]data1cf!U182</f>
        <v>45211.097092299</v>
      </c>
      <c r="W182" s="377" t="n">
        <f aca="false">+[1]data1cf!V182</f>
        <v>0</v>
      </c>
      <c r="X182" s="377" t="n">
        <f aca="false">+[1]data1cf!W182</f>
        <v>0</v>
      </c>
      <c r="Y182" s="377" t="n">
        <f aca="false">+[1]data1cf!X182</f>
        <v>0</v>
      </c>
      <c r="Z182" s="377" t="n">
        <f aca="false">+[1]data1cf!Y182</f>
        <v>0</v>
      </c>
      <c r="AA182" s="377" t="n">
        <f aca="false">+[1]data1cf!Z182</f>
        <v>0</v>
      </c>
      <c r="AB182" s="377" t="n">
        <f aca="false">+[1]data1cf!AA182</f>
        <v>0</v>
      </c>
      <c r="AC182" s="377" t="n">
        <f aca="false">+[1]data1cf!AB182</f>
        <v>0</v>
      </c>
      <c r="AD182" s="377" t="n">
        <f aca="false">+[1]data1cf!AC182</f>
        <v>0</v>
      </c>
      <c r="AE182" s="377" t="n">
        <f aca="false">+[1]data1cf!AD182</f>
        <v>0</v>
      </c>
      <c r="AF182" s="377" t="n">
        <f aca="false">+[1]data1cf!AE182</f>
        <v>0</v>
      </c>
      <c r="AG182" s="377"/>
      <c r="AH182" s="378" t="n">
        <f aca="false">XNPV(0.1,B182:AF182,$B$1:$AF$1)</f>
        <v>83631.9128569455</v>
      </c>
      <c r="AI182" s="378" t="n">
        <f aca="false">SUMPRODUCT(B182:AA182,$B$1010:$AA$1010)</f>
        <v>167889.960406185</v>
      </c>
      <c r="AJ182" s="379" t="n">
        <f aca="false">SUMPRODUCT(B182:AF182,$B$1012:$AF$1012)</f>
        <v>167462.134568742</v>
      </c>
      <c r="AK182" s="380" t="n">
        <f aca="false">XIRR(B182:AF182,$B$1:$AF$1)</f>
        <v>0.167339155183816</v>
      </c>
      <c r="AL182" s="381" t="n">
        <f aca="false">1-EXP(-(1/0.25)*(AI182/ABS($AI$1010)))</f>
        <v>0.984683919521887</v>
      </c>
    </row>
    <row r="183" customFormat="false" ht="12.75" hidden="false" customHeight="false" outlineLevel="0" collapsed="false">
      <c r="A183" s="371"/>
      <c r="B183" s="377" t="n">
        <f aca="false">+[1]data1cf!A183</f>
        <v>-154131.179444784</v>
      </c>
      <c r="C183" s="377" t="n">
        <f aca="false">+[1]data1cf!B183</f>
        <v>7735.9812954017</v>
      </c>
      <c r="D183" s="377" t="n">
        <f aca="false">+[1]data1cf!C183</f>
        <v>40015.4083924087</v>
      </c>
      <c r="E183" s="377" t="n">
        <f aca="false">+[1]data1cf!D183</f>
        <v>43936.7411906646</v>
      </c>
      <c r="F183" s="377" t="n">
        <f aca="false">+[1]data1cf!E183</f>
        <v>22890.5734384486</v>
      </c>
      <c r="G183" s="377" t="n">
        <f aca="false">+[1]data1cf!F183</f>
        <v>23027.9888965228</v>
      </c>
      <c r="H183" s="377" t="n">
        <f aca="false">+[1]data1cf!G183</f>
        <v>22579.7567085049</v>
      </c>
      <c r="I183" s="377" t="n">
        <f aca="false">+[1]data1cf!H183</f>
        <v>22413.6381617119</v>
      </c>
      <c r="J183" s="377" t="n">
        <f aca="false">+[1]data1cf!I183</f>
        <v>23374.8150316095</v>
      </c>
      <c r="K183" s="377" t="n">
        <f aca="false">+[1]data1cf!J183</f>
        <v>24014.1846519658</v>
      </c>
      <c r="L183" s="377" t="n">
        <f aca="false">+[1]data1cf!K183</f>
        <v>24718.6825624478</v>
      </c>
      <c r="M183" s="377" t="n">
        <f aca="false">+[1]data1cf!L183</f>
        <v>25512.0400574034</v>
      </c>
      <c r="N183" s="377" t="n">
        <f aca="false">+[1]data1cf!M183</f>
        <v>26339.5865293279</v>
      </c>
      <c r="O183" s="377" t="n">
        <f aca="false">+[1]data1cf!N183</f>
        <v>26928.7722629805</v>
      </c>
      <c r="P183" s="377" t="n">
        <f aca="false">+[1]data1cf!O183</f>
        <v>34560.403607958</v>
      </c>
      <c r="Q183" s="377" t="n">
        <f aca="false">+[1]data1cf!P183</f>
        <v>41858.7684138547</v>
      </c>
      <c r="R183" s="377" t="n">
        <f aca="false">+[1]data1cf!Q183</f>
        <v>33074.2698645233</v>
      </c>
      <c r="S183" s="377" t="n">
        <f aca="false">+[1]data1cf!R183</f>
        <v>23904.5367159708</v>
      </c>
      <c r="T183" s="377" t="n">
        <f aca="false">+[1]data1cf!S183</f>
        <v>23745.5533141035</v>
      </c>
      <c r="U183" s="377" t="n">
        <f aca="false">+[1]data1cf!T183</f>
        <v>23561.6325338748</v>
      </c>
      <c r="V183" s="377" t="n">
        <f aca="false">+[1]data1cf!U183</f>
        <v>42741.6736878774</v>
      </c>
      <c r="W183" s="377" t="n">
        <f aca="false">+[1]data1cf!V183</f>
        <v>0</v>
      </c>
      <c r="X183" s="377" t="n">
        <f aca="false">+[1]data1cf!W183</f>
        <v>0</v>
      </c>
      <c r="Y183" s="377" t="n">
        <f aca="false">+[1]data1cf!X183</f>
        <v>0</v>
      </c>
      <c r="Z183" s="377" t="n">
        <f aca="false">+[1]data1cf!Y183</f>
        <v>0</v>
      </c>
      <c r="AA183" s="377" t="n">
        <f aca="false">+[1]data1cf!Z183</f>
        <v>0</v>
      </c>
      <c r="AB183" s="377" t="n">
        <f aca="false">+[1]data1cf!AA183</f>
        <v>0</v>
      </c>
      <c r="AC183" s="377" t="n">
        <f aca="false">+[1]data1cf!AB183</f>
        <v>0</v>
      </c>
      <c r="AD183" s="377" t="n">
        <f aca="false">+[1]data1cf!AC183</f>
        <v>0</v>
      </c>
      <c r="AE183" s="377" t="n">
        <f aca="false">+[1]data1cf!AD183</f>
        <v>0</v>
      </c>
      <c r="AF183" s="377" t="n">
        <f aca="false">+[1]data1cf!AE183</f>
        <v>0</v>
      </c>
      <c r="AG183" s="377"/>
      <c r="AH183" s="378" t="n">
        <f aca="false">XNPV(0.1,B183:AF183,$B$1:$AF$1)</f>
        <v>74314.9866687514</v>
      </c>
      <c r="AI183" s="378" t="n">
        <f aca="false">SUMPRODUCT(B183:AA183,$B$1010:$AA$1010)</f>
        <v>153060.160143733</v>
      </c>
      <c r="AJ183" s="379" t="n">
        <f aca="false">SUMPRODUCT(B183:AF183,$B$1012:$AF$1012)</f>
        <v>152658.536576095</v>
      </c>
      <c r="AK183" s="380" t="n">
        <f aca="false">XIRR(B183:AF183,$B$1:$AF$1)</f>
        <v>0.16301492016604</v>
      </c>
      <c r="AL183" s="381" t="n">
        <f aca="false">1-EXP(-(1/0.25)*(AI183/ABS($AI$1010)))</f>
        <v>0.977845884575278</v>
      </c>
    </row>
    <row r="184" customFormat="false" ht="12.75" hidden="false" customHeight="false" outlineLevel="0" collapsed="false">
      <c r="A184" s="371"/>
      <c r="B184" s="377" t="n">
        <f aca="false">+[1]data1cf!A184</f>
        <v>-158292.438141373</v>
      </c>
      <c r="C184" s="377" t="n">
        <f aca="false">+[1]data1cf!B184</f>
        <v>9810.36513464383</v>
      </c>
      <c r="D184" s="377" t="n">
        <f aca="false">+[1]data1cf!C184</f>
        <v>42345.7270538267</v>
      </c>
      <c r="E184" s="377" t="n">
        <f aca="false">+[1]data1cf!D184</f>
        <v>42329.939874388</v>
      </c>
      <c r="F184" s="377" t="n">
        <f aca="false">+[1]data1cf!E184</f>
        <v>23561.4623242429</v>
      </c>
      <c r="G184" s="377" t="n">
        <f aca="false">+[1]data1cf!F184</f>
        <v>23651.5057411651</v>
      </c>
      <c r="H184" s="377" t="n">
        <f aca="false">+[1]data1cf!G184</f>
        <v>23144.0517833933</v>
      </c>
      <c r="I184" s="377" t="n">
        <f aca="false">+[1]data1cf!H184</f>
        <v>22928.2034596377</v>
      </c>
      <c r="J184" s="377" t="n">
        <f aca="false">+[1]data1cf!I184</f>
        <v>23869.8968490518</v>
      </c>
      <c r="K184" s="377" t="n">
        <f aca="false">+[1]data1cf!J184</f>
        <v>24483.4432920059</v>
      </c>
      <c r="L184" s="377" t="n">
        <f aca="false">+[1]data1cf!K184</f>
        <v>25163.4314757604</v>
      </c>
      <c r="M184" s="377" t="n">
        <f aca="false">+[1]data1cf!L184</f>
        <v>25935.1460519086</v>
      </c>
      <c r="N184" s="377" t="n">
        <f aca="false">+[1]data1cf!M184</f>
        <v>26741.8558391066</v>
      </c>
      <c r="O184" s="377" t="n">
        <f aca="false">+[1]data1cf!N184</f>
        <v>27305.6863173202</v>
      </c>
      <c r="P184" s="377" t="n">
        <f aca="false">+[1]data1cf!O184</f>
        <v>35102.0114355085</v>
      </c>
      <c r="Q184" s="377" t="n">
        <f aca="false">+[1]data1cf!P184</f>
        <v>42572.6437273351</v>
      </c>
      <c r="R184" s="377" t="n">
        <f aca="false">+[1]data1cf!Q184</f>
        <v>33540.8253768428</v>
      </c>
      <c r="S184" s="377" t="n">
        <f aca="false">+[1]data1cf!R184</f>
        <v>24117.9319148684</v>
      </c>
      <c r="T184" s="377" t="n">
        <f aca="false">+[1]data1cf!S184</f>
        <v>23947.7353734757</v>
      </c>
      <c r="U184" s="377" t="n">
        <f aca="false">+[1]data1cf!T184</f>
        <v>23752.5893745003</v>
      </c>
      <c r="V184" s="377" t="n">
        <f aca="false">+[1]data1cf!U184</f>
        <v>43442.7360556189</v>
      </c>
      <c r="W184" s="377" t="n">
        <f aca="false">+[1]data1cf!V184</f>
        <v>0</v>
      </c>
      <c r="X184" s="377" t="n">
        <f aca="false">+[1]data1cf!W184</f>
        <v>0</v>
      </c>
      <c r="Y184" s="377" t="n">
        <f aca="false">+[1]data1cf!X184</f>
        <v>0</v>
      </c>
      <c r="Z184" s="377" t="n">
        <f aca="false">+[1]data1cf!Y184</f>
        <v>0</v>
      </c>
      <c r="AA184" s="377" t="n">
        <f aca="false">+[1]data1cf!Z184</f>
        <v>0</v>
      </c>
      <c r="AB184" s="377" t="n">
        <f aca="false">+[1]data1cf!AA184</f>
        <v>0</v>
      </c>
      <c r="AC184" s="377" t="n">
        <f aca="false">+[1]data1cf!AB184</f>
        <v>0</v>
      </c>
      <c r="AD184" s="377" t="n">
        <f aca="false">+[1]data1cf!AC184</f>
        <v>0</v>
      </c>
      <c r="AE184" s="377" t="n">
        <f aca="false">+[1]data1cf!AD184</f>
        <v>0</v>
      </c>
      <c r="AF184" s="377" t="n">
        <f aca="false">+[1]data1cf!AE184</f>
        <v>0</v>
      </c>
      <c r="AG184" s="377"/>
      <c r="AH184" s="378" t="n">
        <f aca="false">XNPV(0.1,B184:AF184,$B$1:$AF$1)</f>
        <v>75800.2504523351</v>
      </c>
      <c r="AI184" s="378" t="n">
        <f aca="false">SUMPRODUCT(B184:AA184,$B$1010:$AA$1010)</f>
        <v>155868.089662863</v>
      </c>
      <c r="AJ184" s="379" t="n">
        <f aca="false">SUMPRODUCT(B184:AF184,$B$1012:$AF$1012)</f>
        <v>155459.969349469</v>
      </c>
      <c r="AK184" s="380" t="n">
        <f aca="false">XIRR(B184:AF184,$B$1:$AF$1)</f>
        <v>0.163259981808921</v>
      </c>
      <c r="AL184" s="381" t="n">
        <f aca="false">1-EXP(-(1/0.25)*(AI184/ABS($AI$1010)))</f>
        <v>0.979341378753394</v>
      </c>
    </row>
    <row r="185" customFormat="false" ht="12.75" hidden="false" customHeight="false" outlineLevel="0" collapsed="false">
      <c r="A185" s="371"/>
      <c r="B185" s="377" t="n">
        <f aca="false">+[1]data1cf!A185</f>
        <v>-191211.608783484</v>
      </c>
      <c r="C185" s="377" t="n">
        <f aca="false">+[1]data1cf!B185</f>
        <v>5805.60585236302</v>
      </c>
      <c r="D185" s="377" t="n">
        <f aca="false">+[1]data1cf!C185</f>
        <v>47694.1793041767</v>
      </c>
      <c r="E185" s="377" t="n">
        <f aca="false">+[1]data1cf!D185</f>
        <v>48125.753448889</v>
      </c>
      <c r="F185" s="377" t="n">
        <f aca="false">+[1]data1cf!E185</f>
        <v>28868.7761260641</v>
      </c>
      <c r="G185" s="377" t="n">
        <f aca="false">+[1]data1cf!F185</f>
        <v>28584.065551455</v>
      </c>
      <c r="H185" s="377" t="n">
        <f aca="false">+[1]data1cf!G185</f>
        <v>27608.1159565668</v>
      </c>
      <c r="I185" s="377" t="n">
        <f aca="false">+[1]data1cf!H185</f>
        <v>26998.8619031558</v>
      </c>
      <c r="J185" s="377" t="n">
        <f aca="false">+[1]data1cf!I185</f>
        <v>27786.424039142</v>
      </c>
      <c r="K185" s="377" t="n">
        <f aca="false">+[1]data1cf!J185</f>
        <v>28195.6867195588</v>
      </c>
      <c r="L185" s="377" t="n">
        <f aca="false">+[1]data1cf!K185</f>
        <v>28681.7816764422</v>
      </c>
      <c r="M185" s="377" t="n">
        <f aca="false">+[1]data1cf!L185</f>
        <v>29282.2819663938</v>
      </c>
      <c r="N185" s="377" t="n">
        <f aca="false">+[1]data1cf!M185</f>
        <v>29924.1554792485</v>
      </c>
      <c r="O185" s="377" t="n">
        <f aca="false">+[1]data1cf!N185</f>
        <v>30287.4038640792</v>
      </c>
      <c r="P185" s="377" t="n">
        <f aca="false">+[1]data1cf!O185</f>
        <v>39386.5997767355</v>
      </c>
      <c r="Q185" s="377" t="n">
        <f aca="false">+[1]data1cf!P185</f>
        <v>48220.0175089545</v>
      </c>
      <c r="R185" s="377" t="n">
        <f aca="false">+[1]data1cf!Q185</f>
        <v>37231.6847162669</v>
      </c>
      <c r="S185" s="377" t="n">
        <f aca="false">+[1]data1cf!R185</f>
        <v>25806.0732872082</v>
      </c>
      <c r="T185" s="377" t="n">
        <f aca="false">+[1]data1cf!S185</f>
        <v>25547.1710727518</v>
      </c>
      <c r="U185" s="377" t="n">
        <f aca="false">+[1]data1cf!T185</f>
        <v>25263.2238435818</v>
      </c>
      <c r="V185" s="377" t="n">
        <f aca="false">+[1]data1cf!U185</f>
        <v>48988.7483074798</v>
      </c>
      <c r="W185" s="377" t="n">
        <f aca="false">+[1]data1cf!V185</f>
        <v>0</v>
      </c>
      <c r="X185" s="377" t="n">
        <f aca="false">+[1]data1cf!W185</f>
        <v>0</v>
      </c>
      <c r="Y185" s="377" t="n">
        <f aca="false">+[1]data1cf!X185</f>
        <v>0</v>
      </c>
      <c r="Z185" s="377" t="n">
        <f aca="false">+[1]data1cf!Y185</f>
        <v>0</v>
      </c>
      <c r="AA185" s="377" t="n">
        <f aca="false">+[1]data1cf!Z185</f>
        <v>0</v>
      </c>
      <c r="AB185" s="377" t="n">
        <f aca="false">+[1]data1cf!AA185</f>
        <v>0</v>
      </c>
      <c r="AC185" s="377" t="n">
        <f aca="false">+[1]data1cf!AB185</f>
        <v>0</v>
      </c>
      <c r="AD185" s="377" t="n">
        <f aca="false">+[1]data1cf!AC185</f>
        <v>0</v>
      </c>
      <c r="AE185" s="377" t="n">
        <f aca="false">+[1]data1cf!AD185</f>
        <v>0</v>
      </c>
      <c r="AF185" s="377" t="n">
        <f aca="false">+[1]data1cf!AE185</f>
        <v>0</v>
      </c>
      <c r="AG185" s="377"/>
      <c r="AH185" s="378" t="n">
        <f aca="false">XNPV(0.1,B185:AF185,$B$1:$AF$1)</f>
        <v>72079.5250086503</v>
      </c>
      <c r="AI185" s="378" t="n">
        <f aca="false">SUMPRODUCT(B185:AA185,$B$1010:$AA$1010)</f>
        <v>162677.08009599</v>
      </c>
      <c r="AJ185" s="379" t="n">
        <f aca="false">SUMPRODUCT(B185:AF185,$B$1012:$AF$1012)</f>
        <v>162216.921776663</v>
      </c>
      <c r="AK185" s="380" t="n">
        <f aca="false">XIRR(B185:AF185,$B$1:$AF$1)</f>
        <v>0.149919188636141</v>
      </c>
      <c r="AL185" s="381" t="n">
        <f aca="false">1-EXP(-(1/0.25)*(AI185/ABS($AI$1010)))</f>
        <v>0.982561959078262</v>
      </c>
    </row>
    <row r="186" customFormat="false" ht="12.75" hidden="false" customHeight="false" outlineLevel="0" collapsed="false">
      <c r="A186" s="371"/>
      <c r="B186" s="377" t="n">
        <f aca="false">+[1]data1cf!A186</f>
        <v>-169713.349965926</v>
      </c>
      <c r="C186" s="377" t="n">
        <f aca="false">+[1]data1cf!B186</f>
        <v>9587.55314227969</v>
      </c>
      <c r="D186" s="377" t="n">
        <f aca="false">+[1]data1cf!C186</f>
        <v>48164.6741217705</v>
      </c>
      <c r="E186" s="377" t="n">
        <f aca="false">+[1]data1cf!D186</f>
        <v>44623.4252780697</v>
      </c>
      <c r="F186" s="377" t="n">
        <f aca="false">+[1]data1cf!E186</f>
        <v>25402.7712568044</v>
      </c>
      <c r="G186" s="377" t="n">
        <f aca="false">+[1]data1cf!F186</f>
        <v>25362.7982665786</v>
      </c>
      <c r="H186" s="377" t="n">
        <f aca="false">+[1]data1cf!G186</f>
        <v>24692.8053609132</v>
      </c>
      <c r="I186" s="377" t="n">
        <f aca="false">+[1]data1cf!H186</f>
        <v>24340.4696329483</v>
      </c>
      <c r="J186" s="377" t="n">
        <f aca="false">+[1]data1cf!I186</f>
        <v>25228.6890307499</v>
      </c>
      <c r="K186" s="377" t="n">
        <f aca="false">+[1]data1cf!J186</f>
        <v>25771.3616699713</v>
      </c>
      <c r="L186" s="377" t="n">
        <f aca="false">+[1]data1cf!K186</f>
        <v>26384.0809218459</v>
      </c>
      <c r="M186" s="377" t="n">
        <f aca="false">+[1]data1cf!L186</f>
        <v>27096.3947528472</v>
      </c>
      <c r="N186" s="377" t="n">
        <f aca="false">+[1]data1cf!M186</f>
        <v>27845.9165696911</v>
      </c>
      <c r="O186" s="377" t="n">
        <f aca="false">+[1]data1cf!N186</f>
        <v>28340.1574939329</v>
      </c>
      <c r="P186" s="377" t="n">
        <f aca="false">+[1]data1cf!O186</f>
        <v>36588.4980235716</v>
      </c>
      <c r="Q186" s="377" t="n">
        <f aca="false">+[1]data1cf!P186</f>
        <v>44531.9323953691</v>
      </c>
      <c r="R186" s="377" t="n">
        <f aca="false">+[1]data1cf!Q186</f>
        <v>34821.3248016512</v>
      </c>
      <c r="S186" s="377" t="n">
        <f aca="false">+[1]data1cf!R186</f>
        <v>24703.6123370905</v>
      </c>
      <c r="T186" s="377" t="n">
        <f aca="false">+[1]data1cf!S186</f>
        <v>24502.6404252788</v>
      </c>
      <c r="U186" s="377" t="n">
        <f aca="false">+[1]data1cf!T186</f>
        <v>24276.6859034827</v>
      </c>
      <c r="V186" s="377" t="n">
        <f aca="false">+[1]data1cf!U186</f>
        <v>45366.8585553931</v>
      </c>
      <c r="W186" s="377" t="n">
        <f aca="false">+[1]data1cf!V186</f>
        <v>0</v>
      </c>
      <c r="X186" s="377" t="n">
        <f aca="false">+[1]data1cf!W186</f>
        <v>0</v>
      </c>
      <c r="Y186" s="377" t="n">
        <f aca="false">+[1]data1cf!X186</f>
        <v>0</v>
      </c>
      <c r="Z186" s="377" t="n">
        <f aca="false">+[1]data1cf!Y186</f>
        <v>0</v>
      </c>
      <c r="AA186" s="377" t="n">
        <f aca="false">+[1]data1cf!Z186</f>
        <v>0</v>
      </c>
      <c r="AB186" s="377" t="n">
        <f aca="false">+[1]data1cf!AA186</f>
        <v>0</v>
      </c>
      <c r="AC186" s="377" t="n">
        <f aca="false">+[1]data1cf!AB186</f>
        <v>0</v>
      </c>
      <c r="AD186" s="377" t="n">
        <f aca="false">+[1]data1cf!AC186</f>
        <v>0</v>
      </c>
      <c r="AE186" s="377" t="n">
        <f aca="false">+[1]data1cf!AD186</f>
        <v>0</v>
      </c>
      <c r="AF186" s="377" t="n">
        <f aca="false">+[1]data1cf!AE186</f>
        <v>0</v>
      </c>
      <c r="AG186" s="377"/>
      <c r="AH186" s="378" t="n">
        <f aca="false">XNPV(0.1,B186:AF186,$B$1:$AF$1)</f>
        <v>79056.9196739144</v>
      </c>
      <c r="AI186" s="378" t="n">
        <f aca="false">SUMPRODUCT(B186:AA186,$B$1010:$AA$1010)</f>
        <v>163145.988836555</v>
      </c>
      <c r="AJ186" s="379" t="n">
        <f aca="false">SUMPRODUCT(B186:AF186,$B$1012:$AF$1012)</f>
        <v>162718.465752956</v>
      </c>
      <c r="AK186" s="380" t="n">
        <f aca="false">XIRR(B186:AF186,$B$1:$AF$1)</f>
        <v>0.162499483715069</v>
      </c>
      <c r="AL186" s="381" t="n">
        <f aca="false">1-EXP(-(1/0.25)*(AI186/ABS($AI$1010)))</f>
        <v>0.982764301223333</v>
      </c>
    </row>
    <row r="187" customFormat="false" ht="12.75" hidden="false" customHeight="false" outlineLevel="0" collapsed="false">
      <c r="A187" s="371"/>
      <c r="B187" s="377" t="n">
        <f aca="false">+[1]data1cf!A187</f>
        <v>-184502.832327892</v>
      </c>
      <c r="C187" s="377" t="n">
        <f aca="false">+[1]data1cf!B187</f>
        <v>7852.56249323602</v>
      </c>
      <c r="D187" s="377" t="n">
        <f aca="false">+[1]data1cf!C187</f>
        <v>45555.188501631</v>
      </c>
      <c r="E187" s="377" t="n">
        <f aca="false">+[1]data1cf!D187</f>
        <v>47857.3475168454</v>
      </c>
      <c r="F187" s="377" t="n">
        <f aca="false">+[1]data1cf!E187</f>
        <v>27787.1698406812</v>
      </c>
      <c r="G187" s="377" t="n">
        <f aca="false">+[1]data1cf!F187</f>
        <v>27578.8324160023</v>
      </c>
      <c r="H187" s="377" t="n">
        <f aca="false">+[1]data1cf!G187</f>
        <v>26698.3600897854</v>
      </c>
      <c r="I187" s="377" t="n">
        <f aca="false">+[1]data1cf!H187</f>
        <v>26169.2803252499</v>
      </c>
      <c r="J187" s="377" t="n">
        <f aca="false">+[1]data1cf!I187</f>
        <v>26988.2537059272</v>
      </c>
      <c r="K187" s="377" t="n">
        <f aca="false">+[1]data1cf!J187</f>
        <v>27439.148483072</v>
      </c>
      <c r="L187" s="377" t="n">
        <f aca="false">+[1]data1cf!K187</f>
        <v>27964.7579930245</v>
      </c>
      <c r="M187" s="377" t="n">
        <f aca="false">+[1]data1cf!L187</f>
        <v>28600.1509716342</v>
      </c>
      <c r="N187" s="377" t="n">
        <f aca="false">+[1]data1cf!M187</f>
        <v>29275.6173634942</v>
      </c>
      <c r="O187" s="377" t="n">
        <f aca="false">+[1]data1cf!N187</f>
        <v>29679.7434618049</v>
      </c>
      <c r="P187" s="377" t="n">
        <f aca="false">+[1]data1cf!O187</f>
        <v>38513.4202638604</v>
      </c>
      <c r="Q187" s="377" t="n">
        <f aca="false">+[1]data1cf!P187</f>
        <v>47069.1085545961</v>
      </c>
      <c r="R187" s="377" t="n">
        <f aca="false">+[1]data1cf!Q187</f>
        <v>36479.504459163</v>
      </c>
      <c r="S187" s="377" t="n">
        <f aca="false">+[1]data1cf!R187</f>
        <v>25462.0377944678</v>
      </c>
      <c r="T187" s="377" t="n">
        <f aca="false">+[1]data1cf!S187</f>
        <v>25221.2133905795</v>
      </c>
      <c r="U187" s="377" t="n">
        <f aca="false">+[1]data1cf!T187</f>
        <v>24955.3634460839</v>
      </c>
      <c r="V187" s="377" t="n">
        <f aca="false">+[1]data1cf!U187</f>
        <v>47858.4963694154</v>
      </c>
      <c r="W187" s="377" t="n">
        <f aca="false">+[1]data1cf!V187</f>
        <v>0</v>
      </c>
      <c r="X187" s="377" t="n">
        <f aca="false">+[1]data1cf!W187</f>
        <v>0</v>
      </c>
      <c r="Y187" s="377" t="n">
        <f aca="false">+[1]data1cf!X187</f>
        <v>0</v>
      </c>
      <c r="Z187" s="377" t="n">
        <f aca="false">+[1]data1cf!Y187</f>
        <v>0</v>
      </c>
      <c r="AA187" s="377" t="n">
        <f aca="false">+[1]data1cf!Z187</f>
        <v>0</v>
      </c>
      <c r="AB187" s="377" t="n">
        <f aca="false">+[1]data1cf!AA187</f>
        <v>0</v>
      </c>
      <c r="AC187" s="377" t="n">
        <f aca="false">+[1]data1cf!AB187</f>
        <v>0</v>
      </c>
      <c r="AD187" s="377" t="n">
        <f aca="false">+[1]data1cf!AC187</f>
        <v>0</v>
      </c>
      <c r="AE187" s="377" t="n">
        <f aca="false">+[1]data1cf!AD187</f>
        <v>0</v>
      </c>
      <c r="AF187" s="377" t="n">
        <f aca="false">+[1]data1cf!AE187</f>
        <v>0</v>
      </c>
      <c r="AG187" s="377"/>
      <c r="AH187" s="378" t="n">
        <f aca="false">XNPV(0.1,B187:AF187,$B$1:$AF$1)</f>
        <v>73775.5759424877</v>
      </c>
      <c r="AI187" s="378" t="n">
        <f aca="false">SUMPRODUCT(B187:AA187,$B$1010:$AA$1010)</f>
        <v>162291.521455083</v>
      </c>
      <c r="AJ187" s="379" t="n">
        <f aca="false">SUMPRODUCT(B187:AF187,$B$1012:$AF$1012)</f>
        <v>161841.725739191</v>
      </c>
      <c r="AK187" s="380" t="n">
        <f aca="false">XIRR(B187:AF187,$B$1:$AF$1)</f>
        <v>0.153079969971117</v>
      </c>
      <c r="AL187" s="381" t="n">
        <f aca="false">1-EXP(-(1/0.25)*(AI187/ABS($AI$1010)))</f>
        <v>0.982393805558215</v>
      </c>
    </row>
    <row r="188" customFormat="false" ht="12.75" hidden="false" customHeight="false" outlineLevel="0" collapsed="false">
      <c r="A188" s="371"/>
      <c r="B188" s="377" t="n">
        <f aca="false">+[1]data1cf!A188</f>
        <v>-175465.885159513</v>
      </c>
      <c r="C188" s="377" t="n">
        <f aca="false">+[1]data1cf!B188</f>
        <v>8437.32681043644</v>
      </c>
      <c r="D188" s="377" t="n">
        <f aca="false">+[1]data1cf!C188</f>
        <v>46330.2420555691</v>
      </c>
      <c r="E188" s="377" t="n">
        <f aca="false">+[1]data1cf!D188</f>
        <v>45550.9603571648</v>
      </c>
      <c r="F188" s="377" t="n">
        <f aca="false">+[1]data1cf!E188</f>
        <v>26330.2098536117</v>
      </c>
      <c r="G188" s="377" t="n">
        <f aca="false">+[1]data1cf!F188</f>
        <v>26224.7496265217</v>
      </c>
      <c r="H188" s="377" t="n">
        <f aca="false">+[1]data1cf!G188</f>
        <v>25472.8883873597</v>
      </c>
      <c r="I188" s="377" t="n">
        <f aca="false">+[1]data1cf!H188</f>
        <v>25051.8060822164</v>
      </c>
      <c r="J188" s="377" t="n">
        <f aca="false">+[1]data1cf!I188</f>
        <v>25913.0914642913</v>
      </c>
      <c r="K188" s="377" t="n">
        <f aca="false">+[1]data1cf!J188</f>
        <v>26420.0660737465</v>
      </c>
      <c r="L188" s="377" t="n">
        <f aca="false">+[1]data1cf!K188</f>
        <v>26998.9030135935</v>
      </c>
      <c r="M188" s="377" t="n">
        <f aca="false">+[1]data1cf!L188</f>
        <v>27681.2976155326</v>
      </c>
      <c r="N188" s="377" t="n">
        <f aca="false">+[1]data1cf!M188</f>
        <v>28402.0147434718</v>
      </c>
      <c r="O188" s="377" t="n">
        <f aca="false">+[1]data1cf!N188</f>
        <v>28861.2044945254</v>
      </c>
      <c r="P188" s="377" t="n">
        <f aca="false">+[1]data1cf!O188</f>
        <v>37337.2181383916</v>
      </c>
      <c r="Q188" s="377" t="n">
        <f aca="false">+[1]data1cf!P188</f>
        <v>45518.7955452124</v>
      </c>
      <c r="R188" s="377" t="n">
        <f aca="false">+[1]data1cf!Q188</f>
        <v>35466.2923944087</v>
      </c>
      <c r="S188" s="377" t="n">
        <f aca="false">+[1]data1cf!R188</f>
        <v>24998.6104329329</v>
      </c>
      <c r="T188" s="377" t="n">
        <f aca="false">+[1]data1cf!S188</f>
        <v>24782.137446938</v>
      </c>
      <c r="U188" s="377" t="n">
        <f aca="false">+[1]data1cf!T188</f>
        <v>24540.6651526113</v>
      </c>
      <c r="V188" s="377" t="n">
        <f aca="false">+[1]data1cf!U188</f>
        <v>46336.0090546492</v>
      </c>
      <c r="W188" s="377" t="n">
        <f aca="false">+[1]data1cf!V188</f>
        <v>0</v>
      </c>
      <c r="X188" s="377" t="n">
        <f aca="false">+[1]data1cf!W188</f>
        <v>0</v>
      </c>
      <c r="Y188" s="377" t="n">
        <f aca="false">+[1]data1cf!X188</f>
        <v>0</v>
      </c>
      <c r="Z188" s="377" t="n">
        <f aca="false">+[1]data1cf!Y188</f>
        <v>0</v>
      </c>
      <c r="AA188" s="377" t="n">
        <f aca="false">+[1]data1cf!Z188</f>
        <v>0</v>
      </c>
      <c r="AB188" s="377" t="n">
        <f aca="false">+[1]data1cf!AA188</f>
        <v>0</v>
      </c>
      <c r="AC188" s="377" t="n">
        <f aca="false">+[1]data1cf!AB188</f>
        <v>0</v>
      </c>
      <c r="AD188" s="377" t="n">
        <f aca="false">+[1]data1cf!AC188</f>
        <v>0</v>
      </c>
      <c r="AE188" s="377" t="n">
        <f aca="false">+[1]data1cf!AD188</f>
        <v>0</v>
      </c>
      <c r="AF188" s="377" t="n">
        <f aca="false">+[1]data1cf!AE188</f>
        <v>0</v>
      </c>
      <c r="AG188" s="377"/>
      <c r="AH188" s="378" t="n">
        <f aca="false">XNPV(0.1,B188:AF188,$B$1:$AF$1)</f>
        <v>75645.3459957798</v>
      </c>
      <c r="AI188" s="378" t="n">
        <f aca="false">SUMPRODUCT(B188:AA188,$B$1010:$AA$1010)</f>
        <v>161343.372411718</v>
      </c>
      <c r="AJ188" s="379" t="n">
        <f aca="false">SUMPRODUCT(B188:AF188,$B$1012:$AF$1012)</f>
        <v>160907.602924163</v>
      </c>
      <c r="AK188" s="380" t="n">
        <f aca="false">XIRR(B188:AF188,$B$1:$AF$1)</f>
        <v>0.157342737530645</v>
      </c>
      <c r="AL188" s="381" t="n">
        <f aca="false">1-EXP(-(1/0.25)*(AI188/ABS($AI$1010)))</f>
        <v>0.981973360662922</v>
      </c>
    </row>
    <row r="189" customFormat="false" ht="12.75" hidden="false" customHeight="false" outlineLevel="0" collapsed="false">
      <c r="A189" s="371"/>
      <c r="B189" s="377" t="n">
        <f aca="false">+[1]data1cf!A189</f>
        <v>-176588.297526213</v>
      </c>
      <c r="C189" s="377" t="n">
        <f aca="false">+[1]data1cf!B189</f>
        <v>8672.85807242706</v>
      </c>
      <c r="D189" s="377" t="n">
        <f aca="false">+[1]data1cf!C189</f>
        <v>42865.3881464981</v>
      </c>
      <c r="E189" s="377" t="n">
        <f aca="false">+[1]data1cf!D189</f>
        <v>42801.8372889302</v>
      </c>
      <c r="F189" s="377" t="n">
        <f aca="false">+[1]data1cf!E189</f>
        <v>26511.1680773132</v>
      </c>
      <c r="G189" s="377" t="n">
        <f aca="false">+[1]data1cf!F189</f>
        <v>26392.930234434</v>
      </c>
      <c r="H189" s="377" t="n">
        <f aca="false">+[1]data1cf!G189</f>
        <v>25625.095163411</v>
      </c>
      <c r="I189" s="377" t="n">
        <f aca="false">+[1]data1cf!H189</f>
        <v>25190.5992926313</v>
      </c>
      <c r="J189" s="377" t="n">
        <f aca="false">+[1]data1cf!I189</f>
        <v>26046.6294139703</v>
      </c>
      <c r="K189" s="377" t="n">
        <f aca="false">+[1]data1cf!J189</f>
        <v>26546.6387622441</v>
      </c>
      <c r="L189" s="377" t="n">
        <f aca="false">+[1]data1cf!K189</f>
        <v>27118.8647167167</v>
      </c>
      <c r="M189" s="377" t="n">
        <f aca="false">+[1]data1cf!L189</f>
        <v>27795.4215946658</v>
      </c>
      <c r="N189" s="377" t="n">
        <f aca="false">+[1]data1cf!M189</f>
        <v>28510.5184633703</v>
      </c>
      <c r="O189" s="377" t="n">
        <f aca="false">+[1]data1cf!N189</f>
        <v>28962.8691653907</v>
      </c>
      <c r="P189" s="377" t="n">
        <f aca="false">+[1]data1cf!O189</f>
        <v>37483.3055047076</v>
      </c>
      <c r="Q189" s="377" t="n">
        <f aca="false">+[1]data1cf!P189</f>
        <v>45711.3484573371</v>
      </c>
      <c r="R189" s="377" t="n">
        <f aca="false">+[1]data1cf!Q189</f>
        <v>35592.1359708268</v>
      </c>
      <c r="S189" s="377" t="n">
        <f aca="false">+[1]data1cf!R189</f>
        <v>25056.1693178043</v>
      </c>
      <c r="T189" s="377" t="n">
        <f aca="false">+[1]data1cf!S189</f>
        <v>24836.6718223064</v>
      </c>
      <c r="U189" s="377" t="n">
        <f aca="false">+[1]data1cf!T189</f>
        <v>24592.1717603595</v>
      </c>
      <c r="V189" s="377" t="n">
        <f aca="false">+[1]data1cf!U189</f>
        <v>46525.1059430561</v>
      </c>
      <c r="W189" s="377" t="n">
        <f aca="false">+[1]data1cf!V189</f>
        <v>0</v>
      </c>
      <c r="X189" s="377" t="n">
        <f aca="false">+[1]data1cf!W189</f>
        <v>0</v>
      </c>
      <c r="Y189" s="377" t="n">
        <f aca="false">+[1]data1cf!X189</f>
        <v>0</v>
      </c>
      <c r="Z189" s="377" t="n">
        <f aca="false">+[1]data1cf!Y189</f>
        <v>0</v>
      </c>
      <c r="AA189" s="377" t="n">
        <f aca="false">+[1]data1cf!Z189</f>
        <v>0</v>
      </c>
      <c r="AB189" s="377" t="n">
        <f aca="false">+[1]data1cf!AA189</f>
        <v>0</v>
      </c>
      <c r="AC189" s="377" t="n">
        <f aca="false">+[1]data1cf!AB189</f>
        <v>0</v>
      </c>
      <c r="AD189" s="377" t="n">
        <f aca="false">+[1]data1cf!AC189</f>
        <v>0</v>
      </c>
      <c r="AE189" s="377" t="n">
        <f aca="false">+[1]data1cf!AD189</f>
        <v>0</v>
      </c>
      <c r="AF189" s="377" t="n">
        <f aca="false">+[1]data1cf!AE189</f>
        <v>0</v>
      </c>
      <c r="AG189" s="377"/>
      <c r="AH189" s="378" t="n">
        <f aca="false">XNPV(0.1,B189:AF189,$B$1:$AF$1)</f>
        <v>70629.9471011393</v>
      </c>
      <c r="AI189" s="378" t="n">
        <f aca="false">SUMPRODUCT(B189:AA189,$B$1010:$AA$1010)</f>
        <v>156136.953254832</v>
      </c>
      <c r="AJ189" s="379" t="n">
        <f aca="false">SUMPRODUCT(B189:AF189,$B$1012:$AF$1012)</f>
        <v>155701.475666341</v>
      </c>
      <c r="AK189" s="380" t="n">
        <f aca="false">XIRR(B189:AF189,$B$1:$AF$1)</f>
        <v>0.152544766363351</v>
      </c>
      <c r="AL189" s="381" t="n">
        <f aca="false">1-EXP(-(1/0.25)*(AI189/ABS($AI$1010)))</f>
        <v>0.979479167333768</v>
      </c>
    </row>
    <row r="190" customFormat="false" ht="12.75" hidden="false" customHeight="false" outlineLevel="0" collapsed="false">
      <c r="A190" s="371"/>
      <c r="B190" s="377" t="n">
        <f aca="false">+[1]data1cf!A190</f>
        <v>-156450.120154145</v>
      </c>
      <c r="C190" s="377" t="n">
        <f aca="false">+[1]data1cf!B190</f>
        <v>6286.11532920828</v>
      </c>
      <c r="D190" s="377" t="n">
        <f aca="false">+[1]data1cf!C190</f>
        <v>38386.9848385846</v>
      </c>
      <c r="E190" s="377" t="n">
        <f aca="false">+[1]data1cf!D190</f>
        <v>42774.7041447328</v>
      </c>
      <c r="F190" s="377" t="n">
        <f aca="false">+[1]data1cf!E190</f>
        <v>23264.4390551193</v>
      </c>
      <c r="G190" s="377" t="n">
        <f aca="false">+[1]data1cf!F190</f>
        <v>23375.4555404974</v>
      </c>
      <c r="H190" s="377" t="n">
        <f aca="false">+[1]data1cf!G190</f>
        <v>22894.2208927007</v>
      </c>
      <c r="I190" s="377" t="n">
        <f aca="false">+[1]data1cf!H190</f>
        <v>22700.38948</v>
      </c>
      <c r="J190" s="377" t="n">
        <f aca="false">+[1]data1cf!I190</f>
        <v>23650.7088091034</v>
      </c>
      <c r="K190" s="377" t="n">
        <f aca="false">+[1]data1cf!J190</f>
        <v>24275.6879717428</v>
      </c>
      <c r="L190" s="377" t="n">
        <f aca="false">+[1]data1cf!K190</f>
        <v>24966.5273699263</v>
      </c>
      <c r="M190" s="377" t="n">
        <f aca="false">+[1]data1cf!L190</f>
        <v>25747.8239359297</v>
      </c>
      <c r="N190" s="377" t="n">
        <f aca="false">+[1]data1cf!M190</f>
        <v>26563.7587682077</v>
      </c>
      <c r="O190" s="377" t="n">
        <f aca="false">+[1]data1cf!N190</f>
        <v>27138.8148025744</v>
      </c>
      <c r="P190" s="377" t="n">
        <f aca="false">+[1]data1cf!O190</f>
        <v>34862.2248912262</v>
      </c>
      <c r="Q190" s="377" t="n">
        <f aca="false">+[1]data1cf!P190</f>
        <v>42256.5890365414</v>
      </c>
      <c r="R190" s="377" t="n">
        <f aca="false">+[1]data1cf!Q190</f>
        <v>33334.2668148647</v>
      </c>
      <c r="S190" s="377" t="n">
        <f aca="false">+[1]data1cf!R190</f>
        <v>24023.4552572073</v>
      </c>
      <c r="T190" s="377" t="n">
        <f aca="false">+[1]data1cf!S190</f>
        <v>23858.2231196517</v>
      </c>
      <c r="U190" s="377" t="n">
        <f aca="false">+[1]data1cf!T190</f>
        <v>23668.0468723586</v>
      </c>
      <c r="V190" s="377" t="n">
        <f aca="false">+[1]data1cf!U190</f>
        <v>43132.3540523761</v>
      </c>
      <c r="W190" s="377" t="n">
        <f aca="false">+[1]data1cf!V190</f>
        <v>0</v>
      </c>
      <c r="X190" s="377" t="n">
        <f aca="false">+[1]data1cf!W190</f>
        <v>0</v>
      </c>
      <c r="Y190" s="377" t="n">
        <f aca="false">+[1]data1cf!X190</f>
        <v>0</v>
      </c>
      <c r="Z190" s="377" t="n">
        <f aca="false">+[1]data1cf!Y190</f>
        <v>0</v>
      </c>
      <c r="AA190" s="377" t="n">
        <f aca="false">+[1]data1cf!Z190</f>
        <v>0</v>
      </c>
      <c r="AB190" s="377" t="n">
        <f aca="false">+[1]data1cf!AA190</f>
        <v>0</v>
      </c>
      <c r="AC190" s="377" t="n">
        <f aca="false">+[1]data1cf!AB190</f>
        <v>0</v>
      </c>
      <c r="AD190" s="377" t="n">
        <f aca="false">+[1]data1cf!AC190</f>
        <v>0</v>
      </c>
      <c r="AE190" s="377" t="n">
        <f aca="false">+[1]data1cf!AD190</f>
        <v>0</v>
      </c>
      <c r="AF190" s="377" t="n">
        <f aca="false">+[1]data1cf!AE190</f>
        <v>0</v>
      </c>
      <c r="AG190" s="377"/>
      <c r="AH190" s="378" t="n">
        <f aca="false">XNPV(0.1,B190:AF190,$B$1:$AF$1)</f>
        <v>70155.0496599235</v>
      </c>
      <c r="AI190" s="378" t="n">
        <f aca="false">SUMPRODUCT(B190:AA190,$B$1010:$AA$1010)</f>
        <v>149288.884250043</v>
      </c>
      <c r="AJ190" s="379" t="n">
        <f aca="false">SUMPRODUCT(B190:AF190,$B$1012:$AF$1012)</f>
        <v>148884.908099501</v>
      </c>
      <c r="AK190" s="380" t="n">
        <f aca="false">XIRR(B190:AF190,$B$1:$AF$1)</f>
        <v>0.157869652711711</v>
      </c>
      <c r="AL190" s="381" t="n">
        <f aca="false">1-EXP(-(1/0.25)*(AI190/ABS($AI$1010)))</f>
        <v>0.975665577146898</v>
      </c>
    </row>
    <row r="191" customFormat="false" ht="12.75" hidden="false" customHeight="false" outlineLevel="0" collapsed="false">
      <c r="A191" s="371"/>
      <c r="B191" s="377" t="n">
        <f aca="false">+[1]data1cf!A191</f>
        <v>-152579.067198618</v>
      </c>
      <c r="C191" s="377" t="n">
        <f aca="false">+[1]data1cf!B191</f>
        <v>5865.83187685713</v>
      </c>
      <c r="D191" s="377" t="n">
        <f aca="false">+[1]data1cf!C191</f>
        <v>40305.3488271351</v>
      </c>
      <c r="E191" s="377" t="n">
        <f aca="false">+[1]data1cf!D191</f>
        <v>41825.0109680687</v>
      </c>
      <c r="F191" s="377" t="n">
        <f aca="false">+[1]data1cf!E191</f>
        <v>22640.3378892117</v>
      </c>
      <c r="G191" s="377" t="n">
        <f aca="false">+[1]data1cf!F191</f>
        <v>22795.4226946058</v>
      </c>
      <c r="H191" s="377" t="n">
        <f aca="false">+[1]data1cf!G191</f>
        <v>22369.2796966087</v>
      </c>
      <c r="I191" s="377" t="n">
        <f aca="false">+[1]data1cf!H191</f>
        <v>22221.7099114884</v>
      </c>
      <c r="J191" s="377" t="n">
        <f aca="false">+[1]data1cf!I191</f>
        <v>23190.1539452088</v>
      </c>
      <c r="K191" s="377" t="n">
        <f aca="false">+[1]data1cf!J191</f>
        <v>23839.1553795916</v>
      </c>
      <c r="L191" s="377" t="n">
        <f aca="false">+[1]data1cf!K191</f>
        <v>24552.7951987548</v>
      </c>
      <c r="M191" s="377" t="n">
        <f aca="false">+[1]data1cf!L191</f>
        <v>25354.2253086985</v>
      </c>
      <c r="N191" s="377" t="n">
        <f aca="false">+[1]data1cf!M191</f>
        <v>26189.5436775157</v>
      </c>
      <c r="O191" s="377" t="n">
        <f aca="false">+[1]data1cf!N191</f>
        <v>26788.1866944907</v>
      </c>
      <c r="P191" s="377" t="n">
        <f aca="false">+[1]data1cf!O191</f>
        <v>34358.388736244</v>
      </c>
      <c r="Q191" s="377" t="n">
        <f aca="false">+[1]data1cf!P191</f>
        <v>41592.4993118647</v>
      </c>
      <c r="R191" s="377" t="n">
        <f aca="false">+[1]data1cf!Q191</f>
        <v>32900.2488345928</v>
      </c>
      <c r="S191" s="377" t="n">
        <f aca="false">+[1]data1cf!R191</f>
        <v>23824.9422168944</v>
      </c>
      <c r="T191" s="377" t="n">
        <f aca="false">+[1]data1cf!S191</f>
        <v>23670.1412157006</v>
      </c>
      <c r="U191" s="377" t="n">
        <f aca="false">+[1]data1cf!T191</f>
        <v>23490.4073415868</v>
      </c>
      <c r="V191" s="377" t="n">
        <f aca="false">+[1]data1cf!U191</f>
        <v>42480.1836999588</v>
      </c>
      <c r="W191" s="377" t="n">
        <f aca="false">+[1]data1cf!V191</f>
        <v>0</v>
      </c>
      <c r="X191" s="377" t="n">
        <f aca="false">+[1]data1cf!W191</f>
        <v>0</v>
      </c>
      <c r="Y191" s="377" t="n">
        <f aca="false">+[1]data1cf!X191</f>
        <v>0</v>
      </c>
      <c r="Z191" s="377" t="n">
        <f aca="false">+[1]data1cf!Y191</f>
        <v>0</v>
      </c>
      <c r="AA191" s="377" t="n">
        <f aca="false">+[1]data1cf!Z191</f>
        <v>0</v>
      </c>
      <c r="AB191" s="377" t="n">
        <f aca="false">+[1]data1cf!AA191</f>
        <v>0</v>
      </c>
      <c r="AC191" s="377" t="n">
        <f aca="false">+[1]data1cf!AB191</f>
        <v>0</v>
      </c>
      <c r="AD191" s="377" t="n">
        <f aca="false">+[1]data1cf!AC191</f>
        <v>0</v>
      </c>
      <c r="AE191" s="377" t="n">
        <f aca="false">+[1]data1cf!AD191</f>
        <v>0</v>
      </c>
      <c r="AF191" s="377" t="n">
        <f aca="false">+[1]data1cf!AE191</f>
        <v>0</v>
      </c>
      <c r="AG191" s="377"/>
      <c r="AH191" s="378" t="n">
        <f aca="false">XNPV(0.1,B191:AF191,$B$1:$AF$1)</f>
        <v>71685.6335906413</v>
      </c>
      <c r="AI191" s="378" t="n">
        <f aca="false">SUMPRODUCT(B191:AA191,$B$1010:$AA$1010)</f>
        <v>149706.021629889</v>
      </c>
      <c r="AJ191" s="379" t="n">
        <f aca="false">SUMPRODUCT(B191:AF191,$B$1012:$AF$1012)</f>
        <v>149307.70536675</v>
      </c>
      <c r="AK191" s="380" t="n">
        <f aca="false">XIRR(B191:AF191,$B$1:$AF$1)</f>
        <v>0.160774425156509</v>
      </c>
      <c r="AL191" s="381" t="n">
        <f aca="false">1-EXP(-(1/0.25)*(AI191/ABS($AI$1010)))</f>
        <v>0.975916927669446</v>
      </c>
    </row>
    <row r="192" customFormat="false" ht="12.75" hidden="false" customHeight="false" outlineLevel="0" collapsed="false">
      <c r="A192" s="371"/>
      <c r="B192" s="377" t="n">
        <f aca="false">+[1]data1cf!A192</f>
        <v>-195894.197024402</v>
      </c>
      <c r="C192" s="377" t="n">
        <f aca="false">+[1]data1cf!B192</f>
        <v>7583.69536918541</v>
      </c>
      <c r="D192" s="377" t="n">
        <f aca="false">+[1]data1cf!C192</f>
        <v>46830.7643781833</v>
      </c>
      <c r="E192" s="377" t="n">
        <f aca="false">+[1]data1cf!D192</f>
        <v>49663.8405252316</v>
      </c>
      <c r="F192" s="377" t="n">
        <f aca="false">+[1]data1cf!E192</f>
        <v>29623.7151088671</v>
      </c>
      <c r="G192" s="377" t="n">
        <f aca="false">+[1]data1cf!F192</f>
        <v>29285.697643478</v>
      </c>
      <c r="H192" s="377" t="n">
        <f aca="false">+[1]data1cf!G192</f>
        <v>28243.1068751188</v>
      </c>
      <c r="I192" s="377" t="n">
        <f aca="false">+[1]data1cf!H192</f>
        <v>27577.8928139779</v>
      </c>
      <c r="J192" s="377" t="n">
        <f aca="false">+[1]data1cf!I192</f>
        <v>28343.5305460138</v>
      </c>
      <c r="K192" s="377" t="n">
        <f aca="false">+[1]data1cf!J192</f>
        <v>28723.734877584</v>
      </c>
      <c r="L192" s="377" t="n">
        <f aca="false">+[1]data1cf!K192</f>
        <v>29182.2494876231</v>
      </c>
      <c r="M192" s="377" t="n">
        <f aca="false">+[1]data1cf!L192</f>
        <v>29758.3953972065</v>
      </c>
      <c r="N192" s="377" t="n">
        <f aca="false">+[1]data1cf!M192</f>
        <v>30376.8217701463</v>
      </c>
      <c r="O192" s="377" t="n">
        <f aca="false">+[1]data1cf!N192</f>
        <v>30711.5383501508</v>
      </c>
      <c r="P192" s="377" t="n">
        <f aca="false">+[1]data1cf!O192</f>
        <v>39996.0611511402</v>
      </c>
      <c r="Q192" s="377" t="n">
        <f aca="false">+[1]data1cf!P192</f>
        <v>49023.3283319814</v>
      </c>
      <c r="R192" s="377" t="n">
        <f aca="false">+[1]data1cf!Q192</f>
        <v>37756.6910941482</v>
      </c>
      <c r="S192" s="377" t="n">
        <f aca="false">+[1]data1cf!R192</f>
        <v>26046.2029984049</v>
      </c>
      <c r="T192" s="377" t="n">
        <f aca="false">+[1]data1cf!S192</f>
        <v>25774.6828432929</v>
      </c>
      <c r="U192" s="377" t="n">
        <f aca="false">+[1]data1cf!T192</f>
        <v>25478.104080941</v>
      </c>
      <c r="V192" s="377" t="n">
        <f aca="false">+[1]data1cf!U192</f>
        <v>49777.6409572032</v>
      </c>
      <c r="W192" s="377" t="n">
        <f aca="false">+[1]data1cf!V192</f>
        <v>0</v>
      </c>
      <c r="X192" s="377" t="n">
        <f aca="false">+[1]data1cf!W192</f>
        <v>0</v>
      </c>
      <c r="Y192" s="377" t="n">
        <f aca="false">+[1]data1cf!X192</f>
        <v>0</v>
      </c>
      <c r="Z192" s="377" t="n">
        <f aca="false">+[1]data1cf!Y192</f>
        <v>0</v>
      </c>
      <c r="AA192" s="377" t="n">
        <f aca="false">+[1]data1cf!Z192</f>
        <v>0</v>
      </c>
      <c r="AB192" s="377" t="n">
        <f aca="false">+[1]data1cf!AA192</f>
        <v>0</v>
      </c>
      <c r="AC192" s="377" t="n">
        <f aca="false">+[1]data1cf!AB192</f>
        <v>0</v>
      </c>
      <c r="AD192" s="377" t="n">
        <f aca="false">+[1]data1cf!AC192</f>
        <v>0</v>
      </c>
      <c r="AE192" s="377" t="n">
        <f aca="false">+[1]data1cf!AD192</f>
        <v>0</v>
      </c>
      <c r="AF192" s="377" t="n">
        <f aca="false">+[1]data1cf!AE192</f>
        <v>0</v>
      </c>
      <c r="AG192" s="377"/>
      <c r="AH192" s="378" t="n">
        <f aca="false">XNPV(0.1,B192:AF192,$B$1:$AF$1)</f>
        <v>72878.6615686151</v>
      </c>
      <c r="AI192" s="378" t="n">
        <f aca="false">SUMPRODUCT(B192:AA192,$B$1010:$AA$1010)</f>
        <v>165021.203421706</v>
      </c>
      <c r="AJ192" s="379" t="n">
        <f aca="false">SUMPRODUCT(B192:AF192,$B$1012:$AF$1012)</f>
        <v>164553.472914835</v>
      </c>
      <c r="AK192" s="380" t="n">
        <f aca="false">XIRR(B192:AF192,$B$1:$AF$1)</f>
        <v>0.149520648553896</v>
      </c>
      <c r="AL192" s="381" t="n">
        <f aca="false">1-EXP(-(1/0.25)*(AI192/ABS($AI$1010)))</f>
        <v>0.983550289791844</v>
      </c>
    </row>
    <row r="193" customFormat="false" ht="12.75" hidden="false" customHeight="false" outlineLevel="0" collapsed="false">
      <c r="A193" s="371"/>
      <c r="B193" s="377" t="n">
        <f aca="false">+[1]data1cf!A193</f>
        <v>-158511.523135385</v>
      </c>
      <c r="C193" s="377" t="n">
        <f aca="false">+[1]data1cf!B193</f>
        <v>8564.91209777886</v>
      </c>
      <c r="D193" s="377" t="n">
        <f aca="false">+[1]data1cf!C193</f>
        <v>40117.5777029803</v>
      </c>
      <c r="E193" s="377" t="n">
        <f aca="false">+[1]data1cf!D193</f>
        <v>40369.9580962383</v>
      </c>
      <c r="F193" s="377" t="n">
        <f aca="false">+[1]data1cf!E193</f>
        <v>23596.783773411</v>
      </c>
      <c r="G193" s="377" t="n">
        <f aca="false">+[1]data1cf!F193</f>
        <v>23684.3331124332</v>
      </c>
      <c r="H193" s="377" t="n">
        <f aca="false">+[1]data1cf!G193</f>
        <v>23173.7612035753</v>
      </c>
      <c r="I193" s="377" t="n">
        <f aca="false">+[1]data1cf!H193</f>
        <v>22955.2946701187</v>
      </c>
      <c r="J193" s="377" t="n">
        <f aca="false">+[1]data1cf!I193</f>
        <v>23895.9622789898</v>
      </c>
      <c r="K193" s="377" t="n">
        <f aca="false">+[1]data1cf!J193</f>
        <v>24508.1491643967</v>
      </c>
      <c r="L193" s="377" t="n">
        <f aca="false">+[1]data1cf!K193</f>
        <v>25186.8469421167</v>
      </c>
      <c r="M193" s="377" t="n">
        <f aca="false">+[1]data1cf!L193</f>
        <v>25957.4220460323</v>
      </c>
      <c r="N193" s="377" t="n">
        <f aca="false">+[1]data1cf!M193</f>
        <v>26763.0348081999</v>
      </c>
      <c r="O193" s="377" t="n">
        <f aca="false">+[1]data1cf!N193</f>
        <v>27325.5303643644</v>
      </c>
      <c r="P193" s="377" t="n">
        <f aca="false">+[1]data1cf!O193</f>
        <v>35130.5264008849</v>
      </c>
      <c r="Q193" s="377" t="n">
        <f aca="false">+[1]data1cf!P193</f>
        <v>42610.2283574152</v>
      </c>
      <c r="R193" s="377" t="n">
        <f aca="false">+[1]data1cf!Q193</f>
        <v>33565.3889329867</v>
      </c>
      <c r="S193" s="377" t="n">
        <f aca="false">+[1]data1cf!R193</f>
        <v>24129.1669015111</v>
      </c>
      <c r="T193" s="377" t="n">
        <f aca="false">+[1]data1cf!S193</f>
        <v>23958.3800025402</v>
      </c>
      <c r="U193" s="377" t="n">
        <f aca="false">+[1]data1cf!T193</f>
        <v>23762.6430100311</v>
      </c>
      <c r="V193" s="377" t="n">
        <f aca="false">+[1]data1cf!U193</f>
        <v>43479.6461003527</v>
      </c>
      <c r="W193" s="377" t="n">
        <f aca="false">+[1]data1cf!V193</f>
        <v>0</v>
      </c>
      <c r="X193" s="377" t="n">
        <f aca="false">+[1]data1cf!W193</f>
        <v>0</v>
      </c>
      <c r="Y193" s="377" t="n">
        <f aca="false">+[1]data1cf!X193</f>
        <v>0</v>
      </c>
      <c r="Z193" s="377" t="n">
        <f aca="false">+[1]data1cf!Y193</f>
        <v>0</v>
      </c>
      <c r="AA193" s="377" t="n">
        <f aca="false">+[1]data1cf!Z193</f>
        <v>0</v>
      </c>
      <c r="AB193" s="377" t="n">
        <f aca="false">+[1]data1cf!AA193</f>
        <v>0</v>
      </c>
      <c r="AC193" s="377" t="n">
        <f aca="false">+[1]data1cf!AB193</f>
        <v>0</v>
      </c>
      <c r="AD193" s="377" t="n">
        <f aca="false">+[1]data1cf!AC193</f>
        <v>0</v>
      </c>
      <c r="AE193" s="377" t="n">
        <f aca="false">+[1]data1cf!AD193</f>
        <v>0</v>
      </c>
      <c r="AF193" s="377" t="n">
        <f aca="false">+[1]data1cf!AE193</f>
        <v>0</v>
      </c>
      <c r="AG193" s="377"/>
      <c r="AH193" s="378" t="n">
        <f aca="false">XNPV(0.1,B193:AF193,$B$1:$AF$1)</f>
        <v>71295.9615375349</v>
      </c>
      <c r="AI193" s="378" t="n">
        <f aca="false">SUMPRODUCT(B193:AA193,$B$1010:$AA$1010)</f>
        <v>151016.612357566</v>
      </c>
      <c r="AJ193" s="379" t="n">
        <f aca="false">SUMPRODUCT(B193:AF193,$B$1012:$AF$1012)</f>
        <v>150609.700659829</v>
      </c>
      <c r="AK193" s="380" t="n">
        <f aca="false">XIRR(B193:AF193,$B$1:$AF$1)</f>
        <v>0.158562156718063</v>
      </c>
      <c r="AL193" s="381" t="n">
        <f aca="false">1-EXP(-(1/0.25)*(AI193/ABS($AI$1010)))</f>
        <v>0.976689869667784</v>
      </c>
    </row>
    <row r="194" customFormat="false" ht="12.75" hidden="false" customHeight="false" outlineLevel="0" collapsed="false">
      <c r="A194" s="371"/>
      <c r="B194" s="377" t="n">
        <f aca="false">+[1]data1cf!A194</f>
        <v>-154882.759088754</v>
      </c>
      <c r="C194" s="377" t="n">
        <f aca="false">+[1]data1cf!B194</f>
        <v>8393.33608488346</v>
      </c>
      <c r="D194" s="377" t="n">
        <f aca="false">+[1]data1cf!C194</f>
        <v>42900.0246041898</v>
      </c>
      <c r="E194" s="377" t="n">
        <f aca="false">+[1]data1cf!D194</f>
        <v>42198.3324106023</v>
      </c>
      <c r="F194" s="377" t="n">
        <f aca="false">+[1]data1cf!E194</f>
        <v>23011.745051822</v>
      </c>
      <c r="G194" s="377" t="n">
        <f aca="false">+[1]data1cf!F194</f>
        <v>23140.604478075</v>
      </c>
      <c r="H194" s="377" t="n">
        <f aca="false">+[1]data1cf!G194</f>
        <v>22681.6760368626</v>
      </c>
      <c r="I194" s="377" t="n">
        <f aca="false">+[1]data1cf!H194</f>
        <v>22506.5756192487</v>
      </c>
      <c r="J194" s="377" t="n">
        <f aca="false">+[1]data1cf!I194</f>
        <v>23464.2335088588</v>
      </c>
      <c r="K194" s="377" t="n">
        <f aca="false">+[1]data1cf!J194</f>
        <v>24098.9391138551</v>
      </c>
      <c r="L194" s="377" t="n">
        <f aca="false">+[1]data1cf!K194</f>
        <v>24799.0102359466</v>
      </c>
      <c r="M194" s="377" t="n">
        <f aca="false">+[1]data1cf!L194</f>
        <v>25588.4587268249</v>
      </c>
      <c r="N194" s="377" t="n">
        <f aca="false">+[1]data1cf!M194</f>
        <v>26412.2418114596</v>
      </c>
      <c r="O194" s="377" t="n">
        <f aca="false">+[1]data1cf!N194</f>
        <v>26996.848042792</v>
      </c>
      <c r="P194" s="377" t="n">
        <f aca="false">+[1]data1cf!O194</f>
        <v>34658.2253123705</v>
      </c>
      <c r="Q194" s="377" t="n">
        <f aca="false">+[1]data1cf!P194</f>
        <v>41987.7039578968</v>
      </c>
      <c r="R194" s="377" t="n">
        <f aca="false">+[1]data1cf!Q194</f>
        <v>33158.5361049589</v>
      </c>
      <c r="S194" s="377" t="n">
        <f aca="false">+[1]data1cf!R194</f>
        <v>23943.0787772332</v>
      </c>
      <c r="T194" s="377" t="n">
        <f aca="false">+[1]data1cf!S194</f>
        <v>23782.0701305957</v>
      </c>
      <c r="U194" s="377" t="n">
        <f aca="false">+[1]data1cf!T194</f>
        <v>23596.1219239261</v>
      </c>
      <c r="V194" s="377" t="n">
        <f aca="false">+[1]data1cf!U194</f>
        <v>42868.2950404936</v>
      </c>
      <c r="W194" s="377" t="n">
        <f aca="false">+[1]data1cf!V194</f>
        <v>0</v>
      </c>
      <c r="X194" s="377" t="n">
        <f aca="false">+[1]data1cf!W194</f>
        <v>0</v>
      </c>
      <c r="Y194" s="377" t="n">
        <f aca="false">+[1]data1cf!X194</f>
        <v>0</v>
      </c>
      <c r="Z194" s="377" t="n">
        <f aca="false">+[1]data1cf!Y194</f>
        <v>0</v>
      </c>
      <c r="AA194" s="377" t="n">
        <f aca="false">+[1]data1cf!Z194</f>
        <v>0</v>
      </c>
      <c r="AB194" s="377" t="n">
        <f aca="false">+[1]data1cf!AA194</f>
        <v>0</v>
      </c>
      <c r="AC194" s="377" t="n">
        <f aca="false">+[1]data1cf!AB194</f>
        <v>0</v>
      </c>
      <c r="AD194" s="377" t="n">
        <f aca="false">+[1]data1cf!AC194</f>
        <v>0</v>
      </c>
      <c r="AE194" s="377" t="n">
        <f aca="false">+[1]data1cf!AD194</f>
        <v>0</v>
      </c>
      <c r="AF194" s="377" t="n">
        <f aca="false">+[1]data1cf!AE194</f>
        <v>0</v>
      </c>
      <c r="AG194" s="377"/>
      <c r="AH194" s="378" t="n">
        <f aca="false">XNPV(0.1,B194:AF194,$B$1:$AF$1)</f>
        <v>75788.0781442044</v>
      </c>
      <c r="AI194" s="378" t="n">
        <f aca="false">SUMPRODUCT(B194:AA194,$B$1010:$AA$1010)</f>
        <v>154819.793665939</v>
      </c>
      <c r="AJ194" s="379" t="n">
        <f aca="false">SUMPRODUCT(B194:AF194,$B$1012:$AF$1012)</f>
        <v>154416.845196781</v>
      </c>
      <c r="AK194" s="380" t="n">
        <f aca="false">XIRR(B194:AF194,$B$1:$AF$1)</f>
        <v>0.164420122545988</v>
      </c>
      <c r="AL194" s="381" t="n">
        <f aca="false">1-EXP(-(1/0.25)*(AI194/ABS($AI$1010)))</f>
        <v>0.978795249092649</v>
      </c>
    </row>
    <row r="195" customFormat="false" ht="12.75" hidden="false" customHeight="false" outlineLevel="0" collapsed="false">
      <c r="A195" s="371"/>
      <c r="B195" s="377" t="n">
        <f aca="false">+[1]data1cf!A195</f>
        <v>-163094.650599495</v>
      </c>
      <c r="C195" s="377" t="n">
        <f aca="false">+[1]data1cf!B195</f>
        <v>15228.5857080802</v>
      </c>
      <c r="D195" s="377" t="n">
        <f aca="false">+[1]data1cf!C195</f>
        <v>43286.8079293896</v>
      </c>
      <c r="E195" s="377" t="n">
        <f aca="false">+[1]data1cf!D195</f>
        <v>42150.5389271893</v>
      </c>
      <c r="F195" s="377" t="n">
        <f aca="false">+[1]data1cf!E195</f>
        <v>24335.687432626</v>
      </c>
      <c r="G195" s="377" t="n">
        <f aca="false">+[1]data1cf!F195</f>
        <v>24371.0621488562</v>
      </c>
      <c r="H195" s="377" t="n">
        <f aca="false">+[1]data1cf!G195</f>
        <v>23795.2645620909</v>
      </c>
      <c r="I195" s="377" t="n">
        <f aca="false">+[1]data1cf!H195</f>
        <v>23522.0266425709</v>
      </c>
      <c r="J195" s="377" t="n">
        <f aca="false">+[1]data1cf!I195</f>
        <v>24441.2355340175</v>
      </c>
      <c r="K195" s="377" t="n">
        <f aca="false">+[1]data1cf!J195</f>
        <v>25024.9812860575</v>
      </c>
      <c r="L195" s="377" t="n">
        <f aca="false">+[1]data1cf!K195</f>
        <v>25676.6845388293</v>
      </c>
      <c r="M195" s="377" t="n">
        <f aca="false">+[1]data1cf!L195</f>
        <v>26423.4225629518</v>
      </c>
      <c r="N195" s="377" t="n">
        <f aca="false">+[1]data1cf!M195</f>
        <v>27206.0862154885</v>
      </c>
      <c r="O195" s="377" t="n">
        <f aca="false">+[1]data1cf!N195</f>
        <v>27740.6559982189</v>
      </c>
      <c r="P195" s="377" t="n">
        <f aca="false">+[1]data1cf!O195</f>
        <v>35727.0424769601</v>
      </c>
      <c r="Q195" s="377" t="n">
        <f aca="false">+[1]data1cf!P195</f>
        <v>43396.476412083</v>
      </c>
      <c r="R195" s="377" t="n">
        <f aca="false">+[1]data1cf!Q195</f>
        <v>34079.2438836045</v>
      </c>
      <c r="S195" s="377" t="n">
        <f aca="false">+[1]data1cf!R195</f>
        <v>24364.1961241785</v>
      </c>
      <c r="T195" s="377" t="n">
        <f aca="false">+[1]data1cf!S195</f>
        <v>24181.0592966247</v>
      </c>
      <c r="U195" s="377" t="n">
        <f aca="false">+[1]data1cf!T195</f>
        <v>23972.959071719</v>
      </c>
      <c r="V195" s="377" t="n">
        <f aca="false">+[1]data1cf!U195</f>
        <v>44251.782231731</v>
      </c>
      <c r="W195" s="377" t="n">
        <f aca="false">+[1]data1cf!V195</f>
        <v>0</v>
      </c>
      <c r="X195" s="377" t="n">
        <f aca="false">+[1]data1cf!W195</f>
        <v>0</v>
      </c>
      <c r="Y195" s="377" t="n">
        <f aca="false">+[1]data1cf!X195</f>
        <v>0</v>
      </c>
      <c r="Z195" s="377" t="n">
        <f aca="false">+[1]data1cf!Y195</f>
        <v>0</v>
      </c>
      <c r="AA195" s="377" t="n">
        <f aca="false">+[1]data1cf!Z195</f>
        <v>0</v>
      </c>
      <c r="AB195" s="377" t="n">
        <f aca="false">+[1]data1cf!AA195</f>
        <v>0</v>
      </c>
      <c r="AC195" s="377" t="n">
        <f aca="false">+[1]data1cf!AB195</f>
        <v>0</v>
      </c>
      <c r="AD195" s="377" t="n">
        <f aca="false">+[1]data1cf!AC195</f>
        <v>0</v>
      </c>
      <c r="AE195" s="377" t="n">
        <f aca="false">+[1]data1cf!AD195</f>
        <v>0</v>
      </c>
      <c r="AF195" s="377" t="n">
        <f aca="false">+[1]data1cf!AE195</f>
        <v>0</v>
      </c>
      <c r="AG195" s="377"/>
      <c r="AH195" s="378" t="n">
        <f aca="false">XNPV(0.1,B195:AF195,$B$1:$AF$1)</f>
        <v>80077.3206175514</v>
      </c>
      <c r="AI195" s="378" t="n">
        <f aca="false">SUMPRODUCT(B195:AA195,$B$1010:$AA$1010)</f>
        <v>161833.65006091</v>
      </c>
      <c r="AJ195" s="379" t="n">
        <f aca="false">SUMPRODUCT(B195:AF195,$B$1012:$AF$1012)</f>
        <v>161417.429915209</v>
      </c>
      <c r="AK195" s="380" t="n">
        <f aca="false">XIRR(B195:AF195,$B$1:$AF$1)</f>
        <v>0.166282945274404</v>
      </c>
      <c r="AL195" s="381" t="n">
        <f aca="false">1-EXP(-(1/0.25)*(AI195/ABS($AI$1010)))</f>
        <v>0.98219200685957</v>
      </c>
    </row>
    <row r="196" customFormat="false" ht="12.75" hidden="false" customHeight="false" outlineLevel="0" collapsed="false">
      <c r="A196" s="371"/>
      <c r="B196" s="377" t="n">
        <f aca="false">+[1]data1cf!A196</f>
        <v>-153930.592637258</v>
      </c>
      <c r="C196" s="377" t="n">
        <f aca="false">+[1]data1cf!B196</f>
        <v>6943.89936792043</v>
      </c>
      <c r="D196" s="377" t="n">
        <f aca="false">+[1]data1cf!C196</f>
        <v>44095.3177981946</v>
      </c>
      <c r="E196" s="377" t="n">
        <f aca="false">+[1]data1cf!D196</f>
        <v>42890.3172835034</v>
      </c>
      <c r="F196" s="377" t="n">
        <f aca="false">+[1]data1cf!E196</f>
        <v>22858.2343147321</v>
      </c>
      <c r="G196" s="377" t="n">
        <f aca="false">+[1]data1cf!F196</f>
        <v>22997.9332661416</v>
      </c>
      <c r="H196" s="377" t="n">
        <f aca="false">+[1]data1cf!G196</f>
        <v>22552.5557686386</v>
      </c>
      <c r="I196" s="377" t="n">
        <f aca="false">+[1]data1cf!H196</f>
        <v>22388.8343660577</v>
      </c>
      <c r="J196" s="377" t="n">
        <f aca="false">+[1]data1cf!I196</f>
        <v>23350.9504059119</v>
      </c>
      <c r="K196" s="377" t="n">
        <f aca="false">+[1]data1cf!J196</f>
        <v>23991.5647911563</v>
      </c>
      <c r="L196" s="377" t="n">
        <f aca="false">+[1]data1cf!K196</f>
        <v>24697.244153741</v>
      </c>
      <c r="M196" s="377" t="n">
        <f aca="false">+[1]data1cf!L196</f>
        <v>25491.6449109175</v>
      </c>
      <c r="N196" s="377" t="n">
        <f aca="false">+[1]data1cf!M196</f>
        <v>26320.1957818408</v>
      </c>
      <c r="O196" s="377" t="n">
        <f aca="false">+[1]data1cf!N196</f>
        <v>26910.6037249529</v>
      </c>
      <c r="P196" s="377" t="n">
        <f aca="false">+[1]data1cf!O196</f>
        <v>34534.2962704958</v>
      </c>
      <c r="Q196" s="377" t="n">
        <f aca="false">+[1]data1cf!P196</f>
        <v>41824.3571982723</v>
      </c>
      <c r="R196" s="377" t="n">
        <f aca="false">+[1]data1cf!Q196</f>
        <v>33051.780303654</v>
      </c>
      <c r="S196" s="377" t="n">
        <f aca="false">+[1]data1cf!R196</f>
        <v>23894.2503423494</v>
      </c>
      <c r="T196" s="377" t="n">
        <f aca="false">+[1]data1cf!S196</f>
        <v>23735.8074519051</v>
      </c>
      <c r="U196" s="377" t="n">
        <f aca="false">+[1]data1cf!T196</f>
        <v>23552.427765359</v>
      </c>
      <c r="V196" s="377" t="n">
        <f aca="false">+[1]data1cf!U196</f>
        <v>42707.8800998135</v>
      </c>
      <c r="W196" s="377" t="n">
        <f aca="false">+[1]data1cf!V196</f>
        <v>0</v>
      </c>
      <c r="X196" s="377" t="n">
        <f aca="false">+[1]data1cf!W196</f>
        <v>0</v>
      </c>
      <c r="Y196" s="377" t="n">
        <f aca="false">+[1]data1cf!X196</f>
        <v>0</v>
      </c>
      <c r="Z196" s="377" t="n">
        <f aca="false">+[1]data1cf!Y196</f>
        <v>0</v>
      </c>
      <c r="AA196" s="377" t="n">
        <f aca="false">+[1]data1cf!Z196</f>
        <v>0</v>
      </c>
      <c r="AB196" s="377" t="n">
        <f aca="false">+[1]data1cf!AA196</f>
        <v>0</v>
      </c>
      <c r="AC196" s="377" t="n">
        <f aca="false">+[1]data1cf!AB196</f>
        <v>0</v>
      </c>
      <c r="AD196" s="377" t="n">
        <f aca="false">+[1]data1cf!AC196</f>
        <v>0</v>
      </c>
      <c r="AE196" s="377" t="n">
        <f aca="false">+[1]data1cf!AD196</f>
        <v>0</v>
      </c>
      <c r="AF196" s="377" t="n">
        <f aca="false">+[1]data1cf!AE196</f>
        <v>0</v>
      </c>
      <c r="AG196" s="377"/>
      <c r="AH196" s="378" t="n">
        <f aca="false">XNPV(0.1,B196:AF196,$B$1:$AF$1)</f>
        <v>76233.8099385597</v>
      </c>
      <c r="AI196" s="378" t="n">
        <f aca="false">SUMPRODUCT(B196:AA196,$B$1010:$AA$1010)</f>
        <v>155083.405674928</v>
      </c>
      <c r="AJ196" s="379" t="n">
        <f aca="false">SUMPRODUCT(B196:AF196,$B$1012:$AF$1012)</f>
        <v>154681.490539318</v>
      </c>
      <c r="AK196" s="380" t="n">
        <f aca="false">XIRR(B196:AF196,$B$1:$AF$1)</f>
        <v>0.165141201193243</v>
      </c>
      <c r="AL196" s="381" t="n">
        <f aca="false">1-EXP(-(1/0.25)*(AI196/ABS($AI$1010)))</f>
        <v>0.97893392678772</v>
      </c>
    </row>
    <row r="197" customFormat="false" ht="12.75" hidden="false" customHeight="false" outlineLevel="0" collapsed="false">
      <c r="A197" s="371"/>
      <c r="B197" s="377" t="n">
        <f aca="false">+[1]data1cf!A197</f>
        <v>-155574.841717992</v>
      </c>
      <c r="C197" s="377" t="n">
        <f aca="false">+[1]data1cf!B197</f>
        <v>7084.16540955821</v>
      </c>
      <c r="D197" s="377" t="n">
        <f aca="false">+[1]data1cf!C197</f>
        <v>40573.4494927701</v>
      </c>
      <c r="E197" s="377" t="n">
        <f aca="false">+[1]data1cf!D197</f>
        <v>42717.4695752987</v>
      </c>
      <c r="F197" s="377" t="n">
        <f aca="false">+[1]data1cf!E197</f>
        <v>23123.3244026532</v>
      </c>
      <c r="G197" s="377" t="n">
        <f aca="false">+[1]data1cf!F197</f>
        <v>23244.3051149925</v>
      </c>
      <c r="H197" s="377" t="n">
        <f aca="false">+[1]data1cf!G197</f>
        <v>22775.5271640263</v>
      </c>
      <c r="I197" s="377" t="n">
        <f aca="false">+[1]data1cf!H197</f>
        <v>22592.1559040302</v>
      </c>
      <c r="J197" s="377" t="n">
        <f aca="false">+[1]data1cf!I197</f>
        <v>23546.5733850564</v>
      </c>
      <c r="K197" s="377" t="n">
        <f aca="false">+[1]data1cf!J197</f>
        <v>24176.9841903743</v>
      </c>
      <c r="L197" s="377" t="n">
        <f aca="false">+[1]data1cf!K197</f>
        <v>24872.9789602483</v>
      </c>
      <c r="M197" s="377" t="n">
        <f aca="false">+[1]data1cf!L197</f>
        <v>25658.8278940586</v>
      </c>
      <c r="N197" s="377" t="n">
        <f aca="false">+[1]data1cf!M197</f>
        <v>26479.1455110065</v>
      </c>
      <c r="O197" s="377" t="n">
        <f aca="false">+[1]data1cf!N197</f>
        <v>27059.5347654267</v>
      </c>
      <c r="P197" s="377" t="n">
        <f aca="false">+[1]data1cf!O197</f>
        <v>34748.3031942417</v>
      </c>
      <c r="Q197" s="377" t="n">
        <f aca="false">+[1]data1cf!P197</f>
        <v>42106.4326262938</v>
      </c>
      <c r="R197" s="377" t="n">
        <f aca="false">+[1]data1cf!Q197</f>
        <v>33236.1316089145</v>
      </c>
      <c r="S197" s="377" t="n">
        <f aca="false">+[1]data1cf!R197</f>
        <v>23978.5697478957</v>
      </c>
      <c r="T197" s="377" t="n">
        <f aca="false">+[1]data1cf!S197</f>
        <v>23815.6961801729</v>
      </c>
      <c r="U197" s="377" t="n">
        <f aca="false">+[1]data1cf!T197</f>
        <v>23627.8810434539</v>
      </c>
      <c r="V197" s="377" t="n">
        <f aca="false">+[1]data1cf!U197</f>
        <v>42984.8927149244</v>
      </c>
      <c r="W197" s="377" t="n">
        <f aca="false">+[1]data1cf!V197</f>
        <v>0</v>
      </c>
      <c r="X197" s="377" t="n">
        <f aca="false">+[1]data1cf!W197</f>
        <v>0</v>
      </c>
      <c r="Y197" s="377" t="n">
        <f aca="false">+[1]data1cf!X197</f>
        <v>0</v>
      </c>
      <c r="Z197" s="377" t="n">
        <f aca="false">+[1]data1cf!Y197</f>
        <v>0</v>
      </c>
      <c r="AA197" s="377" t="n">
        <f aca="false">+[1]data1cf!Z197</f>
        <v>0</v>
      </c>
      <c r="AB197" s="377" t="n">
        <f aca="false">+[1]data1cf!AA197</f>
        <v>0</v>
      </c>
      <c r="AC197" s="377" t="n">
        <f aca="false">+[1]data1cf!AB197</f>
        <v>0</v>
      </c>
      <c r="AD197" s="377" t="n">
        <f aca="false">+[1]data1cf!AC197</f>
        <v>0</v>
      </c>
      <c r="AE197" s="377" t="n">
        <f aca="false">+[1]data1cf!AD197</f>
        <v>0</v>
      </c>
      <c r="AF197" s="377" t="n">
        <f aca="false">+[1]data1cf!AE197</f>
        <v>0</v>
      </c>
      <c r="AG197" s="377"/>
      <c r="AH197" s="378" t="n">
        <f aca="false">XNPV(0.1,B197:AF197,$B$1:$AF$1)</f>
        <v>72879.4583957313</v>
      </c>
      <c r="AI197" s="378" t="n">
        <f aca="false">SUMPRODUCT(B197:AA197,$B$1010:$AA$1010)</f>
        <v>151942.873203771</v>
      </c>
      <c r="AJ197" s="379" t="n">
        <f aca="false">SUMPRODUCT(B197:AF197,$B$1012:$AF$1012)</f>
        <v>151539.513894875</v>
      </c>
      <c r="AK197" s="380" t="n">
        <f aca="false">XIRR(B197:AF197,$B$1:$AF$1)</f>
        <v>0.161009237944141</v>
      </c>
      <c r="AL197" s="381" t="n">
        <f aca="false">1-EXP(-(1/0.25)*(AI197/ABS($AI$1010)))</f>
        <v>0.977221137541498</v>
      </c>
    </row>
    <row r="198" customFormat="false" ht="12.75" hidden="false" customHeight="false" outlineLevel="0" collapsed="false">
      <c r="A198" s="371"/>
      <c r="B198" s="377" t="n">
        <f aca="false">+[1]data1cf!A198</f>
        <v>-175943.481827424</v>
      </c>
      <c r="C198" s="377" t="n">
        <f aca="false">+[1]data1cf!B198</f>
        <v>5570.17935333967</v>
      </c>
      <c r="D198" s="377" t="n">
        <f aca="false">+[1]data1cf!C198</f>
        <v>44236.3476536169</v>
      </c>
      <c r="E198" s="377" t="n">
        <f aca="false">+[1]data1cf!D198</f>
        <v>43460.8914400323</v>
      </c>
      <c r="F198" s="377" t="n">
        <f aca="false">+[1]data1cf!E198</f>
        <v>26407.2092232152</v>
      </c>
      <c r="G198" s="377" t="n">
        <f aca="false">+[1]data1cf!F198</f>
        <v>26296.3120044225</v>
      </c>
      <c r="H198" s="377" t="n">
        <f aca="false">+[1]data1cf!G198</f>
        <v>25537.6537545566</v>
      </c>
      <c r="I198" s="377" t="n">
        <f aca="false">+[1]data1cf!H198</f>
        <v>25110.863855268</v>
      </c>
      <c r="J198" s="377" t="n">
        <f aca="false">+[1]data1cf!I198</f>
        <v>25969.9130761147</v>
      </c>
      <c r="K198" s="377" t="n">
        <f aca="false">+[1]data1cf!J198</f>
        <v>26473.9239036034</v>
      </c>
      <c r="L198" s="377" t="n">
        <f aca="false">+[1]data1cf!K198</f>
        <v>27049.9478090613</v>
      </c>
      <c r="M198" s="377" t="n">
        <f aca="false">+[1]data1cf!L198</f>
        <v>27729.8584063612</v>
      </c>
      <c r="N198" s="377" t="n">
        <f aca="false">+[1]data1cf!M198</f>
        <v>28448.1840628923</v>
      </c>
      <c r="O198" s="377" t="n">
        <f aca="false">+[1]data1cf!N198</f>
        <v>28904.4637363959</v>
      </c>
      <c r="P198" s="377" t="n">
        <f aca="false">+[1]data1cf!O198</f>
        <v>37399.3796411035</v>
      </c>
      <c r="Q198" s="377" t="n">
        <f aca="false">+[1]data1cf!P198</f>
        <v>45600.7285601683</v>
      </c>
      <c r="R198" s="377" t="n">
        <f aca="false">+[1]data1cf!Q198</f>
        <v>35519.8399804462</v>
      </c>
      <c r="S198" s="377" t="n">
        <f aca="false">+[1]data1cf!R198</f>
        <v>25023.1022618177</v>
      </c>
      <c r="T198" s="377" t="n">
        <f aca="false">+[1]data1cf!S198</f>
        <v>24805.3423195279</v>
      </c>
      <c r="U198" s="377" t="n">
        <f aca="false">+[1]data1cf!T198</f>
        <v>24562.5816825478</v>
      </c>
      <c r="V198" s="377" t="n">
        <f aca="false">+[1]data1cf!U198</f>
        <v>46416.4715000878</v>
      </c>
      <c r="W198" s="377" t="n">
        <f aca="false">+[1]data1cf!V198</f>
        <v>0</v>
      </c>
      <c r="X198" s="377" t="n">
        <f aca="false">+[1]data1cf!W198</f>
        <v>0</v>
      </c>
      <c r="Y198" s="377" t="n">
        <f aca="false">+[1]data1cf!X198</f>
        <v>0</v>
      </c>
      <c r="Z198" s="377" t="n">
        <f aca="false">+[1]data1cf!Y198</f>
        <v>0</v>
      </c>
      <c r="AA198" s="377" t="n">
        <f aca="false">+[1]data1cf!Z198</f>
        <v>0</v>
      </c>
      <c r="AB198" s="377" t="n">
        <f aca="false">+[1]data1cf!AA198</f>
        <v>0</v>
      </c>
      <c r="AC198" s="377" t="n">
        <f aca="false">+[1]data1cf!AB198</f>
        <v>0</v>
      </c>
      <c r="AD198" s="377" t="n">
        <f aca="false">+[1]data1cf!AC198</f>
        <v>0</v>
      </c>
      <c r="AE198" s="377" t="n">
        <f aca="false">+[1]data1cf!AD198</f>
        <v>0</v>
      </c>
      <c r="AF198" s="377" t="n">
        <f aca="false">+[1]data1cf!AE198</f>
        <v>0</v>
      </c>
      <c r="AG198" s="377"/>
      <c r="AH198" s="378" t="n">
        <f aca="false">XNPV(0.1,B198:AF198,$B$1:$AF$1)</f>
        <v>69610.4866194475</v>
      </c>
      <c r="AI198" s="378" t="n">
        <f aca="false">SUMPRODUCT(B198:AA198,$B$1010:$AA$1010)</f>
        <v>154968.644068313</v>
      </c>
      <c r="AJ198" s="379" t="n">
        <f aca="false">SUMPRODUCT(B198:AF198,$B$1012:$AF$1012)</f>
        <v>154533.94447725</v>
      </c>
      <c r="AK198" s="380" t="n">
        <f aca="false">XIRR(B198:AF198,$B$1:$AF$1)</f>
        <v>0.151658544662024</v>
      </c>
      <c r="AL198" s="381" t="n">
        <f aca="false">1-EXP(-(1/0.25)*(AI198/ABS($AI$1010)))</f>
        <v>0.978873666265292</v>
      </c>
    </row>
    <row r="199" customFormat="false" ht="12.75" hidden="false" customHeight="false" outlineLevel="0" collapsed="false">
      <c r="A199" s="371"/>
      <c r="B199" s="377" t="n">
        <f aca="false">+[1]data1cf!A199</f>
        <v>-179537.036948668</v>
      </c>
      <c r="C199" s="377" t="n">
        <f aca="false">+[1]data1cf!B199</f>
        <v>6429.10210040865</v>
      </c>
      <c r="D199" s="377" t="n">
        <f aca="false">+[1]data1cf!C199</f>
        <v>45272.5535549052</v>
      </c>
      <c r="E199" s="377" t="n">
        <f aca="false">+[1]data1cf!D199</f>
        <v>45335.295514842</v>
      </c>
      <c r="F199" s="377" t="n">
        <f aca="false">+[1]data1cf!E199</f>
        <v>26986.5714708224</v>
      </c>
      <c r="G199" s="377" t="n">
        <f aca="false">+[1]data1cf!F199</f>
        <v>26834.7649855079</v>
      </c>
      <c r="H199" s="377" t="n">
        <f aca="false">+[1]data1cf!G199</f>
        <v>26024.9643507279</v>
      </c>
      <c r="I199" s="377" t="n">
        <f aca="false">+[1]data1cf!H199</f>
        <v>25555.2291054006</v>
      </c>
      <c r="J199" s="377" t="n">
        <f aca="false">+[1]data1cf!I199</f>
        <v>26397.4528976506</v>
      </c>
      <c r="K199" s="377" t="n">
        <f aca="false">+[1]data1cf!J199</f>
        <v>26879.1634986533</v>
      </c>
      <c r="L199" s="377" t="n">
        <f aca="false">+[1]data1cf!K199</f>
        <v>27434.0214395742</v>
      </c>
      <c r="M199" s="377" t="n">
        <f aca="false">+[1]data1cf!L199</f>
        <v>28095.2417733289</v>
      </c>
      <c r="N199" s="377" t="n">
        <f aca="false">+[1]data1cf!M199</f>
        <v>28795.5734091636</v>
      </c>
      <c r="O199" s="377" t="n">
        <f aca="false">+[1]data1cf!N199</f>
        <v>29229.9569414572</v>
      </c>
      <c r="P199" s="377" t="n">
        <f aca="false">+[1]data1cf!O199</f>
        <v>37867.098118687</v>
      </c>
      <c r="Q199" s="377" t="n">
        <f aca="false">+[1]data1cf!P199</f>
        <v>46217.2127722144</v>
      </c>
      <c r="R199" s="377" t="n">
        <f aca="false">+[1]data1cf!Q199</f>
        <v>35922.7452244808</v>
      </c>
      <c r="S199" s="377" t="n">
        <f aca="false">+[1]data1cf!R199</f>
        <v>25207.3848228794</v>
      </c>
      <c r="T199" s="377" t="n">
        <f aca="false">+[1]data1cf!S199</f>
        <v>24979.9415040189</v>
      </c>
      <c r="U199" s="377" t="n">
        <f aca="false">+[1]data1cf!T199</f>
        <v>24727.487059166</v>
      </c>
      <c r="V199" s="377" t="n">
        <f aca="false">+[1]data1cf!U199</f>
        <v>47021.8907843958</v>
      </c>
      <c r="W199" s="377" t="n">
        <f aca="false">+[1]data1cf!V199</f>
        <v>0</v>
      </c>
      <c r="X199" s="377" t="n">
        <f aca="false">+[1]data1cf!W199</f>
        <v>0</v>
      </c>
      <c r="Y199" s="377" t="n">
        <f aca="false">+[1]data1cf!X199</f>
        <v>0</v>
      </c>
      <c r="Z199" s="377" t="n">
        <f aca="false">+[1]data1cf!Y199</f>
        <v>0</v>
      </c>
      <c r="AA199" s="377" t="n">
        <f aca="false">+[1]data1cf!Z199</f>
        <v>0</v>
      </c>
      <c r="AB199" s="377" t="n">
        <f aca="false">+[1]data1cf!AA199</f>
        <v>0</v>
      </c>
      <c r="AC199" s="377" t="n">
        <f aca="false">+[1]data1cf!AB199</f>
        <v>0</v>
      </c>
      <c r="AD199" s="377" t="n">
        <f aca="false">+[1]data1cf!AC199</f>
        <v>0</v>
      </c>
      <c r="AE199" s="377" t="n">
        <f aca="false">+[1]data1cf!AD199</f>
        <v>0</v>
      </c>
      <c r="AF199" s="377" t="n">
        <f aca="false">+[1]data1cf!AE199</f>
        <v>0</v>
      </c>
      <c r="AG199" s="377"/>
      <c r="AH199" s="378" t="n">
        <f aca="false">XNPV(0.1,B199:AF199,$B$1:$AF$1)</f>
        <v>71689.0121613209</v>
      </c>
      <c r="AI199" s="378" t="n">
        <f aca="false">SUMPRODUCT(B199:AA199,$B$1010:$AA$1010)</f>
        <v>158407.366466237</v>
      </c>
      <c r="AJ199" s="379" t="n">
        <f aca="false">SUMPRODUCT(B199:AF199,$B$1012:$AF$1012)</f>
        <v>157966.201473869</v>
      </c>
      <c r="AK199" s="380" t="n">
        <f aca="false">XIRR(B199:AF199,$B$1:$AF$1)</f>
        <v>0.152553737822801</v>
      </c>
      <c r="AL199" s="381" t="n">
        <f aca="false">1-EXP(-(1/0.25)*(AI199/ABS($AI$1010)))</f>
        <v>0.980606672677665</v>
      </c>
    </row>
    <row r="200" customFormat="false" ht="12.75" hidden="false" customHeight="false" outlineLevel="0" collapsed="false">
      <c r="A200" s="371"/>
      <c r="B200" s="377" t="n">
        <f aca="false">+[1]data1cf!A200</f>
        <v>-164177.499842984</v>
      </c>
      <c r="C200" s="377" t="n">
        <f aca="false">+[1]data1cf!B200</f>
        <v>9673.24596384056</v>
      </c>
      <c r="D200" s="377" t="n">
        <f aca="false">+[1]data1cf!C200</f>
        <v>42940.231734446</v>
      </c>
      <c r="E200" s="377" t="n">
        <f aca="false">+[1]data1cf!D200</f>
        <v>42609.6400299701</v>
      </c>
      <c r="F200" s="377" t="n">
        <f aca="false">+[1]data1cf!E200</f>
        <v>24510.2671873147</v>
      </c>
      <c r="G200" s="377" t="n">
        <f aca="false">+[1]data1cf!F200</f>
        <v>24533.314676938</v>
      </c>
      <c r="H200" s="377" t="n">
        <f aca="false">+[1]data1cf!G200</f>
        <v>23942.1063086635</v>
      </c>
      <c r="I200" s="377" t="n">
        <f aca="false">+[1]data1cf!H200</f>
        <v>23655.9276288377</v>
      </c>
      <c r="J200" s="377" t="n">
        <f aca="false">+[1]data1cf!I200</f>
        <v>24570.0664985336</v>
      </c>
      <c r="K200" s="377" t="n">
        <f aca="false">+[1]data1cf!J200</f>
        <v>25147.0925029797</v>
      </c>
      <c r="L200" s="377" t="n">
        <f aca="false">+[1]data1cf!K200</f>
        <v>25792.4177963453</v>
      </c>
      <c r="M200" s="377" t="n">
        <f aca="false">+[1]data1cf!L200</f>
        <v>26533.5238663005</v>
      </c>
      <c r="N200" s="377" t="n">
        <f aca="false">+[1]data1cf!M200</f>
        <v>27310.7653641629</v>
      </c>
      <c r="O200" s="377" t="n">
        <f aca="false">+[1]data1cf!N200</f>
        <v>27838.7371626841</v>
      </c>
      <c r="P200" s="377" t="n">
        <f aca="false">+[1]data1cf!O200</f>
        <v>35867.9805125626</v>
      </c>
      <c r="Q200" s="377" t="n">
        <f aca="false">+[1]data1cf!P200</f>
        <v>43582.2421621867</v>
      </c>
      <c r="R200" s="377" t="n">
        <f aca="false">+[1]data1cf!Q200</f>
        <v>34200.6516884053</v>
      </c>
      <c r="S200" s="377" t="n">
        <f aca="false">+[1]data1cf!R200</f>
        <v>24419.7261564449</v>
      </c>
      <c r="T200" s="377" t="n">
        <f aca="false">+[1]data1cf!S200</f>
        <v>24233.6714281939</v>
      </c>
      <c r="U200" s="377" t="n">
        <f aca="false">+[1]data1cf!T200</f>
        <v>24022.6501593171</v>
      </c>
      <c r="V200" s="377" t="n">
        <f aca="false">+[1]data1cf!U200</f>
        <v>44434.2137770638</v>
      </c>
      <c r="W200" s="377" t="n">
        <f aca="false">+[1]data1cf!V200</f>
        <v>0</v>
      </c>
      <c r="X200" s="377" t="n">
        <f aca="false">+[1]data1cf!W200</f>
        <v>0</v>
      </c>
      <c r="Y200" s="377" t="n">
        <f aca="false">+[1]data1cf!X200</f>
        <v>0</v>
      </c>
      <c r="Z200" s="377" t="n">
        <f aca="false">+[1]data1cf!Y200</f>
        <v>0</v>
      </c>
      <c r="AA200" s="377" t="n">
        <f aca="false">+[1]data1cf!Z200</f>
        <v>0</v>
      </c>
      <c r="AB200" s="377" t="n">
        <f aca="false">+[1]data1cf!AA200</f>
        <v>0</v>
      </c>
      <c r="AC200" s="377" t="n">
        <f aca="false">+[1]data1cf!AB200</f>
        <v>0</v>
      </c>
      <c r="AD200" s="377" t="n">
        <f aca="false">+[1]data1cf!AC200</f>
        <v>0</v>
      </c>
      <c r="AE200" s="377" t="n">
        <f aca="false">+[1]data1cf!AD200</f>
        <v>0</v>
      </c>
      <c r="AF200" s="377" t="n">
        <f aca="false">+[1]data1cf!AE200</f>
        <v>0</v>
      </c>
      <c r="AG200" s="377"/>
      <c r="AH200" s="378" t="n">
        <f aca="false">XNPV(0.1,B200:AF200,$B$1:$AF$1)</f>
        <v>74794.3057678172</v>
      </c>
      <c r="AI200" s="378" t="n">
        <f aca="false">SUMPRODUCT(B200:AA200,$B$1010:$AA$1010)</f>
        <v>156665.369078911</v>
      </c>
      <c r="AJ200" s="379" t="n">
        <f aca="false">SUMPRODUCT(B200:AF200,$B$1012:$AF$1012)</f>
        <v>156248.251418321</v>
      </c>
      <c r="AK200" s="380" t="n">
        <f aca="false">XIRR(B200:AF200,$B$1:$AF$1)</f>
        <v>0.160194261150132</v>
      </c>
      <c r="AL200" s="381" t="n">
        <f aca="false">1-EXP(-(1/0.25)*(AI200/ABS($AI$1010)))</f>
        <v>0.979747300266915</v>
      </c>
    </row>
    <row r="201" customFormat="false" ht="12.75" hidden="false" customHeight="false" outlineLevel="0" collapsed="false">
      <c r="A201" s="371"/>
      <c r="B201" s="377" t="n">
        <f aca="false">+[1]data1cf!A201</f>
        <v>-187470.987567061</v>
      </c>
      <c r="C201" s="377" t="n">
        <f aca="false">+[1]data1cf!B201</f>
        <v>5744.92110666026</v>
      </c>
      <c r="D201" s="377" t="n">
        <f aca="false">+[1]data1cf!C201</f>
        <v>43452.5659490905</v>
      </c>
      <c r="E201" s="377" t="n">
        <f aca="false">+[1]data1cf!D201</f>
        <v>48905.4321094862</v>
      </c>
      <c r="F201" s="377" t="n">
        <f aca="false">+[1]data1cf!E201</f>
        <v>28265.7035023598</v>
      </c>
      <c r="G201" s="377" t="n">
        <f aca="false">+[1]data1cf!F201</f>
        <v>28023.5764043182</v>
      </c>
      <c r="H201" s="377" t="n">
        <f aca="false">+[1]data1cf!G201</f>
        <v>27100.8621943384</v>
      </c>
      <c r="I201" s="377" t="n">
        <f aca="false">+[1]data1cf!H201</f>
        <v>26536.3110234821</v>
      </c>
      <c r="J201" s="377" t="n">
        <f aca="false">+[1]data1cf!I201</f>
        <v>27341.3871680365</v>
      </c>
      <c r="K201" s="377" t="n">
        <f aca="false">+[1]data1cf!J201</f>
        <v>27773.8627107889</v>
      </c>
      <c r="L201" s="377" t="n">
        <f aca="false">+[1]data1cf!K201</f>
        <v>28281.9898484354</v>
      </c>
      <c r="M201" s="377" t="n">
        <f aca="false">+[1]data1cf!L201</f>
        <v>28901.9453001972</v>
      </c>
      <c r="N201" s="377" t="n">
        <f aca="false">+[1]data1cf!M201</f>
        <v>29562.549238303</v>
      </c>
      <c r="O201" s="377" t="n">
        <f aca="false">+[1]data1cf!N201</f>
        <v>29948.5898630204</v>
      </c>
      <c r="P201" s="377" t="n">
        <f aca="false">+[1]data1cf!O201</f>
        <v>38899.7399397403</v>
      </c>
      <c r="Q201" s="377" t="n">
        <f aca="false">+[1]data1cf!P201</f>
        <v>47578.303705947</v>
      </c>
      <c r="R201" s="377" t="n">
        <f aca="false">+[1]data1cf!Q201</f>
        <v>36812.2905917314</v>
      </c>
      <c r="S201" s="377" t="n">
        <f aca="false">+[1]data1cf!R201</f>
        <v>25614.2489699328</v>
      </c>
      <c r="T201" s="377" t="n">
        <f aca="false">+[1]data1cf!S201</f>
        <v>25365.4264238339</v>
      </c>
      <c r="U201" s="377" t="n">
        <f aca="false">+[1]data1cf!T201</f>
        <v>25091.5697212244</v>
      </c>
      <c r="V201" s="377" t="n">
        <f aca="false">+[1]data1cf!U201</f>
        <v>48358.5522639222</v>
      </c>
      <c r="W201" s="377" t="n">
        <f aca="false">+[1]data1cf!V201</f>
        <v>0</v>
      </c>
      <c r="X201" s="377" t="n">
        <f aca="false">+[1]data1cf!W201</f>
        <v>0</v>
      </c>
      <c r="Y201" s="377" t="n">
        <f aca="false">+[1]data1cf!X201</f>
        <v>0</v>
      </c>
      <c r="Z201" s="377" t="n">
        <f aca="false">+[1]data1cf!Y201</f>
        <v>0</v>
      </c>
      <c r="AA201" s="377" t="n">
        <f aca="false">+[1]data1cf!Z201</f>
        <v>0</v>
      </c>
      <c r="AB201" s="377" t="n">
        <f aca="false">+[1]data1cf!AA201</f>
        <v>0</v>
      </c>
      <c r="AC201" s="377" t="n">
        <f aca="false">+[1]data1cf!AB201</f>
        <v>0</v>
      </c>
      <c r="AD201" s="377" t="n">
        <f aca="false">+[1]data1cf!AC201</f>
        <v>0</v>
      </c>
      <c r="AE201" s="377" t="n">
        <f aca="false">+[1]data1cf!AD201</f>
        <v>0</v>
      </c>
      <c r="AF201" s="377" t="n">
        <f aca="false">+[1]data1cf!AE201</f>
        <v>0</v>
      </c>
      <c r="AG201" s="377"/>
      <c r="AH201" s="378" t="n">
        <f aca="false">XNPV(0.1,B201:AF201,$B$1:$AF$1)</f>
        <v>70111.3441401264</v>
      </c>
      <c r="AI201" s="378" t="n">
        <f aca="false">SUMPRODUCT(B201:AA201,$B$1010:$AA$1010)</f>
        <v>159367.990888995</v>
      </c>
      <c r="AJ201" s="379" t="n">
        <f aca="false">SUMPRODUCT(B201:AF201,$B$1012:$AF$1012)</f>
        <v>158914.251227265</v>
      </c>
      <c r="AK201" s="380" t="n">
        <f aca="false">XIRR(B201:AF201,$B$1:$AF$1)</f>
        <v>0.149125261811794</v>
      </c>
      <c r="AL201" s="381" t="n">
        <f aca="false">1-EXP(-(1/0.25)*(AI201/ABS($AI$1010)))</f>
        <v>0.981064874163743</v>
      </c>
    </row>
    <row r="202" customFormat="false" ht="12.75" hidden="false" customHeight="false" outlineLevel="0" collapsed="false">
      <c r="A202" s="371"/>
      <c r="B202" s="377" t="n">
        <f aca="false">+[1]data1cf!A202</f>
        <v>-199513.64752463</v>
      </c>
      <c r="C202" s="377" t="n">
        <f aca="false">+[1]data1cf!B202</f>
        <v>5452.55833111677</v>
      </c>
      <c r="D202" s="377" t="n">
        <f aca="false">+[1]data1cf!C202</f>
        <v>47880.9750594156</v>
      </c>
      <c r="E202" s="377" t="n">
        <f aca="false">+[1]data1cf!D202</f>
        <v>48260.1267126763</v>
      </c>
      <c r="F202" s="377" t="n">
        <f aca="false">+[1]data1cf!E202</f>
        <v>30207.2522764252</v>
      </c>
      <c r="G202" s="377" t="n">
        <f aca="false">+[1]data1cf!F202</f>
        <v>29828.0307498267</v>
      </c>
      <c r="H202" s="377" t="n">
        <f aca="false">+[1]data1cf!G202</f>
        <v>28733.9290613855</v>
      </c>
      <c r="I202" s="377" t="n">
        <f aca="false">+[1]data1cf!H202</f>
        <v>28025.4601874037</v>
      </c>
      <c r="J202" s="377" t="n">
        <f aca="false">+[1]data1cf!I202</f>
        <v>28774.151245771</v>
      </c>
      <c r="K202" s="377" t="n">
        <f aca="false">+[1]data1cf!J202</f>
        <v>29131.8946540527</v>
      </c>
      <c r="L202" s="377" t="n">
        <f aca="false">+[1]data1cf!K202</f>
        <v>29569.090776314</v>
      </c>
      <c r="M202" s="377" t="n">
        <f aca="false">+[1]data1cf!L202</f>
        <v>30126.4117391648</v>
      </c>
      <c r="N202" s="377" t="n">
        <f aca="false">+[1]data1cf!M202</f>
        <v>30726.71442539</v>
      </c>
      <c r="O202" s="377" t="n">
        <f aca="false">+[1]data1cf!N202</f>
        <v>31039.3770792451</v>
      </c>
      <c r="P202" s="377" t="n">
        <f aca="false">+[1]data1cf!O202</f>
        <v>40467.1500368087</v>
      </c>
      <c r="Q202" s="377" t="n">
        <f aca="false">+[1]data1cf!P202</f>
        <v>49644.254967135</v>
      </c>
      <c r="R202" s="377" t="n">
        <f aca="false">+[1]data1cf!Q202</f>
        <v>38162.4996981251</v>
      </c>
      <c r="S202" s="377" t="n">
        <f aca="false">+[1]data1cf!R202</f>
        <v>26231.8135109236</v>
      </c>
      <c r="T202" s="377" t="n">
        <f aca="false">+[1]data1cf!S202</f>
        <v>25950.5402002345</v>
      </c>
      <c r="U202" s="377" t="n">
        <f aca="false">+[1]data1cf!T202</f>
        <v>25644.1977758346</v>
      </c>
      <c r="V202" s="377" t="n">
        <f aca="false">+[1]data1cf!U202</f>
        <v>50387.4229300693</v>
      </c>
      <c r="W202" s="377" t="n">
        <f aca="false">+[1]data1cf!V202</f>
        <v>0</v>
      </c>
      <c r="X202" s="377" t="n">
        <f aca="false">+[1]data1cf!W202</f>
        <v>0</v>
      </c>
      <c r="Y202" s="377" t="n">
        <f aca="false">+[1]data1cf!X202</f>
        <v>0</v>
      </c>
      <c r="Z202" s="377" t="n">
        <f aca="false">+[1]data1cf!Y202</f>
        <v>0</v>
      </c>
      <c r="AA202" s="377" t="n">
        <f aca="false">+[1]data1cf!Z202</f>
        <v>0</v>
      </c>
      <c r="AB202" s="377" t="n">
        <f aca="false">+[1]data1cf!AA202</f>
        <v>0</v>
      </c>
      <c r="AC202" s="377" t="n">
        <f aca="false">+[1]data1cf!AB202</f>
        <v>0</v>
      </c>
      <c r="AD202" s="377" t="n">
        <f aca="false">+[1]data1cf!AC202</f>
        <v>0</v>
      </c>
      <c r="AE202" s="377" t="n">
        <f aca="false">+[1]data1cf!AD202</f>
        <v>0</v>
      </c>
      <c r="AF202" s="377" t="n">
        <f aca="false">+[1]data1cf!AE202</f>
        <v>0</v>
      </c>
      <c r="AG202" s="377"/>
      <c r="AH202" s="378" t="n">
        <f aca="false">XNPV(0.1,B202:AF202,$B$1:$AF$1)</f>
        <v>69781.3030323825</v>
      </c>
      <c r="AI202" s="378" t="n">
        <f aca="false">SUMPRODUCT(B202:AA202,$B$1010:$AA$1010)</f>
        <v>162841.95575526</v>
      </c>
      <c r="AJ202" s="379" t="n">
        <f aca="false">SUMPRODUCT(B202:AF202,$B$1012:$AF$1012)</f>
        <v>162369.404204972</v>
      </c>
      <c r="AK202" s="380" t="n">
        <f aca="false">XIRR(B202:AF202,$B$1:$AF$1)</f>
        <v>0.146240482943984</v>
      </c>
      <c r="AL202" s="381" t="n">
        <f aca="false">1-EXP(-(1/0.25)*(AI202/ABS($AI$1010)))</f>
        <v>0.982633375102762</v>
      </c>
    </row>
    <row r="203" customFormat="false" ht="12.75" hidden="false" customHeight="false" outlineLevel="0" collapsed="false">
      <c r="A203" s="371"/>
      <c r="B203" s="377" t="n">
        <f aca="false">+[1]data1cf!A203</f>
        <v>-182139.416205908</v>
      </c>
      <c r="C203" s="377" t="n">
        <f aca="false">+[1]data1cf!B203</f>
        <v>8972.36138162669</v>
      </c>
      <c r="D203" s="377" t="n">
        <f aca="false">+[1]data1cf!C203</f>
        <v>47728.1151186665</v>
      </c>
      <c r="E203" s="377" t="n">
        <f aca="false">+[1]data1cf!D203</f>
        <v>45403.2598149207</v>
      </c>
      <c r="F203" s="377" t="n">
        <f aca="false">+[1]data1cf!E203</f>
        <v>27406.1337829988</v>
      </c>
      <c r="G203" s="377" t="n">
        <f aca="false">+[1]data1cf!F203</f>
        <v>27224.7016420217</v>
      </c>
      <c r="H203" s="377" t="n">
        <f aca="false">+[1]data1cf!G203</f>
        <v>26377.8647361464</v>
      </c>
      <c r="I203" s="377" t="n">
        <f aca="false">+[1]data1cf!H203</f>
        <v>25877.0293479368</v>
      </c>
      <c r="J203" s="377" t="n">
        <f aca="false">+[1]data1cf!I203</f>
        <v>26707.0685082843</v>
      </c>
      <c r="K203" s="377" t="n">
        <f aca="false">+[1]data1cf!J203</f>
        <v>27172.6297405194</v>
      </c>
      <c r="L203" s="377" t="n">
        <f aca="false">+[1]data1cf!K203</f>
        <v>27712.1597220208</v>
      </c>
      <c r="M203" s="377" t="n">
        <f aca="false">+[1]data1cf!L203</f>
        <v>28359.8449484732</v>
      </c>
      <c r="N203" s="377" t="n">
        <f aca="false">+[1]data1cf!M203</f>
        <v>29047.1456818635</v>
      </c>
      <c r="O203" s="377" t="n">
        <f aca="false">+[1]data1cf!N203</f>
        <v>29465.672475697</v>
      </c>
      <c r="P203" s="377" t="n">
        <f aca="false">+[1]data1cf!O203</f>
        <v>38205.8102917926</v>
      </c>
      <c r="Q203" s="377" t="n">
        <f aca="false">+[1]data1cf!P203</f>
        <v>46663.6580532013</v>
      </c>
      <c r="R203" s="377" t="n">
        <f aca="false">+[1]data1cf!Q203</f>
        <v>36214.520976997</v>
      </c>
      <c r="S203" s="377" t="n">
        <f aca="false">+[1]data1cf!R203</f>
        <v>25340.838491516</v>
      </c>
      <c r="T203" s="377" t="n">
        <f aca="false">+[1]data1cf!S203</f>
        <v>25106.382669027</v>
      </c>
      <c r="U203" s="377" t="n">
        <f aca="false">+[1]data1cf!T203</f>
        <v>24846.9081664092</v>
      </c>
      <c r="V203" s="377" t="n">
        <f aca="false">+[1]data1cf!U203</f>
        <v>47460.3230706021</v>
      </c>
      <c r="W203" s="377" t="n">
        <f aca="false">+[1]data1cf!V203</f>
        <v>0</v>
      </c>
      <c r="X203" s="377" t="n">
        <f aca="false">+[1]data1cf!W203</f>
        <v>0</v>
      </c>
      <c r="Y203" s="377" t="n">
        <f aca="false">+[1]data1cf!X203</f>
        <v>0</v>
      </c>
      <c r="Z203" s="377" t="n">
        <f aca="false">+[1]data1cf!Y203</f>
        <v>0</v>
      </c>
      <c r="AA203" s="377" t="n">
        <f aca="false">+[1]data1cf!Z203</f>
        <v>0</v>
      </c>
      <c r="AB203" s="377" t="n">
        <f aca="false">+[1]data1cf!AA203</f>
        <v>0</v>
      </c>
      <c r="AC203" s="377" t="n">
        <f aca="false">+[1]data1cf!AB203</f>
        <v>0</v>
      </c>
      <c r="AD203" s="377" t="n">
        <f aca="false">+[1]data1cf!AC203</f>
        <v>0</v>
      </c>
      <c r="AE203" s="377" t="n">
        <f aca="false">+[1]data1cf!AD203</f>
        <v>0</v>
      </c>
      <c r="AF203" s="377" t="n">
        <f aca="false">+[1]data1cf!AE203</f>
        <v>0</v>
      </c>
      <c r="AG203" s="377"/>
      <c r="AH203" s="378" t="n">
        <f aca="false">XNPV(0.1,B203:AF203,$B$1:$AF$1)</f>
        <v>75381.1583791307</v>
      </c>
      <c r="AI203" s="378" t="n">
        <f aca="false">SUMPRODUCT(B203:AA203,$B$1010:$AA$1010)</f>
        <v>163158.682170763</v>
      </c>
      <c r="AJ203" s="379" t="n">
        <f aca="false">SUMPRODUCT(B203:AF203,$B$1012:$AF$1012)</f>
        <v>162712.593644521</v>
      </c>
      <c r="AK203" s="380" t="n">
        <f aca="false">XIRR(B203:AF203,$B$1:$AF$1)</f>
        <v>0.155240570501219</v>
      </c>
      <c r="AL203" s="381" t="n">
        <f aca="false">1-EXP(-(1/0.25)*(AI203/ABS($AI$1010)))</f>
        <v>0.982769745852041</v>
      </c>
    </row>
    <row r="204" customFormat="false" ht="12.75" hidden="false" customHeight="false" outlineLevel="0" collapsed="false">
      <c r="A204" s="371"/>
      <c r="B204" s="377" t="n">
        <f aca="false">+[1]data1cf!A204</f>
        <v>-179642.88474747</v>
      </c>
      <c r="C204" s="377" t="n">
        <f aca="false">+[1]data1cf!B204</f>
        <v>6333.38511261316</v>
      </c>
      <c r="D204" s="377" t="n">
        <f aca="false">+[1]data1cf!C204</f>
        <v>42930.9557228327</v>
      </c>
      <c r="E204" s="377" t="n">
        <f aca="false">+[1]data1cf!D204</f>
        <v>45670.2410087788</v>
      </c>
      <c r="F204" s="377" t="n">
        <f aca="false">+[1]data1cf!E204</f>
        <v>27003.6365266097</v>
      </c>
      <c r="G204" s="377" t="n">
        <f aca="false">+[1]data1cf!F204</f>
        <v>26850.6250630308</v>
      </c>
      <c r="H204" s="377" t="n">
        <f aca="false">+[1]data1cf!G204</f>
        <v>26039.3180345304</v>
      </c>
      <c r="I204" s="377" t="n">
        <f aca="false">+[1]data1cf!H204</f>
        <v>25568.317838425</v>
      </c>
      <c r="J204" s="377" t="n">
        <f aca="false">+[1]data1cf!I204</f>
        <v>26410.0460393955</v>
      </c>
      <c r="K204" s="377" t="n">
        <f aca="false">+[1]data1cf!J204</f>
        <v>26891.0997895062</v>
      </c>
      <c r="L204" s="377" t="n">
        <f aca="false">+[1]data1cf!K204</f>
        <v>27445.3342891051</v>
      </c>
      <c r="M204" s="377" t="n">
        <f aca="false">+[1]data1cf!L204</f>
        <v>28106.0041030573</v>
      </c>
      <c r="N204" s="377" t="n">
        <f aca="false">+[1]data1cf!M204</f>
        <v>28805.8057268517</v>
      </c>
      <c r="O204" s="377" t="n">
        <f aca="false">+[1]data1cf!N204</f>
        <v>29239.5443105439</v>
      </c>
      <c r="P204" s="377" t="n">
        <f aca="false">+[1]data1cf!O204</f>
        <v>37880.874718639</v>
      </c>
      <c r="Q204" s="377" t="n">
        <f aca="false">+[1]data1cf!P204</f>
        <v>46235.3712516699</v>
      </c>
      <c r="R204" s="377" t="n">
        <f aca="false">+[1]data1cf!Q204</f>
        <v>35934.6127572632</v>
      </c>
      <c r="S204" s="377" t="n">
        <f aca="false">+[1]data1cf!R204</f>
        <v>25212.8128468801</v>
      </c>
      <c r="T204" s="377" t="n">
        <f aca="false">+[1]data1cf!S204</f>
        <v>24985.0843051525</v>
      </c>
      <c r="U204" s="377" t="n">
        <f aca="false">+[1]data1cf!T204</f>
        <v>24732.3443301794</v>
      </c>
      <c r="V204" s="377" t="n">
        <f aca="false">+[1]data1cf!U204</f>
        <v>47039.7233475355</v>
      </c>
      <c r="W204" s="377" t="n">
        <f aca="false">+[1]data1cf!V204</f>
        <v>0</v>
      </c>
      <c r="X204" s="377" t="n">
        <f aca="false">+[1]data1cf!W204</f>
        <v>0</v>
      </c>
      <c r="Y204" s="377" t="n">
        <f aca="false">+[1]data1cf!X204</f>
        <v>0</v>
      </c>
      <c r="Z204" s="377" t="n">
        <f aca="false">+[1]data1cf!Y204</f>
        <v>0</v>
      </c>
      <c r="AA204" s="377" t="n">
        <f aca="false">+[1]data1cf!Z204</f>
        <v>0</v>
      </c>
      <c r="AB204" s="377" t="n">
        <f aca="false">+[1]data1cf!AA204</f>
        <v>0</v>
      </c>
      <c r="AC204" s="377" t="n">
        <f aca="false">+[1]data1cf!AB204</f>
        <v>0</v>
      </c>
      <c r="AD204" s="377" t="n">
        <f aca="false">+[1]data1cf!AC204</f>
        <v>0</v>
      </c>
      <c r="AE204" s="377" t="n">
        <f aca="false">+[1]data1cf!AD204</f>
        <v>0</v>
      </c>
      <c r="AF204" s="377" t="n">
        <f aca="false">+[1]data1cf!AE204</f>
        <v>0</v>
      </c>
      <c r="AG204" s="377"/>
      <c r="AH204" s="378" t="n">
        <f aca="false">XNPV(0.1,B204:AF204,$B$1:$AF$1)</f>
        <v>69890.4169854163</v>
      </c>
      <c r="AI204" s="378" t="n">
        <f aca="false">SUMPRODUCT(B204:AA204,$B$1010:$AA$1010)</f>
        <v>156497.077415648</v>
      </c>
      <c r="AJ204" s="379" t="n">
        <f aca="false">SUMPRODUCT(B204:AF204,$B$1012:$AF$1012)</f>
        <v>156056.274287524</v>
      </c>
      <c r="AK204" s="380" t="n">
        <f aca="false">XIRR(B204:AF204,$B$1:$AF$1)</f>
        <v>0.150929513713813</v>
      </c>
      <c r="AL204" s="381" t="n">
        <f aca="false">1-EXP(-(1/0.25)*(AI204/ABS($AI$1010)))</f>
        <v>0.979662286804572</v>
      </c>
    </row>
    <row r="205" customFormat="false" ht="12.75" hidden="false" customHeight="false" outlineLevel="0" collapsed="false">
      <c r="A205" s="371"/>
      <c r="B205" s="377" t="n">
        <f aca="false">+[1]data1cf!A205</f>
        <v>-161618.439209583</v>
      </c>
      <c r="C205" s="377" t="n">
        <f aca="false">+[1]data1cf!B205</f>
        <v>6242.53950059029</v>
      </c>
      <c r="D205" s="377" t="n">
        <f aca="false">+[1]data1cf!C205</f>
        <v>41450.0415956776</v>
      </c>
      <c r="E205" s="377" t="n">
        <f aca="false">+[1]data1cf!D205</f>
        <v>43613.4255484046</v>
      </c>
      <c r="F205" s="377" t="n">
        <f aca="false">+[1]data1cf!E205</f>
        <v>24097.6888156722</v>
      </c>
      <c r="G205" s="377" t="n">
        <f aca="false">+[1]data1cf!F205</f>
        <v>24149.8688189108</v>
      </c>
      <c r="H205" s="377" t="n">
        <f aca="false">+[1]data1cf!G205</f>
        <v>23595.0802242356</v>
      </c>
      <c r="I205" s="377" t="n">
        <f aca="false">+[1]data1cf!H205</f>
        <v>23339.4840012604</v>
      </c>
      <c r="J205" s="377" t="n">
        <f aca="false">+[1]data1cf!I205</f>
        <v>24265.6046801978</v>
      </c>
      <c r="K205" s="377" t="n">
        <f aca="false">+[1]data1cf!J205</f>
        <v>24858.511234626</v>
      </c>
      <c r="L205" s="377" t="n">
        <f aca="false">+[1]data1cf!K205</f>
        <v>25518.9093416224</v>
      </c>
      <c r="M205" s="377" t="n">
        <f aca="false">+[1]data1cf!L205</f>
        <v>26273.3252165071</v>
      </c>
      <c r="N205" s="377" t="n">
        <f aca="false">+[1]data1cf!M205</f>
        <v>27063.3807073224</v>
      </c>
      <c r="O205" s="377" t="n">
        <f aca="false">+[1]data1cf!N205</f>
        <v>27606.945296577</v>
      </c>
      <c r="P205" s="377" t="n">
        <f aca="false">+[1]data1cf!O205</f>
        <v>35534.9064666345</v>
      </c>
      <c r="Q205" s="377" t="n">
        <f aca="false">+[1]data1cf!P205</f>
        <v>43143.2283096277</v>
      </c>
      <c r="R205" s="377" t="n">
        <f aca="false">+[1]data1cf!Q205</f>
        <v>33913.7327698935</v>
      </c>
      <c r="S205" s="377" t="n">
        <f aca="false">+[1]data1cf!R205</f>
        <v>24288.4939277677</v>
      </c>
      <c r="T205" s="377" t="n">
        <f aca="false">+[1]data1cf!S205</f>
        <v>24109.3349745762</v>
      </c>
      <c r="U205" s="377" t="n">
        <f aca="false">+[1]data1cf!T205</f>
        <v>23905.2169091508</v>
      </c>
      <c r="V205" s="377" t="n">
        <f aca="false">+[1]data1cf!U205</f>
        <v>44003.0795367635</v>
      </c>
      <c r="W205" s="377" t="n">
        <f aca="false">+[1]data1cf!V205</f>
        <v>0</v>
      </c>
      <c r="X205" s="377" t="n">
        <f aca="false">+[1]data1cf!W205</f>
        <v>0</v>
      </c>
      <c r="Y205" s="377" t="n">
        <f aca="false">+[1]data1cf!X205</f>
        <v>0</v>
      </c>
      <c r="Z205" s="377" t="n">
        <f aca="false">+[1]data1cf!Y205</f>
        <v>0</v>
      </c>
      <c r="AA205" s="377" t="n">
        <f aca="false">+[1]data1cf!Z205</f>
        <v>0</v>
      </c>
      <c r="AB205" s="377" t="n">
        <f aca="false">+[1]data1cf!AA205</f>
        <v>0</v>
      </c>
      <c r="AC205" s="377" t="n">
        <f aca="false">+[1]data1cf!AB205</f>
        <v>0</v>
      </c>
      <c r="AD205" s="377" t="n">
        <f aca="false">+[1]data1cf!AC205</f>
        <v>0</v>
      </c>
      <c r="AE205" s="377" t="n">
        <f aca="false">+[1]data1cf!AD205</f>
        <v>0</v>
      </c>
      <c r="AF205" s="377" t="n">
        <f aca="false">+[1]data1cf!AE205</f>
        <v>0</v>
      </c>
      <c r="AG205" s="377"/>
      <c r="AH205" s="378" t="n">
        <f aca="false">XNPV(0.1,B205:AF205,$B$1:$AF$1)</f>
        <v>71886.3709763204</v>
      </c>
      <c r="AI205" s="378" t="n">
        <f aca="false">SUMPRODUCT(B205:AA205,$B$1010:$AA$1010)</f>
        <v>152853.947750007</v>
      </c>
      <c r="AJ205" s="379" t="n">
        <f aca="false">SUMPRODUCT(B205:AF205,$B$1012:$AF$1012)</f>
        <v>152441.143133626</v>
      </c>
      <c r="AK205" s="380" t="n">
        <f aca="false">XIRR(B205:AF205,$B$1:$AF$1)</f>
        <v>0.157921180528735</v>
      </c>
      <c r="AL205" s="381" t="n">
        <f aca="false">1-EXP(-(1/0.25)*(AI205/ABS($AI$1010)))</f>
        <v>0.977731881524977</v>
      </c>
    </row>
    <row r="206" customFormat="false" ht="12.75" hidden="false" customHeight="false" outlineLevel="0" collapsed="false">
      <c r="A206" s="371"/>
      <c r="B206" s="377" t="n">
        <f aca="false">+[1]data1cf!A206</f>
        <v>-191675.839988132</v>
      </c>
      <c r="C206" s="377" t="n">
        <f aca="false">+[1]data1cf!B206</f>
        <v>8232.82961780802</v>
      </c>
      <c r="D206" s="377" t="n">
        <f aca="false">+[1]data1cf!C206</f>
        <v>48573.9931925808</v>
      </c>
      <c r="E206" s="377" t="n">
        <f aca="false">+[1]data1cf!D206</f>
        <v>49246.3319893586</v>
      </c>
      <c r="F206" s="377" t="n">
        <f aca="false">+[1]data1cf!E206</f>
        <v>28943.6206811245</v>
      </c>
      <c r="G206" s="377" t="n">
        <f aca="false">+[1]data1cf!F206</f>
        <v>28653.6252681205</v>
      </c>
      <c r="H206" s="377" t="n">
        <f aca="false">+[1]data1cf!G206</f>
        <v>27671.0688757416</v>
      </c>
      <c r="I206" s="377" t="n">
        <f aca="false">+[1]data1cf!H206</f>
        <v>27056.2669542578</v>
      </c>
      <c r="J206" s="377" t="n">
        <f aca="false">+[1]data1cf!I206</f>
        <v>27841.6555076154</v>
      </c>
      <c r="K206" s="377" t="n">
        <f aca="false">+[1]data1cf!J206</f>
        <v>28248.0373470108</v>
      </c>
      <c r="L206" s="377" t="n">
        <f aca="false">+[1]data1cf!K206</f>
        <v>28731.3979918044</v>
      </c>
      <c r="M206" s="377" t="n">
        <f aca="false">+[1]data1cf!L206</f>
        <v>29329.4837915731</v>
      </c>
      <c r="N206" s="377" t="n">
        <f aca="false">+[1]data1cf!M206</f>
        <v>29969.0327579489</v>
      </c>
      <c r="O206" s="377" t="n">
        <f aca="false">+[1]data1cf!N206</f>
        <v>30329.4525032656</v>
      </c>
      <c r="P206" s="377" t="n">
        <f aca="false">+[1]data1cf!O206</f>
        <v>39447.0217001398</v>
      </c>
      <c r="Q206" s="377" t="n">
        <f aca="false">+[1]data1cf!P206</f>
        <v>48299.657642123</v>
      </c>
      <c r="R206" s="377" t="n">
        <f aca="false">+[1]data1cf!Q206</f>
        <v>37283.7337820212</v>
      </c>
      <c r="S206" s="377" t="n">
        <f aca="false">+[1]data1cf!R206</f>
        <v>25829.8797163379</v>
      </c>
      <c r="T206" s="377" t="n">
        <f aca="false">+[1]data1cf!S206</f>
        <v>25569.7265608443</v>
      </c>
      <c r="U206" s="377" t="n">
        <f aca="false">+[1]data1cf!T206</f>
        <v>25284.5270430758</v>
      </c>
      <c r="V206" s="377" t="n">
        <f aca="false">+[1]data1cf!U206</f>
        <v>49066.9590247747</v>
      </c>
      <c r="W206" s="377" t="n">
        <f aca="false">+[1]data1cf!V206</f>
        <v>0</v>
      </c>
      <c r="X206" s="377" t="n">
        <f aca="false">+[1]data1cf!W206</f>
        <v>0</v>
      </c>
      <c r="Y206" s="377" t="n">
        <f aca="false">+[1]data1cf!X206</f>
        <v>0</v>
      </c>
      <c r="Z206" s="377" t="n">
        <f aca="false">+[1]data1cf!Y206</f>
        <v>0</v>
      </c>
      <c r="AA206" s="377" t="n">
        <f aca="false">+[1]data1cf!Z206</f>
        <v>0</v>
      </c>
      <c r="AB206" s="377" t="n">
        <f aca="false">+[1]data1cf!AA206</f>
        <v>0</v>
      </c>
      <c r="AC206" s="377" t="n">
        <f aca="false">+[1]data1cf!AB206</f>
        <v>0</v>
      </c>
      <c r="AD206" s="377" t="n">
        <f aca="false">+[1]data1cf!AC206</f>
        <v>0</v>
      </c>
      <c r="AE206" s="377" t="n">
        <f aca="false">+[1]data1cf!AD206</f>
        <v>0</v>
      </c>
      <c r="AF206" s="377" t="n">
        <f aca="false">+[1]data1cf!AE206</f>
        <v>0</v>
      </c>
      <c r="AG206" s="377"/>
      <c r="AH206" s="378" t="n">
        <f aca="false">XNPV(0.1,B206:AF206,$B$1:$AF$1)</f>
        <v>75729.8701969039</v>
      </c>
      <c r="AI206" s="378" t="n">
        <f aca="false">SUMPRODUCT(B206:AA206,$B$1010:$AA$1010)</f>
        <v>166740.425221681</v>
      </c>
      <c r="AJ206" s="379" t="n">
        <f aca="false">SUMPRODUCT(B206:AF206,$B$1012:$AF$1012)</f>
        <v>166278.560967395</v>
      </c>
      <c r="AK206" s="380" t="n">
        <f aca="false">XIRR(B206:AF206,$B$1:$AF$1)</f>
        <v>0.152912702852234</v>
      </c>
      <c r="AL206" s="381" t="n">
        <f aca="false">1-EXP(-(1/0.25)*(AI206/ABS($AI$1010)))</f>
        <v>0.984239359820312</v>
      </c>
    </row>
    <row r="207" customFormat="false" ht="12.75" hidden="false" customHeight="false" outlineLevel="0" collapsed="false">
      <c r="A207" s="371"/>
      <c r="B207" s="377" t="n">
        <f aca="false">+[1]data1cf!A207</f>
        <v>-175227.444880349</v>
      </c>
      <c r="C207" s="377" t="n">
        <f aca="false">+[1]data1cf!B207</f>
        <v>6913.47216153608</v>
      </c>
      <c r="D207" s="377" t="n">
        <f aca="false">+[1]data1cf!C207</f>
        <v>44944.2534242597</v>
      </c>
      <c r="E207" s="377" t="n">
        <f aca="false">+[1]data1cf!D207</f>
        <v>47883.7557322241</v>
      </c>
      <c r="F207" s="377" t="n">
        <f aca="false">+[1]data1cf!E207</f>
        <v>26291.7678953294</v>
      </c>
      <c r="G207" s="377" t="n">
        <f aca="false">+[1]data1cf!F207</f>
        <v>26189.0220879715</v>
      </c>
      <c r="H207" s="377" t="n">
        <f aca="false">+[1]data1cf!G207</f>
        <v>25440.5542584346</v>
      </c>
      <c r="I207" s="377" t="n">
        <f aca="false">+[1]data1cf!H207</f>
        <v>25022.3214713735</v>
      </c>
      <c r="J207" s="377" t="n">
        <f aca="false">+[1]data1cf!I207</f>
        <v>25884.72325761</v>
      </c>
      <c r="K207" s="377" t="n">
        <f aca="false">+[1]data1cf!J207</f>
        <v>26393.1775360973</v>
      </c>
      <c r="L207" s="377" t="n">
        <f aca="false">+[1]data1cf!K207</f>
        <v>26973.418884204</v>
      </c>
      <c r="M207" s="377" t="n">
        <f aca="false">+[1]data1cf!L207</f>
        <v>27657.0536262011</v>
      </c>
      <c r="N207" s="377" t="n">
        <f aca="false">+[1]data1cf!M207</f>
        <v>28378.9646969555</v>
      </c>
      <c r="O207" s="377" t="n">
        <f aca="false">+[1]data1cf!N207</f>
        <v>28839.6073050954</v>
      </c>
      <c r="P207" s="377" t="n">
        <f aca="false">+[1]data1cf!O207</f>
        <v>37306.1839895885</v>
      </c>
      <c r="Q207" s="377" t="n">
        <f aca="false">+[1]data1cf!P207</f>
        <v>45477.8904630138</v>
      </c>
      <c r="R207" s="377" t="n">
        <f aca="false">+[1]data1cf!Q207</f>
        <v>35439.5587460791</v>
      </c>
      <c r="S207" s="377" t="n">
        <f aca="false">+[1]data1cf!R207</f>
        <v>24986.382880044</v>
      </c>
      <c r="T207" s="377" t="n">
        <f aca="false">+[1]data1cf!S207</f>
        <v>24770.5524073639</v>
      </c>
      <c r="U207" s="377" t="n">
        <f aca="false">+[1]data1cf!T207</f>
        <v>24529.7233184916</v>
      </c>
      <c r="V207" s="377" t="n">
        <f aca="false">+[1]data1cf!U207</f>
        <v>46295.838154721</v>
      </c>
      <c r="W207" s="377" t="n">
        <f aca="false">+[1]data1cf!V207</f>
        <v>0</v>
      </c>
      <c r="X207" s="377" t="n">
        <f aca="false">+[1]data1cf!W207</f>
        <v>0</v>
      </c>
      <c r="Y207" s="377" t="n">
        <f aca="false">+[1]data1cf!X207</f>
        <v>0</v>
      </c>
      <c r="Z207" s="377" t="n">
        <f aca="false">+[1]data1cf!Y207</f>
        <v>0</v>
      </c>
      <c r="AA207" s="377" t="n">
        <f aca="false">+[1]data1cf!Z207</f>
        <v>0</v>
      </c>
      <c r="AB207" s="377" t="n">
        <f aca="false">+[1]data1cf!AA207</f>
        <v>0</v>
      </c>
      <c r="AC207" s="377" t="n">
        <f aca="false">+[1]data1cf!AB207</f>
        <v>0</v>
      </c>
      <c r="AD207" s="377" t="n">
        <f aca="false">+[1]data1cf!AC207</f>
        <v>0</v>
      </c>
      <c r="AE207" s="377" t="n">
        <f aca="false">+[1]data1cf!AD207</f>
        <v>0</v>
      </c>
      <c r="AF207" s="377" t="n">
        <f aca="false">+[1]data1cf!AE207</f>
        <v>0</v>
      </c>
      <c r="AG207" s="377"/>
      <c r="AH207" s="378" t="n">
        <f aca="false">XNPV(0.1,B207:AF207,$B$1:$AF$1)</f>
        <v>74931.2035745362</v>
      </c>
      <c r="AI207" s="378" t="n">
        <f aca="false">SUMPRODUCT(B207:AA207,$B$1010:$AA$1010)</f>
        <v>160629.235491387</v>
      </c>
      <c r="AJ207" s="379" t="n">
        <f aca="false">SUMPRODUCT(B207:AF207,$B$1012:$AF$1012)</f>
        <v>160193.51790884</v>
      </c>
      <c r="AK207" s="380" t="n">
        <f aca="false">XIRR(B207:AF207,$B$1:$AF$1)</f>
        <v>0.156603891305143</v>
      </c>
      <c r="AL207" s="381" t="n">
        <f aca="false">1-EXP(-(1/0.25)*(AI207/ABS($AI$1010)))</f>
        <v>0.981650069327505</v>
      </c>
    </row>
    <row r="208" customFormat="false" ht="12.75" hidden="false" customHeight="false" outlineLevel="0" collapsed="false">
      <c r="A208" s="371"/>
      <c r="B208" s="377" t="n">
        <f aca="false">+[1]data1cf!A208</f>
        <v>-165390.92176755</v>
      </c>
      <c r="C208" s="377" t="n">
        <f aca="false">+[1]data1cf!B208</f>
        <v>6651.41383834527</v>
      </c>
      <c r="D208" s="377" t="n">
        <f aca="false">+[1]data1cf!C208</f>
        <v>42329.2679405072</v>
      </c>
      <c r="E208" s="377" t="n">
        <f aca="false">+[1]data1cf!D208</f>
        <v>43647.2659833354</v>
      </c>
      <c r="F208" s="377" t="n">
        <f aca="false">+[1]data1cf!E208</f>
        <v>24705.8982072361</v>
      </c>
      <c r="G208" s="377" t="n">
        <f aca="false">+[1]data1cf!F208</f>
        <v>24715.1320223113</v>
      </c>
      <c r="H208" s="377" t="n">
        <f aca="false">+[1]data1cf!G208</f>
        <v>24106.6546017928</v>
      </c>
      <c r="I208" s="377" t="n">
        <f aca="false">+[1]data1cf!H208</f>
        <v>23805.9747322867</v>
      </c>
      <c r="J208" s="377" t="n">
        <f aca="false">+[1]data1cf!I208</f>
        <v>24714.4322242767</v>
      </c>
      <c r="K208" s="377" t="n">
        <f aca="false">+[1]data1cf!J208</f>
        <v>25283.9281970891</v>
      </c>
      <c r="L208" s="377" t="n">
        <f aca="false">+[1]data1cf!K208</f>
        <v>25922.1064606868</v>
      </c>
      <c r="M208" s="377" t="n">
        <f aca="false">+[1]data1cf!L208</f>
        <v>26656.9014612982</v>
      </c>
      <c r="N208" s="377" t="n">
        <f aca="false">+[1]data1cf!M208</f>
        <v>27428.0669874591</v>
      </c>
      <c r="O208" s="377" t="n">
        <f aca="false">+[1]data1cf!N208</f>
        <v>27948.645200266</v>
      </c>
      <c r="P208" s="377" t="n">
        <f aca="false">+[1]data1cf!O208</f>
        <v>36025.9132104274</v>
      </c>
      <c r="Q208" s="377" t="n">
        <f aca="false">+[1]data1cf!P208</f>
        <v>43790.4080129408</v>
      </c>
      <c r="R208" s="377" t="n">
        <f aca="false">+[1]data1cf!Q208</f>
        <v>34336.6991511933</v>
      </c>
      <c r="S208" s="377" t="n">
        <f aca="false">+[1]data1cf!R208</f>
        <v>24481.9521394513</v>
      </c>
      <c r="T208" s="377" t="n">
        <f aca="false">+[1]data1cf!S208</f>
        <v>24292.6276627094</v>
      </c>
      <c r="U208" s="377" t="n">
        <f aca="false">+[1]data1cf!T208</f>
        <v>24078.3331230441</v>
      </c>
      <c r="V208" s="377" t="n">
        <f aca="false">+[1]data1cf!U208</f>
        <v>44638.6433762626</v>
      </c>
      <c r="W208" s="377" t="n">
        <f aca="false">+[1]data1cf!V208</f>
        <v>0</v>
      </c>
      <c r="X208" s="377" t="n">
        <f aca="false">+[1]data1cf!W208</f>
        <v>0</v>
      </c>
      <c r="Y208" s="377" t="n">
        <f aca="false">+[1]data1cf!X208</f>
        <v>0</v>
      </c>
      <c r="Z208" s="377" t="n">
        <f aca="false">+[1]data1cf!Y208</f>
        <v>0</v>
      </c>
      <c r="AA208" s="377" t="n">
        <f aca="false">+[1]data1cf!Z208</f>
        <v>0</v>
      </c>
      <c r="AB208" s="377" t="n">
        <f aca="false">+[1]data1cf!AA208</f>
        <v>0</v>
      </c>
      <c r="AC208" s="377" t="n">
        <f aca="false">+[1]data1cf!AB208</f>
        <v>0</v>
      </c>
      <c r="AD208" s="377" t="n">
        <f aca="false">+[1]data1cf!AC208</f>
        <v>0</v>
      </c>
      <c r="AE208" s="377" t="n">
        <f aca="false">+[1]data1cf!AD208</f>
        <v>0</v>
      </c>
      <c r="AF208" s="377" t="n">
        <f aca="false">+[1]data1cf!AE208</f>
        <v>0</v>
      </c>
      <c r="AG208" s="377"/>
      <c r="AH208" s="378" t="n">
        <f aca="false">XNPV(0.1,B208:AF208,$B$1:$AF$1)</f>
        <v>71995.4625112118</v>
      </c>
      <c r="AI208" s="378" t="n">
        <f aca="false">SUMPRODUCT(B208:AA208,$B$1010:$AA$1010)</f>
        <v>154161.234882082</v>
      </c>
      <c r="AJ208" s="379" t="n">
        <f aca="false">SUMPRODUCT(B208:AF208,$B$1012:$AF$1012)</f>
        <v>153742.512619159</v>
      </c>
      <c r="AK208" s="380" t="n">
        <f aca="false">XIRR(B208:AF208,$B$1:$AF$1)</f>
        <v>0.156876424525777</v>
      </c>
      <c r="AL208" s="381" t="n">
        <f aca="false">1-EXP(-(1/0.25)*(AI208/ABS($AI$1010)))</f>
        <v>0.978444800530771</v>
      </c>
    </row>
    <row r="209" customFormat="false" ht="12.75" hidden="false" customHeight="false" outlineLevel="0" collapsed="false">
      <c r="A209" s="371"/>
      <c r="B209" s="377" t="n">
        <f aca="false">+[1]data1cf!A209</f>
        <v>-182661.367788592</v>
      </c>
      <c r="C209" s="377" t="n">
        <f aca="false">+[1]data1cf!B209</f>
        <v>6320.47622262865</v>
      </c>
      <c r="D209" s="377" t="n">
        <f aca="false">+[1]data1cf!C209</f>
        <v>44474.480592109</v>
      </c>
      <c r="E209" s="377" t="n">
        <f aca="false">+[1]data1cf!D209</f>
        <v>44795.7781319407</v>
      </c>
      <c r="F209" s="377" t="n">
        <f aca="false">+[1]data1cf!E209</f>
        <v>27490.2841666392</v>
      </c>
      <c r="G209" s="377" t="n">
        <f aca="false">+[1]data1cf!F209</f>
        <v>27302.9100947089</v>
      </c>
      <c r="H209" s="377" t="n">
        <f aca="false">+[1]data1cf!G209</f>
        <v>26448.6449324557</v>
      </c>
      <c r="I209" s="377" t="n">
        <f aca="false">+[1]data1cf!H209</f>
        <v>25941.5718797112</v>
      </c>
      <c r="J209" s="377" t="n">
        <f aca="false">+[1]data1cf!I209</f>
        <v>26769.1672041389</v>
      </c>
      <c r="K209" s="377" t="n">
        <f aca="false">+[1]data1cf!J209</f>
        <v>27231.4894047978</v>
      </c>
      <c r="L209" s="377" t="n">
        <f aca="false">+[1]data1cf!K209</f>
        <v>27767.9451023892</v>
      </c>
      <c r="M209" s="377" t="n">
        <f aca="false">+[1]data1cf!L209</f>
        <v>28412.9156320276</v>
      </c>
      <c r="N209" s="377" t="n">
        <f aca="false">+[1]data1cf!M209</f>
        <v>29097.6027954951</v>
      </c>
      <c r="O209" s="377" t="n">
        <f aca="false">+[1]data1cf!N209</f>
        <v>29512.9492497556</v>
      </c>
      <c r="P209" s="377" t="n">
        <f aca="false">+[1]data1cf!O209</f>
        <v>38273.7447999296</v>
      </c>
      <c r="Q209" s="377" t="n">
        <f aca="false">+[1]data1cf!P209</f>
        <v>46753.2002751294</v>
      </c>
      <c r="R209" s="377" t="n">
        <f aca="false">+[1]data1cf!Q209</f>
        <v>36273.0415847795</v>
      </c>
      <c r="S209" s="377" t="n">
        <f aca="false">+[1]data1cf!R209</f>
        <v>25367.6049028168</v>
      </c>
      <c r="T209" s="377" t="n">
        <f aca="false">+[1]data1cf!S209</f>
        <v>25131.7426030215</v>
      </c>
      <c r="U209" s="377" t="n">
        <f aca="false">+[1]data1cf!T209</f>
        <v>24870.8601079865</v>
      </c>
      <c r="V209" s="377" t="n">
        <f aca="false">+[1]data1cf!U209</f>
        <v>47548.258149645</v>
      </c>
      <c r="W209" s="377" t="n">
        <f aca="false">+[1]data1cf!V209</f>
        <v>0</v>
      </c>
      <c r="X209" s="377" t="n">
        <f aca="false">+[1]data1cf!W209</f>
        <v>0</v>
      </c>
      <c r="Y209" s="377" t="n">
        <f aca="false">+[1]data1cf!X209</f>
        <v>0</v>
      </c>
      <c r="Z209" s="377" t="n">
        <f aca="false">+[1]data1cf!Y209</f>
        <v>0</v>
      </c>
      <c r="AA209" s="377" t="n">
        <f aca="false">+[1]data1cf!Z209</f>
        <v>0</v>
      </c>
      <c r="AB209" s="377" t="n">
        <f aca="false">+[1]data1cf!AA209</f>
        <v>0</v>
      </c>
      <c r="AC209" s="377" t="n">
        <f aca="false">+[1]data1cf!AB209</f>
        <v>0</v>
      </c>
      <c r="AD209" s="377" t="n">
        <f aca="false">+[1]data1cf!AC209</f>
        <v>0</v>
      </c>
      <c r="AE209" s="377" t="n">
        <f aca="false">+[1]data1cf!AD209</f>
        <v>0</v>
      </c>
      <c r="AF209" s="377" t="n">
        <f aca="false">+[1]data1cf!AE209</f>
        <v>0</v>
      </c>
      <c r="AG209" s="377"/>
      <c r="AH209" s="378" t="n">
        <f aca="false">XNPV(0.1,B209:AF209,$B$1:$AF$1)</f>
        <v>69685.4505730312</v>
      </c>
      <c r="AI209" s="378" t="n">
        <f aca="false">SUMPRODUCT(B209:AA209,$B$1010:$AA$1010)</f>
        <v>157208.384233834</v>
      </c>
      <c r="AJ209" s="379" t="n">
        <f aca="false">SUMPRODUCT(B209:AF209,$B$1012:$AF$1012)</f>
        <v>156763.013583701</v>
      </c>
      <c r="AK209" s="380" t="n">
        <f aca="false">XIRR(B209:AF209,$B$1:$AF$1)</f>
        <v>0.150034258222685</v>
      </c>
      <c r="AL209" s="381" t="n">
        <f aca="false">1-EXP(-(1/0.25)*(AI209/ABS($AI$1010)))</f>
        <v>0.980019191689692</v>
      </c>
    </row>
    <row r="210" customFormat="false" ht="12.75" hidden="false" customHeight="false" outlineLevel="0" collapsed="false">
      <c r="A210" s="371"/>
      <c r="B210" s="377" t="n">
        <f aca="false">+[1]data1cf!A210</f>
        <v>-198226.807809751</v>
      </c>
      <c r="C210" s="377" t="n">
        <f aca="false">+[1]data1cf!B210</f>
        <v>8895.67508386044</v>
      </c>
      <c r="D210" s="377" t="n">
        <f aca="false">+[1]data1cf!C210</f>
        <v>50085.4701575521</v>
      </c>
      <c r="E210" s="377" t="n">
        <f aca="false">+[1]data1cf!D210</f>
        <v>49039.345081824</v>
      </c>
      <c r="F210" s="377" t="n">
        <f aca="false">+[1]data1cf!E210</f>
        <v>29999.7846505317</v>
      </c>
      <c r="G210" s="377" t="n">
        <f aca="false">+[1]data1cf!F210</f>
        <v>29635.2125914075</v>
      </c>
      <c r="H210" s="377" t="n">
        <f aca="false">+[1]data1cf!G210</f>
        <v>28559.4248149005</v>
      </c>
      <c r="I210" s="377" t="n">
        <f aca="false">+[1]data1cf!H210</f>
        <v>27866.3345214575</v>
      </c>
      <c r="J210" s="377" t="n">
        <f aca="false">+[1]data1cf!I210</f>
        <v>28621.0507078685</v>
      </c>
      <c r="K210" s="377" t="n">
        <f aca="false">+[1]data1cf!J210</f>
        <v>28986.7797504664</v>
      </c>
      <c r="L210" s="377" t="n">
        <f aca="false">+[1]data1cf!K210</f>
        <v>29431.5553317456</v>
      </c>
      <c r="M210" s="377" t="n">
        <f aca="false">+[1]data1cf!L210</f>
        <v>29995.5692136139</v>
      </c>
      <c r="N210" s="377" t="n">
        <f aca="false">+[1]data1cf!M210</f>
        <v>30602.3154966897</v>
      </c>
      <c r="O210" s="377" t="n">
        <f aca="false">+[1]data1cf!N210</f>
        <v>30922.8190833152</v>
      </c>
      <c r="P210" s="377" t="n">
        <f aca="false">+[1]data1cf!O210</f>
        <v>40299.6616605266</v>
      </c>
      <c r="Q210" s="377" t="n">
        <f aca="false">+[1]data1cf!P210</f>
        <v>49423.4940936015</v>
      </c>
      <c r="R210" s="377" t="n">
        <f aca="false">+[1]data1cf!Q210</f>
        <v>38018.2207175991</v>
      </c>
      <c r="S210" s="377" t="n">
        <f aca="false">+[1]data1cf!R210</f>
        <v>26165.8225603655</v>
      </c>
      <c r="T210" s="377" t="n">
        <f aca="false">+[1]data1cf!S210</f>
        <v>25888.0168334827</v>
      </c>
      <c r="U210" s="377" t="n">
        <f aca="false">+[1]data1cf!T210</f>
        <v>25585.1457283024</v>
      </c>
      <c r="V210" s="377" t="n">
        <f aca="false">+[1]data1cf!U210</f>
        <v>50170.6243690579</v>
      </c>
      <c r="W210" s="377" t="n">
        <f aca="false">+[1]data1cf!V210</f>
        <v>0</v>
      </c>
      <c r="X210" s="377" t="n">
        <f aca="false">+[1]data1cf!W210</f>
        <v>0</v>
      </c>
      <c r="Y210" s="377" t="n">
        <f aca="false">+[1]data1cf!X210</f>
        <v>0</v>
      </c>
      <c r="Z210" s="377" t="n">
        <f aca="false">+[1]data1cf!Y210</f>
        <v>0</v>
      </c>
      <c r="AA210" s="377" t="n">
        <f aca="false">+[1]data1cf!Z210</f>
        <v>0</v>
      </c>
      <c r="AB210" s="377" t="n">
        <f aca="false">+[1]data1cf!AA210</f>
        <v>0</v>
      </c>
      <c r="AC210" s="377" t="n">
        <f aca="false">+[1]data1cf!AB210</f>
        <v>0</v>
      </c>
      <c r="AD210" s="377" t="n">
        <f aca="false">+[1]data1cf!AC210</f>
        <v>0</v>
      </c>
      <c r="AE210" s="377" t="n">
        <f aca="false">+[1]data1cf!AD210</f>
        <v>0</v>
      </c>
      <c r="AF210" s="377" t="n">
        <f aca="false">+[1]data1cf!AE210</f>
        <v>0</v>
      </c>
      <c r="AG210" s="377"/>
      <c r="AH210" s="378" t="n">
        <f aca="false">XNPV(0.1,B210:AF210,$B$1:$AF$1)</f>
        <v>75664.1652122893</v>
      </c>
      <c r="AI210" s="378" t="n">
        <f aca="false">SUMPRODUCT(B210:AA210,$B$1010:$AA$1010)</f>
        <v>168725.653320308</v>
      </c>
      <c r="AJ210" s="379" t="n">
        <f aca="false">SUMPRODUCT(B210:AF210,$B$1012:$AF$1012)</f>
        <v>168253.625945049</v>
      </c>
      <c r="AK210" s="380" t="n">
        <f aca="false">XIRR(B210:AF210,$B$1:$AF$1)</f>
        <v>0.151308746738828</v>
      </c>
      <c r="AL210" s="381" t="n">
        <f aca="false">1-EXP(-(1/0.25)*(AI210/ABS($AI$1010)))</f>
        <v>0.984999214915707</v>
      </c>
    </row>
    <row r="211" customFormat="false" ht="12.75" hidden="false" customHeight="false" outlineLevel="0" collapsed="false">
      <c r="A211" s="371"/>
      <c r="B211" s="377" t="n">
        <f aca="false">+[1]data1cf!A211</f>
        <v>-164321.409959091</v>
      </c>
      <c r="C211" s="377" t="n">
        <f aca="false">+[1]data1cf!B211</f>
        <v>7730.65202630481</v>
      </c>
      <c r="D211" s="377" t="n">
        <f aca="false">+[1]data1cf!C211</f>
        <v>40372.9718686412</v>
      </c>
      <c r="E211" s="377" t="n">
        <f aca="false">+[1]data1cf!D211</f>
        <v>47403.8598045588</v>
      </c>
      <c r="F211" s="377" t="n">
        <f aca="false">+[1]data1cf!E211</f>
        <v>24533.4687483064</v>
      </c>
      <c r="G211" s="377" t="n">
        <f aca="false">+[1]data1cf!F211</f>
        <v>24554.8779557557</v>
      </c>
      <c r="H211" s="377" t="n">
        <f aca="false">+[1]data1cf!G211</f>
        <v>23961.6215024226</v>
      </c>
      <c r="I211" s="377" t="n">
        <f aca="false">+[1]data1cf!H211</f>
        <v>23673.7230021055</v>
      </c>
      <c r="J211" s="377" t="n">
        <f aca="false">+[1]data1cf!I211</f>
        <v>24587.1880684782</v>
      </c>
      <c r="K211" s="377" t="n">
        <f aca="false">+[1]data1cf!J211</f>
        <v>25163.3210218716</v>
      </c>
      <c r="L211" s="377" t="n">
        <f aca="false">+[1]data1cf!K211</f>
        <v>25807.7986876623</v>
      </c>
      <c r="M211" s="377" t="n">
        <f aca="false">+[1]data1cf!L211</f>
        <v>26548.1562737606</v>
      </c>
      <c r="N211" s="377" t="n">
        <f aca="false">+[1]data1cf!M211</f>
        <v>27324.6771700125</v>
      </c>
      <c r="O211" s="377" t="n">
        <f aca="false">+[1]data1cf!N211</f>
        <v>27851.7720997734</v>
      </c>
      <c r="P211" s="377" t="n">
        <f aca="false">+[1]data1cf!O211</f>
        <v>35886.7111061234</v>
      </c>
      <c r="Q211" s="377" t="n">
        <f aca="false">+[1]data1cf!P211</f>
        <v>43606.9303363042</v>
      </c>
      <c r="R211" s="377" t="n">
        <f aca="false">+[1]data1cf!Q211</f>
        <v>34216.7867241827</v>
      </c>
      <c r="S211" s="377" t="n">
        <f aca="false">+[1]data1cf!R211</f>
        <v>24427.1060696128</v>
      </c>
      <c r="T211" s="377" t="n">
        <f aca="false">+[1]data1cf!S211</f>
        <v>24240.6635538367</v>
      </c>
      <c r="U211" s="377" t="n">
        <f aca="false">+[1]data1cf!T211</f>
        <v>24029.2540796954</v>
      </c>
      <c r="V211" s="377" t="n">
        <f aca="false">+[1]data1cf!U211</f>
        <v>44458.4588370554</v>
      </c>
      <c r="W211" s="377" t="n">
        <f aca="false">+[1]data1cf!V211</f>
        <v>0</v>
      </c>
      <c r="X211" s="377" t="n">
        <f aca="false">+[1]data1cf!W211</f>
        <v>0</v>
      </c>
      <c r="Y211" s="377" t="n">
        <f aca="false">+[1]data1cf!X211</f>
        <v>0</v>
      </c>
      <c r="Z211" s="377" t="n">
        <f aca="false">+[1]data1cf!Y211</f>
        <v>0</v>
      </c>
      <c r="AA211" s="377" t="n">
        <f aca="false">+[1]data1cf!Z211</f>
        <v>0</v>
      </c>
      <c r="AB211" s="377" t="n">
        <f aca="false">+[1]data1cf!AA211</f>
        <v>0</v>
      </c>
      <c r="AC211" s="377" t="n">
        <f aca="false">+[1]data1cf!AB211</f>
        <v>0</v>
      </c>
      <c r="AD211" s="377" t="n">
        <f aca="false">+[1]data1cf!AC211</f>
        <v>0</v>
      </c>
      <c r="AE211" s="377" t="n">
        <f aca="false">+[1]data1cf!AD211</f>
        <v>0</v>
      </c>
      <c r="AF211" s="377" t="n">
        <f aca="false">+[1]data1cf!AE211</f>
        <v>0</v>
      </c>
      <c r="AG211" s="377"/>
      <c r="AH211" s="378" t="n">
        <f aca="false">XNPV(0.1,B211:AF211,$B$1:$AF$1)</f>
        <v>74469.4912268971</v>
      </c>
      <c r="AI211" s="378" t="n">
        <f aca="false">SUMPRODUCT(B211:AA211,$B$1010:$AA$1010)</f>
        <v>156596.64440179</v>
      </c>
      <c r="AJ211" s="379" t="n">
        <f aca="false">SUMPRODUCT(B211:AF211,$B$1012:$AF$1012)</f>
        <v>156178.44478155</v>
      </c>
      <c r="AK211" s="380" t="n">
        <f aca="false">XIRR(B211:AF211,$B$1:$AF$1)</f>
        <v>0.159544676065045</v>
      </c>
      <c r="AL211" s="381" t="n">
        <f aca="false">1-EXP(-(1/0.25)*(AI211/ABS($AI$1010)))</f>
        <v>0.979712626630038</v>
      </c>
    </row>
    <row r="212" customFormat="false" ht="12.75" hidden="false" customHeight="false" outlineLevel="0" collapsed="false">
      <c r="A212" s="371"/>
      <c r="B212" s="377" t="n">
        <f aca="false">+[1]data1cf!A212</f>
        <v>-181669.986564785</v>
      </c>
      <c r="C212" s="377" t="n">
        <f aca="false">+[1]data1cf!B212</f>
        <v>7026.11648982637</v>
      </c>
      <c r="D212" s="377" t="n">
        <f aca="false">+[1]data1cf!C212</f>
        <v>44104.4455894956</v>
      </c>
      <c r="E212" s="377" t="n">
        <f aca="false">+[1]data1cf!D212</f>
        <v>47174.4719085022</v>
      </c>
      <c r="F212" s="377" t="n">
        <f aca="false">+[1]data1cf!E212</f>
        <v>27330.4511225693</v>
      </c>
      <c r="G212" s="377" t="n">
        <f aca="false">+[1]data1cf!F212</f>
        <v>27154.3629993283</v>
      </c>
      <c r="H212" s="377" t="n">
        <f aca="false">+[1]data1cf!G212</f>
        <v>26314.2068735123</v>
      </c>
      <c r="I212" s="377" t="n">
        <f aca="false">+[1]data1cf!H212</f>
        <v>25818.9814781088</v>
      </c>
      <c r="J212" s="377" t="n">
        <f aca="false">+[1]data1cf!I212</f>
        <v>26651.2185607482</v>
      </c>
      <c r="K212" s="377" t="n">
        <f aca="false">+[1]data1cf!J212</f>
        <v>27119.69289351</v>
      </c>
      <c r="L212" s="377" t="n">
        <f aca="false">+[1]data1cf!K212</f>
        <v>27661.9878057837</v>
      </c>
      <c r="M212" s="377" t="n">
        <f aca="false">+[1]data1cf!L212</f>
        <v>28312.1145597519</v>
      </c>
      <c r="N212" s="377" t="n">
        <f aca="false">+[1]data1cf!M212</f>
        <v>29001.7658697698</v>
      </c>
      <c r="O212" s="377" t="n">
        <f aca="false">+[1]data1cf!N212</f>
        <v>29423.1529780728</v>
      </c>
      <c r="P212" s="377" t="n">
        <f aca="false">+[1]data1cf!O212</f>
        <v>38144.7117668859</v>
      </c>
      <c r="Q212" s="377" t="n">
        <f aca="false">+[1]data1cf!P212</f>
        <v>46583.1261140338</v>
      </c>
      <c r="R212" s="377" t="n">
        <f aca="false">+[1]data1cf!Q212</f>
        <v>36161.8890685573</v>
      </c>
      <c r="S212" s="377" t="n">
        <f aca="false">+[1]data1cf!R212</f>
        <v>25316.7654792522</v>
      </c>
      <c r="T212" s="377" t="n">
        <f aca="false">+[1]data1cf!S212</f>
        <v>25083.5746057718</v>
      </c>
      <c r="U212" s="377" t="n">
        <f aca="false">+[1]data1cf!T212</f>
        <v>24825.3664148141</v>
      </c>
      <c r="V212" s="377" t="n">
        <f aca="false">+[1]data1cf!U212</f>
        <v>47381.236553832</v>
      </c>
      <c r="W212" s="377" t="n">
        <f aca="false">+[1]data1cf!V212</f>
        <v>0</v>
      </c>
      <c r="X212" s="377" t="n">
        <f aca="false">+[1]data1cf!W212</f>
        <v>0</v>
      </c>
      <c r="Y212" s="377" t="n">
        <f aca="false">+[1]data1cf!X212</f>
        <v>0</v>
      </c>
      <c r="Z212" s="377" t="n">
        <f aca="false">+[1]data1cf!Y212</f>
        <v>0</v>
      </c>
      <c r="AA212" s="377" t="n">
        <f aca="false">+[1]data1cf!Z212</f>
        <v>0</v>
      </c>
      <c r="AB212" s="377" t="n">
        <f aca="false">+[1]data1cf!AA212</f>
        <v>0</v>
      </c>
      <c r="AC212" s="377" t="n">
        <f aca="false">+[1]data1cf!AB212</f>
        <v>0</v>
      </c>
      <c r="AD212" s="377" t="n">
        <f aca="false">+[1]data1cf!AC212</f>
        <v>0</v>
      </c>
      <c r="AE212" s="377" t="n">
        <f aca="false">+[1]data1cf!AD212</f>
        <v>0</v>
      </c>
      <c r="AF212" s="377" t="n">
        <f aca="false">+[1]data1cf!AE212</f>
        <v>0</v>
      </c>
      <c r="AG212" s="377"/>
      <c r="AH212" s="378" t="n">
        <f aca="false">XNPV(0.1,B212:AF212,$B$1:$AF$1)</f>
        <v>72074.4852650731</v>
      </c>
      <c r="AI212" s="378" t="n">
        <f aca="false">SUMPRODUCT(B212:AA212,$B$1010:$AA$1010)</f>
        <v>159545.224080665</v>
      </c>
      <c r="AJ212" s="379" t="n">
        <f aca="false">SUMPRODUCT(B212:AF212,$B$1012:$AF$1012)</f>
        <v>159100.412944676</v>
      </c>
      <c r="AK212" s="380" t="n">
        <f aca="false">XIRR(B212:AF212,$B$1:$AF$1)</f>
        <v>0.152311108079778</v>
      </c>
      <c r="AL212" s="381" t="n">
        <f aca="false">1-EXP(-(1/0.25)*(AI212/ABS($AI$1010)))</f>
        <v>0.981148220774385</v>
      </c>
    </row>
    <row r="213" customFormat="false" ht="12.75" hidden="false" customHeight="false" outlineLevel="0" collapsed="false">
      <c r="A213" s="371"/>
      <c r="B213" s="377" t="n">
        <f aca="false">+[1]data1cf!A213</f>
        <v>-162023.965043995</v>
      </c>
      <c r="C213" s="377" t="n">
        <f aca="false">+[1]data1cf!B213</f>
        <v>8259.94454080211</v>
      </c>
      <c r="D213" s="377" t="n">
        <f aca="false">+[1]data1cf!C213</f>
        <v>41134.8849355023</v>
      </c>
      <c r="E213" s="377" t="n">
        <f aca="false">+[1]data1cf!D213</f>
        <v>42606.239177778</v>
      </c>
      <c r="F213" s="377" t="n">
        <f aca="false">+[1]data1cf!E213</f>
        <v>24163.0687391631</v>
      </c>
      <c r="G213" s="377" t="n">
        <f aca="false">+[1]data1cf!F213</f>
        <v>24210.6322097812</v>
      </c>
      <c r="H213" s="377" t="n">
        <f aca="false">+[1]data1cf!G213</f>
        <v>23650.0722946123</v>
      </c>
      <c r="I213" s="377" t="n">
        <f aca="false">+[1]data1cf!H213</f>
        <v>23389.6297713304</v>
      </c>
      <c r="J213" s="377" t="n">
        <f aca="false">+[1]data1cf!I213</f>
        <v>24313.8517327745</v>
      </c>
      <c r="K213" s="377" t="n">
        <f aca="false">+[1]data1cf!J213</f>
        <v>24904.2417492208</v>
      </c>
      <c r="L213" s="377" t="n">
        <f aca="false">+[1]data1cf!K213</f>
        <v>25562.2513175305</v>
      </c>
      <c r="M213" s="377" t="n">
        <f aca="false">+[1]data1cf!L213</f>
        <v>26314.5580318586</v>
      </c>
      <c r="N213" s="377" t="n">
        <f aca="false">+[1]data1cf!M213</f>
        <v>27102.5829317936</v>
      </c>
      <c r="O213" s="377" t="n">
        <f aca="false">+[1]data1cf!N213</f>
        <v>27643.676583318</v>
      </c>
      <c r="P213" s="377" t="n">
        <f aca="false">+[1]data1cf!O213</f>
        <v>35587.687603835</v>
      </c>
      <c r="Q213" s="377" t="n">
        <f aca="false">+[1]data1cf!P213</f>
        <v>43212.7973759302</v>
      </c>
      <c r="R213" s="377" t="n">
        <f aca="false">+[1]data1cf!Q213</f>
        <v>33959.1998574331</v>
      </c>
      <c r="S213" s="377" t="n">
        <f aca="false">+[1]data1cf!R213</f>
        <v>24309.2898629407</v>
      </c>
      <c r="T213" s="377" t="n">
        <f aca="false">+[1]data1cf!S213</f>
        <v>24129.0381591913</v>
      </c>
      <c r="U213" s="377" t="n">
        <f aca="false">+[1]data1cf!T213</f>
        <v>23923.8261660553</v>
      </c>
      <c r="V213" s="377" t="n">
        <f aca="false">+[1]data1cf!U213</f>
        <v>44071.3999470965</v>
      </c>
      <c r="W213" s="377" t="n">
        <f aca="false">+[1]data1cf!V213</f>
        <v>0</v>
      </c>
      <c r="X213" s="377" t="n">
        <f aca="false">+[1]data1cf!W213</f>
        <v>0</v>
      </c>
      <c r="Y213" s="377" t="n">
        <f aca="false">+[1]data1cf!X213</f>
        <v>0</v>
      </c>
      <c r="Z213" s="377" t="n">
        <f aca="false">+[1]data1cf!Y213</f>
        <v>0</v>
      </c>
      <c r="AA213" s="377" t="n">
        <f aca="false">+[1]data1cf!Z213</f>
        <v>0</v>
      </c>
      <c r="AB213" s="377" t="n">
        <f aca="false">+[1]data1cf!AA213</f>
        <v>0</v>
      </c>
      <c r="AC213" s="377" t="n">
        <f aca="false">+[1]data1cf!AB213</f>
        <v>0</v>
      </c>
      <c r="AD213" s="377" t="n">
        <f aca="false">+[1]data1cf!AC213</f>
        <v>0</v>
      </c>
      <c r="AE213" s="377" t="n">
        <f aca="false">+[1]data1cf!AD213</f>
        <v>0</v>
      </c>
      <c r="AF213" s="377" t="n">
        <f aca="false">+[1]data1cf!AE213</f>
        <v>0</v>
      </c>
      <c r="AG213" s="377"/>
      <c r="AH213" s="378" t="n">
        <f aca="false">XNPV(0.1,B213:AF213,$B$1:$AF$1)</f>
        <v>72594.4153900253</v>
      </c>
      <c r="AI213" s="378" t="n">
        <f aca="false">SUMPRODUCT(B213:AA213,$B$1010:$AA$1010)</f>
        <v>153639.070600573</v>
      </c>
      <c r="AJ213" s="379" t="n">
        <f aca="false">SUMPRODUCT(B213:AF213,$B$1012:$AF$1012)</f>
        <v>153225.846713755</v>
      </c>
      <c r="AK213" s="380" t="n">
        <f aca="false">XIRR(B213:AF213,$B$1:$AF$1)</f>
        <v>0.158630784222241</v>
      </c>
      <c r="AL213" s="381" t="n">
        <f aca="false">1-EXP(-(1/0.25)*(AI213/ABS($AI$1010)))</f>
        <v>0.97816282153156</v>
      </c>
    </row>
    <row r="214" customFormat="false" ht="12.75" hidden="false" customHeight="false" outlineLevel="0" collapsed="false">
      <c r="A214" s="371"/>
      <c r="B214" s="377" t="n">
        <f aca="false">+[1]data1cf!A214</f>
        <v>-153639.940140289</v>
      </c>
      <c r="C214" s="377" t="n">
        <f aca="false">+[1]data1cf!B214</f>
        <v>11101.8180508535</v>
      </c>
      <c r="D214" s="377" t="n">
        <f aca="false">+[1]data1cf!C214</f>
        <v>43759.6402741909</v>
      </c>
      <c r="E214" s="377" t="n">
        <f aca="false">+[1]data1cf!D214</f>
        <v>38874.6443321706</v>
      </c>
      <c r="F214" s="377" t="n">
        <f aca="false">+[1]data1cf!E214</f>
        <v>22811.374567703</v>
      </c>
      <c r="G214" s="377" t="n">
        <f aca="false">+[1]data1cf!F214</f>
        <v>22954.3823261469</v>
      </c>
      <c r="H214" s="377" t="n">
        <f aca="false">+[1]data1cf!G214</f>
        <v>22513.1413066929</v>
      </c>
      <c r="I214" s="377" t="n">
        <f aca="false">+[1]data1cf!H214</f>
        <v>22352.8933925203</v>
      </c>
      <c r="J214" s="377" t="n">
        <f aca="false">+[1]data1cf!I214</f>
        <v>23316.3703000028</v>
      </c>
      <c r="K214" s="377" t="n">
        <f aca="false">+[1]data1cf!J214</f>
        <v>23958.7883633021</v>
      </c>
      <c r="L214" s="377" t="n">
        <f aca="false">+[1]data1cf!K214</f>
        <v>24666.1796630174</v>
      </c>
      <c r="M214" s="377" t="n">
        <f aca="false">+[1]data1cf!L214</f>
        <v>25462.092118661</v>
      </c>
      <c r="N214" s="377" t="n">
        <f aca="false">+[1]data1cf!M214</f>
        <v>26292.0983748142</v>
      </c>
      <c r="O214" s="377" t="n">
        <f aca="false">+[1]data1cf!N214</f>
        <v>26884.2773129164</v>
      </c>
      <c r="P214" s="377" t="n">
        <f aca="false">+[1]data1cf!O214</f>
        <v>34496.4664504983</v>
      </c>
      <c r="Q214" s="377" t="n">
        <f aca="false">+[1]data1cf!P214</f>
        <v>41774.4949672705</v>
      </c>
      <c r="R214" s="377" t="n">
        <f aca="false">+[1]data1cf!Q214</f>
        <v>33019.1926818507</v>
      </c>
      <c r="S214" s="377" t="n">
        <f aca="false">+[1]data1cf!R214</f>
        <v>23879.3452734933</v>
      </c>
      <c r="T214" s="377" t="n">
        <f aca="false">+[1]data1cf!S214</f>
        <v>23721.6855900639</v>
      </c>
      <c r="U214" s="377" t="n">
        <f aca="false">+[1]data1cf!T214</f>
        <v>23539.0899542331</v>
      </c>
      <c r="V214" s="377" t="n">
        <f aca="false">+[1]data1cf!U214</f>
        <v>42658.9128178986</v>
      </c>
      <c r="W214" s="377" t="n">
        <f aca="false">+[1]data1cf!V214</f>
        <v>0</v>
      </c>
      <c r="X214" s="377" t="n">
        <f aca="false">+[1]data1cf!W214</f>
        <v>0</v>
      </c>
      <c r="Y214" s="377" t="n">
        <f aca="false">+[1]data1cf!X214</f>
        <v>0</v>
      </c>
      <c r="Z214" s="377" t="n">
        <f aca="false">+[1]data1cf!Y214</f>
        <v>0</v>
      </c>
      <c r="AA214" s="377" t="n">
        <f aca="false">+[1]data1cf!Z214</f>
        <v>0</v>
      </c>
      <c r="AB214" s="377" t="n">
        <f aca="false">+[1]data1cf!AA214</f>
        <v>0</v>
      </c>
      <c r="AC214" s="377" t="n">
        <f aca="false">+[1]data1cf!AB214</f>
        <v>0</v>
      </c>
      <c r="AD214" s="377" t="n">
        <f aca="false">+[1]data1cf!AC214</f>
        <v>0</v>
      </c>
      <c r="AE214" s="377" t="n">
        <f aca="false">+[1]data1cf!AD214</f>
        <v>0</v>
      </c>
      <c r="AF214" s="377" t="n">
        <f aca="false">+[1]data1cf!AE214</f>
        <v>0</v>
      </c>
      <c r="AG214" s="377"/>
      <c r="AH214" s="378" t="n">
        <f aca="false">XNPV(0.1,B214:AF214,$B$1:$AF$1)</f>
        <v>76798.3027871016</v>
      </c>
      <c r="AI214" s="378" t="n">
        <f aca="false">SUMPRODUCT(B214:AA214,$B$1010:$AA$1010)</f>
        <v>155302.520619179</v>
      </c>
      <c r="AJ214" s="379" t="n">
        <f aca="false">SUMPRODUCT(B214:AF214,$B$1012:$AF$1012)</f>
        <v>154902.075877284</v>
      </c>
      <c r="AK214" s="380" t="n">
        <f aca="false">XIRR(B214:AF214,$B$1:$AF$1)</f>
        <v>0.166294503618779</v>
      </c>
      <c r="AL214" s="381" t="n">
        <f aca="false">1-EXP(-(1/0.25)*(AI214/ABS($AI$1010)))</f>
        <v>0.97904850554229</v>
      </c>
    </row>
    <row r="215" customFormat="false" ht="12.75" hidden="false" customHeight="false" outlineLevel="0" collapsed="false">
      <c r="A215" s="371"/>
      <c r="B215" s="377" t="n">
        <f aca="false">+[1]data1cf!A215</f>
        <v>-192751.966129912</v>
      </c>
      <c r="C215" s="377" t="n">
        <f aca="false">+[1]data1cf!B215</f>
        <v>4943.33861941825</v>
      </c>
      <c r="D215" s="377" t="n">
        <f aca="false">+[1]data1cf!C215</f>
        <v>49292.9068443423</v>
      </c>
      <c r="E215" s="377" t="n">
        <f aca="false">+[1]data1cf!D215</f>
        <v>48953.159670246</v>
      </c>
      <c r="F215" s="377" t="n">
        <f aca="false">+[1]data1cf!E215</f>
        <v>29117.1165199734</v>
      </c>
      <c r="G215" s="377" t="n">
        <f aca="false">+[1]data1cf!F215</f>
        <v>28814.870416592</v>
      </c>
      <c r="H215" s="377" t="n">
        <f aca="false">+[1]data1cf!G215</f>
        <v>27816.9989238454</v>
      </c>
      <c r="I215" s="377" t="n">
        <f aca="false">+[1]data1cf!H215</f>
        <v>27189.3365875407</v>
      </c>
      <c r="J215" s="377" t="n">
        <f aca="false">+[1]data1cf!I215</f>
        <v>27969.6865974648</v>
      </c>
      <c r="K215" s="377" t="n">
        <f aca="false">+[1]data1cf!J215</f>
        <v>28369.3904102599</v>
      </c>
      <c r="L215" s="377" t="n">
        <f aca="false">+[1]data1cf!K215</f>
        <v>28846.4126945759</v>
      </c>
      <c r="M215" s="377" t="n">
        <f aca="false">+[1]data1cf!L215</f>
        <v>29438.9015073725</v>
      </c>
      <c r="N215" s="377" t="n">
        <f aca="false">+[1]data1cf!M215</f>
        <v>30073.0619836837</v>
      </c>
      <c r="O215" s="377" t="n">
        <f aca="false">+[1]data1cf!N215</f>
        <v>30426.924709791</v>
      </c>
      <c r="P215" s="377" t="n">
        <f aca="false">+[1]data1cf!O215</f>
        <v>39587.0846917287</v>
      </c>
      <c r="Q215" s="377" t="n">
        <f aca="false">+[1]data1cf!P215</f>
        <v>48484.270025736</v>
      </c>
      <c r="R215" s="377" t="n">
        <f aca="false">+[1]data1cf!Q215</f>
        <v>37404.387800434</v>
      </c>
      <c r="S215" s="377" t="n">
        <f aca="false">+[1]data1cf!R215</f>
        <v>25885.0649784923</v>
      </c>
      <c r="T215" s="377" t="n">
        <f aca="false">+[1]data1cf!S215</f>
        <v>25622.0120387136</v>
      </c>
      <c r="U215" s="377" t="n">
        <f aca="false">+[1]data1cf!T215</f>
        <v>25333.9096129019</v>
      </c>
      <c r="V215" s="377" t="n">
        <f aca="false">+[1]data1cf!U215</f>
        <v>49248.2579047419</v>
      </c>
      <c r="W215" s="377" t="n">
        <f aca="false">+[1]data1cf!V215</f>
        <v>0</v>
      </c>
      <c r="X215" s="377" t="n">
        <f aca="false">+[1]data1cf!W215</f>
        <v>0</v>
      </c>
      <c r="Y215" s="377" t="n">
        <f aca="false">+[1]data1cf!X215</f>
        <v>0</v>
      </c>
      <c r="Z215" s="377" t="n">
        <f aca="false">+[1]data1cf!Y215</f>
        <v>0</v>
      </c>
      <c r="AA215" s="377" t="n">
        <f aca="false">+[1]data1cf!Z215</f>
        <v>0</v>
      </c>
      <c r="AB215" s="377" t="n">
        <f aca="false">+[1]data1cf!AA215</f>
        <v>0</v>
      </c>
      <c r="AC215" s="377" t="n">
        <f aca="false">+[1]data1cf!AB215</f>
        <v>0</v>
      </c>
      <c r="AD215" s="377" t="n">
        <f aca="false">+[1]data1cf!AC215</f>
        <v>0</v>
      </c>
      <c r="AE215" s="377" t="n">
        <f aca="false">+[1]data1cf!AD215</f>
        <v>0</v>
      </c>
      <c r="AF215" s="377" t="n">
        <f aca="false">+[1]data1cf!AE215</f>
        <v>0</v>
      </c>
      <c r="AG215" s="377"/>
      <c r="AH215" s="378" t="n">
        <f aca="false">XNPV(0.1,B215:AF215,$B$1:$AF$1)</f>
        <v>72823.8194047076</v>
      </c>
      <c r="AI215" s="378" t="n">
        <f aca="false">SUMPRODUCT(B215:AA215,$B$1010:$AA$1010)</f>
        <v>164042.052185318</v>
      </c>
      <c r="AJ215" s="379" t="n">
        <f aca="false">SUMPRODUCT(B215:AF215,$B$1012:$AF$1012)</f>
        <v>163578.97663704</v>
      </c>
      <c r="AK215" s="380" t="n">
        <f aca="false">XIRR(B215:AF215,$B$1:$AF$1)</f>
        <v>0.15012456640665</v>
      </c>
      <c r="AL215" s="381" t="n">
        <f aca="false">1-EXP(-(1/0.25)*(AI215/ABS($AI$1010)))</f>
        <v>0.983144460640195</v>
      </c>
    </row>
    <row r="216" customFormat="false" ht="12.75" hidden="false" customHeight="false" outlineLevel="0" collapsed="false">
      <c r="A216" s="371"/>
      <c r="B216" s="377" t="n">
        <f aca="false">+[1]data1cf!A216</f>
        <v>-178806.461191691</v>
      </c>
      <c r="C216" s="377" t="n">
        <f aca="false">+[1]data1cf!B216</f>
        <v>7671.07311589985</v>
      </c>
      <c r="D216" s="377" t="n">
        <f aca="false">+[1]data1cf!C216</f>
        <v>46335.5545150006</v>
      </c>
      <c r="E216" s="377" t="n">
        <f aca="false">+[1]data1cf!D216</f>
        <v>45261.8858741939</v>
      </c>
      <c r="F216" s="377" t="n">
        <f aca="false">+[1]data1cf!E216</f>
        <v>26868.7861584149</v>
      </c>
      <c r="G216" s="377" t="n">
        <f aca="false">+[1]data1cf!F216</f>
        <v>26725.2965952979</v>
      </c>
      <c r="H216" s="377" t="n">
        <f aca="false">+[1]data1cf!G216</f>
        <v>25925.8932927731</v>
      </c>
      <c r="I216" s="377" t="n">
        <f aca="false">+[1]data1cf!H216</f>
        <v>25464.8889080092</v>
      </c>
      <c r="J216" s="377" t="n">
        <f aca="false">+[1]data1cf!I216</f>
        <v>26310.5333379896</v>
      </c>
      <c r="K216" s="377" t="n">
        <f aca="false">+[1]data1cf!J216</f>
        <v>26796.7776122755</v>
      </c>
      <c r="L216" s="377" t="n">
        <f aca="false">+[1]data1cf!K216</f>
        <v>27355.9386291317</v>
      </c>
      <c r="M216" s="377" t="n">
        <f aca="false">+[1]data1cf!L216</f>
        <v>28020.9587246756</v>
      </c>
      <c r="N216" s="377" t="n">
        <f aca="false">+[1]data1cf!M216</f>
        <v>28724.948574966</v>
      </c>
      <c r="O216" s="377" t="n">
        <f aca="false">+[1]data1cf!N216</f>
        <v>29163.7836293317</v>
      </c>
      <c r="P216" s="377" t="n">
        <f aca="false">+[1]data1cf!O216</f>
        <v>37772.0101711576</v>
      </c>
      <c r="Q216" s="377" t="n">
        <f aca="false">+[1]data1cf!P216</f>
        <v>46091.880502447</v>
      </c>
      <c r="R216" s="377" t="n">
        <f aca="false">+[1]data1cf!Q216</f>
        <v>35840.8339155626</v>
      </c>
      <c r="S216" s="377" t="n">
        <f aca="false">+[1]data1cf!R216</f>
        <v>25169.9198704846</v>
      </c>
      <c r="T216" s="377" t="n">
        <f aca="false">+[1]data1cf!S216</f>
        <v>24944.4451982511</v>
      </c>
      <c r="U216" s="377" t="n">
        <f aca="false">+[1]data1cf!T216</f>
        <v>24693.9615207262</v>
      </c>
      <c r="V216" s="377" t="n">
        <f aca="false">+[1]data1cf!U216</f>
        <v>46898.8080329148</v>
      </c>
      <c r="W216" s="377" t="n">
        <f aca="false">+[1]data1cf!V216</f>
        <v>0</v>
      </c>
      <c r="X216" s="377" t="n">
        <f aca="false">+[1]data1cf!W216</f>
        <v>0</v>
      </c>
      <c r="Y216" s="377" t="n">
        <f aca="false">+[1]data1cf!X216</f>
        <v>0</v>
      </c>
      <c r="Z216" s="377" t="n">
        <f aca="false">+[1]data1cf!Y216</f>
        <v>0</v>
      </c>
      <c r="AA216" s="377" t="n">
        <f aca="false">+[1]data1cf!Z216</f>
        <v>0</v>
      </c>
      <c r="AB216" s="377" t="n">
        <f aca="false">+[1]data1cf!AA216</f>
        <v>0</v>
      </c>
      <c r="AC216" s="377" t="n">
        <f aca="false">+[1]data1cf!AB216</f>
        <v>0</v>
      </c>
      <c r="AD216" s="377" t="n">
        <f aca="false">+[1]data1cf!AC216</f>
        <v>0</v>
      </c>
      <c r="AE216" s="377" t="n">
        <f aca="false">+[1]data1cf!AD216</f>
        <v>0</v>
      </c>
      <c r="AF216" s="377" t="n">
        <f aca="false">+[1]data1cf!AE216</f>
        <v>0</v>
      </c>
      <c r="AG216" s="377"/>
      <c r="AH216" s="378" t="n">
        <f aca="false">XNPV(0.1,B216:AF216,$B$1:$AF$1)</f>
        <v>73837.6834029373</v>
      </c>
      <c r="AI216" s="378" t="n">
        <f aca="false">SUMPRODUCT(B216:AA216,$B$1010:$AA$1010)</f>
        <v>160461.847621814</v>
      </c>
      <c r="AJ216" s="379" t="n">
        <f aca="false">SUMPRODUCT(B216:AF216,$B$1012:$AF$1012)</f>
        <v>160021.331329874</v>
      </c>
      <c r="AK216" s="380" t="n">
        <f aca="false">XIRR(B216:AF216,$B$1:$AF$1)</f>
        <v>0.154719020003198</v>
      </c>
      <c r="AL216" s="381" t="n">
        <f aca="false">1-EXP(-(1/0.25)*(AI216/ABS($AI$1010)))</f>
        <v>0.981573457521747</v>
      </c>
    </row>
    <row r="217" customFormat="false" ht="12.75" hidden="false" customHeight="false" outlineLevel="0" collapsed="false">
      <c r="A217" s="371"/>
      <c r="B217" s="377" t="n">
        <f aca="false">+[1]data1cf!A217</f>
        <v>-152795.835034987</v>
      </c>
      <c r="C217" s="377" t="n">
        <f aca="false">+[1]data1cf!B217</f>
        <v>8679.13877931173</v>
      </c>
      <c r="D217" s="377" t="n">
        <f aca="false">+[1]data1cf!C217</f>
        <v>40809.1142036222</v>
      </c>
      <c r="E217" s="377" t="n">
        <f aca="false">+[1]data1cf!D217</f>
        <v>41475.2084124556</v>
      </c>
      <c r="F217" s="377" t="n">
        <f aca="false">+[1]data1cf!E217</f>
        <v>22675.2857602338</v>
      </c>
      <c r="G217" s="377" t="n">
        <f aca="false">+[1]data1cf!F217</f>
        <v>22827.9028664019</v>
      </c>
      <c r="H217" s="377" t="n">
        <f aca="false">+[1]data1cf!G217</f>
        <v>22398.6748944025</v>
      </c>
      <c r="I217" s="377" t="n">
        <f aca="false">+[1]data1cf!H217</f>
        <v>22248.5145911382</v>
      </c>
      <c r="J217" s="377" t="n">
        <f aca="false">+[1]data1cf!I217</f>
        <v>23215.943693508</v>
      </c>
      <c r="K217" s="377" t="n">
        <f aca="false">+[1]data1cf!J217</f>
        <v>23863.5999497363</v>
      </c>
      <c r="L217" s="377" t="n">
        <f aca="false">+[1]data1cf!K217</f>
        <v>24575.9630108751</v>
      </c>
      <c r="M217" s="377" t="n">
        <f aca="false">+[1]data1cf!L217</f>
        <v>25376.2657002414</v>
      </c>
      <c r="N217" s="377" t="n">
        <f aca="false">+[1]data1cf!M217</f>
        <v>26210.4986467394</v>
      </c>
      <c r="O217" s="377" t="n">
        <f aca="false">+[1]data1cf!N217</f>
        <v>26807.8208604999</v>
      </c>
      <c r="P217" s="377" t="n">
        <f aca="false">+[1]data1cf!O217</f>
        <v>34386.6021124119</v>
      </c>
      <c r="Q217" s="377" t="n">
        <f aca="false">+[1]data1cf!P217</f>
        <v>41629.6864272122</v>
      </c>
      <c r="R217" s="377" t="n">
        <f aca="false">+[1]data1cf!Q217</f>
        <v>32924.5525937018</v>
      </c>
      <c r="S217" s="377" t="n">
        <f aca="false">+[1]data1cf!R217</f>
        <v>23836.058376434</v>
      </c>
      <c r="T217" s="377" t="n">
        <f aca="false">+[1]data1cf!S217</f>
        <v>23680.6732615931</v>
      </c>
      <c r="U217" s="377" t="n">
        <f aca="false">+[1]data1cf!T217</f>
        <v>23500.3546446027</v>
      </c>
      <c r="V217" s="377" t="n">
        <f aca="false">+[1]data1cf!U217</f>
        <v>42516.7033647275</v>
      </c>
      <c r="W217" s="377" t="n">
        <f aca="false">+[1]data1cf!V217</f>
        <v>0</v>
      </c>
      <c r="X217" s="377" t="n">
        <f aca="false">+[1]data1cf!W217</f>
        <v>0</v>
      </c>
      <c r="Y217" s="377" t="n">
        <f aca="false">+[1]data1cf!X217</f>
        <v>0</v>
      </c>
      <c r="Z217" s="377" t="n">
        <f aca="false">+[1]data1cf!Y217</f>
        <v>0</v>
      </c>
      <c r="AA217" s="377" t="n">
        <f aca="false">+[1]data1cf!Z217</f>
        <v>0</v>
      </c>
      <c r="AB217" s="377" t="n">
        <f aca="false">+[1]data1cf!AA217</f>
        <v>0</v>
      </c>
      <c r="AC217" s="377" t="n">
        <f aca="false">+[1]data1cf!AB217</f>
        <v>0</v>
      </c>
      <c r="AD217" s="377" t="n">
        <f aca="false">+[1]data1cf!AC217</f>
        <v>0</v>
      </c>
      <c r="AE217" s="377" t="n">
        <f aca="false">+[1]data1cf!AD217</f>
        <v>0</v>
      </c>
      <c r="AF217" s="377" t="n">
        <f aca="false">+[1]data1cf!AE217</f>
        <v>0</v>
      </c>
      <c r="AG217" s="377"/>
      <c r="AH217" s="378" t="n">
        <f aca="false">XNPV(0.1,B217:AF217,$B$1:$AF$1)</f>
        <v>74338.3764669722</v>
      </c>
      <c r="AI217" s="378" t="n">
        <f aca="false">SUMPRODUCT(B217:AA217,$B$1010:$AA$1010)</f>
        <v>152538.895609682</v>
      </c>
      <c r="AJ217" s="379" t="n">
        <f aca="false">SUMPRODUCT(B217:AF217,$B$1012:$AF$1012)</f>
        <v>152139.852583451</v>
      </c>
      <c r="AK217" s="380" t="n">
        <f aca="false">XIRR(B217:AF217,$B$1:$AF$1)</f>
        <v>0.16369084656416</v>
      </c>
      <c r="AL217" s="381" t="n">
        <f aca="false">1-EXP(-(1/0.25)*(AI217/ABS($AI$1010)))</f>
        <v>0.977556573355869</v>
      </c>
    </row>
    <row r="218" customFormat="false" ht="12.75" hidden="false" customHeight="false" outlineLevel="0" collapsed="false">
      <c r="A218" s="371"/>
      <c r="B218" s="377" t="n">
        <f aca="false">+[1]data1cf!A218</f>
        <v>-164614.76277614</v>
      </c>
      <c r="C218" s="377" t="n">
        <f aca="false">+[1]data1cf!B218</f>
        <v>6161.05567061799</v>
      </c>
      <c r="D218" s="377" t="n">
        <f aca="false">+[1]data1cf!C218</f>
        <v>44403.4305301408</v>
      </c>
      <c r="E218" s="377" t="n">
        <f aca="false">+[1]data1cf!D218</f>
        <v>41875.2258200272</v>
      </c>
      <c r="F218" s="377" t="n">
        <f aca="false">+[1]data1cf!E218</f>
        <v>24580.7638479199</v>
      </c>
      <c r="G218" s="377" t="n">
        <f aca="false">+[1]data1cf!F218</f>
        <v>24598.8335077149</v>
      </c>
      <c r="H218" s="377" t="n">
        <f aca="false">+[1]data1cf!G218</f>
        <v>24001.4021461977</v>
      </c>
      <c r="I218" s="377" t="n">
        <f aca="false">+[1]data1cf!H218</f>
        <v>23709.9978868719</v>
      </c>
      <c r="J218" s="377" t="n">
        <f aca="false">+[1]data1cf!I218</f>
        <v>24622.0894424145</v>
      </c>
      <c r="K218" s="377" t="n">
        <f aca="false">+[1]data1cf!J218</f>
        <v>25196.4019606014</v>
      </c>
      <c r="L218" s="377" t="n">
        <f aca="false">+[1]data1cf!K218</f>
        <v>25839.1517844322</v>
      </c>
      <c r="M218" s="377" t="n">
        <f aca="false">+[1]data1cf!L218</f>
        <v>26577.9836275609</v>
      </c>
      <c r="N218" s="377" t="n">
        <f aca="false">+[1]data1cf!M218</f>
        <v>27353.0356172612</v>
      </c>
      <c r="O218" s="377" t="n">
        <f aca="false">+[1]data1cf!N218</f>
        <v>27878.3430985235</v>
      </c>
      <c r="P218" s="377" t="n">
        <f aca="false">+[1]data1cf!O218</f>
        <v>35924.8923857631</v>
      </c>
      <c r="Q218" s="377" t="n">
        <f aca="false">+[1]data1cf!P218</f>
        <v>43657.255814603</v>
      </c>
      <c r="R218" s="377" t="n">
        <f aca="false">+[1]data1cf!Q218</f>
        <v>34249.6771027502</v>
      </c>
      <c r="S218" s="377" t="n">
        <f aca="false">+[1]data1cf!R218</f>
        <v>24442.1496146807</v>
      </c>
      <c r="T218" s="377" t="n">
        <f aca="false">+[1]data1cf!S218</f>
        <v>24254.9166154698</v>
      </c>
      <c r="U218" s="377" t="n">
        <f aca="false">+[1]data1cf!T218</f>
        <v>24042.7158063547</v>
      </c>
      <c r="V218" s="377" t="n">
        <f aca="false">+[1]data1cf!U218</f>
        <v>44507.8810517024</v>
      </c>
      <c r="W218" s="377" t="n">
        <f aca="false">+[1]data1cf!V218</f>
        <v>0</v>
      </c>
      <c r="X218" s="377" t="n">
        <f aca="false">+[1]data1cf!W218</f>
        <v>0</v>
      </c>
      <c r="Y218" s="377" t="n">
        <f aca="false">+[1]data1cf!X218</f>
        <v>0</v>
      </c>
      <c r="Z218" s="377" t="n">
        <f aca="false">+[1]data1cf!Y218</f>
        <v>0</v>
      </c>
      <c r="AA218" s="377" t="n">
        <f aca="false">+[1]data1cf!Z218</f>
        <v>0</v>
      </c>
      <c r="AB218" s="377" t="n">
        <f aca="false">+[1]data1cf!AA218</f>
        <v>0</v>
      </c>
      <c r="AC218" s="377" t="n">
        <f aca="false">+[1]data1cf!AB218</f>
        <v>0</v>
      </c>
      <c r="AD218" s="377" t="n">
        <f aca="false">+[1]data1cf!AC218</f>
        <v>0</v>
      </c>
      <c r="AE218" s="377" t="n">
        <f aca="false">+[1]data1cf!AD218</f>
        <v>0</v>
      </c>
      <c r="AF218" s="377" t="n">
        <f aca="false">+[1]data1cf!AE218</f>
        <v>0</v>
      </c>
      <c r="AG218" s="377"/>
      <c r="AH218" s="378" t="n">
        <f aca="false">XNPV(0.1,B218:AF218,$B$1:$AF$1)</f>
        <v>72141.1265554359</v>
      </c>
      <c r="AI218" s="378" t="n">
        <f aca="false">SUMPRODUCT(B218:AA218,$B$1010:$AA$1010)</f>
        <v>154032.839970169</v>
      </c>
      <c r="AJ218" s="379" t="n">
        <f aca="false">SUMPRODUCT(B218:AF218,$B$1012:$AF$1012)</f>
        <v>153615.460471422</v>
      </c>
      <c r="AK218" s="380" t="n">
        <f aca="false">XIRR(B218:AF218,$B$1:$AF$1)</f>
        <v>0.157296865643473</v>
      </c>
      <c r="AL218" s="381" t="n">
        <f aca="false">1-EXP(-(1/0.25)*(AI218/ABS($AI$1010)))</f>
        <v>0.97837580415685</v>
      </c>
    </row>
    <row r="219" customFormat="false" ht="12.75" hidden="false" customHeight="false" outlineLevel="0" collapsed="false">
      <c r="A219" s="371"/>
      <c r="B219" s="377" t="n">
        <f aca="false">+[1]data1cf!A219</f>
        <v>-200912.648291878</v>
      </c>
      <c r="C219" s="377" t="n">
        <f aca="false">+[1]data1cf!B219</f>
        <v>11037.0901369809</v>
      </c>
      <c r="D219" s="377" t="n">
        <f aca="false">+[1]data1cf!C219</f>
        <v>50608.6809570555</v>
      </c>
      <c r="E219" s="377" t="n">
        <f aca="false">+[1]data1cf!D219</f>
        <v>50153.8910807515</v>
      </c>
      <c r="F219" s="377" t="n">
        <f aca="false">+[1]data1cf!E219</f>
        <v>30432.8027971687</v>
      </c>
      <c r="G219" s="377" t="n">
        <f aca="false">+[1]data1cf!F219</f>
        <v>30037.6549543401</v>
      </c>
      <c r="H219" s="377" t="n">
        <f aca="false">+[1]data1cf!G219</f>
        <v>28923.643111937</v>
      </c>
      <c r="I219" s="377" t="n">
        <f aca="false">+[1]data1cf!H219</f>
        <v>28198.4552591082</v>
      </c>
      <c r="J219" s="377" t="n">
        <f aca="false">+[1]data1cf!I219</f>
        <v>28940.5960387901</v>
      </c>
      <c r="K219" s="377" t="n">
        <f aca="false">+[1]data1cf!J219</f>
        <v>29289.6577842306</v>
      </c>
      <c r="L219" s="377" t="n">
        <f aca="false">+[1]data1cf!K219</f>
        <v>29718.6138212205</v>
      </c>
      <c r="M219" s="377" t="n">
        <f aca="false">+[1]data1cf!L219</f>
        <v>30268.6585096974</v>
      </c>
      <c r="N219" s="377" t="n">
        <f aca="false">+[1]data1cf!M219</f>
        <v>30861.9559746555</v>
      </c>
      <c r="O219" s="377" t="n">
        <f aca="false">+[1]data1cf!N219</f>
        <v>31166.0942794135</v>
      </c>
      <c r="P219" s="377" t="n">
        <f aca="false">+[1]data1cf!O219</f>
        <v>40649.2367133501</v>
      </c>
      <c r="Q219" s="377" t="n">
        <f aca="false">+[1]data1cf!P219</f>
        <v>49884.2573760449</v>
      </c>
      <c r="R219" s="377" t="n">
        <f aca="false">+[1]data1cf!Q219</f>
        <v>38319.3540461217</v>
      </c>
      <c r="S219" s="377" t="n">
        <f aca="false">+[1]data1cf!R219</f>
        <v>26303.556238005</v>
      </c>
      <c r="T219" s="377" t="n">
        <f aca="false">+[1]data1cf!S219</f>
        <v>26018.5131086281</v>
      </c>
      <c r="U219" s="377" t="n">
        <f aca="false">+[1]data1cf!T219</f>
        <v>25708.396804548</v>
      </c>
      <c r="V219" s="377" t="n">
        <f aca="false">+[1]data1cf!U219</f>
        <v>50623.1176709809</v>
      </c>
      <c r="W219" s="377" t="n">
        <f aca="false">+[1]data1cf!V219</f>
        <v>0</v>
      </c>
      <c r="X219" s="377" t="n">
        <f aca="false">+[1]data1cf!W219</f>
        <v>0</v>
      </c>
      <c r="Y219" s="377" t="n">
        <f aca="false">+[1]data1cf!X219</f>
        <v>0</v>
      </c>
      <c r="Z219" s="377" t="n">
        <f aca="false">+[1]data1cf!Y219</f>
        <v>0</v>
      </c>
      <c r="AA219" s="377" t="n">
        <f aca="false">+[1]data1cf!Z219</f>
        <v>0</v>
      </c>
      <c r="AB219" s="377" t="n">
        <f aca="false">+[1]data1cf!AA219</f>
        <v>0</v>
      </c>
      <c r="AC219" s="377" t="n">
        <f aca="false">+[1]data1cf!AB219</f>
        <v>0</v>
      </c>
      <c r="AD219" s="377" t="n">
        <f aca="false">+[1]data1cf!AC219</f>
        <v>0</v>
      </c>
      <c r="AE219" s="377" t="n">
        <f aca="false">+[1]data1cf!AD219</f>
        <v>0</v>
      </c>
      <c r="AF219" s="377" t="n">
        <f aca="false">+[1]data1cf!AE219</f>
        <v>0</v>
      </c>
      <c r="AG219" s="377"/>
      <c r="AH219" s="378" t="n">
        <f aca="false">XNPV(0.1,B219:AF219,$B$1:$AF$1)</f>
        <v>78158.0944610629</v>
      </c>
      <c r="AI219" s="378" t="n">
        <f aca="false">SUMPRODUCT(B219:AA219,$B$1010:$AA$1010)</f>
        <v>172249.730344096</v>
      </c>
      <c r="AJ219" s="379" t="n">
        <f aca="false">SUMPRODUCT(B219:AF219,$B$1012:$AF$1012)</f>
        <v>171772.834238249</v>
      </c>
      <c r="AK219" s="380" t="n">
        <f aca="false">XIRR(B219:AF219,$B$1:$AF$1)</f>
        <v>0.152746505641498</v>
      </c>
      <c r="AL219" s="381" t="n">
        <f aca="false">1-EXP(-(1/0.25)*(AI219/ABS($AI$1010)))</f>
        <v>0.986258962768837</v>
      </c>
    </row>
    <row r="220" customFormat="false" ht="12.75" hidden="false" customHeight="false" outlineLevel="0" collapsed="false">
      <c r="A220" s="371"/>
      <c r="B220" s="377" t="n">
        <f aca="false">+[1]data1cf!A220</f>
        <v>-187421.788195912</v>
      </c>
      <c r="C220" s="377" t="n">
        <f aca="false">+[1]data1cf!B220</f>
        <v>7042.48314845322</v>
      </c>
      <c r="D220" s="377" t="n">
        <f aca="false">+[1]data1cf!C220</f>
        <v>48315.0305350478</v>
      </c>
      <c r="E220" s="377" t="n">
        <f aca="false">+[1]data1cf!D220</f>
        <v>50338.3545680958</v>
      </c>
      <c r="F220" s="377" t="n">
        <f aca="false">+[1]data1cf!E220</f>
        <v>28257.7714525406</v>
      </c>
      <c r="G220" s="377" t="n">
        <f aca="false">+[1]data1cf!F220</f>
        <v>28016.2044433579</v>
      </c>
      <c r="H220" s="377" t="n">
        <f aca="false">+[1]data1cf!G220</f>
        <v>27094.1904238837</v>
      </c>
      <c r="I220" s="377" t="n">
        <f aca="false">+[1]data1cf!H220</f>
        <v>26530.2272178554</v>
      </c>
      <c r="J220" s="377" t="n">
        <f aca="false">+[1]data1cf!I220</f>
        <v>27335.53371939</v>
      </c>
      <c r="K220" s="377" t="n">
        <f aca="false">+[1]data1cf!J220</f>
        <v>27768.3145745928</v>
      </c>
      <c r="L220" s="377" t="n">
        <f aca="false">+[1]data1cf!K220</f>
        <v>28276.7314955069</v>
      </c>
      <c r="M220" s="377" t="n">
        <f aca="false">+[1]data1cf!L220</f>
        <v>28896.9428357083</v>
      </c>
      <c r="N220" s="377" t="n">
        <f aca="false">+[1]data1cf!M220</f>
        <v>29557.7931299915</v>
      </c>
      <c r="O220" s="377" t="n">
        <f aca="false">+[1]data1cf!N220</f>
        <v>29944.1335348269</v>
      </c>
      <c r="P220" s="377" t="n">
        <f aca="false">+[1]data1cf!O220</f>
        <v>38893.3364050246</v>
      </c>
      <c r="Q220" s="377" t="n">
        <f aca="false">+[1]data1cf!P220</f>
        <v>47569.8634192304</v>
      </c>
      <c r="R220" s="377" t="n">
        <f aca="false">+[1]data1cf!Q220</f>
        <v>36806.7744151403</v>
      </c>
      <c r="S220" s="377" t="n">
        <f aca="false">+[1]data1cf!R220</f>
        <v>25611.7259569799</v>
      </c>
      <c r="T220" s="377" t="n">
        <f aca="false">+[1]data1cf!S220</f>
        <v>25363.0359860113</v>
      </c>
      <c r="U220" s="377" t="n">
        <f aca="false">+[1]data1cf!T220</f>
        <v>25089.3120013468</v>
      </c>
      <c r="V220" s="377" t="n">
        <f aca="false">+[1]data1cf!U220</f>
        <v>48350.2634671556</v>
      </c>
      <c r="W220" s="377" t="n">
        <f aca="false">+[1]data1cf!V220</f>
        <v>0</v>
      </c>
      <c r="X220" s="377" t="n">
        <f aca="false">+[1]data1cf!W220</f>
        <v>0</v>
      </c>
      <c r="Y220" s="377" t="n">
        <f aca="false">+[1]data1cf!X220</f>
        <v>0</v>
      </c>
      <c r="Z220" s="377" t="n">
        <f aca="false">+[1]data1cf!Y220</f>
        <v>0</v>
      </c>
      <c r="AA220" s="377" t="n">
        <f aca="false">+[1]data1cf!Z220</f>
        <v>0</v>
      </c>
      <c r="AB220" s="377" t="n">
        <f aca="false">+[1]data1cf!AA220</f>
        <v>0</v>
      </c>
      <c r="AC220" s="377" t="n">
        <f aca="false">+[1]data1cf!AB220</f>
        <v>0</v>
      </c>
      <c r="AD220" s="377" t="n">
        <f aca="false">+[1]data1cf!AC220</f>
        <v>0</v>
      </c>
      <c r="AE220" s="377" t="n">
        <f aca="false">+[1]data1cf!AD220</f>
        <v>0</v>
      </c>
      <c r="AF220" s="377" t="n">
        <f aca="false">+[1]data1cf!AE220</f>
        <v>0</v>
      </c>
      <c r="AG220" s="377"/>
      <c r="AH220" s="378" t="n">
        <f aca="false">XNPV(0.1,B220:AF220,$B$1:$AF$1)</f>
        <v>76397.9877432389</v>
      </c>
      <c r="AI220" s="378" t="n">
        <f aca="false">SUMPRODUCT(B220:AA220,$B$1010:$AA$1010)</f>
        <v>166195.406612883</v>
      </c>
      <c r="AJ220" s="379" t="n">
        <f aca="false">SUMPRODUCT(B220:AF220,$B$1012:$AF$1012)</f>
        <v>165739.687318274</v>
      </c>
      <c r="AK220" s="380" t="n">
        <f aca="false">XIRR(B220:AF220,$B$1:$AF$1)</f>
        <v>0.154490367899458</v>
      </c>
      <c r="AL220" s="381" t="n">
        <f aca="false">1-EXP(-(1/0.25)*(AI220/ABS($AI$1010)))</f>
        <v>0.984024098231527</v>
      </c>
    </row>
    <row r="221" customFormat="false" ht="12.75" hidden="false" customHeight="false" outlineLevel="0" collapsed="false">
      <c r="A221" s="371"/>
      <c r="B221" s="377" t="n">
        <f aca="false">+[1]data1cf!A221</f>
        <v>-198396.069203819</v>
      </c>
      <c r="C221" s="377" t="n">
        <f aca="false">+[1]data1cf!B221</f>
        <v>11366.9715440986</v>
      </c>
      <c r="D221" s="377" t="n">
        <f aca="false">+[1]data1cf!C221</f>
        <v>49249.0787928529</v>
      </c>
      <c r="E221" s="377" t="n">
        <f aca="false">+[1]data1cf!D221</f>
        <v>48815.5574461473</v>
      </c>
      <c r="F221" s="377" t="n">
        <f aca="false">+[1]data1cf!E221</f>
        <v>30027.0734101001</v>
      </c>
      <c r="G221" s="377" t="n">
        <f aca="false">+[1]data1cf!F221</f>
        <v>29660.5744681962</v>
      </c>
      <c r="H221" s="377" t="n">
        <f aca="false">+[1]data1cf!G221</f>
        <v>28582.3778149434</v>
      </c>
      <c r="I221" s="377" t="n">
        <f aca="false">+[1]data1cf!H221</f>
        <v>27887.2647365717</v>
      </c>
      <c r="J221" s="377" t="n">
        <f aca="false">+[1]data1cf!I221</f>
        <v>28641.1884221296</v>
      </c>
      <c r="K221" s="377" t="n">
        <f aca="false">+[1]data1cf!J221</f>
        <v>29005.8670933553</v>
      </c>
      <c r="L221" s="377" t="n">
        <f aca="false">+[1]data1cf!K221</f>
        <v>29449.6457285621</v>
      </c>
      <c r="M221" s="377" t="n">
        <f aca="false">+[1]data1cf!L221</f>
        <v>30012.7792732833</v>
      </c>
      <c r="N221" s="377" t="n">
        <f aca="false">+[1]data1cf!M221</f>
        <v>30618.678013209</v>
      </c>
      <c r="O221" s="377" t="n">
        <f aca="false">+[1]data1cf!N221</f>
        <v>30938.1502614353</v>
      </c>
      <c r="P221" s="377" t="n">
        <f aca="false">+[1]data1cf!O221</f>
        <v>40321.6918448082</v>
      </c>
      <c r="Q221" s="377" t="n">
        <f aca="false">+[1]data1cf!P221</f>
        <v>49452.5313488073</v>
      </c>
      <c r="R221" s="377" t="n">
        <f aca="false">+[1]data1cf!Q221</f>
        <v>38037.1981093412</v>
      </c>
      <c r="S221" s="377" t="n">
        <f aca="false">+[1]data1cf!R221</f>
        <v>26174.5025227245</v>
      </c>
      <c r="T221" s="377" t="n">
        <f aca="false">+[1]data1cf!S221</f>
        <v>25896.2406954725</v>
      </c>
      <c r="U221" s="377" t="n">
        <f aca="false">+[1]data1cf!T221</f>
        <v>25592.9129985942</v>
      </c>
      <c r="V221" s="377" t="n">
        <f aca="false">+[1]data1cf!U221</f>
        <v>50199.1404509323</v>
      </c>
      <c r="W221" s="377" t="n">
        <f aca="false">+[1]data1cf!V221</f>
        <v>0</v>
      </c>
      <c r="X221" s="377" t="n">
        <f aca="false">+[1]data1cf!W221</f>
        <v>0</v>
      </c>
      <c r="Y221" s="377" t="n">
        <f aca="false">+[1]data1cf!X221</f>
        <v>0</v>
      </c>
      <c r="Z221" s="377" t="n">
        <f aca="false">+[1]data1cf!Y221</f>
        <v>0</v>
      </c>
      <c r="AA221" s="377" t="n">
        <f aca="false">+[1]data1cf!Z221</f>
        <v>0</v>
      </c>
      <c r="AB221" s="377" t="n">
        <f aca="false">+[1]data1cf!AA221</f>
        <v>0</v>
      </c>
      <c r="AC221" s="377" t="n">
        <f aca="false">+[1]data1cf!AB221</f>
        <v>0</v>
      </c>
      <c r="AD221" s="377" t="n">
        <f aca="false">+[1]data1cf!AC221</f>
        <v>0</v>
      </c>
      <c r="AE221" s="377" t="n">
        <f aca="false">+[1]data1cf!AD221</f>
        <v>0</v>
      </c>
      <c r="AF221" s="377" t="n">
        <f aca="false">+[1]data1cf!AE221</f>
        <v>0</v>
      </c>
      <c r="AG221" s="377"/>
      <c r="AH221" s="378" t="n">
        <f aca="false">XNPV(0.1,B221:AF221,$B$1:$AF$1)</f>
        <v>77006.1384379099</v>
      </c>
      <c r="AI221" s="378" t="n">
        <f aca="false">SUMPRODUCT(B221:AA221,$B$1010:$AA$1010)</f>
        <v>170133.677864666</v>
      </c>
      <c r="AJ221" s="379" t="n">
        <f aca="false">SUMPRODUCT(B221:AF221,$B$1012:$AF$1012)</f>
        <v>169661.35781927</v>
      </c>
      <c r="AK221" s="380" t="n">
        <f aca="false">XIRR(B221:AF221,$B$1:$AF$1)</f>
        <v>0.152458036591987</v>
      </c>
      <c r="AL221" s="381" t="n">
        <f aca="false">1-EXP(-(1/0.25)*(AI221/ABS($AI$1010)))</f>
        <v>0.985515831673768</v>
      </c>
    </row>
    <row r="222" customFormat="false" ht="12.75" hidden="false" customHeight="false" outlineLevel="0" collapsed="false">
      <c r="A222" s="371"/>
      <c r="B222" s="377" t="n">
        <f aca="false">+[1]data1cf!A222</f>
        <v>-200802.468246776</v>
      </c>
      <c r="C222" s="377" t="n">
        <f aca="false">+[1]data1cf!B222</f>
        <v>7750.74584743363</v>
      </c>
      <c r="D222" s="377" t="n">
        <f aca="false">+[1]data1cf!C222</f>
        <v>48654.0310278348</v>
      </c>
      <c r="E222" s="377" t="n">
        <f aca="false">+[1]data1cf!D222</f>
        <v>52618.3977251984</v>
      </c>
      <c r="F222" s="377" t="n">
        <f aca="false">+[1]data1cf!E222</f>
        <v>30415.0392854324</v>
      </c>
      <c r="G222" s="377" t="n">
        <f aca="false">+[1]data1cf!F222</f>
        <v>30021.1457394428</v>
      </c>
      <c r="H222" s="377" t="n">
        <f aca="false">+[1]data1cf!G222</f>
        <v>28908.7019459737</v>
      </c>
      <c r="I222" s="377" t="n">
        <f aca="false">+[1]data1cf!H222</f>
        <v>28184.8308171144</v>
      </c>
      <c r="J222" s="377" t="n">
        <f aca="false">+[1]data1cf!I222</f>
        <v>28927.4874721395</v>
      </c>
      <c r="K222" s="377" t="n">
        <f aca="false">+[1]data1cf!J222</f>
        <v>29277.2329527326</v>
      </c>
      <c r="L222" s="377" t="n">
        <f aca="false">+[1]data1cf!K222</f>
        <v>29706.8379478849</v>
      </c>
      <c r="M222" s="377" t="n">
        <f aca="false">+[1]data1cf!L222</f>
        <v>30257.4556883981</v>
      </c>
      <c r="N222" s="377" t="n">
        <f aca="false">+[1]data1cf!M222</f>
        <v>30851.3048582683</v>
      </c>
      <c r="O222" s="377" t="n">
        <f aca="false">+[1]data1cf!N222</f>
        <v>31156.1145087395</v>
      </c>
      <c r="P222" s="377" t="n">
        <f aca="false">+[1]data1cf!O222</f>
        <v>40634.8962507118</v>
      </c>
      <c r="Q222" s="377" t="n">
        <f aca="false">+[1]data1cf!P222</f>
        <v>49865.3556878848</v>
      </c>
      <c r="R222" s="377" t="n">
        <f aca="false">+[1]data1cf!Q222</f>
        <v>38307.0007868947</v>
      </c>
      <c r="S222" s="377" t="n">
        <f aca="false">+[1]data1cf!R222</f>
        <v>26297.9060503208</v>
      </c>
      <c r="T222" s="377" t="n">
        <f aca="false">+[1]data1cf!S222</f>
        <v>26013.1598177023</v>
      </c>
      <c r="U222" s="377" t="n">
        <f aca="false">+[1]data1cf!T222</f>
        <v>25703.3407302094</v>
      </c>
      <c r="V222" s="377" t="n">
        <f aca="false">+[1]data1cf!U222</f>
        <v>50604.5552385708</v>
      </c>
      <c r="W222" s="377" t="n">
        <f aca="false">+[1]data1cf!V222</f>
        <v>0</v>
      </c>
      <c r="X222" s="377" t="n">
        <f aca="false">+[1]data1cf!W222</f>
        <v>0</v>
      </c>
      <c r="Y222" s="377" t="n">
        <f aca="false">+[1]data1cf!X222</f>
        <v>0</v>
      </c>
      <c r="Z222" s="377" t="n">
        <f aca="false">+[1]data1cf!Y222</f>
        <v>0</v>
      </c>
      <c r="AA222" s="377" t="n">
        <f aca="false">+[1]data1cf!Z222</f>
        <v>0</v>
      </c>
      <c r="AB222" s="377" t="n">
        <f aca="false">+[1]data1cf!AA222</f>
        <v>0</v>
      </c>
      <c r="AC222" s="377" t="n">
        <f aca="false">+[1]data1cf!AB222</f>
        <v>0</v>
      </c>
      <c r="AD222" s="377" t="n">
        <f aca="false">+[1]data1cf!AC222</f>
        <v>0</v>
      </c>
      <c r="AE222" s="377" t="n">
        <f aca="false">+[1]data1cf!AD222</f>
        <v>0</v>
      </c>
      <c r="AF222" s="377" t="n">
        <f aca="false">+[1]data1cf!AE222</f>
        <v>0</v>
      </c>
      <c r="AG222" s="377"/>
      <c r="AH222" s="378" t="n">
        <f aca="false">XNPV(0.1,B222:AF222,$B$1:$AF$1)</f>
        <v>75436.2832075212</v>
      </c>
      <c r="AI222" s="378" t="n">
        <f aca="false">SUMPRODUCT(B222:AA222,$B$1010:$AA$1010)</f>
        <v>169465.555109062</v>
      </c>
      <c r="AJ222" s="379" t="n">
        <f aca="false">SUMPRODUCT(B222:AF222,$B$1012:$AF$1012)</f>
        <v>168988.875780266</v>
      </c>
      <c r="AK222" s="380" t="n">
        <f aca="false">XIRR(B222:AF222,$B$1:$AF$1)</f>
        <v>0.150398523488647</v>
      </c>
      <c r="AL222" s="381" t="n">
        <f aca="false">1-EXP(-(1/0.25)*(AI222/ABS($AI$1010)))</f>
        <v>0.985272948056857</v>
      </c>
    </row>
    <row r="223" customFormat="false" ht="12.75" hidden="false" customHeight="false" outlineLevel="0" collapsed="false">
      <c r="A223" s="371"/>
      <c r="B223" s="377" t="n">
        <f aca="false">+[1]data1cf!A223</f>
        <v>-178676.337292091</v>
      </c>
      <c r="C223" s="377" t="n">
        <f aca="false">+[1]data1cf!B223</f>
        <v>6478.52842498462</v>
      </c>
      <c r="D223" s="377" t="n">
        <f aca="false">+[1]data1cf!C223</f>
        <v>44108.6937528281</v>
      </c>
      <c r="E223" s="377" t="n">
        <f aca="false">+[1]data1cf!D223</f>
        <v>46125.7656347208</v>
      </c>
      <c r="F223" s="377" t="n">
        <f aca="false">+[1]data1cf!E223</f>
        <v>26847.8072468924</v>
      </c>
      <c r="G223" s="377" t="n">
        <f aca="false">+[1]data1cf!F223</f>
        <v>26705.7990227588</v>
      </c>
      <c r="H223" s="377" t="n">
        <f aca="false">+[1]data1cf!G223</f>
        <v>25908.2476040468</v>
      </c>
      <c r="I223" s="377" t="n">
        <f aca="false">+[1]data1cf!H223</f>
        <v>25448.7982854244</v>
      </c>
      <c r="J223" s="377" t="n">
        <f aca="false">+[1]data1cf!I223</f>
        <v>26295.0519701142</v>
      </c>
      <c r="K223" s="377" t="n">
        <f aca="false">+[1]data1cf!J223</f>
        <v>26782.103743474</v>
      </c>
      <c r="L223" s="377" t="n">
        <f aca="false">+[1]data1cf!K223</f>
        <v>27342.0311873785</v>
      </c>
      <c r="M223" s="377" t="n">
        <f aca="false">+[1]data1cf!L223</f>
        <v>28007.7280639637</v>
      </c>
      <c r="N223" s="377" t="n">
        <f aca="false">+[1]data1cf!M223</f>
        <v>28712.369484096</v>
      </c>
      <c r="O223" s="377" t="n">
        <f aca="false">+[1]data1cf!N223</f>
        <v>29151.997405465</v>
      </c>
      <c r="P223" s="377" t="n">
        <f aca="false">+[1]data1cf!O223</f>
        <v>37755.0739199621</v>
      </c>
      <c r="Q223" s="377" t="n">
        <f aca="false">+[1]data1cf!P223</f>
        <v>46069.5573914868</v>
      </c>
      <c r="R223" s="377" t="n">
        <f aca="false">+[1]data1cf!Q223</f>
        <v>35826.2445744355</v>
      </c>
      <c r="S223" s="377" t="n">
        <f aca="false">+[1]data1cf!R223</f>
        <v>25163.2469338899</v>
      </c>
      <c r="T223" s="377" t="n">
        <f aca="false">+[1]data1cf!S223</f>
        <v>24938.1229001406</v>
      </c>
      <c r="U223" s="377" t="n">
        <f aca="false">+[1]data1cf!T223</f>
        <v>24687.9902388212</v>
      </c>
      <c r="V223" s="377" t="n">
        <f aca="false">+[1]data1cf!U223</f>
        <v>46876.8855868945</v>
      </c>
      <c r="W223" s="377" t="n">
        <f aca="false">+[1]data1cf!V223</f>
        <v>0</v>
      </c>
      <c r="X223" s="377" t="n">
        <f aca="false">+[1]data1cf!W223</f>
        <v>0</v>
      </c>
      <c r="Y223" s="377" t="n">
        <f aca="false">+[1]data1cf!X223</f>
        <v>0</v>
      </c>
      <c r="Z223" s="377" t="n">
        <f aca="false">+[1]data1cf!Y223</f>
        <v>0</v>
      </c>
      <c r="AA223" s="377" t="n">
        <f aca="false">+[1]data1cf!Z223</f>
        <v>0</v>
      </c>
      <c r="AB223" s="377" t="n">
        <f aca="false">+[1]data1cf!AA223</f>
        <v>0</v>
      </c>
      <c r="AC223" s="377" t="n">
        <f aca="false">+[1]data1cf!AB223</f>
        <v>0</v>
      </c>
      <c r="AD223" s="377" t="n">
        <f aca="false">+[1]data1cf!AC223</f>
        <v>0</v>
      </c>
      <c r="AE223" s="377" t="n">
        <f aca="false">+[1]data1cf!AD223</f>
        <v>0</v>
      </c>
      <c r="AF223" s="377" t="n">
        <f aca="false">+[1]data1cf!AE223</f>
        <v>0</v>
      </c>
      <c r="AG223" s="377"/>
      <c r="AH223" s="378" t="n">
        <f aca="false">XNPV(0.1,B223:AF223,$B$1:$AF$1)</f>
        <v>71597.5199335368</v>
      </c>
      <c r="AI223" s="378" t="n">
        <f aca="false">SUMPRODUCT(B223:AA223,$B$1010:$AA$1010)</f>
        <v>158057.461296532</v>
      </c>
      <c r="AJ223" s="379" t="n">
        <f aca="false">SUMPRODUCT(B223:AF223,$B$1012:$AF$1012)</f>
        <v>157617.580347384</v>
      </c>
      <c r="AK223" s="380" t="n">
        <f aca="false">XIRR(B223:AF223,$B$1:$AF$1)</f>
        <v>0.152674538450197</v>
      </c>
      <c r="AL223" s="381" t="n">
        <f aca="false">1-EXP(-(1/0.25)*(AI223/ABS($AI$1010)))</f>
        <v>0.980437032968367</v>
      </c>
    </row>
    <row r="224" customFormat="false" ht="12.75" hidden="false" customHeight="false" outlineLevel="0" collapsed="false">
      <c r="A224" s="371"/>
      <c r="B224" s="377" t="n">
        <f aca="false">+[1]data1cf!A224</f>
        <v>-191233.165768799</v>
      </c>
      <c r="C224" s="377" t="n">
        <f aca="false">+[1]data1cf!B224</f>
        <v>5990.7778313578</v>
      </c>
      <c r="D224" s="377" t="n">
        <f aca="false">+[1]data1cf!C224</f>
        <v>48630.7021513716</v>
      </c>
      <c r="E224" s="377" t="n">
        <f aca="false">+[1]data1cf!D224</f>
        <v>48976.5016792534</v>
      </c>
      <c r="F224" s="377" t="n">
        <f aca="false">+[1]data1cf!E224</f>
        <v>28872.2515989712</v>
      </c>
      <c r="G224" s="377" t="n">
        <f aca="false">+[1]data1cf!F224</f>
        <v>28587.2956182314</v>
      </c>
      <c r="H224" s="377" t="n">
        <f aca="false">+[1]data1cf!G224</f>
        <v>27611.0392308762</v>
      </c>
      <c r="I224" s="377" t="n">
        <f aca="false">+[1]data1cf!H224</f>
        <v>27001.5275573195</v>
      </c>
      <c r="J224" s="377" t="n">
        <f aca="false">+[1]data1cf!I224</f>
        <v>27788.9887610799</v>
      </c>
      <c r="K224" s="377" t="n">
        <f aca="false">+[1]data1cf!J224</f>
        <v>28198.1176671038</v>
      </c>
      <c r="L224" s="377" t="n">
        <f aca="false">+[1]data1cf!K224</f>
        <v>28684.0856537942</v>
      </c>
      <c r="M224" s="377" t="n">
        <f aca="false">+[1]data1cf!L224</f>
        <v>29284.4738247654</v>
      </c>
      <c r="N224" s="377" t="n">
        <f aca="false">+[1]data1cf!M224</f>
        <v>29926.2393952546</v>
      </c>
      <c r="O224" s="377" t="n">
        <f aca="false">+[1]data1cf!N224</f>
        <v>30289.3564297155</v>
      </c>
      <c r="P224" s="377" t="n">
        <f aca="false">+[1]data1cf!O224</f>
        <v>39389.4055220247</v>
      </c>
      <c r="Q224" s="377" t="n">
        <f aca="false">+[1]data1cf!P224</f>
        <v>48223.7156687594</v>
      </c>
      <c r="R224" s="377" t="n">
        <f aca="false">+[1]data1cf!Q224</f>
        <v>37234.1016605287</v>
      </c>
      <c r="S224" s="377" t="n">
        <f aca="false">+[1]data1cf!R224</f>
        <v>25807.1787597358</v>
      </c>
      <c r="T224" s="377" t="n">
        <f aca="false">+[1]data1cf!S224</f>
        <v>25548.2184567293</v>
      </c>
      <c r="U224" s="377" t="n">
        <f aca="false">+[1]data1cf!T224</f>
        <v>25264.2130764341</v>
      </c>
      <c r="V224" s="377" t="n">
        <f aca="false">+[1]data1cf!U224</f>
        <v>48992.3800910979</v>
      </c>
      <c r="W224" s="377" t="n">
        <f aca="false">+[1]data1cf!V224</f>
        <v>0</v>
      </c>
      <c r="X224" s="377" t="n">
        <f aca="false">+[1]data1cf!W224</f>
        <v>0</v>
      </c>
      <c r="Y224" s="377" t="n">
        <f aca="false">+[1]data1cf!X224</f>
        <v>0</v>
      </c>
      <c r="Z224" s="377" t="n">
        <f aca="false">+[1]data1cf!Y224</f>
        <v>0</v>
      </c>
      <c r="AA224" s="377" t="n">
        <f aca="false">+[1]data1cf!Z224</f>
        <v>0</v>
      </c>
      <c r="AB224" s="377" t="n">
        <f aca="false">+[1]data1cf!AA224</f>
        <v>0</v>
      </c>
      <c r="AC224" s="377" t="n">
        <f aca="false">+[1]data1cf!AB224</f>
        <v>0</v>
      </c>
      <c r="AD224" s="377" t="n">
        <f aca="false">+[1]data1cf!AC224</f>
        <v>0</v>
      </c>
      <c r="AE224" s="377" t="n">
        <f aca="false">+[1]data1cf!AD224</f>
        <v>0</v>
      </c>
      <c r="AF224" s="377" t="n">
        <f aca="false">+[1]data1cf!AE224</f>
        <v>0</v>
      </c>
      <c r="AG224" s="377"/>
      <c r="AH224" s="378" t="n">
        <f aca="false">XNPV(0.1,B224:AF224,$B$1:$AF$1)</f>
        <v>73654.8627898965</v>
      </c>
      <c r="AI224" s="378" t="n">
        <f aca="false">SUMPRODUCT(B224:AA224,$B$1010:$AA$1010)</f>
        <v>164420.864431618</v>
      </c>
      <c r="AJ224" s="379" t="n">
        <f aca="false">SUMPRODUCT(B224:AF224,$B$1012:$AF$1012)</f>
        <v>163960.067225796</v>
      </c>
      <c r="AK224" s="380" t="n">
        <f aca="false">XIRR(B224:AF224,$B$1:$AF$1)</f>
        <v>0.151206811859245</v>
      </c>
      <c r="AL224" s="381" t="n">
        <f aca="false">1-EXP(-(1/0.25)*(AI224/ABS($AI$1010)))</f>
        <v>0.983302641196548</v>
      </c>
    </row>
    <row r="225" customFormat="false" ht="12.75" hidden="false" customHeight="false" outlineLevel="0" collapsed="false">
      <c r="A225" s="371"/>
      <c r="B225" s="377" t="n">
        <f aca="false">+[1]data1cf!A225</f>
        <v>-166419.017527489</v>
      </c>
      <c r="C225" s="377" t="n">
        <f aca="false">+[1]data1cf!B225</f>
        <v>7170.07497760814</v>
      </c>
      <c r="D225" s="377" t="n">
        <f aca="false">+[1]data1cf!C225</f>
        <v>43937.7499772323</v>
      </c>
      <c r="E225" s="377" t="n">
        <f aca="false">+[1]data1cf!D225</f>
        <v>44289.6781854477</v>
      </c>
      <c r="F225" s="377" t="n">
        <f aca="false">+[1]data1cf!E225</f>
        <v>24871.6504637448</v>
      </c>
      <c r="G225" s="377" t="n">
        <f aca="false">+[1]data1cf!F225</f>
        <v>24869.1803694504</v>
      </c>
      <c r="H225" s="377" t="n">
        <f aca="false">+[1]data1cf!G225</f>
        <v>24246.0714023689</v>
      </c>
      <c r="I225" s="377" t="n">
        <f aca="false">+[1]data1cf!H225</f>
        <v>23933.1051126793</v>
      </c>
      <c r="J225" s="377" t="n">
        <f aca="false">+[1]data1cf!I225</f>
        <v>24836.7489448769</v>
      </c>
      <c r="K225" s="377" t="n">
        <f aca="false">+[1]data1cf!J225</f>
        <v>25399.8649492394</v>
      </c>
      <c r="L225" s="377" t="n">
        <f aca="false">+[1]data1cf!K225</f>
        <v>26031.9877503048</v>
      </c>
      <c r="M225" s="377" t="n">
        <f aca="false">+[1]data1cf!L225</f>
        <v>26761.4355724103</v>
      </c>
      <c r="N225" s="377" t="n">
        <f aca="false">+[1]data1cf!M225</f>
        <v>27527.4531112001</v>
      </c>
      <c r="O225" s="377" t="n">
        <f aca="false">+[1]data1cf!N225</f>
        <v>28041.7669620652</v>
      </c>
      <c r="P225" s="377" t="n">
        <f aca="false">+[1]data1cf!O225</f>
        <v>36159.7248168799</v>
      </c>
      <c r="Q225" s="377" t="n">
        <f aca="false">+[1]data1cf!P225</f>
        <v>43966.780653151</v>
      </c>
      <c r="R225" s="377" t="n">
        <f aca="false">+[1]data1cf!Q225</f>
        <v>34451.9680587442</v>
      </c>
      <c r="S225" s="377" t="n">
        <f aca="false">+[1]data1cf!R225</f>
        <v>24534.674336069</v>
      </c>
      <c r="T225" s="377" t="n">
        <f aca="false">+[1]data1cf!S225</f>
        <v>24342.5795001539</v>
      </c>
      <c r="U225" s="377" t="n">
        <f aca="false">+[1]data1cf!T225</f>
        <v>24125.511616979</v>
      </c>
      <c r="V225" s="377" t="n">
        <f aca="false">+[1]data1cf!U225</f>
        <v>44811.8504033378</v>
      </c>
      <c r="W225" s="377" t="n">
        <f aca="false">+[1]data1cf!V225</f>
        <v>0</v>
      </c>
      <c r="X225" s="377" t="n">
        <f aca="false">+[1]data1cf!W225</f>
        <v>0</v>
      </c>
      <c r="Y225" s="377" t="n">
        <f aca="false">+[1]data1cf!X225</f>
        <v>0</v>
      </c>
      <c r="Z225" s="377" t="n">
        <f aca="false">+[1]data1cf!Y225</f>
        <v>0</v>
      </c>
      <c r="AA225" s="377" t="n">
        <f aca="false">+[1]data1cf!Z225</f>
        <v>0</v>
      </c>
      <c r="AB225" s="377" t="n">
        <f aca="false">+[1]data1cf!AA225</f>
        <v>0</v>
      </c>
      <c r="AC225" s="377" t="n">
        <f aca="false">+[1]data1cf!AB225</f>
        <v>0</v>
      </c>
      <c r="AD225" s="377" t="n">
        <f aca="false">+[1]data1cf!AC225</f>
        <v>0</v>
      </c>
      <c r="AE225" s="377" t="n">
        <f aca="false">+[1]data1cf!AD225</f>
        <v>0</v>
      </c>
      <c r="AF225" s="377" t="n">
        <f aca="false">+[1]data1cf!AE225</f>
        <v>0</v>
      </c>
      <c r="AG225" s="377"/>
      <c r="AH225" s="378" t="n">
        <f aca="false">XNPV(0.1,B225:AF225,$B$1:$AF$1)</f>
        <v>74002.0077695237</v>
      </c>
      <c r="AI225" s="378" t="n">
        <f aca="false">SUMPRODUCT(B225:AA225,$B$1010:$AA$1010)</f>
        <v>156675.438476971</v>
      </c>
      <c r="AJ225" s="379" t="n">
        <f aca="false">SUMPRODUCT(B225:AF225,$B$1012:$AF$1012)</f>
        <v>156254.431364291</v>
      </c>
      <c r="AK225" s="380" t="n">
        <f aca="false">XIRR(B225:AF225,$B$1:$AF$1)</f>
        <v>0.158509399416479</v>
      </c>
      <c r="AL225" s="381" t="n">
        <f aca="false">1-EXP(-(1/0.25)*(AI225/ABS($AI$1010)))</f>
        <v>0.979752375596772</v>
      </c>
    </row>
    <row r="226" customFormat="false" ht="12.75" hidden="false" customHeight="false" outlineLevel="0" collapsed="false">
      <c r="A226" s="371"/>
      <c r="B226" s="377" t="n">
        <f aca="false">+[1]data1cf!A226</f>
        <v>-169555.618068073</v>
      </c>
      <c r="C226" s="377" t="n">
        <f aca="false">+[1]data1cf!B226</f>
        <v>9368.52125883787</v>
      </c>
      <c r="D226" s="377" t="n">
        <f aca="false">+[1]data1cf!C226</f>
        <v>45741.7177961589</v>
      </c>
      <c r="E226" s="377" t="n">
        <f aca="false">+[1]data1cf!D226</f>
        <v>43650.9030128702</v>
      </c>
      <c r="F226" s="377" t="n">
        <f aca="false">+[1]data1cf!E226</f>
        <v>25377.3413124245</v>
      </c>
      <c r="G226" s="377" t="n">
        <f aca="false">+[1]data1cf!F226</f>
        <v>25339.1639524397</v>
      </c>
      <c r="H226" s="377" t="n">
        <f aca="false">+[1]data1cf!G226</f>
        <v>24671.4158392322</v>
      </c>
      <c r="I226" s="377" t="n">
        <f aca="false">+[1]data1cf!H226</f>
        <v>24320.9651111368</v>
      </c>
      <c r="J226" s="377" t="n">
        <f aca="false">+[1]data1cf!I226</f>
        <v>25209.9230273957</v>
      </c>
      <c r="K226" s="377" t="n">
        <f aca="false">+[1]data1cf!J226</f>
        <v>25753.5744903524</v>
      </c>
      <c r="L226" s="377" t="n">
        <f aca="false">+[1]data1cf!K226</f>
        <v>26367.2227798077</v>
      </c>
      <c r="M226" s="377" t="n">
        <f aca="false">+[1]data1cf!L226</f>
        <v>27080.3569824581</v>
      </c>
      <c r="N226" s="377" t="n">
        <f aca="false">+[1]data1cf!M226</f>
        <v>27830.6686107668</v>
      </c>
      <c r="O226" s="377" t="n">
        <f aca="false">+[1]data1cf!N226</f>
        <v>28325.8706222306</v>
      </c>
      <c r="P226" s="377" t="n">
        <f aca="false">+[1]data1cf!O226</f>
        <v>36567.9684586586</v>
      </c>
      <c r="Q226" s="377" t="n">
        <f aca="false">+[1]data1cf!P226</f>
        <v>44504.8730567806</v>
      </c>
      <c r="R226" s="377" t="n">
        <f aca="false">+[1]data1cf!Q226</f>
        <v>34803.6400836902</v>
      </c>
      <c r="S226" s="377" t="n">
        <f aca="false">+[1]data1cf!R226</f>
        <v>24695.523623514</v>
      </c>
      <c r="T226" s="377" t="n">
        <f aca="false">+[1]data1cf!S226</f>
        <v>24494.9767441039</v>
      </c>
      <c r="U226" s="377" t="n">
        <f aca="false">+[1]data1cf!T226</f>
        <v>24269.4477125708</v>
      </c>
      <c r="V226" s="377" t="n">
        <f aca="false">+[1]data1cf!U226</f>
        <v>45340.2848896254</v>
      </c>
      <c r="W226" s="377" t="n">
        <f aca="false">+[1]data1cf!V226</f>
        <v>0</v>
      </c>
      <c r="X226" s="377" t="n">
        <f aca="false">+[1]data1cf!W226</f>
        <v>0</v>
      </c>
      <c r="Y226" s="377" t="n">
        <f aca="false">+[1]data1cf!X226</f>
        <v>0</v>
      </c>
      <c r="Z226" s="377" t="n">
        <f aca="false">+[1]data1cf!Y226</f>
        <v>0</v>
      </c>
      <c r="AA226" s="377" t="n">
        <f aca="false">+[1]data1cf!Z226</f>
        <v>0</v>
      </c>
      <c r="AB226" s="377" t="n">
        <f aca="false">+[1]data1cf!AA226</f>
        <v>0</v>
      </c>
      <c r="AC226" s="377" t="n">
        <f aca="false">+[1]data1cf!AB226</f>
        <v>0</v>
      </c>
      <c r="AD226" s="377" t="n">
        <f aca="false">+[1]data1cf!AC226</f>
        <v>0</v>
      </c>
      <c r="AE226" s="377" t="n">
        <f aca="false">+[1]data1cf!AD226</f>
        <v>0</v>
      </c>
      <c r="AF226" s="377" t="n">
        <f aca="false">+[1]data1cf!AE226</f>
        <v>0</v>
      </c>
      <c r="AG226" s="377"/>
      <c r="AH226" s="378" t="n">
        <f aca="false">XNPV(0.1,B226:AF226,$B$1:$AF$1)</f>
        <v>76167.8161020807</v>
      </c>
      <c r="AI226" s="378" t="n">
        <f aca="false">SUMPRODUCT(B226:AA226,$B$1010:$AA$1010)</f>
        <v>159925.003891086</v>
      </c>
      <c r="AJ226" s="379" t="n">
        <f aca="false">SUMPRODUCT(B226:AF226,$B$1012:$AF$1012)</f>
        <v>159498.776294977</v>
      </c>
      <c r="AK226" s="380" t="n">
        <f aca="false">XIRR(B226:AF226,$B$1:$AF$1)</f>
        <v>0.159754215298161</v>
      </c>
      <c r="AL226" s="381" t="n">
        <f aca="false">1-EXP(-(1/0.25)*(AI226/ABS($AI$1010)))</f>
        <v>0.981325584756666</v>
      </c>
    </row>
    <row r="227" customFormat="false" ht="12.75" hidden="false" customHeight="false" outlineLevel="0" collapsed="false">
      <c r="A227" s="371"/>
      <c r="B227" s="377" t="n">
        <f aca="false">+[1]data1cf!A227</f>
        <v>-196273.806705963</v>
      </c>
      <c r="C227" s="377" t="n">
        <f aca="false">+[1]data1cf!B227</f>
        <v>9236.92635832095</v>
      </c>
      <c r="D227" s="377" t="n">
        <f aca="false">+[1]data1cf!C227</f>
        <v>51306.7593206779</v>
      </c>
      <c r="E227" s="377" t="n">
        <f aca="false">+[1]data1cf!D227</f>
        <v>51593.751352606</v>
      </c>
      <c r="F227" s="377" t="n">
        <f aca="false">+[1]data1cf!E227</f>
        <v>29684.9167631903</v>
      </c>
      <c r="G227" s="377" t="n">
        <f aca="false">+[1]data1cf!F227</f>
        <v>29342.5777963597</v>
      </c>
      <c r="H227" s="377" t="n">
        <f aca="false">+[1]data1cf!G227</f>
        <v>28294.5845383221</v>
      </c>
      <c r="I227" s="377" t="n">
        <f aca="false">+[1]data1cf!H227</f>
        <v>27624.8338919378</v>
      </c>
      <c r="J227" s="377" t="n">
        <f aca="false">+[1]data1cf!I227</f>
        <v>28388.6942488186</v>
      </c>
      <c r="K227" s="377" t="n">
        <f aca="false">+[1]data1cf!J227</f>
        <v>28766.5428681232</v>
      </c>
      <c r="L227" s="377" t="n">
        <f aca="false">+[1]data1cf!K227</f>
        <v>29222.8215850742</v>
      </c>
      <c r="M227" s="377" t="n">
        <f aca="false">+[1]data1cf!L227</f>
        <v>29796.9931253343</v>
      </c>
      <c r="N227" s="377" t="n">
        <f aca="false">+[1]data1cf!M227</f>
        <v>30413.5186774337</v>
      </c>
      <c r="O227" s="377" t="n">
        <f aca="false">+[1]data1cf!N227</f>
        <v>30745.9222312252</v>
      </c>
      <c r="P227" s="377" t="n">
        <f aca="false">+[1]data1cf!O227</f>
        <v>40045.4691764368</v>
      </c>
      <c r="Q227" s="377" t="n">
        <f aca="false">+[1]data1cf!P227</f>
        <v>49088.4514113628</v>
      </c>
      <c r="R227" s="377" t="n">
        <f aca="false">+[1]data1cf!Q227</f>
        <v>37799.2524926038</v>
      </c>
      <c r="S227" s="377" t="n">
        <f aca="false">+[1]data1cf!R227</f>
        <v>26065.6699168079</v>
      </c>
      <c r="T227" s="377" t="n">
        <f aca="false">+[1]data1cf!S227</f>
        <v>25793.1268461228</v>
      </c>
      <c r="U227" s="377" t="n">
        <f aca="false">+[1]data1cf!T227</f>
        <v>25495.5240662742</v>
      </c>
      <c r="V227" s="377" t="n">
        <f aca="false">+[1]data1cf!U227</f>
        <v>49841.5951791289</v>
      </c>
      <c r="W227" s="377" t="n">
        <f aca="false">+[1]data1cf!V227</f>
        <v>0</v>
      </c>
      <c r="X227" s="377" t="n">
        <f aca="false">+[1]data1cf!W227</f>
        <v>0</v>
      </c>
      <c r="Y227" s="377" t="n">
        <f aca="false">+[1]data1cf!X227</f>
        <v>0</v>
      </c>
      <c r="Z227" s="377" t="n">
        <f aca="false">+[1]data1cf!Y227</f>
        <v>0</v>
      </c>
      <c r="AA227" s="377" t="n">
        <f aca="false">+[1]data1cf!Z227</f>
        <v>0</v>
      </c>
      <c r="AB227" s="377" t="n">
        <f aca="false">+[1]data1cf!AA227</f>
        <v>0</v>
      </c>
      <c r="AC227" s="377" t="n">
        <f aca="false">+[1]data1cf!AB227</f>
        <v>0</v>
      </c>
      <c r="AD227" s="377" t="n">
        <f aca="false">+[1]data1cf!AC227</f>
        <v>0</v>
      </c>
      <c r="AE227" s="377" t="n">
        <f aca="false">+[1]data1cf!AD227</f>
        <v>0</v>
      </c>
      <c r="AF227" s="377" t="n">
        <f aca="false">+[1]data1cf!AE227</f>
        <v>0</v>
      </c>
      <c r="AG227" s="377"/>
      <c r="AH227" s="378" t="n">
        <f aca="false">XNPV(0.1,B227:AF227,$B$1:$AF$1)</f>
        <v>79427.3119444905</v>
      </c>
      <c r="AI227" s="378" t="n">
        <f aca="false">SUMPRODUCT(B227:AA227,$B$1010:$AA$1010)</f>
        <v>172273.050303806</v>
      </c>
      <c r="AJ227" s="379" t="n">
        <f aca="false">SUMPRODUCT(B227:AF227,$B$1012:$AF$1012)</f>
        <v>171802.565634108</v>
      </c>
      <c r="AK227" s="380" t="n">
        <f aca="false">XIRR(B227:AF227,$B$1:$AF$1)</f>
        <v>0.154830157041979</v>
      </c>
      <c r="AL227" s="381" t="n">
        <f aca="false">1-EXP(-(1/0.25)*(AI227/ABS($AI$1010)))</f>
        <v>0.9862669363522</v>
      </c>
    </row>
    <row r="228" customFormat="false" ht="12.75" hidden="false" customHeight="false" outlineLevel="0" collapsed="false">
      <c r="A228" s="371"/>
      <c r="B228" s="377" t="n">
        <f aca="false">+[1]data1cf!A228</f>
        <v>-187847.042114532</v>
      </c>
      <c r="C228" s="377" t="n">
        <f aca="false">+[1]data1cf!B228</f>
        <v>8505.64698213147</v>
      </c>
      <c r="D228" s="377" t="n">
        <f aca="false">+[1]data1cf!C228</f>
        <v>45719.6441594127</v>
      </c>
      <c r="E228" s="377" t="n">
        <f aca="false">+[1]data1cf!D228</f>
        <v>50909.6283751998</v>
      </c>
      <c r="F228" s="377" t="n">
        <f aca="false">+[1]data1cf!E228</f>
        <v>28326.3319887736</v>
      </c>
      <c r="G228" s="377" t="n">
        <f aca="false">+[1]data1cf!F228</f>
        <v>28079.9238611694</v>
      </c>
      <c r="H228" s="377" t="n">
        <f aca="false">+[1]data1cf!G228</f>
        <v>27151.8577570996</v>
      </c>
      <c r="I228" s="377" t="n">
        <f aca="false">+[1]data1cf!H228</f>
        <v>26582.8124871893</v>
      </c>
      <c r="J228" s="377" t="n">
        <f aca="false">+[1]data1cf!I228</f>
        <v>27386.1279021256</v>
      </c>
      <c r="K228" s="377" t="n">
        <f aca="false">+[1]data1cf!J228</f>
        <v>27816.2697944127</v>
      </c>
      <c r="L228" s="377" t="n">
        <f aca="false">+[1]data1cf!K228</f>
        <v>28322.1819786366</v>
      </c>
      <c r="M228" s="377" t="n">
        <f aca="false">+[1]data1cf!L228</f>
        <v>28940.1815515089</v>
      </c>
      <c r="N228" s="377" t="n">
        <f aca="false">+[1]data1cf!M228</f>
        <v>29598.9024704091</v>
      </c>
      <c r="O228" s="377" t="n">
        <f aca="false">+[1]data1cf!N228</f>
        <v>29982.6517309491</v>
      </c>
      <c r="P228" s="377" t="n">
        <f aca="false">+[1]data1cf!O228</f>
        <v>38948.6852472414</v>
      </c>
      <c r="Q228" s="377" t="n">
        <f aca="false">+[1]data1cf!P228</f>
        <v>47642.8168923494</v>
      </c>
      <c r="R228" s="377" t="n">
        <f aca="false">+[1]data1cf!Q228</f>
        <v>36854.4533926645</v>
      </c>
      <c r="S228" s="377" t="n">
        <f aca="false">+[1]data1cf!R228</f>
        <v>25633.5335760592</v>
      </c>
      <c r="T228" s="377" t="n">
        <f aca="false">+[1]data1cf!S228</f>
        <v>25383.6976942326</v>
      </c>
      <c r="U228" s="377" t="n">
        <f aca="false">+[1]data1cf!T228</f>
        <v>25108.8265642913</v>
      </c>
      <c r="V228" s="377" t="n">
        <f aca="false">+[1]data1cf!U228</f>
        <v>48421.9075394945</v>
      </c>
      <c r="W228" s="377" t="n">
        <f aca="false">+[1]data1cf!V228</f>
        <v>0</v>
      </c>
      <c r="X228" s="377" t="n">
        <f aca="false">+[1]data1cf!W228</f>
        <v>0</v>
      </c>
      <c r="Y228" s="377" t="n">
        <f aca="false">+[1]data1cf!X228</f>
        <v>0</v>
      </c>
      <c r="Z228" s="377" t="n">
        <f aca="false">+[1]data1cf!Y228</f>
        <v>0</v>
      </c>
      <c r="AA228" s="377" t="n">
        <f aca="false">+[1]data1cf!Z228</f>
        <v>0</v>
      </c>
      <c r="AB228" s="377" t="n">
        <f aca="false">+[1]data1cf!AA228</f>
        <v>0</v>
      </c>
      <c r="AC228" s="377" t="n">
        <f aca="false">+[1]data1cf!AB228</f>
        <v>0</v>
      </c>
      <c r="AD228" s="377" t="n">
        <f aca="false">+[1]data1cf!AC228</f>
        <v>0</v>
      </c>
      <c r="AE228" s="377" t="n">
        <f aca="false">+[1]data1cf!AD228</f>
        <v>0</v>
      </c>
      <c r="AF228" s="377" t="n">
        <f aca="false">+[1]data1cf!AE228</f>
        <v>0</v>
      </c>
      <c r="AG228" s="377"/>
      <c r="AH228" s="378" t="n">
        <f aca="false">XNPV(0.1,B228:AF228,$B$1:$AF$1)</f>
        <v>75898.4868668253</v>
      </c>
      <c r="AI228" s="378" t="n">
        <f aca="false">SUMPRODUCT(B228:AA228,$B$1010:$AA$1010)</f>
        <v>165746.762139732</v>
      </c>
      <c r="AJ228" s="379" t="n">
        <f aca="false">SUMPRODUCT(B228:AF228,$B$1012:$AF$1012)</f>
        <v>165290.684871331</v>
      </c>
      <c r="AK228" s="380" t="n">
        <f aca="false">XIRR(B228:AF228,$B$1:$AF$1)</f>
        <v>0.153988006446626</v>
      </c>
      <c r="AL228" s="381" t="n">
        <f aca="false">1-EXP(-(1/0.25)*(AI228/ABS($AI$1010)))</f>
        <v>0.983844696308008</v>
      </c>
    </row>
    <row r="229" customFormat="false" ht="12.75" hidden="false" customHeight="false" outlineLevel="0" collapsed="false">
      <c r="A229" s="371"/>
      <c r="B229" s="377" t="n">
        <f aca="false">+[1]data1cf!A229</f>
        <v>-160352.057090232</v>
      </c>
      <c r="C229" s="377" t="n">
        <f aca="false">+[1]data1cf!B229</f>
        <v>7260.07663784375</v>
      </c>
      <c r="D229" s="377" t="n">
        <f aca="false">+[1]data1cf!C229</f>
        <v>42202.8496742675</v>
      </c>
      <c r="E229" s="377" t="n">
        <f aca="false">+[1]data1cf!D229</f>
        <v>41568.1114258299</v>
      </c>
      <c r="F229" s="377" t="n">
        <f aca="false">+[1]data1cf!E229</f>
        <v>23893.5194162216</v>
      </c>
      <c r="G229" s="377" t="n">
        <f aca="false">+[1]data1cf!F229</f>
        <v>23960.1159963294</v>
      </c>
      <c r="H229" s="377" t="n">
        <f aca="false">+[1]data1cf!G229</f>
        <v>23423.350167303</v>
      </c>
      <c r="I229" s="377" t="n">
        <f aca="false">+[1]data1cf!H229</f>
        <v>23182.8880431514</v>
      </c>
      <c r="J229" s="377" t="n">
        <f aca="false">+[1]data1cf!I229</f>
        <v>24114.9380653731</v>
      </c>
      <c r="K229" s="377" t="n">
        <f aca="false">+[1]data1cf!J229</f>
        <v>24715.7033021163</v>
      </c>
      <c r="L229" s="377" t="n">
        <f aca="false">+[1]data1cf!K229</f>
        <v>25383.5603733207</v>
      </c>
      <c r="M229" s="377" t="n">
        <f aca="false">+[1]data1cf!L229</f>
        <v>26144.5627662246</v>
      </c>
      <c r="N229" s="377" t="n">
        <f aca="false">+[1]data1cf!M229</f>
        <v>26940.9594165036</v>
      </c>
      <c r="O229" s="377" t="n">
        <f aca="false">+[1]data1cf!N229</f>
        <v>27492.2402869271</v>
      </c>
      <c r="P229" s="377" t="n">
        <f aca="false">+[1]data1cf!O229</f>
        <v>35370.0807447748</v>
      </c>
      <c r="Q229" s="377" t="n">
        <f aca="false">+[1]data1cf!P229</f>
        <v>42925.9769925733</v>
      </c>
      <c r="R229" s="377" t="n">
        <f aca="false">+[1]data1cf!Q229</f>
        <v>33771.7474713177</v>
      </c>
      <c r="S229" s="377" t="n">
        <f aca="false">+[1]data1cf!R229</f>
        <v>24223.5520714825</v>
      </c>
      <c r="T229" s="377" t="n">
        <f aca="false">+[1]data1cf!S229</f>
        <v>24047.8055760189</v>
      </c>
      <c r="U229" s="377" t="n">
        <f aca="false">+[1]data1cf!T229</f>
        <v>23847.1036443507</v>
      </c>
      <c r="V229" s="377" t="n">
        <f aca="false">+[1]data1cf!U229</f>
        <v>43789.7275411798</v>
      </c>
      <c r="W229" s="377" t="n">
        <f aca="false">+[1]data1cf!V229</f>
        <v>0</v>
      </c>
      <c r="X229" s="377" t="n">
        <f aca="false">+[1]data1cf!W229</f>
        <v>0</v>
      </c>
      <c r="Y229" s="377" t="n">
        <f aca="false">+[1]data1cf!X229</f>
        <v>0</v>
      </c>
      <c r="Z229" s="377" t="n">
        <f aca="false">+[1]data1cf!Y229</f>
        <v>0</v>
      </c>
      <c r="AA229" s="377" t="n">
        <f aca="false">+[1]data1cf!Z229</f>
        <v>0</v>
      </c>
      <c r="AB229" s="377" t="n">
        <f aca="false">+[1]data1cf!AA229</f>
        <v>0</v>
      </c>
      <c r="AC229" s="377" t="n">
        <f aca="false">+[1]data1cf!AB229</f>
        <v>0</v>
      </c>
      <c r="AD229" s="377" t="n">
        <f aca="false">+[1]data1cf!AC229</f>
        <v>0</v>
      </c>
      <c r="AE229" s="377" t="n">
        <f aca="false">+[1]data1cf!AD229</f>
        <v>0</v>
      </c>
      <c r="AF229" s="377" t="n">
        <f aca="false">+[1]data1cf!AE229</f>
        <v>0</v>
      </c>
      <c r="AG229" s="377"/>
      <c r="AH229" s="378" t="n">
        <f aca="false">XNPV(0.1,B229:AF229,$B$1:$AF$1)</f>
        <v>72237.672336912</v>
      </c>
      <c r="AI229" s="378" t="n">
        <f aca="false">SUMPRODUCT(B229:AA229,$B$1010:$AA$1010)</f>
        <v>152722.776796473</v>
      </c>
      <c r="AJ229" s="379" t="n">
        <f aca="false">SUMPRODUCT(B229:AF229,$B$1012:$AF$1012)</f>
        <v>152312.290795757</v>
      </c>
      <c r="AK229" s="380" t="n">
        <f aca="false">XIRR(B229:AF229,$B$1:$AF$1)</f>
        <v>0.15880410949333</v>
      </c>
      <c r="AL229" s="381" t="n">
        <f aca="false">1-EXP(-(1/0.25)*(AI229/ABS($AI$1010)))</f>
        <v>0.977659059522265</v>
      </c>
    </row>
    <row r="230" customFormat="false" ht="12.75" hidden="false" customHeight="false" outlineLevel="0" collapsed="false">
      <c r="A230" s="371"/>
      <c r="B230" s="377" t="n">
        <f aca="false">+[1]data1cf!A230</f>
        <v>-155465.486103353</v>
      </c>
      <c r="C230" s="377" t="n">
        <f aca="false">+[1]data1cf!B230</f>
        <v>5155.6345003902</v>
      </c>
      <c r="D230" s="377" t="n">
        <f aca="false">+[1]data1cf!C230</f>
        <v>40973.4766364461</v>
      </c>
      <c r="E230" s="377" t="n">
        <f aca="false">+[1]data1cf!D230</f>
        <v>43233.3607838845</v>
      </c>
      <c r="F230" s="377" t="n">
        <f aca="false">+[1]data1cf!E230</f>
        <v>23105.6938077276</v>
      </c>
      <c r="G230" s="377" t="n">
        <f aca="false">+[1]data1cf!F230</f>
        <v>23227.9194315359</v>
      </c>
      <c r="H230" s="377" t="n">
        <f aca="false">+[1]data1cf!G230</f>
        <v>22760.6977964596</v>
      </c>
      <c r="I230" s="377" t="n">
        <f aca="false">+[1]data1cf!H230</f>
        <v>22578.6334079468</v>
      </c>
      <c r="J230" s="377" t="n">
        <f aca="false">+[1]data1cf!I230</f>
        <v>23533.5629042403</v>
      </c>
      <c r="K230" s="377" t="n">
        <f aca="false">+[1]data1cf!J230</f>
        <v>24164.6523286113</v>
      </c>
      <c r="L230" s="377" t="n">
        <f aca="false">+[1]data1cf!K230</f>
        <v>24861.2912007694</v>
      </c>
      <c r="M230" s="377" t="n">
        <f aca="false">+[1]data1cf!L230</f>
        <v>25647.7088987113</v>
      </c>
      <c r="N230" s="377" t="n">
        <f aca="false">+[1]data1cf!M230</f>
        <v>26468.5740923977</v>
      </c>
      <c r="O230" s="377" t="n">
        <f aca="false">+[1]data1cf!N230</f>
        <v>27049.6296691365</v>
      </c>
      <c r="P230" s="377" t="n">
        <f aca="false">+[1]data1cf!O230</f>
        <v>34734.0700351922</v>
      </c>
      <c r="Q230" s="377" t="n">
        <f aca="false">+[1]data1cf!P230</f>
        <v>42087.6723714351</v>
      </c>
      <c r="R230" s="377" t="n">
        <f aca="false">+[1]data1cf!Q230</f>
        <v>33223.8707838775</v>
      </c>
      <c r="S230" s="377" t="n">
        <f aca="false">+[1]data1cf!R230</f>
        <v>23972.961838165</v>
      </c>
      <c r="T230" s="377" t="n">
        <f aca="false">+[1]data1cf!S230</f>
        <v>23810.3829456485</v>
      </c>
      <c r="U230" s="377" t="n">
        <f aca="false">+[1]data1cf!T230</f>
        <v>23622.8628015711</v>
      </c>
      <c r="V230" s="377" t="n">
        <f aca="false">+[1]data1cf!U230</f>
        <v>42966.4691773089</v>
      </c>
      <c r="W230" s="377" t="n">
        <f aca="false">+[1]data1cf!V230</f>
        <v>0</v>
      </c>
      <c r="X230" s="377" t="n">
        <f aca="false">+[1]data1cf!W230</f>
        <v>0</v>
      </c>
      <c r="Y230" s="377" t="n">
        <f aca="false">+[1]data1cf!X230</f>
        <v>0</v>
      </c>
      <c r="Z230" s="377" t="n">
        <f aca="false">+[1]data1cf!Y230</f>
        <v>0</v>
      </c>
      <c r="AA230" s="377" t="n">
        <f aca="false">+[1]data1cf!Z230</f>
        <v>0</v>
      </c>
      <c r="AB230" s="377" t="n">
        <f aca="false">+[1]data1cf!AA230</f>
        <v>0</v>
      </c>
      <c r="AC230" s="377" t="n">
        <f aca="false">+[1]data1cf!AB230</f>
        <v>0</v>
      </c>
      <c r="AD230" s="377" t="n">
        <f aca="false">+[1]data1cf!AC230</f>
        <v>0</v>
      </c>
      <c r="AE230" s="377" t="n">
        <f aca="false">+[1]data1cf!AD230</f>
        <v>0</v>
      </c>
      <c r="AF230" s="377" t="n">
        <f aca="false">+[1]data1cf!AE230</f>
        <v>0</v>
      </c>
      <c r="AG230" s="377"/>
      <c r="AH230" s="378" t="n">
        <f aca="false">XNPV(0.1,B230:AF230,$B$1:$AF$1)</f>
        <v>71873.6658903128</v>
      </c>
      <c r="AI230" s="378" t="n">
        <f aca="false">SUMPRODUCT(B230:AA230,$B$1010:$AA$1010)</f>
        <v>150907.902866638</v>
      </c>
      <c r="AJ230" s="379" t="n">
        <f aca="false">SUMPRODUCT(B230:AF230,$B$1012:$AF$1012)</f>
        <v>150504.6755308</v>
      </c>
      <c r="AK230" s="380" t="n">
        <f aca="false">XIRR(B230:AF230,$B$1:$AF$1)</f>
        <v>0.159882373877028</v>
      </c>
      <c r="AL230" s="381" t="n">
        <f aca="false">1-EXP(-(1/0.25)*(AI230/ABS($AI$1010)))</f>
        <v>0.976626711122079</v>
      </c>
    </row>
    <row r="231" customFormat="false" ht="12.75" hidden="false" customHeight="false" outlineLevel="0" collapsed="false">
      <c r="A231" s="371"/>
      <c r="B231" s="377" t="n">
        <f aca="false">+[1]data1cf!A231</f>
        <v>-196513.461337777</v>
      </c>
      <c r="C231" s="377" t="n">
        <f aca="false">+[1]data1cf!B231</f>
        <v>7498.94353532622</v>
      </c>
      <c r="D231" s="377" t="n">
        <f aca="false">+[1]data1cf!C231</f>
        <v>49747.5666686797</v>
      </c>
      <c r="E231" s="377" t="n">
        <f aca="false">+[1]data1cf!D231</f>
        <v>53822.3331729336</v>
      </c>
      <c r="F231" s="377" t="n">
        <f aca="false">+[1]data1cf!E231</f>
        <v>29723.5545025467</v>
      </c>
      <c r="G231" s="377" t="n">
        <f aca="false">+[1]data1cf!F231</f>
        <v>29378.4872917138</v>
      </c>
      <c r="H231" s="377" t="n">
        <f aca="false">+[1]data1cf!G231</f>
        <v>28327.0833417533</v>
      </c>
      <c r="I231" s="377" t="n">
        <f aca="false">+[1]data1cf!H231</f>
        <v>27654.468664974</v>
      </c>
      <c r="J231" s="377" t="n">
        <f aca="false">+[1]data1cf!I231</f>
        <v>28417.206931958</v>
      </c>
      <c r="K231" s="377" t="n">
        <f aca="false">+[1]data1cf!J231</f>
        <v>28793.5683464229</v>
      </c>
      <c r="L231" s="377" t="n">
        <f aca="false">+[1]data1cf!K231</f>
        <v>29248.4355026028</v>
      </c>
      <c r="M231" s="377" t="n">
        <f aca="false">+[1]data1cf!L231</f>
        <v>29821.3605868945</v>
      </c>
      <c r="N231" s="377" t="n">
        <f aca="false">+[1]data1cf!M231</f>
        <v>30436.6861155465</v>
      </c>
      <c r="O231" s="377" t="n">
        <f aca="false">+[1]data1cf!N231</f>
        <v>30767.629412995</v>
      </c>
      <c r="P231" s="377" t="n">
        <f aca="false">+[1]data1cf!O231</f>
        <v>40076.6613790763</v>
      </c>
      <c r="Q231" s="377" t="n">
        <f aca="false">+[1]data1cf!P231</f>
        <v>49129.5648190808</v>
      </c>
      <c r="R231" s="377" t="n">
        <f aca="false">+[1]data1cf!Q231</f>
        <v>37826.1222927479</v>
      </c>
      <c r="S231" s="377" t="n">
        <f aca="false">+[1]data1cf!R231</f>
        <v>26077.9597434089</v>
      </c>
      <c r="T231" s="377" t="n">
        <f aca="false">+[1]data1cf!S231</f>
        <v>25804.7708871526</v>
      </c>
      <c r="U231" s="377" t="n">
        <f aca="false">+[1]data1cf!T231</f>
        <v>25506.5216260678</v>
      </c>
      <c r="V231" s="377" t="n">
        <f aca="false">+[1]data1cf!U231</f>
        <v>49881.9706654587</v>
      </c>
      <c r="W231" s="377" t="n">
        <f aca="false">+[1]data1cf!V231</f>
        <v>0</v>
      </c>
      <c r="X231" s="377" t="n">
        <f aca="false">+[1]data1cf!W231</f>
        <v>0</v>
      </c>
      <c r="Y231" s="377" t="n">
        <f aca="false">+[1]data1cf!X231</f>
        <v>0</v>
      </c>
      <c r="Z231" s="377" t="n">
        <f aca="false">+[1]data1cf!Y231</f>
        <v>0</v>
      </c>
      <c r="AA231" s="377" t="n">
        <f aca="false">+[1]data1cf!Z231</f>
        <v>0</v>
      </c>
      <c r="AB231" s="377" t="n">
        <f aca="false">+[1]data1cf!AA231</f>
        <v>0</v>
      </c>
      <c r="AC231" s="377" t="n">
        <f aca="false">+[1]data1cf!AB231</f>
        <v>0</v>
      </c>
      <c r="AD231" s="377" t="n">
        <f aca="false">+[1]data1cf!AC231</f>
        <v>0</v>
      </c>
      <c r="AE231" s="377" t="n">
        <f aca="false">+[1]data1cf!AD231</f>
        <v>0</v>
      </c>
      <c r="AF231" s="377" t="n">
        <f aca="false">+[1]data1cf!AE231</f>
        <v>0</v>
      </c>
      <c r="AG231" s="377"/>
      <c r="AH231" s="378" t="n">
        <f aca="false">XNPV(0.1,B231:AF231,$B$1:$AF$1)</f>
        <v>78168.5578363163</v>
      </c>
      <c r="AI231" s="378" t="n">
        <f aca="false">SUMPRODUCT(B231:AA231,$B$1010:$AA$1010)</f>
        <v>171123.46307965</v>
      </c>
      <c r="AJ231" s="379" t="n">
        <f aca="false">SUMPRODUCT(B231:AF231,$B$1012:$AF$1012)</f>
        <v>170652.43715439</v>
      </c>
      <c r="AK231" s="380" t="n">
        <f aca="false">XIRR(B231:AF231,$B$1:$AF$1)</f>
        <v>0.15359183690155</v>
      </c>
      <c r="AL231" s="381" t="n">
        <f aca="false">1-EXP(-(1/0.25)*(AI231/ABS($AI$1010)))</f>
        <v>0.985868306491209</v>
      </c>
    </row>
    <row r="232" customFormat="false" ht="12.75" hidden="false" customHeight="false" outlineLevel="0" collapsed="false">
      <c r="A232" s="371"/>
      <c r="B232" s="377" t="n">
        <f aca="false">+[1]data1cf!A232</f>
        <v>-201027.385468634</v>
      </c>
      <c r="C232" s="377" t="n">
        <f aca="false">+[1]data1cf!B232</f>
        <v>7965.86376285482</v>
      </c>
      <c r="D232" s="377" t="n">
        <f aca="false">+[1]data1cf!C232</f>
        <v>50255.8068509344</v>
      </c>
      <c r="E232" s="377" t="n">
        <f aca="false">+[1]data1cf!D232</f>
        <v>46909.5783226869</v>
      </c>
      <c r="F232" s="377" t="n">
        <f aca="false">+[1]data1cf!E232</f>
        <v>30451.3010214528</v>
      </c>
      <c r="G232" s="377" t="n">
        <f aca="false">+[1]data1cf!F232</f>
        <v>30054.8470030998</v>
      </c>
      <c r="H232" s="377" t="n">
        <f aca="false">+[1]data1cf!G232</f>
        <v>28939.2022560496</v>
      </c>
      <c r="I232" s="377" t="n">
        <f aca="false">+[1]data1cf!H232</f>
        <v>28212.6432185326</v>
      </c>
      <c r="J232" s="377" t="n">
        <f aca="false">+[1]data1cf!I232</f>
        <v>28954.2467858688</v>
      </c>
      <c r="K232" s="377" t="n">
        <f aca="false">+[1]data1cf!J232</f>
        <v>29302.5965163433</v>
      </c>
      <c r="L232" s="377" t="n">
        <f aca="false">+[1]data1cf!K232</f>
        <v>29730.8767537608</v>
      </c>
      <c r="M232" s="377" t="n">
        <f aca="false">+[1]data1cf!L232</f>
        <v>30280.3246883269</v>
      </c>
      <c r="N232" s="377" t="n">
        <f aca="false">+[1]data1cf!M232</f>
        <v>30873.0476294323</v>
      </c>
      <c r="O232" s="377" t="n">
        <f aca="false">+[1]data1cf!N232</f>
        <v>31176.4868211005</v>
      </c>
      <c r="P232" s="377" t="n">
        <f aca="false">+[1]data1cf!O232</f>
        <v>40664.1703085849</v>
      </c>
      <c r="Q232" s="377" t="n">
        <f aca="false">+[1]data1cf!P232</f>
        <v>49903.9408526075</v>
      </c>
      <c r="R232" s="377" t="n">
        <f aca="false">+[1]data1cf!Q232</f>
        <v>38332.2182456793</v>
      </c>
      <c r="S232" s="377" t="n">
        <f aca="false">+[1]data1cf!R232</f>
        <v>26309.4401218105</v>
      </c>
      <c r="T232" s="377" t="n">
        <f aca="false">+[1]data1cf!S232</f>
        <v>26024.087815796</v>
      </c>
      <c r="U232" s="377" t="n">
        <f aca="false">+[1]data1cf!T232</f>
        <v>25713.6620020216</v>
      </c>
      <c r="V232" s="377" t="n">
        <f aca="false">+[1]data1cf!U232</f>
        <v>50642.4478599141</v>
      </c>
      <c r="W232" s="377" t="n">
        <f aca="false">+[1]data1cf!V232</f>
        <v>0</v>
      </c>
      <c r="X232" s="377" t="n">
        <f aca="false">+[1]data1cf!W232</f>
        <v>0</v>
      </c>
      <c r="Y232" s="377" t="n">
        <f aca="false">+[1]data1cf!X232</f>
        <v>0</v>
      </c>
      <c r="Z232" s="377" t="n">
        <f aca="false">+[1]data1cf!Y232</f>
        <v>0</v>
      </c>
      <c r="AA232" s="377" t="n">
        <f aca="false">+[1]data1cf!Z232</f>
        <v>0</v>
      </c>
      <c r="AB232" s="377" t="n">
        <f aca="false">+[1]data1cf!AA232</f>
        <v>0</v>
      </c>
      <c r="AC232" s="377" t="n">
        <f aca="false">+[1]data1cf!AB232</f>
        <v>0</v>
      </c>
      <c r="AD232" s="377" t="n">
        <f aca="false">+[1]data1cf!AC232</f>
        <v>0</v>
      </c>
      <c r="AE232" s="377" t="n">
        <f aca="false">+[1]data1cf!AD232</f>
        <v>0</v>
      </c>
      <c r="AF232" s="377" t="n">
        <f aca="false">+[1]data1cf!AE232</f>
        <v>0</v>
      </c>
      <c r="AG232" s="377"/>
      <c r="AH232" s="378" t="n">
        <f aca="false">XNPV(0.1,B232:AF232,$B$1:$AF$1)</f>
        <v>72606.7968874302</v>
      </c>
      <c r="AI232" s="378" t="n">
        <f aca="false">SUMPRODUCT(B232:AA232,$B$1010:$AA$1010)</f>
        <v>166255.610217417</v>
      </c>
      <c r="AJ232" s="379" t="n">
        <f aca="false">SUMPRODUCT(B232:AF232,$B$1012:$AF$1012)</f>
        <v>165780.324386794</v>
      </c>
      <c r="AK232" s="380" t="n">
        <f aca="false">XIRR(B232:AF232,$B$1:$AF$1)</f>
        <v>0.148254273569838</v>
      </c>
      <c r="AL232" s="381" t="n">
        <f aca="false">1-EXP(-(1/0.25)*(AI232/ABS($AI$1010)))</f>
        <v>0.984048020082769</v>
      </c>
    </row>
    <row r="233" customFormat="false" ht="12.75" hidden="false" customHeight="false" outlineLevel="0" collapsed="false">
      <c r="A233" s="371"/>
      <c r="B233" s="377" t="n">
        <f aca="false">+[1]data1cf!A233</f>
        <v>-190531.633079174</v>
      </c>
      <c r="C233" s="377" t="n">
        <f aca="false">+[1]data1cf!B233</f>
        <v>9047.54339384196</v>
      </c>
      <c r="D233" s="377" t="n">
        <f aca="false">+[1]data1cf!C233</f>
        <v>49908.4666758868</v>
      </c>
      <c r="E233" s="377" t="n">
        <f aca="false">+[1]data1cf!D233</f>
        <v>47956.8283602669</v>
      </c>
      <c r="F233" s="377" t="n">
        <f aca="false">+[1]data1cf!E233</f>
        <v>28759.1486849715</v>
      </c>
      <c r="G233" s="377" t="n">
        <f aca="false">+[1]data1cf!F233</f>
        <v>28482.1789982511</v>
      </c>
      <c r="H233" s="377" t="n">
        <f aca="false">+[1]data1cf!G233</f>
        <v>27515.9066110388</v>
      </c>
      <c r="I233" s="377" t="n">
        <f aca="false">+[1]data1cf!H233</f>
        <v>26914.7787142981</v>
      </c>
      <c r="J233" s="377" t="n">
        <f aca="false">+[1]data1cf!I233</f>
        <v>27705.5245728863</v>
      </c>
      <c r="K233" s="377" t="n">
        <f aca="false">+[1]data1cf!J233</f>
        <v>28119.006922043</v>
      </c>
      <c r="L233" s="377" t="n">
        <f aca="false">+[1]data1cf!K233</f>
        <v>28609.1069216095</v>
      </c>
      <c r="M233" s="377" t="n">
        <f aca="false">+[1]data1cf!L233</f>
        <v>29213.1437998945</v>
      </c>
      <c r="N233" s="377" t="n">
        <f aca="false">+[1]data1cf!M233</f>
        <v>29858.4221573901</v>
      </c>
      <c r="O233" s="377" t="n">
        <f aca="false">+[1]data1cf!N233</f>
        <v>30225.8137495846</v>
      </c>
      <c r="P233" s="377" t="n">
        <f aca="false">+[1]data1cf!O233</f>
        <v>39298.0976693564</v>
      </c>
      <c r="Q233" s="377" t="n">
        <f aca="false">+[1]data1cf!P233</f>
        <v>48103.3658166501</v>
      </c>
      <c r="R233" s="377" t="n">
        <f aca="false">+[1]data1cf!Q233</f>
        <v>37155.4466267319</v>
      </c>
      <c r="S233" s="377" t="n">
        <f aca="false">+[1]data1cf!R233</f>
        <v>25771.2031766848</v>
      </c>
      <c r="T233" s="377" t="n">
        <f aca="false">+[1]data1cf!S233</f>
        <v>25514.1332593773</v>
      </c>
      <c r="U233" s="377" t="n">
        <f aca="false">+[1]data1cf!T233</f>
        <v>25232.0203011768</v>
      </c>
      <c r="V233" s="377" t="n">
        <f aca="false">+[1]data1cf!U233</f>
        <v>48874.1903306683</v>
      </c>
      <c r="W233" s="377" t="n">
        <f aca="false">+[1]data1cf!V233</f>
        <v>0</v>
      </c>
      <c r="X233" s="377" t="n">
        <f aca="false">+[1]data1cf!W233</f>
        <v>0</v>
      </c>
      <c r="Y233" s="377" t="n">
        <f aca="false">+[1]data1cf!X233</f>
        <v>0</v>
      </c>
      <c r="Z233" s="377" t="n">
        <f aca="false">+[1]data1cf!Y233</f>
        <v>0</v>
      </c>
      <c r="AA233" s="377" t="n">
        <f aca="false">+[1]data1cf!Z233</f>
        <v>0</v>
      </c>
      <c r="AB233" s="377" t="n">
        <f aca="false">+[1]data1cf!AA233</f>
        <v>0</v>
      </c>
      <c r="AC233" s="377" t="n">
        <f aca="false">+[1]data1cf!AB233</f>
        <v>0</v>
      </c>
      <c r="AD233" s="377" t="n">
        <f aca="false">+[1]data1cf!AC233</f>
        <v>0</v>
      </c>
      <c r="AE233" s="377" t="n">
        <f aca="false">+[1]data1cf!AD233</f>
        <v>0</v>
      </c>
      <c r="AF233" s="377" t="n">
        <f aca="false">+[1]data1cf!AE233</f>
        <v>0</v>
      </c>
      <c r="AG233" s="377"/>
      <c r="AH233" s="378" t="n">
        <f aca="false">XNPV(0.1,B233:AF233,$B$1:$AF$1)</f>
        <v>76912.2250828236</v>
      </c>
      <c r="AI233" s="378" t="n">
        <f aca="false">SUMPRODUCT(B233:AA233,$B$1010:$AA$1010)</f>
        <v>167586.991848106</v>
      </c>
      <c r="AJ233" s="379" t="n">
        <f aca="false">SUMPRODUCT(B233:AF233,$B$1012:$AF$1012)</f>
        <v>167126.845811219</v>
      </c>
      <c r="AK233" s="380" t="n">
        <f aca="false">XIRR(B233:AF233,$B$1:$AF$1)</f>
        <v>0.154275215980861</v>
      </c>
      <c r="AL233" s="381" t="n">
        <f aca="false">1-EXP(-(1/0.25)*(AI233/ABS($AI$1010)))</f>
        <v>0.984567984138643</v>
      </c>
    </row>
    <row r="234" customFormat="false" ht="12.75" hidden="false" customHeight="false" outlineLevel="0" collapsed="false">
      <c r="A234" s="371"/>
      <c r="B234" s="377" t="n">
        <f aca="false">+[1]data1cf!A234</f>
        <v>-168994.159913261</v>
      </c>
      <c r="C234" s="377" t="n">
        <f aca="false">+[1]data1cf!B234</f>
        <v>7156.54922878958</v>
      </c>
      <c r="D234" s="377" t="n">
        <f aca="false">+[1]data1cf!C234</f>
        <v>43953.0984268868</v>
      </c>
      <c r="E234" s="377" t="n">
        <f aca="false">+[1]data1cf!D234</f>
        <v>42217.5353188555</v>
      </c>
      <c r="F234" s="377" t="n">
        <f aca="false">+[1]data1cf!E234</f>
        <v>25286.8215770831</v>
      </c>
      <c r="G234" s="377" t="n">
        <f aca="false">+[1]data1cf!F234</f>
        <v>25255.0358934526</v>
      </c>
      <c r="H234" s="377" t="n">
        <f aca="false">+[1]data1cf!G234</f>
        <v>24595.2782821568</v>
      </c>
      <c r="I234" s="377" t="n">
        <f aca="false">+[1]data1cf!H234</f>
        <v>24251.5373481044</v>
      </c>
      <c r="J234" s="377" t="n">
        <f aca="false">+[1]data1cf!I234</f>
        <v>25143.1240744898</v>
      </c>
      <c r="K234" s="377" t="n">
        <f aca="false">+[1]data1cf!J234</f>
        <v>25690.2597316756</v>
      </c>
      <c r="L234" s="377" t="n">
        <f aca="false">+[1]data1cf!K234</f>
        <v>26307.2149979247</v>
      </c>
      <c r="M234" s="377" t="n">
        <f aca="false">+[1]data1cf!L234</f>
        <v>27023.2693730866</v>
      </c>
      <c r="N234" s="377" t="n">
        <f aca="false">+[1]data1cf!M234</f>
        <v>27776.3923927101</v>
      </c>
      <c r="O234" s="377" t="n">
        <f aca="false">+[1]data1cf!N234</f>
        <v>28275.0154639955</v>
      </c>
      <c r="P234" s="377" t="n">
        <f aca="false">+[1]data1cf!O234</f>
        <v>36494.8919802033</v>
      </c>
      <c r="Q234" s="377" t="n">
        <f aca="false">+[1]data1cf!P234</f>
        <v>44408.5533743246</v>
      </c>
      <c r="R234" s="377" t="n">
        <f aca="false">+[1]data1cf!Q234</f>
        <v>34740.6900447323</v>
      </c>
      <c r="S234" s="377" t="n">
        <f aca="false">+[1]data1cf!R234</f>
        <v>24666.7312596273</v>
      </c>
      <c r="T234" s="377" t="n">
        <f aca="false">+[1]data1cf!S234</f>
        <v>24467.697313944</v>
      </c>
      <c r="U234" s="377" t="n">
        <f aca="false">+[1]data1cf!T234</f>
        <v>24243.6828459274</v>
      </c>
      <c r="V234" s="377" t="n">
        <f aca="false">+[1]data1cf!U234</f>
        <v>45245.6939948743</v>
      </c>
      <c r="W234" s="377" t="n">
        <f aca="false">+[1]data1cf!V234</f>
        <v>0</v>
      </c>
      <c r="X234" s="377" t="n">
        <f aca="false">+[1]data1cf!W234</f>
        <v>0</v>
      </c>
      <c r="Y234" s="377" t="n">
        <f aca="false">+[1]data1cf!X234</f>
        <v>0</v>
      </c>
      <c r="Z234" s="377" t="n">
        <f aca="false">+[1]data1cf!Y234</f>
        <v>0</v>
      </c>
      <c r="AA234" s="377" t="n">
        <f aca="false">+[1]data1cf!Z234</f>
        <v>0</v>
      </c>
      <c r="AB234" s="377" t="n">
        <f aca="false">+[1]data1cf!AA234</f>
        <v>0</v>
      </c>
      <c r="AC234" s="377" t="n">
        <f aca="false">+[1]data1cf!AB234</f>
        <v>0</v>
      </c>
      <c r="AD234" s="377" t="n">
        <f aca="false">+[1]data1cf!AC234</f>
        <v>0</v>
      </c>
      <c r="AE234" s="377" t="n">
        <f aca="false">+[1]data1cf!AD234</f>
        <v>0</v>
      </c>
      <c r="AF234" s="377" t="n">
        <f aca="false">+[1]data1cf!AE234</f>
        <v>0</v>
      </c>
      <c r="AG234" s="377"/>
      <c r="AH234" s="378" t="n">
        <f aca="false">XNPV(0.1,B234:AF234,$B$1:$AF$1)</f>
        <v>71753.4754448374</v>
      </c>
      <c r="AI234" s="378" t="n">
        <f aca="false">SUMPRODUCT(B234:AA234,$B$1010:$AA$1010)</f>
        <v>154979.239049159</v>
      </c>
      <c r="AJ234" s="379" t="n">
        <f aca="false">SUMPRODUCT(B234:AF234,$B$1012:$AF$1012)</f>
        <v>154555.197379459</v>
      </c>
      <c r="AK234" s="380" t="n">
        <f aca="false">XIRR(B234:AF234,$B$1:$AF$1)</f>
        <v>0.155644143997275</v>
      </c>
      <c r="AL234" s="381" t="n">
        <f aca="false">1-EXP(-(1/0.25)*(AI234/ABS($AI$1010)))</f>
        <v>0.978879236831127</v>
      </c>
    </row>
    <row r="235" customFormat="false" ht="12.75" hidden="false" customHeight="false" outlineLevel="0" collapsed="false">
      <c r="A235" s="371"/>
      <c r="B235" s="377" t="n">
        <f aca="false">+[1]data1cf!A235</f>
        <v>-169445.930519072</v>
      </c>
      <c r="C235" s="377" t="n">
        <f aca="false">+[1]data1cf!B235</f>
        <v>8166.14282537511</v>
      </c>
      <c r="D235" s="377" t="n">
        <f aca="false">+[1]data1cf!C235</f>
        <v>41757.4718770659</v>
      </c>
      <c r="E235" s="377" t="n">
        <f aca="false">+[1]data1cf!D235</f>
        <v>46910.0068180544</v>
      </c>
      <c r="F235" s="377" t="n">
        <f aca="false">+[1]data1cf!E235</f>
        <v>25359.6572021826</v>
      </c>
      <c r="G235" s="377" t="n">
        <f aca="false">+[1]data1cf!F235</f>
        <v>25322.7285324294</v>
      </c>
      <c r="H235" s="377" t="n">
        <f aca="false">+[1]data1cf!G235</f>
        <v>24656.5414591009</v>
      </c>
      <c r="I235" s="377" t="n">
        <f aca="false">+[1]data1cf!H235</f>
        <v>24307.4015693225</v>
      </c>
      <c r="J235" s="377" t="n">
        <f aca="false">+[1]data1cf!I235</f>
        <v>25196.8730550027</v>
      </c>
      <c r="K235" s="377" t="n">
        <f aca="false">+[1]data1cf!J235</f>
        <v>25741.2051968701</v>
      </c>
      <c r="L235" s="377" t="n">
        <f aca="false">+[1]data1cf!K235</f>
        <v>26355.4995436959</v>
      </c>
      <c r="M235" s="377" t="n">
        <f aca="false">+[1]data1cf!L235</f>
        <v>27069.2042368853</v>
      </c>
      <c r="N235" s="377" t="n">
        <f aca="false">+[1]data1cf!M235</f>
        <v>27820.0651040287</v>
      </c>
      <c r="O235" s="377" t="n">
        <f aca="false">+[1]data1cf!N235</f>
        <v>28315.9354603435</v>
      </c>
      <c r="P235" s="377" t="n">
        <f aca="false">+[1]data1cf!O235</f>
        <v>36553.6920967557</v>
      </c>
      <c r="Q235" s="377" t="n">
        <f aca="false">+[1]data1cf!P235</f>
        <v>44486.0558576738</v>
      </c>
      <c r="R235" s="377" t="n">
        <f aca="false">+[1]data1cf!Q235</f>
        <v>34791.3420425563</v>
      </c>
      <c r="S235" s="377" t="n">
        <f aca="false">+[1]data1cf!R235</f>
        <v>24689.8986917223</v>
      </c>
      <c r="T235" s="377" t="n">
        <f aca="false">+[1]data1cf!S235</f>
        <v>24489.6473819658</v>
      </c>
      <c r="U235" s="377" t="n">
        <f aca="false">+[1]data1cf!T235</f>
        <v>24264.4142384851</v>
      </c>
      <c r="V235" s="377" t="n">
        <f aca="false">+[1]data1cf!U235</f>
        <v>45321.805429822</v>
      </c>
      <c r="W235" s="377" t="n">
        <f aca="false">+[1]data1cf!V235</f>
        <v>0</v>
      </c>
      <c r="X235" s="377" t="n">
        <f aca="false">+[1]data1cf!W235</f>
        <v>0</v>
      </c>
      <c r="Y235" s="377" t="n">
        <f aca="false">+[1]data1cf!X235</f>
        <v>0</v>
      </c>
      <c r="Z235" s="377" t="n">
        <f aca="false">+[1]data1cf!Y235</f>
        <v>0</v>
      </c>
      <c r="AA235" s="377" t="n">
        <f aca="false">+[1]data1cf!Z235</f>
        <v>0</v>
      </c>
      <c r="AB235" s="377" t="n">
        <f aca="false">+[1]data1cf!AA235</f>
        <v>0</v>
      </c>
      <c r="AC235" s="377" t="n">
        <f aca="false">+[1]data1cf!AB235</f>
        <v>0</v>
      </c>
      <c r="AD235" s="377" t="n">
        <f aca="false">+[1]data1cf!AC235</f>
        <v>0</v>
      </c>
      <c r="AE235" s="377" t="n">
        <f aca="false">+[1]data1cf!AD235</f>
        <v>0</v>
      </c>
      <c r="AF235" s="377" t="n">
        <f aca="false">+[1]data1cf!AE235</f>
        <v>0</v>
      </c>
      <c r="AG235" s="377"/>
      <c r="AH235" s="378" t="n">
        <f aca="false">XNPV(0.1,B235:AF235,$B$1:$AF$1)</f>
        <v>74260.3094445402</v>
      </c>
      <c r="AI235" s="378" t="n">
        <f aca="false">SUMPRODUCT(B235:AA235,$B$1010:$AA$1010)</f>
        <v>157969.995668886</v>
      </c>
      <c r="AJ235" s="379" t="n">
        <f aca="false">SUMPRODUCT(B235:AF235,$B$1012:$AF$1012)</f>
        <v>157543.930516048</v>
      </c>
      <c r="AK235" s="380" t="n">
        <f aca="false">XIRR(B235:AF235,$B$1:$AF$1)</f>
        <v>0.157775769346142</v>
      </c>
      <c r="AL235" s="381" t="n">
        <f aca="false">1-EXP(-(1/0.25)*(AI235/ABS($AI$1010)))</f>
        <v>0.980394396892124</v>
      </c>
    </row>
    <row r="236" customFormat="false" ht="12.75" hidden="false" customHeight="false" outlineLevel="0" collapsed="false">
      <c r="A236" s="371"/>
      <c r="B236" s="377" t="n">
        <f aca="false">+[1]data1cf!A236</f>
        <v>-177478.450569346</v>
      </c>
      <c r="C236" s="377" t="n">
        <f aca="false">+[1]data1cf!B236</f>
        <v>5740.64714223124</v>
      </c>
      <c r="D236" s="377" t="n">
        <f aca="false">+[1]data1cf!C236</f>
        <v>42095.5870227513</v>
      </c>
      <c r="E236" s="377" t="n">
        <f aca="false">+[1]data1cf!D236</f>
        <v>44094.2650871711</v>
      </c>
      <c r="F236" s="377" t="n">
        <f aca="false">+[1]data1cf!E236</f>
        <v>26654.6808523742</v>
      </c>
      <c r="G236" s="377" t="n">
        <f aca="false">+[1]data1cf!F236</f>
        <v>26526.309449035</v>
      </c>
      <c r="H236" s="377" t="n">
        <f aca="false">+[1]data1cf!G236</f>
        <v>25745.8059902933</v>
      </c>
      <c r="I236" s="377" t="n">
        <f aca="false">+[1]data1cf!H236</f>
        <v>25300.6722054774</v>
      </c>
      <c r="J236" s="377" t="n">
        <f aca="false">+[1]data1cf!I236</f>
        <v>26152.5345303134</v>
      </c>
      <c r="K236" s="377" t="n">
        <f aca="false">+[1]data1cf!J236</f>
        <v>26647.0199297958</v>
      </c>
      <c r="L236" s="377" t="n">
        <f aca="false">+[1]data1cf!K236</f>
        <v>27214.002901454</v>
      </c>
      <c r="M236" s="377" t="n">
        <f aca="false">+[1]data1cf!L236</f>
        <v>27885.930048006</v>
      </c>
      <c r="N236" s="377" t="n">
        <f aca="false">+[1]data1cf!M236</f>
        <v>28596.569650371</v>
      </c>
      <c r="O236" s="377" t="n">
        <f aca="false">+[1]data1cf!N236</f>
        <v>29043.4964988332</v>
      </c>
      <c r="P236" s="377" t="n">
        <f aca="false">+[1]data1cf!O236</f>
        <v>37599.1632033106</v>
      </c>
      <c r="Q236" s="377" t="n">
        <f aca="false">+[1]data1cf!P236</f>
        <v>45864.0566471051</v>
      </c>
      <c r="R236" s="377" t="n">
        <f aca="false">+[1]data1cf!Q236</f>
        <v>35691.9389005082</v>
      </c>
      <c r="S236" s="377" t="n">
        <f aca="false">+[1]data1cf!R236</f>
        <v>25101.8176178835</v>
      </c>
      <c r="T236" s="377" t="n">
        <f aca="false">+[1]data1cf!S236</f>
        <v>24879.9214706794</v>
      </c>
      <c r="U236" s="377" t="n">
        <f aca="false">+[1]data1cf!T236</f>
        <v>24633.0201731076</v>
      </c>
      <c r="V236" s="377" t="n">
        <f aca="false">+[1]data1cf!U236</f>
        <v>46675.0732595757</v>
      </c>
      <c r="W236" s="377" t="n">
        <f aca="false">+[1]data1cf!V236</f>
        <v>0</v>
      </c>
      <c r="X236" s="377" t="n">
        <f aca="false">+[1]data1cf!W236</f>
        <v>0</v>
      </c>
      <c r="Y236" s="377" t="n">
        <f aca="false">+[1]data1cf!X236</f>
        <v>0</v>
      </c>
      <c r="Z236" s="377" t="n">
        <f aca="false">+[1]data1cf!Y236</f>
        <v>0</v>
      </c>
      <c r="AA236" s="377" t="n">
        <f aca="false">+[1]data1cf!Z236</f>
        <v>0</v>
      </c>
      <c r="AB236" s="377" t="n">
        <f aca="false">+[1]data1cf!AA236</f>
        <v>0</v>
      </c>
      <c r="AC236" s="377" t="n">
        <f aca="false">+[1]data1cf!AB236</f>
        <v>0</v>
      </c>
      <c r="AD236" s="377" t="n">
        <f aca="false">+[1]data1cf!AC236</f>
        <v>0</v>
      </c>
      <c r="AE236" s="377" t="n">
        <f aca="false">+[1]data1cf!AD236</f>
        <v>0</v>
      </c>
      <c r="AF236" s="377" t="n">
        <f aca="false">+[1]data1cf!AE236</f>
        <v>0</v>
      </c>
      <c r="AG236" s="377"/>
      <c r="AH236" s="378" t="n">
        <f aca="false">XNPV(0.1,B236:AF236,$B$1:$AF$1)</f>
        <v>68059.6594267153</v>
      </c>
      <c r="AI236" s="378" t="n">
        <f aca="false">SUMPRODUCT(B236:AA236,$B$1010:$AA$1010)</f>
        <v>153783.497328501</v>
      </c>
      <c r="AJ236" s="379" t="n">
        <f aca="false">SUMPRODUCT(B236:AF236,$B$1012:$AF$1012)</f>
        <v>153346.828040975</v>
      </c>
      <c r="AK236" s="380" t="n">
        <f aca="false">XIRR(B236:AF236,$B$1:$AF$1)</f>
        <v>0.149884509720399</v>
      </c>
      <c r="AL236" s="381" t="n">
        <f aca="false">1-EXP(-(1/0.25)*(AI236/ABS($AI$1010)))</f>
        <v>0.978241181812077</v>
      </c>
    </row>
    <row r="237" customFormat="false" ht="12.75" hidden="false" customHeight="false" outlineLevel="0" collapsed="false">
      <c r="A237" s="371"/>
      <c r="B237" s="377" t="n">
        <f aca="false">+[1]data1cf!A237</f>
        <v>-176748.470659635</v>
      </c>
      <c r="C237" s="377" t="n">
        <f aca="false">+[1]data1cf!B237</f>
        <v>7747.66206450132</v>
      </c>
      <c r="D237" s="377" t="n">
        <f aca="false">+[1]data1cf!C237</f>
        <v>43640.2981707763</v>
      </c>
      <c r="E237" s="377" t="n">
        <f aca="false">+[1]data1cf!D237</f>
        <v>45414.7230631072</v>
      </c>
      <c r="F237" s="377" t="n">
        <f aca="false">+[1]data1cf!E237</f>
        <v>26536.9916040034</v>
      </c>
      <c r="G237" s="377" t="n">
        <f aca="false">+[1]data1cf!F237</f>
        <v>26416.9303396976</v>
      </c>
      <c r="H237" s="377" t="n">
        <f aca="false">+[1]data1cf!G237</f>
        <v>25646.8157332938</v>
      </c>
      <c r="I237" s="377" t="n">
        <f aca="false">+[1]data1cf!H237</f>
        <v>25210.4056882746</v>
      </c>
      <c r="J237" s="377" t="n">
        <f aca="false">+[1]data1cf!I237</f>
        <v>26065.6858610172</v>
      </c>
      <c r="K237" s="377" t="n">
        <f aca="false">+[1]data1cf!J237</f>
        <v>26564.7012361831</v>
      </c>
      <c r="L237" s="377" t="n">
        <f aca="false">+[1]data1cf!K237</f>
        <v>27135.9837742485</v>
      </c>
      <c r="M237" s="377" t="n">
        <f aca="false">+[1]data1cf!L237</f>
        <v>27811.7075835578</v>
      </c>
      <c r="N237" s="377" t="n">
        <f aca="false">+[1]data1cf!M237</f>
        <v>28526.0024167904</v>
      </c>
      <c r="O237" s="377" t="n">
        <f aca="false">+[1]data1cf!N237</f>
        <v>28977.3771567261</v>
      </c>
      <c r="P237" s="377" t="n">
        <f aca="false">+[1]data1cf!O237</f>
        <v>37504.1528081679</v>
      </c>
      <c r="Q237" s="377" t="n">
        <f aca="false">+[1]data1cf!P237</f>
        <v>45738.8265965661</v>
      </c>
      <c r="R237" s="377" t="n">
        <f aca="false">+[1]data1cf!Q237</f>
        <v>35610.0943972964</v>
      </c>
      <c r="S237" s="377" t="n">
        <f aca="false">+[1]data1cf!R237</f>
        <v>25064.3832213746</v>
      </c>
      <c r="T237" s="377" t="n">
        <f aca="false">+[1]data1cf!S237</f>
        <v>24844.4541151971</v>
      </c>
      <c r="U237" s="377" t="n">
        <f aca="false">+[1]data1cf!T237</f>
        <v>24599.5219776234</v>
      </c>
      <c r="V237" s="377" t="n">
        <f aca="false">+[1]data1cf!U237</f>
        <v>46552.0908926478</v>
      </c>
      <c r="W237" s="377" t="n">
        <f aca="false">+[1]data1cf!V237</f>
        <v>0</v>
      </c>
      <c r="X237" s="377" t="n">
        <f aca="false">+[1]data1cf!W237</f>
        <v>0</v>
      </c>
      <c r="Y237" s="377" t="n">
        <f aca="false">+[1]data1cf!X237</f>
        <v>0</v>
      </c>
      <c r="Z237" s="377" t="n">
        <f aca="false">+[1]data1cf!Y237</f>
        <v>0</v>
      </c>
      <c r="AA237" s="377" t="n">
        <f aca="false">+[1]data1cf!Z237</f>
        <v>0</v>
      </c>
      <c r="AB237" s="377" t="n">
        <f aca="false">+[1]data1cf!AA237</f>
        <v>0</v>
      </c>
      <c r="AC237" s="377" t="n">
        <f aca="false">+[1]data1cf!AB237</f>
        <v>0</v>
      </c>
      <c r="AD237" s="377" t="n">
        <f aca="false">+[1]data1cf!AC237</f>
        <v>0</v>
      </c>
      <c r="AE237" s="377" t="n">
        <f aca="false">+[1]data1cf!AD237</f>
        <v>0</v>
      </c>
      <c r="AF237" s="377" t="n">
        <f aca="false">+[1]data1cf!AE237</f>
        <v>0</v>
      </c>
      <c r="AG237" s="377"/>
      <c r="AH237" s="378" t="n">
        <f aca="false">XNPV(0.1,B237:AF237,$B$1:$AF$1)</f>
        <v>72348.6284977777</v>
      </c>
      <c r="AI237" s="378" t="n">
        <f aca="false">SUMPRODUCT(B237:AA237,$B$1010:$AA$1010)</f>
        <v>158185.101277325</v>
      </c>
      <c r="AJ237" s="379" t="n">
        <f aca="false">SUMPRODUCT(B237:AF237,$B$1012:$AF$1012)</f>
        <v>157748.304608783</v>
      </c>
      <c r="AK237" s="380" t="n">
        <f aca="false">XIRR(B237:AF237,$B$1:$AF$1)</f>
        <v>0.153933512255082</v>
      </c>
      <c r="AL237" s="381" t="n">
        <f aca="false">1-EXP(-(1/0.25)*(AI237/ABS($AI$1010)))</f>
        <v>0.980499086145002</v>
      </c>
    </row>
    <row r="238" customFormat="false" ht="12.75" hidden="false" customHeight="false" outlineLevel="0" collapsed="false">
      <c r="A238" s="371"/>
      <c r="B238" s="377" t="n">
        <f aca="false">+[1]data1cf!A238</f>
        <v>-156749.234539627</v>
      </c>
      <c r="C238" s="377" t="n">
        <f aca="false">+[1]data1cf!B238</f>
        <v>8666.40505438732</v>
      </c>
      <c r="D238" s="377" t="n">
        <f aca="false">+[1]data1cf!C238</f>
        <v>38476.6186826071</v>
      </c>
      <c r="E238" s="377" t="n">
        <f aca="false">+[1]data1cf!D238</f>
        <v>39300.6755164058</v>
      </c>
      <c r="F238" s="377" t="n">
        <f aca="false">+[1]data1cf!E238</f>
        <v>23312.6630496923</v>
      </c>
      <c r="G238" s="377" t="n">
        <f aca="false">+[1]data1cf!F238</f>
        <v>23420.2743973437</v>
      </c>
      <c r="H238" s="377" t="n">
        <f aca="false">+[1]data1cf!G238</f>
        <v>22934.7828444713</v>
      </c>
      <c r="I238" s="377" t="n">
        <f aca="false">+[1]data1cf!H238</f>
        <v>22737.3768182316</v>
      </c>
      <c r="J238" s="377" t="n">
        <f aca="false">+[1]data1cf!I238</f>
        <v>23686.2956601946</v>
      </c>
      <c r="K238" s="377" t="n">
        <f aca="false">+[1]data1cf!J238</f>
        <v>24309.4186335405</v>
      </c>
      <c r="L238" s="377" t="n">
        <f aca="false">+[1]data1cf!K238</f>
        <v>24998.496254247</v>
      </c>
      <c r="M238" s="377" t="n">
        <f aca="false">+[1]data1cf!L238</f>
        <v>25778.2371110691</v>
      </c>
      <c r="N238" s="377" t="n">
        <f aca="false">+[1]data1cf!M238</f>
        <v>26592.6741868747</v>
      </c>
      <c r="O238" s="377" t="n">
        <f aca="false">+[1]data1cf!N238</f>
        <v>27165.9076665282</v>
      </c>
      <c r="P238" s="377" t="n">
        <f aca="false">+[1]data1cf!O238</f>
        <v>34901.1560667004</v>
      </c>
      <c r="Q238" s="377" t="n">
        <f aca="false">+[1]data1cf!P238</f>
        <v>42307.9029276671</v>
      </c>
      <c r="R238" s="377" t="n">
        <f aca="false">+[1]data1cf!Q238</f>
        <v>33367.8031738215</v>
      </c>
      <c r="S238" s="377" t="n">
        <f aca="false">+[1]data1cf!R238</f>
        <v>24038.7942636083</v>
      </c>
      <c r="T238" s="377" t="n">
        <f aca="false">+[1]data1cf!S238</f>
        <v>23872.7561172023</v>
      </c>
      <c r="U238" s="377" t="n">
        <f aca="false">+[1]data1cf!T238</f>
        <v>23681.7729927953</v>
      </c>
      <c r="V238" s="377" t="n">
        <f aca="false">+[1]data1cf!U238</f>
        <v>43182.746939385</v>
      </c>
      <c r="W238" s="377" t="n">
        <f aca="false">+[1]data1cf!V238</f>
        <v>0</v>
      </c>
      <c r="X238" s="377" t="n">
        <f aca="false">+[1]data1cf!W238</f>
        <v>0</v>
      </c>
      <c r="Y238" s="377" t="n">
        <f aca="false">+[1]data1cf!X238</f>
        <v>0</v>
      </c>
      <c r="Z238" s="377" t="n">
        <f aca="false">+[1]data1cf!Y238</f>
        <v>0</v>
      </c>
      <c r="AA238" s="377" t="n">
        <f aca="false">+[1]data1cf!Z238</f>
        <v>0</v>
      </c>
      <c r="AB238" s="377" t="n">
        <f aca="false">+[1]data1cf!AA238</f>
        <v>0</v>
      </c>
      <c r="AC238" s="377" t="n">
        <f aca="false">+[1]data1cf!AB238</f>
        <v>0</v>
      </c>
      <c r="AD238" s="377" t="n">
        <f aca="false">+[1]data1cf!AC238</f>
        <v>0</v>
      </c>
      <c r="AE238" s="377" t="n">
        <f aca="false">+[1]data1cf!AD238</f>
        <v>0</v>
      </c>
      <c r="AF238" s="377" t="n">
        <f aca="false">+[1]data1cf!AE238</f>
        <v>0</v>
      </c>
      <c r="AG238" s="377"/>
      <c r="AH238" s="378" t="n">
        <f aca="false">XNPV(0.1,B238:AF238,$B$1:$AF$1)</f>
        <v>69703.1638537877</v>
      </c>
      <c r="AI238" s="378" t="n">
        <f aca="false">SUMPRODUCT(B238:AA238,$B$1010:$AA$1010)</f>
        <v>148679.347505995</v>
      </c>
      <c r="AJ238" s="379" t="n">
        <f aca="false">SUMPRODUCT(B238:AF238,$B$1012:$AF$1012)</f>
        <v>148275.896105936</v>
      </c>
      <c r="AK238" s="380" t="n">
        <f aca="false">XIRR(B238:AF238,$B$1:$AF$1)</f>
        <v>0.157561499395506</v>
      </c>
      <c r="AL238" s="381" t="n">
        <f aca="false">1-EXP(-(1/0.25)*(AI238/ABS($AI$1010)))</f>
        <v>0.975293569518178</v>
      </c>
    </row>
    <row r="239" customFormat="false" ht="12.75" hidden="false" customHeight="false" outlineLevel="0" collapsed="false">
      <c r="A239" s="371"/>
      <c r="B239" s="377" t="n">
        <f aca="false">+[1]data1cf!A239</f>
        <v>-189517.783457853</v>
      </c>
      <c r="C239" s="377" t="n">
        <f aca="false">+[1]data1cf!B239</f>
        <v>6116.75046866815</v>
      </c>
      <c r="D239" s="377" t="n">
        <f aca="false">+[1]data1cf!C239</f>
        <v>50295.6917075138</v>
      </c>
      <c r="E239" s="377" t="n">
        <f aca="false">+[1]data1cf!D239</f>
        <v>50161.8515375808</v>
      </c>
      <c r="F239" s="377" t="n">
        <f aca="false">+[1]data1cf!E239</f>
        <v>28595.6932277636</v>
      </c>
      <c r="G239" s="377" t="n">
        <f aca="false">+[1]data1cf!F239</f>
        <v>28330.2652714391</v>
      </c>
      <c r="H239" s="377" t="n">
        <f aca="false">+[1]data1cf!G239</f>
        <v>27378.4216840723</v>
      </c>
      <c r="I239" s="377" t="n">
        <f aca="false">+[1]data1cf!H239</f>
        <v>26789.4099567935</v>
      </c>
      <c r="J239" s="377" t="n">
        <f aca="false">+[1]data1cf!I239</f>
        <v>27584.9027731532</v>
      </c>
      <c r="K239" s="377" t="n">
        <f aca="false">+[1]data1cf!J239</f>
        <v>28004.676684681</v>
      </c>
      <c r="L239" s="377" t="n">
        <f aca="false">+[1]data1cf!K239</f>
        <v>28500.7482373213</v>
      </c>
      <c r="M239" s="377" t="n">
        <f aca="false">+[1]data1cf!L239</f>
        <v>29110.0581992182</v>
      </c>
      <c r="N239" s="377" t="n">
        <f aca="false">+[1]data1cf!M239</f>
        <v>29760.4132093468</v>
      </c>
      <c r="O239" s="377" t="n">
        <f aca="false">+[1]data1cf!N239</f>
        <v>30133.982359343</v>
      </c>
      <c r="P239" s="377" t="n">
        <f aca="false">+[1]data1cf!O239</f>
        <v>39166.1402663434</v>
      </c>
      <c r="Q239" s="377" t="n">
        <f aca="false">+[1]data1cf!P239</f>
        <v>47929.4371404937</v>
      </c>
      <c r="R239" s="377" t="n">
        <f aca="false">+[1]data1cf!Q239</f>
        <v>37041.7749797665</v>
      </c>
      <c r="S239" s="377" t="n">
        <f aca="false">+[1]data1cf!R239</f>
        <v>25719.2115420931</v>
      </c>
      <c r="T239" s="377" t="n">
        <f aca="false">+[1]data1cf!S239</f>
        <v>25464.8735955886</v>
      </c>
      <c r="U239" s="377" t="n">
        <f aca="false">+[1]data1cf!T239</f>
        <v>25185.4955511737</v>
      </c>
      <c r="V239" s="377" t="n">
        <f aca="false">+[1]data1cf!U239</f>
        <v>48703.3834023127</v>
      </c>
      <c r="W239" s="377" t="n">
        <f aca="false">+[1]data1cf!V239</f>
        <v>0</v>
      </c>
      <c r="X239" s="377" t="n">
        <f aca="false">+[1]data1cf!W239</f>
        <v>0</v>
      </c>
      <c r="Y239" s="377" t="n">
        <f aca="false">+[1]data1cf!X239</f>
        <v>0</v>
      </c>
      <c r="Z239" s="377" t="n">
        <f aca="false">+[1]data1cf!Y239</f>
        <v>0</v>
      </c>
      <c r="AA239" s="377" t="n">
        <f aca="false">+[1]data1cf!Z239</f>
        <v>0</v>
      </c>
      <c r="AB239" s="377" t="n">
        <f aca="false">+[1]data1cf!AA239</f>
        <v>0</v>
      </c>
      <c r="AC239" s="377" t="n">
        <f aca="false">+[1]data1cf!AB239</f>
        <v>0</v>
      </c>
      <c r="AD239" s="377" t="n">
        <f aca="false">+[1]data1cf!AC239</f>
        <v>0</v>
      </c>
      <c r="AE239" s="377" t="n">
        <f aca="false">+[1]data1cf!AD239</f>
        <v>0</v>
      </c>
      <c r="AF239" s="377" t="n">
        <f aca="false">+[1]data1cf!AE239</f>
        <v>0</v>
      </c>
      <c r="AG239" s="377"/>
      <c r="AH239" s="378" t="n">
        <f aca="false">XNPV(0.1,B239:AF239,$B$1:$AF$1)</f>
        <v>76496.6776054939</v>
      </c>
      <c r="AI239" s="378" t="n">
        <f aca="false">SUMPRODUCT(B239:AA239,$B$1010:$AA$1010)</f>
        <v>167003.464077997</v>
      </c>
      <c r="AJ239" s="379" t="n">
        <f aca="false">SUMPRODUCT(B239:AF239,$B$1012:$AF$1012)</f>
        <v>166544.292746015</v>
      </c>
      <c r="AK239" s="380" t="n">
        <f aca="false">XIRR(B239:AF239,$B$1:$AF$1)</f>
        <v>0.154001870840568</v>
      </c>
      <c r="AL239" s="381" t="n">
        <f aca="false">1-EXP(-(1/0.25)*(AI239/ABS($AI$1010)))</f>
        <v>0.984342210011837</v>
      </c>
    </row>
    <row r="240" customFormat="false" ht="12.75" hidden="false" customHeight="false" outlineLevel="0" collapsed="false">
      <c r="A240" s="371"/>
      <c r="B240" s="377" t="n">
        <f aca="false">+[1]data1cf!A240</f>
        <v>-156236.939790322</v>
      </c>
      <c r="C240" s="377" t="n">
        <f aca="false">+[1]data1cf!B240</f>
        <v>8266.29722082539</v>
      </c>
      <c r="D240" s="377" t="n">
        <f aca="false">+[1]data1cf!C240</f>
        <v>42343.0828184168</v>
      </c>
      <c r="E240" s="377" t="n">
        <f aca="false">+[1]data1cf!D240</f>
        <v>40973.7740907989</v>
      </c>
      <c r="F240" s="377" t="n">
        <f aca="false">+[1]data1cf!E240</f>
        <v>23230.0695656964</v>
      </c>
      <c r="G240" s="377" t="n">
        <f aca="false">+[1]data1cf!F240</f>
        <v>23343.5129102784</v>
      </c>
      <c r="H240" s="377" t="n">
        <f aca="false">+[1]data1cf!G240</f>
        <v>22865.3121806645</v>
      </c>
      <c r="I240" s="377" t="n">
        <f aca="false">+[1]data1cf!H240</f>
        <v>22674.0284134525</v>
      </c>
      <c r="J240" s="377" t="n">
        <f aca="false">+[1]data1cf!I240</f>
        <v>23625.3458769572</v>
      </c>
      <c r="K240" s="377" t="n">
        <f aca="false">+[1]data1cf!J240</f>
        <v>24251.6479552707</v>
      </c>
      <c r="L240" s="377" t="n">
        <f aca="false">+[1]data1cf!K240</f>
        <v>24943.7429813404</v>
      </c>
      <c r="M240" s="377" t="n">
        <f aca="false">+[1]data1cf!L240</f>
        <v>25726.1483092933</v>
      </c>
      <c r="N240" s="377" t="n">
        <f aca="false">+[1]data1cf!M240</f>
        <v>26543.1506003273</v>
      </c>
      <c r="O240" s="377" t="n">
        <f aca="false">+[1]data1cf!N240</f>
        <v>27119.5055788293</v>
      </c>
      <c r="P240" s="377" t="n">
        <f aca="false">+[1]data1cf!O240</f>
        <v>34834.4784418595</v>
      </c>
      <c r="Q240" s="377" t="n">
        <f aca="false">+[1]data1cf!P240</f>
        <v>42220.0173619237</v>
      </c>
      <c r="R240" s="377" t="n">
        <f aca="false">+[1]data1cf!Q240</f>
        <v>33310.3652790286</v>
      </c>
      <c r="S240" s="377" t="n">
        <f aca="false">+[1]data1cf!R240</f>
        <v>24012.5230683058</v>
      </c>
      <c r="T240" s="377" t="n">
        <f aca="false">+[1]data1cf!S240</f>
        <v>23847.8653774112</v>
      </c>
      <c r="U240" s="377" t="n">
        <f aca="false">+[1]data1cf!T240</f>
        <v>23658.2641955949</v>
      </c>
      <c r="V240" s="377" t="n">
        <f aca="false">+[1]data1cf!U240</f>
        <v>43096.4387821386</v>
      </c>
      <c r="W240" s="377" t="n">
        <f aca="false">+[1]data1cf!V240</f>
        <v>0</v>
      </c>
      <c r="X240" s="377" t="n">
        <f aca="false">+[1]data1cf!W240</f>
        <v>0</v>
      </c>
      <c r="Y240" s="377" t="n">
        <f aca="false">+[1]data1cf!X240</f>
        <v>0</v>
      </c>
      <c r="Z240" s="377" t="n">
        <f aca="false">+[1]data1cf!Y240</f>
        <v>0</v>
      </c>
      <c r="AA240" s="377" t="n">
        <f aca="false">+[1]data1cf!Z240</f>
        <v>0</v>
      </c>
      <c r="AB240" s="377" t="n">
        <f aca="false">+[1]data1cf!AA240</f>
        <v>0</v>
      </c>
      <c r="AC240" s="377" t="n">
        <f aca="false">+[1]data1cf!AB240</f>
        <v>0</v>
      </c>
      <c r="AD240" s="377" t="n">
        <f aca="false">+[1]data1cf!AC240</f>
        <v>0</v>
      </c>
      <c r="AE240" s="377" t="n">
        <f aca="false">+[1]data1cf!AD240</f>
        <v>0</v>
      </c>
      <c r="AF240" s="377" t="n">
        <f aca="false">+[1]data1cf!AE240</f>
        <v>0</v>
      </c>
      <c r="AG240" s="377"/>
      <c r="AH240" s="378" t="n">
        <f aca="false">XNPV(0.1,B240:AF240,$B$1:$AF$1)</f>
        <v>73928.4789436674</v>
      </c>
      <c r="AI240" s="378" t="n">
        <f aca="false">SUMPRODUCT(B240:AA240,$B$1010:$AA$1010)</f>
        <v>153190.552409957</v>
      </c>
      <c r="AJ240" s="379" t="n">
        <f aca="false">SUMPRODUCT(B240:AF240,$B$1012:$AF$1012)</f>
        <v>152786.230144516</v>
      </c>
      <c r="AK240" s="380" t="n">
        <f aca="false">XIRR(B240:AF240,$B$1:$AF$1)</f>
        <v>0.162008066052288</v>
      </c>
      <c r="AL240" s="381" t="n">
        <f aca="false">1-EXP(-(1/0.25)*(AI240/ABS($AI$1010)))</f>
        <v>0.977917669615056</v>
      </c>
    </row>
    <row r="241" customFormat="false" ht="12.75" hidden="false" customHeight="false" outlineLevel="0" collapsed="false">
      <c r="A241" s="371"/>
      <c r="B241" s="377" t="n">
        <f aca="false">+[1]data1cf!A241</f>
        <v>-152335.445464791</v>
      </c>
      <c r="C241" s="377" t="n">
        <f aca="false">+[1]data1cf!B241</f>
        <v>10207.1026884601</v>
      </c>
      <c r="D241" s="377" t="n">
        <f aca="false">+[1]data1cf!C241</f>
        <v>46325.6208243686</v>
      </c>
      <c r="E241" s="377" t="n">
        <f aca="false">+[1]data1cf!D241</f>
        <v>42045.2571036994</v>
      </c>
      <c r="F241" s="377" t="n">
        <f aca="false">+[1]data1cf!E241</f>
        <v>22601.0605634122</v>
      </c>
      <c r="G241" s="377" t="n">
        <f aca="false">+[1]data1cf!F241</f>
        <v>22758.918774557</v>
      </c>
      <c r="H241" s="377" t="n">
        <f aca="false">+[1]data1cf!G241</f>
        <v>22336.2429270738</v>
      </c>
      <c r="I241" s="377" t="n">
        <f aca="false">+[1]data1cf!H241</f>
        <v>22191.5845818255</v>
      </c>
      <c r="J241" s="377" t="n">
        <f aca="false">+[1]data1cf!I241</f>
        <v>23161.1692798597</v>
      </c>
      <c r="K241" s="377" t="n">
        <f aca="false">+[1]data1cf!J241</f>
        <v>23811.6825373977</v>
      </c>
      <c r="L241" s="377" t="n">
        <f aca="false">+[1]data1cf!K241</f>
        <v>24526.7572834799</v>
      </c>
      <c r="M241" s="377" t="n">
        <f aca="false">+[1]data1cf!L241</f>
        <v>25329.454482492</v>
      </c>
      <c r="N241" s="377" t="n">
        <f aca="false">+[1]data1cf!M241</f>
        <v>26165.9927392397</v>
      </c>
      <c r="O241" s="377" t="n">
        <f aca="false">+[1]data1cf!N241</f>
        <v>26766.1201847836</v>
      </c>
      <c r="P241" s="377" t="n">
        <f aca="false">+[1]data1cf!O241</f>
        <v>34326.6801962029</v>
      </c>
      <c r="Q241" s="377" t="n">
        <f aca="false">+[1]data1cf!P241</f>
        <v>41550.7053369434</v>
      </c>
      <c r="R241" s="377" t="n">
        <f aca="false">+[1]data1cf!Q241</f>
        <v>32872.9342475591</v>
      </c>
      <c r="S241" s="377" t="n">
        <f aca="false">+[1]data1cf!R241</f>
        <v>23812.4489517224</v>
      </c>
      <c r="T241" s="377" t="n">
        <f aca="false">+[1]data1cf!S241</f>
        <v>23658.3044260549</v>
      </c>
      <c r="U241" s="377" t="n">
        <f aca="false">+[1]data1cf!T241</f>
        <v>23479.2277346479</v>
      </c>
      <c r="V241" s="377" t="n">
        <f aca="false">+[1]data1cf!U241</f>
        <v>42439.1398615427</v>
      </c>
      <c r="W241" s="377" t="n">
        <f aca="false">+[1]data1cf!V241</f>
        <v>0</v>
      </c>
      <c r="X241" s="377" t="n">
        <f aca="false">+[1]data1cf!W241</f>
        <v>0</v>
      </c>
      <c r="Y241" s="377" t="n">
        <f aca="false">+[1]data1cf!X241</f>
        <v>0</v>
      </c>
      <c r="Z241" s="377" t="n">
        <f aca="false">+[1]data1cf!Y241</f>
        <v>0</v>
      </c>
      <c r="AA241" s="377" t="n">
        <f aca="false">+[1]data1cf!Z241</f>
        <v>0</v>
      </c>
      <c r="AB241" s="377" t="n">
        <f aca="false">+[1]data1cf!AA241</f>
        <v>0</v>
      </c>
      <c r="AC241" s="377" t="n">
        <f aca="false">+[1]data1cf!AB241</f>
        <v>0</v>
      </c>
      <c r="AD241" s="377" t="n">
        <f aca="false">+[1]data1cf!AC241</f>
        <v>0</v>
      </c>
      <c r="AE241" s="377" t="n">
        <f aca="false">+[1]data1cf!AD241</f>
        <v>0</v>
      </c>
      <c r="AF241" s="377" t="n">
        <f aca="false">+[1]data1cf!AE241</f>
        <v>0</v>
      </c>
      <c r="AG241" s="377"/>
      <c r="AH241" s="378" t="n">
        <f aca="false">XNPV(0.1,B241:AF241,$B$1:$AF$1)</f>
        <v>80837.3201154269</v>
      </c>
      <c r="AI241" s="378" t="n">
        <f aca="false">SUMPRODUCT(B241:AA241,$B$1010:$AA$1010)</f>
        <v>159428.133203233</v>
      </c>
      <c r="AJ241" s="379" t="n">
        <f aca="false">SUMPRODUCT(B241:AF241,$B$1012:$AF$1012)</f>
        <v>159027.843098208</v>
      </c>
      <c r="AK241" s="380" t="n">
        <f aca="false">XIRR(B241:AF241,$B$1:$AF$1)</f>
        <v>0.171095355739648</v>
      </c>
      <c r="AL241" s="381" t="n">
        <f aca="false">1-EXP(-(1/0.25)*(AI241/ABS($AI$1010)))</f>
        <v>0.98109319822806</v>
      </c>
    </row>
    <row r="242" customFormat="false" ht="12.75" hidden="false" customHeight="false" outlineLevel="0" collapsed="false">
      <c r="A242" s="371"/>
      <c r="B242" s="377" t="n">
        <f aca="false">+[1]data1cf!A242</f>
        <v>-154292.112614392</v>
      </c>
      <c r="C242" s="377" t="n">
        <f aca="false">+[1]data1cf!B242</f>
        <v>8758.63149889586</v>
      </c>
      <c r="D242" s="377" t="n">
        <f aca="false">+[1]data1cf!C242</f>
        <v>40119.4919241005</v>
      </c>
      <c r="E242" s="377" t="n">
        <f aca="false">+[1]data1cf!D242</f>
        <v>42732.5870453565</v>
      </c>
      <c r="F242" s="377" t="n">
        <f aca="false">+[1]data1cf!E242</f>
        <v>22916.5195001376</v>
      </c>
      <c r="G242" s="377" t="n">
        <f aca="false">+[1]data1cf!F242</f>
        <v>23052.1028844839</v>
      </c>
      <c r="H242" s="377" t="n">
        <f aca="false">+[1]data1cf!G242</f>
        <v>22601.580344481</v>
      </c>
      <c r="I242" s="377" t="n">
        <f aca="false">+[1]data1cf!H242</f>
        <v>22433.5385405162</v>
      </c>
      <c r="J242" s="377" t="n">
        <f aca="false">+[1]data1cf!I242</f>
        <v>23393.9619032427</v>
      </c>
      <c r="K242" s="377" t="n">
        <f aca="false">+[1]data1cf!J242</f>
        <v>24032.3328339978</v>
      </c>
      <c r="L242" s="377" t="n">
        <f aca="false">+[1]data1cf!K242</f>
        <v>24735.8828514752</v>
      </c>
      <c r="M242" s="377" t="n">
        <f aca="false">+[1]data1cf!L242</f>
        <v>25528.4033248041</v>
      </c>
      <c r="N242" s="377" t="n">
        <f aca="false">+[1]data1cf!M242</f>
        <v>26355.1439555249</v>
      </c>
      <c r="O242" s="377" t="n">
        <f aca="false">+[1]data1cf!N242</f>
        <v>26943.3490960633</v>
      </c>
      <c r="P242" s="377" t="n">
        <f aca="false">+[1]data1cf!O242</f>
        <v>34581.3498337823</v>
      </c>
      <c r="Q242" s="377" t="n">
        <f aca="false">+[1]data1cf!P242</f>
        <v>41886.3769393706</v>
      </c>
      <c r="R242" s="377" t="n">
        <f aca="false">+[1]data1cf!Q242</f>
        <v>33092.313505371</v>
      </c>
      <c r="S242" s="377" t="n">
        <f aca="false">+[1]data1cf!R242</f>
        <v>23912.7895952657</v>
      </c>
      <c r="T242" s="377" t="n">
        <f aca="false">+[1]data1cf!S242</f>
        <v>23753.3725346867</v>
      </c>
      <c r="U242" s="377" t="n">
        <f aca="false">+[1]data1cf!T242</f>
        <v>23569.0176285927</v>
      </c>
      <c r="V242" s="377" t="n">
        <f aca="false">+[1]data1cf!U242</f>
        <v>42768.7866835262</v>
      </c>
      <c r="W242" s="377" t="n">
        <f aca="false">+[1]data1cf!V242</f>
        <v>0</v>
      </c>
      <c r="X242" s="377" t="n">
        <f aca="false">+[1]data1cf!W242</f>
        <v>0</v>
      </c>
      <c r="Y242" s="377" t="n">
        <f aca="false">+[1]data1cf!X242</f>
        <v>0</v>
      </c>
      <c r="Z242" s="377" t="n">
        <f aca="false">+[1]data1cf!Y242</f>
        <v>0</v>
      </c>
      <c r="AA242" s="377" t="n">
        <f aca="false">+[1]data1cf!Z242</f>
        <v>0</v>
      </c>
      <c r="AB242" s="377" t="n">
        <f aca="false">+[1]data1cf!AA242</f>
        <v>0</v>
      </c>
      <c r="AC242" s="377" t="n">
        <f aca="false">+[1]data1cf!AB242</f>
        <v>0</v>
      </c>
      <c r="AD242" s="377" t="n">
        <f aca="false">+[1]data1cf!AC242</f>
        <v>0</v>
      </c>
      <c r="AE242" s="377" t="n">
        <f aca="false">+[1]data1cf!AD242</f>
        <v>0</v>
      </c>
      <c r="AF242" s="377" t="n">
        <f aca="false">+[1]data1cf!AE242</f>
        <v>0</v>
      </c>
      <c r="AG242" s="377"/>
      <c r="AH242" s="378" t="n">
        <f aca="false">XNPV(0.1,B242:AF242,$B$1:$AF$1)</f>
        <v>74382.9258181358</v>
      </c>
      <c r="AI242" s="378" t="n">
        <f aca="false">SUMPRODUCT(B242:AA242,$B$1010:$AA$1010)</f>
        <v>153103.755890873</v>
      </c>
      <c r="AJ242" s="379" t="n">
        <f aca="false">SUMPRODUCT(B242:AF242,$B$1012:$AF$1012)</f>
        <v>152702.181055959</v>
      </c>
      <c r="AK242" s="380" t="n">
        <f aca="false">XIRR(B242:AF242,$B$1:$AF$1)</f>
        <v>0.163137422447655</v>
      </c>
      <c r="AL242" s="381" t="n">
        <f aca="false">1-EXP(-(1/0.25)*(AI242/ABS($AI$1010)))</f>
        <v>0.977869911334317</v>
      </c>
    </row>
    <row r="243" customFormat="false" ht="12.75" hidden="false" customHeight="false" outlineLevel="0" collapsed="false">
      <c r="A243" s="371"/>
      <c r="B243" s="377" t="n">
        <f aca="false">+[1]data1cf!A243</f>
        <v>-161470.968777696</v>
      </c>
      <c r="C243" s="377" t="n">
        <f aca="false">+[1]data1cf!B243</f>
        <v>8957.8245154089</v>
      </c>
      <c r="D243" s="377" t="n">
        <f aca="false">+[1]data1cf!C243</f>
        <v>44722.9784151735</v>
      </c>
      <c r="E243" s="377" t="n">
        <f aca="false">+[1]data1cf!D243</f>
        <v>46434.4688247886</v>
      </c>
      <c r="F243" s="377" t="n">
        <f aca="false">+[1]data1cf!E243</f>
        <v>24073.9132513658</v>
      </c>
      <c r="G243" s="377" t="n">
        <f aca="false">+[1]data1cf!F243</f>
        <v>24127.7720676456</v>
      </c>
      <c r="H243" s="377" t="n">
        <f aca="false">+[1]data1cf!G243</f>
        <v>23575.0822273619</v>
      </c>
      <c r="I243" s="377" t="n">
        <f aca="false">+[1]data1cf!H243</f>
        <v>23321.2483729921</v>
      </c>
      <c r="J243" s="377" t="n">
        <f aca="false">+[1]data1cf!I243</f>
        <v>24248.059525051</v>
      </c>
      <c r="K243" s="377" t="n">
        <f aca="false">+[1]data1cf!J243</f>
        <v>24841.8812244873</v>
      </c>
      <c r="L243" s="377" t="n">
        <f aca="false">+[1]data1cf!K243</f>
        <v>25503.1479292448</v>
      </c>
      <c r="M243" s="377" t="n">
        <f aca="false">+[1]data1cf!L243</f>
        <v>26258.33080537</v>
      </c>
      <c r="N243" s="377" t="n">
        <f aca="false">+[1]data1cf!M243</f>
        <v>27049.1247253772</v>
      </c>
      <c r="O243" s="377" t="n">
        <f aca="false">+[1]data1cf!N243</f>
        <v>27593.5878770001</v>
      </c>
      <c r="P243" s="377" t="n">
        <f aca="false">+[1]data1cf!O243</f>
        <v>35515.7124808562</v>
      </c>
      <c r="Q243" s="377" t="n">
        <f aca="false">+[1]data1cf!P243</f>
        <v>43117.9293535981</v>
      </c>
      <c r="R243" s="377" t="n">
        <f aca="false">+[1]data1cf!Q243</f>
        <v>33897.1985556286</v>
      </c>
      <c r="S243" s="377" t="n">
        <f aca="false">+[1]data1cf!R243</f>
        <v>24280.9314365988</v>
      </c>
      <c r="T243" s="377" t="n">
        <f aca="false">+[1]data1cf!S243</f>
        <v>24102.1698647406</v>
      </c>
      <c r="U243" s="377" t="n">
        <f aca="false">+[1]data1cf!T243</f>
        <v>23898.4496087226</v>
      </c>
      <c r="V243" s="377" t="n">
        <f aca="false">+[1]data1cf!U243</f>
        <v>43978.2346574402</v>
      </c>
      <c r="W243" s="377" t="n">
        <f aca="false">+[1]data1cf!V243</f>
        <v>0</v>
      </c>
      <c r="X243" s="377" t="n">
        <f aca="false">+[1]data1cf!W243</f>
        <v>0</v>
      </c>
      <c r="Y243" s="377" t="n">
        <f aca="false">+[1]data1cf!X243</f>
        <v>0</v>
      </c>
      <c r="Z243" s="377" t="n">
        <f aca="false">+[1]data1cf!Y243</f>
        <v>0</v>
      </c>
      <c r="AA243" s="377" t="n">
        <f aca="false">+[1]data1cf!Z243</f>
        <v>0</v>
      </c>
      <c r="AB243" s="377" t="n">
        <f aca="false">+[1]data1cf!AA243</f>
        <v>0</v>
      </c>
      <c r="AC243" s="377" t="n">
        <f aca="false">+[1]data1cf!AB243</f>
        <v>0</v>
      </c>
      <c r="AD243" s="377" t="n">
        <f aca="false">+[1]data1cf!AC243</f>
        <v>0</v>
      </c>
      <c r="AE243" s="377" t="n">
        <f aca="false">+[1]data1cf!AD243</f>
        <v>0</v>
      </c>
      <c r="AF243" s="377" t="n">
        <f aca="false">+[1]data1cf!AE243</f>
        <v>0</v>
      </c>
      <c r="AG243" s="377"/>
      <c r="AH243" s="378" t="n">
        <f aca="false">XNPV(0.1,B243:AF243,$B$1:$AF$1)</f>
        <v>79217.6072248449</v>
      </c>
      <c r="AI243" s="378" t="n">
        <f aca="false">SUMPRODUCT(B243:AA243,$B$1010:$AA$1010)</f>
        <v>160776.741156423</v>
      </c>
      <c r="AJ243" s="379" t="n">
        <f aca="false">SUMPRODUCT(B243:AF243,$B$1012:$AF$1012)</f>
        <v>160361.797577912</v>
      </c>
      <c r="AK243" s="380" t="n">
        <f aca="false">XIRR(B243:AF243,$B$1:$AF$1)</f>
        <v>0.165442085195422</v>
      </c>
      <c r="AL243" s="381" t="n">
        <f aca="false">1-EXP(-(1/0.25)*(AI243/ABS($AI$1010)))</f>
        <v>0.981717317174248</v>
      </c>
    </row>
    <row r="244" customFormat="false" ht="12.75" hidden="false" customHeight="false" outlineLevel="0" collapsed="false">
      <c r="A244" s="371"/>
      <c r="B244" s="377" t="n">
        <f aca="false">+[1]data1cf!A244</f>
        <v>-200927.904624553</v>
      </c>
      <c r="C244" s="377" t="n">
        <f aca="false">+[1]data1cf!B244</f>
        <v>9195.95131045986</v>
      </c>
      <c r="D244" s="377" t="n">
        <f aca="false">+[1]data1cf!C244</f>
        <v>50693.1934864733</v>
      </c>
      <c r="E244" s="377" t="n">
        <f aca="false">+[1]data1cf!D244</f>
        <v>50225.1766011731</v>
      </c>
      <c r="F244" s="377" t="n">
        <f aca="false">+[1]data1cf!E244</f>
        <v>30435.2624625672</v>
      </c>
      <c r="G244" s="377" t="n">
        <f aca="false">+[1]data1cf!F244</f>
        <v>30039.9409406496</v>
      </c>
      <c r="H244" s="377" t="n">
        <f aca="false">+[1]data1cf!G244</f>
        <v>28925.7119747542</v>
      </c>
      <c r="I244" s="377" t="n">
        <f aca="false">+[1]data1cf!H244</f>
        <v>28200.3417987206</v>
      </c>
      <c r="J244" s="377" t="n">
        <f aca="false">+[1]data1cf!I244</f>
        <v>28942.4111465397</v>
      </c>
      <c r="K244" s="377" t="n">
        <f aca="false">+[1]data1cf!J244</f>
        <v>29291.378217024</v>
      </c>
      <c r="L244" s="377" t="n">
        <f aca="false">+[1]data1cf!K244</f>
        <v>29720.2443945333</v>
      </c>
      <c r="M244" s="377" t="n">
        <f aca="false">+[1]data1cf!L244</f>
        <v>30270.2097340456</v>
      </c>
      <c r="N244" s="377" t="n">
        <f aca="false">+[1]data1cf!M244</f>
        <v>30863.4308059174</v>
      </c>
      <c r="O244" s="377" t="n">
        <f aca="false">+[1]data1cf!N244</f>
        <v>31167.4761512514</v>
      </c>
      <c r="P244" s="377" t="n">
        <f aca="false">+[1]data1cf!O244</f>
        <v>40651.2223984034</v>
      </c>
      <c r="Q244" s="377" t="n">
        <f aca="false">+[1]data1cf!P244</f>
        <v>49886.8746416527</v>
      </c>
      <c r="R244" s="377" t="n">
        <f aca="false">+[1]data1cf!Q244</f>
        <v>38321.0645684964</v>
      </c>
      <c r="S244" s="377" t="n">
        <f aca="false">+[1]data1cf!R244</f>
        <v>26304.3386042031</v>
      </c>
      <c r="T244" s="377" t="n">
        <f aca="false">+[1]data1cf!S244</f>
        <v>26019.2543643355</v>
      </c>
      <c r="U244" s="377" t="n">
        <f aca="false">+[1]data1cf!T244</f>
        <v>25709.096905479</v>
      </c>
      <c r="V244" s="377" t="n">
        <f aca="false">+[1]data1cf!U244</f>
        <v>50625.6879607631</v>
      </c>
      <c r="W244" s="377" t="n">
        <f aca="false">+[1]data1cf!V244</f>
        <v>0</v>
      </c>
      <c r="X244" s="377" t="n">
        <f aca="false">+[1]data1cf!W244</f>
        <v>0</v>
      </c>
      <c r="Y244" s="377" t="n">
        <f aca="false">+[1]data1cf!X244</f>
        <v>0</v>
      </c>
      <c r="Z244" s="377" t="n">
        <f aca="false">+[1]data1cf!Y244</f>
        <v>0</v>
      </c>
      <c r="AA244" s="377" t="n">
        <f aca="false">+[1]data1cf!Z244</f>
        <v>0</v>
      </c>
      <c r="AB244" s="377" t="n">
        <f aca="false">+[1]data1cf!AA244</f>
        <v>0</v>
      </c>
      <c r="AC244" s="377" t="n">
        <f aca="false">+[1]data1cf!AB244</f>
        <v>0</v>
      </c>
      <c r="AD244" s="377" t="n">
        <f aca="false">+[1]data1cf!AC244</f>
        <v>0</v>
      </c>
      <c r="AE244" s="377" t="n">
        <f aca="false">+[1]data1cf!AD244</f>
        <v>0</v>
      </c>
      <c r="AF244" s="377" t="n">
        <f aca="false">+[1]data1cf!AE244</f>
        <v>0</v>
      </c>
      <c r="AG244" s="377"/>
      <c r="AH244" s="378" t="n">
        <f aca="false">XNPV(0.1,B244:AF244,$B$1:$AF$1)</f>
        <v>76603.599959633</v>
      </c>
      <c r="AI244" s="378" t="n">
        <f aca="false">SUMPRODUCT(B244:AA244,$B$1010:$AA$1010)</f>
        <v>170638.428233664</v>
      </c>
      <c r="AJ244" s="379" t="n">
        <f aca="false">SUMPRODUCT(B244:AF244,$B$1012:$AF$1012)</f>
        <v>170161.722550644</v>
      </c>
      <c r="AK244" s="380" t="n">
        <f aca="false">XIRR(B244:AF244,$B$1:$AF$1)</f>
        <v>0.151418828865465</v>
      </c>
      <c r="AL244" s="381" t="n">
        <f aca="false">1-EXP(-(1/0.25)*(AI244/ABS($AI$1010)))</f>
        <v>0.985696664474532</v>
      </c>
    </row>
    <row r="245" customFormat="false" ht="12.75" hidden="false" customHeight="false" outlineLevel="0" collapsed="false">
      <c r="A245" s="371"/>
      <c r="B245" s="377" t="n">
        <f aca="false">+[1]data1cf!A245</f>
        <v>-196169.073794913</v>
      </c>
      <c r="C245" s="377" t="n">
        <f aca="false">+[1]data1cf!B245</f>
        <v>9346.3190540692</v>
      </c>
      <c r="D245" s="377" t="n">
        <f aca="false">+[1]data1cf!C245</f>
        <v>50389.5819259965</v>
      </c>
      <c r="E245" s="377" t="n">
        <f aca="false">+[1]data1cf!D245</f>
        <v>50531.2519128198</v>
      </c>
      <c r="F245" s="377" t="n">
        <f aca="false">+[1]data1cf!E245</f>
        <v>29668.0314524891</v>
      </c>
      <c r="G245" s="377" t="n">
        <f aca="false">+[1]data1cf!F245</f>
        <v>29326.8847719673</v>
      </c>
      <c r="H245" s="377" t="n">
        <f aca="false">+[1]data1cf!G245</f>
        <v>28280.3820409067</v>
      </c>
      <c r="I245" s="377" t="n">
        <f aca="false">+[1]data1cf!H245</f>
        <v>27611.8830216586</v>
      </c>
      <c r="J245" s="377" t="n">
        <f aca="false">+[1]data1cf!I245</f>
        <v>28376.2337497896</v>
      </c>
      <c r="K245" s="377" t="n">
        <f aca="false">+[1]data1cf!J245</f>
        <v>28754.7323014197</v>
      </c>
      <c r="L245" s="377" t="n">
        <f aca="false">+[1]data1cf!K245</f>
        <v>29211.6278930272</v>
      </c>
      <c r="M245" s="377" t="n">
        <f aca="false">+[1]data1cf!L245</f>
        <v>29786.3441545016</v>
      </c>
      <c r="N245" s="377" t="n">
        <f aca="false">+[1]data1cf!M245</f>
        <v>30403.3941360604</v>
      </c>
      <c r="O245" s="377" t="n">
        <f aca="false">+[1]data1cf!N245</f>
        <v>30736.4358452528</v>
      </c>
      <c r="P245" s="377" t="n">
        <f aca="false">+[1]data1cf!O245</f>
        <v>40031.8376844865</v>
      </c>
      <c r="Q245" s="377" t="n">
        <f aca="false">+[1]data1cf!P245</f>
        <v>49070.4841939512</v>
      </c>
      <c r="R245" s="377" t="n">
        <f aca="false">+[1]data1cf!Q245</f>
        <v>37787.5099597467</v>
      </c>
      <c r="S245" s="377" t="n">
        <f aca="false">+[1]data1cf!R245</f>
        <v>26060.2990658192</v>
      </c>
      <c r="T245" s="377" t="n">
        <f aca="false">+[1]data1cf!S245</f>
        <v>25788.0382137681</v>
      </c>
      <c r="U245" s="377" t="n">
        <f aca="false">+[1]data1cf!T245</f>
        <v>25490.7179565699</v>
      </c>
      <c r="V245" s="377" t="n">
        <f aca="false">+[1]data1cf!U245</f>
        <v>49823.9504451782</v>
      </c>
      <c r="W245" s="377" t="n">
        <f aca="false">+[1]data1cf!V245</f>
        <v>0</v>
      </c>
      <c r="X245" s="377" t="n">
        <f aca="false">+[1]data1cf!W245</f>
        <v>0</v>
      </c>
      <c r="Y245" s="377" t="n">
        <f aca="false">+[1]data1cf!X245</f>
        <v>0</v>
      </c>
      <c r="Z245" s="377" t="n">
        <f aca="false">+[1]data1cf!Y245</f>
        <v>0</v>
      </c>
      <c r="AA245" s="377" t="n">
        <f aca="false">+[1]data1cf!Z245</f>
        <v>0</v>
      </c>
      <c r="AB245" s="377" t="n">
        <f aca="false">+[1]data1cf!AA245</f>
        <v>0</v>
      </c>
      <c r="AC245" s="377" t="n">
        <f aca="false">+[1]data1cf!AB245</f>
        <v>0</v>
      </c>
      <c r="AD245" s="377" t="n">
        <f aca="false">+[1]data1cf!AC245</f>
        <v>0</v>
      </c>
      <c r="AE245" s="377" t="n">
        <f aca="false">+[1]data1cf!AD245</f>
        <v>0</v>
      </c>
      <c r="AF245" s="377" t="n">
        <f aca="false">+[1]data1cf!AE245</f>
        <v>0</v>
      </c>
      <c r="AG245" s="377"/>
      <c r="AH245" s="378" t="n">
        <f aca="false">XNPV(0.1,B245:AF245,$B$1:$AF$1)</f>
        <v>77999.0609431188</v>
      </c>
      <c r="AI245" s="378" t="n">
        <f aca="false">SUMPRODUCT(B245:AA245,$B$1010:$AA$1010)</f>
        <v>170643.904806332</v>
      </c>
      <c r="AJ245" s="379" t="n">
        <f aca="false">SUMPRODUCT(B245:AF245,$B$1012:$AF$1012)</f>
        <v>170174.216615518</v>
      </c>
      <c r="AK245" s="380" t="n">
        <f aca="false">XIRR(B245:AF245,$B$1:$AF$1)</f>
        <v>0.153700041275855</v>
      </c>
      <c r="AL245" s="381" t="n">
        <f aca="false">1-EXP(-(1/0.25)*(AI245/ABS($AI$1010)))</f>
        <v>0.98569861408947</v>
      </c>
    </row>
    <row r="246" customFormat="false" ht="12.75" hidden="false" customHeight="false" outlineLevel="0" collapsed="false">
      <c r="A246" s="371"/>
      <c r="B246" s="377" t="n">
        <f aca="false">+[1]data1cf!A246</f>
        <v>-162285.595176819</v>
      </c>
      <c r="C246" s="377" t="n">
        <f aca="false">+[1]data1cf!B246</f>
        <v>9966.72355770569</v>
      </c>
      <c r="D246" s="377" t="n">
        <f aca="false">+[1]data1cf!C246</f>
        <v>40508.690021046</v>
      </c>
      <c r="E246" s="377" t="n">
        <f aca="false">+[1]data1cf!D246</f>
        <v>45294.4428720963</v>
      </c>
      <c r="F246" s="377" t="n">
        <f aca="false">+[1]data1cf!E246</f>
        <v>24205.2494256091</v>
      </c>
      <c r="G246" s="377" t="n">
        <f aca="false">+[1]data1cf!F246</f>
        <v>24249.834481684</v>
      </c>
      <c r="H246" s="377" t="n">
        <f aca="false">+[1]data1cf!G246</f>
        <v>23685.5511259371</v>
      </c>
      <c r="I246" s="377" t="n">
        <f aca="false">+[1]data1cf!H246</f>
        <v>23421.9819505768</v>
      </c>
      <c r="J246" s="377" t="n">
        <f aca="false">+[1]data1cf!I246</f>
        <v>24344.978930361</v>
      </c>
      <c r="K246" s="377" t="n">
        <f aca="false">+[1]data1cf!J246</f>
        <v>24933.7453704262</v>
      </c>
      <c r="L246" s="377" t="n">
        <f aca="false">+[1]data1cf!K246</f>
        <v>25590.2139427234</v>
      </c>
      <c r="M246" s="377" t="n">
        <f aca="false">+[1]data1cf!L246</f>
        <v>26341.159905381</v>
      </c>
      <c r="N246" s="377" t="n">
        <f aca="false">+[1]data1cf!M246</f>
        <v>27127.8747438684</v>
      </c>
      <c r="O246" s="377" t="n">
        <f aca="false">+[1]data1cf!N246</f>
        <v>27667.3742385926</v>
      </c>
      <c r="P246" s="377" t="n">
        <f aca="false">+[1]data1cf!O246</f>
        <v>35621.7400235936</v>
      </c>
      <c r="Q246" s="377" t="n">
        <f aca="false">+[1]data1cf!P246</f>
        <v>43257.6807409657</v>
      </c>
      <c r="R246" s="377" t="n">
        <f aca="false">+[1]data1cf!Q246</f>
        <v>33988.5335253347</v>
      </c>
      <c r="S246" s="377" t="n">
        <f aca="false">+[1]data1cf!R246</f>
        <v>24322.7066241427</v>
      </c>
      <c r="T246" s="377" t="n">
        <f aca="false">+[1]data1cf!S246</f>
        <v>24141.7499185182</v>
      </c>
      <c r="U246" s="377" t="n">
        <f aca="false">+[1]data1cf!T246</f>
        <v>23935.8321640524</v>
      </c>
      <c r="V246" s="377" t="n">
        <f aca="false">+[1]data1cf!U246</f>
        <v>44115.4777259044</v>
      </c>
      <c r="W246" s="377" t="n">
        <f aca="false">+[1]data1cf!V246</f>
        <v>0</v>
      </c>
      <c r="X246" s="377" t="n">
        <f aca="false">+[1]data1cf!W246</f>
        <v>0</v>
      </c>
      <c r="Y246" s="377" t="n">
        <f aca="false">+[1]data1cf!X246</f>
        <v>0</v>
      </c>
      <c r="Z246" s="377" t="n">
        <f aca="false">+[1]data1cf!Y246</f>
        <v>0</v>
      </c>
      <c r="AA246" s="377" t="n">
        <f aca="false">+[1]data1cf!Z246</f>
        <v>0</v>
      </c>
      <c r="AB246" s="377" t="n">
        <f aca="false">+[1]data1cf!AA246</f>
        <v>0</v>
      </c>
      <c r="AC246" s="377" t="n">
        <f aca="false">+[1]data1cf!AB246</f>
        <v>0</v>
      </c>
      <c r="AD246" s="377" t="n">
        <f aca="false">+[1]data1cf!AC246</f>
        <v>0</v>
      </c>
      <c r="AE246" s="377" t="n">
        <f aca="false">+[1]data1cf!AD246</f>
        <v>0</v>
      </c>
      <c r="AF246" s="377" t="n">
        <f aca="false">+[1]data1cf!AE246</f>
        <v>0</v>
      </c>
      <c r="AG246" s="377"/>
      <c r="AH246" s="378" t="n">
        <f aca="false">XNPV(0.1,B246:AF246,$B$1:$AF$1)</f>
        <v>75577.4551780542</v>
      </c>
      <c r="AI246" s="378" t="n">
        <f aca="false">SUMPRODUCT(B246:AA246,$B$1010:$AA$1010)</f>
        <v>156992.544511859</v>
      </c>
      <c r="AJ246" s="379" t="n">
        <f aca="false">SUMPRODUCT(B246:AF246,$B$1012:$AF$1012)</f>
        <v>156577.824754113</v>
      </c>
      <c r="AK246" s="380" t="n">
        <f aca="false">XIRR(B246:AF246,$B$1:$AF$1)</f>
        <v>0.161522027593339</v>
      </c>
      <c r="AL246" s="381" t="n">
        <f aca="false">1-EXP(-(1/0.25)*(AI246/ABS($AI$1010)))</f>
        <v>0.979911559097371</v>
      </c>
    </row>
    <row r="247" customFormat="false" ht="12.75" hidden="false" customHeight="false" outlineLevel="0" collapsed="false">
      <c r="A247" s="371"/>
      <c r="B247" s="377" t="n">
        <f aca="false">+[1]data1cf!A247</f>
        <v>-153926.199930055</v>
      </c>
      <c r="C247" s="377" t="n">
        <f aca="false">+[1]data1cf!B247</f>
        <v>7943.4891788789</v>
      </c>
      <c r="D247" s="377" t="n">
        <f aca="false">+[1]data1cf!C247</f>
        <v>40955.4982242797</v>
      </c>
      <c r="E247" s="377" t="n">
        <f aca="false">+[1]data1cf!D247</f>
        <v>42053.5930931808</v>
      </c>
      <c r="F247" s="377" t="n">
        <f aca="false">+[1]data1cf!E247</f>
        <v>22857.5261111195</v>
      </c>
      <c r="G247" s="377" t="n">
        <f aca="false">+[1]data1cf!F247</f>
        <v>22997.2750693953</v>
      </c>
      <c r="H247" s="377" t="n">
        <f aca="false">+[1]data1cf!G247</f>
        <v>22551.9600875668</v>
      </c>
      <c r="I247" s="377" t="n">
        <f aca="false">+[1]data1cf!H247</f>
        <v>22388.2911807247</v>
      </c>
      <c r="J247" s="377" t="n">
        <f aca="false">+[1]data1cf!I247</f>
        <v>23350.4277877272</v>
      </c>
      <c r="K247" s="377" t="n">
        <f aca="false">+[1]data1cf!J247</f>
        <v>23991.06943243</v>
      </c>
      <c r="L247" s="377" t="n">
        <f aca="false">+[1]data1cf!K247</f>
        <v>24696.7746679682</v>
      </c>
      <c r="M247" s="377" t="n">
        <f aca="false">+[1]data1cf!L247</f>
        <v>25491.1982718389</v>
      </c>
      <c r="N247" s="377" t="n">
        <f aca="false">+[1]data1cf!M247</f>
        <v>26319.7711383799</v>
      </c>
      <c r="O247" s="377" t="n">
        <f aca="false">+[1]data1cf!N247</f>
        <v>26910.2058470023</v>
      </c>
      <c r="P247" s="377" t="n">
        <f aca="false">+[1]data1cf!O247</f>
        <v>34533.7245385323</v>
      </c>
      <c r="Q247" s="377" t="n">
        <f aca="false">+[1]data1cf!P247</f>
        <v>41823.6036173343</v>
      </c>
      <c r="R247" s="377" t="n">
        <f aca="false">+[1]data1cf!Q247</f>
        <v>33051.2877984029</v>
      </c>
      <c r="S247" s="377" t="n">
        <f aca="false">+[1]data1cf!R247</f>
        <v>23894.0250781456</v>
      </c>
      <c r="T247" s="377" t="n">
        <f aca="false">+[1]data1cf!S247</f>
        <v>23735.5940245137</v>
      </c>
      <c r="U247" s="377" t="n">
        <f aca="false">+[1]data1cf!T247</f>
        <v>23552.2261875311</v>
      </c>
      <c r="V247" s="377" t="n">
        <f aca="false">+[1]data1cf!U247</f>
        <v>42707.1400444748</v>
      </c>
      <c r="W247" s="377" t="n">
        <f aca="false">+[1]data1cf!V247</f>
        <v>0</v>
      </c>
      <c r="X247" s="377" t="n">
        <f aca="false">+[1]data1cf!W247</f>
        <v>0</v>
      </c>
      <c r="Y247" s="377" t="n">
        <f aca="false">+[1]data1cf!X247</f>
        <v>0</v>
      </c>
      <c r="Z247" s="377" t="n">
        <f aca="false">+[1]data1cf!Y247</f>
        <v>0</v>
      </c>
      <c r="AA247" s="377" t="n">
        <f aca="false">+[1]data1cf!Z247</f>
        <v>0</v>
      </c>
      <c r="AB247" s="377" t="n">
        <f aca="false">+[1]data1cf!AA247</f>
        <v>0</v>
      </c>
      <c r="AC247" s="377" t="n">
        <f aca="false">+[1]data1cf!AB247</f>
        <v>0</v>
      </c>
      <c r="AD247" s="377" t="n">
        <f aca="false">+[1]data1cf!AC247</f>
        <v>0</v>
      </c>
      <c r="AE247" s="377" t="n">
        <f aca="false">+[1]data1cf!AD247</f>
        <v>0</v>
      </c>
      <c r="AF247" s="377" t="n">
        <f aca="false">+[1]data1cf!AE247</f>
        <v>0</v>
      </c>
      <c r="AG247" s="377"/>
      <c r="AH247" s="378" t="n">
        <f aca="false">XNPV(0.1,B247:AF247,$B$1:$AF$1)</f>
        <v>73921.0153635385</v>
      </c>
      <c r="AI247" s="378" t="n">
        <f aca="false">SUMPRODUCT(B247:AA247,$B$1010:$AA$1010)</f>
        <v>152494.205165877</v>
      </c>
      <c r="AJ247" s="379" t="n">
        <f aca="false">SUMPRODUCT(B247:AF247,$B$1012:$AF$1012)</f>
        <v>152093.325240248</v>
      </c>
      <c r="AK247" s="380" t="n">
        <f aca="false">XIRR(B247:AF247,$B$1:$AF$1)</f>
        <v>0.162763661771724</v>
      </c>
      <c r="AL247" s="381" t="n">
        <f aca="false">1-EXP(-(1/0.25)*(AI247/ABS($AI$1010)))</f>
        <v>0.977531594205368</v>
      </c>
    </row>
    <row r="248" customFormat="false" ht="12.75" hidden="false" customHeight="false" outlineLevel="0" collapsed="false">
      <c r="A248" s="371"/>
      <c r="B248" s="377" t="n">
        <f aca="false">+[1]data1cf!A248</f>
        <v>-169437.063799235</v>
      </c>
      <c r="C248" s="377" t="n">
        <f aca="false">+[1]data1cf!B248</f>
        <v>7390.06323579894</v>
      </c>
      <c r="D248" s="377" t="n">
        <f aca="false">+[1]data1cf!C248</f>
        <v>42303.0817628299</v>
      </c>
      <c r="E248" s="377" t="n">
        <f aca="false">+[1]data1cf!D248</f>
        <v>44820.5372770726</v>
      </c>
      <c r="F248" s="377" t="n">
        <f aca="false">+[1]data1cf!E248</f>
        <v>25358.2276866861</v>
      </c>
      <c r="G248" s="377" t="n">
        <f aca="false">+[1]data1cf!F248</f>
        <v>25321.3999562513</v>
      </c>
      <c r="H248" s="377" t="n">
        <f aca="false">+[1]data1cf!G248</f>
        <v>24655.3390713861</v>
      </c>
      <c r="I248" s="377" t="n">
        <f aca="false">+[1]data1cf!H248</f>
        <v>24306.3051447388</v>
      </c>
      <c r="J248" s="377" t="n">
        <f aca="false">+[1]data1cf!I248</f>
        <v>25195.8181453969</v>
      </c>
      <c r="K248" s="377" t="n">
        <f aca="false">+[1]data1cf!J248</f>
        <v>25740.205310731</v>
      </c>
      <c r="L248" s="377" t="n">
        <f aca="false">+[1]data1cf!K248</f>
        <v>26354.5518823512</v>
      </c>
      <c r="M248" s="377" t="n">
        <f aca="false">+[1]data1cf!L248</f>
        <v>27068.3026918029</v>
      </c>
      <c r="N248" s="377" t="n">
        <f aca="false">+[1]data1cf!M248</f>
        <v>27819.2079573025</v>
      </c>
      <c r="O248" s="377" t="n">
        <f aca="false">+[1]data1cf!N248</f>
        <v>28315.1323400459</v>
      </c>
      <c r="P248" s="377" t="n">
        <f aca="false">+[1]data1cf!O248</f>
        <v>36552.538050536</v>
      </c>
      <c r="Q248" s="377" t="n">
        <f aca="false">+[1]data1cf!P248</f>
        <v>44484.5347476289</v>
      </c>
      <c r="R248" s="377" t="n">
        <f aca="false">+[1]data1cf!Q248</f>
        <v>34790.3479161831</v>
      </c>
      <c r="S248" s="377" t="n">
        <f aca="false">+[1]data1cf!R248</f>
        <v>24689.4439938578</v>
      </c>
      <c r="T248" s="377" t="n">
        <f aca="false">+[1]data1cf!S248</f>
        <v>24489.2165768159</v>
      </c>
      <c r="U248" s="377" t="n">
        <f aca="false">+[1]data1cf!T248</f>
        <v>24264.007351788</v>
      </c>
      <c r="V248" s="377" t="n">
        <f aca="false">+[1]data1cf!U248</f>
        <v>45320.311621324</v>
      </c>
      <c r="W248" s="377" t="n">
        <f aca="false">+[1]data1cf!V248</f>
        <v>0</v>
      </c>
      <c r="X248" s="377" t="n">
        <f aca="false">+[1]data1cf!W248</f>
        <v>0</v>
      </c>
      <c r="Y248" s="377" t="n">
        <f aca="false">+[1]data1cf!X248</f>
        <v>0</v>
      </c>
      <c r="Z248" s="377" t="n">
        <f aca="false">+[1]data1cf!Y248</f>
        <v>0</v>
      </c>
      <c r="AA248" s="377" t="n">
        <f aca="false">+[1]data1cf!Z248</f>
        <v>0</v>
      </c>
      <c r="AB248" s="377" t="n">
        <f aca="false">+[1]data1cf!AA248</f>
        <v>0</v>
      </c>
      <c r="AC248" s="377" t="n">
        <f aca="false">+[1]data1cf!AB248</f>
        <v>0</v>
      </c>
      <c r="AD248" s="377" t="n">
        <f aca="false">+[1]data1cf!AC248</f>
        <v>0</v>
      </c>
      <c r="AE248" s="377" t="n">
        <f aca="false">+[1]data1cf!AD248</f>
        <v>0</v>
      </c>
      <c r="AF248" s="377" t="n">
        <f aca="false">+[1]data1cf!AE248</f>
        <v>0</v>
      </c>
      <c r="AG248" s="377"/>
      <c r="AH248" s="378" t="n">
        <f aca="false">XNPV(0.1,B248:AF248,$B$1:$AF$1)</f>
        <v>72438.5269424352</v>
      </c>
      <c r="AI248" s="378" t="n">
        <f aca="false">SUMPRODUCT(B248:AA248,$B$1010:$AA$1010)</f>
        <v>155944.366755771</v>
      </c>
      <c r="AJ248" s="379" t="n">
        <f aca="false">SUMPRODUCT(B248:AF248,$B$1012:$AF$1012)</f>
        <v>155519.080477392</v>
      </c>
      <c r="AK248" s="380" t="n">
        <f aca="false">XIRR(B248:AF248,$B$1:$AF$1)</f>
        <v>0.156084015327406</v>
      </c>
      <c r="AL248" s="381" t="n">
        <f aca="false">1-EXP(-(1/0.25)*(AI248/ABS($AI$1010)))</f>
        <v>0.979380563363062</v>
      </c>
    </row>
    <row r="249" customFormat="false" ht="12.75" hidden="false" customHeight="false" outlineLevel="0" collapsed="false">
      <c r="A249" s="371"/>
      <c r="B249" s="377" t="n">
        <f aca="false">+[1]data1cf!A249</f>
        <v>-191027.655272144</v>
      </c>
      <c r="C249" s="377" t="n">
        <f aca="false">+[1]data1cf!B249</f>
        <v>6785.46705578658</v>
      </c>
      <c r="D249" s="377" t="n">
        <f aca="false">+[1]data1cf!C249</f>
        <v>46165.2191195711</v>
      </c>
      <c r="E249" s="377" t="n">
        <f aca="false">+[1]data1cf!D249</f>
        <v>50346.5070293073</v>
      </c>
      <c r="F249" s="377" t="n">
        <f aca="false">+[1]data1cf!E249</f>
        <v>28839.118665363</v>
      </c>
      <c r="G249" s="377" t="n">
        <f aca="false">+[1]data1cf!F249</f>
        <v>28556.5022295578</v>
      </c>
      <c r="H249" s="377" t="n">
        <f aca="false">+[1]data1cf!G249</f>
        <v>27583.1706051657</v>
      </c>
      <c r="I249" s="377" t="n">
        <f aca="false">+[1]data1cf!H249</f>
        <v>26976.114917143</v>
      </c>
      <c r="J249" s="377" t="n">
        <f aca="false">+[1]data1cf!I249</f>
        <v>27764.5383441251</v>
      </c>
      <c r="K249" s="377" t="n">
        <f aca="false">+[1]data1cf!J249</f>
        <v>28174.9425695657</v>
      </c>
      <c r="L249" s="377" t="n">
        <f aca="false">+[1]data1cf!K249</f>
        <v>28662.1210087852</v>
      </c>
      <c r="M249" s="377" t="n">
        <f aca="false">+[1]data1cf!L249</f>
        <v>29263.5780503354</v>
      </c>
      <c r="N249" s="377" t="n">
        <f aca="false">+[1]data1cf!M249</f>
        <v>29906.3726742286</v>
      </c>
      <c r="O249" s="377" t="n">
        <f aca="false">+[1]data1cf!N249</f>
        <v>30270.7419190225</v>
      </c>
      <c r="P249" s="377" t="n">
        <f aca="false">+[1]data1cf!O249</f>
        <v>39362.6573427482</v>
      </c>
      <c r="Q249" s="377" t="n">
        <f aca="false">+[1]data1cf!P249</f>
        <v>48188.4597808369</v>
      </c>
      <c r="R249" s="377" t="n">
        <f aca="false">+[1]data1cf!Q249</f>
        <v>37211.0600613287</v>
      </c>
      <c r="S249" s="377" t="n">
        <f aca="false">+[1]data1cf!R249</f>
        <v>25796.6398924104</v>
      </c>
      <c r="T249" s="377" t="n">
        <f aca="false">+[1]data1cf!S249</f>
        <v>25538.2333684505</v>
      </c>
      <c r="U249" s="377" t="n">
        <f aca="false">+[1]data1cf!T249</f>
        <v>25254.7823637535</v>
      </c>
      <c r="V249" s="377" t="n">
        <f aca="false">+[1]data1cf!U249</f>
        <v>48957.7569912419</v>
      </c>
      <c r="W249" s="377" t="n">
        <f aca="false">+[1]data1cf!V249</f>
        <v>0</v>
      </c>
      <c r="X249" s="377" t="n">
        <f aca="false">+[1]data1cf!W249</f>
        <v>0</v>
      </c>
      <c r="Y249" s="377" t="n">
        <f aca="false">+[1]data1cf!X249</f>
        <v>0</v>
      </c>
      <c r="Z249" s="377" t="n">
        <f aca="false">+[1]data1cf!Y249</f>
        <v>0</v>
      </c>
      <c r="AA249" s="377" t="n">
        <f aca="false">+[1]data1cf!Z249</f>
        <v>0</v>
      </c>
      <c r="AB249" s="377" t="n">
        <f aca="false">+[1]data1cf!AA249</f>
        <v>0</v>
      </c>
      <c r="AC249" s="377" t="n">
        <f aca="false">+[1]data1cf!AB249</f>
        <v>0</v>
      </c>
      <c r="AD249" s="377" t="n">
        <f aca="false">+[1]data1cf!AC249</f>
        <v>0</v>
      </c>
      <c r="AE249" s="377" t="n">
        <f aca="false">+[1]data1cf!AD249</f>
        <v>0</v>
      </c>
      <c r="AF249" s="377" t="n">
        <f aca="false">+[1]data1cf!AE249</f>
        <v>0</v>
      </c>
      <c r="AG249" s="377"/>
      <c r="AH249" s="378" t="n">
        <f aca="false">XNPV(0.1,B249:AF249,$B$1:$AF$1)</f>
        <v>73424.5515018144</v>
      </c>
      <c r="AI249" s="378" t="n">
        <f aca="false">SUMPRODUCT(B249:AA249,$B$1010:$AA$1010)</f>
        <v>164117.980295859</v>
      </c>
      <c r="AJ249" s="379" t="n">
        <f aca="false">SUMPRODUCT(B249:AF249,$B$1012:$AF$1012)</f>
        <v>163657.516486223</v>
      </c>
      <c r="AK249" s="380" t="n">
        <f aca="false">XIRR(B249:AF249,$B$1:$AF$1)</f>
        <v>0.151053706664164</v>
      </c>
      <c r="AL249" s="381" t="n">
        <f aca="false">1-EXP(-(1/0.25)*(AI249/ABS($AI$1010)))</f>
        <v>0.983176285550707</v>
      </c>
    </row>
    <row r="250" customFormat="false" ht="12.75" hidden="false" customHeight="false" outlineLevel="0" collapsed="false">
      <c r="A250" s="371"/>
      <c r="B250" s="377" t="n">
        <f aca="false">+[1]data1cf!A250</f>
        <v>-155496.50857636</v>
      </c>
      <c r="C250" s="377" t="n">
        <f aca="false">+[1]data1cf!B250</f>
        <v>11520.2280233193</v>
      </c>
      <c r="D250" s="377" t="n">
        <f aca="false">+[1]data1cf!C250</f>
        <v>41008.8122230682</v>
      </c>
      <c r="E250" s="377" t="n">
        <f aca="false">+[1]data1cf!D250</f>
        <v>44188.1735005506</v>
      </c>
      <c r="F250" s="377" t="n">
        <f aca="false">+[1]data1cf!E250</f>
        <v>23110.6953310329</v>
      </c>
      <c r="G250" s="377" t="n">
        <f aca="false">+[1]data1cf!F250</f>
        <v>23232.5677929795</v>
      </c>
      <c r="H250" s="377" t="n">
        <f aca="false">+[1]data1cf!G250</f>
        <v>22764.9046554907</v>
      </c>
      <c r="I250" s="377" t="n">
        <f aca="false">+[1]data1cf!H250</f>
        <v>22582.4695280319</v>
      </c>
      <c r="J250" s="377" t="n">
        <f aca="false">+[1]data1cf!I250</f>
        <v>23537.2537736232</v>
      </c>
      <c r="K250" s="377" t="n">
        <f aca="false">+[1]data1cf!J250</f>
        <v>24168.1506844108</v>
      </c>
      <c r="L250" s="377" t="n">
        <f aca="false">+[1]data1cf!K250</f>
        <v>24864.6068348513</v>
      </c>
      <c r="M250" s="377" t="n">
        <f aca="false">+[1]data1cf!L250</f>
        <v>25650.8631833282</v>
      </c>
      <c r="N250" s="377" t="n">
        <f aca="false">+[1]data1cf!M250</f>
        <v>26471.5730380807</v>
      </c>
      <c r="O250" s="377" t="n">
        <f aca="false">+[1]data1cf!N250</f>
        <v>27052.4395896267</v>
      </c>
      <c r="P250" s="377" t="n">
        <f aca="false">+[1]data1cf!O250</f>
        <v>34738.1077592165</v>
      </c>
      <c r="Q250" s="377" t="n">
        <f aca="false">+[1]data1cf!P250</f>
        <v>42092.9943615485</v>
      </c>
      <c r="R250" s="377" t="n">
        <f aca="false">+[1]data1cf!Q250</f>
        <v>33227.3489876717</v>
      </c>
      <c r="S250" s="377" t="n">
        <f aca="false">+[1]data1cf!R250</f>
        <v>23974.5527142148</v>
      </c>
      <c r="T250" s="377" t="n">
        <f aca="false">+[1]data1cf!S250</f>
        <v>23811.8902269633</v>
      </c>
      <c r="U250" s="377" t="n">
        <f aca="false">+[1]data1cf!T250</f>
        <v>23624.2863980994</v>
      </c>
      <c r="V250" s="377" t="n">
        <f aca="false">+[1]data1cf!U250</f>
        <v>42971.6956460206</v>
      </c>
      <c r="W250" s="377" t="n">
        <f aca="false">+[1]data1cf!V250</f>
        <v>0</v>
      </c>
      <c r="X250" s="377" t="n">
        <f aca="false">+[1]data1cf!W250</f>
        <v>0</v>
      </c>
      <c r="Y250" s="377" t="n">
        <f aca="false">+[1]data1cf!X250</f>
        <v>0</v>
      </c>
      <c r="Z250" s="377" t="n">
        <f aca="false">+[1]data1cf!Y250</f>
        <v>0</v>
      </c>
      <c r="AA250" s="377" t="n">
        <f aca="false">+[1]data1cf!Z250</f>
        <v>0</v>
      </c>
      <c r="AB250" s="377" t="n">
        <f aca="false">+[1]data1cf!AA250</f>
        <v>0</v>
      </c>
      <c r="AC250" s="377" t="n">
        <f aca="false">+[1]data1cf!AB250</f>
        <v>0</v>
      </c>
      <c r="AD250" s="377" t="n">
        <f aca="false">+[1]data1cf!AC250</f>
        <v>0</v>
      </c>
      <c r="AE250" s="377" t="n">
        <f aca="false">+[1]data1cf!AD250</f>
        <v>0</v>
      </c>
      <c r="AF250" s="377" t="n">
        <f aca="false">+[1]data1cf!AE250</f>
        <v>0</v>
      </c>
      <c r="AG250" s="377"/>
      <c r="AH250" s="378" t="n">
        <f aca="false">XNPV(0.1,B250:AF250,$B$1:$AF$1)</f>
        <v>78397.6905869295</v>
      </c>
      <c r="AI250" s="378" t="n">
        <f aca="false">SUMPRODUCT(B250:AA250,$B$1010:$AA$1010)</f>
        <v>157797.897494438</v>
      </c>
      <c r="AJ250" s="379" t="n">
        <f aca="false">SUMPRODUCT(B250:AF250,$B$1012:$AF$1012)</f>
        <v>157393.337358004</v>
      </c>
      <c r="AK250" s="380" t="n">
        <f aca="false">XIRR(B250:AF250,$B$1:$AF$1)</f>
        <v>0.167086318965372</v>
      </c>
      <c r="AL250" s="381" t="n">
        <f aca="false">1-EXP(-(1/0.25)*(AI250/ABS($AI$1010)))</f>
        <v>0.980310234274217</v>
      </c>
    </row>
    <row r="251" customFormat="false" ht="12.75" hidden="false" customHeight="false" outlineLevel="0" collapsed="false">
      <c r="A251" s="371"/>
      <c r="B251" s="377" t="n">
        <f aca="false">+[1]data1cf!A251</f>
        <v>-191195.718753651</v>
      </c>
      <c r="C251" s="377" t="n">
        <f aca="false">+[1]data1cf!B251</f>
        <v>8595.43429132938</v>
      </c>
      <c r="D251" s="377" t="n">
        <f aca="false">+[1]data1cf!C251</f>
        <v>49407.9601773686</v>
      </c>
      <c r="E251" s="377" t="n">
        <f aca="false">+[1]data1cf!D251</f>
        <v>51304.5472743814</v>
      </c>
      <c r="F251" s="377" t="n">
        <f aca="false">+[1]data1cf!E251</f>
        <v>28866.2142943716</v>
      </c>
      <c r="G251" s="377" t="n">
        <f aca="false">+[1]data1cf!F251</f>
        <v>28581.6846129012</v>
      </c>
      <c r="H251" s="377" t="n">
        <f aca="false">+[1]data1cf!G251</f>
        <v>27605.9611600909</v>
      </c>
      <c r="I251" s="377" t="n">
        <f aca="false">+[1]data1cf!H251</f>
        <v>26996.8970029823</v>
      </c>
      <c r="J251" s="377" t="n">
        <f aca="false">+[1]data1cf!I251</f>
        <v>27784.5335378723</v>
      </c>
      <c r="K251" s="377" t="n">
        <f aca="false">+[1]data1cf!J251</f>
        <v>28193.8948257272</v>
      </c>
      <c r="L251" s="377" t="n">
        <f aca="false">+[1]data1cf!K251</f>
        <v>28680.0833745543</v>
      </c>
      <c r="M251" s="377" t="n">
        <f aca="false">+[1]data1cf!L251</f>
        <v>29280.6663093618</v>
      </c>
      <c r="N251" s="377" t="n">
        <f aca="false">+[1]data1cf!M251</f>
        <v>29922.6193884164</v>
      </c>
      <c r="O251" s="377" t="n">
        <f aca="false">+[1]data1cf!N251</f>
        <v>30285.9645938956</v>
      </c>
      <c r="P251" s="377" t="n">
        <f aca="false">+[1]data1cf!O251</f>
        <v>39384.5316129502</v>
      </c>
      <c r="Q251" s="377" t="n">
        <f aca="false">+[1]data1cf!P251</f>
        <v>48217.2915308658</v>
      </c>
      <c r="R251" s="377" t="n">
        <f aca="false">+[1]data1cf!Q251</f>
        <v>37229.9031444998</v>
      </c>
      <c r="S251" s="377" t="n">
        <f aca="false">+[1]data1cf!R251</f>
        <v>25805.2584241285</v>
      </c>
      <c r="T251" s="377" t="n">
        <f aca="false">+[1]data1cf!S251</f>
        <v>25546.3990277554</v>
      </c>
      <c r="U251" s="377" t="n">
        <f aca="false">+[1]data1cf!T251</f>
        <v>25262.494662794</v>
      </c>
      <c r="V251" s="377" t="n">
        <f aca="false">+[1]data1cf!U251</f>
        <v>48986.0712564359</v>
      </c>
      <c r="W251" s="377" t="n">
        <f aca="false">+[1]data1cf!V251</f>
        <v>0</v>
      </c>
      <c r="X251" s="377" t="n">
        <f aca="false">+[1]data1cf!W251</f>
        <v>0</v>
      </c>
      <c r="Y251" s="377" t="n">
        <f aca="false">+[1]data1cf!X251</f>
        <v>0</v>
      </c>
      <c r="Z251" s="377" t="n">
        <f aca="false">+[1]data1cf!Y251</f>
        <v>0</v>
      </c>
      <c r="AA251" s="377" t="n">
        <f aca="false">+[1]data1cf!Z251</f>
        <v>0</v>
      </c>
      <c r="AB251" s="377" t="n">
        <f aca="false">+[1]data1cf!AA251</f>
        <v>0</v>
      </c>
      <c r="AC251" s="377" t="n">
        <f aca="false">+[1]data1cf!AB251</f>
        <v>0</v>
      </c>
      <c r="AD251" s="377" t="n">
        <f aca="false">+[1]data1cf!AC251</f>
        <v>0</v>
      </c>
      <c r="AE251" s="377" t="n">
        <f aca="false">+[1]data1cf!AD251</f>
        <v>0</v>
      </c>
      <c r="AF251" s="377" t="n">
        <f aca="false">+[1]data1cf!AE251</f>
        <v>0</v>
      </c>
      <c r="AG251" s="377"/>
      <c r="AH251" s="378" t="n">
        <f aca="false">XNPV(0.1,B251:AF251,$B$1:$AF$1)</f>
        <v>78423.6350668997</v>
      </c>
      <c r="AI251" s="378" t="n">
        <f aca="false">SUMPRODUCT(B251:AA251,$B$1010:$AA$1010)</f>
        <v>169575.558575471</v>
      </c>
      <c r="AJ251" s="379" t="n">
        <f aca="false">SUMPRODUCT(B251:AF251,$B$1012:$AF$1012)</f>
        <v>169113.339889874</v>
      </c>
      <c r="AK251" s="380" t="n">
        <f aca="false">XIRR(B251:AF251,$B$1:$AF$1)</f>
        <v>0.155276248370268</v>
      </c>
      <c r="AL251" s="381" t="n">
        <f aca="false">1-EXP(-(1/0.25)*(AI251/ABS($AI$1010)))</f>
        <v>0.985313216054212</v>
      </c>
    </row>
    <row r="252" customFormat="false" ht="12.75" hidden="false" customHeight="false" outlineLevel="0" collapsed="false">
      <c r="A252" s="371"/>
      <c r="B252" s="377" t="n">
        <f aca="false">+[1]data1cf!A252</f>
        <v>-184274.567569296</v>
      </c>
      <c r="C252" s="377" t="n">
        <f aca="false">+[1]data1cf!B252</f>
        <v>7208.84450080208</v>
      </c>
      <c r="D252" s="377" t="n">
        <f aca="false">+[1]data1cf!C252</f>
        <v>48685.9995893534</v>
      </c>
      <c r="E252" s="377" t="n">
        <f aca="false">+[1]data1cf!D252</f>
        <v>46282.0864738092</v>
      </c>
      <c r="F252" s="377" t="n">
        <f aca="false">+[1]data1cf!E252</f>
        <v>27750.3684061331</v>
      </c>
      <c r="G252" s="377" t="n">
        <f aca="false">+[1]data1cf!F252</f>
        <v>27544.6295623946</v>
      </c>
      <c r="H252" s="377" t="n">
        <f aca="false">+[1]data1cf!G252</f>
        <v>26667.4058308849</v>
      </c>
      <c r="I252" s="377" t="n">
        <f aca="false">+[1]data1cf!H252</f>
        <v>26141.053980272</v>
      </c>
      <c r="J252" s="377" t="n">
        <f aca="false">+[1]data1cf!I252</f>
        <v>26961.0961221806</v>
      </c>
      <c r="K252" s="377" t="n">
        <f aca="false">+[1]data1cf!J252</f>
        <v>27413.4074229749</v>
      </c>
      <c r="L252" s="377" t="n">
        <f aca="false">+[1]data1cf!K252</f>
        <v>27940.3614075837</v>
      </c>
      <c r="M252" s="377" t="n">
        <f aca="false">+[1]data1cf!L252</f>
        <v>28576.9416028498</v>
      </c>
      <c r="N252" s="377" t="n">
        <f aca="false">+[1]data1cf!M252</f>
        <v>29253.5509856066</v>
      </c>
      <c r="O252" s="377" t="n">
        <f aca="false">+[1]data1cf!N252</f>
        <v>29659.0679398298</v>
      </c>
      <c r="P252" s="377" t="n">
        <f aca="false">+[1]data1cf!O252</f>
        <v>38483.7105079851</v>
      </c>
      <c r="Q252" s="377" t="n">
        <f aca="false">+[1]data1cf!P252</f>
        <v>47029.9491107882</v>
      </c>
      <c r="R252" s="377" t="n">
        <f aca="false">+[1]data1cf!Q252</f>
        <v>36453.911678431</v>
      </c>
      <c r="S252" s="377" t="n">
        <f aca="false">+[1]data1cf!R252</f>
        <v>25450.3320565857</v>
      </c>
      <c r="T252" s="377" t="n">
        <f aca="false">+[1]data1cf!S252</f>
        <v>25210.1227465363</v>
      </c>
      <c r="U252" s="377" t="n">
        <f aca="false">+[1]data1cf!T252</f>
        <v>24944.8885584824</v>
      </c>
      <c r="V252" s="377" t="n">
        <f aca="false">+[1]data1cf!U252</f>
        <v>47820.0397763986</v>
      </c>
      <c r="W252" s="377" t="n">
        <f aca="false">+[1]data1cf!V252</f>
        <v>0</v>
      </c>
      <c r="X252" s="377" t="n">
        <f aca="false">+[1]data1cf!W252</f>
        <v>0</v>
      </c>
      <c r="Y252" s="377" t="n">
        <f aca="false">+[1]data1cf!X252</f>
        <v>0</v>
      </c>
      <c r="Z252" s="377" t="n">
        <f aca="false">+[1]data1cf!Y252</f>
        <v>0</v>
      </c>
      <c r="AA252" s="377" t="n">
        <f aca="false">+[1]data1cf!Z252</f>
        <v>0</v>
      </c>
      <c r="AB252" s="377" t="n">
        <f aca="false">+[1]data1cf!AA252</f>
        <v>0</v>
      </c>
      <c r="AC252" s="377" t="n">
        <f aca="false">+[1]data1cf!AB252</f>
        <v>0</v>
      </c>
      <c r="AD252" s="377" t="n">
        <f aca="false">+[1]data1cf!AC252</f>
        <v>0</v>
      </c>
      <c r="AE252" s="377" t="n">
        <f aca="false">+[1]data1cf!AD252</f>
        <v>0</v>
      </c>
      <c r="AF252" s="377" t="n">
        <f aca="false">+[1]data1cf!AE252</f>
        <v>0</v>
      </c>
      <c r="AG252" s="377"/>
      <c r="AH252" s="378" t="n">
        <f aca="false">XNPV(0.1,B252:AF252,$B$1:$AF$1)</f>
        <v>74655.3250990806</v>
      </c>
      <c r="AI252" s="378" t="n">
        <f aca="false">SUMPRODUCT(B252:AA252,$B$1010:$AA$1010)</f>
        <v>163150.396592719</v>
      </c>
      <c r="AJ252" s="379" t="n">
        <f aca="false">SUMPRODUCT(B252:AF252,$B$1012:$AF$1012)</f>
        <v>162700.789362447</v>
      </c>
      <c r="AK252" s="380" t="n">
        <f aca="false">XIRR(B252:AF252,$B$1:$AF$1)</f>
        <v>0.153929747020446</v>
      </c>
      <c r="AL252" s="381" t="n">
        <f aca="false">1-EXP(-(1/0.25)*(AI252/ABS($AI$1010)))</f>
        <v>0.982766192063834</v>
      </c>
    </row>
    <row r="253" customFormat="false" ht="12.75" hidden="false" customHeight="false" outlineLevel="0" collapsed="false">
      <c r="A253" s="371"/>
      <c r="B253" s="377" t="n">
        <f aca="false">+[1]data1cf!A253</f>
        <v>-156362.704004217</v>
      </c>
      <c r="C253" s="377" t="n">
        <f aca="false">+[1]data1cf!B253</f>
        <v>6536.03026418691</v>
      </c>
      <c r="D253" s="377" t="n">
        <f aca="false">+[1]data1cf!C253</f>
        <v>41006.7481151589</v>
      </c>
      <c r="E253" s="377" t="n">
        <f aca="false">+[1]data1cf!D253</f>
        <v>41657.7389839679</v>
      </c>
      <c r="F253" s="377" t="n">
        <f aca="false">+[1]data1cf!E253</f>
        <v>23250.3455974178</v>
      </c>
      <c r="G253" s="377" t="n">
        <f aca="false">+[1]data1cf!F253</f>
        <v>23362.3572339637</v>
      </c>
      <c r="H253" s="377" t="n">
        <f aca="false">+[1]data1cf!G253</f>
        <v>22882.3666662595</v>
      </c>
      <c r="I253" s="377" t="n">
        <f aca="false">+[1]data1cf!H253</f>
        <v>22689.5799340161</v>
      </c>
      <c r="J253" s="377" t="n">
        <f aca="false">+[1]data1cf!I253</f>
        <v>23640.3085553495</v>
      </c>
      <c r="K253" s="377" t="n">
        <f aca="false">+[1]data1cf!J253</f>
        <v>24265.8301891284</v>
      </c>
      <c r="L253" s="377" t="n">
        <f aca="false">+[1]data1cf!K253</f>
        <v>24957.1844666077</v>
      </c>
      <c r="M253" s="377" t="n">
        <f aca="false">+[1]data1cf!L253</f>
        <v>25738.9356884669</v>
      </c>
      <c r="N253" s="377" t="n">
        <f aca="false">+[1]data1cf!M253</f>
        <v>26555.308239928</v>
      </c>
      <c r="O253" s="377" t="n">
        <f aca="false">+[1]data1cf!N253</f>
        <v>27130.8969157314</v>
      </c>
      <c r="P253" s="377" t="n">
        <f aca="false">+[1]data1cf!O253</f>
        <v>34850.8472589982</v>
      </c>
      <c r="Q253" s="377" t="n">
        <f aca="false">+[1]data1cf!P253</f>
        <v>42241.5925568743</v>
      </c>
      <c r="R253" s="377" t="n">
        <f aca="false">+[1]data1cf!Q253</f>
        <v>33324.4658172367</v>
      </c>
      <c r="S253" s="377" t="n">
        <f aca="false">+[1]data1cf!R253</f>
        <v>24018.9724340855</v>
      </c>
      <c r="T253" s="377" t="n">
        <f aca="false">+[1]data1cf!S253</f>
        <v>23853.9758525377</v>
      </c>
      <c r="U253" s="377" t="n">
        <f aca="false">+[1]data1cf!T253</f>
        <v>23664.0354150023</v>
      </c>
      <c r="V253" s="377" t="n">
        <f aca="false">+[1]data1cf!U253</f>
        <v>43117.6267360725</v>
      </c>
      <c r="W253" s="377" t="n">
        <f aca="false">+[1]data1cf!V253</f>
        <v>0</v>
      </c>
      <c r="X253" s="377" t="n">
        <f aca="false">+[1]data1cf!W253</f>
        <v>0</v>
      </c>
      <c r="Y253" s="377" t="n">
        <f aca="false">+[1]data1cf!X253</f>
        <v>0</v>
      </c>
      <c r="Z253" s="377" t="n">
        <f aca="false">+[1]data1cf!Y253</f>
        <v>0</v>
      </c>
      <c r="AA253" s="377" t="n">
        <f aca="false">+[1]data1cf!Z253</f>
        <v>0</v>
      </c>
      <c r="AB253" s="377" t="n">
        <f aca="false">+[1]data1cf!AA253</f>
        <v>0</v>
      </c>
      <c r="AC253" s="377" t="n">
        <f aca="false">+[1]data1cf!AB253</f>
        <v>0</v>
      </c>
      <c r="AD253" s="377" t="n">
        <f aca="false">+[1]data1cf!AC253</f>
        <v>0</v>
      </c>
      <c r="AE253" s="377" t="n">
        <f aca="false">+[1]data1cf!AD253</f>
        <v>0</v>
      </c>
      <c r="AF253" s="377" t="n">
        <f aca="false">+[1]data1cf!AE253</f>
        <v>0</v>
      </c>
      <c r="AG253" s="377"/>
      <c r="AH253" s="378" t="n">
        <f aca="false">XNPV(0.1,B253:AF253,$B$1:$AF$1)</f>
        <v>71731.3074819118</v>
      </c>
      <c r="AI253" s="378" t="n">
        <f aca="false">SUMPRODUCT(B253:AA253,$B$1010:$AA$1010)</f>
        <v>150930.45994031</v>
      </c>
      <c r="AJ253" s="379" t="n">
        <f aca="false">SUMPRODUCT(B253:AF253,$B$1012:$AF$1012)</f>
        <v>150526.297462608</v>
      </c>
      <c r="AK253" s="380" t="n">
        <f aca="false">XIRR(B253:AF253,$B$1:$AF$1)</f>
        <v>0.159566375200195</v>
      </c>
      <c r="AL253" s="381" t="n">
        <f aca="false">1-EXP(-(1/0.25)*(AI253/ABS($AI$1010)))</f>
        <v>0.976639830490693</v>
      </c>
    </row>
    <row r="254" customFormat="false" ht="12.75" hidden="false" customHeight="false" outlineLevel="0" collapsed="false">
      <c r="A254" s="371"/>
      <c r="B254" s="377" t="n">
        <f aca="false">+[1]data1cf!A254</f>
        <v>-154822.032176301</v>
      </c>
      <c r="C254" s="377" t="n">
        <f aca="false">+[1]data1cf!B254</f>
        <v>11738.6819050296</v>
      </c>
      <c r="D254" s="377" t="n">
        <f aca="false">+[1]data1cf!C254</f>
        <v>45458.3535570698</v>
      </c>
      <c r="E254" s="377" t="n">
        <f aca="false">+[1]data1cf!D254</f>
        <v>43358.9026602498</v>
      </c>
      <c r="F254" s="377" t="n">
        <f aca="false">+[1]data1cf!E254</f>
        <v>23001.9545019898</v>
      </c>
      <c r="G254" s="377" t="n">
        <f aca="false">+[1]data1cf!F254</f>
        <v>23131.5052473858</v>
      </c>
      <c r="H254" s="377" t="n">
        <f aca="false">+[1]data1cf!G254</f>
        <v>22673.4410531453</v>
      </c>
      <c r="I254" s="377" t="n">
        <f aca="false">+[1]data1cf!H254</f>
        <v>22499.0663620559</v>
      </c>
      <c r="J254" s="377" t="n">
        <f aca="false">+[1]data1cf!I254</f>
        <v>23457.0085818891</v>
      </c>
      <c r="K254" s="377" t="n">
        <f aca="false">+[1]data1cf!J254</f>
        <v>24092.0910348412</v>
      </c>
      <c r="L254" s="377" t="n">
        <f aca="false">+[1]data1cf!K254</f>
        <v>24792.5198371775</v>
      </c>
      <c r="M254" s="377" t="n">
        <f aca="false">+[1]data1cf!L254</f>
        <v>25582.284171826</v>
      </c>
      <c r="N254" s="377" t="n">
        <f aca="false">+[1]data1cf!M254</f>
        <v>26406.3713345346</v>
      </c>
      <c r="O254" s="377" t="n">
        <f aca="false">+[1]data1cf!N254</f>
        <v>26991.3475852504</v>
      </c>
      <c r="P254" s="377" t="n">
        <f aca="false">+[1]data1cf!O254</f>
        <v>34650.3214127273</v>
      </c>
      <c r="Q254" s="377" t="n">
        <f aca="false">+[1]data1cf!P254</f>
        <v>41977.286089933</v>
      </c>
      <c r="R254" s="377" t="n">
        <f aca="false">+[1]data1cf!Q254</f>
        <v>33151.7274737689</v>
      </c>
      <c r="S254" s="377" t="n">
        <f aca="false">+[1]data1cf!R254</f>
        <v>23939.9646157483</v>
      </c>
      <c r="T254" s="377" t="n">
        <f aca="false">+[1]data1cf!S254</f>
        <v>23779.1196069407</v>
      </c>
      <c r="U254" s="377" t="n">
        <f aca="false">+[1]data1cf!T254</f>
        <v>23593.3352143777</v>
      </c>
      <c r="V254" s="377" t="n">
        <f aca="false">+[1]data1cf!U254</f>
        <v>42858.0641569716</v>
      </c>
      <c r="W254" s="377" t="n">
        <f aca="false">+[1]data1cf!V254</f>
        <v>0</v>
      </c>
      <c r="X254" s="377" t="n">
        <f aca="false">+[1]data1cf!W254</f>
        <v>0</v>
      </c>
      <c r="Y254" s="377" t="n">
        <f aca="false">+[1]data1cf!X254</f>
        <v>0</v>
      </c>
      <c r="Z254" s="377" t="n">
        <f aca="false">+[1]data1cf!Y254</f>
        <v>0</v>
      </c>
      <c r="AA254" s="377" t="n">
        <f aca="false">+[1]data1cf!Z254</f>
        <v>0</v>
      </c>
      <c r="AB254" s="377" t="n">
        <f aca="false">+[1]data1cf!AA254</f>
        <v>0</v>
      </c>
      <c r="AC254" s="377" t="n">
        <f aca="false">+[1]data1cf!AB254</f>
        <v>0</v>
      </c>
      <c r="AD254" s="377" t="n">
        <f aca="false">+[1]data1cf!AC254</f>
        <v>0</v>
      </c>
      <c r="AE254" s="377" t="n">
        <f aca="false">+[1]data1cf!AD254</f>
        <v>0</v>
      </c>
      <c r="AF254" s="377" t="n">
        <f aca="false">+[1]data1cf!AE254</f>
        <v>0</v>
      </c>
      <c r="AG254" s="377"/>
      <c r="AH254" s="378" t="n">
        <f aca="false">XNPV(0.1,B254:AF254,$B$1:$AF$1)</f>
        <v>81831.1273166279</v>
      </c>
      <c r="AI254" s="378" t="n">
        <f aca="false">SUMPRODUCT(B254:AA254,$B$1010:$AA$1010)</f>
        <v>161285.98954669</v>
      </c>
      <c r="AJ254" s="379" t="n">
        <f aca="false">SUMPRODUCT(B254:AF254,$B$1012:$AF$1012)</f>
        <v>160881.514258503</v>
      </c>
      <c r="AK254" s="380" t="n">
        <f aca="false">XIRR(B254:AF254,$B$1:$AF$1)</f>
        <v>0.171187496437166</v>
      </c>
      <c r="AL254" s="381" t="n">
        <f aca="false">1-EXP(-(1/0.25)*(AI254/ABS($AI$1010)))</f>
        <v>0.981947595111276</v>
      </c>
    </row>
    <row r="255" customFormat="false" ht="12.75" hidden="false" customHeight="false" outlineLevel="0" collapsed="false">
      <c r="A255" s="371"/>
      <c r="B255" s="377" t="n">
        <f aca="false">+[1]data1cf!A255</f>
        <v>-182682.912596935</v>
      </c>
      <c r="C255" s="377" t="n">
        <f aca="false">+[1]data1cf!B255</f>
        <v>9596.61229857821</v>
      </c>
      <c r="D255" s="377" t="n">
        <f aca="false">+[1]data1cf!C255</f>
        <v>48644.325336024</v>
      </c>
      <c r="E255" s="377" t="n">
        <f aca="false">+[1]data1cf!D255</f>
        <v>46663.73093375</v>
      </c>
      <c r="F255" s="377" t="n">
        <f aca="false">+[1]data1cf!E255</f>
        <v>27493.7576763432</v>
      </c>
      <c r="G255" s="377" t="n">
        <f aca="false">+[1]data1cf!F255</f>
        <v>27306.1383369057</v>
      </c>
      <c r="H255" s="377" t="n">
        <f aca="false">+[1]data1cf!G255</f>
        <v>26451.5665554847</v>
      </c>
      <c r="I255" s="377" t="n">
        <f aca="false">+[1]data1cf!H255</f>
        <v>25944.2360281174</v>
      </c>
      <c r="J255" s="377" t="n">
        <f aca="false">+[1]data1cf!I255</f>
        <v>26771.7304773331</v>
      </c>
      <c r="K255" s="377" t="n">
        <f aca="false">+[1]data1cf!J255</f>
        <v>27233.9189791645</v>
      </c>
      <c r="L255" s="377" t="n">
        <f aca="false">+[1]data1cf!K255</f>
        <v>27770.2477782853</v>
      </c>
      <c r="M255" s="377" t="n">
        <f aca="false">+[1]data1cf!L255</f>
        <v>28415.1062522762</v>
      </c>
      <c r="N255" s="377" t="n">
        <f aca="false">+[1]data1cf!M255</f>
        <v>29099.6855343521</v>
      </c>
      <c r="O255" s="377" t="n">
        <f aca="false">+[1]data1cf!N255</f>
        <v>29514.900712439</v>
      </c>
      <c r="P255" s="377" t="n">
        <f aca="false">+[1]data1cf!O255</f>
        <v>38276.5489603274</v>
      </c>
      <c r="Q255" s="377" t="n">
        <f aca="false">+[1]data1cf!P255</f>
        <v>46756.8963459412</v>
      </c>
      <c r="R255" s="377" t="n">
        <f aca="false">+[1]data1cf!Q255</f>
        <v>36275.457163773</v>
      </c>
      <c r="S255" s="377" t="n">
        <f aca="false">+[1]data1cf!R255</f>
        <v>25368.709750892</v>
      </c>
      <c r="T255" s="377" t="n">
        <f aca="false">+[1]data1cf!S255</f>
        <v>25132.7893953593</v>
      </c>
      <c r="U255" s="377" t="n">
        <f aca="false">+[1]data1cf!T255</f>
        <v>24871.8487820472</v>
      </c>
      <c r="V255" s="377" t="n">
        <f aca="false">+[1]data1cf!U255</f>
        <v>47551.8878817653</v>
      </c>
      <c r="W255" s="377" t="n">
        <f aca="false">+[1]data1cf!V255</f>
        <v>0</v>
      </c>
      <c r="X255" s="377" t="n">
        <f aca="false">+[1]data1cf!W255</f>
        <v>0</v>
      </c>
      <c r="Y255" s="377" t="n">
        <f aca="false">+[1]data1cf!X255</f>
        <v>0</v>
      </c>
      <c r="Z255" s="377" t="n">
        <f aca="false">+[1]data1cf!Y255</f>
        <v>0</v>
      </c>
      <c r="AA255" s="377" t="n">
        <f aca="false">+[1]data1cf!Z255</f>
        <v>0</v>
      </c>
      <c r="AB255" s="377" t="n">
        <f aca="false">+[1]data1cf!AA255</f>
        <v>0</v>
      </c>
      <c r="AC255" s="377" t="n">
        <f aca="false">+[1]data1cf!AB255</f>
        <v>0</v>
      </c>
      <c r="AD255" s="377" t="n">
        <f aca="false">+[1]data1cf!AC255</f>
        <v>0</v>
      </c>
      <c r="AE255" s="377" t="n">
        <f aca="false">+[1]data1cf!AD255</f>
        <v>0</v>
      </c>
      <c r="AF255" s="377" t="n">
        <f aca="false">+[1]data1cf!AE255</f>
        <v>0</v>
      </c>
      <c r="AG255" s="377"/>
      <c r="AH255" s="378" t="n">
        <f aca="false">XNPV(0.1,B255:AF255,$B$1:$AF$1)</f>
        <v>77506.2694859466</v>
      </c>
      <c r="AI255" s="378" t="n">
        <f aca="false">SUMPRODUCT(B255:AA255,$B$1010:$AA$1010)</f>
        <v>165663.770661117</v>
      </c>
      <c r="AJ255" s="379" t="n">
        <f aca="false">SUMPRODUCT(B255:AF255,$B$1012:$AF$1012)</f>
        <v>165216.052692785</v>
      </c>
      <c r="AK255" s="380" t="n">
        <f aca="false">XIRR(B255:AF255,$B$1:$AF$1)</f>
        <v>0.156977531493215</v>
      </c>
      <c r="AL255" s="381" t="n">
        <f aca="false">1-EXP(-(1/0.25)*(AI255/ABS($AI$1010)))</f>
        <v>0.983811289919463</v>
      </c>
    </row>
    <row r="256" customFormat="false" ht="12.75" hidden="false" customHeight="false" outlineLevel="0" collapsed="false">
      <c r="A256" s="371"/>
      <c r="B256" s="377" t="n">
        <f aca="false">+[1]data1cf!A256</f>
        <v>-156632.776005388</v>
      </c>
      <c r="C256" s="377" t="n">
        <f aca="false">+[1]data1cf!B256</f>
        <v>8393.32255575171</v>
      </c>
      <c r="D256" s="377" t="n">
        <f aca="false">+[1]data1cf!C256</f>
        <v>40832.4714024038</v>
      </c>
      <c r="E256" s="377" t="n">
        <f aca="false">+[1]data1cf!D256</f>
        <v>43658.5494642557</v>
      </c>
      <c r="F256" s="377" t="n">
        <f aca="false">+[1]data1cf!E256</f>
        <v>23293.8873037046</v>
      </c>
      <c r="G256" s="377" t="n">
        <f aca="false">+[1]data1cf!F256</f>
        <v>23402.8244229261</v>
      </c>
      <c r="H256" s="377" t="n">
        <f aca="false">+[1]data1cf!G256</f>
        <v>22918.9902725377</v>
      </c>
      <c r="I256" s="377" t="n">
        <f aca="false">+[1]data1cf!H256</f>
        <v>22722.97600234</v>
      </c>
      <c r="J256" s="377" t="n">
        <f aca="false">+[1]data1cf!I256</f>
        <v>23672.4401162375</v>
      </c>
      <c r="K256" s="377" t="n">
        <f aca="false">+[1]data1cf!J256</f>
        <v>24296.2857866346</v>
      </c>
      <c r="L256" s="377" t="n">
        <f aca="false">+[1]data1cf!K256</f>
        <v>24986.0493456731</v>
      </c>
      <c r="M256" s="377" t="n">
        <f aca="false">+[1]data1cf!L256</f>
        <v>25766.395909274</v>
      </c>
      <c r="N256" s="377" t="n">
        <f aca="false">+[1]data1cf!M256</f>
        <v>26581.4161282914</v>
      </c>
      <c r="O256" s="377" t="n">
        <f aca="false">+[1]data1cf!N256</f>
        <v>27155.3592095581</v>
      </c>
      <c r="P256" s="377" t="n">
        <f aca="false">+[1]data1cf!O256</f>
        <v>34885.9984285125</v>
      </c>
      <c r="Q256" s="377" t="n">
        <f aca="false">+[1]data1cf!P256</f>
        <v>42287.9241475193</v>
      </c>
      <c r="R256" s="377" t="n">
        <f aca="false">+[1]data1cf!Q256</f>
        <v>33354.7459776538</v>
      </c>
      <c r="S256" s="377" t="n">
        <f aca="false">+[1]data1cf!R256</f>
        <v>24032.82210617</v>
      </c>
      <c r="T256" s="377" t="n">
        <f aca="false">+[1]data1cf!S256</f>
        <v>23867.0977748591</v>
      </c>
      <c r="U256" s="377" t="n">
        <f aca="false">+[1]data1cf!T256</f>
        <v>23676.4288036006</v>
      </c>
      <c r="V256" s="377" t="n">
        <f aca="false">+[1]data1cf!U256</f>
        <v>43163.1267471044</v>
      </c>
      <c r="W256" s="377" t="n">
        <f aca="false">+[1]data1cf!V256</f>
        <v>0</v>
      </c>
      <c r="X256" s="377" t="n">
        <f aca="false">+[1]data1cf!W256</f>
        <v>0</v>
      </c>
      <c r="Y256" s="377" t="n">
        <f aca="false">+[1]data1cf!X256</f>
        <v>0</v>
      </c>
      <c r="Z256" s="377" t="n">
        <f aca="false">+[1]data1cf!Y256</f>
        <v>0</v>
      </c>
      <c r="AA256" s="377" t="n">
        <f aca="false">+[1]data1cf!Z256</f>
        <v>0</v>
      </c>
      <c r="AB256" s="377" t="n">
        <f aca="false">+[1]data1cf!AA256</f>
        <v>0</v>
      </c>
      <c r="AC256" s="377" t="n">
        <f aca="false">+[1]data1cf!AB256</f>
        <v>0</v>
      </c>
      <c r="AD256" s="377" t="n">
        <f aca="false">+[1]data1cf!AC256</f>
        <v>0</v>
      </c>
      <c r="AE256" s="377" t="n">
        <f aca="false">+[1]data1cf!AD256</f>
        <v>0</v>
      </c>
      <c r="AF256" s="377" t="n">
        <f aca="false">+[1]data1cf!AE256</f>
        <v>0</v>
      </c>
      <c r="AG256" s="377"/>
      <c r="AH256" s="378" t="n">
        <f aca="false">XNPV(0.1,B256:AF256,$B$1:$AF$1)</f>
        <v>74705.9821285879</v>
      </c>
      <c r="AI256" s="378" t="n">
        <f aca="false">SUMPRODUCT(B256:AA256,$B$1010:$AA$1010)</f>
        <v>154248.419886242</v>
      </c>
      <c r="AJ256" s="379" t="n">
        <f aca="false">SUMPRODUCT(B256:AF256,$B$1012:$AF$1012)</f>
        <v>153842.869055854</v>
      </c>
      <c r="AK256" s="380" t="n">
        <f aca="false">XIRR(B256:AF256,$B$1:$AF$1)</f>
        <v>0.16257518905804</v>
      </c>
      <c r="AL256" s="381" t="n">
        <f aca="false">1-EXP(-(1/0.25)*(AI256/ABS($AI$1010)))</f>
        <v>0.978491526138806</v>
      </c>
    </row>
    <row r="257" customFormat="false" ht="12.75" hidden="false" customHeight="false" outlineLevel="0" collapsed="false">
      <c r="A257" s="371"/>
      <c r="B257" s="377" t="n">
        <f aca="false">+[1]data1cf!A257</f>
        <v>-153145.870761482</v>
      </c>
      <c r="C257" s="377" t="n">
        <f aca="false">+[1]data1cf!B257</f>
        <v>4893.25900980552</v>
      </c>
      <c r="D257" s="377" t="n">
        <f aca="false">+[1]data1cf!C257</f>
        <v>36424.3992971556</v>
      </c>
      <c r="E257" s="377" t="n">
        <f aca="false">+[1]data1cf!D257</f>
        <v>40765.4640568339</v>
      </c>
      <c r="F257" s="377" t="n">
        <f aca="false">+[1]data1cf!E257</f>
        <v>22731.7194250595</v>
      </c>
      <c r="G257" s="377" t="n">
        <f aca="false">+[1]data1cf!F257</f>
        <v>22880.3517016245</v>
      </c>
      <c r="H257" s="377" t="n">
        <f aca="false">+[1]data1cf!G257</f>
        <v>22446.1421274918</v>
      </c>
      <c r="I257" s="377" t="n">
        <f aca="false">+[1]data1cf!H257</f>
        <v>22291.7986671887</v>
      </c>
      <c r="J257" s="377" t="n">
        <f aca="false">+[1]data1cf!I257</f>
        <v>23257.5888629816</v>
      </c>
      <c r="K257" s="377" t="n">
        <f aca="false">+[1]data1cf!J257</f>
        <v>23903.0729315807</v>
      </c>
      <c r="L257" s="377" t="n">
        <f aca="false">+[1]data1cf!K257</f>
        <v>24613.3742896083</v>
      </c>
      <c r="M257" s="377" t="n">
        <f aca="false">+[1]data1cf!L257</f>
        <v>25411.8564253007</v>
      </c>
      <c r="N257" s="377" t="n">
        <f aca="false">+[1]data1cf!M257</f>
        <v>26244.3366367232</v>
      </c>
      <c r="O257" s="377" t="n">
        <f aca="false">+[1]data1cf!N257</f>
        <v>26839.5260233982</v>
      </c>
      <c r="P257" s="377" t="n">
        <f aca="false">+[1]data1cf!O257</f>
        <v>34432.1609452592</v>
      </c>
      <c r="Q257" s="377" t="n">
        <f aca="false">+[1]data1cf!P257</f>
        <v>41689.7360136957</v>
      </c>
      <c r="R257" s="377" t="n">
        <f aca="false">+[1]data1cf!Q257</f>
        <v>32963.7981945193</v>
      </c>
      <c r="S257" s="377" t="n">
        <f aca="false">+[1]data1cf!R257</f>
        <v>23854.0087008245</v>
      </c>
      <c r="T257" s="377" t="n">
        <f aca="false">+[1]data1cf!S257</f>
        <v>23697.6803618954</v>
      </c>
      <c r="U257" s="377" t="n">
        <f aca="false">+[1]data1cf!T257</f>
        <v>23516.4175047399</v>
      </c>
      <c r="V257" s="377" t="n">
        <f aca="false">+[1]data1cf!U257</f>
        <v>42575.6751550205</v>
      </c>
      <c r="W257" s="377" t="n">
        <f aca="false">+[1]data1cf!V257</f>
        <v>0</v>
      </c>
      <c r="X257" s="377" t="n">
        <f aca="false">+[1]data1cf!W257</f>
        <v>0</v>
      </c>
      <c r="Y257" s="377" t="n">
        <f aca="false">+[1]data1cf!X257</f>
        <v>0</v>
      </c>
      <c r="Z257" s="377" t="n">
        <f aca="false">+[1]data1cf!Y257</f>
        <v>0</v>
      </c>
      <c r="AA257" s="377" t="n">
        <f aca="false">+[1]data1cf!Z257</f>
        <v>0</v>
      </c>
      <c r="AB257" s="377" t="n">
        <f aca="false">+[1]data1cf!AA257</f>
        <v>0</v>
      </c>
      <c r="AC257" s="377" t="n">
        <f aca="false">+[1]data1cf!AB257</f>
        <v>0</v>
      </c>
      <c r="AD257" s="377" t="n">
        <f aca="false">+[1]data1cf!AC257</f>
        <v>0</v>
      </c>
      <c r="AE257" s="377" t="n">
        <f aca="false">+[1]data1cf!AD257</f>
        <v>0</v>
      </c>
      <c r="AF257" s="377" t="n">
        <f aca="false">+[1]data1cf!AE257</f>
        <v>0</v>
      </c>
      <c r="AG257" s="377"/>
      <c r="AH257" s="378" t="n">
        <f aca="false">XNPV(0.1,B257:AF257,$B$1:$AF$1)</f>
        <v>66646.6505759835</v>
      </c>
      <c r="AI257" s="378" t="n">
        <f aca="false">SUMPRODUCT(B257:AA257,$B$1010:$AA$1010)</f>
        <v>144402.127362274</v>
      </c>
      <c r="AJ257" s="379" t="n">
        <f aca="false">SUMPRODUCT(B257:AF257,$B$1012:$AF$1012)</f>
        <v>144004.565583453</v>
      </c>
      <c r="AK257" s="380" t="n">
        <f aca="false">XIRR(B257:AF257,$B$1:$AF$1)</f>
        <v>0.155361043854305</v>
      </c>
      <c r="AL257" s="381" t="n">
        <f aca="false">1-EXP(-(1/0.25)*(AI257/ABS($AI$1010)))</f>
        <v>0.972518161503509</v>
      </c>
    </row>
    <row r="258" customFormat="false" ht="12.75" hidden="false" customHeight="false" outlineLevel="0" collapsed="false">
      <c r="A258" s="371"/>
      <c r="B258" s="377" t="n">
        <f aca="false">+[1]data1cf!A258</f>
        <v>-166734.18676766</v>
      </c>
      <c r="C258" s="377" t="n">
        <f aca="false">+[1]data1cf!B258</f>
        <v>7496.98719013239</v>
      </c>
      <c r="D258" s="377" t="n">
        <f aca="false">+[1]data1cf!C258</f>
        <v>43949.5299769514</v>
      </c>
      <c r="E258" s="377" t="n">
        <f aca="false">+[1]data1cf!D258</f>
        <v>41723.6256941293</v>
      </c>
      <c r="F258" s="377" t="n">
        <f aca="false">+[1]data1cf!E258</f>
        <v>24922.4628634997</v>
      </c>
      <c r="G258" s="377" t="n">
        <f aca="false">+[1]data1cf!F258</f>
        <v>24916.4048619627</v>
      </c>
      <c r="H258" s="377" t="n">
        <f aca="false">+[1]data1cf!G258</f>
        <v>24288.8105019905</v>
      </c>
      <c r="I258" s="377" t="n">
        <f aca="false">+[1]data1cf!H258</f>
        <v>23972.077732694</v>
      </c>
      <c r="J258" s="377" t="n">
        <f aca="false">+[1]data1cf!I258</f>
        <v>24874.245907119</v>
      </c>
      <c r="K258" s="377" t="n">
        <f aca="false">+[1]data1cf!J258</f>
        <v>25435.40609191</v>
      </c>
      <c r="L258" s="377" t="n">
        <f aca="false">+[1]data1cf!K258</f>
        <v>26065.6725527397</v>
      </c>
      <c r="M258" s="377" t="n">
        <f aca="false">+[1]data1cf!L258</f>
        <v>26793.4811635458</v>
      </c>
      <c r="N258" s="377" t="n">
        <f aca="false">+[1]data1cf!M258</f>
        <v>27557.9205543347</v>
      </c>
      <c r="O258" s="377" t="n">
        <f aca="false">+[1]data1cf!N258</f>
        <v>28070.3140255326</v>
      </c>
      <c r="P258" s="377" t="n">
        <f aca="false">+[1]data1cf!O258</f>
        <v>36200.7456088867</v>
      </c>
      <c r="Q258" s="377" t="n">
        <f aca="false">+[1]data1cf!P258</f>
        <v>44020.8487985202</v>
      </c>
      <c r="R258" s="377" t="n">
        <f aca="false">+[1]data1cf!Q258</f>
        <v>34487.3044694402</v>
      </c>
      <c r="S258" s="377" t="n">
        <f aca="false">+[1]data1cf!R258</f>
        <v>24550.836658</v>
      </c>
      <c r="T258" s="377" t="n">
        <f aca="false">+[1]data1cf!S258</f>
        <v>24357.8925510057</v>
      </c>
      <c r="U258" s="377" t="n">
        <f aca="false">+[1]data1cf!T258</f>
        <v>24139.9744818845</v>
      </c>
      <c r="V258" s="377" t="n">
        <f aca="false">+[1]data1cf!U258</f>
        <v>44864.9481100329</v>
      </c>
      <c r="W258" s="377" t="n">
        <f aca="false">+[1]data1cf!V258</f>
        <v>0</v>
      </c>
      <c r="X258" s="377" t="n">
        <f aca="false">+[1]data1cf!W258</f>
        <v>0</v>
      </c>
      <c r="Y258" s="377" t="n">
        <f aca="false">+[1]data1cf!X258</f>
        <v>0</v>
      </c>
      <c r="Z258" s="377" t="n">
        <f aca="false">+[1]data1cf!Y258</f>
        <v>0</v>
      </c>
      <c r="AA258" s="377" t="n">
        <f aca="false">+[1]data1cf!Z258</f>
        <v>0</v>
      </c>
      <c r="AB258" s="377" t="n">
        <f aca="false">+[1]data1cf!AA258</f>
        <v>0</v>
      </c>
      <c r="AC258" s="377" t="n">
        <f aca="false">+[1]data1cf!AB258</f>
        <v>0</v>
      </c>
      <c r="AD258" s="377" t="n">
        <f aca="false">+[1]data1cf!AC258</f>
        <v>0</v>
      </c>
      <c r="AE258" s="377" t="n">
        <f aca="false">+[1]data1cf!AD258</f>
        <v>0</v>
      </c>
      <c r="AF258" s="377" t="n">
        <f aca="false">+[1]data1cf!AE258</f>
        <v>0</v>
      </c>
      <c r="AG258" s="377"/>
      <c r="AH258" s="378" t="n">
        <f aca="false">XNPV(0.1,B258:AF258,$B$1:$AF$1)</f>
        <v>72296.7703353815</v>
      </c>
      <c r="AI258" s="378" t="n">
        <f aca="false">SUMPRODUCT(B258:AA258,$B$1010:$AA$1010)</f>
        <v>154819.473835544</v>
      </c>
      <c r="AJ258" s="379" t="n">
        <f aca="false">SUMPRODUCT(B258:AF258,$B$1012:$AF$1012)</f>
        <v>154398.933717864</v>
      </c>
      <c r="AK258" s="380" t="n">
        <f aca="false">XIRR(B258:AF258,$B$1:$AF$1)</f>
        <v>0.156867472856181</v>
      </c>
      <c r="AL258" s="381" t="n">
        <f aca="false">1-EXP(-(1/0.25)*(AI258/ABS($AI$1010)))</f>
        <v>0.978795080287029</v>
      </c>
    </row>
    <row r="259" customFormat="false" ht="12.75" hidden="false" customHeight="false" outlineLevel="0" collapsed="false">
      <c r="A259" s="371"/>
      <c r="B259" s="377" t="n">
        <f aca="false">+[1]data1cf!A259</f>
        <v>-199658.098938937</v>
      </c>
      <c r="C259" s="377" t="n">
        <f aca="false">+[1]data1cf!B259</f>
        <v>7123.45183811737</v>
      </c>
      <c r="D259" s="377" t="n">
        <f aca="false">+[1]data1cf!C259</f>
        <v>51618.0694105115</v>
      </c>
      <c r="E259" s="377" t="n">
        <f aca="false">+[1]data1cf!D259</f>
        <v>50484.8739744746</v>
      </c>
      <c r="F259" s="377" t="n">
        <f aca="false">+[1]data1cf!E259</f>
        <v>30230.5411069118</v>
      </c>
      <c r="G259" s="377" t="n">
        <f aca="false">+[1]data1cf!F259</f>
        <v>29849.6751359657</v>
      </c>
      <c r="H259" s="377" t="n">
        <f aca="false">+[1]data1cf!G259</f>
        <v>28753.5176588742</v>
      </c>
      <c r="I259" s="377" t="n">
        <f aca="false">+[1]data1cf!H259</f>
        <v>28043.3224955319</v>
      </c>
      <c r="J259" s="377" t="n">
        <f aca="false">+[1]data1cf!I259</f>
        <v>28791.3372161567</v>
      </c>
      <c r="K259" s="377" t="n">
        <f aca="false">+[1]data1cf!J259</f>
        <v>29148.1842142971</v>
      </c>
      <c r="L259" s="377" t="n">
        <f aca="false">+[1]data1cf!K259</f>
        <v>29584.5295207478</v>
      </c>
      <c r="M259" s="377" t="n">
        <f aca="false">+[1]data1cf!L259</f>
        <v>30141.0991844224</v>
      </c>
      <c r="N259" s="377" t="n">
        <f aca="false">+[1]data1cf!M259</f>
        <v>30740.6785585926</v>
      </c>
      <c r="O259" s="377" t="n">
        <f aca="false">+[1]data1cf!N259</f>
        <v>31052.461045466</v>
      </c>
      <c r="P259" s="377" t="n">
        <f aca="false">+[1]data1cf!O259</f>
        <v>40485.9510829329</v>
      </c>
      <c r="Q259" s="377" t="n">
        <f aca="false">+[1]data1cf!P259</f>
        <v>49669.0360024396</v>
      </c>
      <c r="R259" s="377" t="n">
        <f aca="false">+[1]data1cf!Q259</f>
        <v>38178.6954236306</v>
      </c>
      <c r="S259" s="377" t="n">
        <f aca="false">+[1]data1cf!R259</f>
        <v>26239.2211826246</v>
      </c>
      <c r="T259" s="377" t="n">
        <f aca="false">+[1]data1cf!S259</f>
        <v>25957.5586258007</v>
      </c>
      <c r="U259" s="377" t="n">
        <f aca="false">+[1]data1cf!T259</f>
        <v>25650.8265359554</v>
      </c>
      <c r="V259" s="377" t="n">
        <f aca="false">+[1]data1cf!U259</f>
        <v>50411.7591845348</v>
      </c>
      <c r="W259" s="377" t="n">
        <f aca="false">+[1]data1cf!V259</f>
        <v>0</v>
      </c>
      <c r="X259" s="377" t="n">
        <f aca="false">+[1]data1cf!W259</f>
        <v>0</v>
      </c>
      <c r="Y259" s="377" t="n">
        <f aca="false">+[1]data1cf!X259</f>
        <v>0</v>
      </c>
      <c r="Z259" s="377" t="n">
        <f aca="false">+[1]data1cf!Y259</f>
        <v>0</v>
      </c>
      <c r="AA259" s="377" t="n">
        <f aca="false">+[1]data1cf!Z259</f>
        <v>0</v>
      </c>
      <c r="AB259" s="377" t="n">
        <f aca="false">+[1]data1cf!AA259</f>
        <v>0</v>
      </c>
      <c r="AC259" s="377" t="n">
        <f aca="false">+[1]data1cf!AB259</f>
        <v>0</v>
      </c>
      <c r="AD259" s="377" t="n">
        <f aca="false">+[1]data1cf!AC259</f>
        <v>0</v>
      </c>
      <c r="AE259" s="377" t="n">
        <f aca="false">+[1]data1cf!AD259</f>
        <v>0</v>
      </c>
      <c r="AF259" s="377" t="n">
        <f aca="false">+[1]data1cf!AE259</f>
        <v>0</v>
      </c>
      <c r="AG259" s="377"/>
      <c r="AH259" s="378" t="n">
        <f aca="false">XNPV(0.1,B259:AF259,$B$1:$AF$1)</f>
        <v>76020.202578859</v>
      </c>
      <c r="AI259" s="378" t="n">
        <f aca="false">SUMPRODUCT(B259:AA259,$B$1010:$AA$1010)</f>
        <v>169690.498002172</v>
      </c>
      <c r="AJ259" s="379" t="n">
        <f aca="false">SUMPRODUCT(B259:AF259,$B$1012:$AF$1012)</f>
        <v>169215.626222033</v>
      </c>
      <c r="AK259" s="380" t="n">
        <f aca="false">XIRR(B259:AF259,$B$1:$AF$1)</f>
        <v>0.151164434967722</v>
      </c>
      <c r="AL259" s="381" t="n">
        <f aca="false">1-EXP(-(1/0.25)*(AI259/ABS($AI$1010)))</f>
        <v>0.985355173293909</v>
      </c>
    </row>
    <row r="260" customFormat="false" ht="12.75" hidden="false" customHeight="false" outlineLevel="0" collapsed="false">
      <c r="A260" s="371"/>
      <c r="B260" s="377" t="n">
        <f aca="false">+[1]data1cf!A260</f>
        <v>-176555.223009676</v>
      </c>
      <c r="C260" s="377" t="n">
        <f aca="false">+[1]data1cf!B260</f>
        <v>5781.64855305228</v>
      </c>
      <c r="D260" s="377" t="n">
        <f aca="false">+[1]data1cf!C260</f>
        <v>47614.6641889339</v>
      </c>
      <c r="E260" s="377" t="n">
        <f aca="false">+[1]data1cf!D260</f>
        <v>46759.8541723596</v>
      </c>
      <c r="F260" s="377" t="n">
        <f aca="false">+[1]data1cf!E260</f>
        <v>26505.8357182446</v>
      </c>
      <c r="G260" s="377" t="n">
        <f aca="false">+[1]data1cf!F260</f>
        <v>26387.9743978248</v>
      </c>
      <c r="H260" s="377" t="n">
        <f aca="false">+[1]data1cf!G260</f>
        <v>25620.6100332745</v>
      </c>
      <c r="I260" s="377" t="n">
        <f aca="false">+[1]data1cf!H260</f>
        <v>25186.50942471</v>
      </c>
      <c r="J260" s="377" t="n">
        <f aca="false">+[1]data1cf!I260</f>
        <v>26042.6944046494</v>
      </c>
      <c r="K260" s="377" t="n">
        <f aca="false">+[1]data1cf!J260</f>
        <v>26542.9090007027</v>
      </c>
      <c r="L260" s="377" t="n">
        <f aca="false">+[1]data1cf!K260</f>
        <v>27115.3297633864</v>
      </c>
      <c r="M260" s="377" t="n">
        <f aca="false">+[1]data1cf!L260</f>
        <v>27792.0586635835</v>
      </c>
      <c r="N260" s="377" t="n">
        <f aca="false">+[1]data1cf!M260</f>
        <v>28507.3211464264</v>
      </c>
      <c r="O260" s="377" t="n">
        <f aca="false">+[1]data1cf!N260</f>
        <v>28959.8733770891</v>
      </c>
      <c r="P260" s="377" t="n">
        <f aca="false">+[1]data1cf!O260</f>
        <v>37479.0006973513</v>
      </c>
      <c r="Q260" s="377" t="n">
        <f aca="false">+[1]data1cf!P260</f>
        <v>45705.6744335424</v>
      </c>
      <c r="R260" s="377" t="n">
        <f aca="false">+[1]data1cf!Q260</f>
        <v>35588.4276942854</v>
      </c>
      <c r="S260" s="377" t="n">
        <f aca="false">+[1]data1cf!R260</f>
        <v>25054.473210076</v>
      </c>
      <c r="T260" s="377" t="n">
        <f aca="false">+[1]data1cf!S260</f>
        <v>24835.064838854</v>
      </c>
      <c r="U260" s="377" t="n">
        <f aca="false">+[1]data1cf!T260</f>
        <v>24590.6539971912</v>
      </c>
      <c r="V260" s="377" t="n">
        <f aca="false">+[1]data1cf!U260</f>
        <v>46519.5337591173</v>
      </c>
      <c r="W260" s="377" t="n">
        <f aca="false">+[1]data1cf!V260</f>
        <v>0</v>
      </c>
      <c r="X260" s="377" t="n">
        <f aca="false">+[1]data1cf!W260</f>
        <v>0</v>
      </c>
      <c r="Y260" s="377" t="n">
        <f aca="false">+[1]data1cf!X260</f>
        <v>0</v>
      </c>
      <c r="Z260" s="377" t="n">
        <f aca="false">+[1]data1cf!Y260</f>
        <v>0</v>
      </c>
      <c r="AA260" s="377" t="n">
        <f aca="false">+[1]data1cf!Z260</f>
        <v>0</v>
      </c>
      <c r="AB260" s="377" t="n">
        <f aca="false">+[1]data1cf!AA260</f>
        <v>0</v>
      </c>
      <c r="AC260" s="377" t="n">
        <f aca="false">+[1]data1cf!AB260</f>
        <v>0</v>
      </c>
      <c r="AD260" s="377" t="n">
        <f aca="false">+[1]data1cf!AC260</f>
        <v>0</v>
      </c>
      <c r="AE260" s="377" t="n">
        <f aca="false">+[1]data1cf!AD260</f>
        <v>0</v>
      </c>
      <c r="AF260" s="377" t="n">
        <f aca="false">+[1]data1cf!AE260</f>
        <v>0</v>
      </c>
      <c r="AG260" s="377"/>
      <c r="AH260" s="378" t="n">
        <f aca="false">XNPV(0.1,B260:AF260,$B$1:$AF$1)</f>
        <v>74907.4060187132</v>
      </c>
      <c r="AI260" s="378" t="n">
        <f aca="false">SUMPRODUCT(B260:AA260,$B$1010:$AA$1010)</f>
        <v>161035.387590648</v>
      </c>
      <c r="AJ260" s="379" t="n">
        <f aca="false">SUMPRODUCT(B260:AF260,$B$1012:$AF$1012)</f>
        <v>160597.566498342</v>
      </c>
      <c r="AK260" s="380" t="n">
        <f aca="false">XIRR(B260:AF260,$B$1:$AF$1)</f>
        <v>0.156190754918451</v>
      </c>
      <c r="AL260" s="381" t="n">
        <f aca="false">1-EXP(-(1/0.25)*(AI260/ABS($AI$1010)))</f>
        <v>0.981834639720119</v>
      </c>
    </row>
    <row r="261" customFormat="false" ht="12.75" hidden="false" customHeight="false" outlineLevel="0" collapsed="false">
      <c r="A261" s="371"/>
      <c r="B261" s="377" t="n">
        <f aca="false">+[1]data1cf!A261</f>
        <v>-167909.446768702</v>
      </c>
      <c r="C261" s="377" t="n">
        <f aca="false">+[1]data1cf!B261</f>
        <v>8599.62439151644</v>
      </c>
      <c r="D261" s="377" t="n">
        <f aca="false">+[1]data1cf!C261</f>
        <v>43376.5135404841</v>
      </c>
      <c r="E261" s="377" t="n">
        <f aca="false">+[1]data1cf!D261</f>
        <v>43681.9543876724</v>
      </c>
      <c r="F261" s="377" t="n">
        <f aca="false">+[1]data1cf!E261</f>
        <v>25111.9413194448</v>
      </c>
      <c r="G261" s="377" t="n">
        <f aca="false">+[1]data1cf!F261</f>
        <v>25092.5040811931</v>
      </c>
      <c r="H261" s="377" t="n">
        <f aca="false">+[1]data1cf!G261</f>
        <v>24448.1837778804</v>
      </c>
      <c r="I261" s="377" t="n">
        <f aca="false">+[1]data1cf!H261</f>
        <v>24117.4058789766</v>
      </c>
      <c r="J261" s="377" t="n">
        <f aca="false">+[1]data1cf!I261</f>
        <v>25014.0713541069</v>
      </c>
      <c r="K261" s="377" t="n">
        <f aca="false">+[1]data1cf!J261</f>
        <v>25567.9383255429</v>
      </c>
      <c r="L261" s="377" t="n">
        <f aca="false">+[1]data1cf!K261</f>
        <v>26191.2825295363</v>
      </c>
      <c r="M261" s="377" t="n">
        <f aca="false">+[1]data1cf!L261</f>
        <v>26912.9785531099</v>
      </c>
      <c r="N261" s="377" t="n">
        <f aca="false">+[1]data1cf!M261</f>
        <v>27671.5330605262</v>
      </c>
      <c r="O261" s="377" t="n">
        <f aca="false">+[1]data1cf!N261</f>
        <v>28176.7654730861</v>
      </c>
      <c r="P261" s="377" t="n">
        <f aca="false">+[1]data1cf!O261</f>
        <v>36353.7113489147</v>
      </c>
      <c r="Q261" s="377" t="n">
        <f aca="false">+[1]data1cf!P261</f>
        <v>44222.4678668932</v>
      </c>
      <c r="R261" s="377" t="n">
        <f aca="false">+[1]data1cf!Q261</f>
        <v>34619.0732614993</v>
      </c>
      <c r="S261" s="377" t="n">
        <f aca="false">+[1]data1cf!R261</f>
        <v>24611.1056438924</v>
      </c>
      <c r="T261" s="377" t="n">
        <f aca="false">+[1]data1cf!S261</f>
        <v>24414.994621469</v>
      </c>
      <c r="U261" s="377" t="n">
        <f aca="false">+[1]data1cf!T261</f>
        <v>24193.9062253967</v>
      </c>
      <c r="V261" s="377" t="n">
        <f aca="false">+[1]data1cf!U261</f>
        <v>45062.9484313581</v>
      </c>
      <c r="W261" s="377" t="n">
        <f aca="false">+[1]data1cf!V261</f>
        <v>0</v>
      </c>
      <c r="X261" s="377" t="n">
        <f aca="false">+[1]data1cf!W261</f>
        <v>0</v>
      </c>
      <c r="Y261" s="377" t="n">
        <f aca="false">+[1]data1cf!X261</f>
        <v>0</v>
      </c>
      <c r="Z261" s="377" t="n">
        <f aca="false">+[1]data1cf!Y261</f>
        <v>0</v>
      </c>
      <c r="AA261" s="377" t="n">
        <f aca="false">+[1]data1cf!Z261</f>
        <v>0</v>
      </c>
      <c r="AB261" s="377" t="n">
        <f aca="false">+[1]data1cf!AA261</f>
        <v>0</v>
      </c>
      <c r="AC261" s="377" t="n">
        <f aca="false">+[1]data1cf!AB261</f>
        <v>0</v>
      </c>
      <c r="AD261" s="377" t="n">
        <f aca="false">+[1]data1cf!AC261</f>
        <v>0</v>
      </c>
      <c r="AE261" s="377" t="n">
        <f aca="false">+[1]data1cf!AD261</f>
        <v>0</v>
      </c>
      <c r="AF261" s="377" t="n">
        <f aca="false">+[1]data1cf!AE261</f>
        <v>0</v>
      </c>
      <c r="AG261" s="377"/>
      <c r="AH261" s="378" t="n">
        <f aca="false">XNPV(0.1,B261:AF261,$B$1:$AF$1)</f>
        <v>73980.6171873591</v>
      </c>
      <c r="AI261" s="378" t="n">
        <f aca="false">SUMPRODUCT(B261:AA261,$B$1010:$AA$1010)</f>
        <v>157049.449500502</v>
      </c>
      <c r="AJ261" s="379" t="n">
        <f aca="false">SUMPRODUCT(B261:AF261,$B$1012:$AF$1012)</f>
        <v>156626.407659296</v>
      </c>
      <c r="AK261" s="380" t="n">
        <f aca="false">XIRR(B261:AF261,$B$1:$AF$1)</f>
        <v>0.158114411455023</v>
      </c>
      <c r="AL261" s="381" t="n">
        <f aca="false">1-EXP(-(1/0.25)*(AI261/ABS($AI$1010)))</f>
        <v>0.979939992007129</v>
      </c>
    </row>
    <row r="262" customFormat="false" ht="12.75" hidden="false" customHeight="false" outlineLevel="0" collapsed="false">
      <c r="A262" s="371"/>
      <c r="B262" s="377" t="n">
        <f aca="false">+[1]data1cf!A262</f>
        <v>-180065.162680091</v>
      </c>
      <c r="C262" s="377" t="n">
        <f aca="false">+[1]data1cf!B262</f>
        <v>6394.1370425884</v>
      </c>
      <c r="D262" s="377" t="n">
        <f aca="false">+[1]data1cf!C262</f>
        <v>42075.1928504193</v>
      </c>
      <c r="E262" s="377" t="n">
        <f aca="false">+[1]data1cf!D262</f>
        <v>46788.6586901124</v>
      </c>
      <c r="F262" s="377" t="n">
        <f aca="false">+[1]data1cf!E262</f>
        <v>27071.7172666857</v>
      </c>
      <c r="G262" s="377" t="n">
        <f aca="false">+[1]data1cf!F262</f>
        <v>26913.8985635048</v>
      </c>
      <c r="H262" s="377" t="n">
        <f aca="false">+[1]data1cf!G262</f>
        <v>26096.5818037374</v>
      </c>
      <c r="I262" s="377" t="n">
        <f aca="false">+[1]data1cf!H262</f>
        <v>25620.5351087392</v>
      </c>
      <c r="J262" s="377" t="n">
        <f aca="false">+[1]data1cf!I262</f>
        <v>26460.2861570116</v>
      </c>
      <c r="K262" s="377" t="n">
        <f aca="false">+[1]data1cf!J262</f>
        <v>26938.7194120361</v>
      </c>
      <c r="L262" s="377" t="n">
        <f aca="false">+[1]data1cf!K262</f>
        <v>27490.46670344</v>
      </c>
      <c r="M262" s="377" t="n">
        <f aca="false">+[1]data1cf!L262</f>
        <v>28148.9402283182</v>
      </c>
      <c r="N262" s="377" t="n">
        <f aca="false">+[1]data1cf!M262</f>
        <v>28846.6273783941</v>
      </c>
      <c r="O262" s="377" t="n">
        <f aca="false">+[1]data1cf!N262</f>
        <v>29277.7929509788</v>
      </c>
      <c r="P262" s="377" t="n">
        <f aca="false">+[1]data1cf!O262</f>
        <v>37935.836221969</v>
      </c>
      <c r="Q262" s="377" t="n">
        <f aca="false">+[1]data1cf!P262</f>
        <v>46307.8141862495</v>
      </c>
      <c r="R262" s="377" t="n">
        <f aca="false">+[1]data1cf!Q262</f>
        <v>35981.9580706792</v>
      </c>
      <c r="S262" s="377" t="n">
        <f aca="false">+[1]data1cf!R262</f>
        <v>25234.4678532116</v>
      </c>
      <c r="T262" s="377" t="n">
        <f aca="false">+[1]data1cf!S262</f>
        <v>25005.6014198695</v>
      </c>
      <c r="U262" s="377" t="n">
        <f aca="false">+[1]data1cf!T262</f>
        <v>24751.7223275016</v>
      </c>
      <c r="V262" s="377" t="n">
        <f aca="false">+[1]data1cf!U262</f>
        <v>47110.8660447036</v>
      </c>
      <c r="W262" s="377" t="n">
        <f aca="false">+[1]data1cf!V262</f>
        <v>0</v>
      </c>
      <c r="X262" s="377" t="n">
        <f aca="false">+[1]data1cf!W262</f>
        <v>0</v>
      </c>
      <c r="Y262" s="377" t="n">
        <f aca="false">+[1]data1cf!X262</f>
        <v>0</v>
      </c>
      <c r="Z262" s="377" t="n">
        <f aca="false">+[1]data1cf!Y262</f>
        <v>0</v>
      </c>
      <c r="AA262" s="377" t="n">
        <f aca="false">+[1]data1cf!Z262</f>
        <v>0</v>
      </c>
      <c r="AB262" s="377" t="n">
        <f aca="false">+[1]data1cf!AA262</f>
        <v>0</v>
      </c>
      <c r="AC262" s="377" t="n">
        <f aca="false">+[1]data1cf!AB262</f>
        <v>0</v>
      </c>
      <c r="AD262" s="377" t="n">
        <f aca="false">+[1]data1cf!AC262</f>
        <v>0</v>
      </c>
      <c r="AE262" s="377" t="n">
        <f aca="false">+[1]data1cf!AD262</f>
        <v>0</v>
      </c>
      <c r="AF262" s="377" t="n">
        <f aca="false">+[1]data1cf!AE262</f>
        <v>0</v>
      </c>
      <c r="AG262" s="377"/>
      <c r="AH262" s="378" t="n">
        <f aca="false">XNPV(0.1,B262:AF262,$B$1:$AF$1)</f>
        <v>69965.0964489087</v>
      </c>
      <c r="AI262" s="378" t="n">
        <f aca="false">SUMPRODUCT(B262:AA262,$B$1010:$AA$1010)</f>
        <v>156748.124000484</v>
      </c>
      <c r="AJ262" s="379" t="n">
        <f aca="false">SUMPRODUCT(B262:AF262,$B$1012:$AF$1012)</f>
        <v>156306.486678391</v>
      </c>
      <c r="AK262" s="380" t="n">
        <f aca="false">XIRR(B262:AF262,$B$1:$AF$1)</f>
        <v>0.150859255338745</v>
      </c>
      <c r="AL262" s="381" t="n">
        <f aca="false">1-EXP(-(1/0.25)*(AI262/ABS($AI$1010)))</f>
        <v>0.97978897394319</v>
      </c>
    </row>
    <row r="263" customFormat="false" ht="12.75" hidden="false" customHeight="false" outlineLevel="0" collapsed="false">
      <c r="A263" s="371"/>
      <c r="B263" s="377" t="n">
        <f aca="false">+[1]data1cf!A263</f>
        <v>-192343.124838135</v>
      </c>
      <c r="C263" s="377" t="n">
        <f aca="false">+[1]data1cf!B263</f>
        <v>7463.38394366499</v>
      </c>
      <c r="D263" s="377" t="n">
        <f aca="false">+[1]data1cf!C263</f>
        <v>49027.1385680396</v>
      </c>
      <c r="E263" s="377" t="n">
        <f aca="false">+[1]data1cf!D263</f>
        <v>49647.5451519223</v>
      </c>
      <c r="F263" s="377" t="n">
        <f aca="false">+[1]data1cf!E263</f>
        <v>29051.2020698742</v>
      </c>
      <c r="G263" s="377" t="n">
        <f aca="false">+[1]data1cf!F263</f>
        <v>28753.6102424969</v>
      </c>
      <c r="H263" s="377" t="n">
        <f aca="false">+[1]data1cf!G263</f>
        <v>27761.5572548259</v>
      </c>
      <c r="I263" s="377" t="n">
        <f aca="false">+[1]data1cf!H263</f>
        <v>27138.7808407231</v>
      </c>
      <c r="J263" s="377" t="n">
        <f aca="false">+[1]data1cf!I263</f>
        <v>27921.0450914838</v>
      </c>
      <c r="K263" s="377" t="n">
        <f aca="false">+[1]data1cf!J263</f>
        <v>28323.2860167196</v>
      </c>
      <c r="L263" s="377" t="n">
        <f aca="false">+[1]data1cf!K263</f>
        <v>28802.7163676966</v>
      </c>
      <c r="M263" s="377" t="n">
        <f aca="false">+[1]data1cf!L263</f>
        <v>29397.331584913</v>
      </c>
      <c r="N263" s="377" t="n">
        <f aca="false">+[1]data1cf!M263</f>
        <v>30033.5392536052</v>
      </c>
      <c r="O263" s="377" t="n">
        <f aca="false">+[1]data1cf!N263</f>
        <v>30389.8931190872</v>
      </c>
      <c r="P263" s="377" t="n">
        <f aca="false">+[1]data1cf!O263</f>
        <v>39533.8720318108</v>
      </c>
      <c r="Q263" s="377" t="n">
        <f aca="false">+[1]data1cf!P263</f>
        <v>48414.1321836523</v>
      </c>
      <c r="R263" s="377" t="n">
        <f aca="false">+[1]data1cf!Q263</f>
        <v>37358.5489876491</v>
      </c>
      <c r="S263" s="377" t="n">
        <f aca="false">+[1]data1cf!R263</f>
        <v>25864.0990220023</v>
      </c>
      <c r="T263" s="377" t="n">
        <f aca="false">+[1]data1cf!S263</f>
        <v>25602.1477667818</v>
      </c>
      <c r="U263" s="377" t="n">
        <f aca="false">+[1]data1cf!T263</f>
        <v>25315.1482123047</v>
      </c>
      <c r="V263" s="377" t="n">
        <f aca="false">+[1]data1cf!U263</f>
        <v>49179.3789272635</v>
      </c>
      <c r="W263" s="377" t="n">
        <f aca="false">+[1]data1cf!V263</f>
        <v>0</v>
      </c>
      <c r="X263" s="377" t="n">
        <f aca="false">+[1]data1cf!W263</f>
        <v>0</v>
      </c>
      <c r="Y263" s="377" t="n">
        <f aca="false">+[1]data1cf!X263</f>
        <v>0</v>
      </c>
      <c r="Z263" s="377" t="n">
        <f aca="false">+[1]data1cf!Y263</f>
        <v>0</v>
      </c>
      <c r="AA263" s="377" t="n">
        <f aca="false">+[1]data1cf!Z263</f>
        <v>0</v>
      </c>
      <c r="AB263" s="377" t="n">
        <f aca="false">+[1]data1cf!AA263</f>
        <v>0</v>
      </c>
      <c r="AC263" s="377" t="n">
        <f aca="false">+[1]data1cf!AB263</f>
        <v>0</v>
      </c>
      <c r="AD263" s="377" t="n">
        <f aca="false">+[1]data1cf!AC263</f>
        <v>0</v>
      </c>
      <c r="AE263" s="377" t="n">
        <f aca="false">+[1]data1cf!AD263</f>
        <v>0</v>
      </c>
      <c r="AF263" s="377" t="n">
        <f aca="false">+[1]data1cf!AE263</f>
        <v>0</v>
      </c>
      <c r="AG263" s="377"/>
      <c r="AH263" s="378" t="n">
        <f aca="false">XNPV(0.1,B263:AF263,$B$1:$AF$1)</f>
        <v>75526.6929597376</v>
      </c>
      <c r="AI263" s="378" t="n">
        <f aca="false">SUMPRODUCT(B263:AA263,$B$1010:$AA$1010)</f>
        <v>166776.701537792</v>
      </c>
      <c r="AJ263" s="379" t="n">
        <f aca="false">SUMPRODUCT(B263:AF263,$B$1012:$AF$1012)</f>
        <v>166313.678581696</v>
      </c>
      <c r="AK263" s="380" t="n">
        <f aca="false">XIRR(B263:AF263,$B$1:$AF$1)</f>
        <v>0.152537131433046</v>
      </c>
      <c r="AL263" s="381" t="n">
        <f aca="false">1-EXP(-(1/0.25)*(AI263/ABS($AI$1010)))</f>
        <v>0.984253584196838</v>
      </c>
    </row>
    <row r="264" customFormat="false" ht="12.75" hidden="false" customHeight="false" outlineLevel="0" collapsed="false">
      <c r="A264" s="371"/>
      <c r="B264" s="377" t="n">
        <f aca="false">+[1]data1cf!A264</f>
        <v>-199157.679964072</v>
      </c>
      <c r="C264" s="377" t="n">
        <f aca="false">+[1]data1cf!B264</f>
        <v>9722.27871477815</v>
      </c>
      <c r="D264" s="377" t="n">
        <f aca="false">+[1]data1cf!C264</f>
        <v>48291.8045746551</v>
      </c>
      <c r="E264" s="377" t="n">
        <f aca="false">+[1]data1cf!D264</f>
        <v>48575.9333499387</v>
      </c>
      <c r="F264" s="377" t="n">
        <f aca="false">+[1]data1cf!E264</f>
        <v>30149.8622659753</v>
      </c>
      <c r="G264" s="377" t="n">
        <f aca="false">+[1]data1cf!F264</f>
        <v>29774.6930973667</v>
      </c>
      <c r="H264" s="377" t="n">
        <f aca="false">+[1]data1cf!G264</f>
        <v>28685.6574311193</v>
      </c>
      <c r="I264" s="377" t="n">
        <f aca="false">+[1]data1cf!H264</f>
        <v>27981.4426034932</v>
      </c>
      <c r="J264" s="377" t="n">
        <f aca="false">+[1]data1cf!I264</f>
        <v>28731.8003419506</v>
      </c>
      <c r="K264" s="377" t="n">
        <f aca="false">+[1]data1cf!J264</f>
        <v>29091.7527485511</v>
      </c>
      <c r="L264" s="377" t="n">
        <f aca="false">+[1]data1cf!K264</f>
        <v>29531.0455123023</v>
      </c>
      <c r="M264" s="377" t="n">
        <f aca="false">+[1]data1cf!L264</f>
        <v>30090.2178805986</v>
      </c>
      <c r="N264" s="377" t="n">
        <f aca="false">+[1]data1cf!M264</f>
        <v>30692.3030043921</v>
      </c>
      <c r="O264" s="377" t="n">
        <f aca="false">+[1]data1cf!N264</f>
        <v>31007.1346290044</v>
      </c>
      <c r="P264" s="377" t="n">
        <f aca="false">+[1]data1cf!O264</f>
        <v>40420.8191472367</v>
      </c>
      <c r="Q264" s="377" t="n">
        <f aca="false">+[1]data1cf!P264</f>
        <v>49583.1877582901</v>
      </c>
      <c r="R264" s="377" t="n">
        <f aca="false">+[1]data1cf!Q264</f>
        <v>38122.5890269328</v>
      </c>
      <c r="S264" s="377" t="n">
        <f aca="false">+[1]data1cf!R264</f>
        <v>26213.5589937389</v>
      </c>
      <c r="T264" s="377" t="n">
        <f aca="false">+[1]data1cf!S264</f>
        <v>25933.2448913602</v>
      </c>
      <c r="U264" s="377" t="n">
        <f aca="false">+[1]data1cf!T264</f>
        <v>25627.8627085663</v>
      </c>
      <c r="V264" s="377" t="n">
        <f aca="false">+[1]data1cf!U264</f>
        <v>50327.4517821453</v>
      </c>
      <c r="W264" s="377" t="n">
        <f aca="false">+[1]data1cf!V264</f>
        <v>0</v>
      </c>
      <c r="X264" s="377" t="n">
        <f aca="false">+[1]data1cf!W264</f>
        <v>0</v>
      </c>
      <c r="Y264" s="377" t="n">
        <f aca="false">+[1]data1cf!X264</f>
        <v>0</v>
      </c>
      <c r="Z264" s="377" t="n">
        <f aca="false">+[1]data1cf!Y264</f>
        <v>0</v>
      </c>
      <c r="AA264" s="377" t="n">
        <f aca="false">+[1]data1cf!Z264</f>
        <v>0</v>
      </c>
      <c r="AB264" s="377" t="n">
        <f aca="false">+[1]data1cf!AA264</f>
        <v>0</v>
      </c>
      <c r="AC264" s="377" t="n">
        <f aca="false">+[1]data1cf!AB264</f>
        <v>0</v>
      </c>
      <c r="AD264" s="377" t="n">
        <f aca="false">+[1]data1cf!AC264</f>
        <v>0</v>
      </c>
      <c r="AE264" s="377" t="n">
        <f aca="false">+[1]data1cf!AD264</f>
        <v>0</v>
      </c>
      <c r="AF264" s="377" t="n">
        <f aca="false">+[1]data1cf!AE264</f>
        <v>0</v>
      </c>
      <c r="AG264" s="377"/>
      <c r="AH264" s="378" t="n">
        <f aca="false">XNPV(0.1,B264:AF264,$B$1:$AF$1)</f>
        <v>74335.2398871258</v>
      </c>
      <c r="AI264" s="378" t="n">
        <f aca="false">SUMPRODUCT(B264:AA264,$B$1010:$AA$1010)</f>
        <v>167526.127221232</v>
      </c>
      <c r="AJ264" s="379" t="n">
        <f aca="false">SUMPRODUCT(B264:AF264,$B$1012:$AF$1012)</f>
        <v>167053.261532019</v>
      </c>
      <c r="AK264" s="380" t="n">
        <f aca="false">XIRR(B264:AF264,$B$1:$AF$1)</f>
        <v>0.15005961201101</v>
      </c>
      <c r="AL264" s="381" t="n">
        <f aca="false">1-EXP(-(1/0.25)*(AI264/ABS($AI$1010)))</f>
        <v>0.984544587746305</v>
      </c>
    </row>
    <row r="265" customFormat="false" ht="12.75" hidden="false" customHeight="false" outlineLevel="0" collapsed="false">
      <c r="A265" s="371"/>
      <c r="B265" s="377" t="n">
        <f aca="false">+[1]data1cf!A265</f>
        <v>-164390.566963322</v>
      </c>
      <c r="C265" s="377" t="n">
        <f aca="false">+[1]data1cf!B265</f>
        <v>7592.64364255492</v>
      </c>
      <c r="D265" s="377" t="n">
        <f aca="false">+[1]data1cf!C265</f>
        <v>40938.6615521001</v>
      </c>
      <c r="E265" s="377" t="n">
        <f aca="false">+[1]data1cf!D265</f>
        <v>42775.8348183526</v>
      </c>
      <c r="F265" s="377" t="n">
        <f aca="false">+[1]data1cf!E265</f>
        <v>24544.6184193303</v>
      </c>
      <c r="G265" s="377" t="n">
        <f aca="false">+[1]data1cf!F265</f>
        <v>24565.240338921</v>
      </c>
      <c r="H265" s="377" t="n">
        <f aca="false">+[1]data1cf!G265</f>
        <v>23970.9996641104</v>
      </c>
      <c r="I265" s="377" t="n">
        <f aca="false">+[1]data1cf!H265</f>
        <v>23682.2746921303</v>
      </c>
      <c r="J265" s="377" t="n">
        <f aca="false">+[1]data1cf!I265</f>
        <v>24595.4159576433</v>
      </c>
      <c r="K265" s="377" t="n">
        <f aca="false">+[1]data1cf!J265</f>
        <v>25171.119749161</v>
      </c>
      <c r="L265" s="377" t="n">
        <f aca="false">+[1]data1cf!K265</f>
        <v>25815.1900816424</v>
      </c>
      <c r="M265" s="377" t="n">
        <f aca="false">+[1]data1cf!L265</f>
        <v>26555.187978633</v>
      </c>
      <c r="N265" s="377" t="n">
        <f aca="false">+[1]data1cf!M265</f>
        <v>27331.362584784</v>
      </c>
      <c r="O265" s="377" t="n">
        <f aca="false">+[1]data1cf!N265</f>
        <v>27858.0361291816</v>
      </c>
      <c r="P265" s="377" t="n">
        <f aca="false">+[1]data1cf!O265</f>
        <v>35895.7122227452</v>
      </c>
      <c r="Q265" s="377" t="n">
        <f aca="false">+[1]data1cf!P265</f>
        <v>43618.794409575</v>
      </c>
      <c r="R265" s="377" t="n">
        <f aca="false">+[1]data1cf!Q265</f>
        <v>34224.5405275129</v>
      </c>
      <c r="S265" s="377" t="n">
        <f aca="false">+[1]data1cf!R265</f>
        <v>24430.6525380613</v>
      </c>
      <c r="T265" s="377" t="n">
        <f aca="false">+[1]data1cf!S265</f>
        <v>24244.0236683008</v>
      </c>
      <c r="U265" s="377" t="n">
        <f aca="false">+[1]data1cf!T265</f>
        <v>24032.4276394277</v>
      </c>
      <c r="V265" s="377" t="n">
        <f aca="false">+[1]data1cf!U265</f>
        <v>44470.1099687605</v>
      </c>
      <c r="W265" s="377" t="n">
        <f aca="false">+[1]data1cf!V265</f>
        <v>0</v>
      </c>
      <c r="X265" s="377" t="n">
        <f aca="false">+[1]data1cf!W265</f>
        <v>0</v>
      </c>
      <c r="Y265" s="377" t="n">
        <f aca="false">+[1]data1cf!X265</f>
        <v>0</v>
      </c>
      <c r="Z265" s="377" t="n">
        <f aca="false">+[1]data1cf!Y265</f>
        <v>0</v>
      </c>
      <c r="AA265" s="377" t="n">
        <f aca="false">+[1]data1cf!Z265</f>
        <v>0</v>
      </c>
      <c r="AB265" s="377" t="n">
        <f aca="false">+[1]data1cf!AA265</f>
        <v>0</v>
      </c>
      <c r="AC265" s="377" t="n">
        <f aca="false">+[1]data1cf!AB265</f>
        <v>0</v>
      </c>
      <c r="AD265" s="377" t="n">
        <f aca="false">+[1]data1cf!AC265</f>
        <v>0</v>
      </c>
      <c r="AE265" s="377" t="n">
        <f aca="false">+[1]data1cf!AD265</f>
        <v>0</v>
      </c>
      <c r="AF265" s="377" t="n">
        <f aca="false">+[1]data1cf!AE265</f>
        <v>0</v>
      </c>
      <c r="AG265" s="377"/>
      <c r="AH265" s="378" t="n">
        <f aca="false">XNPV(0.1,B265:AF265,$B$1:$AF$1)</f>
        <v>71316.625995118</v>
      </c>
      <c r="AI265" s="378" t="n">
        <f aca="false">SUMPRODUCT(B265:AA265,$B$1010:$AA$1010)</f>
        <v>153035.219195338</v>
      </c>
      <c r="AJ265" s="379" t="n">
        <f aca="false">SUMPRODUCT(B265:AF265,$B$1012:$AF$1012)</f>
        <v>152618.56065967</v>
      </c>
      <c r="AK265" s="380" t="n">
        <f aca="false">XIRR(B265:AF265,$B$1:$AF$1)</f>
        <v>0.156595574160217</v>
      </c>
      <c r="AL265" s="381" t="n">
        <f aca="false">1-EXP(-(1/0.25)*(AI265/ABS($AI$1010)))</f>
        <v>0.977832127235916</v>
      </c>
    </row>
    <row r="266" customFormat="false" ht="12.75" hidden="false" customHeight="false" outlineLevel="0" collapsed="false">
      <c r="A266" s="371"/>
      <c r="B266" s="377" t="n">
        <f aca="false">+[1]data1cf!A266</f>
        <v>-171897.947231149</v>
      </c>
      <c r="C266" s="377" t="n">
        <f aca="false">+[1]data1cf!B266</f>
        <v>9164.09596187227</v>
      </c>
      <c r="D266" s="377" t="n">
        <f aca="false">+[1]data1cf!C266</f>
        <v>43738.2747046318</v>
      </c>
      <c r="E266" s="377" t="n">
        <f aca="false">+[1]data1cf!D266</f>
        <v>45442.5356599088</v>
      </c>
      <c r="F266" s="377" t="n">
        <f aca="false">+[1]data1cf!E266</f>
        <v>25754.9776760725</v>
      </c>
      <c r="G266" s="377" t="n">
        <f aca="false">+[1]data1cf!F266</f>
        <v>25690.1350877052</v>
      </c>
      <c r="H266" s="377" t="n">
        <f aca="false">+[1]data1cf!G266</f>
        <v>24989.0516573499</v>
      </c>
      <c r="I266" s="377" t="n">
        <f aca="false">+[1]data1cf!H266</f>
        <v>24610.6085559499</v>
      </c>
      <c r="J266" s="377" t="n">
        <f aca="false">+[1]data1cf!I266</f>
        <v>25488.599424048</v>
      </c>
      <c r="K266" s="377" t="n">
        <f aca="false">+[1]data1cf!J266</f>
        <v>26017.7152895033</v>
      </c>
      <c r="L266" s="377" t="n">
        <f aca="false">+[1]data1cf!K266</f>
        <v>26617.5673091571</v>
      </c>
      <c r="M266" s="377" t="n">
        <f aca="false">+[1]data1cf!L266</f>
        <v>27318.5189383138</v>
      </c>
      <c r="N266" s="377" t="n">
        <f aca="false">+[1]data1cf!M266</f>
        <v>28057.1018138929</v>
      </c>
      <c r="O266" s="377" t="n">
        <f aca="false">+[1]data1cf!N266</f>
        <v>28538.031616253</v>
      </c>
      <c r="P266" s="377" t="n">
        <f aca="false">+[1]data1cf!O266</f>
        <v>36872.8338616342</v>
      </c>
      <c r="Q266" s="377" t="n">
        <f aca="false">+[1]data1cf!P266</f>
        <v>44906.7060326865</v>
      </c>
      <c r="R266" s="377" t="n">
        <f aca="false">+[1]data1cf!Q266</f>
        <v>35066.259320412</v>
      </c>
      <c r="S266" s="377" t="n">
        <f aca="false">+[1]data1cf!R266</f>
        <v>24815.6415575535</v>
      </c>
      <c r="T266" s="377" t="n">
        <f aca="false">+[1]data1cf!S266</f>
        <v>24608.7829187372</v>
      </c>
      <c r="U266" s="377" t="n">
        <f aca="false">+[1]data1cf!T266</f>
        <v>24376.9353285301</v>
      </c>
      <c r="V266" s="377" t="n">
        <f aca="false">+[1]data1cf!U266</f>
        <v>45734.9055918762</v>
      </c>
      <c r="W266" s="377" t="n">
        <f aca="false">+[1]data1cf!V266</f>
        <v>0</v>
      </c>
      <c r="X266" s="377" t="n">
        <f aca="false">+[1]data1cf!W266</f>
        <v>0</v>
      </c>
      <c r="Y266" s="377" t="n">
        <f aca="false">+[1]data1cf!X266</f>
        <v>0</v>
      </c>
      <c r="Z266" s="377" t="n">
        <f aca="false">+[1]data1cf!Y266</f>
        <v>0</v>
      </c>
      <c r="AA266" s="377" t="n">
        <f aca="false">+[1]data1cf!Z266</f>
        <v>0</v>
      </c>
      <c r="AB266" s="377" t="n">
        <f aca="false">+[1]data1cf!AA266</f>
        <v>0</v>
      </c>
      <c r="AC266" s="377" t="n">
        <f aca="false">+[1]data1cf!AB266</f>
        <v>0</v>
      </c>
      <c r="AD266" s="377" t="n">
        <f aca="false">+[1]data1cf!AC266</f>
        <v>0</v>
      </c>
      <c r="AE266" s="377" t="n">
        <f aca="false">+[1]data1cf!AD266</f>
        <v>0</v>
      </c>
      <c r="AF266" s="377" t="n">
        <f aca="false">+[1]data1cf!AE266</f>
        <v>0</v>
      </c>
      <c r="AG266" s="377"/>
      <c r="AH266" s="378" t="n">
        <f aca="false">XNPV(0.1,B266:AF266,$B$1:$AF$1)</f>
        <v>75042.5121776426</v>
      </c>
      <c r="AI266" s="378" t="n">
        <f aca="false">SUMPRODUCT(B266:AA266,$B$1010:$AA$1010)</f>
        <v>159514.968360869</v>
      </c>
      <c r="AJ266" s="379" t="n">
        <f aca="false">SUMPRODUCT(B266:AF266,$B$1012:$AF$1012)</f>
        <v>159085.142492167</v>
      </c>
      <c r="AK266" s="380" t="n">
        <f aca="false">XIRR(B266:AF266,$B$1:$AF$1)</f>
        <v>0.157875483360807</v>
      </c>
      <c r="AL266" s="381" t="n">
        <f aca="false">1-EXP(-(1/0.25)*(AI266/ABS($AI$1010)))</f>
        <v>0.981134018573997</v>
      </c>
    </row>
    <row r="267" customFormat="false" ht="12.75" hidden="false" customHeight="false" outlineLevel="0" collapsed="false">
      <c r="A267" s="371"/>
      <c r="B267" s="377" t="n">
        <f aca="false">+[1]data1cf!A267</f>
        <v>-183738.817734451</v>
      </c>
      <c r="C267" s="377" t="n">
        <f aca="false">+[1]data1cf!B267</f>
        <v>7423.58258914336</v>
      </c>
      <c r="D267" s="377" t="n">
        <f aca="false">+[1]data1cf!C267</f>
        <v>47804.9927929468</v>
      </c>
      <c r="E267" s="377" t="n">
        <f aca="false">+[1]data1cf!D267</f>
        <v>47732.0265942187</v>
      </c>
      <c r="F267" s="377" t="n">
        <f aca="false">+[1]data1cf!E267</f>
        <v>27663.9934326044</v>
      </c>
      <c r="G267" s="377" t="n">
        <f aca="false">+[1]data1cf!F267</f>
        <v>27464.3536000245</v>
      </c>
      <c r="H267" s="377" t="n">
        <f aca="false">+[1]data1cf!G267</f>
        <v>26594.7544974259</v>
      </c>
      <c r="I267" s="377" t="n">
        <f aca="false">+[1]data1cf!H267</f>
        <v>26074.8052095318</v>
      </c>
      <c r="J267" s="377" t="n">
        <f aca="false">+[1]data1cf!I267</f>
        <v>26897.3557923264</v>
      </c>
      <c r="K267" s="377" t="n">
        <f aca="false">+[1]data1cf!J267</f>
        <v>27352.9917513641</v>
      </c>
      <c r="L267" s="377" t="n">
        <f aca="false">+[1]data1cf!K267</f>
        <v>27883.1012912996</v>
      </c>
      <c r="M267" s="377" t="n">
        <f aca="false">+[1]data1cf!L267</f>
        <v>28522.4679487932</v>
      </c>
      <c r="N267" s="377" t="n">
        <f aca="false">+[1]data1cf!M267</f>
        <v>29201.7599935075</v>
      </c>
      <c r="O267" s="377" t="n">
        <f aca="false">+[1]data1cf!N267</f>
        <v>29610.5413623957</v>
      </c>
      <c r="P267" s="377" t="n">
        <f aca="false">+[1]data1cf!O267</f>
        <v>38413.9800909845</v>
      </c>
      <c r="Q267" s="377" t="n">
        <f aca="false">+[1]data1cf!P267</f>
        <v>46938.0397609536</v>
      </c>
      <c r="R267" s="377" t="n">
        <f aca="false">+[1]data1cf!Q267</f>
        <v>36393.8440265746</v>
      </c>
      <c r="S267" s="377" t="n">
        <f aca="false">+[1]data1cf!R267</f>
        <v>25422.8580515065</v>
      </c>
      <c r="T267" s="377" t="n">
        <f aca="false">+[1]data1cf!S267</f>
        <v>25184.0924002361</v>
      </c>
      <c r="U267" s="377" t="n">
        <f aca="false">+[1]data1cf!T267</f>
        <v>24920.3034261253</v>
      </c>
      <c r="V267" s="377" t="n">
        <f aca="false">+[1]data1cf!U267</f>
        <v>47729.780055694</v>
      </c>
      <c r="W267" s="377" t="n">
        <f aca="false">+[1]data1cf!V267</f>
        <v>0</v>
      </c>
      <c r="X267" s="377" t="n">
        <f aca="false">+[1]data1cf!W267</f>
        <v>0</v>
      </c>
      <c r="Y267" s="377" t="n">
        <f aca="false">+[1]data1cf!X267</f>
        <v>0</v>
      </c>
      <c r="Z267" s="377" t="n">
        <f aca="false">+[1]data1cf!Y267</f>
        <v>0</v>
      </c>
      <c r="AA267" s="377" t="n">
        <f aca="false">+[1]data1cf!Z267</f>
        <v>0</v>
      </c>
      <c r="AB267" s="377" t="n">
        <f aca="false">+[1]data1cf!AA267</f>
        <v>0</v>
      </c>
      <c r="AC267" s="377" t="n">
        <f aca="false">+[1]data1cf!AB267</f>
        <v>0</v>
      </c>
      <c r="AD267" s="377" t="n">
        <f aca="false">+[1]data1cf!AC267</f>
        <v>0</v>
      </c>
      <c r="AE267" s="377" t="n">
        <f aca="false">+[1]data1cf!AD267</f>
        <v>0</v>
      </c>
      <c r="AF267" s="377" t="n">
        <f aca="false">+[1]data1cf!AE267</f>
        <v>0</v>
      </c>
      <c r="AG267" s="377"/>
      <c r="AH267" s="378" t="n">
        <f aca="false">XNPV(0.1,B267:AF267,$B$1:$AF$1)</f>
        <v>75355.7746557283</v>
      </c>
      <c r="AI267" s="378" t="n">
        <f aca="false">SUMPRODUCT(B267:AA267,$B$1010:$AA$1010)</f>
        <v>163782.177714995</v>
      </c>
      <c r="AJ267" s="379" t="n">
        <f aca="false">SUMPRODUCT(B267:AF267,$B$1012:$AF$1012)</f>
        <v>163333.01795496</v>
      </c>
      <c r="AK267" s="380" t="n">
        <f aca="false">XIRR(B267:AF267,$B$1:$AF$1)</f>
        <v>0.15465002779599</v>
      </c>
      <c r="AL267" s="381" t="n">
        <f aca="false">1-EXP(-(1/0.25)*(AI267/ABS($AI$1010)))</f>
        <v>0.983035079138128</v>
      </c>
    </row>
    <row r="268" customFormat="false" ht="12.75" hidden="false" customHeight="false" outlineLevel="0" collapsed="false">
      <c r="A268" s="371"/>
      <c r="B268" s="377" t="n">
        <f aca="false">+[1]data1cf!A268</f>
        <v>-155924.487687172</v>
      </c>
      <c r="C268" s="377" t="n">
        <f aca="false">+[1]data1cf!B268</f>
        <v>7965.49812590289</v>
      </c>
      <c r="D268" s="377" t="n">
        <f aca="false">+[1]data1cf!C268</f>
        <v>41681.9996488845</v>
      </c>
      <c r="E268" s="377" t="n">
        <f aca="false">+[1]data1cf!D268</f>
        <v>41256.2686828324</v>
      </c>
      <c r="F268" s="377" t="n">
        <f aca="false">+[1]data1cf!E268</f>
        <v>23179.6952297969</v>
      </c>
      <c r="G268" s="377" t="n">
        <f aca="false">+[1]data1cf!F268</f>
        <v>23296.6955495559</v>
      </c>
      <c r="H268" s="377" t="n">
        <f aca="false">+[1]data1cf!G268</f>
        <v>22822.941543364</v>
      </c>
      <c r="I268" s="377" t="n">
        <f aca="false">+[1]data1cf!H268</f>
        <v>22635.3917841852</v>
      </c>
      <c r="J268" s="377" t="n">
        <f aca="false">+[1]data1cf!I268</f>
        <v>23588.172183522</v>
      </c>
      <c r="K268" s="377" t="n">
        <f aca="false">+[1]data1cf!J268</f>
        <v>24216.4132198955</v>
      </c>
      <c r="L268" s="377" t="n">
        <f aca="false">+[1]data1cf!K268</f>
        <v>24910.3485823206</v>
      </c>
      <c r="M268" s="377" t="n">
        <f aca="false">+[1]data1cf!L268</f>
        <v>25694.3789896048</v>
      </c>
      <c r="N268" s="377" t="n">
        <f aca="false">+[1]data1cf!M268</f>
        <v>26512.9458231101</v>
      </c>
      <c r="O268" s="377" t="n">
        <f aca="false">+[1]data1cf!N268</f>
        <v>27091.2046253023</v>
      </c>
      <c r="P268" s="377" t="n">
        <f aca="false">+[1]data1cf!O268</f>
        <v>34793.8112983003</v>
      </c>
      <c r="Q268" s="377" t="n">
        <f aca="false">+[1]data1cf!P268</f>
        <v>42166.4153488436</v>
      </c>
      <c r="R268" s="377" t="n">
        <f aca="false">+[1]data1cf!Q268</f>
        <v>33275.3335105926</v>
      </c>
      <c r="S268" s="377" t="n">
        <f aca="false">+[1]data1cf!R268</f>
        <v>23996.5000849829</v>
      </c>
      <c r="T268" s="377" t="n">
        <f aca="false">+[1]data1cf!S268</f>
        <v>23832.6843434317</v>
      </c>
      <c r="U268" s="377" t="n">
        <f aca="false">+[1]data1cf!T268</f>
        <v>23643.9260179388</v>
      </c>
      <c r="V268" s="377" t="n">
        <f aca="false">+[1]data1cf!U268</f>
        <v>43043.798841387</v>
      </c>
      <c r="W268" s="377" t="n">
        <f aca="false">+[1]data1cf!V268</f>
        <v>0</v>
      </c>
      <c r="X268" s="377" t="n">
        <f aca="false">+[1]data1cf!W268</f>
        <v>0</v>
      </c>
      <c r="Y268" s="377" t="n">
        <f aca="false">+[1]data1cf!X268</f>
        <v>0</v>
      </c>
      <c r="Z268" s="377" t="n">
        <f aca="false">+[1]data1cf!Y268</f>
        <v>0</v>
      </c>
      <c r="AA268" s="377" t="n">
        <f aca="false">+[1]data1cf!Z268</f>
        <v>0</v>
      </c>
      <c r="AB268" s="377" t="n">
        <f aca="false">+[1]data1cf!AA268</f>
        <v>0</v>
      </c>
      <c r="AC268" s="377" t="n">
        <f aca="false">+[1]data1cf!AB268</f>
        <v>0</v>
      </c>
      <c r="AD268" s="377" t="n">
        <f aca="false">+[1]data1cf!AC268</f>
        <v>0</v>
      </c>
      <c r="AE268" s="377" t="n">
        <f aca="false">+[1]data1cf!AD268</f>
        <v>0</v>
      </c>
      <c r="AF268" s="377" t="n">
        <f aca="false">+[1]data1cf!AE268</f>
        <v>0</v>
      </c>
      <c r="AG268" s="377"/>
      <c r="AH268" s="378" t="n">
        <f aca="false">XNPV(0.1,B268:AF268,$B$1:$AF$1)</f>
        <v>73405.0279088655</v>
      </c>
      <c r="AI268" s="378" t="n">
        <f aca="false">SUMPRODUCT(B268:AA268,$B$1010:$AA$1010)</f>
        <v>152542.313346344</v>
      </c>
      <c r="AJ268" s="379" t="n">
        <f aca="false">SUMPRODUCT(B268:AF268,$B$1012:$AF$1012)</f>
        <v>152138.569136038</v>
      </c>
      <c r="AK268" s="380" t="n">
        <f aca="false">XIRR(B268:AF268,$B$1:$AF$1)</f>
        <v>0.161542700470267</v>
      </c>
      <c r="AL268" s="381" t="n">
        <f aca="false">1-EXP(-(1/0.25)*(AI268/ABS($AI$1010)))</f>
        <v>0.977558482512467</v>
      </c>
    </row>
    <row r="269" customFormat="false" ht="12.75" hidden="false" customHeight="false" outlineLevel="0" collapsed="false">
      <c r="A269" s="371"/>
      <c r="B269" s="377" t="n">
        <f aca="false">+[1]data1cf!A269</f>
        <v>-157584.129214161</v>
      </c>
      <c r="C269" s="377" t="n">
        <f aca="false">+[1]data1cf!B269</f>
        <v>9944.64977094097</v>
      </c>
      <c r="D269" s="377" t="n">
        <f aca="false">+[1]data1cf!C269</f>
        <v>41319.4813891131</v>
      </c>
      <c r="E269" s="377" t="n">
        <f aca="false">+[1]data1cf!D269</f>
        <v>44933.1763506468</v>
      </c>
      <c r="F269" s="377" t="n">
        <f aca="false">+[1]data1cf!E269</f>
        <v>23447.2669276998</v>
      </c>
      <c r="G269" s="377" t="n">
        <f aca="false">+[1]data1cf!F269</f>
        <v>23545.3737797735</v>
      </c>
      <c r="H269" s="377" t="n">
        <f aca="false">+[1]data1cf!G269</f>
        <v>23048.0002594992</v>
      </c>
      <c r="I269" s="377" t="n">
        <f aca="false">+[1]data1cf!H269</f>
        <v>22840.6166930537</v>
      </c>
      <c r="J269" s="377" t="n">
        <f aca="false">+[1]data1cf!I269</f>
        <v>23785.6264644006</v>
      </c>
      <c r="K269" s="377" t="n">
        <f aca="false">+[1]data1cf!J269</f>
        <v>24403.5684012224</v>
      </c>
      <c r="L269" s="377" t="n">
        <f aca="false">+[1]data1cf!K269</f>
        <v>25087.7285097503</v>
      </c>
      <c r="M269" s="377" t="n">
        <f aca="false">+[1]data1cf!L269</f>
        <v>25863.12703677</v>
      </c>
      <c r="N269" s="377" t="n">
        <f aca="false">+[1]data1cf!M269</f>
        <v>26673.3835416517</v>
      </c>
      <c r="O269" s="377" t="n">
        <f aca="false">+[1]data1cf!N269</f>
        <v>27241.5298663648</v>
      </c>
      <c r="P269" s="377" t="n">
        <f aca="false">+[1]data1cf!O269</f>
        <v>35009.8216229365</v>
      </c>
      <c r="Q269" s="377" t="n">
        <f aca="false">+[1]data1cf!P269</f>
        <v>42451.1313931298</v>
      </c>
      <c r="R269" s="377" t="n">
        <f aca="false">+[1]data1cf!Q269</f>
        <v>33461.410599125</v>
      </c>
      <c r="S269" s="377" t="n">
        <f aca="false">+[1]data1cf!R269</f>
        <v>24081.608836823</v>
      </c>
      <c r="T269" s="377" t="n">
        <f aca="false">+[1]data1cf!S269</f>
        <v>23913.3209407241</v>
      </c>
      <c r="U269" s="377" t="n">
        <f aca="false">+[1]data1cf!T269</f>
        <v>23720.0856431081</v>
      </c>
      <c r="V269" s="377" t="n">
        <f aca="false">+[1]data1cf!U269</f>
        <v>43323.4046778295</v>
      </c>
      <c r="W269" s="377" t="n">
        <f aca="false">+[1]data1cf!V269</f>
        <v>0</v>
      </c>
      <c r="X269" s="377" t="n">
        <f aca="false">+[1]data1cf!W269</f>
        <v>0</v>
      </c>
      <c r="Y269" s="377" t="n">
        <f aca="false">+[1]data1cf!X269</f>
        <v>0</v>
      </c>
      <c r="Z269" s="377" t="n">
        <f aca="false">+[1]data1cf!Y269</f>
        <v>0</v>
      </c>
      <c r="AA269" s="377" t="n">
        <f aca="false">+[1]data1cf!Z269</f>
        <v>0</v>
      </c>
      <c r="AB269" s="377" t="n">
        <f aca="false">+[1]data1cf!AA269</f>
        <v>0</v>
      </c>
      <c r="AC269" s="377" t="n">
        <f aca="false">+[1]data1cf!AB269</f>
        <v>0</v>
      </c>
      <c r="AD269" s="377" t="n">
        <f aca="false">+[1]data1cf!AC269</f>
        <v>0</v>
      </c>
      <c r="AE269" s="377" t="n">
        <f aca="false">+[1]data1cf!AD269</f>
        <v>0</v>
      </c>
      <c r="AF269" s="377" t="n">
        <f aca="false">+[1]data1cf!AE269</f>
        <v>0</v>
      </c>
      <c r="AG269" s="377"/>
      <c r="AH269" s="378" t="n">
        <f aca="false">XNPV(0.1,B269:AF269,$B$1:$AF$1)</f>
        <v>77220.225708704</v>
      </c>
      <c r="AI269" s="378" t="n">
        <f aca="false">SUMPRODUCT(B269:AA269,$B$1010:$AA$1010)</f>
        <v>157270.393584814</v>
      </c>
      <c r="AJ269" s="379" t="n">
        <f aca="false">SUMPRODUCT(B269:AF269,$B$1012:$AF$1012)</f>
        <v>156862.585191797</v>
      </c>
      <c r="AK269" s="380" t="n">
        <f aca="false">XIRR(B269:AF269,$B$1:$AF$1)</f>
        <v>0.164905046252633</v>
      </c>
      <c r="AL269" s="381" t="n">
        <f aca="false">1-EXP(-(1/0.25)*(AI269/ABS($AI$1010)))</f>
        <v>0.980050007060027</v>
      </c>
    </row>
    <row r="270" customFormat="false" ht="12.75" hidden="false" customHeight="false" outlineLevel="0" collapsed="false">
      <c r="A270" s="371"/>
      <c r="B270" s="377" t="n">
        <f aca="false">+[1]data1cf!A270</f>
        <v>-153037.522655843</v>
      </c>
      <c r="C270" s="377" t="n">
        <f aca="false">+[1]data1cf!B270</f>
        <v>9298.20966278653</v>
      </c>
      <c r="D270" s="377" t="n">
        <f aca="false">+[1]data1cf!C270</f>
        <v>42786.1419653425</v>
      </c>
      <c r="E270" s="377" t="n">
        <f aca="false">+[1]data1cf!D270</f>
        <v>45457.3880733486</v>
      </c>
      <c r="F270" s="377" t="n">
        <f aca="false">+[1]data1cf!E270</f>
        <v>22714.2512633396</v>
      </c>
      <c r="G270" s="377" t="n">
        <f aca="false">+[1]data1cf!F270</f>
        <v>22864.1169818252</v>
      </c>
      <c r="H270" s="377" t="n">
        <f aca="false">+[1]data1cf!G270</f>
        <v>22431.4493850204</v>
      </c>
      <c r="I270" s="377" t="n">
        <f aca="false">+[1]data1cf!H270</f>
        <v>22278.4007558058</v>
      </c>
      <c r="J270" s="377" t="n">
        <f aca="false">+[1]data1cf!I270</f>
        <v>23244.6982495957</v>
      </c>
      <c r="K270" s="377" t="n">
        <f aca="false">+[1]data1cf!J270</f>
        <v>23890.8546850332</v>
      </c>
      <c r="L270" s="377" t="n">
        <f aca="false">+[1]data1cf!K270</f>
        <v>24601.7942111378</v>
      </c>
      <c r="M270" s="377" t="n">
        <f aca="false">+[1]data1cf!L270</f>
        <v>25400.839870856</v>
      </c>
      <c r="N270" s="377" t="n">
        <f aca="false">+[1]data1cf!M270</f>
        <v>26233.8626141138</v>
      </c>
      <c r="O270" s="377" t="n">
        <f aca="false">+[1]data1cf!N270</f>
        <v>26829.712184184</v>
      </c>
      <c r="P270" s="377" t="n">
        <f aca="false">+[1]data1cf!O270</f>
        <v>34418.0589183501</v>
      </c>
      <c r="Q270" s="377" t="n">
        <f aca="false">+[1]data1cf!P270</f>
        <v>41671.1485997619</v>
      </c>
      <c r="R270" s="377" t="n">
        <f aca="false">+[1]data1cf!Q270</f>
        <v>32951.650330226</v>
      </c>
      <c r="S270" s="377" t="n">
        <f aca="false">+[1]data1cf!R270</f>
        <v>23848.4524575724</v>
      </c>
      <c r="T270" s="377" t="n">
        <f aca="false">+[1]data1cf!S270</f>
        <v>23692.4160789645</v>
      </c>
      <c r="U270" s="377" t="n">
        <f aca="false">+[1]data1cf!T270</f>
        <v>23511.445496641</v>
      </c>
      <c r="V270" s="377" t="n">
        <f aca="false">+[1]data1cf!U270</f>
        <v>42557.421356106</v>
      </c>
      <c r="W270" s="377" t="n">
        <f aca="false">+[1]data1cf!V270</f>
        <v>0</v>
      </c>
      <c r="X270" s="377" t="n">
        <f aca="false">+[1]data1cf!W270</f>
        <v>0</v>
      </c>
      <c r="Y270" s="377" t="n">
        <f aca="false">+[1]data1cf!X270</f>
        <v>0</v>
      </c>
      <c r="Z270" s="377" t="n">
        <f aca="false">+[1]data1cf!Y270</f>
        <v>0</v>
      </c>
      <c r="AA270" s="377" t="n">
        <f aca="false">+[1]data1cf!Z270</f>
        <v>0</v>
      </c>
      <c r="AB270" s="377" t="n">
        <f aca="false">+[1]data1cf!AA270</f>
        <v>0</v>
      </c>
      <c r="AC270" s="377" t="n">
        <f aca="false">+[1]data1cf!AB270</f>
        <v>0</v>
      </c>
      <c r="AD270" s="377" t="n">
        <f aca="false">+[1]data1cf!AC270</f>
        <v>0</v>
      </c>
      <c r="AE270" s="377" t="n">
        <f aca="false">+[1]data1cf!AD270</f>
        <v>0</v>
      </c>
      <c r="AF270" s="377" t="n">
        <f aca="false">+[1]data1cf!AE270</f>
        <v>0</v>
      </c>
      <c r="AG270" s="377"/>
      <c r="AH270" s="378" t="n">
        <f aca="false">XNPV(0.1,B270:AF270,$B$1:$AF$1)</f>
        <v>79460.7449577048</v>
      </c>
      <c r="AI270" s="378" t="n">
        <f aca="false">SUMPRODUCT(B270:AA270,$B$1010:$AA$1010)</f>
        <v>158303.720535953</v>
      </c>
      <c r="AJ270" s="379" t="n">
        <f aca="false">SUMPRODUCT(B270:AF270,$B$1012:$AF$1012)</f>
        <v>157902.164928303</v>
      </c>
      <c r="AK270" s="380" t="n">
        <f aca="false">XIRR(B270:AF270,$B$1:$AF$1)</f>
        <v>0.169035064184997</v>
      </c>
      <c r="AL270" s="381" t="n">
        <f aca="false">1-EXP(-(1/0.25)*(AI270/ABS($AI$1010)))</f>
        <v>0.980556577357213</v>
      </c>
    </row>
    <row r="271" customFormat="false" ht="12.75" hidden="false" customHeight="false" outlineLevel="0" collapsed="false">
      <c r="A271" s="371"/>
      <c r="B271" s="377" t="n">
        <f aca="false">+[1]data1cf!A271</f>
        <v>-198500.684349182</v>
      </c>
      <c r="C271" s="377" t="n">
        <f aca="false">+[1]data1cf!B271</f>
        <v>7803.38163582346</v>
      </c>
      <c r="D271" s="377" t="n">
        <f aca="false">+[1]data1cf!C271</f>
        <v>51535.0947237095</v>
      </c>
      <c r="E271" s="377" t="n">
        <f aca="false">+[1]data1cf!D271</f>
        <v>48745.052219063</v>
      </c>
      <c r="F271" s="377" t="n">
        <f aca="false">+[1]data1cf!E271</f>
        <v>30043.9397343131</v>
      </c>
      <c r="G271" s="377" t="n">
        <f aca="false">+[1]data1cf!F271</f>
        <v>29676.2498467523</v>
      </c>
      <c r="H271" s="377" t="n">
        <f aca="false">+[1]data1cf!G271</f>
        <v>28596.5643425285</v>
      </c>
      <c r="I271" s="377" t="n">
        <f aca="false">+[1]data1cf!H271</f>
        <v>27900.2010443973</v>
      </c>
      <c r="J271" s="377" t="n">
        <f aca="false">+[1]data1cf!I271</f>
        <v>28653.6349100976</v>
      </c>
      <c r="K271" s="377" t="n">
        <f aca="false">+[1]data1cf!J271</f>
        <v>29017.6643798063</v>
      </c>
      <c r="L271" s="377" t="n">
        <f aca="false">+[1]data1cf!K271</f>
        <v>29460.8268339942</v>
      </c>
      <c r="M271" s="377" t="n">
        <f aca="false">+[1]data1cf!L271</f>
        <v>30023.4162700063</v>
      </c>
      <c r="N271" s="377" t="n">
        <f aca="false">+[1]data1cf!M271</f>
        <v>30628.7911701615</v>
      </c>
      <c r="O271" s="377" t="n">
        <f aca="false">+[1]data1cf!N271</f>
        <v>30947.6259805528</v>
      </c>
      <c r="P271" s="377" t="n">
        <f aca="false">+[1]data1cf!O271</f>
        <v>40335.3080089886</v>
      </c>
      <c r="Q271" s="377" t="n">
        <f aca="false">+[1]data1cf!P271</f>
        <v>49470.4783631932</v>
      </c>
      <c r="R271" s="377" t="n">
        <f aca="false">+[1]data1cf!Q271</f>
        <v>38048.9274384456</v>
      </c>
      <c r="S271" s="377" t="n">
        <f aca="false">+[1]data1cf!R271</f>
        <v>26179.8673345231</v>
      </c>
      <c r="T271" s="377" t="n">
        <f aca="false">+[1]data1cf!S271</f>
        <v>25901.3236059746</v>
      </c>
      <c r="U271" s="377" t="n">
        <f aca="false">+[1]data1cf!T271</f>
        <v>25597.7137041251</v>
      </c>
      <c r="V271" s="377" t="n">
        <f aca="false">+[1]data1cf!U271</f>
        <v>50216.7653444701</v>
      </c>
      <c r="W271" s="377" t="n">
        <f aca="false">+[1]data1cf!V271</f>
        <v>0</v>
      </c>
      <c r="X271" s="377" t="n">
        <f aca="false">+[1]data1cf!W271</f>
        <v>0</v>
      </c>
      <c r="Y271" s="377" t="n">
        <f aca="false">+[1]data1cf!X271</f>
        <v>0</v>
      </c>
      <c r="Z271" s="377" t="n">
        <f aca="false">+[1]data1cf!Y271</f>
        <v>0</v>
      </c>
      <c r="AA271" s="377" t="n">
        <f aca="false">+[1]data1cf!Z271</f>
        <v>0</v>
      </c>
      <c r="AB271" s="377" t="n">
        <f aca="false">+[1]data1cf!AA271</f>
        <v>0</v>
      </c>
      <c r="AC271" s="377" t="n">
        <f aca="false">+[1]data1cf!AB271</f>
        <v>0</v>
      </c>
      <c r="AD271" s="377" t="n">
        <f aca="false">+[1]data1cf!AC271</f>
        <v>0</v>
      </c>
      <c r="AE271" s="377" t="n">
        <f aca="false">+[1]data1cf!AD271</f>
        <v>0</v>
      </c>
      <c r="AF271" s="377" t="n">
        <f aca="false">+[1]data1cf!AE271</f>
        <v>0</v>
      </c>
      <c r="AG271" s="377"/>
      <c r="AH271" s="378" t="n">
        <f aca="false">XNPV(0.1,B271:AF271,$B$1:$AF$1)</f>
        <v>75574.1970533111</v>
      </c>
      <c r="AI271" s="378" t="n">
        <f aca="false">SUMPRODUCT(B271:AA271,$B$1010:$AA$1010)</f>
        <v>168749.536062829</v>
      </c>
      <c r="AJ271" s="379" t="n">
        <f aca="false">SUMPRODUCT(B271:AF271,$B$1012:$AF$1012)</f>
        <v>168276.978230397</v>
      </c>
      <c r="AK271" s="380" t="n">
        <f aca="false">XIRR(B271:AF271,$B$1:$AF$1)</f>
        <v>0.151142130679943</v>
      </c>
      <c r="AL271" s="381" t="n">
        <f aca="false">1-EXP(-(1/0.25)*(AI271/ABS($AI$1010)))</f>
        <v>0.985008129505649</v>
      </c>
    </row>
    <row r="272" customFormat="false" ht="12.75" hidden="false" customHeight="false" outlineLevel="0" collapsed="false">
      <c r="A272" s="371"/>
      <c r="B272" s="377" t="n">
        <f aca="false">+[1]data1cf!A272</f>
        <v>-192410.422628371</v>
      </c>
      <c r="C272" s="377" t="n">
        <f aca="false">+[1]data1cf!B272</f>
        <v>7582.04080532581</v>
      </c>
      <c r="D272" s="377" t="n">
        <f aca="false">+[1]data1cf!C272</f>
        <v>48200.0427340363</v>
      </c>
      <c r="E272" s="377" t="n">
        <f aca="false">+[1]data1cf!D272</f>
        <v>45573.9454511068</v>
      </c>
      <c r="F272" s="377" t="n">
        <f aca="false">+[1]data1cf!E272</f>
        <v>29062.0519936111</v>
      </c>
      <c r="G272" s="377" t="n">
        <f aca="false">+[1]data1cf!F272</f>
        <v>28763.6940437885</v>
      </c>
      <c r="H272" s="377" t="n">
        <f aca="false">+[1]data1cf!G272</f>
        <v>27770.6832944091</v>
      </c>
      <c r="I272" s="377" t="n">
        <f aca="false">+[1]data1cf!H272</f>
        <v>27147.1026274725</v>
      </c>
      <c r="J272" s="377" t="n">
        <f aca="false">+[1]data1cf!I272</f>
        <v>27929.0517824227</v>
      </c>
      <c r="K272" s="377" t="n">
        <f aca="false">+[1]data1cf!J272</f>
        <v>28330.875083352</v>
      </c>
      <c r="L272" s="377" t="n">
        <f aca="false">+[1]data1cf!K272</f>
        <v>28809.9090517518</v>
      </c>
      <c r="M272" s="377" t="n">
        <f aca="false">+[1]data1cf!L272</f>
        <v>29404.1742497269</v>
      </c>
      <c r="N272" s="377" t="n">
        <f aca="false">+[1]data1cf!M272</f>
        <v>30040.0449379671</v>
      </c>
      <c r="O272" s="377" t="n">
        <f aca="false">+[1]data1cf!N272</f>
        <v>30395.9887465919</v>
      </c>
      <c r="P272" s="377" t="n">
        <f aca="false">+[1]data1cf!O272</f>
        <v>39542.6311627916</v>
      </c>
      <c r="Q272" s="377" t="n">
        <f aca="false">+[1]data1cf!P272</f>
        <v>48425.6773036759</v>
      </c>
      <c r="R272" s="377" t="n">
        <f aca="false">+[1]data1cf!Q272</f>
        <v>37366.0943380566</v>
      </c>
      <c r="S272" s="377" t="n">
        <f aca="false">+[1]data1cf!R272</f>
        <v>25867.5501473422</v>
      </c>
      <c r="T272" s="377" t="n">
        <f aca="false">+[1]data1cf!S272</f>
        <v>25605.41754807</v>
      </c>
      <c r="U272" s="377" t="n">
        <f aca="false">+[1]data1cf!T272</f>
        <v>25318.2364541907</v>
      </c>
      <c r="V272" s="377" t="n">
        <f aca="false">+[1]data1cf!U272</f>
        <v>49190.7168304332</v>
      </c>
      <c r="W272" s="377" t="n">
        <f aca="false">+[1]data1cf!V272</f>
        <v>0</v>
      </c>
      <c r="X272" s="377" t="n">
        <f aca="false">+[1]data1cf!W272</f>
        <v>0</v>
      </c>
      <c r="Y272" s="377" t="n">
        <f aca="false">+[1]data1cf!X272</f>
        <v>0</v>
      </c>
      <c r="Z272" s="377" t="n">
        <f aca="false">+[1]data1cf!Y272</f>
        <v>0</v>
      </c>
      <c r="AA272" s="377" t="n">
        <f aca="false">+[1]data1cf!Z272</f>
        <v>0</v>
      </c>
      <c r="AB272" s="377" t="n">
        <f aca="false">+[1]data1cf!AA272</f>
        <v>0</v>
      </c>
      <c r="AC272" s="377" t="n">
        <f aca="false">+[1]data1cf!AB272</f>
        <v>0</v>
      </c>
      <c r="AD272" s="377" t="n">
        <f aca="false">+[1]data1cf!AC272</f>
        <v>0</v>
      </c>
      <c r="AE272" s="377" t="n">
        <f aca="false">+[1]data1cf!AD272</f>
        <v>0</v>
      </c>
      <c r="AF272" s="377" t="n">
        <f aca="false">+[1]data1cf!AE272</f>
        <v>0</v>
      </c>
      <c r="AG272" s="377"/>
      <c r="AH272" s="378" t="n">
        <f aca="false">XNPV(0.1,B272:AF272,$B$1:$AF$1)</f>
        <v>71873.3370242709</v>
      </c>
      <c r="AI272" s="378" t="n">
        <f aca="false">SUMPRODUCT(B272:AA272,$B$1010:$AA$1010)</f>
        <v>162677.641164748</v>
      </c>
      <c r="AJ272" s="379" t="n">
        <f aca="false">SUMPRODUCT(B272:AF272,$B$1012:$AF$1012)</f>
        <v>162216.289616528</v>
      </c>
      <c r="AK272" s="380" t="n">
        <f aca="false">XIRR(B272:AF272,$B$1:$AF$1)</f>
        <v>0.14960081569939</v>
      </c>
      <c r="AL272" s="381" t="n">
        <f aca="false">1-EXP(-(1/0.25)*(AI272/ABS($AI$1010)))</f>
        <v>0.982562202602957</v>
      </c>
    </row>
    <row r="273" customFormat="false" ht="12.75" hidden="false" customHeight="false" outlineLevel="0" collapsed="false">
      <c r="A273" s="371"/>
      <c r="B273" s="377" t="n">
        <f aca="false">+[1]data1cf!A273</f>
        <v>-153290.881704118</v>
      </c>
      <c r="C273" s="377" t="n">
        <f aca="false">+[1]data1cf!B273</f>
        <v>11751.3207611392</v>
      </c>
      <c r="D273" s="377" t="n">
        <f aca="false">+[1]data1cf!C273</f>
        <v>43437.6277403093</v>
      </c>
      <c r="E273" s="377" t="n">
        <f aca="false">+[1]data1cf!D273</f>
        <v>40725.3876092946</v>
      </c>
      <c r="F273" s="377" t="n">
        <f aca="false">+[1]data1cf!E273</f>
        <v>22755.0984641499</v>
      </c>
      <c r="G273" s="377" t="n">
        <f aca="false">+[1]data1cf!F273</f>
        <v>22902.0799266602</v>
      </c>
      <c r="H273" s="377" t="n">
        <f aca="false">+[1]data1cf!G273</f>
        <v>22465.8066008402</v>
      </c>
      <c r="I273" s="377" t="n">
        <f aca="false">+[1]data1cf!H273</f>
        <v>22309.7301644449</v>
      </c>
      <c r="J273" s="377" t="n">
        <f aca="false">+[1]data1cf!I273</f>
        <v>23274.841402721</v>
      </c>
      <c r="K273" s="377" t="n">
        <f aca="false">+[1]data1cf!J273</f>
        <v>23919.4255889602</v>
      </c>
      <c r="L273" s="377" t="n">
        <f aca="false">+[1]data1cf!K273</f>
        <v>24628.8728355672</v>
      </c>
      <c r="M273" s="377" t="n">
        <f aca="false">+[1]data1cf!L273</f>
        <v>25426.6007619478</v>
      </c>
      <c r="N273" s="377" t="n">
        <f aca="false">+[1]data1cf!M273</f>
        <v>26258.3548595874</v>
      </c>
      <c r="O273" s="377" t="n">
        <f aca="false">+[1]data1cf!N273</f>
        <v>26852.6606699794</v>
      </c>
      <c r="P273" s="377" t="n">
        <f aca="false">+[1]data1cf!O273</f>
        <v>34451.0348166857</v>
      </c>
      <c r="Q273" s="377" t="n">
        <f aca="false">+[1]data1cf!P273</f>
        <v>41714.6130376156</v>
      </c>
      <c r="R273" s="377" t="n">
        <f aca="false">+[1]data1cf!Q273</f>
        <v>32980.056653694</v>
      </c>
      <c r="S273" s="377" t="n">
        <f aca="false">+[1]data1cf!R273</f>
        <v>23861.4450659252</v>
      </c>
      <c r="T273" s="377" t="n">
        <f aca="false">+[1]data1cf!S273</f>
        <v>23704.7259731277</v>
      </c>
      <c r="U273" s="377" t="n">
        <f aca="false">+[1]data1cf!T273</f>
        <v>23523.071941169</v>
      </c>
      <c r="V273" s="377" t="n">
        <f aca="false">+[1]data1cf!U273</f>
        <v>42600.1056752565</v>
      </c>
      <c r="W273" s="377" t="n">
        <f aca="false">+[1]data1cf!V273</f>
        <v>0</v>
      </c>
      <c r="X273" s="377" t="n">
        <f aca="false">+[1]data1cf!W273</f>
        <v>0</v>
      </c>
      <c r="Y273" s="377" t="n">
        <f aca="false">+[1]data1cf!X273</f>
        <v>0</v>
      </c>
      <c r="Z273" s="377" t="n">
        <f aca="false">+[1]data1cf!Y273</f>
        <v>0</v>
      </c>
      <c r="AA273" s="377" t="n">
        <f aca="false">+[1]data1cf!Z273</f>
        <v>0</v>
      </c>
      <c r="AB273" s="377" t="n">
        <f aca="false">+[1]data1cf!AA273</f>
        <v>0</v>
      </c>
      <c r="AC273" s="377" t="n">
        <f aca="false">+[1]data1cf!AB273</f>
        <v>0</v>
      </c>
      <c r="AD273" s="377" t="n">
        <f aca="false">+[1]data1cf!AC273</f>
        <v>0</v>
      </c>
      <c r="AE273" s="377" t="n">
        <f aca="false">+[1]data1cf!AD273</f>
        <v>0</v>
      </c>
      <c r="AF273" s="377" t="n">
        <f aca="false">+[1]data1cf!AE273</f>
        <v>0</v>
      </c>
      <c r="AG273" s="377"/>
      <c r="AH273" s="378" t="n">
        <f aca="false">XNPV(0.1,B273:AF273,$B$1:$AF$1)</f>
        <v>78606.6977703101</v>
      </c>
      <c r="AI273" s="378" t="n">
        <f aca="false">SUMPRODUCT(B273:AA273,$B$1010:$AA$1010)</f>
        <v>157196.494183111</v>
      </c>
      <c r="AJ273" s="379" t="n">
        <f aca="false">SUMPRODUCT(B273:AF273,$B$1012:$AF$1012)</f>
        <v>156795.851878536</v>
      </c>
      <c r="AK273" s="380" t="n">
        <f aca="false">XIRR(B273:AF273,$B$1:$AF$1)</f>
        <v>0.168372754985852</v>
      </c>
      <c r="AL273" s="381" t="n">
        <f aca="false">1-EXP(-(1/0.25)*(AI273/ABS($AI$1010)))</f>
        <v>0.980013277526701</v>
      </c>
    </row>
    <row r="274" customFormat="false" ht="12.75" hidden="false" customHeight="false" outlineLevel="0" collapsed="false">
      <c r="A274" s="371"/>
      <c r="B274" s="377" t="n">
        <f aca="false">+[1]data1cf!A274</f>
        <v>-171255.927925686</v>
      </c>
      <c r="C274" s="377" t="n">
        <f aca="false">+[1]data1cf!B274</f>
        <v>8810.42240418657</v>
      </c>
      <c r="D274" s="377" t="n">
        <f aca="false">+[1]data1cf!C274</f>
        <v>46435.5103694644</v>
      </c>
      <c r="E274" s="377" t="n">
        <f aca="false">+[1]data1cf!D274</f>
        <v>45371.7170282204</v>
      </c>
      <c r="F274" s="377" t="n">
        <f aca="false">+[1]data1cf!E274</f>
        <v>25651.4696637364</v>
      </c>
      <c r="G274" s="377" t="n">
        <f aca="false">+[1]data1cf!F274</f>
        <v>25593.935865131</v>
      </c>
      <c r="H274" s="377" t="n">
        <f aca="false">+[1]data1cf!G274</f>
        <v>24901.9894585127</v>
      </c>
      <c r="I274" s="377" t="n">
        <f aca="false">+[1]data1cf!H274</f>
        <v>24531.2189098652</v>
      </c>
      <c r="J274" s="377" t="n">
        <f aca="false">+[1]data1cf!I274</f>
        <v>25412.2157844434</v>
      </c>
      <c r="K274" s="377" t="n">
        <f aca="false">+[1]data1cf!J274</f>
        <v>25945.3157757677</v>
      </c>
      <c r="L274" s="377" t="n">
        <f aca="false">+[1]data1cf!K274</f>
        <v>26548.9492757085</v>
      </c>
      <c r="M274" s="377" t="n">
        <f aca="false">+[1]data1cf!L274</f>
        <v>27253.2400800318</v>
      </c>
      <c r="N274" s="377" t="n">
        <f aca="false">+[1]data1cf!M274</f>
        <v>27995.0377410477</v>
      </c>
      <c r="O274" s="377" t="n">
        <f aca="false">+[1]data1cf!N274</f>
        <v>28479.8794759921</v>
      </c>
      <c r="P274" s="377" t="n">
        <f aca="false">+[1]data1cf!O274</f>
        <v>36789.2719620672</v>
      </c>
      <c r="Q274" s="377" t="n">
        <f aca="false">+[1]data1cf!P274</f>
        <v>44796.565864443</v>
      </c>
      <c r="R274" s="377" t="n">
        <f aca="false">+[1]data1cf!Q274</f>
        <v>34994.2768584168</v>
      </c>
      <c r="S274" s="377" t="n">
        <f aca="false">+[1]data1cf!R274</f>
        <v>24782.7179045498</v>
      </c>
      <c r="T274" s="377" t="n">
        <f aca="false">+[1]data1cf!S274</f>
        <v>24577.5892836379</v>
      </c>
      <c r="U274" s="377" t="n">
        <f aca="false">+[1]data1cf!T274</f>
        <v>24347.4735749765</v>
      </c>
      <c r="V274" s="377" t="n">
        <f aca="false">+[1]data1cf!U274</f>
        <v>45626.7422674492</v>
      </c>
      <c r="W274" s="377" t="n">
        <f aca="false">+[1]data1cf!V274</f>
        <v>0</v>
      </c>
      <c r="X274" s="377" t="n">
        <f aca="false">+[1]data1cf!W274</f>
        <v>0</v>
      </c>
      <c r="Y274" s="377" t="n">
        <f aca="false">+[1]data1cf!X274</f>
        <v>0</v>
      </c>
      <c r="Z274" s="377" t="n">
        <f aca="false">+[1]data1cf!Y274</f>
        <v>0</v>
      </c>
      <c r="AA274" s="377" t="n">
        <f aca="false">+[1]data1cf!Z274</f>
        <v>0</v>
      </c>
      <c r="AB274" s="377" t="n">
        <f aca="false">+[1]data1cf!AA274</f>
        <v>0</v>
      </c>
      <c r="AC274" s="377" t="n">
        <f aca="false">+[1]data1cf!AB274</f>
        <v>0</v>
      </c>
      <c r="AD274" s="377" t="n">
        <f aca="false">+[1]data1cf!AC274</f>
        <v>0</v>
      </c>
      <c r="AE274" s="377" t="n">
        <f aca="false">+[1]data1cf!AD274</f>
        <v>0</v>
      </c>
      <c r="AF274" s="377" t="n">
        <f aca="false">+[1]data1cf!AE274</f>
        <v>0</v>
      </c>
      <c r="AG274" s="377"/>
      <c r="AH274" s="378" t="n">
        <f aca="false">XNPV(0.1,B274:AF274,$B$1:$AF$1)</f>
        <v>77068.9840737917</v>
      </c>
      <c r="AI274" s="378" t="n">
        <f aca="false">SUMPRODUCT(B274:AA274,$B$1010:$AA$1010)</f>
        <v>161529.435691987</v>
      </c>
      <c r="AJ274" s="379" t="n">
        <f aca="false">SUMPRODUCT(B274:AF274,$B$1012:$AF$1012)</f>
        <v>161099.911547562</v>
      </c>
      <c r="AK274" s="380" t="n">
        <f aca="false">XIRR(B274:AF274,$B$1:$AF$1)</f>
        <v>0.1599951601228</v>
      </c>
      <c r="AL274" s="381" t="n">
        <f aca="false">1-EXP(-(1/0.25)*(AI274/ABS($AI$1010)))</f>
        <v>0.982056652500365</v>
      </c>
    </row>
    <row r="275" customFormat="false" ht="12.75" hidden="false" customHeight="false" outlineLevel="0" collapsed="false">
      <c r="A275" s="371"/>
      <c r="B275" s="377" t="n">
        <f aca="false">+[1]data1cf!A275</f>
        <v>-178586.418809756</v>
      </c>
      <c r="C275" s="377" t="n">
        <f aca="false">+[1]data1cf!B275</f>
        <v>9589.20264573116</v>
      </c>
      <c r="D275" s="377" t="n">
        <f aca="false">+[1]data1cf!C275</f>
        <v>43271.1676859677</v>
      </c>
      <c r="E275" s="377" t="n">
        <f aca="false">+[1]data1cf!D275</f>
        <v>46950.9149129336</v>
      </c>
      <c r="F275" s="377" t="n">
        <f aca="false">+[1]data1cf!E275</f>
        <v>26833.3103566907</v>
      </c>
      <c r="G275" s="377" t="n">
        <f aca="false">+[1]data1cf!F275</f>
        <v>26692.3257704404</v>
      </c>
      <c r="H275" s="377" t="n">
        <f aca="false">+[1]data1cf!G275</f>
        <v>25896.0540442556</v>
      </c>
      <c r="I275" s="377" t="n">
        <f aca="false">+[1]data1cf!H275</f>
        <v>25437.6793106079</v>
      </c>
      <c r="J275" s="377" t="n">
        <f aca="false">+[1]data1cf!I275</f>
        <v>26284.354003729</v>
      </c>
      <c r="K275" s="377" t="n">
        <f aca="false">+[1]data1cf!J275</f>
        <v>26771.9637767448</v>
      </c>
      <c r="L275" s="377" t="n">
        <f aca="false">+[1]data1cf!K275</f>
        <v>27332.4208386304</v>
      </c>
      <c r="M275" s="377" t="n">
        <f aca="false">+[1]data1cf!L275</f>
        <v>27998.5853858303</v>
      </c>
      <c r="N275" s="377" t="n">
        <f aca="false">+[1]data1cf!M275</f>
        <v>28703.6770550829</v>
      </c>
      <c r="O275" s="377" t="n">
        <f aca="false">+[1]data1cf!N275</f>
        <v>29143.8528650247</v>
      </c>
      <c r="P275" s="377" t="n">
        <f aca="false">+[1]data1cf!O275</f>
        <v>37743.3705971396</v>
      </c>
      <c r="Q275" s="377" t="n">
        <f aca="false">+[1]data1cf!P275</f>
        <v>46054.1316298494</v>
      </c>
      <c r="R275" s="377" t="n">
        <f aca="false">+[1]data1cf!Q275</f>
        <v>35816.1630181921</v>
      </c>
      <c r="S275" s="377" t="n">
        <f aca="false">+[1]data1cf!R275</f>
        <v>25158.6357876427</v>
      </c>
      <c r="T275" s="377" t="n">
        <f aca="false">+[1]data1cf!S275</f>
        <v>24933.7540528135</v>
      </c>
      <c r="U275" s="377" t="n">
        <f aca="false">+[1]data1cf!T275</f>
        <v>24683.8639514277</v>
      </c>
      <c r="V275" s="377" t="n">
        <f aca="false">+[1]data1cf!U275</f>
        <v>46861.7366935604</v>
      </c>
      <c r="W275" s="377" t="n">
        <f aca="false">+[1]data1cf!V275</f>
        <v>0</v>
      </c>
      <c r="X275" s="377" t="n">
        <f aca="false">+[1]data1cf!W275</f>
        <v>0</v>
      </c>
      <c r="Y275" s="377" t="n">
        <f aca="false">+[1]data1cf!X275</f>
        <v>0</v>
      </c>
      <c r="Z275" s="377" t="n">
        <f aca="false">+[1]data1cf!Y275</f>
        <v>0</v>
      </c>
      <c r="AA275" s="377" t="n">
        <f aca="false">+[1]data1cf!Z275</f>
        <v>0</v>
      </c>
      <c r="AB275" s="377" t="n">
        <f aca="false">+[1]data1cf!AA275</f>
        <v>0</v>
      </c>
      <c r="AC275" s="377" t="n">
        <f aca="false">+[1]data1cf!AB275</f>
        <v>0</v>
      </c>
      <c r="AD275" s="377" t="n">
        <f aca="false">+[1]data1cf!AC275</f>
        <v>0</v>
      </c>
      <c r="AE275" s="377" t="n">
        <f aca="false">+[1]data1cf!AD275</f>
        <v>0</v>
      </c>
      <c r="AF275" s="377" t="n">
        <f aca="false">+[1]data1cf!AE275</f>
        <v>0</v>
      </c>
      <c r="AG275" s="377"/>
      <c r="AH275" s="378" t="n">
        <f aca="false">XNPV(0.1,B275:AF275,$B$1:$AF$1)</f>
        <v>74377.3813668627</v>
      </c>
      <c r="AI275" s="378" t="n">
        <f aca="false">SUMPRODUCT(B275:AA275,$B$1010:$AA$1010)</f>
        <v>160958.156596909</v>
      </c>
      <c r="AJ275" s="379" t="n">
        <f aca="false">SUMPRODUCT(B275:AF275,$B$1012:$AF$1012)</f>
        <v>160517.874278512</v>
      </c>
      <c r="AK275" s="380" t="n">
        <f aca="false">XIRR(B275:AF275,$B$1:$AF$1)</f>
        <v>0.155291482194324</v>
      </c>
      <c r="AL275" s="381" t="n">
        <f aca="false">1-EXP(-(1/0.25)*(AI275/ABS($AI$1010)))</f>
        <v>0.981799686644784</v>
      </c>
    </row>
    <row r="276" customFormat="false" ht="12.75" hidden="false" customHeight="false" outlineLevel="0" collapsed="false">
      <c r="A276" s="371"/>
      <c r="B276" s="377" t="n">
        <f aca="false">+[1]data1cf!A276</f>
        <v>-159764.803869247</v>
      </c>
      <c r="C276" s="377" t="n">
        <f aca="false">+[1]data1cf!B276</f>
        <v>8231.49130953895</v>
      </c>
      <c r="D276" s="377" t="n">
        <f aca="false">+[1]data1cf!C276</f>
        <v>40689.8050381246</v>
      </c>
      <c r="E276" s="377" t="n">
        <f aca="false">+[1]data1cf!D276</f>
        <v>42270.5254019317</v>
      </c>
      <c r="F276" s="377" t="n">
        <f aca="false">+[1]data1cf!E276</f>
        <v>23798.8409336202</v>
      </c>
      <c r="G276" s="377" t="n">
        <f aca="false">+[1]data1cf!F276</f>
        <v>23872.1228428023</v>
      </c>
      <c r="H276" s="377" t="n">
        <f aca="false">+[1]data1cf!G276</f>
        <v>23343.7146232343</v>
      </c>
      <c r="I276" s="377" t="n">
        <f aca="false">+[1]data1cf!H276</f>
        <v>23110.2705611232</v>
      </c>
      <c r="J276" s="377" t="n">
        <f aca="false">+[1]data1cf!I276</f>
        <v>24045.0701688681</v>
      </c>
      <c r="K276" s="377" t="n">
        <f aca="false">+[1]data1cf!J276</f>
        <v>24649.4796741394</v>
      </c>
      <c r="L276" s="377" t="n">
        <f aca="false">+[1]data1cf!K276</f>
        <v>25320.7956545383</v>
      </c>
      <c r="M276" s="377" t="n">
        <f aca="false">+[1]data1cf!L276</f>
        <v>26084.8523814089</v>
      </c>
      <c r="N276" s="377" t="n">
        <f aca="false">+[1]data1cf!M276</f>
        <v>26884.1895867247</v>
      </c>
      <c r="O276" s="377" t="n">
        <f aca="false">+[1]data1cf!N276</f>
        <v>27439.0486906856</v>
      </c>
      <c r="P276" s="377" t="n">
        <f aca="false">+[1]data1cf!O276</f>
        <v>35293.6469144291</v>
      </c>
      <c r="Q276" s="377" t="n">
        <f aca="false">+[1]data1cf!P276</f>
        <v>42825.232095947</v>
      </c>
      <c r="R276" s="377" t="n">
        <f aca="false">+[1]data1cf!Q276</f>
        <v>33705.905319374</v>
      </c>
      <c r="S276" s="377" t="n">
        <f aca="false">+[1]data1cf!R276</f>
        <v>24193.4369003209</v>
      </c>
      <c r="T276" s="377" t="n">
        <f aca="false">+[1]data1cf!S276</f>
        <v>24019.2728472825</v>
      </c>
      <c r="U276" s="377" t="n">
        <f aca="false">+[1]data1cf!T276</f>
        <v>23820.1550627068</v>
      </c>
      <c r="V276" s="377" t="n">
        <f aca="false">+[1]data1cf!U276</f>
        <v>43690.7908579344</v>
      </c>
      <c r="W276" s="377" t="n">
        <f aca="false">+[1]data1cf!V276</f>
        <v>0</v>
      </c>
      <c r="X276" s="377" t="n">
        <f aca="false">+[1]data1cf!W276</f>
        <v>0</v>
      </c>
      <c r="Y276" s="377" t="n">
        <f aca="false">+[1]data1cf!X276</f>
        <v>0</v>
      </c>
      <c r="Z276" s="377" t="n">
        <f aca="false">+[1]data1cf!Y276</f>
        <v>0</v>
      </c>
      <c r="AA276" s="377" t="n">
        <f aca="false">+[1]data1cf!Z276</f>
        <v>0</v>
      </c>
      <c r="AB276" s="377" t="n">
        <f aca="false">+[1]data1cf!AA276</f>
        <v>0</v>
      </c>
      <c r="AC276" s="377" t="n">
        <f aca="false">+[1]data1cf!AB276</f>
        <v>0</v>
      </c>
      <c r="AD276" s="377" t="n">
        <f aca="false">+[1]data1cf!AC276</f>
        <v>0</v>
      </c>
      <c r="AE276" s="377" t="n">
        <f aca="false">+[1]data1cf!AD276</f>
        <v>0</v>
      </c>
      <c r="AF276" s="377" t="n">
        <f aca="false">+[1]data1cf!AE276</f>
        <v>0</v>
      </c>
      <c r="AG276" s="377"/>
      <c r="AH276" s="378" t="n">
        <f aca="false">XNPV(0.1,B276:AF276,$B$1:$AF$1)</f>
        <v>72556.1699254232</v>
      </c>
      <c r="AI276" s="378" t="n">
        <f aca="false">SUMPRODUCT(B276:AA276,$B$1010:$AA$1010)</f>
        <v>152866.369708086</v>
      </c>
      <c r="AJ276" s="379" t="n">
        <f aca="false">SUMPRODUCT(B276:AF276,$B$1012:$AF$1012)</f>
        <v>152456.757751606</v>
      </c>
      <c r="AK276" s="380" t="n">
        <f aca="false">XIRR(B276:AF276,$B$1:$AF$1)</f>
        <v>0.159338149416001</v>
      </c>
      <c r="AL276" s="381" t="n">
        <f aca="false">1-EXP(-(1/0.25)*(AI276/ABS($AI$1010)))</f>
        <v>0.977738765490834</v>
      </c>
    </row>
    <row r="277" customFormat="false" ht="12.75" hidden="false" customHeight="false" outlineLevel="0" collapsed="false">
      <c r="A277" s="371"/>
      <c r="B277" s="377" t="n">
        <f aca="false">+[1]data1cf!A277</f>
        <v>-199024.276243004</v>
      </c>
      <c r="C277" s="377" t="n">
        <f aca="false">+[1]data1cf!B277</f>
        <v>8036.10716563897</v>
      </c>
      <c r="D277" s="377" t="n">
        <f aca="false">+[1]data1cf!C277</f>
        <v>49208.0694547409</v>
      </c>
      <c r="E277" s="377" t="n">
        <f aca="false">+[1]data1cf!D277</f>
        <v>51119.5428161765</v>
      </c>
      <c r="F277" s="377" t="n">
        <f aca="false">+[1]data1cf!E277</f>
        <v>30128.3545731561</v>
      </c>
      <c r="G277" s="377" t="n">
        <f aca="false">+[1]data1cf!F277</f>
        <v>29754.7040812327</v>
      </c>
      <c r="H277" s="377" t="n">
        <f aca="false">+[1]data1cf!G277</f>
        <v>28667.5669762212</v>
      </c>
      <c r="I277" s="377" t="n">
        <f aca="false">+[1]data1cf!H277</f>
        <v>27964.9464107591</v>
      </c>
      <c r="J277" s="377" t="n">
        <f aca="false">+[1]data1cf!I277</f>
        <v>28715.9287604182</v>
      </c>
      <c r="K277" s="377" t="n">
        <f aca="false">+[1]data1cf!J277</f>
        <v>29076.7090194084</v>
      </c>
      <c r="L277" s="377" t="n">
        <f aca="false">+[1]data1cf!K277</f>
        <v>29516.7875282877</v>
      </c>
      <c r="M277" s="377" t="n">
        <f aca="false">+[1]data1cf!L277</f>
        <v>30076.6537361442</v>
      </c>
      <c r="N277" s="377" t="n">
        <f aca="false">+[1]data1cf!M277</f>
        <v>30679.4068528407</v>
      </c>
      <c r="O277" s="377" t="n">
        <f aca="false">+[1]data1cf!N277</f>
        <v>30995.0513289653</v>
      </c>
      <c r="P277" s="377" t="n">
        <f aca="false">+[1]data1cf!O277</f>
        <v>40403.4560115071</v>
      </c>
      <c r="Q277" s="377" t="n">
        <f aca="false">+[1]data1cf!P277</f>
        <v>49560.3019849844</v>
      </c>
      <c r="R277" s="377" t="n">
        <f aca="false">+[1]data1cf!Q277</f>
        <v>38107.6319560159</v>
      </c>
      <c r="S277" s="377" t="n">
        <f aca="false">+[1]data1cf!R277</f>
        <v>26206.7178632862</v>
      </c>
      <c r="T277" s="377" t="n">
        <f aca="false">+[1]data1cf!S277</f>
        <v>25926.7632373656</v>
      </c>
      <c r="U277" s="377" t="n">
        <f aca="false">+[1]data1cf!T277</f>
        <v>25621.7409182716</v>
      </c>
      <c r="V277" s="377" t="n">
        <f aca="false">+[1]data1cf!U277</f>
        <v>50304.9767726883</v>
      </c>
      <c r="W277" s="377" t="n">
        <f aca="false">+[1]data1cf!V277</f>
        <v>0</v>
      </c>
      <c r="X277" s="377" t="n">
        <f aca="false">+[1]data1cf!W277</f>
        <v>0</v>
      </c>
      <c r="Y277" s="377" t="n">
        <f aca="false">+[1]data1cf!X277</f>
        <v>0</v>
      </c>
      <c r="Z277" s="377" t="n">
        <f aca="false">+[1]data1cf!Y277</f>
        <v>0</v>
      </c>
      <c r="AA277" s="377" t="n">
        <f aca="false">+[1]data1cf!Z277</f>
        <v>0</v>
      </c>
      <c r="AB277" s="377" t="n">
        <f aca="false">+[1]data1cf!AA277</f>
        <v>0</v>
      </c>
      <c r="AC277" s="377" t="n">
        <f aca="false">+[1]data1cf!AB277</f>
        <v>0</v>
      </c>
      <c r="AD277" s="377" t="n">
        <f aca="false">+[1]data1cf!AC277</f>
        <v>0</v>
      </c>
      <c r="AE277" s="377" t="n">
        <f aca="false">+[1]data1cf!AD277</f>
        <v>0</v>
      </c>
      <c r="AF277" s="377" t="n">
        <f aca="false">+[1]data1cf!AE277</f>
        <v>0</v>
      </c>
      <c r="AG277" s="377"/>
      <c r="AH277" s="378" t="n">
        <f aca="false">XNPV(0.1,B277:AF277,$B$1:$AF$1)</f>
        <v>75505.8292965451</v>
      </c>
      <c r="AI277" s="378" t="n">
        <f aca="false">SUMPRODUCT(B277:AA277,$B$1010:$AA$1010)</f>
        <v>168912.127366239</v>
      </c>
      <c r="AJ277" s="379" t="n">
        <f aca="false">SUMPRODUCT(B277:AF277,$B$1012:$AF$1012)</f>
        <v>168438.47619592</v>
      </c>
      <c r="AK277" s="380" t="n">
        <f aca="false">XIRR(B277:AF277,$B$1:$AF$1)</f>
        <v>0.150909565333671</v>
      </c>
      <c r="AL277" s="381" t="n">
        <f aca="false">1-EXP(-(1/0.25)*(AI277/ABS($AI$1010)))</f>
        <v>0.985068678496037</v>
      </c>
    </row>
    <row r="278" customFormat="false" ht="12.75" hidden="false" customHeight="false" outlineLevel="0" collapsed="false">
      <c r="A278" s="371"/>
      <c r="B278" s="377" t="n">
        <f aca="false">+[1]data1cf!A278</f>
        <v>-191077.78143569</v>
      </c>
      <c r="C278" s="377" t="n">
        <f aca="false">+[1]data1cf!B278</f>
        <v>6013.50846152143</v>
      </c>
      <c r="D278" s="377" t="n">
        <f aca="false">+[1]data1cf!C278</f>
        <v>47043.5695343414</v>
      </c>
      <c r="E278" s="377" t="n">
        <f aca="false">+[1]data1cf!D278</f>
        <v>49954.1270275989</v>
      </c>
      <c r="F278" s="377" t="n">
        <f aca="false">+[1]data1cf!E278</f>
        <v>28847.2001350487</v>
      </c>
      <c r="G278" s="377" t="n">
        <f aca="false">+[1]data1cf!F278</f>
        <v>28564.0130597193</v>
      </c>
      <c r="H278" s="377" t="n">
        <f aca="false">+[1]data1cf!G278</f>
        <v>27589.9680549937</v>
      </c>
      <c r="I278" s="377" t="n">
        <f aca="false">+[1]data1cf!H278</f>
        <v>26982.3133263645</v>
      </c>
      <c r="J278" s="377" t="n">
        <f aca="false">+[1]data1cf!I278</f>
        <v>27770.5020570205</v>
      </c>
      <c r="K278" s="377" t="n">
        <f aca="false">+[1]data1cf!J278</f>
        <v>28180.5952186921</v>
      </c>
      <c r="L278" s="377" t="n">
        <f aca="false">+[1]data1cf!K278</f>
        <v>28667.4784158563</v>
      </c>
      <c r="M278" s="377" t="n">
        <f aca="false">+[1]data1cf!L278</f>
        <v>29268.6747486722</v>
      </c>
      <c r="N278" s="377" t="n">
        <f aca="false">+[1]data1cf!M278</f>
        <v>29911.2183756574</v>
      </c>
      <c r="O278" s="377" t="n">
        <f aca="false">+[1]data1cf!N278</f>
        <v>30275.2821932298</v>
      </c>
      <c r="P278" s="377" t="n">
        <f aca="false">+[1]data1cf!O278</f>
        <v>39369.1815039506</v>
      </c>
      <c r="Q278" s="377" t="n">
        <f aca="false">+[1]data1cf!P278</f>
        <v>48197.0590613248</v>
      </c>
      <c r="R278" s="377" t="n">
        <f aca="false">+[1]data1cf!Q278</f>
        <v>37216.6801488115</v>
      </c>
      <c r="S278" s="377" t="n">
        <f aca="false">+[1]data1cf!R278</f>
        <v>25799.2104325811</v>
      </c>
      <c r="T278" s="377" t="n">
        <f aca="false">+[1]data1cf!S278</f>
        <v>25540.668836109</v>
      </c>
      <c r="U278" s="377" t="n">
        <f aca="false">+[1]data1cf!T278</f>
        <v>25257.0826133946</v>
      </c>
      <c r="V278" s="377" t="n">
        <f aca="false">+[1]data1cf!U278</f>
        <v>48966.2019280898</v>
      </c>
      <c r="W278" s="377" t="n">
        <f aca="false">+[1]data1cf!V278</f>
        <v>0</v>
      </c>
      <c r="X278" s="377" t="n">
        <f aca="false">+[1]data1cf!W278</f>
        <v>0</v>
      </c>
      <c r="Y278" s="377" t="n">
        <f aca="false">+[1]data1cf!X278</f>
        <v>0</v>
      </c>
      <c r="Z278" s="377" t="n">
        <f aca="false">+[1]data1cf!Y278</f>
        <v>0</v>
      </c>
      <c r="AA278" s="377" t="n">
        <f aca="false">+[1]data1cf!Z278</f>
        <v>0</v>
      </c>
      <c r="AB278" s="377" t="n">
        <f aca="false">+[1]data1cf!AA278</f>
        <v>0</v>
      </c>
      <c r="AC278" s="377" t="n">
        <f aca="false">+[1]data1cf!AB278</f>
        <v>0</v>
      </c>
      <c r="AD278" s="377" t="n">
        <f aca="false">+[1]data1cf!AC278</f>
        <v>0</v>
      </c>
      <c r="AE278" s="377" t="n">
        <f aca="false">+[1]data1cf!AD278</f>
        <v>0</v>
      </c>
      <c r="AF278" s="377" t="n">
        <f aca="false">+[1]data1cf!AE278</f>
        <v>0</v>
      </c>
      <c r="AG278" s="377"/>
      <c r="AH278" s="378" t="n">
        <f aca="false">XNPV(0.1,B278:AF278,$B$1:$AF$1)</f>
        <v>73140.2872960852</v>
      </c>
      <c r="AI278" s="378" t="n">
        <f aca="false">SUMPRODUCT(B278:AA278,$B$1010:$AA$1010)</f>
        <v>163842.538112737</v>
      </c>
      <c r="AJ278" s="379" t="n">
        <f aca="false">SUMPRODUCT(B278:AF278,$B$1012:$AF$1012)</f>
        <v>163382.023026224</v>
      </c>
      <c r="AK278" s="380" t="n">
        <f aca="false">XIRR(B278:AF278,$B$1:$AF$1)</f>
        <v>0.150788616225643</v>
      </c>
      <c r="AL278" s="381" t="n">
        <f aca="false">1-EXP(-(1/0.25)*(AI278/ABS($AI$1010)))</f>
        <v>0.983060548026699</v>
      </c>
    </row>
    <row r="279" customFormat="false" ht="12.75" hidden="false" customHeight="false" outlineLevel="0" collapsed="false">
      <c r="A279" s="371"/>
      <c r="B279" s="377" t="n">
        <f aca="false">+[1]data1cf!A279</f>
        <v>-170749.425293234</v>
      </c>
      <c r="C279" s="377" t="n">
        <f aca="false">+[1]data1cf!B279</f>
        <v>7863.04486182021</v>
      </c>
      <c r="D279" s="377" t="n">
        <f aca="false">+[1]data1cf!C279</f>
        <v>42988.9219920543</v>
      </c>
      <c r="E279" s="377" t="n">
        <f aca="false">+[1]data1cf!D279</f>
        <v>42416.7881571758</v>
      </c>
      <c r="F279" s="377" t="n">
        <f aca="false">+[1]data1cf!E279</f>
        <v>25569.8099997949</v>
      </c>
      <c r="G279" s="377" t="n">
        <f aca="false">+[1]data1cf!F279</f>
        <v>25518.0422602829</v>
      </c>
      <c r="H279" s="377" t="n">
        <f aca="false">+[1]data1cf!G279</f>
        <v>24833.3042452756</v>
      </c>
      <c r="I279" s="377" t="n">
        <f aca="false">+[1]data1cf!H279</f>
        <v>24468.5867360515</v>
      </c>
      <c r="J279" s="377" t="n">
        <f aca="false">+[1]data1cf!I279</f>
        <v>25351.9551128301</v>
      </c>
      <c r="K279" s="377" t="n">
        <f aca="false">+[1]data1cf!J279</f>
        <v>25888.1982654635</v>
      </c>
      <c r="L279" s="377" t="n">
        <f aca="false">+[1]data1cf!K279</f>
        <v>26494.8150553205</v>
      </c>
      <c r="M279" s="377" t="n">
        <f aca="false">+[1]data1cf!L279</f>
        <v>27201.7402056793</v>
      </c>
      <c r="N279" s="377" t="n">
        <f aca="false">+[1]data1cf!M279</f>
        <v>27946.0740790373</v>
      </c>
      <c r="O279" s="377" t="n">
        <f aca="false">+[1]data1cf!N279</f>
        <v>28434.0020204789</v>
      </c>
      <c r="P279" s="377" t="n">
        <f aca="false">+[1]data1cf!O279</f>
        <v>36723.3482090846</v>
      </c>
      <c r="Q279" s="377" t="n">
        <f aca="false">+[1]data1cf!P279</f>
        <v>44709.6739521913</v>
      </c>
      <c r="R279" s="377" t="n">
        <f aca="false">+[1]data1cf!Q279</f>
        <v>34937.4883690666</v>
      </c>
      <c r="S279" s="377" t="n">
        <f aca="false">+[1]data1cf!R279</f>
        <v>24756.7437371463</v>
      </c>
      <c r="T279" s="377" t="n">
        <f aca="false">+[1]data1cf!S279</f>
        <v>24552.9799640129</v>
      </c>
      <c r="U279" s="377" t="n">
        <f aca="false">+[1]data1cf!T279</f>
        <v>24324.230573396</v>
      </c>
      <c r="V279" s="377" t="n">
        <f aca="false">+[1]data1cf!U279</f>
        <v>45541.4099291677</v>
      </c>
      <c r="W279" s="377" t="n">
        <f aca="false">+[1]data1cf!V279</f>
        <v>0</v>
      </c>
      <c r="X279" s="377" t="n">
        <f aca="false">+[1]data1cf!W279</f>
        <v>0</v>
      </c>
      <c r="Y279" s="377" t="n">
        <f aca="false">+[1]data1cf!X279</f>
        <v>0</v>
      </c>
      <c r="Z279" s="377" t="n">
        <f aca="false">+[1]data1cf!Y279</f>
        <v>0</v>
      </c>
      <c r="AA279" s="377" t="n">
        <f aca="false">+[1]data1cf!Z279</f>
        <v>0</v>
      </c>
      <c r="AB279" s="377" t="n">
        <f aca="false">+[1]data1cf!AA279</f>
        <v>0</v>
      </c>
      <c r="AC279" s="377" t="n">
        <f aca="false">+[1]data1cf!AB279</f>
        <v>0</v>
      </c>
      <c r="AD279" s="377" t="n">
        <f aca="false">+[1]data1cf!AC279</f>
        <v>0</v>
      </c>
      <c r="AE279" s="377" t="n">
        <f aca="false">+[1]data1cf!AD279</f>
        <v>0</v>
      </c>
      <c r="AF279" s="377" t="n">
        <f aca="false">+[1]data1cf!AE279</f>
        <v>0</v>
      </c>
      <c r="AG279" s="377"/>
      <c r="AH279" s="378" t="n">
        <f aca="false">XNPV(0.1,B279:AF279,$B$1:$AF$1)</f>
        <v>71276.758915026</v>
      </c>
      <c r="AI279" s="378" t="n">
        <f aca="false">SUMPRODUCT(B279:AA279,$B$1010:$AA$1010)</f>
        <v>154998.122413377</v>
      </c>
      <c r="AJ279" s="379" t="n">
        <f aca="false">SUMPRODUCT(B279:AF279,$B$1012:$AF$1012)</f>
        <v>154571.554960864</v>
      </c>
      <c r="AK279" s="380" t="n">
        <f aca="false">XIRR(B279:AF279,$B$1:$AF$1)</f>
        <v>0.154714216434005</v>
      </c>
      <c r="AL279" s="381" t="n">
        <f aca="false">1-EXP(-(1/0.25)*(AI279/ABS($AI$1010)))</f>
        <v>0.978889161572096</v>
      </c>
    </row>
    <row r="280" customFormat="false" ht="12.75" hidden="false" customHeight="false" outlineLevel="0" collapsed="false">
      <c r="A280" s="371"/>
      <c r="B280" s="377" t="n">
        <f aca="false">+[1]data1cf!A280</f>
        <v>-195210.742945677</v>
      </c>
      <c r="C280" s="377" t="n">
        <f aca="false">+[1]data1cf!B280</f>
        <v>5453.83876903408</v>
      </c>
      <c r="D280" s="377" t="n">
        <f aca="false">+[1]data1cf!C280</f>
        <v>46981.0456630654</v>
      </c>
      <c r="E280" s="377" t="n">
        <f aca="false">+[1]data1cf!D280</f>
        <v>51424.2775655356</v>
      </c>
      <c r="F280" s="377" t="n">
        <f aca="false">+[1]data1cf!E280</f>
        <v>29513.5268752579</v>
      </c>
      <c r="G280" s="377" t="n">
        <f aca="false">+[1]data1cf!F280</f>
        <v>29183.2898957996</v>
      </c>
      <c r="H280" s="377" t="n">
        <f aca="false">+[1]data1cf!G280</f>
        <v>28150.4258382843</v>
      </c>
      <c r="I280" s="377" t="n">
        <f aca="false">+[1]data1cf!H280</f>
        <v>27493.3795026746</v>
      </c>
      <c r="J280" s="377" t="n">
        <f aca="false">+[1]data1cf!I280</f>
        <v>28262.2172434522</v>
      </c>
      <c r="K280" s="377" t="n">
        <f aca="false">+[1]data1cf!J280</f>
        <v>28646.6628292213</v>
      </c>
      <c r="L280" s="377" t="n">
        <f aca="false">+[1]data1cf!K280</f>
        <v>29109.202969496</v>
      </c>
      <c r="M280" s="377" t="n">
        <f aca="false">+[1]data1cf!L280</f>
        <v>29688.9035586157</v>
      </c>
      <c r="N280" s="377" t="n">
        <f aca="false">+[1]data1cf!M280</f>
        <v>30310.7521934725</v>
      </c>
      <c r="O280" s="377" t="n">
        <f aca="false">+[1]data1cf!N280</f>
        <v>30649.6331751663</v>
      </c>
      <c r="P280" s="377" t="n">
        <f aca="false">+[1]data1cf!O280</f>
        <v>39907.106316606</v>
      </c>
      <c r="Q280" s="377" t="n">
        <f aca="false">+[1]data1cf!P280</f>
        <v>48906.0799150302</v>
      </c>
      <c r="R280" s="377" t="n">
        <f aca="false">+[1]data1cf!Q280</f>
        <v>37680.0630132967</v>
      </c>
      <c r="S280" s="377" t="n">
        <f aca="false">+[1]data1cf!R280</f>
        <v>26011.1545119489</v>
      </c>
      <c r="T280" s="377" t="n">
        <f aca="false">+[1]data1cf!S280</f>
        <v>25741.4760269909</v>
      </c>
      <c r="U280" s="377" t="n">
        <f aca="false">+[1]data1cf!T280</f>
        <v>25446.7409187101</v>
      </c>
      <c r="V280" s="377" t="n">
        <f aca="false">+[1]data1cf!U280</f>
        <v>49662.4969660195</v>
      </c>
      <c r="W280" s="377" t="n">
        <f aca="false">+[1]data1cf!V280</f>
        <v>0</v>
      </c>
      <c r="X280" s="377" t="n">
        <f aca="false">+[1]data1cf!W280</f>
        <v>0</v>
      </c>
      <c r="Y280" s="377" t="n">
        <f aca="false">+[1]data1cf!X280</f>
        <v>0</v>
      </c>
      <c r="Z280" s="377" t="n">
        <f aca="false">+[1]data1cf!Y280</f>
        <v>0</v>
      </c>
      <c r="AA280" s="377" t="n">
        <f aca="false">+[1]data1cf!Z280</f>
        <v>0</v>
      </c>
      <c r="AB280" s="377" t="n">
        <f aca="false">+[1]data1cf!AA280</f>
        <v>0</v>
      </c>
      <c r="AC280" s="377" t="n">
        <f aca="false">+[1]data1cf!AB280</f>
        <v>0</v>
      </c>
      <c r="AD280" s="377" t="n">
        <f aca="false">+[1]data1cf!AC280</f>
        <v>0</v>
      </c>
      <c r="AE280" s="377" t="n">
        <f aca="false">+[1]data1cf!AD280</f>
        <v>0</v>
      </c>
      <c r="AF280" s="377" t="n">
        <f aca="false">+[1]data1cf!AE280</f>
        <v>0</v>
      </c>
      <c r="AG280" s="377"/>
      <c r="AH280" s="378" t="n">
        <f aca="false">XNPV(0.1,B280:AF280,$B$1:$AF$1)</f>
        <v>72572.6828763253</v>
      </c>
      <c r="AI280" s="378" t="n">
        <f aca="false">SUMPRODUCT(B280:AA280,$B$1010:$AA$1010)</f>
        <v>164615.096983635</v>
      </c>
      <c r="AJ280" s="379" t="n">
        <f aca="false">SUMPRODUCT(B280:AF280,$B$1012:$AF$1012)</f>
        <v>164147.970364734</v>
      </c>
      <c r="AK280" s="380" t="n">
        <f aca="false">XIRR(B280:AF280,$B$1:$AF$1)</f>
        <v>0.149309820546033</v>
      </c>
      <c r="AL280" s="381" t="n">
        <f aca="false">1-EXP(-(1/0.25)*(AI280/ABS($AI$1010)))</f>
        <v>0.983383170265269</v>
      </c>
    </row>
    <row r="281" customFormat="false" ht="12.75" hidden="false" customHeight="false" outlineLevel="0" collapsed="false">
      <c r="A281" s="371"/>
      <c r="B281" s="377" t="n">
        <f aca="false">+[1]data1cf!A281</f>
        <v>-171646.630828701</v>
      </c>
      <c r="C281" s="377" t="n">
        <f aca="false">+[1]data1cf!B281</f>
        <v>5204.19005311039</v>
      </c>
      <c r="D281" s="377" t="n">
        <f aca="false">+[1]data1cf!C281</f>
        <v>44861.8860352117</v>
      </c>
      <c r="E281" s="377" t="n">
        <f aca="false">+[1]data1cf!D281</f>
        <v>45234.7054890573</v>
      </c>
      <c r="F281" s="377" t="n">
        <f aca="false">+[1]data1cf!E281</f>
        <v>25714.4597959037</v>
      </c>
      <c r="G281" s="377" t="n">
        <f aca="false">+[1]data1cf!F281</f>
        <v>25652.478209898</v>
      </c>
      <c r="H281" s="377" t="n">
        <f aca="false">+[1]data1cf!G281</f>
        <v>24954.9714382432</v>
      </c>
      <c r="I281" s="377" t="n">
        <f aca="false">+[1]data1cf!H281</f>
        <v>24579.5317330634</v>
      </c>
      <c r="J281" s="377" t="n">
        <f aca="false">+[1]data1cf!I281</f>
        <v>25458.6992927779</v>
      </c>
      <c r="K281" s="377" t="n">
        <f aca="false">+[1]data1cf!J281</f>
        <v>25989.3747315541</v>
      </c>
      <c r="L281" s="377" t="n">
        <f aca="false">+[1]data1cf!K281</f>
        <v>26590.7069995642</v>
      </c>
      <c r="M281" s="377" t="n">
        <f aca="false">+[1]data1cf!L281</f>
        <v>27292.9657381534</v>
      </c>
      <c r="N281" s="377" t="n">
        <f aca="false">+[1]data1cf!M281</f>
        <v>28032.8070312034</v>
      </c>
      <c r="O281" s="377" t="n">
        <f aca="false">+[1]data1cf!N281</f>
        <v>28515.2681470541</v>
      </c>
      <c r="P281" s="377" t="n">
        <f aca="false">+[1]data1cf!O281</f>
        <v>36840.1238234746</v>
      </c>
      <c r="Q281" s="377" t="n">
        <f aca="false">+[1]data1cf!P281</f>
        <v>44863.5920163128</v>
      </c>
      <c r="R281" s="377" t="n">
        <f aca="false">+[1]data1cf!Q281</f>
        <v>35038.0820160318</v>
      </c>
      <c r="S281" s="377" t="n">
        <f aca="false">+[1]data1cf!R281</f>
        <v>24802.7536989519</v>
      </c>
      <c r="T281" s="377" t="n">
        <f aca="false">+[1]data1cf!S281</f>
        <v>24596.5722701076</v>
      </c>
      <c r="U281" s="377" t="n">
        <f aca="false">+[1]data1cf!T281</f>
        <v>24365.4026193889</v>
      </c>
      <c r="V281" s="377" t="n">
        <f aca="false">+[1]data1cf!U281</f>
        <v>45692.565404688</v>
      </c>
      <c r="W281" s="377" t="n">
        <f aca="false">+[1]data1cf!V281</f>
        <v>0</v>
      </c>
      <c r="X281" s="377" t="n">
        <f aca="false">+[1]data1cf!W281</f>
        <v>0</v>
      </c>
      <c r="Y281" s="377" t="n">
        <f aca="false">+[1]data1cf!X281</f>
        <v>0</v>
      </c>
      <c r="Z281" s="377" t="n">
        <f aca="false">+[1]data1cf!Y281</f>
        <v>0</v>
      </c>
      <c r="AA281" s="377" t="n">
        <f aca="false">+[1]data1cf!Z281</f>
        <v>0</v>
      </c>
      <c r="AB281" s="377" t="n">
        <f aca="false">+[1]data1cf!AA281</f>
        <v>0</v>
      </c>
      <c r="AC281" s="377" t="n">
        <f aca="false">+[1]data1cf!AB281</f>
        <v>0</v>
      </c>
      <c r="AD281" s="377" t="n">
        <f aca="false">+[1]data1cf!AC281</f>
        <v>0</v>
      </c>
      <c r="AE281" s="377" t="n">
        <f aca="false">+[1]data1cf!AD281</f>
        <v>0</v>
      </c>
      <c r="AF281" s="377" t="n">
        <f aca="false">+[1]data1cf!AE281</f>
        <v>0</v>
      </c>
      <c r="AG281" s="377"/>
      <c r="AH281" s="378" t="n">
        <f aca="false">XNPV(0.1,B281:AF281,$B$1:$AF$1)</f>
        <v>72282.4371113033</v>
      </c>
      <c r="AI281" s="378" t="n">
        <f aca="false">SUMPRODUCT(B281:AA281,$B$1010:$AA$1010)</f>
        <v>156582.031573352</v>
      </c>
      <c r="AJ281" s="379" t="n">
        <f aca="false">SUMPRODUCT(B281:AF281,$B$1012:$AF$1012)</f>
        <v>156152.921267593</v>
      </c>
      <c r="AK281" s="380" t="n">
        <f aca="false">XIRR(B281:AF281,$B$1:$AF$1)</f>
        <v>0.155190352519436</v>
      </c>
      <c r="AL281" s="381" t="n">
        <f aca="false">1-EXP(-(1/0.25)*(AI281/ABS($AI$1010)))</f>
        <v>0.979705246375283</v>
      </c>
    </row>
    <row r="282" customFormat="false" ht="12.75" hidden="false" customHeight="false" outlineLevel="0" collapsed="false">
      <c r="A282" s="371"/>
      <c r="B282" s="377" t="n">
        <f aca="false">+[1]data1cf!A282</f>
        <v>-198763.874948009</v>
      </c>
      <c r="C282" s="377" t="n">
        <f aca="false">+[1]data1cf!B282</f>
        <v>6175.16134356761</v>
      </c>
      <c r="D282" s="377" t="n">
        <f aca="false">+[1]data1cf!C282</f>
        <v>48636.5420470495</v>
      </c>
      <c r="E282" s="377" t="n">
        <f aca="false">+[1]data1cf!D282</f>
        <v>50469.9653302414</v>
      </c>
      <c r="F282" s="377" t="n">
        <f aca="false">+[1]data1cf!E282</f>
        <v>30086.3720031222</v>
      </c>
      <c r="G282" s="377" t="n">
        <f aca="false">+[1]data1cf!F282</f>
        <v>29715.6859365717</v>
      </c>
      <c r="H282" s="377" t="n">
        <f aca="false">+[1]data1cf!G282</f>
        <v>28632.2547836915</v>
      </c>
      <c r="I282" s="377" t="n">
        <f aca="false">+[1]data1cf!H282</f>
        <v>27932.7461848876</v>
      </c>
      <c r="J282" s="377" t="n">
        <f aca="false">+[1]data1cf!I282</f>
        <v>28684.9477626503</v>
      </c>
      <c r="K282" s="377" t="n">
        <f aca="false">+[1]data1cf!J282</f>
        <v>29047.3439723244</v>
      </c>
      <c r="L282" s="377" t="n">
        <f aca="false">+[1]data1cf!K282</f>
        <v>29488.9562393873</v>
      </c>
      <c r="M282" s="377" t="n">
        <f aca="false">+[1]data1cf!L282</f>
        <v>30050.1768076659</v>
      </c>
      <c r="N282" s="377" t="n">
        <f aca="false">+[1]data1cf!M282</f>
        <v>30654.2338326464</v>
      </c>
      <c r="O282" s="377" t="n">
        <f aca="false">+[1]data1cf!N282</f>
        <v>30971.4649780536</v>
      </c>
      <c r="P282" s="377" t="n">
        <f aca="false">+[1]data1cf!O282</f>
        <v>40369.5635309005</v>
      </c>
      <c r="Q282" s="377" t="n">
        <f aca="false">+[1]data1cf!P282</f>
        <v>49515.6294304403</v>
      </c>
      <c r="R282" s="377" t="n">
        <f aca="false">+[1]data1cf!Q282</f>
        <v>38078.4360639907</v>
      </c>
      <c r="S282" s="377" t="n">
        <f aca="false">+[1]data1cf!R282</f>
        <v>26193.3641186166</v>
      </c>
      <c r="T282" s="377" t="n">
        <f aca="false">+[1]data1cf!S282</f>
        <v>25914.111183282</v>
      </c>
      <c r="U282" s="377" t="n">
        <f aca="false">+[1]data1cf!T282</f>
        <v>25609.7913106618</v>
      </c>
      <c r="V282" s="377" t="n">
        <f aca="false">+[1]data1cf!U282</f>
        <v>50261.1060206533</v>
      </c>
      <c r="W282" s="377" t="n">
        <f aca="false">+[1]data1cf!V282</f>
        <v>0</v>
      </c>
      <c r="X282" s="377" t="n">
        <f aca="false">+[1]data1cf!W282</f>
        <v>0</v>
      </c>
      <c r="Y282" s="377" t="n">
        <f aca="false">+[1]data1cf!X282</f>
        <v>0</v>
      </c>
      <c r="Z282" s="377" t="n">
        <f aca="false">+[1]data1cf!Y282</f>
        <v>0</v>
      </c>
      <c r="AA282" s="377" t="n">
        <f aca="false">+[1]data1cf!Z282</f>
        <v>0</v>
      </c>
      <c r="AB282" s="377" t="n">
        <f aca="false">+[1]data1cf!AA282</f>
        <v>0</v>
      </c>
      <c r="AC282" s="377" t="n">
        <f aca="false">+[1]data1cf!AB282</f>
        <v>0</v>
      </c>
      <c r="AD282" s="377" t="n">
        <f aca="false">+[1]data1cf!AC282</f>
        <v>0</v>
      </c>
      <c r="AE282" s="377" t="n">
        <f aca="false">+[1]data1cf!AD282</f>
        <v>0</v>
      </c>
      <c r="AF282" s="377" t="n">
        <f aca="false">+[1]data1cf!AE282</f>
        <v>0</v>
      </c>
      <c r="AG282" s="377"/>
      <c r="AH282" s="378" t="n">
        <f aca="false">XNPV(0.1,B282:AF282,$B$1:$AF$1)</f>
        <v>72923.9628429675</v>
      </c>
      <c r="AI282" s="378" t="n">
        <f aca="false">SUMPRODUCT(B282:AA282,$B$1010:$AA$1010)</f>
        <v>166070.46551719</v>
      </c>
      <c r="AJ282" s="379" t="n">
        <f aca="false">SUMPRODUCT(B282:AF282,$B$1012:$AF$1012)</f>
        <v>165597.871897158</v>
      </c>
      <c r="AK282" s="380" t="n">
        <f aca="false">XIRR(B282:AF282,$B$1:$AF$1)</f>
        <v>0.148850995887468</v>
      </c>
      <c r="AL282" s="381" t="n">
        <f aca="false">1-EXP(-(1/0.25)*(AI282/ABS($AI$1010)))</f>
        <v>0.983974338454934</v>
      </c>
    </row>
    <row r="283" customFormat="false" ht="12.75" hidden="false" customHeight="false" outlineLevel="0" collapsed="false">
      <c r="A283" s="371"/>
      <c r="B283" s="377" t="n">
        <f aca="false">+[1]data1cf!A283</f>
        <v>-168676.561638046</v>
      </c>
      <c r="C283" s="377" t="n">
        <f aca="false">+[1]data1cf!B283</f>
        <v>4780.50050676211</v>
      </c>
      <c r="D283" s="377" t="n">
        <f aca="false">+[1]data1cf!C283</f>
        <v>44818.8004677807</v>
      </c>
      <c r="E283" s="377" t="n">
        <f aca="false">+[1]data1cf!D283</f>
        <v>42822.6233447817</v>
      </c>
      <c r="F283" s="377" t="n">
        <f aca="false">+[1]data1cf!E283</f>
        <v>25235.6175620182</v>
      </c>
      <c r="G283" s="377" t="n">
        <f aca="false">+[1]data1cf!F283</f>
        <v>25207.447437924</v>
      </c>
      <c r="H283" s="377" t="n">
        <f aca="false">+[1]data1cf!G283</f>
        <v>24552.2097888082</v>
      </c>
      <c r="I283" s="377" t="n">
        <f aca="false">+[1]data1cf!H283</f>
        <v>24212.2643629277</v>
      </c>
      <c r="J283" s="377" t="n">
        <f aca="false">+[1]data1cf!I283</f>
        <v>25105.338120101</v>
      </c>
      <c r="K283" s="377" t="n">
        <f aca="false">+[1]data1cf!J283</f>
        <v>25654.4446705189</v>
      </c>
      <c r="L283" s="377" t="n">
        <f aca="false">+[1]data1cf!K283</f>
        <v>26273.2705839696</v>
      </c>
      <c r="M283" s="377" t="n">
        <f aca="false">+[1]data1cf!L283</f>
        <v>26990.9768039659</v>
      </c>
      <c r="N283" s="377" t="n">
        <f aca="false">+[1]data1cf!M283</f>
        <v>27745.690134506</v>
      </c>
      <c r="O283" s="377" t="n">
        <f aca="false">+[1]data1cf!N283</f>
        <v>28246.2483859811</v>
      </c>
      <c r="P283" s="377" t="n">
        <f aca="false">+[1]data1cf!O283</f>
        <v>36453.5550376061</v>
      </c>
      <c r="Q283" s="377" t="n">
        <f aca="false">+[1]data1cf!P283</f>
        <v>44354.0685213483</v>
      </c>
      <c r="R283" s="377" t="n">
        <f aca="false">+[1]data1cf!Q283</f>
        <v>34705.0812934364</v>
      </c>
      <c r="S283" s="377" t="n">
        <f aca="false">+[1]data1cf!R283</f>
        <v>24650.4443733626</v>
      </c>
      <c r="T283" s="377" t="n">
        <f aca="false">+[1]data1cf!S283</f>
        <v>24452.26624416</v>
      </c>
      <c r="U283" s="377" t="n">
        <f aca="false">+[1]data1cf!T283</f>
        <v>24229.1085145423</v>
      </c>
      <c r="V283" s="377" t="n">
        <f aca="false">+[1]data1cf!U283</f>
        <v>45192.1870598223</v>
      </c>
      <c r="W283" s="377" t="n">
        <f aca="false">+[1]data1cf!V283</f>
        <v>0</v>
      </c>
      <c r="X283" s="377" t="n">
        <f aca="false">+[1]data1cf!W283</f>
        <v>0</v>
      </c>
      <c r="Y283" s="377" t="n">
        <f aca="false">+[1]data1cf!X283</f>
        <v>0</v>
      </c>
      <c r="Z283" s="377" t="n">
        <f aca="false">+[1]data1cf!Y283</f>
        <v>0</v>
      </c>
      <c r="AA283" s="377" t="n">
        <f aca="false">+[1]data1cf!Z283</f>
        <v>0</v>
      </c>
      <c r="AB283" s="377" t="n">
        <f aca="false">+[1]data1cf!AA283</f>
        <v>0</v>
      </c>
      <c r="AC283" s="377" t="n">
        <f aca="false">+[1]data1cf!AB283</f>
        <v>0</v>
      </c>
      <c r="AD283" s="377" t="n">
        <f aca="false">+[1]data1cf!AC283</f>
        <v>0</v>
      </c>
      <c r="AE283" s="377" t="n">
        <f aca="false">+[1]data1cf!AD283</f>
        <v>0</v>
      </c>
      <c r="AF283" s="377" t="n">
        <f aca="false">+[1]data1cf!AE283</f>
        <v>0</v>
      </c>
      <c r="AG283" s="377"/>
      <c r="AH283" s="378" t="n">
        <f aca="false">XNPV(0.1,B283:AF283,$B$1:$AF$1)</f>
        <v>70848.6001747576</v>
      </c>
      <c r="AI283" s="378" t="n">
        <f aca="false">SUMPRODUCT(B283:AA283,$B$1010:$AA$1010)</f>
        <v>154008.879983242</v>
      </c>
      <c r="AJ283" s="379" t="n">
        <f aca="false">SUMPRODUCT(B283:AF283,$B$1012:$AF$1012)</f>
        <v>153585.183498798</v>
      </c>
      <c r="AK283" s="380" t="n">
        <f aca="false">XIRR(B283:AF283,$B$1:$AF$1)</f>
        <v>0.154758277048815</v>
      </c>
      <c r="AL283" s="381" t="n">
        <f aca="false">1-EXP(-(1/0.25)*(AI283/ABS($AI$1010)))</f>
        <v>0.978362904198361</v>
      </c>
    </row>
    <row r="284" customFormat="false" ht="12.75" hidden="false" customHeight="false" outlineLevel="0" collapsed="false">
      <c r="A284" s="371"/>
      <c r="B284" s="377" t="n">
        <f aca="false">+[1]data1cf!A284</f>
        <v>-180420.016224364</v>
      </c>
      <c r="C284" s="377" t="n">
        <f aca="false">+[1]data1cf!B284</f>
        <v>7296.00839737558</v>
      </c>
      <c r="D284" s="377" t="n">
        <f aca="false">+[1]data1cf!C284</f>
        <v>49833.9973657851</v>
      </c>
      <c r="E284" s="377" t="n">
        <f aca="false">+[1]data1cf!D284</f>
        <v>43600.6809727115</v>
      </c>
      <c r="F284" s="377" t="n">
        <f aca="false">+[1]data1cf!E284</f>
        <v>27128.9276725499</v>
      </c>
      <c r="G284" s="377" t="n">
        <f aca="false">+[1]data1cf!F284</f>
        <v>26967.069293413</v>
      </c>
      <c r="H284" s="377" t="n">
        <f aca="false">+[1]data1cf!G284</f>
        <v>26144.7023657933</v>
      </c>
      <c r="I284" s="377" t="n">
        <f aca="false">+[1]data1cf!H284</f>
        <v>25664.4149376664</v>
      </c>
      <c r="J284" s="377" t="n">
        <f aca="false">+[1]data1cf!I284</f>
        <v>26502.5045217984</v>
      </c>
      <c r="K284" s="377" t="n">
        <f aca="false">+[1]data1cf!J284</f>
        <v>26978.735691662</v>
      </c>
      <c r="L284" s="377" t="n">
        <f aca="false">+[1]data1cf!K284</f>
        <v>27528.3929031089</v>
      </c>
      <c r="M284" s="377" t="n">
        <f aca="false">+[1]data1cf!L284</f>
        <v>28185.0208165969</v>
      </c>
      <c r="N284" s="377" t="n">
        <f aca="false">+[1]data1cf!M284</f>
        <v>28880.9311073222</v>
      </c>
      <c r="O284" s="377" t="n">
        <f aca="false">+[1]data1cf!N284</f>
        <v>29309.9344970399</v>
      </c>
      <c r="P284" s="377" t="n">
        <f aca="false">+[1]data1cf!O284</f>
        <v>37982.0221169651</v>
      </c>
      <c r="Q284" s="377" t="n">
        <f aca="false">+[1]data1cf!P284</f>
        <v>46368.690282553</v>
      </c>
      <c r="R284" s="377" t="n">
        <f aca="false">+[1]data1cf!Q284</f>
        <v>36021.743839654</v>
      </c>
      <c r="S284" s="377" t="n">
        <f aca="false">+[1]data1cf!R284</f>
        <v>25252.6652420741</v>
      </c>
      <c r="T284" s="377" t="n">
        <f aca="false">+[1]data1cf!S284</f>
        <v>25022.8426023067</v>
      </c>
      <c r="U284" s="377" t="n">
        <f aca="false">+[1]data1cf!T284</f>
        <v>24768.0062734515</v>
      </c>
      <c r="V284" s="377" t="n">
        <f aca="false">+[1]data1cf!U284</f>
        <v>47170.6495102579</v>
      </c>
      <c r="W284" s="377" t="n">
        <f aca="false">+[1]data1cf!V284</f>
        <v>0</v>
      </c>
      <c r="X284" s="377" t="n">
        <f aca="false">+[1]data1cf!W284</f>
        <v>0</v>
      </c>
      <c r="Y284" s="377" t="n">
        <f aca="false">+[1]data1cf!X284</f>
        <v>0</v>
      </c>
      <c r="Z284" s="377" t="n">
        <f aca="false">+[1]data1cf!Y284</f>
        <v>0</v>
      </c>
      <c r="AA284" s="377" t="n">
        <f aca="false">+[1]data1cf!Z284</f>
        <v>0</v>
      </c>
      <c r="AB284" s="377" t="n">
        <f aca="false">+[1]data1cf!AA284</f>
        <v>0</v>
      </c>
      <c r="AC284" s="377" t="n">
        <f aca="false">+[1]data1cf!AB284</f>
        <v>0</v>
      </c>
      <c r="AD284" s="377" t="n">
        <f aca="false">+[1]data1cf!AC284</f>
        <v>0</v>
      </c>
      <c r="AE284" s="377" t="n">
        <f aca="false">+[1]data1cf!AD284</f>
        <v>0</v>
      </c>
      <c r="AF284" s="377" t="n">
        <f aca="false">+[1]data1cf!AE284</f>
        <v>0</v>
      </c>
      <c r="AG284" s="377"/>
      <c r="AH284" s="378" t="n">
        <f aca="false">XNPV(0.1,B284:AF284,$B$1:$AF$1)</f>
        <v>74705.5658131414</v>
      </c>
      <c r="AI284" s="378" t="n">
        <f aca="false">SUMPRODUCT(B284:AA284,$B$1010:$AA$1010)</f>
        <v>161881.803139239</v>
      </c>
      <c r="AJ284" s="379" t="n">
        <f aca="false">SUMPRODUCT(B284:AF284,$B$1012:$AF$1012)</f>
        <v>161438.632357469</v>
      </c>
      <c r="AK284" s="380" t="n">
        <f aca="false">XIRR(B284:AF284,$B$1:$AF$1)</f>
        <v>0.155095670155468</v>
      </c>
      <c r="AL284" s="381" t="n">
        <f aca="false">1-EXP(-(1/0.25)*(AI284/ABS($AI$1010)))</f>
        <v>0.982213337852035</v>
      </c>
    </row>
    <row r="285" customFormat="false" ht="12.75" hidden="false" customHeight="false" outlineLevel="0" collapsed="false">
      <c r="A285" s="371"/>
      <c r="B285" s="377" t="n">
        <f aca="false">+[1]data1cf!A285</f>
        <v>-180590.127721814</v>
      </c>
      <c r="C285" s="377" t="n">
        <f aca="false">+[1]data1cf!B285</f>
        <v>8307.38018928071</v>
      </c>
      <c r="D285" s="377" t="n">
        <f aca="false">+[1]data1cf!C285</f>
        <v>47988.2189286389</v>
      </c>
      <c r="E285" s="377" t="n">
        <f aca="false">+[1]data1cf!D285</f>
        <v>45785.0262995013</v>
      </c>
      <c r="F285" s="377" t="n">
        <f aca="false">+[1]data1cf!E285</f>
        <v>27156.3534879836</v>
      </c>
      <c r="G285" s="377" t="n">
        <f aca="false">+[1]data1cf!F285</f>
        <v>26992.5585484344</v>
      </c>
      <c r="H285" s="377" t="n">
        <f aca="false">+[1]data1cf!G285</f>
        <v>26167.7706456559</v>
      </c>
      <c r="I285" s="377" t="n">
        <f aca="false">+[1]data1cf!H285</f>
        <v>25685.4502733061</v>
      </c>
      <c r="J285" s="377" t="n">
        <f aca="false">+[1]data1cf!I285</f>
        <v>26522.7433763052</v>
      </c>
      <c r="K285" s="377" t="n">
        <f aca="false">+[1]data1cf!J285</f>
        <v>26997.9188993809</v>
      </c>
      <c r="L285" s="377" t="n">
        <f aca="false">+[1]data1cf!K285</f>
        <v>27546.5741576641</v>
      </c>
      <c r="M285" s="377" t="n">
        <f aca="false">+[1]data1cf!L285</f>
        <v>28202.317312574</v>
      </c>
      <c r="N285" s="377" t="n">
        <f aca="false">+[1]data1cf!M285</f>
        <v>28897.3758034236</v>
      </c>
      <c r="O285" s="377" t="n">
        <f aca="false">+[1]data1cf!N285</f>
        <v>29325.342674918</v>
      </c>
      <c r="P285" s="377" t="n">
        <f aca="false">+[1]data1cf!O285</f>
        <v>38004.1629462893</v>
      </c>
      <c r="Q285" s="377" t="n">
        <f aca="false">+[1]data1cf!P285</f>
        <v>46397.8733753197</v>
      </c>
      <c r="R285" s="377" t="n">
        <f aca="false">+[1]data1cf!Q285</f>
        <v>36040.8165440041</v>
      </c>
      <c r="S285" s="377" t="n">
        <f aca="false">+[1]data1cf!R285</f>
        <v>25261.3887989304</v>
      </c>
      <c r="T285" s="377" t="n">
        <f aca="false">+[1]data1cf!S285</f>
        <v>25031.1077680618</v>
      </c>
      <c r="U285" s="377" t="n">
        <f aca="false">+[1]data1cf!T285</f>
        <v>24775.8125543093</v>
      </c>
      <c r="V285" s="377" t="n">
        <f aca="false">+[1]data1cf!U285</f>
        <v>47199.3088121369</v>
      </c>
      <c r="W285" s="377" t="n">
        <f aca="false">+[1]data1cf!V285</f>
        <v>0</v>
      </c>
      <c r="X285" s="377" t="n">
        <f aca="false">+[1]data1cf!W285</f>
        <v>0</v>
      </c>
      <c r="Y285" s="377" t="n">
        <f aca="false">+[1]data1cf!X285</f>
        <v>0</v>
      </c>
      <c r="Z285" s="377" t="n">
        <f aca="false">+[1]data1cf!Y285</f>
        <v>0</v>
      </c>
      <c r="AA285" s="377" t="n">
        <f aca="false">+[1]data1cf!Z285</f>
        <v>0</v>
      </c>
      <c r="AB285" s="377" t="n">
        <f aca="false">+[1]data1cf!AA285</f>
        <v>0</v>
      </c>
      <c r="AC285" s="377" t="n">
        <f aca="false">+[1]data1cf!AB285</f>
        <v>0</v>
      </c>
      <c r="AD285" s="377" t="n">
        <f aca="false">+[1]data1cf!AC285</f>
        <v>0</v>
      </c>
      <c r="AE285" s="377" t="n">
        <f aca="false">+[1]data1cf!AD285</f>
        <v>0</v>
      </c>
      <c r="AF285" s="377" t="n">
        <f aca="false">+[1]data1cf!AE285</f>
        <v>0</v>
      </c>
      <c r="AG285" s="377"/>
      <c r="AH285" s="378" t="n">
        <f aca="false">XNPV(0.1,B285:AF285,$B$1:$AF$1)</f>
        <v>75694.9133564979</v>
      </c>
      <c r="AI285" s="378" t="n">
        <f aca="false">SUMPRODUCT(B285:AA285,$B$1010:$AA$1010)</f>
        <v>163045.770192027</v>
      </c>
      <c r="AJ285" s="379" t="n">
        <f aca="false">SUMPRODUCT(B285:AF285,$B$1012:$AF$1012)</f>
        <v>162601.862854459</v>
      </c>
      <c r="AK285" s="380" t="n">
        <f aca="false">XIRR(B285:AF285,$B$1:$AF$1)</f>
        <v>0.155909196301549</v>
      </c>
      <c r="AL285" s="381" t="n">
        <f aca="false">1-EXP(-(1/0.25)*(AI285/ABS($AI$1010)))</f>
        <v>0.982721253373346</v>
      </c>
    </row>
    <row r="286" customFormat="false" ht="12.75" hidden="false" customHeight="false" outlineLevel="0" collapsed="false">
      <c r="A286" s="371"/>
      <c r="B286" s="377" t="n">
        <f aca="false">+[1]data1cf!A286</f>
        <v>-193395.985167386</v>
      </c>
      <c r="C286" s="377" t="n">
        <f aca="false">+[1]data1cf!B286</f>
        <v>8313.72731279723</v>
      </c>
      <c r="D286" s="377" t="n">
        <f aca="false">+[1]data1cf!C286</f>
        <v>47006.9367511854</v>
      </c>
      <c r="E286" s="377" t="n">
        <f aca="false">+[1]data1cf!D286</f>
        <v>47732.0599190023</v>
      </c>
      <c r="F286" s="377" t="n">
        <f aca="false">+[1]data1cf!E286</f>
        <v>29220.9469342746</v>
      </c>
      <c r="G286" s="377" t="n">
        <f aca="false">+[1]data1cf!F286</f>
        <v>28911.3692760512</v>
      </c>
      <c r="H286" s="377" t="n">
        <f aca="false">+[1]data1cf!G286</f>
        <v>27904.3322999892</v>
      </c>
      <c r="I286" s="377" t="n">
        <f aca="false">+[1]data1cf!H286</f>
        <v>27268.9735128201</v>
      </c>
      <c r="J286" s="377" t="n">
        <f aca="false">+[1]data1cf!I286</f>
        <v>28046.3081532939</v>
      </c>
      <c r="K286" s="377" t="n">
        <f aca="false">+[1]data1cf!J286</f>
        <v>28442.0154306492</v>
      </c>
      <c r="L286" s="377" t="n">
        <f aca="false">+[1]data1cf!K286</f>
        <v>28915.2444562985</v>
      </c>
      <c r="M286" s="377" t="n">
        <f aca="false">+[1]data1cf!L286</f>
        <v>29504.3836932204</v>
      </c>
      <c r="N286" s="377" t="n">
        <f aca="false">+[1]data1cf!M286</f>
        <v>30135.31937083</v>
      </c>
      <c r="O286" s="377" t="n">
        <f aca="false">+[1]data1cf!N286</f>
        <v>30485.2579796465</v>
      </c>
      <c r="P286" s="377" t="n">
        <f aca="false">+[1]data1cf!O286</f>
        <v>39670.9068660322</v>
      </c>
      <c r="Q286" s="377" t="n">
        <f aca="false">+[1]data1cf!P286</f>
        <v>48594.753253477</v>
      </c>
      <c r="R286" s="377" t="n">
        <f aca="false">+[1]data1cf!Q286</f>
        <v>37476.5944700695</v>
      </c>
      <c r="S286" s="377" t="n">
        <f aca="false">+[1]data1cf!R286</f>
        <v>25918.0911805664</v>
      </c>
      <c r="T286" s="377" t="n">
        <f aca="false">+[1]data1cf!S286</f>
        <v>25653.3028343035</v>
      </c>
      <c r="U286" s="377" t="n">
        <f aca="false">+[1]data1cf!T286</f>
        <v>25363.4631325617</v>
      </c>
      <c r="V286" s="377" t="n">
        <f aca="false">+[1]data1cf!U286</f>
        <v>49356.7581312841</v>
      </c>
      <c r="W286" s="377" t="n">
        <f aca="false">+[1]data1cf!V286</f>
        <v>0</v>
      </c>
      <c r="X286" s="377" t="n">
        <f aca="false">+[1]data1cf!W286</f>
        <v>0</v>
      </c>
      <c r="Y286" s="377" t="n">
        <f aca="false">+[1]data1cf!X286</f>
        <v>0</v>
      </c>
      <c r="Z286" s="377" t="n">
        <f aca="false">+[1]data1cf!Y286</f>
        <v>0</v>
      </c>
      <c r="AA286" s="377" t="n">
        <f aca="false">+[1]data1cf!Z286</f>
        <v>0</v>
      </c>
      <c r="AB286" s="377" t="n">
        <f aca="false">+[1]data1cf!AA286</f>
        <v>0</v>
      </c>
      <c r="AC286" s="377" t="n">
        <f aca="false">+[1]data1cf!AB286</f>
        <v>0</v>
      </c>
      <c r="AD286" s="377" t="n">
        <f aca="false">+[1]data1cf!AC286</f>
        <v>0</v>
      </c>
      <c r="AE286" s="377" t="n">
        <f aca="false">+[1]data1cf!AD286</f>
        <v>0</v>
      </c>
      <c r="AF286" s="377" t="n">
        <f aca="false">+[1]data1cf!AE286</f>
        <v>0</v>
      </c>
      <c r="AG286" s="377"/>
      <c r="AH286" s="378" t="n">
        <f aca="false">XNPV(0.1,B286:AF286,$B$1:$AF$1)</f>
        <v>72908.6942388419</v>
      </c>
      <c r="AI286" s="378" t="n">
        <f aca="false">SUMPRODUCT(B286:AA286,$B$1010:$AA$1010)</f>
        <v>164162.432378417</v>
      </c>
      <c r="AJ286" s="379" t="n">
        <f aca="false">SUMPRODUCT(B286:AF286,$B$1012:$AF$1012)</f>
        <v>163699.00537525</v>
      </c>
      <c r="AK286" s="380" t="n">
        <f aca="false">XIRR(B286:AF286,$B$1:$AF$1)</f>
        <v>0.150193422316677</v>
      </c>
      <c r="AL286" s="381" t="n">
        <f aca="false">1-EXP(-(1/0.25)*(AI286/ABS($AI$1010)))</f>
        <v>0.983194889537691</v>
      </c>
    </row>
    <row r="287" customFormat="false" ht="12.75" hidden="false" customHeight="false" outlineLevel="0" collapsed="false">
      <c r="A287" s="371"/>
      <c r="B287" s="377" t="n">
        <f aca="false">+[1]data1cf!A287</f>
        <v>-180873.114473415</v>
      </c>
      <c r="C287" s="377" t="n">
        <f aca="false">+[1]data1cf!B287</f>
        <v>7265.30336997872</v>
      </c>
      <c r="D287" s="377" t="n">
        <f aca="false">+[1]data1cf!C287</f>
        <v>46458.3700635264</v>
      </c>
      <c r="E287" s="377" t="n">
        <f aca="false">+[1]data1cf!D287</f>
        <v>47124.276007625</v>
      </c>
      <c r="F287" s="377" t="n">
        <f aca="false">+[1]data1cf!E287</f>
        <v>27201.9773437251</v>
      </c>
      <c r="G287" s="377" t="n">
        <f aca="false">+[1]data1cf!F287</f>
        <v>27034.9608644881</v>
      </c>
      <c r="H287" s="377" t="n">
        <f aca="false">+[1]data1cf!G287</f>
        <v>26206.1455802202</v>
      </c>
      <c r="I287" s="377" t="n">
        <f aca="false">+[1]data1cf!H287</f>
        <v>25720.4433301584</v>
      </c>
      <c r="J287" s="377" t="n">
        <f aca="false">+[1]data1cf!I287</f>
        <v>26556.4114574099</v>
      </c>
      <c r="K287" s="377" t="n">
        <f aca="false">+[1]data1cf!J287</f>
        <v>27029.8308731101</v>
      </c>
      <c r="L287" s="377" t="n">
        <f aca="false">+[1]data1cf!K287</f>
        <v>27576.8193453424</v>
      </c>
      <c r="M287" s="377" t="n">
        <f aca="false">+[1]data1cf!L287</f>
        <v>28231.0906717181</v>
      </c>
      <c r="N287" s="377" t="n">
        <f aca="false">+[1]data1cf!M287</f>
        <v>28924.7321620504</v>
      </c>
      <c r="O287" s="377" t="n">
        <f aca="false">+[1]data1cf!N287</f>
        <v>29350.9747472421</v>
      </c>
      <c r="P287" s="377" t="n">
        <f aca="false">+[1]data1cf!O287</f>
        <v>38040.9950326688</v>
      </c>
      <c r="Q287" s="377" t="n">
        <f aca="false">+[1]data1cf!P287</f>
        <v>46446.4205267322</v>
      </c>
      <c r="R287" s="377" t="n">
        <f aca="false">+[1]data1cf!Q287</f>
        <v>36072.5446913026</v>
      </c>
      <c r="S287" s="377" t="n">
        <f aca="false">+[1]data1cf!R287</f>
        <v>25275.9007575819</v>
      </c>
      <c r="T287" s="377" t="n">
        <f aca="false">+[1]data1cf!S287</f>
        <v>25044.8571762062</v>
      </c>
      <c r="U287" s="377" t="n">
        <f aca="false">+[1]data1cf!T287</f>
        <v>24788.798590498</v>
      </c>
      <c r="V287" s="377" t="n">
        <f aca="false">+[1]data1cf!U287</f>
        <v>47246.9846180843</v>
      </c>
      <c r="W287" s="377" t="n">
        <f aca="false">+[1]data1cf!V287</f>
        <v>0</v>
      </c>
      <c r="X287" s="377" t="n">
        <f aca="false">+[1]data1cf!W287</f>
        <v>0</v>
      </c>
      <c r="Y287" s="377" t="n">
        <f aca="false">+[1]data1cf!X287</f>
        <v>0</v>
      </c>
      <c r="Z287" s="377" t="n">
        <f aca="false">+[1]data1cf!Y287</f>
        <v>0</v>
      </c>
      <c r="AA287" s="377" t="n">
        <f aca="false">+[1]data1cf!Z287</f>
        <v>0</v>
      </c>
      <c r="AB287" s="377" t="n">
        <f aca="false">+[1]data1cf!AA287</f>
        <v>0</v>
      </c>
      <c r="AC287" s="377" t="n">
        <f aca="false">+[1]data1cf!AB287</f>
        <v>0</v>
      </c>
      <c r="AD287" s="377" t="n">
        <f aca="false">+[1]data1cf!AC287</f>
        <v>0</v>
      </c>
      <c r="AE287" s="377" t="n">
        <f aca="false">+[1]data1cf!AD287</f>
        <v>0</v>
      </c>
      <c r="AF287" s="377" t="n">
        <f aca="false">+[1]data1cf!AE287</f>
        <v>0</v>
      </c>
      <c r="AG287" s="377"/>
      <c r="AH287" s="378" t="n">
        <f aca="false">XNPV(0.1,B287:AF287,$B$1:$AF$1)</f>
        <v>74413.3992514321</v>
      </c>
      <c r="AI287" s="378" t="n">
        <f aca="false">SUMPRODUCT(B287:AA287,$B$1010:$AA$1010)</f>
        <v>161827.239802312</v>
      </c>
      <c r="AJ287" s="379" t="n">
        <f aca="false">SUMPRODUCT(B287:AF287,$B$1012:$AF$1012)</f>
        <v>161382.96083971</v>
      </c>
      <c r="AK287" s="380" t="n">
        <f aca="false">XIRR(B287:AF287,$B$1:$AF$1)</f>
        <v>0.154597475123072</v>
      </c>
      <c r="AL287" s="381" t="n">
        <f aca="false">1-EXP(-(1/0.25)*(AI287/ABS($AI$1010)))</f>
        <v>0.982189165295587</v>
      </c>
    </row>
    <row r="288" customFormat="false" ht="12.75" hidden="false" customHeight="false" outlineLevel="0" collapsed="false">
      <c r="A288" s="371"/>
      <c r="B288" s="377" t="n">
        <f aca="false">+[1]data1cf!A288</f>
        <v>-185536.212304833</v>
      </c>
      <c r="C288" s="377" t="n">
        <f aca="false">+[1]data1cf!B288</f>
        <v>6157.73905556263</v>
      </c>
      <c r="D288" s="377" t="n">
        <f aca="false">+[1]data1cf!C288</f>
        <v>49429.188334869</v>
      </c>
      <c r="E288" s="377" t="n">
        <f aca="false">+[1]data1cf!D288</f>
        <v>47666.5669096759</v>
      </c>
      <c r="F288" s="377" t="n">
        <f aca="false">+[1]data1cf!E288</f>
        <v>27953.774032317</v>
      </c>
      <c r="G288" s="377" t="n">
        <f aca="false">+[1]data1cf!F288</f>
        <v>27733.6725423965</v>
      </c>
      <c r="H288" s="377" t="n">
        <f aca="false">+[1]data1cf!G288</f>
        <v>26838.4934662452</v>
      </c>
      <c r="I288" s="377" t="n">
        <f aca="false">+[1]data1cf!H288</f>
        <v>26297.0641316597</v>
      </c>
      <c r="J288" s="377" t="n">
        <f aca="false">+[1]data1cf!I288</f>
        <v>27111.1991112471</v>
      </c>
      <c r="K288" s="377" t="n">
        <f aca="false">+[1]data1cf!J288</f>
        <v>27555.6811281152</v>
      </c>
      <c r="L288" s="377" t="n">
        <f aca="false">+[1]data1cf!K288</f>
        <v>28075.204051608</v>
      </c>
      <c r="M288" s="377" t="n">
        <f aca="false">+[1]data1cf!L288</f>
        <v>28705.2223682296</v>
      </c>
      <c r="N288" s="377" t="n">
        <f aca="false">+[1]data1cf!M288</f>
        <v>29375.5143130409</v>
      </c>
      <c r="O288" s="377" t="n">
        <f aca="false">+[1]data1cf!N288</f>
        <v>29773.3438517786</v>
      </c>
      <c r="P288" s="377" t="n">
        <f aca="false">+[1]data1cf!O288</f>
        <v>38647.9196365632</v>
      </c>
      <c r="Q288" s="377" t="n">
        <f aca="false">+[1]data1cf!P288</f>
        <v>47246.387716689</v>
      </c>
      <c r="R288" s="377" t="n">
        <f aca="false">+[1]data1cf!Q288</f>
        <v>36595.3658270127</v>
      </c>
      <c r="S288" s="377" t="n">
        <f aca="false">+[1]data1cf!R288</f>
        <v>25515.0309731656</v>
      </c>
      <c r="T288" s="377" t="n">
        <f aca="false">+[1]data1cf!S288</f>
        <v>25271.421970984</v>
      </c>
      <c r="U288" s="377" t="n">
        <f aca="false">+[1]data1cf!T288</f>
        <v>25002.7844285199</v>
      </c>
      <c r="V288" s="377" t="n">
        <f aca="false">+[1]data1cf!U288</f>
        <v>48032.5936477232</v>
      </c>
      <c r="W288" s="377" t="n">
        <f aca="false">+[1]data1cf!V288</f>
        <v>0</v>
      </c>
      <c r="X288" s="377" t="n">
        <f aca="false">+[1]data1cf!W288</f>
        <v>0</v>
      </c>
      <c r="Y288" s="377" t="n">
        <f aca="false">+[1]data1cf!X288</f>
        <v>0</v>
      </c>
      <c r="Z288" s="377" t="n">
        <f aca="false">+[1]data1cf!Y288</f>
        <v>0</v>
      </c>
      <c r="AA288" s="377" t="n">
        <f aca="false">+[1]data1cf!Z288</f>
        <v>0</v>
      </c>
      <c r="AB288" s="377" t="n">
        <f aca="false">+[1]data1cf!AA288</f>
        <v>0</v>
      </c>
      <c r="AC288" s="377" t="n">
        <f aca="false">+[1]data1cf!AB288</f>
        <v>0</v>
      </c>
      <c r="AD288" s="377" t="n">
        <f aca="false">+[1]data1cf!AC288</f>
        <v>0</v>
      </c>
      <c r="AE288" s="377" t="n">
        <f aca="false">+[1]data1cf!AD288</f>
        <v>0</v>
      </c>
      <c r="AF288" s="377" t="n">
        <f aca="false">+[1]data1cf!AE288</f>
        <v>0</v>
      </c>
      <c r="AG288" s="377"/>
      <c r="AH288" s="378" t="n">
        <f aca="false">XNPV(0.1,B288:AF288,$B$1:$AF$1)</f>
        <v>75014.4547550377</v>
      </c>
      <c r="AI288" s="378" t="n">
        <f aca="false">SUMPRODUCT(B288:AA288,$B$1010:$AA$1010)</f>
        <v>164033.16776056</v>
      </c>
      <c r="AJ288" s="379" t="n">
        <f aca="false">SUMPRODUCT(B288:AF288,$B$1012:$AF$1012)</f>
        <v>163581.10239791</v>
      </c>
      <c r="AK288" s="380" t="n">
        <f aca="false">XIRR(B288:AF288,$B$1:$AF$1)</f>
        <v>0.153830065449045</v>
      </c>
      <c r="AL288" s="381" t="n">
        <f aca="false">1-EXP(-(1/0.25)*(AI288/ABS($AI$1010)))</f>
        <v>0.983140732843228</v>
      </c>
    </row>
    <row r="289" customFormat="false" ht="12.75" hidden="false" customHeight="false" outlineLevel="0" collapsed="false">
      <c r="A289" s="371"/>
      <c r="B289" s="377" t="n">
        <f aca="false">+[1]data1cf!A289</f>
        <v>-177083.118226545</v>
      </c>
      <c r="C289" s="377" t="n">
        <f aca="false">+[1]data1cf!B289</f>
        <v>11499.8540602108</v>
      </c>
      <c r="D289" s="377" t="n">
        <f aca="false">+[1]data1cf!C289</f>
        <v>48130.0849144464</v>
      </c>
      <c r="E289" s="377" t="n">
        <f aca="false">+[1]data1cf!D289</f>
        <v>45084.2042039085</v>
      </c>
      <c r="F289" s="377" t="n">
        <f aca="false">+[1]data1cf!E289</f>
        <v>26590.9443499556</v>
      </c>
      <c r="G289" s="377" t="n">
        <f aca="false">+[1]data1cf!F289</f>
        <v>26467.0734358618</v>
      </c>
      <c r="H289" s="377" t="n">
        <f aca="false">+[1]data1cf!G289</f>
        <v>25692.1962269376</v>
      </c>
      <c r="I289" s="377" t="n">
        <f aca="false">+[1]data1cf!H289</f>
        <v>25251.7869235026</v>
      </c>
      <c r="J289" s="377" t="n">
        <f aca="false">+[1]data1cf!I289</f>
        <v>26105.5002387593</v>
      </c>
      <c r="K289" s="377" t="n">
        <f aca="false">+[1]data1cf!J289</f>
        <v>26602.4389193196</v>
      </c>
      <c r="L289" s="377" t="n">
        <f aca="false">+[1]data1cf!K289</f>
        <v>27171.7503902121</v>
      </c>
      <c r="M289" s="377" t="n">
        <f aca="false">+[1]data1cf!L289</f>
        <v>27845.7336804506</v>
      </c>
      <c r="N289" s="377" t="n">
        <f aca="false">+[1]data1cf!M289</f>
        <v>28558.3528317911</v>
      </c>
      <c r="O289" s="377" t="n">
        <f aca="false">+[1]data1cf!N289</f>
        <v>29007.6885073092</v>
      </c>
      <c r="P289" s="377" t="n">
        <f aca="false">+[1]data1cf!O289</f>
        <v>37547.7087980557</v>
      </c>
      <c r="Q289" s="377" t="n">
        <f aca="false">+[1]data1cf!P289</f>
        <v>45796.236302175</v>
      </c>
      <c r="R289" s="377" t="n">
        <f aca="false">+[1]data1cf!Q289</f>
        <v>35647.6146954585</v>
      </c>
      <c r="S289" s="377" t="n">
        <f aca="false">+[1]data1cf!R289</f>
        <v>25081.5444192978</v>
      </c>
      <c r="T289" s="377" t="n">
        <f aca="false">+[1]data1cf!S289</f>
        <v>24860.7135547503</v>
      </c>
      <c r="U289" s="377" t="n">
        <f aca="false">+[1]data1cf!T289</f>
        <v>24614.8786873979</v>
      </c>
      <c r="V289" s="377" t="n">
        <f aca="false">+[1]data1cf!U289</f>
        <v>46608.4701838005</v>
      </c>
      <c r="W289" s="377" t="n">
        <f aca="false">+[1]data1cf!V289</f>
        <v>0</v>
      </c>
      <c r="X289" s="377" t="n">
        <f aca="false">+[1]data1cf!W289</f>
        <v>0</v>
      </c>
      <c r="Y289" s="377" t="n">
        <f aca="false">+[1]data1cf!X289</f>
        <v>0</v>
      </c>
      <c r="Z289" s="377" t="n">
        <f aca="false">+[1]data1cf!Y289</f>
        <v>0</v>
      </c>
      <c r="AA289" s="377" t="n">
        <f aca="false">+[1]data1cf!Z289</f>
        <v>0</v>
      </c>
      <c r="AB289" s="377" t="n">
        <f aca="false">+[1]data1cf!AA289</f>
        <v>0</v>
      </c>
      <c r="AC289" s="377" t="n">
        <f aca="false">+[1]data1cf!AB289</f>
        <v>0</v>
      </c>
      <c r="AD289" s="377" t="n">
        <f aca="false">+[1]data1cf!AC289</f>
        <v>0</v>
      </c>
      <c r="AE289" s="377" t="n">
        <f aca="false">+[1]data1cf!AD289</f>
        <v>0</v>
      </c>
      <c r="AF289" s="377" t="n">
        <f aca="false">+[1]data1cf!AE289</f>
        <v>0</v>
      </c>
      <c r="AG289" s="377"/>
      <c r="AH289" s="378" t="n">
        <f aca="false">XNPV(0.1,B289:AF289,$B$1:$AF$1)</f>
        <v>79131.0605294472</v>
      </c>
      <c r="AI289" s="378" t="n">
        <f aca="false">SUMPRODUCT(B289:AA289,$B$1010:$AA$1010)</f>
        <v>165516.484586626</v>
      </c>
      <c r="AJ289" s="379" t="n">
        <f aca="false">SUMPRODUCT(B289:AF289,$B$1012:$AF$1012)</f>
        <v>165077.564709568</v>
      </c>
      <c r="AK289" s="380" t="n">
        <f aca="false">XIRR(B289:AF289,$B$1:$AF$1)</f>
        <v>0.160271411567913</v>
      </c>
      <c r="AL289" s="381" t="n">
        <f aca="false">1-EXP(-(1/0.25)*(AI289/ABS($AI$1010)))</f>
        <v>0.983751832986436</v>
      </c>
    </row>
    <row r="290" customFormat="false" ht="12.75" hidden="false" customHeight="false" outlineLevel="0" collapsed="false">
      <c r="A290" s="371"/>
      <c r="B290" s="377" t="n">
        <f aca="false">+[1]data1cf!A290</f>
        <v>-154611.130107445</v>
      </c>
      <c r="C290" s="377" t="n">
        <f aca="false">+[1]data1cf!B290</f>
        <v>8017.04343381128</v>
      </c>
      <c r="D290" s="377" t="n">
        <f aca="false">+[1]data1cf!C290</f>
        <v>38962.8804363085</v>
      </c>
      <c r="E290" s="377" t="n">
        <f aca="false">+[1]data1cf!D290</f>
        <v>41147.5778778856</v>
      </c>
      <c r="F290" s="377" t="n">
        <f aca="false">+[1]data1cf!E290</f>
        <v>22967.9523251718</v>
      </c>
      <c r="G290" s="377" t="n">
        <f aca="false">+[1]data1cf!F290</f>
        <v>23099.903993513</v>
      </c>
      <c r="H290" s="377" t="n">
        <f aca="false">+[1]data1cf!G290</f>
        <v>22644.841293453</v>
      </c>
      <c r="I290" s="377" t="n">
        <f aca="false">+[1]data1cf!H290</f>
        <v>22472.9870207299</v>
      </c>
      <c r="J290" s="377" t="n">
        <f aca="false">+[1]data1cf!I290</f>
        <v>23431.9167077316</v>
      </c>
      <c r="K290" s="377" t="n">
        <f aca="false">+[1]data1cf!J290</f>
        <v>24068.3079381319</v>
      </c>
      <c r="L290" s="377" t="n">
        <f aca="false">+[1]data1cf!K290</f>
        <v>24769.9789492447</v>
      </c>
      <c r="M290" s="377" t="n">
        <f aca="false">+[1]data1cf!L290</f>
        <v>25560.8401963145</v>
      </c>
      <c r="N290" s="377" t="n">
        <f aca="false">+[1]data1cf!M290</f>
        <v>26385.9834096648</v>
      </c>
      <c r="O290" s="377" t="n">
        <f aca="false">+[1]data1cf!N290</f>
        <v>26972.2447224781</v>
      </c>
      <c r="P290" s="377" t="n">
        <f aca="false">+[1]data1cf!O290</f>
        <v>34622.871494405</v>
      </c>
      <c r="Q290" s="377" t="n">
        <f aca="false">+[1]data1cf!P290</f>
        <v>41941.1052630496</v>
      </c>
      <c r="R290" s="377" t="n">
        <f aca="false">+[1]data1cf!Q290</f>
        <v>33128.0813777295</v>
      </c>
      <c r="S290" s="377" t="n">
        <f aca="false">+[1]data1cf!R290</f>
        <v>23929.1492610172</v>
      </c>
      <c r="T290" s="377" t="n">
        <f aca="false">+[1]data1cf!S290</f>
        <v>23768.8725596609</v>
      </c>
      <c r="U290" s="377" t="n">
        <f aca="false">+[1]data1cf!T290</f>
        <v>23583.6570867517</v>
      </c>
      <c r="V290" s="377" t="n">
        <f aca="false">+[1]data1cf!U290</f>
        <v>42822.5327193623</v>
      </c>
      <c r="W290" s="377" t="n">
        <f aca="false">+[1]data1cf!V290</f>
        <v>0</v>
      </c>
      <c r="X290" s="377" t="n">
        <f aca="false">+[1]data1cf!W290</f>
        <v>0</v>
      </c>
      <c r="Y290" s="377" t="n">
        <f aca="false">+[1]data1cf!X290</f>
        <v>0</v>
      </c>
      <c r="Z290" s="377" t="n">
        <f aca="false">+[1]data1cf!Y290</f>
        <v>0</v>
      </c>
      <c r="AA290" s="377" t="n">
        <f aca="false">+[1]data1cf!Z290</f>
        <v>0</v>
      </c>
      <c r="AB290" s="377" t="n">
        <f aca="false">+[1]data1cf!AA290</f>
        <v>0</v>
      </c>
      <c r="AC290" s="377" t="n">
        <f aca="false">+[1]data1cf!AB290</f>
        <v>0</v>
      </c>
      <c r="AD290" s="377" t="n">
        <f aca="false">+[1]data1cf!AC290</f>
        <v>0</v>
      </c>
      <c r="AE290" s="377" t="n">
        <f aca="false">+[1]data1cf!AD290</f>
        <v>0</v>
      </c>
      <c r="AF290" s="377" t="n">
        <f aca="false">+[1]data1cf!AE290</f>
        <v>0</v>
      </c>
      <c r="AG290" s="377"/>
      <c r="AH290" s="378" t="n">
        <f aca="false">XNPV(0.1,B290:AF290,$B$1:$AF$1)</f>
        <v>71476.8088848102</v>
      </c>
      <c r="AI290" s="378" t="n">
        <f aca="false">SUMPRODUCT(B290:AA290,$B$1010:$AA$1010)</f>
        <v>150017.104422846</v>
      </c>
      <c r="AJ290" s="379" t="n">
        <f aca="false">SUMPRODUCT(B290:AF290,$B$1012:$AF$1012)</f>
        <v>149616.08337129</v>
      </c>
      <c r="AK290" s="380" t="n">
        <f aca="false">XIRR(B290:AF290,$B$1:$AF$1)</f>
        <v>0.159992887543872</v>
      </c>
      <c r="AL290" s="381" t="n">
        <f aca="false">1-EXP(-(1/0.25)*(AI290/ABS($AI$1010)))</f>
        <v>0.976102682390258</v>
      </c>
    </row>
    <row r="291" customFormat="false" ht="12.75" hidden="false" customHeight="false" outlineLevel="0" collapsed="false">
      <c r="A291" s="371"/>
      <c r="B291" s="377" t="n">
        <f aca="false">+[1]data1cf!A291</f>
        <v>-160621.425394321</v>
      </c>
      <c r="C291" s="377" t="n">
        <f aca="false">+[1]data1cf!B291</f>
        <v>8581.74488413973</v>
      </c>
      <c r="D291" s="377" t="n">
        <f aca="false">+[1]data1cf!C291</f>
        <v>40818.448956837</v>
      </c>
      <c r="E291" s="377" t="n">
        <f aca="false">+[1]data1cf!D291</f>
        <v>43493.2182705509</v>
      </c>
      <c r="F291" s="377" t="n">
        <f aca="false">+[1]data1cf!E291</f>
        <v>23936.9476706455</v>
      </c>
      <c r="G291" s="377" t="n">
        <f aca="false">+[1]data1cf!F291</f>
        <v>24000.4777443625</v>
      </c>
      <c r="H291" s="377" t="n">
        <f aca="false">+[1]data1cf!G291</f>
        <v>23459.8783474552</v>
      </c>
      <c r="I291" s="377" t="n">
        <f aca="false">+[1]data1cf!H291</f>
        <v>23216.1970949917</v>
      </c>
      <c r="J291" s="377" t="n">
        <f aca="false">+[1]data1cf!I291</f>
        <v>24146.9859045664</v>
      </c>
      <c r="K291" s="377" t="n">
        <f aca="false">+[1]data1cf!J291</f>
        <v>24746.0795448023</v>
      </c>
      <c r="L291" s="377" t="n">
        <f aca="false">+[1]data1cf!K291</f>
        <v>25412.3500423271</v>
      </c>
      <c r="M291" s="377" t="n">
        <f aca="false">+[1]data1cf!L291</f>
        <v>26171.951436937</v>
      </c>
      <c r="N291" s="377" t="n">
        <f aca="false">+[1]data1cf!M291</f>
        <v>26966.9992783971</v>
      </c>
      <c r="O291" s="377" t="n">
        <f aca="false">+[1]data1cf!N291</f>
        <v>27516.6388420297</v>
      </c>
      <c r="P291" s="377" t="n">
        <f aca="false">+[1]data1cf!O291</f>
        <v>35405.1403247304</v>
      </c>
      <c r="Q291" s="377" t="n">
        <f aca="false">+[1]data1cf!P291</f>
        <v>42972.1878620589</v>
      </c>
      <c r="R291" s="377" t="n">
        <f aca="false">+[1]data1cf!Q291</f>
        <v>33801.9487340318</v>
      </c>
      <c r="S291" s="377" t="n">
        <f aca="false">+[1]data1cf!R291</f>
        <v>24237.3656569909</v>
      </c>
      <c r="T291" s="377" t="n">
        <f aca="false">+[1]data1cf!S291</f>
        <v>24060.8933079821</v>
      </c>
      <c r="U291" s="377" t="n">
        <f aca="false">+[1]data1cf!T291</f>
        <v>23859.4647408516</v>
      </c>
      <c r="V291" s="377" t="n">
        <f aca="false">+[1]data1cf!U291</f>
        <v>43835.1089978084</v>
      </c>
      <c r="W291" s="377" t="n">
        <f aca="false">+[1]data1cf!V291</f>
        <v>0</v>
      </c>
      <c r="X291" s="377" t="n">
        <f aca="false">+[1]data1cf!W291</f>
        <v>0</v>
      </c>
      <c r="Y291" s="377" t="n">
        <f aca="false">+[1]data1cf!X291</f>
        <v>0</v>
      </c>
      <c r="Z291" s="377" t="n">
        <f aca="false">+[1]data1cf!Y291</f>
        <v>0</v>
      </c>
      <c r="AA291" s="377" t="n">
        <f aca="false">+[1]data1cf!Z291</f>
        <v>0</v>
      </c>
      <c r="AB291" s="377" t="n">
        <f aca="false">+[1]data1cf!AA291</f>
        <v>0</v>
      </c>
      <c r="AC291" s="377" t="n">
        <f aca="false">+[1]data1cf!AB291</f>
        <v>0</v>
      </c>
      <c r="AD291" s="377" t="n">
        <f aca="false">+[1]data1cf!AC291</f>
        <v>0</v>
      </c>
      <c r="AE291" s="377" t="n">
        <f aca="false">+[1]data1cf!AD291</f>
        <v>0</v>
      </c>
      <c r="AF291" s="377" t="n">
        <f aca="false">+[1]data1cf!AE291</f>
        <v>0</v>
      </c>
      <c r="AG291" s="377"/>
      <c r="AH291" s="378" t="n">
        <f aca="false">XNPV(0.1,B291:AF291,$B$1:$AF$1)</f>
        <v>73668.9014889258</v>
      </c>
      <c r="AI291" s="378" t="n">
        <f aca="false">SUMPRODUCT(B291:AA291,$B$1010:$AA$1010)</f>
        <v>154378.487020566</v>
      </c>
      <c r="AJ291" s="379" t="n">
        <f aca="false">SUMPRODUCT(B291:AF291,$B$1012:$AF$1012)</f>
        <v>153967.047132758</v>
      </c>
      <c r="AK291" s="380" t="n">
        <f aca="false">XIRR(B291:AF291,$B$1:$AF$1)</f>
        <v>0.160150356863267</v>
      </c>
      <c r="AL291" s="381" t="n">
        <f aca="false">1-EXP(-(1/0.25)*(AI291/ABS($AI$1010)))</f>
        <v>0.978561045635946</v>
      </c>
    </row>
    <row r="292" customFormat="false" ht="12.75" hidden="false" customHeight="false" outlineLevel="0" collapsed="false">
      <c r="A292" s="371"/>
      <c r="B292" s="377" t="n">
        <f aca="false">+[1]data1cf!A292</f>
        <v>-157684.687567165</v>
      </c>
      <c r="C292" s="377" t="n">
        <f aca="false">+[1]data1cf!B292</f>
        <v>10425.3100650211</v>
      </c>
      <c r="D292" s="377" t="n">
        <f aca="false">+[1]data1cf!C292</f>
        <v>40787.1609404553</v>
      </c>
      <c r="E292" s="377" t="n">
        <f aca="false">+[1]data1cf!D292</f>
        <v>41905.0325802071</v>
      </c>
      <c r="F292" s="377" t="n">
        <f aca="false">+[1]data1cf!E292</f>
        <v>23463.4792053598</v>
      </c>
      <c r="G292" s="377" t="n">
        <f aca="false">+[1]data1cf!F292</f>
        <v>23560.4412945663</v>
      </c>
      <c r="H292" s="377" t="n">
        <f aca="false">+[1]data1cf!G292</f>
        <v>23061.6366583573</v>
      </c>
      <c r="I292" s="377" t="n">
        <f aca="false">+[1]data1cf!H292</f>
        <v>22853.0513534881</v>
      </c>
      <c r="J292" s="377" t="n">
        <f aca="false">+[1]data1cf!I292</f>
        <v>23797.5902993347</v>
      </c>
      <c r="K292" s="377" t="n">
        <f aca="false">+[1]data1cf!J292</f>
        <v>24414.9082095391</v>
      </c>
      <c r="L292" s="377" t="n">
        <f aca="false">+[1]data1cf!K292</f>
        <v>25098.4760314699</v>
      </c>
      <c r="M292" s="377" t="n">
        <f aca="false">+[1]data1cf!L292</f>
        <v>25873.3515493649</v>
      </c>
      <c r="N292" s="377" t="n">
        <f aca="false">+[1]data1cf!M292</f>
        <v>26683.1045280659</v>
      </c>
      <c r="O292" s="377" t="n">
        <f aca="false">+[1]data1cf!N292</f>
        <v>27250.6381336685</v>
      </c>
      <c r="P292" s="377" t="n">
        <f aca="false">+[1]data1cf!O292</f>
        <v>35022.9097760852</v>
      </c>
      <c r="Q292" s="377" t="n">
        <f aca="false">+[1]data1cf!P292</f>
        <v>42468.3824536882</v>
      </c>
      <c r="R292" s="377" t="n">
        <f aca="false">+[1]data1cf!Q292</f>
        <v>33472.6850853621</v>
      </c>
      <c r="S292" s="377" t="n">
        <f aca="false">+[1]data1cf!R292</f>
        <v>24086.7656106034</v>
      </c>
      <c r="T292" s="377" t="n">
        <f aca="false">+[1]data1cf!S292</f>
        <v>23918.2067448473</v>
      </c>
      <c r="U292" s="377" t="n">
        <f aca="false">+[1]data1cf!T292</f>
        <v>23724.7001856752</v>
      </c>
      <c r="V292" s="377" t="n">
        <f aca="false">+[1]data1cf!U292</f>
        <v>43340.3461088227</v>
      </c>
      <c r="W292" s="377" t="n">
        <f aca="false">+[1]data1cf!V292</f>
        <v>0</v>
      </c>
      <c r="X292" s="377" t="n">
        <f aca="false">+[1]data1cf!W292</f>
        <v>0</v>
      </c>
      <c r="Y292" s="377" t="n">
        <f aca="false">+[1]data1cf!X292</f>
        <v>0</v>
      </c>
      <c r="Z292" s="377" t="n">
        <f aca="false">+[1]data1cf!Y292</f>
        <v>0</v>
      </c>
      <c r="AA292" s="377" t="n">
        <f aca="false">+[1]data1cf!Z292</f>
        <v>0</v>
      </c>
      <c r="AB292" s="377" t="n">
        <f aca="false">+[1]data1cf!AA292</f>
        <v>0</v>
      </c>
      <c r="AC292" s="377" t="n">
        <f aca="false">+[1]data1cf!AB292</f>
        <v>0</v>
      </c>
      <c r="AD292" s="377" t="n">
        <f aca="false">+[1]data1cf!AC292</f>
        <v>0</v>
      </c>
      <c r="AE292" s="377" t="n">
        <f aca="false">+[1]data1cf!AD292</f>
        <v>0</v>
      </c>
      <c r="AF292" s="377" t="n">
        <f aca="false">+[1]data1cf!AE292</f>
        <v>0</v>
      </c>
      <c r="AG292" s="377"/>
      <c r="AH292" s="378" t="n">
        <f aca="false">XNPV(0.1,B292:AF292,$B$1:$AF$1)</f>
        <v>74915.8334165999</v>
      </c>
      <c r="AI292" s="378" t="n">
        <f aca="false">SUMPRODUCT(B292:AA292,$B$1010:$AA$1010)</f>
        <v>154671.606598468</v>
      </c>
      <c r="AJ292" s="379" t="n">
        <f aca="false">SUMPRODUCT(B292:AF292,$B$1012:$AF$1012)</f>
        <v>154264.88705701</v>
      </c>
      <c r="AK292" s="380" t="n">
        <f aca="false">XIRR(B292:AF292,$B$1:$AF$1)</f>
        <v>0.162604650569165</v>
      </c>
      <c r="AL292" s="381" t="n">
        <f aca="false">1-EXP(-(1/0.25)*(AI292/ABS($AI$1010)))</f>
        <v>0.97871689225109</v>
      </c>
    </row>
    <row r="293" customFormat="false" ht="12.75" hidden="false" customHeight="false" outlineLevel="0" collapsed="false">
      <c r="A293" s="371"/>
      <c r="B293" s="377" t="n">
        <f aca="false">+[1]data1cf!A293</f>
        <v>-178009.740335015</v>
      </c>
      <c r="C293" s="377" t="n">
        <f aca="false">+[1]data1cf!B293</f>
        <v>8491.9840866661</v>
      </c>
      <c r="D293" s="377" t="n">
        <f aca="false">+[1]data1cf!C293</f>
        <v>42511.7925051976</v>
      </c>
      <c r="E293" s="377" t="n">
        <f aca="false">+[1]data1cf!D293</f>
        <v>47336.7997048196</v>
      </c>
      <c r="F293" s="377" t="n">
        <f aca="false">+[1]data1cf!E293</f>
        <v>26740.336762019</v>
      </c>
      <c r="G293" s="377" t="n">
        <f aca="false">+[1]data1cf!F293</f>
        <v>26605.9171212406</v>
      </c>
      <c r="H293" s="377" t="n">
        <f aca="false">+[1]data1cf!G293</f>
        <v>25817.8525079374</v>
      </c>
      <c r="I293" s="377" t="n">
        <f aca="false">+[1]data1cf!H293</f>
        <v>25366.3694611613</v>
      </c>
      <c r="J293" s="377" t="n">
        <f aca="false">+[1]data1cf!I293</f>
        <v>26215.7442276559</v>
      </c>
      <c r="K293" s="377" t="n">
        <f aca="false">+[1]data1cf!J293</f>
        <v>26706.9326463759</v>
      </c>
      <c r="L293" s="377" t="n">
        <f aca="false">+[1]data1cf!K293</f>
        <v>27270.7863324212</v>
      </c>
      <c r="M293" s="377" t="n">
        <f aca="false">+[1]data1cf!L293</f>
        <v>27939.9502137933</v>
      </c>
      <c r="N293" s="377" t="n">
        <f aca="false">+[1]data1cf!M293</f>
        <v>28647.9294871202</v>
      </c>
      <c r="O293" s="377" t="n">
        <f aca="false">+[1]data1cf!N293</f>
        <v>29091.6190968759</v>
      </c>
      <c r="P293" s="377" t="n">
        <f aca="false">+[1]data1cf!O293</f>
        <v>37668.3131208631</v>
      </c>
      <c r="Q293" s="377" t="n">
        <f aca="false">+[1]data1cf!P293</f>
        <v>45955.2008598709</v>
      </c>
      <c r="R293" s="377" t="n">
        <f aca="false">+[1]data1cf!Q293</f>
        <v>35751.5064945669</v>
      </c>
      <c r="S293" s="377" t="n">
        <f aca="false">+[1]data1cf!R293</f>
        <v>25129.0629043422</v>
      </c>
      <c r="T293" s="377" t="n">
        <f aca="false">+[1]data1cf!S293</f>
        <v>24905.7351166886</v>
      </c>
      <c r="U293" s="377" t="n">
        <f aca="false">+[1]data1cf!T293</f>
        <v>24657.4006364495</v>
      </c>
      <c r="V293" s="377" t="n">
        <f aca="false">+[1]data1cf!U293</f>
        <v>46764.5815762254</v>
      </c>
      <c r="W293" s="377" t="n">
        <f aca="false">+[1]data1cf!V293</f>
        <v>0</v>
      </c>
      <c r="X293" s="377" t="n">
        <f aca="false">+[1]data1cf!W293</f>
        <v>0</v>
      </c>
      <c r="Y293" s="377" t="n">
        <f aca="false">+[1]data1cf!X293</f>
        <v>0</v>
      </c>
      <c r="Z293" s="377" t="n">
        <f aca="false">+[1]data1cf!Y293</f>
        <v>0</v>
      </c>
      <c r="AA293" s="377" t="n">
        <f aca="false">+[1]data1cf!Z293</f>
        <v>0</v>
      </c>
      <c r="AB293" s="377" t="n">
        <f aca="false">+[1]data1cf!AA293</f>
        <v>0</v>
      </c>
      <c r="AC293" s="377" t="n">
        <f aca="false">+[1]data1cf!AB293</f>
        <v>0</v>
      </c>
      <c r="AD293" s="377" t="n">
        <f aca="false">+[1]data1cf!AC293</f>
        <v>0</v>
      </c>
      <c r="AE293" s="377" t="n">
        <f aca="false">+[1]data1cf!AD293</f>
        <v>0</v>
      </c>
      <c r="AF293" s="377" t="n">
        <f aca="false">+[1]data1cf!AE293</f>
        <v>0</v>
      </c>
      <c r="AG293" s="377"/>
      <c r="AH293" s="378" t="n">
        <f aca="false">XNPV(0.1,B293:AF293,$B$1:$AF$1)</f>
        <v>73197.4133151498</v>
      </c>
      <c r="AI293" s="378" t="n">
        <f aca="false">SUMPRODUCT(B293:AA293,$B$1010:$AA$1010)</f>
        <v>159546.245042743</v>
      </c>
      <c r="AJ293" s="379" t="n">
        <f aca="false">SUMPRODUCT(B293:AF293,$B$1012:$AF$1012)</f>
        <v>159107.034407582</v>
      </c>
      <c r="AK293" s="380" t="n">
        <f aca="false">XIRR(B293:AF293,$B$1:$AF$1)</f>
        <v>0.154326412905528</v>
      </c>
      <c r="AL293" s="381" t="n">
        <f aca="false">1-EXP(-(1/0.25)*(AI293/ABS($AI$1010)))</f>
        <v>0.981148699833051</v>
      </c>
    </row>
    <row r="294" customFormat="false" ht="12.75" hidden="false" customHeight="false" outlineLevel="0" collapsed="false">
      <c r="A294" s="371"/>
      <c r="B294" s="377" t="n">
        <f aca="false">+[1]data1cf!A294</f>
        <v>-165355.594157904</v>
      </c>
      <c r="C294" s="377" t="n">
        <f aca="false">+[1]data1cf!B294</f>
        <v>9512.95516575835</v>
      </c>
      <c r="D294" s="377" t="n">
        <f aca="false">+[1]data1cf!C294</f>
        <v>48318.1991572315</v>
      </c>
      <c r="E294" s="377" t="n">
        <f aca="false">+[1]data1cf!D294</f>
        <v>47346.8742171963</v>
      </c>
      <c r="F294" s="377" t="n">
        <f aca="false">+[1]data1cf!E294</f>
        <v>24700.2025986713</v>
      </c>
      <c r="G294" s="377" t="n">
        <f aca="false">+[1]data1cf!F294</f>
        <v>24709.838585565</v>
      </c>
      <c r="H294" s="377" t="n">
        <f aca="false">+[1]data1cf!G294</f>
        <v>24101.8639368561</v>
      </c>
      <c r="I294" s="377" t="n">
        <f aca="false">+[1]data1cf!H294</f>
        <v>23801.6062555088</v>
      </c>
      <c r="J294" s="377" t="n">
        <f aca="false">+[1]data1cf!I294</f>
        <v>24710.2291553343</v>
      </c>
      <c r="K294" s="377" t="n">
        <f aca="false">+[1]data1cf!J294</f>
        <v>25279.9443577588</v>
      </c>
      <c r="L294" s="377" t="n">
        <f aca="false">+[1]data1cf!K294</f>
        <v>25918.3307002391</v>
      </c>
      <c r="M294" s="377" t="n">
        <f aca="false">+[1]data1cf!L294</f>
        <v>26653.3094415506</v>
      </c>
      <c r="N294" s="377" t="n">
        <f aca="false">+[1]data1cf!M294</f>
        <v>27424.6518637707</v>
      </c>
      <c r="O294" s="377" t="n">
        <f aca="false">+[1]data1cf!N294</f>
        <v>27945.4453336985</v>
      </c>
      <c r="P294" s="377" t="n">
        <f aca="false">+[1]data1cf!O294</f>
        <v>36021.3151521696</v>
      </c>
      <c r="Q294" s="377" t="n">
        <f aca="false">+[1]data1cf!P294</f>
        <v>43784.3474648593</v>
      </c>
      <c r="R294" s="377" t="n">
        <f aca="false">+[1]data1cf!Q294</f>
        <v>34332.7382604583</v>
      </c>
      <c r="S294" s="377" t="n">
        <f aca="false">+[1]data1cf!R294</f>
        <v>24480.1404899394</v>
      </c>
      <c r="T294" s="377" t="n">
        <f aca="false">+[1]data1cf!S294</f>
        <v>24290.9112087728</v>
      </c>
      <c r="U294" s="377" t="n">
        <f aca="false">+[1]data1cf!T294</f>
        <v>24076.7119672312</v>
      </c>
      <c r="V294" s="377" t="n">
        <f aca="false">+[1]data1cf!U294</f>
        <v>44632.6916055434</v>
      </c>
      <c r="W294" s="377" t="n">
        <f aca="false">+[1]data1cf!V294</f>
        <v>0</v>
      </c>
      <c r="X294" s="377" t="n">
        <f aca="false">+[1]data1cf!W294</f>
        <v>0</v>
      </c>
      <c r="Y294" s="377" t="n">
        <f aca="false">+[1]data1cf!X294</f>
        <v>0</v>
      </c>
      <c r="Z294" s="377" t="n">
        <f aca="false">+[1]data1cf!Y294</f>
        <v>0</v>
      </c>
      <c r="AA294" s="377" t="n">
        <f aca="false">+[1]data1cf!Z294</f>
        <v>0</v>
      </c>
      <c r="AB294" s="377" t="n">
        <f aca="false">+[1]data1cf!AA294</f>
        <v>0</v>
      </c>
      <c r="AC294" s="377" t="n">
        <f aca="false">+[1]data1cf!AB294</f>
        <v>0</v>
      </c>
      <c r="AD294" s="377" t="n">
        <f aca="false">+[1]data1cf!AC294</f>
        <v>0</v>
      </c>
      <c r="AE294" s="377" t="n">
        <f aca="false">+[1]data1cf!AD294</f>
        <v>0</v>
      </c>
      <c r="AF294" s="377" t="n">
        <f aca="false">+[1]data1cf!AE294</f>
        <v>0</v>
      </c>
      <c r="AG294" s="377"/>
      <c r="AH294" s="378" t="n">
        <f aca="false">XNPV(0.1,B294:AF294,$B$1:$AF$1)</f>
        <v>82333.4461810492</v>
      </c>
      <c r="AI294" s="378" t="n">
        <f aca="false">SUMPRODUCT(B294:AA294,$B$1010:$AA$1010)</f>
        <v>165418.420902477</v>
      </c>
      <c r="AJ294" s="379" t="n">
        <f aca="false">SUMPRODUCT(B294:AF294,$B$1012:$AF$1012)</f>
        <v>164996.299093827</v>
      </c>
      <c r="AK294" s="380" t="n">
        <f aca="false">XIRR(B294:AF294,$B$1:$AF$1)</f>
        <v>0.167221562300222</v>
      </c>
      <c r="AL294" s="381" t="n">
        <f aca="false">1-EXP(-(1/0.25)*(AI294/ABS($AI$1010)))</f>
        <v>0.983712125264386</v>
      </c>
    </row>
    <row r="295" customFormat="false" ht="12.75" hidden="false" customHeight="false" outlineLevel="0" collapsed="false">
      <c r="A295" s="371"/>
      <c r="B295" s="377" t="n">
        <f aca="false">+[1]data1cf!A295</f>
        <v>-169488.671619986</v>
      </c>
      <c r="C295" s="377" t="n">
        <f aca="false">+[1]data1cf!B295</f>
        <v>9762.76541873477</v>
      </c>
      <c r="D295" s="377" t="n">
        <f aca="false">+[1]data1cf!C295</f>
        <v>43255.7253019864</v>
      </c>
      <c r="E295" s="377" t="n">
        <f aca="false">+[1]data1cf!D295</f>
        <v>44541.8278551285</v>
      </c>
      <c r="F295" s="377" t="n">
        <f aca="false">+[1]data1cf!E295</f>
        <v>25366.548032977</v>
      </c>
      <c r="G295" s="377" t="n">
        <f aca="false">+[1]data1cf!F295</f>
        <v>25329.1327957357</v>
      </c>
      <c r="H295" s="377" t="n">
        <f aca="false">+[1]data1cf!G295</f>
        <v>24662.3374440419</v>
      </c>
      <c r="I295" s="377" t="n">
        <f aca="false">+[1]data1cf!H295</f>
        <v>24312.6867700104</v>
      </c>
      <c r="J295" s="377" t="n">
        <f aca="false">+[1]data1cf!I295</f>
        <v>25201.9581370567</v>
      </c>
      <c r="K295" s="377" t="n">
        <f aca="false">+[1]data1cf!J295</f>
        <v>25746.0250440249</v>
      </c>
      <c r="L295" s="377" t="n">
        <f aca="false">+[1]data1cf!K295</f>
        <v>26360.0676466597</v>
      </c>
      <c r="M295" s="377" t="n">
        <f aca="false">+[1]data1cf!L295</f>
        <v>27073.5500412025</v>
      </c>
      <c r="N295" s="377" t="n">
        <f aca="false">+[1]data1cf!M295</f>
        <v>27824.1968906869</v>
      </c>
      <c r="O295" s="377" t="n">
        <f aca="false">+[1]data1cf!N295</f>
        <v>28319.8068182202</v>
      </c>
      <c r="P295" s="377" t="n">
        <f aca="false">+[1]data1cf!O295</f>
        <v>36559.2550565478</v>
      </c>
      <c r="Q295" s="377" t="n">
        <f aca="false">+[1]data1cf!P295</f>
        <v>44493.3882104637</v>
      </c>
      <c r="R295" s="377" t="n">
        <f aca="false">+[1]data1cf!Q295</f>
        <v>34796.1341253582</v>
      </c>
      <c r="S295" s="377" t="n">
        <f aca="false">+[1]data1cf!R295</f>
        <v>24692.0905154938</v>
      </c>
      <c r="T295" s="377" t="n">
        <f aca="false">+[1]data1cf!S295</f>
        <v>24491.724033391</v>
      </c>
      <c r="U295" s="377" t="n">
        <f aca="false">+[1]data1cf!T295</f>
        <v>24266.3755934958</v>
      </c>
      <c r="V295" s="377" t="n">
        <f aca="false">+[1]data1cf!U295</f>
        <v>45329.0061783431</v>
      </c>
      <c r="W295" s="377" t="n">
        <f aca="false">+[1]data1cf!V295</f>
        <v>0</v>
      </c>
      <c r="X295" s="377" t="n">
        <f aca="false">+[1]data1cf!W295</f>
        <v>0</v>
      </c>
      <c r="Y295" s="377" t="n">
        <f aca="false">+[1]data1cf!X295</f>
        <v>0</v>
      </c>
      <c r="Z295" s="377" t="n">
        <f aca="false">+[1]data1cf!Y295</f>
        <v>0</v>
      </c>
      <c r="AA295" s="377" t="n">
        <f aca="false">+[1]data1cf!Z295</f>
        <v>0</v>
      </c>
      <c r="AB295" s="377" t="n">
        <f aca="false">+[1]data1cf!AA295</f>
        <v>0</v>
      </c>
      <c r="AC295" s="377" t="n">
        <f aca="false">+[1]data1cf!AB295</f>
        <v>0</v>
      </c>
      <c r="AD295" s="377" t="n">
        <f aca="false">+[1]data1cf!AC295</f>
        <v>0</v>
      </c>
      <c r="AE295" s="377" t="n">
        <f aca="false">+[1]data1cf!AD295</f>
        <v>0</v>
      </c>
      <c r="AF295" s="377" t="n">
        <f aca="false">+[1]data1cf!AE295</f>
        <v>0</v>
      </c>
      <c r="AG295" s="377"/>
      <c r="AH295" s="378" t="n">
        <f aca="false">XNPV(0.1,B295:AF295,$B$1:$AF$1)</f>
        <v>75159.4101596928</v>
      </c>
      <c r="AI295" s="378" t="n">
        <f aca="false">SUMPRODUCT(B295:AA295,$B$1010:$AA$1010)</f>
        <v>158819.01219916</v>
      </c>
      <c r="AJ295" s="379" t="n">
        <f aca="false">SUMPRODUCT(B295:AF295,$B$1012:$AF$1012)</f>
        <v>158393.158837215</v>
      </c>
      <c r="AK295" s="380" t="n">
        <f aca="false">XIRR(B295:AF295,$B$1:$AF$1)</f>
        <v>0.158785770100489</v>
      </c>
      <c r="AL295" s="381" t="n">
        <f aca="false">1-EXP(-(1/0.25)*(AI295/ABS($AI$1010)))</f>
        <v>0.980804362908881</v>
      </c>
    </row>
    <row r="296" customFormat="false" ht="12.75" hidden="false" customHeight="false" outlineLevel="0" collapsed="false">
      <c r="A296" s="371"/>
      <c r="B296" s="377" t="n">
        <f aca="false">+[1]data1cf!A296</f>
        <v>-173883.255490262</v>
      </c>
      <c r="C296" s="377" t="n">
        <f aca="false">+[1]data1cf!B296</f>
        <v>7607.6526904572</v>
      </c>
      <c r="D296" s="377" t="n">
        <f aca="false">+[1]data1cf!C296</f>
        <v>47949.2183805664</v>
      </c>
      <c r="E296" s="377" t="n">
        <f aca="false">+[1]data1cf!D296</f>
        <v>47176.9713554146</v>
      </c>
      <c r="F296" s="377" t="n">
        <f aca="false">+[1]data1cf!E296</f>
        <v>26075.0542065237</v>
      </c>
      <c r="G296" s="377" t="n">
        <f aca="false">+[1]data1cf!F296</f>
        <v>25987.6107390938</v>
      </c>
      <c r="H296" s="377" t="n">
        <f aca="false">+[1]data1cf!G296</f>
        <v>25258.2730046484</v>
      </c>
      <c r="I296" s="377" t="n">
        <f aca="false">+[1]data1cf!H296</f>
        <v>24856.1041644451</v>
      </c>
      <c r="J296" s="377" t="n">
        <f aca="false">+[1]data1cf!I296</f>
        <v>25724.7995963446</v>
      </c>
      <c r="K296" s="377" t="n">
        <f aca="false">+[1]data1cf!J296</f>
        <v>26241.5953992631</v>
      </c>
      <c r="L296" s="377" t="n">
        <f aca="false">+[1]data1cf!K296</f>
        <v>26829.7539947757</v>
      </c>
      <c r="M296" s="377" t="n">
        <f aca="false">+[1]data1cf!L296</f>
        <v>27520.3799343773</v>
      </c>
      <c r="N296" s="377" t="n">
        <f aca="false">+[1]data1cf!M296</f>
        <v>28249.0217692051</v>
      </c>
      <c r="O296" s="377" t="n">
        <f aca="false">+[1]data1cf!N296</f>
        <v>28717.8547514188</v>
      </c>
      <c r="P296" s="377" t="n">
        <f aca="false">+[1]data1cf!O296</f>
        <v>37131.2312773291</v>
      </c>
      <c r="Q296" s="377" t="n">
        <f aca="false">+[1]data1cf!P296</f>
        <v>45247.2910958049</v>
      </c>
      <c r="R296" s="377" t="n">
        <f aca="false">+[1]data1cf!Q296</f>
        <v>35288.8497862972</v>
      </c>
      <c r="S296" s="377" t="n">
        <f aca="false">+[1]data1cf!R296</f>
        <v>24917.4509574771</v>
      </c>
      <c r="T296" s="377" t="n">
        <f aca="false">+[1]data1cf!S296</f>
        <v>24705.2426059576</v>
      </c>
      <c r="U296" s="377" t="n">
        <f aca="false">+[1]data1cf!T296</f>
        <v>24468.0395401329</v>
      </c>
      <c r="V296" s="377" t="n">
        <f aca="false">+[1]data1cf!U296</f>
        <v>46069.3776856134</v>
      </c>
      <c r="W296" s="377" t="n">
        <f aca="false">+[1]data1cf!V296</f>
        <v>0</v>
      </c>
      <c r="X296" s="377" t="n">
        <f aca="false">+[1]data1cf!W296</f>
        <v>0</v>
      </c>
      <c r="Y296" s="377" t="n">
        <f aca="false">+[1]data1cf!X296</f>
        <v>0</v>
      </c>
      <c r="Z296" s="377" t="n">
        <f aca="false">+[1]data1cf!Y296</f>
        <v>0</v>
      </c>
      <c r="AA296" s="377" t="n">
        <f aca="false">+[1]data1cf!Z296</f>
        <v>0</v>
      </c>
      <c r="AB296" s="377" t="n">
        <f aca="false">+[1]data1cf!AA296</f>
        <v>0</v>
      </c>
      <c r="AC296" s="377" t="n">
        <f aca="false">+[1]data1cf!AB296</f>
        <v>0</v>
      </c>
      <c r="AD296" s="377" t="n">
        <f aca="false">+[1]data1cf!AC296</f>
        <v>0</v>
      </c>
      <c r="AE296" s="377" t="n">
        <f aca="false">+[1]data1cf!AD296</f>
        <v>0</v>
      </c>
      <c r="AF296" s="377" t="n">
        <f aca="false">+[1]data1cf!AE296</f>
        <v>0</v>
      </c>
      <c r="AG296" s="377"/>
      <c r="AH296" s="378" t="n">
        <f aca="false">XNPV(0.1,B296:AF296,$B$1:$AF$1)</f>
        <v>77875.6632196105</v>
      </c>
      <c r="AI296" s="378" t="n">
        <f aca="false">SUMPRODUCT(B296:AA296,$B$1010:$AA$1010)</f>
        <v>163355.766597556</v>
      </c>
      <c r="AJ296" s="379" t="n">
        <f aca="false">SUMPRODUCT(B296:AF296,$B$1012:$AF$1012)</f>
        <v>162921.405568634</v>
      </c>
      <c r="AK296" s="380" t="n">
        <f aca="false">XIRR(B296:AF296,$B$1:$AF$1)</f>
        <v>0.159818729367345</v>
      </c>
      <c r="AL296" s="381" t="n">
        <f aca="false">1-EXP(-(1/0.25)*(AI296/ABS($AI$1010)))</f>
        <v>0.982854062138579</v>
      </c>
    </row>
    <row r="297" customFormat="false" ht="12.75" hidden="false" customHeight="false" outlineLevel="0" collapsed="false">
      <c r="A297" s="371"/>
      <c r="B297" s="377" t="n">
        <f aca="false">+[1]data1cf!A297</f>
        <v>-181829.02622703</v>
      </c>
      <c r="C297" s="377" t="n">
        <f aca="false">+[1]data1cf!B297</f>
        <v>8219.96675617748</v>
      </c>
      <c r="D297" s="377" t="n">
        <f aca="false">+[1]data1cf!C297</f>
        <v>46361.500660425</v>
      </c>
      <c r="E297" s="377" t="n">
        <f aca="false">+[1]data1cf!D297</f>
        <v>46701.742092705</v>
      </c>
      <c r="F297" s="377" t="n">
        <f aca="false">+[1]data1cf!E297</f>
        <v>27356.0919081059</v>
      </c>
      <c r="G297" s="377" t="n">
        <f aca="false">+[1]data1cf!F297</f>
        <v>27178.1932669483</v>
      </c>
      <c r="H297" s="377" t="n">
        <f aca="false">+[1]data1cf!G297</f>
        <v>26335.7737369688</v>
      </c>
      <c r="I297" s="377" t="n">
        <f aca="false">+[1]data1cf!H297</f>
        <v>25838.6477130518</v>
      </c>
      <c r="J297" s="377" t="n">
        <f aca="false">+[1]data1cf!I297</f>
        <v>26670.1401541338</v>
      </c>
      <c r="K297" s="377" t="n">
        <f aca="false">+[1]data1cf!J297</f>
        <v>27137.6275476757</v>
      </c>
      <c r="L297" s="377" t="n">
        <f aca="false">+[1]data1cf!K297</f>
        <v>27678.9857196636</v>
      </c>
      <c r="M297" s="377" t="n">
        <f aca="false">+[1]data1cf!L297</f>
        <v>28328.2853002337</v>
      </c>
      <c r="N297" s="377" t="n">
        <f aca="false">+[1]data1cf!M297</f>
        <v>29017.1402504136</v>
      </c>
      <c r="O297" s="377" t="n">
        <f aca="false">+[1]data1cf!N297</f>
        <v>29437.5583030642</v>
      </c>
      <c r="P297" s="377" t="n">
        <f aca="false">+[1]data1cf!O297</f>
        <v>38165.4115436226</v>
      </c>
      <c r="Q297" s="377" t="n">
        <f aca="false">+[1]data1cf!P297</f>
        <v>46610.4098031815</v>
      </c>
      <c r="R297" s="377" t="n">
        <f aca="false">+[1]data1cf!Q297</f>
        <v>36179.7204115494</v>
      </c>
      <c r="S297" s="377" t="n">
        <f aca="false">+[1]data1cf!R297</f>
        <v>25324.9212568262</v>
      </c>
      <c r="T297" s="377" t="n">
        <f aca="false">+[1]data1cf!S297</f>
        <v>25091.3018269756</v>
      </c>
      <c r="U297" s="377" t="n">
        <f aca="false">+[1]data1cf!T297</f>
        <v>24832.6646179903</v>
      </c>
      <c r="V297" s="377" t="n">
        <f aca="false">+[1]data1cf!U297</f>
        <v>47408.0305434175</v>
      </c>
      <c r="W297" s="377" t="n">
        <f aca="false">+[1]data1cf!V297</f>
        <v>0</v>
      </c>
      <c r="X297" s="377" t="n">
        <f aca="false">+[1]data1cf!W297</f>
        <v>0</v>
      </c>
      <c r="Y297" s="377" t="n">
        <f aca="false">+[1]data1cf!X297</f>
        <v>0</v>
      </c>
      <c r="Z297" s="377" t="n">
        <f aca="false">+[1]data1cf!Y297</f>
        <v>0</v>
      </c>
      <c r="AA297" s="377" t="n">
        <f aca="false">+[1]data1cf!Z297</f>
        <v>0</v>
      </c>
      <c r="AB297" s="377" t="n">
        <f aca="false">+[1]data1cf!AA297</f>
        <v>0</v>
      </c>
      <c r="AC297" s="377" t="n">
        <f aca="false">+[1]data1cf!AB297</f>
        <v>0</v>
      </c>
      <c r="AD297" s="377" t="n">
        <f aca="false">+[1]data1cf!AC297</f>
        <v>0</v>
      </c>
      <c r="AE297" s="377" t="n">
        <f aca="false">+[1]data1cf!AD297</f>
        <v>0</v>
      </c>
      <c r="AF297" s="377" t="n">
        <f aca="false">+[1]data1cf!AE297</f>
        <v>0</v>
      </c>
      <c r="AG297" s="377"/>
      <c r="AH297" s="378" t="n">
        <f aca="false">XNPV(0.1,B297:AF297,$B$1:$AF$1)</f>
        <v>74626.8072349987</v>
      </c>
      <c r="AI297" s="378" t="n">
        <f aca="false">SUMPRODUCT(B297:AA297,$B$1010:$AA$1010)</f>
        <v>162311.891314137</v>
      </c>
      <c r="AJ297" s="379" t="n">
        <f aca="false">SUMPRODUCT(B297:AF297,$B$1012:$AF$1012)</f>
        <v>161866.243268555</v>
      </c>
      <c r="AK297" s="380" t="n">
        <f aca="false">XIRR(B297:AF297,$B$1:$AF$1)</f>
        <v>0.15458147237236</v>
      </c>
      <c r="AL297" s="381" t="n">
        <f aca="false">1-EXP(-(1/0.25)*(AI297/ABS($AI$1010)))</f>
        <v>0.982402729889598</v>
      </c>
    </row>
    <row r="298" customFormat="false" ht="12.75" hidden="false" customHeight="false" outlineLevel="0" collapsed="false">
      <c r="A298" s="371"/>
      <c r="B298" s="377" t="n">
        <f aca="false">+[1]data1cf!A298</f>
        <v>-160170.029165627</v>
      </c>
      <c r="C298" s="377" t="n">
        <f aca="false">+[1]data1cf!B298</f>
        <v>12070.4069508575</v>
      </c>
      <c r="D298" s="377" t="n">
        <f aca="false">+[1]data1cf!C298</f>
        <v>45420.1468237064</v>
      </c>
      <c r="E298" s="377" t="n">
        <f aca="false">+[1]data1cf!D298</f>
        <v>40905.8435971253</v>
      </c>
      <c r="F298" s="377" t="n">
        <f aca="false">+[1]data1cf!E298</f>
        <v>23864.1724035926</v>
      </c>
      <c r="G298" s="377" t="n">
        <f aca="false">+[1]data1cf!F298</f>
        <v>23932.8412014989</v>
      </c>
      <c r="H298" s="377" t="n">
        <f aca="false">+[1]data1cf!G298</f>
        <v>23398.6659386031</v>
      </c>
      <c r="I298" s="377" t="n">
        <f aca="false">+[1]data1cf!H298</f>
        <v>23160.3791678124</v>
      </c>
      <c r="J298" s="377" t="n">
        <f aca="false">+[1]data1cf!I298</f>
        <v>24093.2814652169</v>
      </c>
      <c r="K298" s="377" t="n">
        <f aca="false">+[1]data1cf!J298</f>
        <v>24695.1762975302</v>
      </c>
      <c r="L298" s="377" t="n">
        <f aca="false">+[1]data1cf!K298</f>
        <v>25364.1055094049</v>
      </c>
      <c r="M298" s="377" t="n">
        <f aca="false">+[1]data1cf!L298</f>
        <v>26126.0546388326</v>
      </c>
      <c r="N298" s="377" t="n">
        <f aca="false">+[1]data1cf!M298</f>
        <v>26923.3627581533</v>
      </c>
      <c r="O298" s="377" t="n">
        <f aca="false">+[1]data1cf!N298</f>
        <v>27475.7527556131</v>
      </c>
      <c r="P298" s="377" t="n">
        <f aca="false">+[1]data1cf!O298</f>
        <v>35346.3889351597</v>
      </c>
      <c r="Q298" s="377" t="n">
        <f aca="false">+[1]data1cf!P298</f>
        <v>42894.7496041281</v>
      </c>
      <c r="R298" s="377" t="n">
        <f aca="false">+[1]data1cf!Q298</f>
        <v>33751.3387109372</v>
      </c>
      <c r="S298" s="377" t="n">
        <f aca="false">+[1]data1cf!R298</f>
        <v>24214.2174234809</v>
      </c>
      <c r="T298" s="377" t="n">
        <f aca="false">+[1]data1cf!S298</f>
        <v>24038.9614297297</v>
      </c>
      <c r="U298" s="377" t="n">
        <f aca="false">+[1]data1cf!T298</f>
        <v>23838.750528161</v>
      </c>
      <c r="V298" s="377" t="n">
        <f aca="false">+[1]data1cf!U298</f>
        <v>43759.0606355337</v>
      </c>
      <c r="W298" s="377" t="n">
        <f aca="false">+[1]data1cf!V298</f>
        <v>0</v>
      </c>
      <c r="X298" s="377" t="n">
        <f aca="false">+[1]data1cf!W298</f>
        <v>0</v>
      </c>
      <c r="Y298" s="377" t="n">
        <f aca="false">+[1]data1cf!X298</f>
        <v>0</v>
      </c>
      <c r="Z298" s="377" t="n">
        <f aca="false">+[1]data1cf!Y298</f>
        <v>0</v>
      </c>
      <c r="AA298" s="377" t="n">
        <f aca="false">+[1]data1cf!Z298</f>
        <v>0</v>
      </c>
      <c r="AB298" s="377" t="n">
        <f aca="false">+[1]data1cf!AA298</f>
        <v>0</v>
      </c>
      <c r="AC298" s="377" t="n">
        <f aca="false">+[1]data1cf!AB298</f>
        <v>0</v>
      </c>
      <c r="AD298" s="377" t="n">
        <f aca="false">+[1]data1cf!AC298</f>
        <v>0</v>
      </c>
      <c r="AE298" s="377" t="n">
        <f aca="false">+[1]data1cf!AD298</f>
        <v>0</v>
      </c>
      <c r="AF298" s="377" t="n">
        <f aca="false">+[1]data1cf!AE298</f>
        <v>0</v>
      </c>
      <c r="AG298" s="377"/>
      <c r="AH298" s="378" t="n">
        <f aca="false">XNPV(0.1,B298:AF298,$B$1:$AF$1)</f>
        <v>78820.4371276317</v>
      </c>
      <c r="AI298" s="378" t="n">
        <f aca="false">SUMPRODUCT(B298:AA298,$B$1010:$AA$1010)</f>
        <v>159617.750758296</v>
      </c>
      <c r="AJ298" s="379" t="n">
        <f aca="false">SUMPRODUCT(B298:AF298,$B$1012:$AF$1012)</f>
        <v>159206.230282641</v>
      </c>
      <c r="AK298" s="380" t="n">
        <f aca="false">XIRR(B298:AF298,$B$1:$AF$1)</f>
        <v>0.165931443865539</v>
      </c>
      <c r="AL298" s="381" t="n">
        <f aca="false">1-EXP(-(1/0.25)*(AI298/ABS($AI$1010)))</f>
        <v>0.98118222167741</v>
      </c>
    </row>
    <row r="299" customFormat="false" ht="12.75" hidden="false" customHeight="false" outlineLevel="0" collapsed="false">
      <c r="A299" s="371"/>
      <c r="B299" s="377" t="n">
        <f aca="false">+[1]data1cf!A299</f>
        <v>-186424.292601229</v>
      </c>
      <c r="C299" s="377" t="n">
        <f aca="false">+[1]data1cf!B299</f>
        <v>9772.97193864631</v>
      </c>
      <c r="D299" s="377" t="n">
        <f aca="false">+[1]data1cf!C299</f>
        <v>46679.1177436165</v>
      </c>
      <c r="E299" s="377" t="n">
        <f aca="false">+[1]data1cf!D299</f>
        <v>46271.1617434473</v>
      </c>
      <c r="F299" s="377" t="n">
        <f aca="false">+[1]data1cf!E299</f>
        <v>28096.9526337898</v>
      </c>
      <c r="G299" s="377" t="n">
        <f aca="false">+[1]data1cf!F299</f>
        <v>27866.7411796941</v>
      </c>
      <c r="H299" s="377" t="n">
        <f aca="false">+[1]data1cf!G299</f>
        <v>26958.9232145259</v>
      </c>
      <c r="I299" s="377" t="n">
        <f aca="false">+[1]data1cf!H299</f>
        <v>26406.8807365902</v>
      </c>
      <c r="J299" s="377" t="n">
        <f aca="false">+[1]data1cf!I299</f>
        <v>27216.8576245076</v>
      </c>
      <c r="K299" s="377" t="n">
        <f aca="false">+[1]data1cf!J299</f>
        <v>27655.8285552566</v>
      </c>
      <c r="L299" s="377" t="n">
        <f aca="false">+[1]data1cf!K299</f>
        <v>28170.1207043697</v>
      </c>
      <c r="M299" s="377" t="n">
        <f aca="false">+[1]data1cf!L299</f>
        <v>28795.5200700559</v>
      </c>
      <c r="N299" s="377" t="n">
        <f aca="false">+[1]data1cf!M299</f>
        <v>29461.3651273995</v>
      </c>
      <c r="O299" s="377" t="n">
        <f aca="false">+[1]data1cf!N299</f>
        <v>29853.7834421766</v>
      </c>
      <c r="P299" s="377" t="n">
        <f aca="false">+[1]data1cf!O299</f>
        <v>38763.5075572122</v>
      </c>
      <c r="Q299" s="377" t="n">
        <f aca="false">+[1]data1cf!P299</f>
        <v>47398.7403210837</v>
      </c>
      <c r="R299" s="377" t="n">
        <f aca="false">+[1]data1cf!Q299</f>
        <v>36694.936362727</v>
      </c>
      <c r="S299" s="377" t="n">
        <f aca="false">+[1]data1cf!R299</f>
        <v>25560.5729798766</v>
      </c>
      <c r="T299" s="377" t="n">
        <f aca="false">+[1]data1cf!S299</f>
        <v>25314.570911318</v>
      </c>
      <c r="U299" s="377" t="n">
        <f aca="false">+[1]data1cf!T299</f>
        <v>25043.5377245744</v>
      </c>
      <c r="V299" s="377" t="n">
        <f aca="false">+[1]data1cf!U299</f>
        <v>48182.2117610714</v>
      </c>
      <c r="W299" s="377" t="n">
        <f aca="false">+[1]data1cf!V299</f>
        <v>0</v>
      </c>
      <c r="X299" s="377" t="n">
        <f aca="false">+[1]data1cf!W299</f>
        <v>0</v>
      </c>
      <c r="Y299" s="377" t="n">
        <f aca="false">+[1]data1cf!X299</f>
        <v>0</v>
      </c>
      <c r="Z299" s="377" t="n">
        <f aca="false">+[1]data1cf!Y299</f>
        <v>0</v>
      </c>
      <c r="AA299" s="377" t="n">
        <f aca="false">+[1]data1cf!Z299</f>
        <v>0</v>
      </c>
      <c r="AB299" s="377" t="n">
        <f aca="false">+[1]data1cf!AA299</f>
        <v>0</v>
      </c>
      <c r="AC299" s="377" t="n">
        <f aca="false">+[1]data1cf!AB299</f>
        <v>0</v>
      </c>
      <c r="AD299" s="377" t="n">
        <f aca="false">+[1]data1cf!AC299</f>
        <v>0</v>
      </c>
      <c r="AE299" s="377" t="n">
        <f aca="false">+[1]data1cf!AD299</f>
        <v>0</v>
      </c>
      <c r="AF299" s="377" t="n">
        <f aca="false">+[1]data1cf!AE299</f>
        <v>0</v>
      </c>
      <c r="AG299" s="377"/>
      <c r="AH299" s="378" t="n">
        <f aca="false">XNPV(0.1,B299:AF299,$B$1:$AF$1)</f>
        <v>74741.9056373989</v>
      </c>
      <c r="AI299" s="378" t="n">
        <f aca="false">SUMPRODUCT(B299:AA299,$B$1010:$AA$1010)</f>
        <v>163826.34024511</v>
      </c>
      <c r="AJ299" s="379" t="n">
        <f aca="false">SUMPRODUCT(B299:AF299,$B$1012:$AF$1012)</f>
        <v>163373.718218974</v>
      </c>
      <c r="AK299" s="380" t="n">
        <f aca="false">XIRR(B299:AF299,$B$1:$AF$1)</f>
        <v>0.153545259940562</v>
      </c>
      <c r="AL299" s="381" t="n">
        <f aca="false">1-EXP(-(1/0.25)*(AI299/ABS($AI$1010)))</f>
        <v>0.98305371714106</v>
      </c>
    </row>
    <row r="300" customFormat="false" ht="12.75" hidden="false" customHeight="false" outlineLevel="0" collapsed="false">
      <c r="A300" s="371"/>
      <c r="B300" s="377" t="n">
        <f aca="false">+[1]data1cf!A300</f>
        <v>-152102.861367014</v>
      </c>
      <c r="C300" s="377" t="n">
        <f aca="false">+[1]data1cf!B300</f>
        <v>9635.678289419</v>
      </c>
      <c r="D300" s="377" t="n">
        <f aca="false">+[1]data1cf!C300</f>
        <v>41089.3538777482</v>
      </c>
      <c r="E300" s="377" t="n">
        <f aca="false">+[1]data1cf!D300</f>
        <v>41958.1527835323</v>
      </c>
      <c r="F300" s="377" t="n">
        <f aca="false">+[1]data1cf!E300</f>
        <v>22563.5627538338</v>
      </c>
      <c r="G300" s="377" t="n">
        <f aca="false">+[1]data1cf!F300</f>
        <v>22724.0687175589</v>
      </c>
      <c r="H300" s="377" t="n">
        <f aca="false">+[1]data1cf!G300</f>
        <v>22304.702936306</v>
      </c>
      <c r="I300" s="377" t="n">
        <f aca="false">+[1]data1cf!H300</f>
        <v>22162.8241239228</v>
      </c>
      <c r="J300" s="377" t="n">
        <f aca="false">+[1]data1cf!I300</f>
        <v>23133.4978068196</v>
      </c>
      <c r="K300" s="377" t="n">
        <f aca="false">+[1]data1cf!J300</f>
        <v>23785.4543921715</v>
      </c>
      <c r="L300" s="377" t="n">
        <f aca="false">+[1]data1cf!K300</f>
        <v>24501.8990537271</v>
      </c>
      <c r="M300" s="377" t="n">
        <f aca="false">+[1]data1cf!L300</f>
        <v>25305.8059344994</v>
      </c>
      <c r="N300" s="377" t="n">
        <f aca="false">+[1]data1cf!M300</f>
        <v>26143.5088103855</v>
      </c>
      <c r="O300" s="377" t="n">
        <f aca="false">+[1]data1cf!N300</f>
        <v>26745.0534303085</v>
      </c>
      <c r="P300" s="377" t="n">
        <f aca="false">+[1]data1cf!O300</f>
        <v>34296.4082575649</v>
      </c>
      <c r="Q300" s="377" t="n">
        <f aca="false">+[1]data1cf!P300</f>
        <v>41510.8048986825</v>
      </c>
      <c r="R300" s="377" t="n">
        <f aca="false">+[1]data1cf!Q300</f>
        <v>32846.8571875136</v>
      </c>
      <c r="S300" s="377" t="n">
        <f aca="false">+[1]data1cf!R300</f>
        <v>23800.5217120518</v>
      </c>
      <c r="T300" s="377" t="n">
        <f aca="false">+[1]data1cf!S300</f>
        <v>23647.0039193346</v>
      </c>
      <c r="U300" s="377" t="n">
        <f aca="false">+[1]data1cf!T300</f>
        <v>23468.5546360185</v>
      </c>
      <c r="V300" s="377" t="n">
        <f aca="false">+[1]data1cf!U300</f>
        <v>42399.9555737646</v>
      </c>
      <c r="W300" s="377" t="n">
        <f aca="false">+[1]data1cf!V300</f>
        <v>0</v>
      </c>
      <c r="X300" s="377" t="n">
        <f aca="false">+[1]data1cf!W300</f>
        <v>0</v>
      </c>
      <c r="Y300" s="377" t="n">
        <f aca="false">+[1]data1cf!X300</f>
        <v>0</v>
      </c>
      <c r="Z300" s="377" t="n">
        <f aca="false">+[1]data1cf!Y300</f>
        <v>0</v>
      </c>
      <c r="AA300" s="377" t="n">
        <f aca="false">+[1]data1cf!Z300</f>
        <v>0</v>
      </c>
      <c r="AB300" s="377" t="n">
        <f aca="false">+[1]data1cf!AA300</f>
        <v>0</v>
      </c>
      <c r="AC300" s="377" t="n">
        <f aca="false">+[1]data1cf!AB300</f>
        <v>0</v>
      </c>
      <c r="AD300" s="377" t="n">
        <f aca="false">+[1]data1cf!AC300</f>
        <v>0</v>
      </c>
      <c r="AE300" s="377" t="n">
        <f aca="false">+[1]data1cf!AD300</f>
        <v>0</v>
      </c>
      <c r="AF300" s="377" t="n">
        <f aca="false">+[1]data1cf!AE300</f>
        <v>0</v>
      </c>
      <c r="AG300" s="377"/>
      <c r="AH300" s="378" t="n">
        <f aca="false">XNPV(0.1,B300:AF300,$B$1:$AF$1)</f>
        <v>75988.5994020431</v>
      </c>
      <c r="AI300" s="378" t="n">
        <f aca="false">SUMPRODUCT(B300:AA300,$B$1010:$AA$1010)</f>
        <v>154092.620774594</v>
      </c>
      <c r="AJ300" s="379" t="n">
        <f aca="false">SUMPRODUCT(B300:AF300,$B$1012:$AF$1012)</f>
        <v>153694.209706376</v>
      </c>
      <c r="AK300" s="380" t="n">
        <f aca="false">XIRR(B300:AF300,$B$1:$AF$1)</f>
        <v>0.165776772042266</v>
      </c>
      <c r="AL300" s="381" t="n">
        <f aca="false">1-EXP(-(1/0.25)*(AI300/ABS($AI$1010)))</f>
        <v>0.978407956373154</v>
      </c>
    </row>
    <row r="301" customFormat="false" ht="12.75" hidden="false" customHeight="false" outlineLevel="0" collapsed="false">
      <c r="A301" s="371"/>
      <c r="B301" s="377" t="n">
        <f aca="false">+[1]data1cf!A301</f>
        <v>-167219.96075508</v>
      </c>
      <c r="C301" s="377" t="n">
        <f aca="false">+[1]data1cf!B301</f>
        <v>8145.39453156861</v>
      </c>
      <c r="D301" s="377" t="n">
        <f aca="false">+[1]data1cf!C301</f>
        <v>44241.9718588312</v>
      </c>
      <c r="E301" s="377" t="n">
        <f aca="false">+[1]data1cf!D301</f>
        <v>44389.3404119692</v>
      </c>
      <c r="F301" s="377" t="n">
        <f aca="false">+[1]data1cf!E301</f>
        <v>25000.7806016964</v>
      </c>
      <c r="G301" s="377" t="n">
        <f aca="false">+[1]data1cf!F301</f>
        <v>24989.1925173167</v>
      </c>
      <c r="H301" s="377" t="n">
        <f aca="false">+[1]data1cf!G301</f>
        <v>24354.6847695133</v>
      </c>
      <c r="I301" s="377" t="n">
        <f aca="false">+[1]data1cf!H301</f>
        <v>24032.1466817278</v>
      </c>
      <c r="J301" s="377" t="n">
        <f aca="false">+[1]data1cf!I301</f>
        <v>24932.0404077963</v>
      </c>
      <c r="K301" s="377" t="n">
        <f aca="false">+[1]data1cf!J301</f>
        <v>25490.1860653086</v>
      </c>
      <c r="L301" s="377" t="n">
        <f aca="false">+[1]data1cf!K301</f>
        <v>26117.591327508</v>
      </c>
      <c r="M301" s="377" t="n">
        <f aca="false">+[1]data1cf!L301</f>
        <v>26842.8734030191</v>
      </c>
      <c r="N301" s="377" t="n">
        <f aca="false">+[1]data1cf!M301</f>
        <v>27604.8803760801</v>
      </c>
      <c r="O301" s="377" t="n">
        <f aca="false">+[1]data1cf!N301</f>
        <v>28114.3139439327</v>
      </c>
      <c r="P301" s="377" t="n">
        <f aca="false">+[1]data1cf!O301</f>
        <v>36263.9714290509</v>
      </c>
      <c r="Q301" s="377" t="n">
        <f aca="false">+[1]data1cf!P301</f>
        <v>44104.1846550087</v>
      </c>
      <c r="R301" s="377" t="n">
        <f aca="false">+[1]data1cf!Q301</f>
        <v>34541.7688870834</v>
      </c>
      <c r="S301" s="377" t="n">
        <f aca="false">+[1]data1cf!R301</f>
        <v>24575.7478313308</v>
      </c>
      <c r="T301" s="377" t="n">
        <f aca="false">+[1]data1cf!S301</f>
        <v>24381.4947330201</v>
      </c>
      <c r="U301" s="377" t="n">
        <f aca="false">+[1]data1cf!T301</f>
        <v>24162.2662624873</v>
      </c>
      <c r="V301" s="377" t="n">
        <f aca="false">+[1]data1cf!U301</f>
        <v>44946.7882181925</v>
      </c>
      <c r="W301" s="377" t="n">
        <f aca="false">+[1]data1cf!V301</f>
        <v>0</v>
      </c>
      <c r="X301" s="377" t="n">
        <f aca="false">+[1]data1cf!W301</f>
        <v>0</v>
      </c>
      <c r="Y301" s="377" t="n">
        <f aca="false">+[1]data1cf!X301</f>
        <v>0</v>
      </c>
      <c r="Z301" s="377" t="n">
        <f aca="false">+[1]data1cf!Y301</f>
        <v>0</v>
      </c>
      <c r="AA301" s="377" t="n">
        <f aca="false">+[1]data1cf!Z301</f>
        <v>0</v>
      </c>
      <c r="AB301" s="377" t="n">
        <f aca="false">+[1]data1cf!AA301</f>
        <v>0</v>
      </c>
      <c r="AC301" s="377" t="n">
        <f aca="false">+[1]data1cf!AB301</f>
        <v>0</v>
      </c>
      <c r="AD301" s="377" t="n">
        <f aca="false">+[1]data1cf!AC301</f>
        <v>0</v>
      </c>
      <c r="AE301" s="377" t="n">
        <f aca="false">+[1]data1cf!AD301</f>
        <v>0</v>
      </c>
      <c r="AF301" s="377" t="n">
        <f aca="false">+[1]data1cf!AE301</f>
        <v>0</v>
      </c>
      <c r="AG301" s="377"/>
      <c r="AH301" s="378" t="n">
        <f aca="false">XNPV(0.1,B301:AF301,$B$1:$AF$1)</f>
        <v>74999.4924384258</v>
      </c>
      <c r="AI301" s="378" t="n">
        <f aca="false">SUMPRODUCT(B301:AA301,$B$1010:$AA$1010)</f>
        <v>157981.331012703</v>
      </c>
      <c r="AJ301" s="379" t="n">
        <f aca="false">SUMPRODUCT(B301:AF301,$B$1012:$AF$1012)</f>
        <v>157558.87306465</v>
      </c>
      <c r="AK301" s="380" t="n">
        <f aca="false">XIRR(B301:AF301,$B$1:$AF$1)</f>
        <v>0.159272252891451</v>
      </c>
      <c r="AL301" s="381" t="n">
        <f aca="false">1-EXP(-(1/0.25)*(AI301/ABS($AI$1010)))</f>
        <v>0.980399927665988</v>
      </c>
    </row>
    <row r="302" customFormat="false" ht="12.75" hidden="false" customHeight="false" outlineLevel="0" collapsed="false">
      <c r="A302" s="371"/>
      <c r="B302" s="377" t="n">
        <f aca="false">+[1]data1cf!A302</f>
        <v>-201819.352383641</v>
      </c>
      <c r="C302" s="377" t="n">
        <f aca="false">+[1]data1cf!B302</f>
        <v>6941.51453403138</v>
      </c>
      <c r="D302" s="377" t="n">
        <f aca="false">+[1]data1cf!C302</f>
        <v>47048.4398238315</v>
      </c>
      <c r="E302" s="377" t="n">
        <f aca="false">+[1]data1cf!D302</f>
        <v>51136.3664830859</v>
      </c>
      <c r="F302" s="377" t="n">
        <f aca="false">+[1]data1cf!E302</f>
        <v>30578.9839750818</v>
      </c>
      <c r="G302" s="377" t="n">
        <f aca="false">+[1]data1cf!F302</f>
        <v>30173.5141535731</v>
      </c>
      <c r="H302" s="377" t="n">
        <f aca="false">+[1]data1cf!G302</f>
        <v>29046.5983739547</v>
      </c>
      <c r="I302" s="377" t="n">
        <f aca="false">+[1]data1cf!H302</f>
        <v>28310.5748111782</v>
      </c>
      <c r="J302" s="377" t="n">
        <f aca="false">+[1]data1cf!I302</f>
        <v>29048.470300489</v>
      </c>
      <c r="K302" s="377" t="n">
        <f aca="false">+[1]data1cf!J302</f>
        <v>29391.9053876704</v>
      </c>
      <c r="L302" s="377" t="n">
        <f aca="false">+[1]data1cf!K302</f>
        <v>29815.5209565156</v>
      </c>
      <c r="M302" s="377" t="n">
        <f aca="false">+[1]data1cf!L302</f>
        <v>30360.8498307468</v>
      </c>
      <c r="N302" s="377" t="n">
        <f aca="false">+[1]data1cf!M302</f>
        <v>30949.6071532439</v>
      </c>
      <c r="O302" s="377" t="n">
        <f aca="false">+[1]data1cf!N302</f>
        <v>31248.2207560954</v>
      </c>
      <c r="P302" s="377" t="n">
        <f aca="false">+[1]data1cf!O302</f>
        <v>40767.2486105133</v>
      </c>
      <c r="Q302" s="377" t="n">
        <f aca="false">+[1]data1cf!P302</f>
        <v>50039.8049434845</v>
      </c>
      <c r="R302" s="377" t="n">
        <f aca="false">+[1]data1cf!Q302</f>
        <v>38421.0126602332</v>
      </c>
      <c r="S302" s="377" t="n">
        <f aca="false">+[1]data1cf!R302</f>
        <v>26350.0532991375</v>
      </c>
      <c r="T302" s="377" t="n">
        <f aca="false">+[1]data1cf!S302</f>
        <v>26062.5669187563</v>
      </c>
      <c r="U302" s="377" t="n">
        <f aca="false">+[1]data1cf!T302</f>
        <v>25750.0047317089</v>
      </c>
      <c r="V302" s="377" t="n">
        <f aca="false">+[1]data1cf!U302</f>
        <v>50775.8734027823</v>
      </c>
      <c r="W302" s="377" t="n">
        <f aca="false">+[1]data1cf!V302</f>
        <v>0</v>
      </c>
      <c r="X302" s="377" t="n">
        <f aca="false">+[1]data1cf!W302</f>
        <v>0</v>
      </c>
      <c r="Y302" s="377" t="n">
        <f aca="false">+[1]data1cf!X302</f>
        <v>0</v>
      </c>
      <c r="Z302" s="377" t="n">
        <f aca="false">+[1]data1cf!Y302</f>
        <v>0</v>
      </c>
      <c r="AA302" s="377" t="n">
        <f aca="false">+[1]data1cf!Z302</f>
        <v>0</v>
      </c>
      <c r="AB302" s="377" t="n">
        <f aca="false">+[1]data1cf!AA302</f>
        <v>0</v>
      </c>
      <c r="AC302" s="377" t="n">
        <f aca="false">+[1]data1cf!AB302</f>
        <v>0</v>
      </c>
      <c r="AD302" s="377" t="n">
        <f aca="false">+[1]data1cf!AC302</f>
        <v>0</v>
      </c>
      <c r="AE302" s="377" t="n">
        <f aca="false">+[1]data1cf!AD302</f>
        <v>0</v>
      </c>
      <c r="AF302" s="377" t="n">
        <f aca="false">+[1]data1cf!AE302</f>
        <v>0</v>
      </c>
      <c r="AG302" s="377"/>
      <c r="AH302" s="378" t="n">
        <f aca="false">XNPV(0.1,B302:AF302,$B$1:$AF$1)</f>
        <v>71987.3940476143</v>
      </c>
      <c r="AI302" s="378" t="n">
        <f aca="false">SUMPRODUCT(B302:AA302,$B$1010:$AA$1010)</f>
        <v>166016.578262092</v>
      </c>
      <c r="AJ302" s="379" t="n">
        <f aca="false">SUMPRODUCT(B302:AF302,$B$1012:$AF$1012)</f>
        <v>165539.507012577</v>
      </c>
      <c r="AK302" s="380" t="n">
        <f aca="false">XIRR(B302:AF302,$B$1:$AF$1)</f>
        <v>0.147463448452214</v>
      </c>
      <c r="AL302" s="381" t="n">
        <f aca="false">1-EXP(-(1/0.25)*(AI302/ABS($AI$1010)))</f>
        <v>0.98395282918954</v>
      </c>
    </row>
    <row r="303" customFormat="false" ht="12.75" hidden="false" customHeight="false" outlineLevel="0" collapsed="false">
      <c r="A303" s="371"/>
      <c r="B303" s="377" t="n">
        <f aca="false">+[1]data1cf!A303</f>
        <v>-195127.140284201</v>
      </c>
      <c r="C303" s="377" t="n">
        <f aca="false">+[1]data1cf!B303</f>
        <v>8242.67115653418</v>
      </c>
      <c r="D303" s="377" t="n">
        <f aca="false">+[1]data1cf!C303</f>
        <v>50544.1497220393</v>
      </c>
      <c r="E303" s="377" t="n">
        <f aca="false">+[1]data1cf!D303</f>
        <v>50742.776476458</v>
      </c>
      <c r="F303" s="377" t="n">
        <f aca="false">+[1]data1cf!E303</f>
        <v>29500.0482380242</v>
      </c>
      <c r="G303" s="377" t="n">
        <f aca="false">+[1]data1cf!F303</f>
        <v>29170.762996732</v>
      </c>
      <c r="H303" s="377" t="n">
        <f aca="false">+[1]data1cf!G303</f>
        <v>28139.0887468996</v>
      </c>
      <c r="I303" s="377" t="n">
        <f aca="false">+[1]data1cf!H303</f>
        <v>27483.0415180535</v>
      </c>
      <c r="J303" s="377" t="n">
        <f aca="false">+[1]data1cf!I303</f>
        <v>28252.2706958799</v>
      </c>
      <c r="K303" s="377" t="n">
        <f aca="false">+[1]data1cf!J303</f>
        <v>28637.2350877403</v>
      </c>
      <c r="L303" s="377" t="n">
        <f aca="false">+[1]data1cf!K303</f>
        <v>29100.267645943</v>
      </c>
      <c r="M303" s="377" t="n">
        <f aca="false">+[1]data1cf!L303</f>
        <v>29680.403056771</v>
      </c>
      <c r="N303" s="377" t="n">
        <f aca="false">+[1]data1cf!M303</f>
        <v>30302.6703155169</v>
      </c>
      <c r="O303" s="377" t="n">
        <f aca="false">+[1]data1cf!N303</f>
        <v>30642.0607024152</v>
      </c>
      <c r="P303" s="377" t="n">
        <f aca="false">+[1]data1cf!O303</f>
        <v>39896.2250282362</v>
      </c>
      <c r="Q303" s="377" t="n">
        <f aca="false">+[1]data1cf!P303</f>
        <v>48891.7376497397</v>
      </c>
      <c r="R303" s="377" t="n">
        <f aca="false">+[1]data1cf!Q303</f>
        <v>37670.6895795834</v>
      </c>
      <c r="S303" s="377" t="n">
        <f aca="false">+[1]data1cf!R303</f>
        <v>26006.8672498789</v>
      </c>
      <c r="T303" s="377" t="n">
        <f aca="false">+[1]data1cf!S303</f>
        <v>25737.4140449085</v>
      </c>
      <c r="U303" s="377" t="n">
        <f aca="false">+[1]data1cf!T303</f>
        <v>25442.9044592955</v>
      </c>
      <c r="V303" s="377" t="n">
        <f aca="false">+[1]data1cf!U303</f>
        <v>49648.4121219667</v>
      </c>
      <c r="W303" s="377" t="n">
        <f aca="false">+[1]data1cf!V303</f>
        <v>0</v>
      </c>
      <c r="X303" s="377" t="n">
        <f aca="false">+[1]data1cf!W303</f>
        <v>0</v>
      </c>
      <c r="Y303" s="377" t="n">
        <f aca="false">+[1]data1cf!X303</f>
        <v>0</v>
      </c>
      <c r="Z303" s="377" t="n">
        <f aca="false">+[1]data1cf!Y303</f>
        <v>0</v>
      </c>
      <c r="AA303" s="377" t="n">
        <f aca="false">+[1]data1cf!Z303</f>
        <v>0</v>
      </c>
      <c r="AB303" s="377" t="n">
        <f aca="false">+[1]data1cf!AA303</f>
        <v>0</v>
      </c>
      <c r="AC303" s="377" t="n">
        <f aca="false">+[1]data1cf!AB303</f>
        <v>0</v>
      </c>
      <c r="AD303" s="377" t="n">
        <f aca="false">+[1]data1cf!AC303</f>
        <v>0</v>
      </c>
      <c r="AE303" s="377" t="n">
        <f aca="false">+[1]data1cf!AD303</f>
        <v>0</v>
      </c>
      <c r="AF303" s="377" t="n">
        <f aca="false">+[1]data1cf!AE303</f>
        <v>0</v>
      </c>
      <c r="AG303" s="377"/>
      <c r="AH303" s="378" t="n">
        <f aca="false">XNPV(0.1,B303:AF303,$B$1:$AF$1)</f>
        <v>77562.5240839488</v>
      </c>
      <c r="AI303" s="378" t="n">
        <f aca="false">SUMPRODUCT(B303:AA303,$B$1010:$AA$1010)</f>
        <v>169887.742177248</v>
      </c>
      <c r="AJ303" s="379" t="n">
        <f aca="false">SUMPRODUCT(B303:AF303,$B$1012:$AF$1012)</f>
        <v>169419.637668365</v>
      </c>
      <c r="AK303" s="380" t="n">
        <f aca="false">XIRR(B303:AF303,$B$1:$AF$1)</f>
        <v>0.153548327657873</v>
      </c>
      <c r="AL303" s="381" t="n">
        <f aca="false">1-EXP(-(1/0.25)*(AI303/ABS($AI$1010)))</f>
        <v>0.985426895731303</v>
      </c>
    </row>
    <row r="304" customFormat="false" ht="12.75" hidden="false" customHeight="false" outlineLevel="0" collapsed="false">
      <c r="A304" s="371"/>
      <c r="B304" s="377" t="n">
        <f aca="false">+[1]data1cf!A304</f>
        <v>-180540.606968108</v>
      </c>
      <c r="C304" s="377" t="n">
        <f aca="false">+[1]data1cf!B304</f>
        <v>9533.68938450185</v>
      </c>
      <c r="D304" s="377" t="n">
        <f aca="false">+[1]data1cf!C304</f>
        <v>45911.4421654412</v>
      </c>
      <c r="E304" s="377" t="n">
        <f aca="false">+[1]data1cf!D304</f>
        <v>45041.3513426957</v>
      </c>
      <c r="F304" s="377" t="n">
        <f aca="false">+[1]data1cf!E304</f>
        <v>27148.3696240377</v>
      </c>
      <c r="G304" s="377" t="n">
        <f aca="false">+[1]data1cf!F304</f>
        <v>26985.1384319873</v>
      </c>
      <c r="H304" s="377" t="n">
        <f aca="false">+[1]data1cf!G304</f>
        <v>26161.0552935334</v>
      </c>
      <c r="I304" s="377" t="n">
        <f aca="false">+[1]data1cf!H304</f>
        <v>25679.3267267442</v>
      </c>
      <c r="J304" s="377" t="n">
        <f aca="false">+[1]data1cf!I304</f>
        <v>26516.851691473</v>
      </c>
      <c r="K304" s="377" t="n">
        <f aca="false">+[1]data1cf!J304</f>
        <v>26992.334521376</v>
      </c>
      <c r="L304" s="377" t="n">
        <f aca="false">+[1]data1cf!K304</f>
        <v>27541.2814558634</v>
      </c>
      <c r="M304" s="377" t="n">
        <f aca="false">+[1]data1cf!L304</f>
        <v>28197.28217074</v>
      </c>
      <c r="N304" s="377" t="n">
        <f aca="false">+[1]data1cf!M304</f>
        <v>28892.588627027</v>
      </c>
      <c r="O304" s="377" t="n">
        <f aca="false">+[1]data1cf!N304</f>
        <v>29320.8572368777</v>
      </c>
      <c r="P304" s="377" t="n">
        <f aca="false">+[1]data1cf!O304</f>
        <v>37997.7175820885</v>
      </c>
      <c r="Q304" s="377" t="n">
        <f aca="false">+[1]data1cf!P304</f>
        <v>46389.3779545461</v>
      </c>
      <c r="R304" s="377" t="n">
        <f aca="false">+[1]data1cf!Q304</f>
        <v>36035.2643343723</v>
      </c>
      <c r="S304" s="377" t="n">
        <f aca="false">+[1]data1cf!R304</f>
        <v>25258.8493050279</v>
      </c>
      <c r="T304" s="377" t="n">
        <f aca="false">+[1]data1cf!S304</f>
        <v>25028.7017153033</v>
      </c>
      <c r="U304" s="377" t="n">
        <f aca="false">+[1]data1cf!T304</f>
        <v>24773.5400864425</v>
      </c>
      <c r="V304" s="377" t="n">
        <f aca="false">+[1]data1cf!U304</f>
        <v>47190.9658708834</v>
      </c>
      <c r="W304" s="377" t="n">
        <f aca="false">+[1]data1cf!V304</f>
        <v>0</v>
      </c>
      <c r="X304" s="377" t="n">
        <f aca="false">+[1]data1cf!W304</f>
        <v>0</v>
      </c>
      <c r="Y304" s="377" t="n">
        <f aca="false">+[1]data1cf!X304</f>
        <v>0</v>
      </c>
      <c r="Z304" s="377" t="n">
        <f aca="false">+[1]data1cf!Y304</f>
        <v>0</v>
      </c>
      <c r="AA304" s="377" t="n">
        <f aca="false">+[1]data1cf!Z304</f>
        <v>0</v>
      </c>
      <c r="AB304" s="377" t="n">
        <f aca="false">+[1]data1cf!AA304</f>
        <v>0</v>
      </c>
      <c r="AC304" s="377" t="n">
        <f aca="false">+[1]data1cf!AB304</f>
        <v>0</v>
      </c>
      <c r="AD304" s="377" t="n">
        <f aca="false">+[1]data1cf!AC304</f>
        <v>0</v>
      </c>
      <c r="AE304" s="377" t="n">
        <f aca="false">+[1]data1cf!AD304</f>
        <v>0</v>
      </c>
      <c r="AF304" s="377" t="n">
        <f aca="false">+[1]data1cf!AE304</f>
        <v>0</v>
      </c>
      <c r="AG304" s="377"/>
      <c r="AH304" s="378" t="n">
        <f aca="false">XNPV(0.1,B304:AF304,$B$1:$AF$1)</f>
        <v>74548.5722976414</v>
      </c>
      <c r="AI304" s="378" t="n">
        <f aca="false">SUMPRODUCT(B304:AA304,$B$1010:$AA$1010)</f>
        <v>161706.661895371</v>
      </c>
      <c r="AJ304" s="379" t="n">
        <f aca="false">SUMPRODUCT(B304:AF304,$B$1012:$AF$1012)</f>
        <v>161263.500792934</v>
      </c>
      <c r="AK304" s="380" t="n">
        <f aca="false">XIRR(B304:AF304,$B$1:$AF$1)</f>
        <v>0.154967115162358</v>
      </c>
      <c r="AL304" s="381" t="n">
        <f aca="false">1-EXP(-(1/0.25)*(AI304/ABS($AI$1010)))</f>
        <v>0.982135630499903</v>
      </c>
    </row>
    <row r="305" customFormat="false" ht="12.75" hidden="false" customHeight="false" outlineLevel="0" collapsed="false">
      <c r="A305" s="371"/>
      <c r="B305" s="377" t="n">
        <f aca="false">+[1]data1cf!A305</f>
        <v>-178372.34997449</v>
      </c>
      <c r="C305" s="377" t="n">
        <f aca="false">+[1]data1cf!B305</f>
        <v>10864.441082229</v>
      </c>
      <c r="D305" s="377" t="n">
        <f aca="false">+[1]data1cf!C305</f>
        <v>47477.3084064296</v>
      </c>
      <c r="E305" s="377" t="n">
        <f aca="false">+[1]data1cf!D305</f>
        <v>42595.8038246081</v>
      </c>
      <c r="F305" s="377" t="n">
        <f aca="false">+[1]data1cf!E305</f>
        <v>26798.7976256045</v>
      </c>
      <c r="G305" s="377" t="n">
        <f aca="false">+[1]data1cf!F305</f>
        <v>26660.2500129754</v>
      </c>
      <c r="H305" s="377" t="n">
        <f aca="false">+[1]data1cf!G305</f>
        <v>25867.0248494289</v>
      </c>
      <c r="I305" s="377" t="n">
        <f aca="false">+[1]data1cf!H305</f>
        <v>25411.2083790878</v>
      </c>
      <c r="J305" s="377" t="n">
        <f aca="false">+[1]data1cf!I305</f>
        <v>26258.8853665333</v>
      </c>
      <c r="K305" s="377" t="n">
        <f aca="false">+[1]data1cf!J305</f>
        <v>26747.8235687366</v>
      </c>
      <c r="L305" s="377" t="n">
        <f aca="false">+[1]data1cf!K305</f>
        <v>27309.5414915866</v>
      </c>
      <c r="M305" s="377" t="n">
        <f aca="false">+[1]data1cf!L305</f>
        <v>27976.8194217213</v>
      </c>
      <c r="N305" s="377" t="n">
        <f aca="false">+[1]data1cf!M305</f>
        <v>28682.9829985761</v>
      </c>
      <c r="O305" s="377" t="n">
        <f aca="false">+[1]data1cf!N305</f>
        <v>29124.4631662602</v>
      </c>
      <c r="P305" s="377" t="n">
        <f aca="false">+[1]data1cf!O305</f>
        <v>37715.5085089427</v>
      </c>
      <c r="Q305" s="377" t="n">
        <f aca="false">+[1]data1cf!P305</f>
        <v>46017.4075355251</v>
      </c>
      <c r="R305" s="377" t="n">
        <f aca="false">+[1]data1cf!Q305</f>
        <v>35792.1618679654</v>
      </c>
      <c r="S305" s="377" t="n">
        <f aca="false">+[1]data1cf!R305</f>
        <v>25147.658036676</v>
      </c>
      <c r="T305" s="377" t="n">
        <f aca="false">+[1]data1cf!S305</f>
        <v>24923.3531426281</v>
      </c>
      <c r="U305" s="377" t="n">
        <f aca="false">+[1]data1cf!T305</f>
        <v>24674.0405034185</v>
      </c>
      <c r="V305" s="377" t="n">
        <f aca="false">+[1]data1cf!U305</f>
        <v>46825.6717393109</v>
      </c>
      <c r="W305" s="377" t="n">
        <f aca="false">+[1]data1cf!V305</f>
        <v>0</v>
      </c>
      <c r="X305" s="377" t="n">
        <f aca="false">+[1]data1cf!W305</f>
        <v>0</v>
      </c>
      <c r="Y305" s="377" t="n">
        <f aca="false">+[1]data1cf!X305</f>
        <v>0</v>
      </c>
      <c r="Z305" s="377" t="n">
        <f aca="false">+[1]data1cf!Y305</f>
        <v>0</v>
      </c>
      <c r="AA305" s="377" t="n">
        <f aca="false">+[1]data1cf!Z305</f>
        <v>0</v>
      </c>
      <c r="AB305" s="377" t="n">
        <f aca="false">+[1]data1cf!AA305</f>
        <v>0</v>
      </c>
      <c r="AC305" s="377" t="n">
        <f aca="false">+[1]data1cf!AB305</f>
        <v>0</v>
      </c>
      <c r="AD305" s="377" t="n">
        <f aca="false">+[1]data1cf!AC305</f>
        <v>0</v>
      </c>
      <c r="AE305" s="377" t="n">
        <f aca="false">+[1]data1cf!AD305</f>
        <v>0</v>
      </c>
      <c r="AF305" s="377" t="n">
        <f aca="false">+[1]data1cf!AE305</f>
        <v>0</v>
      </c>
      <c r="AG305" s="377"/>
      <c r="AH305" s="378" t="n">
        <f aca="false">XNPV(0.1,B305:AF305,$B$1:$AF$1)</f>
        <v>75798.2918406846</v>
      </c>
      <c r="AI305" s="378" t="n">
        <f aca="false">SUMPRODUCT(B305:AA305,$B$1010:$AA$1010)</f>
        <v>162240.199315694</v>
      </c>
      <c r="AJ305" s="379" t="n">
        <f aca="false">SUMPRODUCT(B305:AF305,$B$1012:$AF$1012)</f>
        <v>161800.586235062</v>
      </c>
      <c r="AK305" s="380" t="n">
        <f aca="false">XIRR(B305:AF305,$B$1:$AF$1)</f>
        <v>0.156846150154481</v>
      </c>
      <c r="AL305" s="381" t="n">
        <f aca="false">1-EXP(-(1/0.25)*(AI305/ABS($AI$1010)))</f>
        <v>0.98237130051101</v>
      </c>
    </row>
    <row r="306" customFormat="false" ht="12.75" hidden="false" customHeight="false" outlineLevel="0" collapsed="false">
      <c r="A306" s="371"/>
      <c r="B306" s="377" t="n">
        <f aca="false">+[1]data1cf!A306</f>
        <v>-174734.145924662</v>
      </c>
      <c r="C306" s="377" t="n">
        <f aca="false">+[1]data1cf!B306</f>
        <v>6950.08122482451</v>
      </c>
      <c r="D306" s="377" t="n">
        <f aca="false">+[1]data1cf!C306</f>
        <v>44010.8085917515</v>
      </c>
      <c r="E306" s="377" t="n">
        <f aca="false">+[1]data1cf!D306</f>
        <v>48423.4999147675</v>
      </c>
      <c r="F306" s="377" t="n">
        <f aca="false">+[1]data1cf!E306</f>
        <v>26212.236962293</v>
      </c>
      <c r="G306" s="377" t="n">
        <f aca="false">+[1]data1cf!F306</f>
        <v>26115.1069025091</v>
      </c>
      <c r="H306" s="377" t="n">
        <f aca="false">+[1]data1cf!G306</f>
        <v>25373.6595538659</v>
      </c>
      <c r="I306" s="377" t="n">
        <f aca="false">+[1]data1cf!H306</f>
        <v>24961.3220136115</v>
      </c>
      <c r="J306" s="377" t="n">
        <f aca="false">+[1]data1cf!I306</f>
        <v>25826.0334809507</v>
      </c>
      <c r="K306" s="377" t="n">
        <f aca="false">+[1]data1cf!J306</f>
        <v>26337.5489837872</v>
      </c>
      <c r="L306" s="377" t="n">
        <f aca="false">+[1]data1cf!K306</f>
        <v>26920.6958524299</v>
      </c>
      <c r="M306" s="377" t="n">
        <f aca="false">+[1]data1cf!L306</f>
        <v>27606.8962674658</v>
      </c>
      <c r="N306" s="377" t="n">
        <f aca="false">+[1]data1cf!M306</f>
        <v>28331.2774357474</v>
      </c>
      <c r="O306" s="377" t="n">
        <f aca="false">+[1]data1cf!N306</f>
        <v>28794.9257981412</v>
      </c>
      <c r="P306" s="377" t="n">
        <f aca="false">+[1]data1cf!O306</f>
        <v>37241.9787586227</v>
      </c>
      <c r="Q306" s="377" t="n">
        <f aca="false">+[1]data1cf!P306</f>
        <v>45393.2636776328</v>
      </c>
      <c r="R306" s="377" t="n">
        <f aca="false">+[1]data1cf!Q306</f>
        <v>35384.2506376969</v>
      </c>
      <c r="S306" s="377" t="n">
        <f aca="false">+[1]data1cf!R306</f>
        <v>24961.0858157564</v>
      </c>
      <c r="T306" s="377" t="n">
        <f aca="false">+[1]data1cf!S306</f>
        <v>24746.5846115551</v>
      </c>
      <c r="U306" s="377" t="n">
        <f aca="false">+[1]data1cf!T306</f>
        <v>24507.0862231004</v>
      </c>
      <c r="V306" s="377" t="n">
        <f aca="false">+[1]data1cf!U306</f>
        <v>46212.7302878246</v>
      </c>
      <c r="W306" s="377" t="n">
        <f aca="false">+[1]data1cf!V306</f>
        <v>0</v>
      </c>
      <c r="X306" s="377" t="n">
        <f aca="false">+[1]data1cf!W306</f>
        <v>0</v>
      </c>
      <c r="Y306" s="377" t="n">
        <f aca="false">+[1]data1cf!X306</f>
        <v>0</v>
      </c>
      <c r="Z306" s="377" t="n">
        <f aca="false">+[1]data1cf!Y306</f>
        <v>0</v>
      </c>
      <c r="AA306" s="377" t="n">
        <f aca="false">+[1]data1cf!Z306</f>
        <v>0</v>
      </c>
      <c r="AB306" s="377" t="n">
        <f aca="false">+[1]data1cf!AA306</f>
        <v>0</v>
      </c>
      <c r="AC306" s="377" t="n">
        <f aca="false">+[1]data1cf!AB306</f>
        <v>0</v>
      </c>
      <c r="AD306" s="377" t="n">
        <f aca="false">+[1]data1cf!AC306</f>
        <v>0</v>
      </c>
      <c r="AE306" s="377" t="n">
        <f aca="false">+[1]data1cf!AD306</f>
        <v>0</v>
      </c>
      <c r="AF306" s="377" t="n">
        <f aca="false">+[1]data1cf!AE306</f>
        <v>0</v>
      </c>
      <c r="AG306" s="377"/>
      <c r="AH306" s="378" t="n">
        <f aca="false">XNPV(0.1,B306:AF306,$B$1:$AF$1)</f>
        <v>74731.3109683514</v>
      </c>
      <c r="AI306" s="378" t="n">
        <f aca="false">SUMPRODUCT(B306:AA306,$B$1010:$AA$1010)</f>
        <v>160270.6370677</v>
      </c>
      <c r="AJ306" s="379" t="n">
        <f aca="false">SUMPRODUCT(B306:AF306,$B$1012:$AF$1012)</f>
        <v>159835.693083614</v>
      </c>
      <c r="AK306" s="380" t="n">
        <f aca="false">XIRR(B306:AF306,$B$1:$AF$1)</f>
        <v>0.156544796021669</v>
      </c>
      <c r="AL306" s="381" t="n">
        <f aca="false">1-EXP(-(1/0.25)*(AI306/ABS($AI$1010)))</f>
        <v>0.981485550846132</v>
      </c>
    </row>
    <row r="307" customFormat="false" ht="12.75" hidden="false" customHeight="false" outlineLevel="0" collapsed="false">
      <c r="A307" s="371"/>
      <c r="B307" s="377" t="n">
        <f aca="false">+[1]data1cf!A307</f>
        <v>-164943.09977454</v>
      </c>
      <c r="C307" s="377" t="n">
        <f aca="false">+[1]data1cf!B307</f>
        <v>9091.1009254384</v>
      </c>
      <c r="D307" s="377" t="n">
        <f aca="false">+[1]data1cf!C307</f>
        <v>42938.624634297</v>
      </c>
      <c r="E307" s="377" t="n">
        <f aca="false">+[1]data1cf!D307</f>
        <v>43750.4485743926</v>
      </c>
      <c r="F307" s="377" t="n">
        <f aca="false">+[1]data1cf!E307</f>
        <v>24633.6991877013</v>
      </c>
      <c r="G307" s="377" t="n">
        <f aca="false">+[1]data1cf!F307</f>
        <v>24648.0310376327</v>
      </c>
      <c r="H307" s="377" t="n">
        <f aca="false">+[1]data1cf!G307</f>
        <v>24045.9268836895</v>
      </c>
      <c r="I307" s="377" t="n">
        <f aca="false">+[1]data1cf!H307</f>
        <v>23750.5987813898</v>
      </c>
      <c r="J307" s="377" t="n">
        <f aca="false">+[1]data1cf!I307</f>
        <v>24661.1530262371</v>
      </c>
      <c r="K307" s="377" t="n">
        <f aca="false">+[1]data1cf!J307</f>
        <v>25233.4280107891</v>
      </c>
      <c r="L307" s="377" t="n">
        <f aca="false">+[1]data1cf!K307</f>
        <v>25874.2439365636</v>
      </c>
      <c r="M307" s="377" t="n">
        <f aca="false">+[1]data1cf!L307</f>
        <v>26611.3680822105</v>
      </c>
      <c r="N307" s="377" t="n">
        <f aca="false">+[1]data1cf!M307</f>
        <v>27384.7759889496</v>
      </c>
      <c r="O307" s="377" t="n">
        <f aca="false">+[1]data1cf!N307</f>
        <v>27908.082857159</v>
      </c>
      <c r="P307" s="377" t="n">
        <f aca="false">+[1]data1cf!O307</f>
        <v>35967.6270248168</v>
      </c>
      <c r="Q307" s="377" t="n">
        <f aca="false">+[1]data1cf!P307</f>
        <v>43713.5829249199</v>
      </c>
      <c r="R307" s="377" t="n">
        <f aca="false">+[1]data1cf!Q307</f>
        <v>34286.4898672697</v>
      </c>
      <c r="S307" s="377" t="n">
        <f aca="false">+[1]data1cf!R307</f>
        <v>24458.9871977746</v>
      </c>
      <c r="T307" s="377" t="n">
        <f aca="false">+[1]data1cf!S307</f>
        <v>24270.8694449727</v>
      </c>
      <c r="U307" s="377" t="n">
        <f aca="false">+[1]data1cf!T307</f>
        <v>24057.7829291766</v>
      </c>
      <c r="V307" s="377" t="n">
        <f aca="false">+[1]data1cf!U307</f>
        <v>44563.197178456</v>
      </c>
      <c r="W307" s="377" t="n">
        <f aca="false">+[1]data1cf!V307</f>
        <v>0</v>
      </c>
      <c r="X307" s="377" t="n">
        <f aca="false">+[1]data1cf!W307</f>
        <v>0</v>
      </c>
      <c r="Y307" s="377" t="n">
        <f aca="false">+[1]data1cf!X307</f>
        <v>0</v>
      </c>
      <c r="Z307" s="377" t="n">
        <f aca="false">+[1]data1cf!Y307</f>
        <v>0</v>
      </c>
      <c r="AA307" s="377" t="n">
        <f aca="false">+[1]data1cf!Z307</f>
        <v>0</v>
      </c>
      <c r="AB307" s="377" t="n">
        <f aca="false">+[1]data1cf!AA307</f>
        <v>0</v>
      </c>
      <c r="AC307" s="377" t="n">
        <f aca="false">+[1]data1cf!AB307</f>
        <v>0</v>
      </c>
      <c r="AD307" s="377" t="n">
        <f aca="false">+[1]data1cf!AC307</f>
        <v>0</v>
      </c>
      <c r="AE307" s="377" t="n">
        <f aca="false">+[1]data1cf!AD307</f>
        <v>0</v>
      </c>
      <c r="AF307" s="377" t="n">
        <f aca="false">+[1]data1cf!AE307</f>
        <v>0</v>
      </c>
      <c r="AG307" s="377"/>
      <c r="AH307" s="378" t="n">
        <f aca="false">XNPV(0.1,B307:AF307,$B$1:$AF$1)</f>
        <v>74914.7570224318</v>
      </c>
      <c r="AI307" s="378" t="n">
        <f aca="false">SUMPRODUCT(B307:AA307,$B$1010:$AA$1010)</f>
        <v>157102.673777181</v>
      </c>
      <c r="AJ307" s="379" t="n">
        <f aca="false">SUMPRODUCT(B307:AF307,$B$1012:$AF$1012)</f>
        <v>156684.063592178</v>
      </c>
      <c r="AK307" s="380" t="n">
        <f aca="false">XIRR(B307:AF307,$B$1:$AF$1)</f>
        <v>0.159990735988796</v>
      </c>
      <c r="AL307" s="381" t="n">
        <f aca="false">1-EXP(-(1/0.25)*(AI307/ABS($AI$1010)))</f>
        <v>0.979966549403347</v>
      </c>
    </row>
    <row r="308" customFormat="false" ht="12.75" hidden="false" customHeight="false" outlineLevel="0" collapsed="false">
      <c r="A308" s="371"/>
      <c r="B308" s="377" t="n">
        <f aca="false">+[1]data1cf!A308</f>
        <v>-181584.877774395</v>
      </c>
      <c r="C308" s="377" t="n">
        <f aca="false">+[1]data1cf!B308</f>
        <v>12642.6189139429</v>
      </c>
      <c r="D308" s="377" t="n">
        <f aca="false">+[1]data1cf!C308</f>
        <v>45169.5410190045</v>
      </c>
      <c r="E308" s="377" t="n">
        <f aca="false">+[1]data1cf!D308</f>
        <v>45252.4275941194</v>
      </c>
      <c r="F308" s="377" t="n">
        <f aca="false">+[1]data1cf!E308</f>
        <v>27316.7296633382</v>
      </c>
      <c r="G308" s="377" t="n">
        <f aca="false">+[1]data1cf!F308</f>
        <v>27141.6104241329</v>
      </c>
      <c r="H308" s="377" t="n">
        <f aca="false">+[1]data1cf!G308</f>
        <v>26302.6655407692</v>
      </c>
      <c r="I308" s="377" t="n">
        <f aca="false">+[1]data1cf!H308</f>
        <v>25808.4572513601</v>
      </c>
      <c r="J308" s="377" t="n">
        <f aca="false">+[1]data1cf!I308</f>
        <v>26641.0928229128</v>
      </c>
      <c r="K308" s="377" t="n">
        <f aca="false">+[1]data1cf!J308</f>
        <v>27110.0953082249</v>
      </c>
      <c r="L308" s="377" t="n">
        <f aca="false">+[1]data1cf!K308</f>
        <v>27652.8915094946</v>
      </c>
      <c r="M308" s="377" t="n">
        <f aca="false">+[1]data1cf!L308</f>
        <v>28303.4609186244</v>
      </c>
      <c r="N308" s="377" t="n">
        <f aca="false">+[1]data1cf!M308</f>
        <v>28993.5383941759</v>
      </c>
      <c r="O308" s="377" t="n">
        <f aca="false">+[1]data1cf!N308</f>
        <v>29415.4440847823</v>
      </c>
      <c r="P308" s="377" t="n">
        <f aca="false">+[1]data1cf!O308</f>
        <v>38133.634448596</v>
      </c>
      <c r="Q308" s="377" t="n">
        <f aca="false">+[1]data1cf!P308</f>
        <v>46568.5254682076</v>
      </c>
      <c r="R308" s="377" t="n">
        <f aca="false">+[1]data1cf!Q308</f>
        <v>36152.3467694122</v>
      </c>
      <c r="S308" s="377" t="n">
        <f aca="false">+[1]data1cf!R308</f>
        <v>25312.4009807729</v>
      </c>
      <c r="T308" s="377" t="n">
        <f aca="false">+[1]data1cf!S308</f>
        <v>25079.4394457718</v>
      </c>
      <c r="U308" s="377" t="n">
        <f aca="false">+[1]data1cf!T308</f>
        <v>24821.4608403455</v>
      </c>
      <c r="V308" s="377" t="n">
        <f aca="false">+[1]data1cf!U308</f>
        <v>47366.8979667705</v>
      </c>
      <c r="W308" s="377" t="n">
        <f aca="false">+[1]data1cf!V308</f>
        <v>0</v>
      </c>
      <c r="X308" s="377" t="n">
        <f aca="false">+[1]data1cf!W308</f>
        <v>0</v>
      </c>
      <c r="Y308" s="377" t="n">
        <f aca="false">+[1]data1cf!X308</f>
        <v>0</v>
      </c>
      <c r="Z308" s="377" t="n">
        <f aca="false">+[1]data1cf!Y308</f>
        <v>0</v>
      </c>
      <c r="AA308" s="377" t="n">
        <f aca="false">+[1]data1cf!Z308</f>
        <v>0</v>
      </c>
      <c r="AB308" s="377" t="n">
        <f aca="false">+[1]data1cf!AA308</f>
        <v>0</v>
      </c>
      <c r="AC308" s="377" t="n">
        <f aca="false">+[1]data1cf!AB308</f>
        <v>0</v>
      </c>
      <c r="AD308" s="377" t="n">
        <f aca="false">+[1]data1cf!AC308</f>
        <v>0</v>
      </c>
      <c r="AE308" s="377" t="n">
        <f aca="false">+[1]data1cf!AD308</f>
        <v>0</v>
      </c>
      <c r="AF308" s="377" t="n">
        <f aca="false">+[1]data1cf!AE308</f>
        <v>0</v>
      </c>
      <c r="AG308" s="377"/>
      <c r="AH308" s="378" t="n">
        <f aca="false">XNPV(0.1,B308:AF308,$B$1:$AF$1)</f>
        <v>76639.6145458017</v>
      </c>
      <c r="AI308" s="378" t="n">
        <f aca="false">SUMPRODUCT(B308:AA308,$B$1010:$AA$1010)</f>
        <v>164198.53689672</v>
      </c>
      <c r="AJ308" s="379" t="n">
        <f aca="false">SUMPRODUCT(B308:AF308,$B$1012:$AF$1012)</f>
        <v>163753.498557671</v>
      </c>
      <c r="AK308" s="380" t="n">
        <f aca="false">XIRR(B308:AF308,$B$1:$AF$1)</f>
        <v>0.156682808559796</v>
      </c>
      <c r="AL308" s="381" t="n">
        <f aca="false">1-EXP(-(1/0.25)*(AI308/ABS($AI$1010)))</f>
        <v>0.983209984779107</v>
      </c>
    </row>
    <row r="309" customFormat="false" ht="12.75" hidden="false" customHeight="false" outlineLevel="0" collapsed="false">
      <c r="A309" s="371"/>
      <c r="B309" s="377" t="n">
        <f aca="false">+[1]data1cf!A309</f>
        <v>-153641.033241389</v>
      </c>
      <c r="C309" s="377" t="n">
        <f aca="false">+[1]data1cf!B309</f>
        <v>6925.75112394791</v>
      </c>
      <c r="D309" s="377" t="n">
        <f aca="false">+[1]data1cf!C309</f>
        <v>41611.6012767405</v>
      </c>
      <c r="E309" s="377" t="n">
        <f aca="false">+[1]data1cf!D309</f>
        <v>43725.3144273875</v>
      </c>
      <c r="F309" s="377" t="n">
        <f aca="false">+[1]data1cf!E309</f>
        <v>22811.5508002884</v>
      </c>
      <c r="G309" s="377" t="n">
        <f aca="false">+[1]data1cf!F309</f>
        <v>22954.546114798</v>
      </c>
      <c r="H309" s="377" t="n">
        <f aca="false">+[1]data1cf!G309</f>
        <v>22513.289538661</v>
      </c>
      <c r="I309" s="377" t="n">
        <f aca="false">+[1]data1cf!H309</f>
        <v>22353.0285612118</v>
      </c>
      <c r="J309" s="377" t="n">
        <f aca="false">+[1]data1cf!I309</f>
        <v>23316.5003506722</v>
      </c>
      <c r="K309" s="377" t="n">
        <f aca="false">+[1]data1cf!J309</f>
        <v>23958.9116306048</v>
      </c>
      <c r="L309" s="377" t="n">
        <f aca="false">+[1]data1cf!K309</f>
        <v>24666.2964919775</v>
      </c>
      <c r="M309" s="377" t="n">
        <f aca="false">+[1]data1cf!L309</f>
        <v>25462.2032623466</v>
      </c>
      <c r="N309" s="377" t="n">
        <f aca="false">+[1]data1cf!M309</f>
        <v>26292.2040450108</v>
      </c>
      <c r="O309" s="377" t="n">
        <f aca="false">+[1]data1cf!N309</f>
        <v>26884.3763226626</v>
      </c>
      <c r="P309" s="377" t="n">
        <f aca="false">+[1]data1cf!O309</f>
        <v>34496.6087228622</v>
      </c>
      <c r="Q309" s="377" t="n">
        <f aca="false">+[1]data1cf!P309</f>
        <v>41774.6824917546</v>
      </c>
      <c r="R309" s="377" t="n">
        <f aca="false">+[1]data1cf!Q309</f>
        <v>33019.3152390818</v>
      </c>
      <c r="S309" s="377" t="n">
        <f aca="false">+[1]data1cf!R309</f>
        <v>23879.4013292552</v>
      </c>
      <c r="T309" s="377" t="n">
        <f aca="false">+[1]data1cf!S309</f>
        <v>23721.7387002999</v>
      </c>
      <c r="U309" s="377" t="n">
        <f aca="false">+[1]data1cf!T309</f>
        <v>23539.1401157702</v>
      </c>
      <c r="V309" s="377" t="n">
        <f aca="false">+[1]data1cf!U309</f>
        <v>42659.0969766116</v>
      </c>
      <c r="W309" s="377" t="n">
        <f aca="false">+[1]data1cf!V309</f>
        <v>0</v>
      </c>
      <c r="X309" s="377" t="n">
        <f aca="false">+[1]data1cf!W309</f>
        <v>0</v>
      </c>
      <c r="Y309" s="377" t="n">
        <f aca="false">+[1]data1cf!X309</f>
        <v>0</v>
      </c>
      <c r="Z309" s="377" t="n">
        <f aca="false">+[1]data1cf!Y309</f>
        <v>0</v>
      </c>
      <c r="AA309" s="377" t="n">
        <f aca="false">+[1]data1cf!Z309</f>
        <v>0</v>
      </c>
      <c r="AB309" s="377" t="n">
        <f aca="false">+[1]data1cf!AA309</f>
        <v>0</v>
      </c>
      <c r="AC309" s="377" t="n">
        <f aca="false">+[1]data1cf!AB309</f>
        <v>0</v>
      </c>
      <c r="AD309" s="377" t="n">
        <f aca="false">+[1]data1cf!AC309</f>
        <v>0</v>
      </c>
      <c r="AE309" s="377" t="n">
        <f aca="false">+[1]data1cf!AD309</f>
        <v>0</v>
      </c>
      <c r="AF309" s="377" t="n">
        <f aca="false">+[1]data1cf!AE309</f>
        <v>0</v>
      </c>
      <c r="AG309" s="377"/>
      <c r="AH309" s="378" t="n">
        <f aca="false">XNPV(0.1,B309:AF309,$B$1:$AF$1)</f>
        <v>74870.2377400739</v>
      </c>
      <c r="AI309" s="378" t="n">
        <f aca="false">SUMPRODUCT(B309:AA309,$B$1010:$AA$1010)</f>
        <v>153534.362896553</v>
      </c>
      <c r="AJ309" s="379" t="n">
        <f aca="false">SUMPRODUCT(B309:AF309,$B$1012:$AF$1012)</f>
        <v>153133.232777291</v>
      </c>
      <c r="AK309" s="380" t="n">
        <f aca="false">XIRR(B309:AF309,$B$1:$AF$1)</f>
        <v>0.163749480254745</v>
      </c>
      <c r="AL309" s="381" t="n">
        <f aca="false">1-EXP(-(1/0.25)*(AI309/ABS($AI$1010)))</f>
        <v>0.978105834835433</v>
      </c>
    </row>
    <row r="310" customFormat="false" ht="12.75" hidden="false" customHeight="false" outlineLevel="0" collapsed="false">
      <c r="A310" s="371"/>
      <c r="B310" s="377" t="n">
        <f aca="false">+[1]data1cf!A310</f>
        <v>-188950.948569316</v>
      </c>
      <c r="C310" s="377" t="n">
        <f aca="false">+[1]data1cf!B310</f>
        <v>8900.39403142568</v>
      </c>
      <c r="D310" s="377" t="n">
        <f aca="false">+[1]data1cf!C310</f>
        <v>46911.6402435524</v>
      </c>
      <c r="E310" s="377" t="n">
        <f aca="false">+[1]data1cf!D310</f>
        <v>46610.1306405377</v>
      </c>
      <c r="F310" s="377" t="n">
        <f aca="false">+[1]data1cf!E310</f>
        <v>28504.30664151</v>
      </c>
      <c r="G310" s="377" t="n">
        <f aca="false">+[1]data1cf!F310</f>
        <v>28245.331570628</v>
      </c>
      <c r="H310" s="377" t="n">
        <f aca="false">+[1]data1cf!G310</f>
        <v>27301.5550052142</v>
      </c>
      <c r="I310" s="377" t="n">
        <f aca="false">+[1]data1cf!H310</f>
        <v>26719.3173274806</v>
      </c>
      <c r="J310" s="377" t="n">
        <f aca="false">+[1]data1cf!I310</f>
        <v>27517.4641284383</v>
      </c>
      <c r="K310" s="377" t="n">
        <f aca="false">+[1]data1cf!J310</f>
        <v>27940.7556001446</v>
      </c>
      <c r="L310" s="377" t="n">
        <f aca="false">+[1]data1cf!K310</f>
        <v>28440.1657984281</v>
      </c>
      <c r="M310" s="377" t="n">
        <f aca="false">+[1]data1cf!L310</f>
        <v>29052.4238975028</v>
      </c>
      <c r="N310" s="377" t="n">
        <f aca="false">+[1]data1cf!M310</f>
        <v>29705.6172218833</v>
      </c>
      <c r="O310" s="377" t="n">
        <f aca="false">+[1]data1cf!N310</f>
        <v>30082.6401930522</v>
      </c>
      <c r="P310" s="377" t="n">
        <f aca="false">+[1]data1cf!O310</f>
        <v>39092.3639801413</v>
      </c>
      <c r="Q310" s="377" t="n">
        <f aca="false">+[1]data1cf!P310</f>
        <v>47832.1950646579</v>
      </c>
      <c r="R310" s="377" t="n">
        <f aca="false">+[1]data1cf!Q310</f>
        <v>36978.2221076418</v>
      </c>
      <c r="S310" s="377" t="n">
        <f aca="false">+[1]data1cf!R310</f>
        <v>25690.1434517386</v>
      </c>
      <c r="T310" s="377" t="n">
        <f aca="false">+[1]data1cf!S310</f>
        <v>25437.332927381</v>
      </c>
      <c r="U310" s="377" t="n">
        <f aca="false">+[1]data1cf!T310</f>
        <v>25159.4839505107</v>
      </c>
      <c r="V310" s="377" t="n">
        <f aca="false">+[1]data1cf!U310</f>
        <v>48607.8866697011</v>
      </c>
      <c r="W310" s="377" t="n">
        <f aca="false">+[1]data1cf!V310</f>
        <v>0</v>
      </c>
      <c r="X310" s="377" t="n">
        <f aca="false">+[1]data1cf!W310</f>
        <v>0</v>
      </c>
      <c r="Y310" s="377" t="n">
        <f aca="false">+[1]data1cf!X310</f>
        <v>0</v>
      </c>
      <c r="Z310" s="377" t="n">
        <f aca="false">+[1]data1cf!Y310</f>
        <v>0</v>
      </c>
      <c r="AA310" s="377" t="n">
        <f aca="false">+[1]data1cf!Z310</f>
        <v>0</v>
      </c>
      <c r="AB310" s="377" t="n">
        <f aca="false">+[1]data1cf!AA310</f>
        <v>0</v>
      </c>
      <c r="AC310" s="377" t="n">
        <f aca="false">+[1]data1cf!AB310</f>
        <v>0</v>
      </c>
      <c r="AD310" s="377" t="n">
        <f aca="false">+[1]data1cf!AC310</f>
        <v>0</v>
      </c>
      <c r="AE310" s="377" t="n">
        <f aca="false">+[1]data1cf!AD310</f>
        <v>0</v>
      </c>
      <c r="AF310" s="377" t="n">
        <f aca="false">+[1]data1cf!AE310</f>
        <v>0</v>
      </c>
      <c r="AG310" s="377"/>
      <c r="AH310" s="378" t="n">
        <f aca="false">XNPV(0.1,B310:AF310,$B$1:$AF$1)</f>
        <v>73715.922307198</v>
      </c>
      <c r="AI310" s="378" t="n">
        <f aca="false">SUMPRODUCT(B310:AA310,$B$1010:$AA$1010)</f>
        <v>163561.845527022</v>
      </c>
      <c r="AJ310" s="379" t="n">
        <f aca="false">SUMPRODUCT(B310:AF310,$B$1012:$AF$1012)</f>
        <v>163105.399125042</v>
      </c>
      <c r="AK310" s="380" t="n">
        <f aca="false">XIRR(B310:AF310,$B$1:$AF$1)</f>
        <v>0.151984370808826</v>
      </c>
      <c r="AL310" s="381" t="n">
        <f aca="false">1-EXP(-(1/0.25)*(AI310/ABS($AI$1010)))</f>
        <v>0.982941785192125</v>
      </c>
    </row>
    <row r="311" customFormat="false" ht="12.75" hidden="false" customHeight="false" outlineLevel="0" collapsed="false">
      <c r="A311" s="371"/>
      <c r="B311" s="377" t="n">
        <f aca="false">+[1]data1cf!A311</f>
        <v>-165136.566115378</v>
      </c>
      <c r="C311" s="377" t="n">
        <f aca="false">+[1]data1cf!B311</f>
        <v>7915.22511464206</v>
      </c>
      <c r="D311" s="377" t="n">
        <f aca="false">+[1]data1cf!C311</f>
        <v>42647.7250695689</v>
      </c>
      <c r="E311" s="377" t="n">
        <f aca="false">+[1]data1cf!D311</f>
        <v>44042.5307701001</v>
      </c>
      <c r="F311" s="377" t="n">
        <f aca="false">+[1]data1cf!E311</f>
        <v>24664.8903313689</v>
      </c>
      <c r="G311" s="377" t="n">
        <f aca="false">+[1]data1cf!F311</f>
        <v>24677.0197478234</v>
      </c>
      <c r="H311" s="377" t="n">
        <f aca="false">+[1]data1cf!G311</f>
        <v>24072.1622396842</v>
      </c>
      <c r="I311" s="377" t="n">
        <f aca="false">+[1]data1cf!H311</f>
        <v>23774.5220874302</v>
      </c>
      <c r="J311" s="377" t="n">
        <f aca="false">+[1]data1cf!I311</f>
        <v>24684.1705011454</v>
      </c>
      <c r="K311" s="377" t="n">
        <f aca="false">+[1]data1cf!J311</f>
        <v>25255.2449076982</v>
      </c>
      <c r="L311" s="377" t="n">
        <f aca="false">+[1]data1cf!K311</f>
        <v>25894.9213207697</v>
      </c>
      <c r="M311" s="377" t="n">
        <f aca="false">+[1]data1cf!L311</f>
        <v>26631.0392381063</v>
      </c>
      <c r="N311" s="377" t="n">
        <f aca="false">+[1]data1cf!M311</f>
        <v>27403.4784001835</v>
      </c>
      <c r="O311" s="377" t="n">
        <f aca="false">+[1]data1cf!N311</f>
        <v>27925.6064451454</v>
      </c>
      <c r="P311" s="377" t="n">
        <f aca="false">+[1]data1cf!O311</f>
        <v>35992.8075993029</v>
      </c>
      <c r="Q311" s="377" t="n">
        <f aca="false">+[1]data1cf!P311</f>
        <v>43746.7726049623</v>
      </c>
      <c r="R311" s="377" t="n">
        <f aca="false">+[1]data1cf!Q311</f>
        <v>34308.1810896492</v>
      </c>
      <c r="S311" s="377" t="n">
        <f aca="false">+[1]data1cf!R311</f>
        <v>24468.9084238491</v>
      </c>
      <c r="T311" s="377" t="n">
        <f aca="false">+[1]data1cf!S311</f>
        <v>24280.2693467962</v>
      </c>
      <c r="U311" s="377" t="n">
        <f aca="false">+[1]data1cf!T311</f>
        <v>24066.6609451587</v>
      </c>
      <c r="V311" s="377" t="n">
        <f aca="false">+[1]data1cf!U311</f>
        <v>44595.7911556333</v>
      </c>
      <c r="W311" s="377" t="n">
        <f aca="false">+[1]data1cf!V311</f>
        <v>0</v>
      </c>
      <c r="X311" s="377" t="n">
        <f aca="false">+[1]data1cf!W311</f>
        <v>0</v>
      </c>
      <c r="Y311" s="377" t="n">
        <f aca="false">+[1]data1cf!X311</f>
        <v>0</v>
      </c>
      <c r="Z311" s="377" t="n">
        <f aca="false">+[1]data1cf!Y311</f>
        <v>0</v>
      </c>
      <c r="AA311" s="377" t="n">
        <f aca="false">+[1]data1cf!Z311</f>
        <v>0</v>
      </c>
      <c r="AB311" s="377" t="n">
        <f aca="false">+[1]data1cf!AA311</f>
        <v>0</v>
      </c>
      <c r="AC311" s="377" t="n">
        <f aca="false">+[1]data1cf!AB311</f>
        <v>0</v>
      </c>
      <c r="AD311" s="377" t="n">
        <f aca="false">+[1]data1cf!AC311</f>
        <v>0</v>
      </c>
      <c r="AE311" s="377" t="n">
        <f aca="false">+[1]data1cf!AD311</f>
        <v>0</v>
      </c>
      <c r="AF311" s="377" t="n">
        <f aca="false">+[1]data1cf!AE311</f>
        <v>0</v>
      </c>
      <c r="AG311" s="377"/>
      <c r="AH311" s="378" t="n">
        <f aca="false">XNPV(0.1,B311:AF311,$B$1:$AF$1)</f>
        <v>73772.7914494877</v>
      </c>
      <c r="AI311" s="378" t="n">
        <f aca="false">SUMPRODUCT(B311:AA311,$B$1010:$AA$1010)</f>
        <v>155977.988843651</v>
      </c>
      <c r="AJ311" s="379" t="n">
        <f aca="false">SUMPRODUCT(B311:AF311,$B$1012:$AF$1012)</f>
        <v>155559.225872088</v>
      </c>
      <c r="AK311" s="380" t="n">
        <f aca="false">XIRR(B311:AF311,$B$1:$AF$1)</f>
        <v>0.158733639377112</v>
      </c>
      <c r="AL311" s="381" t="n">
        <f aca="false">1-EXP(-(1/0.25)*(AI311/ABS($AI$1010)))</f>
        <v>0.979397811890585</v>
      </c>
    </row>
    <row r="312" customFormat="false" ht="12.75" hidden="false" customHeight="false" outlineLevel="0" collapsed="false">
      <c r="A312" s="371"/>
      <c r="B312" s="377" t="n">
        <f aca="false">+[1]data1cf!A312</f>
        <v>-193973.33912255</v>
      </c>
      <c r="C312" s="377" t="n">
        <f aca="false">+[1]data1cf!B312</f>
        <v>8623.02481493338</v>
      </c>
      <c r="D312" s="377" t="n">
        <f aca="false">+[1]data1cf!C312</f>
        <v>48572.5369692335</v>
      </c>
      <c r="E312" s="377" t="n">
        <f aca="false">+[1]data1cf!D312</f>
        <v>47014.366840662</v>
      </c>
      <c r="F312" s="377" t="n">
        <f aca="false">+[1]data1cf!E312</f>
        <v>29314.0294316466</v>
      </c>
      <c r="G312" s="377" t="n">
        <f aca="false">+[1]data1cf!F312</f>
        <v>28997.8791382382</v>
      </c>
      <c r="H312" s="377" t="n">
        <f aca="false">+[1]data1cf!G312</f>
        <v>27982.6254360619</v>
      </c>
      <c r="I312" s="377" t="n">
        <f aca="false">+[1]data1cf!H312</f>
        <v>27340.3668895865</v>
      </c>
      <c r="J312" s="377" t="n">
        <f aca="false">+[1]data1cf!I312</f>
        <v>28114.9982940113</v>
      </c>
      <c r="K312" s="377" t="n">
        <f aca="false">+[1]data1cf!J312</f>
        <v>28507.1227338902</v>
      </c>
      <c r="L312" s="377" t="n">
        <f aca="false">+[1]data1cf!K312</f>
        <v>28976.9511568135</v>
      </c>
      <c r="M312" s="377" t="n">
        <f aca="false">+[1]data1cf!L312</f>
        <v>29563.0875463554</v>
      </c>
      <c r="N312" s="377" t="n">
        <f aca="false">+[1]data1cf!M312</f>
        <v>30191.1322375551</v>
      </c>
      <c r="O312" s="377" t="n">
        <f aca="false">+[1]data1cf!N312</f>
        <v>30537.5529307413</v>
      </c>
      <c r="P312" s="377" t="n">
        <f aca="false">+[1]data1cf!O312</f>
        <v>39746.0522593335</v>
      </c>
      <c r="Q312" s="377" t="n">
        <f aca="false">+[1]data1cf!P312</f>
        <v>48693.79990397</v>
      </c>
      <c r="R312" s="377" t="n">
        <f aca="false">+[1]data1cf!Q312</f>
        <v>37541.3267277785</v>
      </c>
      <c r="S312" s="377" t="n">
        <f aca="false">+[1]data1cf!R312</f>
        <v>25947.698703453</v>
      </c>
      <c r="T312" s="377" t="n">
        <f aca="false">+[1]data1cf!S312</f>
        <v>25681.3545898306</v>
      </c>
      <c r="U312" s="377" t="n">
        <f aca="false">+[1]data1cf!T312</f>
        <v>25389.9574447972</v>
      </c>
      <c r="V312" s="377" t="n">
        <f aca="false">+[1]data1cf!U312</f>
        <v>49454.0270492595</v>
      </c>
      <c r="W312" s="377" t="n">
        <f aca="false">+[1]data1cf!V312</f>
        <v>0</v>
      </c>
      <c r="X312" s="377" t="n">
        <f aca="false">+[1]data1cf!W312</f>
        <v>0</v>
      </c>
      <c r="Y312" s="377" t="n">
        <f aca="false">+[1]data1cf!X312</f>
        <v>0</v>
      </c>
      <c r="Z312" s="377" t="n">
        <f aca="false">+[1]data1cf!Y312</f>
        <v>0</v>
      </c>
      <c r="AA312" s="377" t="n">
        <f aca="false">+[1]data1cf!Z312</f>
        <v>0</v>
      </c>
      <c r="AB312" s="377" t="n">
        <f aca="false">+[1]data1cf!AA312</f>
        <v>0</v>
      </c>
      <c r="AC312" s="377" t="n">
        <f aca="false">+[1]data1cf!AB312</f>
        <v>0</v>
      </c>
      <c r="AD312" s="377" t="n">
        <f aca="false">+[1]data1cf!AC312</f>
        <v>0</v>
      </c>
      <c r="AE312" s="377" t="n">
        <f aca="false">+[1]data1cf!AD312</f>
        <v>0</v>
      </c>
      <c r="AF312" s="377" t="n">
        <f aca="false">+[1]data1cf!AE312</f>
        <v>0</v>
      </c>
      <c r="AG312" s="377"/>
      <c r="AH312" s="378" t="n">
        <f aca="false">XNPV(0.1,B312:AF312,$B$1:$AF$1)</f>
        <v>73789.0891045476</v>
      </c>
      <c r="AI312" s="378" t="n">
        <f aca="false">SUMPRODUCT(B312:AA312,$B$1010:$AA$1010)</f>
        <v>165269.118336696</v>
      </c>
      <c r="AJ312" s="379" t="n">
        <f aca="false">SUMPRODUCT(B312:AF312,$B$1012:$AF$1012)</f>
        <v>164804.640439637</v>
      </c>
      <c r="AK312" s="380" t="n">
        <f aca="false">XIRR(B312:AF312,$B$1:$AF$1)</f>
        <v>0.150814843211995</v>
      </c>
      <c r="AL312" s="381" t="n">
        <f aca="false">1-EXP(-(1/0.25)*(AI312/ABS($AI$1010)))</f>
        <v>0.983651483592284</v>
      </c>
    </row>
    <row r="313" customFormat="false" ht="12.75" hidden="false" customHeight="false" outlineLevel="0" collapsed="false">
      <c r="A313" s="371"/>
      <c r="B313" s="377" t="n">
        <f aca="false">+[1]data1cf!A313</f>
        <v>-188885.636873826</v>
      </c>
      <c r="C313" s="377" t="n">
        <f aca="false">+[1]data1cf!B313</f>
        <v>7901.57498586029</v>
      </c>
      <c r="D313" s="377" t="n">
        <f aca="false">+[1]data1cf!C313</f>
        <v>51098.9602180846</v>
      </c>
      <c r="E313" s="377" t="n">
        <f aca="false">+[1]data1cf!D313</f>
        <v>51557.3503825594</v>
      </c>
      <c r="F313" s="377" t="n">
        <f aca="false">+[1]data1cf!E313</f>
        <v>28493.7769211027</v>
      </c>
      <c r="G313" s="377" t="n">
        <f aca="false">+[1]data1cf!F313</f>
        <v>28235.5453628338</v>
      </c>
      <c r="H313" s="377" t="n">
        <f aca="false">+[1]data1cf!G313</f>
        <v>27292.6982936313</v>
      </c>
      <c r="I313" s="377" t="n">
        <f aca="false">+[1]data1cf!H313</f>
        <v>26711.2411335935</v>
      </c>
      <c r="J313" s="377" t="n">
        <f aca="false">+[1]data1cf!I313</f>
        <v>27509.6937312431</v>
      </c>
      <c r="K313" s="377" t="n">
        <f aca="false">+[1]data1cf!J313</f>
        <v>27933.3905023127</v>
      </c>
      <c r="L313" s="377" t="n">
        <f aca="false">+[1]data1cf!K313</f>
        <v>28433.1853851172</v>
      </c>
      <c r="M313" s="377" t="n">
        <f aca="false">+[1]data1cf!L313</f>
        <v>29045.7831736525</v>
      </c>
      <c r="N313" s="377" t="n">
        <f aca="false">+[1]data1cf!M313</f>
        <v>29699.3035335066</v>
      </c>
      <c r="O313" s="377" t="n">
        <f aca="false">+[1]data1cf!N313</f>
        <v>30076.7244599199</v>
      </c>
      <c r="P313" s="377" t="n">
        <f aca="false">+[1]data1cf!O313</f>
        <v>39083.8633489412</v>
      </c>
      <c r="Q313" s="377" t="n">
        <f aca="false">+[1]data1cf!P313</f>
        <v>47820.9906646213</v>
      </c>
      <c r="R313" s="377" t="n">
        <f aca="false">+[1]data1cf!Q313</f>
        <v>36970.8994358803</v>
      </c>
      <c r="S313" s="377" t="n">
        <f aca="false">+[1]data1cf!R313</f>
        <v>25686.7941761308</v>
      </c>
      <c r="T313" s="377" t="n">
        <f aca="false">+[1]data1cf!S313</f>
        <v>25434.1596439929</v>
      </c>
      <c r="U313" s="377" t="n">
        <f aca="false">+[1]data1cf!T313</f>
        <v>25156.4868489276</v>
      </c>
      <c r="V313" s="377" t="n">
        <f aca="false">+[1]data1cf!U313</f>
        <v>48596.8833711274</v>
      </c>
      <c r="W313" s="377" t="n">
        <f aca="false">+[1]data1cf!V313</f>
        <v>0</v>
      </c>
      <c r="X313" s="377" t="n">
        <f aca="false">+[1]data1cf!W313</f>
        <v>0</v>
      </c>
      <c r="Y313" s="377" t="n">
        <f aca="false">+[1]data1cf!X313</f>
        <v>0</v>
      </c>
      <c r="Z313" s="377" t="n">
        <f aca="false">+[1]data1cf!Y313</f>
        <v>0</v>
      </c>
      <c r="AA313" s="377" t="n">
        <f aca="false">+[1]data1cf!Z313</f>
        <v>0</v>
      </c>
      <c r="AB313" s="377" t="n">
        <f aca="false">+[1]data1cf!AA313</f>
        <v>0</v>
      </c>
      <c r="AC313" s="377" t="n">
        <f aca="false">+[1]data1cf!AB313</f>
        <v>0</v>
      </c>
      <c r="AD313" s="377" t="n">
        <f aca="false">+[1]data1cf!AC313</f>
        <v>0</v>
      </c>
      <c r="AE313" s="377" t="n">
        <f aca="false">+[1]data1cf!AD313</f>
        <v>0</v>
      </c>
      <c r="AF313" s="377" t="n">
        <f aca="false">+[1]data1cf!AE313</f>
        <v>0</v>
      </c>
      <c r="AG313" s="377"/>
      <c r="AH313" s="378" t="n">
        <f aca="false">XNPV(0.1,B313:AF313,$B$1:$AF$1)</f>
        <v>80001.1086976477</v>
      </c>
      <c r="AI313" s="378" t="n">
        <f aca="false">SUMPRODUCT(B313:AA313,$B$1010:$AA$1010)</f>
        <v>170593.242197143</v>
      </c>
      <c r="AJ313" s="379" t="n">
        <f aca="false">SUMPRODUCT(B313:AF313,$B$1012:$AF$1012)</f>
        <v>170134.001811501</v>
      </c>
      <c r="AK313" s="380" t="n">
        <f aca="false">XIRR(B313:AF313,$B$1:$AF$1)</f>
        <v>0.157226083279975</v>
      </c>
      <c r="AL313" s="381" t="n">
        <f aca="false">1-EXP(-(1/0.25)*(AI313/ABS($AI$1010)))</f>
        <v>0.985680568469977</v>
      </c>
    </row>
    <row r="314" customFormat="false" ht="12.75" hidden="false" customHeight="false" outlineLevel="0" collapsed="false">
      <c r="A314" s="371"/>
      <c r="B314" s="377" t="n">
        <f aca="false">+[1]data1cf!A314</f>
        <v>-159546.236431873</v>
      </c>
      <c r="C314" s="377" t="n">
        <f aca="false">+[1]data1cf!B314</f>
        <v>7748.07246924824</v>
      </c>
      <c r="D314" s="377" t="n">
        <f aca="false">+[1]data1cf!C314</f>
        <v>38810.0549448038</v>
      </c>
      <c r="E314" s="377" t="n">
        <f aca="false">+[1]data1cf!D314</f>
        <v>42610.6061745199</v>
      </c>
      <c r="F314" s="377" t="n">
        <f aca="false">+[1]data1cf!E314</f>
        <v>23763.6029262712</v>
      </c>
      <c r="G314" s="377" t="n">
        <f aca="false">+[1]data1cf!F314</f>
        <v>23839.3730214551</v>
      </c>
      <c r="H314" s="377" t="n">
        <f aca="false">+[1]data1cf!G314</f>
        <v>23314.075387264</v>
      </c>
      <c r="I314" s="377" t="n">
        <f aca="false">+[1]data1cf!H314</f>
        <v>23083.2433497122</v>
      </c>
      <c r="J314" s="377" t="n">
        <f aca="false">+[1]data1cf!I314</f>
        <v>24019.0663147414</v>
      </c>
      <c r="K314" s="377" t="n">
        <f aca="false">+[1]data1cf!J314</f>
        <v>24624.8321658019</v>
      </c>
      <c r="L314" s="377" t="n">
        <f aca="false">+[1]data1cf!K314</f>
        <v>25297.4355038373</v>
      </c>
      <c r="M314" s="377" t="n">
        <f aca="false">+[1]data1cf!L314</f>
        <v>26062.6290111021</v>
      </c>
      <c r="N314" s="377" t="n">
        <f aca="false">+[1]data1cf!M314</f>
        <v>26863.0606498853</v>
      </c>
      <c r="O314" s="377" t="n">
        <f aca="false">+[1]data1cf!N314</f>
        <v>27419.2515223348</v>
      </c>
      <c r="P314" s="377" t="n">
        <f aca="false">+[1]data1cf!O314</f>
        <v>35265.1993115375</v>
      </c>
      <c r="Q314" s="377" t="n">
        <f aca="false">+[1]data1cf!P314</f>
        <v>42787.736254124</v>
      </c>
      <c r="R314" s="377" t="n">
        <f aca="false">+[1]data1cf!Q314</f>
        <v>33681.3997910817</v>
      </c>
      <c r="S314" s="377" t="n">
        <f aca="false">+[1]data1cf!R314</f>
        <v>24182.2284547106</v>
      </c>
      <c r="T314" s="377" t="n">
        <f aca="false">+[1]data1cf!S314</f>
        <v>24008.6533646158</v>
      </c>
      <c r="U314" s="377" t="n">
        <f aca="false">+[1]data1cf!T314</f>
        <v>23810.1251774371</v>
      </c>
      <c r="V314" s="377" t="n">
        <f aca="false">+[1]data1cf!U314</f>
        <v>43653.9680078475</v>
      </c>
      <c r="W314" s="377" t="n">
        <f aca="false">+[1]data1cf!V314</f>
        <v>0</v>
      </c>
      <c r="X314" s="377" t="n">
        <f aca="false">+[1]data1cf!W314</f>
        <v>0</v>
      </c>
      <c r="Y314" s="377" t="n">
        <f aca="false">+[1]data1cf!X314</f>
        <v>0</v>
      </c>
      <c r="Z314" s="377" t="n">
        <f aca="false">+[1]data1cf!Y314</f>
        <v>0</v>
      </c>
      <c r="AA314" s="377" t="n">
        <f aca="false">+[1]data1cf!Z314</f>
        <v>0</v>
      </c>
      <c r="AB314" s="377" t="n">
        <f aca="false">+[1]data1cf!AA314</f>
        <v>0</v>
      </c>
      <c r="AC314" s="377" t="n">
        <f aca="false">+[1]data1cf!AB314</f>
        <v>0</v>
      </c>
      <c r="AD314" s="377" t="n">
        <f aca="false">+[1]data1cf!AC314</f>
        <v>0</v>
      </c>
      <c r="AE314" s="377" t="n">
        <f aca="false">+[1]data1cf!AD314</f>
        <v>0</v>
      </c>
      <c r="AF314" s="377" t="n">
        <f aca="false">+[1]data1cf!AE314</f>
        <v>0</v>
      </c>
      <c r="AG314" s="377"/>
      <c r="AH314" s="378" t="n">
        <f aca="false">XNPV(0.1,B314:AF314,$B$1:$AF$1)</f>
        <v>70877.8082848437</v>
      </c>
      <c r="AI314" s="378" t="n">
        <f aca="false">SUMPRODUCT(B314:AA314,$B$1010:$AA$1010)</f>
        <v>150999.419849594</v>
      </c>
      <c r="AJ314" s="379" t="n">
        <f aca="false">SUMPRODUCT(B314:AF314,$B$1012:$AF$1012)</f>
        <v>150590.580431044</v>
      </c>
      <c r="AK314" s="380" t="n">
        <f aca="false">XIRR(B314:AF314,$B$1:$AF$1)</f>
        <v>0.157682275691711</v>
      </c>
      <c r="AL314" s="381" t="n">
        <f aca="false">1-EXP(-(1/0.25)*(AI314/ABS($AI$1010)))</f>
        <v>0.976679892457501</v>
      </c>
    </row>
    <row r="315" customFormat="false" ht="12.75" hidden="false" customHeight="false" outlineLevel="0" collapsed="false">
      <c r="A315" s="371"/>
      <c r="B315" s="377" t="n">
        <f aca="false">+[1]data1cf!A315</f>
        <v>-190931.550770288</v>
      </c>
      <c r="C315" s="377" t="n">
        <f aca="false">+[1]data1cf!B315</f>
        <v>7858.24137036434</v>
      </c>
      <c r="D315" s="377" t="n">
        <f aca="false">+[1]data1cf!C315</f>
        <v>46694.73281734</v>
      </c>
      <c r="E315" s="377" t="n">
        <f aca="false">+[1]data1cf!D315</f>
        <v>46618.573694783</v>
      </c>
      <c r="F315" s="377" t="n">
        <f aca="false">+[1]data1cf!E315</f>
        <v>28823.6244491003</v>
      </c>
      <c r="G315" s="377" t="n">
        <f aca="false">+[1]data1cf!F315</f>
        <v>28542.1020732296</v>
      </c>
      <c r="H315" s="377" t="n">
        <f aca="false">+[1]data1cf!G315</f>
        <v>27570.1381789152</v>
      </c>
      <c r="I315" s="377" t="n">
        <f aca="false">+[1]data1cf!H315</f>
        <v>26964.2310028672</v>
      </c>
      <c r="J315" s="377" t="n">
        <f aca="false">+[1]data1cf!I315</f>
        <v>27753.1044019186</v>
      </c>
      <c r="K315" s="377" t="n">
        <f aca="false">+[1]data1cf!J315</f>
        <v>28164.1050150825</v>
      </c>
      <c r="L315" s="377" t="n">
        <f aca="false">+[1]data1cf!K315</f>
        <v>28651.8495078089</v>
      </c>
      <c r="M315" s="377" t="n">
        <f aca="false">+[1]data1cf!L315</f>
        <v>29253.8063937769</v>
      </c>
      <c r="N315" s="377" t="n">
        <f aca="false">+[1]data1cf!M315</f>
        <v>29897.0822420669</v>
      </c>
      <c r="O315" s="377" t="n">
        <f aca="false">+[1]data1cf!N315</f>
        <v>30262.0370679002</v>
      </c>
      <c r="P315" s="377" t="n">
        <f aca="false">+[1]data1cf!O315</f>
        <v>39350.1488797415</v>
      </c>
      <c r="Q315" s="377" t="n">
        <f aca="false">+[1]data1cf!P315</f>
        <v>48171.9727906275</v>
      </c>
      <c r="R315" s="377" t="n">
        <f aca="false">+[1]data1cf!Q315</f>
        <v>37200.2849357311</v>
      </c>
      <c r="S315" s="377" t="n">
        <f aca="false">+[1]data1cf!R315</f>
        <v>25791.7115183815</v>
      </c>
      <c r="T315" s="377" t="n">
        <f aca="false">+[1]data1cf!S315</f>
        <v>25533.5639625047</v>
      </c>
      <c r="U315" s="377" t="n">
        <f aca="false">+[1]data1cf!T315</f>
        <v>25250.3722048612</v>
      </c>
      <c r="V315" s="377" t="n">
        <f aca="false">+[1]data1cf!U315</f>
        <v>48941.5659167292</v>
      </c>
      <c r="W315" s="377" t="n">
        <f aca="false">+[1]data1cf!V315</f>
        <v>0</v>
      </c>
      <c r="X315" s="377" t="n">
        <f aca="false">+[1]data1cf!W315</f>
        <v>0</v>
      </c>
      <c r="Y315" s="377" t="n">
        <f aca="false">+[1]data1cf!X315</f>
        <v>0</v>
      </c>
      <c r="Z315" s="377" t="n">
        <f aca="false">+[1]data1cf!Y315</f>
        <v>0</v>
      </c>
      <c r="AA315" s="377" t="n">
        <f aca="false">+[1]data1cf!Z315</f>
        <v>0</v>
      </c>
      <c r="AB315" s="377" t="n">
        <f aca="false">+[1]data1cf!AA315</f>
        <v>0</v>
      </c>
      <c r="AC315" s="377" t="n">
        <f aca="false">+[1]data1cf!AB315</f>
        <v>0</v>
      </c>
      <c r="AD315" s="377" t="n">
        <f aca="false">+[1]data1cf!AC315</f>
        <v>0</v>
      </c>
      <c r="AE315" s="377" t="n">
        <f aca="false">+[1]data1cf!AD315</f>
        <v>0</v>
      </c>
      <c r="AF315" s="377" t="n">
        <f aca="false">+[1]data1cf!AE315</f>
        <v>0</v>
      </c>
      <c r="AG315" s="377"/>
      <c r="AH315" s="378" t="n">
        <f aca="false">XNPV(0.1,B315:AF315,$B$1:$AF$1)</f>
        <v>72063.0248981937</v>
      </c>
      <c r="AI315" s="378" t="n">
        <f aca="false">SUMPRODUCT(B315:AA315,$B$1010:$AA$1010)</f>
        <v>162436.03694549</v>
      </c>
      <c r="AJ315" s="379" t="n">
        <f aca="false">SUMPRODUCT(B315:AF315,$B$1012:$AF$1012)</f>
        <v>161976.850820978</v>
      </c>
      <c r="AK315" s="380" t="n">
        <f aca="false">XIRR(B315:AF315,$B$1:$AF$1)</f>
        <v>0.150082219439755</v>
      </c>
      <c r="AL315" s="381" t="n">
        <f aca="false">1-EXP(-(1/0.25)*(AI315/ABS($AI$1010)))</f>
        <v>0.982457022182592</v>
      </c>
    </row>
    <row r="316" customFormat="false" ht="12.75" hidden="false" customHeight="false" outlineLevel="0" collapsed="false">
      <c r="A316" s="371"/>
      <c r="B316" s="377" t="n">
        <f aca="false">+[1]data1cf!A316</f>
        <v>-167997.218877193</v>
      </c>
      <c r="C316" s="377" t="n">
        <f aca="false">+[1]data1cf!B316</f>
        <v>7286.60399537892</v>
      </c>
      <c r="D316" s="377" t="n">
        <f aca="false">+[1]data1cf!C316</f>
        <v>42754.4555483175</v>
      </c>
      <c r="E316" s="377" t="n">
        <f aca="false">+[1]data1cf!D316</f>
        <v>48546.3314775284</v>
      </c>
      <c r="F316" s="377" t="n">
        <f aca="false">+[1]data1cf!E316</f>
        <v>25126.0921657061</v>
      </c>
      <c r="G316" s="377" t="n">
        <f aca="false">+[1]data1cf!F316</f>
        <v>25105.6557240312</v>
      </c>
      <c r="H316" s="377" t="n">
        <f aca="false">+[1]data1cf!G316</f>
        <v>24460.0862747318</v>
      </c>
      <c r="I316" s="377" t="n">
        <f aca="false">+[1]data1cf!H316</f>
        <v>24128.2594414316</v>
      </c>
      <c r="J316" s="377" t="n">
        <f aca="false">+[1]data1cf!I316</f>
        <v>25024.5139576943</v>
      </c>
      <c r="K316" s="377" t="n">
        <f aca="false">+[1]data1cf!J316</f>
        <v>25577.8362490478</v>
      </c>
      <c r="L316" s="377" t="n">
        <f aca="false">+[1]data1cf!K316</f>
        <v>26200.6634771574</v>
      </c>
      <c r="M316" s="377" t="n">
        <f aca="false">+[1]data1cf!L316</f>
        <v>26921.9029935162</v>
      </c>
      <c r="N316" s="377" t="n">
        <f aca="false">+[1]data1cf!M316</f>
        <v>27680.0179993572</v>
      </c>
      <c r="O316" s="377" t="n">
        <f aca="false">+[1]data1cf!N316</f>
        <v>28184.7156015643</v>
      </c>
      <c r="P316" s="377" t="n">
        <f aca="false">+[1]data1cf!O316</f>
        <v>36365.1353108612</v>
      </c>
      <c r="Q316" s="377" t="n">
        <f aca="false">+[1]data1cf!P316</f>
        <v>44237.5254122256</v>
      </c>
      <c r="R316" s="377" t="n">
        <f aca="false">+[1]data1cf!Q316</f>
        <v>34628.9141687897</v>
      </c>
      <c r="S316" s="377" t="n">
        <f aca="false">+[1]data1cf!R316</f>
        <v>24615.6067210699</v>
      </c>
      <c r="T316" s="377" t="n">
        <f aca="false">+[1]data1cf!S316</f>
        <v>24419.2591834547</v>
      </c>
      <c r="U316" s="377" t="n">
        <f aca="false">+[1]data1cf!T316</f>
        <v>24197.9340174074</v>
      </c>
      <c r="V316" s="377" t="n">
        <f aca="false">+[1]data1cf!U316</f>
        <v>45077.7357172944</v>
      </c>
      <c r="W316" s="377" t="n">
        <f aca="false">+[1]data1cf!V316</f>
        <v>0</v>
      </c>
      <c r="X316" s="377" t="n">
        <f aca="false">+[1]data1cf!W316</f>
        <v>0</v>
      </c>
      <c r="Y316" s="377" t="n">
        <f aca="false">+[1]data1cf!X316</f>
        <v>0</v>
      </c>
      <c r="Z316" s="377" t="n">
        <f aca="false">+[1]data1cf!Y316</f>
        <v>0</v>
      </c>
      <c r="AA316" s="377" t="n">
        <f aca="false">+[1]data1cf!Z316</f>
        <v>0</v>
      </c>
      <c r="AB316" s="377" t="n">
        <f aca="false">+[1]data1cf!AA316</f>
        <v>0</v>
      </c>
      <c r="AC316" s="377" t="n">
        <f aca="false">+[1]data1cf!AB316</f>
        <v>0</v>
      </c>
      <c r="AD316" s="377" t="n">
        <f aca="false">+[1]data1cf!AC316</f>
        <v>0</v>
      </c>
      <c r="AE316" s="377" t="n">
        <f aca="false">+[1]data1cf!AD316</f>
        <v>0</v>
      </c>
      <c r="AF316" s="377" t="n">
        <f aca="false">+[1]data1cf!AE316</f>
        <v>0</v>
      </c>
      <c r="AG316" s="377"/>
      <c r="AH316" s="378" t="n">
        <f aca="false">XNPV(0.1,B316:AF316,$B$1:$AF$1)</f>
        <v>75903.1201306813</v>
      </c>
      <c r="AI316" s="378" t="n">
        <f aca="false">SUMPRODUCT(B316:AA316,$B$1010:$AA$1010)</f>
        <v>159387.542868533</v>
      </c>
      <c r="AJ316" s="379" t="n">
        <f aca="false">SUMPRODUCT(B316:AF316,$B$1012:$AF$1012)</f>
        <v>158962.858717188</v>
      </c>
      <c r="AK316" s="380" t="n">
        <f aca="false">XIRR(B316:AF316,$B$1:$AF$1)</f>
        <v>0.15970824641366</v>
      </c>
      <c r="AL316" s="381" t="n">
        <f aca="false">1-EXP(-(1/0.25)*(AI316/ABS($AI$1010)))</f>
        <v>0.981074086833859</v>
      </c>
    </row>
    <row r="317" customFormat="false" ht="12.75" hidden="false" customHeight="false" outlineLevel="0" collapsed="false">
      <c r="A317" s="371"/>
      <c r="B317" s="377" t="n">
        <f aca="false">+[1]data1cf!A317</f>
        <v>-187089.502608265</v>
      </c>
      <c r="C317" s="377" t="n">
        <f aca="false">+[1]data1cf!B317</f>
        <v>6033.11022624263</v>
      </c>
      <c r="D317" s="377" t="n">
        <f aca="false">+[1]data1cf!C317</f>
        <v>44554.2851796089</v>
      </c>
      <c r="E317" s="377" t="n">
        <f aca="false">+[1]data1cf!D317</f>
        <v>46771.8924642256</v>
      </c>
      <c r="F317" s="377" t="n">
        <f aca="false">+[1]data1cf!E317</f>
        <v>28204.1995109922</v>
      </c>
      <c r="G317" s="377" t="n">
        <f aca="false">+[1]data1cf!F317</f>
        <v>27966.4152626709</v>
      </c>
      <c r="H317" s="377" t="n">
        <f aca="false">+[1]data1cf!G317</f>
        <v>27049.1302307456</v>
      </c>
      <c r="I317" s="377" t="n">
        <f aca="false">+[1]data1cf!H317</f>
        <v>26489.1380559283</v>
      </c>
      <c r="J317" s="377" t="n">
        <f aca="false">+[1]data1cf!I317</f>
        <v>27296.0003558967</v>
      </c>
      <c r="K317" s="377" t="n">
        <f aca="false">+[1]data1cf!J317</f>
        <v>27730.8432481665</v>
      </c>
      <c r="L317" s="377" t="n">
        <f aca="false">+[1]data1cf!K317</f>
        <v>28241.217324245</v>
      </c>
      <c r="M317" s="377" t="n">
        <f aca="false">+[1]data1cf!L317</f>
        <v>28863.1568987426</v>
      </c>
      <c r="N317" s="377" t="n">
        <f aca="false">+[1]data1cf!M317</f>
        <v>29525.6710477711</v>
      </c>
      <c r="O317" s="377" t="n">
        <f aca="false">+[1]data1cf!N317</f>
        <v>29914.0361250835</v>
      </c>
      <c r="P317" s="377" t="n">
        <f aca="false">+[1]data1cf!O317</f>
        <v>38850.0878380949</v>
      </c>
      <c r="Q317" s="377" t="n">
        <f aca="false">+[1]data1cf!P317</f>
        <v>47512.8589176257</v>
      </c>
      <c r="R317" s="377" t="n">
        <f aca="false">+[1]data1cf!Q317</f>
        <v>36769.5189393612</v>
      </c>
      <c r="S317" s="377" t="n">
        <f aca="false">+[1]data1cf!R317</f>
        <v>25594.6858846756</v>
      </c>
      <c r="T317" s="377" t="n">
        <f aca="false">+[1]data1cf!S317</f>
        <v>25346.8913073674</v>
      </c>
      <c r="U317" s="377" t="n">
        <f aca="false">+[1]data1cf!T317</f>
        <v>25074.0636809156</v>
      </c>
      <c r="V317" s="377" t="n">
        <f aca="false">+[1]data1cf!U317</f>
        <v>48294.2821072287</v>
      </c>
      <c r="W317" s="377" t="n">
        <f aca="false">+[1]data1cf!V317</f>
        <v>0</v>
      </c>
      <c r="X317" s="377" t="n">
        <f aca="false">+[1]data1cf!W317</f>
        <v>0</v>
      </c>
      <c r="Y317" s="377" t="n">
        <f aca="false">+[1]data1cf!X317</f>
        <v>0</v>
      </c>
      <c r="Z317" s="377" t="n">
        <f aca="false">+[1]data1cf!Y317</f>
        <v>0</v>
      </c>
      <c r="AA317" s="377" t="n">
        <f aca="false">+[1]data1cf!Z317</f>
        <v>0</v>
      </c>
      <c r="AB317" s="377" t="n">
        <f aca="false">+[1]data1cf!AA317</f>
        <v>0</v>
      </c>
      <c r="AC317" s="377" t="n">
        <f aca="false">+[1]data1cf!AB317</f>
        <v>0</v>
      </c>
      <c r="AD317" s="377" t="n">
        <f aca="false">+[1]data1cf!AC317</f>
        <v>0</v>
      </c>
      <c r="AE317" s="377" t="n">
        <f aca="false">+[1]data1cf!AD317</f>
        <v>0</v>
      </c>
      <c r="AF317" s="377" t="n">
        <f aca="false">+[1]data1cf!AE317</f>
        <v>0</v>
      </c>
      <c r="AG317" s="377"/>
      <c r="AH317" s="378" t="n">
        <f aca="false">XNPV(0.1,B317:AF317,$B$1:$AF$1)</f>
        <v>69783.6536182072</v>
      </c>
      <c r="AI317" s="378" t="n">
        <f aca="false">SUMPRODUCT(B317:AA317,$B$1010:$AA$1010)</f>
        <v>158806.257406979</v>
      </c>
      <c r="AJ317" s="379" t="n">
        <f aca="false">SUMPRODUCT(B317:AF317,$B$1012:$AF$1012)</f>
        <v>158353.564621259</v>
      </c>
      <c r="AK317" s="380" t="n">
        <f aca="false">XIRR(B317:AF317,$B$1:$AF$1)</f>
        <v>0.149006271241574</v>
      </c>
      <c r="AL317" s="381" t="n">
        <f aca="false">1-EXP(-(1/0.25)*(AI317/ABS($AI$1010)))</f>
        <v>0.980798267861021</v>
      </c>
    </row>
    <row r="318" customFormat="false" ht="12.75" hidden="false" customHeight="false" outlineLevel="0" collapsed="false">
      <c r="A318" s="371"/>
      <c r="B318" s="377" t="n">
        <f aca="false">+[1]data1cf!A318</f>
        <v>-175034.788579008</v>
      </c>
      <c r="C318" s="377" t="n">
        <f aca="false">+[1]data1cf!B318</f>
        <v>8788.79720758826</v>
      </c>
      <c r="D318" s="377" t="n">
        <f aca="false">+[1]data1cf!C318</f>
        <v>44355.8791797371</v>
      </c>
      <c r="E318" s="377" t="n">
        <f aca="false">+[1]data1cf!D318</f>
        <v>45965.341005525</v>
      </c>
      <c r="F318" s="377" t="n">
        <f aca="false">+[1]data1cf!E318</f>
        <v>26260.7073483237</v>
      </c>
      <c r="G318" s="377" t="n">
        <f aca="false">+[1]data1cf!F318</f>
        <v>26160.1547529003</v>
      </c>
      <c r="H318" s="377" t="n">
        <f aca="false">+[1]data1cf!G318</f>
        <v>25414.428749323</v>
      </c>
      <c r="I318" s="377" t="n">
        <f aca="false">+[1]data1cf!H318</f>
        <v>24998.4983317119</v>
      </c>
      <c r="J318" s="377" t="n">
        <f aca="false">+[1]data1cf!I318</f>
        <v>25861.8021563845</v>
      </c>
      <c r="K318" s="377" t="n">
        <f aca="false">+[1]data1cf!J318</f>
        <v>26371.4519860765</v>
      </c>
      <c r="L318" s="377" t="n">
        <f aca="false">+[1]data1cf!K318</f>
        <v>26952.8280757703</v>
      </c>
      <c r="M318" s="377" t="n">
        <f aca="false">+[1]data1cf!L318</f>
        <v>27637.4648330208</v>
      </c>
      <c r="N318" s="377" t="n">
        <f aca="false">+[1]data1cf!M318</f>
        <v>28360.3405923238</v>
      </c>
      <c r="O318" s="377" t="n">
        <f aca="false">+[1]data1cf!N318</f>
        <v>28822.1570880031</v>
      </c>
      <c r="P318" s="377" t="n">
        <f aca="false">+[1]data1cf!O318</f>
        <v>37281.1088456376</v>
      </c>
      <c r="Q318" s="377" t="n">
        <f aca="false">+[1]data1cf!P318</f>
        <v>45444.8397474629</v>
      </c>
      <c r="R318" s="377" t="n">
        <f aca="false">+[1]data1cf!Q318</f>
        <v>35417.9583443912</v>
      </c>
      <c r="S318" s="377" t="n">
        <f aca="false">+[1]data1cf!R318</f>
        <v>24976.5031939342</v>
      </c>
      <c r="T318" s="377" t="n">
        <f aca="false">+[1]data1cf!S318</f>
        <v>24761.1918627314</v>
      </c>
      <c r="U318" s="377" t="n">
        <f aca="false">+[1]data1cf!T318</f>
        <v>24520.8824745755</v>
      </c>
      <c r="V318" s="377" t="n">
        <f aca="false">+[1]data1cf!U318</f>
        <v>46263.3806478402</v>
      </c>
      <c r="W318" s="377" t="n">
        <f aca="false">+[1]data1cf!V318</f>
        <v>0</v>
      </c>
      <c r="X318" s="377" t="n">
        <f aca="false">+[1]data1cf!W318</f>
        <v>0</v>
      </c>
      <c r="Y318" s="377" t="n">
        <f aca="false">+[1]data1cf!X318</f>
        <v>0</v>
      </c>
      <c r="Z318" s="377" t="n">
        <f aca="false">+[1]data1cf!Y318</f>
        <v>0</v>
      </c>
      <c r="AA318" s="377" t="n">
        <f aca="false">+[1]data1cf!Z318</f>
        <v>0</v>
      </c>
      <c r="AB318" s="377" t="n">
        <f aca="false">+[1]data1cf!AA318</f>
        <v>0</v>
      </c>
      <c r="AC318" s="377" t="n">
        <f aca="false">+[1]data1cf!AB318</f>
        <v>0</v>
      </c>
      <c r="AD318" s="377" t="n">
        <f aca="false">+[1]data1cf!AC318</f>
        <v>0</v>
      </c>
      <c r="AE318" s="377" t="n">
        <f aca="false">+[1]data1cf!AD318</f>
        <v>0</v>
      </c>
      <c r="AF318" s="377" t="n">
        <f aca="false">+[1]data1cf!AE318</f>
        <v>0</v>
      </c>
      <c r="AG318" s="377"/>
      <c r="AH318" s="378" t="n">
        <f aca="false">XNPV(0.1,B318:AF318,$B$1:$AF$1)</f>
        <v>74760.7627351277</v>
      </c>
      <c r="AI318" s="378" t="n">
        <f aca="false">SUMPRODUCT(B318:AA318,$B$1010:$AA$1010)</f>
        <v>160241.843691484</v>
      </c>
      <c r="AJ318" s="379" t="n">
        <f aca="false">SUMPRODUCT(B318:AF318,$B$1012:$AF$1012)</f>
        <v>159807.040342527</v>
      </c>
      <c r="AK318" s="380" t="n">
        <f aca="false">XIRR(B318:AF318,$B$1:$AF$1)</f>
        <v>0.156648624824279</v>
      </c>
      <c r="AL318" s="381" t="n">
        <f aca="false">1-EXP(-(1/0.25)*(AI318/ABS($AI$1010)))</f>
        <v>0.981472277167952</v>
      </c>
    </row>
    <row r="319" customFormat="false" ht="12.75" hidden="false" customHeight="false" outlineLevel="0" collapsed="false">
      <c r="A319" s="371"/>
      <c r="B319" s="377" t="n">
        <f aca="false">+[1]data1cf!A319</f>
        <v>-164643.688172018</v>
      </c>
      <c r="C319" s="377" t="n">
        <f aca="false">+[1]data1cf!B319</f>
        <v>11275.9488854032</v>
      </c>
      <c r="D319" s="377" t="n">
        <f aca="false">+[1]data1cf!C319</f>
        <v>43691.8198131692</v>
      </c>
      <c r="E319" s="377" t="n">
        <f aca="false">+[1]data1cf!D319</f>
        <v>41127.8603608035</v>
      </c>
      <c r="F319" s="377" t="n">
        <f aca="false">+[1]data1cf!E319</f>
        <v>24585.4272750289</v>
      </c>
      <c r="G319" s="377" t="n">
        <f aca="false">+[1]data1cf!F319</f>
        <v>24603.1676462251</v>
      </c>
      <c r="H319" s="377" t="n">
        <f aca="false">+[1]data1cf!G319</f>
        <v>24005.3246272601</v>
      </c>
      <c r="I319" s="377" t="n">
        <f aca="false">+[1]data1cf!H319</f>
        <v>23713.5746904387</v>
      </c>
      <c r="J319" s="377" t="n">
        <f aca="false">+[1]data1cf!I319</f>
        <v>24625.5308140296</v>
      </c>
      <c r="K319" s="377" t="n">
        <f aca="false">+[1]data1cf!J319</f>
        <v>25199.6638322903</v>
      </c>
      <c r="L319" s="377" t="n">
        <f aca="false">+[1]data1cf!K319</f>
        <v>25842.2432861441</v>
      </c>
      <c r="M319" s="377" t="n">
        <f aca="false">+[1]data1cf!L319</f>
        <v>26580.9246868131</v>
      </c>
      <c r="N319" s="377" t="n">
        <f aca="false">+[1]data1cf!M319</f>
        <v>27355.8318382808</v>
      </c>
      <c r="O319" s="377" t="n">
        <f aca="false">+[1]data1cf!N319</f>
        <v>27880.963072197</v>
      </c>
      <c r="P319" s="377" t="n">
        <f aca="false">+[1]data1cf!O319</f>
        <v>35928.6571651159</v>
      </c>
      <c r="Q319" s="377" t="n">
        <f aca="false">+[1]data1cf!P319</f>
        <v>43662.2180453981</v>
      </c>
      <c r="R319" s="377" t="n">
        <f aca="false">+[1]data1cf!Q319</f>
        <v>34252.9201846822</v>
      </c>
      <c r="S319" s="377" t="n">
        <f aca="false">+[1]data1cf!R319</f>
        <v>24443.6329496658</v>
      </c>
      <c r="T319" s="377" t="n">
        <f aca="false">+[1]data1cf!S319</f>
        <v>24256.3220066106</v>
      </c>
      <c r="U319" s="377" t="n">
        <f aca="false">+[1]data1cf!T319</f>
        <v>24044.0431696872</v>
      </c>
      <c r="V319" s="377" t="n">
        <f aca="false">+[1]data1cf!U319</f>
        <v>44512.7542182129</v>
      </c>
      <c r="W319" s="377" t="n">
        <f aca="false">+[1]data1cf!V319</f>
        <v>0</v>
      </c>
      <c r="X319" s="377" t="n">
        <f aca="false">+[1]data1cf!W319</f>
        <v>0</v>
      </c>
      <c r="Y319" s="377" t="n">
        <f aca="false">+[1]data1cf!X319</f>
        <v>0</v>
      </c>
      <c r="Z319" s="377" t="n">
        <f aca="false">+[1]data1cf!Y319</f>
        <v>0</v>
      </c>
      <c r="AA319" s="377" t="n">
        <f aca="false">+[1]data1cf!Z319</f>
        <v>0</v>
      </c>
      <c r="AB319" s="377" t="n">
        <f aca="false">+[1]data1cf!AA319</f>
        <v>0</v>
      </c>
      <c r="AC319" s="377" t="n">
        <f aca="false">+[1]data1cf!AB319</f>
        <v>0</v>
      </c>
      <c r="AD319" s="377" t="n">
        <f aca="false">+[1]data1cf!AC319</f>
        <v>0</v>
      </c>
      <c r="AE319" s="377" t="n">
        <f aca="false">+[1]data1cf!AD319</f>
        <v>0</v>
      </c>
      <c r="AF319" s="377" t="n">
        <f aca="false">+[1]data1cf!AE319</f>
        <v>0</v>
      </c>
      <c r="AG319" s="377"/>
      <c r="AH319" s="378" t="n">
        <f aca="false">XNPV(0.1,B319:AF319,$B$1:$AF$1)</f>
        <v>75633.9364184165</v>
      </c>
      <c r="AI319" s="378" t="n">
        <f aca="false">SUMPRODUCT(B319:AA319,$B$1010:$AA$1010)</f>
        <v>157614.139349922</v>
      </c>
      <c r="AJ319" s="379" t="n">
        <f aca="false">SUMPRODUCT(B319:AF319,$B$1012:$AF$1012)</f>
        <v>157196.464927131</v>
      </c>
      <c r="AK319" s="380" t="n">
        <f aca="false">XIRR(B319:AF319,$B$1:$AF$1)</f>
        <v>0.161018079807693</v>
      </c>
      <c r="AL319" s="381" t="n">
        <f aca="false">1-EXP(-(1/0.25)*(AI319/ABS($AI$1010)))</f>
        <v>0.980219970605987</v>
      </c>
    </row>
    <row r="320" customFormat="false" ht="12.75" hidden="false" customHeight="false" outlineLevel="0" collapsed="false">
      <c r="A320" s="371"/>
      <c r="B320" s="377" t="n">
        <f aca="false">+[1]data1cf!A320</f>
        <v>-189723.809744661</v>
      </c>
      <c r="C320" s="377" t="n">
        <f aca="false">+[1]data1cf!B320</f>
        <v>9942.70548019635</v>
      </c>
      <c r="D320" s="377" t="n">
        <f aca="false">+[1]data1cf!C320</f>
        <v>50306.3096704903</v>
      </c>
      <c r="E320" s="377" t="n">
        <f aca="false">+[1]data1cf!D320</f>
        <v>47608.1356404348</v>
      </c>
      <c r="F320" s="377" t="n">
        <f aca="false">+[1]data1cf!E320</f>
        <v>28628.9093183937</v>
      </c>
      <c r="G320" s="377" t="n">
        <f aca="false">+[1]data1cf!F320</f>
        <v>28361.135945346</v>
      </c>
      <c r="H320" s="377" t="n">
        <f aca="false">+[1]data1cf!G320</f>
        <v>27406.3602544472</v>
      </c>
      <c r="I320" s="377" t="n">
        <f aca="false">+[1]data1cf!H320</f>
        <v>26814.8863776031</v>
      </c>
      <c r="J320" s="377" t="n">
        <f aca="false">+[1]data1cf!I320</f>
        <v>27609.4145557534</v>
      </c>
      <c r="K320" s="377" t="n">
        <f aca="false">+[1]data1cf!J320</f>
        <v>28027.9099470684</v>
      </c>
      <c r="L320" s="377" t="n">
        <f aca="false">+[1]data1cf!K320</f>
        <v>28522.7680091867</v>
      </c>
      <c r="M320" s="377" t="n">
        <f aca="false">+[1]data1cf!L320</f>
        <v>29131.0064178534</v>
      </c>
      <c r="N320" s="377" t="n">
        <f aca="false">+[1]data1cf!M320</f>
        <v>29780.3297918602</v>
      </c>
      <c r="O320" s="377" t="n">
        <f aca="false">+[1]data1cf!N320</f>
        <v>30152.6435887266</v>
      </c>
      <c r="P320" s="377" t="n">
        <f aca="false">+[1]data1cf!O320</f>
        <v>39192.9555781883</v>
      </c>
      <c r="Q320" s="377" t="n">
        <f aca="false">+[1]data1cf!P320</f>
        <v>47964.7815136278</v>
      </c>
      <c r="R320" s="377" t="n">
        <f aca="false">+[1]data1cf!Q320</f>
        <v>37064.8744087618</v>
      </c>
      <c r="S320" s="377" t="n">
        <f aca="false">+[1]data1cf!R320</f>
        <v>25729.7768598629</v>
      </c>
      <c r="T320" s="377" t="n">
        <f aca="false">+[1]data1cf!S320</f>
        <v>25474.8837444375</v>
      </c>
      <c r="U320" s="377" t="n">
        <f aca="false">+[1]data1cf!T320</f>
        <v>25194.9499330527</v>
      </c>
      <c r="V320" s="377" t="n">
        <f aca="false">+[1]data1cf!U320</f>
        <v>48738.0933992099</v>
      </c>
      <c r="W320" s="377" t="n">
        <f aca="false">+[1]data1cf!V320</f>
        <v>0</v>
      </c>
      <c r="X320" s="377" t="n">
        <f aca="false">+[1]data1cf!W320</f>
        <v>0</v>
      </c>
      <c r="Y320" s="377" t="n">
        <f aca="false">+[1]data1cf!X320</f>
        <v>0</v>
      </c>
      <c r="Z320" s="377" t="n">
        <f aca="false">+[1]data1cf!Y320</f>
        <v>0</v>
      </c>
      <c r="AA320" s="377" t="n">
        <f aca="false">+[1]data1cf!Z320</f>
        <v>0</v>
      </c>
      <c r="AB320" s="377" t="n">
        <f aca="false">+[1]data1cf!AA320</f>
        <v>0</v>
      </c>
      <c r="AC320" s="377" t="n">
        <f aca="false">+[1]data1cf!AB320</f>
        <v>0</v>
      </c>
      <c r="AD320" s="377" t="n">
        <f aca="false">+[1]data1cf!AC320</f>
        <v>0</v>
      </c>
      <c r="AE320" s="377" t="n">
        <f aca="false">+[1]data1cf!AD320</f>
        <v>0</v>
      </c>
      <c r="AF320" s="377" t="n">
        <f aca="false">+[1]data1cf!AE320</f>
        <v>0</v>
      </c>
      <c r="AG320" s="377"/>
      <c r="AH320" s="378" t="n">
        <f aca="false">XNPV(0.1,B320:AF320,$B$1:$AF$1)</f>
        <v>78010.0443985974</v>
      </c>
      <c r="AI320" s="378" t="n">
        <f aca="false">SUMPRODUCT(B320:AA320,$B$1010:$AA$1010)</f>
        <v>168477.026508256</v>
      </c>
      <c r="AJ320" s="379" t="n">
        <f aca="false">SUMPRODUCT(B320:AF320,$B$1012:$AF$1012)</f>
        <v>168017.979474007</v>
      </c>
      <c r="AK320" s="380" t="n">
        <f aca="false">XIRR(B320:AF320,$B$1:$AF$1)</f>
        <v>0.155476532492681</v>
      </c>
      <c r="AL320" s="381" t="n">
        <f aca="false">1-EXP(-(1/0.25)*(AI320/ABS($AI$1010)))</f>
        <v>0.984906095829466</v>
      </c>
    </row>
    <row r="321" customFormat="false" ht="12.75" hidden="false" customHeight="false" outlineLevel="0" collapsed="false">
      <c r="A321" s="371"/>
      <c r="B321" s="377" t="n">
        <f aca="false">+[1]data1cf!A321</f>
        <v>-172555.648380264</v>
      </c>
      <c r="C321" s="377" t="n">
        <f aca="false">+[1]data1cf!B321</f>
        <v>6456.14851626124</v>
      </c>
      <c r="D321" s="377" t="n">
        <f aca="false">+[1]data1cf!C321</f>
        <v>45477.0138317244</v>
      </c>
      <c r="E321" s="377" t="n">
        <f aca="false">+[1]data1cf!D321</f>
        <v>45393.0496521719</v>
      </c>
      <c r="F321" s="377" t="n">
        <f aca="false">+[1]data1cf!E321</f>
        <v>25861.0139557869</v>
      </c>
      <c r="G321" s="377" t="n">
        <f aca="false">+[1]data1cf!F321</f>
        <v>25788.6840545239</v>
      </c>
      <c r="H321" s="377" t="n">
        <f aca="false">+[1]data1cf!G321</f>
        <v>25078.2404211964</v>
      </c>
      <c r="I321" s="377" t="n">
        <f aca="false">+[1]data1cf!H321</f>
        <v>24691.9373587033</v>
      </c>
      <c r="J321" s="377" t="n">
        <f aca="false">+[1]data1cf!I321</f>
        <v>25566.8487961683</v>
      </c>
      <c r="K321" s="377" t="n">
        <f aca="false">+[1]data1cf!J321</f>
        <v>26091.8832202401</v>
      </c>
      <c r="L321" s="377" t="n">
        <f aca="false">+[1]data1cf!K321</f>
        <v>26687.8613938755</v>
      </c>
      <c r="M321" s="377" t="n">
        <f aca="false">+[1]data1cf!L321</f>
        <v>27385.3922857968</v>
      </c>
      <c r="N321" s="377" t="n">
        <f aca="false">+[1]data1cf!M321</f>
        <v>28120.6818521905</v>
      </c>
      <c r="O321" s="377" t="n">
        <f aca="false">+[1]data1cf!N321</f>
        <v>28597.6041698317</v>
      </c>
      <c r="P321" s="377" t="n">
        <f aca="false">+[1]data1cf!O321</f>
        <v>36958.4368285542</v>
      </c>
      <c r="Q321" s="377" t="n">
        <f aca="false">+[1]data1cf!P321</f>
        <v>45019.5364641101</v>
      </c>
      <c r="R321" s="377" t="n">
        <f aca="false">+[1]data1cf!Q321</f>
        <v>35140.0000125804</v>
      </c>
      <c r="S321" s="377" t="n">
        <f aca="false">+[1]data1cf!R321</f>
        <v>24849.3693975567</v>
      </c>
      <c r="T321" s="377" t="n">
        <f aca="false">+[1]data1cf!S321</f>
        <v>24640.7384837417</v>
      </c>
      <c r="U321" s="377" t="n">
        <f aca="false">+[1]data1cf!T321</f>
        <v>24407.1167093738</v>
      </c>
      <c r="V321" s="377" t="n">
        <f aca="false">+[1]data1cf!U321</f>
        <v>45845.7108934652</v>
      </c>
      <c r="W321" s="377" t="n">
        <f aca="false">+[1]data1cf!V321</f>
        <v>0</v>
      </c>
      <c r="X321" s="377" t="n">
        <f aca="false">+[1]data1cf!W321</f>
        <v>0</v>
      </c>
      <c r="Y321" s="377" t="n">
        <f aca="false">+[1]data1cf!X321</f>
        <v>0</v>
      </c>
      <c r="Z321" s="377" t="n">
        <f aca="false">+[1]data1cf!Y321</f>
        <v>0</v>
      </c>
      <c r="AA321" s="377" t="n">
        <f aca="false">+[1]data1cf!Z321</f>
        <v>0</v>
      </c>
      <c r="AB321" s="377" t="n">
        <f aca="false">+[1]data1cf!AA321</f>
        <v>0</v>
      </c>
      <c r="AC321" s="377" t="n">
        <f aca="false">+[1]data1cf!AB321</f>
        <v>0</v>
      </c>
      <c r="AD321" s="377" t="n">
        <f aca="false">+[1]data1cf!AC321</f>
        <v>0</v>
      </c>
      <c r="AE321" s="377" t="n">
        <f aca="false">+[1]data1cf!AD321</f>
        <v>0</v>
      </c>
      <c r="AF321" s="377" t="n">
        <f aca="false">+[1]data1cf!AE321</f>
        <v>0</v>
      </c>
      <c r="AG321" s="377"/>
      <c r="AH321" s="378" t="n">
        <f aca="false">XNPV(0.1,B321:AF321,$B$1:$AF$1)</f>
        <v>73803.3060221031</v>
      </c>
      <c r="AI321" s="378" t="n">
        <f aca="false">SUMPRODUCT(B321:AA321,$B$1010:$AA$1010)</f>
        <v>158483.257578192</v>
      </c>
      <c r="AJ321" s="379" t="n">
        <f aca="false">SUMPRODUCT(B321:AF321,$B$1012:$AF$1012)</f>
        <v>158052.389469071</v>
      </c>
      <c r="AK321" s="380" t="n">
        <f aca="false">XIRR(B321:AF321,$B$1:$AF$1)</f>
        <v>0.156395483251716</v>
      </c>
      <c r="AL321" s="381" t="n">
        <f aca="false">1-EXP(-(1/0.25)*(AI321/ABS($AI$1010)))</f>
        <v>0.980643271354803</v>
      </c>
    </row>
    <row r="322" customFormat="false" ht="12.75" hidden="false" customHeight="false" outlineLevel="0" collapsed="false">
      <c r="A322" s="371"/>
      <c r="B322" s="377" t="n">
        <f aca="false">+[1]data1cf!A322</f>
        <v>-197126.669385864</v>
      </c>
      <c r="C322" s="377" t="n">
        <f aca="false">+[1]data1cf!B322</f>
        <v>7044.31090629572</v>
      </c>
      <c r="D322" s="377" t="n">
        <f aca="false">+[1]data1cf!C322</f>
        <v>53305.5174487085</v>
      </c>
      <c r="E322" s="377" t="n">
        <f aca="false">+[1]data1cf!D322</f>
        <v>49829.4708572305</v>
      </c>
      <c r="F322" s="377" t="n">
        <f aca="false">+[1]data1cf!E322</f>
        <v>29822.4174894787</v>
      </c>
      <c r="G322" s="377" t="n">
        <f aca="false">+[1]data1cf!F322</f>
        <v>29470.369478122</v>
      </c>
      <c r="H322" s="377" t="n">
        <f aca="false">+[1]data1cf!G322</f>
        <v>28410.2385374878</v>
      </c>
      <c r="I322" s="377" t="n">
        <f aca="false">+[1]data1cf!H322</f>
        <v>27730.295621422</v>
      </c>
      <c r="J322" s="377" t="n">
        <f aca="false">+[1]data1cf!I322</f>
        <v>28490.1627794678</v>
      </c>
      <c r="K322" s="377" t="n">
        <f aca="false">+[1]data1cf!J322</f>
        <v>28862.7188596901</v>
      </c>
      <c r="L322" s="377" t="n">
        <f aca="false">+[1]data1cf!K322</f>
        <v>29313.9742332866</v>
      </c>
      <c r="M322" s="377" t="n">
        <f aca="false">+[1]data1cf!L322</f>
        <v>29883.7099912315</v>
      </c>
      <c r="N322" s="377" t="n">
        <f aca="false">+[1]data1cf!M322</f>
        <v>30495.9650011532</v>
      </c>
      <c r="O322" s="377" t="n">
        <f aca="false">+[1]data1cf!N322</f>
        <v>30823.1719178982</v>
      </c>
      <c r="P322" s="377" t="n">
        <f aca="false">+[1]data1cf!O322</f>
        <v>40156.4733549655</v>
      </c>
      <c r="Q322" s="377" t="n">
        <f aca="false">+[1]data1cf!P322</f>
        <v>49234.7623373019</v>
      </c>
      <c r="R322" s="377" t="n">
        <f aca="false">+[1]data1cf!Q322</f>
        <v>37894.8744698881</v>
      </c>
      <c r="S322" s="377" t="n">
        <f aca="false">+[1]data1cf!R322</f>
        <v>26109.4059146104</v>
      </c>
      <c r="T322" s="377" t="n">
        <f aca="false">+[1]data1cf!S322</f>
        <v>25834.5646767305</v>
      </c>
      <c r="U322" s="377" t="n">
        <f aca="false">+[1]data1cf!T322</f>
        <v>25534.6612540137</v>
      </c>
      <c r="V322" s="377" t="n">
        <f aca="false">+[1]data1cf!U322</f>
        <v>49985.2800527031</v>
      </c>
      <c r="W322" s="377" t="n">
        <f aca="false">+[1]data1cf!V322</f>
        <v>0</v>
      </c>
      <c r="X322" s="377" t="n">
        <f aca="false">+[1]data1cf!W322</f>
        <v>0</v>
      </c>
      <c r="Y322" s="377" t="n">
        <f aca="false">+[1]data1cf!X322</f>
        <v>0</v>
      </c>
      <c r="Z322" s="377" t="n">
        <f aca="false">+[1]data1cf!Y322</f>
        <v>0</v>
      </c>
      <c r="AA322" s="377" t="n">
        <f aca="false">+[1]data1cf!Z322</f>
        <v>0</v>
      </c>
      <c r="AB322" s="377" t="n">
        <f aca="false">+[1]data1cf!AA322</f>
        <v>0</v>
      </c>
      <c r="AC322" s="377" t="n">
        <f aca="false">+[1]data1cf!AB322</f>
        <v>0</v>
      </c>
      <c r="AD322" s="377" t="n">
        <f aca="false">+[1]data1cf!AC322</f>
        <v>0</v>
      </c>
      <c r="AE322" s="377" t="n">
        <f aca="false">+[1]data1cf!AD322</f>
        <v>0</v>
      </c>
      <c r="AF322" s="377" t="n">
        <f aca="false">+[1]data1cf!AE322</f>
        <v>0</v>
      </c>
      <c r="AG322" s="377"/>
      <c r="AH322" s="378" t="n">
        <f aca="false">XNPV(0.1,B322:AF322,$B$1:$AF$1)</f>
        <v>77530.9292343032</v>
      </c>
      <c r="AI322" s="378" t="n">
        <f aca="false">SUMPRODUCT(B322:AA322,$B$1010:$AA$1010)</f>
        <v>170509.520402496</v>
      </c>
      <c r="AJ322" s="379" t="n">
        <f aca="false">SUMPRODUCT(B322:AF322,$B$1012:$AF$1012)</f>
        <v>170038.217788025</v>
      </c>
      <c r="AK322" s="380" t="n">
        <f aca="false">XIRR(B322:AF322,$B$1:$AF$1)</f>
        <v>0.153012604035786</v>
      </c>
      <c r="AL322" s="381" t="n">
        <f aca="false">1-EXP(-(1/0.25)*(AI322/ABS($AI$1010)))</f>
        <v>0.985650697511758</v>
      </c>
    </row>
    <row r="323" customFormat="false" ht="12.75" hidden="false" customHeight="false" outlineLevel="0" collapsed="false">
      <c r="A323" s="371"/>
      <c r="B323" s="377" t="n">
        <f aca="false">+[1]data1cf!A323</f>
        <v>-190409.887054048</v>
      </c>
      <c r="C323" s="377" t="n">
        <f aca="false">+[1]data1cf!B323</f>
        <v>7964.44572969996</v>
      </c>
      <c r="D323" s="377" t="n">
        <f aca="false">+[1]data1cf!C323</f>
        <v>50383.0616721427</v>
      </c>
      <c r="E323" s="377" t="n">
        <f aca="false">+[1]data1cf!D323</f>
        <v>48276.1797115007</v>
      </c>
      <c r="F323" s="377" t="n">
        <f aca="false">+[1]data1cf!E323</f>
        <v>28739.5204760322</v>
      </c>
      <c r="G323" s="377" t="n">
        <f aca="false">+[1]data1cf!F323</f>
        <v>28463.9367540244</v>
      </c>
      <c r="H323" s="377" t="n">
        <f aca="false">+[1]data1cf!G323</f>
        <v>27499.3970192599</v>
      </c>
      <c r="I323" s="377" t="n">
        <f aca="false">+[1]data1cf!H323</f>
        <v>26899.7240675536</v>
      </c>
      <c r="J323" s="377" t="n">
        <f aca="false">+[1]data1cf!I323</f>
        <v>27691.0399547019</v>
      </c>
      <c r="K323" s="377" t="n">
        <f aca="false">+[1]data1cf!J323</f>
        <v>28105.2778130531</v>
      </c>
      <c r="L323" s="377" t="n">
        <f aca="false">+[1]data1cf!K323</f>
        <v>28596.0948941622</v>
      </c>
      <c r="M323" s="377" t="n">
        <f aca="false">+[1]data1cf!L323</f>
        <v>29200.7649797361</v>
      </c>
      <c r="N323" s="377" t="n">
        <f aca="false">+[1]data1cf!M323</f>
        <v>29846.6529565142</v>
      </c>
      <c r="O323" s="377" t="n">
        <f aca="false">+[1]data1cf!N323</f>
        <v>30214.7863679015</v>
      </c>
      <c r="P323" s="377" t="n">
        <f aca="false">+[1]data1cf!O323</f>
        <v>39282.251838806</v>
      </c>
      <c r="Q323" s="377" t="n">
        <f aca="false">+[1]data1cf!P323</f>
        <v>48082.4799529755</v>
      </c>
      <c r="R323" s="377" t="n">
        <f aca="false">+[1]data1cf!Q323</f>
        <v>37141.7966032013</v>
      </c>
      <c r="S323" s="377" t="n">
        <f aca="false">+[1]data1cf!R323</f>
        <v>25764.9598692768</v>
      </c>
      <c r="T323" s="377" t="n">
        <f aca="false">+[1]data1cf!S323</f>
        <v>25508.2180150067</v>
      </c>
      <c r="U323" s="377" t="n">
        <f aca="false">+[1]data1cf!T323</f>
        <v>25226.4334732452</v>
      </c>
      <c r="V323" s="377" t="n">
        <f aca="false">+[1]data1cf!U323</f>
        <v>48853.6793355914</v>
      </c>
      <c r="W323" s="377" t="n">
        <f aca="false">+[1]data1cf!V323</f>
        <v>0</v>
      </c>
      <c r="X323" s="377" t="n">
        <f aca="false">+[1]data1cf!W323</f>
        <v>0</v>
      </c>
      <c r="Y323" s="377" t="n">
        <f aca="false">+[1]data1cf!X323</f>
        <v>0</v>
      </c>
      <c r="Z323" s="377" t="n">
        <f aca="false">+[1]data1cf!Y323</f>
        <v>0</v>
      </c>
      <c r="AA323" s="377" t="n">
        <f aca="false">+[1]data1cf!Z323</f>
        <v>0</v>
      </c>
      <c r="AB323" s="377" t="n">
        <f aca="false">+[1]data1cf!AA323</f>
        <v>0</v>
      </c>
      <c r="AC323" s="377" t="n">
        <f aca="false">+[1]data1cf!AB323</f>
        <v>0</v>
      </c>
      <c r="AD323" s="377" t="n">
        <f aca="false">+[1]data1cf!AC323</f>
        <v>0</v>
      </c>
      <c r="AE323" s="377" t="n">
        <f aca="false">+[1]data1cf!AD323</f>
        <v>0</v>
      </c>
      <c r="AF323" s="377" t="n">
        <f aca="false">+[1]data1cf!AE323</f>
        <v>0</v>
      </c>
      <c r="AG323" s="377"/>
      <c r="AH323" s="378" t="n">
        <f aca="false">XNPV(0.1,B323:AF323,$B$1:$AF$1)</f>
        <v>76592.3256963312</v>
      </c>
      <c r="AI323" s="378" t="n">
        <f aca="false">SUMPRODUCT(B323:AA323,$B$1010:$AA$1010)</f>
        <v>167254.311410337</v>
      </c>
      <c r="AJ323" s="379" t="n">
        <f aca="false">SUMPRODUCT(B323:AF323,$B$1012:$AF$1012)</f>
        <v>166794.250114963</v>
      </c>
      <c r="AK323" s="380" t="n">
        <f aca="false">XIRR(B323:AF323,$B$1:$AF$1)</f>
        <v>0.153982126006769</v>
      </c>
      <c r="AL323" s="381" t="n">
        <f aca="false">1-EXP(-(1/0.25)*(AI323/ABS($AI$1010)))</f>
        <v>0.984439667927144</v>
      </c>
    </row>
    <row r="324" customFormat="false" ht="12.75" hidden="false" customHeight="false" outlineLevel="0" collapsed="false">
      <c r="A324" s="371"/>
      <c r="B324" s="377" t="n">
        <f aca="false">+[1]data1cf!A324</f>
        <v>-178531.42143347</v>
      </c>
      <c r="C324" s="377" t="n">
        <f aca="false">+[1]data1cf!B324</f>
        <v>7548.83191878375</v>
      </c>
      <c r="D324" s="377" t="n">
        <f aca="false">+[1]data1cf!C324</f>
        <v>49178.5655755509</v>
      </c>
      <c r="E324" s="377" t="n">
        <f aca="false">+[1]data1cf!D324</f>
        <v>44558.2278885021</v>
      </c>
      <c r="F324" s="377" t="n">
        <f aca="false">+[1]data1cf!E324</f>
        <v>26824.4435374928</v>
      </c>
      <c r="G324" s="377" t="n">
        <f aca="false">+[1]data1cf!F324</f>
        <v>26684.0850449713</v>
      </c>
      <c r="H324" s="377" t="n">
        <f aca="false">+[1]data1cf!G324</f>
        <v>25888.5960247398</v>
      </c>
      <c r="I324" s="377" t="n">
        <f aca="false">+[1]data1cf!H324</f>
        <v>25430.878545893</v>
      </c>
      <c r="J324" s="377" t="n">
        <f aca="false">+[1]data1cf!I324</f>
        <v>26277.8107429054</v>
      </c>
      <c r="K324" s="377" t="n">
        <f aca="false">+[1]data1cf!J324</f>
        <v>26765.7618085705</v>
      </c>
      <c r="L324" s="377" t="n">
        <f aca="false">+[1]data1cf!K324</f>
        <v>27326.5428038524</v>
      </c>
      <c r="M324" s="377" t="n">
        <f aca="false">+[1]data1cf!L324</f>
        <v>27992.9933952128</v>
      </c>
      <c r="N324" s="377" t="n">
        <f aca="false">+[1]data1cf!M324</f>
        <v>28698.3604530133</v>
      </c>
      <c r="O324" s="377" t="n">
        <f aca="false">+[1]data1cf!N324</f>
        <v>29138.8713713025</v>
      </c>
      <c r="P324" s="377" t="n">
        <f aca="false">+[1]data1cf!O324</f>
        <v>37736.2124241773</v>
      </c>
      <c r="Q324" s="377" t="n">
        <f aca="false">+[1]data1cf!P324</f>
        <v>46044.6966794897</v>
      </c>
      <c r="R324" s="377" t="n">
        <f aca="false">+[1]data1cf!Q324</f>
        <v>35809.9967759707</v>
      </c>
      <c r="S324" s="377" t="n">
        <f aca="false">+[1]data1cf!R324</f>
        <v>25155.8154448312</v>
      </c>
      <c r="T324" s="377" t="n">
        <f aca="false">+[1]data1cf!S324</f>
        <v>24931.0819087321</v>
      </c>
      <c r="U324" s="377" t="n">
        <f aca="false">+[1]data1cf!T324</f>
        <v>24681.3401657215</v>
      </c>
      <c r="V324" s="377" t="n">
        <f aca="false">+[1]data1cf!U324</f>
        <v>46852.4710858081</v>
      </c>
      <c r="W324" s="377" t="n">
        <f aca="false">+[1]data1cf!V324</f>
        <v>0</v>
      </c>
      <c r="X324" s="377" t="n">
        <f aca="false">+[1]data1cf!W324</f>
        <v>0</v>
      </c>
      <c r="Y324" s="377" t="n">
        <f aca="false">+[1]data1cf!X324</f>
        <v>0</v>
      </c>
      <c r="Z324" s="377" t="n">
        <f aca="false">+[1]data1cf!Y324</f>
        <v>0</v>
      </c>
      <c r="AA324" s="377" t="n">
        <f aca="false">+[1]data1cf!Z324</f>
        <v>0</v>
      </c>
      <c r="AB324" s="377" t="n">
        <f aca="false">+[1]data1cf!AA324</f>
        <v>0</v>
      </c>
      <c r="AC324" s="377" t="n">
        <f aca="false">+[1]data1cf!AB324</f>
        <v>0</v>
      </c>
      <c r="AD324" s="377" t="n">
        <f aca="false">+[1]data1cf!AC324</f>
        <v>0</v>
      </c>
      <c r="AE324" s="377" t="n">
        <f aca="false">+[1]data1cf!AD324</f>
        <v>0</v>
      </c>
      <c r="AF324" s="377" t="n">
        <f aca="false">+[1]data1cf!AE324</f>
        <v>0</v>
      </c>
      <c r="AG324" s="377"/>
      <c r="AH324" s="378" t="n">
        <f aca="false">XNPV(0.1,B324:AF324,$B$1:$AF$1)</f>
        <v>75620.9689778884</v>
      </c>
      <c r="AI324" s="378" t="n">
        <f aca="false">SUMPRODUCT(B324:AA324,$B$1010:$AA$1010)</f>
        <v>162297.979069132</v>
      </c>
      <c r="AJ324" s="379" t="n">
        <f aca="false">SUMPRODUCT(B324:AF324,$B$1012:$AF$1012)</f>
        <v>161857.389413324</v>
      </c>
      <c r="AK324" s="380" t="n">
        <f aca="false">XIRR(B324:AF324,$B$1:$AF$1)</f>
        <v>0.156429969951387</v>
      </c>
      <c r="AL324" s="381" t="n">
        <f aca="false">1-EXP(-(1/0.25)*(AI324/ABS($AI$1010)))</f>
        <v>0.98239663522267</v>
      </c>
    </row>
    <row r="325" customFormat="false" ht="12.75" hidden="false" customHeight="false" outlineLevel="0" collapsed="false">
      <c r="A325" s="371"/>
      <c r="B325" s="377" t="n">
        <f aca="false">+[1]data1cf!A325</f>
        <v>-186599.850973646</v>
      </c>
      <c r="C325" s="377" t="n">
        <f aca="false">+[1]data1cf!B325</f>
        <v>11926.0351876672</v>
      </c>
      <c r="D325" s="377" t="n">
        <f aca="false">+[1]data1cf!C325</f>
        <v>49955.1705890205</v>
      </c>
      <c r="E325" s="377" t="n">
        <f aca="false">+[1]data1cf!D325</f>
        <v>44321.0872743473</v>
      </c>
      <c r="F325" s="377" t="n">
        <f aca="false">+[1]data1cf!E325</f>
        <v>28125.2566084885</v>
      </c>
      <c r="G325" s="377" t="n">
        <f aca="false">+[1]data1cf!F325</f>
        <v>27893.0465863995</v>
      </c>
      <c r="H325" s="377" t="n">
        <f aca="false">+[1]data1cf!G325</f>
        <v>26982.7301278025</v>
      </c>
      <c r="I325" s="377" t="n">
        <f aca="false">+[1]data1cf!H325</f>
        <v>26428.5896119073</v>
      </c>
      <c r="J325" s="377" t="n">
        <f aca="false">+[1]data1cf!I325</f>
        <v>27237.7445158116</v>
      </c>
      <c r="K325" s="377" t="n">
        <f aca="false">+[1]data1cf!J325</f>
        <v>27675.6259985534</v>
      </c>
      <c r="L325" s="377" t="n">
        <f aca="false">+[1]data1cf!K325</f>
        <v>28188.884112523</v>
      </c>
      <c r="M325" s="377" t="n">
        <f aca="false">+[1]data1cf!L325</f>
        <v>28813.3703901566</v>
      </c>
      <c r="N325" s="377" t="n">
        <f aca="false">+[1]data1cf!M325</f>
        <v>29478.3363734688</v>
      </c>
      <c r="O325" s="377" t="n">
        <f aca="false">+[1]data1cf!N325</f>
        <v>29869.6849812892</v>
      </c>
      <c r="P325" s="377" t="n">
        <f aca="false">+[1]data1cf!O325</f>
        <v>38786.3573235032</v>
      </c>
      <c r="Q325" s="377" t="n">
        <f aca="false">+[1]data1cf!P325</f>
        <v>47428.8578401522</v>
      </c>
      <c r="R325" s="377" t="n">
        <f aca="false">+[1]data1cf!Q325</f>
        <v>36714.6197643989</v>
      </c>
      <c r="S325" s="377" t="n">
        <f aca="false">+[1]data1cf!R325</f>
        <v>25569.5758601424</v>
      </c>
      <c r="T325" s="377" t="n">
        <f aca="false">+[1]data1cf!S325</f>
        <v>25323.1007230561</v>
      </c>
      <c r="U325" s="377" t="n">
        <f aca="false">+[1]data1cf!T325</f>
        <v>25051.5939581774</v>
      </c>
      <c r="V325" s="377" t="n">
        <f aca="false">+[1]data1cf!U325</f>
        <v>48211.788717761</v>
      </c>
      <c r="W325" s="377" t="n">
        <f aca="false">+[1]data1cf!V325</f>
        <v>0</v>
      </c>
      <c r="X325" s="377" t="n">
        <f aca="false">+[1]data1cf!W325</f>
        <v>0</v>
      </c>
      <c r="Y325" s="377" t="n">
        <f aca="false">+[1]data1cf!X325</f>
        <v>0</v>
      </c>
      <c r="Z325" s="377" t="n">
        <f aca="false">+[1]data1cf!Y325</f>
        <v>0</v>
      </c>
      <c r="AA325" s="377" t="n">
        <f aca="false">+[1]data1cf!Z325</f>
        <v>0</v>
      </c>
      <c r="AB325" s="377" t="n">
        <f aca="false">+[1]data1cf!AA325</f>
        <v>0</v>
      </c>
      <c r="AC325" s="377" t="n">
        <f aca="false">+[1]data1cf!AB325</f>
        <v>0</v>
      </c>
      <c r="AD325" s="377" t="n">
        <f aca="false">+[1]data1cf!AC325</f>
        <v>0</v>
      </c>
      <c r="AE325" s="377" t="n">
        <f aca="false">+[1]data1cf!AD325</f>
        <v>0</v>
      </c>
      <c r="AF325" s="377" t="n">
        <f aca="false">+[1]data1cf!AE325</f>
        <v>0</v>
      </c>
      <c r="AG325" s="377"/>
      <c r="AH325" s="378" t="n">
        <f aca="false">XNPV(0.1,B325:AF325,$B$1:$AF$1)</f>
        <v>77894.0632314915</v>
      </c>
      <c r="AI325" s="378" t="n">
        <f aca="false">SUMPRODUCT(B325:AA325,$B$1010:$AA$1010)</f>
        <v>167163.332104982</v>
      </c>
      <c r="AJ325" s="379" t="n">
        <f aca="false">SUMPRODUCT(B325:AF325,$B$1012:$AF$1012)</f>
        <v>166710.002796093</v>
      </c>
      <c r="AK325" s="380" t="n">
        <f aca="false">XIRR(B325:AF325,$B$1:$AF$1)</f>
        <v>0.156405056350676</v>
      </c>
      <c r="AL325" s="381" t="n">
        <f aca="false">1-EXP(-(1/0.25)*(AI325/ABS($AI$1010)))</f>
        <v>0.984404391420947</v>
      </c>
    </row>
    <row r="326" customFormat="false" ht="12.75" hidden="false" customHeight="false" outlineLevel="0" collapsed="false">
      <c r="A326" s="371"/>
      <c r="B326" s="377" t="n">
        <f aca="false">+[1]data1cf!A326</f>
        <v>-187096.115387079</v>
      </c>
      <c r="C326" s="377" t="n">
        <f aca="false">+[1]data1cf!B326</f>
        <v>9305.20930979047</v>
      </c>
      <c r="D326" s="377" t="n">
        <f aca="false">+[1]data1cf!C326</f>
        <v>47413.8173040923</v>
      </c>
      <c r="E326" s="377" t="n">
        <f aca="false">+[1]data1cf!D326</f>
        <v>46344.6791458615</v>
      </c>
      <c r="F326" s="377" t="n">
        <f aca="false">+[1]data1cf!E326</f>
        <v>28205.2656402897</v>
      </c>
      <c r="G326" s="377" t="n">
        <f aca="false">+[1]data1cf!F326</f>
        <v>27967.4061116617</v>
      </c>
      <c r="H326" s="377" t="n">
        <f aca="false">+[1]data1cf!G326</f>
        <v>27050.0269686773</v>
      </c>
      <c r="I326" s="377" t="n">
        <f aca="false">+[1]data1cf!H326</f>
        <v>26489.9557668059</v>
      </c>
      <c r="J326" s="377" t="n">
        <f aca="false">+[1]data1cf!I326</f>
        <v>27296.7871050012</v>
      </c>
      <c r="K326" s="377" t="n">
        <f aca="false">+[1]data1cf!J326</f>
        <v>27731.5889608991</v>
      </c>
      <c r="L326" s="377" t="n">
        <f aca="false">+[1]data1cf!K326</f>
        <v>28241.9240878484</v>
      </c>
      <c r="M326" s="377" t="n">
        <f aca="false">+[1]data1cf!L326</f>
        <v>28863.8292689462</v>
      </c>
      <c r="N326" s="377" t="n">
        <f aca="false">+[1]data1cf!M326</f>
        <v>29526.3103057848</v>
      </c>
      <c r="O326" s="377" t="n">
        <f aca="false">+[1]data1cf!N326</f>
        <v>29914.6350903139</v>
      </c>
      <c r="P326" s="377" t="n">
        <f aca="false">+[1]data1cf!O326</f>
        <v>38850.9485230531</v>
      </c>
      <c r="Q326" s="377" t="n">
        <f aca="false">+[1]data1cf!P326</f>
        <v>47513.9933579221</v>
      </c>
      <c r="R326" s="377" t="n">
        <f aca="false">+[1]data1cf!Q326</f>
        <v>36770.2603564738</v>
      </c>
      <c r="S326" s="377" t="n">
        <f aca="false">+[1]data1cf!R326</f>
        <v>25595.0249972743</v>
      </c>
      <c r="T326" s="377" t="n">
        <f aca="false">+[1]data1cf!S326</f>
        <v>25347.2126008357</v>
      </c>
      <c r="U326" s="377" t="n">
        <f aca="false">+[1]data1cf!T326</f>
        <v>25074.3671360579</v>
      </c>
      <c r="V326" s="377" t="n">
        <f aca="false">+[1]data1cf!U326</f>
        <v>48295.3961860956</v>
      </c>
      <c r="W326" s="377" t="n">
        <f aca="false">+[1]data1cf!V326</f>
        <v>0</v>
      </c>
      <c r="X326" s="377" t="n">
        <f aca="false">+[1]data1cf!W326</f>
        <v>0</v>
      </c>
      <c r="Y326" s="377" t="n">
        <f aca="false">+[1]data1cf!X326</f>
        <v>0</v>
      </c>
      <c r="Z326" s="377" t="n">
        <f aca="false">+[1]data1cf!Y326</f>
        <v>0</v>
      </c>
      <c r="AA326" s="377" t="n">
        <f aca="false">+[1]data1cf!Z326</f>
        <v>0</v>
      </c>
      <c r="AB326" s="377" t="n">
        <f aca="false">+[1]data1cf!AA326</f>
        <v>0</v>
      </c>
      <c r="AC326" s="377" t="n">
        <f aca="false">+[1]data1cf!AB326</f>
        <v>0</v>
      </c>
      <c r="AD326" s="377" t="n">
        <f aca="false">+[1]data1cf!AC326</f>
        <v>0</v>
      </c>
      <c r="AE326" s="377" t="n">
        <f aca="false">+[1]data1cf!AD326</f>
        <v>0</v>
      </c>
      <c r="AF326" s="377" t="n">
        <f aca="false">+[1]data1cf!AE326</f>
        <v>0</v>
      </c>
      <c r="AG326" s="377"/>
      <c r="AH326" s="378" t="n">
        <f aca="false">XNPV(0.1,B326:AF326,$B$1:$AF$1)</f>
        <v>74798.2556611231</v>
      </c>
      <c r="AI326" s="378" t="n">
        <f aca="false">SUMPRODUCT(B326:AA326,$B$1010:$AA$1010)</f>
        <v>164123.559123262</v>
      </c>
      <c r="AJ326" s="379" t="n">
        <f aca="false">SUMPRODUCT(B326:AF326,$B$1012:$AF$1012)</f>
        <v>163669.778092577</v>
      </c>
      <c r="AK326" s="380" t="n">
        <f aca="false">XIRR(B326:AF326,$B$1:$AF$1)</f>
        <v>0.153400855731162</v>
      </c>
      <c r="AL326" s="381" t="n">
        <f aca="false">1-EXP(-(1/0.25)*(AI326/ABS($AI$1010)))</f>
        <v>0.983178621518894</v>
      </c>
    </row>
    <row r="327" customFormat="false" ht="12.75" hidden="false" customHeight="false" outlineLevel="0" collapsed="false">
      <c r="A327" s="371"/>
      <c r="B327" s="377" t="n">
        <f aca="false">+[1]data1cf!A327</f>
        <v>-158742.893916849</v>
      </c>
      <c r="C327" s="377" t="n">
        <f aca="false">+[1]data1cf!B327</f>
        <v>7680.28060096254</v>
      </c>
      <c r="D327" s="377" t="n">
        <f aca="false">+[1]data1cf!C327</f>
        <v>40892.5465787211</v>
      </c>
      <c r="E327" s="377" t="n">
        <f aca="false">+[1]data1cf!D327</f>
        <v>42524.5468553748</v>
      </c>
      <c r="F327" s="377" t="n">
        <f aca="false">+[1]data1cf!E327</f>
        <v>23634.0859689965</v>
      </c>
      <c r="G327" s="377" t="n">
        <f aca="false">+[1]data1cf!F327</f>
        <v>23719.0013679108</v>
      </c>
      <c r="H327" s="377" t="n">
        <f aca="false">+[1]data1cf!G327</f>
        <v>23205.1366603716</v>
      </c>
      <c r="I327" s="377" t="n">
        <f aca="false">+[1]data1cf!H327</f>
        <v>22983.9050939775</v>
      </c>
      <c r="J327" s="377" t="n">
        <f aca="false">+[1]data1cf!I327</f>
        <v>23923.4893988693</v>
      </c>
      <c r="K327" s="377" t="n">
        <f aca="false">+[1]data1cf!J327</f>
        <v>24534.2404858385</v>
      </c>
      <c r="L327" s="377" t="n">
        <f aca="false">+[1]data1cf!K327</f>
        <v>25211.5754944927</v>
      </c>
      <c r="M327" s="377" t="n">
        <f aca="false">+[1]data1cf!L327</f>
        <v>25980.9472271683</v>
      </c>
      <c r="N327" s="377" t="n">
        <f aca="false">+[1]data1cf!M327</f>
        <v>26785.4014456404</v>
      </c>
      <c r="O327" s="377" t="n">
        <f aca="false">+[1]data1cf!N327</f>
        <v>27346.4872203679</v>
      </c>
      <c r="P327" s="377" t="n">
        <f aca="false">+[1]data1cf!O327</f>
        <v>35160.640420571</v>
      </c>
      <c r="Q327" s="377" t="n">
        <f aca="false">+[1]data1cf!P327</f>
        <v>42649.9206479435</v>
      </c>
      <c r="R327" s="377" t="n">
        <f aca="false">+[1]data1cf!Q327</f>
        <v>33591.3299574106</v>
      </c>
      <c r="S327" s="377" t="n">
        <f aca="false">+[1]data1cf!R327</f>
        <v>24141.0319206146</v>
      </c>
      <c r="T327" s="377" t="n">
        <f aca="false">+[1]data1cf!S327</f>
        <v>23969.6215581574</v>
      </c>
      <c r="U327" s="377" t="n">
        <f aca="false">+[1]data1cf!T327</f>
        <v>23773.2604305434</v>
      </c>
      <c r="V327" s="377" t="n">
        <f aca="false">+[1]data1cf!U327</f>
        <v>43518.6259763243</v>
      </c>
      <c r="W327" s="377" t="n">
        <f aca="false">+[1]data1cf!V327</f>
        <v>0</v>
      </c>
      <c r="X327" s="377" t="n">
        <f aca="false">+[1]data1cf!W327</f>
        <v>0</v>
      </c>
      <c r="Y327" s="377" t="n">
        <f aca="false">+[1]data1cf!X327</f>
        <v>0</v>
      </c>
      <c r="Z327" s="377" t="n">
        <f aca="false">+[1]data1cf!Y327</f>
        <v>0</v>
      </c>
      <c r="AA327" s="377" t="n">
        <f aca="false">+[1]data1cf!Z327</f>
        <v>0</v>
      </c>
      <c r="AB327" s="377" t="n">
        <f aca="false">+[1]data1cf!AA327</f>
        <v>0</v>
      </c>
      <c r="AC327" s="377" t="n">
        <f aca="false">+[1]data1cf!AB327</f>
        <v>0</v>
      </c>
      <c r="AD327" s="377" t="n">
        <f aca="false">+[1]data1cf!AC327</f>
        <v>0</v>
      </c>
      <c r="AE327" s="377" t="n">
        <f aca="false">+[1]data1cf!AD327</f>
        <v>0</v>
      </c>
      <c r="AF327" s="377" t="n">
        <f aca="false">+[1]data1cf!AE327</f>
        <v>0</v>
      </c>
      <c r="AG327" s="377"/>
      <c r="AH327" s="378" t="n">
        <f aca="false">XNPV(0.1,B327:AF327,$B$1:$AF$1)</f>
        <v>72688.1868963011</v>
      </c>
      <c r="AI327" s="378" t="n">
        <f aca="false">SUMPRODUCT(B327:AA327,$B$1010:$AA$1010)</f>
        <v>152714.910316418</v>
      </c>
      <c r="AJ327" s="379" t="n">
        <f aca="false">SUMPRODUCT(B327:AF327,$B$1012:$AF$1012)</f>
        <v>152306.743884784</v>
      </c>
      <c r="AK327" s="380" t="n">
        <f aca="false">XIRR(B327:AF327,$B$1:$AF$1)</f>
        <v>0.15977319631424</v>
      </c>
      <c r="AL327" s="381" t="n">
        <f aca="false">1-EXP(-(1/0.25)*(AI327/ABS($AI$1010)))</f>
        <v>0.977654684737631</v>
      </c>
    </row>
    <row r="328" customFormat="false" ht="12.75" hidden="false" customHeight="false" outlineLevel="0" collapsed="false">
      <c r="A328" s="371"/>
      <c r="B328" s="377" t="n">
        <f aca="false">+[1]data1cf!A328</f>
        <v>-186278.281239088</v>
      </c>
      <c r="C328" s="377" t="n">
        <f aca="false">+[1]data1cf!B328</f>
        <v>5618.62859285144</v>
      </c>
      <c r="D328" s="377" t="n">
        <f aca="false">+[1]data1cf!C328</f>
        <v>47496.7215151955</v>
      </c>
      <c r="E328" s="377" t="n">
        <f aca="false">+[1]data1cf!D328</f>
        <v>49828.7434105971</v>
      </c>
      <c r="F328" s="377" t="n">
        <f aca="false">+[1]data1cf!E328</f>
        <v>28073.4123044804</v>
      </c>
      <c r="G328" s="377" t="n">
        <f aca="false">+[1]data1cf!F328</f>
        <v>27844.8630532804</v>
      </c>
      <c r="H328" s="377" t="n">
        <f aca="false">+[1]data1cf!G328</f>
        <v>26939.1230774662</v>
      </c>
      <c r="I328" s="377" t="n">
        <f aca="false">+[1]data1cf!H328</f>
        <v>26388.8255312932</v>
      </c>
      <c r="J328" s="377" t="n">
        <f aca="false">+[1]data1cf!I328</f>
        <v>27199.4860608038</v>
      </c>
      <c r="K328" s="377" t="n">
        <f aca="false">+[1]data1cf!J328</f>
        <v>27639.3630821331</v>
      </c>
      <c r="L328" s="377" t="n">
        <f aca="false">+[1]data1cf!K328</f>
        <v>28154.5152351167</v>
      </c>
      <c r="M328" s="377" t="n">
        <f aca="false">+[1]data1cf!L328</f>
        <v>28780.6740133476</v>
      </c>
      <c r="N328" s="377" t="n">
        <f aca="false">+[1]data1cf!M328</f>
        <v>29447.2501938779</v>
      </c>
      <c r="O328" s="377" t="n">
        <f aca="false">+[1]data1cf!N328</f>
        <v>29840.558180664</v>
      </c>
      <c r="P328" s="377" t="n">
        <f aca="false">+[1]data1cf!O328</f>
        <v>38744.5034763768</v>
      </c>
      <c r="Q328" s="377" t="n">
        <f aca="false">+[1]data1cf!P328</f>
        <v>47373.6916724607</v>
      </c>
      <c r="R328" s="377" t="n">
        <f aca="false">+[1]data1cf!Q328</f>
        <v>36678.5657376746</v>
      </c>
      <c r="S328" s="377" t="n">
        <f aca="false">+[1]data1cf!R328</f>
        <v>25553.0853118567</v>
      </c>
      <c r="T328" s="377" t="n">
        <f aca="false">+[1]data1cf!S328</f>
        <v>25307.4766929476</v>
      </c>
      <c r="U328" s="377" t="n">
        <f aca="false">+[1]data1cf!T328</f>
        <v>25036.8373796925</v>
      </c>
      <c r="V328" s="377" t="n">
        <f aca="false">+[1]data1cf!U328</f>
        <v>48157.6126965277</v>
      </c>
      <c r="W328" s="377" t="n">
        <f aca="false">+[1]data1cf!V328</f>
        <v>0</v>
      </c>
      <c r="X328" s="377" t="n">
        <f aca="false">+[1]data1cf!W328</f>
        <v>0</v>
      </c>
      <c r="Y328" s="377" t="n">
        <f aca="false">+[1]data1cf!X328</f>
        <v>0</v>
      </c>
      <c r="Z328" s="377" t="n">
        <f aca="false">+[1]data1cf!Y328</f>
        <v>0</v>
      </c>
      <c r="AA328" s="377" t="n">
        <f aca="false">+[1]data1cf!Z328</f>
        <v>0</v>
      </c>
      <c r="AB328" s="377" t="n">
        <f aca="false">+[1]data1cf!AA328</f>
        <v>0</v>
      </c>
      <c r="AC328" s="377" t="n">
        <f aca="false">+[1]data1cf!AB328</f>
        <v>0</v>
      </c>
      <c r="AD328" s="377" t="n">
        <f aca="false">+[1]data1cf!AC328</f>
        <v>0</v>
      </c>
      <c r="AE328" s="377" t="n">
        <f aca="false">+[1]data1cf!AD328</f>
        <v>0</v>
      </c>
      <c r="AF328" s="377" t="n">
        <f aca="false">+[1]data1cf!AE328</f>
        <v>0</v>
      </c>
      <c r="AG328" s="377"/>
      <c r="AH328" s="378" t="n">
        <f aca="false">XNPV(0.1,B328:AF328,$B$1:$AF$1)</f>
        <v>74352.1894818679</v>
      </c>
      <c r="AI328" s="378" t="n">
        <f aca="false">SUMPRODUCT(B328:AA328,$B$1010:$AA$1010)</f>
        <v>163642.785941486</v>
      </c>
      <c r="AJ328" s="379" t="n">
        <f aca="false">SUMPRODUCT(B328:AF328,$B$1012:$AF$1012)</f>
        <v>163189.387550213</v>
      </c>
      <c r="AK328" s="380" t="n">
        <f aca="false">XIRR(B328:AF328,$B$1:$AF$1)</f>
        <v>0.152981100354685</v>
      </c>
      <c r="AL328" s="381" t="n">
        <f aca="false">1-EXP(-(1/0.25)*(AI328/ABS($AI$1010)))</f>
        <v>0.982976116778003</v>
      </c>
    </row>
    <row r="329" customFormat="false" ht="12.75" hidden="false" customHeight="false" outlineLevel="0" collapsed="false">
      <c r="A329" s="371"/>
      <c r="B329" s="377" t="n">
        <f aca="false">+[1]data1cf!A329</f>
        <v>-154280.367206567</v>
      </c>
      <c r="C329" s="377" t="n">
        <f aca="false">+[1]data1cf!B329</f>
        <v>9993.06494783786</v>
      </c>
      <c r="D329" s="377" t="n">
        <f aca="false">+[1]data1cf!C329</f>
        <v>46068.1543640834</v>
      </c>
      <c r="E329" s="377" t="n">
        <f aca="false">+[1]data1cf!D329</f>
        <v>43638.8409517997</v>
      </c>
      <c r="F329" s="377" t="n">
        <f aca="false">+[1]data1cf!E329</f>
        <v>22914.6258751211</v>
      </c>
      <c r="G329" s="377" t="n">
        <f aca="false">+[1]data1cf!F329</f>
        <v>23050.342969958</v>
      </c>
      <c r="H329" s="377" t="n">
        <f aca="false">+[1]data1cf!G329</f>
        <v>22599.9875870315</v>
      </c>
      <c r="I329" s="377" t="n">
        <f aca="false">+[1]data1cf!H329</f>
        <v>22432.0861484116</v>
      </c>
      <c r="J329" s="377" t="n">
        <f aca="false">+[1]data1cf!I329</f>
        <v>23392.5645044563</v>
      </c>
      <c r="K329" s="377" t="n">
        <f aca="false">+[1]data1cf!J329</f>
        <v>24031.008322713</v>
      </c>
      <c r="L329" s="377" t="n">
        <f aca="false">+[1]data1cf!K329</f>
        <v>24734.627520397</v>
      </c>
      <c r="M329" s="377" t="n">
        <f aca="false">+[1]data1cf!L329</f>
        <v>25527.2090821913</v>
      </c>
      <c r="N329" s="377" t="n">
        <f aca="false">+[1]data1cf!M329</f>
        <v>26354.0085257323</v>
      </c>
      <c r="O329" s="377" t="n">
        <f aca="false">+[1]data1cf!N329</f>
        <v>26942.2852330339</v>
      </c>
      <c r="P329" s="377" t="n">
        <f aca="false">+[1]data1cf!O329</f>
        <v>34579.8211124796</v>
      </c>
      <c r="Q329" s="377" t="n">
        <f aca="false">+[1]data1cf!P329</f>
        <v>41884.3619825261</v>
      </c>
      <c r="R329" s="377" t="n">
        <f aca="false">+[1]data1cf!Q329</f>
        <v>33090.99662383</v>
      </c>
      <c r="S329" s="377" t="n">
        <f aca="false">+[1]data1cf!R329</f>
        <v>23912.1872742321</v>
      </c>
      <c r="T329" s="377" t="n">
        <f aca="false">+[1]data1cf!S329</f>
        <v>23752.801863427</v>
      </c>
      <c r="U329" s="377" t="n">
        <f aca="false">+[1]data1cf!T329</f>
        <v>23568.4786412012</v>
      </c>
      <c r="V329" s="377" t="n">
        <f aca="false">+[1]data1cf!U329</f>
        <v>42766.8078920067</v>
      </c>
      <c r="W329" s="377" t="n">
        <f aca="false">+[1]data1cf!V329</f>
        <v>0</v>
      </c>
      <c r="X329" s="377" t="n">
        <f aca="false">+[1]data1cf!W329</f>
        <v>0</v>
      </c>
      <c r="Y329" s="377" t="n">
        <f aca="false">+[1]data1cf!X329</f>
        <v>0</v>
      </c>
      <c r="Z329" s="377" t="n">
        <f aca="false">+[1]data1cf!Y329</f>
        <v>0</v>
      </c>
      <c r="AA329" s="377" t="n">
        <f aca="false">+[1]data1cf!Z329</f>
        <v>0</v>
      </c>
      <c r="AB329" s="377" t="n">
        <f aca="false">+[1]data1cf!AA329</f>
        <v>0</v>
      </c>
      <c r="AC329" s="377" t="n">
        <f aca="false">+[1]data1cf!AB329</f>
        <v>0</v>
      </c>
      <c r="AD329" s="377" t="n">
        <f aca="false">+[1]data1cf!AC329</f>
        <v>0</v>
      </c>
      <c r="AE329" s="377" t="n">
        <f aca="false">+[1]data1cf!AD329</f>
        <v>0</v>
      </c>
      <c r="AF329" s="377" t="n">
        <f aca="false">+[1]data1cf!AE329</f>
        <v>0</v>
      </c>
      <c r="AG329" s="377"/>
      <c r="AH329" s="378" t="n">
        <f aca="false">XNPV(0.1,B329:AF329,$B$1:$AF$1)</f>
        <v>81103.9671219105</v>
      </c>
      <c r="AI329" s="378" t="n">
        <f aca="false">SUMPRODUCT(B329:AA329,$B$1010:$AA$1010)</f>
        <v>160401.24826504</v>
      </c>
      <c r="AJ329" s="379" t="n">
        <f aca="false">SUMPRODUCT(B329:AF329,$B$1012:$AF$1012)</f>
        <v>159997.555246195</v>
      </c>
      <c r="AK329" s="380" t="n">
        <f aca="false">XIRR(B329:AF329,$B$1:$AF$1)</f>
        <v>0.170477859965177</v>
      </c>
      <c r="AL329" s="381" t="n">
        <f aca="false">1-EXP(-(1/0.25)*(AI329/ABS($AI$1010)))</f>
        <v>0.981545642993173</v>
      </c>
    </row>
    <row r="330" customFormat="false" ht="12.75" hidden="false" customHeight="false" outlineLevel="0" collapsed="false">
      <c r="A330" s="371"/>
      <c r="B330" s="377" t="n">
        <f aca="false">+[1]data1cf!A330</f>
        <v>-172471.823801129</v>
      </c>
      <c r="C330" s="377" t="n">
        <f aca="false">+[1]data1cf!B330</f>
        <v>7276.19263647443</v>
      </c>
      <c r="D330" s="377" t="n">
        <f aca="false">+[1]data1cf!C330</f>
        <v>43612.2399438072</v>
      </c>
      <c r="E330" s="377" t="n">
        <f aca="false">+[1]data1cf!D330</f>
        <v>45122.3451308004</v>
      </c>
      <c r="F330" s="377" t="n">
        <f aca="false">+[1]data1cf!E330</f>
        <v>25847.4995404145</v>
      </c>
      <c r="G330" s="377" t="n">
        <f aca="false">+[1]data1cf!F330</f>
        <v>25776.1239036423</v>
      </c>
      <c r="H330" s="377" t="n">
        <f aca="false">+[1]data1cf!G330</f>
        <v>25066.873236263</v>
      </c>
      <c r="I330" s="377" t="n">
        <f aca="false">+[1]data1cf!H330</f>
        <v>24681.5719325953</v>
      </c>
      <c r="J330" s="377" t="n">
        <f aca="false">+[1]data1cf!I330</f>
        <v>25556.8758461523</v>
      </c>
      <c r="K330" s="377" t="n">
        <f aca="false">+[1]data1cf!J330</f>
        <v>26082.4304534513</v>
      </c>
      <c r="L330" s="377" t="n">
        <f aca="false">+[1]data1cf!K330</f>
        <v>26678.9023521054</v>
      </c>
      <c r="M330" s="377" t="n">
        <f aca="false">+[1]data1cf!L330</f>
        <v>27376.8692199398</v>
      </c>
      <c r="N330" s="377" t="n">
        <f aca="false">+[1]data1cf!M330</f>
        <v>28112.5785214319</v>
      </c>
      <c r="O330" s="377" t="n">
        <f aca="false">+[1]data1cf!N330</f>
        <v>28590.0115964593</v>
      </c>
      <c r="P330" s="377" t="n">
        <f aca="false">+[1]data1cf!O330</f>
        <v>36947.526656534</v>
      </c>
      <c r="Q330" s="377" t="n">
        <f aca="false">+[1]data1cf!P330</f>
        <v>45005.1561282381</v>
      </c>
      <c r="R330" s="377" t="n">
        <f aca="false">+[1]data1cf!Q330</f>
        <v>35130.6016977159</v>
      </c>
      <c r="S330" s="377" t="n">
        <f aca="false">+[1]data1cf!R330</f>
        <v>24845.0707552369</v>
      </c>
      <c r="T330" s="377" t="n">
        <f aca="false">+[1]data1cf!S330</f>
        <v>24636.6657194002</v>
      </c>
      <c r="U330" s="377" t="n">
        <f aca="false">+[1]data1cf!T330</f>
        <v>24403.2700663348</v>
      </c>
      <c r="V330" s="377" t="n">
        <f aca="false">+[1]data1cf!U330</f>
        <v>45831.5886621387</v>
      </c>
      <c r="W330" s="377" t="n">
        <f aca="false">+[1]data1cf!V330</f>
        <v>0</v>
      </c>
      <c r="X330" s="377" t="n">
        <f aca="false">+[1]data1cf!W330</f>
        <v>0</v>
      </c>
      <c r="Y330" s="377" t="n">
        <f aca="false">+[1]data1cf!X330</f>
        <v>0</v>
      </c>
      <c r="Z330" s="377" t="n">
        <f aca="false">+[1]data1cf!Y330</f>
        <v>0</v>
      </c>
      <c r="AA330" s="377" t="n">
        <f aca="false">+[1]data1cf!Z330</f>
        <v>0</v>
      </c>
      <c r="AB330" s="377" t="n">
        <f aca="false">+[1]data1cf!AA330</f>
        <v>0</v>
      </c>
      <c r="AC330" s="377" t="n">
        <f aca="false">+[1]data1cf!AB330</f>
        <v>0</v>
      </c>
      <c r="AD330" s="377" t="n">
        <f aca="false">+[1]data1cf!AC330</f>
        <v>0</v>
      </c>
      <c r="AE330" s="377" t="n">
        <f aca="false">+[1]data1cf!AD330</f>
        <v>0</v>
      </c>
      <c r="AF330" s="377" t="n">
        <f aca="false">+[1]data1cf!AE330</f>
        <v>0</v>
      </c>
      <c r="AG330" s="377"/>
      <c r="AH330" s="378" t="n">
        <f aca="false">XNPV(0.1,B330:AF330,$B$1:$AF$1)</f>
        <v>72827.2780164063</v>
      </c>
      <c r="AI330" s="378" t="n">
        <f aca="false">SUMPRODUCT(B330:AA330,$B$1010:$AA$1010)</f>
        <v>157351.021332758</v>
      </c>
      <c r="AJ330" s="379" t="n">
        <f aca="false">SUMPRODUCT(B330:AF330,$B$1012:$AF$1012)</f>
        <v>156920.769513245</v>
      </c>
      <c r="AK330" s="380" t="n">
        <f aca="false">XIRR(B330:AF330,$B$1:$AF$1)</f>
        <v>0.155554125040727</v>
      </c>
      <c r="AL330" s="381" t="n">
        <f aca="false">1-EXP(-(1/0.25)*(AI330/ABS($AI$1010)))</f>
        <v>0.980090003729352</v>
      </c>
    </row>
    <row r="331" customFormat="false" ht="12.75" hidden="false" customHeight="false" outlineLevel="0" collapsed="false">
      <c r="A331" s="371"/>
      <c r="B331" s="377" t="n">
        <f aca="false">+[1]data1cf!A331</f>
        <v>-171638.086739738</v>
      </c>
      <c r="C331" s="377" t="n">
        <f aca="false">+[1]data1cf!B331</f>
        <v>6134.48882690261</v>
      </c>
      <c r="D331" s="377" t="n">
        <f aca="false">+[1]data1cf!C331</f>
        <v>42566.3081467088</v>
      </c>
      <c r="E331" s="377" t="n">
        <f aca="false">+[1]data1cf!D331</f>
        <v>44624.8724680303</v>
      </c>
      <c r="F331" s="377" t="n">
        <f aca="false">+[1]data1cf!E331</f>
        <v>25713.0822957908</v>
      </c>
      <c r="G331" s="377" t="n">
        <f aca="false">+[1]data1cf!F331</f>
        <v>25651.1979762527</v>
      </c>
      <c r="H331" s="377" t="n">
        <f aca="false">+[1]data1cf!G331</f>
        <v>24953.8128014767</v>
      </c>
      <c r="I331" s="377" t="n">
        <f aca="false">+[1]data1cf!H331</f>
        <v>24578.4752037766</v>
      </c>
      <c r="J331" s="377" t="n">
        <f aca="false">+[1]data1cf!I331</f>
        <v>25457.6827678751</v>
      </c>
      <c r="K331" s="377" t="n">
        <f aca="false">+[1]data1cf!J331</f>
        <v>25988.4112279944</v>
      </c>
      <c r="L331" s="377" t="n">
        <f aca="false">+[1]data1cf!K331</f>
        <v>26589.7938205099</v>
      </c>
      <c r="M331" s="377" t="n">
        <f aca="false">+[1]data1cf!L331</f>
        <v>27292.0969973418</v>
      </c>
      <c r="N331" s="377" t="n">
        <f aca="false">+[1]data1cf!M331</f>
        <v>28031.9810732372</v>
      </c>
      <c r="O331" s="377" t="n">
        <f aca="false">+[1]data1cf!N331</f>
        <v>28514.494249672</v>
      </c>
      <c r="P331" s="377" t="n">
        <f aca="false">+[1]data1cf!O331</f>
        <v>36839.0117692145</v>
      </c>
      <c r="Q331" s="377" t="n">
        <f aca="false">+[1]data1cf!P331</f>
        <v>44862.1262544769</v>
      </c>
      <c r="R331" s="377" t="n">
        <f aca="false">+[1]data1cf!Q331</f>
        <v>35037.1240626591</v>
      </c>
      <c r="S331" s="377" t="n">
        <f aca="false">+[1]data1cf!R331</f>
        <v>24802.3155460524</v>
      </c>
      <c r="T331" s="377" t="n">
        <f aca="false">+[1]data1cf!S331</f>
        <v>24596.1571405452</v>
      </c>
      <c r="U331" s="377" t="n">
        <f aca="false">+[1]data1cf!T331</f>
        <v>24365.0105379652</v>
      </c>
      <c r="V331" s="377" t="n">
        <f aca="false">+[1]data1cf!U331</f>
        <v>45691.1259509852</v>
      </c>
      <c r="W331" s="377" t="n">
        <f aca="false">+[1]data1cf!V331</f>
        <v>0</v>
      </c>
      <c r="X331" s="377" t="n">
        <f aca="false">+[1]data1cf!W331</f>
        <v>0</v>
      </c>
      <c r="Y331" s="377" t="n">
        <f aca="false">+[1]data1cf!X331</f>
        <v>0</v>
      </c>
      <c r="Z331" s="377" t="n">
        <f aca="false">+[1]data1cf!Y331</f>
        <v>0</v>
      </c>
      <c r="AA331" s="377" t="n">
        <f aca="false">+[1]data1cf!Z331</f>
        <v>0</v>
      </c>
      <c r="AB331" s="377" t="n">
        <f aca="false">+[1]data1cf!AA331</f>
        <v>0</v>
      </c>
      <c r="AC331" s="377" t="n">
        <f aca="false">+[1]data1cf!AB331</f>
        <v>0</v>
      </c>
      <c r="AD331" s="377" t="n">
        <f aca="false">+[1]data1cf!AC331</f>
        <v>0</v>
      </c>
      <c r="AE331" s="377" t="n">
        <f aca="false">+[1]data1cf!AD331</f>
        <v>0</v>
      </c>
      <c r="AF331" s="377" t="n">
        <f aca="false">+[1]data1cf!AE331</f>
        <v>0</v>
      </c>
      <c r="AG331" s="377"/>
      <c r="AH331" s="378" t="n">
        <f aca="false">XNPV(0.1,B331:AF331,$B$1:$AF$1)</f>
        <v>70775.7274700661</v>
      </c>
      <c r="AI331" s="378" t="n">
        <f aca="false">SUMPRODUCT(B331:AA331,$B$1010:$AA$1010)</f>
        <v>154879.949199546</v>
      </c>
      <c r="AJ331" s="379" t="n">
        <f aca="false">SUMPRODUCT(B331:AF331,$B$1012:$AF$1012)</f>
        <v>154451.574412602</v>
      </c>
      <c r="AK331" s="380" t="n">
        <f aca="false">XIRR(B331:AF331,$B$1:$AF$1)</f>
        <v>0.153854888491527</v>
      </c>
      <c r="AL331" s="381" t="n">
        <f aca="false">1-EXP(-(1/0.25)*(AI331/ABS($AI$1010)))</f>
        <v>0.978826975137076</v>
      </c>
    </row>
    <row r="332" customFormat="false" ht="12.75" hidden="false" customHeight="false" outlineLevel="0" collapsed="false">
      <c r="A332" s="371"/>
      <c r="B332" s="377" t="n">
        <f aca="false">+[1]data1cf!A332</f>
        <v>-153248.192773403</v>
      </c>
      <c r="C332" s="377" t="n">
        <f aca="false">+[1]data1cf!B332</f>
        <v>9411.6801160202</v>
      </c>
      <c r="D332" s="377" t="n">
        <f aca="false">+[1]data1cf!C332</f>
        <v>40807.52511224</v>
      </c>
      <c r="E332" s="377" t="n">
        <f aca="false">+[1]data1cf!D332</f>
        <v>41652.1900087708</v>
      </c>
      <c r="F332" s="377" t="n">
        <f aca="false">+[1]data1cf!E332</f>
        <v>22748.2160443699</v>
      </c>
      <c r="G332" s="377" t="n">
        <f aca="false">+[1]data1cf!F332</f>
        <v>22895.6834804592</v>
      </c>
      <c r="H332" s="377" t="n">
        <f aca="false">+[1]data1cf!G332</f>
        <v>22460.0176905341</v>
      </c>
      <c r="I332" s="377" t="n">
        <f aca="false">+[1]data1cf!H332</f>
        <v>22304.4514149237</v>
      </c>
      <c r="J332" s="377" t="n">
        <f aca="false">+[1]data1cf!I332</f>
        <v>23269.7625275672</v>
      </c>
      <c r="K332" s="377" t="n">
        <f aca="false">+[1]data1cf!J332</f>
        <v>23914.6116249573</v>
      </c>
      <c r="L332" s="377" t="n">
        <f aca="false">+[1]data1cf!K332</f>
        <v>24624.3103084738</v>
      </c>
      <c r="M332" s="377" t="n">
        <f aca="false">+[1]data1cf!L332</f>
        <v>25422.2602621612</v>
      </c>
      <c r="N332" s="377" t="n">
        <f aca="false">+[1]data1cf!M332</f>
        <v>26254.2281162277</v>
      </c>
      <c r="O332" s="377" t="n">
        <f aca="false">+[1]data1cf!N332</f>
        <v>26848.7940375192</v>
      </c>
      <c r="P332" s="377" t="n">
        <f aca="false">+[1]data1cf!O332</f>
        <v>34445.4786470959</v>
      </c>
      <c r="Q332" s="377" t="n">
        <f aca="false">+[1]data1cf!P332</f>
        <v>41707.2896347661</v>
      </c>
      <c r="R332" s="377" t="n">
        <f aca="false">+[1]data1cf!Q332</f>
        <v>32975.2704201544</v>
      </c>
      <c r="S332" s="377" t="n">
        <f aca="false">+[1]data1cf!R332</f>
        <v>23859.2559175148</v>
      </c>
      <c r="T332" s="377" t="n">
        <f aca="false">+[1]data1cf!S332</f>
        <v>23702.6518564833</v>
      </c>
      <c r="U332" s="377" t="n">
        <f aca="false">+[1]data1cf!T332</f>
        <v>23521.112980207</v>
      </c>
      <c r="V332" s="377" t="n">
        <f aca="false">+[1]data1cf!U332</f>
        <v>42592.9137160381</v>
      </c>
      <c r="W332" s="377" t="n">
        <f aca="false">+[1]data1cf!V332</f>
        <v>0</v>
      </c>
      <c r="X332" s="377" t="n">
        <f aca="false">+[1]data1cf!W332</f>
        <v>0</v>
      </c>
      <c r="Y332" s="377" t="n">
        <f aca="false">+[1]data1cf!X332</f>
        <v>0</v>
      </c>
      <c r="Z332" s="377" t="n">
        <f aca="false">+[1]data1cf!Y332</f>
        <v>0</v>
      </c>
      <c r="AA332" s="377" t="n">
        <f aca="false">+[1]data1cf!Z332</f>
        <v>0</v>
      </c>
      <c r="AB332" s="377" t="n">
        <f aca="false">+[1]data1cf!AA332</f>
        <v>0</v>
      </c>
      <c r="AC332" s="377" t="n">
        <f aca="false">+[1]data1cf!AB332</f>
        <v>0</v>
      </c>
      <c r="AD332" s="377" t="n">
        <f aca="false">+[1]data1cf!AC332</f>
        <v>0</v>
      </c>
      <c r="AE332" s="377" t="n">
        <f aca="false">+[1]data1cf!AD332</f>
        <v>0</v>
      </c>
      <c r="AF332" s="377" t="n">
        <f aca="false">+[1]data1cf!AE332</f>
        <v>0</v>
      </c>
      <c r="AG332" s="377"/>
      <c r="AH332" s="378" t="n">
        <f aca="false">XNPV(0.1,B332:AF332,$B$1:$AF$1)</f>
        <v>75014.2989271205</v>
      </c>
      <c r="AI332" s="378" t="n">
        <f aca="false">SUMPRODUCT(B332:AA332,$B$1010:$AA$1010)</f>
        <v>153395.712971171</v>
      </c>
      <c r="AJ332" s="379" t="n">
        <f aca="false">SUMPRODUCT(B332:AF332,$B$1012:$AF$1012)</f>
        <v>152995.825160105</v>
      </c>
      <c r="AK332" s="380" t="n">
        <f aca="false">XIRR(B332:AF332,$B$1:$AF$1)</f>
        <v>0.164283491610537</v>
      </c>
      <c r="AL332" s="381" t="n">
        <f aca="false">1-EXP(-(1/0.25)*(AI332/ABS($AI$1010)))</f>
        <v>0.978030146335962</v>
      </c>
    </row>
    <row r="333" customFormat="false" ht="12.75" hidden="false" customHeight="false" outlineLevel="0" collapsed="false">
      <c r="A333" s="371"/>
      <c r="B333" s="377" t="n">
        <f aca="false">+[1]data1cf!A333</f>
        <v>-183873.502934611</v>
      </c>
      <c r="C333" s="377" t="n">
        <f aca="false">+[1]data1cf!B333</f>
        <v>5468.50736901235</v>
      </c>
      <c r="D333" s="377" t="n">
        <f aca="false">+[1]data1cf!C333</f>
        <v>46665.4500792552</v>
      </c>
      <c r="E333" s="377" t="n">
        <f aca="false">+[1]data1cf!D333</f>
        <v>47080.9355362519</v>
      </c>
      <c r="F333" s="377" t="n">
        <f aca="false">+[1]data1cf!E333</f>
        <v>27685.7077287963</v>
      </c>
      <c r="G333" s="377" t="n">
        <f aca="false">+[1]data1cf!F333</f>
        <v>27484.5346310889</v>
      </c>
      <c r="H333" s="377" t="n">
        <f aca="false">+[1]data1cf!G333</f>
        <v>26613.0187296335</v>
      </c>
      <c r="I333" s="377" t="n">
        <f aca="false">+[1]data1cf!H333</f>
        <v>26091.4598650578</v>
      </c>
      <c r="J333" s="377" t="n">
        <f aca="false">+[1]data1cf!I333</f>
        <v>26913.3798366217</v>
      </c>
      <c r="K333" s="377" t="n">
        <f aca="false">+[1]data1cf!J333</f>
        <v>27368.1799909013</v>
      </c>
      <c r="L333" s="377" t="n">
        <f aca="false">+[1]data1cf!K333</f>
        <v>27897.4962378236</v>
      </c>
      <c r="M333" s="377" t="n">
        <f aca="false">+[1]data1cf!L333</f>
        <v>28536.162390719</v>
      </c>
      <c r="N333" s="377" t="n">
        <f aca="false">+[1]data1cf!M333</f>
        <v>29214.7800257756</v>
      </c>
      <c r="O333" s="377" t="n">
        <f aca="false">+[1]data1cf!N333</f>
        <v>29622.7407348821</v>
      </c>
      <c r="P333" s="377" t="n">
        <f aca="false">+[1]data1cf!O333</f>
        <v>38431.5100173795</v>
      </c>
      <c r="Q333" s="377" t="n">
        <f aca="false">+[1]data1cf!P333</f>
        <v>46961.1453755033</v>
      </c>
      <c r="R333" s="377" t="n">
        <f aca="false">+[1]data1cf!Q333</f>
        <v>36408.9447754451</v>
      </c>
      <c r="S333" s="377" t="n">
        <f aca="false">+[1]data1cf!R333</f>
        <v>25429.7648980094</v>
      </c>
      <c r="T333" s="377" t="n">
        <f aca="false">+[1]data1cf!S333</f>
        <v>25190.6363171422</v>
      </c>
      <c r="U333" s="377" t="n">
        <f aca="false">+[1]data1cf!T333</f>
        <v>24926.484022473</v>
      </c>
      <c r="V333" s="377" t="n">
        <f aca="false">+[1]data1cf!U333</f>
        <v>47752.470960588</v>
      </c>
      <c r="W333" s="377" t="n">
        <f aca="false">+[1]data1cf!V333</f>
        <v>0</v>
      </c>
      <c r="X333" s="377" t="n">
        <f aca="false">+[1]data1cf!W333</f>
        <v>0</v>
      </c>
      <c r="Y333" s="377" t="n">
        <f aca="false">+[1]data1cf!X333</f>
        <v>0</v>
      </c>
      <c r="Z333" s="377" t="n">
        <f aca="false">+[1]data1cf!Y333</f>
        <v>0</v>
      </c>
      <c r="AA333" s="377" t="n">
        <f aca="false">+[1]data1cf!Z333</f>
        <v>0</v>
      </c>
      <c r="AB333" s="377" t="n">
        <f aca="false">+[1]data1cf!AA333</f>
        <v>0</v>
      </c>
      <c r="AC333" s="377" t="n">
        <f aca="false">+[1]data1cf!AB333</f>
        <v>0</v>
      </c>
      <c r="AD333" s="377" t="n">
        <f aca="false">+[1]data1cf!AC333</f>
        <v>0</v>
      </c>
      <c r="AE333" s="377" t="n">
        <f aca="false">+[1]data1cf!AD333</f>
        <v>0</v>
      </c>
      <c r="AF333" s="377" t="n">
        <f aca="false">+[1]data1cf!AE333</f>
        <v>0</v>
      </c>
      <c r="AG333" s="377"/>
      <c r="AH333" s="378" t="n">
        <f aca="false">XNPV(0.1,B333:AF333,$B$1:$AF$1)</f>
        <v>72111.643199239</v>
      </c>
      <c r="AI333" s="378" t="n">
        <f aca="false">SUMPRODUCT(B333:AA333,$B$1010:$AA$1010)</f>
        <v>160348.984344245</v>
      </c>
      <c r="AJ333" s="379" t="n">
        <f aca="false">SUMPRODUCT(B333:AF333,$B$1012:$AF$1012)</f>
        <v>159900.462688622</v>
      </c>
      <c r="AK333" s="380" t="n">
        <f aca="false">XIRR(B333:AF333,$B$1:$AF$1)</f>
        <v>0.15173096164041</v>
      </c>
      <c r="AL333" s="381" t="n">
        <f aca="false">1-EXP(-(1/0.25)*(AI333/ABS($AI$1010)))</f>
        <v>0.981521620632745</v>
      </c>
    </row>
    <row r="334" customFormat="false" ht="12.75" hidden="false" customHeight="false" outlineLevel="0" collapsed="false">
      <c r="A334" s="371"/>
      <c r="B334" s="377" t="n">
        <f aca="false">+[1]data1cf!A334</f>
        <v>-160183.927212431</v>
      </c>
      <c r="C334" s="377" t="n">
        <f aca="false">+[1]data1cf!B334</f>
        <v>6314.42215560091</v>
      </c>
      <c r="D334" s="377" t="n">
        <f aca="false">+[1]data1cf!C334</f>
        <v>42799.0954033742</v>
      </c>
      <c r="E334" s="377" t="n">
        <f aca="false">+[1]data1cf!D334</f>
        <v>41520.6679778162</v>
      </c>
      <c r="F334" s="377" t="n">
        <f aca="false">+[1]data1cf!E334</f>
        <v>23866.413082631</v>
      </c>
      <c r="G334" s="377" t="n">
        <f aca="false">+[1]data1cf!F334</f>
        <v>23934.9236642633</v>
      </c>
      <c r="H334" s="377" t="n">
        <f aca="false">+[1]data1cf!G334</f>
        <v>23400.5506085873</v>
      </c>
      <c r="I334" s="377" t="n">
        <f aca="false">+[1]data1cf!H334</f>
        <v>23162.0977470009</v>
      </c>
      <c r="J334" s="377" t="n">
        <f aca="false">+[1]data1cf!I334</f>
        <v>24094.9349721897</v>
      </c>
      <c r="K334" s="377" t="n">
        <f aca="false">+[1]data1cf!J334</f>
        <v>24696.7435585483</v>
      </c>
      <c r="L334" s="377" t="n">
        <f aca="false">+[1]data1cf!K334</f>
        <v>25365.5909112181</v>
      </c>
      <c r="M334" s="377" t="n">
        <f aca="false">+[1]data1cf!L334</f>
        <v>26127.4677561952</v>
      </c>
      <c r="N334" s="377" t="n">
        <f aca="false">+[1]data1cf!M334</f>
        <v>26924.7062837792</v>
      </c>
      <c r="O334" s="377" t="n">
        <f aca="false">+[1]data1cf!N334</f>
        <v>27477.0115980812</v>
      </c>
      <c r="P334" s="377" t="n">
        <f aca="false">+[1]data1cf!O334</f>
        <v>35348.1978327758</v>
      </c>
      <c r="Q334" s="377" t="n">
        <f aca="false">+[1]data1cf!P334</f>
        <v>42897.1338520786</v>
      </c>
      <c r="R334" s="377" t="n">
        <f aca="false">+[1]data1cf!Q334</f>
        <v>33752.8969438708</v>
      </c>
      <c r="S334" s="377" t="n">
        <f aca="false">+[1]data1cf!R334</f>
        <v>24214.9301348691</v>
      </c>
      <c r="T334" s="377" t="n">
        <f aca="false">+[1]data1cf!S334</f>
        <v>24039.6366907333</v>
      </c>
      <c r="U334" s="377" t="n">
        <f aca="false">+[1]data1cf!T334</f>
        <v>23839.3882984372</v>
      </c>
      <c r="V334" s="377" t="n">
        <f aca="false">+[1]data1cf!U334</f>
        <v>43761.4020899612</v>
      </c>
      <c r="W334" s="377" t="n">
        <f aca="false">+[1]data1cf!V334</f>
        <v>0</v>
      </c>
      <c r="X334" s="377" t="n">
        <f aca="false">+[1]data1cf!W334</f>
        <v>0</v>
      </c>
      <c r="Y334" s="377" t="n">
        <f aca="false">+[1]data1cf!X334</f>
        <v>0</v>
      </c>
      <c r="Z334" s="377" t="n">
        <f aca="false">+[1]data1cf!Y334</f>
        <v>0</v>
      </c>
      <c r="AA334" s="377" t="n">
        <f aca="false">+[1]data1cf!Z334</f>
        <v>0</v>
      </c>
      <c r="AB334" s="377" t="n">
        <f aca="false">+[1]data1cf!AA334</f>
        <v>0</v>
      </c>
      <c r="AC334" s="377" t="n">
        <f aca="false">+[1]data1cf!AB334</f>
        <v>0</v>
      </c>
      <c r="AD334" s="377" t="n">
        <f aca="false">+[1]data1cf!AC334</f>
        <v>0</v>
      </c>
      <c r="AE334" s="377" t="n">
        <f aca="false">+[1]data1cf!AD334</f>
        <v>0</v>
      </c>
      <c r="AF334" s="377" t="n">
        <f aca="false">+[1]data1cf!AE334</f>
        <v>0</v>
      </c>
      <c r="AG334" s="377"/>
      <c r="AH334" s="378" t="n">
        <f aca="false">XNPV(0.1,B334:AF334,$B$1:$AF$1)</f>
        <v>71880.1997107713</v>
      </c>
      <c r="AI334" s="378" t="n">
        <f aca="false">SUMPRODUCT(B334:AA334,$B$1010:$AA$1010)</f>
        <v>152316.522575637</v>
      </c>
      <c r="AJ334" s="379" t="n">
        <f aca="false">SUMPRODUCT(B334:AF334,$B$1012:$AF$1012)</f>
        <v>151906.278527064</v>
      </c>
      <c r="AK334" s="380" t="n">
        <f aca="false">XIRR(B334:AF334,$B$1:$AF$1)</f>
        <v>0.158455115811848</v>
      </c>
      <c r="AL334" s="381" t="n">
        <f aca="false">1-EXP(-(1/0.25)*(AI334/ABS($AI$1010)))</f>
        <v>0.977432005495474</v>
      </c>
    </row>
    <row r="335" customFormat="false" ht="12.75" hidden="false" customHeight="false" outlineLevel="0" collapsed="false">
      <c r="A335" s="371"/>
      <c r="B335" s="377" t="n">
        <f aca="false">+[1]data1cf!A335</f>
        <v>-153339.559255511</v>
      </c>
      <c r="C335" s="377" t="n">
        <f aca="false">+[1]data1cf!B335</f>
        <v>8505.56799716437</v>
      </c>
      <c r="D335" s="377" t="n">
        <f aca="false">+[1]data1cf!C335</f>
        <v>39922.3335445803</v>
      </c>
      <c r="E335" s="377" t="n">
        <f aca="false">+[1]data1cf!D335</f>
        <v>40348.2344009866</v>
      </c>
      <c r="F335" s="377" t="n">
        <f aca="false">+[1]data1cf!E335</f>
        <v>22762.9463848389</v>
      </c>
      <c r="G335" s="377" t="n">
        <f aca="false">+[1]data1cf!F335</f>
        <v>22909.3736989203</v>
      </c>
      <c r="H335" s="377" t="n">
        <f aca="false">+[1]data1cf!G335</f>
        <v>22472.4076089753</v>
      </c>
      <c r="I335" s="377" t="n">
        <f aca="false">+[1]data1cf!H335</f>
        <v>22315.749443841</v>
      </c>
      <c r="J335" s="377" t="n">
        <f aca="false">+[1]data1cf!I335</f>
        <v>23280.6327683556</v>
      </c>
      <c r="K335" s="377" t="n">
        <f aca="false">+[1]data1cf!J335</f>
        <v>23924.9148803578</v>
      </c>
      <c r="L335" s="377" t="n">
        <f aca="false">+[1]data1cf!K335</f>
        <v>24634.0754172049</v>
      </c>
      <c r="M335" s="377" t="n">
        <f aca="false">+[1]data1cf!L335</f>
        <v>25431.550169157</v>
      </c>
      <c r="N335" s="377" t="n">
        <f aca="false">+[1]data1cf!M335</f>
        <v>26263.060523529</v>
      </c>
      <c r="O335" s="377" t="n">
        <f aca="false">+[1]data1cf!N335</f>
        <v>26857.0697333393</v>
      </c>
      <c r="P335" s="377" t="n">
        <f aca="false">+[1]data1cf!O335</f>
        <v>34457.370434051</v>
      </c>
      <c r="Q335" s="377" t="n">
        <f aca="false">+[1]data1cf!P335</f>
        <v>41722.9638047257</v>
      </c>
      <c r="R335" s="377" t="n">
        <f aca="false">+[1]data1cf!Q335</f>
        <v>32985.5143244575</v>
      </c>
      <c r="S335" s="377" t="n">
        <f aca="false">+[1]data1cf!R335</f>
        <v>23863.941319227</v>
      </c>
      <c r="T335" s="377" t="n">
        <f aca="false">+[1]data1cf!S335</f>
        <v>23707.0910574216</v>
      </c>
      <c r="U335" s="377" t="n">
        <f aca="false">+[1]data1cf!T335</f>
        <v>23525.3057151545</v>
      </c>
      <c r="V335" s="377" t="n">
        <f aca="false">+[1]data1cf!U335</f>
        <v>42608.3065591531</v>
      </c>
      <c r="W335" s="377" t="n">
        <f aca="false">+[1]data1cf!V335</f>
        <v>0</v>
      </c>
      <c r="X335" s="377" t="n">
        <f aca="false">+[1]data1cf!W335</f>
        <v>0</v>
      </c>
      <c r="Y335" s="377" t="n">
        <f aca="false">+[1]data1cf!X335</f>
        <v>0</v>
      </c>
      <c r="Z335" s="377" t="n">
        <f aca="false">+[1]data1cf!Y335</f>
        <v>0</v>
      </c>
      <c r="AA335" s="377" t="n">
        <f aca="false">+[1]data1cf!Z335</f>
        <v>0</v>
      </c>
      <c r="AB335" s="377" t="n">
        <f aca="false">+[1]data1cf!AA335</f>
        <v>0</v>
      </c>
      <c r="AC335" s="377" t="n">
        <f aca="false">+[1]data1cf!AB335</f>
        <v>0</v>
      </c>
      <c r="AD335" s="377" t="n">
        <f aca="false">+[1]data1cf!AC335</f>
        <v>0</v>
      </c>
      <c r="AE335" s="377" t="n">
        <f aca="false">+[1]data1cf!AD335</f>
        <v>0</v>
      </c>
      <c r="AF335" s="377" t="n">
        <f aca="false">+[1]data1cf!AE335</f>
        <v>0</v>
      </c>
      <c r="AG335" s="377"/>
      <c r="AH335" s="378" t="n">
        <f aca="false">XNPV(0.1,B335:AF335,$B$1:$AF$1)</f>
        <v>72455.1932520686</v>
      </c>
      <c r="AI335" s="378" t="n">
        <f aca="false">SUMPRODUCT(B335:AA335,$B$1010:$AA$1010)</f>
        <v>150630.474882932</v>
      </c>
      <c r="AJ335" s="379" t="n">
        <f aca="false">SUMPRODUCT(B335:AF335,$B$1012:$AF$1012)</f>
        <v>150231.321365837</v>
      </c>
      <c r="AK335" s="380" t="n">
        <f aca="false">XIRR(B335:AF335,$B$1:$AF$1)</f>
        <v>0.161522695325651</v>
      </c>
      <c r="AL335" s="381" t="n">
        <f aca="false">1-EXP(-(1/0.25)*(AI335/ABS($AI$1010)))</f>
        <v>0.976464753017898</v>
      </c>
    </row>
    <row r="336" customFormat="false" ht="12.75" hidden="false" customHeight="false" outlineLevel="0" collapsed="false">
      <c r="A336" s="371"/>
      <c r="B336" s="377" t="n">
        <f aca="false">+[1]data1cf!A336</f>
        <v>-159654.85831918</v>
      </c>
      <c r="C336" s="377" t="n">
        <f aca="false">+[1]data1cf!B336</f>
        <v>9397.82483617173</v>
      </c>
      <c r="D336" s="377" t="n">
        <f aca="false">+[1]data1cf!C336</f>
        <v>42141.6396797563</v>
      </c>
      <c r="E336" s="377" t="n">
        <f aca="false">+[1]data1cf!D336</f>
        <v>43474.1640426847</v>
      </c>
      <c r="F336" s="377" t="n">
        <f aca="false">+[1]data1cf!E336</f>
        <v>23781.1152277795</v>
      </c>
      <c r="G336" s="377" t="n">
        <f aca="false">+[1]data1cf!F336</f>
        <v>23855.6487642942</v>
      </c>
      <c r="H336" s="377" t="n">
        <f aca="false">+[1]data1cf!G336</f>
        <v>23328.8052563978</v>
      </c>
      <c r="I336" s="377" t="n">
        <f aca="false">+[1]data1cf!H336</f>
        <v>23096.6751158864</v>
      </c>
      <c r="J336" s="377" t="n">
        <f aca="false">+[1]data1cf!I336</f>
        <v>24031.9895010423</v>
      </c>
      <c r="K336" s="377" t="n">
        <f aca="false">+[1]data1cf!J336</f>
        <v>24637.0812862802</v>
      </c>
      <c r="L336" s="377" t="n">
        <f aca="false">+[1]data1cf!K336</f>
        <v>25309.0448436703</v>
      </c>
      <c r="M336" s="377" t="n">
        <f aca="false">+[1]data1cf!L336</f>
        <v>26073.6734029567</v>
      </c>
      <c r="N336" s="377" t="n">
        <f aca="false">+[1]data1cf!M336</f>
        <v>26873.5611389969</v>
      </c>
      <c r="O336" s="377" t="n">
        <f aca="false">+[1]data1cf!N336</f>
        <v>27429.090159853</v>
      </c>
      <c r="P336" s="377" t="n">
        <f aca="false">+[1]data1cf!O336</f>
        <v>35279.336972447</v>
      </c>
      <c r="Q336" s="377" t="n">
        <f aca="false">+[1]data1cf!P336</f>
        <v>42806.3706360517</v>
      </c>
      <c r="R336" s="377" t="n">
        <f aca="false">+[1]data1cf!Q336</f>
        <v>33693.578351459</v>
      </c>
      <c r="S336" s="377" t="n">
        <f aca="false">+[1]data1cf!R336</f>
        <v>24187.7987378717</v>
      </c>
      <c r="T336" s="377" t="n">
        <f aca="false">+[1]data1cf!S336</f>
        <v>24013.9309497096</v>
      </c>
      <c r="U336" s="377" t="n">
        <f aca="false">+[1]data1cf!T336</f>
        <v>23815.1097491581</v>
      </c>
      <c r="V336" s="377" t="n">
        <f aca="false">+[1]data1cf!U336</f>
        <v>43672.2679317542</v>
      </c>
      <c r="W336" s="377" t="n">
        <f aca="false">+[1]data1cf!V336</f>
        <v>0</v>
      </c>
      <c r="X336" s="377" t="n">
        <f aca="false">+[1]data1cf!W336</f>
        <v>0</v>
      </c>
      <c r="Y336" s="377" t="n">
        <f aca="false">+[1]data1cf!X336</f>
        <v>0</v>
      </c>
      <c r="Z336" s="377" t="n">
        <f aca="false">+[1]data1cf!Y336</f>
        <v>0</v>
      </c>
      <c r="AA336" s="377" t="n">
        <f aca="false">+[1]data1cf!Z336</f>
        <v>0</v>
      </c>
      <c r="AB336" s="377" t="n">
        <f aca="false">+[1]data1cf!AA336</f>
        <v>0</v>
      </c>
      <c r="AC336" s="377" t="n">
        <f aca="false">+[1]data1cf!AB336</f>
        <v>0</v>
      </c>
      <c r="AD336" s="377" t="n">
        <f aca="false">+[1]data1cf!AC336</f>
        <v>0</v>
      </c>
      <c r="AE336" s="377" t="n">
        <f aca="false">+[1]data1cf!AD336</f>
        <v>0</v>
      </c>
      <c r="AF336" s="377" t="n">
        <f aca="false">+[1]data1cf!AE336</f>
        <v>0</v>
      </c>
      <c r="AG336" s="377"/>
      <c r="AH336" s="378" t="n">
        <f aca="false">XNPV(0.1,B336:AF336,$B$1:$AF$1)</f>
        <v>75749.664541198</v>
      </c>
      <c r="AI336" s="378" t="n">
        <f aca="false">SUMPRODUCT(B336:AA336,$B$1010:$AA$1010)</f>
        <v>156302.784923923</v>
      </c>
      <c r="AJ336" s="379" t="n">
        <f aca="false">SUMPRODUCT(B336:AF336,$B$1012:$AF$1012)</f>
        <v>155892.314135687</v>
      </c>
      <c r="AK336" s="380" t="n">
        <f aca="false">XIRR(B336:AF336,$B$1:$AF$1)</f>
        <v>0.162652612725304</v>
      </c>
      <c r="AL336" s="381" t="n">
        <f aca="false">1-EXP(-(1/0.25)*(AI336/ABS($AI$1010)))</f>
        <v>0.979563694969251</v>
      </c>
    </row>
    <row r="337" customFormat="false" ht="12.75" hidden="false" customHeight="false" outlineLevel="0" collapsed="false">
      <c r="A337" s="371"/>
      <c r="B337" s="377" t="n">
        <f aca="false">+[1]data1cf!A337</f>
        <v>-161299.495484956</v>
      </c>
      <c r="C337" s="377" t="n">
        <f aca="false">+[1]data1cf!B337</f>
        <v>9603.22224127041</v>
      </c>
      <c r="D337" s="377" t="n">
        <f aca="false">+[1]data1cf!C337</f>
        <v>41599.3026685057</v>
      </c>
      <c r="E337" s="377" t="n">
        <f aca="false">+[1]data1cf!D337</f>
        <v>40156.9668014646</v>
      </c>
      <c r="F337" s="377" t="n">
        <f aca="false">+[1]data1cf!E337</f>
        <v>24046.2678837747</v>
      </c>
      <c r="G337" s="377" t="n">
        <f aca="false">+[1]data1cf!F337</f>
        <v>24102.0787632334</v>
      </c>
      <c r="H337" s="377" t="n">
        <f aca="false">+[1]data1cf!G337</f>
        <v>23551.8292787654</v>
      </c>
      <c r="I337" s="377" t="n">
        <f aca="false">+[1]data1cf!H337</f>
        <v>23300.0446429675</v>
      </c>
      <c r="J337" s="377" t="n">
        <f aca="false">+[1]data1cf!I337</f>
        <v>24227.6586522377</v>
      </c>
      <c r="K337" s="377" t="n">
        <f aca="false">+[1]data1cf!J337</f>
        <v>24822.5444492418</v>
      </c>
      <c r="L337" s="377" t="n">
        <f aca="false">+[1]data1cf!K337</f>
        <v>25484.8211281087</v>
      </c>
      <c r="M337" s="377" t="n">
        <f aca="false">+[1]data1cf!L337</f>
        <v>26240.8958455788</v>
      </c>
      <c r="N337" s="377" t="n">
        <f aca="false">+[1]data1cf!M337</f>
        <v>27032.5483843838</v>
      </c>
      <c r="O337" s="377" t="n">
        <f aca="false">+[1]data1cf!N337</f>
        <v>27578.0563518801</v>
      </c>
      <c r="P337" s="377" t="n">
        <f aca="false">+[1]data1cf!O337</f>
        <v>35493.3944073271</v>
      </c>
      <c r="Q337" s="377" t="n">
        <f aca="false">+[1]data1cf!P337</f>
        <v>43088.512641124</v>
      </c>
      <c r="R337" s="377" t="n">
        <f aca="false">+[1]data1cf!Q337</f>
        <v>33877.9731683656</v>
      </c>
      <c r="S337" s="377" t="n">
        <f aca="false">+[1]data1cf!R337</f>
        <v>24272.1380449648</v>
      </c>
      <c r="T337" s="377" t="n">
        <f aca="false">+[1]data1cf!S337</f>
        <v>24093.8385337705</v>
      </c>
      <c r="U337" s="377" t="n">
        <f aca="false">+[1]data1cf!T337</f>
        <v>23890.5808361658</v>
      </c>
      <c r="V337" s="377" t="n">
        <f aca="false">+[1]data1cf!U337</f>
        <v>43949.3459289621</v>
      </c>
      <c r="W337" s="377" t="n">
        <f aca="false">+[1]data1cf!V337</f>
        <v>0</v>
      </c>
      <c r="X337" s="377" t="n">
        <f aca="false">+[1]data1cf!W337</f>
        <v>0</v>
      </c>
      <c r="Y337" s="377" t="n">
        <f aca="false">+[1]data1cf!X337</f>
        <v>0</v>
      </c>
      <c r="Z337" s="377" t="n">
        <f aca="false">+[1]data1cf!Y337</f>
        <v>0</v>
      </c>
      <c r="AA337" s="377" t="n">
        <f aca="false">+[1]data1cf!Z337</f>
        <v>0</v>
      </c>
      <c r="AB337" s="377" t="n">
        <f aca="false">+[1]data1cf!AA337</f>
        <v>0</v>
      </c>
      <c r="AC337" s="377" t="n">
        <f aca="false">+[1]data1cf!AB337</f>
        <v>0</v>
      </c>
      <c r="AD337" s="377" t="n">
        <f aca="false">+[1]data1cf!AC337</f>
        <v>0</v>
      </c>
      <c r="AE337" s="377" t="n">
        <f aca="false">+[1]data1cf!AD337</f>
        <v>0</v>
      </c>
      <c r="AF337" s="377" t="n">
        <f aca="false">+[1]data1cf!AE337</f>
        <v>0</v>
      </c>
      <c r="AG337" s="377"/>
      <c r="AH337" s="378" t="n">
        <f aca="false">XNPV(0.1,B337:AF337,$B$1:$AF$1)</f>
        <v>72554.4190651937</v>
      </c>
      <c r="AI337" s="378" t="n">
        <f aca="false">SUMPRODUCT(B337:AA337,$B$1010:$AA$1010)</f>
        <v>153227.885021576</v>
      </c>
      <c r="AJ337" s="379" t="n">
        <f aca="false">SUMPRODUCT(B337:AF337,$B$1012:$AF$1012)</f>
        <v>152816.360803921</v>
      </c>
      <c r="AK337" s="380" t="n">
        <f aca="false">XIRR(B337:AF337,$B$1:$AF$1)</f>
        <v>0.158983771351335</v>
      </c>
      <c r="AL337" s="381" t="n">
        <f aca="false">1-EXP(-(1/0.25)*(AI337/ABS($AI$1010)))</f>
        <v>0.97793817952603</v>
      </c>
    </row>
    <row r="338" customFormat="false" ht="12.75" hidden="false" customHeight="false" outlineLevel="0" collapsed="false">
      <c r="A338" s="371"/>
      <c r="B338" s="377" t="n">
        <f aca="false">+[1]data1cf!A338</f>
        <v>-159612.579660562</v>
      </c>
      <c r="C338" s="377" t="n">
        <f aca="false">+[1]data1cf!B338</f>
        <v>8988.94293267221</v>
      </c>
      <c r="D338" s="377" t="n">
        <f aca="false">+[1]data1cf!C338</f>
        <v>40676.4482925347</v>
      </c>
      <c r="E338" s="377" t="n">
        <f aca="false">+[1]data1cf!D338</f>
        <v>42605.7544680589</v>
      </c>
      <c r="F338" s="377" t="n">
        <f aca="false">+[1]data1cf!E338</f>
        <v>23774.2989531276</v>
      </c>
      <c r="G338" s="377" t="n">
        <f aca="false">+[1]data1cf!F338</f>
        <v>23849.3137926574</v>
      </c>
      <c r="H338" s="377" t="n">
        <f aca="false">+[1]data1cf!G338</f>
        <v>23323.0719817877</v>
      </c>
      <c r="I338" s="377" t="n">
        <f aca="false">+[1]data1cf!H338</f>
        <v>23091.4470990401</v>
      </c>
      <c r="J338" s="377" t="n">
        <f aca="false">+[1]data1cf!I338</f>
        <v>24026.9594376232</v>
      </c>
      <c r="K338" s="377" t="n">
        <f aca="false">+[1]data1cf!J338</f>
        <v>24632.3135880206</v>
      </c>
      <c r="L338" s="377" t="n">
        <f aca="false">+[1]data1cf!K338</f>
        <v>25304.5261658261</v>
      </c>
      <c r="M338" s="377" t="n">
        <f aca="false">+[1]data1cf!L338</f>
        <v>26069.3746185733</v>
      </c>
      <c r="N338" s="377" t="n">
        <f aca="false">+[1]data1cf!M338</f>
        <v>26869.4740566834</v>
      </c>
      <c r="O338" s="377" t="n">
        <f aca="false">+[1]data1cf!N338</f>
        <v>27425.2606885815</v>
      </c>
      <c r="P338" s="377" t="n">
        <f aca="false">+[1]data1cf!O338</f>
        <v>35273.8342017434</v>
      </c>
      <c r="Q338" s="377" t="n">
        <f aca="false">+[1]data1cf!P338</f>
        <v>42799.1176165029</v>
      </c>
      <c r="R338" s="377" t="n">
        <f aca="false">+[1]data1cf!Q338</f>
        <v>33688.8381171526</v>
      </c>
      <c r="S338" s="377" t="n">
        <f aca="false">+[1]data1cf!R338</f>
        <v>24185.6306287916</v>
      </c>
      <c r="T338" s="377" t="n">
        <f aca="false">+[1]data1cf!S338</f>
        <v>24011.8767668553</v>
      </c>
      <c r="U338" s="377" t="n">
        <f aca="false">+[1]data1cf!T338</f>
        <v>23813.1696152553</v>
      </c>
      <c r="V338" s="377" t="n">
        <f aca="false">+[1]data1cf!U338</f>
        <v>43665.1450925663</v>
      </c>
      <c r="W338" s="377" t="n">
        <f aca="false">+[1]data1cf!V338</f>
        <v>0</v>
      </c>
      <c r="X338" s="377" t="n">
        <f aca="false">+[1]data1cf!W338</f>
        <v>0</v>
      </c>
      <c r="Y338" s="377" t="n">
        <f aca="false">+[1]data1cf!X338</f>
        <v>0</v>
      </c>
      <c r="Z338" s="377" t="n">
        <f aca="false">+[1]data1cf!Y338</f>
        <v>0</v>
      </c>
      <c r="AA338" s="377" t="n">
        <f aca="false">+[1]data1cf!Z338</f>
        <v>0</v>
      </c>
      <c r="AB338" s="377" t="n">
        <f aca="false">+[1]data1cf!AA338</f>
        <v>0</v>
      </c>
      <c r="AC338" s="377" t="n">
        <f aca="false">+[1]data1cf!AB338</f>
        <v>0</v>
      </c>
      <c r="AD338" s="377" t="n">
        <f aca="false">+[1]data1cf!AC338</f>
        <v>0</v>
      </c>
      <c r="AE338" s="377" t="n">
        <f aca="false">+[1]data1cf!AD338</f>
        <v>0</v>
      </c>
      <c r="AF338" s="377" t="n">
        <f aca="false">+[1]data1cf!AE338</f>
        <v>0</v>
      </c>
      <c r="AG338" s="377"/>
      <c r="AH338" s="378" t="n">
        <f aca="false">XNPV(0.1,B338:AF338,$B$1:$AF$1)</f>
        <v>73526.4586146205</v>
      </c>
      <c r="AI338" s="378" t="n">
        <f aca="false">SUMPRODUCT(B338:AA338,$B$1010:$AA$1010)</f>
        <v>153855.171774128</v>
      </c>
      <c r="AJ338" s="379" t="n">
        <f aca="false">SUMPRODUCT(B338:AF338,$B$1012:$AF$1012)</f>
        <v>153445.552634734</v>
      </c>
      <c r="AK338" s="380" t="n">
        <f aca="false">XIRR(B338:AF338,$B$1:$AF$1)</f>
        <v>0.160399362088626</v>
      </c>
      <c r="AL338" s="381" t="n">
        <f aca="false">1-EXP(-(1/0.25)*(AI338/ABS($AI$1010)))</f>
        <v>0.978279965095484</v>
      </c>
    </row>
    <row r="339" customFormat="false" ht="12.75" hidden="false" customHeight="false" outlineLevel="0" collapsed="false">
      <c r="A339" s="371"/>
      <c r="B339" s="377" t="n">
        <f aca="false">+[1]data1cf!A339</f>
        <v>-177620.367783851</v>
      </c>
      <c r="C339" s="377" t="n">
        <f aca="false">+[1]data1cf!B339</f>
        <v>4775.0262741893</v>
      </c>
      <c r="D339" s="377" t="n">
        <f aca="false">+[1]data1cf!C339</f>
        <v>48312.1024725134</v>
      </c>
      <c r="E339" s="377" t="n">
        <f aca="false">+[1]data1cf!D339</f>
        <v>49414.4044589047</v>
      </c>
      <c r="F339" s="377" t="n">
        <f aca="false">+[1]data1cf!E339</f>
        <v>26677.5611126167</v>
      </c>
      <c r="G339" s="377" t="n">
        <f aca="false">+[1]data1cf!F339</f>
        <v>26547.5741144262</v>
      </c>
      <c r="H339" s="377" t="n">
        <f aca="false">+[1]data1cf!G339</f>
        <v>25765.0509329961</v>
      </c>
      <c r="I339" s="377" t="n">
        <f aca="false">+[1]data1cf!H339</f>
        <v>25318.2211441729</v>
      </c>
      <c r="J339" s="377" t="n">
        <f aca="false">+[1]data1cf!I339</f>
        <v>26169.4189966747</v>
      </c>
      <c r="K339" s="377" t="n">
        <f aca="false">+[1]data1cf!J339</f>
        <v>26663.0237122888</v>
      </c>
      <c r="L339" s="377" t="n">
        <f aca="false">+[1]data1cf!K339</f>
        <v>27229.1707945203</v>
      </c>
      <c r="M339" s="377" t="n">
        <f aca="false">+[1]data1cf!L339</f>
        <v>27900.3598223986</v>
      </c>
      <c r="N339" s="377" t="n">
        <f aca="false">+[1]data1cf!M339</f>
        <v>28610.288802216</v>
      </c>
      <c r="O339" s="377" t="n">
        <f aca="false">+[1]data1cf!N339</f>
        <v>29056.3509250057</v>
      </c>
      <c r="P339" s="377" t="n">
        <f aca="false">+[1]data1cf!O339</f>
        <v>37617.6344111457</v>
      </c>
      <c r="Q339" s="377" t="n">
        <f aca="false">+[1]data1cf!P339</f>
        <v>45888.4029335007</v>
      </c>
      <c r="R339" s="377" t="n">
        <f aca="false">+[1]data1cf!Q339</f>
        <v>35707.8504944628</v>
      </c>
      <c r="S339" s="377" t="n">
        <f aca="false">+[1]data1cf!R339</f>
        <v>25109.0953322542</v>
      </c>
      <c r="T339" s="377" t="n">
        <f aca="false">+[1]data1cf!S339</f>
        <v>24886.8167676993</v>
      </c>
      <c r="U339" s="377" t="n">
        <f aca="false">+[1]data1cf!T339</f>
        <v>24639.5326408218</v>
      </c>
      <c r="V339" s="377" t="n">
        <f aca="false">+[1]data1cf!U339</f>
        <v>46698.9825681953</v>
      </c>
      <c r="W339" s="377" t="n">
        <f aca="false">+[1]data1cf!V339</f>
        <v>0</v>
      </c>
      <c r="X339" s="377" t="n">
        <f aca="false">+[1]data1cf!W339</f>
        <v>0</v>
      </c>
      <c r="Y339" s="377" t="n">
        <f aca="false">+[1]data1cf!X339</f>
        <v>0</v>
      </c>
      <c r="Z339" s="377" t="n">
        <f aca="false">+[1]data1cf!Y339</f>
        <v>0</v>
      </c>
      <c r="AA339" s="377" t="n">
        <f aca="false">+[1]data1cf!Z339</f>
        <v>0</v>
      </c>
      <c r="AB339" s="377" t="n">
        <f aca="false">+[1]data1cf!AA339</f>
        <v>0</v>
      </c>
      <c r="AC339" s="377" t="n">
        <f aca="false">+[1]data1cf!AB339</f>
        <v>0</v>
      </c>
      <c r="AD339" s="377" t="n">
        <f aca="false">+[1]data1cf!AC339</f>
        <v>0</v>
      </c>
      <c r="AE339" s="377" t="n">
        <f aca="false">+[1]data1cf!AD339</f>
        <v>0</v>
      </c>
      <c r="AF339" s="377" t="n">
        <f aca="false">+[1]data1cf!AE339</f>
        <v>0</v>
      </c>
      <c r="AG339" s="377"/>
      <c r="AH339" s="378" t="n">
        <f aca="false">XNPV(0.1,B339:AF339,$B$1:$AF$1)</f>
        <v>76275.9892634393</v>
      </c>
      <c r="AI339" s="378" t="n">
        <f aca="false">SUMPRODUCT(B339:AA339,$B$1010:$AA$1010)</f>
        <v>162995.686506785</v>
      </c>
      <c r="AJ339" s="379" t="n">
        <f aca="false">SUMPRODUCT(B339:AF339,$B$1012:$AF$1012)</f>
        <v>162555.217660939</v>
      </c>
      <c r="AK339" s="380" t="n">
        <f aca="false">XIRR(B339:AF339,$B$1:$AF$1)</f>
        <v>0.157006042266081</v>
      </c>
      <c r="AL339" s="381" t="n">
        <f aca="false">1-EXP(-(1/0.25)*(AI339/ABS($AI$1010)))</f>
        <v>0.98269970018614</v>
      </c>
    </row>
    <row r="340" customFormat="false" ht="12.75" hidden="false" customHeight="false" outlineLevel="0" collapsed="false">
      <c r="A340" s="371"/>
      <c r="B340" s="377" t="n">
        <f aca="false">+[1]data1cf!A340</f>
        <v>-180352.395897466</v>
      </c>
      <c r="C340" s="377" t="n">
        <f aca="false">+[1]data1cf!B340</f>
        <v>7946.07113876409</v>
      </c>
      <c r="D340" s="377" t="n">
        <f aca="false">+[1]data1cf!C340</f>
        <v>46033.4485747624</v>
      </c>
      <c r="E340" s="377" t="n">
        <f aca="false">+[1]data1cf!D340</f>
        <v>46562.4845778737</v>
      </c>
      <c r="F340" s="377" t="n">
        <f aca="false">+[1]data1cf!E340</f>
        <v>27118.0257486183</v>
      </c>
      <c r="G340" s="377" t="n">
        <f aca="false">+[1]data1cf!F340</f>
        <v>26956.9371637054</v>
      </c>
      <c r="H340" s="377" t="n">
        <f aca="false">+[1]data1cf!G340</f>
        <v>26135.5325880378</v>
      </c>
      <c r="I340" s="377" t="n">
        <f aca="false">+[1]data1cf!H340</f>
        <v>25656.0532672698</v>
      </c>
      <c r="J340" s="377" t="n">
        <f aca="false">+[1]data1cf!I340</f>
        <v>26494.4594573654</v>
      </c>
      <c r="K340" s="377" t="n">
        <f aca="false">+[1]data1cf!J340</f>
        <v>26971.1102530741</v>
      </c>
      <c r="L340" s="377" t="n">
        <f aca="false">+[1]data1cf!K340</f>
        <v>27521.1657468327</v>
      </c>
      <c r="M340" s="377" t="n">
        <f aca="false">+[1]data1cf!L340</f>
        <v>28178.1453570913</v>
      </c>
      <c r="N340" s="377" t="n">
        <f aca="false">+[1]data1cf!M340</f>
        <v>28874.3942433079</v>
      </c>
      <c r="O340" s="377" t="n">
        <f aca="false">+[1]data1cf!N340</f>
        <v>29303.809655153</v>
      </c>
      <c r="P340" s="377" t="n">
        <f aca="false">+[1]data1cf!O340</f>
        <v>37973.2210062868</v>
      </c>
      <c r="Q340" s="377" t="n">
        <f aca="false">+[1]data1cf!P340</f>
        <v>46357.0898304828</v>
      </c>
      <c r="R340" s="377" t="n">
        <f aca="false">+[1]data1cf!Q340</f>
        <v>36014.1623268091</v>
      </c>
      <c r="S340" s="377" t="n">
        <f aca="false">+[1]data1cf!R340</f>
        <v>25249.1975766008</v>
      </c>
      <c r="T340" s="377" t="n">
        <f aca="false">+[1]data1cf!S340</f>
        <v>25019.5571500086</v>
      </c>
      <c r="U340" s="377" t="n">
        <f aca="false">+[1]data1cf!T340</f>
        <v>24764.9032306158</v>
      </c>
      <c r="V340" s="377" t="n">
        <f aca="false">+[1]data1cf!U340</f>
        <v>47159.2572681649</v>
      </c>
      <c r="W340" s="377" t="n">
        <f aca="false">+[1]data1cf!V340</f>
        <v>0</v>
      </c>
      <c r="X340" s="377" t="n">
        <f aca="false">+[1]data1cf!W340</f>
        <v>0</v>
      </c>
      <c r="Y340" s="377" t="n">
        <f aca="false">+[1]data1cf!X340</f>
        <v>0</v>
      </c>
      <c r="Z340" s="377" t="n">
        <f aca="false">+[1]data1cf!Y340</f>
        <v>0</v>
      </c>
      <c r="AA340" s="377" t="n">
        <f aca="false">+[1]data1cf!Z340</f>
        <v>0</v>
      </c>
      <c r="AB340" s="377" t="n">
        <f aca="false">+[1]data1cf!AA340</f>
        <v>0</v>
      </c>
      <c r="AC340" s="377" t="n">
        <f aca="false">+[1]data1cf!AB340</f>
        <v>0</v>
      </c>
      <c r="AD340" s="377" t="n">
        <f aca="false">+[1]data1cf!AC340</f>
        <v>0</v>
      </c>
      <c r="AE340" s="377" t="n">
        <f aca="false">+[1]data1cf!AD340</f>
        <v>0</v>
      </c>
      <c r="AF340" s="377" t="n">
        <f aca="false">+[1]data1cf!AE340</f>
        <v>0</v>
      </c>
      <c r="AG340" s="377"/>
      <c r="AH340" s="378" t="n">
        <f aca="false">XNPV(0.1,B340:AF340,$B$1:$AF$1)</f>
        <v>74399.2525616952</v>
      </c>
      <c r="AI340" s="378" t="n">
        <f aca="false">SUMPRODUCT(B340:AA340,$B$1010:$AA$1010)</f>
        <v>161599.241106693</v>
      </c>
      <c r="AJ340" s="379" t="n">
        <f aca="false">SUMPRODUCT(B340:AF340,$B$1012:$AF$1012)</f>
        <v>161155.969675222</v>
      </c>
      <c r="AK340" s="380" t="n">
        <f aca="false">XIRR(B340:AF340,$B$1:$AF$1)</f>
        <v>0.154771324506441</v>
      </c>
      <c r="AL340" s="381" t="n">
        <f aca="false">1-EXP(-(1/0.25)*(AI340/ABS($AI$1010)))</f>
        <v>0.982087801751231</v>
      </c>
    </row>
    <row r="341" customFormat="false" ht="12.75" hidden="false" customHeight="false" outlineLevel="0" collapsed="false">
      <c r="A341" s="371"/>
      <c r="B341" s="377" t="n">
        <f aca="false">+[1]data1cf!A341</f>
        <v>-193169.705514304</v>
      </c>
      <c r="C341" s="377" t="n">
        <f aca="false">+[1]data1cf!B341</f>
        <v>11589.7935558374</v>
      </c>
      <c r="D341" s="377" t="n">
        <f aca="false">+[1]data1cf!C341</f>
        <v>49542.5296593991</v>
      </c>
      <c r="E341" s="377" t="n">
        <f aca="false">+[1]data1cf!D341</f>
        <v>51530.7314196454</v>
      </c>
      <c r="F341" s="377" t="n">
        <f aca="false">+[1]data1cf!E341</f>
        <v>29184.4655435699</v>
      </c>
      <c r="G341" s="377" t="n">
        <f aca="false">+[1]data1cf!F341</f>
        <v>28877.4638677159</v>
      </c>
      <c r="H341" s="377" t="n">
        <f aca="false">+[1]data1cf!G341</f>
        <v>27873.6472349424</v>
      </c>
      <c r="I341" s="377" t="n">
        <f aca="false">+[1]data1cf!H341</f>
        <v>27240.9926383797</v>
      </c>
      <c r="J341" s="377" t="n">
        <f aca="false">+[1]data1cf!I341</f>
        <v>28019.3867455981</v>
      </c>
      <c r="K341" s="377" t="n">
        <f aca="false">+[1]data1cf!J341</f>
        <v>28416.4982277989</v>
      </c>
      <c r="L341" s="377" t="n">
        <f aca="false">+[1]data1cf!K341</f>
        <v>28891.0600358739</v>
      </c>
      <c r="M341" s="377" t="n">
        <f aca="false">+[1]data1cf!L341</f>
        <v>29481.3761648176</v>
      </c>
      <c r="N341" s="377" t="n">
        <f aca="false">+[1]data1cf!M341</f>
        <v>30113.4448932981</v>
      </c>
      <c r="O341" s="377" t="n">
        <f aca="false">+[1]data1cf!N341</f>
        <v>30464.7622624427</v>
      </c>
      <c r="P341" s="377" t="n">
        <f aca="false">+[1]data1cf!O341</f>
        <v>39641.4554811843</v>
      </c>
      <c r="Q341" s="377" t="n">
        <f aca="false">+[1]data1cf!P341</f>
        <v>48555.9343599507</v>
      </c>
      <c r="R341" s="377" t="n">
        <f aca="false">+[1]data1cf!Q341</f>
        <v>37451.2242570718</v>
      </c>
      <c r="S341" s="377" t="n">
        <f aca="false">+[1]data1cf!R341</f>
        <v>25906.487241687</v>
      </c>
      <c r="T341" s="377" t="n">
        <f aca="false">+[1]data1cf!S341</f>
        <v>25642.3086400969</v>
      </c>
      <c r="U341" s="377" t="n">
        <f aca="false">+[1]data1cf!T341</f>
        <v>25353.0793398678</v>
      </c>
      <c r="V341" s="377" t="n">
        <f aca="false">+[1]data1cf!U341</f>
        <v>49318.6359762038</v>
      </c>
      <c r="W341" s="377" t="n">
        <f aca="false">+[1]data1cf!V341</f>
        <v>0</v>
      </c>
      <c r="X341" s="377" t="n">
        <f aca="false">+[1]data1cf!W341</f>
        <v>0</v>
      </c>
      <c r="Y341" s="377" t="n">
        <f aca="false">+[1]data1cf!X341</f>
        <v>0</v>
      </c>
      <c r="Z341" s="377" t="n">
        <f aca="false">+[1]data1cf!Y341</f>
        <v>0</v>
      </c>
      <c r="AA341" s="377" t="n">
        <f aca="false">+[1]data1cf!Z341</f>
        <v>0</v>
      </c>
      <c r="AB341" s="377" t="n">
        <f aca="false">+[1]data1cf!AA341</f>
        <v>0</v>
      </c>
      <c r="AC341" s="377" t="n">
        <f aca="false">+[1]data1cf!AB341</f>
        <v>0</v>
      </c>
      <c r="AD341" s="377" t="n">
        <f aca="false">+[1]data1cf!AC341</f>
        <v>0</v>
      </c>
      <c r="AE341" s="377" t="n">
        <f aca="false">+[1]data1cf!AD341</f>
        <v>0</v>
      </c>
      <c r="AF341" s="377" t="n">
        <f aca="false">+[1]data1cf!AE341</f>
        <v>0</v>
      </c>
      <c r="AG341" s="377"/>
      <c r="AH341" s="378" t="n">
        <f aca="false">XNPV(0.1,B341:AF341,$B$1:$AF$1)</f>
        <v>80896.0232752749</v>
      </c>
      <c r="AI341" s="378" t="n">
        <f aca="false">SUMPRODUCT(B341:AA341,$B$1010:$AA$1010)</f>
        <v>172784.677291082</v>
      </c>
      <c r="AJ341" s="379" t="n">
        <f aca="false">SUMPRODUCT(B341:AF341,$B$1012:$AF$1012)</f>
        <v>172318.972503144</v>
      </c>
      <c r="AK341" s="380" t="n">
        <f aca="false">XIRR(B341:AF341,$B$1:$AF$1)</f>
        <v>0.156984737140117</v>
      </c>
      <c r="AL341" s="381" t="n">
        <f aca="false">1-EXP(-(1/0.25)*(AI341/ABS($AI$1010)))</f>
        <v>0.986440712749315</v>
      </c>
    </row>
    <row r="342" customFormat="false" ht="12.75" hidden="false" customHeight="false" outlineLevel="0" collapsed="false">
      <c r="A342" s="371"/>
      <c r="B342" s="377" t="n">
        <f aca="false">+[1]data1cf!A342</f>
        <v>-194860.333595766</v>
      </c>
      <c r="C342" s="377" t="n">
        <f aca="false">+[1]data1cf!B342</f>
        <v>4982.30257036892</v>
      </c>
      <c r="D342" s="377" t="n">
        <f aca="false">+[1]data1cf!C342</f>
        <v>47413.0301021921</v>
      </c>
      <c r="E342" s="377" t="n">
        <f aca="false">+[1]data1cf!D342</f>
        <v>49475.8306536371</v>
      </c>
      <c r="F342" s="377" t="n">
        <f aca="false">+[1]data1cf!E342</f>
        <v>29457.0329738991</v>
      </c>
      <c r="G342" s="377" t="n">
        <f aca="false">+[1]data1cf!F342</f>
        <v>29130.7850773971</v>
      </c>
      <c r="H342" s="377" t="n">
        <f aca="false">+[1]data1cf!G342</f>
        <v>28102.9079393101</v>
      </c>
      <c r="I342" s="377" t="n">
        <f aca="false">+[1]data1cf!H342</f>
        <v>27450.0492257851</v>
      </c>
      <c r="J342" s="377" t="n">
        <f aca="false">+[1]data1cf!I342</f>
        <v>28220.527622486</v>
      </c>
      <c r="K342" s="377" t="n">
        <f aca="false">+[1]data1cf!J342</f>
        <v>28607.1477144482</v>
      </c>
      <c r="L342" s="377" t="n">
        <f aca="false">+[1]data1cf!K342</f>
        <v>29071.7517584682</v>
      </c>
      <c r="M342" s="377" t="n">
        <f aca="false">+[1]data1cf!L342</f>
        <v>29653.2748444961</v>
      </c>
      <c r="N342" s="377" t="n">
        <f aca="false">+[1]data1cf!M342</f>
        <v>30276.8780852744</v>
      </c>
      <c r="O342" s="377" t="n">
        <f aca="false">+[1]data1cf!N342</f>
        <v>30617.8941706045</v>
      </c>
      <c r="P342" s="377" t="n">
        <f aca="false">+[1]data1cf!O342</f>
        <v>39861.4988548748</v>
      </c>
      <c r="Q342" s="377" t="n">
        <f aca="false">+[1]data1cf!P342</f>
        <v>48845.9662324275</v>
      </c>
      <c r="R342" s="377" t="n">
        <f aca="false">+[1]data1cf!Q342</f>
        <v>37640.7755222538</v>
      </c>
      <c r="S342" s="377" t="n">
        <f aca="false">+[1]data1cf!R342</f>
        <v>25993.1850276242</v>
      </c>
      <c r="T342" s="377" t="n">
        <f aca="false">+[1]data1cf!S342</f>
        <v>25724.4507735391</v>
      </c>
      <c r="U342" s="377" t="n">
        <f aca="false">+[1]data1cf!T342</f>
        <v>25430.6609132927</v>
      </c>
      <c r="V342" s="377" t="n">
        <f aca="false">+[1]data1cf!U342</f>
        <v>49603.4622300321</v>
      </c>
      <c r="W342" s="377" t="n">
        <f aca="false">+[1]data1cf!V342</f>
        <v>0</v>
      </c>
      <c r="X342" s="377" t="n">
        <f aca="false">+[1]data1cf!W342</f>
        <v>0</v>
      </c>
      <c r="Y342" s="377" t="n">
        <f aca="false">+[1]data1cf!X342</f>
        <v>0</v>
      </c>
      <c r="Z342" s="377" t="n">
        <f aca="false">+[1]data1cf!Y342</f>
        <v>0</v>
      </c>
      <c r="AA342" s="377" t="n">
        <f aca="false">+[1]data1cf!Z342</f>
        <v>0</v>
      </c>
      <c r="AB342" s="377" t="n">
        <f aca="false">+[1]data1cf!AA342</f>
        <v>0</v>
      </c>
      <c r="AC342" s="377" t="n">
        <f aca="false">+[1]data1cf!AB342</f>
        <v>0</v>
      </c>
      <c r="AD342" s="377" t="n">
        <f aca="false">+[1]data1cf!AC342</f>
        <v>0</v>
      </c>
      <c r="AE342" s="377" t="n">
        <f aca="false">+[1]data1cf!AD342</f>
        <v>0</v>
      </c>
      <c r="AF342" s="377" t="n">
        <f aca="false">+[1]data1cf!AE342</f>
        <v>0</v>
      </c>
      <c r="AG342" s="377"/>
      <c r="AH342" s="378" t="n">
        <f aca="false">XNPV(0.1,B342:AF342,$B$1:$AF$1)</f>
        <v>71131.6475886839</v>
      </c>
      <c r="AI342" s="378" t="n">
        <f aca="false">SUMPRODUCT(B342:AA342,$B$1010:$AA$1010)</f>
        <v>162887.566200292</v>
      </c>
      <c r="AJ342" s="379" t="n">
        <f aca="false">SUMPRODUCT(B342:AF342,$B$1012:$AF$1012)</f>
        <v>162421.659232154</v>
      </c>
      <c r="AK342" s="380" t="n">
        <f aca="false">XIRR(B342:AF342,$B$1:$AF$1)</f>
        <v>0.148257455527738</v>
      </c>
      <c r="AL342" s="381" t="n">
        <f aca="false">1-EXP(-(1/0.25)*(AI342/ABS($AI$1010)))</f>
        <v>0.982653079606452</v>
      </c>
    </row>
    <row r="343" customFormat="false" ht="12.75" hidden="false" customHeight="false" outlineLevel="0" collapsed="false">
      <c r="A343" s="371"/>
      <c r="B343" s="377" t="n">
        <f aca="false">+[1]data1cf!A343</f>
        <v>-152637.879193906</v>
      </c>
      <c r="C343" s="377" t="n">
        <f aca="false">+[1]data1cf!B343</f>
        <v>9029.31355626076</v>
      </c>
      <c r="D343" s="377" t="n">
        <f aca="false">+[1]data1cf!C343</f>
        <v>38057.9639288809</v>
      </c>
      <c r="E343" s="377" t="n">
        <f aca="false">+[1]data1cf!D343</f>
        <v>38985.6653246542</v>
      </c>
      <c r="F343" s="377" t="n">
        <f aca="false">+[1]data1cf!E343</f>
        <v>22649.8197111477</v>
      </c>
      <c r="G343" s="377" t="n">
        <f aca="false">+[1]data1cf!F343</f>
        <v>22804.234996941</v>
      </c>
      <c r="H343" s="377" t="n">
        <f aca="false">+[1]data1cf!G343</f>
        <v>22377.2550044916</v>
      </c>
      <c r="I343" s="377" t="n">
        <f aca="false">+[1]data1cf!H343</f>
        <v>22228.9823773656</v>
      </c>
      <c r="J343" s="377" t="n">
        <f aca="false">+[1]data1cf!I343</f>
        <v>23197.15104672</v>
      </c>
      <c r="K343" s="377" t="n">
        <f aca="false">+[1]data1cf!J343</f>
        <v>23845.7875163895</v>
      </c>
      <c r="L343" s="377" t="n">
        <f aca="false">+[1]data1cf!K343</f>
        <v>24559.0809341299</v>
      </c>
      <c r="M343" s="377" t="n">
        <f aca="false">+[1]data1cf!L343</f>
        <v>25360.2051598854</v>
      </c>
      <c r="N343" s="377" t="n">
        <f aca="false">+[1]data1cf!M343</f>
        <v>26195.2290391999</v>
      </c>
      <c r="O343" s="377" t="n">
        <f aca="false">+[1]data1cf!N343</f>
        <v>26793.5137047066</v>
      </c>
      <c r="P343" s="377" t="n">
        <f aca="false">+[1]data1cf!O343</f>
        <v>34366.0434002109</v>
      </c>
      <c r="Q343" s="377" t="n">
        <f aca="false">+[1]data1cf!P343</f>
        <v>41602.5886705502</v>
      </c>
      <c r="R343" s="377" t="n">
        <f aca="false">+[1]data1cf!Q343</f>
        <v>32906.842767485</v>
      </c>
      <c r="S343" s="377" t="n">
        <f aca="false">+[1]data1cf!R343</f>
        <v>23827.9581787337</v>
      </c>
      <c r="T343" s="377" t="n">
        <f aca="false">+[1]data1cf!S343</f>
        <v>23672.9986997434</v>
      </c>
      <c r="U343" s="377" t="n">
        <f aca="false">+[1]data1cf!T343</f>
        <v>23493.1061771147</v>
      </c>
      <c r="V343" s="377" t="n">
        <f aca="false">+[1]data1cf!U343</f>
        <v>42490.0919704304</v>
      </c>
      <c r="W343" s="377" t="n">
        <f aca="false">+[1]data1cf!V343</f>
        <v>0</v>
      </c>
      <c r="X343" s="377" t="n">
        <f aca="false">+[1]data1cf!W343</f>
        <v>0</v>
      </c>
      <c r="Y343" s="377" t="n">
        <f aca="false">+[1]data1cf!X343</f>
        <v>0</v>
      </c>
      <c r="Z343" s="377" t="n">
        <f aca="false">+[1]data1cf!Y343</f>
        <v>0</v>
      </c>
      <c r="AA343" s="377" t="n">
        <f aca="false">+[1]data1cf!Z343</f>
        <v>0</v>
      </c>
      <c r="AB343" s="377" t="n">
        <f aca="false">+[1]data1cf!AA343</f>
        <v>0</v>
      </c>
      <c r="AC343" s="377" t="n">
        <f aca="false">+[1]data1cf!AB343</f>
        <v>0</v>
      </c>
      <c r="AD343" s="377" t="n">
        <f aca="false">+[1]data1cf!AC343</f>
        <v>0</v>
      </c>
      <c r="AE343" s="377" t="n">
        <f aca="false">+[1]data1cf!AD343</f>
        <v>0</v>
      </c>
      <c r="AF343" s="377" t="n">
        <f aca="false">+[1]data1cf!AE343</f>
        <v>0</v>
      </c>
      <c r="AG343" s="377"/>
      <c r="AH343" s="378" t="n">
        <f aca="false">XNPV(0.1,B343:AF343,$B$1:$AF$1)</f>
        <v>70556.1672472273</v>
      </c>
      <c r="AI343" s="378" t="n">
        <f aca="false">SUMPRODUCT(B343:AA343,$B$1010:$AA$1010)</f>
        <v>148271.175884482</v>
      </c>
      <c r="AJ343" s="379" t="n">
        <f aca="false">SUMPRODUCT(B343:AF343,$B$1012:$AF$1012)</f>
        <v>147874.018736059</v>
      </c>
      <c r="AK343" s="380" t="n">
        <f aca="false">XIRR(B343:AF343,$B$1:$AF$1)</f>
        <v>0.159847017863866</v>
      </c>
      <c r="AL343" s="381" t="n">
        <f aca="false">1-EXP(-(1/0.25)*(AI343/ABS($AI$1010)))</f>
        <v>0.975041283569542</v>
      </c>
    </row>
    <row r="344" customFormat="false" ht="12.75" hidden="false" customHeight="false" outlineLevel="0" collapsed="false">
      <c r="A344" s="371"/>
      <c r="B344" s="377" t="n">
        <f aca="false">+[1]data1cf!A344</f>
        <v>-180244.368703321</v>
      </c>
      <c r="C344" s="377" t="n">
        <f aca="false">+[1]data1cf!B344</f>
        <v>8974.40766360785</v>
      </c>
      <c r="D344" s="377" t="n">
        <f aca="false">+[1]data1cf!C344</f>
        <v>44712.3200626185</v>
      </c>
      <c r="E344" s="377" t="n">
        <f aca="false">+[1]data1cf!D344</f>
        <v>48261.6545205597</v>
      </c>
      <c r="F344" s="377" t="n">
        <f aca="false">+[1]data1cf!E344</f>
        <v>27100.6093250794</v>
      </c>
      <c r="G344" s="377" t="n">
        <f aca="false">+[1]data1cf!F344</f>
        <v>26940.7505288096</v>
      </c>
      <c r="H344" s="377" t="n">
        <f aca="false">+[1]data1cf!G344</f>
        <v>26120.8833633551</v>
      </c>
      <c r="I344" s="377" t="n">
        <f aca="false">+[1]data1cf!H344</f>
        <v>25642.6950385722</v>
      </c>
      <c r="J344" s="377" t="n">
        <f aca="false">+[1]data1cf!I344</f>
        <v>26481.607024121</v>
      </c>
      <c r="K344" s="377" t="n">
        <f aca="false">+[1]data1cf!J344</f>
        <v>26958.9281952144</v>
      </c>
      <c r="L344" s="377" t="n">
        <f aca="false">+[1]data1cf!K344</f>
        <v>27509.619966888</v>
      </c>
      <c r="M344" s="377" t="n">
        <f aca="false">+[1]data1cf!L344</f>
        <v>28167.1614320954</v>
      </c>
      <c r="N344" s="377" t="n">
        <f aca="false">+[1]data1cf!M344</f>
        <v>28863.951243246</v>
      </c>
      <c r="O344" s="377" t="n">
        <f aca="false">+[1]data1cf!N344</f>
        <v>29294.0248831184</v>
      </c>
      <c r="P344" s="377" t="n">
        <f aca="false">+[1]data1cf!O344</f>
        <v>37959.1607475519</v>
      </c>
      <c r="Q344" s="377" t="n">
        <f aca="false">+[1]data1cf!P344</f>
        <v>46338.557469794</v>
      </c>
      <c r="R344" s="377" t="n">
        <f aca="false">+[1]data1cf!Q344</f>
        <v>36002.0504427415</v>
      </c>
      <c r="S344" s="377" t="n">
        <f aca="false">+[1]data1cf!R344</f>
        <v>25243.6577901415</v>
      </c>
      <c r="T344" s="377" t="n">
        <f aca="false">+[1]data1cf!S344</f>
        <v>25014.3084591261</v>
      </c>
      <c r="U344" s="377" t="n">
        <f aca="false">+[1]data1cf!T344</f>
        <v>24759.9459488893</v>
      </c>
      <c r="V344" s="377" t="n">
        <f aca="false">+[1]data1cf!U344</f>
        <v>47141.0575343752</v>
      </c>
      <c r="W344" s="377" t="n">
        <f aca="false">+[1]data1cf!V344</f>
        <v>0</v>
      </c>
      <c r="X344" s="377" t="n">
        <f aca="false">+[1]data1cf!W344</f>
        <v>0</v>
      </c>
      <c r="Y344" s="377" t="n">
        <f aca="false">+[1]data1cf!X344</f>
        <v>0</v>
      </c>
      <c r="Z344" s="377" t="n">
        <f aca="false">+[1]data1cf!Y344</f>
        <v>0</v>
      </c>
      <c r="AA344" s="377" t="n">
        <f aca="false">+[1]data1cf!Z344</f>
        <v>0</v>
      </c>
      <c r="AB344" s="377" t="n">
        <f aca="false">+[1]data1cf!AA344</f>
        <v>0</v>
      </c>
      <c r="AC344" s="377" t="n">
        <f aca="false">+[1]data1cf!AB344</f>
        <v>0</v>
      </c>
      <c r="AD344" s="377" t="n">
        <f aca="false">+[1]data1cf!AC344</f>
        <v>0</v>
      </c>
      <c r="AE344" s="377" t="n">
        <f aca="false">+[1]data1cf!AD344</f>
        <v>0</v>
      </c>
      <c r="AF344" s="377" t="n">
        <f aca="false">+[1]data1cf!AE344</f>
        <v>0</v>
      </c>
      <c r="AG344" s="377"/>
      <c r="AH344" s="378" t="n">
        <f aca="false">XNPV(0.1,B344:AF344,$B$1:$AF$1)</f>
        <v>75547.875537036</v>
      </c>
      <c r="AI344" s="378" t="n">
        <f aca="false">SUMPRODUCT(B344:AA344,$B$1010:$AA$1010)</f>
        <v>162831.024971132</v>
      </c>
      <c r="AJ344" s="379" t="n">
        <f aca="false">SUMPRODUCT(B344:AF344,$B$1012:$AF$1012)</f>
        <v>162387.472269719</v>
      </c>
      <c r="AK344" s="380" t="n">
        <f aca="false">XIRR(B344:AF344,$B$1:$AF$1)</f>
        <v>0.155819808354553</v>
      </c>
      <c r="AL344" s="381" t="n">
        <f aca="false">1-EXP(-(1/0.25)*(AI344/ABS($AI$1010)))</f>
        <v>0.982628649490496</v>
      </c>
    </row>
    <row r="345" customFormat="false" ht="12.75" hidden="false" customHeight="false" outlineLevel="0" collapsed="false">
      <c r="A345" s="371"/>
      <c r="B345" s="377" t="n">
        <f aca="false">+[1]data1cf!A345</f>
        <v>-194803.025892247</v>
      </c>
      <c r="C345" s="377" t="n">
        <f aca="false">+[1]data1cf!B345</f>
        <v>8276.3259995812</v>
      </c>
      <c r="D345" s="377" t="n">
        <f aca="false">+[1]data1cf!C345</f>
        <v>51302.2592175894</v>
      </c>
      <c r="E345" s="377" t="n">
        <f aca="false">+[1]data1cf!D345</f>
        <v>48144.7861263892</v>
      </c>
      <c r="F345" s="377" t="n">
        <f aca="false">+[1]data1cf!E345</f>
        <v>29447.7936777717</v>
      </c>
      <c r="G345" s="377" t="n">
        <f aca="false">+[1]data1cf!F345</f>
        <v>29122.1981759146</v>
      </c>
      <c r="H345" s="377" t="n">
        <f aca="false">+[1]data1cf!G345</f>
        <v>28095.1366236563</v>
      </c>
      <c r="I345" s="377" t="n">
        <f aca="false">+[1]data1cf!H345</f>
        <v>27442.9627748611</v>
      </c>
      <c r="J345" s="377" t="n">
        <f aca="false">+[1]data1cf!I345</f>
        <v>28213.7094926653</v>
      </c>
      <c r="K345" s="377" t="n">
        <f aca="false">+[1]data1cf!J345</f>
        <v>28600.6852142824</v>
      </c>
      <c r="L345" s="377" t="n">
        <f aca="false">+[1]data1cf!K345</f>
        <v>29065.6267994778</v>
      </c>
      <c r="M345" s="377" t="n">
        <f aca="false">+[1]data1cf!L345</f>
        <v>29647.4479457961</v>
      </c>
      <c r="N345" s="377" t="n">
        <f aca="false">+[1]data1cf!M345</f>
        <v>30271.3381436317</v>
      </c>
      <c r="O345" s="377" t="n">
        <f aca="false">+[1]data1cf!N345</f>
        <v>30612.703414525</v>
      </c>
      <c r="P345" s="377" t="n">
        <f aca="false">+[1]data1cf!O345</f>
        <v>39854.0399817147</v>
      </c>
      <c r="Q345" s="377" t="n">
        <f aca="false">+[1]data1cf!P345</f>
        <v>48836.1349391105</v>
      </c>
      <c r="R345" s="377" t="n">
        <f aca="false">+[1]data1cf!Q345</f>
        <v>37634.3502488151</v>
      </c>
      <c r="S345" s="377" t="n">
        <f aca="false">+[1]data1cf!R345</f>
        <v>25990.2462079828</v>
      </c>
      <c r="T345" s="377" t="n">
        <f aca="false">+[1]data1cf!S345</f>
        <v>25721.6663781529</v>
      </c>
      <c r="U345" s="377" t="n">
        <f aca="false">+[1]data1cf!T345</f>
        <v>25428.0311085136</v>
      </c>
      <c r="V345" s="377" t="n">
        <f aca="false">+[1]data1cf!U345</f>
        <v>49593.8073930588</v>
      </c>
      <c r="W345" s="377" t="n">
        <f aca="false">+[1]data1cf!V345</f>
        <v>0</v>
      </c>
      <c r="X345" s="377" t="n">
        <f aca="false">+[1]data1cf!W345</f>
        <v>0</v>
      </c>
      <c r="Y345" s="377" t="n">
        <f aca="false">+[1]data1cf!X345</f>
        <v>0</v>
      </c>
      <c r="Z345" s="377" t="n">
        <f aca="false">+[1]data1cf!Y345</f>
        <v>0</v>
      </c>
      <c r="AA345" s="377" t="n">
        <f aca="false">+[1]data1cf!Z345</f>
        <v>0</v>
      </c>
      <c r="AB345" s="377" t="n">
        <f aca="false">+[1]data1cf!AA345</f>
        <v>0</v>
      </c>
      <c r="AC345" s="377" t="n">
        <f aca="false">+[1]data1cf!AB345</f>
        <v>0</v>
      </c>
      <c r="AD345" s="377" t="n">
        <f aca="false">+[1]data1cf!AC345</f>
        <v>0</v>
      </c>
      <c r="AE345" s="377" t="n">
        <f aca="false">+[1]data1cf!AD345</f>
        <v>0</v>
      </c>
      <c r="AF345" s="377" t="n">
        <f aca="false">+[1]data1cf!AE345</f>
        <v>0</v>
      </c>
      <c r="AG345" s="377"/>
      <c r="AH345" s="378" t="n">
        <f aca="false">XNPV(0.1,B345:AF345,$B$1:$AF$1)</f>
        <v>76355.2525772245</v>
      </c>
      <c r="AI345" s="378" t="n">
        <f aca="false">SUMPRODUCT(B345:AA345,$B$1010:$AA$1010)</f>
        <v>168381.012522357</v>
      </c>
      <c r="AJ345" s="379" t="n">
        <f aca="false">SUMPRODUCT(B345:AF345,$B$1012:$AF$1012)</f>
        <v>167914.177439202</v>
      </c>
      <c r="AK345" s="380" t="n">
        <f aca="false">XIRR(B345:AF345,$B$1:$AF$1)</f>
        <v>0.152698725276478</v>
      </c>
      <c r="AL345" s="381" t="n">
        <f aca="false">1-EXP(-(1/0.25)*(AI345/ABS($AI$1010)))</f>
        <v>0.984869980847835</v>
      </c>
    </row>
    <row r="346" customFormat="false" ht="12.75" hidden="false" customHeight="false" outlineLevel="0" collapsed="false">
      <c r="A346" s="371"/>
      <c r="B346" s="377" t="n">
        <f aca="false">+[1]data1cf!A346</f>
        <v>-190841.522341908</v>
      </c>
      <c r="C346" s="377" t="n">
        <f aca="false">+[1]data1cf!B346</f>
        <v>5374.55458444326</v>
      </c>
      <c r="D346" s="377" t="n">
        <f aca="false">+[1]data1cf!C346</f>
        <v>46862.1589392603</v>
      </c>
      <c r="E346" s="377" t="n">
        <f aca="false">+[1]data1cf!D346</f>
        <v>44904.5266867323</v>
      </c>
      <c r="F346" s="377" t="n">
        <f aca="false">+[1]data1cf!E346</f>
        <v>28809.1098331128</v>
      </c>
      <c r="G346" s="377" t="n">
        <f aca="false">+[1]data1cf!F346</f>
        <v>28528.6123467587</v>
      </c>
      <c r="H346" s="377" t="n">
        <f aca="false">+[1]data1cf!G346</f>
        <v>27557.9297096902</v>
      </c>
      <c r="I346" s="377" t="n">
        <f aca="false">+[1]data1cf!H346</f>
        <v>26953.0984325442</v>
      </c>
      <c r="J346" s="377" t="n">
        <f aca="false">+[1]data1cf!I346</f>
        <v>27742.3933548069</v>
      </c>
      <c r="K346" s="377" t="n">
        <f aca="false">+[1]data1cf!J346</f>
        <v>28153.9526499096</v>
      </c>
      <c r="L346" s="377" t="n">
        <f aca="false">+[1]data1cf!K346</f>
        <v>28642.227408197</v>
      </c>
      <c r="M346" s="377" t="n">
        <f aca="false">+[1]data1cf!L346</f>
        <v>29244.6525366148</v>
      </c>
      <c r="N346" s="377" t="n">
        <f aca="false">+[1]data1cf!M346</f>
        <v>29888.3791845581</v>
      </c>
      <c r="O346" s="377" t="n">
        <f aca="false">+[1]data1cf!N346</f>
        <v>30253.8825688843</v>
      </c>
      <c r="P346" s="377" t="n">
        <f aca="false">+[1]data1cf!O346</f>
        <v>39338.4312469125</v>
      </c>
      <c r="Q346" s="377" t="n">
        <f aca="false">+[1]data1cf!P346</f>
        <v>48156.5281674454</v>
      </c>
      <c r="R346" s="377" t="n">
        <f aca="false">+[1]data1cf!Q346</f>
        <v>37190.1910524643</v>
      </c>
      <c r="S346" s="377" t="n">
        <f aca="false">+[1]data1cf!R346</f>
        <v>25787.0947339464</v>
      </c>
      <c r="T346" s="377" t="n">
        <f aca="false">+[1]data1cf!S346</f>
        <v>25529.1897732559</v>
      </c>
      <c r="U346" s="377" t="n">
        <f aca="false">+[1]data1cf!T346</f>
        <v>25246.2408721315</v>
      </c>
      <c r="V346" s="377" t="n">
        <f aca="false">+[1]data1cf!U346</f>
        <v>48926.3985003854</v>
      </c>
      <c r="W346" s="377" t="n">
        <f aca="false">+[1]data1cf!V346</f>
        <v>0</v>
      </c>
      <c r="X346" s="377" t="n">
        <f aca="false">+[1]data1cf!W346</f>
        <v>0</v>
      </c>
      <c r="Y346" s="377" t="n">
        <f aca="false">+[1]data1cf!X346</f>
        <v>0</v>
      </c>
      <c r="Z346" s="377" t="n">
        <f aca="false">+[1]data1cf!Y346</f>
        <v>0</v>
      </c>
      <c r="AA346" s="377" t="n">
        <f aca="false">+[1]data1cf!Z346</f>
        <v>0</v>
      </c>
      <c r="AB346" s="377" t="n">
        <f aca="false">+[1]data1cf!AA346</f>
        <v>0</v>
      </c>
      <c r="AC346" s="377" t="n">
        <f aca="false">+[1]data1cf!AB346</f>
        <v>0</v>
      </c>
      <c r="AD346" s="377" t="n">
        <f aca="false">+[1]data1cf!AC346</f>
        <v>0</v>
      </c>
      <c r="AE346" s="377" t="n">
        <f aca="false">+[1]data1cf!AD346</f>
        <v>0</v>
      </c>
      <c r="AF346" s="377" t="n">
        <f aca="false">+[1]data1cf!AE346</f>
        <v>0</v>
      </c>
      <c r="AG346" s="377"/>
      <c r="AH346" s="378" t="n">
        <f aca="false">XNPV(0.1,B346:AF346,$B$1:$AF$1)</f>
        <v>68680.2176559356</v>
      </c>
      <c r="AI346" s="378" t="n">
        <f aca="false">SUMPRODUCT(B346:AA346,$B$1010:$AA$1010)</f>
        <v>158765.975819529</v>
      </c>
      <c r="AJ346" s="379" t="n">
        <f aca="false">SUMPRODUCT(B346:AF346,$B$1012:$AF$1012)</f>
        <v>158307.891730169</v>
      </c>
      <c r="AK346" s="380" t="n">
        <f aca="false">XIRR(B346:AF346,$B$1:$AF$1)</f>
        <v>0.147276773439453</v>
      </c>
      <c r="AL346" s="381" t="n">
        <f aca="false">1-EXP(-(1/0.25)*(AI346/ABS($AI$1010)))</f>
        <v>0.980779006055993</v>
      </c>
    </row>
    <row r="347" customFormat="false" ht="12.75" hidden="false" customHeight="false" outlineLevel="0" collapsed="false">
      <c r="A347" s="371"/>
      <c r="B347" s="377" t="n">
        <f aca="false">+[1]data1cf!A347</f>
        <v>-176086.948037554</v>
      </c>
      <c r="C347" s="377" t="n">
        <f aca="false">+[1]data1cf!B347</f>
        <v>8046.52910268267</v>
      </c>
      <c r="D347" s="377" t="n">
        <f aca="false">+[1]data1cf!C347</f>
        <v>43482.8122678545</v>
      </c>
      <c r="E347" s="377" t="n">
        <f aca="false">+[1]data1cf!D347</f>
        <v>46121.3438865746</v>
      </c>
      <c r="F347" s="377" t="n">
        <f aca="false">+[1]data1cf!E347</f>
        <v>26430.3392165372</v>
      </c>
      <c r="G347" s="377" t="n">
        <f aca="false">+[1]data1cf!F347</f>
        <v>26317.8087690253</v>
      </c>
      <c r="H347" s="377" t="n">
        <f aca="false">+[1]data1cf!G347</f>
        <v>25557.1087516361</v>
      </c>
      <c r="I347" s="377" t="n">
        <f aca="false">+[1]data1cf!H347</f>
        <v>25128.6043368242</v>
      </c>
      <c r="J347" s="377" t="n">
        <f aca="false">+[1]data1cf!I347</f>
        <v>25986.9818327654</v>
      </c>
      <c r="K347" s="377" t="n">
        <f aca="false">+[1]data1cf!J347</f>
        <v>26490.1023639121</v>
      </c>
      <c r="L347" s="377" t="n">
        <f aca="false">+[1]data1cf!K347</f>
        <v>27065.2812563918</v>
      </c>
      <c r="M347" s="377" t="n">
        <f aca="false">+[1]data1cf!L347</f>
        <v>27744.4456786122</v>
      </c>
      <c r="N347" s="377" t="n">
        <f aca="false">+[1]data1cf!M347</f>
        <v>28462.0529563049</v>
      </c>
      <c r="O347" s="377" t="n">
        <f aca="false">+[1]data1cf!N347</f>
        <v>28917.4584658429</v>
      </c>
      <c r="P347" s="377" t="n">
        <f aca="false">+[1]data1cf!O347</f>
        <v>37418.0524581669</v>
      </c>
      <c r="Q347" s="377" t="n">
        <f aca="false">+[1]data1cf!P347</f>
        <v>45625.3405810008</v>
      </c>
      <c r="R347" s="377" t="n">
        <f aca="false">+[1]data1cf!Q347</f>
        <v>35535.9252459987</v>
      </c>
      <c r="S347" s="377" t="n">
        <f aca="false">+[1]data1cf!R347</f>
        <v>25030.4594108626</v>
      </c>
      <c r="T347" s="377" t="n">
        <f aca="false">+[1]data1cf!S347</f>
        <v>24812.3128772195</v>
      </c>
      <c r="U347" s="377" t="n">
        <f aca="false">+[1]data1cf!T347</f>
        <v>24569.1652324351</v>
      </c>
      <c r="V347" s="377" t="n">
        <f aca="false">+[1]data1cf!U347</f>
        <v>46440.6417736273</v>
      </c>
      <c r="W347" s="377" t="n">
        <f aca="false">+[1]data1cf!V347</f>
        <v>0</v>
      </c>
      <c r="X347" s="377" t="n">
        <f aca="false">+[1]data1cf!W347</f>
        <v>0</v>
      </c>
      <c r="Y347" s="377" t="n">
        <f aca="false">+[1]data1cf!X347</f>
        <v>0</v>
      </c>
      <c r="Z347" s="377" t="n">
        <f aca="false">+[1]data1cf!Y347</f>
        <v>0</v>
      </c>
      <c r="AA347" s="377" t="n">
        <f aca="false">+[1]data1cf!Z347</f>
        <v>0</v>
      </c>
      <c r="AB347" s="377" t="n">
        <f aca="false">+[1]data1cf!AA347</f>
        <v>0</v>
      </c>
      <c r="AC347" s="377" t="n">
        <f aca="false">+[1]data1cf!AB347</f>
        <v>0</v>
      </c>
      <c r="AD347" s="377" t="n">
        <f aca="false">+[1]data1cf!AC347</f>
        <v>0</v>
      </c>
      <c r="AE347" s="377" t="n">
        <f aca="false">+[1]data1cf!AD347</f>
        <v>0</v>
      </c>
      <c r="AF347" s="377" t="n">
        <f aca="false">+[1]data1cf!AE347</f>
        <v>0</v>
      </c>
      <c r="AG347" s="377"/>
      <c r="AH347" s="378" t="n">
        <f aca="false">XNPV(0.1,B347:AF347,$B$1:$AF$1)</f>
        <v>73198.8550623796</v>
      </c>
      <c r="AI347" s="378" t="n">
        <f aca="false">SUMPRODUCT(B347:AA347,$B$1010:$AA$1010)</f>
        <v>158911.619029871</v>
      </c>
      <c r="AJ347" s="379" t="n">
        <f aca="false">SUMPRODUCT(B347:AF347,$B$1012:$AF$1012)</f>
        <v>158475.534286973</v>
      </c>
      <c r="AK347" s="380" t="n">
        <f aca="false">XIRR(B347:AF347,$B$1:$AF$1)</f>
        <v>0.154876905712996</v>
      </c>
      <c r="AL347" s="381" t="n">
        <f aca="false">1-EXP(-(1/0.25)*(AI347/ABS($AI$1010)))</f>
        <v>0.980848558340698</v>
      </c>
    </row>
    <row r="348" customFormat="false" ht="12.75" hidden="false" customHeight="false" outlineLevel="0" collapsed="false">
      <c r="A348" s="371"/>
      <c r="B348" s="377" t="n">
        <f aca="false">+[1]data1cf!A348</f>
        <v>-161590.004613978</v>
      </c>
      <c r="C348" s="377" t="n">
        <f aca="false">+[1]data1cf!B348</f>
        <v>6210.92196447888</v>
      </c>
      <c r="D348" s="377" t="n">
        <f aca="false">+[1]data1cf!C348</f>
        <v>40865.479216211</v>
      </c>
      <c r="E348" s="377" t="n">
        <f aca="false">+[1]data1cf!D348</f>
        <v>42582.5335705819</v>
      </c>
      <c r="F348" s="377" t="n">
        <f aca="false">+[1]data1cf!E348</f>
        <v>24093.1045166527</v>
      </c>
      <c r="G348" s="377" t="n">
        <f aca="false">+[1]data1cf!F348</f>
        <v>24145.6082211871</v>
      </c>
      <c r="H348" s="377" t="n">
        <f aca="false">+[1]data1cf!G348</f>
        <v>23591.2242990394</v>
      </c>
      <c r="I348" s="377" t="n">
        <f aca="false">+[1]data1cf!H348</f>
        <v>23335.9678881742</v>
      </c>
      <c r="J348" s="377" t="n">
        <f aca="false">+[1]data1cf!I348</f>
        <v>24262.221701081</v>
      </c>
      <c r="K348" s="377" t="n">
        <f aca="false">+[1]data1cf!J348</f>
        <v>24855.3047097169</v>
      </c>
      <c r="L348" s="377" t="n">
        <f aca="false">+[1]data1cf!K348</f>
        <v>25515.870295887</v>
      </c>
      <c r="M348" s="377" t="n">
        <f aca="false">+[1]data1cf!L348</f>
        <v>26270.4340605543</v>
      </c>
      <c r="N348" s="377" t="n">
        <f aca="false">+[1]data1cf!M348</f>
        <v>27060.6319320163</v>
      </c>
      <c r="O348" s="377" t="n">
        <f aca="false">+[1]data1cf!N348</f>
        <v>27604.3697780875</v>
      </c>
      <c r="P348" s="377" t="n">
        <f aca="false">+[1]data1cf!O348</f>
        <v>35531.2055672972</v>
      </c>
      <c r="Q348" s="377" t="n">
        <f aca="false">+[1]data1cf!P348</f>
        <v>43138.3502769623</v>
      </c>
      <c r="R348" s="377" t="n">
        <f aca="false">+[1]data1cf!Q348</f>
        <v>33910.5447159206</v>
      </c>
      <c r="S348" s="377" t="n">
        <f aca="false">+[1]data1cf!R348</f>
        <v>24287.035761711</v>
      </c>
      <c r="T348" s="377" t="n">
        <f aca="false">+[1]data1cf!S348</f>
        <v>24107.9534298284</v>
      </c>
      <c r="U348" s="377" t="n">
        <f aca="false">+[1]data1cf!T348</f>
        <v>23903.9120682511</v>
      </c>
      <c r="V348" s="377" t="n">
        <f aca="false">+[1]data1cf!U348</f>
        <v>43998.2890571578</v>
      </c>
      <c r="W348" s="377" t="n">
        <f aca="false">+[1]data1cf!V348</f>
        <v>0</v>
      </c>
      <c r="X348" s="377" t="n">
        <f aca="false">+[1]data1cf!W348</f>
        <v>0</v>
      </c>
      <c r="Y348" s="377" t="n">
        <f aca="false">+[1]data1cf!X348</f>
        <v>0</v>
      </c>
      <c r="Z348" s="377" t="n">
        <f aca="false">+[1]data1cf!Y348</f>
        <v>0</v>
      </c>
      <c r="AA348" s="377" t="n">
        <f aca="false">+[1]data1cf!Z348</f>
        <v>0</v>
      </c>
      <c r="AB348" s="377" t="n">
        <f aca="false">+[1]data1cf!AA348</f>
        <v>0</v>
      </c>
      <c r="AC348" s="377" t="n">
        <f aca="false">+[1]data1cf!AB348</f>
        <v>0</v>
      </c>
      <c r="AD348" s="377" t="n">
        <f aca="false">+[1]data1cf!AC348</f>
        <v>0</v>
      </c>
      <c r="AE348" s="377" t="n">
        <f aca="false">+[1]data1cf!AD348</f>
        <v>0</v>
      </c>
      <c r="AF348" s="377" t="n">
        <f aca="false">+[1]data1cf!AE348</f>
        <v>0</v>
      </c>
      <c r="AG348" s="377"/>
      <c r="AH348" s="378" t="n">
        <f aca="false">XNPV(0.1,B348:AF348,$B$1:$AF$1)</f>
        <v>70607.968778495</v>
      </c>
      <c r="AI348" s="378" t="n">
        <f aca="false">SUMPRODUCT(B348:AA348,$B$1010:$AA$1010)</f>
        <v>151419.155895019</v>
      </c>
      <c r="AJ348" s="379" t="n">
        <f aca="false">SUMPRODUCT(B348:AF348,$B$1012:$AF$1012)</f>
        <v>151006.952287981</v>
      </c>
      <c r="AK348" s="380" t="n">
        <f aca="false">XIRR(B348:AF348,$B$1:$AF$1)</f>
        <v>0.156702612108992</v>
      </c>
      <c r="AL348" s="381" t="n">
        <f aca="false">1-EXP(-(1/0.25)*(AI348/ABS($AI$1010)))</f>
        <v>0.976922258866034</v>
      </c>
    </row>
    <row r="349" customFormat="false" ht="12.75" hidden="false" customHeight="false" outlineLevel="0" collapsed="false">
      <c r="A349" s="371"/>
      <c r="B349" s="377" t="n">
        <f aca="false">+[1]data1cf!A349</f>
        <v>-186013.461870161</v>
      </c>
      <c r="C349" s="377" t="n">
        <f aca="false">+[1]data1cf!B349</f>
        <v>7679.2457880679</v>
      </c>
      <c r="D349" s="377" t="n">
        <f aca="false">+[1]data1cf!C349</f>
        <v>44196.3283857879</v>
      </c>
      <c r="E349" s="377" t="n">
        <f aca="false">+[1]data1cf!D349</f>
        <v>49166.0896791583</v>
      </c>
      <c r="F349" s="377" t="n">
        <f aca="false">+[1]data1cf!E349</f>
        <v>28030.7174411444</v>
      </c>
      <c r="G349" s="377" t="n">
        <f aca="false">+[1]data1cf!F349</f>
        <v>27805.1829109597</v>
      </c>
      <c r="H349" s="377" t="n">
        <f aca="false">+[1]data1cf!G349</f>
        <v>26903.2117639632</v>
      </c>
      <c r="I349" s="377" t="n">
        <f aca="false">+[1]data1cf!H349</f>
        <v>26356.0789833364</v>
      </c>
      <c r="J349" s="377" t="n">
        <f aca="false">+[1]data1cf!I349</f>
        <v>27167.9794268688</v>
      </c>
      <c r="K349" s="377" t="n">
        <f aca="false">+[1]data1cf!J349</f>
        <v>27609.4998157564</v>
      </c>
      <c r="L349" s="377" t="n">
        <f aca="false">+[1]data1cf!K349</f>
        <v>28126.2117492866</v>
      </c>
      <c r="M349" s="377" t="n">
        <f aca="false">+[1]data1cf!L349</f>
        <v>28753.7478665675</v>
      </c>
      <c r="N349" s="377" t="n">
        <f aca="false">+[1]data1cf!M349</f>
        <v>29421.6500780184</v>
      </c>
      <c r="O349" s="377" t="n">
        <f aca="false">+[1]data1cf!N349</f>
        <v>29816.5716541614</v>
      </c>
      <c r="P349" s="377" t="n">
        <f aca="false">+[1]data1cf!O349</f>
        <v>38710.0359622049</v>
      </c>
      <c r="Q349" s="377" t="n">
        <f aca="false">+[1]data1cf!P349</f>
        <v>47328.261185247</v>
      </c>
      <c r="R349" s="377" t="n">
        <f aca="false">+[1]data1cf!Q349</f>
        <v>36648.8744963098</v>
      </c>
      <c r="S349" s="377" t="n">
        <f aca="false">+[1]data1cf!R349</f>
        <v>25539.5050021417</v>
      </c>
      <c r="T349" s="377" t="n">
        <f aca="false">+[1]data1cf!S349</f>
        <v>25294.6099789855</v>
      </c>
      <c r="U349" s="377" t="n">
        <f aca="false">+[1]data1cf!T349</f>
        <v>25024.6850301959</v>
      </c>
      <c r="V349" s="377" t="n">
        <f aca="false">+[1]data1cf!U349</f>
        <v>48112.9976155293</v>
      </c>
      <c r="W349" s="377" t="n">
        <f aca="false">+[1]data1cf!V349</f>
        <v>0</v>
      </c>
      <c r="X349" s="377" t="n">
        <f aca="false">+[1]data1cf!W349</f>
        <v>0</v>
      </c>
      <c r="Y349" s="377" t="n">
        <f aca="false">+[1]data1cf!X349</f>
        <v>0</v>
      </c>
      <c r="Z349" s="377" t="n">
        <f aca="false">+[1]data1cf!Y349</f>
        <v>0</v>
      </c>
      <c r="AA349" s="377" t="n">
        <f aca="false">+[1]data1cf!Z349</f>
        <v>0</v>
      </c>
      <c r="AB349" s="377" t="n">
        <f aca="false">+[1]data1cf!AA349</f>
        <v>0</v>
      </c>
      <c r="AC349" s="377" t="n">
        <f aca="false">+[1]data1cf!AB349</f>
        <v>0</v>
      </c>
      <c r="AD349" s="377" t="n">
        <f aca="false">+[1]data1cf!AC349</f>
        <v>0</v>
      </c>
      <c r="AE349" s="377" t="n">
        <f aca="false">+[1]data1cf!AD349</f>
        <v>0</v>
      </c>
      <c r="AF349" s="377" t="n">
        <f aca="false">+[1]data1cf!AE349</f>
        <v>0</v>
      </c>
      <c r="AG349" s="377"/>
      <c r="AH349" s="378" t="n">
        <f aca="false">XNPV(0.1,B349:AF349,$B$1:$AF$1)</f>
        <v>73072.0744862485</v>
      </c>
      <c r="AI349" s="378" t="n">
        <f aca="false">SUMPRODUCT(B349:AA349,$B$1010:$AA$1010)</f>
        <v>162058.109333952</v>
      </c>
      <c r="AJ349" s="379" t="n">
        <f aca="false">SUMPRODUCT(B349:AF349,$B$1012:$AF$1012)</f>
        <v>161605.958155771</v>
      </c>
      <c r="AK349" s="380" t="n">
        <f aca="false">XIRR(B349:AF349,$B$1:$AF$1)</f>
        <v>0.152044539715525</v>
      </c>
      <c r="AL349" s="381" t="n">
        <f aca="false">1-EXP(-(1/0.25)*(AI349/ABS($AI$1010)))</f>
        <v>0.982291220682041</v>
      </c>
    </row>
    <row r="350" customFormat="false" ht="12.75" hidden="false" customHeight="false" outlineLevel="0" collapsed="false">
      <c r="A350" s="371"/>
      <c r="B350" s="377" t="n">
        <f aca="false">+[1]data1cf!A350</f>
        <v>-189422.520085635</v>
      </c>
      <c r="C350" s="377" t="n">
        <f aca="false">+[1]data1cf!B350</f>
        <v>5649.97797061958</v>
      </c>
      <c r="D350" s="377" t="n">
        <f aca="false">+[1]data1cf!C350</f>
        <v>45001.9552145389</v>
      </c>
      <c r="E350" s="377" t="n">
        <f aca="false">+[1]data1cf!D350</f>
        <v>47922.7155033288</v>
      </c>
      <c r="F350" s="377" t="n">
        <f aca="false">+[1]data1cf!E350</f>
        <v>28580.334620596</v>
      </c>
      <c r="G350" s="377" t="n">
        <f aca="false">+[1]data1cf!F350</f>
        <v>28315.9911487308</v>
      </c>
      <c r="H350" s="377" t="n">
        <f aca="false">+[1]data1cf!G350</f>
        <v>27365.5033207406</v>
      </c>
      <c r="I350" s="377" t="n">
        <f aca="false">+[1]data1cf!H350</f>
        <v>26777.6300533841</v>
      </c>
      <c r="J350" s="377" t="n">
        <f aca="false">+[1]data1cf!I350</f>
        <v>27573.5689035497</v>
      </c>
      <c r="K350" s="377" t="n">
        <f aca="false">+[1]data1cf!J350</f>
        <v>27993.9339830726</v>
      </c>
      <c r="L350" s="377" t="n">
        <f aca="false">+[1]data1cf!K350</f>
        <v>28490.5666349836</v>
      </c>
      <c r="M350" s="377" t="n">
        <f aca="false">+[1]data1cf!L350</f>
        <v>29100.3720665402</v>
      </c>
      <c r="N350" s="377" t="n">
        <f aca="false">+[1]data1cf!M350</f>
        <v>29751.2040892742</v>
      </c>
      <c r="O350" s="377" t="n">
        <f aca="false">+[1]data1cf!N350</f>
        <v>30125.3536951645</v>
      </c>
      <c r="P350" s="377" t="n">
        <f aca="false">+[1]data1cf!O350</f>
        <v>39153.7412804034</v>
      </c>
      <c r="Q350" s="377" t="n">
        <f aca="false">+[1]data1cf!P350</f>
        <v>47913.0944483746</v>
      </c>
      <c r="R350" s="377" t="n">
        <f aca="false">+[1]data1cf!Q350</f>
        <v>37031.0941606511</v>
      </c>
      <c r="S350" s="377" t="n">
        <f aca="false">+[1]data1cf!R350</f>
        <v>25714.326302375</v>
      </c>
      <c r="T350" s="377" t="n">
        <f aca="false">+[1]data1cf!S350</f>
        <v>25460.2450574028</v>
      </c>
      <c r="U350" s="377" t="n">
        <f aca="false">+[1]data1cf!T350</f>
        <v>25181.1239910492</v>
      </c>
      <c r="V350" s="377" t="n">
        <f aca="false">+[1]data1cf!U350</f>
        <v>48687.3340359656</v>
      </c>
      <c r="W350" s="377" t="n">
        <f aca="false">+[1]data1cf!V350</f>
        <v>0</v>
      </c>
      <c r="X350" s="377" t="n">
        <f aca="false">+[1]data1cf!W350</f>
        <v>0</v>
      </c>
      <c r="Y350" s="377" t="n">
        <f aca="false">+[1]data1cf!X350</f>
        <v>0</v>
      </c>
      <c r="Z350" s="377" t="n">
        <f aca="false">+[1]data1cf!Y350</f>
        <v>0</v>
      </c>
      <c r="AA350" s="377" t="n">
        <f aca="false">+[1]data1cf!Z350</f>
        <v>0</v>
      </c>
      <c r="AB350" s="377" t="n">
        <f aca="false">+[1]data1cf!AA350</f>
        <v>0</v>
      </c>
      <c r="AC350" s="377" t="n">
        <f aca="false">+[1]data1cf!AB350</f>
        <v>0</v>
      </c>
      <c r="AD350" s="377" t="n">
        <f aca="false">+[1]data1cf!AC350</f>
        <v>0</v>
      </c>
      <c r="AE350" s="377" t="n">
        <f aca="false">+[1]data1cf!AD350</f>
        <v>0</v>
      </c>
      <c r="AF350" s="377" t="n">
        <f aca="false">+[1]data1cf!AE350</f>
        <v>0</v>
      </c>
      <c r="AG350" s="377"/>
      <c r="AH350" s="378" t="n">
        <f aca="false">XNPV(0.1,B350:AF350,$B$1:$AF$1)</f>
        <v>70042.2532603372</v>
      </c>
      <c r="AI350" s="378" t="n">
        <f aca="false">SUMPRODUCT(B350:AA350,$B$1010:$AA$1010)</f>
        <v>159886.514023205</v>
      </c>
      <c r="AJ350" s="379" t="n">
        <f aca="false">SUMPRODUCT(B350:AF350,$B$1012:$AF$1012)</f>
        <v>159429.844653559</v>
      </c>
      <c r="AK350" s="380" t="n">
        <f aca="false">XIRR(B350:AF350,$B$1:$AF$1)</f>
        <v>0.148643621721631</v>
      </c>
      <c r="AL350" s="381" t="n">
        <f aca="false">1-EXP(-(1/0.25)*(AI350/ABS($AI$1010)))</f>
        <v>0.981307685551566</v>
      </c>
    </row>
    <row r="351" customFormat="false" ht="12.75" hidden="false" customHeight="false" outlineLevel="0" collapsed="false">
      <c r="A351" s="371"/>
      <c r="B351" s="377" t="n">
        <f aca="false">+[1]data1cf!A351</f>
        <v>-153329.656197635</v>
      </c>
      <c r="C351" s="377" t="n">
        <f aca="false">+[1]data1cf!B351</f>
        <v>10447.9690311287</v>
      </c>
      <c r="D351" s="377" t="n">
        <f aca="false">+[1]data1cf!C351</f>
        <v>41845.0203689892</v>
      </c>
      <c r="E351" s="377" t="n">
        <f aca="false">+[1]data1cf!D351</f>
        <v>41280.3143361509</v>
      </c>
      <c r="F351" s="377" t="n">
        <f aca="false">+[1]data1cf!E351</f>
        <v>22761.3497882443</v>
      </c>
      <c r="G351" s="377" t="n">
        <f aca="false">+[1]data1cf!F351</f>
        <v>22907.8898393843</v>
      </c>
      <c r="H351" s="377" t="n">
        <f aca="false">+[1]data1cf!G351</f>
        <v>22471.0646867508</v>
      </c>
      <c r="I351" s="377" t="n">
        <f aca="false">+[1]data1cf!H351</f>
        <v>22314.5248696682</v>
      </c>
      <c r="J351" s="377" t="n">
        <f aca="false">+[1]data1cf!I351</f>
        <v>23279.4545614119</v>
      </c>
      <c r="K351" s="377" t="n">
        <f aca="false">+[1]data1cf!J351</f>
        <v>23923.7981279976</v>
      </c>
      <c r="L351" s="377" t="n">
        <f aca="false">+[1]data1cf!K351</f>
        <v>24633.0169936484</v>
      </c>
      <c r="M351" s="377" t="n">
        <f aca="false">+[1]data1cf!L351</f>
        <v>25430.5432519099</v>
      </c>
      <c r="N351" s="377" t="n">
        <f aca="false">+[1]data1cf!M351</f>
        <v>26262.1031938971</v>
      </c>
      <c r="O351" s="377" t="n">
        <f aca="false">+[1]data1cf!N351</f>
        <v>26856.1727447197</v>
      </c>
      <c r="P351" s="377" t="n">
        <f aca="false">+[1]data1cf!O351</f>
        <v>34456.0815034526</v>
      </c>
      <c r="Q351" s="377" t="n">
        <f aca="false">+[1]data1cf!P351</f>
        <v>41721.2649080551</v>
      </c>
      <c r="R351" s="377" t="n">
        <f aca="false">+[1]data1cf!Q351</f>
        <v>32984.404005062</v>
      </c>
      <c r="S351" s="377" t="n">
        <f aca="false">+[1]data1cf!R351</f>
        <v>23863.4334764902</v>
      </c>
      <c r="T351" s="377" t="n">
        <f aca="false">+[1]data1cf!S351</f>
        <v>23706.6098999686</v>
      </c>
      <c r="U351" s="377" t="n">
        <f aca="false">+[1]data1cf!T351</f>
        <v>23524.8512717318</v>
      </c>
      <c r="V351" s="377" t="n">
        <f aca="false">+[1]data1cf!U351</f>
        <v>42606.6381550216</v>
      </c>
      <c r="W351" s="377" t="n">
        <f aca="false">+[1]data1cf!V351</f>
        <v>0</v>
      </c>
      <c r="X351" s="377" t="n">
        <f aca="false">+[1]data1cf!W351</f>
        <v>0</v>
      </c>
      <c r="Y351" s="377" t="n">
        <f aca="false">+[1]data1cf!X351</f>
        <v>0</v>
      </c>
      <c r="Z351" s="377" t="n">
        <f aca="false">+[1]data1cf!Y351</f>
        <v>0</v>
      </c>
      <c r="AA351" s="377" t="n">
        <f aca="false">+[1]data1cf!Z351</f>
        <v>0</v>
      </c>
      <c r="AB351" s="377" t="n">
        <f aca="false">+[1]data1cf!AA351</f>
        <v>0</v>
      </c>
      <c r="AC351" s="377" t="n">
        <f aca="false">+[1]data1cf!AB351</f>
        <v>0</v>
      </c>
      <c r="AD351" s="377" t="n">
        <f aca="false">+[1]data1cf!AC351</f>
        <v>0</v>
      </c>
      <c r="AE351" s="377" t="n">
        <f aca="false">+[1]data1cf!AD351</f>
        <v>0</v>
      </c>
      <c r="AF351" s="377" t="n">
        <f aca="false">+[1]data1cf!AE351</f>
        <v>0</v>
      </c>
      <c r="AG351" s="377"/>
      <c r="AH351" s="378" t="n">
        <f aca="false">XNPV(0.1,B351:AF351,$B$1:$AF$1)</f>
        <v>76512.3605652819</v>
      </c>
      <c r="AI351" s="378" t="n">
        <f aca="false">SUMPRODUCT(B351:AA351,$B$1010:$AA$1010)</f>
        <v>154999.016374941</v>
      </c>
      <c r="AJ351" s="379" t="n">
        <f aca="false">SUMPRODUCT(B351:AF351,$B$1012:$AF$1012)</f>
        <v>154598.721065917</v>
      </c>
      <c r="AK351" s="380" t="n">
        <f aca="false">XIRR(B351:AF351,$B$1:$AF$1)</f>
        <v>0.165952501623828</v>
      </c>
      <c r="AL351" s="381" t="n">
        <f aca="false">1-EXP(-(1/0.25)*(AI351/ABS($AI$1010)))</f>
        <v>0.97888963130584</v>
      </c>
    </row>
    <row r="352" customFormat="false" ht="12.75" hidden="false" customHeight="false" outlineLevel="0" collapsed="false">
      <c r="A352" s="371"/>
      <c r="B352" s="377" t="n">
        <f aca="false">+[1]data1cf!A352</f>
        <v>-198125.181840142</v>
      </c>
      <c r="C352" s="377" t="n">
        <f aca="false">+[1]data1cf!B352</f>
        <v>7899.14453067577</v>
      </c>
      <c r="D352" s="377" t="n">
        <f aca="false">+[1]data1cf!C352</f>
        <v>54264.0688600796</v>
      </c>
      <c r="E352" s="377" t="n">
        <f aca="false">+[1]data1cf!D352</f>
        <v>51322.8705028805</v>
      </c>
      <c r="F352" s="377" t="n">
        <f aca="false">+[1]data1cf!E352</f>
        <v>29983.4002489622</v>
      </c>
      <c r="G352" s="377" t="n">
        <f aca="false">+[1]data1cf!F352</f>
        <v>29619.9851065226</v>
      </c>
      <c r="H352" s="377" t="n">
        <f aca="false">+[1]data1cf!G352</f>
        <v>28545.6436399455</v>
      </c>
      <c r="I352" s="377" t="n">
        <f aca="false">+[1]data1cf!H352</f>
        <v>27853.7678436464</v>
      </c>
      <c r="J352" s="377" t="n">
        <f aca="false">+[1]data1cf!I352</f>
        <v>28608.9598542588</v>
      </c>
      <c r="K352" s="377" t="n">
        <f aca="false">+[1]data1cf!J352</f>
        <v>28975.3195486936</v>
      </c>
      <c r="L352" s="377" t="n">
        <f aca="false">+[1]data1cf!K352</f>
        <v>29420.6937048093</v>
      </c>
      <c r="M352" s="377" t="n">
        <f aca="false">+[1]data1cf!L352</f>
        <v>29985.236148531</v>
      </c>
      <c r="N352" s="377" t="n">
        <f aca="false">+[1]data1cf!M352</f>
        <v>30592.4913036676</v>
      </c>
      <c r="O352" s="377" t="n">
        <f aca="false">+[1]data1cf!N352</f>
        <v>30913.6141145728</v>
      </c>
      <c r="P352" s="377" t="n">
        <f aca="false">+[1]data1cf!O352</f>
        <v>40286.4345519435</v>
      </c>
      <c r="Q352" s="377" t="n">
        <f aca="false">+[1]data1cf!P352</f>
        <v>49406.0598804939</v>
      </c>
      <c r="R352" s="377" t="n">
        <f aca="false">+[1]data1cf!Q352</f>
        <v>38006.826531423</v>
      </c>
      <c r="S352" s="377" t="n">
        <f aca="false">+[1]data1cf!R352</f>
        <v>26160.6110377039</v>
      </c>
      <c r="T352" s="377" t="n">
        <f aca="false">+[1]data1cf!S352</f>
        <v>25883.0791573324</v>
      </c>
      <c r="U352" s="377" t="n">
        <f aca="false">+[1]data1cf!T352</f>
        <v>25580.4821936613</v>
      </c>
      <c r="V352" s="377" t="n">
        <f aca="false">+[1]data1cf!U352</f>
        <v>50153.503072817</v>
      </c>
      <c r="W352" s="377" t="n">
        <f aca="false">+[1]data1cf!V352</f>
        <v>0</v>
      </c>
      <c r="X352" s="377" t="n">
        <f aca="false">+[1]data1cf!W352</f>
        <v>0</v>
      </c>
      <c r="Y352" s="377" t="n">
        <f aca="false">+[1]data1cf!X352</f>
        <v>0</v>
      </c>
      <c r="Z352" s="377" t="n">
        <f aca="false">+[1]data1cf!Y352</f>
        <v>0</v>
      </c>
      <c r="AA352" s="377" t="n">
        <f aca="false">+[1]data1cf!Z352</f>
        <v>0</v>
      </c>
      <c r="AB352" s="377" t="n">
        <f aca="false">+[1]data1cf!AA352</f>
        <v>0</v>
      </c>
      <c r="AC352" s="377" t="n">
        <f aca="false">+[1]data1cf!AB352</f>
        <v>0</v>
      </c>
      <c r="AD352" s="377" t="n">
        <f aca="false">+[1]data1cf!AC352</f>
        <v>0</v>
      </c>
      <c r="AE352" s="377" t="n">
        <f aca="false">+[1]data1cf!AD352</f>
        <v>0</v>
      </c>
      <c r="AF352" s="377" t="n">
        <f aca="false">+[1]data1cf!AE352</f>
        <v>0</v>
      </c>
      <c r="AG352" s="377"/>
      <c r="AH352" s="378" t="n">
        <f aca="false">XNPV(0.1,B352:AF352,$B$1:$AF$1)</f>
        <v>79953.2412375249</v>
      </c>
      <c r="AI352" s="378" t="n">
        <f aca="false">SUMPRODUCT(B352:AA352,$B$1010:$AA$1010)</f>
        <v>173481.983945713</v>
      </c>
      <c r="AJ352" s="379" t="n">
        <f aca="false">SUMPRODUCT(B352:AF352,$B$1012:$AF$1012)</f>
        <v>173008.241572325</v>
      </c>
      <c r="AK352" s="380" t="n">
        <f aca="false">XIRR(B352:AF352,$B$1:$AF$1)</f>
        <v>0.15475696322504</v>
      </c>
      <c r="AL352" s="381" t="n">
        <f aca="false">1-EXP(-(1/0.25)*(AI352/ABS($AI$1010)))</f>
        <v>0.986674020690623</v>
      </c>
    </row>
    <row r="353" customFormat="false" ht="12.75" hidden="false" customHeight="false" outlineLevel="0" collapsed="false">
      <c r="A353" s="371"/>
      <c r="B353" s="377" t="n">
        <f aca="false">+[1]data1cf!A353</f>
        <v>-173703.839113963</v>
      </c>
      <c r="C353" s="377" t="n">
        <f aca="false">+[1]data1cf!B353</f>
        <v>7708.34797813943</v>
      </c>
      <c r="D353" s="377" t="n">
        <f aca="false">+[1]data1cf!C353</f>
        <v>44015.9459177252</v>
      </c>
      <c r="E353" s="377" t="n">
        <f aca="false">+[1]data1cf!D353</f>
        <v>46205.1000236459</v>
      </c>
      <c r="F353" s="377" t="n">
        <f aca="false">+[1]data1cf!E353</f>
        <v>26046.1282344647</v>
      </c>
      <c r="G353" s="377" t="n">
        <f aca="false">+[1]data1cf!F353</f>
        <v>25960.7272547964</v>
      </c>
      <c r="H353" s="377" t="n">
        <f aca="false">+[1]data1cf!G353</f>
        <v>25233.9429197192</v>
      </c>
      <c r="I353" s="377" t="n">
        <f aca="false">+[1]data1cf!H353</f>
        <v>24833.9182231579</v>
      </c>
      <c r="J353" s="377" t="n">
        <f aca="false">+[1]data1cf!I353</f>
        <v>25703.4537026779</v>
      </c>
      <c r="K353" s="377" t="n">
        <f aca="false">+[1]data1cf!J353</f>
        <v>26221.362894898</v>
      </c>
      <c r="L353" s="377" t="n">
        <f aca="false">+[1]data1cf!K353</f>
        <v>26810.5782491162</v>
      </c>
      <c r="M353" s="377" t="n">
        <f aca="false">+[1]data1cf!L353</f>
        <v>27502.1373424455</v>
      </c>
      <c r="N353" s="377" t="n">
        <f aca="false">+[1]data1cf!M353</f>
        <v>28231.6775695002</v>
      </c>
      <c r="O353" s="377" t="n">
        <f aca="false">+[1]data1cf!N353</f>
        <v>28701.6037661433</v>
      </c>
      <c r="P353" s="377" t="n">
        <f aca="false">+[1]data1cf!O353</f>
        <v>37107.8793732827</v>
      </c>
      <c r="Q353" s="377" t="n">
        <f aca="false">+[1]data1cf!P353</f>
        <v>45216.511725616</v>
      </c>
      <c r="R353" s="377" t="n">
        <f aca="false">+[1]data1cf!Q353</f>
        <v>35268.7338296921</v>
      </c>
      <c r="S353" s="377" t="n">
        <f aca="false">+[1]data1cf!R353</f>
        <v>24908.2502333459</v>
      </c>
      <c r="T353" s="377" t="n">
        <f aca="false">+[1]data1cf!S353</f>
        <v>24696.5253463277</v>
      </c>
      <c r="U353" s="377" t="n">
        <f aca="false">+[1]data1cf!T353</f>
        <v>24459.8062658107</v>
      </c>
      <c r="V353" s="377" t="n">
        <f aca="false">+[1]data1cf!U353</f>
        <v>46039.1507569962</v>
      </c>
      <c r="W353" s="377" t="n">
        <f aca="false">+[1]data1cf!V353</f>
        <v>0</v>
      </c>
      <c r="X353" s="377" t="n">
        <f aca="false">+[1]data1cf!W353</f>
        <v>0</v>
      </c>
      <c r="Y353" s="377" t="n">
        <f aca="false">+[1]data1cf!X353</f>
        <v>0</v>
      </c>
      <c r="Z353" s="377" t="n">
        <f aca="false">+[1]data1cf!Y353</f>
        <v>0</v>
      </c>
      <c r="AA353" s="377" t="n">
        <f aca="false">+[1]data1cf!Z353</f>
        <v>0</v>
      </c>
      <c r="AB353" s="377" t="n">
        <f aca="false">+[1]data1cf!AA353</f>
        <v>0</v>
      </c>
      <c r="AC353" s="377" t="n">
        <f aca="false">+[1]data1cf!AB353</f>
        <v>0</v>
      </c>
      <c r="AD353" s="377" t="n">
        <f aca="false">+[1]data1cf!AC353</f>
        <v>0</v>
      </c>
      <c r="AE353" s="377" t="n">
        <f aca="false">+[1]data1cf!AD353</f>
        <v>0</v>
      </c>
      <c r="AF353" s="377" t="n">
        <f aca="false">+[1]data1cf!AE353</f>
        <v>0</v>
      </c>
      <c r="AG353" s="377"/>
      <c r="AH353" s="378" t="n">
        <f aca="false">XNPV(0.1,B353:AF353,$B$1:$AF$1)</f>
        <v>74035.6716414956</v>
      </c>
      <c r="AI353" s="378" t="n">
        <f aca="false">SUMPRODUCT(B353:AA353,$B$1010:$AA$1010)</f>
        <v>159079.136843948</v>
      </c>
      <c r="AJ353" s="379" t="n">
        <f aca="false">SUMPRODUCT(B353:AF353,$B$1012:$AF$1012)</f>
        <v>158646.466578459</v>
      </c>
      <c r="AK353" s="380" t="n">
        <f aca="false">XIRR(B353:AF353,$B$1:$AF$1)</f>
        <v>0.156305723291799</v>
      </c>
      <c r="AL353" s="381" t="n">
        <f aca="false">1-EXP(-(1/0.25)*(AI353/ABS($AI$1010)))</f>
        <v>0.980928245736014</v>
      </c>
    </row>
    <row r="354" customFormat="false" ht="12.75" hidden="false" customHeight="false" outlineLevel="0" collapsed="false">
      <c r="A354" s="371"/>
      <c r="B354" s="377" t="n">
        <f aca="false">+[1]data1cf!A354</f>
        <v>-201905.227074948</v>
      </c>
      <c r="C354" s="377" t="n">
        <f aca="false">+[1]data1cf!B354</f>
        <v>8877.65114560131</v>
      </c>
      <c r="D354" s="377" t="n">
        <f aca="false">+[1]data1cf!C354</f>
        <v>52010.0321367448</v>
      </c>
      <c r="E354" s="377" t="n">
        <f aca="false">+[1]data1cf!D354</f>
        <v>51533.3420751066</v>
      </c>
      <c r="F354" s="377" t="n">
        <f aca="false">+[1]data1cf!E354</f>
        <v>30592.8289148393</v>
      </c>
      <c r="G354" s="377" t="n">
        <f aca="false">+[1]data1cf!F354</f>
        <v>30186.3814902282</v>
      </c>
      <c r="H354" s="377" t="n">
        <f aca="false">+[1]data1cf!G354</f>
        <v>29058.2435680886</v>
      </c>
      <c r="I354" s="377" t="n">
        <f aca="false">+[1]data1cf!H354</f>
        <v>28321.1937462983</v>
      </c>
      <c r="J354" s="377" t="n">
        <f aca="false">+[1]data1cf!I354</f>
        <v>29058.6871606614</v>
      </c>
      <c r="K354" s="377" t="n">
        <f aca="false">+[1]data1cf!J354</f>
        <v>29401.5893424049</v>
      </c>
      <c r="L354" s="377" t="n">
        <f aca="false">+[1]data1cf!K354</f>
        <v>29824.6991111136</v>
      </c>
      <c r="M354" s="377" t="n">
        <f aca="false">+[1]data1cf!L354</f>
        <v>30369.5813466938</v>
      </c>
      <c r="N354" s="377" t="n">
        <f aca="false">+[1]data1cf!M354</f>
        <v>30957.9086685588</v>
      </c>
      <c r="O354" s="377" t="n">
        <f aca="false">+[1]data1cf!N354</f>
        <v>31255.9990223427</v>
      </c>
      <c r="P354" s="377" t="n">
        <f aca="false">+[1]data1cf!O354</f>
        <v>40778.4256144901</v>
      </c>
      <c r="Q354" s="377" t="n">
        <f aca="false">+[1]data1cf!P354</f>
        <v>50054.5369817082</v>
      </c>
      <c r="R354" s="377" t="n">
        <f aca="false">+[1]data1cf!Q354</f>
        <v>38430.6408313035</v>
      </c>
      <c r="S354" s="377" t="n">
        <f aca="false">+[1]data1cf!R354</f>
        <v>26354.4570740931</v>
      </c>
      <c r="T354" s="377" t="n">
        <f aca="false">+[1]data1cf!S354</f>
        <v>26066.739291397</v>
      </c>
      <c r="U354" s="377" t="n">
        <f aca="false">+[1]data1cf!T354</f>
        <v>25753.9454527593</v>
      </c>
      <c r="V354" s="377" t="n">
        <f aca="false">+[1]data1cf!U354</f>
        <v>50790.3410239535</v>
      </c>
      <c r="W354" s="377" t="n">
        <f aca="false">+[1]data1cf!V354</f>
        <v>0</v>
      </c>
      <c r="X354" s="377" t="n">
        <f aca="false">+[1]data1cf!W354</f>
        <v>0</v>
      </c>
      <c r="Y354" s="377" t="n">
        <f aca="false">+[1]data1cf!X354</f>
        <v>0</v>
      </c>
      <c r="Z354" s="377" t="n">
        <f aca="false">+[1]data1cf!Y354</f>
        <v>0</v>
      </c>
      <c r="AA354" s="377" t="n">
        <f aca="false">+[1]data1cf!Z354</f>
        <v>0</v>
      </c>
      <c r="AB354" s="377" t="n">
        <f aca="false">+[1]data1cf!AA354</f>
        <v>0</v>
      </c>
      <c r="AC354" s="377" t="n">
        <f aca="false">+[1]data1cf!AB354</f>
        <v>0</v>
      </c>
      <c r="AD354" s="377" t="n">
        <f aca="false">+[1]data1cf!AC354</f>
        <v>0</v>
      </c>
      <c r="AE354" s="377" t="n">
        <f aca="false">+[1]data1cf!AD354</f>
        <v>0</v>
      </c>
      <c r="AF354" s="377" t="n">
        <f aca="false">+[1]data1cf!AE354</f>
        <v>0</v>
      </c>
      <c r="AG354" s="377"/>
      <c r="AH354" s="378" t="n">
        <f aca="false">XNPV(0.1,B354:AF354,$B$1:$AF$1)</f>
        <v>78122.0200002491</v>
      </c>
      <c r="AI354" s="378" t="n">
        <f aca="false">SUMPRODUCT(B354:AA354,$B$1010:$AA$1010)</f>
        <v>172660.955201711</v>
      </c>
      <c r="AJ354" s="379" t="n">
        <f aca="false">SUMPRODUCT(B354:AF354,$B$1012:$AF$1012)</f>
        <v>172181.983177338</v>
      </c>
      <c r="AK354" s="380" t="n">
        <f aca="false">XIRR(B354:AF354,$B$1:$AF$1)</f>
        <v>0.15236725788691</v>
      </c>
      <c r="AL354" s="381" t="n">
        <f aca="false">1-EXP(-(1/0.25)*(AI354/ABS($AI$1010)))</f>
        <v>0.986398892632178</v>
      </c>
    </row>
    <row r="355" customFormat="false" ht="12.75" hidden="false" customHeight="false" outlineLevel="0" collapsed="false">
      <c r="A355" s="371"/>
      <c r="B355" s="377" t="n">
        <f aca="false">+[1]data1cf!A355</f>
        <v>-160363.22188967</v>
      </c>
      <c r="C355" s="377" t="n">
        <f aca="false">+[1]data1cf!B355</f>
        <v>11945.1509487576</v>
      </c>
      <c r="D355" s="377" t="n">
        <f aca="false">+[1]data1cf!C355</f>
        <v>43996.0189610489</v>
      </c>
      <c r="E355" s="377" t="n">
        <f aca="false">+[1]data1cf!D355</f>
        <v>43549.4502764451</v>
      </c>
      <c r="F355" s="377" t="n">
        <f aca="false">+[1]data1cf!E355</f>
        <v>23895.3194340532</v>
      </c>
      <c r="G355" s="377" t="n">
        <f aca="false">+[1]data1cf!F355</f>
        <v>23961.7889133537</v>
      </c>
      <c r="H355" s="377" t="n">
        <f aca="false">+[1]data1cf!G355</f>
        <v>23424.8641902933</v>
      </c>
      <c r="I355" s="377" t="n">
        <f aca="false">+[1]data1cf!H355</f>
        <v>23184.2686394489</v>
      </c>
      <c r="J355" s="377" t="n">
        <f aca="false">+[1]data1cf!I355</f>
        <v>24116.2663868258</v>
      </c>
      <c r="K355" s="377" t="n">
        <f aca="false">+[1]data1cf!J355</f>
        <v>24716.9623391006</v>
      </c>
      <c r="L355" s="377" t="n">
        <f aca="false">+[1]data1cf!K355</f>
        <v>25384.7536498698</v>
      </c>
      <c r="M355" s="377" t="n">
        <f aca="false">+[1]data1cf!L355</f>
        <v>26145.6979740823</v>
      </c>
      <c r="N355" s="377" t="n">
        <f aca="false">+[1]data1cf!M355</f>
        <v>26942.0387188232</v>
      </c>
      <c r="O355" s="377" t="n">
        <f aca="false">+[1]data1cf!N355</f>
        <v>27493.2515602289</v>
      </c>
      <c r="P355" s="377" t="n">
        <f aca="false">+[1]data1cf!O355</f>
        <v>35371.5338971043</v>
      </c>
      <c r="Q355" s="377" t="n">
        <f aca="false">+[1]data1cf!P355</f>
        <v>42927.8923444609</v>
      </c>
      <c r="R355" s="377" t="n">
        <f aca="false">+[1]data1cf!Q355</f>
        <v>33772.999255718</v>
      </c>
      <c r="S355" s="377" t="n">
        <f aca="false">+[1]data1cf!R355</f>
        <v>24224.1246181013</v>
      </c>
      <c r="T355" s="377" t="n">
        <f aca="false">+[1]data1cf!S355</f>
        <v>24048.3480374008</v>
      </c>
      <c r="U355" s="377" t="n">
        <f aca="false">+[1]data1cf!T355</f>
        <v>23847.6159880867</v>
      </c>
      <c r="V355" s="377" t="n">
        <f aca="false">+[1]data1cf!U355</f>
        <v>43791.6085154954</v>
      </c>
      <c r="W355" s="377" t="n">
        <f aca="false">+[1]data1cf!V355</f>
        <v>0</v>
      </c>
      <c r="X355" s="377" t="n">
        <f aca="false">+[1]data1cf!W355</f>
        <v>0</v>
      </c>
      <c r="Y355" s="377" t="n">
        <f aca="false">+[1]data1cf!X355</f>
        <v>0</v>
      </c>
      <c r="Z355" s="377" t="n">
        <f aca="false">+[1]data1cf!Y355</f>
        <v>0</v>
      </c>
      <c r="AA355" s="377" t="n">
        <f aca="false">+[1]data1cf!Z355</f>
        <v>0</v>
      </c>
      <c r="AB355" s="377" t="n">
        <f aca="false">+[1]data1cf!AA355</f>
        <v>0</v>
      </c>
      <c r="AC355" s="377" t="n">
        <f aca="false">+[1]data1cf!AB355</f>
        <v>0</v>
      </c>
      <c r="AD355" s="377" t="n">
        <f aca="false">+[1]data1cf!AC355</f>
        <v>0</v>
      </c>
      <c r="AE355" s="377" t="n">
        <f aca="false">+[1]data1cf!AD355</f>
        <v>0</v>
      </c>
      <c r="AF355" s="377" t="n">
        <f aca="false">+[1]data1cf!AE355</f>
        <v>0</v>
      </c>
      <c r="AG355" s="377"/>
      <c r="AH355" s="378" t="n">
        <f aca="false">XNPV(0.1,B355:AF355,$B$1:$AF$1)</f>
        <v>79463.6201358346</v>
      </c>
      <c r="AI355" s="378" t="n">
        <f aca="false">SUMPRODUCT(B355:AA355,$B$1010:$AA$1010)</f>
        <v>160473.497586179</v>
      </c>
      <c r="AJ355" s="379" t="n">
        <f aca="false">SUMPRODUCT(B355:AF355,$B$1012:$AF$1012)</f>
        <v>160061.078265356</v>
      </c>
      <c r="AK355" s="380" t="n">
        <f aca="false">XIRR(B355:AF355,$B$1:$AF$1)</f>
        <v>0.166411269978535</v>
      </c>
      <c r="AL355" s="381" t="n">
        <f aca="false">1-EXP(-(1/0.25)*(AI355/ABS($AI$1010)))</f>
        <v>0.981578799938296</v>
      </c>
    </row>
    <row r="356" customFormat="false" ht="12.75" hidden="false" customHeight="false" outlineLevel="0" collapsed="false">
      <c r="A356" s="371"/>
      <c r="B356" s="377" t="n">
        <f aca="false">+[1]data1cf!A356</f>
        <v>-199447.049309676</v>
      </c>
      <c r="C356" s="377" t="n">
        <f aca="false">+[1]data1cf!B356</f>
        <v>9875.38020252159</v>
      </c>
      <c r="D356" s="377" t="n">
        <f aca="false">+[1]data1cf!C356</f>
        <v>48138.1004435275</v>
      </c>
      <c r="E356" s="377" t="n">
        <f aca="false">+[1]data1cf!D356</f>
        <v>47329.0627222086</v>
      </c>
      <c r="F356" s="377" t="n">
        <f aca="false">+[1]data1cf!E356</f>
        <v>30196.5151400241</v>
      </c>
      <c r="G356" s="377" t="n">
        <f aca="false">+[1]data1cf!F356</f>
        <v>29818.0517718601</v>
      </c>
      <c r="H356" s="377" t="n">
        <f aca="false">+[1]data1cf!G356</f>
        <v>28724.8978889842</v>
      </c>
      <c r="I356" s="377" t="n">
        <f aca="false">+[1]data1cf!H356</f>
        <v>28017.2249074518</v>
      </c>
      <c r="J356" s="377" t="n">
        <f aca="false">+[1]data1cf!I356</f>
        <v>28766.2277861397</v>
      </c>
      <c r="K356" s="377" t="n">
        <f aca="false">+[1]data1cf!J356</f>
        <v>29124.3844774315</v>
      </c>
      <c r="L356" s="377" t="n">
        <f aca="false">+[1]data1cf!K356</f>
        <v>29561.9728617866</v>
      </c>
      <c r="M356" s="377" t="n">
        <f aca="false">+[1]data1cf!L356</f>
        <v>30119.6402053514</v>
      </c>
      <c r="N356" s="377" t="n">
        <f aca="false">+[1]data1cf!M356</f>
        <v>30720.2763690433</v>
      </c>
      <c r="O356" s="377" t="n">
        <f aca="false">+[1]data1cf!N356</f>
        <v>31033.3448171244</v>
      </c>
      <c r="P356" s="377" t="n">
        <f aca="false">+[1]data1cf!O356</f>
        <v>40458.4819589146</v>
      </c>
      <c r="Q356" s="377" t="n">
        <f aca="false">+[1]data1cf!P356</f>
        <v>49632.829861165</v>
      </c>
      <c r="R356" s="377" t="n">
        <f aca="false">+[1]data1cf!Q356</f>
        <v>38155.0327832892</v>
      </c>
      <c r="S356" s="377" t="n">
        <f aca="false">+[1]data1cf!R356</f>
        <v>26228.3982607883</v>
      </c>
      <c r="T356" s="377" t="n">
        <f aca="false">+[1]data1cf!S356</f>
        <v>25947.3044090396</v>
      </c>
      <c r="U356" s="377" t="n">
        <f aca="false">+[1]data1cf!T356</f>
        <v>25641.1416369001</v>
      </c>
      <c r="V356" s="377" t="n">
        <f aca="false">+[1]data1cf!U356</f>
        <v>50376.2028868886</v>
      </c>
      <c r="W356" s="377" t="n">
        <f aca="false">+[1]data1cf!V356</f>
        <v>0</v>
      </c>
      <c r="X356" s="377" t="n">
        <f aca="false">+[1]data1cf!W356</f>
        <v>0</v>
      </c>
      <c r="Y356" s="377" t="n">
        <f aca="false">+[1]data1cf!X356</f>
        <v>0</v>
      </c>
      <c r="Z356" s="377" t="n">
        <f aca="false">+[1]data1cf!Y356</f>
        <v>0</v>
      </c>
      <c r="AA356" s="377" t="n">
        <f aca="false">+[1]data1cf!Z356</f>
        <v>0</v>
      </c>
      <c r="AB356" s="377" t="n">
        <f aca="false">+[1]data1cf!AA356</f>
        <v>0</v>
      </c>
      <c r="AC356" s="377" t="n">
        <f aca="false">+[1]data1cf!AB356</f>
        <v>0</v>
      </c>
      <c r="AD356" s="377" t="n">
        <f aca="false">+[1]data1cf!AC356</f>
        <v>0</v>
      </c>
      <c r="AE356" s="377" t="n">
        <f aca="false">+[1]data1cf!AD356</f>
        <v>0</v>
      </c>
      <c r="AF356" s="377" t="n">
        <f aca="false">+[1]data1cf!AE356</f>
        <v>0</v>
      </c>
      <c r="AG356" s="377"/>
      <c r="AH356" s="378" t="n">
        <f aca="false">XNPV(0.1,B356:AF356,$B$1:$AF$1)</f>
        <v>73333.0647126455</v>
      </c>
      <c r="AI356" s="378" t="n">
        <f aca="false">SUMPRODUCT(B356:AA356,$B$1010:$AA$1010)</f>
        <v>166478.923606659</v>
      </c>
      <c r="AJ356" s="379" t="n">
        <f aca="false">SUMPRODUCT(B356:AF356,$B$1012:$AF$1012)</f>
        <v>166006.126325543</v>
      </c>
      <c r="AK356" s="380" t="n">
        <f aca="false">XIRR(B356:AF356,$B$1:$AF$1)</f>
        <v>0.149227754072629</v>
      </c>
      <c r="AL356" s="381" t="n">
        <f aca="false">1-EXP(-(1/0.25)*(AI356/ABS($AI$1010)))</f>
        <v>0.984136441036561</v>
      </c>
    </row>
    <row r="357" customFormat="false" ht="12.75" hidden="false" customHeight="false" outlineLevel="0" collapsed="false">
      <c r="A357" s="371"/>
      <c r="B357" s="377" t="n">
        <f aca="false">+[1]data1cf!A357</f>
        <v>-154892.410175167</v>
      </c>
      <c r="C357" s="377" t="n">
        <f aca="false">+[1]data1cf!B357</f>
        <v>6173.50042495541</v>
      </c>
      <c r="D357" s="377" t="n">
        <f aca="false">+[1]data1cf!C357</f>
        <v>42541.9022062143</v>
      </c>
      <c r="E357" s="377" t="n">
        <f aca="false">+[1]data1cf!D357</f>
        <v>38570.2709526328</v>
      </c>
      <c r="F357" s="377" t="n">
        <f aca="false">+[1]data1cf!E357</f>
        <v>23013.3010249258</v>
      </c>
      <c r="G357" s="377" t="n">
        <f aca="false">+[1]data1cf!F357</f>
        <v>23142.0505825801</v>
      </c>
      <c r="H357" s="377" t="n">
        <f aca="false">+[1]data1cf!G357</f>
        <v>22682.9847900375</v>
      </c>
      <c r="I357" s="377" t="n">
        <f aca="false">+[1]data1cf!H357</f>
        <v>22507.7690355964</v>
      </c>
      <c r="J357" s="377" t="n">
        <f aca="false">+[1]data1cf!I357</f>
        <v>23465.3817377363</v>
      </c>
      <c r="K357" s="377" t="n">
        <f aca="false">+[1]data1cf!J357</f>
        <v>24100.0274517872</v>
      </c>
      <c r="L357" s="377" t="n">
        <f aca="false">+[1]data1cf!K357</f>
        <v>24800.0417291816</v>
      </c>
      <c r="M357" s="377" t="n">
        <f aca="false">+[1]data1cf!L357</f>
        <v>25589.4400242669</v>
      </c>
      <c r="N357" s="377" t="n">
        <f aca="false">+[1]data1cf!M357</f>
        <v>26413.1747829841</v>
      </c>
      <c r="O357" s="377" t="n">
        <f aca="false">+[1]data1cf!N357</f>
        <v>26997.7222086091</v>
      </c>
      <c r="P357" s="377" t="n">
        <f aca="false">+[1]data1cf!O357</f>
        <v>34659.4814476716</v>
      </c>
      <c r="Q357" s="377" t="n">
        <f aca="false">+[1]data1cf!P357</f>
        <v>41989.3596281738</v>
      </c>
      <c r="R357" s="377" t="n">
        <f aca="false">+[1]data1cf!Q357</f>
        <v>33159.6181736055</v>
      </c>
      <c r="S357" s="377" t="n">
        <f aca="false">+[1]data1cf!R357</f>
        <v>23943.5736985189</v>
      </c>
      <c r="T357" s="377" t="n">
        <f aca="false">+[1]data1cf!S357</f>
        <v>23782.5390455727</v>
      </c>
      <c r="U357" s="377" t="n">
        <f aca="false">+[1]data1cf!T357</f>
        <v>23596.5648045793</v>
      </c>
      <c r="V357" s="377" t="n">
        <f aca="false">+[1]data1cf!U357</f>
        <v>42869.920994078</v>
      </c>
      <c r="W357" s="377" t="n">
        <f aca="false">+[1]data1cf!V357</f>
        <v>0</v>
      </c>
      <c r="X357" s="377" t="n">
        <f aca="false">+[1]data1cf!W357</f>
        <v>0</v>
      </c>
      <c r="Y357" s="377" t="n">
        <f aca="false">+[1]data1cf!X357</f>
        <v>0</v>
      </c>
      <c r="Z357" s="377" t="n">
        <f aca="false">+[1]data1cf!Y357</f>
        <v>0</v>
      </c>
      <c r="AA357" s="377" t="n">
        <f aca="false">+[1]data1cf!Z357</f>
        <v>0</v>
      </c>
      <c r="AB357" s="377" t="n">
        <f aca="false">+[1]data1cf!AA357</f>
        <v>0</v>
      </c>
      <c r="AC357" s="377" t="n">
        <f aca="false">+[1]data1cf!AB357</f>
        <v>0</v>
      </c>
      <c r="AD357" s="377" t="n">
        <f aca="false">+[1]data1cf!AC357</f>
        <v>0</v>
      </c>
      <c r="AE357" s="377" t="n">
        <f aca="false">+[1]data1cf!AD357</f>
        <v>0</v>
      </c>
      <c r="AF357" s="377" t="n">
        <f aca="false">+[1]data1cf!AE357</f>
        <v>0</v>
      </c>
      <c r="AG357" s="377"/>
      <c r="AH357" s="378" t="n">
        <f aca="false">XNPV(0.1,B357:AF357,$B$1:$AF$1)</f>
        <v>70746.4541727444</v>
      </c>
      <c r="AI357" s="378" t="n">
        <f aca="false">SUMPRODUCT(B357:AA357,$B$1010:$AA$1010)</f>
        <v>149299.928275259</v>
      </c>
      <c r="AJ357" s="379" t="n">
        <f aca="false">SUMPRODUCT(B357:AF357,$B$1012:$AF$1012)</f>
        <v>148898.773307725</v>
      </c>
      <c r="AK357" s="380" t="n">
        <f aca="false">XIRR(B357:AF357,$B$1:$AF$1)</f>
        <v>0.159147911126219</v>
      </c>
      <c r="AL357" s="381" t="n">
        <f aca="false">1-EXP(-(1/0.25)*(AI357/ABS($AI$1010)))</f>
        <v>0.975672265528017</v>
      </c>
    </row>
    <row r="358" customFormat="false" ht="12.75" hidden="false" customHeight="false" outlineLevel="0" collapsed="false">
      <c r="A358" s="371"/>
      <c r="B358" s="377" t="n">
        <f aca="false">+[1]data1cf!A358</f>
        <v>-163597.327825607</v>
      </c>
      <c r="C358" s="377" t="n">
        <f aca="false">+[1]data1cf!B358</f>
        <v>7195.29888488023</v>
      </c>
      <c r="D358" s="377" t="n">
        <f aca="false">+[1]data1cf!C358</f>
        <v>43056.6244027219</v>
      </c>
      <c r="E358" s="377" t="n">
        <f aca="false">+[1]data1cf!D358</f>
        <v>43263.8783753192</v>
      </c>
      <c r="F358" s="377" t="n">
        <f aca="false">+[1]data1cf!E358</f>
        <v>24416.730354667</v>
      </c>
      <c r="G358" s="377" t="n">
        <f aca="false">+[1]data1cf!F358</f>
        <v>24446.3825604798</v>
      </c>
      <c r="H358" s="377" t="n">
        <f aca="false">+[1]data1cf!G358</f>
        <v>23863.4310241246</v>
      </c>
      <c r="I358" s="377" t="n">
        <f aca="false">+[1]data1cf!H358</f>
        <v>23584.1857813016</v>
      </c>
      <c r="J358" s="377" t="n">
        <f aca="false">+[1]data1cf!I358</f>
        <v>24501.0410815298</v>
      </c>
      <c r="K358" s="377" t="n">
        <f aca="false">+[1]data1cf!J358</f>
        <v>25081.6674112673</v>
      </c>
      <c r="L358" s="377" t="n">
        <f aca="false">+[1]data1cf!K358</f>
        <v>25730.4099056861</v>
      </c>
      <c r="M358" s="377" t="n">
        <f aca="false">+[1]data1cf!L358</f>
        <v>26474.5334799068</v>
      </c>
      <c r="N358" s="377" t="n">
        <f aca="false">+[1]data1cf!M358</f>
        <v>27254.6800750713</v>
      </c>
      <c r="O358" s="377" t="n">
        <f aca="false">+[1]data1cf!N358</f>
        <v>27786.1869601544</v>
      </c>
      <c r="P358" s="377" t="n">
        <f aca="false">+[1]data1cf!O358</f>
        <v>35792.4683349143</v>
      </c>
      <c r="Q358" s="377" t="n">
        <f aca="false">+[1]data1cf!P358</f>
        <v>43482.7120654117</v>
      </c>
      <c r="R358" s="377" t="n">
        <f aca="false">+[1]data1cf!Q358</f>
        <v>34135.6034728203</v>
      </c>
      <c r="S358" s="377" t="n">
        <f aca="false">+[1]data1cf!R358</f>
        <v>24389.9741193643</v>
      </c>
      <c r="T358" s="377" t="n">
        <f aca="false">+[1]data1cf!S358</f>
        <v>24205.4827521667</v>
      </c>
      <c r="U358" s="377" t="n">
        <f aca="false">+[1]data1cf!T358</f>
        <v>23996.0265284554</v>
      </c>
      <c r="V358" s="377" t="n">
        <f aca="false">+[1]data1cf!U358</f>
        <v>44336.4700899115</v>
      </c>
      <c r="W358" s="377" t="n">
        <f aca="false">+[1]data1cf!V358</f>
        <v>0</v>
      </c>
      <c r="X358" s="377" t="n">
        <f aca="false">+[1]data1cf!W358</f>
        <v>0</v>
      </c>
      <c r="Y358" s="377" t="n">
        <f aca="false">+[1]data1cf!X358</f>
        <v>0</v>
      </c>
      <c r="Z358" s="377" t="n">
        <f aca="false">+[1]data1cf!Y358</f>
        <v>0</v>
      </c>
      <c r="AA358" s="377" t="n">
        <f aca="false">+[1]data1cf!Z358</f>
        <v>0</v>
      </c>
      <c r="AB358" s="377" t="n">
        <f aca="false">+[1]data1cf!AA358</f>
        <v>0</v>
      </c>
      <c r="AC358" s="377" t="n">
        <f aca="false">+[1]data1cf!AB358</f>
        <v>0</v>
      </c>
      <c r="AD358" s="377" t="n">
        <f aca="false">+[1]data1cf!AC358</f>
        <v>0</v>
      </c>
      <c r="AE358" s="377" t="n">
        <f aca="false">+[1]data1cf!AD358</f>
        <v>0</v>
      </c>
      <c r="AF358" s="377" t="n">
        <f aca="false">+[1]data1cf!AE358</f>
        <v>0</v>
      </c>
      <c r="AG358" s="377"/>
      <c r="AH358" s="378" t="n">
        <f aca="false">XNPV(0.1,B358:AF358,$B$1:$AF$1)</f>
        <v>73285.2209019041</v>
      </c>
      <c r="AI358" s="378" t="n">
        <f aca="false">SUMPRODUCT(B358:AA358,$B$1010:$AA$1010)</f>
        <v>154958.846273774</v>
      </c>
      <c r="AJ358" s="379" t="n">
        <f aca="false">SUMPRODUCT(B358:AF358,$B$1012:$AF$1012)</f>
        <v>154542.662761441</v>
      </c>
      <c r="AK358" s="380" t="n">
        <f aca="false">XIRR(B358:AF358,$B$1:$AF$1)</f>
        <v>0.158737005963862</v>
      </c>
      <c r="AL358" s="381" t="n">
        <f aca="false">1-EXP(-(1/0.25)*(AI358/ABS($AI$1010)))</f>
        <v>0.978868513531762</v>
      </c>
    </row>
    <row r="359" customFormat="false" ht="12.75" hidden="false" customHeight="false" outlineLevel="0" collapsed="false">
      <c r="A359" s="371"/>
      <c r="B359" s="377" t="n">
        <f aca="false">+[1]data1cf!A359</f>
        <v>-154512.119525302</v>
      </c>
      <c r="C359" s="377" t="n">
        <f aca="false">+[1]data1cf!B359</f>
        <v>7267.71825234875</v>
      </c>
      <c r="D359" s="377" t="n">
        <f aca="false">+[1]data1cf!C359</f>
        <v>40622.9158856112</v>
      </c>
      <c r="E359" s="377" t="n">
        <f aca="false">+[1]data1cf!D359</f>
        <v>39720.732211498</v>
      </c>
      <c r="F359" s="377" t="n">
        <f aca="false">+[1]data1cf!E359</f>
        <v>22951.9895831317</v>
      </c>
      <c r="G359" s="377" t="n">
        <f aca="false">+[1]data1cf!F359</f>
        <v>23085.0683944154</v>
      </c>
      <c r="H359" s="377" t="n">
        <f aca="false">+[1]data1cf!G359</f>
        <v>22631.4147828854</v>
      </c>
      <c r="I359" s="377" t="n">
        <f aca="false">+[1]data1cf!H359</f>
        <v>22460.7437517065</v>
      </c>
      <c r="J359" s="377" t="n">
        <f aca="false">+[1]data1cf!I359</f>
        <v>23420.1370173717</v>
      </c>
      <c r="K359" s="377" t="n">
        <f aca="false">+[1]data1cf!J359</f>
        <v>24057.1426695165</v>
      </c>
      <c r="L359" s="377" t="n">
        <f aca="false">+[1]data1cf!K359</f>
        <v>24759.3968508881</v>
      </c>
      <c r="M359" s="377" t="n">
        <f aca="false">+[1]data1cf!L359</f>
        <v>25550.7730570476</v>
      </c>
      <c r="N359" s="377" t="n">
        <f aca="false">+[1]data1cf!M359</f>
        <v>26376.4120464204</v>
      </c>
      <c r="O359" s="377" t="n">
        <f aca="false">+[1]data1cf!N359</f>
        <v>26963.2766475135</v>
      </c>
      <c r="P359" s="377" t="n">
        <f aca="false">+[1]data1cf!O359</f>
        <v>34609.984791076</v>
      </c>
      <c r="Q359" s="377" t="n">
        <f aca="false">+[1]data1cf!P359</f>
        <v>41924.1197268168</v>
      </c>
      <c r="R359" s="377" t="n">
        <f aca="false">+[1]data1cf!Q359</f>
        <v>33116.9804257713</v>
      </c>
      <c r="S359" s="377" t="n">
        <f aca="false">+[1]data1cf!R359</f>
        <v>23924.0718591036</v>
      </c>
      <c r="T359" s="377" t="n">
        <f aca="false">+[1]data1cf!S359</f>
        <v>23764.0619567023</v>
      </c>
      <c r="U359" s="377" t="n">
        <f aca="false">+[1]data1cf!T359</f>
        <v>23579.1135701542</v>
      </c>
      <c r="V359" s="377" t="n">
        <f aca="false">+[1]data1cf!U359</f>
        <v>42805.8520469483</v>
      </c>
      <c r="W359" s="377" t="n">
        <f aca="false">+[1]data1cf!V359</f>
        <v>0</v>
      </c>
      <c r="X359" s="377" t="n">
        <f aca="false">+[1]data1cf!W359</f>
        <v>0</v>
      </c>
      <c r="Y359" s="377" t="n">
        <f aca="false">+[1]data1cf!X359</f>
        <v>0</v>
      </c>
      <c r="Z359" s="377" t="n">
        <f aca="false">+[1]data1cf!Y359</f>
        <v>0</v>
      </c>
      <c r="AA359" s="377" t="n">
        <f aca="false">+[1]data1cf!Z359</f>
        <v>0</v>
      </c>
      <c r="AB359" s="377" t="n">
        <f aca="false">+[1]data1cf!AA359</f>
        <v>0</v>
      </c>
      <c r="AC359" s="377" t="n">
        <f aca="false">+[1]data1cf!AB359</f>
        <v>0</v>
      </c>
      <c r="AD359" s="377" t="n">
        <f aca="false">+[1]data1cf!AC359</f>
        <v>0</v>
      </c>
      <c r="AE359" s="377" t="n">
        <f aca="false">+[1]data1cf!AD359</f>
        <v>0</v>
      </c>
      <c r="AF359" s="377" t="n">
        <f aca="false">+[1]data1cf!AE359</f>
        <v>0</v>
      </c>
      <c r="AG359" s="377"/>
      <c r="AH359" s="378" t="n">
        <f aca="false">XNPV(0.1,B359:AF359,$B$1:$AF$1)</f>
        <v>71122.0710778176</v>
      </c>
      <c r="AI359" s="378" t="n">
        <f aca="false">SUMPRODUCT(B359:AA359,$B$1010:$AA$1010)</f>
        <v>149581.788917221</v>
      </c>
      <c r="AJ359" s="379" t="n">
        <f aca="false">SUMPRODUCT(B359:AF359,$B$1012:$AF$1012)</f>
        <v>149181.120632952</v>
      </c>
      <c r="AK359" s="380" t="n">
        <f aca="false">XIRR(B359:AF359,$B$1:$AF$1)</f>
        <v>0.159676197209279</v>
      </c>
      <c r="AL359" s="381" t="n">
        <f aca="false">1-EXP(-(1/0.25)*(AI359/ABS($AI$1010)))</f>
        <v>0.975842342624172</v>
      </c>
    </row>
    <row r="360" customFormat="false" ht="12.75" hidden="false" customHeight="false" outlineLevel="0" collapsed="false">
      <c r="A360" s="371"/>
      <c r="B360" s="377" t="n">
        <f aca="false">+[1]data1cf!A360</f>
        <v>-201916.149865901</v>
      </c>
      <c r="C360" s="377" t="n">
        <f aca="false">+[1]data1cf!B360</f>
        <v>9742.37552974526</v>
      </c>
      <c r="D360" s="377" t="n">
        <f aca="false">+[1]data1cf!C360</f>
        <v>53040.8695534544</v>
      </c>
      <c r="E360" s="377" t="n">
        <f aca="false">+[1]data1cf!D360</f>
        <v>49930.4719500798</v>
      </c>
      <c r="F360" s="377" t="n">
        <f aca="false">+[1]data1cf!E360</f>
        <v>30594.5899154371</v>
      </c>
      <c r="G360" s="377" t="n">
        <f aca="false">+[1]data1cf!F360</f>
        <v>30188.0181450595</v>
      </c>
      <c r="H360" s="377" t="n">
        <f aca="false">+[1]data1cf!G360</f>
        <v>29059.7247730768</v>
      </c>
      <c r="I360" s="377" t="n">
        <f aca="false">+[1]data1cf!H360</f>
        <v>28322.5444167542</v>
      </c>
      <c r="J360" s="377" t="n">
        <f aca="false">+[1]data1cf!I360</f>
        <v>29059.9866893836</v>
      </c>
      <c r="K360" s="377" t="n">
        <f aca="false">+[1]data1cf!J360</f>
        <v>29402.8210884707</v>
      </c>
      <c r="L360" s="377" t="n">
        <f aca="false">+[1]data1cf!K360</f>
        <v>29825.866522169</v>
      </c>
      <c r="M360" s="377" t="n">
        <f aca="false">+[1]data1cf!L360</f>
        <v>30370.691947756</v>
      </c>
      <c r="N360" s="377" t="n">
        <f aca="false">+[1]data1cf!M360</f>
        <v>30958.9645758931</v>
      </c>
      <c r="O360" s="377" t="n">
        <f aca="false">+[1]data1cf!N360</f>
        <v>31256.988375258</v>
      </c>
      <c r="P360" s="377" t="n">
        <f aca="false">+[1]data1cf!O360</f>
        <v>40779.8472682515</v>
      </c>
      <c r="Q360" s="377" t="n">
        <f aca="false">+[1]data1cf!P360</f>
        <v>50056.4108163781</v>
      </c>
      <c r="R360" s="377" t="n">
        <f aca="false">+[1]data1cf!Q360</f>
        <v>38431.8654819923</v>
      </c>
      <c r="S360" s="377" t="n">
        <f aca="false">+[1]data1cf!R360</f>
        <v>26355.0172101764</v>
      </c>
      <c r="T360" s="377" t="n">
        <f aca="false">+[1]data1cf!S360</f>
        <v>26067.2699943718</v>
      </c>
      <c r="U360" s="377" t="n">
        <f aca="false">+[1]data1cf!T360</f>
        <v>25754.4466909191</v>
      </c>
      <c r="V360" s="377" t="n">
        <f aca="false">+[1]data1cf!U360</f>
        <v>50792.1812262205</v>
      </c>
      <c r="W360" s="377" t="n">
        <f aca="false">+[1]data1cf!V360</f>
        <v>0</v>
      </c>
      <c r="X360" s="377" t="n">
        <f aca="false">+[1]data1cf!W360</f>
        <v>0</v>
      </c>
      <c r="Y360" s="377" t="n">
        <f aca="false">+[1]data1cf!X360</f>
        <v>0</v>
      </c>
      <c r="Z360" s="377" t="n">
        <f aca="false">+[1]data1cf!Y360</f>
        <v>0</v>
      </c>
      <c r="AA360" s="377" t="n">
        <f aca="false">+[1]data1cf!Z360</f>
        <v>0</v>
      </c>
      <c r="AB360" s="377" t="n">
        <f aca="false">+[1]data1cf!AA360</f>
        <v>0</v>
      </c>
      <c r="AC360" s="377" t="n">
        <f aca="false">+[1]data1cf!AB360</f>
        <v>0</v>
      </c>
      <c r="AD360" s="377" t="n">
        <f aca="false">+[1]data1cf!AC360</f>
        <v>0</v>
      </c>
      <c r="AE360" s="377" t="n">
        <f aca="false">+[1]data1cf!AD360</f>
        <v>0</v>
      </c>
      <c r="AF360" s="377" t="n">
        <f aca="false">+[1]data1cf!AE360</f>
        <v>0</v>
      </c>
      <c r="AG360" s="377"/>
      <c r="AH360" s="378" t="n">
        <f aca="false">XNPV(0.1,B360:AF360,$B$1:$AF$1)</f>
        <v>78552.9594726779</v>
      </c>
      <c r="AI360" s="378" t="n">
        <f aca="false">SUMPRODUCT(B360:AA360,$B$1010:$AA$1010)</f>
        <v>173045.156711331</v>
      </c>
      <c r="AJ360" s="379" t="n">
        <f aca="false">SUMPRODUCT(B360:AF360,$B$1012:$AF$1012)</f>
        <v>172566.381149161</v>
      </c>
      <c r="AK360" s="380" t="n">
        <f aca="false">XIRR(B360:AF360,$B$1:$AF$1)</f>
        <v>0.152787604274262</v>
      </c>
      <c r="AL360" s="381" t="n">
        <f aca="false">1-EXP(-(1/0.25)*(AI360/ABS($AI$1010)))</f>
        <v>0.986528339244089</v>
      </c>
    </row>
    <row r="361" customFormat="false" ht="12.75" hidden="false" customHeight="false" outlineLevel="0" collapsed="false">
      <c r="A361" s="371"/>
      <c r="B361" s="377" t="n">
        <f aca="false">+[1]data1cf!A361</f>
        <v>-201083.027753371</v>
      </c>
      <c r="C361" s="377" t="n">
        <f aca="false">+[1]data1cf!B361</f>
        <v>10253.3201081602</v>
      </c>
      <c r="D361" s="377" t="n">
        <f aca="false">+[1]data1cf!C361</f>
        <v>49128.9777136482</v>
      </c>
      <c r="E361" s="377" t="n">
        <f aca="false">+[1]data1cf!D361</f>
        <v>50265.8574581342</v>
      </c>
      <c r="F361" s="377" t="n">
        <f aca="false">+[1]data1cf!E361</f>
        <v>30460.2718144585</v>
      </c>
      <c r="G361" s="377" t="n">
        <f aca="false">+[1]data1cf!F361</f>
        <v>30063.1843606971</v>
      </c>
      <c r="H361" s="377" t="n">
        <f aca="false">+[1]data1cf!G361</f>
        <v>28946.7477295521</v>
      </c>
      <c r="I361" s="377" t="n">
        <f aca="false">+[1]data1cf!H361</f>
        <v>28219.5237301542</v>
      </c>
      <c r="J361" s="377" t="n">
        <f aca="false">+[1]data1cf!I361</f>
        <v>28960.8667740654</v>
      </c>
      <c r="K361" s="377" t="n">
        <f aca="false">+[1]data1cf!J361</f>
        <v>29308.8712098358</v>
      </c>
      <c r="L361" s="377" t="n">
        <f aca="false">+[1]data1cf!K361</f>
        <v>29736.8237153595</v>
      </c>
      <c r="M361" s="377" t="n">
        <f aca="false">+[1]data1cf!L361</f>
        <v>30285.9822515635</v>
      </c>
      <c r="N361" s="377" t="n">
        <f aca="false">+[1]data1cf!M361</f>
        <v>30878.4265748686</v>
      </c>
      <c r="O361" s="377" t="n">
        <f aca="false">+[1]data1cf!N361</f>
        <v>31181.526728653</v>
      </c>
      <c r="P361" s="377" t="n">
        <f aca="false">+[1]data1cf!O361</f>
        <v>40671.412419483</v>
      </c>
      <c r="Q361" s="377" t="n">
        <f aca="false">+[1]data1cf!P361</f>
        <v>49913.4864387762</v>
      </c>
      <c r="R361" s="377" t="n">
        <f aca="false">+[1]data1cf!Q361</f>
        <v>38338.4567942904</v>
      </c>
      <c r="S361" s="377" t="n">
        <f aca="false">+[1]data1cf!R361</f>
        <v>26312.2935364343</v>
      </c>
      <c r="T361" s="377" t="n">
        <f aca="false">+[1]data1cf!S361</f>
        <v>26026.7912938867</v>
      </c>
      <c r="U361" s="377" t="n">
        <f aca="false">+[1]data1cf!T361</f>
        <v>25716.2153820618</v>
      </c>
      <c r="V361" s="377" t="n">
        <f aca="false">+[1]data1cf!U361</f>
        <v>50651.8221177356</v>
      </c>
      <c r="W361" s="377" t="n">
        <f aca="false">+[1]data1cf!V361</f>
        <v>0</v>
      </c>
      <c r="X361" s="377" t="n">
        <f aca="false">+[1]data1cf!W361</f>
        <v>0</v>
      </c>
      <c r="Y361" s="377" t="n">
        <f aca="false">+[1]data1cf!X361</f>
        <v>0</v>
      </c>
      <c r="Z361" s="377" t="n">
        <f aca="false">+[1]data1cf!Y361</f>
        <v>0</v>
      </c>
      <c r="AA361" s="377" t="n">
        <f aca="false">+[1]data1cf!Z361</f>
        <v>0</v>
      </c>
      <c r="AB361" s="377" t="n">
        <f aca="false">+[1]data1cf!AA361</f>
        <v>0</v>
      </c>
      <c r="AC361" s="377" t="n">
        <f aca="false">+[1]data1cf!AB361</f>
        <v>0</v>
      </c>
      <c r="AD361" s="377" t="n">
        <f aca="false">+[1]data1cf!AC361</f>
        <v>0</v>
      </c>
      <c r="AE361" s="377" t="n">
        <f aca="false">+[1]data1cf!AD361</f>
        <v>0</v>
      </c>
      <c r="AF361" s="377" t="n">
        <f aca="false">+[1]data1cf!AE361</f>
        <v>0</v>
      </c>
      <c r="AG361" s="377"/>
      <c r="AH361" s="378" t="n">
        <f aca="false">XNPV(0.1,B361:AF361,$B$1:$AF$1)</f>
        <v>76261.282868519</v>
      </c>
      <c r="AI361" s="378" t="n">
        <f aca="false">SUMPRODUCT(B361:AA361,$B$1010:$AA$1010)</f>
        <v>170273.513155345</v>
      </c>
      <c r="AJ361" s="379" t="n">
        <f aca="false">SUMPRODUCT(B361:AF361,$B$1012:$AF$1012)</f>
        <v>169796.833619538</v>
      </c>
      <c r="AK361" s="380" t="n">
        <f aca="false">XIRR(B361:AF361,$B$1:$AF$1)</f>
        <v>0.151142609633683</v>
      </c>
      <c r="AL361" s="381" t="n">
        <f aca="false">1-EXP(-(1/0.25)*(AI361/ABS($AI$1010)))</f>
        <v>0.985566157051207</v>
      </c>
    </row>
    <row r="362" customFormat="false" ht="12.75" hidden="false" customHeight="false" outlineLevel="0" collapsed="false">
      <c r="A362" s="371"/>
      <c r="B362" s="377" t="n">
        <f aca="false">+[1]data1cf!A362</f>
        <v>-176922.312173219</v>
      </c>
      <c r="C362" s="377" t="n">
        <f aca="false">+[1]data1cf!B362</f>
        <v>10172.8874960094</v>
      </c>
      <c r="D362" s="377" t="n">
        <f aca="false">+[1]data1cf!C362</f>
        <v>41056.994286117</v>
      </c>
      <c r="E362" s="377" t="n">
        <f aca="false">+[1]data1cf!D362</f>
        <v>44326.2024669799</v>
      </c>
      <c r="F362" s="377" t="n">
        <f aca="false">+[1]data1cf!E362</f>
        <v>26565.0187822821</v>
      </c>
      <c r="G362" s="377" t="n">
        <f aca="false">+[1]data1cf!F362</f>
        <v>26442.9784948164</v>
      </c>
      <c r="H362" s="377" t="n">
        <f aca="false">+[1]data1cf!G362</f>
        <v>25670.3898287968</v>
      </c>
      <c r="I362" s="377" t="n">
        <f aca="false">+[1]data1cf!H362</f>
        <v>25231.9022634103</v>
      </c>
      <c r="J362" s="377" t="n">
        <f aca="false">+[1]data1cf!I362</f>
        <v>26086.3684906653</v>
      </c>
      <c r="K362" s="377" t="n">
        <f aca="false">+[1]data1cf!J362</f>
        <v>26584.3050719922</v>
      </c>
      <c r="L362" s="377" t="n">
        <f aca="false">+[1]data1cf!K362</f>
        <v>27154.5636871768</v>
      </c>
      <c r="M362" s="377" t="n">
        <f aca="false">+[1]data1cf!L362</f>
        <v>27829.383337904</v>
      </c>
      <c r="N362" s="377" t="n">
        <f aca="false">+[1]data1cf!M362</f>
        <v>28542.8076939382</v>
      </c>
      <c r="O362" s="377" t="n">
        <f aca="false">+[1]data1cf!N362</f>
        <v>28993.1231880294</v>
      </c>
      <c r="P362" s="377" t="n">
        <f aca="false">+[1]data1cf!O362</f>
        <v>37526.7791170268</v>
      </c>
      <c r="Q362" s="377" t="n">
        <f aca="false">+[1]data1cf!P362</f>
        <v>45768.6495838049</v>
      </c>
      <c r="R362" s="377" t="n">
        <f aca="false">+[1]data1cf!Q362</f>
        <v>35629.5853067414</v>
      </c>
      <c r="S362" s="377" t="n">
        <f aca="false">+[1]data1cf!R362</f>
        <v>25073.2980587046</v>
      </c>
      <c r="T362" s="377" t="n">
        <f aca="false">+[1]data1cf!S362</f>
        <v>24852.9005103347</v>
      </c>
      <c r="U362" s="377" t="n">
        <f aca="false">+[1]data1cf!T362</f>
        <v>24607.4994259447</v>
      </c>
      <c r="V362" s="377" t="n">
        <f aca="false">+[1]data1cf!U362</f>
        <v>46581.3786038937</v>
      </c>
      <c r="W362" s="377" t="n">
        <f aca="false">+[1]data1cf!V362</f>
        <v>0</v>
      </c>
      <c r="X362" s="377" t="n">
        <f aca="false">+[1]data1cf!W362</f>
        <v>0</v>
      </c>
      <c r="Y362" s="377" t="n">
        <f aca="false">+[1]data1cf!X362</f>
        <v>0</v>
      </c>
      <c r="Z362" s="377" t="n">
        <f aca="false">+[1]data1cf!Y362</f>
        <v>0</v>
      </c>
      <c r="AA362" s="377" t="n">
        <f aca="false">+[1]data1cf!Z362</f>
        <v>0</v>
      </c>
      <c r="AB362" s="377" t="n">
        <f aca="false">+[1]data1cf!AA362</f>
        <v>0</v>
      </c>
      <c r="AC362" s="377" t="n">
        <f aca="false">+[1]data1cf!AB362</f>
        <v>0</v>
      </c>
      <c r="AD362" s="377" t="n">
        <f aca="false">+[1]data1cf!AC362</f>
        <v>0</v>
      </c>
      <c r="AE362" s="377" t="n">
        <f aca="false">+[1]data1cf!AD362</f>
        <v>0</v>
      </c>
      <c r="AF362" s="377" t="n">
        <f aca="false">+[1]data1cf!AE362</f>
        <v>0</v>
      </c>
      <c r="AG362" s="377"/>
      <c r="AH362" s="378" t="n">
        <f aca="false">XNPV(0.1,B362:AF362,$B$1:$AF$1)</f>
        <v>71554.6178527153</v>
      </c>
      <c r="AI362" s="378" t="n">
        <f aca="false">SUMPRODUCT(B362:AA362,$B$1010:$AA$1010)</f>
        <v>157240.876248252</v>
      </c>
      <c r="AJ362" s="379" t="n">
        <f aca="false">SUMPRODUCT(B362:AF362,$B$1012:$AF$1012)</f>
        <v>156804.59188536</v>
      </c>
      <c r="AK362" s="380" t="n">
        <f aca="false">XIRR(B362:AF362,$B$1:$AF$1)</f>
        <v>0.153300956434403</v>
      </c>
      <c r="AL362" s="381" t="n">
        <f aca="false">1-EXP(-(1/0.25)*(AI362/ABS($AI$1010)))</f>
        <v>0.980035344435154</v>
      </c>
    </row>
    <row r="363" customFormat="false" ht="12.75" hidden="false" customHeight="false" outlineLevel="0" collapsed="false">
      <c r="A363" s="371"/>
      <c r="B363" s="377" t="n">
        <f aca="false">+[1]data1cf!A363</f>
        <v>-161770.295259179</v>
      </c>
      <c r="C363" s="377" t="n">
        <f aca="false">+[1]data1cf!B363</f>
        <v>11280.8842378936</v>
      </c>
      <c r="D363" s="377" t="n">
        <f aca="false">+[1]data1cf!C363</f>
        <v>40953.1943218677</v>
      </c>
      <c r="E363" s="377" t="n">
        <f aca="false">+[1]data1cf!D363</f>
        <v>41384.3687377957</v>
      </c>
      <c r="F363" s="377" t="n">
        <f aca="false">+[1]data1cf!E363</f>
        <v>24122.1714406045</v>
      </c>
      <c r="G363" s="377" t="n">
        <f aca="false">+[1]data1cf!F363</f>
        <v>24172.622704643</v>
      </c>
      <c r="H363" s="377" t="n">
        <f aca="false">+[1]data1cf!G363</f>
        <v>23615.6729407973</v>
      </c>
      <c r="I363" s="377" t="n">
        <f aca="false">+[1]data1cf!H363</f>
        <v>23358.2619382021</v>
      </c>
      <c r="J363" s="377" t="n">
        <f aca="false">+[1]data1cf!I363</f>
        <v>24283.6716100634</v>
      </c>
      <c r="K363" s="377" t="n">
        <f aca="false">+[1]data1cf!J363</f>
        <v>24875.6358040197</v>
      </c>
      <c r="L363" s="377" t="n">
        <f aca="false">+[1]data1cf!K363</f>
        <v>25535.1394820589</v>
      </c>
      <c r="M363" s="377" t="n">
        <f aca="false">+[1]data1cf!L363</f>
        <v>26288.765545881</v>
      </c>
      <c r="N363" s="377" t="n">
        <f aca="false">+[1]data1cf!M363</f>
        <v>27078.0606473865</v>
      </c>
      <c r="O363" s="377" t="n">
        <f aca="false">+[1]data1cf!N363</f>
        <v>27620.6999519596</v>
      </c>
      <c r="P363" s="377" t="n">
        <f aca="false">+[1]data1cf!O363</f>
        <v>35554.6712616447</v>
      </c>
      <c r="Q363" s="377" t="n">
        <f aca="false">+[1]data1cf!P363</f>
        <v>43169.2796303731</v>
      </c>
      <c r="R363" s="377" t="n">
        <f aca="false">+[1]data1cf!Q363</f>
        <v>33930.7586945437</v>
      </c>
      <c r="S363" s="377" t="n">
        <f aca="false">+[1]data1cf!R363</f>
        <v>24296.2813195812</v>
      </c>
      <c r="T363" s="377" t="n">
        <f aca="false">+[1]data1cf!S363</f>
        <v>24116.7131673477</v>
      </c>
      <c r="U363" s="377" t="n">
        <f aca="false">+[1]data1cf!T363</f>
        <v>23912.1854620755</v>
      </c>
      <c r="V363" s="377" t="n">
        <f aca="false">+[1]data1cf!U363</f>
        <v>44028.6632770326</v>
      </c>
      <c r="W363" s="377" t="n">
        <f aca="false">+[1]data1cf!V363</f>
        <v>0</v>
      </c>
      <c r="X363" s="377" t="n">
        <f aca="false">+[1]data1cf!W363</f>
        <v>0</v>
      </c>
      <c r="Y363" s="377" t="n">
        <f aca="false">+[1]data1cf!X363</f>
        <v>0</v>
      </c>
      <c r="Z363" s="377" t="n">
        <f aca="false">+[1]data1cf!Y363</f>
        <v>0</v>
      </c>
      <c r="AA363" s="377" t="n">
        <f aca="false">+[1]data1cf!Z363</f>
        <v>0</v>
      </c>
      <c r="AB363" s="377" t="n">
        <f aca="false">+[1]data1cf!AA363</f>
        <v>0</v>
      </c>
      <c r="AC363" s="377" t="n">
        <f aca="false">+[1]data1cf!AB363</f>
        <v>0</v>
      </c>
      <c r="AD363" s="377" t="n">
        <f aca="false">+[1]data1cf!AC363</f>
        <v>0</v>
      </c>
      <c r="AE363" s="377" t="n">
        <f aca="false">+[1]data1cf!AD363</f>
        <v>0</v>
      </c>
      <c r="AF363" s="377" t="n">
        <f aca="false">+[1]data1cf!AE363</f>
        <v>0</v>
      </c>
      <c r="AG363" s="377"/>
      <c r="AH363" s="378" t="n">
        <f aca="false">XNPV(0.1,B363:AF363,$B$1:$AF$1)</f>
        <v>74341.0516277661</v>
      </c>
      <c r="AI363" s="378" t="n">
        <f aca="false">SUMPRODUCT(B363:AA363,$B$1010:$AA$1010)</f>
        <v>155297.229433929</v>
      </c>
      <c r="AJ363" s="379" t="n">
        <f aca="false">SUMPRODUCT(B363:AF363,$B$1012:$AF$1012)</f>
        <v>154884.468966148</v>
      </c>
      <c r="AK363" s="380" t="n">
        <f aca="false">XIRR(B363:AF363,$B$1:$AF$1)</f>
        <v>0.160667305005935</v>
      </c>
      <c r="AL363" s="381" t="n">
        <f aca="false">1-EXP(-(1/0.25)*(AI363/ABS($AI$1010)))</f>
        <v>0.979045746052227</v>
      </c>
    </row>
    <row r="364" customFormat="false" ht="12.75" hidden="false" customHeight="false" outlineLevel="0" collapsed="false">
      <c r="A364" s="371"/>
      <c r="B364" s="377" t="n">
        <f aca="false">+[1]data1cf!A364</f>
        <v>-201245.765281717</v>
      </c>
      <c r="C364" s="377" t="n">
        <f aca="false">+[1]data1cf!B364</f>
        <v>9378.12013973379</v>
      </c>
      <c r="D364" s="377" t="n">
        <f aca="false">+[1]data1cf!C364</f>
        <v>49421.4595660545</v>
      </c>
      <c r="E364" s="377" t="n">
        <f aca="false">+[1]data1cf!D364</f>
        <v>49453.2130191076</v>
      </c>
      <c r="F364" s="377" t="n">
        <f aca="false">+[1]data1cf!E364</f>
        <v>30486.5087795284</v>
      </c>
      <c r="G364" s="377" t="n">
        <f aca="false">+[1]data1cf!F364</f>
        <v>30087.5687111011</v>
      </c>
      <c r="H364" s="377" t="n">
        <f aca="false">+[1]data1cf!G364</f>
        <v>28968.8160488856</v>
      </c>
      <c r="I364" s="377" t="n">
        <f aca="false">+[1]data1cf!H364</f>
        <v>28239.6472290431</v>
      </c>
      <c r="J364" s="377" t="n">
        <f aca="false">+[1]data1cf!I364</f>
        <v>28980.2283175729</v>
      </c>
      <c r="K364" s="377" t="n">
        <f aca="false">+[1]data1cf!J364</f>
        <v>29327.2228665828</v>
      </c>
      <c r="L364" s="377" t="n">
        <f aca="false">+[1]data1cf!K364</f>
        <v>29754.2168514668</v>
      </c>
      <c r="M364" s="377" t="n">
        <f aca="false">+[1]data1cf!L364</f>
        <v>30302.5289814822</v>
      </c>
      <c r="N364" s="377" t="n">
        <f aca="false">+[1]data1cf!M364</f>
        <v>30894.1584286121</v>
      </c>
      <c r="O364" s="377" t="n">
        <f aca="false">+[1]data1cf!N364</f>
        <v>31196.2669950181</v>
      </c>
      <c r="P364" s="377" t="n">
        <f aca="false">+[1]data1cf!O364</f>
        <v>40692.5934912729</v>
      </c>
      <c r="Q364" s="377" t="n">
        <f aca="false">+[1]data1cf!P364</f>
        <v>49941.40450697</v>
      </c>
      <c r="R364" s="377" t="n">
        <f aca="false">+[1]data1cf!Q364</f>
        <v>38356.702737753</v>
      </c>
      <c r="S364" s="377" t="n">
        <f aca="false">+[1]data1cf!R364</f>
        <v>26320.6389457831</v>
      </c>
      <c r="T364" s="377" t="n">
        <f aca="false">+[1]data1cf!S364</f>
        <v>26034.698182407</v>
      </c>
      <c r="U364" s="377" t="n">
        <f aca="false">+[1]data1cf!T364</f>
        <v>25723.6832773622</v>
      </c>
      <c r="V364" s="377" t="n">
        <f aca="false">+[1]data1cf!U364</f>
        <v>50679.239100255</v>
      </c>
      <c r="W364" s="377" t="n">
        <f aca="false">+[1]data1cf!V364</f>
        <v>0</v>
      </c>
      <c r="X364" s="377" t="n">
        <f aca="false">+[1]data1cf!W364</f>
        <v>0</v>
      </c>
      <c r="Y364" s="377" t="n">
        <f aca="false">+[1]data1cf!X364</f>
        <v>0</v>
      </c>
      <c r="Z364" s="377" t="n">
        <f aca="false">+[1]data1cf!Y364</f>
        <v>0</v>
      </c>
      <c r="AA364" s="377" t="n">
        <f aca="false">+[1]data1cf!Z364</f>
        <v>0</v>
      </c>
      <c r="AB364" s="377" t="n">
        <f aca="false">+[1]data1cf!AA364</f>
        <v>0</v>
      </c>
      <c r="AC364" s="377" t="n">
        <f aca="false">+[1]data1cf!AB364</f>
        <v>0</v>
      </c>
      <c r="AD364" s="377" t="n">
        <f aca="false">+[1]data1cf!AC364</f>
        <v>0</v>
      </c>
      <c r="AE364" s="377" t="n">
        <f aca="false">+[1]data1cf!AD364</f>
        <v>0</v>
      </c>
      <c r="AF364" s="377" t="n">
        <f aca="false">+[1]data1cf!AE364</f>
        <v>0</v>
      </c>
      <c r="AG364" s="377"/>
      <c r="AH364" s="378" t="n">
        <f aca="false">XNPV(0.1,B364:AF364,$B$1:$AF$1)</f>
        <v>75053.1491398823</v>
      </c>
      <c r="AI364" s="378" t="n">
        <f aca="false">SUMPRODUCT(B364:AA364,$B$1010:$AA$1010)</f>
        <v>169017.800456296</v>
      </c>
      <c r="AJ364" s="379" t="n">
        <f aca="false">SUMPRODUCT(B364:AF364,$B$1012:$AF$1012)</f>
        <v>168541.237071946</v>
      </c>
      <c r="AK364" s="380" t="n">
        <f aca="false">XIRR(B364:AF364,$B$1:$AF$1)</f>
        <v>0.1501297650535</v>
      </c>
      <c r="AL364" s="381" t="n">
        <f aca="false">1-EXP(-(1/0.25)*(AI364/ABS($AI$1010)))</f>
        <v>0.985107899968201</v>
      </c>
    </row>
    <row r="365" customFormat="false" ht="12.75" hidden="false" customHeight="false" outlineLevel="0" collapsed="false">
      <c r="A365" s="371"/>
      <c r="B365" s="377" t="n">
        <f aca="false">+[1]data1cf!A365</f>
        <v>-183759.484434731</v>
      </c>
      <c r="C365" s="377" t="n">
        <f aca="false">+[1]data1cf!B365</f>
        <v>7922.06373275125</v>
      </c>
      <c r="D365" s="377" t="n">
        <f aca="false">+[1]data1cf!C365</f>
        <v>46963.9551012168</v>
      </c>
      <c r="E365" s="377" t="n">
        <f aca="false">+[1]data1cf!D365</f>
        <v>46904.4702407927</v>
      </c>
      <c r="F365" s="377" t="n">
        <f aca="false">+[1]data1cf!E365</f>
        <v>27667.3253714563</v>
      </c>
      <c r="G365" s="377" t="n">
        <f aca="false">+[1]data1cf!F365</f>
        <v>27467.4502678087</v>
      </c>
      <c r="H365" s="377" t="n">
        <f aca="false">+[1]data1cf!G365</f>
        <v>26597.5570430094</v>
      </c>
      <c r="I365" s="377" t="n">
        <f aca="false">+[1]data1cf!H365</f>
        <v>26077.3607744611</v>
      </c>
      <c r="J365" s="377" t="n">
        <f aca="false">+[1]data1cf!I365</f>
        <v>26899.8145934444</v>
      </c>
      <c r="K365" s="377" t="n">
        <f aca="false">+[1]data1cf!J365</f>
        <v>27355.3223028569</v>
      </c>
      <c r="L365" s="377" t="n">
        <f aca="false">+[1]data1cf!K365</f>
        <v>27885.3101163599</v>
      </c>
      <c r="M365" s="377" t="n">
        <f aca="false">+[1]data1cf!L365</f>
        <v>28524.5692852907</v>
      </c>
      <c r="N365" s="377" t="n">
        <f aca="false">+[1]data1cf!M365</f>
        <v>29203.7578455671</v>
      </c>
      <c r="O365" s="377" t="n">
        <f aca="false">+[1]data1cf!N365</f>
        <v>29612.413288743</v>
      </c>
      <c r="P365" s="377" t="n">
        <f aca="false">+[1]data1cf!O365</f>
        <v>38416.6699613958</v>
      </c>
      <c r="Q365" s="377" t="n">
        <f aca="false">+[1]data1cf!P365</f>
        <v>46941.5851899251</v>
      </c>
      <c r="R365" s="377" t="n">
        <f aca="false">+[1]data1cf!Q365</f>
        <v>36396.1611531077</v>
      </c>
      <c r="S365" s="377" t="n">
        <f aca="false">+[1]data1cf!R365</f>
        <v>25423.9178689651</v>
      </c>
      <c r="T365" s="377" t="n">
        <f aca="false">+[1]data1cf!S365</f>
        <v>25185.0965281521</v>
      </c>
      <c r="U365" s="377" t="n">
        <f aca="false">+[1]data1cf!T365</f>
        <v>24921.2518045078</v>
      </c>
      <c r="V365" s="377" t="n">
        <f aca="false">+[1]data1cf!U365</f>
        <v>47733.2618497591</v>
      </c>
      <c r="W365" s="377" t="n">
        <f aca="false">+[1]data1cf!V365</f>
        <v>0</v>
      </c>
      <c r="X365" s="377" t="n">
        <f aca="false">+[1]data1cf!W365</f>
        <v>0</v>
      </c>
      <c r="Y365" s="377" t="n">
        <f aca="false">+[1]data1cf!X365</f>
        <v>0</v>
      </c>
      <c r="Z365" s="377" t="n">
        <f aca="false">+[1]data1cf!Y365</f>
        <v>0</v>
      </c>
      <c r="AA365" s="377" t="n">
        <f aca="false">+[1]data1cf!Z365</f>
        <v>0</v>
      </c>
      <c r="AB365" s="377" t="n">
        <f aca="false">+[1]data1cf!AA365</f>
        <v>0</v>
      </c>
      <c r="AC365" s="377" t="n">
        <f aca="false">+[1]data1cf!AB365</f>
        <v>0</v>
      </c>
      <c r="AD365" s="377" t="n">
        <f aca="false">+[1]data1cf!AC365</f>
        <v>0</v>
      </c>
      <c r="AE365" s="377" t="n">
        <f aca="false">+[1]data1cf!AD365</f>
        <v>0</v>
      </c>
      <c r="AF365" s="377" t="n">
        <f aca="false">+[1]data1cf!AE365</f>
        <v>0</v>
      </c>
      <c r="AG365" s="377"/>
      <c r="AH365" s="378" t="n">
        <f aca="false">XNPV(0.1,B365:AF365,$B$1:$AF$1)</f>
        <v>74486.8977628368</v>
      </c>
      <c r="AI365" s="378" t="n">
        <f aca="false">SUMPRODUCT(B365:AA365,$B$1010:$AA$1010)</f>
        <v>162794.429284876</v>
      </c>
      <c r="AJ365" s="379" t="n">
        <f aca="false">SUMPRODUCT(B365:AF365,$B$1012:$AF$1012)</f>
        <v>162345.713083375</v>
      </c>
      <c r="AK365" s="380" t="n">
        <f aca="false">XIRR(B365:AF365,$B$1:$AF$1)</f>
        <v>0.153926258882476</v>
      </c>
      <c r="AL365" s="381" t="n">
        <f aca="false">1-EXP(-(1/0.25)*(AI365/ABS($AI$1010)))</f>
        <v>0.982612819029862</v>
      </c>
    </row>
    <row r="366" customFormat="false" ht="12.75" hidden="false" customHeight="false" outlineLevel="0" collapsed="false">
      <c r="A366" s="371"/>
      <c r="B366" s="377" t="n">
        <f aca="false">+[1]data1cf!A366</f>
        <v>-187966.981896669</v>
      </c>
      <c r="C366" s="377" t="n">
        <f aca="false">+[1]data1cf!B366</f>
        <v>9082.37947499375</v>
      </c>
      <c r="D366" s="377" t="n">
        <f aca="false">+[1]data1cf!C366</f>
        <v>50728.6433333708</v>
      </c>
      <c r="E366" s="377" t="n">
        <f aca="false">+[1]data1cf!D366</f>
        <v>47813.1335071269</v>
      </c>
      <c r="F366" s="377" t="n">
        <f aca="false">+[1]data1cf!E366</f>
        <v>28345.6689905483</v>
      </c>
      <c r="G366" s="377" t="n">
        <f aca="false">+[1]data1cf!F366</f>
        <v>28097.8954606199</v>
      </c>
      <c r="H366" s="377" t="n">
        <f aca="false">+[1]data1cf!G366</f>
        <v>27168.1224100034</v>
      </c>
      <c r="I366" s="377" t="n">
        <f aca="false">+[1]data1cf!H366</f>
        <v>26597.6437808503</v>
      </c>
      <c r="J366" s="377" t="n">
        <f aca="false">+[1]data1cf!I366</f>
        <v>27400.3976242585</v>
      </c>
      <c r="K366" s="377" t="n">
        <f aca="false">+[1]data1cf!J366</f>
        <v>27829.7952162037</v>
      </c>
      <c r="L366" s="377" t="n">
        <f aca="false">+[1]data1cf!K366</f>
        <v>28335.0009576182</v>
      </c>
      <c r="M366" s="377" t="n">
        <f aca="false">+[1]data1cf!L366</f>
        <v>28952.3767175638</v>
      </c>
      <c r="N366" s="377" t="n">
        <f aca="false">+[1]data1cf!M366</f>
        <v>29610.4970615877</v>
      </c>
      <c r="O366" s="377" t="n">
        <f aca="false">+[1]data1cf!N366</f>
        <v>29993.5155086803</v>
      </c>
      <c r="P366" s="377" t="n">
        <f aca="false">+[1]data1cf!O366</f>
        <v>38964.2959865818</v>
      </c>
      <c r="Q366" s="377" t="n">
        <f aca="false">+[1]data1cf!P366</f>
        <v>47663.3928900979</v>
      </c>
      <c r="R366" s="377" t="n">
        <f aca="false">+[1]data1cf!Q366</f>
        <v>36867.9009023203</v>
      </c>
      <c r="S366" s="377" t="n">
        <f aca="false">+[1]data1cf!R366</f>
        <v>25639.6842567861</v>
      </c>
      <c r="T366" s="377" t="n">
        <f aca="false">+[1]data1cf!S366</f>
        <v>25389.5251791166</v>
      </c>
      <c r="U366" s="377" t="n">
        <f aca="false">+[1]data1cf!T366</f>
        <v>25114.3305051737</v>
      </c>
      <c r="V366" s="377" t="n">
        <f aca="false">+[1]data1cf!U366</f>
        <v>48442.1142302536</v>
      </c>
      <c r="W366" s="377" t="n">
        <f aca="false">+[1]data1cf!V366</f>
        <v>0</v>
      </c>
      <c r="X366" s="377" t="n">
        <f aca="false">+[1]data1cf!W366</f>
        <v>0</v>
      </c>
      <c r="Y366" s="377" t="n">
        <f aca="false">+[1]data1cf!X366</f>
        <v>0</v>
      </c>
      <c r="Z366" s="377" t="n">
        <f aca="false">+[1]data1cf!Y366</f>
        <v>0</v>
      </c>
      <c r="AA366" s="377" t="n">
        <f aca="false">+[1]data1cf!Z366</f>
        <v>0</v>
      </c>
      <c r="AB366" s="377" t="n">
        <f aca="false">+[1]data1cf!AA366</f>
        <v>0</v>
      </c>
      <c r="AC366" s="377" t="n">
        <f aca="false">+[1]data1cf!AB366</f>
        <v>0</v>
      </c>
      <c r="AD366" s="377" t="n">
        <f aca="false">+[1]data1cf!AC366</f>
        <v>0</v>
      </c>
      <c r="AE366" s="377" t="n">
        <f aca="false">+[1]data1cf!AD366</f>
        <v>0</v>
      </c>
      <c r="AF366" s="377" t="n">
        <f aca="false">+[1]data1cf!AE366</f>
        <v>0</v>
      </c>
      <c r="AG366" s="377"/>
      <c r="AH366" s="378" t="n">
        <f aca="false">XNPV(0.1,B366:AF366,$B$1:$AF$1)</f>
        <v>78203.2885185402</v>
      </c>
      <c r="AI366" s="378" t="n">
        <f aca="false">SUMPRODUCT(B366:AA366,$B$1010:$AA$1010)</f>
        <v>168168.628286593</v>
      </c>
      <c r="AJ366" s="379" t="n">
        <f aca="false">SUMPRODUCT(B366:AF366,$B$1012:$AF$1012)</f>
        <v>167712.122856507</v>
      </c>
      <c r="AK366" s="380" t="n">
        <f aca="false">XIRR(B366:AF366,$B$1:$AF$1)</f>
        <v>0.156074802585766</v>
      </c>
      <c r="AL366" s="381" t="n">
        <f aca="false">1-EXP(-(1/0.25)*(AI366/ABS($AI$1010)))</f>
        <v>0.984789786744315</v>
      </c>
    </row>
    <row r="367" customFormat="false" ht="12.75" hidden="false" customHeight="false" outlineLevel="0" collapsed="false">
      <c r="A367" s="371"/>
      <c r="B367" s="377" t="n">
        <f aca="false">+[1]data1cf!A367</f>
        <v>-173319.125962175</v>
      </c>
      <c r="C367" s="377" t="n">
        <f aca="false">+[1]data1cf!B367</f>
        <v>12312.7407034506</v>
      </c>
      <c r="D367" s="377" t="n">
        <f aca="false">+[1]data1cf!C367</f>
        <v>44444.946445843</v>
      </c>
      <c r="E367" s="377" t="n">
        <f aca="false">+[1]data1cf!D367</f>
        <v>46392.180284861</v>
      </c>
      <c r="F367" s="377" t="n">
        <f aca="false">+[1]data1cf!E367</f>
        <v>25984.1037854766</v>
      </c>
      <c r="G367" s="377" t="n">
        <f aca="false">+[1]data1cf!F367</f>
        <v>25903.0824054886</v>
      </c>
      <c r="H367" s="377" t="n">
        <f aca="false">+[1]data1cf!G367</f>
        <v>25181.7731911282</v>
      </c>
      <c r="I367" s="377" t="n">
        <f aca="false">+[1]data1cf!H367</f>
        <v>24786.3460696344</v>
      </c>
      <c r="J367" s="377" t="n">
        <f aca="false">+[1]data1cf!I367</f>
        <v>25657.6828193303</v>
      </c>
      <c r="K367" s="377" t="n">
        <f aca="false">+[1]data1cf!J367</f>
        <v>26177.9793939969</v>
      </c>
      <c r="L367" s="377" t="n">
        <f aca="false">+[1]data1cf!K367</f>
        <v>26769.4607006363</v>
      </c>
      <c r="M367" s="377" t="n">
        <f aca="false">+[1]data1cf!L367</f>
        <v>27463.0207066979</v>
      </c>
      <c r="N367" s="377" t="n">
        <f aca="false">+[1]data1cf!M367</f>
        <v>28194.4873092169</v>
      </c>
      <c r="O367" s="377" t="n">
        <f aca="false">+[1]data1cf!N367</f>
        <v>28666.757628383</v>
      </c>
      <c r="P367" s="377" t="n">
        <f aca="false">+[1]data1cf!O367</f>
        <v>37057.8071067975</v>
      </c>
      <c r="Q367" s="377" t="n">
        <f aca="false">+[1]data1cf!P367</f>
        <v>45150.5131319555</v>
      </c>
      <c r="R367" s="377" t="n">
        <f aca="false">+[1]data1cf!Q367</f>
        <v>35225.6002360573</v>
      </c>
      <c r="S367" s="377" t="n">
        <f aca="false">+[1]data1cf!R367</f>
        <v>24888.5216018115</v>
      </c>
      <c r="T367" s="377" t="n">
        <f aca="false">+[1]data1cf!S367</f>
        <v>24677.8333824372</v>
      </c>
      <c r="U367" s="377" t="n">
        <f aca="false">+[1]data1cf!T367</f>
        <v>24442.1520863019</v>
      </c>
      <c r="V367" s="377" t="n">
        <f aca="false">+[1]data1cf!U367</f>
        <v>45974.3367349038</v>
      </c>
      <c r="W367" s="377" t="n">
        <f aca="false">+[1]data1cf!V367</f>
        <v>0</v>
      </c>
      <c r="X367" s="377" t="n">
        <f aca="false">+[1]data1cf!W367</f>
        <v>0</v>
      </c>
      <c r="Y367" s="377" t="n">
        <f aca="false">+[1]data1cf!X367</f>
        <v>0</v>
      </c>
      <c r="Z367" s="377" t="n">
        <f aca="false">+[1]data1cf!Y367</f>
        <v>0</v>
      </c>
      <c r="AA367" s="377" t="n">
        <f aca="false">+[1]data1cf!Z367</f>
        <v>0</v>
      </c>
      <c r="AB367" s="377" t="n">
        <f aca="false">+[1]data1cf!AA367</f>
        <v>0</v>
      </c>
      <c r="AC367" s="377" t="n">
        <f aca="false">+[1]data1cf!AB367</f>
        <v>0</v>
      </c>
      <c r="AD367" s="377" t="n">
        <f aca="false">+[1]data1cf!AC367</f>
        <v>0</v>
      </c>
      <c r="AE367" s="377" t="n">
        <f aca="false">+[1]data1cf!AD367</f>
        <v>0</v>
      </c>
      <c r="AF367" s="377" t="n">
        <f aca="false">+[1]data1cf!AE367</f>
        <v>0</v>
      </c>
      <c r="AG367" s="377"/>
      <c r="AH367" s="378" t="n">
        <f aca="false">XNPV(0.1,B367:AF367,$B$1:$AF$1)</f>
        <v>78819.9108424721</v>
      </c>
      <c r="AI367" s="378" t="n">
        <f aca="false">SUMPRODUCT(B367:AA367,$B$1010:$AA$1010)</f>
        <v>163987.110881126</v>
      </c>
      <c r="AJ367" s="379" t="n">
        <f aca="false">SUMPRODUCT(B367:AF367,$B$1012:$AF$1012)</f>
        <v>163554.165850658</v>
      </c>
      <c r="AK367" s="380" t="n">
        <f aca="false">XIRR(B367:AF367,$B$1:$AF$1)</f>
        <v>0.161153634574383</v>
      </c>
      <c r="AL367" s="381" t="n">
        <f aca="false">1-EXP(-(1/0.25)*(AI367/ABS($AI$1010)))</f>
        <v>0.983121394715677</v>
      </c>
    </row>
    <row r="368" customFormat="false" ht="12.75" hidden="false" customHeight="false" outlineLevel="0" collapsed="false">
      <c r="A368" s="371"/>
      <c r="B368" s="377" t="n">
        <f aca="false">+[1]data1cf!A368</f>
        <v>-187278.483960708</v>
      </c>
      <c r="C368" s="377" t="n">
        <f aca="false">+[1]data1cf!B368</f>
        <v>6773.10795280345</v>
      </c>
      <c r="D368" s="377" t="n">
        <f aca="false">+[1]data1cf!C368</f>
        <v>44813.029919503</v>
      </c>
      <c r="E368" s="377" t="n">
        <f aca="false">+[1]data1cf!D368</f>
        <v>47196.8563707841</v>
      </c>
      <c r="F368" s="377" t="n">
        <f aca="false">+[1]data1cf!E368</f>
        <v>28234.6675732348</v>
      </c>
      <c r="G368" s="377" t="n">
        <f aca="false">+[1]data1cf!F368</f>
        <v>27994.731948838</v>
      </c>
      <c r="H368" s="377" t="n">
        <f aca="false">+[1]data1cf!G368</f>
        <v>27074.7573917094</v>
      </c>
      <c r="I368" s="377" t="n">
        <f aca="false">+[1]data1cf!H368</f>
        <v>26512.5067654973</v>
      </c>
      <c r="J368" s="377" t="n">
        <f aca="false">+[1]data1cf!I368</f>
        <v>27318.4842335528</v>
      </c>
      <c r="K368" s="377" t="n">
        <f aca="false">+[1]data1cf!J368</f>
        <v>27752.1543799434</v>
      </c>
      <c r="L368" s="377" t="n">
        <f aca="false">+[1]data1cf!K368</f>
        <v>28261.4153598066</v>
      </c>
      <c r="M368" s="377" t="n">
        <f aca="false">+[1]data1cf!L368</f>
        <v>28882.3720326476</v>
      </c>
      <c r="N368" s="377" t="n">
        <f aca="false">+[1]data1cf!M368</f>
        <v>29543.9398947116</v>
      </c>
      <c r="O368" s="377" t="n">
        <f aca="false">+[1]data1cf!N368</f>
        <v>29931.1534765721</v>
      </c>
      <c r="P368" s="377" t="n">
        <f aca="false">+[1]data1cf!O368</f>
        <v>38874.6846697765</v>
      </c>
      <c r="Q368" s="377" t="n">
        <f aca="false">+[1]data1cf!P368</f>
        <v>47545.2791856393</v>
      </c>
      <c r="R368" s="377" t="n">
        <f aca="false">+[1]data1cf!Q368</f>
        <v>36790.707310029</v>
      </c>
      <c r="S368" s="377" t="n">
        <f aca="false">+[1]data1cf!R368</f>
        <v>25604.3771142369</v>
      </c>
      <c r="T368" s="377" t="n">
        <f aca="false">+[1]data1cf!S368</f>
        <v>25356.0732981556</v>
      </c>
      <c r="U368" s="377" t="n">
        <f aca="false">+[1]data1cf!T368</f>
        <v>25082.7358843595</v>
      </c>
      <c r="V368" s="377" t="n">
        <f aca="false">+[1]data1cf!U368</f>
        <v>48326.1204821203</v>
      </c>
      <c r="W368" s="377" t="n">
        <f aca="false">+[1]data1cf!V368</f>
        <v>0</v>
      </c>
      <c r="X368" s="377" t="n">
        <f aca="false">+[1]data1cf!W368</f>
        <v>0</v>
      </c>
      <c r="Y368" s="377" t="n">
        <f aca="false">+[1]data1cf!X368</f>
        <v>0</v>
      </c>
      <c r="Z368" s="377" t="n">
        <f aca="false">+[1]data1cf!Y368</f>
        <v>0</v>
      </c>
      <c r="AA368" s="377" t="n">
        <f aca="false">+[1]data1cf!Z368</f>
        <v>0</v>
      </c>
      <c r="AB368" s="377" t="n">
        <f aca="false">+[1]data1cf!AA368</f>
        <v>0</v>
      </c>
      <c r="AC368" s="377" t="n">
        <f aca="false">+[1]data1cf!AB368</f>
        <v>0</v>
      </c>
      <c r="AD368" s="377" t="n">
        <f aca="false">+[1]data1cf!AC368</f>
        <v>0</v>
      </c>
      <c r="AE368" s="377" t="n">
        <f aca="false">+[1]data1cf!AD368</f>
        <v>0</v>
      </c>
      <c r="AF368" s="377" t="n">
        <f aca="false">+[1]data1cf!AE368</f>
        <v>0</v>
      </c>
      <c r="AG368" s="377"/>
      <c r="AH368" s="378" t="n">
        <f aca="false">XNPV(0.1,B368:AF368,$B$1:$AF$1)</f>
        <v>70938.5401592366</v>
      </c>
      <c r="AI368" s="378" t="n">
        <f aca="false">SUMPRODUCT(B368:AA368,$B$1010:$AA$1010)</f>
        <v>160108.734738009</v>
      </c>
      <c r="AJ368" s="379" t="n">
        <f aca="false">SUMPRODUCT(B368:AF368,$B$1012:$AF$1012)</f>
        <v>159655.421888264</v>
      </c>
      <c r="AK368" s="380" t="n">
        <f aca="false">XIRR(B368:AF368,$B$1:$AF$1)</f>
        <v>0.149946504436312</v>
      </c>
      <c r="AL368" s="381" t="n">
        <f aca="false">1-EXP(-(1/0.25)*(AI368/ABS($AI$1010)))</f>
        <v>0.981410790463821</v>
      </c>
    </row>
    <row r="369" customFormat="false" ht="12.75" hidden="false" customHeight="false" outlineLevel="0" collapsed="false">
      <c r="A369" s="371"/>
      <c r="B369" s="377" t="n">
        <f aca="false">+[1]data1cf!A369</f>
        <v>-197885.608725736</v>
      </c>
      <c r="C369" s="377" t="n">
        <f aca="false">+[1]data1cf!B369</f>
        <v>8566.77033229815</v>
      </c>
      <c r="D369" s="377" t="n">
        <f aca="false">+[1]data1cf!C369</f>
        <v>47829.7792277913</v>
      </c>
      <c r="E369" s="377" t="n">
        <f aca="false">+[1]data1cf!D369</f>
        <v>48465.4445104625</v>
      </c>
      <c r="F369" s="377" t="n">
        <f aca="false">+[1]data1cf!E369</f>
        <v>29944.7756520532</v>
      </c>
      <c r="G369" s="377" t="n">
        <f aca="false">+[1]data1cf!F369</f>
        <v>29584.0878256164</v>
      </c>
      <c r="H369" s="377" t="n">
        <f aca="false">+[1]data1cf!G369</f>
        <v>28513.155890831</v>
      </c>
      <c r="I369" s="377" t="n">
        <f aca="false">+[1]data1cf!H369</f>
        <v>27824.1431507404</v>
      </c>
      <c r="J369" s="377" t="n">
        <f aca="false">+[1]data1cf!I369</f>
        <v>28580.4568695757</v>
      </c>
      <c r="K369" s="377" t="n">
        <f aca="false">+[1]data1cf!J369</f>
        <v>28948.3032629847</v>
      </c>
      <c r="L369" s="377" t="n">
        <f aca="false">+[1]data1cf!K369</f>
        <v>29395.0884997355</v>
      </c>
      <c r="M369" s="377" t="n">
        <f aca="false">+[1]data1cf!L369</f>
        <v>29960.8769754494</v>
      </c>
      <c r="N369" s="377" t="n">
        <f aca="false">+[1]data1cf!M369</f>
        <v>30569.331745851</v>
      </c>
      <c r="O369" s="377" t="n">
        <f aca="false">+[1]data1cf!N369</f>
        <v>30891.9143163998</v>
      </c>
      <c r="P369" s="377" t="n">
        <f aca="false">+[1]data1cf!O369</f>
        <v>40255.2529591867</v>
      </c>
      <c r="Q369" s="377" t="n">
        <f aca="false">+[1]data1cf!P369</f>
        <v>49364.9604573101</v>
      </c>
      <c r="R369" s="377" t="n">
        <f aca="false">+[1]data1cf!Q369</f>
        <v>37979.9658709163</v>
      </c>
      <c r="S369" s="377" t="n">
        <f aca="false">+[1]data1cf!R369</f>
        <v>26148.3253914304</v>
      </c>
      <c r="T369" s="377" t="n">
        <f aca="false">+[1]data1cf!S369</f>
        <v>25871.4390769692</v>
      </c>
      <c r="U369" s="377" t="n">
        <f aca="false">+[1]data1cf!T369</f>
        <v>25569.4883746365</v>
      </c>
      <c r="V369" s="377" t="n">
        <f aca="false">+[1]data1cf!U369</f>
        <v>50113.1413200211</v>
      </c>
      <c r="W369" s="377" t="n">
        <f aca="false">+[1]data1cf!V369</f>
        <v>0</v>
      </c>
      <c r="X369" s="377" t="n">
        <f aca="false">+[1]data1cf!W369</f>
        <v>0</v>
      </c>
      <c r="Y369" s="377" t="n">
        <f aca="false">+[1]data1cf!X369</f>
        <v>0</v>
      </c>
      <c r="Z369" s="377" t="n">
        <f aca="false">+[1]data1cf!Y369</f>
        <v>0</v>
      </c>
      <c r="AA369" s="377" t="n">
        <f aca="false">+[1]data1cf!Z369</f>
        <v>0</v>
      </c>
      <c r="AB369" s="377" t="n">
        <f aca="false">+[1]data1cf!AA369</f>
        <v>0</v>
      </c>
      <c r="AC369" s="377" t="n">
        <f aca="false">+[1]data1cf!AB369</f>
        <v>0</v>
      </c>
      <c r="AD369" s="377" t="n">
        <f aca="false">+[1]data1cf!AC369</f>
        <v>0</v>
      </c>
      <c r="AE369" s="377" t="n">
        <f aca="false">+[1]data1cf!AD369</f>
        <v>0</v>
      </c>
      <c r="AF369" s="377" t="n">
        <f aca="false">+[1]data1cf!AE369</f>
        <v>0</v>
      </c>
      <c r="AG369" s="377"/>
      <c r="AH369" s="378" t="n">
        <f aca="false">XNPV(0.1,B369:AF369,$B$1:$AF$1)</f>
        <v>73162.1261078</v>
      </c>
      <c r="AI369" s="378" t="n">
        <f aca="false">SUMPRODUCT(B369:AA369,$B$1010:$AA$1010)</f>
        <v>165885.525204448</v>
      </c>
      <c r="AJ369" s="379" t="n">
        <f aca="false">SUMPRODUCT(B369:AF369,$B$1012:$AF$1012)</f>
        <v>165414.883383768</v>
      </c>
      <c r="AK369" s="380" t="n">
        <f aca="false">XIRR(B369:AF369,$B$1:$AF$1)</f>
        <v>0.149365967191715</v>
      </c>
      <c r="AL369" s="381" t="n">
        <f aca="false">1-EXP(-(1/0.25)*(AI369/ABS($AI$1010)))</f>
        <v>0.983900398397844</v>
      </c>
    </row>
    <row r="370" customFormat="false" ht="12.75" hidden="false" customHeight="false" outlineLevel="0" collapsed="false">
      <c r="A370" s="371"/>
      <c r="B370" s="377" t="n">
        <f aca="false">+[1]data1cf!A370</f>
        <v>-156581.407743597</v>
      </c>
      <c r="C370" s="377" t="n">
        <f aca="false">+[1]data1cf!B370</f>
        <v>10279.5645862633</v>
      </c>
      <c r="D370" s="377" t="n">
        <f aca="false">+[1]data1cf!C370</f>
        <v>42433.4023022532</v>
      </c>
      <c r="E370" s="377" t="n">
        <f aca="false">+[1]data1cf!D370</f>
        <v>40988.8419046037</v>
      </c>
      <c r="F370" s="377" t="n">
        <f aca="false">+[1]data1cf!E370</f>
        <v>23285.6055797282</v>
      </c>
      <c r="G370" s="377" t="n">
        <f aca="false">+[1]data1cf!F370</f>
        <v>23395.1274786018</v>
      </c>
      <c r="H370" s="377" t="n">
        <f aca="false">+[1]data1cf!G370</f>
        <v>22912.0243857116</v>
      </c>
      <c r="I370" s="377" t="n">
        <f aca="false">+[1]data1cf!H370</f>
        <v>22716.6240000109</v>
      </c>
      <c r="J370" s="377" t="n">
        <f aca="false">+[1]data1cf!I370</f>
        <v>23666.3286258782</v>
      </c>
      <c r="K370" s="377" t="n">
        <f aca="false">+[1]data1cf!J370</f>
        <v>24290.4930680301</v>
      </c>
      <c r="L370" s="377" t="n">
        <f aca="false">+[1]data1cf!K370</f>
        <v>24980.5591850567</v>
      </c>
      <c r="M370" s="377" t="n">
        <f aca="false">+[1]data1cf!L370</f>
        <v>25761.1729176084</v>
      </c>
      <c r="N370" s="377" t="n">
        <f aca="false">+[1]data1cf!M370</f>
        <v>26576.4503530964</v>
      </c>
      <c r="O370" s="377" t="n">
        <f aca="false">+[1]data1cf!N370</f>
        <v>27150.7064299</v>
      </c>
      <c r="P370" s="377" t="n">
        <f aca="false">+[1]data1cf!O370</f>
        <v>34879.3126022511</v>
      </c>
      <c r="Q370" s="377" t="n">
        <f aca="false">+[1]data1cf!P370</f>
        <v>42279.1117816792</v>
      </c>
      <c r="R370" s="377" t="n">
        <f aca="false">+[1]data1cf!Q370</f>
        <v>33348.9866275522</v>
      </c>
      <c r="S370" s="377" t="n">
        <f aca="false">+[1]data1cf!R370</f>
        <v>24030.1878694544</v>
      </c>
      <c r="T370" s="377" t="n">
        <f aca="false">+[1]data1cf!S370</f>
        <v>23864.6019576767</v>
      </c>
      <c r="U370" s="377" t="n">
        <f aca="false">+[1]data1cf!T370</f>
        <v>23674.0715550623</v>
      </c>
      <c r="V370" s="377" t="n">
        <f aca="false">+[1]data1cf!U370</f>
        <v>43154.4725494527</v>
      </c>
      <c r="W370" s="377" t="n">
        <f aca="false">+[1]data1cf!V370</f>
        <v>0</v>
      </c>
      <c r="X370" s="377" t="n">
        <f aca="false">+[1]data1cf!W370</f>
        <v>0</v>
      </c>
      <c r="Y370" s="377" t="n">
        <f aca="false">+[1]data1cf!X370</f>
        <v>0</v>
      </c>
      <c r="Z370" s="377" t="n">
        <f aca="false">+[1]data1cf!Y370</f>
        <v>0</v>
      </c>
      <c r="AA370" s="377" t="n">
        <f aca="false">+[1]data1cf!Z370</f>
        <v>0</v>
      </c>
      <c r="AB370" s="377" t="n">
        <f aca="false">+[1]data1cf!AA370</f>
        <v>0</v>
      </c>
      <c r="AC370" s="377" t="n">
        <f aca="false">+[1]data1cf!AB370</f>
        <v>0</v>
      </c>
      <c r="AD370" s="377" t="n">
        <f aca="false">+[1]data1cf!AC370</f>
        <v>0</v>
      </c>
      <c r="AE370" s="377" t="n">
        <f aca="false">+[1]data1cf!AD370</f>
        <v>0</v>
      </c>
      <c r="AF370" s="377" t="n">
        <f aca="false">+[1]data1cf!AE370</f>
        <v>0</v>
      </c>
      <c r="AG370" s="377"/>
      <c r="AH370" s="378" t="n">
        <f aca="false">XNPV(0.1,B370:AF370,$B$1:$AF$1)</f>
        <v>75752.0320996121</v>
      </c>
      <c r="AI370" s="378" t="n">
        <f aca="false">SUMPRODUCT(B370:AA370,$B$1010:$AA$1010)</f>
        <v>155205.63445606</v>
      </c>
      <c r="AJ370" s="379" t="n">
        <f aca="false">SUMPRODUCT(B370:AF370,$B$1012:$AF$1012)</f>
        <v>154800.481879721</v>
      </c>
      <c r="AK370" s="380" t="n">
        <f aca="false">XIRR(B370:AF370,$B$1:$AF$1)</f>
        <v>0.163913864566895</v>
      </c>
      <c r="AL370" s="381" t="n">
        <f aca="false">1-EXP(-(1/0.25)*(AI370/ABS($AI$1010)))</f>
        <v>0.978997919256847</v>
      </c>
    </row>
    <row r="371" customFormat="false" ht="12.75" hidden="false" customHeight="false" outlineLevel="0" collapsed="false">
      <c r="A371" s="371"/>
      <c r="B371" s="377" t="n">
        <f aca="false">+[1]data1cf!A371</f>
        <v>-197447.896092531</v>
      </c>
      <c r="C371" s="377" t="n">
        <f aca="false">+[1]data1cf!B371</f>
        <v>6145.88835658808</v>
      </c>
      <c r="D371" s="377" t="n">
        <f aca="false">+[1]data1cf!C371</f>
        <v>45355.3177078059</v>
      </c>
      <c r="E371" s="377" t="n">
        <f aca="false">+[1]data1cf!D371</f>
        <v>51527.9084851781</v>
      </c>
      <c r="F371" s="377" t="n">
        <f aca="false">+[1]data1cf!E371</f>
        <v>29874.2064896434</v>
      </c>
      <c r="G371" s="377" t="n">
        <f aca="false">+[1]data1cf!F371</f>
        <v>29518.5016124497</v>
      </c>
      <c r="H371" s="377" t="n">
        <f aca="false">+[1]data1cf!G371</f>
        <v>28453.7990709014</v>
      </c>
      <c r="I371" s="377" t="n">
        <f aca="false">+[1]data1cf!H371</f>
        <v>27770.0172845219</v>
      </c>
      <c r="J371" s="377" t="n">
        <f aca="false">+[1]data1cf!I371</f>
        <v>28528.3804230566</v>
      </c>
      <c r="K371" s="377" t="n">
        <f aca="false">+[1]data1cf!J371</f>
        <v>28898.9430933913</v>
      </c>
      <c r="L371" s="377" t="n">
        <f aca="false">+[1]data1cf!K371</f>
        <v>29348.3064484006</v>
      </c>
      <c r="M371" s="377" t="n">
        <f aca="false">+[1]data1cf!L371</f>
        <v>29916.3714898541</v>
      </c>
      <c r="N371" s="377" t="n">
        <f aca="false">+[1]data1cf!M371</f>
        <v>30527.0180202022</v>
      </c>
      <c r="O371" s="377" t="n">
        <f aca="false">+[1]data1cf!N371</f>
        <v>30852.2676481089</v>
      </c>
      <c r="P371" s="377" t="n">
        <f aca="false">+[1]data1cf!O371</f>
        <v>40198.2825553624</v>
      </c>
      <c r="Q371" s="377" t="n">
        <f aca="false">+[1]data1cf!P371</f>
        <v>49289.8696576202</v>
      </c>
      <c r="R371" s="377" t="n">
        <f aca="false">+[1]data1cf!Q371</f>
        <v>37930.890036722</v>
      </c>
      <c r="S371" s="377" t="n">
        <f aca="false">+[1]data1cf!R371</f>
        <v>26125.8788719434</v>
      </c>
      <c r="T371" s="377" t="n">
        <f aca="false">+[1]data1cf!S371</f>
        <v>25850.1720402267</v>
      </c>
      <c r="U371" s="377" t="n">
        <f aca="false">+[1]data1cf!T371</f>
        <v>25549.4020912224</v>
      </c>
      <c r="V371" s="377" t="n">
        <f aca="false">+[1]data1cf!U371</f>
        <v>50039.3982827818</v>
      </c>
      <c r="W371" s="377" t="n">
        <f aca="false">+[1]data1cf!V371</f>
        <v>0</v>
      </c>
      <c r="X371" s="377" t="n">
        <f aca="false">+[1]data1cf!W371</f>
        <v>0</v>
      </c>
      <c r="Y371" s="377" t="n">
        <f aca="false">+[1]data1cf!X371</f>
        <v>0</v>
      </c>
      <c r="Z371" s="377" t="n">
        <f aca="false">+[1]data1cf!Y371</f>
        <v>0</v>
      </c>
      <c r="AA371" s="377" t="n">
        <f aca="false">+[1]data1cf!Z371</f>
        <v>0</v>
      </c>
      <c r="AB371" s="377" t="n">
        <f aca="false">+[1]data1cf!AA371</f>
        <v>0</v>
      </c>
      <c r="AC371" s="377" t="n">
        <f aca="false">+[1]data1cf!AB371</f>
        <v>0</v>
      </c>
      <c r="AD371" s="377" t="n">
        <f aca="false">+[1]data1cf!AC371</f>
        <v>0</v>
      </c>
      <c r="AE371" s="377" t="n">
        <f aca="false">+[1]data1cf!AD371</f>
        <v>0</v>
      </c>
      <c r="AF371" s="377" t="n">
        <f aca="false">+[1]data1cf!AE371</f>
        <v>0</v>
      </c>
      <c r="AG371" s="377"/>
      <c r="AH371" s="378" t="n">
        <f aca="false">XNPV(0.1,B371:AF371,$B$1:$AF$1)</f>
        <v>71334.8296514849</v>
      </c>
      <c r="AI371" s="378" t="n">
        <f aca="false">SUMPRODUCT(B371:AA371,$B$1010:$AA$1010)</f>
        <v>163956.071324736</v>
      </c>
      <c r="AJ371" s="379" t="n">
        <f aca="false">SUMPRODUCT(B371:AF371,$B$1012:$AF$1012)</f>
        <v>163485.920515925</v>
      </c>
      <c r="AK371" s="380" t="n">
        <f aca="false">XIRR(B371:AF371,$B$1:$AF$1)</f>
        <v>0.147843096796378</v>
      </c>
      <c r="AL371" s="381" t="n">
        <f aca="false">1-EXP(-(1/0.25)*(AI371/ABS($AI$1010)))</f>
        <v>0.983108349474832</v>
      </c>
    </row>
    <row r="372" customFormat="false" ht="12.75" hidden="false" customHeight="false" outlineLevel="0" collapsed="false">
      <c r="A372" s="371"/>
      <c r="B372" s="377" t="n">
        <f aca="false">+[1]data1cf!A372</f>
        <v>-170980.872975692</v>
      </c>
      <c r="C372" s="377" t="n">
        <f aca="false">+[1]data1cf!B372</f>
        <v>8538.21530111235</v>
      </c>
      <c r="D372" s="377" t="n">
        <f aca="false">+[1]data1cf!C372</f>
        <v>43604.9188740998</v>
      </c>
      <c r="E372" s="377" t="n">
        <f aca="false">+[1]data1cf!D372</f>
        <v>44596.5806050266</v>
      </c>
      <c r="F372" s="377" t="n">
        <f aca="false">+[1]data1cf!E372</f>
        <v>25607.1245935573</v>
      </c>
      <c r="G372" s="377" t="n">
        <f aca="false">+[1]data1cf!F372</f>
        <v>25552.7220384914</v>
      </c>
      <c r="H372" s="377" t="n">
        <f aca="false">+[1]data1cf!G372</f>
        <v>24864.6901303713</v>
      </c>
      <c r="I372" s="377" t="n">
        <f aca="false">+[1]data1cf!H372</f>
        <v>24497.2066691923</v>
      </c>
      <c r="J372" s="377" t="n">
        <f aca="false">+[1]data1cf!I372</f>
        <v>25379.4913819325</v>
      </c>
      <c r="K372" s="377" t="n">
        <f aca="false">+[1]data1cf!J372</f>
        <v>25914.2982589101</v>
      </c>
      <c r="L372" s="377" t="n">
        <f aca="false">+[1]data1cf!K372</f>
        <v>26519.5518267561</v>
      </c>
      <c r="M372" s="377" t="n">
        <f aca="false">+[1]data1cf!L372</f>
        <v>27225.2732059088</v>
      </c>
      <c r="N372" s="377" t="n">
        <f aca="false">+[1]data1cf!M372</f>
        <v>27968.4481505048</v>
      </c>
      <c r="O372" s="377" t="n">
        <f aca="false">+[1]data1cf!N372</f>
        <v>28454.9658419386</v>
      </c>
      <c r="P372" s="377" t="n">
        <f aca="false">+[1]data1cf!O372</f>
        <v>36753.4722378045</v>
      </c>
      <c r="Q372" s="377" t="n">
        <f aca="false">+[1]data1cf!P372</f>
        <v>44749.3794352953</v>
      </c>
      <c r="R372" s="377" t="n">
        <f aca="false">+[1]data1cf!Q372</f>
        <v>34963.4380155408</v>
      </c>
      <c r="S372" s="377" t="n">
        <f aca="false">+[1]data1cf!R372</f>
        <v>24768.6126998409</v>
      </c>
      <c r="T372" s="377" t="n">
        <f aca="false">+[1]data1cf!S372</f>
        <v>24564.2252559998</v>
      </c>
      <c r="U372" s="377" t="n">
        <f aca="false">+[1]data1cf!T372</f>
        <v>24334.8515228333</v>
      </c>
      <c r="V372" s="377" t="n">
        <f aca="false">+[1]data1cf!U372</f>
        <v>45580.4027609295</v>
      </c>
      <c r="W372" s="377" t="n">
        <f aca="false">+[1]data1cf!V372</f>
        <v>0</v>
      </c>
      <c r="X372" s="377" t="n">
        <f aca="false">+[1]data1cf!W372</f>
        <v>0</v>
      </c>
      <c r="Y372" s="377" t="n">
        <f aca="false">+[1]data1cf!X372</f>
        <v>0</v>
      </c>
      <c r="Z372" s="377" t="n">
        <f aca="false">+[1]data1cf!Y372</f>
        <v>0</v>
      </c>
      <c r="AA372" s="377" t="n">
        <f aca="false">+[1]data1cf!Z372</f>
        <v>0</v>
      </c>
      <c r="AB372" s="377" t="n">
        <f aca="false">+[1]data1cf!AA372</f>
        <v>0</v>
      </c>
      <c r="AC372" s="377" t="n">
        <f aca="false">+[1]data1cf!AB372</f>
        <v>0</v>
      </c>
      <c r="AD372" s="377" t="n">
        <f aca="false">+[1]data1cf!AC372</f>
        <v>0</v>
      </c>
      <c r="AE372" s="377" t="n">
        <f aca="false">+[1]data1cf!AD372</f>
        <v>0</v>
      </c>
      <c r="AF372" s="377" t="n">
        <f aca="false">+[1]data1cf!AE372</f>
        <v>0</v>
      </c>
      <c r="AG372" s="377"/>
      <c r="AH372" s="378" t="n">
        <f aca="false">XNPV(0.1,B372:AF372,$B$1:$AF$1)</f>
        <v>73974.5488039843</v>
      </c>
      <c r="AI372" s="378" t="n">
        <f aca="false">SUMPRODUCT(B372:AA372,$B$1010:$AA$1010)</f>
        <v>158056.106807352</v>
      </c>
      <c r="AJ372" s="379" t="n">
        <f aca="false">SUMPRODUCT(B372:AF372,$B$1012:$AF$1012)</f>
        <v>157628.094757653</v>
      </c>
      <c r="AK372" s="380" t="n">
        <f aca="false">XIRR(B372:AF372,$B$1:$AF$1)</f>
        <v>0.157140491916984</v>
      </c>
      <c r="AL372" s="381" t="n">
        <f aca="false">1-EXP(-(1/0.25)*(AI372/ABS($AI$1010)))</f>
        <v>0.980436373415145</v>
      </c>
    </row>
    <row r="373" customFormat="false" ht="12.75" hidden="false" customHeight="false" outlineLevel="0" collapsed="false">
      <c r="A373" s="371"/>
      <c r="B373" s="377" t="n">
        <f aca="false">+[1]data1cf!A373</f>
        <v>-195719.499778235</v>
      </c>
      <c r="C373" s="377" t="n">
        <f aca="false">+[1]data1cf!B373</f>
        <v>4262.45357997972</v>
      </c>
      <c r="D373" s="377" t="n">
        <f aca="false">+[1]data1cf!C373</f>
        <v>49486.1334011725</v>
      </c>
      <c r="E373" s="377" t="n">
        <f aca="false">+[1]data1cf!D373</f>
        <v>47642.9728484144</v>
      </c>
      <c r="F373" s="377" t="n">
        <f aca="false">+[1]data1cf!E373</f>
        <v>29595.5499671689</v>
      </c>
      <c r="G373" s="377" t="n">
        <f aca="false">+[1]data1cf!F373</f>
        <v>29259.5212666556</v>
      </c>
      <c r="H373" s="377" t="n">
        <f aca="false">+[1]data1cf!G373</f>
        <v>28219.4167364382</v>
      </c>
      <c r="I373" s="377" t="n">
        <f aca="false">+[1]data1cf!H373</f>
        <v>27556.2904222317</v>
      </c>
      <c r="J373" s="377" t="n">
        <f aca="false">+[1]data1cf!I373</f>
        <v>28322.7461063913</v>
      </c>
      <c r="K373" s="377" t="n">
        <f aca="false">+[1]data1cf!J373</f>
        <v>28704.0345421487</v>
      </c>
      <c r="L373" s="377" t="n">
        <f aca="false">+[1]data1cf!K373</f>
        <v>29163.5781153158</v>
      </c>
      <c r="M373" s="377" t="n">
        <f aca="false">+[1]data1cf!L373</f>
        <v>29740.6326341902</v>
      </c>
      <c r="N373" s="377" t="n">
        <f aca="false">+[1]data1cf!M373</f>
        <v>30359.9337692411</v>
      </c>
      <c r="O373" s="377" t="n">
        <f aca="false">+[1]data1cf!N373</f>
        <v>30695.7148092137</v>
      </c>
      <c r="P373" s="377" t="n">
        <f aca="false">+[1]data1cf!O373</f>
        <v>39973.3234645713</v>
      </c>
      <c r="Q373" s="377" t="n">
        <f aca="false">+[1]data1cf!P373</f>
        <v>48993.358541477</v>
      </c>
      <c r="R373" s="377" t="n">
        <f aca="false">+[1]data1cf!Q373</f>
        <v>37737.1042409558</v>
      </c>
      <c r="S373" s="377" t="n">
        <f aca="false">+[1]data1cf!R373</f>
        <v>26037.2442779045</v>
      </c>
      <c r="T373" s="377" t="n">
        <f aca="false">+[1]data1cf!S373</f>
        <v>25766.1948708857</v>
      </c>
      <c r="U373" s="377" t="n">
        <f aca="false">+[1]data1cf!T373</f>
        <v>25470.0873637345</v>
      </c>
      <c r="V373" s="377" t="n">
        <f aca="false">+[1]data1cf!U373</f>
        <v>49748.2090775805</v>
      </c>
      <c r="W373" s="377" t="n">
        <f aca="false">+[1]data1cf!V373</f>
        <v>0</v>
      </c>
      <c r="X373" s="377" t="n">
        <f aca="false">+[1]data1cf!W373</f>
        <v>0</v>
      </c>
      <c r="Y373" s="377" t="n">
        <f aca="false">+[1]data1cf!X373</f>
        <v>0</v>
      </c>
      <c r="Z373" s="377" t="n">
        <f aca="false">+[1]data1cf!Y373</f>
        <v>0</v>
      </c>
      <c r="AA373" s="377" t="n">
        <f aca="false">+[1]data1cf!Z373</f>
        <v>0</v>
      </c>
      <c r="AB373" s="377" t="n">
        <f aca="false">+[1]data1cf!AA373</f>
        <v>0</v>
      </c>
      <c r="AC373" s="377" t="n">
        <f aca="false">+[1]data1cf!AB373</f>
        <v>0</v>
      </c>
      <c r="AD373" s="377" t="n">
        <f aca="false">+[1]data1cf!AC373</f>
        <v>0</v>
      </c>
      <c r="AE373" s="377" t="n">
        <f aca="false">+[1]data1cf!AD373</f>
        <v>0</v>
      </c>
      <c r="AF373" s="377" t="n">
        <f aca="false">+[1]data1cf!AE373</f>
        <v>0</v>
      </c>
      <c r="AG373" s="377"/>
      <c r="AH373" s="378" t="n">
        <f aca="false">XNPV(0.1,B373:AF373,$B$1:$AF$1)</f>
        <v>70582.3649308487</v>
      </c>
      <c r="AI373" s="378" t="n">
        <f aca="false">SUMPRODUCT(B373:AA373,$B$1010:$AA$1010)</f>
        <v>162531.348470108</v>
      </c>
      <c r="AJ373" s="379" t="n">
        <f aca="false">SUMPRODUCT(B373:AF373,$B$1012:$AF$1012)</f>
        <v>162064.409716118</v>
      </c>
      <c r="AK373" s="380" t="n">
        <f aca="false">XIRR(B373:AF373,$B$1:$AF$1)</f>
        <v>0.147652025936969</v>
      </c>
      <c r="AL373" s="381" t="n">
        <f aca="false">1-EXP(-(1/0.25)*(AI373/ABS($AI$1010)))</f>
        <v>0.98249859083517</v>
      </c>
    </row>
    <row r="374" customFormat="false" ht="12.75" hidden="false" customHeight="false" outlineLevel="0" collapsed="false">
      <c r="A374" s="371"/>
      <c r="B374" s="377" t="n">
        <f aca="false">+[1]data1cf!A374</f>
        <v>-169341.581123755</v>
      </c>
      <c r="C374" s="377" t="n">
        <f aca="false">+[1]data1cf!B374</f>
        <v>10217.1480351503</v>
      </c>
      <c r="D374" s="377" t="n">
        <f aca="false">+[1]data1cf!C374</f>
        <v>42825.8538536128</v>
      </c>
      <c r="E374" s="377" t="n">
        <f aca="false">+[1]data1cf!D374</f>
        <v>44654.2435729747</v>
      </c>
      <c r="F374" s="377" t="n">
        <f aca="false">+[1]data1cf!E374</f>
        <v>25342.8337228796</v>
      </c>
      <c r="G374" s="377" t="n">
        <f aca="false">+[1]data1cf!F374</f>
        <v>25307.0929734671</v>
      </c>
      <c r="H374" s="377" t="n">
        <f aca="false">+[1]data1cf!G374</f>
        <v>24642.3909690357</v>
      </c>
      <c r="I374" s="377" t="n">
        <f aca="false">+[1]data1cf!H374</f>
        <v>24294.4981231289</v>
      </c>
      <c r="J374" s="377" t="n">
        <f aca="false">+[1]data1cf!I374</f>
        <v>25184.4581843953</v>
      </c>
      <c r="K374" s="377" t="n">
        <f aca="false">+[1]data1cf!J374</f>
        <v>25729.4378786366</v>
      </c>
      <c r="L374" s="377" t="n">
        <f aca="false">+[1]data1cf!K374</f>
        <v>26344.3468412191</v>
      </c>
      <c r="M374" s="377" t="n">
        <f aca="false">+[1]data1cf!L374</f>
        <v>27058.5942609381</v>
      </c>
      <c r="N374" s="377" t="n">
        <f aca="false">+[1]data1cf!M374</f>
        <v>27809.977637161</v>
      </c>
      <c r="O374" s="377" t="n">
        <f aca="false">+[1]data1cf!N374</f>
        <v>28306.4838120504</v>
      </c>
      <c r="P374" s="377" t="n">
        <f aca="false">+[1]data1cf!O374</f>
        <v>36540.1105212219</v>
      </c>
      <c r="Q374" s="377" t="n">
        <f aca="false">+[1]data1cf!P374</f>
        <v>44468.1544334355</v>
      </c>
      <c r="R374" s="377" t="n">
        <f aca="false">+[1]data1cf!Q374</f>
        <v>34779.6425090397</v>
      </c>
      <c r="S374" s="377" t="n">
        <f aca="false">+[1]data1cf!R374</f>
        <v>24684.5475079599</v>
      </c>
      <c r="T374" s="377" t="n">
        <f aca="false">+[1]data1cf!S374</f>
        <v>24484.5773833962</v>
      </c>
      <c r="U374" s="377" t="n">
        <f aca="false">+[1]data1cf!T374</f>
        <v>24259.6257280118</v>
      </c>
      <c r="V374" s="377" t="n">
        <f aca="false">+[1]data1cf!U374</f>
        <v>45304.2253081601</v>
      </c>
      <c r="W374" s="377" t="n">
        <f aca="false">+[1]data1cf!V374</f>
        <v>0</v>
      </c>
      <c r="X374" s="377" t="n">
        <f aca="false">+[1]data1cf!W374</f>
        <v>0</v>
      </c>
      <c r="Y374" s="377" t="n">
        <f aca="false">+[1]data1cf!X374</f>
        <v>0</v>
      </c>
      <c r="Z374" s="377" t="n">
        <f aca="false">+[1]data1cf!Y374</f>
        <v>0</v>
      </c>
      <c r="AA374" s="377" t="n">
        <f aca="false">+[1]data1cf!Z374</f>
        <v>0</v>
      </c>
      <c r="AB374" s="377" t="n">
        <f aca="false">+[1]data1cf!AA374</f>
        <v>0</v>
      </c>
      <c r="AC374" s="377" t="n">
        <f aca="false">+[1]data1cf!AB374</f>
        <v>0</v>
      </c>
      <c r="AD374" s="377" t="n">
        <f aca="false">+[1]data1cf!AC374</f>
        <v>0</v>
      </c>
      <c r="AE374" s="377" t="n">
        <f aca="false">+[1]data1cf!AD374</f>
        <v>0</v>
      </c>
      <c r="AF374" s="377" t="n">
        <f aca="false">+[1]data1cf!AE374</f>
        <v>0</v>
      </c>
      <c r="AG374" s="377"/>
      <c r="AH374" s="378" t="n">
        <f aca="false">XNPV(0.1,B374:AF374,$B$1:$AF$1)</f>
        <v>75341.3046295801</v>
      </c>
      <c r="AI374" s="378" t="n">
        <f aca="false">SUMPRODUCT(B374:AA374,$B$1010:$AA$1010)</f>
        <v>158955.525176147</v>
      </c>
      <c r="AJ374" s="379" t="n">
        <f aca="false">SUMPRODUCT(B374:AF374,$B$1012:$AF$1012)</f>
        <v>158529.898722907</v>
      </c>
      <c r="AK374" s="380" t="n">
        <f aca="false">XIRR(B374:AF374,$B$1:$AF$1)</f>
        <v>0.159024540532272</v>
      </c>
      <c r="AL374" s="381" t="n">
        <f aca="false">1-EXP(-(1/0.25)*(AI374/ABS($AI$1010)))</f>
        <v>0.980869476418226</v>
      </c>
    </row>
    <row r="375" customFormat="false" ht="12.75" hidden="false" customHeight="false" outlineLevel="0" collapsed="false">
      <c r="A375" s="371"/>
      <c r="B375" s="377" t="n">
        <f aca="false">+[1]data1cf!A375</f>
        <v>-183190.659423862</v>
      </c>
      <c r="C375" s="377" t="n">
        <f aca="false">+[1]data1cf!B375</f>
        <v>6352.54969532671</v>
      </c>
      <c r="D375" s="377" t="n">
        <f aca="false">+[1]data1cf!C375</f>
        <v>45903.7781732309</v>
      </c>
      <c r="E375" s="377" t="n">
        <f aca="false">+[1]data1cf!D375</f>
        <v>47372.2874117112</v>
      </c>
      <c r="F375" s="377" t="n">
        <f aca="false">+[1]data1cf!E375</f>
        <v>27575.617932535</v>
      </c>
      <c r="G375" s="377" t="n">
        <f aca="false">+[1]data1cf!F375</f>
        <v>27382.2183700126</v>
      </c>
      <c r="H375" s="377" t="n">
        <f aca="false">+[1]data1cf!G375</f>
        <v>26520.4204899828</v>
      </c>
      <c r="I375" s="377" t="n">
        <f aca="false">+[1]data1cf!H375</f>
        <v>26007.02205425</v>
      </c>
      <c r="J375" s="377" t="n">
        <f aca="false">+[1]data1cf!I375</f>
        <v>26832.1391758073</v>
      </c>
      <c r="K375" s="377" t="n">
        <f aca="false">+[1]data1cf!J375</f>
        <v>27291.1767953354</v>
      </c>
      <c r="L375" s="377" t="n">
        <f aca="false">+[1]data1cf!K375</f>
        <v>27824.5149762606</v>
      </c>
      <c r="M375" s="377" t="n">
        <f aca="false">+[1]data1cf!L375</f>
        <v>28466.7326330969</v>
      </c>
      <c r="N375" s="377" t="n">
        <f aca="false">+[1]data1cf!M375</f>
        <v>29148.7694727715</v>
      </c>
      <c r="O375" s="377" t="n">
        <f aca="false">+[1]data1cf!N375</f>
        <v>29560.890863273</v>
      </c>
      <c r="P375" s="377" t="n">
        <f aca="false">+[1]data1cf!O375</f>
        <v>38342.6346512033</v>
      </c>
      <c r="Q375" s="377" t="n">
        <f aca="false">+[1]data1cf!P375</f>
        <v>46844.001703159</v>
      </c>
      <c r="R375" s="377" t="n">
        <f aca="false">+[1]data1cf!Q375</f>
        <v>36332.3851507689</v>
      </c>
      <c r="S375" s="377" t="n">
        <f aca="false">+[1]data1cf!R375</f>
        <v>25394.7477223382</v>
      </c>
      <c r="T375" s="377" t="n">
        <f aca="false">+[1]data1cf!S375</f>
        <v>25157.4591663572</v>
      </c>
      <c r="U375" s="377" t="n">
        <f aca="false">+[1]data1cf!T375</f>
        <v>24895.1488787192</v>
      </c>
      <c r="V375" s="377" t="n">
        <f aca="false">+[1]data1cf!U375</f>
        <v>47637.4298340091</v>
      </c>
      <c r="W375" s="377" t="n">
        <f aca="false">+[1]data1cf!V375</f>
        <v>0</v>
      </c>
      <c r="X375" s="377" t="n">
        <f aca="false">+[1]data1cf!W375</f>
        <v>0</v>
      </c>
      <c r="Y375" s="377" t="n">
        <f aca="false">+[1]data1cf!X375</f>
        <v>0</v>
      </c>
      <c r="Z375" s="377" t="n">
        <f aca="false">+[1]data1cf!Y375</f>
        <v>0</v>
      </c>
      <c r="AA375" s="377" t="n">
        <f aca="false">+[1]data1cf!Z375</f>
        <v>0</v>
      </c>
      <c r="AB375" s="377" t="n">
        <f aca="false">+[1]data1cf!AA375</f>
        <v>0</v>
      </c>
      <c r="AC375" s="377" t="n">
        <f aca="false">+[1]data1cf!AB375</f>
        <v>0</v>
      </c>
      <c r="AD375" s="377" t="n">
        <f aca="false">+[1]data1cf!AC375</f>
        <v>0</v>
      </c>
      <c r="AE375" s="377" t="n">
        <f aca="false">+[1]data1cf!AD375</f>
        <v>0</v>
      </c>
      <c r="AF375" s="377" t="n">
        <f aca="false">+[1]data1cf!AE375</f>
        <v>0</v>
      </c>
      <c r="AG375" s="377"/>
      <c r="AH375" s="378" t="n">
        <f aca="false">XNPV(0.1,B375:AF375,$B$1:$AF$1)</f>
        <v>72688.4676350234</v>
      </c>
      <c r="AI375" s="378" t="n">
        <f aca="false">SUMPRODUCT(B375:AA375,$B$1010:$AA$1010)</f>
        <v>160733.256843476</v>
      </c>
      <c r="AJ375" s="379" t="n">
        <f aca="false">SUMPRODUCT(B375:AF375,$B$1012:$AF$1012)</f>
        <v>160285.718208478</v>
      </c>
      <c r="AK375" s="380" t="n">
        <f aca="false">XIRR(B375:AF375,$B$1:$AF$1)</f>
        <v>0.152427600860337</v>
      </c>
      <c r="AL375" s="381" t="n">
        <f aca="false">1-EXP(-(1/0.25)*(AI375/ABS($AI$1010)))</f>
        <v>0.981697518329542</v>
      </c>
    </row>
    <row r="376" customFormat="false" ht="12.75" hidden="false" customHeight="false" outlineLevel="0" collapsed="false">
      <c r="A376" s="371"/>
      <c r="B376" s="377" t="n">
        <f aca="false">+[1]data1cf!A376</f>
        <v>-187913.141568251</v>
      </c>
      <c r="C376" s="377" t="n">
        <f aca="false">+[1]data1cf!B376</f>
        <v>6583.05589135</v>
      </c>
      <c r="D376" s="377" t="n">
        <f aca="false">+[1]data1cf!C376</f>
        <v>47538.6616312664</v>
      </c>
      <c r="E376" s="377" t="n">
        <f aca="false">+[1]data1cf!D376</f>
        <v>48520.3048227138</v>
      </c>
      <c r="F376" s="377" t="n">
        <f aca="false">+[1]data1cf!E376</f>
        <v>28336.9887135991</v>
      </c>
      <c r="G376" s="377" t="n">
        <f aca="false">+[1]data1cf!F376</f>
        <v>28089.8281054907</v>
      </c>
      <c r="H376" s="377" t="n">
        <f aca="false">+[1]data1cf!G376</f>
        <v>27160.821294074</v>
      </c>
      <c r="I376" s="377" t="n">
        <f aca="false">+[1]data1cf!H376</f>
        <v>26590.986092239</v>
      </c>
      <c r="J376" s="377" t="n">
        <f aca="false">+[1]data1cf!I376</f>
        <v>27393.9920221106</v>
      </c>
      <c r="K376" s="377" t="n">
        <f aca="false">+[1]data1cf!J376</f>
        <v>27823.7237265092</v>
      </c>
      <c r="L376" s="377" t="n">
        <f aca="false">+[1]data1cf!K376</f>
        <v>28329.2465863324</v>
      </c>
      <c r="M376" s="377" t="n">
        <f aca="false">+[1]data1cf!L376</f>
        <v>28946.9023725733</v>
      </c>
      <c r="N376" s="377" t="n">
        <f aca="false">+[1]data1cf!M376</f>
        <v>29605.2923114555</v>
      </c>
      <c r="O376" s="377" t="n">
        <f aca="false">+[1]data1cf!N376</f>
        <v>29988.6388168065</v>
      </c>
      <c r="P376" s="377" t="n">
        <f aca="false">+[1]data1cf!O376</f>
        <v>38957.2884089628</v>
      </c>
      <c r="Q376" s="377" t="n">
        <f aca="false">+[1]data1cf!P376</f>
        <v>47654.1564344652</v>
      </c>
      <c r="R376" s="377" t="n">
        <f aca="false">+[1]data1cf!Q376</f>
        <v>36861.8643869676</v>
      </c>
      <c r="S376" s="377" t="n">
        <f aca="false">+[1]data1cf!R376</f>
        <v>25636.9232490168</v>
      </c>
      <c r="T376" s="377" t="n">
        <f aca="false">+[1]data1cf!S376</f>
        <v>25386.9092522371</v>
      </c>
      <c r="U376" s="377" t="n">
        <f aca="false">+[1]data1cf!T376</f>
        <v>25111.8598154706</v>
      </c>
      <c r="V376" s="377" t="n">
        <f aca="false">+[1]data1cf!U376</f>
        <v>48433.0435545586</v>
      </c>
      <c r="W376" s="377" t="n">
        <f aca="false">+[1]data1cf!V376</f>
        <v>0</v>
      </c>
      <c r="X376" s="377" t="n">
        <f aca="false">+[1]data1cf!W376</f>
        <v>0</v>
      </c>
      <c r="Y376" s="377" t="n">
        <f aca="false">+[1]data1cf!X376</f>
        <v>0</v>
      </c>
      <c r="Z376" s="377" t="n">
        <f aca="false">+[1]data1cf!Y376</f>
        <v>0</v>
      </c>
      <c r="AA376" s="377" t="n">
        <f aca="false">+[1]data1cf!Z376</f>
        <v>0</v>
      </c>
      <c r="AB376" s="377" t="n">
        <f aca="false">+[1]data1cf!AA376</f>
        <v>0</v>
      </c>
      <c r="AC376" s="377" t="n">
        <f aca="false">+[1]data1cf!AB376</f>
        <v>0</v>
      </c>
      <c r="AD376" s="377" t="n">
        <f aca="false">+[1]data1cf!AC376</f>
        <v>0</v>
      </c>
      <c r="AE376" s="377" t="n">
        <f aca="false">+[1]data1cf!AD376</f>
        <v>0</v>
      </c>
      <c r="AF376" s="377" t="n">
        <f aca="false">+[1]data1cf!AE376</f>
        <v>0</v>
      </c>
      <c r="AG376" s="377"/>
      <c r="AH376" s="378" t="n">
        <f aca="false">XNPV(0.1,B376:AF376,$B$1:$AF$1)</f>
        <v>73841.1639662046</v>
      </c>
      <c r="AI376" s="378" t="n">
        <f aca="false">SUMPRODUCT(B376:AA376,$B$1010:$AA$1010)</f>
        <v>163524.984189311</v>
      </c>
      <c r="AJ376" s="379" t="n">
        <f aca="false">SUMPRODUCT(B376:AF376,$B$1012:$AF$1012)</f>
        <v>163069.508646555</v>
      </c>
      <c r="AK376" s="380" t="n">
        <f aca="false">XIRR(B376:AF376,$B$1:$AF$1)</f>
        <v>0.152207445725755</v>
      </c>
      <c r="AL376" s="381" t="n">
        <f aca="false">1-EXP(-(1/0.25)*(AI376/ABS($AI$1010)))</f>
        <v>0.982926127196042</v>
      </c>
    </row>
    <row r="377" customFormat="false" ht="12.75" hidden="false" customHeight="false" outlineLevel="0" collapsed="false">
      <c r="A377" s="371"/>
      <c r="B377" s="377" t="n">
        <f aca="false">+[1]data1cf!A377</f>
        <v>-193596.891567431</v>
      </c>
      <c r="C377" s="377" t="n">
        <f aca="false">+[1]data1cf!B377</f>
        <v>4771.91329459434</v>
      </c>
      <c r="D377" s="377" t="n">
        <f aca="false">+[1]data1cf!C377</f>
        <v>46008.6236770743</v>
      </c>
      <c r="E377" s="377" t="n">
        <f aca="false">+[1]data1cf!D377</f>
        <v>47241.7621502953</v>
      </c>
      <c r="F377" s="377" t="n">
        <f aca="false">+[1]data1cf!E377</f>
        <v>29253.3375835237</v>
      </c>
      <c r="G377" s="377" t="n">
        <f aca="false">+[1]data1cf!F377</f>
        <v>28941.4727937025</v>
      </c>
      <c r="H377" s="377" t="n">
        <f aca="false">+[1]data1cf!G377</f>
        <v>27931.5765787821</v>
      </c>
      <c r="I377" s="377" t="n">
        <f aca="false">+[1]data1cf!H377</f>
        <v>27293.8168280598</v>
      </c>
      <c r="J377" s="377" t="n">
        <f aca="false">+[1]data1cf!I377</f>
        <v>28070.2108022093</v>
      </c>
      <c r="K377" s="377" t="n">
        <f aca="false">+[1]data1cf!J377</f>
        <v>28464.6713314077</v>
      </c>
      <c r="L377" s="377" t="n">
        <f aca="false">+[1]data1cf!K377</f>
        <v>28936.7170225609</v>
      </c>
      <c r="M377" s="377" t="n">
        <f aca="false">+[1]data1cf!L377</f>
        <v>29524.8113350449</v>
      </c>
      <c r="N377" s="377" t="n">
        <f aca="false">+[1]data1cf!M377</f>
        <v>30154.741013359</v>
      </c>
      <c r="O377" s="377" t="n">
        <f aca="false">+[1]data1cf!N377</f>
        <v>30503.4554653846</v>
      </c>
      <c r="P377" s="377" t="n">
        <f aca="false">+[1]data1cf!O377</f>
        <v>39697.0557999974</v>
      </c>
      <c r="Q377" s="377" t="n">
        <f aca="false">+[1]data1cf!P377</f>
        <v>48629.2192960304</v>
      </c>
      <c r="R377" s="377" t="n">
        <f aca="false">+[1]data1cf!Q377</f>
        <v>37499.1198632825</v>
      </c>
      <c r="S377" s="377" t="n">
        <f aca="false">+[1]data1cf!R377</f>
        <v>25928.3939433417</v>
      </c>
      <c r="T377" s="377" t="n">
        <f aca="false">+[1]data1cf!S377</f>
        <v>25663.0642244655</v>
      </c>
      <c r="U377" s="377" t="n">
        <f aca="false">+[1]data1cf!T377</f>
        <v>25372.6825669231</v>
      </c>
      <c r="V377" s="377" t="n">
        <f aca="false">+[1]data1cf!U377</f>
        <v>49390.605562261</v>
      </c>
      <c r="W377" s="377" t="n">
        <f aca="false">+[1]data1cf!V377</f>
        <v>0</v>
      </c>
      <c r="X377" s="377" t="n">
        <f aca="false">+[1]data1cf!W377</f>
        <v>0</v>
      </c>
      <c r="Y377" s="377" t="n">
        <f aca="false">+[1]data1cf!X377</f>
        <v>0</v>
      </c>
      <c r="Z377" s="377" t="n">
        <f aca="false">+[1]data1cf!Y377</f>
        <v>0</v>
      </c>
      <c r="AA377" s="377" t="n">
        <f aca="false">+[1]data1cf!Z377</f>
        <v>0</v>
      </c>
      <c r="AB377" s="377" t="n">
        <f aca="false">+[1]data1cf!AA377</f>
        <v>0</v>
      </c>
      <c r="AC377" s="377" t="n">
        <f aca="false">+[1]data1cf!AB377</f>
        <v>0</v>
      </c>
      <c r="AD377" s="377" t="n">
        <f aca="false">+[1]data1cf!AC377</f>
        <v>0</v>
      </c>
      <c r="AE377" s="377" t="n">
        <f aca="false">+[1]data1cf!AD377</f>
        <v>0</v>
      </c>
      <c r="AF377" s="377" t="n">
        <f aca="false">+[1]data1cf!AE377</f>
        <v>0</v>
      </c>
      <c r="AG377" s="377"/>
      <c r="AH377" s="378" t="n">
        <f aca="false">XNPV(0.1,B377:AF377,$B$1:$AF$1)</f>
        <v>68441.7282165534</v>
      </c>
      <c r="AI377" s="378" t="n">
        <f aca="false">SUMPRODUCT(B377:AA377,$B$1010:$AA$1010)</f>
        <v>159488.138927871</v>
      </c>
      <c r="AJ377" s="379" t="n">
        <f aca="false">SUMPRODUCT(B377:AF377,$B$1012:$AF$1012)</f>
        <v>159025.378563589</v>
      </c>
      <c r="AK377" s="380" t="n">
        <f aca="false">XIRR(B377:AF377,$B$1:$AF$1)</f>
        <v>0.146414956710577</v>
      </c>
      <c r="AL377" s="381" t="n">
        <f aca="false">1-EXP(-(1/0.25)*(AI377/ABS($AI$1010)))</f>
        <v>0.981121415741102</v>
      </c>
    </row>
    <row r="378" customFormat="false" ht="12.75" hidden="false" customHeight="false" outlineLevel="0" collapsed="false">
      <c r="A378" s="371"/>
      <c r="B378" s="377" t="n">
        <f aca="false">+[1]data1cf!A378</f>
        <v>-181887.609521356</v>
      </c>
      <c r="C378" s="377" t="n">
        <f aca="false">+[1]data1cf!B378</f>
        <v>5567.95296093323</v>
      </c>
      <c r="D378" s="377" t="n">
        <f aca="false">+[1]data1cf!C378</f>
        <v>46767.8182101406</v>
      </c>
      <c r="E378" s="377" t="n">
        <f aca="false">+[1]data1cf!D378</f>
        <v>44695.3157345574</v>
      </c>
      <c r="F378" s="377" t="n">
        <f aca="false">+[1]data1cf!E378</f>
        <v>27365.5368582812</v>
      </c>
      <c r="G378" s="377" t="n">
        <f aca="false">+[1]data1cf!F378</f>
        <v>27186.9713010698</v>
      </c>
      <c r="H378" s="377" t="n">
        <f aca="false">+[1]data1cf!G378</f>
        <v>26343.7180314405</v>
      </c>
      <c r="I378" s="377" t="n">
        <f aca="false">+[1]data1cf!H378</f>
        <v>25845.8918986446</v>
      </c>
      <c r="J378" s="377" t="n">
        <f aca="false">+[1]data1cf!I378</f>
        <v>26677.1100461644</v>
      </c>
      <c r="K378" s="377" t="n">
        <f aca="false">+[1]data1cf!J378</f>
        <v>27144.2338942234</v>
      </c>
      <c r="L378" s="377" t="n">
        <f aca="false">+[1]data1cf!K378</f>
        <v>27685.2470118325</v>
      </c>
      <c r="M378" s="377" t="n">
        <f aca="false">+[1]data1cf!L378</f>
        <v>28334.2418976996</v>
      </c>
      <c r="N378" s="377" t="n">
        <f aca="false">+[1]data1cf!M378</f>
        <v>29022.8035035519</v>
      </c>
      <c r="O378" s="377" t="n">
        <f aca="false">+[1]data1cf!N378</f>
        <v>29442.8645982482</v>
      </c>
      <c r="P378" s="377" t="n">
        <f aca="false">+[1]data1cf!O378</f>
        <v>38173.0364410596</v>
      </c>
      <c r="Q378" s="377" t="n">
        <f aca="false">+[1]data1cf!P378</f>
        <v>46620.4599275911</v>
      </c>
      <c r="R378" s="377" t="n">
        <f aca="false">+[1]data1cf!Q378</f>
        <v>36186.2887027542</v>
      </c>
      <c r="S378" s="377" t="n">
        <f aca="false">+[1]data1cf!R378</f>
        <v>25327.9254905584</v>
      </c>
      <c r="T378" s="377" t="n">
        <f aca="false">+[1]data1cf!S378</f>
        <v>25094.1481991806</v>
      </c>
      <c r="U378" s="377" t="n">
        <f aca="false">+[1]data1cf!T378</f>
        <v>24835.3529586136</v>
      </c>
      <c r="V378" s="377" t="n">
        <f aca="false">+[1]data1cf!U378</f>
        <v>47417.900283807</v>
      </c>
      <c r="W378" s="377" t="n">
        <f aca="false">+[1]data1cf!V378</f>
        <v>0</v>
      </c>
      <c r="X378" s="377" t="n">
        <f aca="false">+[1]data1cf!W378</f>
        <v>0</v>
      </c>
      <c r="Y378" s="377" t="n">
        <f aca="false">+[1]data1cf!X378</f>
        <v>0</v>
      </c>
      <c r="Z378" s="377" t="n">
        <f aca="false">+[1]data1cf!Y378</f>
        <v>0</v>
      </c>
      <c r="AA378" s="377" t="n">
        <f aca="false">+[1]data1cf!Z378</f>
        <v>0</v>
      </c>
      <c r="AB378" s="377" t="n">
        <f aca="false">+[1]data1cf!AA378</f>
        <v>0</v>
      </c>
      <c r="AC378" s="377" t="n">
        <f aca="false">+[1]data1cf!AB378</f>
        <v>0</v>
      </c>
      <c r="AD378" s="377" t="n">
        <f aca="false">+[1]data1cf!AC378</f>
        <v>0</v>
      </c>
      <c r="AE378" s="377" t="n">
        <f aca="false">+[1]data1cf!AD378</f>
        <v>0</v>
      </c>
      <c r="AF378" s="377" t="n">
        <f aca="false">+[1]data1cf!AE378</f>
        <v>0</v>
      </c>
      <c r="AG378" s="377"/>
      <c r="AH378" s="378" t="n">
        <f aca="false">XNPV(0.1,B378:AF378,$B$1:$AF$1)</f>
        <v>71028.7794378199</v>
      </c>
      <c r="AI378" s="378" t="n">
        <f aca="false">SUMPRODUCT(B378:AA378,$B$1010:$AA$1010)</f>
        <v>158451.875752415</v>
      </c>
      <c r="AJ378" s="379" t="n">
        <f aca="false">SUMPRODUCT(B378:AF378,$B$1012:$AF$1012)</f>
        <v>158007.180487762</v>
      </c>
      <c r="AK378" s="380" t="n">
        <f aca="false">XIRR(B378:AF378,$B$1:$AF$1)</f>
        <v>0.151361990783341</v>
      </c>
      <c r="AL378" s="381" t="n">
        <f aca="false">1-EXP(-(1/0.25)*(AI378/ABS($AI$1010)))</f>
        <v>0.980628145774078</v>
      </c>
    </row>
    <row r="379" customFormat="false" ht="12.75" hidden="false" customHeight="false" outlineLevel="0" collapsed="false">
      <c r="A379" s="371"/>
      <c r="B379" s="377" t="n">
        <f aca="false">+[1]data1cf!A379</f>
        <v>-184092.350489446</v>
      </c>
      <c r="C379" s="377" t="n">
        <f aca="false">+[1]data1cf!B379</f>
        <v>11204.6624373633</v>
      </c>
      <c r="D379" s="377" t="n">
        <f aca="false">+[1]data1cf!C379</f>
        <v>45035.7807191266</v>
      </c>
      <c r="E379" s="377" t="n">
        <f aca="false">+[1]data1cf!D379</f>
        <v>46120.7707943819</v>
      </c>
      <c r="F379" s="377" t="n">
        <f aca="false">+[1]data1cf!E379</f>
        <v>27720.9908974064</v>
      </c>
      <c r="G379" s="377" t="n">
        <f aca="false">+[1]data1cf!F379</f>
        <v>27517.3264248222</v>
      </c>
      <c r="H379" s="377" t="n">
        <f aca="false">+[1]data1cf!G379</f>
        <v>26642.6959514428</v>
      </c>
      <c r="I379" s="377" t="n">
        <f aca="false">+[1]data1cf!H379</f>
        <v>26118.5217147205</v>
      </c>
      <c r="J379" s="377" t="n">
        <f aca="false">+[1]data1cf!I379</f>
        <v>26939.4170174582</v>
      </c>
      <c r="K379" s="377" t="n">
        <f aca="false">+[1]data1cf!J379</f>
        <v>27392.8590876473</v>
      </c>
      <c r="L379" s="377" t="n">
        <f aca="false">+[1]data1cf!K379</f>
        <v>27920.8863270469</v>
      </c>
      <c r="M379" s="377" t="n">
        <f aca="false">+[1]data1cf!L379</f>
        <v>28558.4142426429</v>
      </c>
      <c r="N379" s="377" t="n">
        <f aca="false">+[1]data1cf!M379</f>
        <v>29235.9360415992</v>
      </c>
      <c r="O379" s="377" t="n">
        <f aca="false">+[1]data1cf!N379</f>
        <v>29642.5632754136</v>
      </c>
      <c r="P379" s="377" t="n">
        <f aca="false">+[1]data1cf!O379</f>
        <v>38459.9940789055</v>
      </c>
      <c r="Q379" s="377" t="n">
        <f aca="false">+[1]data1cf!P379</f>
        <v>46998.6892722432</v>
      </c>
      <c r="R379" s="377" t="n">
        <f aca="false">+[1]data1cf!Q379</f>
        <v>36433.4817101832</v>
      </c>
      <c r="S379" s="377" t="n">
        <f aca="false">+[1]data1cf!R379</f>
        <v>25440.9877084371</v>
      </c>
      <c r="T379" s="377" t="n">
        <f aca="false">+[1]data1cf!S379</f>
        <v>25201.2694098076</v>
      </c>
      <c r="U379" s="377" t="n">
        <f aca="false">+[1]data1cf!T379</f>
        <v>24936.5267621095</v>
      </c>
      <c r="V379" s="377" t="n">
        <f aca="false">+[1]data1cf!U379</f>
        <v>47789.3410030808</v>
      </c>
      <c r="W379" s="377" t="n">
        <f aca="false">+[1]data1cf!V379</f>
        <v>0</v>
      </c>
      <c r="X379" s="377" t="n">
        <f aca="false">+[1]data1cf!W379</f>
        <v>0</v>
      </c>
      <c r="Y379" s="377" t="n">
        <f aca="false">+[1]data1cf!X379</f>
        <v>0</v>
      </c>
      <c r="Z379" s="377" t="n">
        <f aca="false">+[1]data1cf!Y379</f>
        <v>0</v>
      </c>
      <c r="AA379" s="377" t="n">
        <f aca="false">+[1]data1cf!Z379</f>
        <v>0</v>
      </c>
      <c r="AB379" s="377" t="n">
        <f aca="false">+[1]data1cf!AA379</f>
        <v>0</v>
      </c>
      <c r="AC379" s="377" t="n">
        <f aca="false">+[1]data1cf!AB379</f>
        <v>0</v>
      </c>
      <c r="AD379" s="377" t="n">
        <f aca="false">+[1]data1cf!AC379</f>
        <v>0</v>
      </c>
      <c r="AE379" s="377" t="n">
        <f aca="false">+[1]data1cf!AD379</f>
        <v>0</v>
      </c>
      <c r="AF379" s="377" t="n">
        <f aca="false">+[1]data1cf!AE379</f>
        <v>0</v>
      </c>
      <c r="AG379" s="377"/>
      <c r="AH379" s="378" t="n">
        <f aca="false">XNPV(0.1,B379:AF379,$B$1:$AF$1)</f>
        <v>75199.7982319867</v>
      </c>
      <c r="AI379" s="378" t="n">
        <f aca="false">SUMPRODUCT(B379:AA379,$B$1010:$AA$1010)</f>
        <v>163517.790174069</v>
      </c>
      <c r="AJ379" s="379" t="n">
        <f aca="false">SUMPRODUCT(B379:AF379,$B$1012:$AF$1012)</f>
        <v>163068.932747176</v>
      </c>
      <c r="AK379" s="380" t="n">
        <f aca="false">XIRR(B379:AF379,$B$1:$AF$1)</f>
        <v>0.154619456464041</v>
      </c>
      <c r="AL379" s="381" t="n">
        <f aca="false">1-EXP(-(1/0.25)*(AI379/ABS($AI$1010)))</f>
        <v>0.982923069639188</v>
      </c>
    </row>
    <row r="380" customFormat="false" ht="12.75" hidden="false" customHeight="false" outlineLevel="0" collapsed="false">
      <c r="A380" s="371"/>
      <c r="B380" s="377" t="n">
        <f aca="false">+[1]data1cf!A380</f>
        <v>-168424.062609024</v>
      </c>
      <c r="C380" s="377" t="n">
        <f aca="false">+[1]data1cf!B380</f>
        <v>7227.50093264102</v>
      </c>
      <c r="D380" s="377" t="n">
        <f aca="false">+[1]data1cf!C380</f>
        <v>42228.8684112699</v>
      </c>
      <c r="E380" s="377" t="n">
        <f aca="false">+[1]data1cf!D380</f>
        <v>44228.1270128554</v>
      </c>
      <c r="F380" s="377" t="n">
        <f aca="false">+[1]data1cf!E380</f>
        <v>25194.9090157354</v>
      </c>
      <c r="G380" s="377" t="n">
        <f aca="false">+[1]data1cf!F380</f>
        <v>25169.6133571011</v>
      </c>
      <c r="H380" s="377" t="n">
        <f aca="false">+[1]data1cf!G380</f>
        <v>24517.9691974678</v>
      </c>
      <c r="I380" s="377" t="n">
        <f aca="false">+[1]data1cf!H380</f>
        <v>24181.0413009726</v>
      </c>
      <c r="J380" s="377" t="n">
        <f aca="false">+[1]data1cf!I380</f>
        <v>25075.2972869527</v>
      </c>
      <c r="K380" s="377" t="n">
        <f aca="false">+[1]data1cf!J380</f>
        <v>25625.9707496192</v>
      </c>
      <c r="L380" s="377" t="n">
        <f aca="false">+[1]data1cf!K380</f>
        <v>26246.2838770719</v>
      </c>
      <c r="M380" s="377" t="n">
        <f aca="false">+[1]data1cf!L380</f>
        <v>26965.303357402</v>
      </c>
      <c r="N380" s="377" t="n">
        <f aca="false">+[1]data1cf!M380</f>
        <v>27721.2810271827</v>
      </c>
      <c r="O380" s="377" t="n">
        <f aca="false">+[1]data1cf!N380</f>
        <v>28223.3777980929</v>
      </c>
      <c r="P380" s="377" t="n">
        <f aca="false">+[1]data1cf!O380</f>
        <v>36420.6910749115</v>
      </c>
      <c r="Q380" s="377" t="n">
        <f aca="false">+[1]data1cf!P380</f>
        <v>44310.7516221504</v>
      </c>
      <c r="R380" s="377" t="n">
        <f aca="false">+[1]data1cf!Q380</f>
        <v>34676.7713943326</v>
      </c>
      <c r="S380" s="377" t="n">
        <f aca="false">+[1]data1cf!R380</f>
        <v>24637.4958680068</v>
      </c>
      <c r="T380" s="377" t="n">
        <f aca="false">+[1]data1cf!S380</f>
        <v>24439.9981355421</v>
      </c>
      <c r="U380" s="377" t="n">
        <f aca="false">+[1]data1cf!T380</f>
        <v>24217.5215356114</v>
      </c>
      <c r="V380" s="377" t="n">
        <f aca="false">+[1]data1cf!U380</f>
        <v>45149.6476312394</v>
      </c>
      <c r="W380" s="377" t="n">
        <f aca="false">+[1]data1cf!V380</f>
        <v>0</v>
      </c>
      <c r="X380" s="377" t="n">
        <f aca="false">+[1]data1cf!W380</f>
        <v>0</v>
      </c>
      <c r="Y380" s="377" t="n">
        <f aca="false">+[1]data1cf!X380</f>
        <v>0</v>
      </c>
      <c r="Z380" s="377" t="n">
        <f aca="false">+[1]data1cf!Y380</f>
        <v>0</v>
      </c>
      <c r="AA380" s="377" t="n">
        <f aca="false">+[1]data1cf!Z380</f>
        <v>0</v>
      </c>
      <c r="AB380" s="377" t="n">
        <f aca="false">+[1]data1cf!AA380</f>
        <v>0</v>
      </c>
      <c r="AC380" s="377" t="n">
        <f aca="false">+[1]data1cf!AB380</f>
        <v>0</v>
      </c>
      <c r="AD380" s="377" t="n">
        <f aca="false">+[1]data1cf!AC380</f>
        <v>0</v>
      </c>
      <c r="AE380" s="377" t="n">
        <f aca="false">+[1]data1cf!AD380</f>
        <v>0</v>
      </c>
      <c r="AF380" s="377" t="n">
        <f aca="false">+[1]data1cf!AE380</f>
        <v>0</v>
      </c>
      <c r="AG380" s="377"/>
      <c r="AH380" s="378" t="n">
        <f aca="false">XNPV(0.1,B380:AF380,$B$1:$AF$1)</f>
        <v>72056.8657314895</v>
      </c>
      <c r="AI380" s="378" t="n">
        <f aca="false">SUMPRODUCT(B380:AA380,$B$1010:$AA$1010)</f>
        <v>155192.138979539</v>
      </c>
      <c r="AJ380" s="379" t="n">
        <f aca="false">SUMPRODUCT(B380:AF380,$B$1012:$AF$1012)</f>
        <v>154768.629457768</v>
      </c>
      <c r="AK380" s="380" t="n">
        <f aca="false">XIRR(B380:AF380,$B$1:$AF$1)</f>
        <v>0.156033072999712</v>
      </c>
      <c r="AL380" s="381" t="n">
        <f aca="false">1-EXP(-(1/0.25)*(AI380/ABS($AI$1010)))</f>
        <v>0.978990863302634</v>
      </c>
    </row>
    <row r="381" customFormat="false" ht="12.75" hidden="false" customHeight="false" outlineLevel="0" collapsed="false">
      <c r="A381" s="371"/>
      <c r="B381" s="377" t="n">
        <f aca="false">+[1]data1cf!A381</f>
        <v>-162640.878848484</v>
      </c>
      <c r="C381" s="377" t="n">
        <f aca="false">+[1]data1cf!B381</f>
        <v>7569.06017132256</v>
      </c>
      <c r="D381" s="377" t="n">
        <f aca="false">+[1]data1cf!C381</f>
        <v>42011.0442657377</v>
      </c>
      <c r="E381" s="377" t="n">
        <f aca="false">+[1]data1cf!D381</f>
        <v>44516.8481713667</v>
      </c>
      <c r="F381" s="377" t="n">
        <f aca="false">+[1]data1cf!E381</f>
        <v>24262.5291777233</v>
      </c>
      <c r="G381" s="377" t="n">
        <f aca="false">+[1]data1cf!F381</f>
        <v>24303.0696612442</v>
      </c>
      <c r="H381" s="377" t="n">
        <f aca="false">+[1]data1cf!G381</f>
        <v>23733.7300162024</v>
      </c>
      <c r="I381" s="377" t="n">
        <f aca="false">+[1]data1cf!H381</f>
        <v>23465.9149674088</v>
      </c>
      <c r="J381" s="377" t="n">
        <f aca="false">+[1]data1cf!I381</f>
        <v>24387.2484691472</v>
      </c>
      <c r="K381" s="377" t="n">
        <f aca="false">+[1]data1cf!J381</f>
        <v>24973.8101548461</v>
      </c>
      <c r="L381" s="377" t="n">
        <f aca="false">+[1]data1cf!K381</f>
        <v>25628.1861137447</v>
      </c>
      <c r="M381" s="377" t="n">
        <f aca="false">+[1]data1cf!L381</f>
        <v>26377.2842278978</v>
      </c>
      <c r="N381" s="377" t="n">
        <f aca="false">+[1]data1cf!M381</f>
        <v>27162.220053256</v>
      </c>
      <c r="O381" s="377" t="n">
        <f aca="false">+[1]data1cf!N381</f>
        <v>27699.5547442742</v>
      </c>
      <c r="P381" s="377" t="n">
        <f aca="false">+[1]data1cf!O381</f>
        <v>35667.9819017379</v>
      </c>
      <c r="Q381" s="377" t="n">
        <f aca="false">+[1]data1cf!P381</f>
        <v>43318.6306268</v>
      </c>
      <c r="R381" s="377" t="n">
        <f aca="false">+[1]data1cf!Q381</f>
        <v>34028.3675196952</v>
      </c>
      <c r="S381" s="377" t="n">
        <f aca="false">+[1]data1cf!R381</f>
        <v>24340.9260705429</v>
      </c>
      <c r="T381" s="377" t="n">
        <f aca="false">+[1]data1cf!S381</f>
        <v>24159.01199945</v>
      </c>
      <c r="U381" s="377" t="n">
        <f aca="false">+[1]data1cf!T381</f>
        <v>23952.1358482051</v>
      </c>
      <c r="V381" s="377" t="n">
        <f aca="false">+[1]data1cf!U381</f>
        <v>44175.3336565828</v>
      </c>
      <c r="W381" s="377" t="n">
        <f aca="false">+[1]data1cf!V381</f>
        <v>0</v>
      </c>
      <c r="X381" s="377" t="n">
        <f aca="false">+[1]data1cf!W381</f>
        <v>0</v>
      </c>
      <c r="Y381" s="377" t="n">
        <f aca="false">+[1]data1cf!X381</f>
        <v>0</v>
      </c>
      <c r="Z381" s="377" t="n">
        <f aca="false">+[1]data1cf!Y381</f>
        <v>0</v>
      </c>
      <c r="AA381" s="377" t="n">
        <f aca="false">+[1]data1cf!Z381</f>
        <v>0</v>
      </c>
      <c r="AB381" s="377" t="n">
        <f aca="false">+[1]data1cf!AA381</f>
        <v>0</v>
      </c>
      <c r="AC381" s="377" t="n">
        <f aca="false">+[1]data1cf!AB381</f>
        <v>0</v>
      </c>
      <c r="AD381" s="377" t="n">
        <f aca="false">+[1]data1cf!AC381</f>
        <v>0</v>
      </c>
      <c r="AE381" s="377" t="n">
        <f aca="false">+[1]data1cf!AD381</f>
        <v>0</v>
      </c>
      <c r="AF381" s="377" t="n">
        <f aca="false">+[1]data1cf!AE381</f>
        <v>0</v>
      </c>
      <c r="AG381" s="377"/>
      <c r="AH381" s="378" t="n">
        <f aca="false">XNPV(0.1,B381:AF381,$B$1:$AF$1)</f>
        <v>73959.4453888794</v>
      </c>
      <c r="AI381" s="378" t="n">
        <f aca="false">SUMPRODUCT(B381:AA381,$B$1010:$AA$1010)</f>
        <v>155414.763057896</v>
      </c>
      <c r="AJ381" s="379" t="n">
        <f aca="false">SUMPRODUCT(B381:AF381,$B$1012:$AF$1012)</f>
        <v>154999.749880485</v>
      </c>
      <c r="AK381" s="380" t="n">
        <f aca="false">XIRR(B381:AF381,$B$1:$AF$1)</f>
        <v>0.159686032277746</v>
      </c>
      <c r="AL381" s="381" t="n">
        <f aca="false">1-EXP(-(1/0.25)*(AI381/ABS($AI$1010)))</f>
        <v>0.979106957336516</v>
      </c>
    </row>
    <row r="382" customFormat="false" ht="12.75" hidden="false" customHeight="false" outlineLevel="0" collapsed="false">
      <c r="A382" s="371"/>
      <c r="B382" s="377" t="n">
        <f aca="false">+[1]data1cf!A382</f>
        <v>-168606.047242962</v>
      </c>
      <c r="C382" s="377" t="n">
        <f aca="false">+[1]data1cf!B382</f>
        <v>7334.17142880388</v>
      </c>
      <c r="D382" s="377" t="n">
        <f aca="false">+[1]data1cf!C382</f>
        <v>43013.6813433327</v>
      </c>
      <c r="E382" s="377" t="n">
        <f aca="false">+[1]data1cf!D382</f>
        <v>42737.1788029075</v>
      </c>
      <c r="F382" s="377" t="n">
        <f aca="false">+[1]data1cf!E382</f>
        <v>25224.2490489312</v>
      </c>
      <c r="G382" s="377" t="n">
        <f aca="false">+[1]data1cf!F382</f>
        <v>25196.8816653223</v>
      </c>
      <c r="H382" s="377" t="n">
        <f aca="false">+[1]data1cf!G382</f>
        <v>24542.647555658</v>
      </c>
      <c r="I382" s="377" t="n">
        <f aca="false">+[1]data1cf!H382</f>
        <v>24203.5448231538</v>
      </c>
      <c r="J382" s="377" t="n">
        <f aca="false">+[1]data1cf!I382</f>
        <v>25096.9487366428</v>
      </c>
      <c r="K382" s="377" t="n">
        <f aca="false">+[1]data1cf!J382</f>
        <v>25646.4928723846</v>
      </c>
      <c r="L382" s="377" t="n">
        <f aca="false">+[1]data1cf!K382</f>
        <v>26265.734114148</v>
      </c>
      <c r="M382" s="377" t="n">
        <f aca="false">+[1]data1cf!L382</f>
        <v>26983.8070831111</v>
      </c>
      <c r="N382" s="377" t="n">
        <f aca="false">+[1]data1cf!M382</f>
        <v>27738.8735006199</v>
      </c>
      <c r="O382" s="377" t="n">
        <f aca="false">+[1]data1cf!N382</f>
        <v>28239.8614082711</v>
      </c>
      <c r="P382" s="377" t="n">
        <f aca="false">+[1]data1cf!O382</f>
        <v>36444.3772500382</v>
      </c>
      <c r="Q382" s="377" t="n">
        <f aca="false">+[1]data1cf!P382</f>
        <v>44341.9715839633</v>
      </c>
      <c r="R382" s="377" t="n">
        <f aca="false">+[1]data1cf!Q382</f>
        <v>34697.1753010136</v>
      </c>
      <c r="S382" s="377" t="n">
        <f aca="false">+[1]data1cf!R382</f>
        <v>24646.8282960021</v>
      </c>
      <c r="T382" s="377" t="n">
        <f aca="false">+[1]data1cf!S382</f>
        <v>24448.8401784782</v>
      </c>
      <c r="U382" s="377" t="n">
        <f aca="false">+[1]data1cf!T382</f>
        <v>24225.8726652271</v>
      </c>
      <c r="V382" s="377" t="n">
        <f aca="false">+[1]data1cf!U382</f>
        <v>45180.30724355</v>
      </c>
      <c r="W382" s="377" t="n">
        <f aca="false">+[1]data1cf!V382</f>
        <v>0</v>
      </c>
      <c r="X382" s="377" t="n">
        <f aca="false">+[1]data1cf!W382</f>
        <v>0</v>
      </c>
      <c r="Y382" s="377" t="n">
        <f aca="false">+[1]data1cf!X382</f>
        <v>0</v>
      </c>
      <c r="Z382" s="377" t="n">
        <f aca="false">+[1]data1cf!Y382</f>
        <v>0</v>
      </c>
      <c r="AA382" s="377" t="n">
        <f aca="false">+[1]data1cf!Z382</f>
        <v>0</v>
      </c>
      <c r="AB382" s="377" t="n">
        <f aca="false">+[1]data1cf!AA382</f>
        <v>0</v>
      </c>
      <c r="AC382" s="377" t="n">
        <f aca="false">+[1]data1cf!AB382</f>
        <v>0</v>
      </c>
      <c r="AD382" s="377" t="n">
        <f aca="false">+[1]data1cf!AC382</f>
        <v>0</v>
      </c>
      <c r="AE382" s="377" t="n">
        <f aca="false">+[1]data1cf!AD382</f>
        <v>0</v>
      </c>
      <c r="AF382" s="377" t="n">
        <f aca="false">+[1]data1cf!AE382</f>
        <v>0</v>
      </c>
      <c r="AG382" s="377"/>
      <c r="AH382" s="378" t="n">
        <f aca="false">XNPV(0.1,B382:AF382,$B$1:$AF$1)</f>
        <v>71633.4580457779</v>
      </c>
      <c r="AI382" s="378" t="n">
        <f aca="false">SUMPRODUCT(B382:AA382,$B$1010:$AA$1010)</f>
        <v>154734.820303366</v>
      </c>
      <c r="AJ382" s="379" t="n">
        <f aca="false">SUMPRODUCT(B382:AF382,$B$1012:$AF$1012)</f>
        <v>154311.385031227</v>
      </c>
      <c r="AK382" s="380" t="n">
        <f aca="false">XIRR(B382:AF382,$B$1:$AF$1)</f>
        <v>0.155633614322998</v>
      </c>
      <c r="AL382" s="381" t="n">
        <f aca="false">1-EXP(-(1/0.25)*(AI382/ABS($AI$1010)))</f>
        <v>0.978750353098305</v>
      </c>
    </row>
    <row r="383" customFormat="false" ht="12.75" hidden="false" customHeight="false" outlineLevel="0" collapsed="false">
      <c r="A383" s="371"/>
      <c r="B383" s="377" t="n">
        <f aca="false">+[1]data1cf!A383</f>
        <v>-156164.615737044</v>
      </c>
      <c r="C383" s="377" t="n">
        <f aca="false">+[1]data1cf!B383</f>
        <v>7164.82650918335</v>
      </c>
      <c r="D383" s="377" t="n">
        <f aca="false">+[1]data1cf!C383</f>
        <v>39168.0375046612</v>
      </c>
      <c r="E383" s="377" t="n">
        <f aca="false">+[1]data1cf!D383</f>
        <v>37325.559147123</v>
      </c>
      <c r="F383" s="377" t="n">
        <f aca="false">+[1]data1cf!E383</f>
        <v>23218.4092948366</v>
      </c>
      <c r="G383" s="377" t="n">
        <f aca="false">+[1]data1cf!F383</f>
        <v>23332.6759811713</v>
      </c>
      <c r="H383" s="377" t="n">
        <f aca="false">+[1]data1cf!G383</f>
        <v>22855.5045455144</v>
      </c>
      <c r="I383" s="377" t="n">
        <f aca="false">+[1]data1cf!H383</f>
        <v>22665.0850982837</v>
      </c>
      <c r="J383" s="377" t="n">
        <f aca="false">+[1]data1cf!I383</f>
        <v>23616.7411911271</v>
      </c>
      <c r="K383" s="377" t="n">
        <f aca="false">+[1]data1cf!J383</f>
        <v>24243.4920848098</v>
      </c>
      <c r="L383" s="377" t="n">
        <f aca="false">+[1]data1cf!K383</f>
        <v>24936.0130980413</v>
      </c>
      <c r="M383" s="377" t="n">
        <f aca="false">+[1]data1cf!L383</f>
        <v>25718.7945870857</v>
      </c>
      <c r="N383" s="377" t="n">
        <f aca="false">+[1]data1cf!M383</f>
        <v>26536.1590265958</v>
      </c>
      <c r="O383" s="377" t="n">
        <f aca="false">+[1]data1cf!N383</f>
        <v>27112.9546878284</v>
      </c>
      <c r="P383" s="377" t="n">
        <f aca="false">+[1]data1cf!O383</f>
        <v>34825.0651185764</v>
      </c>
      <c r="Q383" s="377" t="n">
        <f aca="false">+[1]data1cf!P383</f>
        <v>42207.6099727247</v>
      </c>
      <c r="R383" s="377" t="n">
        <f aca="false">+[1]data1cf!Q383</f>
        <v>33302.2563898221</v>
      </c>
      <c r="S383" s="377" t="n">
        <f aca="false">+[1]data1cf!R383</f>
        <v>24008.8141891277</v>
      </c>
      <c r="T383" s="377" t="n">
        <f aca="false">+[1]data1cf!S383</f>
        <v>23844.3513863089</v>
      </c>
      <c r="U383" s="377" t="n">
        <f aca="false">+[1]data1cf!T383</f>
        <v>23654.9453025093</v>
      </c>
      <c r="V383" s="377" t="n">
        <f aca="false">+[1]data1cf!U383</f>
        <v>43084.2540861769</v>
      </c>
      <c r="W383" s="377" t="n">
        <f aca="false">+[1]data1cf!V383</f>
        <v>0</v>
      </c>
      <c r="X383" s="377" t="n">
        <f aca="false">+[1]data1cf!W383</f>
        <v>0</v>
      </c>
      <c r="Y383" s="377" t="n">
        <f aca="false">+[1]data1cf!X383</f>
        <v>0</v>
      </c>
      <c r="Z383" s="377" t="n">
        <f aca="false">+[1]data1cf!Y383</f>
        <v>0</v>
      </c>
      <c r="AA383" s="377" t="n">
        <f aca="false">+[1]data1cf!Z383</f>
        <v>0</v>
      </c>
      <c r="AB383" s="377" t="n">
        <f aca="false">+[1]data1cf!AA383</f>
        <v>0</v>
      </c>
      <c r="AC383" s="377" t="n">
        <f aca="false">+[1]data1cf!AB383</f>
        <v>0</v>
      </c>
      <c r="AD383" s="377" t="n">
        <f aca="false">+[1]data1cf!AC383</f>
        <v>0</v>
      </c>
      <c r="AE383" s="377" t="n">
        <f aca="false">+[1]data1cf!AD383</f>
        <v>0</v>
      </c>
      <c r="AF383" s="377" t="n">
        <f aca="false">+[1]data1cf!AE383</f>
        <v>0</v>
      </c>
      <c r="AG383" s="377"/>
      <c r="AH383" s="378" t="n">
        <f aca="false">XNPV(0.1,B383:AF383,$B$1:$AF$1)</f>
        <v>67583.029360437</v>
      </c>
      <c r="AI383" s="378" t="n">
        <f aca="false">SUMPRODUCT(B383:AA383,$B$1010:$AA$1010)</f>
        <v>146178.255547302</v>
      </c>
      <c r="AJ383" s="379" t="n">
        <f aca="false">SUMPRODUCT(B383:AF383,$B$1012:$AF$1012)</f>
        <v>145776.459290881</v>
      </c>
      <c r="AK383" s="380" t="n">
        <f aca="false">XIRR(B383:AF383,$B$1:$AF$1)</f>
        <v>0.155601570287064</v>
      </c>
      <c r="AL383" s="381" t="n">
        <f aca="false">1-EXP(-(1/0.25)*(AI383/ABS($AI$1010)))</f>
        <v>0.973706630743909</v>
      </c>
    </row>
    <row r="384" customFormat="false" ht="12.75" hidden="false" customHeight="false" outlineLevel="0" collapsed="false">
      <c r="A384" s="371"/>
      <c r="B384" s="377" t="n">
        <f aca="false">+[1]data1cf!A384</f>
        <v>-172714.773611057</v>
      </c>
      <c r="C384" s="377" t="n">
        <f aca="false">+[1]data1cf!B384</f>
        <v>5872.09796707148</v>
      </c>
      <c r="D384" s="377" t="n">
        <f aca="false">+[1]data1cf!C384</f>
        <v>43798.5335026992</v>
      </c>
      <c r="E384" s="377" t="n">
        <f aca="false">+[1]data1cf!D384</f>
        <v>44730.7653956784</v>
      </c>
      <c r="F384" s="377" t="n">
        <f aca="false">+[1]data1cf!E384</f>
        <v>25886.6685369059</v>
      </c>
      <c r="G384" s="377" t="n">
        <f aca="false">+[1]data1cf!F384</f>
        <v>25812.5271436083</v>
      </c>
      <c r="H384" s="377" t="n">
        <f aca="false">+[1]data1cf!G384</f>
        <v>25099.818888332</v>
      </c>
      <c r="I384" s="377" t="n">
        <f aca="false">+[1]data1cf!H384</f>
        <v>24711.6141747247</v>
      </c>
      <c r="J384" s="377" t="n">
        <f aca="false">+[1]data1cf!I384</f>
        <v>25585.780569991</v>
      </c>
      <c r="K384" s="377" t="n">
        <f aca="false">+[1]data1cf!J384</f>
        <v>26109.8275238372</v>
      </c>
      <c r="L384" s="377" t="n">
        <f aca="false">+[1]data1cf!K384</f>
        <v>26704.86845319</v>
      </c>
      <c r="M384" s="377" t="n">
        <f aca="false">+[1]data1cf!L384</f>
        <v>27401.5717266667</v>
      </c>
      <c r="N384" s="377" t="n">
        <f aca="false">+[1]data1cf!M384</f>
        <v>28136.0645047547</v>
      </c>
      <c r="O384" s="377" t="n">
        <f aca="false">+[1]data1cf!N384</f>
        <v>28612.0172453598</v>
      </c>
      <c r="P384" s="377" t="n">
        <f aca="false">+[1]data1cf!O384</f>
        <v>36979.1477424488</v>
      </c>
      <c r="Q384" s="377" t="n">
        <f aca="false">+[1]data1cf!P384</f>
        <v>45046.8348327763</v>
      </c>
      <c r="R384" s="377" t="n">
        <f aca="false">+[1]data1cf!Q384</f>
        <v>35157.8409494192</v>
      </c>
      <c r="S384" s="377" t="n">
        <f aca="false">+[1]data1cf!R384</f>
        <v>24857.5295632062</v>
      </c>
      <c r="T384" s="377" t="n">
        <f aca="false">+[1]data1cf!S384</f>
        <v>24648.4698624436</v>
      </c>
      <c r="U384" s="377" t="n">
        <f aca="false">+[1]data1cf!T384</f>
        <v>24414.4188392224</v>
      </c>
      <c r="V384" s="377" t="n">
        <f aca="false">+[1]data1cf!U384</f>
        <v>45872.5192990945</v>
      </c>
      <c r="W384" s="377" t="n">
        <f aca="false">+[1]data1cf!V384</f>
        <v>0</v>
      </c>
      <c r="X384" s="377" t="n">
        <f aca="false">+[1]data1cf!W384</f>
        <v>0</v>
      </c>
      <c r="Y384" s="377" t="n">
        <f aca="false">+[1]data1cf!X384</f>
        <v>0</v>
      </c>
      <c r="Z384" s="377" t="n">
        <f aca="false">+[1]data1cf!Y384</f>
        <v>0</v>
      </c>
      <c r="AA384" s="377" t="n">
        <f aca="false">+[1]data1cf!Z384</f>
        <v>0</v>
      </c>
      <c r="AB384" s="377" t="n">
        <f aca="false">+[1]data1cf!AA384</f>
        <v>0</v>
      </c>
      <c r="AC384" s="377" t="n">
        <f aca="false">+[1]data1cf!AB384</f>
        <v>0</v>
      </c>
      <c r="AD384" s="377" t="n">
        <f aca="false">+[1]data1cf!AC384</f>
        <v>0</v>
      </c>
      <c r="AE384" s="377" t="n">
        <f aca="false">+[1]data1cf!AD384</f>
        <v>0</v>
      </c>
      <c r="AF384" s="377" t="n">
        <f aca="false">+[1]data1cf!AE384</f>
        <v>0</v>
      </c>
      <c r="AG384" s="377"/>
      <c r="AH384" s="378" t="n">
        <f aca="false">XNPV(0.1,B384:AF384,$B$1:$AF$1)</f>
        <v>71345.2942404453</v>
      </c>
      <c r="AI384" s="378" t="n">
        <f aca="false">SUMPRODUCT(B384:AA384,$B$1010:$AA$1010)</f>
        <v>155858.153257128</v>
      </c>
      <c r="AJ384" s="379" t="n">
        <f aca="false">SUMPRODUCT(B384:AF384,$B$1012:$AF$1012)</f>
        <v>155427.841056189</v>
      </c>
      <c r="AK384" s="380" t="n">
        <f aca="false">XIRR(B384:AF384,$B$1:$AF$1)</f>
        <v>0.154068036197111</v>
      </c>
      <c r="AL384" s="381" t="n">
        <f aca="false">1-EXP(-(1/0.25)*(AI384/ABS($AI$1010)))</f>
        <v>0.979336268803765</v>
      </c>
    </row>
    <row r="385" customFormat="false" ht="12.75" hidden="false" customHeight="false" outlineLevel="0" collapsed="false">
      <c r="A385" s="371"/>
      <c r="B385" s="377" t="n">
        <f aca="false">+[1]data1cf!A385</f>
        <v>-165428.241901947</v>
      </c>
      <c r="C385" s="377" t="n">
        <f aca="false">+[1]data1cf!B385</f>
        <v>6416.57442100962</v>
      </c>
      <c r="D385" s="377" t="n">
        <f aca="false">+[1]data1cf!C385</f>
        <v>41274.6746708439</v>
      </c>
      <c r="E385" s="377" t="n">
        <f aca="false">+[1]data1cf!D385</f>
        <v>46421.4216959562</v>
      </c>
      <c r="F385" s="377" t="n">
        <f aca="false">+[1]data1cf!E385</f>
        <v>24711.9150557932</v>
      </c>
      <c r="G385" s="377" t="n">
        <f aca="false">+[1]data1cf!F385</f>
        <v>24720.7240160173</v>
      </c>
      <c r="H385" s="377" t="n">
        <f aca="false">+[1]data1cf!G385</f>
        <v>24111.7154666828</v>
      </c>
      <c r="I385" s="377" t="n">
        <f aca="false">+[1]data1cf!H385</f>
        <v>23810.5895970367</v>
      </c>
      <c r="J385" s="377" t="n">
        <f aca="false">+[1]data1cf!I385</f>
        <v>24718.872351967</v>
      </c>
      <c r="K385" s="377" t="n">
        <f aca="false">+[1]data1cf!J385</f>
        <v>25288.1367303215</v>
      </c>
      <c r="L385" s="377" t="n">
        <f aca="false">+[1]data1cf!K385</f>
        <v>25926.095179108</v>
      </c>
      <c r="M385" s="377" t="n">
        <f aca="false">+[1]data1cf!L385</f>
        <v>26660.6960757961</v>
      </c>
      <c r="N385" s="377" t="n">
        <f aca="false">+[1]data1cf!M385</f>
        <v>27431.6747287221</v>
      </c>
      <c r="O385" s="377" t="n">
        <f aca="false">+[1]data1cf!N385</f>
        <v>27952.0255436165</v>
      </c>
      <c r="P385" s="377" t="n">
        <f aca="false">+[1]data1cf!O385</f>
        <v>36030.7706053622</v>
      </c>
      <c r="Q385" s="377" t="n">
        <f aca="false">+[1]data1cf!P385</f>
        <v>43796.8103840946</v>
      </c>
      <c r="R385" s="377" t="n">
        <f aca="false">+[1]data1cf!Q385</f>
        <v>34340.8834414991</v>
      </c>
      <c r="S385" s="377" t="n">
        <f aca="false">+[1]data1cf!R385</f>
        <v>24483.8659684352</v>
      </c>
      <c r="T385" s="377" t="n">
        <f aca="false">+[1]data1cf!S385</f>
        <v>24294.4409269592</v>
      </c>
      <c r="U385" s="377" t="n">
        <f aca="false">+[1]data1cf!T385</f>
        <v>24080.0457142276</v>
      </c>
      <c r="V385" s="377" t="n">
        <f aca="false">+[1]data1cf!U385</f>
        <v>44644.9308348639</v>
      </c>
      <c r="W385" s="377" t="n">
        <f aca="false">+[1]data1cf!V385</f>
        <v>0</v>
      </c>
      <c r="X385" s="377" t="n">
        <f aca="false">+[1]data1cf!W385</f>
        <v>0</v>
      </c>
      <c r="Y385" s="377" t="n">
        <f aca="false">+[1]data1cf!X385</f>
        <v>0</v>
      </c>
      <c r="Z385" s="377" t="n">
        <f aca="false">+[1]data1cf!Y385</f>
        <v>0</v>
      </c>
      <c r="AA385" s="377" t="n">
        <f aca="false">+[1]data1cf!Z385</f>
        <v>0</v>
      </c>
      <c r="AB385" s="377" t="n">
        <f aca="false">+[1]data1cf!AA385</f>
        <v>0</v>
      </c>
      <c r="AC385" s="377" t="n">
        <f aca="false">+[1]data1cf!AB385</f>
        <v>0</v>
      </c>
      <c r="AD385" s="377" t="n">
        <f aca="false">+[1]data1cf!AC385</f>
        <v>0</v>
      </c>
      <c r="AE385" s="377" t="n">
        <f aca="false">+[1]data1cf!AD385</f>
        <v>0</v>
      </c>
      <c r="AF385" s="377" t="n">
        <f aca="false">+[1]data1cf!AE385</f>
        <v>0</v>
      </c>
      <c r="AG385" s="377"/>
      <c r="AH385" s="378" t="n">
        <f aca="false">XNPV(0.1,B385:AF385,$B$1:$AF$1)</f>
        <v>72984.3191547396</v>
      </c>
      <c r="AI385" s="378" t="n">
        <f aca="false">SUMPRODUCT(B385:AA385,$B$1010:$AA$1010)</f>
        <v>155352.582072942</v>
      </c>
      <c r="AJ385" s="379" t="n">
        <f aca="false">SUMPRODUCT(B385:AF385,$B$1012:$AF$1012)</f>
        <v>154933.058141314</v>
      </c>
      <c r="AK385" s="380" t="n">
        <f aca="false">XIRR(B385:AF385,$B$1:$AF$1)</f>
        <v>0.15771371414276</v>
      </c>
      <c r="AL385" s="381" t="n">
        <f aca="false">1-EXP(-(1/0.25)*(AI385/ABS($AI$1010)))</f>
        <v>0.979074595908669</v>
      </c>
    </row>
    <row r="386" customFormat="false" ht="12.75" hidden="false" customHeight="false" outlineLevel="0" collapsed="false">
      <c r="A386" s="371"/>
      <c r="B386" s="377" t="n">
        <f aca="false">+[1]data1cf!A386</f>
        <v>-201777.727536561</v>
      </c>
      <c r="C386" s="377" t="n">
        <f aca="false">+[1]data1cf!B386</f>
        <v>7249.24775123736</v>
      </c>
      <c r="D386" s="377" t="n">
        <f aca="false">+[1]data1cf!C386</f>
        <v>50314.451286678</v>
      </c>
      <c r="E386" s="377" t="n">
        <f aca="false">+[1]data1cf!D386</f>
        <v>52566.6263549665</v>
      </c>
      <c r="F386" s="377" t="n">
        <f aca="false">+[1]data1cf!E386</f>
        <v>30572.2731096166</v>
      </c>
      <c r="G386" s="377" t="n">
        <f aca="false">+[1]data1cf!F386</f>
        <v>30167.2771480892</v>
      </c>
      <c r="H386" s="377" t="n">
        <f aca="false">+[1]data1cf!G386</f>
        <v>29040.9537606508</v>
      </c>
      <c r="I386" s="377" t="n">
        <f aca="false">+[1]data1cf!H386</f>
        <v>28305.4276421602</v>
      </c>
      <c r="J386" s="377" t="n">
        <f aca="false">+[1]data1cf!I386</f>
        <v>29043.5180236789</v>
      </c>
      <c r="K386" s="377" t="n">
        <f aca="false">+[1]data1cf!J386</f>
        <v>29387.211418716</v>
      </c>
      <c r="L386" s="377" t="n">
        <f aca="false">+[1]data1cf!K386</f>
        <v>29811.0721570403</v>
      </c>
      <c r="M386" s="377" t="n">
        <f aca="false">+[1]data1cf!L386</f>
        <v>30356.6175242252</v>
      </c>
      <c r="N386" s="377" t="n">
        <f aca="false">+[1]data1cf!M386</f>
        <v>30945.5832749595</v>
      </c>
      <c r="O386" s="377" t="n">
        <f aca="false">+[1]data1cf!N386</f>
        <v>31244.4505050684</v>
      </c>
      <c r="P386" s="377" t="n">
        <f aca="false">+[1]data1cf!O386</f>
        <v>40761.8309365248</v>
      </c>
      <c r="Q386" s="377" t="n">
        <f aca="false">+[1]data1cf!P386</f>
        <v>50032.6640870935</v>
      </c>
      <c r="R386" s="377" t="n">
        <f aca="false">+[1]data1cf!Q386</f>
        <v>38416.3457305201</v>
      </c>
      <c r="S386" s="377" t="n">
        <f aca="false">+[1]data1cf!R386</f>
        <v>26347.9187184326</v>
      </c>
      <c r="T386" s="377" t="n">
        <f aca="false">+[1]data1cf!S386</f>
        <v>26060.5445024833</v>
      </c>
      <c r="U386" s="377" t="n">
        <f aca="false">+[1]data1cf!T386</f>
        <v>25748.0946006958</v>
      </c>
      <c r="V386" s="377" t="n">
        <f aca="false">+[1]data1cf!U386</f>
        <v>50768.8607135992</v>
      </c>
      <c r="W386" s="377" t="n">
        <f aca="false">+[1]data1cf!V386</f>
        <v>0</v>
      </c>
      <c r="X386" s="377" t="n">
        <f aca="false">+[1]data1cf!W386</f>
        <v>0</v>
      </c>
      <c r="Y386" s="377" t="n">
        <f aca="false">+[1]data1cf!X386</f>
        <v>0</v>
      </c>
      <c r="Z386" s="377" t="n">
        <f aca="false">+[1]data1cf!Y386</f>
        <v>0</v>
      </c>
      <c r="AA386" s="377" t="n">
        <f aca="false">+[1]data1cf!Z386</f>
        <v>0</v>
      </c>
      <c r="AB386" s="377" t="n">
        <f aca="false">+[1]data1cf!AA386</f>
        <v>0</v>
      </c>
      <c r="AC386" s="377" t="n">
        <f aca="false">+[1]data1cf!AB386</f>
        <v>0</v>
      </c>
      <c r="AD386" s="377" t="n">
        <f aca="false">+[1]data1cf!AC386</f>
        <v>0</v>
      </c>
      <c r="AE386" s="377" t="n">
        <f aca="false">+[1]data1cf!AD386</f>
        <v>0</v>
      </c>
      <c r="AF386" s="377" t="n">
        <f aca="false">+[1]data1cf!AE386</f>
        <v>0</v>
      </c>
      <c r="AG386" s="377"/>
      <c r="AH386" s="378" t="n">
        <f aca="false">XNPV(0.1,B386:AF386,$B$1:$AF$1)</f>
        <v>76051.1181798202</v>
      </c>
      <c r="AI386" s="378" t="n">
        <f aca="false">SUMPRODUCT(B386:AA386,$B$1010:$AA$1010)</f>
        <v>170465.129136474</v>
      </c>
      <c r="AJ386" s="379" t="n">
        <f aca="false">SUMPRODUCT(B386:AF386,$B$1012:$AF$1012)</f>
        <v>169986.641960998</v>
      </c>
      <c r="AK386" s="380" t="n">
        <f aca="false">XIRR(B386:AF386,$B$1:$AF$1)</f>
        <v>0.150653173692639</v>
      </c>
      <c r="AL386" s="381" t="n">
        <f aca="false">1-EXP(-(1/0.25)*(AI386/ABS($AI$1010)))</f>
        <v>0.985634833956112</v>
      </c>
    </row>
    <row r="387" customFormat="false" ht="12.75" hidden="false" customHeight="false" outlineLevel="0" collapsed="false">
      <c r="A387" s="371"/>
      <c r="B387" s="377" t="n">
        <f aca="false">+[1]data1cf!A387</f>
        <v>-171865.663911599</v>
      </c>
      <c r="C387" s="377" t="n">
        <f aca="false">+[1]data1cf!B387</f>
        <v>6720.87233441442</v>
      </c>
      <c r="D387" s="377" t="n">
        <f aca="false">+[1]data1cf!C387</f>
        <v>46272.6352645263</v>
      </c>
      <c r="E387" s="377" t="n">
        <f aca="false">+[1]data1cf!D387</f>
        <v>45029.0605486405</v>
      </c>
      <c r="F387" s="377" t="n">
        <f aca="false">+[1]data1cf!E387</f>
        <v>25749.7728758276</v>
      </c>
      <c r="G387" s="377" t="n">
        <f aca="false">+[1]data1cf!F387</f>
        <v>25685.2978028815</v>
      </c>
      <c r="H387" s="377" t="n">
        <f aca="false">+[1]data1cf!G387</f>
        <v>24984.6738189238</v>
      </c>
      <c r="I387" s="377" t="n">
        <f aca="false">+[1]data1cf!H387</f>
        <v>24606.6165244148</v>
      </c>
      <c r="J387" s="377" t="n">
        <f aca="false">+[1]data1cf!I387</f>
        <v>25484.7585466401</v>
      </c>
      <c r="K387" s="377" t="n">
        <f aca="false">+[1]data1cf!J387</f>
        <v>26014.0747500097</v>
      </c>
      <c r="L387" s="377" t="n">
        <f aca="false">+[1]data1cf!K387</f>
        <v>26614.1169177406</v>
      </c>
      <c r="M387" s="377" t="n">
        <f aca="false">+[1]data1cf!L387</f>
        <v>27315.2364540897</v>
      </c>
      <c r="N387" s="377" t="n">
        <f aca="false">+[1]data1cf!M387</f>
        <v>28053.9809820438</v>
      </c>
      <c r="O387" s="377" t="n">
        <f aca="false">+[1]data1cf!N387</f>
        <v>28535.1074921487</v>
      </c>
      <c r="P387" s="377" t="n">
        <f aca="false">+[1]data1cf!O387</f>
        <v>36868.63203237</v>
      </c>
      <c r="Q387" s="377" t="n">
        <f aca="false">+[1]data1cf!P387</f>
        <v>44901.1677408993</v>
      </c>
      <c r="R387" s="377" t="n">
        <f aca="false">+[1]data1cf!Q387</f>
        <v>35062.6397519616</v>
      </c>
      <c r="S387" s="377" t="n">
        <f aca="false">+[1]data1cf!R387</f>
        <v>24813.9860235195</v>
      </c>
      <c r="T387" s="377" t="n">
        <f aca="false">+[1]data1cf!S387</f>
        <v>24607.2143769796</v>
      </c>
      <c r="U387" s="377" t="n">
        <f aca="false">+[1]data1cf!T387</f>
        <v>24375.4538727601</v>
      </c>
      <c r="V387" s="377" t="n">
        <f aca="false">+[1]data1cf!U387</f>
        <v>45729.4667037675</v>
      </c>
      <c r="W387" s="377" t="n">
        <f aca="false">+[1]data1cf!V387</f>
        <v>0</v>
      </c>
      <c r="X387" s="377" t="n">
        <f aca="false">+[1]data1cf!W387</f>
        <v>0</v>
      </c>
      <c r="Y387" s="377" t="n">
        <f aca="false">+[1]data1cf!X387</f>
        <v>0</v>
      </c>
      <c r="Z387" s="377" t="n">
        <f aca="false">+[1]data1cf!Y387</f>
        <v>0</v>
      </c>
      <c r="AA387" s="377" t="n">
        <f aca="false">+[1]data1cf!Z387</f>
        <v>0</v>
      </c>
      <c r="AB387" s="377" t="n">
        <f aca="false">+[1]data1cf!AA387</f>
        <v>0</v>
      </c>
      <c r="AC387" s="377" t="n">
        <f aca="false">+[1]data1cf!AB387</f>
        <v>0</v>
      </c>
      <c r="AD387" s="377" t="n">
        <f aca="false">+[1]data1cf!AC387</f>
        <v>0</v>
      </c>
      <c r="AE387" s="377" t="n">
        <f aca="false">+[1]data1cf!AD387</f>
        <v>0</v>
      </c>
      <c r="AF387" s="377" t="n">
        <f aca="false">+[1]data1cf!AE387</f>
        <v>0</v>
      </c>
      <c r="AG387" s="377"/>
      <c r="AH387" s="378" t="n">
        <f aca="false">XNPV(0.1,B387:AF387,$B$1:$AF$1)</f>
        <v>74613.4783731486</v>
      </c>
      <c r="AI387" s="378" t="n">
        <f aca="false">SUMPRODUCT(B387:AA387,$B$1010:$AA$1010)</f>
        <v>159122.643043801</v>
      </c>
      <c r="AJ387" s="379" t="n">
        <f aca="false">SUMPRODUCT(B387:AF387,$B$1012:$AF$1012)</f>
        <v>158692.6870908</v>
      </c>
      <c r="AK387" s="380" t="n">
        <f aca="false">XIRR(B387:AF387,$B$1:$AF$1)</f>
        <v>0.157383798334996</v>
      </c>
      <c r="AL387" s="381" t="n">
        <f aca="false">1-EXP(-(1/0.25)*(AI387/ABS($AI$1010)))</f>
        <v>0.980948887125589</v>
      </c>
    </row>
    <row r="388" customFormat="false" ht="12.75" hidden="false" customHeight="false" outlineLevel="0" collapsed="false">
      <c r="A388" s="371"/>
      <c r="B388" s="377" t="n">
        <f aca="false">+[1]data1cf!A388</f>
        <v>-164989.229795054</v>
      </c>
      <c r="C388" s="377" t="n">
        <f aca="false">+[1]data1cf!B388</f>
        <v>6666.07195183853</v>
      </c>
      <c r="D388" s="377" t="n">
        <f aca="false">+[1]data1cf!C388</f>
        <v>41353.1609890933</v>
      </c>
      <c r="E388" s="377" t="n">
        <f aca="false">+[1]data1cf!D388</f>
        <v>45222.9987765697</v>
      </c>
      <c r="F388" s="377" t="n">
        <f aca="false">+[1]data1cf!E388</f>
        <v>24641.1363888756</v>
      </c>
      <c r="G388" s="377" t="n">
        <f aca="false">+[1]data1cf!F388</f>
        <v>24654.9430916364</v>
      </c>
      <c r="H388" s="377" t="n">
        <f aca="false">+[1]data1cf!G388</f>
        <v>24052.1824292535</v>
      </c>
      <c r="I388" s="377" t="n">
        <f aca="false">+[1]data1cf!H388</f>
        <v>23756.3030428838</v>
      </c>
      <c r="J388" s="377" t="n">
        <f aca="false">+[1]data1cf!I388</f>
        <v>24666.641301795</v>
      </c>
      <c r="K388" s="377" t="n">
        <f aca="false">+[1]data1cf!J388</f>
        <v>25238.630021111</v>
      </c>
      <c r="L388" s="377" t="n">
        <f aca="false">+[1]data1cf!K388</f>
        <v>25879.174242029</v>
      </c>
      <c r="M388" s="377" t="n">
        <f aca="false">+[1]data1cf!L388</f>
        <v>26616.0584630854</v>
      </c>
      <c r="N388" s="377" t="n">
        <f aca="false">+[1]data1cf!M388</f>
        <v>27389.2353828171</v>
      </c>
      <c r="O388" s="377" t="n">
        <f aca="false">+[1]data1cf!N388</f>
        <v>27912.2611729828</v>
      </c>
      <c r="P388" s="377" t="n">
        <f aca="false">+[1]data1cf!O388</f>
        <v>35973.6310687893</v>
      </c>
      <c r="Q388" s="377" t="n">
        <f aca="false">+[1]data1cf!P388</f>
        <v>43721.4966561384</v>
      </c>
      <c r="R388" s="377" t="n">
        <f aca="false">+[1]data1cf!Q388</f>
        <v>34291.6619118176</v>
      </c>
      <c r="S388" s="377" t="n">
        <f aca="false">+[1]data1cf!R388</f>
        <v>24461.3528101099</v>
      </c>
      <c r="T388" s="377" t="n">
        <f aca="false">+[1]data1cf!S388</f>
        <v>24273.1107530063</v>
      </c>
      <c r="U388" s="377" t="n">
        <f aca="false">+[1]data1cf!T388</f>
        <v>24059.8997990032</v>
      </c>
      <c r="V388" s="377" t="n">
        <f aca="false">+[1]data1cf!U388</f>
        <v>44570.9688705722</v>
      </c>
      <c r="W388" s="377" t="n">
        <f aca="false">+[1]data1cf!V388</f>
        <v>0</v>
      </c>
      <c r="X388" s="377" t="n">
        <f aca="false">+[1]data1cf!W388</f>
        <v>0</v>
      </c>
      <c r="Y388" s="377" t="n">
        <f aca="false">+[1]data1cf!X388</f>
        <v>0</v>
      </c>
      <c r="Z388" s="377" t="n">
        <f aca="false">+[1]data1cf!Y388</f>
        <v>0</v>
      </c>
      <c r="AA388" s="377" t="n">
        <f aca="false">+[1]data1cf!Z388</f>
        <v>0</v>
      </c>
      <c r="AB388" s="377" t="n">
        <f aca="false">+[1]data1cf!AA388</f>
        <v>0</v>
      </c>
      <c r="AC388" s="377" t="n">
        <f aca="false">+[1]data1cf!AB388</f>
        <v>0</v>
      </c>
      <c r="AD388" s="377" t="n">
        <f aca="false">+[1]data1cf!AC388</f>
        <v>0</v>
      </c>
      <c r="AE388" s="377" t="n">
        <f aca="false">+[1]data1cf!AD388</f>
        <v>0</v>
      </c>
      <c r="AF388" s="377" t="n">
        <f aca="false">+[1]data1cf!AE388</f>
        <v>0</v>
      </c>
      <c r="AG388" s="377"/>
      <c r="AH388" s="378" t="n">
        <f aca="false">XNPV(0.1,B388:AF388,$B$1:$AF$1)</f>
        <v>72493.8816880654</v>
      </c>
      <c r="AI388" s="378" t="n">
        <f aca="false">SUMPRODUCT(B388:AA388,$B$1010:$AA$1010)</f>
        <v>154628.058164054</v>
      </c>
      <c r="AJ388" s="379" t="n">
        <f aca="false">SUMPRODUCT(B388:AF388,$B$1012:$AF$1012)</f>
        <v>154209.590151522</v>
      </c>
      <c r="AK388" s="380" t="n">
        <f aca="false">XIRR(B388:AF388,$B$1:$AF$1)</f>
        <v>0.157427215552568</v>
      </c>
      <c r="AL388" s="381" t="n">
        <f aca="false">1-EXP(-(1/0.25)*(AI388/ABS($AI$1010)))</f>
        <v>0.978693810154796</v>
      </c>
    </row>
    <row r="389" customFormat="false" ht="12.75" hidden="false" customHeight="false" outlineLevel="0" collapsed="false">
      <c r="A389" s="371"/>
      <c r="B389" s="377" t="n">
        <f aca="false">+[1]data1cf!A389</f>
        <v>-172071.040720647</v>
      </c>
      <c r="C389" s="377" t="n">
        <f aca="false">+[1]data1cf!B389</f>
        <v>9695.85389018864</v>
      </c>
      <c r="D389" s="377" t="n">
        <f aca="false">+[1]data1cf!C389</f>
        <v>46767.7663745933</v>
      </c>
      <c r="E389" s="377" t="n">
        <f aca="false">+[1]data1cf!D389</f>
        <v>48381.0874197403</v>
      </c>
      <c r="F389" s="377" t="n">
        <f aca="false">+[1]data1cf!E389</f>
        <v>25782.8842559743</v>
      </c>
      <c r="G389" s="377" t="n">
        <f aca="false">+[1]data1cf!F389</f>
        <v>25716.0711600017</v>
      </c>
      <c r="H389" s="377" t="n">
        <f aca="false">+[1]data1cf!G389</f>
        <v>25012.5243156827</v>
      </c>
      <c r="I389" s="377" t="n">
        <f aca="false">+[1]data1cf!H389</f>
        <v>24632.0126332945</v>
      </c>
      <c r="J389" s="377" t="n">
        <f aca="false">+[1]data1cf!I389</f>
        <v>25509.1930582381</v>
      </c>
      <c r="K389" s="377" t="n">
        <f aca="false">+[1]data1cf!J389</f>
        <v>26037.2347718051</v>
      </c>
      <c r="L389" s="377" t="n">
        <f aca="false">+[1]data1cf!K389</f>
        <v>26636.0672744245</v>
      </c>
      <c r="M389" s="377" t="n">
        <f aca="false">+[1]data1cf!L389</f>
        <v>27336.1186355103</v>
      </c>
      <c r="N389" s="377" t="n">
        <f aca="false">+[1]data1cf!M389</f>
        <v>28073.8347794748</v>
      </c>
      <c r="O389" s="377" t="n">
        <f aca="false">+[1]data1cf!N389</f>
        <v>28553.7098938281</v>
      </c>
      <c r="P389" s="377" t="n">
        <f aca="false">+[1]data1cf!O389</f>
        <v>36895.3628115616</v>
      </c>
      <c r="Q389" s="377" t="n">
        <f aca="false">+[1]data1cf!P389</f>
        <v>44936.400694347</v>
      </c>
      <c r="R389" s="377" t="n">
        <f aca="false">+[1]data1cf!Q389</f>
        <v>35085.6663622615</v>
      </c>
      <c r="S389" s="377" t="n">
        <f aca="false">+[1]data1cf!R389</f>
        <v>24824.5180351562</v>
      </c>
      <c r="T389" s="377" t="n">
        <f aca="false">+[1]data1cf!S389</f>
        <v>24617.1929698113</v>
      </c>
      <c r="U389" s="377" t="n">
        <f aca="false">+[1]data1cf!T389</f>
        <v>24384.8784506231</v>
      </c>
      <c r="V389" s="377" t="n">
        <f aca="false">+[1]data1cf!U389</f>
        <v>45764.0672807875</v>
      </c>
      <c r="W389" s="377" t="n">
        <f aca="false">+[1]data1cf!V389</f>
        <v>0</v>
      </c>
      <c r="X389" s="377" t="n">
        <f aca="false">+[1]data1cf!W389</f>
        <v>0</v>
      </c>
      <c r="Y389" s="377" t="n">
        <f aca="false">+[1]data1cf!X389</f>
        <v>0</v>
      </c>
      <c r="Z389" s="377" t="n">
        <f aca="false">+[1]data1cf!Y389</f>
        <v>0</v>
      </c>
      <c r="AA389" s="377" t="n">
        <f aca="false">+[1]data1cf!Z389</f>
        <v>0</v>
      </c>
      <c r="AB389" s="377" t="n">
        <f aca="false">+[1]data1cf!AA389</f>
        <v>0</v>
      </c>
      <c r="AC389" s="377" t="n">
        <f aca="false">+[1]data1cf!AB389</f>
        <v>0</v>
      </c>
      <c r="AD389" s="377" t="n">
        <f aca="false">+[1]data1cf!AC389</f>
        <v>0</v>
      </c>
      <c r="AE389" s="377" t="n">
        <f aca="false">+[1]data1cf!AD389</f>
        <v>0</v>
      </c>
      <c r="AF389" s="377" t="n">
        <f aca="false">+[1]data1cf!AE389</f>
        <v>0</v>
      </c>
      <c r="AG389" s="377"/>
      <c r="AH389" s="378" t="n">
        <f aca="false">XNPV(0.1,B389:AF389,$B$1:$AF$1)</f>
        <v>80189.640607817</v>
      </c>
      <c r="AI389" s="378" t="n">
        <f aca="false">SUMPRODUCT(B389:AA389,$B$1010:$AA$1010)</f>
        <v>165253.51342719</v>
      </c>
      <c r="AJ389" s="379" t="n">
        <f aca="false">SUMPRODUCT(B389:AF389,$B$1012:$AF$1012)</f>
        <v>164821.405202492</v>
      </c>
      <c r="AK389" s="380" t="n">
        <f aca="false">XIRR(B389:AF389,$B$1:$AF$1)</f>
        <v>0.16267964072134</v>
      </c>
      <c r="AL389" s="381" t="n">
        <f aca="false">1-EXP(-(1/0.25)*(AI389/ABS($AI$1010)))</f>
        <v>0.983645132386124</v>
      </c>
    </row>
    <row r="390" customFormat="false" ht="12.75" hidden="false" customHeight="false" outlineLevel="0" collapsed="false">
      <c r="A390" s="371"/>
      <c r="B390" s="377" t="n">
        <f aca="false">+[1]data1cf!A390</f>
        <v>-170831.446832606</v>
      </c>
      <c r="C390" s="377" t="n">
        <f aca="false">+[1]data1cf!B390</f>
        <v>8760.8823451116</v>
      </c>
      <c r="D390" s="377" t="n">
        <f aca="false">+[1]data1cf!C390</f>
        <v>45898.4077748458</v>
      </c>
      <c r="E390" s="377" t="n">
        <f aca="false">+[1]data1cf!D390</f>
        <v>49526.5504067526</v>
      </c>
      <c r="F390" s="377" t="n">
        <f aca="false">+[1]data1cf!E390</f>
        <v>25583.0337244351</v>
      </c>
      <c r="G390" s="377" t="n">
        <f aca="false">+[1]data1cf!F390</f>
        <v>25530.3322463547</v>
      </c>
      <c r="H390" s="377" t="n">
        <f aca="false">+[1]data1cf!G390</f>
        <v>24844.4269257136</v>
      </c>
      <c r="I390" s="377" t="n">
        <f aca="false">+[1]data1cf!H390</f>
        <v>24478.7292051746</v>
      </c>
      <c r="J390" s="377" t="n">
        <f aca="false">+[1]data1cf!I390</f>
        <v>25361.7135478956</v>
      </c>
      <c r="K390" s="377" t="n">
        <f aca="false">+[1]data1cf!J390</f>
        <v>25897.447706276</v>
      </c>
      <c r="L390" s="377" t="n">
        <f aca="false">+[1]data1cf!K390</f>
        <v>26503.5813909808</v>
      </c>
      <c r="M390" s="377" t="n">
        <f aca="false">+[1]data1cf!L390</f>
        <v>27210.0799431283</v>
      </c>
      <c r="N390" s="377" t="n">
        <f aca="false">+[1]data1cf!M390</f>
        <v>27954.0031097551</v>
      </c>
      <c r="O390" s="377" t="n">
        <f aca="false">+[1]data1cf!N390</f>
        <v>28441.4312800377</v>
      </c>
      <c r="P390" s="377" t="n">
        <f aca="false">+[1]data1cf!O390</f>
        <v>36734.0237068103</v>
      </c>
      <c r="Q390" s="377" t="n">
        <f aca="false">+[1]data1cf!P390</f>
        <v>44723.7449716594</v>
      </c>
      <c r="R390" s="377" t="n">
        <f aca="false">+[1]data1cf!Q390</f>
        <v>34946.6845291982</v>
      </c>
      <c r="S390" s="377" t="n">
        <f aca="false">+[1]data1cf!R390</f>
        <v>24760.9499170511</v>
      </c>
      <c r="T390" s="377" t="n">
        <f aca="false">+[1]data1cf!S390</f>
        <v>24556.9651245022</v>
      </c>
      <c r="U390" s="377" t="n">
        <f aca="false">+[1]data1cf!T390</f>
        <v>24327.9944763791</v>
      </c>
      <c r="V390" s="377" t="n">
        <f aca="false">+[1]data1cf!U390</f>
        <v>45555.2283958366</v>
      </c>
      <c r="W390" s="377" t="n">
        <f aca="false">+[1]data1cf!V390</f>
        <v>0</v>
      </c>
      <c r="X390" s="377" t="n">
        <f aca="false">+[1]data1cf!W390</f>
        <v>0</v>
      </c>
      <c r="Y390" s="377" t="n">
        <f aca="false">+[1]data1cf!X390</f>
        <v>0</v>
      </c>
      <c r="Z390" s="377" t="n">
        <f aca="false">+[1]data1cf!Y390</f>
        <v>0</v>
      </c>
      <c r="AA390" s="377" t="n">
        <f aca="false">+[1]data1cf!Z390</f>
        <v>0</v>
      </c>
      <c r="AB390" s="377" t="n">
        <f aca="false">+[1]data1cf!AA390</f>
        <v>0</v>
      </c>
      <c r="AC390" s="377" t="n">
        <f aca="false">+[1]data1cf!AB390</f>
        <v>0</v>
      </c>
      <c r="AD390" s="377" t="n">
        <f aca="false">+[1]data1cf!AC390</f>
        <v>0</v>
      </c>
      <c r="AE390" s="377" t="n">
        <f aca="false">+[1]data1cf!AD390</f>
        <v>0</v>
      </c>
      <c r="AF390" s="377" t="n">
        <f aca="false">+[1]data1cf!AE390</f>
        <v>0</v>
      </c>
      <c r="AG390" s="377"/>
      <c r="AH390" s="378" t="n">
        <f aca="false">XNPV(0.1,B390:AF390,$B$1:$AF$1)</f>
        <v>79815.0989103462</v>
      </c>
      <c r="AI390" s="378" t="n">
        <f aca="false">SUMPRODUCT(B390:AA390,$B$1010:$AA$1010)</f>
        <v>164526.1903591</v>
      </c>
      <c r="AJ390" s="379" t="n">
        <f aca="false">SUMPRODUCT(B390:AF390,$B$1012:$AF$1012)</f>
        <v>164095.854154164</v>
      </c>
      <c r="AK390" s="380" t="n">
        <f aca="false">XIRR(B390:AF390,$B$1:$AF$1)</f>
        <v>0.162633592298999</v>
      </c>
      <c r="AL390" s="381" t="n">
        <f aca="false">1-EXP(-(1/0.25)*(AI390/ABS($AI$1010)))</f>
        <v>0.983346357777039</v>
      </c>
    </row>
    <row r="391" customFormat="false" ht="12.75" hidden="false" customHeight="false" outlineLevel="0" collapsed="false">
      <c r="A391" s="371"/>
      <c r="B391" s="377" t="n">
        <f aca="false">+[1]data1cf!A391</f>
        <v>-188610.608138473</v>
      </c>
      <c r="C391" s="377" t="n">
        <f aca="false">+[1]data1cf!B391</f>
        <v>7814.91668374393</v>
      </c>
      <c r="D391" s="377" t="n">
        <f aca="false">+[1]data1cf!C391</f>
        <v>48399.3481476225</v>
      </c>
      <c r="E391" s="377" t="n">
        <f aca="false">+[1]data1cf!D391</f>
        <v>48379.0591361166</v>
      </c>
      <c r="F391" s="377" t="n">
        <f aca="false">+[1]data1cf!E391</f>
        <v>28449.436077316</v>
      </c>
      <c r="G391" s="377" t="n">
        <f aca="false">+[1]data1cf!F391</f>
        <v>28194.3354641573</v>
      </c>
      <c r="H391" s="377" t="n">
        <f aca="false">+[1]data1cf!G391</f>
        <v>27255.4025203741</v>
      </c>
      <c r="I391" s="377" t="n">
        <f aca="false">+[1]data1cf!H391</f>
        <v>26677.2321345229</v>
      </c>
      <c r="J391" s="377" t="n">
        <f aca="false">+[1]data1cf!I391</f>
        <v>27476.9724475944</v>
      </c>
      <c r="K391" s="377" t="n">
        <f aca="false">+[1]data1cf!J391</f>
        <v>27902.3759416392</v>
      </c>
      <c r="L391" s="377" t="n">
        <f aca="false">+[1]data1cf!K391</f>
        <v>28403.7907379451</v>
      </c>
      <c r="M391" s="377" t="n">
        <f aca="false">+[1]data1cf!L391</f>
        <v>29017.8189649664</v>
      </c>
      <c r="N391" s="377" t="n">
        <f aca="false">+[1]data1cf!M391</f>
        <v>29672.7164771358</v>
      </c>
      <c r="O391" s="377" t="n">
        <f aca="false">+[1]data1cf!N391</f>
        <v>30051.8132003084</v>
      </c>
      <c r="P391" s="377" t="n">
        <f aca="false">+[1]data1cf!O391</f>
        <v>39048.0670366402</v>
      </c>
      <c r="Q391" s="377" t="n">
        <f aca="false">+[1]data1cf!P391</f>
        <v>47773.8087326672</v>
      </c>
      <c r="R391" s="377" t="n">
        <f aca="false">+[1]data1cf!Q391</f>
        <v>36940.0635321595</v>
      </c>
      <c r="S391" s="377" t="n">
        <f aca="false">+[1]data1cf!R391</f>
        <v>25672.6903157457</v>
      </c>
      <c r="T391" s="377" t="n">
        <f aca="false">+[1]data1cf!S391</f>
        <v>25420.7968900393</v>
      </c>
      <c r="U391" s="377" t="n">
        <f aca="false">+[1]data1cf!T391</f>
        <v>25143.8659997535</v>
      </c>
      <c r="V391" s="377" t="n">
        <f aca="false">+[1]data1cf!U391</f>
        <v>48550.5482810834</v>
      </c>
      <c r="W391" s="377" t="n">
        <f aca="false">+[1]data1cf!V391</f>
        <v>0</v>
      </c>
      <c r="X391" s="377" t="n">
        <f aca="false">+[1]data1cf!W391</f>
        <v>0</v>
      </c>
      <c r="Y391" s="377" t="n">
        <f aca="false">+[1]data1cf!X391</f>
        <v>0</v>
      </c>
      <c r="Z391" s="377" t="n">
        <f aca="false">+[1]data1cf!Y391</f>
        <v>0</v>
      </c>
      <c r="AA391" s="377" t="n">
        <f aca="false">+[1]data1cf!Z391</f>
        <v>0</v>
      </c>
      <c r="AB391" s="377" t="n">
        <f aca="false">+[1]data1cf!AA391</f>
        <v>0</v>
      </c>
      <c r="AC391" s="377" t="n">
        <f aca="false">+[1]data1cf!AB391</f>
        <v>0</v>
      </c>
      <c r="AD391" s="377" t="n">
        <f aca="false">+[1]data1cf!AC391</f>
        <v>0</v>
      </c>
      <c r="AE391" s="377" t="n">
        <f aca="false">+[1]data1cf!AD391</f>
        <v>0</v>
      </c>
      <c r="AF391" s="377" t="n">
        <f aca="false">+[1]data1cf!AE391</f>
        <v>0</v>
      </c>
      <c r="AG391" s="377"/>
      <c r="AH391" s="378" t="n">
        <f aca="false">XNPV(0.1,B391:AF391,$B$1:$AF$1)</f>
        <v>75378.5119193995</v>
      </c>
      <c r="AI391" s="378" t="n">
        <f aca="false">SUMPRODUCT(B391:AA391,$B$1010:$AA$1010)</f>
        <v>165367.444019403</v>
      </c>
      <c r="AJ391" s="379" t="n">
        <f aca="false">SUMPRODUCT(B391:AF391,$B$1012:$AF$1012)</f>
        <v>164910.576585107</v>
      </c>
      <c r="AK391" s="380" t="n">
        <f aca="false">XIRR(B391:AF391,$B$1:$AF$1)</f>
        <v>0.153395150588001</v>
      </c>
      <c r="AL391" s="381" t="n">
        <f aca="false">1-EXP(-(1/0.25)*(AI391/ABS($AI$1010)))</f>
        <v>0.983691445503436</v>
      </c>
    </row>
    <row r="392" customFormat="false" ht="12.75" hidden="false" customHeight="false" outlineLevel="0" collapsed="false">
      <c r="A392" s="371"/>
      <c r="B392" s="377" t="n">
        <f aca="false">+[1]data1cf!A392</f>
        <v>-161688.81106108</v>
      </c>
      <c r="C392" s="377" t="n">
        <f aca="false">+[1]data1cf!B392</f>
        <v>7784.31687935976</v>
      </c>
      <c r="D392" s="377" t="n">
        <f aca="false">+[1]data1cf!C392</f>
        <v>42348.767632502</v>
      </c>
      <c r="E392" s="377" t="n">
        <f aca="false">+[1]data1cf!D392</f>
        <v>45204.3247057183</v>
      </c>
      <c r="F392" s="377" t="n">
        <f aca="false">+[1]data1cf!E392</f>
        <v>24109.0343475135</v>
      </c>
      <c r="G392" s="377" t="n">
        <f aca="false">+[1]data1cf!F392</f>
        <v>24160.4132329925</v>
      </c>
      <c r="H392" s="377" t="n">
        <f aca="false">+[1]data1cf!G392</f>
        <v>23604.6231275026</v>
      </c>
      <c r="I392" s="377" t="n">
        <f aca="false">+[1]data1cf!H392</f>
        <v>23348.185914641</v>
      </c>
      <c r="J392" s="377" t="n">
        <f aca="false">+[1]data1cf!I392</f>
        <v>24273.9771046675</v>
      </c>
      <c r="K392" s="377" t="n">
        <f aca="false">+[1]data1cf!J392</f>
        <v>24866.4469583429</v>
      </c>
      <c r="L392" s="377" t="n">
        <f aca="false">+[1]data1cf!K392</f>
        <v>25526.4305766051</v>
      </c>
      <c r="M392" s="377" t="n">
        <f aca="false">+[1]data1cf!L392</f>
        <v>26280.4804438995</v>
      </c>
      <c r="N392" s="377" t="n">
        <f aca="false">+[1]data1cf!M392</f>
        <v>27070.1835615051</v>
      </c>
      <c r="O392" s="377" t="n">
        <f aca="false">+[1]data1cf!N392</f>
        <v>27613.3193631259</v>
      </c>
      <c r="P392" s="377" t="n">
        <f aca="false">+[1]data1cf!O392</f>
        <v>35544.0657014692</v>
      </c>
      <c r="Q392" s="377" t="n">
        <f aca="false">+[1]data1cf!P392</f>
        <v>43155.3007932704</v>
      </c>
      <c r="R392" s="377" t="n">
        <f aca="false">+[1]data1cf!Q392</f>
        <v>33921.6227804941</v>
      </c>
      <c r="S392" s="377" t="n">
        <f aca="false">+[1]data1cf!R392</f>
        <v>24292.1026952926</v>
      </c>
      <c r="T392" s="377" t="n">
        <f aca="false">+[1]data1cf!S392</f>
        <v>24112.7541145276</v>
      </c>
      <c r="U392" s="377" t="n">
        <f aca="false">+[1]data1cf!T392</f>
        <v>23908.4462172545</v>
      </c>
      <c r="V392" s="377" t="n">
        <f aca="false">+[1]data1cf!U392</f>
        <v>44014.9353382004</v>
      </c>
      <c r="W392" s="377" t="n">
        <f aca="false">+[1]data1cf!V392</f>
        <v>0</v>
      </c>
      <c r="X392" s="377" t="n">
        <f aca="false">+[1]data1cf!W392</f>
        <v>0</v>
      </c>
      <c r="Y392" s="377" t="n">
        <f aca="false">+[1]data1cf!X392</f>
        <v>0</v>
      </c>
      <c r="Z392" s="377" t="n">
        <f aca="false">+[1]data1cf!Y392</f>
        <v>0</v>
      </c>
      <c r="AA392" s="377" t="n">
        <f aca="false">+[1]data1cf!Z392</f>
        <v>0</v>
      </c>
      <c r="AB392" s="377" t="n">
        <f aca="false">+[1]data1cf!AA392</f>
        <v>0</v>
      </c>
      <c r="AC392" s="377" t="n">
        <f aca="false">+[1]data1cf!AB392</f>
        <v>0</v>
      </c>
      <c r="AD392" s="377" t="n">
        <f aca="false">+[1]data1cf!AC392</f>
        <v>0</v>
      </c>
      <c r="AE392" s="377" t="n">
        <f aca="false">+[1]data1cf!AD392</f>
        <v>0</v>
      </c>
      <c r="AF392" s="377" t="n">
        <f aca="false">+[1]data1cf!AE392</f>
        <v>0</v>
      </c>
      <c r="AG392" s="377"/>
      <c r="AH392" s="378" t="n">
        <f aca="false">XNPV(0.1,B392:AF392,$B$1:$AF$1)</f>
        <v>75206.5716621178</v>
      </c>
      <c r="AI392" s="378" t="n">
        <f aca="false">SUMPRODUCT(B392:AA392,$B$1010:$AA$1010)</f>
        <v>156483.641787388</v>
      </c>
      <c r="AJ392" s="379" t="n">
        <f aca="false">SUMPRODUCT(B392:AF392,$B$1012:$AF$1012)</f>
        <v>156069.657649549</v>
      </c>
      <c r="AK392" s="380" t="n">
        <f aca="false">XIRR(B392:AF392,$B$1:$AF$1)</f>
        <v>0.161239984124558</v>
      </c>
      <c r="AL392" s="381" t="n">
        <f aca="false">1-EXP(-(1/0.25)*(AI392/ABS($AI$1010)))</f>
        <v>0.97965548436049</v>
      </c>
    </row>
    <row r="393" customFormat="false" ht="12.75" hidden="false" customHeight="false" outlineLevel="0" collapsed="false">
      <c r="A393" s="371"/>
      <c r="B393" s="377" t="n">
        <f aca="false">+[1]data1cf!A393</f>
        <v>-192192.981219383</v>
      </c>
      <c r="C393" s="377" t="n">
        <f aca="false">+[1]data1cf!B393</f>
        <v>3766.73346749741</v>
      </c>
      <c r="D393" s="377" t="n">
        <f aca="false">+[1]data1cf!C393</f>
        <v>49129.1264354062</v>
      </c>
      <c r="E393" s="377" t="n">
        <f aca="false">+[1]data1cf!D393</f>
        <v>50713.1924054</v>
      </c>
      <c r="F393" s="377" t="n">
        <f aca="false">+[1]data1cf!E393</f>
        <v>29026.9955274699</v>
      </c>
      <c r="G393" s="377" t="n">
        <f aca="false">+[1]data1cf!F393</f>
        <v>28731.1129448679</v>
      </c>
      <c r="H393" s="377" t="n">
        <f aca="false">+[1]data1cf!G393</f>
        <v>27741.1967555718</v>
      </c>
      <c r="I393" s="377" t="n">
        <f aca="false">+[1]data1cf!H393</f>
        <v>27120.2146564149</v>
      </c>
      <c r="J393" s="377" t="n">
        <f aca="false">+[1]data1cf!I393</f>
        <v>27903.181896458</v>
      </c>
      <c r="K393" s="377" t="n">
        <f aca="false">+[1]data1cf!J393</f>
        <v>28306.3545554758</v>
      </c>
      <c r="L393" s="377" t="n">
        <f aca="false">+[1]data1cf!K393</f>
        <v>28786.6692492286</v>
      </c>
      <c r="M393" s="377" t="n">
        <f aca="false">+[1]data1cf!L393</f>
        <v>29382.0653710668</v>
      </c>
      <c r="N393" s="377" t="n">
        <f aca="false">+[1]data1cf!M393</f>
        <v>30019.0248544084</v>
      </c>
      <c r="O393" s="377" t="n">
        <f aca="false">+[1]data1cf!N393</f>
        <v>30376.2935704401</v>
      </c>
      <c r="P393" s="377" t="n">
        <f aca="false">+[1]data1cf!O393</f>
        <v>39514.3301179087</v>
      </c>
      <c r="Q393" s="377" t="n">
        <f aca="false">+[1]data1cf!P393</f>
        <v>48388.3746351029</v>
      </c>
      <c r="R393" s="377" t="n">
        <f aca="false">+[1]data1cf!Q393</f>
        <v>37341.7150587646</v>
      </c>
      <c r="S393" s="377" t="n">
        <f aca="false">+[1]data1cf!R393</f>
        <v>25856.3994460512</v>
      </c>
      <c r="T393" s="377" t="n">
        <f aca="false">+[1]data1cf!S393</f>
        <v>25594.8527754692</v>
      </c>
      <c r="U393" s="377" t="n">
        <f aca="false">+[1]data1cf!T393</f>
        <v>25308.2582414648</v>
      </c>
      <c r="V393" s="377" t="n">
        <f aca="false">+[1]data1cf!U393</f>
        <v>49154.0836864387</v>
      </c>
      <c r="W393" s="377" t="n">
        <f aca="false">+[1]data1cf!V393</f>
        <v>0</v>
      </c>
      <c r="X393" s="377" t="n">
        <f aca="false">+[1]data1cf!W393</f>
        <v>0</v>
      </c>
      <c r="Y393" s="377" t="n">
        <f aca="false">+[1]data1cf!X393</f>
        <v>0</v>
      </c>
      <c r="Z393" s="377" t="n">
        <f aca="false">+[1]data1cf!Y393</f>
        <v>0</v>
      </c>
      <c r="AA393" s="377" t="n">
        <f aca="false">+[1]data1cf!Z393</f>
        <v>0</v>
      </c>
      <c r="AB393" s="377" t="n">
        <f aca="false">+[1]data1cf!AA393</f>
        <v>0</v>
      </c>
      <c r="AC393" s="377" t="n">
        <f aca="false">+[1]data1cf!AB393</f>
        <v>0</v>
      </c>
      <c r="AD393" s="377" t="n">
        <f aca="false">+[1]data1cf!AC393</f>
        <v>0</v>
      </c>
      <c r="AE393" s="377" t="n">
        <f aca="false">+[1]data1cf!AD393</f>
        <v>0</v>
      </c>
      <c r="AF393" s="377" t="n">
        <f aca="false">+[1]data1cf!AE393</f>
        <v>0</v>
      </c>
      <c r="AG393" s="377"/>
      <c r="AH393" s="378" t="n">
        <f aca="false">XNPV(0.1,B393:AF393,$B$1:$AF$1)</f>
        <v>73091.1703755856</v>
      </c>
      <c r="AI393" s="378" t="n">
        <f aca="false">SUMPRODUCT(B393:AA393,$B$1010:$AA$1010)</f>
        <v>164261.484408691</v>
      </c>
      <c r="AJ393" s="379" t="n">
        <f aca="false">SUMPRODUCT(B393:AF393,$B$1012:$AF$1012)</f>
        <v>163798.776568107</v>
      </c>
      <c r="AK393" s="380" t="n">
        <f aca="false">XIRR(B393:AF393,$B$1:$AF$1)</f>
        <v>0.150386871506156</v>
      </c>
      <c r="AL393" s="381" t="n">
        <f aca="false">1-EXP(-(1/0.25)*(AI393/ABS($AI$1010)))</f>
        <v>0.983236270611952</v>
      </c>
    </row>
    <row r="394" customFormat="false" ht="12.75" hidden="false" customHeight="false" outlineLevel="0" collapsed="false">
      <c r="A394" s="371"/>
      <c r="B394" s="377" t="n">
        <f aca="false">+[1]data1cf!A394</f>
        <v>-159650.987219754</v>
      </c>
      <c r="C394" s="377" t="n">
        <f aca="false">+[1]data1cf!B394</f>
        <v>13226.9419539523</v>
      </c>
      <c r="D394" s="377" t="n">
        <f aca="false">+[1]data1cf!C394</f>
        <v>40516.4206957255</v>
      </c>
      <c r="E394" s="377" t="n">
        <f aca="false">+[1]data1cf!D394</f>
        <v>44652.8100071166</v>
      </c>
      <c r="F394" s="377" t="n">
        <f aca="false">+[1]data1cf!E394</f>
        <v>23780.4911191215</v>
      </c>
      <c r="G394" s="377" t="n">
        <f aca="false">+[1]data1cf!F394</f>
        <v>23855.0687244852</v>
      </c>
      <c r="H394" s="377" t="n">
        <f aca="false">+[1]data1cf!G394</f>
        <v>23328.2803088999</v>
      </c>
      <c r="I394" s="377" t="n">
        <f aca="false">+[1]data1cf!H394</f>
        <v>23096.1964305715</v>
      </c>
      <c r="J394" s="377" t="n">
        <f aca="false">+[1]data1cf!I394</f>
        <v>24031.5289406496</v>
      </c>
      <c r="K394" s="377" t="n">
        <f aca="false">+[1]data1cf!J394</f>
        <v>24636.6447484476</v>
      </c>
      <c r="L394" s="377" t="n">
        <f aca="false">+[1]data1cf!K394</f>
        <v>25308.6311065326</v>
      </c>
      <c r="M394" s="377" t="n">
        <f aca="false">+[1]data1cf!L394</f>
        <v>26073.2797996046</v>
      </c>
      <c r="N394" s="377" t="n">
        <f aca="false">+[1]data1cf!M394</f>
        <v>26873.1869194139</v>
      </c>
      <c r="O394" s="377" t="n">
        <f aca="false">+[1]data1cf!N394</f>
        <v>27428.7395275357</v>
      </c>
      <c r="P394" s="377" t="n">
        <f aca="false">+[1]data1cf!O394</f>
        <v>35278.8331302436</v>
      </c>
      <c r="Q394" s="377" t="n">
        <f aca="false">+[1]data1cf!P394</f>
        <v>42805.7065383549</v>
      </c>
      <c r="R394" s="377" t="n">
        <f aca="false">+[1]data1cf!Q394</f>
        <v>33693.1443282685</v>
      </c>
      <c r="S394" s="377" t="n">
        <f aca="false">+[1]data1cf!R394</f>
        <v>24187.6002224483</v>
      </c>
      <c r="T394" s="377" t="n">
        <f aca="false">+[1]data1cf!S394</f>
        <v>24013.7428655478</v>
      </c>
      <c r="U394" s="377" t="n">
        <f aca="false">+[1]data1cf!T394</f>
        <v>23814.9321074948</v>
      </c>
      <c r="V394" s="377" t="n">
        <f aca="false">+[1]data1cf!U394</f>
        <v>43671.6157535729</v>
      </c>
      <c r="W394" s="377" t="n">
        <f aca="false">+[1]data1cf!V394</f>
        <v>0</v>
      </c>
      <c r="X394" s="377" t="n">
        <f aca="false">+[1]data1cf!W394</f>
        <v>0</v>
      </c>
      <c r="Y394" s="377" t="n">
        <f aca="false">+[1]data1cf!X394</f>
        <v>0</v>
      </c>
      <c r="Z394" s="377" t="n">
        <f aca="false">+[1]data1cf!Y394</f>
        <v>0</v>
      </c>
      <c r="AA394" s="377" t="n">
        <f aca="false">+[1]data1cf!Z394</f>
        <v>0</v>
      </c>
      <c r="AB394" s="377" t="n">
        <f aca="false">+[1]data1cf!AA394</f>
        <v>0</v>
      </c>
      <c r="AC394" s="377" t="n">
        <f aca="false">+[1]data1cf!AB394</f>
        <v>0</v>
      </c>
      <c r="AD394" s="377" t="n">
        <f aca="false">+[1]data1cf!AC394</f>
        <v>0</v>
      </c>
      <c r="AE394" s="377" t="n">
        <f aca="false">+[1]data1cf!AD394</f>
        <v>0</v>
      </c>
      <c r="AF394" s="377" t="n">
        <f aca="false">+[1]data1cf!AE394</f>
        <v>0</v>
      </c>
      <c r="AG394" s="377"/>
      <c r="AH394" s="378" t="n">
        <f aca="false">XNPV(0.1,B394:AF394,$B$1:$AF$1)</f>
        <v>78774.218549856</v>
      </c>
      <c r="AI394" s="378" t="n">
        <f aca="false">SUMPRODUCT(B394:AA394,$B$1010:$AA$1010)</f>
        <v>159480.14657314</v>
      </c>
      <c r="AJ394" s="379" t="n">
        <f aca="false">SUMPRODUCT(B394:AF394,$B$1012:$AF$1012)</f>
        <v>159069.12129735</v>
      </c>
      <c r="AK394" s="380" t="n">
        <f aca="false">XIRR(B394:AF394,$B$1:$AF$1)</f>
        <v>0.16597619555387</v>
      </c>
      <c r="AL394" s="381" t="n">
        <f aca="false">1-EXP(-(1/0.25)*(AI394/ABS($AI$1010)))</f>
        <v>0.981117659792548</v>
      </c>
    </row>
    <row r="395" customFormat="false" ht="12.75" hidden="false" customHeight="false" outlineLevel="0" collapsed="false">
      <c r="A395" s="371"/>
      <c r="B395" s="377" t="n">
        <f aca="false">+[1]data1cf!A395</f>
        <v>-155417.715889467</v>
      </c>
      <c r="C395" s="377" t="n">
        <f aca="false">+[1]data1cf!B395</f>
        <v>8427.84776303048</v>
      </c>
      <c r="D395" s="377" t="n">
        <f aca="false">+[1]data1cf!C395</f>
        <v>40782.101373455</v>
      </c>
      <c r="E395" s="377" t="n">
        <f aca="false">+[1]data1cf!D395</f>
        <v>40990.1121850256</v>
      </c>
      <c r="F395" s="377" t="n">
        <f aca="false">+[1]data1cf!E395</f>
        <v>23097.9921703374</v>
      </c>
      <c r="G395" s="377" t="n">
        <f aca="false">+[1]data1cf!F395</f>
        <v>23220.7616133847</v>
      </c>
      <c r="H395" s="377" t="n">
        <f aca="false">+[1]data1cf!G395</f>
        <v>22754.2198294818</v>
      </c>
      <c r="I395" s="377" t="n">
        <f aca="false">+[1]data1cf!H395</f>
        <v>22572.7263264283</v>
      </c>
      <c r="J395" s="377" t="n">
        <f aca="false">+[1]data1cf!I395</f>
        <v>23527.8794882273</v>
      </c>
      <c r="K395" s="377" t="n">
        <f aca="false">+[1]data1cf!J395</f>
        <v>24159.2653562463</v>
      </c>
      <c r="L395" s="377" t="n">
        <f aca="false">+[1]data1cf!K395</f>
        <v>24856.1855939654</v>
      </c>
      <c r="M395" s="377" t="n">
        <f aca="false">+[1]data1cf!L395</f>
        <v>25642.8517472272</v>
      </c>
      <c r="N395" s="377" t="n">
        <f aca="false">+[1]data1cf!M395</f>
        <v>26463.9561408669</v>
      </c>
      <c r="O395" s="377" t="n">
        <f aca="false">+[1]data1cf!N395</f>
        <v>27045.302789626</v>
      </c>
      <c r="P395" s="377" t="n">
        <f aca="false">+[1]data1cf!O395</f>
        <v>34727.8525121659</v>
      </c>
      <c r="Q395" s="377" t="n">
        <f aca="false">+[1]data1cf!P395</f>
        <v>42079.4772605566</v>
      </c>
      <c r="R395" s="377" t="n">
        <f aca="false">+[1]data1cf!Q395</f>
        <v>33218.5148427456</v>
      </c>
      <c r="S395" s="377" t="n">
        <f aca="false">+[1]data1cf!R395</f>
        <v>23970.5121144067</v>
      </c>
      <c r="T395" s="377" t="n">
        <f aca="false">+[1]data1cf!S395</f>
        <v>23808.0619459404</v>
      </c>
      <c r="U395" s="377" t="n">
        <f aca="false">+[1]data1cf!T395</f>
        <v>23620.6706645797</v>
      </c>
      <c r="V395" s="377" t="n">
        <f aca="false">+[1]data1cf!U395</f>
        <v>42958.4211558577</v>
      </c>
      <c r="W395" s="377" t="n">
        <f aca="false">+[1]data1cf!V395</f>
        <v>0</v>
      </c>
      <c r="X395" s="377" t="n">
        <f aca="false">+[1]data1cf!W395</f>
        <v>0</v>
      </c>
      <c r="Y395" s="377" t="n">
        <f aca="false">+[1]data1cf!X395</f>
        <v>0</v>
      </c>
      <c r="Z395" s="377" t="n">
        <f aca="false">+[1]data1cf!Y395</f>
        <v>0</v>
      </c>
      <c r="AA395" s="377" t="n">
        <f aca="false">+[1]data1cf!Z395</f>
        <v>0</v>
      </c>
      <c r="AB395" s="377" t="n">
        <f aca="false">+[1]data1cf!AA395</f>
        <v>0</v>
      </c>
      <c r="AC395" s="377" t="n">
        <f aca="false">+[1]data1cf!AB395</f>
        <v>0</v>
      </c>
      <c r="AD395" s="377" t="n">
        <f aca="false">+[1]data1cf!AC395</f>
        <v>0</v>
      </c>
      <c r="AE395" s="377" t="n">
        <f aca="false">+[1]data1cf!AD395</f>
        <v>0</v>
      </c>
      <c r="AF395" s="377" t="n">
        <f aca="false">+[1]data1cf!AE395</f>
        <v>0</v>
      </c>
      <c r="AG395" s="377"/>
      <c r="AH395" s="378" t="n">
        <f aca="false">XNPV(0.1,B395:AF395,$B$1:$AF$1)</f>
        <v>73018.185392325</v>
      </c>
      <c r="AI395" s="378" t="n">
        <f aca="false">SUMPRODUCT(B395:AA395,$B$1010:$AA$1010)</f>
        <v>151931.549264054</v>
      </c>
      <c r="AJ395" s="379" t="n">
        <f aca="false">SUMPRODUCT(B395:AF395,$B$1012:$AF$1012)</f>
        <v>151528.838193828</v>
      </c>
      <c r="AK395" s="380" t="n">
        <f aca="false">XIRR(B395:AF395,$B$1:$AF$1)</f>
        <v>0.161351388785024</v>
      </c>
      <c r="AL395" s="381" t="n">
        <f aca="false">1-EXP(-(1/0.25)*(AI395/ABS($AI$1010)))</f>
        <v>0.977214716240178</v>
      </c>
    </row>
    <row r="396" customFormat="false" ht="12.75" hidden="false" customHeight="false" outlineLevel="0" collapsed="false">
      <c r="A396" s="371"/>
      <c r="B396" s="377" t="n">
        <f aca="false">+[1]data1cf!A396</f>
        <v>-199018.688355404</v>
      </c>
      <c r="C396" s="377" t="n">
        <f aca="false">+[1]data1cf!B396</f>
        <v>9745.19773532226</v>
      </c>
      <c r="D396" s="377" t="n">
        <f aca="false">+[1]data1cf!C396</f>
        <v>51365.4582615783</v>
      </c>
      <c r="E396" s="377" t="n">
        <f aca="false">+[1]data1cf!D396</f>
        <v>49148.5624095387</v>
      </c>
      <c r="F396" s="377" t="n">
        <f aca="false">+[1]data1cf!E396</f>
        <v>30127.4536794699</v>
      </c>
      <c r="G396" s="377" t="n">
        <f aca="false">+[1]data1cf!F396</f>
        <v>29753.8668004246</v>
      </c>
      <c r="H396" s="377" t="n">
        <f aca="false">+[1]data1cf!G396</f>
        <v>28666.8092205319</v>
      </c>
      <c r="I396" s="377" t="n">
        <f aca="false">+[1]data1cf!H396</f>
        <v>27964.255434</v>
      </c>
      <c r="J396" s="377" t="n">
        <f aca="false">+[1]data1cf!I396</f>
        <v>28715.2639467763</v>
      </c>
      <c r="K396" s="377" t="n">
        <f aca="false">+[1]data1cf!J396</f>
        <v>29076.0788820565</v>
      </c>
      <c r="L396" s="377" t="n">
        <f aca="false">+[1]data1cf!K396</f>
        <v>29516.1903034769</v>
      </c>
      <c r="M396" s="377" t="n">
        <f aca="false">+[1]data1cf!L396</f>
        <v>30076.0855742219</v>
      </c>
      <c r="N396" s="377" t="n">
        <f aca="false">+[1]data1cf!M396</f>
        <v>30678.8666711669</v>
      </c>
      <c r="O396" s="377" t="n">
        <f aca="false">+[1]data1cf!N396</f>
        <v>30994.5451952389</v>
      </c>
      <c r="P396" s="377" t="n">
        <f aca="false">+[1]data1cf!O396</f>
        <v>40402.7287210683</v>
      </c>
      <c r="Q396" s="377" t="n">
        <f aca="false">+[1]data1cf!P396</f>
        <v>49559.3433675796</v>
      </c>
      <c r="R396" s="377" t="n">
        <f aca="false">+[1]data1cf!Q396</f>
        <v>38107.0054485209</v>
      </c>
      <c r="S396" s="377" t="n">
        <f aca="false">+[1]data1cf!R396</f>
        <v>26206.4313085504</v>
      </c>
      <c r="T396" s="377" t="n">
        <f aca="false">+[1]data1cf!S396</f>
        <v>25926.4917400363</v>
      </c>
      <c r="U396" s="377" t="n">
        <f aca="false">+[1]data1cf!T396</f>
        <v>25621.484494569</v>
      </c>
      <c r="V396" s="377" t="n">
        <f aca="false">+[1]data1cf!U396</f>
        <v>50304.0353609672</v>
      </c>
      <c r="W396" s="377" t="n">
        <f aca="false">+[1]data1cf!V396</f>
        <v>0</v>
      </c>
      <c r="X396" s="377" t="n">
        <f aca="false">+[1]data1cf!W396</f>
        <v>0</v>
      </c>
      <c r="Y396" s="377" t="n">
        <f aca="false">+[1]data1cf!X396</f>
        <v>0</v>
      </c>
      <c r="Z396" s="377" t="n">
        <f aca="false">+[1]data1cf!Y396</f>
        <v>0</v>
      </c>
      <c r="AA396" s="377" t="n">
        <f aca="false">+[1]data1cf!Z396</f>
        <v>0</v>
      </c>
      <c r="AB396" s="377" t="n">
        <f aca="false">+[1]data1cf!AA396</f>
        <v>0</v>
      </c>
      <c r="AC396" s="377" t="n">
        <f aca="false">+[1]data1cf!AB396</f>
        <v>0</v>
      </c>
      <c r="AD396" s="377" t="n">
        <f aca="false">+[1]data1cf!AC396</f>
        <v>0</v>
      </c>
      <c r="AE396" s="377" t="n">
        <f aca="false">+[1]data1cf!AD396</f>
        <v>0</v>
      </c>
      <c r="AF396" s="377" t="n">
        <f aca="false">+[1]data1cf!AE396</f>
        <v>0</v>
      </c>
      <c r="AG396" s="377"/>
      <c r="AH396" s="378" t="n">
        <f aca="false">XNPV(0.1,B396:AF396,$B$1:$AF$1)</f>
        <v>77363.1109775486</v>
      </c>
      <c r="AI396" s="378" t="n">
        <f aca="false">SUMPRODUCT(B396:AA396,$B$1010:$AA$1010)</f>
        <v>170798.157515822</v>
      </c>
      <c r="AJ396" s="379" t="n">
        <f aca="false">SUMPRODUCT(B396:AF396,$B$1012:$AF$1012)</f>
        <v>170324.442844169</v>
      </c>
      <c r="AK396" s="380" t="n">
        <f aca="false">XIRR(B396:AF396,$B$1:$AF$1)</f>
        <v>0.152533908570193</v>
      </c>
      <c r="AL396" s="381" t="n">
        <f aca="false">1-EXP(-(1/0.25)*(AI396/ABS($AI$1010)))</f>
        <v>0.985753417771529</v>
      </c>
    </row>
    <row r="397" customFormat="false" ht="12.75" hidden="false" customHeight="false" outlineLevel="0" collapsed="false">
      <c r="A397" s="371"/>
      <c r="B397" s="377" t="n">
        <f aca="false">+[1]data1cf!A397</f>
        <v>-199764.676461037</v>
      </c>
      <c r="C397" s="377" t="n">
        <f aca="false">+[1]data1cf!B397</f>
        <v>6116.50785376276</v>
      </c>
      <c r="D397" s="377" t="n">
        <f aca="false">+[1]data1cf!C397</f>
        <v>48059.5975876028</v>
      </c>
      <c r="E397" s="377" t="n">
        <f aca="false">+[1]data1cf!D397</f>
        <v>49946.5838369722</v>
      </c>
      <c r="F397" s="377" t="n">
        <f aca="false">+[1]data1cf!E397</f>
        <v>30247.7238105759</v>
      </c>
      <c r="G397" s="377" t="n">
        <f aca="false">+[1]data1cf!F397</f>
        <v>29865.6445541476</v>
      </c>
      <c r="H397" s="377" t="n">
        <f aca="false">+[1]data1cf!G397</f>
        <v>28767.9702981356</v>
      </c>
      <c r="I397" s="377" t="n">
        <f aca="false">+[1]data1cf!H397</f>
        <v>28056.5014633418</v>
      </c>
      <c r="J397" s="377" t="n">
        <f aca="false">+[1]data1cf!I397</f>
        <v>28804.0171760409</v>
      </c>
      <c r="K397" s="377" t="n">
        <f aca="false">+[1]data1cf!J397</f>
        <v>29160.2027949058</v>
      </c>
      <c r="L397" s="377" t="n">
        <f aca="false">+[1]data1cf!K397</f>
        <v>29595.9203619797</v>
      </c>
      <c r="M397" s="377" t="n">
        <f aca="false">+[1]data1cf!L397</f>
        <v>30151.9357105237</v>
      </c>
      <c r="N397" s="377" t="n">
        <f aca="false">+[1]data1cf!M397</f>
        <v>30750.9814187077</v>
      </c>
      <c r="O397" s="377" t="n">
        <f aca="false">+[1]data1cf!N397</f>
        <v>31062.1145106515</v>
      </c>
      <c r="P397" s="377" t="n">
        <f aca="false">+[1]data1cf!O397</f>
        <v>40499.8226598811</v>
      </c>
      <c r="Q397" s="377" t="n">
        <f aca="false">+[1]data1cf!P397</f>
        <v>49687.3196679232</v>
      </c>
      <c r="R397" s="377" t="n">
        <f aca="false">+[1]data1cf!Q397</f>
        <v>38190.6447721452</v>
      </c>
      <c r="S397" s="377" t="n">
        <f aca="false">+[1]data1cf!R397</f>
        <v>26244.6866278623</v>
      </c>
      <c r="T397" s="377" t="n">
        <f aca="false">+[1]data1cf!S397</f>
        <v>25962.7368818218</v>
      </c>
      <c r="U397" s="377" t="n">
        <f aca="false">+[1]data1cf!T397</f>
        <v>25655.7172933885</v>
      </c>
      <c r="V397" s="377" t="n">
        <f aca="false">+[1]data1cf!U397</f>
        <v>50429.7146868095</v>
      </c>
      <c r="W397" s="377" t="n">
        <f aca="false">+[1]data1cf!V397</f>
        <v>0</v>
      </c>
      <c r="X397" s="377" t="n">
        <f aca="false">+[1]data1cf!W397</f>
        <v>0</v>
      </c>
      <c r="Y397" s="377" t="n">
        <f aca="false">+[1]data1cf!X397</f>
        <v>0</v>
      </c>
      <c r="Z397" s="377" t="n">
        <f aca="false">+[1]data1cf!Y397</f>
        <v>0</v>
      </c>
      <c r="AA397" s="377" t="n">
        <f aca="false">+[1]data1cf!Z397</f>
        <v>0</v>
      </c>
      <c r="AB397" s="377" t="n">
        <f aca="false">+[1]data1cf!AA397</f>
        <v>0</v>
      </c>
      <c r="AC397" s="377" t="n">
        <f aca="false">+[1]data1cf!AB397</f>
        <v>0</v>
      </c>
      <c r="AD397" s="377" t="n">
        <f aca="false">+[1]data1cf!AC397</f>
        <v>0</v>
      </c>
      <c r="AE397" s="377" t="n">
        <f aca="false">+[1]data1cf!AD397</f>
        <v>0</v>
      </c>
      <c r="AF397" s="377" t="n">
        <f aca="false">+[1]data1cf!AE397</f>
        <v>0</v>
      </c>
      <c r="AG397" s="377"/>
      <c r="AH397" s="378" t="n">
        <f aca="false">XNPV(0.1,B397:AF397,$B$1:$AF$1)</f>
        <v>71731.7010198711</v>
      </c>
      <c r="AI397" s="378" t="n">
        <f aca="false">SUMPRODUCT(B397:AA397,$B$1010:$AA$1010)</f>
        <v>165076.034794804</v>
      </c>
      <c r="AJ397" s="379" t="n">
        <f aca="false">SUMPRODUCT(B397:AF397,$B$1012:$AF$1012)</f>
        <v>164602.319054853</v>
      </c>
      <c r="AK397" s="380" t="n">
        <f aca="false">XIRR(B397:AF397,$B$1:$AF$1)</f>
        <v>0.147700228963383</v>
      </c>
      <c r="AL397" s="381" t="n">
        <f aca="false">1-EXP(-(1/0.25)*(AI397/ABS($AI$1010)))</f>
        <v>0.983572724649179</v>
      </c>
    </row>
    <row r="398" customFormat="false" ht="12.75" hidden="false" customHeight="false" outlineLevel="0" collapsed="false">
      <c r="A398" s="371"/>
      <c r="B398" s="377" t="n">
        <f aca="false">+[1]data1cf!A398</f>
        <v>-188074.576608107</v>
      </c>
      <c r="C398" s="377" t="n">
        <f aca="false">+[1]data1cf!B398</f>
        <v>4972.13046343795</v>
      </c>
      <c r="D398" s="377" t="n">
        <f aca="false">+[1]data1cf!C398</f>
        <v>47712.1693991175</v>
      </c>
      <c r="E398" s="377" t="n">
        <f aca="false">+[1]data1cf!D398</f>
        <v>46486.0024759606</v>
      </c>
      <c r="F398" s="377" t="n">
        <f aca="false">+[1]data1cf!E398</f>
        <v>28363.0156881073</v>
      </c>
      <c r="G398" s="377" t="n">
        <f aca="false">+[1]data1cf!F398</f>
        <v>28114.017292947</v>
      </c>
      <c r="H398" s="377" t="n">
        <f aca="false">+[1]data1cf!G398</f>
        <v>27182.7129870801</v>
      </c>
      <c r="I398" s="377" t="n">
        <f aca="false">+[1]data1cf!H398</f>
        <v>26610.9485303944</v>
      </c>
      <c r="J398" s="377" t="n">
        <f aca="false">+[1]data1cf!I398</f>
        <v>27413.198603282</v>
      </c>
      <c r="K398" s="377" t="n">
        <f aca="false">+[1]data1cf!J398</f>
        <v>27841.9285036647</v>
      </c>
      <c r="L398" s="377" t="n">
        <f aca="false">+[1]data1cf!K398</f>
        <v>28346.5005144782</v>
      </c>
      <c r="M398" s="377" t="n">
        <f aca="false">+[1]data1cf!L398</f>
        <v>28963.3166688396</v>
      </c>
      <c r="N398" s="377" t="n">
        <f aca="false">+[1]data1cf!M398</f>
        <v>29620.8982535015</v>
      </c>
      <c r="O398" s="377" t="n">
        <f aca="false">+[1]data1cf!N398</f>
        <v>30003.2611077576</v>
      </c>
      <c r="P398" s="377" t="n">
        <f aca="false">+[1]data1cf!O398</f>
        <v>38978.299955613</v>
      </c>
      <c r="Q398" s="377" t="n">
        <f aca="false">+[1]data1cf!P398</f>
        <v>47681.8510571953</v>
      </c>
      <c r="R398" s="377" t="n">
        <f aca="false">+[1]data1cf!Q398</f>
        <v>36879.9642969272</v>
      </c>
      <c r="S398" s="377" t="n">
        <f aca="false">+[1]data1cf!R398</f>
        <v>25645.2018649239</v>
      </c>
      <c r="T398" s="377" t="n">
        <f aca="false">+[1]data1cf!S398</f>
        <v>25394.7528570676</v>
      </c>
      <c r="U398" s="377" t="n">
        <f aca="false">+[1]data1cf!T398</f>
        <v>25119.2679406139</v>
      </c>
      <c r="V398" s="377" t="n">
        <f aca="false">+[1]data1cf!U398</f>
        <v>48460.2411021107</v>
      </c>
      <c r="W398" s="377" t="n">
        <f aca="false">+[1]data1cf!V398</f>
        <v>0</v>
      </c>
      <c r="X398" s="377" t="n">
        <f aca="false">+[1]data1cf!W398</f>
        <v>0</v>
      </c>
      <c r="Y398" s="377" t="n">
        <f aca="false">+[1]data1cf!X398</f>
        <v>0</v>
      </c>
      <c r="Z398" s="377" t="n">
        <f aca="false">+[1]data1cf!Y398</f>
        <v>0</v>
      </c>
      <c r="AA398" s="377" t="n">
        <f aca="false">+[1]data1cf!Z398</f>
        <v>0</v>
      </c>
      <c r="AB398" s="377" t="n">
        <f aca="false">+[1]data1cf!AA398</f>
        <v>0</v>
      </c>
      <c r="AC398" s="377" t="n">
        <f aca="false">+[1]data1cf!AB398</f>
        <v>0</v>
      </c>
      <c r="AD398" s="377" t="n">
        <f aca="false">+[1]data1cf!AC398</f>
        <v>0</v>
      </c>
      <c r="AE398" s="377" t="n">
        <f aca="false">+[1]data1cf!AD398</f>
        <v>0</v>
      </c>
      <c r="AF398" s="377" t="n">
        <f aca="false">+[1]data1cf!AE398</f>
        <v>0</v>
      </c>
      <c r="AG398" s="377"/>
      <c r="AH398" s="378" t="n">
        <f aca="false">XNPV(0.1,B398:AF398,$B$1:$AF$1)</f>
        <v>70948.6291239242</v>
      </c>
      <c r="AI398" s="378" t="n">
        <f aca="false">SUMPRODUCT(B398:AA398,$B$1010:$AA$1010)</f>
        <v>160423.08697681</v>
      </c>
      <c r="AJ398" s="379" t="n">
        <f aca="false">SUMPRODUCT(B398:AF398,$B$1012:$AF$1012)</f>
        <v>159968.336151265</v>
      </c>
      <c r="AK398" s="380" t="n">
        <f aca="false">XIRR(B398:AF398,$B$1:$AF$1)</f>
        <v>0.149724583984467</v>
      </c>
      <c r="AL398" s="381" t="n">
        <f aca="false">1-EXP(-(1/0.25)*(AI398/ABS($AI$1010)))</f>
        <v>0.981555671589876</v>
      </c>
    </row>
    <row r="399" customFormat="false" ht="12.75" hidden="false" customHeight="false" outlineLevel="0" collapsed="false">
      <c r="A399" s="371"/>
      <c r="B399" s="377" t="n">
        <f aca="false">+[1]data1cf!A399</f>
        <v>-177956.676176681</v>
      </c>
      <c r="C399" s="377" t="n">
        <f aca="false">+[1]data1cf!B399</f>
        <v>8110.55639339428</v>
      </c>
      <c r="D399" s="377" t="n">
        <f aca="false">+[1]data1cf!C399</f>
        <v>43536.6335217282</v>
      </c>
      <c r="E399" s="377" t="n">
        <f aca="false">+[1]data1cf!D399</f>
        <v>47863.6467556975</v>
      </c>
      <c r="F399" s="377" t="n">
        <f aca="false">+[1]data1cf!E399</f>
        <v>26731.7816212178</v>
      </c>
      <c r="G399" s="377" t="n">
        <f aca="false">+[1]data1cf!F399</f>
        <v>26597.9660662881</v>
      </c>
      <c r="H399" s="377" t="n">
        <f aca="false">+[1]data1cf!G399</f>
        <v>25810.656645968</v>
      </c>
      <c r="I399" s="377" t="n">
        <f aca="false">+[1]data1cf!H399</f>
        <v>25359.807750767</v>
      </c>
      <c r="J399" s="377" t="n">
        <f aca="false">+[1]data1cf!I399</f>
        <v>26209.4309696099</v>
      </c>
      <c r="K399" s="377" t="n">
        <f aca="false">+[1]data1cf!J399</f>
        <v>26700.9486841686</v>
      </c>
      <c r="L399" s="377" t="n">
        <f aca="false">+[1]data1cf!K399</f>
        <v>27265.1149169976</v>
      </c>
      <c r="M399" s="377" t="n">
        <f aca="false">+[1]data1cf!L399</f>
        <v>27934.5547877644</v>
      </c>
      <c r="N399" s="377" t="n">
        <f aca="false">+[1]data1cf!M399</f>
        <v>28642.7997694308</v>
      </c>
      <c r="O399" s="377" t="n">
        <f aca="false">+[1]data1cf!N399</f>
        <v>29086.8127081084</v>
      </c>
      <c r="P399" s="377" t="n">
        <f aca="false">+[1]data1cf!O399</f>
        <v>37661.4065655126</v>
      </c>
      <c r="Q399" s="377" t="n">
        <f aca="false">+[1]data1cf!P399</f>
        <v>45946.0975583397</v>
      </c>
      <c r="R399" s="377" t="n">
        <f aca="false">+[1]data1cf!Q399</f>
        <v>35745.5570025064</v>
      </c>
      <c r="S399" s="377" t="n">
        <f aca="false">+[1]data1cf!R399</f>
        <v>25126.3416996665</v>
      </c>
      <c r="T399" s="377" t="n">
        <f aca="false">+[1]data1cf!S399</f>
        <v>24903.1569013954</v>
      </c>
      <c r="U399" s="377" t="n">
        <f aca="false">+[1]data1cf!T399</f>
        <v>24654.9655645723</v>
      </c>
      <c r="V399" s="377" t="n">
        <f aca="false">+[1]data1cf!U399</f>
        <v>46755.6416647238</v>
      </c>
      <c r="W399" s="377" t="n">
        <f aca="false">+[1]data1cf!V399</f>
        <v>0</v>
      </c>
      <c r="X399" s="377" t="n">
        <f aca="false">+[1]data1cf!W399</f>
        <v>0</v>
      </c>
      <c r="Y399" s="377" t="n">
        <f aca="false">+[1]data1cf!X399</f>
        <v>0</v>
      </c>
      <c r="Z399" s="377" t="n">
        <f aca="false">+[1]data1cf!Y399</f>
        <v>0</v>
      </c>
      <c r="AA399" s="377" t="n">
        <f aca="false">+[1]data1cf!Z399</f>
        <v>0</v>
      </c>
      <c r="AB399" s="377" t="n">
        <f aca="false">+[1]data1cf!AA399</f>
        <v>0</v>
      </c>
      <c r="AC399" s="377" t="n">
        <f aca="false">+[1]data1cf!AB399</f>
        <v>0</v>
      </c>
      <c r="AD399" s="377" t="n">
        <f aca="false">+[1]data1cf!AC399</f>
        <v>0</v>
      </c>
      <c r="AE399" s="377" t="n">
        <f aca="false">+[1]data1cf!AD399</f>
        <v>0</v>
      </c>
      <c r="AF399" s="377" t="n">
        <f aca="false">+[1]data1cf!AE399</f>
        <v>0</v>
      </c>
      <c r="AG399" s="377"/>
      <c r="AH399" s="378" t="n">
        <f aca="false">XNPV(0.1,B399:AF399,$B$1:$AF$1)</f>
        <v>74107.4101241701</v>
      </c>
      <c r="AI399" s="378" t="n">
        <f aca="false">SUMPRODUCT(B399:AA399,$B$1010:$AA$1010)</f>
        <v>160553.638675196</v>
      </c>
      <c r="AJ399" s="379" t="n">
        <f aca="false">SUMPRODUCT(B399:AF399,$B$1012:$AF$1012)</f>
        <v>160114.081605288</v>
      </c>
      <c r="AK399" s="380" t="n">
        <f aca="false">XIRR(B399:AF399,$B$1:$AF$1)</f>
        <v>0.155130526141608</v>
      </c>
      <c r="AL399" s="381" t="n">
        <f aca="false">1-EXP(-(1/0.25)*(AI399/ABS($AI$1010)))</f>
        <v>0.981615508920212</v>
      </c>
    </row>
    <row r="400" customFormat="false" ht="12.75" hidden="false" customHeight="false" outlineLevel="0" collapsed="false">
      <c r="A400" s="371"/>
      <c r="B400" s="377" t="n">
        <f aca="false">+[1]data1cf!A400</f>
        <v>-192102.224975508</v>
      </c>
      <c r="C400" s="377" t="n">
        <f aca="false">+[1]data1cf!B400</f>
        <v>10701.9290961656</v>
      </c>
      <c r="D400" s="377" t="n">
        <f aca="false">+[1]data1cf!C400</f>
        <v>50090.6122420972</v>
      </c>
      <c r="E400" s="377" t="n">
        <f aca="false">+[1]data1cf!D400</f>
        <v>47105.8307868882</v>
      </c>
      <c r="F400" s="377" t="n">
        <f aca="false">+[1]data1cf!E400</f>
        <v>29012.3635711866</v>
      </c>
      <c r="G400" s="377" t="n">
        <f aca="false">+[1]data1cf!F400</f>
        <v>28717.5141636007</v>
      </c>
      <c r="H400" s="377" t="n">
        <f aca="false">+[1]data1cf!G400</f>
        <v>27728.8895895992</v>
      </c>
      <c r="I400" s="377" t="n">
        <f aca="false">+[1]data1cf!H400</f>
        <v>27108.9920872183</v>
      </c>
      <c r="J400" s="377" t="n">
        <f aca="false">+[1]data1cf!I400</f>
        <v>27892.3842581862</v>
      </c>
      <c r="K400" s="377" t="n">
        <f aca="false">+[1]data1cf!J400</f>
        <v>28296.1201156872</v>
      </c>
      <c r="L400" s="377" t="n">
        <f aca="false">+[1]data1cf!K400</f>
        <v>28776.9693618187</v>
      </c>
      <c r="M400" s="377" t="n">
        <f aca="false">+[1]data1cf!L400</f>
        <v>29372.8375115124</v>
      </c>
      <c r="N400" s="377" t="n">
        <f aca="false">+[1]data1cf!M400</f>
        <v>30010.2514389004</v>
      </c>
      <c r="O400" s="377" t="n">
        <f aca="false">+[1]data1cf!N400</f>
        <v>30368.0731481282</v>
      </c>
      <c r="P400" s="377" t="n">
        <f aca="false">+[1]data1cf!O400</f>
        <v>39502.5177563937</v>
      </c>
      <c r="Q400" s="377" t="n">
        <f aca="false">+[1]data1cf!P400</f>
        <v>48372.8051531817</v>
      </c>
      <c r="R400" s="377" t="n">
        <f aca="false">+[1]data1cf!Q400</f>
        <v>37331.5395736664</v>
      </c>
      <c r="S400" s="377" t="n">
        <f aca="false">+[1]data1cf!R400</f>
        <v>25851.7453382139</v>
      </c>
      <c r="T400" s="377" t="n">
        <f aca="false">+[1]data1cf!S400</f>
        <v>25590.4432240269</v>
      </c>
      <c r="U400" s="377" t="n">
        <f aca="false">+[1]data1cf!T400</f>
        <v>25304.0935098629</v>
      </c>
      <c r="V400" s="377" t="n">
        <f aca="false">+[1]data1cf!U400</f>
        <v>49138.7936523752</v>
      </c>
      <c r="W400" s="377" t="n">
        <f aca="false">+[1]data1cf!V400</f>
        <v>0</v>
      </c>
      <c r="X400" s="377" t="n">
        <f aca="false">+[1]data1cf!W400</f>
        <v>0</v>
      </c>
      <c r="Y400" s="377" t="n">
        <f aca="false">+[1]data1cf!X400</f>
        <v>0</v>
      </c>
      <c r="Z400" s="377" t="n">
        <f aca="false">+[1]data1cf!Y400</f>
        <v>0</v>
      </c>
      <c r="AA400" s="377" t="n">
        <f aca="false">+[1]data1cf!Z400</f>
        <v>0</v>
      </c>
      <c r="AB400" s="377" t="n">
        <f aca="false">+[1]data1cf!AA400</f>
        <v>0</v>
      </c>
      <c r="AC400" s="377" t="n">
        <f aca="false">+[1]data1cf!AB400</f>
        <v>0</v>
      </c>
      <c r="AD400" s="377" t="n">
        <f aca="false">+[1]data1cf!AC400</f>
        <v>0</v>
      </c>
      <c r="AE400" s="377" t="n">
        <f aca="false">+[1]data1cf!AD400</f>
        <v>0</v>
      </c>
      <c r="AF400" s="377" t="n">
        <f aca="false">+[1]data1cf!AE400</f>
        <v>0</v>
      </c>
      <c r="AG400" s="377"/>
      <c r="AH400" s="378" t="n">
        <f aca="false">XNPV(0.1,B400:AF400,$B$1:$AF$1)</f>
        <v>77505.1516680577</v>
      </c>
      <c r="AI400" s="378" t="n">
        <f aca="false">SUMPRODUCT(B400:AA400,$B$1010:$AA$1010)</f>
        <v>168638.482843309</v>
      </c>
      <c r="AJ400" s="379" t="n">
        <f aca="false">SUMPRODUCT(B400:AF400,$B$1012:$AF$1012)</f>
        <v>168176.042852129</v>
      </c>
      <c r="AK400" s="380" t="n">
        <f aca="false">XIRR(B400:AF400,$B$1:$AF$1)</f>
        <v>0.154465921446767</v>
      </c>
      <c r="AL400" s="381" t="n">
        <f aca="false">1-EXP(-(1/0.25)*(AI400/ABS($AI$1010)))</f>
        <v>0.984966632228008</v>
      </c>
    </row>
    <row r="401" customFormat="false" ht="12.75" hidden="false" customHeight="false" outlineLevel="0" collapsed="false">
      <c r="A401" s="371"/>
      <c r="B401" s="377" t="n">
        <f aca="false">+[1]data1cf!A401</f>
        <v>-192926.263184723</v>
      </c>
      <c r="C401" s="377" t="n">
        <f aca="false">+[1]data1cf!B401</f>
        <v>5663.35334516039</v>
      </c>
      <c r="D401" s="377" t="n">
        <f aca="false">+[1]data1cf!C401</f>
        <v>47231.7951869561</v>
      </c>
      <c r="E401" s="377" t="n">
        <f aca="false">+[1]data1cf!D401</f>
        <v>48417.987943734</v>
      </c>
      <c r="F401" s="377" t="n">
        <f aca="false">+[1]data1cf!E401</f>
        <v>29145.2171417867</v>
      </c>
      <c r="G401" s="377" t="n">
        <f aca="false">+[1]data1cf!F401</f>
        <v>28840.986829334</v>
      </c>
      <c r="H401" s="377" t="n">
        <f aca="false">+[1]data1cf!G401</f>
        <v>27840.6347938474</v>
      </c>
      <c r="I401" s="377" t="n">
        <f aca="false">+[1]data1cf!H401</f>
        <v>27210.8894931581</v>
      </c>
      <c r="J401" s="377" t="n">
        <f aca="false">+[1]data1cf!I401</f>
        <v>27990.4234246997</v>
      </c>
      <c r="K401" s="377" t="n">
        <f aca="false">+[1]data1cf!J401</f>
        <v>28389.0456167414</v>
      </c>
      <c r="L401" s="377" t="n">
        <f aca="false">+[1]data1cf!K401</f>
        <v>28865.0412950482</v>
      </c>
      <c r="M401" s="377" t="n">
        <f aca="false">+[1]data1cf!L401</f>
        <v>29456.6235799696</v>
      </c>
      <c r="N401" s="377" t="n">
        <f aca="false">+[1]data1cf!M401</f>
        <v>30089.9112980493</v>
      </c>
      <c r="O401" s="377" t="n">
        <f aca="false">+[1]data1cf!N401</f>
        <v>30442.7120026221</v>
      </c>
      <c r="P401" s="377" t="n">
        <f aca="false">+[1]data1cf!O401</f>
        <v>39609.7702914685</v>
      </c>
      <c r="Q401" s="377" t="n">
        <f aca="false">+[1]data1cf!P401</f>
        <v>48514.1711623187</v>
      </c>
      <c r="R401" s="377" t="n">
        <f aca="false">+[1]data1cf!Q401</f>
        <v>37423.9297846346</v>
      </c>
      <c r="S401" s="377" t="n">
        <f aca="false">+[1]data1cf!R401</f>
        <v>25894.0031766172</v>
      </c>
      <c r="T401" s="377" t="n">
        <f aca="false">+[1]data1cf!S401</f>
        <v>25630.4805671214</v>
      </c>
      <c r="U401" s="377" t="n">
        <f aca="false">+[1]data1cf!T401</f>
        <v>25341.9079656466</v>
      </c>
      <c r="V401" s="377" t="n">
        <f aca="false">+[1]data1cf!U401</f>
        <v>49277.6223626728</v>
      </c>
      <c r="W401" s="377" t="n">
        <f aca="false">+[1]data1cf!V401</f>
        <v>0</v>
      </c>
      <c r="X401" s="377" t="n">
        <f aca="false">+[1]data1cf!W401</f>
        <v>0</v>
      </c>
      <c r="Y401" s="377" t="n">
        <f aca="false">+[1]data1cf!X401</f>
        <v>0</v>
      </c>
      <c r="Z401" s="377" t="n">
        <f aca="false">+[1]data1cf!Y401</f>
        <v>0</v>
      </c>
      <c r="AA401" s="377" t="n">
        <f aca="false">+[1]data1cf!Z401</f>
        <v>0</v>
      </c>
      <c r="AB401" s="377" t="n">
        <f aca="false">+[1]data1cf!AA401</f>
        <v>0</v>
      </c>
      <c r="AC401" s="377" t="n">
        <f aca="false">+[1]data1cf!AB401</f>
        <v>0</v>
      </c>
      <c r="AD401" s="377" t="n">
        <f aca="false">+[1]data1cf!AC401</f>
        <v>0</v>
      </c>
      <c r="AE401" s="377" t="n">
        <f aca="false">+[1]data1cf!AD401</f>
        <v>0</v>
      </c>
      <c r="AF401" s="377" t="n">
        <f aca="false">+[1]data1cf!AE401</f>
        <v>0</v>
      </c>
      <c r="AG401" s="377"/>
      <c r="AH401" s="378" t="n">
        <f aca="false">XNPV(0.1,B401:AF401,$B$1:$AF$1)</f>
        <v>71326.5765053471</v>
      </c>
      <c r="AI401" s="378" t="n">
        <f aca="false">SUMPRODUCT(B401:AA401,$B$1010:$AA$1010)</f>
        <v>162419.661533004</v>
      </c>
      <c r="AJ401" s="379" t="n">
        <f aca="false">SUMPRODUCT(B401:AF401,$B$1012:$AF$1012)</f>
        <v>161956.987606591</v>
      </c>
      <c r="AK401" s="380" t="n">
        <f aca="false">XIRR(B401:AF401,$B$1:$AF$1)</f>
        <v>0.148895278407446</v>
      </c>
      <c r="AL401" s="381" t="n">
        <f aca="false">1-EXP(-(1/0.25)*(AI401/ABS($AI$1010)))</f>
        <v>0.982449870366543</v>
      </c>
    </row>
    <row r="402" customFormat="false" ht="12.75" hidden="false" customHeight="false" outlineLevel="0" collapsed="false">
      <c r="A402" s="371"/>
      <c r="B402" s="377" t="n">
        <f aca="false">+[1]data1cf!A402</f>
        <v>-196273.127692569</v>
      </c>
      <c r="C402" s="377" t="n">
        <f aca="false">+[1]data1cf!B402</f>
        <v>7766.3802036093</v>
      </c>
      <c r="D402" s="377" t="n">
        <f aca="false">+[1]data1cf!C402</f>
        <v>46173.1605197237</v>
      </c>
      <c r="E402" s="377" t="n">
        <f aca="false">+[1]data1cf!D402</f>
        <v>47908.5048129553</v>
      </c>
      <c r="F402" s="377" t="n">
        <f aca="false">+[1]data1cf!E402</f>
        <v>29684.8072908954</v>
      </c>
      <c r="G402" s="377" t="n">
        <f aca="false">+[1]data1cf!F402</f>
        <v>29342.4760539977</v>
      </c>
      <c r="H402" s="377" t="n">
        <f aca="false">+[1]data1cf!G402</f>
        <v>28294.4924594727</v>
      </c>
      <c r="I402" s="377" t="n">
        <f aca="false">+[1]data1cf!H402</f>
        <v>27624.7499277444</v>
      </c>
      <c r="J402" s="377" t="n">
        <f aca="false">+[1]data1cf!I402</f>
        <v>28388.6134638424</v>
      </c>
      <c r="K402" s="377" t="n">
        <f aca="false">+[1]data1cf!J402</f>
        <v>28766.466296844</v>
      </c>
      <c r="L402" s="377" t="n">
        <f aca="false">+[1]data1cf!K402</f>
        <v>29222.7490131696</v>
      </c>
      <c r="M402" s="377" t="n">
        <f aca="false">+[1]data1cf!L402</f>
        <v>29796.9240850131</v>
      </c>
      <c r="N402" s="377" t="n">
        <f aca="false">+[1]data1cf!M402</f>
        <v>30413.4530371384</v>
      </c>
      <c r="O402" s="377" t="n">
        <f aca="false">+[1]data1cf!N402</f>
        <v>30745.8607282738</v>
      </c>
      <c r="P402" s="377" t="n">
        <f aca="false">+[1]data1cf!O402</f>
        <v>40045.3807995789</v>
      </c>
      <c r="Q402" s="377" t="n">
        <f aca="false">+[1]data1cf!P402</f>
        <v>49088.3349247575</v>
      </c>
      <c r="R402" s="377" t="n">
        <f aca="false">+[1]data1cf!Q402</f>
        <v>37799.1763624074</v>
      </c>
      <c r="S402" s="377" t="n">
        <f aca="false">+[1]data1cf!R402</f>
        <v>26065.6350960461</v>
      </c>
      <c r="T402" s="377" t="n">
        <f aca="false">+[1]data1cf!S402</f>
        <v>25793.093855065</v>
      </c>
      <c r="U402" s="377" t="n">
        <f aca="false">+[1]data1cf!T402</f>
        <v>25495.4929068914</v>
      </c>
      <c r="V402" s="377" t="n">
        <f aca="false">+[1]data1cf!U402</f>
        <v>49841.480783276</v>
      </c>
      <c r="W402" s="377" t="n">
        <f aca="false">+[1]data1cf!V402</f>
        <v>0</v>
      </c>
      <c r="X402" s="377" t="n">
        <f aca="false">+[1]data1cf!W402</f>
        <v>0</v>
      </c>
      <c r="Y402" s="377" t="n">
        <f aca="false">+[1]data1cf!X402</f>
        <v>0</v>
      </c>
      <c r="Z402" s="377" t="n">
        <f aca="false">+[1]data1cf!Y402</f>
        <v>0</v>
      </c>
      <c r="AA402" s="377" t="n">
        <f aca="false">+[1]data1cf!Z402</f>
        <v>0</v>
      </c>
      <c r="AB402" s="377" t="n">
        <f aca="false">+[1]data1cf!AA402</f>
        <v>0</v>
      </c>
      <c r="AC402" s="377" t="n">
        <f aca="false">+[1]data1cf!AB402</f>
        <v>0</v>
      </c>
      <c r="AD402" s="377" t="n">
        <f aca="false">+[1]data1cf!AC402</f>
        <v>0</v>
      </c>
      <c r="AE402" s="377" t="n">
        <f aca="false">+[1]data1cf!AD402</f>
        <v>0</v>
      </c>
      <c r="AF402" s="377" t="n">
        <f aca="false">+[1]data1cf!AE402</f>
        <v>0</v>
      </c>
      <c r="AG402" s="377"/>
      <c r="AH402" s="378" t="n">
        <f aca="false">XNPV(0.1,B402:AF402,$B$1:$AF$1)</f>
        <v>71081.0411033372</v>
      </c>
      <c r="AI402" s="378" t="n">
        <f aca="false">SUMPRODUCT(B402:AA402,$B$1010:$AA$1010)</f>
        <v>163117.922493188</v>
      </c>
      <c r="AJ402" s="379" t="n">
        <f aca="false">SUMPRODUCT(B402:AF402,$B$1012:$AF$1012)</f>
        <v>162650.454761928</v>
      </c>
      <c r="AK402" s="380" t="n">
        <f aca="false">XIRR(B402:AF402,$B$1:$AF$1)</f>
        <v>0.148036798301313</v>
      </c>
      <c r="AL402" s="381" t="n">
        <f aca="false">1-EXP(-(1/0.25)*(AI402/ABS($AI$1010)))</f>
        <v>0.982752256448201</v>
      </c>
    </row>
    <row r="403" customFormat="false" ht="12.75" hidden="false" customHeight="false" outlineLevel="0" collapsed="false">
      <c r="A403" s="371"/>
      <c r="B403" s="377" t="n">
        <f aca="false">+[1]data1cf!A403</f>
        <v>-172719.32487798</v>
      </c>
      <c r="C403" s="377" t="n">
        <f aca="false">+[1]data1cf!B403</f>
        <v>11248.0517877926</v>
      </c>
      <c r="D403" s="377" t="n">
        <f aca="false">+[1]data1cf!C403</f>
        <v>44583.8914144375</v>
      </c>
      <c r="E403" s="377" t="n">
        <f aca="false">+[1]data1cf!D403</f>
        <v>48562.4689996188</v>
      </c>
      <c r="F403" s="377" t="n">
        <f aca="false">+[1]data1cf!E403</f>
        <v>25887.4023039265</v>
      </c>
      <c r="G403" s="377" t="n">
        <f aca="false">+[1]data1cf!F403</f>
        <v>25813.2090987085</v>
      </c>
      <c r="H403" s="377" t="n">
        <f aca="false">+[1]data1cf!G403</f>
        <v>25100.4360711838</v>
      </c>
      <c r="I403" s="377" t="n">
        <f aca="false">+[1]data1cf!H403</f>
        <v>24712.1769669448</v>
      </c>
      <c r="J403" s="377" t="n">
        <f aca="false">+[1]data1cf!I403</f>
        <v>25586.3220526683</v>
      </c>
      <c r="K403" s="377" t="n">
        <f aca="false">+[1]data1cf!J403</f>
        <v>26110.3407630955</v>
      </c>
      <c r="L403" s="377" t="n">
        <f aca="false">+[1]data1cf!K403</f>
        <v>26705.3548855813</v>
      </c>
      <c r="M403" s="377" t="n">
        <f aca="false">+[1]data1cf!L403</f>
        <v>27402.0344876863</v>
      </c>
      <c r="N403" s="377" t="n">
        <f aca="false">+[1]data1cf!M403</f>
        <v>28136.5044762003</v>
      </c>
      <c r="O403" s="377" t="n">
        <f aca="false">+[1]data1cf!N403</f>
        <v>28612.4294851636</v>
      </c>
      <c r="P403" s="377" t="n">
        <f aca="false">+[1]data1cf!O403</f>
        <v>36979.7401117223</v>
      </c>
      <c r="Q403" s="377" t="n">
        <f aca="false">+[1]data1cf!P403</f>
        <v>45047.615615068</v>
      </c>
      <c r="R403" s="377" t="n">
        <f aca="false">+[1]data1cf!Q403</f>
        <v>35158.3512322028</v>
      </c>
      <c r="S403" s="377" t="n">
        <f aca="false">+[1]data1cf!R403</f>
        <v>24857.7629585756</v>
      </c>
      <c r="T403" s="377" t="n">
        <f aca="false">+[1]data1cf!S403</f>
        <v>24648.6909937374</v>
      </c>
      <c r="U403" s="377" t="n">
        <f aca="false">+[1]data1cf!T403</f>
        <v>24414.6276932292</v>
      </c>
      <c r="V403" s="377" t="n">
        <f aca="false">+[1]data1cf!U403</f>
        <v>45873.2860675647</v>
      </c>
      <c r="W403" s="377" t="n">
        <f aca="false">+[1]data1cf!V403</f>
        <v>0</v>
      </c>
      <c r="X403" s="377" t="n">
        <f aca="false">+[1]data1cf!W403</f>
        <v>0</v>
      </c>
      <c r="Y403" s="377" t="n">
        <f aca="false">+[1]data1cf!X403</f>
        <v>0</v>
      </c>
      <c r="Z403" s="377" t="n">
        <f aca="false">+[1]data1cf!Y403</f>
        <v>0</v>
      </c>
      <c r="AA403" s="377" t="n">
        <f aca="false">+[1]data1cf!Z403</f>
        <v>0</v>
      </c>
      <c r="AB403" s="377" t="n">
        <f aca="false">+[1]data1cf!AA403</f>
        <v>0</v>
      </c>
      <c r="AC403" s="377" t="n">
        <f aca="false">+[1]data1cf!AB403</f>
        <v>0</v>
      </c>
      <c r="AD403" s="377" t="n">
        <f aca="false">+[1]data1cf!AC403</f>
        <v>0</v>
      </c>
      <c r="AE403" s="377" t="n">
        <f aca="false">+[1]data1cf!AD403</f>
        <v>0</v>
      </c>
      <c r="AF403" s="377" t="n">
        <f aca="false">+[1]data1cf!AE403</f>
        <v>0</v>
      </c>
      <c r="AG403" s="377"/>
      <c r="AH403" s="378" t="n">
        <f aca="false">XNPV(0.1,B403:AF403,$B$1:$AF$1)</f>
        <v>79758.2517509138</v>
      </c>
      <c r="AI403" s="378" t="n">
        <f aca="false">SUMPRODUCT(B403:AA403,$B$1010:$AA$1010)</f>
        <v>164933.585081509</v>
      </c>
      <c r="AJ403" s="379" t="n">
        <f aca="false">SUMPRODUCT(B403:AF403,$B$1012:$AF$1012)</f>
        <v>164500.812886025</v>
      </c>
      <c r="AK403" s="380" t="n">
        <f aca="false">XIRR(B403:AF403,$B$1:$AF$1)</f>
        <v>0.162118005702628</v>
      </c>
      <c r="AL403" s="381" t="n">
        <f aca="false">1-EXP(-(1/0.25)*(AI403/ABS($AI$1010)))</f>
        <v>0.983514376171342</v>
      </c>
    </row>
    <row r="404" customFormat="false" ht="12.75" hidden="false" customHeight="false" outlineLevel="0" collapsed="false">
      <c r="A404" s="371"/>
      <c r="B404" s="377" t="n">
        <f aca="false">+[1]data1cf!A404</f>
        <v>-155238.925249365</v>
      </c>
      <c r="C404" s="377" t="n">
        <f aca="false">+[1]data1cf!B404</f>
        <v>11437.7173526855</v>
      </c>
      <c r="D404" s="377" t="n">
        <f aca="false">+[1]data1cf!C404</f>
        <v>43066.4110580584</v>
      </c>
      <c r="E404" s="377" t="n">
        <f aca="false">+[1]data1cf!D404</f>
        <v>42908.5830903699</v>
      </c>
      <c r="F404" s="377" t="n">
        <f aca="false">+[1]data1cf!E404</f>
        <v>23069.1670810858</v>
      </c>
      <c r="G404" s="377" t="n">
        <f aca="false">+[1]data1cf!F404</f>
        <v>23193.971888473</v>
      </c>
      <c r="H404" s="377" t="n">
        <f aca="false">+[1]data1cf!G404</f>
        <v>22729.974598651</v>
      </c>
      <c r="I404" s="377" t="n">
        <f aca="false">+[1]data1cf!H404</f>
        <v>22550.6177612805</v>
      </c>
      <c r="J404" s="377" t="n">
        <f aca="false">+[1]data1cf!I404</f>
        <v>23506.6080409328</v>
      </c>
      <c r="K404" s="377" t="n">
        <f aca="false">+[1]data1cf!J404</f>
        <v>24139.1034151743</v>
      </c>
      <c r="L404" s="377" t="n">
        <f aca="false">+[1]data1cf!K404</f>
        <v>24837.0767260257</v>
      </c>
      <c r="M404" s="377" t="n">
        <f aca="false">+[1]data1cf!L404</f>
        <v>25624.6727785295</v>
      </c>
      <c r="N404" s="377" t="n">
        <f aca="false">+[1]data1cf!M404</f>
        <v>26446.6724311453</v>
      </c>
      <c r="O404" s="377" t="n">
        <f aca="false">+[1]data1cf!N404</f>
        <v>27029.1084816166</v>
      </c>
      <c r="P404" s="377" t="n">
        <f aca="false">+[1]data1cf!O404</f>
        <v>34704.5820506944</v>
      </c>
      <c r="Q404" s="377" t="n">
        <f aca="false">+[1]data1cf!P404</f>
        <v>42048.8052371242</v>
      </c>
      <c r="R404" s="377" t="n">
        <f aca="false">+[1]data1cf!Q404</f>
        <v>33198.4690429594</v>
      </c>
      <c r="S404" s="377" t="n">
        <f aca="false">+[1]data1cf!R404</f>
        <v>23961.3434789078</v>
      </c>
      <c r="T404" s="377" t="n">
        <f aca="false">+[1]data1cf!S404</f>
        <v>23799.3750888023</v>
      </c>
      <c r="U404" s="377" t="n">
        <f aca="false">+[1]data1cf!T404</f>
        <v>23612.4661047923</v>
      </c>
      <c r="V404" s="377" t="n">
        <f aca="false">+[1]data1cf!U404</f>
        <v>42928.2996472903</v>
      </c>
      <c r="W404" s="377" t="n">
        <f aca="false">+[1]data1cf!V404</f>
        <v>0</v>
      </c>
      <c r="X404" s="377" t="n">
        <f aca="false">+[1]data1cf!W404</f>
        <v>0</v>
      </c>
      <c r="Y404" s="377" t="n">
        <f aca="false">+[1]data1cf!X404</f>
        <v>0</v>
      </c>
      <c r="Z404" s="377" t="n">
        <f aca="false">+[1]data1cf!Y404</f>
        <v>0</v>
      </c>
      <c r="AA404" s="377" t="n">
        <f aca="false">+[1]data1cf!Z404</f>
        <v>0</v>
      </c>
      <c r="AB404" s="377" t="n">
        <f aca="false">+[1]data1cf!AA404</f>
        <v>0</v>
      </c>
      <c r="AC404" s="377" t="n">
        <f aca="false">+[1]data1cf!AB404</f>
        <v>0</v>
      </c>
      <c r="AD404" s="377" t="n">
        <f aca="false">+[1]data1cf!AC404</f>
        <v>0</v>
      </c>
      <c r="AE404" s="377" t="n">
        <f aca="false">+[1]data1cf!AD404</f>
        <v>0</v>
      </c>
      <c r="AF404" s="377" t="n">
        <f aca="false">+[1]data1cf!AE404</f>
        <v>0</v>
      </c>
      <c r="AG404" s="377"/>
      <c r="AH404" s="378" t="n">
        <f aca="false">XNPV(0.1,B404:AF404,$B$1:$AF$1)</f>
        <v>79130.875420783</v>
      </c>
      <c r="AI404" s="378" t="n">
        <f aca="false">SUMPRODUCT(B404:AA404,$B$1010:$AA$1010)</f>
        <v>158474.884350247</v>
      </c>
      <c r="AJ404" s="379" t="n">
        <f aca="false">SUMPRODUCT(B404:AF404,$B$1012:$AF$1012)</f>
        <v>158070.653104572</v>
      </c>
      <c r="AK404" s="380" t="n">
        <f aca="false">XIRR(B404:AF404,$B$1:$AF$1)</f>
        <v>0.168041009940453</v>
      </c>
      <c r="AL404" s="381" t="n">
        <f aca="false">1-EXP(-(1/0.25)*(AI404/ABS($AI$1010)))</f>
        <v>0.980639236737044</v>
      </c>
    </row>
    <row r="405" customFormat="false" ht="12.75" hidden="false" customHeight="false" outlineLevel="0" collapsed="false">
      <c r="A405" s="371"/>
      <c r="B405" s="377" t="n">
        <f aca="false">+[1]data1cf!A405</f>
        <v>-184932.997782222</v>
      </c>
      <c r="C405" s="377" t="n">
        <f aca="false">+[1]data1cf!B405</f>
        <v>9470.27510126606</v>
      </c>
      <c r="D405" s="377" t="n">
        <f aca="false">+[1]data1cf!C405</f>
        <v>48340.5609692467</v>
      </c>
      <c r="E405" s="377" t="n">
        <f aca="false">+[1]data1cf!D405</f>
        <v>48553.4425344134</v>
      </c>
      <c r="F405" s="377" t="n">
        <f aca="false">+[1]data1cf!E405</f>
        <v>27856.5222274001</v>
      </c>
      <c r="G405" s="377" t="n">
        <f aca="false">+[1]data1cf!F405</f>
        <v>27643.2877710557</v>
      </c>
      <c r="H405" s="377" t="n">
        <f aca="false">+[1]data1cf!G405</f>
        <v>26756.693460759</v>
      </c>
      <c r="I405" s="377" t="n">
        <f aca="false">+[1]data1cf!H405</f>
        <v>26222.4729362612</v>
      </c>
      <c r="J405" s="377" t="n">
        <f aca="false">+[1]data1cf!I405</f>
        <v>27039.4322339782</v>
      </c>
      <c r="K405" s="377" t="n">
        <f aca="false">+[1]data1cf!J405</f>
        <v>27487.6575690982</v>
      </c>
      <c r="L405" s="377" t="n">
        <f aca="false">+[1]data1cf!K405</f>
        <v>28010.733413518</v>
      </c>
      <c r="M405" s="377" t="n">
        <f aca="false">+[1]data1cf!L405</f>
        <v>28643.8890796507</v>
      </c>
      <c r="N405" s="377" t="n">
        <f aca="false">+[1]data1cf!M405</f>
        <v>29317.2015025784</v>
      </c>
      <c r="O405" s="377" t="n">
        <f aca="false">+[1]data1cf!N405</f>
        <v>29718.706529773</v>
      </c>
      <c r="P405" s="377" t="n">
        <f aca="false">+[1]data1cf!O405</f>
        <v>38569.4083660657</v>
      </c>
      <c r="Q405" s="377" t="n">
        <f aca="false">+[1]data1cf!P405</f>
        <v>47142.9046151029</v>
      </c>
      <c r="R405" s="377" t="n">
        <f aca="false">+[1]data1cf!Q405</f>
        <v>36527.7341123907</v>
      </c>
      <c r="S405" s="377" t="n">
        <f aca="false">+[1]data1cf!R405</f>
        <v>25484.0972840066</v>
      </c>
      <c r="T405" s="377" t="n">
        <f aca="false">+[1]data1cf!S405</f>
        <v>25242.1137343862</v>
      </c>
      <c r="U405" s="377" t="n">
        <f aca="false">+[1]data1cf!T405</f>
        <v>24975.1033954825</v>
      </c>
      <c r="V405" s="377" t="n">
        <f aca="false">+[1]data1cf!U405</f>
        <v>47930.9679060158</v>
      </c>
      <c r="W405" s="377" t="n">
        <f aca="false">+[1]data1cf!V405</f>
        <v>0</v>
      </c>
      <c r="X405" s="377" t="n">
        <f aca="false">+[1]data1cf!W405</f>
        <v>0</v>
      </c>
      <c r="Y405" s="377" t="n">
        <f aca="false">+[1]data1cf!X405</f>
        <v>0</v>
      </c>
      <c r="Z405" s="377" t="n">
        <f aca="false">+[1]data1cf!Y405</f>
        <v>0</v>
      </c>
      <c r="AA405" s="377" t="n">
        <f aca="false">+[1]data1cf!Z405</f>
        <v>0</v>
      </c>
      <c r="AB405" s="377" t="n">
        <f aca="false">+[1]data1cf!AA405</f>
        <v>0</v>
      </c>
      <c r="AC405" s="377" t="n">
        <f aca="false">+[1]data1cf!AB405</f>
        <v>0</v>
      </c>
      <c r="AD405" s="377" t="n">
        <f aca="false">+[1]data1cf!AC405</f>
        <v>0</v>
      </c>
      <c r="AE405" s="377" t="n">
        <f aca="false">+[1]data1cf!AD405</f>
        <v>0</v>
      </c>
      <c r="AF405" s="377" t="n">
        <f aca="false">+[1]data1cf!AE405</f>
        <v>0</v>
      </c>
      <c r="AG405" s="377"/>
      <c r="AH405" s="378" t="n">
        <f aca="false">XNPV(0.1,B405:AF405,$B$1:$AF$1)</f>
        <v>77954.7558009788</v>
      </c>
      <c r="AI405" s="378" t="n">
        <f aca="false">SUMPRODUCT(B405:AA405,$B$1010:$AA$1010)</f>
        <v>166938.689670855</v>
      </c>
      <c r="AJ405" s="379" t="n">
        <f aca="false">SUMPRODUCT(B405:AF405,$B$1012:$AF$1012)</f>
        <v>166487.001410838</v>
      </c>
      <c r="AK405" s="380" t="n">
        <f aca="false">XIRR(B405:AF405,$B$1:$AF$1)</f>
        <v>0.156680245615659</v>
      </c>
      <c r="AL405" s="381" t="n">
        <f aca="false">1-EXP(-(1/0.25)*(AI405/ABS($AI$1010)))</f>
        <v>0.984316945185438</v>
      </c>
    </row>
    <row r="406" customFormat="false" ht="12.75" hidden="false" customHeight="false" outlineLevel="0" collapsed="false">
      <c r="A406" s="371"/>
      <c r="B406" s="377" t="n">
        <f aca="false">+[1]data1cf!A406</f>
        <v>-172754.019261531</v>
      </c>
      <c r="C406" s="377" t="n">
        <f aca="false">+[1]data1cf!B406</f>
        <v>7334.43111034331</v>
      </c>
      <c r="D406" s="377" t="n">
        <f aca="false">+[1]data1cf!C406</f>
        <v>47172.638050233</v>
      </c>
      <c r="E406" s="377" t="n">
        <f aca="false">+[1]data1cf!D406</f>
        <v>48704.1601117662</v>
      </c>
      <c r="F406" s="377" t="n">
        <f aca="false">+[1]data1cf!E406</f>
        <v>25892.9958221431</v>
      </c>
      <c r="G406" s="377" t="n">
        <f aca="false">+[1]data1cf!F406</f>
        <v>25818.4076537938</v>
      </c>
      <c r="H406" s="377" t="n">
        <f aca="false">+[1]data1cf!G406</f>
        <v>25105.1408663411</v>
      </c>
      <c r="I406" s="377" t="n">
        <f aca="false">+[1]data1cf!H406</f>
        <v>24716.4671414112</v>
      </c>
      <c r="J406" s="377" t="n">
        <f aca="false">+[1]data1cf!I406</f>
        <v>25590.4497841352</v>
      </c>
      <c r="K406" s="377" t="n">
        <f aca="false">+[1]data1cf!J406</f>
        <v>26114.2531945084</v>
      </c>
      <c r="L406" s="377" t="n">
        <f aca="false">+[1]data1cf!K406</f>
        <v>26709.0629678005</v>
      </c>
      <c r="M406" s="377" t="n">
        <f aca="false">+[1]data1cf!L406</f>
        <v>27405.5621226464</v>
      </c>
      <c r="N406" s="377" t="n">
        <f aca="false">+[1]data1cf!M406</f>
        <v>28139.8583858563</v>
      </c>
      <c r="O406" s="377" t="n">
        <f aca="false">+[1]data1cf!N406</f>
        <v>28615.5719960527</v>
      </c>
      <c r="P406" s="377" t="n">
        <f aca="false">+[1]data1cf!O406</f>
        <v>36984.2557525592</v>
      </c>
      <c r="Q406" s="377" t="n">
        <f aca="false">+[1]data1cf!P406</f>
        <v>45053.5675314806</v>
      </c>
      <c r="R406" s="377" t="n">
        <f aca="false">+[1]data1cf!Q406</f>
        <v>35162.2411263604</v>
      </c>
      <c r="S406" s="377" t="n">
        <f aca="false">+[1]data1cf!R406</f>
        <v>24859.5421353628</v>
      </c>
      <c r="T406" s="377" t="n">
        <f aca="false">+[1]data1cf!S406</f>
        <v>24650.3766812724</v>
      </c>
      <c r="U406" s="377" t="n">
        <f aca="false">+[1]data1cf!T406</f>
        <v>24416.219790802</v>
      </c>
      <c r="V406" s="377" t="n">
        <f aca="false">+[1]data1cf!U406</f>
        <v>45879.1311563838</v>
      </c>
      <c r="W406" s="377" t="n">
        <f aca="false">+[1]data1cf!V406</f>
        <v>0</v>
      </c>
      <c r="X406" s="377" t="n">
        <f aca="false">+[1]data1cf!W406</f>
        <v>0</v>
      </c>
      <c r="Y406" s="377" t="n">
        <f aca="false">+[1]data1cf!X406</f>
        <v>0</v>
      </c>
      <c r="Z406" s="377" t="n">
        <f aca="false">+[1]data1cf!Y406</f>
        <v>0</v>
      </c>
      <c r="AA406" s="377" t="n">
        <f aca="false">+[1]data1cf!Z406</f>
        <v>0</v>
      </c>
      <c r="AB406" s="377" t="n">
        <f aca="false">+[1]data1cf!AA406</f>
        <v>0</v>
      </c>
      <c r="AC406" s="377" t="n">
        <f aca="false">+[1]data1cf!AB406</f>
        <v>0</v>
      </c>
      <c r="AD406" s="377" t="n">
        <f aca="false">+[1]data1cf!AC406</f>
        <v>0</v>
      </c>
      <c r="AE406" s="377" t="n">
        <f aca="false">+[1]data1cf!AD406</f>
        <v>0</v>
      </c>
      <c r="AF406" s="377" t="n">
        <f aca="false">+[1]data1cf!AE406</f>
        <v>0</v>
      </c>
      <c r="AG406" s="377"/>
      <c r="AH406" s="378" t="n">
        <f aca="false">XNPV(0.1,B406:AF406,$B$1:$AF$1)</f>
        <v>78436.4132323473</v>
      </c>
      <c r="AI406" s="378" t="n">
        <f aca="false">SUMPRODUCT(B406:AA406,$B$1010:$AA$1010)</f>
        <v>163668.3607805</v>
      </c>
      <c r="AJ406" s="379" t="n">
        <f aca="false">SUMPRODUCT(B406:AF406,$B$1012:$AF$1012)</f>
        <v>163235.341332219</v>
      </c>
      <c r="AK406" s="380" t="n">
        <f aca="false">XIRR(B406:AF406,$B$1:$AF$1)</f>
        <v>0.160637480480746</v>
      </c>
      <c r="AL406" s="381" t="n">
        <f aca="false">1-EXP(-(1/0.25)*(AI406/ABS($AI$1010)))</f>
        <v>0.982986950198014</v>
      </c>
    </row>
    <row r="407" customFormat="false" ht="12.75" hidden="false" customHeight="false" outlineLevel="0" collapsed="false">
      <c r="A407" s="371"/>
      <c r="B407" s="377" t="n">
        <f aca="false">+[1]data1cf!A407</f>
        <v>-185179.381616007</v>
      </c>
      <c r="C407" s="377" t="n">
        <f aca="false">+[1]data1cf!B407</f>
        <v>6634.83436276943</v>
      </c>
      <c r="D407" s="377" t="n">
        <f aca="false">+[1]data1cf!C407</f>
        <v>43611.2060305553</v>
      </c>
      <c r="E407" s="377" t="n">
        <f aca="false">+[1]data1cf!D407</f>
        <v>46814.0325774009</v>
      </c>
      <c r="F407" s="377" t="n">
        <f aca="false">+[1]data1cf!E407</f>
        <v>27896.2448660962</v>
      </c>
      <c r="G407" s="377" t="n">
        <f aca="false">+[1]data1cf!F407</f>
        <v>27680.2055600745</v>
      </c>
      <c r="H407" s="377" t="n">
        <f aca="false">+[1]data1cf!G407</f>
        <v>26790.1047898963</v>
      </c>
      <c r="I407" s="377" t="n">
        <f aca="false">+[1]data1cf!H407</f>
        <v>26252.9398166164</v>
      </c>
      <c r="J407" s="377" t="n">
        <f aca="false">+[1]data1cf!I407</f>
        <v>27068.7455175572</v>
      </c>
      <c r="K407" s="377" t="n">
        <f aca="false">+[1]data1cf!J407</f>
        <v>27515.441888988</v>
      </c>
      <c r="L407" s="377" t="n">
        <f aca="false">+[1]data1cf!K407</f>
        <v>28037.0665377777</v>
      </c>
      <c r="M407" s="377" t="n">
        <f aca="false">+[1]data1cf!L407</f>
        <v>28668.9407490192</v>
      </c>
      <c r="N407" s="377" t="n">
        <f aca="false">+[1]data1cf!M407</f>
        <v>29341.0194533437</v>
      </c>
      <c r="O407" s="377" t="n">
        <f aca="false">+[1]data1cf!N407</f>
        <v>29741.0232220258</v>
      </c>
      <c r="P407" s="377" t="n">
        <f aca="false">+[1]data1cf!O407</f>
        <v>38601.476406697</v>
      </c>
      <c r="Q407" s="377" t="n">
        <f aca="false">+[1]data1cf!P407</f>
        <v>47185.1724358285</v>
      </c>
      <c r="R407" s="377" t="n">
        <f aca="false">+[1]data1cf!Q407</f>
        <v>36555.3583828772</v>
      </c>
      <c r="S407" s="377" t="n">
        <f aca="false">+[1]data1cf!R407</f>
        <v>25496.7321935495</v>
      </c>
      <c r="T407" s="377" t="n">
        <f aca="false">+[1]data1cf!S407</f>
        <v>25254.0847255076</v>
      </c>
      <c r="U407" s="377" t="n">
        <f aca="false">+[1]data1cf!T407</f>
        <v>24986.4097529843</v>
      </c>
      <c r="V407" s="377" t="n">
        <f aca="false">+[1]data1cf!U407</f>
        <v>47972.4770854448</v>
      </c>
      <c r="W407" s="377" t="n">
        <f aca="false">+[1]data1cf!V407</f>
        <v>0</v>
      </c>
      <c r="X407" s="377" t="n">
        <f aca="false">+[1]data1cf!W407</f>
        <v>0</v>
      </c>
      <c r="Y407" s="377" t="n">
        <f aca="false">+[1]data1cf!X407</f>
        <v>0</v>
      </c>
      <c r="Z407" s="377" t="n">
        <f aca="false">+[1]data1cf!Y407</f>
        <v>0</v>
      </c>
      <c r="AA407" s="377" t="n">
        <f aca="false">+[1]data1cf!Z407</f>
        <v>0</v>
      </c>
      <c r="AB407" s="377" t="n">
        <f aca="false">+[1]data1cf!AA407</f>
        <v>0</v>
      </c>
      <c r="AC407" s="377" t="n">
        <f aca="false">+[1]data1cf!AB407</f>
        <v>0</v>
      </c>
      <c r="AD407" s="377" t="n">
        <f aca="false">+[1]data1cf!AC407</f>
        <v>0</v>
      </c>
      <c r="AE407" s="377" t="n">
        <f aca="false">+[1]data1cf!AD407</f>
        <v>0</v>
      </c>
      <c r="AF407" s="377" t="n">
        <f aca="false">+[1]data1cf!AE407</f>
        <v>0</v>
      </c>
      <c r="AG407" s="377"/>
      <c r="AH407" s="378" t="n">
        <f aca="false">XNPV(0.1,B407:AF407,$B$1:$AF$1)</f>
        <v>70096.7857267383</v>
      </c>
      <c r="AI407" s="378" t="n">
        <f aca="false">SUMPRODUCT(B407:AA407,$B$1010:$AA$1010)</f>
        <v>158514.75682038</v>
      </c>
      <c r="AJ407" s="379" t="n">
        <f aca="false">SUMPRODUCT(B407:AF407,$B$1012:$AF$1012)</f>
        <v>158065.056706752</v>
      </c>
      <c r="AK407" s="380" t="n">
        <f aca="false">XIRR(B407:AF407,$B$1:$AF$1)</f>
        <v>0.149737543030194</v>
      </c>
      <c r="AL407" s="381" t="n">
        <f aca="false">1-EXP(-(1/0.25)*(AI407/ABS($AI$1010)))</f>
        <v>0.980658441652085</v>
      </c>
    </row>
    <row r="408" customFormat="false" ht="12.75" hidden="false" customHeight="false" outlineLevel="0" collapsed="false">
      <c r="A408" s="371"/>
      <c r="B408" s="377" t="n">
        <f aca="false">+[1]data1cf!A408</f>
        <v>-166599.103283949</v>
      </c>
      <c r="C408" s="377" t="n">
        <f aca="false">+[1]data1cf!B408</f>
        <v>7680.8411330571</v>
      </c>
      <c r="D408" s="377" t="n">
        <f aca="false">+[1]data1cf!C408</f>
        <v>42416.371701643</v>
      </c>
      <c r="E408" s="377" t="n">
        <f aca="false">+[1]data1cf!D408</f>
        <v>44116.6225704704</v>
      </c>
      <c r="F408" s="377" t="n">
        <f aca="false">+[1]data1cf!E408</f>
        <v>24900.684355004</v>
      </c>
      <c r="G408" s="377" t="n">
        <f aca="false">+[1]data1cf!F408</f>
        <v>24896.1641526805</v>
      </c>
      <c r="H408" s="377" t="n">
        <f aca="false">+[1]data1cf!G408</f>
        <v>24270.4922598155</v>
      </c>
      <c r="I408" s="377" t="n">
        <f aca="false">+[1]data1cf!H408</f>
        <v>23955.373826951</v>
      </c>
      <c r="J408" s="377" t="n">
        <f aca="false">+[1]data1cf!I408</f>
        <v>24858.1744774151</v>
      </c>
      <c r="K408" s="377" t="n">
        <f aca="false">+[1]data1cf!J408</f>
        <v>25420.1729385592</v>
      </c>
      <c r="L408" s="377" t="n">
        <f aca="false">+[1]data1cf!K408</f>
        <v>26051.2350382838</v>
      </c>
      <c r="M408" s="377" t="n">
        <f aca="false">+[1]data1cf!L408</f>
        <v>26779.7462251812</v>
      </c>
      <c r="N408" s="377" t="n">
        <f aca="false">+[1]data1cf!M408</f>
        <v>27544.8620199545</v>
      </c>
      <c r="O408" s="377" t="n">
        <f aca="false">+[1]data1cf!N408</f>
        <v>28058.0785777433</v>
      </c>
      <c r="P408" s="377" t="n">
        <f aca="false">+[1]data1cf!O408</f>
        <v>36183.1638439725</v>
      </c>
      <c r="Q408" s="377" t="n">
        <f aca="false">+[1]data1cf!P408</f>
        <v>43997.6748573377</v>
      </c>
      <c r="R408" s="377" t="n">
        <f aca="false">+[1]data1cf!Q408</f>
        <v>34472.1590654786</v>
      </c>
      <c r="S408" s="377" t="n">
        <f aca="false">+[1]data1cf!R408</f>
        <v>24543.9093869563</v>
      </c>
      <c r="T408" s="377" t="n">
        <f aca="false">+[1]data1cf!S408</f>
        <v>24351.329282794</v>
      </c>
      <c r="U408" s="377" t="n">
        <f aca="false">+[1]data1cf!T408</f>
        <v>24133.7756086225</v>
      </c>
      <c r="V408" s="377" t="n">
        <f aca="false">+[1]data1cf!U408</f>
        <v>44842.1901048626</v>
      </c>
      <c r="W408" s="377" t="n">
        <f aca="false">+[1]data1cf!V408</f>
        <v>0</v>
      </c>
      <c r="X408" s="377" t="n">
        <f aca="false">+[1]data1cf!W408</f>
        <v>0</v>
      </c>
      <c r="Y408" s="377" t="n">
        <f aca="false">+[1]data1cf!X408</f>
        <v>0</v>
      </c>
      <c r="Z408" s="377" t="n">
        <f aca="false">+[1]data1cf!Y408</f>
        <v>0</v>
      </c>
      <c r="AA408" s="377" t="n">
        <f aca="false">+[1]data1cf!Z408</f>
        <v>0</v>
      </c>
      <c r="AB408" s="377" t="n">
        <f aca="false">+[1]data1cf!AA408</f>
        <v>0</v>
      </c>
      <c r="AC408" s="377" t="n">
        <f aca="false">+[1]data1cf!AB408</f>
        <v>0</v>
      </c>
      <c r="AD408" s="377" t="n">
        <f aca="false">+[1]data1cf!AC408</f>
        <v>0</v>
      </c>
      <c r="AE408" s="377" t="n">
        <f aca="false">+[1]data1cf!AD408</f>
        <v>0</v>
      </c>
      <c r="AF408" s="377" t="n">
        <f aca="false">+[1]data1cf!AE408</f>
        <v>0</v>
      </c>
      <c r="AG408" s="377"/>
      <c r="AH408" s="378" t="n">
        <f aca="false">XNPV(0.1,B408:AF408,$B$1:$AF$1)</f>
        <v>73030.9185785857</v>
      </c>
      <c r="AI408" s="378" t="n">
        <f aca="false">SUMPRODUCT(B408:AA408,$B$1010:$AA$1010)</f>
        <v>155648.619170922</v>
      </c>
      <c r="AJ408" s="379" t="n">
        <f aca="false">SUMPRODUCT(B408:AF408,$B$1012:$AF$1012)</f>
        <v>155227.749768131</v>
      </c>
      <c r="AK408" s="380" t="n">
        <f aca="false">XIRR(B408:AF408,$B$1:$AF$1)</f>
        <v>0.157540698521861</v>
      </c>
      <c r="AL408" s="381" t="n">
        <f aca="false">1-EXP(-(1/0.25)*(AI408/ABS($AI$1010)))</f>
        <v>0.979228217829067</v>
      </c>
    </row>
    <row r="409" customFormat="false" ht="12.75" hidden="false" customHeight="false" outlineLevel="0" collapsed="false">
      <c r="A409" s="371"/>
      <c r="B409" s="377" t="n">
        <f aca="false">+[1]data1cf!A409</f>
        <v>-161799.390779368</v>
      </c>
      <c r="C409" s="377" t="n">
        <f aca="false">+[1]data1cf!B409</f>
        <v>8257.92087241737</v>
      </c>
      <c r="D409" s="377" t="n">
        <f aca="false">+[1]data1cf!C409</f>
        <v>40873.6536374774</v>
      </c>
      <c r="E409" s="377" t="n">
        <f aca="false">+[1]data1cf!D409</f>
        <v>44959.9412485681</v>
      </c>
      <c r="F409" s="377" t="n">
        <f aca="false">+[1]data1cf!E409</f>
        <v>24126.8622955944</v>
      </c>
      <c r="G409" s="377" t="n">
        <f aca="false">+[1]data1cf!F409</f>
        <v>24176.9823343281</v>
      </c>
      <c r="H409" s="377" t="n">
        <f aca="false">+[1]data1cf!G409</f>
        <v>23619.6184918772</v>
      </c>
      <c r="I409" s="377" t="n">
        <f aca="false">+[1]data1cf!H409</f>
        <v>23361.8597786889</v>
      </c>
      <c r="J409" s="377" t="n">
        <f aca="false">+[1]data1cf!I409</f>
        <v>24287.1332220573</v>
      </c>
      <c r="K409" s="377" t="n">
        <f aca="false">+[1]data1cf!J409</f>
        <v>24878.9168603613</v>
      </c>
      <c r="L409" s="377" t="n">
        <f aca="false">+[1]data1cf!K409</f>
        <v>25538.2491663947</v>
      </c>
      <c r="M409" s="377" t="n">
        <f aca="false">+[1]data1cf!L409</f>
        <v>26291.7239029318</v>
      </c>
      <c r="N409" s="377" t="n">
        <f aca="false">+[1]data1cf!M409</f>
        <v>27080.8733143407</v>
      </c>
      <c r="O409" s="377" t="n">
        <f aca="false">+[1]data1cf!N409</f>
        <v>27623.3353349715</v>
      </c>
      <c r="P409" s="377" t="n">
        <f aca="false">+[1]data1cf!O409</f>
        <v>35558.4581834945</v>
      </c>
      <c r="Q409" s="377" t="n">
        <f aca="false">+[1]data1cf!P409</f>
        <v>43174.271046459</v>
      </c>
      <c r="R409" s="377" t="n">
        <f aca="false">+[1]data1cf!Q409</f>
        <v>33934.0208506166</v>
      </c>
      <c r="S409" s="377" t="n">
        <f aca="false">+[1]data1cf!R409</f>
        <v>24297.7733787802</v>
      </c>
      <c r="T409" s="377" t="n">
        <f aca="false">+[1]data1cf!S409</f>
        <v>24118.1268242769</v>
      </c>
      <c r="U409" s="377" t="n">
        <f aca="false">+[1]data1cf!T409</f>
        <v>23913.5206322767</v>
      </c>
      <c r="V409" s="377" t="n">
        <f aca="false">+[1]data1cf!U409</f>
        <v>44033.5651050039</v>
      </c>
      <c r="W409" s="377" t="n">
        <f aca="false">+[1]data1cf!V409</f>
        <v>0</v>
      </c>
      <c r="X409" s="377" t="n">
        <f aca="false">+[1]data1cf!W409</f>
        <v>0</v>
      </c>
      <c r="Y409" s="377" t="n">
        <f aca="false">+[1]data1cf!X409</f>
        <v>0</v>
      </c>
      <c r="Z409" s="377" t="n">
        <f aca="false">+[1]data1cf!Y409</f>
        <v>0</v>
      </c>
      <c r="AA409" s="377" t="n">
        <f aca="false">+[1]data1cf!Z409</f>
        <v>0</v>
      </c>
      <c r="AB409" s="377" t="n">
        <f aca="false">+[1]data1cf!AA409</f>
        <v>0</v>
      </c>
      <c r="AC409" s="377" t="n">
        <f aca="false">+[1]data1cf!AB409</f>
        <v>0</v>
      </c>
      <c r="AD409" s="377" t="n">
        <f aca="false">+[1]data1cf!AC409</f>
        <v>0</v>
      </c>
      <c r="AE409" s="377" t="n">
        <f aca="false">+[1]data1cf!AD409</f>
        <v>0</v>
      </c>
      <c r="AF409" s="377" t="n">
        <f aca="false">+[1]data1cf!AE409</f>
        <v>0</v>
      </c>
      <c r="AG409" s="377"/>
      <c r="AH409" s="378" t="n">
        <f aca="false">XNPV(0.1,B409:AF409,$B$1:$AF$1)</f>
        <v>74205.0391374796</v>
      </c>
      <c r="AI409" s="378" t="n">
        <f aca="false">SUMPRODUCT(B409:AA409,$B$1010:$AA$1010)</f>
        <v>155400.602448817</v>
      </c>
      <c r="AJ409" s="379" t="n">
        <f aca="false">SUMPRODUCT(B409:AF409,$B$1012:$AF$1012)</f>
        <v>154986.8795256</v>
      </c>
      <c r="AK409" s="380" t="n">
        <f aca="false">XIRR(B409:AF409,$B$1:$AF$1)</f>
        <v>0.160226035969717</v>
      </c>
      <c r="AL409" s="381" t="n">
        <f aca="false">1-EXP(-(1/0.25)*(AI409/ABS($AI$1010)))</f>
        <v>0.97909959200285</v>
      </c>
    </row>
    <row r="410" customFormat="false" ht="12.75" hidden="false" customHeight="false" outlineLevel="0" collapsed="false">
      <c r="A410" s="371"/>
      <c r="B410" s="377" t="n">
        <f aca="false">+[1]data1cf!A410</f>
        <v>-200068.515770724</v>
      </c>
      <c r="C410" s="377" t="n">
        <f aca="false">+[1]data1cf!B410</f>
        <v>5826.9956191644</v>
      </c>
      <c r="D410" s="377" t="n">
        <f aca="false">+[1]data1cf!C410</f>
        <v>47022.2372657172</v>
      </c>
      <c r="E410" s="377" t="n">
        <f aca="false">+[1]data1cf!D410</f>
        <v>47967.3402693051</v>
      </c>
      <c r="F410" s="377" t="n">
        <f aca="false">+[1]data1cf!E410</f>
        <v>30296.7095696452</v>
      </c>
      <c r="G410" s="377" t="n">
        <f aca="false">+[1]data1cf!F410</f>
        <v>29911.1713866442</v>
      </c>
      <c r="H410" s="377" t="n">
        <f aca="false">+[1]data1cf!G410</f>
        <v>28809.1729818702</v>
      </c>
      <c r="I410" s="377" t="n">
        <f aca="false">+[1]data1cf!H410</f>
        <v>28094.0730675872</v>
      </c>
      <c r="J410" s="377" t="n">
        <f aca="false">+[1]data1cf!I410</f>
        <v>28840.1661705202</v>
      </c>
      <c r="K410" s="377" t="n">
        <f aca="false">+[1]data1cf!J410</f>
        <v>29194.4662790221</v>
      </c>
      <c r="L410" s="377" t="n">
        <f aca="false">+[1]data1cf!K410</f>
        <v>29628.3942389142</v>
      </c>
      <c r="M410" s="377" t="n">
        <f aca="false">+[1]data1cf!L410</f>
        <v>30182.829303705</v>
      </c>
      <c r="N410" s="377" t="n">
        <f aca="false">+[1]data1cf!M410</f>
        <v>30780.3535962874</v>
      </c>
      <c r="O410" s="377" t="n">
        <f aca="false">+[1]data1cf!N410</f>
        <v>31089.6353437533</v>
      </c>
      <c r="P410" s="377" t="n">
        <f aca="false">+[1]data1cf!O410</f>
        <v>40539.3688069589</v>
      </c>
      <c r="Q410" s="377" t="n">
        <f aca="false">+[1]data1cf!P410</f>
        <v>49739.4441327223</v>
      </c>
      <c r="R410" s="377" t="n">
        <f aca="false">+[1]data1cf!Q410</f>
        <v>38224.7108841391</v>
      </c>
      <c r="S410" s="377" t="n">
        <f aca="false">+[1]data1cf!R410</f>
        <v>26260.2679350223</v>
      </c>
      <c r="T410" s="377" t="n">
        <f aca="false">+[1]data1cf!S410</f>
        <v>25977.4994481101</v>
      </c>
      <c r="U410" s="377" t="n">
        <f aca="false">+[1]data1cf!T410</f>
        <v>25669.6602368261</v>
      </c>
      <c r="V410" s="377" t="n">
        <f aca="false">+[1]data1cf!U410</f>
        <v>50480.9035989616</v>
      </c>
      <c r="W410" s="377" t="n">
        <f aca="false">+[1]data1cf!V410</f>
        <v>0</v>
      </c>
      <c r="X410" s="377" t="n">
        <f aca="false">+[1]data1cf!W410</f>
        <v>0</v>
      </c>
      <c r="Y410" s="377" t="n">
        <f aca="false">+[1]data1cf!X410</f>
        <v>0</v>
      </c>
      <c r="Z410" s="377" t="n">
        <f aca="false">+[1]data1cf!Y410</f>
        <v>0</v>
      </c>
      <c r="AA410" s="377" t="n">
        <f aca="false">+[1]data1cf!Z410</f>
        <v>0</v>
      </c>
      <c r="AB410" s="377" t="n">
        <f aca="false">+[1]data1cf!AA410</f>
        <v>0</v>
      </c>
      <c r="AC410" s="377" t="n">
        <f aca="false">+[1]data1cf!AB410</f>
        <v>0</v>
      </c>
      <c r="AD410" s="377" t="n">
        <f aca="false">+[1]data1cf!AC410</f>
        <v>0</v>
      </c>
      <c r="AE410" s="377" t="n">
        <f aca="false">+[1]data1cf!AD410</f>
        <v>0</v>
      </c>
      <c r="AF410" s="377" t="n">
        <f aca="false">+[1]data1cf!AE410</f>
        <v>0</v>
      </c>
      <c r="AG410" s="377"/>
      <c r="AH410" s="378" t="n">
        <f aca="false">XNPV(0.1,B410:AF410,$B$1:$AF$1)</f>
        <v>69043.0558879487</v>
      </c>
      <c r="AI410" s="378" t="n">
        <f aca="false">SUMPRODUCT(B410:AA410,$B$1010:$AA$1010)</f>
        <v>162189.896397105</v>
      </c>
      <c r="AJ410" s="379" t="n">
        <f aca="false">SUMPRODUCT(B410:AF410,$B$1012:$AF$1012)</f>
        <v>161716.811442788</v>
      </c>
      <c r="AK410" s="380" t="n">
        <f aca="false">XIRR(B410:AF410,$B$1:$AF$1)</f>
        <v>0.14556947936265</v>
      </c>
      <c r="AL410" s="381" t="n">
        <f aca="false">1-EXP(-(1/0.25)*(AI410/ABS($AI$1010)))</f>
        <v>0.982349214482382</v>
      </c>
    </row>
    <row r="411" customFormat="false" ht="12.75" hidden="false" customHeight="false" outlineLevel="0" collapsed="false">
      <c r="A411" s="371"/>
      <c r="B411" s="377" t="n">
        <f aca="false">+[1]data1cf!A411</f>
        <v>-175779.992718468</v>
      </c>
      <c r="C411" s="377" t="n">
        <f aca="false">+[1]data1cf!B411</f>
        <v>6458.08103244205</v>
      </c>
      <c r="D411" s="377" t="n">
        <f aca="false">+[1]data1cf!C411</f>
        <v>42950.20792492</v>
      </c>
      <c r="E411" s="377" t="n">
        <f aca="false">+[1]data1cf!D411</f>
        <v>44629.3838824315</v>
      </c>
      <c r="F411" s="377" t="n">
        <f aca="false">+[1]data1cf!E411</f>
        <v>26380.8510863764</v>
      </c>
      <c r="G411" s="377" t="n">
        <f aca="false">+[1]data1cf!F411</f>
        <v>26271.8150382921</v>
      </c>
      <c r="H411" s="377" t="n">
        <f aca="false">+[1]data1cf!G411</f>
        <v>25515.4835157639</v>
      </c>
      <c r="I411" s="377" t="n">
        <f aca="false">+[1]data1cf!H411</f>
        <v>25090.6474188021</v>
      </c>
      <c r="J411" s="377" t="n">
        <f aca="false">+[1]data1cf!I411</f>
        <v>25950.4621140151</v>
      </c>
      <c r="K411" s="377" t="n">
        <f aca="false">+[1]data1cf!J411</f>
        <v>26455.4874922856</v>
      </c>
      <c r="L411" s="377" t="n">
        <f aca="false">+[1]data1cf!K411</f>
        <v>27032.4743451773</v>
      </c>
      <c r="M411" s="377" t="n">
        <f aca="false">+[1]data1cf!L411</f>
        <v>27713.2352576748</v>
      </c>
      <c r="N411" s="377" t="n">
        <f aca="false">+[1]data1cf!M411</f>
        <v>28432.3795537734</v>
      </c>
      <c r="O411" s="377" t="n">
        <f aca="false">+[1]data1cf!N411</f>
        <v>28889.6553941635</v>
      </c>
      <c r="P411" s="377" t="n">
        <f aca="false">+[1]data1cf!O411</f>
        <v>37378.1007474836</v>
      </c>
      <c r="Q411" s="377" t="n">
        <f aca="false">+[1]data1cf!P411</f>
        <v>45572.6815562648</v>
      </c>
      <c r="R411" s="377" t="n">
        <f aca="false">+[1]data1cf!Q411</f>
        <v>35501.5097706348</v>
      </c>
      <c r="S411" s="377" t="n">
        <f aca="false">+[1]data1cf!R411</f>
        <v>25014.718310358</v>
      </c>
      <c r="T411" s="377" t="n">
        <f aca="false">+[1]data1cf!S411</f>
        <v>24797.3989141442</v>
      </c>
      <c r="U411" s="377" t="n">
        <f aca="false">+[1]data1cf!T411</f>
        <v>24555.079297813</v>
      </c>
      <c r="V411" s="377" t="n">
        <f aca="false">+[1]data1cf!U411</f>
        <v>46388.9278960533</v>
      </c>
      <c r="W411" s="377" t="n">
        <f aca="false">+[1]data1cf!V411</f>
        <v>0</v>
      </c>
      <c r="X411" s="377" t="n">
        <f aca="false">+[1]data1cf!W411</f>
        <v>0</v>
      </c>
      <c r="Y411" s="377" t="n">
        <f aca="false">+[1]data1cf!X411</f>
        <v>0</v>
      </c>
      <c r="Z411" s="377" t="n">
        <f aca="false">+[1]data1cf!Y411</f>
        <v>0</v>
      </c>
      <c r="AA411" s="377" t="n">
        <f aca="false">+[1]data1cf!Z411</f>
        <v>0</v>
      </c>
      <c r="AB411" s="377" t="n">
        <f aca="false">+[1]data1cf!AA411</f>
        <v>0</v>
      </c>
      <c r="AC411" s="377" t="n">
        <f aca="false">+[1]data1cf!AB411</f>
        <v>0</v>
      </c>
      <c r="AD411" s="377" t="n">
        <f aca="false">+[1]data1cf!AC411</f>
        <v>0</v>
      </c>
      <c r="AE411" s="377" t="n">
        <f aca="false">+[1]data1cf!AD411</f>
        <v>0</v>
      </c>
      <c r="AF411" s="377" t="n">
        <f aca="false">+[1]data1cf!AE411</f>
        <v>0</v>
      </c>
      <c r="AG411" s="377"/>
      <c r="AH411" s="378" t="n">
        <f aca="false">XNPV(0.1,B411:AF411,$B$1:$AF$1)</f>
        <v>70276.6630886543</v>
      </c>
      <c r="AI411" s="378" t="n">
        <f aca="false">SUMPRODUCT(B411:AA411,$B$1010:$AA$1010)</f>
        <v>155645.165039569</v>
      </c>
      <c r="AJ411" s="379" t="n">
        <f aca="false">SUMPRODUCT(B411:AF411,$B$1012:$AF$1012)</f>
        <v>155210.481041131</v>
      </c>
      <c r="AK411" s="380" t="n">
        <f aca="false">XIRR(B411:AF411,$B$1:$AF$1)</f>
        <v>0.152297137811895</v>
      </c>
      <c r="AL411" s="381" t="n">
        <f aca="false">1-EXP(-(1/0.25)*(AI411/ABS($AI$1010)))</f>
        <v>0.979226431902736</v>
      </c>
    </row>
    <row r="412" customFormat="false" ht="12.75" hidden="false" customHeight="false" outlineLevel="0" collapsed="false">
      <c r="A412" s="371"/>
      <c r="B412" s="377" t="n">
        <f aca="false">+[1]data1cf!A412</f>
        <v>-188980.049624493</v>
      </c>
      <c r="C412" s="377" t="n">
        <f aca="false">+[1]data1cf!B412</f>
        <v>9054.60679096982</v>
      </c>
      <c r="D412" s="377" t="n">
        <f aca="false">+[1]data1cf!C412</f>
        <v>48379.378143294</v>
      </c>
      <c r="E412" s="377" t="n">
        <f aca="false">+[1]data1cf!D412</f>
        <v>46866.6775940825</v>
      </c>
      <c r="F412" s="377" t="n">
        <f aca="false">+[1]data1cf!E412</f>
        <v>28508.9983888648</v>
      </c>
      <c r="G412" s="377" t="n">
        <f aca="false">+[1]data1cf!F412</f>
        <v>28249.6920296676</v>
      </c>
      <c r="H412" s="377" t="n">
        <f aca="false">+[1]data1cf!G412</f>
        <v>27305.501306876</v>
      </c>
      <c r="I412" s="377" t="n">
        <f aca="false">+[1]data1cf!H412</f>
        <v>26722.9158524026</v>
      </c>
      <c r="J412" s="377" t="n">
        <f aca="false">+[1]data1cf!I412</f>
        <v>27520.9263989522</v>
      </c>
      <c r="K412" s="377" t="n">
        <f aca="false">+[1]data1cf!J412</f>
        <v>27944.0372806581</v>
      </c>
      <c r="L412" s="377" t="n">
        <f aca="false">+[1]data1cf!K412</f>
        <v>28443.2760743349</v>
      </c>
      <c r="M412" s="377" t="n">
        <f aca="false">+[1]data1cf!L412</f>
        <v>29055.3828173368</v>
      </c>
      <c r="N412" s="377" t="n">
        <f aca="false">+[1]data1cf!M412</f>
        <v>29708.4304239054</v>
      </c>
      <c r="O412" s="377" t="n">
        <f aca="false">+[1]data1cf!N412</f>
        <v>30085.2760774064</v>
      </c>
      <c r="P412" s="377" t="n">
        <f aca="false">+[1]data1cf!O412</f>
        <v>39096.1516223964</v>
      </c>
      <c r="Q412" s="377" t="n">
        <f aca="false">+[1]data1cf!P412</f>
        <v>47837.1874302859</v>
      </c>
      <c r="R412" s="377" t="n">
        <f aca="false">+[1]data1cf!Q412</f>
        <v>36981.4848842911</v>
      </c>
      <c r="S412" s="377" t="n">
        <f aca="false">+[1]data1cf!R412</f>
        <v>25691.6357947795</v>
      </c>
      <c r="T412" s="377" t="n">
        <f aca="false">+[1]data1cf!S412</f>
        <v>25438.7468532373</v>
      </c>
      <c r="U412" s="377" t="n">
        <f aca="false">+[1]data1cf!T412</f>
        <v>25160.8193747081</v>
      </c>
      <c r="V412" s="377" t="n">
        <f aca="false">+[1]data1cf!U412</f>
        <v>48612.7894301717</v>
      </c>
      <c r="W412" s="377" t="n">
        <f aca="false">+[1]data1cf!V412</f>
        <v>0</v>
      </c>
      <c r="X412" s="377" t="n">
        <f aca="false">+[1]data1cf!W412</f>
        <v>0</v>
      </c>
      <c r="Y412" s="377" t="n">
        <f aca="false">+[1]data1cf!X412</f>
        <v>0</v>
      </c>
      <c r="Z412" s="377" t="n">
        <f aca="false">+[1]data1cf!Y412</f>
        <v>0</v>
      </c>
      <c r="AA412" s="377" t="n">
        <f aca="false">+[1]data1cf!Z412</f>
        <v>0</v>
      </c>
      <c r="AB412" s="377" t="n">
        <f aca="false">+[1]data1cf!AA412</f>
        <v>0</v>
      </c>
      <c r="AC412" s="377" t="n">
        <f aca="false">+[1]data1cf!AB412</f>
        <v>0</v>
      </c>
      <c r="AD412" s="377" t="n">
        <f aca="false">+[1]data1cf!AC412</f>
        <v>0</v>
      </c>
      <c r="AE412" s="377" t="n">
        <f aca="false">+[1]data1cf!AD412</f>
        <v>0</v>
      </c>
      <c r="AF412" s="377" t="n">
        <f aca="false">+[1]data1cf!AE412</f>
        <v>0</v>
      </c>
      <c r="AG412" s="377"/>
      <c r="AH412" s="378" t="n">
        <f aca="false">XNPV(0.1,B412:AF412,$B$1:$AF$1)</f>
        <v>75253.6770614665</v>
      </c>
      <c r="AI412" s="378" t="n">
        <f aca="false">SUMPRODUCT(B412:AA412,$B$1010:$AA$1010)</f>
        <v>165248.483498648</v>
      </c>
      <c r="AJ412" s="379" t="n">
        <f aca="false">SUMPRODUCT(B412:AF412,$B$1012:$AF$1012)</f>
        <v>164791.475757091</v>
      </c>
      <c r="AK412" s="380" t="n">
        <f aca="false">XIRR(B412:AF412,$B$1:$AF$1)</f>
        <v>0.153286245826919</v>
      </c>
      <c r="AL412" s="381" t="n">
        <f aca="false">1-EXP(-(1/0.25)*(AI412/ABS($AI$1010)))</f>
        <v>0.98364308467685</v>
      </c>
    </row>
    <row r="413" customFormat="false" ht="12.75" hidden="false" customHeight="false" outlineLevel="0" collapsed="false">
      <c r="A413" s="371"/>
      <c r="B413" s="377" t="n">
        <f aca="false">+[1]data1cf!A413</f>
        <v>-162975.551923442</v>
      </c>
      <c r="C413" s="377" t="n">
        <f aca="false">+[1]data1cf!B413</f>
        <v>7749.35922148443</v>
      </c>
      <c r="D413" s="377" t="n">
        <f aca="false">+[1]data1cf!C413</f>
        <v>40437.2949032811</v>
      </c>
      <c r="E413" s="377" t="n">
        <f aca="false">+[1]data1cf!D413</f>
        <v>44063.7522427636</v>
      </c>
      <c r="F413" s="377" t="n">
        <f aca="false">+[1]data1cf!E413</f>
        <v>24316.486036149</v>
      </c>
      <c r="G413" s="377" t="n">
        <f aca="false">+[1]data1cf!F413</f>
        <v>24353.2165794967</v>
      </c>
      <c r="H413" s="377" t="n">
        <f aca="false">+[1]data1cf!G413</f>
        <v>23779.1139689115</v>
      </c>
      <c r="I413" s="377" t="n">
        <f aca="false">+[1]data1cf!H413</f>
        <v>23507.299356864</v>
      </c>
      <c r="J413" s="377" t="n">
        <f aca="false">+[1]data1cf!I413</f>
        <v>24427.0658816851</v>
      </c>
      <c r="K413" s="377" t="n">
        <f aca="false">+[1]data1cf!J413</f>
        <v>25011.5507144854</v>
      </c>
      <c r="L413" s="377" t="n">
        <f aca="false">+[1]data1cf!K413</f>
        <v>25663.9554559692</v>
      </c>
      <c r="M413" s="377" t="n">
        <f aca="false">+[1]data1cf!L413</f>
        <v>26411.3129183827</v>
      </c>
      <c r="N413" s="377" t="n">
        <f aca="false">+[1]data1cf!M413</f>
        <v>27194.5729341223</v>
      </c>
      <c r="O413" s="377" t="n">
        <f aca="false">+[1]data1cf!N413</f>
        <v>27729.8684052979</v>
      </c>
      <c r="P413" s="377" t="n">
        <f aca="false">+[1]data1cf!O413</f>
        <v>35711.5412116208</v>
      </c>
      <c r="Q413" s="377" t="n">
        <f aca="false">+[1]data1cf!P413</f>
        <v>43376.0447083843</v>
      </c>
      <c r="R413" s="377" t="n">
        <f aca="false">+[1]data1cf!Q413</f>
        <v>34065.8906777901</v>
      </c>
      <c r="S413" s="377" t="n">
        <f aca="false">+[1]data1cf!R413</f>
        <v>24358.0885765546</v>
      </c>
      <c r="T413" s="377" t="n">
        <f aca="false">+[1]data1cf!S413</f>
        <v>24175.2726783563</v>
      </c>
      <c r="U413" s="377" t="n">
        <f aca="false">+[1]data1cf!T413</f>
        <v>23967.4937285236</v>
      </c>
      <c r="V413" s="377" t="n">
        <f aca="false">+[1]data1cf!U413</f>
        <v>44231.7172451691</v>
      </c>
      <c r="W413" s="377" t="n">
        <f aca="false">+[1]data1cf!V413</f>
        <v>0</v>
      </c>
      <c r="X413" s="377" t="n">
        <f aca="false">+[1]data1cf!W413</f>
        <v>0</v>
      </c>
      <c r="Y413" s="377" t="n">
        <f aca="false">+[1]data1cf!X413</f>
        <v>0</v>
      </c>
      <c r="Z413" s="377" t="n">
        <f aca="false">+[1]data1cf!Y413</f>
        <v>0</v>
      </c>
      <c r="AA413" s="377" t="n">
        <f aca="false">+[1]data1cf!Z413</f>
        <v>0</v>
      </c>
      <c r="AB413" s="377" t="n">
        <f aca="false">+[1]data1cf!AA413</f>
        <v>0</v>
      </c>
      <c r="AC413" s="377" t="n">
        <f aca="false">+[1]data1cf!AB413</f>
        <v>0</v>
      </c>
      <c r="AD413" s="377" t="n">
        <f aca="false">+[1]data1cf!AC413</f>
        <v>0</v>
      </c>
      <c r="AE413" s="377" t="n">
        <f aca="false">+[1]data1cf!AD413</f>
        <v>0</v>
      </c>
      <c r="AF413" s="377" t="n">
        <f aca="false">+[1]data1cf!AE413</f>
        <v>0</v>
      </c>
      <c r="AG413" s="377"/>
      <c r="AH413" s="378" t="n">
        <f aca="false">XNPV(0.1,B413:AF413,$B$1:$AF$1)</f>
        <v>72392.746738979</v>
      </c>
      <c r="AI413" s="378" t="n">
        <f aca="false">SUMPRODUCT(B413:AA413,$B$1010:$AA$1010)</f>
        <v>153792.542277098</v>
      </c>
      <c r="AJ413" s="379" t="n">
        <f aca="false">SUMPRODUCT(B413:AF413,$B$1012:$AF$1012)</f>
        <v>153377.606007101</v>
      </c>
      <c r="AK413" s="380" t="n">
        <f aca="false">XIRR(B413:AF413,$B$1:$AF$1)</f>
        <v>0.158048816444901</v>
      </c>
      <c r="AL413" s="381" t="n">
        <f aca="false">1-EXP(-(1/0.25)*(AI413/ABS($AI$1010)))</f>
        <v>0.978246079879771</v>
      </c>
    </row>
    <row r="414" customFormat="false" ht="12.75" hidden="false" customHeight="false" outlineLevel="0" collapsed="false">
      <c r="A414" s="371"/>
      <c r="B414" s="377" t="n">
        <f aca="false">+[1]data1cf!A414</f>
        <v>-161288.550978011</v>
      </c>
      <c r="C414" s="377" t="n">
        <f aca="false">+[1]data1cf!B414</f>
        <v>7408.42508827299</v>
      </c>
      <c r="D414" s="377" t="n">
        <f aca="false">+[1]data1cf!C414</f>
        <v>41763.2906836848</v>
      </c>
      <c r="E414" s="377" t="n">
        <f aca="false">+[1]data1cf!D414</f>
        <v>40072.1519960837</v>
      </c>
      <c r="F414" s="377" t="n">
        <f aca="false">+[1]data1cf!E414</f>
        <v>24044.5033820683</v>
      </c>
      <c r="G414" s="377" t="n">
        <f aca="false">+[1]data1cf!F414</f>
        <v>24100.43885451</v>
      </c>
      <c r="H414" s="377" t="n">
        <f aca="false">+[1]data1cf!G414</f>
        <v>23550.3451289404</v>
      </c>
      <c r="I414" s="377" t="n">
        <f aca="false">+[1]data1cf!H414</f>
        <v>23298.6912871952</v>
      </c>
      <c r="J414" s="377" t="n">
        <f aca="false">+[1]data1cf!I414</f>
        <v>24226.3565398758</v>
      </c>
      <c r="K414" s="377" t="n">
        <f aca="false">+[1]data1cf!J414</f>
        <v>24821.3102542977</v>
      </c>
      <c r="L414" s="377" t="n">
        <f aca="false">+[1]data1cf!K414</f>
        <v>25483.6513960815</v>
      </c>
      <c r="M414" s="377" t="n">
        <f aca="false">+[1]data1cf!L414</f>
        <v>26239.7830364908</v>
      </c>
      <c r="N414" s="377" t="n">
        <f aca="false">+[1]data1cf!M414</f>
        <v>27031.4903777623</v>
      </c>
      <c r="O414" s="377" t="n">
        <f aca="false">+[1]data1cf!N414</f>
        <v>27577.0650319967</v>
      </c>
      <c r="P414" s="377" t="n">
        <f aca="false">+[1]data1cf!O414</f>
        <v>35491.9699271248</v>
      </c>
      <c r="Q414" s="377" t="n">
        <f aca="false">+[1]data1cf!P414</f>
        <v>43086.6350810162</v>
      </c>
      <c r="R414" s="377" t="n">
        <f aca="false">+[1]data1cf!Q414</f>
        <v>33876.7460829049</v>
      </c>
      <c r="S414" s="377" t="n">
        <f aca="false">+[1]data1cf!R414</f>
        <v>24271.5767952549</v>
      </c>
      <c r="T414" s="377" t="n">
        <f aca="false">+[1]data1cf!S414</f>
        <v>24093.3067756861</v>
      </c>
      <c r="U414" s="377" t="n">
        <f aca="false">+[1]data1cf!T414</f>
        <v>23890.0786014765</v>
      </c>
      <c r="V414" s="377" t="n">
        <f aca="false">+[1]data1cf!U414</f>
        <v>43947.5020681229</v>
      </c>
      <c r="W414" s="377" t="n">
        <f aca="false">+[1]data1cf!V414</f>
        <v>0</v>
      </c>
      <c r="X414" s="377" t="n">
        <f aca="false">+[1]data1cf!W414</f>
        <v>0</v>
      </c>
      <c r="Y414" s="377" t="n">
        <f aca="false">+[1]data1cf!X414</f>
        <v>0</v>
      </c>
      <c r="Z414" s="377" t="n">
        <f aca="false">+[1]data1cf!Y414</f>
        <v>0</v>
      </c>
      <c r="AA414" s="377" t="n">
        <f aca="false">+[1]data1cf!Z414</f>
        <v>0</v>
      </c>
      <c r="AB414" s="377" t="n">
        <f aca="false">+[1]data1cf!AA414</f>
        <v>0</v>
      </c>
      <c r="AC414" s="377" t="n">
        <f aca="false">+[1]data1cf!AB414</f>
        <v>0</v>
      </c>
      <c r="AD414" s="377" t="n">
        <f aca="false">+[1]data1cf!AC414</f>
        <v>0</v>
      </c>
      <c r="AE414" s="377" t="n">
        <f aca="false">+[1]data1cf!AD414</f>
        <v>0</v>
      </c>
      <c r="AF414" s="377" t="n">
        <f aca="false">+[1]data1cf!AE414</f>
        <v>0</v>
      </c>
      <c r="AG414" s="377"/>
      <c r="AH414" s="378" t="n">
        <f aca="false">XNPV(0.1,B414:AF414,$B$1:$AF$1)</f>
        <v>70633.8779788834</v>
      </c>
      <c r="AI414" s="378" t="n">
        <f aca="false">SUMPRODUCT(B414:AA414,$B$1010:$AA$1010)</f>
        <v>151218.62805463</v>
      </c>
      <c r="AJ414" s="379" t="n">
        <f aca="false">SUMPRODUCT(B414:AF414,$B$1012:$AF$1012)</f>
        <v>150807.422223601</v>
      </c>
      <c r="AK414" s="380" t="n">
        <f aca="false">XIRR(B414:AF414,$B$1:$AF$1)</f>
        <v>0.156968870645228</v>
      </c>
      <c r="AL414" s="381" t="n">
        <f aca="false">1-EXP(-(1/0.25)*(AI414/ABS($AI$1010)))</f>
        <v>0.976806784784186</v>
      </c>
    </row>
    <row r="415" customFormat="false" ht="12.75" hidden="false" customHeight="false" outlineLevel="0" collapsed="false">
      <c r="A415" s="371"/>
      <c r="B415" s="377" t="n">
        <f aca="false">+[1]data1cf!A415</f>
        <v>-187753.131728729</v>
      </c>
      <c r="C415" s="377" t="n">
        <f aca="false">+[1]data1cf!B415</f>
        <v>8507.18171486976</v>
      </c>
      <c r="D415" s="377" t="n">
        <f aca="false">+[1]data1cf!C415</f>
        <v>52698.4400100966</v>
      </c>
      <c r="E415" s="377" t="n">
        <f aca="false">+[1]data1cf!D415</f>
        <v>48112.8211182546</v>
      </c>
      <c r="F415" s="377" t="n">
        <f aca="false">+[1]data1cf!E415</f>
        <v>28311.1915135739</v>
      </c>
      <c r="G415" s="377" t="n">
        <f aca="false">+[1]data1cf!F415</f>
        <v>28065.8524679435</v>
      </c>
      <c r="H415" s="377" t="n">
        <f aca="false">+[1]data1cf!G415</f>
        <v>27139.1228679583</v>
      </c>
      <c r="I415" s="377" t="n">
        <f aca="false">+[1]data1cf!H415</f>
        <v>26571.1998888934</v>
      </c>
      <c r="J415" s="377" t="n">
        <f aca="false">+[1]data1cf!I415</f>
        <v>27374.955002801</v>
      </c>
      <c r="K415" s="377" t="n">
        <f aca="false">+[1]data1cf!J415</f>
        <v>27805.6796669681</v>
      </c>
      <c r="L415" s="377" t="n">
        <f aca="false">+[1]data1cf!K415</f>
        <v>28312.1449814009</v>
      </c>
      <c r="M415" s="377" t="n">
        <f aca="false">+[1]data1cf!L415</f>
        <v>28930.6329869817</v>
      </c>
      <c r="N415" s="377" t="n">
        <f aca="false">+[1]data1cf!M415</f>
        <v>29589.8241436738</v>
      </c>
      <c r="O415" s="377" t="n">
        <f aca="false">+[1]data1cf!N415</f>
        <v>29974.1456161319</v>
      </c>
      <c r="P415" s="377" t="n">
        <f aca="false">+[1]data1cf!O415</f>
        <v>38936.4623589888</v>
      </c>
      <c r="Q415" s="377" t="n">
        <f aca="false">+[1]data1cf!P415</f>
        <v>47626.7063087515</v>
      </c>
      <c r="R415" s="377" t="n">
        <f aca="false">+[1]data1cf!Q415</f>
        <v>36843.9242688214</v>
      </c>
      <c r="S415" s="377" t="n">
        <f aca="false">+[1]data1cf!R415</f>
        <v>25628.7177193875</v>
      </c>
      <c r="T415" s="377" t="n">
        <f aca="false">+[1]data1cf!S415</f>
        <v>25379.1348932672</v>
      </c>
      <c r="U415" s="377" t="n">
        <f aca="false">+[1]data1cf!T415</f>
        <v>25104.5170916336</v>
      </c>
      <c r="V415" s="377" t="n">
        <f aca="false">+[1]data1cf!U415</f>
        <v>48406.0861156834</v>
      </c>
      <c r="W415" s="377" t="n">
        <f aca="false">+[1]data1cf!V415</f>
        <v>0</v>
      </c>
      <c r="X415" s="377" t="n">
        <f aca="false">+[1]data1cf!W415</f>
        <v>0</v>
      </c>
      <c r="Y415" s="377" t="n">
        <f aca="false">+[1]data1cf!X415</f>
        <v>0</v>
      </c>
      <c r="Z415" s="377" t="n">
        <f aca="false">+[1]data1cf!Y415</f>
        <v>0</v>
      </c>
      <c r="AA415" s="377" t="n">
        <f aca="false">+[1]data1cf!Z415</f>
        <v>0</v>
      </c>
      <c r="AB415" s="377" t="n">
        <f aca="false">+[1]data1cf!AA415</f>
        <v>0</v>
      </c>
      <c r="AC415" s="377" t="n">
        <f aca="false">+[1]data1cf!AB415</f>
        <v>0</v>
      </c>
      <c r="AD415" s="377" t="n">
        <f aca="false">+[1]data1cf!AC415</f>
        <v>0</v>
      </c>
      <c r="AE415" s="377" t="n">
        <f aca="false">+[1]data1cf!AD415</f>
        <v>0</v>
      </c>
      <c r="AF415" s="377" t="n">
        <f aca="false">+[1]data1cf!AE415</f>
        <v>0</v>
      </c>
      <c r="AG415" s="377"/>
      <c r="AH415" s="378" t="n">
        <f aca="false">XNPV(0.1,B415:AF415,$B$1:$AF$1)</f>
        <v>79590.4958684141</v>
      </c>
      <c r="AI415" s="378" t="n">
        <f aca="false">SUMPRODUCT(B415:AA415,$B$1010:$AA$1010)</f>
        <v>169644.786379154</v>
      </c>
      <c r="AJ415" s="379" t="n">
        <f aca="false">SUMPRODUCT(B415:AF415,$B$1012:$AF$1012)</f>
        <v>169188.032575717</v>
      </c>
      <c r="AK415" s="380" t="n">
        <f aca="false">XIRR(B415:AF415,$B$1:$AF$1)</f>
        <v>0.157316997279409</v>
      </c>
      <c r="AL415" s="381" t="n">
        <f aca="false">1-EXP(-(1/0.25)*(AI415/ABS($AI$1010)))</f>
        <v>0.985338501196824</v>
      </c>
    </row>
    <row r="416" customFormat="false" ht="12.75" hidden="false" customHeight="false" outlineLevel="0" collapsed="false">
      <c r="A416" s="371"/>
      <c r="B416" s="377" t="n">
        <f aca="false">+[1]data1cf!A416</f>
        <v>-196990.185621037</v>
      </c>
      <c r="C416" s="377" t="n">
        <f aca="false">+[1]data1cf!B416</f>
        <v>7734.8447212717</v>
      </c>
      <c r="D416" s="377" t="n">
        <f aca="false">+[1]data1cf!C416</f>
        <v>51262.6580330059</v>
      </c>
      <c r="E416" s="377" t="n">
        <f aca="false">+[1]data1cf!D416</f>
        <v>50513.8915818563</v>
      </c>
      <c r="F416" s="377" t="n">
        <f aca="false">+[1]data1cf!E416</f>
        <v>29800.4132240412</v>
      </c>
      <c r="G416" s="377" t="n">
        <f aca="false">+[1]data1cf!F416</f>
        <v>29449.9189527895</v>
      </c>
      <c r="H416" s="377" t="n">
        <f aca="false">+[1]data1cf!G416</f>
        <v>28391.7304076384</v>
      </c>
      <c r="I416" s="377" t="n">
        <f aca="false">+[1]data1cf!H416</f>
        <v>27713.4185622842</v>
      </c>
      <c r="J416" s="377" t="n">
        <f aca="false">+[1]data1cf!I416</f>
        <v>28473.9247526426</v>
      </c>
      <c r="K416" s="377" t="n">
        <f aca="false">+[1]data1cf!J416</f>
        <v>28847.3277988262</v>
      </c>
      <c r="L416" s="377" t="n">
        <f aca="false">+[1]data1cf!K416</f>
        <v>29299.3870589441</v>
      </c>
      <c r="M416" s="377" t="n">
        <f aca="false">+[1]data1cf!L416</f>
        <v>29869.832675914</v>
      </c>
      <c r="N416" s="377" t="n">
        <f aca="false">+[1]data1cf!M416</f>
        <v>30482.7711014521</v>
      </c>
      <c r="O416" s="377" t="n">
        <f aca="false">+[1]data1cf!N416</f>
        <v>30810.8096369386</v>
      </c>
      <c r="P416" s="377" t="n">
        <f aca="false">+[1]data1cf!O416</f>
        <v>40138.7093367313</v>
      </c>
      <c r="Q416" s="377" t="n">
        <f aca="false">+[1]data1cf!P416</f>
        <v>49211.3481740632</v>
      </c>
      <c r="R416" s="377" t="n">
        <f aca="false">+[1]data1cf!Q416</f>
        <v>37879.5720680273</v>
      </c>
      <c r="S416" s="377" t="n">
        <f aca="false">+[1]data1cf!R416</f>
        <v>26102.4068351816</v>
      </c>
      <c r="T416" s="377" t="n">
        <f aca="false">+[1]data1cf!S416</f>
        <v>25827.9333734025</v>
      </c>
      <c r="U416" s="377" t="n">
        <f aca="false">+[1]data1cf!T416</f>
        <v>25528.3981229689</v>
      </c>
      <c r="V416" s="377" t="n">
        <f aca="false">+[1]data1cf!U416</f>
        <v>49962.2861370871</v>
      </c>
      <c r="W416" s="377" t="n">
        <f aca="false">+[1]data1cf!V416</f>
        <v>0</v>
      </c>
      <c r="X416" s="377" t="n">
        <f aca="false">+[1]data1cf!W416</f>
        <v>0</v>
      </c>
      <c r="Y416" s="377" t="n">
        <f aca="false">+[1]data1cf!X416</f>
        <v>0</v>
      </c>
      <c r="Z416" s="377" t="n">
        <f aca="false">+[1]data1cf!Y416</f>
        <v>0</v>
      </c>
      <c r="AA416" s="377" t="n">
        <f aca="false">+[1]data1cf!Z416</f>
        <v>0</v>
      </c>
      <c r="AB416" s="377" t="n">
        <f aca="false">+[1]data1cf!AA416</f>
        <v>0</v>
      </c>
      <c r="AC416" s="377" t="n">
        <f aca="false">+[1]data1cf!AB416</f>
        <v>0</v>
      </c>
      <c r="AD416" s="377" t="n">
        <f aca="false">+[1]data1cf!AC416</f>
        <v>0</v>
      </c>
      <c r="AE416" s="377" t="n">
        <f aca="false">+[1]data1cf!AD416</f>
        <v>0</v>
      </c>
      <c r="AF416" s="377" t="n">
        <f aca="false">+[1]data1cf!AE416</f>
        <v>0</v>
      </c>
      <c r="AG416" s="377"/>
      <c r="AH416" s="378" t="n">
        <f aca="false">XNPV(0.1,B416:AF416,$B$1:$AF$1)</f>
        <v>77021.5980721864</v>
      </c>
      <c r="AI416" s="378" t="n">
        <f aca="false">SUMPRODUCT(B416:AA416,$B$1010:$AA$1010)</f>
        <v>169906.035159169</v>
      </c>
      <c r="AJ416" s="379" t="n">
        <f aca="false">SUMPRODUCT(B416:AF416,$B$1012:$AF$1012)</f>
        <v>169435.127063904</v>
      </c>
      <c r="AK416" s="380" t="n">
        <f aca="false">XIRR(B416:AF416,$B$1:$AF$1)</f>
        <v>0.152631654059299</v>
      </c>
      <c r="AL416" s="381" t="n">
        <f aca="false">1-EXP(-(1/0.25)*(AI416/ABS($AI$1010)))</f>
        <v>0.985433529647368</v>
      </c>
    </row>
    <row r="417" customFormat="false" ht="12.75" hidden="false" customHeight="false" outlineLevel="0" collapsed="false">
      <c r="A417" s="371"/>
      <c r="B417" s="377" t="n">
        <f aca="false">+[1]data1cf!A417</f>
        <v>-193084.625694272</v>
      </c>
      <c r="C417" s="377" t="n">
        <f aca="false">+[1]data1cf!B417</f>
        <v>8743.17101448667</v>
      </c>
      <c r="D417" s="377" t="n">
        <f aca="false">+[1]data1cf!C417</f>
        <v>51893.9502435092</v>
      </c>
      <c r="E417" s="377" t="n">
        <f aca="false">+[1]data1cf!D417</f>
        <v>48208.5043339586</v>
      </c>
      <c r="F417" s="377" t="n">
        <f aca="false">+[1]data1cf!E417</f>
        <v>29170.7487550146</v>
      </c>
      <c r="G417" s="377" t="n">
        <f aca="false">+[1]data1cf!F417</f>
        <v>28864.7156333963</v>
      </c>
      <c r="H417" s="377" t="n">
        <f aca="false">+[1]data1cf!G417</f>
        <v>27862.1098307777</v>
      </c>
      <c r="I417" s="377" t="n">
        <f aca="false">+[1]data1cf!H417</f>
        <v>27230.4719939944</v>
      </c>
      <c r="J417" s="377" t="n">
        <f aca="false">+[1]data1cf!I417</f>
        <v>28009.2644544839</v>
      </c>
      <c r="K417" s="377" t="n">
        <f aca="false">+[1]data1cf!J417</f>
        <v>28406.9039094558</v>
      </c>
      <c r="L417" s="377" t="n">
        <f aca="false">+[1]data1cf!K417</f>
        <v>28881.9668358922</v>
      </c>
      <c r="M417" s="377" t="n">
        <f aca="false">+[1]data1cf!L417</f>
        <v>29472.7254693209</v>
      </c>
      <c r="N417" s="377" t="n">
        <f aca="false">+[1]data1cf!M417</f>
        <v>30105.2202182718</v>
      </c>
      <c r="O417" s="377" t="n">
        <f aca="false">+[1]data1cf!N417</f>
        <v>30457.0559931984</v>
      </c>
      <c r="P417" s="377" t="n">
        <f aca="false">+[1]data1cf!O417</f>
        <v>39630.381933526</v>
      </c>
      <c r="Q417" s="377" t="n">
        <f aca="false">+[1]data1cf!P417</f>
        <v>48541.3386840689</v>
      </c>
      <c r="R417" s="377" t="n">
        <f aca="false">+[1]data1cf!Q417</f>
        <v>37441.6852060497</v>
      </c>
      <c r="S417" s="377" t="n">
        <f aca="false">+[1]data1cf!R417</f>
        <v>25902.1242288485</v>
      </c>
      <c r="T417" s="377" t="n">
        <f aca="false">+[1]data1cf!S417</f>
        <v>25638.1748876727</v>
      </c>
      <c r="U417" s="377" t="n">
        <f aca="false">+[1]data1cf!T417</f>
        <v>25349.175094826</v>
      </c>
      <c r="V417" s="377" t="n">
        <f aca="false">+[1]data1cf!U417</f>
        <v>49304.3022698839</v>
      </c>
      <c r="W417" s="377" t="n">
        <f aca="false">+[1]data1cf!V417</f>
        <v>0</v>
      </c>
      <c r="X417" s="377" t="n">
        <f aca="false">+[1]data1cf!W417</f>
        <v>0</v>
      </c>
      <c r="Y417" s="377" t="n">
        <f aca="false">+[1]data1cf!X417</f>
        <v>0</v>
      </c>
      <c r="Z417" s="377" t="n">
        <f aca="false">+[1]data1cf!Y417</f>
        <v>0</v>
      </c>
      <c r="AA417" s="377" t="n">
        <f aca="false">+[1]data1cf!Z417</f>
        <v>0</v>
      </c>
      <c r="AB417" s="377" t="n">
        <f aca="false">+[1]data1cf!AA417</f>
        <v>0</v>
      </c>
      <c r="AC417" s="377" t="n">
        <f aca="false">+[1]data1cf!AB417</f>
        <v>0</v>
      </c>
      <c r="AD417" s="377" t="n">
        <f aca="false">+[1]data1cf!AC417</f>
        <v>0</v>
      </c>
      <c r="AE417" s="377" t="n">
        <f aca="false">+[1]data1cf!AD417</f>
        <v>0</v>
      </c>
      <c r="AF417" s="377" t="n">
        <f aca="false">+[1]data1cf!AE417</f>
        <v>0</v>
      </c>
      <c r="AG417" s="377"/>
      <c r="AH417" s="378" t="n">
        <f aca="false">XNPV(0.1,B417:AF417,$B$1:$AF$1)</f>
        <v>77778.4924987212</v>
      </c>
      <c r="AI417" s="378" t="n">
        <f aca="false">SUMPRODUCT(B417:AA417,$B$1010:$AA$1010)</f>
        <v>169366.096655722</v>
      </c>
      <c r="AJ417" s="379" t="n">
        <f aca="false">SUMPRODUCT(B417:AF417,$B$1012:$AF$1012)</f>
        <v>168901.564597054</v>
      </c>
      <c r="AK417" s="380" t="n">
        <f aca="false">XIRR(B417:AF417,$B$1:$AF$1)</f>
        <v>0.154337911541849</v>
      </c>
      <c r="AL417" s="381" t="n">
        <f aca="false">1-EXP(-(1/0.25)*(AI417/ABS($AI$1010)))</f>
        <v>0.985236445149594</v>
      </c>
    </row>
    <row r="418" customFormat="false" ht="12.75" hidden="false" customHeight="false" outlineLevel="0" collapsed="false">
      <c r="A418" s="371"/>
      <c r="B418" s="377" t="n">
        <f aca="false">+[1]data1cf!A418</f>
        <v>-188861.523666525</v>
      </c>
      <c r="C418" s="377" t="n">
        <f aca="false">+[1]data1cf!B418</f>
        <v>9162.57369749845</v>
      </c>
      <c r="D418" s="377" t="n">
        <f aca="false">+[1]data1cf!C418</f>
        <v>46906.2590915971</v>
      </c>
      <c r="E418" s="377" t="n">
        <f aca="false">+[1]data1cf!D418</f>
        <v>46810.4874577188</v>
      </c>
      <c r="F418" s="377" t="n">
        <f aca="false">+[1]data1cf!E418</f>
        <v>28489.8893274782</v>
      </c>
      <c r="G418" s="377" t="n">
        <f aca="false">+[1]data1cf!F418</f>
        <v>28231.9322755382</v>
      </c>
      <c r="H418" s="377" t="n">
        <f aca="false">+[1]data1cf!G418</f>
        <v>27289.4283781773</v>
      </c>
      <c r="I418" s="377" t="n">
        <f aca="false">+[1]data1cf!H418</f>
        <v>26708.2593868184</v>
      </c>
      <c r="J418" s="377" t="n">
        <f aca="false">+[1]data1cf!I418</f>
        <v>27506.8248852124</v>
      </c>
      <c r="K418" s="377" t="n">
        <f aca="false">+[1]data1cf!J418</f>
        <v>27930.6712936092</v>
      </c>
      <c r="L418" s="377" t="n">
        <f aca="false">+[1]data1cf!K418</f>
        <v>28430.6082027006</v>
      </c>
      <c r="M418" s="377" t="n">
        <f aca="false">+[1]data1cf!L418</f>
        <v>29043.3314052577</v>
      </c>
      <c r="N418" s="377" t="n">
        <f aca="false">+[1]data1cf!M418</f>
        <v>29696.9725072559</v>
      </c>
      <c r="O418" s="377" t="n">
        <f aca="false">+[1]data1cf!N418</f>
        <v>30074.5403595337</v>
      </c>
      <c r="P418" s="377" t="n">
        <f aca="false">+[1]data1cf!O418</f>
        <v>39080.7248990698</v>
      </c>
      <c r="Q418" s="377" t="n">
        <f aca="false">+[1]data1cf!P418</f>
        <v>47816.8539779416</v>
      </c>
      <c r="R418" s="377" t="n">
        <f aca="false">+[1]data1cf!Q418</f>
        <v>36968.1958909661</v>
      </c>
      <c r="S418" s="377" t="n">
        <f aca="false">+[1]data1cf!R418</f>
        <v>25685.5576169446</v>
      </c>
      <c r="T418" s="377" t="n">
        <f aca="false">+[1]data1cf!S418</f>
        <v>25432.9880614826</v>
      </c>
      <c r="U418" s="377" t="n">
        <f aca="false">+[1]data1cf!T418</f>
        <v>25155.3803130887</v>
      </c>
      <c r="V418" s="377" t="n">
        <f aca="false">+[1]data1cf!U418</f>
        <v>48592.8209315056</v>
      </c>
      <c r="W418" s="377" t="n">
        <f aca="false">+[1]data1cf!V418</f>
        <v>0</v>
      </c>
      <c r="X418" s="377" t="n">
        <f aca="false">+[1]data1cf!W418</f>
        <v>0</v>
      </c>
      <c r="Y418" s="377" t="n">
        <f aca="false">+[1]data1cf!X418</f>
        <v>0</v>
      </c>
      <c r="Z418" s="377" t="n">
        <f aca="false">+[1]data1cf!Y418</f>
        <v>0</v>
      </c>
      <c r="AA418" s="377" t="n">
        <f aca="false">+[1]data1cf!Z418</f>
        <v>0</v>
      </c>
      <c r="AB418" s="377" t="n">
        <f aca="false">+[1]data1cf!AA418</f>
        <v>0</v>
      </c>
      <c r="AC418" s="377" t="n">
        <f aca="false">+[1]data1cf!AB418</f>
        <v>0</v>
      </c>
      <c r="AD418" s="377" t="n">
        <f aca="false">+[1]data1cf!AC418</f>
        <v>0</v>
      </c>
      <c r="AE418" s="377" t="n">
        <f aca="false">+[1]data1cf!AD418</f>
        <v>0</v>
      </c>
      <c r="AF418" s="377" t="n">
        <f aca="false">+[1]data1cf!AE418</f>
        <v>0</v>
      </c>
      <c r="AG418" s="377"/>
      <c r="AH418" s="378" t="n">
        <f aca="false">XNPV(0.1,B418:AF418,$B$1:$AF$1)</f>
        <v>74124.3607546482</v>
      </c>
      <c r="AI418" s="378" t="n">
        <f aca="false">SUMPRODUCT(B418:AA418,$B$1010:$AA$1010)</f>
        <v>163974.268775615</v>
      </c>
      <c r="AJ418" s="379" t="n">
        <f aca="false">SUMPRODUCT(B418:AF418,$B$1012:$AF$1012)</f>
        <v>163517.84231827</v>
      </c>
      <c r="AK418" s="380" t="n">
        <f aca="false">XIRR(B418:AF418,$B$1:$AF$1)</f>
        <v>0.152357664803773</v>
      </c>
      <c r="AL418" s="381" t="n">
        <f aca="false">1-EXP(-(1/0.25)*(AI418/ABS($AI$1010)))</f>
        <v>0.983115998684311</v>
      </c>
    </row>
    <row r="419" customFormat="false" ht="12.75" hidden="false" customHeight="false" outlineLevel="0" collapsed="false">
      <c r="A419" s="371"/>
      <c r="B419" s="377" t="n">
        <f aca="false">+[1]data1cf!A419</f>
        <v>-199618.548817058</v>
      </c>
      <c r="C419" s="377" t="n">
        <f aca="false">+[1]data1cf!B419</f>
        <v>8620.21197378264</v>
      </c>
      <c r="D419" s="377" t="n">
        <f aca="false">+[1]data1cf!C419</f>
        <v>47893.1418646527</v>
      </c>
      <c r="E419" s="377" t="n">
        <f aca="false">+[1]data1cf!D419</f>
        <v>52979.4714996392</v>
      </c>
      <c r="F419" s="377" t="n">
        <f aca="false">+[1]data1cf!E419</f>
        <v>30224.1647340077</v>
      </c>
      <c r="G419" s="377" t="n">
        <f aca="false">+[1]data1cf!F419</f>
        <v>29843.7490042353</v>
      </c>
      <c r="H419" s="377" t="n">
        <f aca="false">+[1]data1cf!G419</f>
        <v>28748.1543924651</v>
      </c>
      <c r="I419" s="377" t="n">
        <f aca="false">+[1]data1cf!H419</f>
        <v>28038.4318790785</v>
      </c>
      <c r="J419" s="377" t="n">
        <f aca="false">+[1]data1cf!I419</f>
        <v>28786.6317778152</v>
      </c>
      <c r="K419" s="377" t="n">
        <f aca="false">+[1]data1cf!J419</f>
        <v>29143.7242088612</v>
      </c>
      <c r="L419" s="377" t="n">
        <f aca="false">+[1]data1cf!K419</f>
        <v>29580.3024647031</v>
      </c>
      <c r="M419" s="377" t="n">
        <f aca="false">+[1]data1cf!L419</f>
        <v>30137.0778305795</v>
      </c>
      <c r="N419" s="377" t="n">
        <f aca="false">+[1]data1cf!M419</f>
        <v>30736.8552442088</v>
      </c>
      <c r="O419" s="377" t="n">
        <f aca="false">+[1]data1cf!N419</f>
        <v>31048.8787166865</v>
      </c>
      <c r="P419" s="377" t="n">
        <f aca="false">+[1]data1cf!O419</f>
        <v>40480.8034444053</v>
      </c>
      <c r="Q419" s="377" t="n">
        <f aca="false">+[1]data1cf!P419</f>
        <v>49662.2510708327</v>
      </c>
      <c r="R419" s="377" t="n">
        <f aca="false">+[1]data1cf!Q419</f>
        <v>38174.2611097075</v>
      </c>
      <c r="S419" s="377" t="n">
        <f aca="false">+[1]data1cf!R419</f>
        <v>26237.1929967461</v>
      </c>
      <c r="T419" s="377" t="n">
        <f aca="false">+[1]data1cf!S419</f>
        <v>25955.6370136942</v>
      </c>
      <c r="U419" s="377" t="n">
        <f aca="false">+[1]data1cf!T419</f>
        <v>25649.011612426</v>
      </c>
      <c r="V419" s="377" t="n">
        <f aca="false">+[1]data1cf!U419</f>
        <v>50405.096031842</v>
      </c>
      <c r="W419" s="377" t="n">
        <f aca="false">+[1]data1cf!V419</f>
        <v>0</v>
      </c>
      <c r="X419" s="377" t="n">
        <f aca="false">+[1]data1cf!W419</f>
        <v>0</v>
      </c>
      <c r="Y419" s="377" t="n">
        <f aca="false">+[1]data1cf!X419</f>
        <v>0</v>
      </c>
      <c r="Z419" s="377" t="n">
        <f aca="false">+[1]data1cf!Y419</f>
        <v>0</v>
      </c>
      <c r="AA419" s="377" t="n">
        <f aca="false">+[1]data1cf!Z419</f>
        <v>0</v>
      </c>
      <c r="AB419" s="377" t="n">
        <f aca="false">+[1]data1cf!AA419</f>
        <v>0</v>
      </c>
      <c r="AC419" s="377" t="n">
        <f aca="false">+[1]data1cf!AB419</f>
        <v>0</v>
      </c>
      <c r="AD419" s="377" t="n">
        <f aca="false">+[1]data1cf!AC419</f>
        <v>0</v>
      </c>
      <c r="AE419" s="377" t="n">
        <f aca="false">+[1]data1cf!AD419</f>
        <v>0</v>
      </c>
      <c r="AF419" s="377" t="n">
        <f aca="false">+[1]data1cf!AE419</f>
        <v>0</v>
      </c>
      <c r="AG419" s="377"/>
      <c r="AH419" s="378" t="n">
        <f aca="false">XNPV(0.1,B419:AF419,$B$1:$AF$1)</f>
        <v>76187.6191378874</v>
      </c>
      <c r="AI419" s="378" t="n">
        <f aca="false">SUMPRODUCT(B419:AA419,$B$1010:$AA$1010)</f>
        <v>169882.93189402</v>
      </c>
      <c r="AJ419" s="379" t="n">
        <f aca="false">SUMPRODUCT(B419:AF419,$B$1012:$AF$1012)</f>
        <v>169407.955565971</v>
      </c>
      <c r="AK419" s="380" t="n">
        <f aca="false">XIRR(B419:AF419,$B$1:$AF$1)</f>
        <v>0.151292705987266</v>
      </c>
      <c r="AL419" s="381" t="n">
        <f aca="false">1-EXP(-(1/0.25)*(AI419/ABS($AI$1010)))</f>
        <v>0.985425150789358</v>
      </c>
    </row>
    <row r="420" customFormat="false" ht="12.75" hidden="false" customHeight="false" outlineLevel="0" collapsed="false">
      <c r="A420" s="371"/>
      <c r="B420" s="377" t="n">
        <f aca="false">+[1]data1cf!A420</f>
        <v>-181217.228799886</v>
      </c>
      <c r="C420" s="377" t="n">
        <f aca="false">+[1]data1cf!B420</f>
        <v>7309.0243783355</v>
      </c>
      <c r="D420" s="377" t="n">
        <f aca="false">+[1]data1cf!C420</f>
        <v>46922.0121158365</v>
      </c>
      <c r="E420" s="377" t="n">
        <f aca="false">+[1]data1cf!D420</f>
        <v>44950.1509336897</v>
      </c>
      <c r="F420" s="377" t="n">
        <f aca="false">+[1]data1cf!E420</f>
        <v>27257.4563451295</v>
      </c>
      <c r="G420" s="377" t="n">
        <f aca="false">+[1]data1cf!F420</f>
        <v>27086.5224458947</v>
      </c>
      <c r="H420" s="377" t="n">
        <f aca="false">+[1]data1cf!G420</f>
        <v>26252.8098310599</v>
      </c>
      <c r="I420" s="377" t="n">
        <f aca="false">+[1]data1cf!H420</f>
        <v>25762.9951885819</v>
      </c>
      <c r="J420" s="377" t="n">
        <f aca="false">+[1]data1cf!I420</f>
        <v>26597.3521339166</v>
      </c>
      <c r="K420" s="377" t="n">
        <f aca="false">+[1]data1cf!J420</f>
        <v>27068.6361079276</v>
      </c>
      <c r="L420" s="377" t="n">
        <f aca="false">+[1]data1cf!K420</f>
        <v>27613.5977539712</v>
      </c>
      <c r="M420" s="377" t="n">
        <f aca="false">+[1]data1cf!L420</f>
        <v>28266.0793241766</v>
      </c>
      <c r="N420" s="377" t="n">
        <f aca="false">+[1]data1cf!M420</f>
        <v>28957.9977296798</v>
      </c>
      <c r="O420" s="377" t="n">
        <f aca="false">+[1]data1cf!N420</f>
        <v>29382.1435678812</v>
      </c>
      <c r="P420" s="377" t="n">
        <f aca="false">+[1]data1cf!O420</f>
        <v>38085.7831668316</v>
      </c>
      <c r="Q420" s="377" t="n">
        <f aca="false">+[1]data1cf!P420</f>
        <v>46505.4542808422</v>
      </c>
      <c r="R420" s="377" t="n">
        <f aca="false">+[1]data1cf!Q420</f>
        <v>36111.126391598</v>
      </c>
      <c r="S420" s="377" t="n">
        <f aca="false">+[1]data1cf!R420</f>
        <v>25293.5474242506</v>
      </c>
      <c r="T420" s="377" t="n">
        <f aca="false">+[1]data1cf!S420</f>
        <v>25061.5765748927</v>
      </c>
      <c r="U420" s="377" t="n">
        <f aca="false">+[1]data1cf!T420</f>
        <v>24804.5897223137</v>
      </c>
      <c r="V420" s="377" t="n">
        <f aca="false">+[1]data1cf!U420</f>
        <v>47304.958808607</v>
      </c>
      <c r="W420" s="377" t="n">
        <f aca="false">+[1]data1cf!V420</f>
        <v>0</v>
      </c>
      <c r="X420" s="377" t="n">
        <f aca="false">+[1]data1cf!W420</f>
        <v>0</v>
      </c>
      <c r="Y420" s="377" t="n">
        <f aca="false">+[1]data1cf!X420</f>
        <v>0</v>
      </c>
      <c r="Z420" s="377" t="n">
        <f aca="false">+[1]data1cf!Y420</f>
        <v>0</v>
      </c>
      <c r="AA420" s="377" t="n">
        <f aca="false">+[1]data1cf!Z420</f>
        <v>0</v>
      </c>
      <c r="AB420" s="377" t="n">
        <f aca="false">+[1]data1cf!AA420</f>
        <v>0</v>
      </c>
      <c r="AC420" s="377" t="n">
        <f aca="false">+[1]data1cf!AB420</f>
        <v>0</v>
      </c>
      <c r="AD420" s="377" t="n">
        <f aca="false">+[1]data1cf!AC420</f>
        <v>0</v>
      </c>
      <c r="AE420" s="377" t="n">
        <f aca="false">+[1]data1cf!AD420</f>
        <v>0</v>
      </c>
      <c r="AF420" s="377" t="n">
        <f aca="false">+[1]data1cf!AE420</f>
        <v>0</v>
      </c>
      <c r="AG420" s="377"/>
      <c r="AH420" s="378" t="n">
        <f aca="false">XNPV(0.1,B420:AF420,$B$1:$AF$1)</f>
        <v>73110.6577231382</v>
      </c>
      <c r="AI420" s="378" t="n">
        <f aca="false">SUMPRODUCT(B420:AA420,$B$1010:$AA$1010)</f>
        <v>160443.537173032</v>
      </c>
      <c r="AJ420" s="379" t="n">
        <f aca="false">SUMPRODUCT(B420:AF420,$B$1012:$AF$1012)</f>
        <v>159999.449795779</v>
      </c>
      <c r="AK420" s="380" t="n">
        <f aca="false">XIRR(B420:AF420,$B$1:$AF$1)</f>
        <v>0.153418705285741</v>
      </c>
      <c r="AL420" s="381" t="n">
        <f aca="false">1-EXP(-(1/0.25)*(AI420/ABS($AI$1010)))</f>
        <v>0.981565057622561</v>
      </c>
    </row>
    <row r="421" customFormat="false" ht="12.75" hidden="false" customHeight="false" outlineLevel="0" collapsed="false">
      <c r="A421" s="371"/>
      <c r="B421" s="377" t="n">
        <f aca="false">+[1]data1cf!A421</f>
        <v>-173830.687031255</v>
      </c>
      <c r="C421" s="377" t="n">
        <f aca="false">+[1]data1cf!B421</f>
        <v>6673.81723899981</v>
      </c>
      <c r="D421" s="377" t="n">
        <f aca="false">+[1]data1cf!C421</f>
        <v>46424.4182717024</v>
      </c>
      <c r="E421" s="377" t="n">
        <f aca="false">+[1]data1cf!D421</f>
        <v>45124.3573067963</v>
      </c>
      <c r="F421" s="377" t="n">
        <f aca="false">+[1]data1cf!E421</f>
        <v>26066.5789836495</v>
      </c>
      <c r="G421" s="377" t="n">
        <f aca="false">+[1]data1cf!F421</f>
        <v>25979.7339589949</v>
      </c>
      <c r="H421" s="377" t="n">
        <f aca="false">+[1]data1cf!G421</f>
        <v>25251.14436289</v>
      </c>
      <c r="I421" s="377" t="n">
        <f aca="false">+[1]data1cf!H421</f>
        <v>24849.6037503295</v>
      </c>
      <c r="J421" s="377" t="n">
        <f aca="false">+[1]data1cf!I421</f>
        <v>25718.5453136568</v>
      </c>
      <c r="K421" s="377" t="n">
        <f aca="false">+[1]data1cf!J421</f>
        <v>26235.6673362944</v>
      </c>
      <c r="L421" s="377" t="n">
        <f aca="false">+[1]data1cf!K421</f>
        <v>26824.1355589316</v>
      </c>
      <c r="M421" s="377" t="n">
        <f aca="false">+[1]data1cf!L421</f>
        <v>27515.0349097707</v>
      </c>
      <c r="N421" s="377" t="n">
        <f aca="false">+[1]data1cf!M421</f>
        <v>28243.9399708207</v>
      </c>
      <c r="O421" s="377" t="n">
        <f aca="false">+[1]data1cf!N421</f>
        <v>28713.0932615767</v>
      </c>
      <c r="P421" s="377" t="n">
        <f aca="false">+[1]data1cf!O421</f>
        <v>37124.3892396293</v>
      </c>
      <c r="Q421" s="377" t="n">
        <f aca="false">+[1]data1cf!P421</f>
        <v>45238.2728328492</v>
      </c>
      <c r="R421" s="377" t="n">
        <f aca="false">+[1]data1cf!Q421</f>
        <v>35282.9558714719</v>
      </c>
      <c r="S421" s="377" t="n">
        <f aca="false">+[1]data1cf!R421</f>
        <v>24914.7551729601</v>
      </c>
      <c r="T421" s="377" t="n">
        <f aca="false">+[1]data1cf!S421</f>
        <v>24702.6884750864</v>
      </c>
      <c r="U421" s="377" t="n">
        <f aca="false">+[1]data1cf!T421</f>
        <v>24465.6272155022</v>
      </c>
      <c r="V421" s="377" t="n">
        <f aca="false">+[1]data1cf!U421</f>
        <v>46060.521286378</v>
      </c>
      <c r="W421" s="377" t="n">
        <f aca="false">+[1]data1cf!V421</f>
        <v>0</v>
      </c>
      <c r="X421" s="377" t="n">
        <f aca="false">+[1]data1cf!W421</f>
        <v>0</v>
      </c>
      <c r="Y421" s="377" t="n">
        <f aca="false">+[1]data1cf!X421</f>
        <v>0</v>
      </c>
      <c r="Z421" s="377" t="n">
        <f aca="false">+[1]data1cf!Y421</f>
        <v>0</v>
      </c>
      <c r="AA421" s="377" t="n">
        <f aca="false">+[1]data1cf!Z421</f>
        <v>0</v>
      </c>
      <c r="AB421" s="377" t="n">
        <f aca="false">+[1]data1cf!AA421</f>
        <v>0</v>
      </c>
      <c r="AC421" s="377" t="n">
        <f aca="false">+[1]data1cf!AB421</f>
        <v>0</v>
      </c>
      <c r="AD421" s="377" t="n">
        <f aca="false">+[1]data1cf!AC421</f>
        <v>0</v>
      </c>
      <c r="AE421" s="377" t="n">
        <f aca="false">+[1]data1cf!AD421</f>
        <v>0</v>
      </c>
      <c r="AF421" s="377" t="n">
        <f aca="false">+[1]data1cf!AE421</f>
        <v>0</v>
      </c>
      <c r="AG421" s="377"/>
      <c r="AH421" s="378" t="n">
        <f aca="false">XNPV(0.1,B421:AF421,$B$1:$AF$1)</f>
        <v>74239.265270014</v>
      </c>
      <c r="AI421" s="378" t="n">
        <f aca="false">SUMPRODUCT(B421:AA421,$B$1010:$AA$1010)</f>
        <v>159347.220553488</v>
      </c>
      <c r="AJ421" s="379" t="n">
        <f aca="false">SUMPRODUCT(B421:AF421,$B$1012:$AF$1012)</f>
        <v>158914.272488356</v>
      </c>
      <c r="AK421" s="380" t="n">
        <f aca="false">XIRR(B421:AF421,$B$1:$AF$1)</f>
        <v>0.156450141635513</v>
      </c>
      <c r="AL421" s="381" t="n">
        <f aca="false">1-EXP(-(1/0.25)*(AI421/ABS($AI$1010)))</f>
        <v>0.981055082505742</v>
      </c>
    </row>
    <row r="422" customFormat="false" ht="12.75" hidden="false" customHeight="false" outlineLevel="0" collapsed="false">
      <c r="A422" s="371"/>
      <c r="B422" s="377" t="n">
        <f aca="false">+[1]data1cf!A422</f>
        <v>-194512.681046357</v>
      </c>
      <c r="C422" s="377" t="n">
        <f aca="false">+[1]data1cf!B422</f>
        <v>6854.8807301613</v>
      </c>
      <c r="D422" s="377" t="n">
        <f aca="false">+[1]data1cf!C422</f>
        <v>48429.3712982925</v>
      </c>
      <c r="E422" s="377" t="n">
        <f aca="false">+[1]data1cf!D422</f>
        <v>48396.8993648033</v>
      </c>
      <c r="F422" s="377" t="n">
        <f aca="false">+[1]data1cf!E422</f>
        <v>29400.9835310447</v>
      </c>
      <c r="G422" s="377" t="n">
        <f aca="false">+[1]data1cf!F422</f>
        <v>29078.6933339023</v>
      </c>
      <c r="H422" s="377" t="n">
        <f aca="false">+[1]data1cf!G422</f>
        <v>28055.763881296</v>
      </c>
      <c r="I422" s="377" t="n">
        <f aca="false">+[1]data1cf!H422</f>
        <v>27407.0598442769</v>
      </c>
      <c r="J422" s="377" t="n">
        <f aca="false">+[1]data1cf!I422</f>
        <v>28179.1659892522</v>
      </c>
      <c r="K422" s="377" t="n">
        <f aca="false">+[1]data1cf!J422</f>
        <v>28567.9434797594</v>
      </c>
      <c r="L422" s="377" t="n">
        <f aca="false">+[1]data1cf!K422</f>
        <v>29034.5951900273</v>
      </c>
      <c r="M422" s="377" t="n">
        <f aca="false">+[1]data1cf!L422</f>
        <v>29617.9264347036</v>
      </c>
      <c r="N422" s="377" t="n">
        <f aca="false">+[1]data1cf!M422</f>
        <v>30243.2704772667</v>
      </c>
      <c r="O422" s="377" t="n">
        <f aca="false">+[1]data1cf!N422</f>
        <v>30586.40486858</v>
      </c>
      <c r="P422" s="377" t="n">
        <f aca="false">+[1]data1cf!O422</f>
        <v>39816.2502039841</v>
      </c>
      <c r="Q422" s="377" t="n">
        <f aca="false">+[1]data1cf!P422</f>
        <v>48786.325486493</v>
      </c>
      <c r="R422" s="377" t="n">
        <f aca="false">+[1]data1cf!Q422</f>
        <v>37601.7971204948</v>
      </c>
      <c r="S422" s="377" t="n">
        <f aca="false">+[1]data1cf!R422</f>
        <v>25975.3569159067</v>
      </c>
      <c r="T422" s="377" t="n">
        <f aca="false">+[1]data1cf!S422</f>
        <v>25707.5594640796</v>
      </c>
      <c r="U422" s="377" t="n">
        <f aca="false">+[1]data1cf!T422</f>
        <v>25414.7074152501</v>
      </c>
      <c r="V422" s="377" t="n">
        <f aca="false">+[1]data1cf!U422</f>
        <v>49544.891942239</v>
      </c>
      <c r="W422" s="377" t="n">
        <f aca="false">+[1]data1cf!V422</f>
        <v>0</v>
      </c>
      <c r="X422" s="377" t="n">
        <f aca="false">+[1]data1cf!W422</f>
        <v>0</v>
      </c>
      <c r="Y422" s="377" t="n">
        <f aca="false">+[1]data1cf!X422</f>
        <v>0</v>
      </c>
      <c r="Z422" s="377" t="n">
        <f aca="false">+[1]data1cf!Y422</f>
        <v>0</v>
      </c>
      <c r="AA422" s="377" t="n">
        <f aca="false">+[1]data1cf!Z422</f>
        <v>0</v>
      </c>
      <c r="AB422" s="377" t="n">
        <f aca="false">+[1]data1cf!AA422</f>
        <v>0</v>
      </c>
      <c r="AC422" s="377" t="n">
        <f aca="false">+[1]data1cf!AB422</f>
        <v>0</v>
      </c>
      <c r="AD422" s="377" t="n">
        <f aca="false">+[1]data1cf!AC422</f>
        <v>0</v>
      </c>
      <c r="AE422" s="377" t="n">
        <f aca="false">+[1]data1cf!AD422</f>
        <v>0</v>
      </c>
      <c r="AF422" s="377" t="n">
        <f aca="false">+[1]data1cf!AE422</f>
        <v>0</v>
      </c>
      <c r="AG422" s="377"/>
      <c r="AH422" s="378" t="n">
        <f aca="false">XNPV(0.1,B422:AF422,$B$1:$AF$1)</f>
        <v>72956.806781939</v>
      </c>
      <c r="AI422" s="378" t="n">
        <f aca="false">SUMPRODUCT(B422:AA422,$B$1010:$AA$1010)</f>
        <v>164652.642207392</v>
      </c>
      <c r="AJ422" s="379" t="n">
        <f aca="false">SUMPRODUCT(B422:AF422,$B$1012:$AF$1012)</f>
        <v>164187.123290819</v>
      </c>
      <c r="AK422" s="380" t="n">
        <f aca="false">XIRR(B422:AF422,$B$1:$AF$1)</f>
        <v>0.149907762207111</v>
      </c>
      <c r="AL422" s="381" t="n">
        <f aca="false">1-EXP(-(1/0.25)*(AI422/ABS($AI$1010)))</f>
        <v>0.983398691712671</v>
      </c>
    </row>
    <row r="423" customFormat="false" ht="12.75" hidden="false" customHeight="false" outlineLevel="0" collapsed="false">
      <c r="A423" s="371"/>
      <c r="B423" s="377" t="n">
        <f aca="false">+[1]data1cf!A423</f>
        <v>-184745.474510294</v>
      </c>
      <c r="C423" s="377" t="n">
        <f aca="false">+[1]data1cf!B423</f>
        <v>8660.28485953783</v>
      </c>
      <c r="D423" s="377" t="n">
        <f aca="false">+[1]data1cf!C423</f>
        <v>48581.7796549782</v>
      </c>
      <c r="E423" s="377" t="n">
        <f aca="false">+[1]data1cf!D423</f>
        <v>50507.2848066473</v>
      </c>
      <c r="F423" s="377" t="n">
        <f aca="false">+[1]data1cf!E423</f>
        <v>27826.2892406675</v>
      </c>
      <c r="G423" s="377" t="n">
        <f aca="false">+[1]data1cf!F423</f>
        <v>27615.1895615151</v>
      </c>
      <c r="H423" s="377" t="n">
        <f aca="false">+[1]data1cf!G423</f>
        <v>26731.2640254626</v>
      </c>
      <c r="I423" s="377" t="n">
        <f aca="false">+[1]data1cf!H423</f>
        <v>26199.284527339</v>
      </c>
      <c r="J423" s="377" t="n">
        <f aca="false">+[1]data1cf!I423</f>
        <v>27017.121830072</v>
      </c>
      <c r="K423" s="377" t="n">
        <f aca="false">+[1]data1cf!J423</f>
        <v>27466.5108627824</v>
      </c>
      <c r="L423" s="377" t="n">
        <f aca="false">+[1]data1cf!K423</f>
        <v>27990.6912153536</v>
      </c>
      <c r="M423" s="377" t="n">
        <f aca="false">+[1]data1cf!L423</f>
        <v>28624.8221995918</v>
      </c>
      <c r="N423" s="377" t="n">
        <f aca="false">+[1]data1cf!M423</f>
        <v>29299.0736084323</v>
      </c>
      <c r="O423" s="377" t="n">
        <f aca="false">+[1]data1cf!N423</f>
        <v>29701.7212467472</v>
      </c>
      <c r="P423" s="377" t="n">
        <f aca="false">+[1]data1cf!O423</f>
        <v>38545.0013105737</v>
      </c>
      <c r="Q423" s="377" t="n">
        <f aca="false">+[1]data1cf!P423</f>
        <v>47110.7344847906</v>
      </c>
      <c r="R423" s="377" t="n">
        <f aca="false">+[1]data1cf!Q423</f>
        <v>36506.7092200239</v>
      </c>
      <c r="S423" s="377" t="n">
        <f aca="false">+[1]data1cf!R423</f>
        <v>25474.4808268649</v>
      </c>
      <c r="T423" s="377" t="n">
        <f aca="false">+[1]data1cf!S423</f>
        <v>25233.0025869995</v>
      </c>
      <c r="U423" s="377" t="n">
        <f aca="false">+[1]data1cf!T423</f>
        <v>24966.4981021898</v>
      </c>
      <c r="V423" s="377" t="n">
        <f aca="false">+[1]data1cf!U423</f>
        <v>47899.3751792449</v>
      </c>
      <c r="W423" s="377" t="n">
        <f aca="false">+[1]data1cf!V423</f>
        <v>0</v>
      </c>
      <c r="X423" s="377" t="n">
        <f aca="false">+[1]data1cf!W423</f>
        <v>0</v>
      </c>
      <c r="Y423" s="377" t="n">
        <f aca="false">+[1]data1cf!X423</f>
        <v>0</v>
      </c>
      <c r="Z423" s="377" t="n">
        <f aca="false">+[1]data1cf!Y423</f>
        <v>0</v>
      </c>
      <c r="AA423" s="377" t="n">
        <f aca="false">+[1]data1cf!Z423</f>
        <v>0</v>
      </c>
      <c r="AB423" s="377" t="n">
        <f aca="false">+[1]data1cf!AA423</f>
        <v>0</v>
      </c>
      <c r="AC423" s="377" t="n">
        <f aca="false">+[1]data1cf!AB423</f>
        <v>0</v>
      </c>
      <c r="AD423" s="377" t="n">
        <f aca="false">+[1]data1cf!AC423</f>
        <v>0</v>
      </c>
      <c r="AE423" s="377" t="n">
        <f aca="false">+[1]data1cf!AD423</f>
        <v>0</v>
      </c>
      <c r="AF423" s="377" t="n">
        <f aca="false">+[1]data1cf!AE423</f>
        <v>0</v>
      </c>
      <c r="AG423" s="377"/>
      <c r="AH423" s="378" t="n">
        <f aca="false">XNPV(0.1,B423:AF423,$B$1:$AF$1)</f>
        <v>78935.6982981249</v>
      </c>
      <c r="AI423" s="378" t="n">
        <f aca="false">SUMPRODUCT(B423:AA423,$B$1010:$AA$1010)</f>
        <v>168045.565504547</v>
      </c>
      <c r="AJ423" s="379" t="n">
        <f aca="false">SUMPRODUCT(B423:AF423,$B$1012:$AF$1012)</f>
        <v>167593.456193615</v>
      </c>
      <c r="AK423" s="380" t="n">
        <f aca="false">XIRR(B423:AF423,$B$1:$AF$1)</f>
        <v>0.157507135735402</v>
      </c>
      <c r="AL423" s="381" t="n">
        <f aca="false">1-EXP(-(1/0.25)*(AI423/ABS($AI$1010)))</f>
        <v>0.984743125146643</v>
      </c>
    </row>
    <row r="424" customFormat="false" ht="12.75" hidden="false" customHeight="false" outlineLevel="0" collapsed="false">
      <c r="A424" s="371"/>
      <c r="B424" s="377" t="n">
        <f aca="false">+[1]data1cf!A424</f>
        <v>-176796.191459039</v>
      </c>
      <c r="C424" s="377" t="n">
        <f aca="false">+[1]data1cf!B424</f>
        <v>7216.21562977124</v>
      </c>
      <c r="D424" s="377" t="n">
        <f aca="false">+[1]data1cf!C424</f>
        <v>42481.071298938</v>
      </c>
      <c r="E424" s="377" t="n">
        <f aca="false">+[1]data1cf!D424</f>
        <v>43122.3671134957</v>
      </c>
      <c r="F424" s="377" t="n">
        <f aca="false">+[1]data1cf!E424</f>
        <v>26544.6852746633</v>
      </c>
      <c r="G424" s="377" t="n">
        <f aca="false">+[1]data1cf!F424</f>
        <v>26424.0807536558</v>
      </c>
      <c r="H424" s="377" t="n">
        <f aca="false">+[1]data1cf!G424</f>
        <v>25653.2869993307</v>
      </c>
      <c r="I424" s="377" t="n">
        <f aca="false">+[1]data1cf!H424</f>
        <v>25216.3066593876</v>
      </c>
      <c r="J424" s="377" t="n">
        <f aca="false">+[1]data1cf!I424</f>
        <v>26071.3633979891</v>
      </c>
      <c r="K424" s="377" t="n">
        <f aca="false">+[1]data1cf!J424</f>
        <v>26570.0826361542</v>
      </c>
      <c r="L424" s="377" t="n">
        <f aca="false">+[1]data1cf!K424</f>
        <v>27141.084099709</v>
      </c>
      <c r="M424" s="377" t="n">
        <f aca="false">+[1]data1cf!L424</f>
        <v>27816.5597107054</v>
      </c>
      <c r="N424" s="377" t="n">
        <f aca="false">+[1]data1cf!M424</f>
        <v>28530.6155914181</v>
      </c>
      <c r="O424" s="377" t="n">
        <f aca="false">+[1]data1cf!N424</f>
        <v>28981.6995604244</v>
      </c>
      <c r="P424" s="377" t="n">
        <f aca="false">+[1]data1cf!O424</f>
        <v>37510.3638996619</v>
      </c>
      <c r="Q424" s="377" t="n">
        <f aca="false">+[1]data1cf!P424</f>
        <v>45747.0132302551</v>
      </c>
      <c r="R424" s="377" t="n">
        <f aca="false">+[1]data1cf!Q424</f>
        <v>35615.4447981336</v>
      </c>
      <c r="S424" s="377" t="n">
        <f aca="false">+[1]data1cf!R424</f>
        <v>25066.8304110889</v>
      </c>
      <c r="T424" s="377" t="n">
        <f aca="false">+[1]data1cf!S424</f>
        <v>24846.7727140159</v>
      </c>
      <c r="U424" s="377" t="n">
        <f aca="false">+[1]data1cf!T424</f>
        <v>24601.7118470237</v>
      </c>
      <c r="V424" s="377" t="n">
        <f aca="false">+[1]data1cf!U424</f>
        <v>46560.1305890616</v>
      </c>
      <c r="W424" s="377" t="n">
        <f aca="false">+[1]data1cf!V424</f>
        <v>0</v>
      </c>
      <c r="X424" s="377" t="n">
        <f aca="false">+[1]data1cf!W424</f>
        <v>0</v>
      </c>
      <c r="Y424" s="377" t="n">
        <f aca="false">+[1]data1cf!X424</f>
        <v>0</v>
      </c>
      <c r="Z424" s="377" t="n">
        <f aca="false">+[1]data1cf!Y424</f>
        <v>0</v>
      </c>
      <c r="AA424" s="377" t="n">
        <f aca="false">+[1]data1cf!Z424</f>
        <v>0</v>
      </c>
      <c r="AB424" s="377" t="n">
        <f aca="false">+[1]data1cf!AA424</f>
        <v>0</v>
      </c>
      <c r="AC424" s="377" t="n">
        <f aca="false">+[1]data1cf!AB424</f>
        <v>0</v>
      </c>
      <c r="AD424" s="377" t="n">
        <f aca="false">+[1]data1cf!AC424</f>
        <v>0</v>
      </c>
      <c r="AE424" s="377" t="n">
        <f aca="false">+[1]data1cf!AD424</f>
        <v>0</v>
      </c>
      <c r="AF424" s="377" t="n">
        <f aca="false">+[1]data1cf!AE424</f>
        <v>0</v>
      </c>
      <c r="AG424" s="377"/>
      <c r="AH424" s="378" t="n">
        <f aca="false">XNPV(0.1,B424:AF424,$B$1:$AF$1)</f>
        <v>69173.0426865009</v>
      </c>
      <c r="AI424" s="378" t="n">
        <f aca="false">SUMPRODUCT(B424:AA424,$B$1010:$AA$1010)</f>
        <v>154686.163529082</v>
      </c>
      <c r="AJ424" s="379" t="n">
        <f aca="false">SUMPRODUCT(B424:AF424,$B$1012:$AF$1012)</f>
        <v>154250.566243222</v>
      </c>
      <c r="AK424" s="380" t="n">
        <f aca="false">XIRR(B424:AF424,$B$1:$AF$1)</f>
        <v>0.151122325951758</v>
      </c>
      <c r="AL424" s="381" t="n">
        <f aca="false">1-EXP(-(1/0.25)*(AI424/ABS($AI$1010)))</f>
        <v>0.978724602323239</v>
      </c>
    </row>
    <row r="425" customFormat="false" ht="12.75" hidden="false" customHeight="false" outlineLevel="0" collapsed="false">
      <c r="A425" s="371"/>
      <c r="B425" s="377" t="n">
        <f aca="false">+[1]data1cf!A425</f>
        <v>-162596.255804797</v>
      </c>
      <c r="C425" s="377" t="n">
        <f aca="false">+[1]data1cf!B425</f>
        <v>7205.19654145187</v>
      </c>
      <c r="D425" s="377" t="n">
        <f aca="false">+[1]data1cf!C425</f>
        <v>43889.938985548</v>
      </c>
      <c r="E425" s="377" t="n">
        <f aca="false">+[1]data1cf!D425</f>
        <v>41286.0511352606</v>
      </c>
      <c r="F425" s="377" t="n">
        <f aca="false">+[1]data1cf!E425</f>
        <v>24255.3349352496</v>
      </c>
      <c r="G425" s="377" t="n">
        <f aca="false">+[1]data1cf!F425</f>
        <v>24296.3834104182</v>
      </c>
      <c r="H425" s="377" t="n">
        <f aca="false">+[1]data1cf!G425</f>
        <v>23727.6788269794</v>
      </c>
      <c r="I425" s="377" t="n">
        <f aca="false">+[1]data1cf!H425</f>
        <v>23460.3970528921</v>
      </c>
      <c r="J425" s="377" t="n">
        <f aca="false">+[1]data1cf!I425</f>
        <v>24381.939484732</v>
      </c>
      <c r="K425" s="377" t="n">
        <f aca="false">+[1]data1cf!J425</f>
        <v>24968.7780839462</v>
      </c>
      <c r="L425" s="377" t="n">
        <f aca="false">+[1]data1cf!K425</f>
        <v>25623.4168716391</v>
      </c>
      <c r="M425" s="377" t="n">
        <f aca="false">+[1]data1cf!L425</f>
        <v>26372.7470725191</v>
      </c>
      <c r="N425" s="377" t="n">
        <f aca="false">+[1]data1cf!M425</f>
        <v>27157.9063389948</v>
      </c>
      <c r="O425" s="377" t="n">
        <f aca="false">+[1]data1cf!N425</f>
        <v>27695.512925791</v>
      </c>
      <c r="P425" s="377" t="n">
        <f aca="false">+[1]data1cf!O425</f>
        <v>35662.1739980454</v>
      </c>
      <c r="Q425" s="377" t="n">
        <f aca="false">+[1]data1cf!P425</f>
        <v>43310.975421579</v>
      </c>
      <c r="R425" s="377" t="n">
        <f aca="false">+[1]data1cf!Q425</f>
        <v>34023.3644356462</v>
      </c>
      <c r="S425" s="377" t="n">
        <f aca="false">+[1]data1cf!R425</f>
        <v>24338.6377380989</v>
      </c>
      <c r="T425" s="377" t="n">
        <f aca="false">+[1]data1cf!S425</f>
        <v>24156.8439105313</v>
      </c>
      <c r="U425" s="377" t="n">
        <f aca="false">+[1]data1cf!T425</f>
        <v>23950.0881323425</v>
      </c>
      <c r="V425" s="377" t="n">
        <f aca="false">+[1]data1cf!U425</f>
        <v>44167.8158503268</v>
      </c>
      <c r="W425" s="377" t="n">
        <f aca="false">+[1]data1cf!V425</f>
        <v>0</v>
      </c>
      <c r="X425" s="377" t="n">
        <f aca="false">+[1]data1cf!W425</f>
        <v>0</v>
      </c>
      <c r="Y425" s="377" t="n">
        <f aca="false">+[1]data1cf!X425</f>
        <v>0</v>
      </c>
      <c r="Z425" s="377" t="n">
        <f aca="false">+[1]data1cf!Y425</f>
        <v>0</v>
      </c>
      <c r="AA425" s="377" t="n">
        <f aca="false">+[1]data1cf!Z425</f>
        <v>0</v>
      </c>
      <c r="AB425" s="377" t="n">
        <f aca="false">+[1]data1cf!AA425</f>
        <v>0</v>
      </c>
      <c r="AC425" s="377" t="n">
        <f aca="false">+[1]data1cf!AB425</f>
        <v>0</v>
      </c>
      <c r="AD425" s="377" t="n">
        <f aca="false">+[1]data1cf!AC425</f>
        <v>0</v>
      </c>
      <c r="AE425" s="377" t="n">
        <f aca="false">+[1]data1cf!AD425</f>
        <v>0</v>
      </c>
      <c r="AF425" s="377" t="n">
        <f aca="false">+[1]data1cf!AE425</f>
        <v>0</v>
      </c>
      <c r="AG425" s="377"/>
      <c r="AH425" s="378" t="n">
        <f aca="false">XNPV(0.1,B425:AF425,$B$1:$AF$1)</f>
        <v>72766.348296967</v>
      </c>
      <c r="AI425" s="378" t="n">
        <f aca="false">SUMPRODUCT(B425:AA425,$B$1010:$AA$1010)</f>
        <v>154007.634386707</v>
      </c>
      <c r="AJ425" s="379" t="n">
        <f aca="false">SUMPRODUCT(B425:AF425,$B$1012:$AF$1012)</f>
        <v>153593.471506463</v>
      </c>
      <c r="AK425" s="380" t="n">
        <f aca="false">XIRR(B425:AF425,$B$1:$AF$1)</f>
        <v>0.158617448259542</v>
      </c>
      <c r="AL425" s="381" t="n">
        <f aca="false">1-EXP(-(1/0.25)*(AI425/ABS($AI$1010)))</f>
        <v>0.978362233363915</v>
      </c>
    </row>
    <row r="426" customFormat="false" ht="12.75" hidden="false" customHeight="false" outlineLevel="0" collapsed="false">
      <c r="A426" s="371"/>
      <c r="B426" s="377" t="n">
        <f aca="false">+[1]data1cf!A426</f>
        <v>-173507.459414919</v>
      </c>
      <c r="C426" s="377" t="n">
        <f aca="false">+[1]data1cf!B426</f>
        <v>9028.08811516681</v>
      </c>
      <c r="D426" s="377" t="n">
        <f aca="false">+[1]data1cf!C426</f>
        <v>46362.6674094004</v>
      </c>
      <c r="E426" s="377" t="n">
        <f aca="false">+[1]data1cf!D426</f>
        <v>45531.7618474534</v>
      </c>
      <c r="F426" s="377" t="n">
        <f aca="false">+[1]data1cf!E426</f>
        <v>26014.4673916546</v>
      </c>
      <c r="G426" s="377" t="n">
        <f aca="false">+[1]data1cf!F426</f>
        <v>25931.3020113238</v>
      </c>
      <c r="H426" s="377" t="n">
        <f aca="false">+[1]data1cf!G426</f>
        <v>25207.3124924715</v>
      </c>
      <c r="I426" s="377" t="n">
        <f aca="false">+[1]data1cf!H426</f>
        <v>24809.6346624105</v>
      </c>
      <c r="J426" s="377" t="n">
        <f aca="false">+[1]data1cf!I426</f>
        <v>25680.0896137325</v>
      </c>
      <c r="K426" s="377" t="n">
        <f aca="false">+[1]data1cf!J426</f>
        <v>26199.2174631371</v>
      </c>
      <c r="L426" s="377" t="n">
        <f aca="false">+[1]data1cf!K426</f>
        <v>26789.589489677</v>
      </c>
      <c r="M426" s="377" t="n">
        <f aca="false">+[1]data1cf!L426</f>
        <v>27482.1699638414</v>
      </c>
      <c r="N426" s="377" t="n">
        <f aca="false">+[1]data1cf!M426</f>
        <v>28212.6935236265</v>
      </c>
      <c r="O426" s="377" t="n">
        <f aca="false">+[1]data1cf!N426</f>
        <v>28683.8162951031</v>
      </c>
      <c r="P426" s="377" t="n">
        <f aca="false">+[1]data1cf!O426</f>
        <v>37082.3196112181</v>
      </c>
      <c r="Q426" s="377" t="n">
        <f aca="false">+[1]data1cf!P426</f>
        <v>45182.8222510032</v>
      </c>
      <c r="R426" s="377" t="n">
        <f aca="false">+[1]data1cf!Q426</f>
        <v>35246.7159649601</v>
      </c>
      <c r="S426" s="377" t="n">
        <f aca="false">+[1]data1cf!R426</f>
        <v>24898.1796061649</v>
      </c>
      <c r="T426" s="377" t="n">
        <f aca="false">+[1]data1cf!S426</f>
        <v>24686.9838938811</v>
      </c>
      <c r="U426" s="377" t="n">
        <f aca="false">+[1]data1cf!T426</f>
        <v>24450.7945581456</v>
      </c>
      <c r="V426" s="377" t="n">
        <f aca="false">+[1]data1cf!U426</f>
        <v>46006.0659557796</v>
      </c>
      <c r="W426" s="377" t="n">
        <f aca="false">+[1]data1cf!V426</f>
        <v>0</v>
      </c>
      <c r="X426" s="377" t="n">
        <f aca="false">+[1]data1cf!W426</f>
        <v>0</v>
      </c>
      <c r="Y426" s="377" t="n">
        <f aca="false">+[1]data1cf!X426</f>
        <v>0</v>
      </c>
      <c r="Z426" s="377" t="n">
        <f aca="false">+[1]data1cf!Y426</f>
        <v>0</v>
      </c>
      <c r="AA426" s="377" t="n">
        <f aca="false">+[1]data1cf!Z426</f>
        <v>0</v>
      </c>
      <c r="AB426" s="377" t="n">
        <f aca="false">+[1]data1cf!AA426</f>
        <v>0</v>
      </c>
      <c r="AC426" s="377" t="n">
        <f aca="false">+[1]data1cf!AB426</f>
        <v>0</v>
      </c>
      <c r="AD426" s="377" t="n">
        <f aca="false">+[1]data1cf!AC426</f>
        <v>0</v>
      </c>
      <c r="AE426" s="377" t="n">
        <f aca="false">+[1]data1cf!AD426</f>
        <v>0</v>
      </c>
      <c r="AF426" s="377" t="n">
        <f aca="false">+[1]data1cf!AE426</f>
        <v>0</v>
      </c>
      <c r="AG426" s="377"/>
      <c r="AH426" s="378" t="n">
        <f aca="false">XNPV(0.1,B426:AF426,$B$1:$AF$1)</f>
        <v>76721.4207229626</v>
      </c>
      <c r="AI426" s="378" t="n">
        <f aca="false">SUMPRODUCT(B426:AA426,$B$1010:$AA$1010)</f>
        <v>161865.899496982</v>
      </c>
      <c r="AJ426" s="379" t="n">
        <f aca="false">SUMPRODUCT(B426:AF426,$B$1012:$AF$1012)</f>
        <v>161432.955426937</v>
      </c>
      <c r="AK426" s="380" t="n">
        <f aca="false">XIRR(B426:AF426,$B$1:$AF$1)</f>
        <v>0.158967063557156</v>
      </c>
      <c r="AL426" s="381" t="n">
        <f aca="false">1-EXP(-(1/0.25)*(AI426/ABS($AI$1010)))</f>
        <v>0.982206295637089</v>
      </c>
    </row>
    <row r="427" customFormat="false" ht="12.75" hidden="false" customHeight="false" outlineLevel="0" collapsed="false">
      <c r="A427" s="371"/>
      <c r="B427" s="377" t="n">
        <f aca="false">+[1]data1cf!A427</f>
        <v>-182799.321198523</v>
      </c>
      <c r="C427" s="377" t="n">
        <f aca="false">+[1]data1cf!B427</f>
        <v>8182.72328934004</v>
      </c>
      <c r="D427" s="377" t="n">
        <f aca="false">+[1]data1cf!C427</f>
        <v>45104.0710376813</v>
      </c>
      <c r="E427" s="377" t="n">
        <f aca="false">+[1]data1cf!D427</f>
        <v>48670.1783714149</v>
      </c>
      <c r="F427" s="377" t="n">
        <f aca="false">+[1]data1cf!E427</f>
        <v>27512.52537206</v>
      </c>
      <c r="G427" s="377" t="n">
        <f aca="false">+[1]data1cf!F427</f>
        <v>27323.5808294889</v>
      </c>
      <c r="H427" s="377" t="n">
        <f aca="false">+[1]data1cf!G427</f>
        <v>26467.35235621</v>
      </c>
      <c r="I427" s="377" t="n">
        <f aca="false">+[1]data1cf!H427</f>
        <v>25958.6306695288</v>
      </c>
      <c r="J427" s="377" t="n">
        <f aca="false">+[1]data1cf!I427</f>
        <v>26785.5800806003</v>
      </c>
      <c r="K427" s="377" t="n">
        <f aca="false">+[1]data1cf!J427</f>
        <v>27247.0461952435</v>
      </c>
      <c r="L427" s="377" t="n">
        <f aca="false">+[1]data1cf!K427</f>
        <v>27782.6893501343</v>
      </c>
      <c r="M427" s="377" t="n">
        <f aca="false">+[1]data1cf!L427</f>
        <v>28426.9423770489</v>
      </c>
      <c r="N427" s="377" t="n">
        <f aca="false">+[1]data1cf!M427</f>
        <v>29110.9387659408</v>
      </c>
      <c r="O427" s="377" t="n">
        <f aca="false">+[1]data1cf!N427</f>
        <v>29525.4446466628</v>
      </c>
      <c r="P427" s="377" t="n">
        <f aca="false">+[1]data1cf!O427</f>
        <v>38291.7000995406</v>
      </c>
      <c r="Q427" s="377" t="n">
        <f aca="false">+[1]data1cf!P427</f>
        <v>46776.8665600062</v>
      </c>
      <c r="R427" s="377" t="n">
        <f aca="false">+[1]data1cf!Q427</f>
        <v>36288.5087615497</v>
      </c>
      <c r="S427" s="377" t="n">
        <f aca="false">+[1]data1cf!R427</f>
        <v>25374.6793477137</v>
      </c>
      <c r="T427" s="377" t="n">
        <f aca="false">+[1]data1cf!S427</f>
        <v>25138.445311637</v>
      </c>
      <c r="U427" s="377" t="n">
        <f aca="false">+[1]data1cf!T427</f>
        <v>24877.1906798723</v>
      </c>
      <c r="V427" s="377" t="n">
        <f aca="false">+[1]data1cf!U427</f>
        <v>47571.499661711</v>
      </c>
      <c r="W427" s="377" t="n">
        <f aca="false">+[1]data1cf!V427</f>
        <v>0</v>
      </c>
      <c r="X427" s="377" t="n">
        <f aca="false">+[1]data1cf!W427</f>
        <v>0</v>
      </c>
      <c r="Y427" s="377" t="n">
        <f aca="false">+[1]data1cf!X427</f>
        <v>0</v>
      </c>
      <c r="Z427" s="377" t="n">
        <f aca="false">+[1]data1cf!Y427</f>
        <v>0</v>
      </c>
      <c r="AA427" s="377" t="n">
        <f aca="false">+[1]data1cf!Z427</f>
        <v>0</v>
      </c>
      <c r="AB427" s="377" t="n">
        <f aca="false">+[1]data1cf!AA427</f>
        <v>0</v>
      </c>
      <c r="AC427" s="377" t="n">
        <f aca="false">+[1]data1cf!AB427</f>
        <v>0</v>
      </c>
      <c r="AD427" s="377" t="n">
        <f aca="false">+[1]data1cf!AC427</f>
        <v>0</v>
      </c>
      <c r="AE427" s="377" t="n">
        <f aca="false">+[1]data1cf!AD427</f>
        <v>0</v>
      </c>
      <c r="AF427" s="377" t="n">
        <f aca="false">+[1]data1cf!AE427</f>
        <v>0</v>
      </c>
      <c r="AG427" s="377"/>
      <c r="AH427" s="378" t="n">
        <f aca="false">XNPV(0.1,B427:AF427,$B$1:$AF$1)</f>
        <v>74771.625889259</v>
      </c>
      <c r="AI427" s="378" t="n">
        <f aca="false">SUMPRODUCT(B427:AA427,$B$1010:$AA$1010)</f>
        <v>162846.6314566</v>
      </c>
      <c r="AJ427" s="379" t="n">
        <f aca="false">SUMPRODUCT(B427:AF427,$B$1012:$AF$1012)</f>
        <v>162399.130908756</v>
      </c>
      <c r="AK427" s="380" t="n">
        <f aca="false">XIRR(B427:AF427,$B$1:$AF$1)</f>
        <v>0.154386574084084</v>
      </c>
      <c r="AL427" s="381" t="n">
        <f aca="false">1-EXP(-(1/0.25)*(AI427/ABS($AI$1010)))</f>
        <v>0.982635396116093</v>
      </c>
    </row>
    <row r="428" customFormat="false" ht="12.75" hidden="false" customHeight="false" outlineLevel="0" collapsed="false">
      <c r="A428" s="371"/>
      <c r="B428" s="377" t="n">
        <f aca="false">+[1]data1cf!A428</f>
        <v>-178203.768041326</v>
      </c>
      <c r="C428" s="377" t="n">
        <f aca="false">+[1]data1cf!B428</f>
        <v>11888.9335253456</v>
      </c>
      <c r="D428" s="377" t="n">
        <f aca="false">+[1]data1cf!C428</f>
        <v>46466.732137333</v>
      </c>
      <c r="E428" s="377" t="n">
        <f aca="false">+[1]data1cf!D428</f>
        <v>44504.8016567819</v>
      </c>
      <c r="F428" s="377" t="n">
        <f aca="false">+[1]data1cf!E428</f>
        <v>26771.6184104795</v>
      </c>
      <c r="G428" s="377" t="n">
        <f aca="false">+[1]data1cf!F428</f>
        <v>26634.9899456029</v>
      </c>
      <c r="H428" s="377" t="n">
        <f aca="false">+[1]data1cf!G428</f>
        <v>25844.1639889212</v>
      </c>
      <c r="I428" s="377" t="n">
        <f aca="false">+[1]data1cf!H428</f>
        <v>25390.3621835039</v>
      </c>
      <c r="J428" s="377" t="n">
        <f aca="false">+[1]data1cf!I428</f>
        <v>26238.8284904906</v>
      </c>
      <c r="K428" s="377" t="n">
        <f aca="false">+[1]data1cf!J428</f>
        <v>26728.8128475918</v>
      </c>
      <c r="L428" s="377" t="n">
        <f aca="false">+[1]data1cf!K428</f>
        <v>27291.5237145037</v>
      </c>
      <c r="M428" s="377" t="n">
        <f aca="false">+[1]data1cf!L428</f>
        <v>27959.6784478749</v>
      </c>
      <c r="N428" s="377" t="n">
        <f aca="false">+[1]data1cf!M428</f>
        <v>28666.6861656126</v>
      </c>
      <c r="O428" s="377" t="n">
        <f aca="false">+[1]data1cf!N428</f>
        <v>29109.1935316256</v>
      </c>
      <c r="P428" s="377" t="n">
        <f aca="false">+[1]data1cf!O428</f>
        <v>37693.5667597646</v>
      </c>
      <c r="Q428" s="377" t="n">
        <f aca="false">+[1]data1cf!P428</f>
        <v>45988.486843696</v>
      </c>
      <c r="R428" s="377" t="n">
        <f aca="false">+[1]data1cf!Q428</f>
        <v>35773.2606565939</v>
      </c>
      <c r="S428" s="377" t="n">
        <f aca="false">+[1]data1cf!R428</f>
        <v>25139.0129180277</v>
      </c>
      <c r="T428" s="377" t="n">
        <f aca="false">+[1]data1cf!S428</f>
        <v>24915.1622934391</v>
      </c>
      <c r="U428" s="377" t="n">
        <f aca="false">+[1]data1cf!T428</f>
        <v>24666.3044130452</v>
      </c>
      <c r="V428" s="377" t="n">
        <f aca="false">+[1]data1cf!U428</f>
        <v>46797.2701286834</v>
      </c>
      <c r="W428" s="377" t="n">
        <f aca="false">+[1]data1cf!V428</f>
        <v>0</v>
      </c>
      <c r="X428" s="377" t="n">
        <f aca="false">+[1]data1cf!W428</f>
        <v>0</v>
      </c>
      <c r="Y428" s="377" t="n">
        <f aca="false">+[1]data1cf!X428</f>
        <v>0</v>
      </c>
      <c r="Z428" s="377" t="n">
        <f aca="false">+[1]data1cf!Y428</f>
        <v>0</v>
      </c>
      <c r="AA428" s="377" t="n">
        <f aca="false">+[1]data1cf!Z428</f>
        <v>0</v>
      </c>
      <c r="AB428" s="377" t="n">
        <f aca="false">+[1]data1cf!AA428</f>
        <v>0</v>
      </c>
      <c r="AC428" s="377" t="n">
        <f aca="false">+[1]data1cf!AB428</f>
        <v>0</v>
      </c>
      <c r="AD428" s="377" t="n">
        <f aca="false">+[1]data1cf!AC428</f>
        <v>0</v>
      </c>
      <c r="AE428" s="377" t="n">
        <f aca="false">+[1]data1cf!AD428</f>
        <v>0</v>
      </c>
      <c r="AF428" s="377" t="n">
        <f aca="false">+[1]data1cf!AE428</f>
        <v>0</v>
      </c>
      <c r="AG428" s="377"/>
      <c r="AH428" s="378" t="n">
        <f aca="false">XNPV(0.1,B428:AF428,$B$1:$AF$1)</f>
        <v>77373.8976023456</v>
      </c>
      <c r="AI428" s="378" t="n">
        <f aca="false">SUMPRODUCT(B428:AA428,$B$1010:$AA$1010)</f>
        <v>163924.930741645</v>
      </c>
      <c r="AJ428" s="379" t="n">
        <f aca="false">SUMPRODUCT(B428:AF428,$B$1012:$AF$1012)</f>
        <v>163484.962272955</v>
      </c>
      <c r="AK428" s="380" t="n">
        <f aca="false">XIRR(B428:AF428,$B$1:$AF$1)</f>
        <v>0.158328155621524</v>
      </c>
      <c r="AL428" s="381" t="n">
        <f aca="false">1-EXP(-(1/0.25)*(AI428/ABS($AI$1010)))</f>
        <v>0.983095251642921</v>
      </c>
    </row>
    <row r="429" customFormat="false" ht="12.75" hidden="false" customHeight="false" outlineLevel="0" collapsed="false">
      <c r="A429" s="371"/>
      <c r="B429" s="377" t="n">
        <f aca="false">+[1]data1cf!A429</f>
        <v>-182573.082975409</v>
      </c>
      <c r="C429" s="377" t="n">
        <f aca="false">+[1]data1cf!B429</f>
        <v>8982.02922649228</v>
      </c>
      <c r="D429" s="377" t="n">
        <f aca="false">+[1]data1cf!C429</f>
        <v>50279.4124155379</v>
      </c>
      <c r="E429" s="377" t="n">
        <f aca="false">+[1]data1cf!D429</f>
        <v>45474.2035080097</v>
      </c>
      <c r="F429" s="377" t="n">
        <f aca="false">+[1]data1cf!E429</f>
        <v>27476.0506608019</v>
      </c>
      <c r="G429" s="377" t="n">
        <f aca="false">+[1]data1cf!F429</f>
        <v>27289.6816289588</v>
      </c>
      <c r="H429" s="377" t="n">
        <f aca="false">+[1]data1cf!G429</f>
        <v>26436.6729093494</v>
      </c>
      <c r="I429" s="377" t="n">
        <f aca="false">+[1]data1cf!H429</f>
        <v>25930.6549181594</v>
      </c>
      <c r="J429" s="377" t="n">
        <f aca="false">+[1]data1cf!I429</f>
        <v>26758.663601996</v>
      </c>
      <c r="K429" s="377" t="n">
        <f aca="false">+[1]data1cf!J429</f>
        <v>27221.5336643858</v>
      </c>
      <c r="L429" s="377" t="n">
        <f aca="false">+[1]data1cf!K429</f>
        <v>27758.5093576811</v>
      </c>
      <c r="M429" s="377" t="n">
        <f aca="false">+[1]data1cf!L429</f>
        <v>28403.9390611377</v>
      </c>
      <c r="N429" s="377" t="n">
        <f aca="false">+[1]data1cf!M429</f>
        <v>29089.0682934483</v>
      </c>
      <c r="O429" s="377" t="n">
        <f aca="false">+[1]data1cf!N429</f>
        <v>29504.9526820583</v>
      </c>
      <c r="P429" s="377" t="n">
        <f aca="false">+[1]data1cf!O429</f>
        <v>38262.2541070023</v>
      </c>
      <c r="Q429" s="377" t="n">
        <f aca="false">+[1]data1cf!P429</f>
        <v>46738.0547739043</v>
      </c>
      <c r="R429" s="377" t="n">
        <f aca="false">+[1]data1cf!Q429</f>
        <v>36263.143193632</v>
      </c>
      <c r="S429" s="377" t="n">
        <f aca="false">+[1]data1cf!R429</f>
        <v>25363.0775334215</v>
      </c>
      <c r="T429" s="377" t="n">
        <f aca="false">+[1]data1cf!S429</f>
        <v>25127.4531303781</v>
      </c>
      <c r="U429" s="377" t="n">
        <f aca="false">+[1]data1cf!T429</f>
        <v>24866.8087883667</v>
      </c>
      <c r="V429" s="377" t="n">
        <f aca="false">+[1]data1cf!U429</f>
        <v>47533.3844864877</v>
      </c>
      <c r="W429" s="377" t="n">
        <f aca="false">+[1]data1cf!V429</f>
        <v>0</v>
      </c>
      <c r="X429" s="377" t="n">
        <f aca="false">+[1]data1cf!W429</f>
        <v>0</v>
      </c>
      <c r="Y429" s="377" t="n">
        <f aca="false">+[1]data1cf!X429</f>
        <v>0</v>
      </c>
      <c r="Z429" s="377" t="n">
        <f aca="false">+[1]data1cf!Y429</f>
        <v>0</v>
      </c>
      <c r="AA429" s="377" t="n">
        <f aca="false">+[1]data1cf!Z429</f>
        <v>0</v>
      </c>
      <c r="AB429" s="377" t="n">
        <f aca="false">+[1]data1cf!AA429</f>
        <v>0</v>
      </c>
      <c r="AC429" s="377" t="n">
        <f aca="false">+[1]data1cf!AB429</f>
        <v>0</v>
      </c>
      <c r="AD429" s="377" t="n">
        <f aca="false">+[1]data1cf!AC429</f>
        <v>0</v>
      </c>
      <c r="AE429" s="377" t="n">
        <f aca="false">+[1]data1cf!AD429</f>
        <v>0</v>
      </c>
      <c r="AF429" s="377" t="n">
        <f aca="false">+[1]data1cf!AE429</f>
        <v>0</v>
      </c>
      <c r="AG429" s="377"/>
      <c r="AH429" s="378" t="n">
        <f aca="false">XNPV(0.1,B429:AF429,$B$1:$AF$1)</f>
        <v>77434.5749493224</v>
      </c>
      <c r="AI429" s="378" t="n">
        <f aca="false">SUMPRODUCT(B429:AA429,$B$1010:$AA$1010)</f>
        <v>165535.782035357</v>
      </c>
      <c r="AJ429" s="379" t="n">
        <f aca="false">SUMPRODUCT(B429:AF429,$B$1012:$AF$1012)</f>
        <v>165088.329259941</v>
      </c>
      <c r="AK429" s="380" t="n">
        <f aca="false">XIRR(B429:AF429,$B$1:$AF$1)</f>
        <v>0.156957557890012</v>
      </c>
      <c r="AL429" s="381" t="n">
        <f aca="false">1-EXP(-(1/0.25)*(AI429/ABS($AI$1010)))</f>
        <v>0.983759635458754</v>
      </c>
    </row>
    <row r="430" customFormat="false" ht="12.75" hidden="false" customHeight="false" outlineLevel="0" collapsed="false">
      <c r="A430" s="371"/>
      <c r="B430" s="377" t="n">
        <f aca="false">+[1]data1cf!A430</f>
        <v>-158138.394688367</v>
      </c>
      <c r="C430" s="377" t="n">
        <f aca="false">+[1]data1cf!B430</f>
        <v>10406.8283877258</v>
      </c>
      <c r="D430" s="377" t="n">
        <f aca="false">+[1]data1cf!C430</f>
        <v>42814.878672949</v>
      </c>
      <c r="E430" s="377" t="n">
        <f aca="false">+[1]data1cf!D430</f>
        <v>43253.5562838155</v>
      </c>
      <c r="F430" s="377" t="n">
        <f aca="false">+[1]data1cf!E430</f>
        <v>23536.6270404775</v>
      </c>
      <c r="G430" s="377" t="n">
        <f aca="false">+[1]data1cf!F430</f>
        <v>23628.4240981434</v>
      </c>
      <c r="H430" s="377" t="n">
        <f aca="false">+[1]data1cf!G430</f>
        <v>23123.1624400027</v>
      </c>
      <c r="I430" s="377" t="n">
        <f aca="false">+[1]data1cf!H430</f>
        <v>22909.155036776</v>
      </c>
      <c r="J430" s="377" t="n">
        <f aca="false">+[1]data1cf!I430</f>
        <v>23851.5696749345</v>
      </c>
      <c r="K430" s="377" t="n">
        <f aca="false">+[1]data1cf!J430</f>
        <v>24466.072052548</v>
      </c>
      <c r="L430" s="377" t="n">
        <f aca="false">+[1]data1cf!K430</f>
        <v>25146.9675490203</v>
      </c>
      <c r="M430" s="377" t="n">
        <f aca="false">+[1]data1cf!L430</f>
        <v>25919.4833130275</v>
      </c>
      <c r="N430" s="377" t="n">
        <f aca="false">+[1]data1cf!M430</f>
        <v>26726.9644425282</v>
      </c>
      <c r="O430" s="377" t="n">
        <f aca="false">+[1]data1cf!N430</f>
        <v>27291.7335336433</v>
      </c>
      <c r="P430" s="377" t="n">
        <f aca="false">+[1]data1cf!O430</f>
        <v>35081.961939427</v>
      </c>
      <c r="Q430" s="377" t="n">
        <f aca="false">+[1]data1cf!P430</f>
        <v>42546.2171515505</v>
      </c>
      <c r="R430" s="377" t="n">
        <f aca="false">+[1]data1cf!Q430</f>
        <v>33523.5542030522</v>
      </c>
      <c r="S430" s="377" t="n">
        <f aca="false">+[1]data1cf!R430</f>
        <v>24110.0323499315</v>
      </c>
      <c r="T430" s="377" t="n">
        <f aca="false">+[1]data1cf!S430</f>
        <v>23940.2509018692</v>
      </c>
      <c r="U430" s="377" t="n">
        <f aca="false">+[1]data1cf!T430</f>
        <v>23745.5204433788</v>
      </c>
      <c r="V430" s="377" t="n">
        <f aca="false">+[1]data1cf!U430</f>
        <v>43416.7837955523</v>
      </c>
      <c r="W430" s="377" t="n">
        <f aca="false">+[1]data1cf!V430</f>
        <v>0</v>
      </c>
      <c r="X430" s="377" t="n">
        <f aca="false">+[1]data1cf!W430</f>
        <v>0</v>
      </c>
      <c r="Y430" s="377" t="n">
        <f aca="false">+[1]data1cf!X430</f>
        <v>0</v>
      </c>
      <c r="Z430" s="377" t="n">
        <f aca="false">+[1]data1cf!Y430</f>
        <v>0</v>
      </c>
      <c r="AA430" s="377" t="n">
        <f aca="false">+[1]data1cf!Z430</f>
        <v>0</v>
      </c>
      <c r="AB430" s="377" t="n">
        <f aca="false">+[1]data1cf!AA430</f>
        <v>0</v>
      </c>
      <c r="AC430" s="377" t="n">
        <f aca="false">+[1]data1cf!AB430</f>
        <v>0</v>
      </c>
      <c r="AD430" s="377" t="n">
        <f aca="false">+[1]data1cf!AC430</f>
        <v>0</v>
      </c>
      <c r="AE430" s="377" t="n">
        <f aca="false">+[1]data1cf!AD430</f>
        <v>0</v>
      </c>
      <c r="AF430" s="377" t="n">
        <f aca="false">+[1]data1cf!AE430</f>
        <v>0</v>
      </c>
      <c r="AG430" s="377"/>
      <c r="AH430" s="378" t="n">
        <f aca="false">XNPV(0.1,B430:AF430,$B$1:$AF$1)</f>
        <v>77465.2871293709</v>
      </c>
      <c r="AI430" s="378" t="n">
        <f aca="false">SUMPRODUCT(B430:AA430,$B$1010:$AA$1010)</f>
        <v>157639.288696961</v>
      </c>
      <c r="AJ430" s="379" t="n">
        <f aca="false">SUMPRODUCT(B430:AF430,$B$1012:$AF$1012)</f>
        <v>157230.830295366</v>
      </c>
      <c r="AK430" s="380" t="n">
        <f aca="false">XIRR(B430:AF430,$B$1:$AF$1)</f>
        <v>0.16505898280481</v>
      </c>
      <c r="AL430" s="381" t="n">
        <f aca="false">1-EXP(-(1/0.25)*(AI430/ABS($AI$1010)))</f>
        <v>0.980232348591977</v>
      </c>
    </row>
    <row r="431" customFormat="false" ht="12.75" hidden="false" customHeight="false" outlineLevel="0" collapsed="false">
      <c r="A431" s="371"/>
      <c r="B431" s="377" t="n">
        <f aca="false">+[1]data1cf!A431</f>
        <v>-190748.620148145</v>
      </c>
      <c r="C431" s="377" t="n">
        <f aca="false">+[1]data1cf!B431</f>
        <v>10063.2108590977</v>
      </c>
      <c r="D431" s="377" t="n">
        <f aca="false">+[1]data1cf!C431</f>
        <v>49851.0399567911</v>
      </c>
      <c r="E431" s="377" t="n">
        <f aca="false">+[1]data1cf!D431</f>
        <v>49849.8206232867</v>
      </c>
      <c r="F431" s="377" t="n">
        <f aca="false">+[1]data1cf!E431</f>
        <v>28794.1319012404</v>
      </c>
      <c r="G431" s="377" t="n">
        <f aca="false">+[1]data1cf!F431</f>
        <v>28514.6920195358</v>
      </c>
      <c r="H431" s="377" t="n">
        <f aca="false">+[1]data1cf!G431</f>
        <v>27545.3315382693</v>
      </c>
      <c r="I431" s="377" t="n">
        <f aca="false">+[1]data1cf!H431</f>
        <v>26941.6105034111</v>
      </c>
      <c r="J431" s="377" t="n">
        <f aca="false">+[1]data1cf!I431</f>
        <v>27731.3404041767</v>
      </c>
      <c r="K431" s="377" t="n">
        <f aca="false">+[1]data1cf!J431</f>
        <v>28143.4762147057</v>
      </c>
      <c r="L431" s="377" t="n">
        <f aca="false">+[1]data1cf!K431</f>
        <v>28632.2981649722</v>
      </c>
      <c r="M431" s="377" t="n">
        <f aca="false">+[1]data1cf!L431</f>
        <v>29235.2064824398</v>
      </c>
      <c r="N431" s="377" t="n">
        <f aca="false">+[1]data1cf!M431</f>
        <v>29879.3983198519</v>
      </c>
      <c r="O431" s="377" t="n">
        <f aca="false">+[1]data1cf!N431</f>
        <v>30245.4677730109</v>
      </c>
      <c r="P431" s="377" t="n">
        <f aca="false">+[1]data1cf!O431</f>
        <v>39326.3395797015</v>
      </c>
      <c r="Q431" s="377" t="n">
        <f aca="false">+[1]data1cf!P431</f>
        <v>48140.5905419502</v>
      </c>
      <c r="R431" s="377" t="n">
        <f aca="false">+[1]data1cf!Q431</f>
        <v>37179.7749659466</v>
      </c>
      <c r="S431" s="377" t="n">
        <f aca="false">+[1]data1cf!R431</f>
        <v>25782.3305787805</v>
      </c>
      <c r="T431" s="377" t="n">
        <f aca="false">+[1]data1cf!S431</f>
        <v>25524.6759570707</v>
      </c>
      <c r="U431" s="377" t="n">
        <f aca="false">+[1]data1cf!T431</f>
        <v>25241.9776646019</v>
      </c>
      <c r="V431" s="377" t="n">
        <f aca="false">+[1]data1cf!U431</f>
        <v>48910.7469303496</v>
      </c>
      <c r="W431" s="377" t="n">
        <f aca="false">+[1]data1cf!V431</f>
        <v>0</v>
      </c>
      <c r="X431" s="377" t="n">
        <f aca="false">+[1]data1cf!W431</f>
        <v>0</v>
      </c>
      <c r="Y431" s="377" t="n">
        <f aca="false">+[1]data1cf!X431</f>
        <v>0</v>
      </c>
      <c r="Z431" s="377" t="n">
        <f aca="false">+[1]data1cf!Y431</f>
        <v>0</v>
      </c>
      <c r="AA431" s="377" t="n">
        <f aca="false">+[1]data1cf!Z431</f>
        <v>0</v>
      </c>
      <c r="AB431" s="377" t="n">
        <f aca="false">+[1]data1cf!AA431</f>
        <v>0</v>
      </c>
      <c r="AC431" s="377" t="n">
        <f aca="false">+[1]data1cf!AB431</f>
        <v>0</v>
      </c>
      <c r="AD431" s="377" t="n">
        <f aca="false">+[1]data1cf!AC431</f>
        <v>0</v>
      </c>
      <c r="AE431" s="377" t="n">
        <f aca="false">+[1]data1cf!AD431</f>
        <v>0</v>
      </c>
      <c r="AF431" s="377" t="n">
        <f aca="false">+[1]data1cf!AE431</f>
        <v>0</v>
      </c>
      <c r="AG431" s="377"/>
      <c r="AH431" s="378" t="n">
        <f aca="false">XNPV(0.1,B431:AF431,$B$1:$AF$1)</f>
        <v>79151.6223007788</v>
      </c>
      <c r="AI431" s="378" t="n">
        <f aca="false">SUMPRODUCT(B431:AA431,$B$1010:$AA$1010)</f>
        <v>170117.640578431</v>
      </c>
      <c r="AJ431" s="379" t="n">
        <f aca="false">SUMPRODUCT(B431:AF431,$B$1012:$AF$1012)</f>
        <v>169656.315254996</v>
      </c>
      <c r="AK431" s="380" t="n">
        <f aca="false">XIRR(B431:AF431,$B$1:$AF$1)</f>
        <v>0.156124403657849</v>
      </c>
      <c r="AL431" s="381" t="n">
        <f aca="false">1-EXP(-(1/0.25)*(AI431/ABS($AI$1010)))</f>
        <v>0.985510048804305</v>
      </c>
    </row>
    <row r="432" customFormat="false" ht="12.75" hidden="false" customHeight="false" outlineLevel="0" collapsed="false">
      <c r="A432" s="371"/>
      <c r="B432" s="377" t="n">
        <f aca="false">+[1]data1cf!A432</f>
        <v>-199263.524159243</v>
      </c>
      <c r="C432" s="377" t="n">
        <f aca="false">+[1]data1cf!B432</f>
        <v>7127.00302196683</v>
      </c>
      <c r="D432" s="377" t="n">
        <f aca="false">+[1]data1cf!C432</f>
        <v>50363.4210876692</v>
      </c>
      <c r="E432" s="377" t="n">
        <f aca="false">+[1]data1cf!D432</f>
        <v>47020.1710152333</v>
      </c>
      <c r="F432" s="377" t="n">
        <f aca="false">+[1]data1cf!E432</f>
        <v>30166.9267407759</v>
      </c>
      <c r="G432" s="377" t="n">
        <f aca="false">+[1]data1cf!F432</f>
        <v>29790.552634927</v>
      </c>
      <c r="H432" s="377" t="n">
        <f aca="false">+[1]data1cf!G432</f>
        <v>28700.0106262452</v>
      </c>
      <c r="I432" s="377" t="n">
        <f aca="false">+[1]data1cf!H432</f>
        <v>27994.5308909065</v>
      </c>
      <c r="J432" s="377" t="n">
        <f aca="false">+[1]data1cf!I432</f>
        <v>28744.3930549568</v>
      </c>
      <c r="K432" s="377" t="n">
        <f aca="false">+[1]data1cf!J432</f>
        <v>29103.6886330284</v>
      </c>
      <c r="L432" s="377" t="n">
        <f aca="false">+[1]data1cf!K432</f>
        <v>29542.3579766828</v>
      </c>
      <c r="M432" s="377" t="n">
        <f aca="false">+[1]data1cf!L432</f>
        <v>30100.9798439195</v>
      </c>
      <c r="N432" s="377" t="n">
        <f aca="false">+[1]data1cf!M432</f>
        <v>30702.5349737168</v>
      </c>
      <c r="O432" s="377" t="n">
        <f aca="false">+[1]data1cf!N432</f>
        <v>31016.7216716854</v>
      </c>
      <c r="P432" s="377" t="n">
        <f aca="false">+[1]data1cf!O432</f>
        <v>40434.595278159</v>
      </c>
      <c r="Q432" s="377" t="n">
        <f aca="false">+[1]data1cf!P432</f>
        <v>49601.3456195329</v>
      </c>
      <c r="R432" s="377" t="n">
        <f aca="false">+[1]data1cf!Q432</f>
        <v>38134.4561556804</v>
      </c>
      <c r="S432" s="377" t="n">
        <f aca="false">+[1]data1cf!R432</f>
        <v>26218.9868329404</v>
      </c>
      <c r="T432" s="377" t="n">
        <f aca="false">+[1]data1cf!S432</f>
        <v>25938.387517405</v>
      </c>
      <c r="U432" s="377" t="n">
        <f aca="false">+[1]data1cf!T432</f>
        <v>25632.719814212</v>
      </c>
      <c r="V432" s="377" t="n">
        <f aca="false">+[1]data1cf!U432</f>
        <v>50345.283738168</v>
      </c>
      <c r="W432" s="377" t="n">
        <f aca="false">+[1]data1cf!V432</f>
        <v>0</v>
      </c>
      <c r="X432" s="377" t="n">
        <f aca="false">+[1]data1cf!W432</f>
        <v>0</v>
      </c>
      <c r="Y432" s="377" t="n">
        <f aca="false">+[1]data1cf!X432</f>
        <v>0</v>
      </c>
      <c r="Z432" s="377" t="n">
        <f aca="false">+[1]data1cf!Y432</f>
        <v>0</v>
      </c>
      <c r="AA432" s="377" t="n">
        <f aca="false">+[1]data1cf!Z432</f>
        <v>0</v>
      </c>
      <c r="AB432" s="377" t="n">
        <f aca="false">+[1]data1cf!AA432</f>
        <v>0</v>
      </c>
      <c r="AC432" s="377" t="n">
        <f aca="false">+[1]data1cf!AB432</f>
        <v>0</v>
      </c>
      <c r="AD432" s="377" t="n">
        <f aca="false">+[1]data1cf!AC432</f>
        <v>0</v>
      </c>
      <c r="AE432" s="377" t="n">
        <f aca="false">+[1]data1cf!AD432</f>
        <v>0</v>
      </c>
      <c r="AF432" s="377" t="n">
        <f aca="false">+[1]data1cf!AE432</f>
        <v>0</v>
      </c>
      <c r="AG432" s="377"/>
      <c r="AH432" s="378" t="n">
        <f aca="false">XNPV(0.1,B432:AF432,$B$1:$AF$1)</f>
        <v>72490.506005579</v>
      </c>
      <c r="AI432" s="378" t="n">
        <f aca="false">SUMPRODUCT(B432:AA432,$B$1010:$AA$1010)</f>
        <v>165603.772289553</v>
      </c>
      <c r="AJ432" s="379" t="n">
        <f aca="false">SUMPRODUCT(B432:AF432,$B$1012:$AF$1012)</f>
        <v>165131.156936517</v>
      </c>
      <c r="AK432" s="380" t="n">
        <f aca="false">XIRR(B432:AF432,$B$1:$AF$1)</f>
        <v>0.148514427305095</v>
      </c>
      <c r="AL432" s="381" t="n">
        <f aca="false">1-EXP(-(1/0.25)*(AI432/ABS($AI$1010)))</f>
        <v>0.983787095884938</v>
      </c>
    </row>
    <row r="433" customFormat="false" ht="12.75" hidden="false" customHeight="false" outlineLevel="0" collapsed="false">
      <c r="A433" s="371"/>
      <c r="B433" s="377" t="n">
        <f aca="false">+[1]data1cf!A433</f>
        <v>-166346.210941088</v>
      </c>
      <c r="C433" s="377" t="n">
        <f aca="false">+[1]data1cf!B433</f>
        <v>9090.65234344866</v>
      </c>
      <c r="D433" s="377" t="n">
        <f aca="false">+[1]data1cf!C433</f>
        <v>43933.2974048839</v>
      </c>
      <c r="E433" s="377" t="n">
        <f aca="false">+[1]data1cf!D433</f>
        <v>46037.8047722601</v>
      </c>
      <c r="F433" s="377" t="n">
        <f aca="false">+[1]data1cf!E433</f>
        <v>24859.9123976473</v>
      </c>
      <c r="G433" s="377" t="n">
        <f aca="false">+[1]data1cf!F433</f>
        <v>24858.271138294</v>
      </c>
      <c r="H433" s="377" t="n">
        <f aca="false">+[1]data1cf!G433</f>
        <v>24236.1983324347</v>
      </c>
      <c r="I433" s="377" t="n">
        <f aca="false">+[1]data1cf!H433</f>
        <v>23924.1021293143</v>
      </c>
      <c r="J433" s="377" t="n">
        <f aca="false">+[1]data1cf!I433</f>
        <v>24828.086850125</v>
      </c>
      <c r="K433" s="377" t="n">
        <f aca="false">+[1]data1cf!J433</f>
        <v>25391.6546642724</v>
      </c>
      <c r="L433" s="377" t="n">
        <f aca="false">+[1]data1cf!K433</f>
        <v>26024.2062946095</v>
      </c>
      <c r="M433" s="377" t="n">
        <f aca="false">+[1]data1cf!L433</f>
        <v>26754.0327874859</v>
      </c>
      <c r="N433" s="377" t="n">
        <f aca="false">+[1]data1cf!M433</f>
        <v>27520.4148909417</v>
      </c>
      <c r="O433" s="377" t="n">
        <f aca="false">+[1]data1cf!N433</f>
        <v>28035.1723646935</v>
      </c>
      <c r="P433" s="377" t="n">
        <f aca="false">+[1]data1cf!O433</f>
        <v>36150.2486895907</v>
      </c>
      <c r="Q433" s="377" t="n">
        <f aca="false">+[1]data1cf!P433</f>
        <v>43954.2904840747</v>
      </c>
      <c r="R433" s="377" t="n">
        <f aca="false">+[1]data1cf!Q433</f>
        <v>34443.805068482</v>
      </c>
      <c r="S433" s="377" t="n">
        <f aca="false">+[1]data1cf!R433</f>
        <v>24530.9407119136</v>
      </c>
      <c r="T433" s="377" t="n">
        <f aca="false">+[1]data1cf!S433</f>
        <v>24339.0420643327</v>
      </c>
      <c r="U433" s="377" t="n">
        <f aca="false">+[1]data1cf!T433</f>
        <v>24122.1705808335</v>
      </c>
      <c r="V433" s="377" t="n">
        <f aca="false">+[1]data1cf!U433</f>
        <v>44799.5844132685</v>
      </c>
      <c r="W433" s="377" t="n">
        <f aca="false">+[1]data1cf!V433</f>
        <v>0</v>
      </c>
      <c r="X433" s="377" t="n">
        <f aca="false">+[1]data1cf!W433</f>
        <v>0</v>
      </c>
      <c r="Y433" s="377" t="n">
        <f aca="false">+[1]data1cf!X433</f>
        <v>0</v>
      </c>
      <c r="Z433" s="377" t="n">
        <f aca="false">+[1]data1cf!Y433</f>
        <v>0</v>
      </c>
      <c r="AA433" s="377" t="n">
        <f aca="false">+[1]data1cf!Z433</f>
        <v>0</v>
      </c>
      <c r="AB433" s="377" t="n">
        <f aca="false">+[1]data1cf!AA433</f>
        <v>0</v>
      </c>
      <c r="AC433" s="377" t="n">
        <f aca="false">+[1]data1cf!AB433</f>
        <v>0</v>
      </c>
      <c r="AD433" s="377" t="n">
        <f aca="false">+[1]data1cf!AC433</f>
        <v>0</v>
      </c>
      <c r="AE433" s="377" t="n">
        <f aca="false">+[1]data1cf!AD433</f>
        <v>0</v>
      </c>
      <c r="AF433" s="377" t="n">
        <f aca="false">+[1]data1cf!AE433</f>
        <v>0</v>
      </c>
      <c r="AG433" s="377"/>
      <c r="AH433" s="378" t="n">
        <f aca="false">XNPV(0.1,B433:AF433,$B$1:$AF$1)</f>
        <v>77076.9375335899</v>
      </c>
      <c r="AI433" s="378" t="n">
        <f aca="false">SUMPRODUCT(B433:AA433,$B$1010:$AA$1010)</f>
        <v>159982.161495011</v>
      </c>
      <c r="AJ433" s="379" t="n">
        <f aca="false">SUMPRODUCT(B433:AF433,$B$1012:$AF$1012)</f>
        <v>159560.317738016</v>
      </c>
      <c r="AK433" s="380" t="n">
        <f aca="false">XIRR(B433:AF433,$B$1:$AF$1)</f>
        <v>0.161584848125262</v>
      </c>
      <c r="AL433" s="381" t="n">
        <f aca="false">1-EXP(-(1/0.25)*(AI433/ABS($AI$1010)))</f>
        <v>0.981352133526053</v>
      </c>
    </row>
    <row r="434" customFormat="false" ht="12.75" hidden="false" customHeight="false" outlineLevel="0" collapsed="false">
      <c r="A434" s="371"/>
      <c r="B434" s="377" t="n">
        <f aca="false">+[1]data1cf!A434</f>
        <v>-157750.093357439</v>
      </c>
      <c r="C434" s="377" t="n">
        <f aca="false">+[1]data1cf!B434</f>
        <v>10601.8325517567</v>
      </c>
      <c r="D434" s="377" t="n">
        <f aca="false">+[1]data1cf!C434</f>
        <v>39072.0310455674</v>
      </c>
      <c r="E434" s="377" t="n">
        <f aca="false">+[1]data1cf!D434</f>
        <v>42127.5307028034</v>
      </c>
      <c r="F434" s="377" t="n">
        <f aca="false">+[1]data1cf!E434</f>
        <v>23474.0240959711</v>
      </c>
      <c r="G434" s="377" t="n">
        <f aca="false">+[1]data1cf!F434</f>
        <v>23570.2416013837</v>
      </c>
      <c r="H434" s="377" t="n">
        <f aca="false">+[1]data1cf!G434</f>
        <v>23070.5061298351</v>
      </c>
      <c r="I434" s="377" t="n">
        <f aca="false">+[1]data1cf!H434</f>
        <v>22861.1391827754</v>
      </c>
      <c r="J434" s="377" t="n">
        <f aca="false">+[1]data1cf!I434</f>
        <v>23805.3718913675</v>
      </c>
      <c r="K434" s="377" t="n">
        <f aca="false">+[1]data1cf!J434</f>
        <v>24422.2839182928</v>
      </c>
      <c r="L434" s="377" t="n">
        <f aca="false">+[1]data1cf!K434</f>
        <v>25105.4665014863</v>
      </c>
      <c r="M434" s="377" t="n">
        <f aca="false">+[1]data1cf!L434</f>
        <v>25880.0018405286</v>
      </c>
      <c r="N434" s="377" t="n">
        <f aca="false">+[1]data1cf!M434</f>
        <v>26689.4273125953</v>
      </c>
      <c r="O434" s="377" t="n">
        <f aca="false">+[1]data1cf!N434</f>
        <v>27256.5623896176</v>
      </c>
      <c r="P434" s="377" t="n">
        <f aca="false">+[1]data1cf!O434</f>
        <v>35031.4226541739</v>
      </c>
      <c r="Q434" s="377" t="n">
        <f aca="false">+[1]data1cf!P434</f>
        <v>42479.6029959422</v>
      </c>
      <c r="R434" s="377" t="n">
        <f aca="false">+[1]data1cf!Q434</f>
        <v>33480.018306922</v>
      </c>
      <c r="S434" s="377" t="n">
        <f aca="false">+[1]data1cf!R434</f>
        <v>24090.1197115239</v>
      </c>
      <c r="T434" s="377" t="n">
        <f aca="false">+[1]data1cf!S434</f>
        <v>23921.3845999956</v>
      </c>
      <c r="U434" s="377" t="n">
        <f aca="false">+[1]data1cf!T434</f>
        <v>23727.7016051927</v>
      </c>
      <c r="V434" s="377" t="n">
        <f aca="false">+[1]data1cf!U434</f>
        <v>43351.3652598865</v>
      </c>
      <c r="W434" s="377" t="n">
        <f aca="false">+[1]data1cf!V434</f>
        <v>0</v>
      </c>
      <c r="X434" s="377" t="n">
        <f aca="false">+[1]data1cf!W434</f>
        <v>0</v>
      </c>
      <c r="Y434" s="377" t="n">
        <f aca="false">+[1]data1cf!X434</f>
        <v>0</v>
      </c>
      <c r="Z434" s="377" t="n">
        <f aca="false">+[1]data1cf!Y434</f>
        <v>0</v>
      </c>
      <c r="AA434" s="377" t="n">
        <f aca="false">+[1]data1cf!Z434</f>
        <v>0</v>
      </c>
      <c r="AB434" s="377" t="n">
        <f aca="false">+[1]data1cf!AA434</f>
        <v>0</v>
      </c>
      <c r="AC434" s="377" t="n">
        <f aca="false">+[1]data1cf!AB434</f>
        <v>0</v>
      </c>
      <c r="AD434" s="377" t="n">
        <f aca="false">+[1]data1cf!AC434</f>
        <v>0</v>
      </c>
      <c r="AE434" s="377" t="n">
        <f aca="false">+[1]data1cf!AD434</f>
        <v>0</v>
      </c>
      <c r="AF434" s="377" t="n">
        <f aca="false">+[1]data1cf!AE434</f>
        <v>0</v>
      </c>
      <c r="AG434" s="377"/>
      <c r="AH434" s="378" t="n">
        <f aca="false">XNPV(0.1,B434:AF434,$B$1:$AF$1)</f>
        <v>73808.7497064427</v>
      </c>
      <c r="AI434" s="378" t="n">
        <f aca="false">SUMPRODUCT(B434:AA434,$B$1010:$AA$1010)</f>
        <v>153486.845990722</v>
      </c>
      <c r="AJ434" s="379" t="n">
        <f aca="false">SUMPRODUCT(B434:AF434,$B$1012:$AF$1012)</f>
        <v>153080.383014037</v>
      </c>
      <c r="AK434" s="380" t="n">
        <f aca="false">XIRR(B434:AF434,$B$1:$AF$1)</f>
        <v>0.161429651741867</v>
      </c>
      <c r="AL434" s="381" t="n">
        <f aca="false">1-EXP(-(1/0.25)*(AI434/ABS($AI$1010)))</f>
        <v>0.97807992494036</v>
      </c>
    </row>
    <row r="435" customFormat="false" ht="12.75" hidden="false" customHeight="false" outlineLevel="0" collapsed="false">
      <c r="A435" s="371"/>
      <c r="B435" s="377" t="n">
        <f aca="false">+[1]data1cf!A435</f>
        <v>-166876.070442497</v>
      </c>
      <c r="C435" s="377" t="n">
        <f aca="false">+[1]data1cf!B435</f>
        <v>4392.50983582773</v>
      </c>
      <c r="D435" s="377" t="n">
        <f aca="false">+[1]data1cf!C435</f>
        <v>41459.8767308317</v>
      </c>
      <c r="E435" s="377" t="n">
        <f aca="false">+[1]data1cf!D435</f>
        <v>43693.3978963605</v>
      </c>
      <c r="F435" s="377" t="n">
        <f aca="false">+[1]data1cf!E435</f>
        <v>24945.3377163902</v>
      </c>
      <c r="G435" s="377" t="n">
        <f aca="false">+[1]data1cf!F435</f>
        <v>24937.6645018198</v>
      </c>
      <c r="H435" s="377" t="n">
        <f aca="false">+[1]data1cf!G435</f>
        <v>24308.0508964853</v>
      </c>
      <c r="I435" s="377" t="n">
        <f aca="false">+[1]data1cf!H435</f>
        <v>23989.6225240029</v>
      </c>
      <c r="J435" s="377" t="n">
        <f aca="false">+[1]data1cf!I435</f>
        <v>24891.1263831302</v>
      </c>
      <c r="K435" s="377" t="n">
        <f aca="false">+[1]data1cf!J435</f>
        <v>25451.406092187</v>
      </c>
      <c r="L435" s="377" t="n">
        <f aca="false">+[1]data1cf!K435</f>
        <v>26080.8368611381</v>
      </c>
      <c r="M435" s="377" t="n">
        <f aca="false">+[1]data1cf!L435</f>
        <v>26807.9075277119</v>
      </c>
      <c r="N435" s="377" t="n">
        <f aca="false">+[1]data1cf!M435</f>
        <v>27571.6364638965</v>
      </c>
      <c r="O435" s="377" t="n">
        <f aca="false">+[1]data1cf!N435</f>
        <v>28083.1654137848</v>
      </c>
      <c r="P435" s="377" t="n">
        <f aca="false">+[1]data1cf!O435</f>
        <v>36219.2124513728</v>
      </c>
      <c r="Q435" s="377" t="n">
        <f aca="false">+[1]data1cf!P435</f>
        <v>44045.189331094</v>
      </c>
      <c r="R435" s="377" t="n">
        <f aca="false">+[1]data1cf!Q435</f>
        <v>34503.2123029661</v>
      </c>
      <c r="S435" s="377" t="n">
        <f aca="false">+[1]data1cf!R435</f>
        <v>24558.1126524094</v>
      </c>
      <c r="T435" s="377" t="n">
        <f aca="false">+[1]data1cf!S435</f>
        <v>24364.7862184418</v>
      </c>
      <c r="U435" s="377" t="n">
        <f aca="false">+[1]data1cf!T435</f>
        <v>24146.4854104902</v>
      </c>
      <c r="V435" s="377" t="n">
        <f aca="false">+[1]data1cf!U435</f>
        <v>44888.8517681032</v>
      </c>
      <c r="W435" s="377" t="n">
        <f aca="false">+[1]data1cf!V435</f>
        <v>0</v>
      </c>
      <c r="X435" s="377" t="n">
        <f aca="false">+[1]data1cf!W435</f>
        <v>0</v>
      </c>
      <c r="Y435" s="377" t="n">
        <f aca="false">+[1]data1cf!X435</f>
        <v>0</v>
      </c>
      <c r="Z435" s="377" t="n">
        <f aca="false">+[1]data1cf!Y435</f>
        <v>0</v>
      </c>
      <c r="AA435" s="377" t="n">
        <f aca="false">+[1]data1cf!Z435</f>
        <v>0</v>
      </c>
      <c r="AB435" s="377" t="n">
        <f aca="false">+[1]data1cf!AA435</f>
        <v>0</v>
      </c>
      <c r="AC435" s="377" t="n">
        <f aca="false">+[1]data1cf!AB435</f>
        <v>0</v>
      </c>
      <c r="AD435" s="377" t="n">
        <f aca="false">+[1]data1cf!AC435</f>
        <v>0</v>
      </c>
      <c r="AE435" s="377" t="n">
        <f aca="false">+[1]data1cf!AD435</f>
        <v>0</v>
      </c>
      <c r="AF435" s="377" t="n">
        <f aca="false">+[1]data1cf!AE435</f>
        <v>0</v>
      </c>
      <c r="AG435" s="377"/>
      <c r="AH435" s="378" t="n">
        <f aca="false">XNPV(0.1,B435:AF435,$B$1:$AF$1)</f>
        <v>68858.868817962</v>
      </c>
      <c r="AI435" s="378" t="n">
        <f aca="false">SUMPRODUCT(B435:AA435,$B$1010:$AA$1010)</f>
        <v>151311.799812799</v>
      </c>
      <c r="AJ435" s="379" t="n">
        <f aca="false">SUMPRODUCT(B435:AF435,$B$1012:$AF$1012)</f>
        <v>150891.410635826</v>
      </c>
      <c r="AK435" s="380" t="n">
        <f aca="false">XIRR(B435:AF435,$B$1:$AF$1)</f>
        <v>0.153350324534952</v>
      </c>
      <c r="AL435" s="381" t="n">
        <f aca="false">1-EXP(-(1/0.25)*(AI435/ABS($AI$1010)))</f>
        <v>0.976860509487505</v>
      </c>
    </row>
    <row r="436" customFormat="false" ht="12.75" hidden="false" customHeight="false" outlineLevel="0" collapsed="false">
      <c r="A436" s="371"/>
      <c r="B436" s="377" t="n">
        <f aca="false">+[1]data1cf!A436</f>
        <v>-153047.159869458</v>
      </c>
      <c r="C436" s="377" t="n">
        <f aca="false">+[1]data1cf!B436</f>
        <v>7117.27037254247</v>
      </c>
      <c r="D436" s="377" t="n">
        <f aca="false">+[1]data1cf!C436</f>
        <v>36784.5705371153</v>
      </c>
      <c r="E436" s="377" t="n">
        <f aca="false">+[1]data1cf!D436</f>
        <v>41408.6421140029</v>
      </c>
      <c r="F436" s="377" t="n">
        <f aca="false">+[1]data1cf!E436</f>
        <v>22715.8049998352</v>
      </c>
      <c r="G436" s="377" t="n">
        <f aca="false">+[1]data1cf!F436</f>
        <v>22865.5610076507</v>
      </c>
      <c r="H436" s="377" t="n">
        <f aca="false">+[1]data1cf!G436</f>
        <v>22432.7562569492</v>
      </c>
      <c r="I436" s="377" t="n">
        <f aca="false">+[1]data1cf!H436</f>
        <v>22279.5924566966</v>
      </c>
      <c r="J436" s="377" t="n">
        <f aca="false">+[1]data1cf!I436</f>
        <v>23245.84482797</v>
      </c>
      <c r="K436" s="377" t="n">
        <f aca="false">+[1]data1cf!J436</f>
        <v>23891.9414585516</v>
      </c>
      <c r="L436" s="377" t="n">
        <f aca="false">+[1]data1cf!K436</f>
        <v>24602.8242216695</v>
      </c>
      <c r="M436" s="377" t="n">
        <f aca="false">+[1]data1cf!L436</f>
        <v>25401.8197577481</v>
      </c>
      <c r="N436" s="377" t="n">
        <f aca="false">+[1]data1cf!M436</f>
        <v>26234.7942445535</v>
      </c>
      <c r="O436" s="377" t="n">
        <f aca="false">+[1]data1cf!N436</f>
        <v>26830.5850934458</v>
      </c>
      <c r="P436" s="377" t="n">
        <f aca="false">+[1]data1cf!O436</f>
        <v>34419.3132480398</v>
      </c>
      <c r="Q436" s="377" t="n">
        <f aca="false">+[1]data1cf!P436</f>
        <v>41672.8018901226</v>
      </c>
      <c r="R436" s="377" t="n">
        <f aca="false">+[1]data1cf!Q436</f>
        <v>32952.7308434706</v>
      </c>
      <c r="S436" s="377" t="n">
        <f aca="false">+[1]data1cf!R436</f>
        <v>23848.9466674416</v>
      </c>
      <c r="T436" s="377" t="n">
        <f aca="false">+[1]data1cf!S436</f>
        <v>23692.8843199073</v>
      </c>
      <c r="U436" s="377" t="n">
        <f aca="false">+[1]data1cf!T436</f>
        <v>23511.8877406826</v>
      </c>
      <c r="V436" s="377" t="n">
        <f aca="false">+[1]data1cf!U436</f>
        <v>42559.0449724894</v>
      </c>
      <c r="W436" s="377" t="n">
        <f aca="false">+[1]data1cf!V436</f>
        <v>0</v>
      </c>
      <c r="X436" s="377" t="n">
        <f aca="false">+[1]data1cf!W436</f>
        <v>0</v>
      </c>
      <c r="Y436" s="377" t="n">
        <f aca="false">+[1]data1cf!X436</f>
        <v>0</v>
      </c>
      <c r="Z436" s="377" t="n">
        <f aca="false">+[1]data1cf!Y436</f>
        <v>0</v>
      </c>
      <c r="AA436" s="377" t="n">
        <f aca="false">+[1]data1cf!Z436</f>
        <v>0</v>
      </c>
      <c r="AB436" s="377" t="n">
        <f aca="false">+[1]data1cf!AA436</f>
        <v>0</v>
      </c>
      <c r="AC436" s="377" t="n">
        <f aca="false">+[1]data1cf!AB436</f>
        <v>0</v>
      </c>
      <c r="AD436" s="377" t="n">
        <f aca="false">+[1]data1cf!AC436</f>
        <v>0</v>
      </c>
      <c r="AE436" s="377" t="n">
        <f aca="false">+[1]data1cf!AD436</f>
        <v>0</v>
      </c>
      <c r="AF436" s="377" t="n">
        <f aca="false">+[1]data1cf!AE436</f>
        <v>0</v>
      </c>
      <c r="AG436" s="377"/>
      <c r="AH436" s="378" t="n">
        <f aca="false">XNPV(0.1,B436:AF436,$B$1:$AF$1)</f>
        <v>69475.7113434695</v>
      </c>
      <c r="AI436" s="378" t="n">
        <f aca="false">SUMPRODUCT(B436:AA436,$B$1010:$AA$1010)</f>
        <v>147383.500369072</v>
      </c>
      <c r="AJ436" s="379" t="n">
        <f aca="false">SUMPRODUCT(B436:AF436,$B$1012:$AF$1012)</f>
        <v>146985.422646931</v>
      </c>
      <c r="AK436" s="380" t="n">
        <f aca="false">XIRR(B436:AF436,$B$1:$AF$1)</f>
        <v>0.158383278476066</v>
      </c>
      <c r="AL436" s="381" t="n">
        <f aca="false">1-EXP(-(1/0.25)*(AI436/ABS($AI$1010)))</f>
        <v>0.974483693064743</v>
      </c>
    </row>
    <row r="437" customFormat="false" ht="12.75" hidden="false" customHeight="false" outlineLevel="0" collapsed="false">
      <c r="A437" s="371"/>
      <c r="B437" s="377" t="n">
        <f aca="false">+[1]data1cf!A437</f>
        <v>-153902.350776976</v>
      </c>
      <c r="C437" s="377" t="n">
        <f aca="false">+[1]data1cf!B437</f>
        <v>9905.94990598968</v>
      </c>
      <c r="D437" s="377" t="n">
        <f aca="false">+[1]data1cf!C437</f>
        <v>41545.8837147536</v>
      </c>
      <c r="E437" s="377" t="n">
        <f aca="false">+[1]data1cf!D437</f>
        <v>42720.6751275765</v>
      </c>
      <c r="F437" s="377" t="n">
        <f aca="false">+[1]data1cf!E437</f>
        <v>22853.6810889995</v>
      </c>
      <c r="G437" s="377" t="n">
        <f aca="false">+[1]data1cf!F437</f>
        <v>22993.7015475935</v>
      </c>
      <c r="H437" s="377" t="n">
        <f aca="false">+[1]data1cf!G437</f>
        <v>22548.7259796673</v>
      </c>
      <c r="I437" s="377" t="n">
        <f aca="false">+[1]data1cf!H437</f>
        <v>22385.3420858823</v>
      </c>
      <c r="J437" s="377" t="n">
        <f aca="false">+[1]data1cf!I437</f>
        <v>23347.5903572978</v>
      </c>
      <c r="K437" s="377" t="n">
        <f aca="false">+[1]data1cf!J437</f>
        <v>23988.3800007084</v>
      </c>
      <c r="L437" s="377" t="n">
        <f aca="false">+[1]data1cf!K437</f>
        <v>24694.2257072598</v>
      </c>
      <c r="M437" s="377" t="n">
        <f aca="false">+[1]data1cf!L437</f>
        <v>25488.7733517925</v>
      </c>
      <c r="N437" s="377" t="n">
        <f aca="false">+[1]data1cf!M437</f>
        <v>26317.4656382783</v>
      </c>
      <c r="O437" s="377" t="n">
        <f aca="false">+[1]data1cf!N437</f>
        <v>26908.0456638379</v>
      </c>
      <c r="P437" s="377" t="n">
        <f aca="false">+[1]data1cf!O437</f>
        <v>34530.6204565874</v>
      </c>
      <c r="Q437" s="377" t="n">
        <f aca="false">+[1]data1cf!P437</f>
        <v>41819.5122298788</v>
      </c>
      <c r="R437" s="377" t="n">
        <f aca="false">+[1]data1cf!Q437</f>
        <v>33048.6138589426</v>
      </c>
      <c r="S437" s="377" t="n">
        <f aca="false">+[1]data1cf!R437</f>
        <v>23892.8020600311</v>
      </c>
      <c r="T437" s="377" t="n">
        <f aca="false">+[1]data1cf!S437</f>
        <v>23734.4352715413</v>
      </c>
      <c r="U437" s="377" t="n">
        <f aca="false">+[1]data1cf!T437</f>
        <v>23551.1317689296</v>
      </c>
      <c r="V437" s="377" t="n">
        <f aca="false">+[1]data1cf!U437</f>
        <v>42703.122091027</v>
      </c>
      <c r="W437" s="377" t="n">
        <f aca="false">+[1]data1cf!V437</f>
        <v>0</v>
      </c>
      <c r="X437" s="377" t="n">
        <f aca="false">+[1]data1cf!W437</f>
        <v>0</v>
      </c>
      <c r="Y437" s="377" t="n">
        <f aca="false">+[1]data1cf!X437</f>
        <v>0</v>
      </c>
      <c r="Z437" s="377" t="n">
        <f aca="false">+[1]data1cf!Y437</f>
        <v>0</v>
      </c>
      <c r="AA437" s="377" t="n">
        <f aca="false">+[1]data1cf!Z437</f>
        <v>0</v>
      </c>
      <c r="AB437" s="377" t="n">
        <f aca="false">+[1]data1cf!AA437</f>
        <v>0</v>
      </c>
      <c r="AC437" s="377" t="n">
        <f aca="false">+[1]data1cf!AB437</f>
        <v>0</v>
      </c>
      <c r="AD437" s="377" t="n">
        <f aca="false">+[1]data1cf!AC437</f>
        <v>0</v>
      </c>
      <c r="AE437" s="377" t="n">
        <f aca="false">+[1]data1cf!AD437</f>
        <v>0</v>
      </c>
      <c r="AF437" s="377" t="n">
        <f aca="false">+[1]data1cf!AE437</f>
        <v>0</v>
      </c>
      <c r="AG437" s="377"/>
      <c r="AH437" s="378" t="n">
        <f aca="false">XNPV(0.1,B437:AF437,$B$1:$AF$1)</f>
        <v>76700.3361987322</v>
      </c>
      <c r="AI437" s="378" t="n">
        <f aca="false">SUMPRODUCT(B437:AA437,$B$1010:$AA$1010)</f>
        <v>155456.701064025</v>
      </c>
      <c r="AJ437" s="379" t="n">
        <f aca="false">SUMPRODUCT(B437:AF437,$B$1012:$AF$1012)</f>
        <v>155055.159794652</v>
      </c>
      <c r="AK437" s="380" t="n">
        <f aca="false">XIRR(B437:AF437,$B$1:$AF$1)</f>
        <v>0.16583704627441</v>
      </c>
      <c r="AL437" s="381" t="n">
        <f aca="false">1-EXP(-(1/0.25)*(AI437/ABS($AI$1010)))</f>
        <v>0.979128755257909</v>
      </c>
    </row>
    <row r="438" customFormat="false" ht="12.75" hidden="false" customHeight="false" outlineLevel="0" collapsed="false">
      <c r="A438" s="371"/>
      <c r="B438" s="377" t="n">
        <f aca="false">+[1]data1cf!A438</f>
        <v>-200028.227988139</v>
      </c>
      <c r="C438" s="377" t="n">
        <f aca="false">+[1]data1cf!B438</f>
        <v>5347.87991557531</v>
      </c>
      <c r="D438" s="377" t="n">
        <f aca="false">+[1]data1cf!C438</f>
        <v>48314.3918906108</v>
      </c>
      <c r="E438" s="377" t="n">
        <f aca="false">+[1]data1cf!D438</f>
        <v>47035.0996141119</v>
      </c>
      <c r="F438" s="377" t="n">
        <f aca="false">+[1]data1cf!E438</f>
        <v>30290.2142691747</v>
      </c>
      <c r="G438" s="377" t="n">
        <f aca="false">+[1]data1cf!F438</f>
        <v>29905.1347249256</v>
      </c>
      <c r="H438" s="377" t="n">
        <f aca="false">+[1]data1cf!G438</f>
        <v>28803.7096836356</v>
      </c>
      <c r="I438" s="377" t="n">
        <f aca="false">+[1]data1cf!H438</f>
        <v>28089.0912348388</v>
      </c>
      <c r="J438" s="377" t="n">
        <f aca="false">+[1]data1cf!I438</f>
        <v>28835.3729696939</v>
      </c>
      <c r="K438" s="377" t="n">
        <f aca="false">+[1]data1cf!J438</f>
        <v>29189.9230887413</v>
      </c>
      <c r="L438" s="377" t="n">
        <f aca="false">+[1]data1cf!K438</f>
        <v>29624.0883428305</v>
      </c>
      <c r="M438" s="377" t="n">
        <f aca="false">+[1]data1cf!L438</f>
        <v>30178.7329464342</v>
      </c>
      <c r="N438" s="377" t="n">
        <f aca="false">+[1]data1cf!M438</f>
        <v>30776.4589721664</v>
      </c>
      <c r="O438" s="377" t="n">
        <f aca="false">+[1]data1cf!N438</f>
        <v>31085.9861999288</v>
      </c>
      <c r="P438" s="377" t="n">
        <f aca="false">+[1]data1cf!O438</f>
        <v>40534.1251583434</v>
      </c>
      <c r="Q438" s="377" t="n">
        <f aca="false">+[1]data1cf!P438</f>
        <v>49732.5326534033</v>
      </c>
      <c r="R438" s="377" t="n">
        <f aca="false">+[1]data1cf!Q438</f>
        <v>38220.1938645509</v>
      </c>
      <c r="S438" s="377" t="n">
        <f aca="false">+[1]data1cf!R438</f>
        <v>26258.2019208654</v>
      </c>
      <c r="T438" s="377" t="n">
        <f aca="false">+[1]data1cf!S438</f>
        <v>25975.541995463</v>
      </c>
      <c r="U438" s="377" t="n">
        <f aca="false">+[1]data1cf!T438</f>
        <v>25667.8114626356</v>
      </c>
      <c r="V438" s="377" t="n">
        <f aca="false">+[1]data1cf!U438</f>
        <v>50474.1161698907</v>
      </c>
      <c r="W438" s="377" t="n">
        <f aca="false">+[1]data1cf!V438</f>
        <v>0</v>
      </c>
      <c r="X438" s="377" t="n">
        <f aca="false">+[1]data1cf!W438</f>
        <v>0</v>
      </c>
      <c r="Y438" s="377" t="n">
        <f aca="false">+[1]data1cf!X438</f>
        <v>0</v>
      </c>
      <c r="Z438" s="377" t="n">
        <f aca="false">+[1]data1cf!Y438</f>
        <v>0</v>
      </c>
      <c r="AA438" s="377" t="n">
        <f aca="false">+[1]data1cf!Z438</f>
        <v>0</v>
      </c>
      <c r="AB438" s="377" t="n">
        <f aca="false">+[1]data1cf!AA438</f>
        <v>0</v>
      </c>
      <c r="AC438" s="377" t="n">
        <f aca="false">+[1]data1cf!AB438</f>
        <v>0</v>
      </c>
      <c r="AD438" s="377" t="n">
        <f aca="false">+[1]data1cf!AC438</f>
        <v>0</v>
      </c>
      <c r="AE438" s="377" t="n">
        <f aca="false">+[1]data1cf!AD438</f>
        <v>0</v>
      </c>
      <c r="AF438" s="377" t="n">
        <f aca="false">+[1]data1cf!AE438</f>
        <v>0</v>
      </c>
      <c r="AG438" s="377"/>
      <c r="AH438" s="378" t="n">
        <f aca="false">XNPV(0.1,B438:AF438,$B$1:$AF$1)</f>
        <v>68985.7243492316</v>
      </c>
      <c r="AI438" s="378" t="n">
        <f aca="false">SUMPRODUCT(B438:AA438,$B$1010:$AA$1010)</f>
        <v>162102.853593138</v>
      </c>
      <c r="AJ438" s="379" t="n">
        <f aca="false">SUMPRODUCT(B438:AF438,$B$1012:$AF$1012)</f>
        <v>161629.905139953</v>
      </c>
      <c r="AK438" s="380" t="n">
        <f aca="false">XIRR(B438:AF438,$B$1:$AF$1)</f>
        <v>0.145540581553526</v>
      </c>
      <c r="AL438" s="381" t="n">
        <f aca="false">1-EXP(-(1/0.25)*(AI438/ABS($AI$1010)))</f>
        <v>0.982310932033216</v>
      </c>
    </row>
    <row r="439" customFormat="false" ht="12.75" hidden="false" customHeight="false" outlineLevel="0" collapsed="false">
      <c r="A439" s="371"/>
      <c r="B439" s="377" t="n">
        <f aca="false">+[1]data1cf!A439</f>
        <v>-170357.1520319</v>
      </c>
      <c r="C439" s="377" t="n">
        <f aca="false">+[1]data1cf!B439</f>
        <v>5706.42141639037</v>
      </c>
      <c r="D439" s="377" t="n">
        <f aca="false">+[1]data1cf!C439</f>
        <v>45046.7043882587</v>
      </c>
      <c r="E439" s="377" t="n">
        <f aca="false">+[1]data1cf!D439</f>
        <v>43993.8310450253</v>
      </c>
      <c r="F439" s="377" t="n">
        <f aca="false">+[1]data1cf!E439</f>
        <v>25506.5666903993</v>
      </c>
      <c r="G439" s="377" t="n">
        <f aca="false">+[1]data1cf!F439</f>
        <v>25459.2646153493</v>
      </c>
      <c r="H439" s="377" t="n">
        <f aca="false">+[1]data1cf!G439</f>
        <v>24780.109314241</v>
      </c>
      <c r="I439" s="377" t="n">
        <f aca="false">+[1]data1cf!H439</f>
        <v>24420.0797283635</v>
      </c>
      <c r="J439" s="377" t="n">
        <f aca="false">+[1]data1cf!I439</f>
        <v>25305.2847726</v>
      </c>
      <c r="K439" s="377" t="n">
        <f aca="false">+[1]data1cf!J439</f>
        <v>25843.9622228237</v>
      </c>
      <c r="L439" s="377" t="n">
        <f aca="false">+[1]data1cf!K439</f>
        <v>26452.889493989</v>
      </c>
      <c r="M439" s="377" t="n">
        <f aca="false">+[1]data1cf!L439</f>
        <v>27161.8548775955</v>
      </c>
      <c r="N439" s="377" t="n">
        <f aca="false">+[1]data1cf!M439</f>
        <v>27908.1529821799</v>
      </c>
      <c r="O439" s="377" t="n">
        <f aca="false">+[1]data1cf!N439</f>
        <v>28398.4711111751</v>
      </c>
      <c r="P439" s="377" t="n">
        <f aca="false">+[1]data1cf!O439</f>
        <v>36672.2919579912</v>
      </c>
      <c r="Q439" s="377" t="n">
        <f aca="false">+[1]data1cf!P439</f>
        <v>44642.3784010556</v>
      </c>
      <c r="R439" s="377" t="n">
        <f aca="false">+[1]data1cf!Q439</f>
        <v>34893.507144693</v>
      </c>
      <c r="S439" s="377" t="n">
        <f aca="false">+[1]data1cf!R439</f>
        <v>24736.6274125608</v>
      </c>
      <c r="T439" s="377" t="n">
        <f aca="false">+[1]data1cf!S439</f>
        <v>24533.9206789273</v>
      </c>
      <c r="U439" s="377" t="n">
        <f aca="false">+[1]data1cf!T439</f>
        <v>24306.2294664935</v>
      </c>
      <c r="V439" s="377" t="n">
        <f aca="false">+[1]data1cf!U439</f>
        <v>45475.3222279589</v>
      </c>
      <c r="W439" s="377" t="n">
        <f aca="false">+[1]data1cf!V439</f>
        <v>0</v>
      </c>
      <c r="X439" s="377" t="n">
        <f aca="false">+[1]data1cf!W439</f>
        <v>0</v>
      </c>
      <c r="Y439" s="377" t="n">
        <f aca="false">+[1]data1cf!X439</f>
        <v>0</v>
      </c>
      <c r="Z439" s="377" t="n">
        <f aca="false">+[1]data1cf!Y439</f>
        <v>0</v>
      </c>
      <c r="AA439" s="377" t="n">
        <f aca="false">+[1]data1cf!Z439</f>
        <v>0</v>
      </c>
      <c r="AB439" s="377" t="n">
        <f aca="false">+[1]data1cf!AA439</f>
        <v>0</v>
      </c>
      <c r="AC439" s="377" t="n">
        <f aca="false">+[1]data1cf!AB439</f>
        <v>0</v>
      </c>
      <c r="AD439" s="377" t="n">
        <f aca="false">+[1]data1cf!AC439</f>
        <v>0</v>
      </c>
      <c r="AE439" s="377" t="n">
        <f aca="false">+[1]data1cf!AD439</f>
        <v>0</v>
      </c>
      <c r="AF439" s="377" t="n">
        <f aca="false">+[1]data1cf!AE439</f>
        <v>0</v>
      </c>
      <c r="AG439" s="377"/>
      <c r="AH439" s="378" t="n">
        <f aca="false">XNPV(0.1,B439:AF439,$B$1:$AF$1)</f>
        <v>72306.4289026173</v>
      </c>
      <c r="AI439" s="378" t="n">
        <f aca="false">SUMPRODUCT(B439:AA439,$B$1010:$AA$1010)</f>
        <v>156134.774316287</v>
      </c>
      <c r="AJ439" s="379" t="n">
        <f aca="false">SUMPRODUCT(B439:AF439,$B$1012:$AF$1012)</f>
        <v>155707.935559304</v>
      </c>
      <c r="AK439" s="380" t="n">
        <f aca="false">XIRR(B439:AF439,$B$1:$AF$1)</f>
        <v>0.1556461158086</v>
      </c>
      <c r="AL439" s="381" t="n">
        <f aca="false">1-EXP(-(1/0.25)*(AI439/ABS($AI$1010)))</f>
        <v>0.979478054362379</v>
      </c>
    </row>
    <row r="440" customFormat="false" ht="12.75" hidden="false" customHeight="false" outlineLevel="0" collapsed="false">
      <c r="A440" s="371"/>
      <c r="B440" s="377" t="n">
        <f aca="false">+[1]data1cf!A440</f>
        <v>-184669.07943856</v>
      </c>
      <c r="C440" s="377" t="n">
        <f aca="false">+[1]data1cf!B440</f>
        <v>10352.6478359067</v>
      </c>
      <c r="D440" s="377" t="n">
        <f aca="false">+[1]data1cf!C440</f>
        <v>47956.3072460207</v>
      </c>
      <c r="E440" s="377" t="n">
        <f aca="false">+[1]data1cf!D440</f>
        <v>49320.4716827293</v>
      </c>
      <c r="F440" s="377" t="n">
        <f aca="false">+[1]data1cf!E440</f>
        <v>27813.972629687</v>
      </c>
      <c r="G440" s="377" t="n">
        <f aca="false">+[1]data1cf!F440</f>
        <v>27603.7426370274</v>
      </c>
      <c r="H440" s="377" t="n">
        <f aca="false">+[1]data1cf!G440</f>
        <v>26720.9043324305</v>
      </c>
      <c r="I440" s="377" t="n">
        <f aca="false">+[1]data1cf!H440</f>
        <v>26189.8378056346</v>
      </c>
      <c r="J440" s="377" t="n">
        <f aca="false">+[1]data1cf!I440</f>
        <v>27008.0327986719</v>
      </c>
      <c r="K440" s="377" t="n">
        <f aca="false">+[1]data1cf!J440</f>
        <v>27457.8959099326</v>
      </c>
      <c r="L440" s="377" t="n">
        <f aca="false">+[1]data1cf!K440</f>
        <v>27982.5262278791</v>
      </c>
      <c r="M440" s="377" t="n">
        <f aca="false">+[1]data1cf!L440</f>
        <v>28617.0545467834</v>
      </c>
      <c r="N440" s="377" t="n">
        <f aca="false">+[1]data1cf!M440</f>
        <v>29291.6884889247</v>
      </c>
      <c r="O440" s="377" t="n">
        <f aca="false">+[1]data1cf!N440</f>
        <v>29694.8016153764</v>
      </c>
      <c r="P440" s="377" t="n">
        <f aca="false">+[1]data1cf!O440</f>
        <v>38535.0581246643</v>
      </c>
      <c r="Q440" s="377" t="n">
        <f aca="false">+[1]data1cf!P440</f>
        <v>47097.6287012385</v>
      </c>
      <c r="R440" s="377" t="n">
        <f aca="false">+[1]data1cf!Q440</f>
        <v>36498.1438929366</v>
      </c>
      <c r="S440" s="377" t="n">
        <f aca="false">+[1]data1cf!R440</f>
        <v>25470.5631801345</v>
      </c>
      <c r="T440" s="377" t="n">
        <f aca="false">+[1]data1cf!S440</f>
        <v>25229.2907983185</v>
      </c>
      <c r="U440" s="377" t="n">
        <f aca="false">+[1]data1cf!T440</f>
        <v>24962.9923933164</v>
      </c>
      <c r="V440" s="377" t="n">
        <f aca="false">+[1]data1cf!U440</f>
        <v>47886.5046240167</v>
      </c>
      <c r="W440" s="377" t="n">
        <f aca="false">+[1]data1cf!V440</f>
        <v>0</v>
      </c>
      <c r="X440" s="377" t="n">
        <f aca="false">+[1]data1cf!W440</f>
        <v>0</v>
      </c>
      <c r="Y440" s="377" t="n">
        <f aca="false">+[1]data1cf!X440</f>
        <v>0</v>
      </c>
      <c r="Z440" s="377" t="n">
        <f aca="false">+[1]data1cf!Y440</f>
        <v>0</v>
      </c>
      <c r="AA440" s="377" t="n">
        <f aca="false">+[1]data1cf!Z440</f>
        <v>0</v>
      </c>
      <c r="AB440" s="377" t="n">
        <f aca="false">+[1]data1cf!AA440</f>
        <v>0</v>
      </c>
      <c r="AC440" s="377" t="n">
        <f aca="false">+[1]data1cf!AB440</f>
        <v>0</v>
      </c>
      <c r="AD440" s="377" t="n">
        <f aca="false">+[1]data1cf!AC440</f>
        <v>0</v>
      </c>
      <c r="AE440" s="377" t="n">
        <f aca="false">+[1]data1cf!AD440</f>
        <v>0</v>
      </c>
      <c r="AF440" s="377" t="n">
        <f aca="false">+[1]data1cf!AE440</f>
        <v>0</v>
      </c>
      <c r="AG440" s="377"/>
      <c r="AH440" s="378" t="n">
        <f aca="false">XNPV(0.1,B440:AF440,$B$1:$AF$1)</f>
        <v>79086.5319722663</v>
      </c>
      <c r="AI440" s="378" t="n">
        <f aca="false">SUMPRODUCT(B440:AA440,$B$1010:$AA$1010)</f>
        <v>168077.121931864</v>
      </c>
      <c r="AJ440" s="379" t="n">
        <f aca="false">SUMPRODUCT(B440:AF440,$B$1012:$AF$1012)</f>
        <v>167625.509278381</v>
      </c>
      <c r="AK440" s="380" t="n">
        <f aca="false">XIRR(B440:AF440,$B$1:$AF$1)</f>
        <v>0.157775434821853</v>
      </c>
      <c r="AL440" s="381" t="n">
        <f aca="false">1-EXP(-(1/0.25)*(AI440/ABS($AI$1010)))</f>
        <v>0.984755103996655</v>
      </c>
    </row>
    <row r="441" customFormat="false" ht="12.75" hidden="false" customHeight="false" outlineLevel="0" collapsed="false">
      <c r="A441" s="371"/>
      <c r="B441" s="377" t="n">
        <f aca="false">+[1]data1cf!A441</f>
        <v>-165054.340817815</v>
      </c>
      <c r="C441" s="377" t="n">
        <f aca="false">+[1]data1cf!B441</f>
        <v>8718.27602708817</v>
      </c>
      <c r="D441" s="377" t="n">
        <f aca="false">+[1]data1cf!C441</f>
        <v>42218.4585460014</v>
      </c>
      <c r="E441" s="377" t="n">
        <f aca="false">+[1]data1cf!D441</f>
        <v>45133.3389527177</v>
      </c>
      <c r="F441" s="377" t="n">
        <f aca="false">+[1]data1cf!E441</f>
        <v>24651.6337563065</v>
      </c>
      <c r="G441" s="377" t="n">
        <f aca="false">+[1]data1cf!F441</f>
        <v>24664.699230926</v>
      </c>
      <c r="H441" s="377" t="n">
        <f aca="false">+[1]data1cf!G441</f>
        <v>24061.011928245</v>
      </c>
      <c r="I441" s="377" t="n">
        <f aca="false">+[1]data1cf!H441</f>
        <v>23764.3544223505</v>
      </c>
      <c r="J441" s="377" t="n">
        <f aca="false">+[1]data1cf!I441</f>
        <v>24674.3878241419</v>
      </c>
      <c r="K441" s="377" t="n">
        <f aca="false">+[1]data1cf!J441</f>
        <v>25245.9724893929</v>
      </c>
      <c r="L441" s="377" t="n">
        <f aca="false">+[1]data1cf!K441</f>
        <v>25886.1332077481</v>
      </c>
      <c r="M441" s="377" t="n">
        <f aca="false">+[1]data1cf!L441</f>
        <v>26622.6787830529</v>
      </c>
      <c r="N441" s="377" t="n">
        <f aca="false">+[1]data1cf!M441</f>
        <v>27395.5296721403</v>
      </c>
      <c r="O441" s="377" t="n">
        <f aca="false">+[1]data1cf!N441</f>
        <v>27918.1587297945</v>
      </c>
      <c r="P441" s="377" t="n">
        <f aca="false">+[1]data1cf!O441</f>
        <v>35982.1055814689</v>
      </c>
      <c r="Q441" s="377" t="n">
        <f aca="false">+[1]data1cf!P441</f>
        <v>43732.6666302193</v>
      </c>
      <c r="R441" s="377" t="n">
        <f aca="false">+[1]data1cf!Q441</f>
        <v>34298.9620843849</v>
      </c>
      <c r="S441" s="377" t="n">
        <f aca="false">+[1]data1cf!R441</f>
        <v>24464.6917949377</v>
      </c>
      <c r="T441" s="377" t="n">
        <f aca="false">+[1]data1cf!S441</f>
        <v>24276.2742863575</v>
      </c>
      <c r="U441" s="377" t="n">
        <f aca="false">+[1]data1cf!T441</f>
        <v>24062.8876918748</v>
      </c>
      <c r="V441" s="377" t="n">
        <f aca="false">+[1]data1cf!U441</f>
        <v>44581.9383610825</v>
      </c>
      <c r="W441" s="377" t="n">
        <f aca="false">+[1]data1cf!V441</f>
        <v>0</v>
      </c>
      <c r="X441" s="377" t="n">
        <f aca="false">+[1]data1cf!W441</f>
        <v>0</v>
      </c>
      <c r="Y441" s="377" t="n">
        <f aca="false">+[1]data1cf!X441</f>
        <v>0</v>
      </c>
      <c r="Z441" s="377" t="n">
        <f aca="false">+[1]data1cf!Y441</f>
        <v>0</v>
      </c>
      <c r="AA441" s="377" t="n">
        <f aca="false">+[1]data1cf!Z441</f>
        <v>0</v>
      </c>
      <c r="AB441" s="377" t="n">
        <f aca="false">+[1]data1cf!AA441</f>
        <v>0</v>
      </c>
      <c r="AC441" s="377" t="n">
        <f aca="false">+[1]data1cf!AB441</f>
        <v>0</v>
      </c>
      <c r="AD441" s="377" t="n">
        <f aca="false">+[1]data1cf!AC441</f>
        <v>0</v>
      </c>
      <c r="AE441" s="377" t="n">
        <f aca="false">+[1]data1cf!AD441</f>
        <v>0</v>
      </c>
      <c r="AF441" s="377" t="n">
        <f aca="false">+[1]data1cf!AE441</f>
        <v>0</v>
      </c>
      <c r="AG441" s="377"/>
      <c r="AH441" s="378" t="n">
        <f aca="false">XNPV(0.1,B441:AF441,$B$1:$AF$1)</f>
        <v>74989.6025482749</v>
      </c>
      <c r="AI441" s="378" t="n">
        <f aca="false">SUMPRODUCT(B441:AA441,$B$1010:$AA$1010)</f>
        <v>157281.077814822</v>
      </c>
      <c r="AJ441" s="379" t="n">
        <f aca="false">SUMPRODUCT(B441:AF441,$B$1012:$AF$1012)</f>
        <v>156862.019543544</v>
      </c>
      <c r="AK441" s="380" t="n">
        <f aca="false">XIRR(B441:AF441,$B$1:$AF$1)</f>
        <v>0.159957149740263</v>
      </c>
      <c r="AL441" s="381" t="n">
        <f aca="false">1-EXP(-(1/0.25)*(AI441/ABS($AI$1010)))</f>
        <v>0.980055311755924</v>
      </c>
    </row>
    <row r="442" customFormat="false" ht="12.75" hidden="false" customHeight="false" outlineLevel="0" collapsed="false">
      <c r="A442" s="371"/>
      <c r="B442" s="377" t="n">
        <f aca="false">+[1]data1cf!A442</f>
        <v>-182119.150851087</v>
      </c>
      <c r="C442" s="377" t="n">
        <f aca="false">+[1]data1cf!B442</f>
        <v>7706.44016275421</v>
      </c>
      <c r="D442" s="377" t="n">
        <f aca="false">+[1]data1cf!C442</f>
        <v>43285.4518180308</v>
      </c>
      <c r="E442" s="377" t="n">
        <f aca="false">+[1]data1cf!D442</f>
        <v>49462.0575785183</v>
      </c>
      <c r="F442" s="377" t="n">
        <f aca="false">+[1]data1cf!E442</f>
        <v>27402.8665500994</v>
      </c>
      <c r="G442" s="377" t="n">
        <f aca="false">+[1]data1cf!F442</f>
        <v>27221.6651112471</v>
      </c>
      <c r="H442" s="377" t="n">
        <f aca="false">+[1]data1cf!G442</f>
        <v>26375.1166157456</v>
      </c>
      <c r="I442" s="377" t="n">
        <f aca="false">+[1]data1cf!H442</f>
        <v>25874.5234118483</v>
      </c>
      <c r="J442" s="377" t="n">
        <f aca="false">+[1]data1cf!I442</f>
        <v>26704.6574568627</v>
      </c>
      <c r="K442" s="377" t="n">
        <f aca="false">+[1]data1cf!J442</f>
        <v>27170.3444481267</v>
      </c>
      <c r="L442" s="377" t="n">
        <f aca="false">+[1]data1cf!K442</f>
        <v>27709.9937921443</v>
      </c>
      <c r="M442" s="377" t="n">
        <f aca="false">+[1]data1cf!L442</f>
        <v>28357.7844197411</v>
      </c>
      <c r="N442" s="377" t="n">
        <f aca="false">+[1]data1cf!M442</f>
        <v>29045.1866279111</v>
      </c>
      <c r="O442" s="377" t="n">
        <f aca="false">+[1]data1cf!N442</f>
        <v>29463.8369019907</v>
      </c>
      <c r="P442" s="377" t="n">
        <f aca="false">+[1]data1cf!O442</f>
        <v>38203.1726584226</v>
      </c>
      <c r="Q442" s="377" t="n">
        <f aca="false">+[1]data1cf!P442</f>
        <v>46660.1814761411</v>
      </c>
      <c r="R442" s="377" t="n">
        <f aca="false">+[1]data1cf!Q442</f>
        <v>36212.2488488524</v>
      </c>
      <c r="S442" s="377" t="n">
        <f aca="false">+[1]data1cf!R442</f>
        <v>25339.799255617</v>
      </c>
      <c r="T442" s="377" t="n">
        <f aca="false">+[1]data1cf!S442</f>
        <v>25105.3980411846</v>
      </c>
      <c r="U442" s="377" t="n">
        <f aca="false">+[1]data1cf!T442</f>
        <v>24845.9782054496</v>
      </c>
      <c r="V442" s="377" t="n">
        <f aca="false">+[1]data1cf!U442</f>
        <v>47456.908892665</v>
      </c>
      <c r="W442" s="377" t="n">
        <f aca="false">+[1]data1cf!V442</f>
        <v>0</v>
      </c>
      <c r="X442" s="377" t="n">
        <f aca="false">+[1]data1cf!W442</f>
        <v>0</v>
      </c>
      <c r="Y442" s="377" t="n">
        <f aca="false">+[1]data1cf!X442</f>
        <v>0</v>
      </c>
      <c r="Z442" s="377" t="n">
        <f aca="false">+[1]data1cf!Y442</f>
        <v>0</v>
      </c>
      <c r="AA442" s="377" t="n">
        <f aca="false">+[1]data1cf!Z442</f>
        <v>0</v>
      </c>
      <c r="AB442" s="377" t="n">
        <f aca="false">+[1]data1cf!AA442</f>
        <v>0</v>
      </c>
      <c r="AC442" s="377" t="n">
        <f aca="false">+[1]data1cf!AB442</f>
        <v>0</v>
      </c>
      <c r="AD442" s="377" t="n">
        <f aca="false">+[1]data1cf!AC442</f>
        <v>0</v>
      </c>
      <c r="AE442" s="377" t="n">
        <f aca="false">+[1]data1cf!AD442</f>
        <v>0</v>
      </c>
      <c r="AF442" s="377" t="n">
        <f aca="false">+[1]data1cf!AE442</f>
        <v>0</v>
      </c>
      <c r="AG442" s="377"/>
      <c r="AH442" s="378" t="n">
        <f aca="false">XNPV(0.1,B442:AF442,$B$1:$AF$1)</f>
        <v>73613.7452675265</v>
      </c>
      <c r="AI442" s="378" t="n">
        <f aca="false">SUMPRODUCT(B442:AA442,$B$1010:$AA$1010)</f>
        <v>161414.133764801</v>
      </c>
      <c r="AJ442" s="379" t="n">
        <f aca="false">SUMPRODUCT(B442:AF442,$B$1012:$AF$1012)</f>
        <v>160967.900873372</v>
      </c>
      <c r="AK442" s="380" t="n">
        <f aca="false">XIRR(B442:AF442,$B$1:$AF$1)</f>
        <v>0.153502725053633</v>
      </c>
      <c r="AL442" s="381" t="n">
        <f aca="false">1-EXP(-(1/0.25)*(AI442/ABS($AI$1010)))</f>
        <v>0.982005082677493</v>
      </c>
    </row>
    <row r="443" customFormat="false" ht="12.75" hidden="false" customHeight="false" outlineLevel="0" collapsed="false">
      <c r="A443" s="371"/>
      <c r="B443" s="377" t="n">
        <f aca="false">+[1]data1cf!A443</f>
        <v>-189264.806724102</v>
      </c>
      <c r="C443" s="377" t="n">
        <f aca="false">+[1]data1cf!B443</f>
        <v>6251.44374853169</v>
      </c>
      <c r="D443" s="377" t="n">
        <f aca="false">+[1]data1cf!C443</f>
        <v>45923.3983904964</v>
      </c>
      <c r="E443" s="377" t="n">
        <f aca="false">+[1]data1cf!D443</f>
        <v>46394.2975656546</v>
      </c>
      <c r="F443" s="377" t="n">
        <f aca="false">+[1]data1cf!E443</f>
        <v>28554.9076646894</v>
      </c>
      <c r="G443" s="377" t="n">
        <f aca="false">+[1]data1cf!F443</f>
        <v>28292.3596120465</v>
      </c>
      <c r="H443" s="377" t="n">
        <f aca="false">+[1]data1cf!G443</f>
        <v>27344.1163127109</v>
      </c>
      <c r="I443" s="377" t="n">
        <f aca="false">+[1]data1cf!H443</f>
        <v>26758.1278237028</v>
      </c>
      <c r="J443" s="377" t="n">
        <f aca="false">+[1]data1cf!I443</f>
        <v>27554.8051055367</v>
      </c>
      <c r="K443" s="377" t="n">
        <f aca="false">+[1]data1cf!J443</f>
        <v>27976.1488937653</v>
      </c>
      <c r="L443" s="377" t="n">
        <f aca="false">+[1]data1cf!K443</f>
        <v>28473.7104740788</v>
      </c>
      <c r="M443" s="377" t="n">
        <f aca="false">+[1]data1cf!L443</f>
        <v>29084.3361808757</v>
      </c>
      <c r="N443" s="377" t="n">
        <f aca="false">+[1]data1cf!M443</f>
        <v>29735.9579222579</v>
      </c>
      <c r="O443" s="377" t="n">
        <f aca="false">+[1]data1cf!N443</f>
        <v>30111.0685024251</v>
      </c>
      <c r="P443" s="377" t="n">
        <f aca="false">+[1]data1cf!O443</f>
        <v>39133.2141280815</v>
      </c>
      <c r="Q443" s="377" t="n">
        <f aca="false">+[1]data1cf!P443</f>
        <v>47886.0382897424</v>
      </c>
      <c r="R443" s="377" t="n">
        <f aca="false">+[1]data1cf!Q443</f>
        <v>37013.4115209608</v>
      </c>
      <c r="S443" s="377" t="n">
        <f aca="false">+[1]data1cf!R443</f>
        <v>25706.2385393669</v>
      </c>
      <c r="T443" s="377" t="n">
        <f aca="false">+[1]data1cf!S443</f>
        <v>25452.5822768476</v>
      </c>
      <c r="U443" s="377" t="n">
        <f aca="false">+[1]data1cf!T443</f>
        <v>25173.8866507541</v>
      </c>
      <c r="V443" s="377" t="n">
        <f aca="false">+[1]data1cf!U443</f>
        <v>48660.7634930788</v>
      </c>
      <c r="W443" s="377" t="n">
        <f aca="false">+[1]data1cf!V443</f>
        <v>0</v>
      </c>
      <c r="X443" s="377" t="n">
        <f aca="false">+[1]data1cf!W443</f>
        <v>0</v>
      </c>
      <c r="Y443" s="377" t="n">
        <f aca="false">+[1]data1cf!X443</f>
        <v>0</v>
      </c>
      <c r="Z443" s="377" t="n">
        <f aca="false">+[1]data1cf!Y443</f>
        <v>0</v>
      </c>
      <c r="AA443" s="377" t="n">
        <f aca="false">+[1]data1cf!Z443</f>
        <v>0</v>
      </c>
      <c r="AB443" s="377" t="n">
        <f aca="false">+[1]data1cf!AA443</f>
        <v>0</v>
      </c>
      <c r="AC443" s="377" t="n">
        <f aca="false">+[1]data1cf!AB443</f>
        <v>0</v>
      </c>
      <c r="AD443" s="377" t="n">
        <f aca="false">+[1]data1cf!AC443</f>
        <v>0</v>
      </c>
      <c r="AE443" s="377" t="n">
        <f aca="false">+[1]data1cf!AD443</f>
        <v>0</v>
      </c>
      <c r="AF443" s="377" t="n">
        <f aca="false">+[1]data1cf!AE443</f>
        <v>0</v>
      </c>
      <c r="AG443" s="377"/>
      <c r="AH443" s="378" t="n">
        <f aca="false">XNPV(0.1,B443:AF443,$B$1:$AF$1)</f>
        <v>70244.7529540602</v>
      </c>
      <c r="AI443" s="378" t="n">
        <f aca="false">SUMPRODUCT(B443:AA443,$B$1010:$AA$1010)</f>
        <v>159981.238295613</v>
      </c>
      <c r="AJ443" s="379" t="n">
        <f aca="false">SUMPRODUCT(B443:AF443,$B$1012:$AF$1012)</f>
        <v>159525.054768776</v>
      </c>
      <c r="AK443" s="380" t="n">
        <f aca="false">XIRR(B443:AF443,$B$1:$AF$1)</f>
        <v>0.148907976957739</v>
      </c>
      <c r="AL443" s="381" t="n">
        <f aca="false">1-EXP(-(1/0.25)*(AI443/ABS($AI$1010)))</f>
        <v>0.981351705015111</v>
      </c>
    </row>
    <row r="444" customFormat="false" ht="12.75" hidden="false" customHeight="false" outlineLevel="0" collapsed="false">
      <c r="A444" s="371"/>
      <c r="B444" s="377" t="n">
        <f aca="false">+[1]data1cf!A444</f>
        <v>-165680.276463103</v>
      </c>
      <c r="C444" s="377" t="n">
        <f aca="false">+[1]data1cf!B444</f>
        <v>8747.23119535825</v>
      </c>
      <c r="D444" s="377" t="n">
        <f aca="false">+[1]data1cf!C444</f>
        <v>50267.7211076889</v>
      </c>
      <c r="E444" s="377" t="n">
        <f aca="false">+[1]data1cf!D444</f>
        <v>41620.2911480856</v>
      </c>
      <c r="F444" s="377" t="n">
        <f aca="false">+[1]data1cf!E444</f>
        <v>24752.5487193657</v>
      </c>
      <c r="G444" s="377" t="n">
        <f aca="false">+[1]data1cf!F444</f>
        <v>24758.4885016625</v>
      </c>
      <c r="H444" s="377" t="n">
        <f aca="false">+[1]data1cf!G444</f>
        <v>24145.8930730108</v>
      </c>
      <c r="I444" s="377" t="n">
        <f aca="false">+[1]data1cf!H444</f>
        <v>23841.755224676</v>
      </c>
      <c r="J444" s="377" t="n">
        <f aca="false">+[1]data1cf!I444</f>
        <v>24748.8579254901</v>
      </c>
      <c r="K444" s="377" t="n">
        <f aca="false">+[1]data1cf!J444</f>
        <v>25316.5582739059</v>
      </c>
      <c r="L444" s="377" t="n">
        <f aca="false">+[1]data1cf!K444</f>
        <v>25953.0322443962</v>
      </c>
      <c r="M444" s="377" t="n">
        <f aca="false">+[1]data1cf!L444</f>
        <v>26686.3222964717</v>
      </c>
      <c r="N444" s="377" t="n">
        <f aca="false">+[1]data1cf!M444</f>
        <v>27456.0389358884</v>
      </c>
      <c r="O444" s="377" t="n">
        <f aca="false">+[1]data1cf!N444</f>
        <v>27974.8540614293</v>
      </c>
      <c r="P444" s="377" t="n">
        <f aca="false">+[1]data1cf!O444</f>
        <v>36063.5741153307</v>
      </c>
      <c r="Q444" s="377" t="n">
        <f aca="false">+[1]data1cf!P444</f>
        <v>43840.0476025594</v>
      </c>
      <c r="R444" s="377" t="n">
        <f aca="false">+[1]data1cf!Q444</f>
        <v>34369.1412650029</v>
      </c>
      <c r="S444" s="377" t="n">
        <f aca="false">+[1]data1cf!R444</f>
        <v>24496.7906552255</v>
      </c>
      <c r="T444" s="377" t="n">
        <f aca="false">+[1]data1cf!S444</f>
        <v>24306.6864685904</v>
      </c>
      <c r="U444" s="377" t="n">
        <f aca="false">+[1]data1cf!T444</f>
        <v>24091.6113790988</v>
      </c>
      <c r="V444" s="377" t="n">
        <f aca="false">+[1]data1cf!U444</f>
        <v>44687.3920128584</v>
      </c>
      <c r="W444" s="377" t="n">
        <f aca="false">+[1]data1cf!V444</f>
        <v>0</v>
      </c>
      <c r="X444" s="377" t="n">
        <f aca="false">+[1]data1cf!W444</f>
        <v>0</v>
      </c>
      <c r="Y444" s="377" t="n">
        <f aca="false">+[1]data1cf!X444</f>
        <v>0</v>
      </c>
      <c r="Z444" s="377" t="n">
        <f aca="false">+[1]data1cf!Y444</f>
        <v>0</v>
      </c>
      <c r="AA444" s="377" t="n">
        <f aca="false">+[1]data1cf!Z444</f>
        <v>0</v>
      </c>
      <c r="AB444" s="377" t="n">
        <f aca="false">+[1]data1cf!AA444</f>
        <v>0</v>
      </c>
      <c r="AC444" s="377" t="n">
        <f aca="false">+[1]data1cf!AB444</f>
        <v>0</v>
      </c>
      <c r="AD444" s="377" t="n">
        <f aca="false">+[1]data1cf!AC444</f>
        <v>0</v>
      </c>
      <c r="AE444" s="377" t="n">
        <f aca="false">+[1]data1cf!AD444</f>
        <v>0</v>
      </c>
      <c r="AF444" s="377" t="n">
        <f aca="false">+[1]data1cf!AE444</f>
        <v>0</v>
      </c>
      <c r="AG444" s="377"/>
      <c r="AH444" s="378" t="n">
        <f aca="false">XNPV(0.1,B444:AF444,$B$1:$AF$1)</f>
        <v>78859.4330065224</v>
      </c>
      <c r="AI444" s="378" t="n">
        <f aca="false">SUMPRODUCT(B444:AA444,$B$1010:$AA$1010)</f>
        <v>161577.456498939</v>
      </c>
      <c r="AJ444" s="379" t="n">
        <f aca="false">SUMPRODUCT(B444:AF444,$B$1012:$AF$1012)</f>
        <v>161156.632830884</v>
      </c>
      <c r="AK444" s="380" t="n">
        <f aca="false">XIRR(B444:AF444,$B$1:$AF$1)</f>
        <v>0.163760578178707</v>
      </c>
      <c r="AL444" s="381" t="n">
        <f aca="false">1-EXP(-(1/0.25)*(AI444/ABS($AI$1010)))</f>
        <v>0.982078086620631</v>
      </c>
    </row>
    <row r="445" customFormat="false" ht="12.75" hidden="false" customHeight="false" outlineLevel="0" collapsed="false">
      <c r="A445" s="371"/>
      <c r="B445" s="377" t="n">
        <f aca="false">+[1]data1cf!A445</f>
        <v>-194492.400947272</v>
      </c>
      <c r="C445" s="377" t="n">
        <f aca="false">+[1]data1cf!B445</f>
        <v>9899.85538637967</v>
      </c>
      <c r="D445" s="377" t="n">
        <f aca="false">+[1]data1cf!C445</f>
        <v>48840.1252479925</v>
      </c>
      <c r="E445" s="377" t="n">
        <f aca="false">+[1]data1cf!D445</f>
        <v>50520.6268659812</v>
      </c>
      <c r="F445" s="377" t="n">
        <f aca="false">+[1]data1cf!E445</f>
        <v>29397.713921037</v>
      </c>
      <c r="G445" s="377" t="n">
        <f aca="false">+[1]data1cf!F445</f>
        <v>29075.6545938688</v>
      </c>
      <c r="H445" s="377" t="n">
        <f aca="false">+[1]data1cf!G445</f>
        <v>28053.0137614726</v>
      </c>
      <c r="I445" s="377" t="n">
        <f aca="false">+[1]data1cf!H445</f>
        <v>27404.5520849693</v>
      </c>
      <c r="J445" s="377" t="n">
        <f aca="false">+[1]data1cf!I445</f>
        <v>28176.7531836458</v>
      </c>
      <c r="K445" s="377" t="n">
        <f aca="false">+[1]data1cf!J445</f>
        <v>28565.6565246791</v>
      </c>
      <c r="L445" s="377" t="n">
        <f aca="false">+[1]data1cf!K445</f>
        <v>29032.4276843065</v>
      </c>
      <c r="M445" s="377" t="n">
        <f aca="false">+[1]data1cf!L445</f>
        <v>29615.8644068131</v>
      </c>
      <c r="N445" s="377" t="n">
        <f aca="false">+[1]data1cf!M445</f>
        <v>30241.3099979848</v>
      </c>
      <c r="O445" s="377" t="n">
        <f aca="false">+[1]data1cf!N445</f>
        <v>30584.5679593836</v>
      </c>
      <c r="P445" s="377" t="n">
        <f aca="false">+[1]data1cf!O445</f>
        <v>39813.6106515773</v>
      </c>
      <c r="Q445" s="377" t="n">
        <f aca="false">+[1]data1cf!P445</f>
        <v>48782.846380014</v>
      </c>
      <c r="R445" s="377" t="n">
        <f aca="false">+[1]data1cf!Q445</f>
        <v>37599.5233392405</v>
      </c>
      <c r="S445" s="377" t="n">
        <f aca="false">+[1]data1cf!R445</f>
        <v>25974.316923901</v>
      </c>
      <c r="T445" s="377" t="n">
        <f aca="false">+[1]data1cf!S445</f>
        <v>25706.5741198612</v>
      </c>
      <c r="U445" s="377" t="n">
        <f aca="false">+[1]data1cf!T445</f>
        <v>25413.7767776879</v>
      </c>
      <c r="V445" s="377" t="n">
        <f aca="false">+[1]data1cf!U445</f>
        <v>49541.475280282</v>
      </c>
      <c r="W445" s="377" t="n">
        <f aca="false">+[1]data1cf!V445</f>
        <v>0</v>
      </c>
      <c r="X445" s="377" t="n">
        <f aca="false">+[1]data1cf!W445</f>
        <v>0</v>
      </c>
      <c r="Y445" s="377" t="n">
        <f aca="false">+[1]data1cf!X445</f>
        <v>0</v>
      </c>
      <c r="Z445" s="377" t="n">
        <f aca="false">+[1]data1cf!Y445</f>
        <v>0</v>
      </c>
      <c r="AA445" s="377" t="n">
        <f aca="false">+[1]data1cf!Z445</f>
        <v>0</v>
      </c>
      <c r="AB445" s="377" t="n">
        <f aca="false">+[1]data1cf!AA445</f>
        <v>0</v>
      </c>
      <c r="AC445" s="377" t="n">
        <f aca="false">+[1]data1cf!AB445</f>
        <v>0</v>
      </c>
      <c r="AD445" s="377" t="n">
        <f aca="false">+[1]data1cf!AC445</f>
        <v>0</v>
      </c>
      <c r="AE445" s="377" t="n">
        <f aca="false">+[1]data1cf!AD445</f>
        <v>0</v>
      </c>
      <c r="AF445" s="377" t="n">
        <f aca="false">+[1]data1cf!AE445</f>
        <v>0</v>
      </c>
      <c r="AG445" s="377"/>
      <c r="AH445" s="378" t="n">
        <f aca="false">XNPV(0.1,B445:AF445,$B$1:$AF$1)</f>
        <v>77664.9679236145</v>
      </c>
      <c r="AI445" s="378" t="n">
        <f aca="false">SUMPRODUCT(B445:AA445,$B$1010:$AA$1010)</f>
        <v>169722.093157932</v>
      </c>
      <c r="AJ445" s="379" t="n">
        <f aca="false">SUMPRODUCT(B445:AF445,$B$1012:$AF$1012)</f>
        <v>169255.241979904</v>
      </c>
      <c r="AK445" s="380" t="n">
        <f aca="false">XIRR(B445:AF445,$B$1:$AF$1)</f>
        <v>0.153860795197224</v>
      </c>
      <c r="AL445" s="381" t="n">
        <f aca="false">1-EXP(-(1/0.25)*(AI445/ABS($AI$1010)))</f>
        <v>0.985366685703783</v>
      </c>
    </row>
    <row r="446" customFormat="false" ht="12.75" hidden="false" customHeight="false" outlineLevel="0" collapsed="false">
      <c r="A446" s="371"/>
      <c r="B446" s="377" t="n">
        <f aca="false">+[1]data1cf!A446</f>
        <v>-156308.762538628</v>
      </c>
      <c r="C446" s="377" t="n">
        <f aca="false">+[1]data1cf!B446</f>
        <v>3663.24949318911</v>
      </c>
      <c r="D446" s="377" t="n">
        <f aca="false">+[1]data1cf!C446</f>
        <v>37905.9788940797</v>
      </c>
      <c r="E446" s="377" t="n">
        <f aca="false">+[1]data1cf!D446</f>
        <v>45580.8510187684</v>
      </c>
      <c r="F446" s="377" t="n">
        <f aca="false">+[1]data1cf!E446</f>
        <v>23241.6490148723</v>
      </c>
      <c r="G446" s="377" t="n">
        <f aca="false">+[1]data1cf!F446</f>
        <v>23354.2747245904</v>
      </c>
      <c r="H446" s="377" t="n">
        <f aca="false">+[1]data1cf!G446</f>
        <v>22875.0518354394</v>
      </c>
      <c r="I446" s="377" t="n">
        <f aca="false">+[1]data1cf!H446</f>
        <v>22682.90973917</v>
      </c>
      <c r="J446" s="377" t="n">
        <f aca="false">+[1]data1cf!I446</f>
        <v>23633.8909205023</v>
      </c>
      <c r="K446" s="377" t="n">
        <f aca="false">+[1]data1cf!J446</f>
        <v>24259.7472943531</v>
      </c>
      <c r="L446" s="377" t="n">
        <f aca="false">+[1]data1cf!K446</f>
        <v>24951.419285937</v>
      </c>
      <c r="M446" s="377" t="n">
        <f aca="false">+[1]data1cf!L446</f>
        <v>25733.4510601112</v>
      </c>
      <c r="N446" s="377" t="n">
        <f aca="false">+[1]data1cf!M446</f>
        <v>26550.0937128549</v>
      </c>
      <c r="O446" s="377" t="n">
        <f aca="false">+[1]data1cf!N446</f>
        <v>27126.0110631625</v>
      </c>
      <c r="P446" s="377" t="n">
        <f aca="false">+[1]data1cf!O446</f>
        <v>34843.82651789</v>
      </c>
      <c r="Q446" s="377" t="n">
        <f aca="false">+[1]data1cf!P446</f>
        <v>42232.3387508831</v>
      </c>
      <c r="R446" s="377" t="n">
        <f aca="false">+[1]data1cf!Q446</f>
        <v>33318.4179625013</v>
      </c>
      <c r="S446" s="377" t="n">
        <f aca="false">+[1]data1cf!R446</f>
        <v>24016.2062398598</v>
      </c>
      <c r="T446" s="377" t="n">
        <f aca="false">+[1]data1cf!S446</f>
        <v>23851.3550117312</v>
      </c>
      <c r="U446" s="377" t="n">
        <f aca="false">+[1]data1cf!T446</f>
        <v>23661.5600841953</v>
      </c>
      <c r="V446" s="377" t="n">
        <f aca="false">+[1]data1cf!U446</f>
        <v>43108.5390214303</v>
      </c>
      <c r="W446" s="377" t="n">
        <f aca="false">+[1]data1cf!V446</f>
        <v>0</v>
      </c>
      <c r="X446" s="377" t="n">
        <f aca="false">+[1]data1cf!W446</f>
        <v>0</v>
      </c>
      <c r="Y446" s="377" t="n">
        <f aca="false">+[1]data1cf!X446</f>
        <v>0</v>
      </c>
      <c r="Z446" s="377" t="n">
        <f aca="false">+[1]data1cf!Y446</f>
        <v>0</v>
      </c>
      <c r="AA446" s="377" t="n">
        <f aca="false">+[1]data1cf!Z446</f>
        <v>0</v>
      </c>
      <c r="AB446" s="377" t="n">
        <f aca="false">+[1]data1cf!AA446</f>
        <v>0</v>
      </c>
      <c r="AC446" s="377" t="n">
        <f aca="false">+[1]data1cf!AB446</f>
        <v>0</v>
      </c>
      <c r="AD446" s="377" t="n">
        <f aca="false">+[1]data1cf!AC446</f>
        <v>0</v>
      </c>
      <c r="AE446" s="377" t="n">
        <f aca="false">+[1]data1cf!AD446</f>
        <v>0</v>
      </c>
      <c r="AF446" s="377" t="n">
        <f aca="false">+[1]data1cf!AE446</f>
        <v>0</v>
      </c>
      <c r="AG446" s="377"/>
      <c r="AH446" s="378" t="n">
        <f aca="false">XNPV(0.1,B446:AF446,$B$1:$AF$1)</f>
        <v>69518.9666865079</v>
      </c>
      <c r="AI446" s="378" t="n">
        <f aca="false">SUMPRODUCT(B446:AA446,$B$1010:$AA$1010)</f>
        <v>148751.182153386</v>
      </c>
      <c r="AJ446" s="379" t="n">
        <f aca="false">SUMPRODUCT(B446:AF446,$B$1012:$AF$1012)</f>
        <v>148346.843921566</v>
      </c>
      <c r="AK446" s="380" t="n">
        <f aca="false">XIRR(B446:AF446,$B$1:$AF$1)</f>
        <v>0.157038633161379</v>
      </c>
      <c r="AL446" s="381" t="n">
        <f aca="false">1-EXP(-(1/0.25)*(AI446/ABS($AI$1010)))</f>
        <v>0.97533770501614</v>
      </c>
    </row>
    <row r="447" customFormat="false" ht="12.75" hidden="false" customHeight="false" outlineLevel="0" collapsed="false">
      <c r="A447" s="371"/>
      <c r="B447" s="377" t="n">
        <f aca="false">+[1]data1cf!A447</f>
        <v>-153041.967156395</v>
      </c>
      <c r="C447" s="377" t="n">
        <f aca="false">+[1]data1cf!B447</f>
        <v>9473.05450173658</v>
      </c>
      <c r="D447" s="377" t="n">
        <f aca="false">+[1]data1cf!C447</f>
        <v>39450.9852469745</v>
      </c>
      <c r="E447" s="377" t="n">
        <f aca="false">+[1]data1cf!D447</f>
        <v>42145.580137718</v>
      </c>
      <c r="F447" s="377" t="n">
        <f aca="false">+[1]data1cf!E447</f>
        <v>22714.9678172095</v>
      </c>
      <c r="G447" s="377" t="n">
        <f aca="false">+[1]data1cf!F447</f>
        <v>22864.7829392103</v>
      </c>
      <c r="H447" s="377" t="n">
        <f aca="false">+[1]data1cf!G447</f>
        <v>22432.0520896238</v>
      </c>
      <c r="I447" s="377" t="n">
        <f aca="false">+[1]data1cf!H447</f>
        <v>22278.9503457058</v>
      </c>
      <c r="J447" s="377" t="n">
        <f aca="false">+[1]data1cf!I447</f>
        <v>23245.227029845</v>
      </c>
      <c r="K447" s="377" t="n">
        <f aca="false">+[1]data1cf!J447</f>
        <v>23891.3558844146</v>
      </c>
      <c r="L447" s="377" t="n">
        <f aca="false">+[1]data1cf!K447</f>
        <v>24602.2692325039</v>
      </c>
      <c r="M447" s="377" t="n">
        <f aca="false">+[1]data1cf!L447</f>
        <v>25401.291776148</v>
      </c>
      <c r="N447" s="377" t="n">
        <f aca="false">+[1]data1cf!M447</f>
        <v>26234.2922644431</v>
      </c>
      <c r="O447" s="377" t="n">
        <f aca="false">+[1]data1cf!N447</f>
        <v>26830.1147534173</v>
      </c>
      <c r="P447" s="377" t="n">
        <f aca="false">+[1]data1cf!O447</f>
        <v>34418.6373914671</v>
      </c>
      <c r="Q447" s="377" t="n">
        <f aca="false">+[1]data1cf!P447</f>
        <v>41671.9110659907</v>
      </c>
      <c r="R447" s="377" t="n">
        <f aca="false">+[1]data1cf!Q447</f>
        <v>32952.1486424876</v>
      </c>
      <c r="S447" s="377" t="n">
        <f aca="false">+[1]data1cf!R447</f>
        <v>23848.680377812</v>
      </c>
      <c r="T447" s="377" t="n">
        <f aca="false">+[1]data1cf!S447</f>
        <v>23692.6320228267</v>
      </c>
      <c r="U447" s="377" t="n">
        <f aca="false">+[1]data1cf!T447</f>
        <v>23511.6494512244</v>
      </c>
      <c r="V447" s="377" t="n">
        <f aca="false">+[1]data1cf!U447</f>
        <v>42558.1701372578</v>
      </c>
      <c r="W447" s="377" t="n">
        <f aca="false">+[1]data1cf!V447</f>
        <v>0</v>
      </c>
      <c r="X447" s="377" t="n">
        <f aca="false">+[1]data1cf!W447</f>
        <v>0</v>
      </c>
      <c r="Y447" s="377" t="n">
        <f aca="false">+[1]data1cf!X447</f>
        <v>0</v>
      </c>
      <c r="Z447" s="377" t="n">
        <f aca="false">+[1]data1cf!Y447</f>
        <v>0</v>
      </c>
      <c r="AA447" s="377" t="n">
        <f aca="false">+[1]data1cf!Z447</f>
        <v>0</v>
      </c>
      <c r="AB447" s="377" t="n">
        <f aca="false">+[1]data1cf!AA447</f>
        <v>0</v>
      </c>
      <c r="AC447" s="377" t="n">
        <f aca="false">+[1]data1cf!AB447</f>
        <v>0</v>
      </c>
      <c r="AD447" s="377" t="n">
        <f aca="false">+[1]data1cf!AC447</f>
        <v>0</v>
      </c>
      <c r="AE447" s="377" t="n">
        <f aca="false">+[1]data1cf!AD447</f>
        <v>0</v>
      </c>
      <c r="AF447" s="377" t="n">
        <f aca="false">+[1]data1cf!AE447</f>
        <v>0</v>
      </c>
      <c r="AG447" s="377"/>
      <c r="AH447" s="378" t="n">
        <f aca="false">XNPV(0.1,B447:AF447,$B$1:$AF$1)</f>
        <v>74375.3307305316</v>
      </c>
      <c r="AI447" s="378" t="n">
        <f aca="false">SUMPRODUCT(B447:AA447,$B$1010:$AA$1010)</f>
        <v>152647.901984543</v>
      </c>
      <c r="AJ447" s="379" t="n">
        <f aca="false">SUMPRODUCT(B447:AF447,$B$1012:$AF$1012)</f>
        <v>152248.489860587</v>
      </c>
      <c r="AK447" s="380" t="n">
        <f aca="false">XIRR(B447:AF447,$B$1:$AF$1)</f>
        <v>0.163654645295205</v>
      </c>
      <c r="AL447" s="381" t="n">
        <f aca="false">1-EXP(-(1/0.25)*(AI447/ABS($AI$1010)))</f>
        <v>0.977617384656335</v>
      </c>
    </row>
    <row r="448" customFormat="false" ht="12.75" hidden="false" customHeight="false" outlineLevel="0" collapsed="false">
      <c r="A448" s="371"/>
      <c r="B448" s="377" t="n">
        <f aca="false">+[1]data1cf!A448</f>
        <v>-158429.454937248</v>
      </c>
      <c r="C448" s="377" t="n">
        <f aca="false">+[1]data1cf!B448</f>
        <v>10179.689526944</v>
      </c>
      <c r="D448" s="377" t="n">
        <f aca="false">+[1]data1cf!C448</f>
        <v>41537.6083938126</v>
      </c>
      <c r="E448" s="377" t="n">
        <f aca="false">+[1]data1cf!D448</f>
        <v>40551.7520335971</v>
      </c>
      <c r="F448" s="377" t="n">
        <f aca="false">+[1]data1cf!E448</f>
        <v>23583.5525263241</v>
      </c>
      <c r="G448" s="377" t="n">
        <f aca="false">+[1]data1cf!F448</f>
        <v>23672.0361350811</v>
      </c>
      <c r="H448" s="377" t="n">
        <f aca="false">+[1]data1cf!G448</f>
        <v>23162.6321958902</v>
      </c>
      <c r="I448" s="377" t="n">
        <f aca="false">+[1]data1cf!H448</f>
        <v>22945.1464313515</v>
      </c>
      <c r="J448" s="377" t="n">
        <f aca="false">+[1]data1cf!I448</f>
        <v>23886.1982927419</v>
      </c>
      <c r="K448" s="377" t="n">
        <f aca="false">+[1]data1cf!J448</f>
        <v>24498.8944619481</v>
      </c>
      <c r="L448" s="377" t="n">
        <f aca="false">+[1]data1cf!K448</f>
        <v>25178.0756196395</v>
      </c>
      <c r="M448" s="377" t="n">
        <f aca="false">+[1]data1cf!L448</f>
        <v>25949.0775644411</v>
      </c>
      <c r="N448" s="377" t="n">
        <f aca="false">+[1]data1cf!M448</f>
        <v>26755.1012669743</v>
      </c>
      <c r="O448" s="377" t="n">
        <f aca="false">+[1]data1cf!N448</f>
        <v>27318.0968785979</v>
      </c>
      <c r="P448" s="377" t="n">
        <f aca="false">+[1]data1cf!O448</f>
        <v>35119.8448302965</v>
      </c>
      <c r="Q448" s="377" t="n">
        <f aca="false">+[1]data1cf!P448</f>
        <v>42596.1493335084</v>
      </c>
      <c r="R448" s="377" t="n">
        <f aca="false">+[1]data1cf!Q448</f>
        <v>33556.1875415283</v>
      </c>
      <c r="S448" s="377" t="n">
        <f aca="false">+[1]data1cf!R448</f>
        <v>24124.9583288792</v>
      </c>
      <c r="T448" s="377" t="n">
        <f aca="false">+[1]data1cf!S448</f>
        <v>23954.3925750529</v>
      </c>
      <c r="U448" s="377" t="n">
        <f aca="false">+[1]data1cf!T448</f>
        <v>23758.8769659145</v>
      </c>
      <c r="V448" s="377" t="n">
        <f aca="false">+[1]data1cf!U448</f>
        <v>43465.8197729127</v>
      </c>
      <c r="W448" s="377" t="n">
        <f aca="false">+[1]data1cf!V448</f>
        <v>0</v>
      </c>
      <c r="X448" s="377" t="n">
        <f aca="false">+[1]data1cf!W448</f>
        <v>0</v>
      </c>
      <c r="Y448" s="377" t="n">
        <f aca="false">+[1]data1cf!X448</f>
        <v>0</v>
      </c>
      <c r="Z448" s="377" t="n">
        <f aca="false">+[1]data1cf!Y448</f>
        <v>0</v>
      </c>
      <c r="AA448" s="377" t="n">
        <f aca="false">+[1]data1cf!Z448</f>
        <v>0</v>
      </c>
      <c r="AB448" s="377" t="n">
        <f aca="false">+[1]data1cf!AA448</f>
        <v>0</v>
      </c>
      <c r="AC448" s="377" t="n">
        <f aca="false">+[1]data1cf!AB448</f>
        <v>0</v>
      </c>
      <c r="AD448" s="377" t="n">
        <f aca="false">+[1]data1cf!AC448</f>
        <v>0</v>
      </c>
      <c r="AE448" s="377" t="n">
        <f aca="false">+[1]data1cf!AD448</f>
        <v>0</v>
      </c>
      <c r="AF448" s="377" t="n">
        <f aca="false">+[1]data1cf!AE448</f>
        <v>0</v>
      </c>
      <c r="AG448" s="377"/>
      <c r="AH448" s="378" t="n">
        <f aca="false">XNPV(0.1,B448:AF448,$B$1:$AF$1)</f>
        <v>74095.8318133261</v>
      </c>
      <c r="AI448" s="378" t="n">
        <f aca="false">SUMPRODUCT(B448:AA448,$B$1010:$AA$1010)</f>
        <v>153980.790857978</v>
      </c>
      <c r="AJ448" s="379" t="n">
        <f aca="false">SUMPRODUCT(B448:AF448,$B$1012:$AF$1012)</f>
        <v>153573.315782289</v>
      </c>
      <c r="AK448" s="380" t="n">
        <f aca="false">XIRR(B448:AF448,$B$1:$AF$1)</f>
        <v>0.16153373887174</v>
      </c>
      <c r="AL448" s="381" t="n">
        <f aca="false">1-EXP(-(1/0.25)*(AI448/ABS($AI$1010)))</f>
        <v>0.97834777132935</v>
      </c>
    </row>
    <row r="449" customFormat="false" ht="12.75" hidden="false" customHeight="false" outlineLevel="0" collapsed="false">
      <c r="A449" s="371"/>
      <c r="B449" s="377" t="n">
        <f aca="false">+[1]data1cf!A449</f>
        <v>-187209.770391392</v>
      </c>
      <c r="C449" s="377" t="n">
        <f aca="false">+[1]data1cf!B449</f>
        <v>7554.48899470407</v>
      </c>
      <c r="D449" s="377" t="n">
        <f aca="false">+[1]data1cf!C449</f>
        <v>46751.2886457739</v>
      </c>
      <c r="E449" s="377" t="n">
        <f aca="false">+[1]data1cf!D449</f>
        <v>48362.5154841883</v>
      </c>
      <c r="F449" s="377" t="n">
        <f aca="false">+[1]data1cf!E449</f>
        <v>28223.5893939341</v>
      </c>
      <c r="G449" s="377" t="n">
        <f aca="false">+[1]data1cf!F449</f>
        <v>27984.4360093044</v>
      </c>
      <c r="H449" s="377" t="n">
        <f aca="false">+[1]data1cf!G449</f>
        <v>27065.4393628218</v>
      </c>
      <c r="I449" s="377" t="n">
        <f aca="false">+[1]data1cf!H449</f>
        <v>26504.0099089344</v>
      </c>
      <c r="J449" s="377" t="n">
        <f aca="false">+[1]data1cf!I449</f>
        <v>27310.3091016371</v>
      </c>
      <c r="K449" s="377" t="n">
        <f aca="false">+[1]data1cf!J449</f>
        <v>27744.4056581165</v>
      </c>
      <c r="L449" s="377" t="n">
        <f aca="false">+[1]data1cf!K449</f>
        <v>28254.0713594665</v>
      </c>
      <c r="M449" s="377" t="n">
        <f aca="false">+[1]data1cf!L449</f>
        <v>28875.3854150876</v>
      </c>
      <c r="N449" s="377" t="n">
        <f aca="false">+[1]data1cf!M449</f>
        <v>29537.2973468392</v>
      </c>
      <c r="O449" s="377" t="n">
        <f aca="false">+[1]data1cf!N449</f>
        <v>29924.929612139</v>
      </c>
      <c r="P449" s="377" t="n">
        <f aca="false">+[1]data1cf!O449</f>
        <v>38865.741268341</v>
      </c>
      <c r="Q449" s="377" t="n">
        <f aca="false">+[1]data1cf!P449</f>
        <v>47533.4911848413</v>
      </c>
      <c r="R449" s="377" t="n">
        <f aca="false">+[1]data1cf!Q449</f>
        <v>36783.0032241086</v>
      </c>
      <c r="S449" s="377" t="n">
        <f aca="false">+[1]data1cf!R449</f>
        <v>25600.8533857546</v>
      </c>
      <c r="T449" s="377" t="n">
        <f aca="false">+[1]data1cf!S449</f>
        <v>25352.7347287553</v>
      </c>
      <c r="U449" s="377" t="n">
        <f aca="false">+[1]data1cf!T449</f>
        <v>25079.5826735015</v>
      </c>
      <c r="V449" s="377" t="n">
        <f aca="false">+[1]data1cf!U449</f>
        <v>48314.5440575062</v>
      </c>
      <c r="W449" s="377" t="n">
        <f aca="false">+[1]data1cf!V449</f>
        <v>0</v>
      </c>
      <c r="X449" s="377" t="n">
        <f aca="false">+[1]data1cf!W449</f>
        <v>0</v>
      </c>
      <c r="Y449" s="377" t="n">
        <f aca="false">+[1]data1cf!X449</f>
        <v>0</v>
      </c>
      <c r="Z449" s="377" t="n">
        <f aca="false">+[1]data1cf!Y449</f>
        <v>0</v>
      </c>
      <c r="AA449" s="377" t="n">
        <f aca="false">+[1]data1cf!Z449</f>
        <v>0</v>
      </c>
      <c r="AB449" s="377" t="n">
        <f aca="false">+[1]data1cf!AA449</f>
        <v>0</v>
      </c>
      <c r="AC449" s="377" t="n">
        <f aca="false">+[1]data1cf!AB449</f>
        <v>0</v>
      </c>
      <c r="AD449" s="377" t="n">
        <f aca="false">+[1]data1cf!AC449</f>
        <v>0</v>
      </c>
      <c r="AE449" s="377" t="n">
        <f aca="false">+[1]data1cf!AD449</f>
        <v>0</v>
      </c>
      <c r="AF449" s="377" t="n">
        <f aca="false">+[1]data1cf!AE449</f>
        <v>0</v>
      </c>
      <c r="AG449" s="377"/>
      <c r="AH449" s="378" t="n">
        <f aca="false">XNPV(0.1,B449:AF449,$B$1:$AF$1)</f>
        <v>74144.3613904921</v>
      </c>
      <c r="AI449" s="378" t="n">
        <f aca="false">SUMPRODUCT(B449:AA449,$B$1010:$AA$1010)</f>
        <v>163586.085387124</v>
      </c>
      <c r="AJ449" s="379" t="n">
        <f aca="false">SUMPRODUCT(B449:AF449,$B$1012:$AF$1012)</f>
        <v>163131.790328854</v>
      </c>
      <c r="AK449" s="380" t="n">
        <f aca="false">XIRR(B449:AF449,$B$1:$AF$1)</f>
        <v>0.15268312155292</v>
      </c>
      <c r="AL449" s="381" t="n">
        <f aca="false">1-EXP(-(1/0.25)*(AI449/ABS($AI$1010)))</f>
        <v>0.982952073997297</v>
      </c>
    </row>
    <row r="450" customFormat="false" ht="12.75" hidden="false" customHeight="false" outlineLevel="0" collapsed="false">
      <c r="A450" s="371"/>
      <c r="B450" s="377" t="n">
        <f aca="false">+[1]data1cf!A450</f>
        <v>-175764.445316123</v>
      </c>
      <c r="C450" s="377" t="n">
        <f aca="false">+[1]data1cf!B450</f>
        <v>9940.01715971614</v>
      </c>
      <c r="D450" s="377" t="n">
        <f aca="false">+[1]data1cf!C450</f>
        <v>43754.1010152149</v>
      </c>
      <c r="E450" s="377" t="n">
        <f aca="false">+[1]data1cf!D450</f>
        <v>44294.3387710775</v>
      </c>
      <c r="F450" s="377" t="n">
        <f aca="false">+[1]data1cf!E450</f>
        <v>26378.344493973</v>
      </c>
      <c r="G450" s="377" t="n">
        <f aca="false">+[1]data1cf!F450</f>
        <v>26269.485438534</v>
      </c>
      <c r="H450" s="377" t="n">
        <f aca="false">+[1]data1cf!G450</f>
        <v>25513.3751819133</v>
      </c>
      <c r="I450" s="377" t="n">
        <f aca="false">+[1]data1cf!H450</f>
        <v>25088.7248866303</v>
      </c>
      <c r="J450" s="377" t="n">
        <f aca="false">+[1]data1cf!I450</f>
        <v>25948.6123765267</v>
      </c>
      <c r="K450" s="377" t="n">
        <f aca="false">+[1]data1cf!J450</f>
        <v>26453.7342360204</v>
      </c>
      <c r="L450" s="377" t="n">
        <f aca="false">+[1]data1cf!K450</f>
        <v>27030.812662787</v>
      </c>
      <c r="M450" s="377" t="n">
        <f aca="false">+[1]data1cf!L450</f>
        <v>27711.6544381174</v>
      </c>
      <c r="N450" s="377" t="n">
        <f aca="false">+[1]data1cf!M450</f>
        <v>28430.8765847761</v>
      </c>
      <c r="O450" s="377" t="n">
        <f aca="false">+[1]data1cf!N450</f>
        <v>28888.2471581272</v>
      </c>
      <c r="P450" s="377" t="n">
        <f aca="false">+[1]data1cf!O450</f>
        <v>37376.0771783132</v>
      </c>
      <c r="Q450" s="377" t="n">
        <f aca="false">+[1]data1cf!P450</f>
        <v>45570.0143568589</v>
      </c>
      <c r="R450" s="377" t="n">
        <f aca="false">+[1]data1cf!Q450</f>
        <v>35499.7666138654</v>
      </c>
      <c r="S450" s="377" t="n">
        <f aca="false">+[1]data1cf!R450</f>
        <v>25013.9210176978</v>
      </c>
      <c r="T450" s="377" t="n">
        <f aca="false">+[1]data1cf!S450</f>
        <v>24796.6435163058</v>
      </c>
      <c r="U450" s="377" t="n">
        <f aca="false">+[1]data1cf!T450</f>
        <v>24554.3658399272</v>
      </c>
      <c r="V450" s="377" t="n">
        <f aca="false">+[1]data1cf!U450</f>
        <v>46386.3085687066</v>
      </c>
      <c r="W450" s="377" t="n">
        <f aca="false">+[1]data1cf!V450</f>
        <v>0</v>
      </c>
      <c r="X450" s="377" t="n">
        <f aca="false">+[1]data1cf!W450</f>
        <v>0</v>
      </c>
      <c r="Y450" s="377" t="n">
        <f aca="false">+[1]data1cf!X450</f>
        <v>0</v>
      </c>
      <c r="Z450" s="377" t="n">
        <f aca="false">+[1]data1cf!Y450</f>
        <v>0</v>
      </c>
      <c r="AA450" s="377" t="n">
        <f aca="false">+[1]data1cf!Z450</f>
        <v>0</v>
      </c>
      <c r="AB450" s="377" t="n">
        <f aca="false">+[1]data1cf!AA450</f>
        <v>0</v>
      </c>
      <c r="AC450" s="377" t="n">
        <f aca="false">+[1]data1cf!AB450</f>
        <v>0</v>
      </c>
      <c r="AD450" s="377" t="n">
        <f aca="false">+[1]data1cf!AC450</f>
        <v>0</v>
      </c>
      <c r="AE450" s="377" t="n">
        <f aca="false">+[1]data1cf!AD450</f>
        <v>0</v>
      </c>
      <c r="AF450" s="377" t="n">
        <f aca="false">+[1]data1cf!AE450</f>
        <v>0</v>
      </c>
      <c r="AG450" s="377"/>
      <c r="AH450" s="378" t="n">
        <f aca="false">XNPV(0.1,B450:AF450,$B$1:$AF$1)</f>
        <v>73858.7828505892</v>
      </c>
      <c r="AI450" s="378" t="n">
        <f aca="false">SUMPRODUCT(B450:AA450,$B$1010:$AA$1010)</f>
        <v>159389.604071387</v>
      </c>
      <c r="AJ450" s="379" t="n">
        <f aca="false">SUMPRODUCT(B450:AF450,$B$1012:$AF$1012)</f>
        <v>158954.356069167</v>
      </c>
      <c r="AK450" s="380" t="n">
        <f aca="false">XIRR(B450:AF450,$B$1:$AF$1)</f>
        <v>0.155711906840583</v>
      </c>
      <c r="AL450" s="381" t="n">
        <f aca="false">1-EXP(-(1/0.25)*(AI450/ABS($AI$1010)))</f>
        <v>0.98107505778796</v>
      </c>
    </row>
    <row r="451" customFormat="false" ht="12.75" hidden="false" customHeight="false" outlineLevel="0" collapsed="false">
      <c r="A451" s="371"/>
      <c r="B451" s="377" t="n">
        <f aca="false">+[1]data1cf!A451</f>
        <v>-155127.709172416</v>
      </c>
      <c r="C451" s="377" t="n">
        <f aca="false">+[1]data1cf!B451</f>
        <v>6220.79277102533</v>
      </c>
      <c r="D451" s="377" t="n">
        <f aca="false">+[1]data1cf!C451</f>
        <v>39419.1510579972</v>
      </c>
      <c r="E451" s="377" t="n">
        <f aca="false">+[1]data1cf!D451</f>
        <v>42983.7857590147</v>
      </c>
      <c r="F451" s="377" t="n">
        <f aca="false">+[1]data1cf!E451</f>
        <v>23051.2365376162</v>
      </c>
      <c r="G451" s="377" t="n">
        <f aca="false">+[1]data1cf!F451</f>
        <v>23177.307436097</v>
      </c>
      <c r="H451" s="377" t="n">
        <f aca="false">+[1]data1cf!G451</f>
        <v>22714.8929396994</v>
      </c>
      <c r="I451" s="377" t="n">
        <f aca="false">+[1]data1cf!H451</f>
        <v>22536.8652075601</v>
      </c>
      <c r="J451" s="377" t="n">
        <f aca="false">+[1]data1cf!I451</f>
        <v>23493.3762133729</v>
      </c>
      <c r="K451" s="377" t="n">
        <f aca="false">+[1]data1cf!J451</f>
        <v>24126.561751984</v>
      </c>
      <c r="L451" s="377" t="n">
        <f aca="false">+[1]data1cf!K451</f>
        <v>24825.1901232036</v>
      </c>
      <c r="M451" s="377" t="n">
        <f aca="false">+[1]data1cf!L451</f>
        <v>25613.3646161983</v>
      </c>
      <c r="N451" s="377" t="n">
        <f aca="false">+[1]data1cf!M451</f>
        <v>26435.9211614518</v>
      </c>
      <c r="O451" s="377" t="n">
        <f aca="false">+[1]data1cf!N451</f>
        <v>27019.0348703544</v>
      </c>
      <c r="P451" s="377" t="n">
        <f aca="false">+[1]data1cf!O451</f>
        <v>34690.1067435296</v>
      </c>
      <c r="Q451" s="377" t="n">
        <f aca="false">+[1]data1cf!P451</f>
        <v>42029.7258148662</v>
      </c>
      <c r="R451" s="377" t="n">
        <f aca="false">+[1]data1cf!Q451</f>
        <v>33185.9996250398</v>
      </c>
      <c r="S451" s="377" t="n">
        <f aca="false">+[1]data1cf!R451</f>
        <v>23955.640162053</v>
      </c>
      <c r="T451" s="377" t="n">
        <f aca="false">+[1]data1cf!S451</f>
        <v>23793.9714604503</v>
      </c>
      <c r="U451" s="377" t="n">
        <f aca="false">+[1]data1cf!T451</f>
        <v>23607.3624877788</v>
      </c>
      <c r="V451" s="377" t="n">
        <f aca="false">+[1]data1cf!U451</f>
        <v>42909.5626708312</v>
      </c>
      <c r="W451" s="377" t="n">
        <f aca="false">+[1]data1cf!V451</f>
        <v>0</v>
      </c>
      <c r="X451" s="377" t="n">
        <f aca="false">+[1]data1cf!W451</f>
        <v>0</v>
      </c>
      <c r="Y451" s="377" t="n">
        <f aca="false">+[1]data1cf!X451</f>
        <v>0</v>
      </c>
      <c r="Z451" s="377" t="n">
        <f aca="false">+[1]data1cf!Y451</f>
        <v>0</v>
      </c>
      <c r="AA451" s="377" t="n">
        <f aca="false">+[1]data1cf!Z451</f>
        <v>0</v>
      </c>
      <c r="AB451" s="377" t="n">
        <f aca="false">+[1]data1cf!AA451</f>
        <v>0</v>
      </c>
      <c r="AC451" s="377" t="n">
        <f aca="false">+[1]data1cf!AB451</f>
        <v>0</v>
      </c>
      <c r="AD451" s="377" t="n">
        <f aca="false">+[1]data1cf!AC451</f>
        <v>0</v>
      </c>
      <c r="AE451" s="377" t="n">
        <f aca="false">+[1]data1cf!AD451</f>
        <v>0</v>
      </c>
      <c r="AF451" s="377" t="n">
        <f aca="false">+[1]data1cf!AE451</f>
        <v>0</v>
      </c>
      <c r="AG451" s="377"/>
      <c r="AH451" s="378" t="n">
        <f aca="false">XNPV(0.1,B451:AF451,$B$1:$AF$1)</f>
        <v>71461.132951854</v>
      </c>
      <c r="AI451" s="378" t="n">
        <f aca="false">SUMPRODUCT(B451:AA451,$B$1010:$AA$1010)</f>
        <v>150299.180921185</v>
      </c>
      <c r="AJ451" s="379" t="n">
        <f aca="false">SUMPRODUCT(B451:AF451,$B$1012:$AF$1012)</f>
        <v>149896.820139079</v>
      </c>
      <c r="AK451" s="380" t="n">
        <f aca="false">XIRR(B451:AF451,$B$1:$AF$1)</f>
        <v>0.159634767314255</v>
      </c>
      <c r="AL451" s="381" t="n">
        <f aca="false">1-EXP(-(1/0.25)*(AI451/ABS($AI$1010)))</f>
        <v>0.976269877904942</v>
      </c>
    </row>
    <row r="452" customFormat="false" ht="12.75" hidden="false" customHeight="false" outlineLevel="0" collapsed="false">
      <c r="A452" s="371"/>
      <c r="B452" s="377" t="n">
        <f aca="false">+[1]data1cf!A452</f>
        <v>-191799.185035746</v>
      </c>
      <c r="C452" s="377" t="n">
        <f aca="false">+[1]data1cf!B452</f>
        <v>7893.68869395841</v>
      </c>
      <c r="D452" s="377" t="n">
        <f aca="false">+[1]data1cf!C452</f>
        <v>48052.8209932899</v>
      </c>
      <c r="E452" s="377" t="n">
        <f aca="false">+[1]data1cf!D452</f>
        <v>51969.2229924402</v>
      </c>
      <c r="F452" s="377" t="n">
        <f aca="false">+[1]data1cf!E452</f>
        <v>28963.5066886034</v>
      </c>
      <c r="G452" s="377" t="n">
        <f aca="false">+[1]data1cf!F452</f>
        <v>28672.1071075105</v>
      </c>
      <c r="H452" s="377" t="n">
        <f aca="false">+[1]data1cf!G452</f>
        <v>27687.7953058813</v>
      </c>
      <c r="I452" s="377" t="n">
        <f aca="false">+[1]data1cf!H452</f>
        <v>27071.5193299932</v>
      </c>
      <c r="J452" s="377" t="n">
        <f aca="false">+[1]data1cf!I452</f>
        <v>27856.3303679878</v>
      </c>
      <c r="K452" s="377" t="n">
        <f aca="false">+[1]data1cf!J452</f>
        <v>28261.9467752679</v>
      </c>
      <c r="L452" s="377" t="n">
        <f aca="false">+[1]data1cf!K452</f>
        <v>28744.5809203097</v>
      </c>
      <c r="M452" s="377" t="n">
        <f aca="false">+[1]data1cf!L452</f>
        <v>29342.0251961922</v>
      </c>
      <c r="N452" s="377" t="n">
        <f aca="false">+[1]data1cf!M452</f>
        <v>29980.9565364944</v>
      </c>
      <c r="O452" s="377" t="n">
        <f aca="false">+[1]data1cf!N452</f>
        <v>30340.6247195033</v>
      </c>
      <c r="P452" s="377" t="n">
        <f aca="false">+[1]data1cf!O452</f>
        <v>39463.0756511552</v>
      </c>
      <c r="Q452" s="377" t="n">
        <f aca="false">+[1]data1cf!P452</f>
        <v>48320.8178224801</v>
      </c>
      <c r="R452" s="377" t="n">
        <f aca="false">+[1]data1cf!Q452</f>
        <v>37297.5630861039</v>
      </c>
      <c r="S452" s="377" t="n">
        <f aca="false">+[1]data1cf!R452</f>
        <v>25836.205023868</v>
      </c>
      <c r="T452" s="377" t="n">
        <f aca="false">+[1]data1cf!S452</f>
        <v>25575.7194965299</v>
      </c>
      <c r="U452" s="377" t="n">
        <f aca="false">+[1]data1cf!T452</f>
        <v>25290.1872488732</v>
      </c>
      <c r="V452" s="377" t="n">
        <f aca="false">+[1]data1cf!U452</f>
        <v>49087.739412978</v>
      </c>
      <c r="W452" s="377" t="n">
        <f aca="false">+[1]data1cf!V452</f>
        <v>0</v>
      </c>
      <c r="X452" s="377" t="n">
        <f aca="false">+[1]data1cf!W452</f>
        <v>0</v>
      </c>
      <c r="Y452" s="377" t="n">
        <f aca="false">+[1]data1cf!X452</f>
        <v>0</v>
      </c>
      <c r="Z452" s="377" t="n">
        <f aca="false">+[1]data1cf!Y452</f>
        <v>0</v>
      </c>
      <c r="AA452" s="377" t="n">
        <f aca="false">+[1]data1cf!Z452</f>
        <v>0</v>
      </c>
      <c r="AB452" s="377" t="n">
        <f aca="false">+[1]data1cf!AA452</f>
        <v>0</v>
      </c>
      <c r="AC452" s="377" t="n">
        <f aca="false">+[1]data1cf!AB452</f>
        <v>0</v>
      </c>
      <c r="AD452" s="377" t="n">
        <f aca="false">+[1]data1cf!AC452</f>
        <v>0</v>
      </c>
      <c r="AE452" s="377" t="n">
        <f aca="false">+[1]data1cf!AD452</f>
        <v>0</v>
      </c>
      <c r="AF452" s="377" t="n">
        <f aca="false">+[1]data1cf!AE452</f>
        <v>0</v>
      </c>
      <c r="AG452" s="377"/>
      <c r="AH452" s="378" t="n">
        <f aca="false">XNPV(0.1,B452:AF452,$B$1:$AF$1)</f>
        <v>77002.9968474454</v>
      </c>
      <c r="AI452" s="378" t="n">
        <f aca="false">SUMPRODUCT(B452:AA452,$B$1010:$AA$1010)</f>
        <v>168271.389910102</v>
      </c>
      <c r="AJ452" s="379" t="n">
        <f aca="false">SUMPRODUCT(B452:AF452,$B$1012:$AF$1012)</f>
        <v>167808.486251012</v>
      </c>
      <c r="AK452" s="380" t="n">
        <f aca="false">XIRR(B452:AF452,$B$1:$AF$1)</f>
        <v>0.153864373518839</v>
      </c>
      <c r="AL452" s="381" t="n">
        <f aca="false">1-EXP(-(1/0.25)*(AI452/ABS($AI$1010)))</f>
        <v>0.984828641414444</v>
      </c>
    </row>
    <row r="453" customFormat="false" ht="12.75" hidden="false" customHeight="false" outlineLevel="0" collapsed="false">
      <c r="A453" s="371"/>
      <c r="B453" s="377" t="n">
        <f aca="false">+[1]data1cf!A453</f>
        <v>-167747.993263186</v>
      </c>
      <c r="C453" s="377" t="n">
        <f aca="false">+[1]data1cf!B453</f>
        <v>8621.55511729799</v>
      </c>
      <c r="D453" s="377" t="n">
        <f aca="false">+[1]data1cf!C453</f>
        <v>44668.747272383</v>
      </c>
      <c r="E453" s="377" t="n">
        <f aca="false">+[1]data1cf!D453</f>
        <v>45466.8883301528</v>
      </c>
      <c r="F453" s="377" t="n">
        <f aca="false">+[1]data1cf!E453</f>
        <v>25085.9113678553</v>
      </c>
      <c r="G453" s="377" t="n">
        <f aca="false">+[1]data1cf!F453</f>
        <v>25068.3121268697</v>
      </c>
      <c r="H453" s="377" t="n">
        <f aca="false">+[1]data1cf!G453</f>
        <v>24426.2895808048</v>
      </c>
      <c r="I453" s="377" t="n">
        <f aca="false">+[1]data1cf!H453</f>
        <v>24097.4411574285</v>
      </c>
      <c r="J453" s="377" t="n">
        <f aca="false">+[1]data1cf!I453</f>
        <v>24994.8625760013</v>
      </c>
      <c r="K453" s="377" t="n">
        <f aca="false">+[1]data1cf!J453</f>
        <v>25549.7314660436</v>
      </c>
      <c r="L453" s="377" t="n">
        <f aca="false">+[1]data1cf!K453</f>
        <v>26174.0266278094</v>
      </c>
      <c r="M453" s="377" t="n">
        <f aca="false">+[1]data1cf!L453</f>
        <v>26896.5623793033</v>
      </c>
      <c r="N453" s="377" t="n">
        <f aca="false">+[1]data1cf!M453</f>
        <v>27655.9253334029</v>
      </c>
      <c r="O453" s="377" t="n">
        <f aca="false">+[1]data1cf!N453</f>
        <v>28162.141509572</v>
      </c>
      <c r="P453" s="377" t="n">
        <f aca="false">+[1]data1cf!O453</f>
        <v>36332.69739887</v>
      </c>
      <c r="Q453" s="377" t="n">
        <f aca="false">+[1]data1cf!P453</f>
        <v>44194.7700763287</v>
      </c>
      <c r="R453" s="377" t="n">
        <f aca="false">+[1]data1cf!Q453</f>
        <v>34600.9712811914</v>
      </c>
      <c r="S453" s="377" t="n">
        <f aca="false">+[1]data1cf!R453</f>
        <v>24602.8260810402</v>
      </c>
      <c r="T453" s="377" t="n">
        <f aca="false">+[1]data1cf!S453</f>
        <v>24407.1501194522</v>
      </c>
      <c r="U453" s="377" t="n">
        <f aca="false">+[1]data1cf!T453</f>
        <v>24186.4972528792</v>
      </c>
      <c r="V453" s="377" t="n">
        <f aca="false">+[1]data1cf!U453</f>
        <v>45035.7477728291</v>
      </c>
      <c r="W453" s="377" t="n">
        <f aca="false">+[1]data1cf!V453</f>
        <v>0</v>
      </c>
      <c r="X453" s="377" t="n">
        <f aca="false">+[1]data1cf!W453</f>
        <v>0</v>
      </c>
      <c r="Y453" s="377" t="n">
        <f aca="false">+[1]data1cf!X453</f>
        <v>0</v>
      </c>
      <c r="Z453" s="377" t="n">
        <f aca="false">+[1]data1cf!Y453</f>
        <v>0</v>
      </c>
      <c r="AA453" s="377" t="n">
        <f aca="false">+[1]data1cf!Z453</f>
        <v>0</v>
      </c>
      <c r="AB453" s="377" t="n">
        <f aca="false">+[1]data1cf!AA453</f>
        <v>0</v>
      </c>
      <c r="AC453" s="377" t="n">
        <f aca="false">+[1]data1cf!AB453</f>
        <v>0</v>
      </c>
      <c r="AD453" s="377" t="n">
        <f aca="false">+[1]data1cf!AC453</f>
        <v>0</v>
      </c>
      <c r="AE453" s="377" t="n">
        <f aca="false">+[1]data1cf!AD453</f>
        <v>0</v>
      </c>
      <c r="AF453" s="377" t="n">
        <f aca="false">+[1]data1cf!AE453</f>
        <v>0</v>
      </c>
      <c r="AG453" s="377"/>
      <c r="AH453" s="378" t="n">
        <f aca="false">XNPV(0.1,B453:AF453,$B$1:$AF$1)</f>
        <v>76452.3514388942</v>
      </c>
      <c r="AI453" s="378" t="n">
        <f aca="false">SUMPRODUCT(B453:AA453,$B$1010:$AA$1010)</f>
        <v>159749.112588886</v>
      </c>
      <c r="AJ453" s="379" t="n">
        <f aca="false">SUMPRODUCT(B453:AF453,$B$1012:$AF$1012)</f>
        <v>159325.272169944</v>
      </c>
      <c r="AK453" s="380" t="n">
        <f aca="false">XIRR(B453:AF453,$B$1:$AF$1)</f>
        <v>0.160506326435154</v>
      </c>
      <c r="AL453" s="381" t="n">
        <f aca="false">1-EXP(-(1/0.25)*(AI453/ABS($AI$1010)))</f>
        <v>0.981243648775682</v>
      </c>
    </row>
    <row r="454" customFormat="false" ht="12.75" hidden="false" customHeight="false" outlineLevel="0" collapsed="false">
      <c r="A454" s="371"/>
      <c r="B454" s="377" t="n">
        <f aca="false">+[1]data1cf!A454</f>
        <v>-189086.623024793</v>
      </c>
      <c r="C454" s="377" t="n">
        <f aca="false">+[1]data1cf!B454</f>
        <v>7467.11323668261</v>
      </c>
      <c r="D454" s="377" t="n">
        <f aca="false">+[1]data1cf!C454</f>
        <v>48343.1970723451</v>
      </c>
      <c r="E454" s="377" t="n">
        <f aca="false">+[1]data1cf!D454</f>
        <v>50400.9828964272</v>
      </c>
      <c r="F454" s="377" t="n">
        <f aca="false">+[1]data1cf!E454</f>
        <v>28526.1804280017</v>
      </c>
      <c r="G454" s="377" t="n">
        <f aca="false">+[1]data1cf!F454</f>
        <v>28265.6608302452</v>
      </c>
      <c r="H454" s="377" t="n">
        <f aca="false">+[1]data1cf!G454</f>
        <v>27319.9533871934</v>
      </c>
      <c r="I454" s="377" t="n">
        <f aca="false">+[1]data1cf!H454</f>
        <v>26736.0943105268</v>
      </c>
      <c r="J454" s="377" t="n">
        <f aca="false">+[1]data1cf!I454</f>
        <v>27533.6058684489</v>
      </c>
      <c r="K454" s="377" t="n">
        <f aca="false">+[1]data1cf!J454</f>
        <v>27956.0553964582</v>
      </c>
      <c r="L454" s="377" t="n">
        <f aca="false">+[1]data1cf!K454</f>
        <v>28454.6664750353</v>
      </c>
      <c r="M454" s="377" t="n">
        <f aca="false">+[1]data1cf!L454</f>
        <v>29066.2189243442</v>
      </c>
      <c r="N454" s="377" t="n">
        <f aca="false">+[1]data1cf!M454</f>
        <v>29718.7328855656</v>
      </c>
      <c r="O454" s="377" t="n">
        <f aca="false">+[1]data1cf!N454</f>
        <v>30094.9291692521</v>
      </c>
      <c r="P454" s="377" t="n">
        <f aca="false">+[1]data1cf!O454</f>
        <v>39110.0226628725</v>
      </c>
      <c r="Q454" s="377" t="n">
        <f aca="false">+[1]data1cf!P454</f>
        <v>47855.4703886637</v>
      </c>
      <c r="R454" s="377" t="n">
        <f aca="false">+[1]data1cf!Q454</f>
        <v>36993.4337706744</v>
      </c>
      <c r="S454" s="377" t="n">
        <f aca="false">+[1]data1cf!R454</f>
        <v>25697.1010286456</v>
      </c>
      <c r="T454" s="377" t="n">
        <f aca="false">+[1]data1cf!S454</f>
        <v>25443.9249089935</v>
      </c>
      <c r="U454" s="377" t="n">
        <f aca="false">+[1]data1cf!T454</f>
        <v>25165.7099429954</v>
      </c>
      <c r="V454" s="377" t="n">
        <f aca="false">+[1]data1cf!U454</f>
        <v>48630.7442380317</v>
      </c>
      <c r="W454" s="377" t="n">
        <f aca="false">+[1]data1cf!V454</f>
        <v>0</v>
      </c>
      <c r="X454" s="377" t="n">
        <f aca="false">+[1]data1cf!W454</f>
        <v>0</v>
      </c>
      <c r="Y454" s="377" t="n">
        <f aca="false">+[1]data1cf!X454</f>
        <v>0</v>
      </c>
      <c r="Z454" s="377" t="n">
        <f aca="false">+[1]data1cf!Y454</f>
        <v>0</v>
      </c>
      <c r="AA454" s="377" t="n">
        <f aca="false">+[1]data1cf!Z454</f>
        <v>0</v>
      </c>
      <c r="AB454" s="377" t="n">
        <f aca="false">+[1]data1cf!AA454</f>
        <v>0</v>
      </c>
      <c r="AC454" s="377" t="n">
        <f aca="false">+[1]data1cf!AB454</f>
        <v>0</v>
      </c>
      <c r="AD454" s="377" t="n">
        <f aca="false">+[1]data1cf!AC454</f>
        <v>0</v>
      </c>
      <c r="AE454" s="377" t="n">
        <f aca="false">+[1]data1cf!AD454</f>
        <v>0</v>
      </c>
      <c r="AF454" s="377" t="n">
        <f aca="false">+[1]data1cf!AE454</f>
        <v>0</v>
      </c>
      <c r="AG454" s="377"/>
      <c r="AH454" s="378" t="n">
        <f aca="false">XNPV(0.1,B454:AF454,$B$1:$AF$1)</f>
        <v>76406.6306886645</v>
      </c>
      <c r="AI454" s="378" t="n">
        <f aca="false">SUMPRODUCT(B454:AA454,$B$1010:$AA$1010)</f>
        <v>166720.985869863</v>
      </c>
      <c r="AJ454" s="379" t="n">
        <f aca="false">SUMPRODUCT(B454:AF454,$B$1012:$AF$1012)</f>
        <v>166262.699264765</v>
      </c>
      <c r="AK454" s="380" t="n">
        <f aca="false">XIRR(B454:AF454,$B$1:$AF$1)</f>
        <v>0.154080185692793</v>
      </c>
      <c r="AL454" s="381" t="n">
        <f aca="false">1-EXP(-(1/0.25)*(AI454/ABS($AI$1010)))</f>
        <v>0.984231732131474</v>
      </c>
    </row>
    <row r="455" customFormat="false" ht="12.75" hidden="false" customHeight="false" outlineLevel="0" collapsed="false">
      <c r="A455" s="371"/>
      <c r="B455" s="377" t="n">
        <f aca="false">+[1]data1cf!A455</f>
        <v>-155856.441189809</v>
      </c>
      <c r="C455" s="377" t="n">
        <f aca="false">+[1]data1cf!B455</f>
        <v>6835.09319805951</v>
      </c>
      <c r="D455" s="377" t="n">
        <f aca="false">+[1]data1cf!C455</f>
        <v>42088.0387789276</v>
      </c>
      <c r="E455" s="377" t="n">
        <f aca="false">+[1]data1cf!D455</f>
        <v>41367.7283023718</v>
      </c>
      <c r="F455" s="377" t="n">
        <f aca="false">+[1]data1cf!E455</f>
        <v>23168.7245975611</v>
      </c>
      <c r="G455" s="377" t="n">
        <f aca="false">+[1]data1cf!F455</f>
        <v>23286.4995630963</v>
      </c>
      <c r="H455" s="377" t="n">
        <f aca="false">+[1]data1cf!G455</f>
        <v>22813.7139739856</v>
      </c>
      <c r="I455" s="377" t="n">
        <f aca="false">+[1]data1cf!H455</f>
        <v>22626.9774151823</v>
      </c>
      <c r="J455" s="377" t="n">
        <f aca="false">+[1]data1cf!I455</f>
        <v>23580.0764158611</v>
      </c>
      <c r="K455" s="377" t="n">
        <f aca="false">+[1]data1cf!J455</f>
        <v>24208.7397227301</v>
      </c>
      <c r="L455" s="377" t="n">
        <f aca="false">+[1]data1cf!K455</f>
        <v>24903.0758776023</v>
      </c>
      <c r="M455" s="377" t="n">
        <f aca="false">+[1]data1cf!L455</f>
        <v>25687.4601981913</v>
      </c>
      <c r="N455" s="377" t="n">
        <f aca="false">+[1]data1cf!M455</f>
        <v>26506.3677611527</v>
      </c>
      <c r="O455" s="377" t="n">
        <f aca="false">+[1]data1cf!N455</f>
        <v>27085.0411822014</v>
      </c>
      <c r="P455" s="377" t="n">
        <f aca="false">+[1]data1cf!O455</f>
        <v>34784.954719487</v>
      </c>
      <c r="Q455" s="377" t="n">
        <f aca="false">+[1]data1cf!P455</f>
        <v>42154.7417860641</v>
      </c>
      <c r="R455" s="377" t="n">
        <f aca="false">+[1]data1cf!Q455</f>
        <v>33267.7042160081</v>
      </c>
      <c r="S455" s="377" t="n">
        <f aca="false">+[1]data1cf!R455</f>
        <v>23993.0105648886</v>
      </c>
      <c r="T455" s="377" t="n">
        <f aca="false">+[1]data1cf!S455</f>
        <v>23829.3781848934</v>
      </c>
      <c r="U455" s="377" t="n">
        <f aca="false">+[1]data1cf!T455</f>
        <v>23640.8034184805</v>
      </c>
      <c r="V455" s="377" t="n">
        <f aca="false">+[1]data1cf!U455</f>
        <v>43032.3348008076</v>
      </c>
      <c r="W455" s="377" t="n">
        <f aca="false">+[1]data1cf!V455</f>
        <v>0</v>
      </c>
      <c r="X455" s="377" t="n">
        <f aca="false">+[1]data1cf!W455</f>
        <v>0</v>
      </c>
      <c r="Y455" s="377" t="n">
        <f aca="false">+[1]data1cf!X455</f>
        <v>0</v>
      </c>
      <c r="Z455" s="377" t="n">
        <f aca="false">+[1]data1cf!Y455</f>
        <v>0</v>
      </c>
      <c r="AA455" s="377" t="n">
        <f aca="false">+[1]data1cf!Z455</f>
        <v>0</v>
      </c>
      <c r="AB455" s="377" t="n">
        <f aca="false">+[1]data1cf!AA455</f>
        <v>0</v>
      </c>
      <c r="AC455" s="377" t="n">
        <f aca="false">+[1]data1cf!AB455</f>
        <v>0</v>
      </c>
      <c r="AD455" s="377" t="n">
        <f aca="false">+[1]data1cf!AC455</f>
        <v>0</v>
      </c>
      <c r="AE455" s="377" t="n">
        <f aca="false">+[1]data1cf!AD455</f>
        <v>0</v>
      </c>
      <c r="AF455" s="377" t="n">
        <f aca="false">+[1]data1cf!AE455</f>
        <v>0</v>
      </c>
      <c r="AG455" s="377"/>
      <c r="AH455" s="378" t="n">
        <f aca="false">XNPV(0.1,B455:AF455,$B$1:$AF$1)</f>
        <v>72814.8870494463</v>
      </c>
      <c r="AI455" s="378" t="n">
        <f aca="false">SUMPRODUCT(B455:AA455,$B$1010:$AA$1010)</f>
        <v>151927.371408546</v>
      </c>
      <c r="AJ455" s="379" t="n">
        <f aca="false">SUMPRODUCT(B455:AF455,$B$1012:$AF$1012)</f>
        <v>151523.737284195</v>
      </c>
      <c r="AK455" s="380" t="n">
        <f aca="false">XIRR(B455:AF455,$B$1:$AF$1)</f>
        <v>0.160886807190569</v>
      </c>
      <c r="AL455" s="381" t="n">
        <f aca="false">1-EXP(-(1/0.25)*(AI455/ABS($AI$1010)))</f>
        <v>0.977212346707508</v>
      </c>
    </row>
    <row r="456" customFormat="false" ht="12.75" hidden="false" customHeight="false" outlineLevel="0" collapsed="false">
      <c r="A456" s="371"/>
      <c r="B456" s="377" t="n">
        <f aca="false">+[1]data1cf!A456</f>
        <v>-159600.589253004</v>
      </c>
      <c r="C456" s="377" t="n">
        <f aca="false">+[1]data1cf!B456</f>
        <v>8373.86861883413</v>
      </c>
      <c r="D456" s="377" t="n">
        <f aca="false">+[1]data1cf!C456</f>
        <v>43087.7114575672</v>
      </c>
      <c r="E456" s="377" t="n">
        <f aca="false">+[1]data1cf!D456</f>
        <v>40209.2429783991</v>
      </c>
      <c r="F456" s="377" t="n">
        <f aca="false">+[1]data1cf!E456</f>
        <v>23772.3658286207</v>
      </c>
      <c r="G456" s="377" t="n">
        <f aca="false">+[1]data1cf!F456</f>
        <v>23847.5171677339</v>
      </c>
      <c r="H456" s="377" t="n">
        <f aca="false">+[1]data1cf!G456</f>
        <v>23321.4460007026</v>
      </c>
      <c r="I456" s="377" t="n">
        <f aca="false">+[1]data1cf!H456</f>
        <v>23089.9644112076</v>
      </c>
      <c r="J456" s="377" t="n">
        <f aca="false">+[1]data1cf!I456</f>
        <v>24025.5328902252</v>
      </c>
      <c r="K456" s="377" t="n">
        <f aca="false">+[1]data1cf!J456</f>
        <v>24630.9614484988</v>
      </c>
      <c r="L456" s="377" t="n">
        <f aca="false">+[1]data1cf!K456</f>
        <v>25303.2446495541</v>
      </c>
      <c r="M456" s="377" t="n">
        <f aca="false">+[1]data1cf!L456</f>
        <v>26068.1554650228</v>
      </c>
      <c r="N456" s="377" t="n">
        <f aca="false">+[1]data1cf!M456</f>
        <v>26868.3149427412</v>
      </c>
      <c r="O456" s="377" t="n">
        <f aca="false">+[1]data1cf!N456</f>
        <v>27424.1746342274</v>
      </c>
      <c r="P456" s="377" t="n">
        <f aca="false">+[1]data1cf!O456</f>
        <v>35272.2735925473</v>
      </c>
      <c r="Q456" s="377" t="n">
        <f aca="false">+[1]data1cf!P456</f>
        <v>42797.0606292838</v>
      </c>
      <c r="R456" s="377" t="n">
        <f aca="false">+[1]data1cf!Q456</f>
        <v>33687.4937665247</v>
      </c>
      <c r="S456" s="377" t="n">
        <f aca="false">+[1]data1cf!R456</f>
        <v>24185.0157438272</v>
      </c>
      <c r="T456" s="377" t="n">
        <f aca="false">+[1]data1cf!S456</f>
        <v>24011.2941918535</v>
      </c>
      <c r="U456" s="377" t="n">
        <f aca="false">+[1]data1cf!T456</f>
        <v>23812.6193850216</v>
      </c>
      <c r="V456" s="377" t="n">
        <f aca="false">+[1]data1cf!U456</f>
        <v>43663.125025052</v>
      </c>
      <c r="W456" s="377" t="n">
        <f aca="false">+[1]data1cf!V456</f>
        <v>0</v>
      </c>
      <c r="X456" s="377" t="n">
        <f aca="false">+[1]data1cf!W456</f>
        <v>0</v>
      </c>
      <c r="Y456" s="377" t="n">
        <f aca="false">+[1]data1cf!X456</f>
        <v>0</v>
      </c>
      <c r="Z456" s="377" t="n">
        <f aca="false">+[1]data1cf!Y456</f>
        <v>0</v>
      </c>
      <c r="AA456" s="377" t="n">
        <f aca="false">+[1]data1cf!Z456</f>
        <v>0</v>
      </c>
      <c r="AB456" s="377" t="n">
        <f aca="false">+[1]data1cf!AA456</f>
        <v>0</v>
      </c>
      <c r="AC456" s="377" t="n">
        <f aca="false">+[1]data1cf!AB456</f>
        <v>0</v>
      </c>
      <c r="AD456" s="377" t="n">
        <f aca="false">+[1]data1cf!AC456</f>
        <v>0</v>
      </c>
      <c r="AE456" s="377" t="n">
        <f aca="false">+[1]data1cf!AD456</f>
        <v>0</v>
      </c>
      <c r="AF456" s="377" t="n">
        <f aca="false">+[1]data1cf!AE456</f>
        <v>0</v>
      </c>
      <c r="AG456" s="377"/>
      <c r="AH456" s="378" t="n">
        <f aca="false">XNPV(0.1,B456:AF456,$B$1:$AF$1)</f>
        <v>73162.7192679825</v>
      </c>
      <c r="AI456" s="378" t="n">
        <f aca="false">SUMPRODUCT(B456:AA456,$B$1010:$AA$1010)</f>
        <v>153399.945591029</v>
      </c>
      <c r="AJ456" s="379" t="n">
        <f aca="false">SUMPRODUCT(B456:AF456,$B$1012:$AF$1012)</f>
        <v>152990.699596246</v>
      </c>
      <c r="AK456" s="380" t="n">
        <f aca="false">XIRR(B456:AF456,$B$1:$AF$1)</f>
        <v>0.160096628730216</v>
      </c>
      <c r="AL456" s="381" t="n">
        <f aca="false">1-EXP(-(1/0.25)*(AI456/ABS($AI$1010)))</f>
        <v>0.978032460775369</v>
      </c>
    </row>
    <row r="457" customFormat="false" ht="12.75" hidden="false" customHeight="false" outlineLevel="0" collapsed="false">
      <c r="A457" s="371"/>
      <c r="B457" s="377" t="n">
        <f aca="false">+[1]data1cf!A457</f>
        <v>-171255.208754193</v>
      </c>
      <c r="C457" s="377" t="n">
        <f aca="false">+[1]data1cf!B457</f>
        <v>9143.56717682455</v>
      </c>
      <c r="D457" s="377" t="n">
        <f aca="false">+[1]data1cf!C457</f>
        <v>48016.4031284683</v>
      </c>
      <c r="E457" s="377" t="n">
        <f aca="false">+[1]data1cf!D457</f>
        <v>47226.7735621628</v>
      </c>
      <c r="F457" s="377" t="n">
        <f aca="false">+[1]data1cf!E457</f>
        <v>25651.3537170491</v>
      </c>
      <c r="G457" s="377" t="n">
        <f aca="false">+[1]data1cf!F457</f>
        <v>25593.8281055387</v>
      </c>
      <c r="H457" s="377" t="n">
        <f aca="false">+[1]data1cf!G457</f>
        <v>24901.891933951</v>
      </c>
      <c r="I457" s="377" t="n">
        <f aca="false">+[1]data1cf!H457</f>
        <v>24531.1299798752</v>
      </c>
      <c r="J457" s="377" t="n">
        <f aca="false">+[1]data1cf!I457</f>
        <v>25412.1302216953</v>
      </c>
      <c r="K457" s="377" t="n">
        <f aca="false">+[1]data1cf!J457</f>
        <v>25945.2346759225</v>
      </c>
      <c r="L457" s="377" t="n">
        <f aca="false">+[1]data1cf!K457</f>
        <v>26548.8724117683</v>
      </c>
      <c r="M457" s="377" t="n">
        <f aca="false">+[1]data1cf!L457</f>
        <v>27253.1669565392</v>
      </c>
      <c r="N457" s="377" t="n">
        <f aca="false">+[1]data1cf!M457</f>
        <v>27994.9682186648</v>
      </c>
      <c r="O457" s="377" t="n">
        <f aca="false">+[1]data1cf!N457</f>
        <v>28479.8143356433</v>
      </c>
      <c r="P457" s="377" t="n">
        <f aca="false">+[1]data1cf!O457</f>
        <v>36789.1783584395</v>
      </c>
      <c r="Q457" s="377" t="n">
        <f aca="false">+[1]data1cf!P457</f>
        <v>44796.4424886059</v>
      </c>
      <c r="R457" s="377" t="n">
        <f aca="false">+[1]data1cf!Q457</f>
        <v>34994.1962257408</v>
      </c>
      <c r="S457" s="377" t="n">
        <f aca="false">+[1]data1cf!R457</f>
        <v>24782.6810244241</v>
      </c>
      <c r="T457" s="377" t="n">
        <f aca="false">+[1]data1cf!S457</f>
        <v>24577.5543414284</v>
      </c>
      <c r="U457" s="377" t="n">
        <f aca="false">+[1]data1cf!T457</f>
        <v>24347.4405727706</v>
      </c>
      <c r="V457" s="377" t="n">
        <f aca="false">+[1]data1cf!U457</f>
        <v>45626.6211060154</v>
      </c>
      <c r="W457" s="377" t="n">
        <f aca="false">+[1]data1cf!V457</f>
        <v>0</v>
      </c>
      <c r="X457" s="377" t="n">
        <f aca="false">+[1]data1cf!W457</f>
        <v>0</v>
      </c>
      <c r="Y457" s="377" t="n">
        <f aca="false">+[1]data1cf!X457</f>
        <v>0</v>
      </c>
      <c r="Z457" s="377" t="n">
        <f aca="false">+[1]data1cf!Y457</f>
        <v>0</v>
      </c>
      <c r="AA457" s="377" t="n">
        <f aca="false">+[1]data1cf!Z457</f>
        <v>0</v>
      </c>
      <c r="AB457" s="377" t="n">
        <f aca="false">+[1]data1cf!AA457</f>
        <v>0</v>
      </c>
      <c r="AC457" s="377" t="n">
        <f aca="false">+[1]data1cf!AB457</f>
        <v>0</v>
      </c>
      <c r="AD457" s="377" t="n">
        <f aca="false">+[1]data1cf!AC457</f>
        <v>0</v>
      </c>
      <c r="AE457" s="377" t="n">
        <f aca="false">+[1]data1cf!AD457</f>
        <v>0</v>
      </c>
      <c r="AF457" s="377" t="n">
        <f aca="false">+[1]data1cf!AE457</f>
        <v>0</v>
      </c>
      <c r="AG457" s="377"/>
      <c r="AH457" s="378" t="n">
        <f aca="false">XNPV(0.1,B457:AF457,$B$1:$AF$1)</f>
        <v>80071.585716659</v>
      </c>
      <c r="AI457" s="378" t="n">
        <f aca="false">SUMPRODUCT(B457:AA457,$B$1010:$AA$1010)</f>
        <v>164848.368516574</v>
      </c>
      <c r="AJ457" s="379" t="n">
        <f aca="false">SUMPRODUCT(B457:AF457,$B$1012:$AF$1012)</f>
        <v>164417.657229208</v>
      </c>
      <c r="AK457" s="380" t="n">
        <f aca="false">XIRR(B457:AF457,$B$1:$AF$1)</f>
        <v>0.162853636290281</v>
      </c>
      <c r="AL457" s="381" t="n">
        <f aca="false">1-EXP(-(1/0.25)*(AI457/ABS($AI$1010)))</f>
        <v>0.983479371795389</v>
      </c>
    </row>
    <row r="458" customFormat="false" ht="12.75" hidden="false" customHeight="false" outlineLevel="0" collapsed="false">
      <c r="A458" s="371"/>
      <c r="B458" s="377" t="n">
        <f aca="false">+[1]data1cf!A458</f>
        <v>-189967.283352808</v>
      </c>
      <c r="C458" s="377" t="n">
        <f aca="false">+[1]data1cf!B458</f>
        <v>4416.10656623502</v>
      </c>
      <c r="D458" s="377" t="n">
        <f aca="false">+[1]data1cf!C458</f>
        <v>49595.1544383461</v>
      </c>
      <c r="E458" s="377" t="n">
        <f aca="false">+[1]data1cf!D458</f>
        <v>49450.0532971338</v>
      </c>
      <c r="F458" s="377" t="n">
        <f aca="false">+[1]data1cf!E458</f>
        <v>28668.1627629882</v>
      </c>
      <c r="G458" s="377" t="n">
        <f aca="false">+[1]data1cf!F458</f>
        <v>28397.6176704618</v>
      </c>
      <c r="H458" s="377" t="n">
        <f aca="false">+[1]data1cf!G458</f>
        <v>27439.3769371292</v>
      </c>
      <c r="I458" s="377" t="n">
        <f aca="false">+[1]data1cf!H458</f>
        <v>26844.9933906123</v>
      </c>
      <c r="J458" s="377" t="n">
        <f aca="false">+[1]data1cf!I458</f>
        <v>27638.3815979897</v>
      </c>
      <c r="K458" s="377" t="n">
        <f aca="false">+[1]data1cf!J458</f>
        <v>28055.366085361</v>
      </c>
      <c r="L458" s="377" t="n">
        <f aca="false">+[1]data1cf!K458</f>
        <v>28548.7900930171</v>
      </c>
      <c r="M458" s="377" t="n">
        <f aca="false">+[1]data1cf!L458</f>
        <v>29155.7621830249</v>
      </c>
      <c r="N458" s="377" t="n">
        <f aca="false">+[1]data1cf!M458</f>
        <v>29803.8664108113</v>
      </c>
      <c r="O458" s="377" t="n">
        <f aca="false">+[1]data1cf!N458</f>
        <v>30174.6966816637</v>
      </c>
      <c r="P458" s="377" t="n">
        <f aca="false">+[1]data1cf!O458</f>
        <v>39224.6448389598</v>
      </c>
      <c r="Q458" s="377" t="n">
        <f aca="false">+[1]data1cf!P458</f>
        <v>48006.5500771835</v>
      </c>
      <c r="R458" s="377" t="n">
        <f aca="false">+[1]data1cf!Q458</f>
        <v>37092.1723881156</v>
      </c>
      <c r="S458" s="377" t="n">
        <f aca="false">+[1]data1cf!R458</f>
        <v>25742.2625289416</v>
      </c>
      <c r="T458" s="377" t="n">
        <f aca="false">+[1]data1cf!S458</f>
        <v>25486.713337137</v>
      </c>
      <c r="U458" s="377" t="n">
        <f aca="false">+[1]data1cf!T458</f>
        <v>25206.1227426225</v>
      </c>
      <c r="V458" s="377" t="n">
        <f aca="false">+[1]data1cf!U458</f>
        <v>48779.1122823547</v>
      </c>
      <c r="W458" s="377" t="n">
        <f aca="false">+[1]data1cf!V458</f>
        <v>0</v>
      </c>
      <c r="X458" s="377" t="n">
        <f aca="false">+[1]data1cf!W458</f>
        <v>0</v>
      </c>
      <c r="Y458" s="377" t="n">
        <f aca="false">+[1]data1cf!X458</f>
        <v>0</v>
      </c>
      <c r="Z458" s="377" t="n">
        <f aca="false">+[1]data1cf!Y458</f>
        <v>0</v>
      </c>
      <c r="AA458" s="377" t="n">
        <f aca="false">+[1]data1cf!Z458</f>
        <v>0</v>
      </c>
      <c r="AB458" s="377" t="n">
        <f aca="false">+[1]data1cf!AA458</f>
        <v>0</v>
      </c>
      <c r="AC458" s="377" t="n">
        <f aca="false">+[1]data1cf!AB458</f>
        <v>0</v>
      </c>
      <c r="AD458" s="377" t="n">
        <f aca="false">+[1]data1cf!AC458</f>
        <v>0</v>
      </c>
      <c r="AE458" s="377" t="n">
        <f aca="false">+[1]data1cf!AD458</f>
        <v>0</v>
      </c>
      <c r="AF458" s="377" t="n">
        <f aca="false">+[1]data1cf!AE458</f>
        <v>0</v>
      </c>
      <c r="AG458" s="377"/>
      <c r="AH458" s="378" t="n">
        <f aca="false">XNPV(0.1,B458:AF458,$B$1:$AF$1)</f>
        <v>73716.310591324</v>
      </c>
      <c r="AI458" s="378" t="n">
        <f aca="false">SUMPRODUCT(B458:AA458,$B$1010:$AA$1010)</f>
        <v>164163.547780442</v>
      </c>
      <c r="AJ458" s="379" t="n">
        <f aca="false">SUMPRODUCT(B458:AF458,$B$1012:$AF$1012)</f>
        <v>163704.414586288</v>
      </c>
      <c r="AK458" s="380" t="n">
        <f aca="false">XIRR(B458:AF458,$B$1:$AF$1)</f>
        <v>0.151493329642914</v>
      </c>
      <c r="AL458" s="381" t="n">
        <f aca="false">1-EXP(-(1/0.25)*(AI458/ABS($AI$1010)))</f>
        <v>0.983195356088594</v>
      </c>
    </row>
    <row r="459" customFormat="false" ht="12.75" hidden="false" customHeight="false" outlineLevel="0" collapsed="false">
      <c r="A459" s="371"/>
      <c r="B459" s="377" t="n">
        <f aca="false">+[1]data1cf!A459</f>
        <v>-161709.326267582</v>
      </c>
      <c r="C459" s="377" t="n">
        <f aca="false">+[1]data1cf!B459</f>
        <v>8126.58920571056</v>
      </c>
      <c r="D459" s="377" t="n">
        <f aca="false">+[1]data1cf!C459</f>
        <v>42461.7139191613</v>
      </c>
      <c r="E459" s="377" t="n">
        <f aca="false">+[1]data1cf!D459</f>
        <v>40505.2857665775</v>
      </c>
      <c r="F459" s="377" t="n">
        <f aca="false">+[1]data1cf!E459</f>
        <v>24112.3418621469</v>
      </c>
      <c r="G459" s="377" t="n">
        <f aca="false">+[1]data1cf!F459</f>
        <v>24163.487201173</v>
      </c>
      <c r="H459" s="377" t="n">
        <f aca="false">+[1]data1cf!G459</f>
        <v>23607.4051294961</v>
      </c>
      <c r="I459" s="377" t="n">
        <f aca="false">+[1]data1cf!H459</f>
        <v>23350.7227464302</v>
      </c>
      <c r="J459" s="377" t="n">
        <f aca="false">+[1]data1cf!I459</f>
        <v>24276.4178819564</v>
      </c>
      <c r="K459" s="377" t="n">
        <f aca="false">+[1]data1cf!J459</f>
        <v>24868.7604261191</v>
      </c>
      <c r="L459" s="377" t="n">
        <f aca="false">+[1]data1cf!K459</f>
        <v>25528.623210244</v>
      </c>
      <c r="M459" s="377" t="n">
        <f aca="false">+[1]data1cf!L459</f>
        <v>26282.5663769025</v>
      </c>
      <c r="N459" s="377" t="n">
        <f aca="false">+[1]data1cf!M459</f>
        <v>27072.1667686453</v>
      </c>
      <c r="O459" s="377" t="n">
        <f aca="false">+[1]data1cf!N459</f>
        <v>27615.1775676314</v>
      </c>
      <c r="P459" s="377" t="n">
        <f aca="false">+[1]data1cf!O459</f>
        <v>35546.7358542367</v>
      </c>
      <c r="Q459" s="377" t="n">
        <f aca="false">+[1]data1cf!P459</f>
        <v>43158.8202330698</v>
      </c>
      <c r="R459" s="377" t="n">
        <f aca="false">+[1]data1cf!Q459</f>
        <v>33923.92292172</v>
      </c>
      <c r="S459" s="377" t="n">
        <f aca="false">+[1]data1cf!R459</f>
        <v>24293.1547439373</v>
      </c>
      <c r="T459" s="377" t="n">
        <f aca="false">+[1]data1cf!S459</f>
        <v>24113.7508818524</v>
      </c>
      <c r="U459" s="377" t="n">
        <f aca="false">+[1]data1cf!T459</f>
        <v>23909.3876437084</v>
      </c>
      <c r="V459" s="377" t="n">
        <f aca="false">+[1]data1cf!U459</f>
        <v>44018.3916095577</v>
      </c>
      <c r="W459" s="377" t="n">
        <f aca="false">+[1]data1cf!V459</f>
        <v>0</v>
      </c>
      <c r="X459" s="377" t="n">
        <f aca="false">+[1]data1cf!W459</f>
        <v>0</v>
      </c>
      <c r="Y459" s="377" t="n">
        <f aca="false">+[1]data1cf!X459</f>
        <v>0</v>
      </c>
      <c r="Z459" s="377" t="n">
        <f aca="false">+[1]data1cf!Y459</f>
        <v>0</v>
      </c>
      <c r="AA459" s="377" t="n">
        <f aca="false">+[1]data1cf!Z459</f>
        <v>0</v>
      </c>
      <c r="AB459" s="377" t="n">
        <f aca="false">+[1]data1cf!AA459</f>
        <v>0</v>
      </c>
      <c r="AC459" s="377" t="n">
        <f aca="false">+[1]data1cf!AB459</f>
        <v>0</v>
      </c>
      <c r="AD459" s="377" t="n">
        <f aca="false">+[1]data1cf!AC459</f>
        <v>0</v>
      </c>
      <c r="AE459" s="377" t="n">
        <f aca="false">+[1]data1cf!AD459</f>
        <v>0</v>
      </c>
      <c r="AF459" s="377" t="n">
        <f aca="false">+[1]data1cf!AE459</f>
        <v>0</v>
      </c>
      <c r="AG459" s="377"/>
      <c r="AH459" s="378" t="n">
        <f aca="false">XNPV(0.1,B459:AF459,$B$1:$AF$1)</f>
        <v>72075.9954200811</v>
      </c>
      <c r="AI459" s="378" t="n">
        <f aca="false">SUMPRODUCT(B459:AA459,$B$1010:$AA$1010)</f>
        <v>152909.108910438</v>
      </c>
      <c r="AJ459" s="379" t="n">
        <f aca="false">SUMPRODUCT(B459:AF459,$B$1012:$AF$1012)</f>
        <v>152496.819349345</v>
      </c>
      <c r="AK459" s="380" t="n">
        <f aca="false">XIRR(B459:AF459,$B$1:$AF$1)</f>
        <v>0.158287636577474</v>
      </c>
      <c r="AL459" s="381" t="n">
        <f aca="false">1-EXP(-(1/0.25)*(AI459/ABS($AI$1010)))</f>
        <v>0.977762434328981</v>
      </c>
    </row>
    <row r="460" customFormat="false" ht="12.75" hidden="false" customHeight="false" outlineLevel="0" collapsed="false">
      <c r="A460" s="371"/>
      <c r="B460" s="377" t="n">
        <f aca="false">+[1]data1cf!A460</f>
        <v>-173031.402015186</v>
      </c>
      <c r="C460" s="377" t="n">
        <f aca="false">+[1]data1cf!B460</f>
        <v>8732.18780439664</v>
      </c>
      <c r="D460" s="377" t="n">
        <f aca="false">+[1]data1cf!C460</f>
        <v>48940.4018509425</v>
      </c>
      <c r="E460" s="377" t="n">
        <f aca="false">+[1]data1cf!D460</f>
        <v>47527.6115014421</v>
      </c>
      <c r="F460" s="377" t="n">
        <f aca="false">+[1]data1cf!E460</f>
        <v>25937.7161868468</v>
      </c>
      <c r="G460" s="377" t="n">
        <f aca="false">+[1]data1cf!F460</f>
        <v>25859.9702750888</v>
      </c>
      <c r="H460" s="377" t="n">
        <f aca="false">+[1]data1cf!G460</f>
        <v>25142.7558605435</v>
      </c>
      <c r="I460" s="377" t="n">
        <f aca="false">+[1]data1cf!H460</f>
        <v>24750.7672293608</v>
      </c>
      <c r="J460" s="377" t="n">
        <f aca="false">+[1]data1cf!I460</f>
        <v>25623.4511348849</v>
      </c>
      <c r="K460" s="377" t="n">
        <f aca="false">+[1]data1cf!J460</f>
        <v>26145.5332141472</v>
      </c>
      <c r="L460" s="377" t="n">
        <f aca="false">+[1]data1cf!K460</f>
        <v>26738.7092088189</v>
      </c>
      <c r="M460" s="377" t="n">
        <f aca="false">+[1]data1cf!L460</f>
        <v>27433.7656818099</v>
      </c>
      <c r="N460" s="377" t="n">
        <f aca="false">+[1]data1cf!M460</f>
        <v>28166.6730054205</v>
      </c>
      <c r="O460" s="377" t="n">
        <f aca="false">+[1]data1cf!N460</f>
        <v>28640.6964754247</v>
      </c>
      <c r="P460" s="377" t="n">
        <f aca="false">+[1]data1cf!O460</f>
        <v>37020.3584516608</v>
      </c>
      <c r="Q460" s="377" t="n">
        <f aca="false">+[1]data1cf!P460</f>
        <v>45101.1533017145</v>
      </c>
      <c r="R460" s="377" t="n">
        <f aca="false">+[1]data1cf!Q460</f>
        <v>35193.3409598906</v>
      </c>
      <c r="S460" s="377" t="n">
        <f aca="false">+[1]data1cf!R460</f>
        <v>24873.7667131175</v>
      </c>
      <c r="T460" s="377" t="n">
        <f aca="false">+[1]data1cf!S460</f>
        <v>24663.8538093381</v>
      </c>
      <c r="U460" s="377" t="n">
        <f aca="false">+[1]data1cf!T460</f>
        <v>24428.9486639974</v>
      </c>
      <c r="V460" s="377" t="n">
        <f aca="false">+[1]data1cf!U460</f>
        <v>45925.8628364419</v>
      </c>
      <c r="W460" s="377" t="n">
        <f aca="false">+[1]data1cf!V460</f>
        <v>0</v>
      </c>
      <c r="X460" s="377" t="n">
        <f aca="false">+[1]data1cf!W460</f>
        <v>0</v>
      </c>
      <c r="Y460" s="377" t="n">
        <f aca="false">+[1]data1cf!X460</f>
        <v>0</v>
      </c>
      <c r="Z460" s="377" t="n">
        <f aca="false">+[1]data1cf!Y460</f>
        <v>0</v>
      </c>
      <c r="AA460" s="377" t="n">
        <f aca="false">+[1]data1cf!Z460</f>
        <v>0</v>
      </c>
      <c r="AB460" s="377" t="n">
        <f aca="false">+[1]data1cf!AA460</f>
        <v>0</v>
      </c>
      <c r="AC460" s="377" t="n">
        <f aca="false">+[1]data1cf!AB460</f>
        <v>0</v>
      </c>
      <c r="AD460" s="377" t="n">
        <f aca="false">+[1]data1cf!AC460</f>
        <v>0</v>
      </c>
      <c r="AE460" s="377" t="n">
        <f aca="false">+[1]data1cf!AD460</f>
        <v>0</v>
      </c>
      <c r="AF460" s="377" t="n">
        <f aca="false">+[1]data1cf!AE460</f>
        <v>0</v>
      </c>
      <c r="AG460" s="377"/>
      <c r="AH460" s="378" t="n">
        <f aca="false">XNPV(0.1,B460:AF460,$B$1:$AF$1)</f>
        <v>80209.3617525263</v>
      </c>
      <c r="AI460" s="378" t="n">
        <f aca="false">SUMPRODUCT(B460:AA460,$B$1010:$AA$1010)</f>
        <v>165592.03562347</v>
      </c>
      <c r="AJ460" s="379" t="n">
        <f aca="false">SUMPRODUCT(B460:AF460,$B$1012:$AF$1012)</f>
        <v>165158.376978445</v>
      </c>
      <c r="AK460" s="380" t="n">
        <f aca="false">XIRR(B460:AF460,$B$1:$AF$1)</f>
        <v>0.162366962489264</v>
      </c>
      <c r="AL460" s="381" t="n">
        <f aca="false">1-EXP(-(1/0.25)*(AI460/ABS($AI$1010)))</f>
        <v>0.983782358908086</v>
      </c>
    </row>
    <row r="461" customFormat="false" ht="12.75" hidden="false" customHeight="false" outlineLevel="0" collapsed="false">
      <c r="A461" s="371"/>
      <c r="B461" s="377" t="n">
        <f aca="false">+[1]data1cf!A461</f>
        <v>-197264.010791076</v>
      </c>
      <c r="C461" s="377" t="n">
        <f aca="false">+[1]data1cf!B461</f>
        <v>6069.21555497366</v>
      </c>
      <c r="D461" s="377" t="n">
        <f aca="false">+[1]data1cf!C461</f>
        <v>48260.1902029774</v>
      </c>
      <c r="E461" s="377" t="n">
        <f aca="false">+[1]data1cf!D461</f>
        <v>46926.9037093026</v>
      </c>
      <c r="F461" s="377" t="n">
        <f aca="false">+[1]data1cf!E461</f>
        <v>29844.5600259163</v>
      </c>
      <c r="G461" s="377" t="n">
        <f aca="false">+[1]data1cf!F461</f>
        <v>29490.9485110208</v>
      </c>
      <c r="H461" s="377" t="n">
        <f aca="false">+[1]data1cf!G461</f>
        <v>28428.8629692263</v>
      </c>
      <c r="I461" s="377" t="n">
        <f aca="false">+[1]data1cf!H461</f>
        <v>27747.2787330819</v>
      </c>
      <c r="J461" s="377" t="n">
        <f aca="false">+[1]data1cf!I461</f>
        <v>28506.5028432466</v>
      </c>
      <c r="K461" s="377" t="n">
        <f aca="false">+[1]data1cf!J461</f>
        <v>28878.2066353202</v>
      </c>
      <c r="L461" s="377" t="n">
        <f aca="false">+[1]data1cf!K461</f>
        <v>29328.6530709112</v>
      </c>
      <c r="M461" s="377" t="n">
        <f aca="false">+[1]data1cf!L461</f>
        <v>29897.6745091999</v>
      </c>
      <c r="N461" s="377" t="n">
        <f aca="false">+[1]data1cf!M461</f>
        <v>30509.2418090393</v>
      </c>
      <c r="O461" s="377" t="n">
        <f aca="false">+[1]data1cf!N461</f>
        <v>30835.6118812943</v>
      </c>
      <c r="P461" s="377" t="n">
        <f aca="false">+[1]data1cf!O461</f>
        <v>40174.3489992198</v>
      </c>
      <c r="Q461" s="377" t="n">
        <f aca="false">+[1]data1cf!P461</f>
        <v>49258.3236310952</v>
      </c>
      <c r="R461" s="377" t="n">
        <f aca="false">+[1]data1cf!Q461</f>
        <v>37910.2730293971</v>
      </c>
      <c r="S461" s="377" t="n">
        <f aca="false">+[1]data1cf!R461</f>
        <v>26116.4489750446</v>
      </c>
      <c r="T461" s="377" t="n">
        <f aca="false">+[1]data1cf!S461</f>
        <v>25841.2376500224</v>
      </c>
      <c r="U461" s="377" t="n">
        <f aca="false">+[1]data1cf!T461</f>
        <v>25540.9637414913</v>
      </c>
      <c r="V461" s="377" t="n">
        <f aca="false">+[1]data1cf!U461</f>
        <v>50008.4184581108</v>
      </c>
      <c r="W461" s="377" t="n">
        <f aca="false">+[1]data1cf!V461</f>
        <v>0</v>
      </c>
      <c r="X461" s="377" t="n">
        <f aca="false">+[1]data1cf!W461</f>
        <v>0</v>
      </c>
      <c r="Y461" s="377" t="n">
        <f aca="false">+[1]data1cf!X461</f>
        <v>0</v>
      </c>
      <c r="Z461" s="377" t="n">
        <f aca="false">+[1]data1cf!Y461</f>
        <v>0</v>
      </c>
      <c r="AA461" s="377" t="n">
        <f aca="false">+[1]data1cf!Z461</f>
        <v>0</v>
      </c>
      <c r="AB461" s="377" t="n">
        <f aca="false">+[1]data1cf!AA461</f>
        <v>0</v>
      </c>
      <c r="AC461" s="377" t="n">
        <f aca="false">+[1]data1cf!AB461</f>
        <v>0</v>
      </c>
      <c r="AD461" s="377" t="n">
        <f aca="false">+[1]data1cf!AC461</f>
        <v>0</v>
      </c>
      <c r="AE461" s="377" t="n">
        <f aca="false">+[1]data1cf!AD461</f>
        <v>0</v>
      </c>
      <c r="AF461" s="377" t="n">
        <f aca="false">+[1]data1cf!AE461</f>
        <v>0</v>
      </c>
      <c r="AG461" s="377"/>
      <c r="AH461" s="378" t="n">
        <f aca="false">XNPV(0.1,B461:AF461,$B$1:$AF$1)</f>
        <v>70258.7702929052</v>
      </c>
      <c r="AI461" s="378" t="n">
        <f aca="false">SUMPRODUCT(B461:AA461,$B$1010:$AA$1010)</f>
        <v>162574.507583877</v>
      </c>
      <c r="AJ461" s="379" t="n">
        <f aca="false">SUMPRODUCT(B461:AF461,$B$1012:$AF$1012)</f>
        <v>162105.621372482</v>
      </c>
      <c r="AK461" s="380" t="n">
        <f aca="false">XIRR(B461:AF461,$B$1:$AF$1)</f>
        <v>0.147137667570526</v>
      </c>
      <c r="AL461" s="381" t="n">
        <f aca="false">1-EXP(-(1/0.25)*(AI461/ABS($AI$1010)))</f>
        <v>0.982517381604009</v>
      </c>
    </row>
    <row r="462" customFormat="false" ht="12.75" hidden="false" customHeight="false" outlineLevel="0" collapsed="false">
      <c r="A462" s="371"/>
      <c r="B462" s="377" t="n">
        <f aca="false">+[1]data1cf!A462</f>
        <v>-160568.013662342</v>
      </c>
      <c r="C462" s="377" t="n">
        <f aca="false">+[1]data1cf!B462</f>
        <v>10533.8008344554</v>
      </c>
      <c r="D462" s="377" t="n">
        <f aca="false">+[1]data1cf!C462</f>
        <v>41603.3155465566</v>
      </c>
      <c r="E462" s="377" t="n">
        <f aca="false">+[1]data1cf!D462</f>
        <v>44473.5523007579</v>
      </c>
      <c r="F462" s="377" t="n">
        <f aca="false">+[1]data1cf!E462</f>
        <v>23928.3364931223</v>
      </c>
      <c r="G462" s="377" t="n">
        <f aca="false">+[1]data1cf!F462</f>
        <v>23992.4746094895</v>
      </c>
      <c r="H462" s="377" t="n">
        <f aca="false">+[1]data1cf!G462</f>
        <v>23452.6353521273</v>
      </c>
      <c r="I462" s="377" t="n">
        <f aca="false">+[1]data1cf!H462</f>
        <v>23209.592404973</v>
      </c>
      <c r="J462" s="377" t="n">
        <f aca="false">+[1]data1cf!I462</f>
        <v>24140.6312942743</v>
      </c>
      <c r="K462" s="377" t="n">
        <f aca="false">+[1]data1cf!J462</f>
        <v>24740.0563872584</v>
      </c>
      <c r="L462" s="377" t="n">
        <f aca="false">+[1]data1cf!K462</f>
        <v>25406.6414787678</v>
      </c>
      <c r="M462" s="377" t="n">
        <f aca="false">+[1]data1cf!L462</f>
        <v>26166.5206705211</v>
      </c>
      <c r="N462" s="377" t="n">
        <f aca="false">+[1]data1cf!M462</f>
        <v>26961.835960727</v>
      </c>
      <c r="O462" s="377" t="n">
        <f aca="false">+[1]data1cf!N462</f>
        <v>27511.8009711072</v>
      </c>
      <c r="P462" s="377" t="n">
        <f aca="false">+[1]data1cf!O462</f>
        <v>35398.1885309985</v>
      </c>
      <c r="Q462" s="377" t="n">
        <f aca="false">+[1]data1cf!P462</f>
        <v>42963.0249333177</v>
      </c>
      <c r="R462" s="377" t="n">
        <f aca="false">+[1]data1cf!Q462</f>
        <v>33795.9602724161</v>
      </c>
      <c r="S462" s="377" t="n">
        <f aca="false">+[1]data1cf!R462</f>
        <v>24234.6266282498</v>
      </c>
      <c r="T462" s="377" t="n">
        <f aca="false">+[1]data1cf!S462</f>
        <v>24058.298205213</v>
      </c>
      <c r="U462" s="377" t="n">
        <f aca="false">+[1]data1cf!T462</f>
        <v>23857.0137190972</v>
      </c>
      <c r="V462" s="377" t="n">
        <f aca="false">+[1]data1cf!U462</f>
        <v>43826.110529312</v>
      </c>
      <c r="W462" s="377" t="n">
        <f aca="false">+[1]data1cf!V462</f>
        <v>0</v>
      </c>
      <c r="X462" s="377" t="n">
        <f aca="false">+[1]data1cf!W462</f>
        <v>0</v>
      </c>
      <c r="Y462" s="377" t="n">
        <f aca="false">+[1]data1cf!X462</f>
        <v>0</v>
      </c>
      <c r="Z462" s="377" t="n">
        <f aca="false">+[1]data1cf!Y462</f>
        <v>0</v>
      </c>
      <c r="AA462" s="377" t="n">
        <f aca="false">+[1]data1cf!Z462</f>
        <v>0</v>
      </c>
      <c r="AB462" s="377" t="n">
        <f aca="false">+[1]data1cf!AA462</f>
        <v>0</v>
      </c>
      <c r="AC462" s="377" t="n">
        <f aca="false">+[1]data1cf!AB462</f>
        <v>0</v>
      </c>
      <c r="AD462" s="377" t="n">
        <f aca="false">+[1]data1cf!AC462</f>
        <v>0</v>
      </c>
      <c r="AE462" s="377" t="n">
        <f aca="false">+[1]data1cf!AD462</f>
        <v>0</v>
      </c>
      <c r="AF462" s="377" t="n">
        <f aca="false">+[1]data1cf!AE462</f>
        <v>0</v>
      </c>
      <c r="AG462" s="377"/>
      <c r="AH462" s="378" t="n">
        <f aca="false">XNPV(0.1,B462:AF462,$B$1:$AF$1)</f>
        <v>76842.6888639681</v>
      </c>
      <c r="AI462" s="378" t="n">
        <f aca="false">SUMPRODUCT(B462:AA462,$B$1010:$AA$1010)</f>
        <v>157772.127167785</v>
      </c>
      <c r="AJ462" s="379" t="n">
        <f aca="false">SUMPRODUCT(B462:AF462,$B$1012:$AF$1012)</f>
        <v>157359.89840014</v>
      </c>
      <c r="AK462" s="380" t="n">
        <f aca="false">XIRR(B462:AF462,$B$1:$AF$1)</f>
        <v>0.163478460210833</v>
      </c>
      <c r="AL462" s="381" t="n">
        <f aca="false">1-EXP(-(1/0.25)*(AI462/ABS($AI$1010)))</f>
        <v>0.980297600531508</v>
      </c>
    </row>
    <row r="463" customFormat="false" ht="12.75" hidden="false" customHeight="false" outlineLevel="0" collapsed="false">
      <c r="A463" s="371"/>
      <c r="B463" s="377" t="n">
        <f aca="false">+[1]data1cf!A463</f>
        <v>-200362.723825739</v>
      </c>
      <c r="C463" s="377" t="n">
        <f aca="false">+[1]data1cf!B463</f>
        <v>8732.16544478136</v>
      </c>
      <c r="D463" s="377" t="n">
        <f aca="false">+[1]data1cf!C463</f>
        <v>48327.9995622962</v>
      </c>
      <c r="E463" s="377" t="n">
        <f aca="false">+[1]data1cf!D463</f>
        <v>48158.7874835416</v>
      </c>
      <c r="F463" s="377" t="n">
        <f aca="false">+[1]data1cf!E463</f>
        <v>30344.1425529352</v>
      </c>
      <c r="G463" s="377" t="n">
        <f aca="false">+[1]data1cf!F463</f>
        <v>29955.2550861944</v>
      </c>
      <c r="H463" s="377" t="n">
        <f aca="false">+[1]data1cf!G463</f>
        <v>28849.0696017495</v>
      </c>
      <c r="I463" s="377" t="n">
        <f aca="false">+[1]data1cf!H463</f>
        <v>28130.4537078019</v>
      </c>
      <c r="J463" s="377" t="n">
        <f aca="false">+[1]data1cf!I463</f>
        <v>28875.1692955849</v>
      </c>
      <c r="K463" s="377" t="n">
        <f aca="false">+[1]data1cf!J463</f>
        <v>29227.6436616006</v>
      </c>
      <c r="L463" s="377" t="n">
        <f aca="false">+[1]data1cf!K463</f>
        <v>29659.8387421995</v>
      </c>
      <c r="M463" s="377" t="n">
        <f aca="false">+[1]data1cf!L463</f>
        <v>30212.7436158843</v>
      </c>
      <c r="N463" s="377" t="n">
        <f aca="false">+[1]data1cf!M463</f>
        <v>30808.7947194791</v>
      </c>
      <c r="O463" s="377" t="n">
        <f aca="false">+[1]data1cf!N463</f>
        <v>31116.2838073362</v>
      </c>
      <c r="P463" s="377" t="n">
        <f aca="false">+[1]data1cf!O463</f>
        <v>40577.6613999319</v>
      </c>
      <c r="Q463" s="377" t="n">
        <f aca="false">+[1]data1cf!P463</f>
        <v>49789.9163294339</v>
      </c>
      <c r="R463" s="377" t="n">
        <f aca="false">+[1]data1cf!Q463</f>
        <v>38257.6971509984</v>
      </c>
      <c r="S463" s="377" t="n">
        <f aca="false">+[1]data1cf!R463</f>
        <v>26275.355337896</v>
      </c>
      <c r="T463" s="377" t="n">
        <f aca="false">+[1]data1cf!S463</f>
        <v>25991.7940629811</v>
      </c>
      <c r="U463" s="377" t="n">
        <f aca="false">+[1]data1cf!T463</f>
        <v>25683.1612096732</v>
      </c>
      <c r="V463" s="377" t="n">
        <f aca="false">+[1]data1cf!U463</f>
        <v>50530.4698986552</v>
      </c>
      <c r="W463" s="377" t="n">
        <f aca="false">+[1]data1cf!V463</f>
        <v>0</v>
      </c>
      <c r="X463" s="377" t="n">
        <f aca="false">+[1]data1cf!W463</f>
        <v>0</v>
      </c>
      <c r="Y463" s="377" t="n">
        <f aca="false">+[1]data1cf!X463</f>
        <v>0</v>
      </c>
      <c r="Z463" s="377" t="n">
        <f aca="false">+[1]data1cf!Y463</f>
        <v>0</v>
      </c>
      <c r="AA463" s="377" t="n">
        <f aca="false">+[1]data1cf!Z463</f>
        <v>0</v>
      </c>
      <c r="AB463" s="377" t="n">
        <f aca="false">+[1]data1cf!AA463</f>
        <v>0</v>
      </c>
      <c r="AC463" s="377" t="n">
        <f aca="false">+[1]data1cf!AB463</f>
        <v>0</v>
      </c>
      <c r="AD463" s="377" t="n">
        <f aca="false">+[1]data1cf!AC463</f>
        <v>0</v>
      </c>
      <c r="AE463" s="377" t="n">
        <f aca="false">+[1]data1cf!AD463</f>
        <v>0</v>
      </c>
      <c r="AF463" s="377" t="n">
        <f aca="false">+[1]data1cf!AE463</f>
        <v>0</v>
      </c>
      <c r="AG463" s="377"/>
      <c r="AH463" s="378" t="n">
        <f aca="false">XNPV(0.1,B463:AF463,$B$1:$AF$1)</f>
        <v>72827.6628473987</v>
      </c>
      <c r="AI463" s="378" t="n">
        <f aca="false">SUMPRODUCT(B463:AA463,$B$1010:$AA$1010)</f>
        <v>166294.762142967</v>
      </c>
      <c r="AJ463" s="379" t="n">
        <f aca="false">SUMPRODUCT(B463:AF463,$B$1012:$AF$1012)</f>
        <v>165820.397104875</v>
      </c>
      <c r="AK463" s="380" t="n">
        <f aca="false">XIRR(B463:AF463,$B$1:$AF$1)</f>
        <v>0.148565859897593</v>
      </c>
      <c r="AL463" s="381" t="n">
        <f aca="false">1-EXP(-(1/0.25)*(AI463/ABS($AI$1010)))</f>
        <v>0.984063557842037</v>
      </c>
    </row>
    <row r="464" customFormat="false" ht="12.75" hidden="false" customHeight="false" outlineLevel="0" collapsed="false">
      <c r="A464" s="371"/>
      <c r="B464" s="377" t="n">
        <f aca="false">+[1]data1cf!A464</f>
        <v>-170865.322768191</v>
      </c>
      <c r="C464" s="377" t="n">
        <f aca="false">+[1]data1cf!B464</f>
        <v>7486.63179800939</v>
      </c>
      <c r="D464" s="377" t="n">
        <f aca="false">+[1]data1cf!C464</f>
        <v>43514.9414044108</v>
      </c>
      <c r="E464" s="377" t="n">
        <f aca="false">+[1]data1cf!D464</f>
        <v>47762.6957652451</v>
      </c>
      <c r="F464" s="377" t="n">
        <f aca="false">+[1]data1cf!E464</f>
        <v>25588.4952903547</v>
      </c>
      <c r="G464" s="377" t="n">
        <f aca="false">+[1]data1cf!F464</f>
        <v>25535.4081664079</v>
      </c>
      <c r="H464" s="377" t="n">
        <f aca="false">+[1]data1cf!G464</f>
        <v>24849.0207337417</v>
      </c>
      <c r="I464" s="377" t="n">
        <f aca="false">+[1]data1cf!H464</f>
        <v>24482.9181735031</v>
      </c>
      <c r="J464" s="377" t="n">
        <f aca="false">+[1]data1cf!I464</f>
        <v>25365.7439052899</v>
      </c>
      <c r="K464" s="377" t="n">
        <f aca="false">+[1]data1cf!J464</f>
        <v>25901.267842591</v>
      </c>
      <c r="L464" s="377" t="n">
        <f aca="false">+[1]data1cf!K464</f>
        <v>26507.2019987434</v>
      </c>
      <c r="M464" s="377" t="n">
        <f aca="false">+[1]data1cf!L464</f>
        <v>27213.5243604212</v>
      </c>
      <c r="N464" s="377" t="n">
        <f aca="false">+[1]data1cf!M464</f>
        <v>27957.2778999615</v>
      </c>
      <c r="O464" s="377" t="n">
        <f aca="false">+[1]data1cf!N464</f>
        <v>28444.4996584195</v>
      </c>
      <c r="P464" s="377" t="n">
        <f aca="false">+[1]data1cf!O464</f>
        <v>36738.432822709</v>
      </c>
      <c r="Q464" s="377" t="n">
        <f aca="false">+[1]data1cf!P464</f>
        <v>44729.5564810843</v>
      </c>
      <c r="R464" s="377" t="n">
        <f aca="false">+[1]data1cf!Q464</f>
        <v>34950.4826599164</v>
      </c>
      <c r="S464" s="377" t="n">
        <f aca="false">+[1]data1cf!R464</f>
        <v>24762.6871226754</v>
      </c>
      <c r="T464" s="377" t="n">
        <f aca="false">+[1]data1cf!S464</f>
        <v>24558.6110463059</v>
      </c>
      <c r="U464" s="377" t="n">
        <f aca="false">+[1]data1cf!T464</f>
        <v>24329.5490160278</v>
      </c>
      <c r="V464" s="377" t="n">
        <f aca="false">+[1]data1cf!U464</f>
        <v>45560.9355977537</v>
      </c>
      <c r="W464" s="377" t="n">
        <f aca="false">+[1]data1cf!V464</f>
        <v>0</v>
      </c>
      <c r="X464" s="377" t="n">
        <f aca="false">+[1]data1cf!W464</f>
        <v>0</v>
      </c>
      <c r="Y464" s="377" t="n">
        <f aca="false">+[1]data1cf!X464</f>
        <v>0</v>
      </c>
      <c r="Z464" s="377" t="n">
        <f aca="false">+[1]data1cf!Y464</f>
        <v>0</v>
      </c>
      <c r="AA464" s="377" t="n">
        <f aca="false">+[1]data1cf!Z464</f>
        <v>0</v>
      </c>
      <c r="AB464" s="377" t="n">
        <f aca="false">+[1]data1cf!AA464</f>
        <v>0</v>
      </c>
      <c r="AC464" s="377" t="n">
        <f aca="false">+[1]data1cf!AB464</f>
        <v>0</v>
      </c>
      <c r="AD464" s="377" t="n">
        <f aca="false">+[1]data1cf!AC464</f>
        <v>0</v>
      </c>
      <c r="AE464" s="377" t="n">
        <f aca="false">+[1]data1cf!AD464</f>
        <v>0</v>
      </c>
      <c r="AF464" s="377" t="n">
        <f aca="false">+[1]data1cf!AE464</f>
        <v>0</v>
      </c>
      <c r="AG464" s="377"/>
      <c r="AH464" s="378" t="n">
        <f aca="false">XNPV(0.1,B464:AF464,$B$1:$AF$1)</f>
        <v>75353.4228796254</v>
      </c>
      <c r="AI464" s="378" t="n">
        <f aca="false">SUMPRODUCT(B464:AA464,$B$1010:$AA$1010)</f>
        <v>159669.7516651</v>
      </c>
      <c r="AJ464" s="379" t="n">
        <f aca="false">SUMPRODUCT(B464:AF464,$B$1012:$AF$1012)</f>
        <v>159240.870263272</v>
      </c>
      <c r="AK464" s="380" t="n">
        <f aca="false">XIRR(B464:AF464,$B$1:$AF$1)</f>
        <v>0.158324433593384</v>
      </c>
      <c r="AL464" s="381" t="n">
        <f aca="false">1-EXP(-(1/0.25)*(AI464/ABS($AI$1010)))</f>
        <v>0.981206562233674</v>
      </c>
    </row>
    <row r="465" customFormat="false" ht="12.75" hidden="false" customHeight="false" outlineLevel="0" collapsed="false">
      <c r="A465" s="371"/>
      <c r="B465" s="377" t="n">
        <f aca="false">+[1]data1cf!A465</f>
        <v>-166864.17043188</v>
      </c>
      <c r="C465" s="377" t="n">
        <f aca="false">+[1]data1cf!B465</f>
        <v>7946.97404062496</v>
      </c>
      <c r="D465" s="377" t="n">
        <f aca="false">+[1]data1cf!C465</f>
        <v>43783.2205567356</v>
      </c>
      <c r="E465" s="377" t="n">
        <f aca="false">+[1]data1cf!D465</f>
        <v>43442.583189062</v>
      </c>
      <c r="F465" s="377" t="n">
        <f aca="false">+[1]data1cf!E465</f>
        <v>24943.4191659117</v>
      </c>
      <c r="G465" s="377" t="n">
        <f aca="false">+[1]data1cf!F465</f>
        <v>24935.8814218403</v>
      </c>
      <c r="H465" s="377" t="n">
        <f aca="false">+[1]data1cf!G465</f>
        <v>24306.4371738422</v>
      </c>
      <c r="I465" s="377" t="n">
        <f aca="false">+[1]data1cf!H465</f>
        <v>23988.1510143095</v>
      </c>
      <c r="J465" s="377" t="n">
        <f aca="false">+[1]data1cf!I465</f>
        <v>24889.7105906228</v>
      </c>
      <c r="K465" s="377" t="n">
        <f aca="false">+[1]data1cf!J465</f>
        <v>25450.064146587</v>
      </c>
      <c r="L465" s="377" t="n">
        <f aca="false">+[1]data1cf!K465</f>
        <v>26079.5650063518</v>
      </c>
      <c r="M465" s="377" t="n">
        <f aca="false">+[1]data1cf!L465</f>
        <v>26806.6975654879</v>
      </c>
      <c r="N465" s="377" t="n">
        <f aca="false">+[1]data1cf!M465</f>
        <v>27570.486088636</v>
      </c>
      <c r="O465" s="377" t="n">
        <f aca="false">+[1]data1cf!N465</f>
        <v>28082.0875473085</v>
      </c>
      <c r="P465" s="377" t="n">
        <f aca="false">+[1]data1cf!O465</f>
        <v>36217.6636077732</v>
      </c>
      <c r="Q465" s="377" t="n">
        <f aca="false">+[1]data1cf!P465</f>
        <v>44043.1478517174</v>
      </c>
      <c r="R465" s="377" t="n">
        <f aca="false">+[1]data1cf!Q465</f>
        <v>34501.8780875388</v>
      </c>
      <c r="S465" s="377" t="n">
        <f aca="false">+[1]data1cf!R465</f>
        <v>24557.5024031272</v>
      </c>
      <c r="T465" s="377" t="n">
        <f aca="false">+[1]data1cf!S465</f>
        <v>24364.208035534</v>
      </c>
      <c r="U465" s="377" t="n">
        <f aca="false">+[1]data1cf!T465</f>
        <v>24145.9393284999</v>
      </c>
      <c r="V465" s="377" t="n">
        <f aca="false">+[1]data1cf!U465</f>
        <v>44886.8469300895</v>
      </c>
      <c r="W465" s="377" t="n">
        <f aca="false">+[1]data1cf!V465</f>
        <v>0</v>
      </c>
      <c r="X465" s="377" t="n">
        <f aca="false">+[1]data1cf!W465</f>
        <v>0</v>
      </c>
      <c r="Y465" s="377" t="n">
        <f aca="false">+[1]data1cf!X465</f>
        <v>0</v>
      </c>
      <c r="Z465" s="377" t="n">
        <f aca="false">+[1]data1cf!Y465</f>
        <v>0</v>
      </c>
      <c r="AA465" s="377" t="n">
        <f aca="false">+[1]data1cf!Z465</f>
        <v>0</v>
      </c>
      <c r="AB465" s="377" t="n">
        <f aca="false">+[1]data1cf!AA465</f>
        <v>0</v>
      </c>
      <c r="AC465" s="377" t="n">
        <f aca="false">+[1]data1cf!AB465</f>
        <v>0</v>
      </c>
      <c r="AD465" s="377" t="n">
        <f aca="false">+[1]data1cf!AC465</f>
        <v>0</v>
      </c>
      <c r="AE465" s="377" t="n">
        <f aca="false">+[1]data1cf!AD465</f>
        <v>0</v>
      </c>
      <c r="AF465" s="377" t="n">
        <f aca="false">+[1]data1cf!AE465</f>
        <v>0</v>
      </c>
      <c r="AG465" s="377"/>
      <c r="AH465" s="378" t="n">
        <f aca="false">XNPV(0.1,B465:AF465,$B$1:$AF$1)</f>
        <v>73824.6259345598</v>
      </c>
      <c r="AI465" s="378" t="n">
        <f aca="false">SUMPRODUCT(B465:AA465,$B$1010:$AA$1010)</f>
        <v>156564.430117123</v>
      </c>
      <c r="AJ465" s="379" t="n">
        <f aca="false">SUMPRODUCT(B465:AF465,$B$1012:$AF$1012)</f>
        <v>156143.01729165</v>
      </c>
      <c r="AK465" s="380" t="n">
        <f aca="false">XIRR(B465:AF465,$B$1:$AF$1)</f>
        <v>0.158265612083812</v>
      </c>
      <c r="AL465" s="381" t="n">
        <f aca="false">1-EXP(-(1/0.25)*(AI465/ABS($AI$1010)))</f>
        <v>0.979696353139979</v>
      </c>
    </row>
    <row r="466" customFormat="false" ht="12.75" hidden="false" customHeight="false" outlineLevel="0" collapsed="false">
      <c r="A466" s="371"/>
      <c r="B466" s="377" t="n">
        <f aca="false">+[1]data1cf!A466</f>
        <v>-176244.836139812</v>
      </c>
      <c r="C466" s="377" t="n">
        <f aca="false">+[1]data1cf!B466</f>
        <v>8952.33308891123</v>
      </c>
      <c r="D466" s="377" t="n">
        <f aca="false">+[1]data1cf!C466</f>
        <v>43775.4719145596</v>
      </c>
      <c r="E466" s="377" t="n">
        <f aca="false">+[1]data1cf!D466</f>
        <v>47037.0985496192</v>
      </c>
      <c r="F466" s="377" t="n">
        <f aca="false">+[1]data1cf!E466</f>
        <v>26455.7943445952</v>
      </c>
      <c r="G466" s="377" t="n">
        <f aca="false">+[1]data1cf!F466</f>
        <v>26341.4664886013</v>
      </c>
      <c r="H466" s="377" t="n">
        <f aca="false">+[1]data1cf!G466</f>
        <v>25578.5194557005</v>
      </c>
      <c r="I466" s="377" t="n">
        <f aca="false">+[1]data1cf!H466</f>
        <v>25148.1281742736</v>
      </c>
      <c r="J466" s="377" t="n">
        <f aca="false">+[1]data1cf!I466</f>
        <v>26005.7664203911</v>
      </c>
      <c r="K466" s="377" t="n">
        <f aca="false">+[1]data1cf!J466</f>
        <v>26507.9071584578</v>
      </c>
      <c r="L466" s="377" t="n">
        <f aca="false">+[1]data1cf!K466</f>
        <v>27082.1560933159</v>
      </c>
      <c r="M466" s="377" t="n">
        <f aca="false">+[1]data1cf!L466</f>
        <v>27760.4993314606</v>
      </c>
      <c r="N466" s="377" t="n">
        <f aca="false">+[1]data1cf!M466</f>
        <v>28477.3160155253</v>
      </c>
      <c r="O466" s="377" t="n">
        <f aca="false">+[1]data1cf!N466</f>
        <v>28931.7594860614</v>
      </c>
      <c r="P466" s="377" t="n">
        <f aca="false">+[1]data1cf!O466</f>
        <v>37438.6023538344</v>
      </c>
      <c r="Q466" s="377" t="n">
        <f aca="false">+[1]data1cf!P466</f>
        <v>45652.4267168825</v>
      </c>
      <c r="R466" s="377" t="n">
        <f aca="false">+[1]data1cf!Q466</f>
        <v>35553.627477417</v>
      </c>
      <c r="S466" s="377" t="n">
        <f aca="false">+[1]data1cf!R466</f>
        <v>25038.5561348209</v>
      </c>
      <c r="T466" s="377" t="n">
        <f aca="false">+[1]data1cf!S466</f>
        <v>24819.9841478596</v>
      </c>
      <c r="U466" s="377" t="n">
        <f aca="false">+[1]data1cf!T466</f>
        <v>24576.4105914426</v>
      </c>
      <c r="V466" s="377" t="n">
        <f aca="false">+[1]data1cf!U466</f>
        <v>46467.2417557188</v>
      </c>
      <c r="W466" s="377" t="n">
        <f aca="false">+[1]data1cf!V466</f>
        <v>0</v>
      </c>
      <c r="X466" s="377" t="n">
        <f aca="false">+[1]data1cf!W466</f>
        <v>0</v>
      </c>
      <c r="Y466" s="377" t="n">
        <f aca="false">+[1]data1cf!X466</f>
        <v>0</v>
      </c>
      <c r="Z466" s="377" t="n">
        <f aca="false">+[1]data1cf!Y466</f>
        <v>0</v>
      </c>
      <c r="AA466" s="377" t="n">
        <f aca="false">+[1]data1cf!Z466</f>
        <v>0</v>
      </c>
      <c r="AB466" s="377" t="n">
        <f aca="false">+[1]data1cf!AA466</f>
        <v>0</v>
      </c>
      <c r="AC466" s="377" t="n">
        <f aca="false">+[1]data1cf!AB466</f>
        <v>0</v>
      </c>
      <c r="AD466" s="377" t="n">
        <f aca="false">+[1]data1cf!AC466</f>
        <v>0</v>
      </c>
      <c r="AE466" s="377" t="n">
        <f aca="false">+[1]data1cf!AD466</f>
        <v>0</v>
      </c>
      <c r="AF466" s="377" t="n">
        <f aca="false">+[1]data1cf!AE466</f>
        <v>0</v>
      </c>
      <c r="AG466" s="377"/>
      <c r="AH466" s="378" t="n">
        <f aca="false">XNPV(0.1,B466:AF466,$B$1:$AF$1)</f>
        <v>74909.4996002313</v>
      </c>
      <c r="AI466" s="378" t="n">
        <f aca="false">SUMPRODUCT(B466:AA466,$B$1010:$AA$1010)</f>
        <v>160819.229307437</v>
      </c>
      <c r="AJ466" s="379" t="n">
        <f aca="false">SUMPRODUCT(B466:AF466,$B$1012:$AF$1012)</f>
        <v>160382.349336299</v>
      </c>
      <c r="AK466" s="380" t="n">
        <f aca="false">XIRR(B466:AF466,$B$1:$AF$1)</f>
        <v>0.15640784976944</v>
      </c>
      <c r="AL466" s="381" t="n">
        <f aca="false">1-EXP(-(1/0.25)*(AI466/ABS($AI$1010)))</f>
        <v>0.981736641769044</v>
      </c>
    </row>
    <row r="467" customFormat="false" ht="12.75" hidden="false" customHeight="false" outlineLevel="0" collapsed="false">
      <c r="A467" s="371"/>
      <c r="B467" s="377" t="n">
        <f aca="false">+[1]data1cf!A467</f>
        <v>-186195.650686246</v>
      </c>
      <c r="C467" s="377" t="n">
        <f aca="false">+[1]data1cf!B467</f>
        <v>7412.83023503043</v>
      </c>
      <c r="D467" s="377" t="n">
        <f aca="false">+[1]data1cf!C467</f>
        <v>48069.9728278313</v>
      </c>
      <c r="E467" s="377" t="n">
        <f aca="false">+[1]data1cf!D467</f>
        <v>46040.5919065559</v>
      </c>
      <c r="F467" s="377" t="n">
        <f aca="false">+[1]data1cf!E467</f>
        <v>28060.0903931139</v>
      </c>
      <c r="G467" s="377" t="n">
        <f aca="false">+[1]data1cf!F467</f>
        <v>27832.4818135316</v>
      </c>
      <c r="H467" s="377" t="n">
        <f aca="false">+[1]data1cf!G467</f>
        <v>26927.9178106458</v>
      </c>
      <c r="I467" s="377" t="n">
        <f aca="false">+[1]data1cf!H467</f>
        <v>26378.6077538991</v>
      </c>
      <c r="J467" s="377" t="n">
        <f aca="false">+[1]data1cf!I467</f>
        <v>27189.6551689367</v>
      </c>
      <c r="K467" s="377" t="n">
        <f aca="false">+[1]data1cf!J467</f>
        <v>27630.0449638233</v>
      </c>
      <c r="L467" s="377" t="n">
        <f aca="false">+[1]data1cf!K467</f>
        <v>28145.6838090357</v>
      </c>
      <c r="M467" s="377" t="n">
        <f aca="false">+[1]data1cf!L467</f>
        <v>28772.2723529881</v>
      </c>
      <c r="N467" s="377" t="n">
        <f aca="false">+[1]data1cf!M467</f>
        <v>29439.2622897648</v>
      </c>
      <c r="O467" s="377" t="n">
        <f aca="false">+[1]data1cf!N467</f>
        <v>29833.0737585324</v>
      </c>
      <c r="P467" s="377" t="n">
        <f aca="false">+[1]data1cf!O467</f>
        <v>38733.7487126197</v>
      </c>
      <c r="Q467" s="377" t="n">
        <f aca="false">+[1]data1cf!P467</f>
        <v>47359.5161750658</v>
      </c>
      <c r="R467" s="377" t="n">
        <f aca="false">+[1]data1cf!Q467</f>
        <v>36669.301295657</v>
      </c>
      <c r="S467" s="377" t="n">
        <f aca="false">+[1]data1cf!R467</f>
        <v>25548.8479008845</v>
      </c>
      <c r="T467" s="377" t="n">
        <f aca="false">+[1]data1cf!S467</f>
        <v>25303.4619424697</v>
      </c>
      <c r="U467" s="377" t="n">
        <f aca="false">+[1]data1cf!T467</f>
        <v>25033.0455295673</v>
      </c>
      <c r="V467" s="377" t="n">
        <f aca="false">+[1]data1cf!U467</f>
        <v>48143.6916271478</v>
      </c>
      <c r="W467" s="377" t="n">
        <f aca="false">+[1]data1cf!V467</f>
        <v>0</v>
      </c>
      <c r="X467" s="377" t="n">
        <f aca="false">+[1]data1cf!W467</f>
        <v>0</v>
      </c>
      <c r="Y467" s="377" t="n">
        <f aca="false">+[1]data1cf!X467</f>
        <v>0</v>
      </c>
      <c r="Z467" s="377" t="n">
        <f aca="false">+[1]data1cf!Y467</f>
        <v>0</v>
      </c>
      <c r="AA467" s="377" t="n">
        <f aca="false">+[1]data1cf!Z467</f>
        <v>0</v>
      </c>
      <c r="AB467" s="377" t="n">
        <f aca="false">+[1]data1cf!AA467</f>
        <v>0</v>
      </c>
      <c r="AC467" s="377" t="n">
        <f aca="false">+[1]data1cf!AB467</f>
        <v>0</v>
      </c>
      <c r="AD467" s="377" t="n">
        <f aca="false">+[1]data1cf!AC467</f>
        <v>0</v>
      </c>
      <c r="AE467" s="377" t="n">
        <f aca="false">+[1]data1cf!AD467</f>
        <v>0</v>
      </c>
      <c r="AF467" s="377" t="n">
        <f aca="false">+[1]data1cf!AE467</f>
        <v>0</v>
      </c>
      <c r="AG467" s="377"/>
      <c r="AH467" s="378" t="n">
        <f aca="false">XNPV(0.1,B467:AF467,$B$1:$AF$1)</f>
        <v>73633.7889287876</v>
      </c>
      <c r="AI467" s="378" t="n">
        <f aca="false">SUMPRODUCT(B467:AA467,$B$1010:$AA$1010)</f>
        <v>162634.392609891</v>
      </c>
      <c r="AJ467" s="379" t="n">
        <f aca="false">SUMPRODUCT(B467:AF467,$B$1012:$AF$1012)</f>
        <v>162182.159957977</v>
      </c>
      <c r="AK467" s="380" t="n">
        <f aca="false">XIRR(B467:AF467,$B$1:$AF$1)</f>
        <v>0.152563303957729</v>
      </c>
      <c r="AL467" s="381" t="n">
        <f aca="false">1-EXP(-(1/0.25)*(AI467/ABS($AI$1010)))</f>
        <v>0.982543421146629</v>
      </c>
    </row>
    <row r="468" customFormat="false" ht="12.75" hidden="false" customHeight="false" outlineLevel="0" collapsed="false">
      <c r="A468" s="371"/>
      <c r="B468" s="377" t="n">
        <f aca="false">+[1]data1cf!A468</f>
        <v>-165165.92510096</v>
      </c>
      <c r="C468" s="377" t="n">
        <f aca="false">+[1]data1cf!B468</f>
        <v>7474.53160006337</v>
      </c>
      <c r="D468" s="377" t="n">
        <f aca="false">+[1]data1cf!C468</f>
        <v>44511.4619835595</v>
      </c>
      <c r="E468" s="377" t="n">
        <f aca="false">+[1]data1cf!D468</f>
        <v>46308.1478207943</v>
      </c>
      <c r="F468" s="377" t="n">
        <f aca="false">+[1]data1cf!E468</f>
        <v>24669.6236629307</v>
      </c>
      <c r="G468" s="377" t="n">
        <f aca="false">+[1]data1cf!F468</f>
        <v>24681.4188547732</v>
      </c>
      <c r="H468" s="377" t="n">
        <f aca="false">+[1]data1cf!G468</f>
        <v>24076.1435184693</v>
      </c>
      <c r="I468" s="377" t="n">
        <f aca="false">+[1]data1cf!H468</f>
        <v>23778.1525070375</v>
      </c>
      <c r="J468" s="377" t="n">
        <f aca="false">+[1]data1cf!I468</f>
        <v>24687.6634586854</v>
      </c>
      <c r="K468" s="377" t="n">
        <f aca="false">+[1]data1cf!J468</f>
        <v>25258.5556746203</v>
      </c>
      <c r="L468" s="377" t="n">
        <f aca="false">+[1]data1cf!K468</f>
        <v>25898.0591638806</v>
      </c>
      <c r="M468" s="377" t="n">
        <f aca="false">+[1]data1cf!L468</f>
        <v>26634.0243836352</v>
      </c>
      <c r="N468" s="377" t="n">
        <f aca="false">+[1]data1cf!M468</f>
        <v>27406.3165363647</v>
      </c>
      <c r="O468" s="377" t="n">
        <f aca="false">+[1]data1cf!N468</f>
        <v>27928.2656920449</v>
      </c>
      <c r="P468" s="377" t="n">
        <f aca="false">+[1]data1cf!O468</f>
        <v>35996.6288124405</v>
      </c>
      <c r="Q468" s="377" t="n">
        <f aca="false">+[1]data1cf!P468</f>
        <v>43751.8092192573</v>
      </c>
      <c r="R468" s="377" t="n">
        <f aca="false">+[1]data1cf!Q468</f>
        <v>34311.4727851573</v>
      </c>
      <c r="S468" s="377" t="n">
        <f aca="false">+[1]data1cf!R468</f>
        <v>24470.4139939241</v>
      </c>
      <c r="T468" s="377" t="n">
        <f aca="false">+[1]data1cf!S468</f>
        <v>24281.695804654</v>
      </c>
      <c r="U468" s="377" t="n">
        <f aca="false">+[1]data1cf!T468</f>
        <v>24068.0082055766</v>
      </c>
      <c r="V468" s="377" t="n">
        <f aca="false">+[1]data1cf!U468</f>
        <v>44600.7373705764</v>
      </c>
      <c r="W468" s="377" t="n">
        <f aca="false">+[1]data1cf!V468</f>
        <v>0</v>
      </c>
      <c r="X468" s="377" t="n">
        <f aca="false">+[1]data1cf!W468</f>
        <v>0</v>
      </c>
      <c r="Y468" s="377" t="n">
        <f aca="false">+[1]data1cf!X468</f>
        <v>0</v>
      </c>
      <c r="Z468" s="377" t="n">
        <f aca="false">+[1]data1cf!Y468</f>
        <v>0</v>
      </c>
      <c r="AA468" s="377" t="n">
        <f aca="false">+[1]data1cf!Z468</f>
        <v>0</v>
      </c>
      <c r="AB468" s="377" t="n">
        <f aca="false">+[1]data1cf!AA468</f>
        <v>0</v>
      </c>
      <c r="AC468" s="377" t="n">
        <f aca="false">+[1]data1cf!AB468</f>
        <v>0</v>
      </c>
      <c r="AD468" s="377" t="n">
        <f aca="false">+[1]data1cf!AC468</f>
        <v>0</v>
      </c>
      <c r="AE468" s="377" t="n">
        <f aca="false">+[1]data1cf!AD468</f>
        <v>0</v>
      </c>
      <c r="AF468" s="377" t="n">
        <f aca="false">+[1]data1cf!AE468</f>
        <v>0</v>
      </c>
      <c r="AG468" s="377"/>
      <c r="AH468" s="378" t="n">
        <f aca="false">XNPV(0.1,B468:AF468,$B$1:$AF$1)</f>
        <v>76605.8894220599</v>
      </c>
      <c r="AI468" s="378" t="n">
        <f aca="false">SUMPRODUCT(B468:AA468,$B$1010:$AA$1010)</f>
        <v>159167.015976995</v>
      </c>
      <c r="AJ468" s="379" t="n">
        <f aca="false">SUMPRODUCT(B468:AF468,$B$1012:$AF$1012)</f>
        <v>158746.897571151</v>
      </c>
      <c r="AK468" s="380" t="n">
        <f aca="false">XIRR(B468:AF468,$B$1:$AF$1)</f>
        <v>0.161417332465933</v>
      </c>
      <c r="AL468" s="381" t="n">
        <f aca="false">1-EXP(-(1/0.25)*(AI468/ABS($AI$1010)))</f>
        <v>0.980969916722199</v>
      </c>
    </row>
    <row r="469" customFormat="false" ht="12.75" hidden="false" customHeight="false" outlineLevel="0" collapsed="false">
      <c r="A469" s="371"/>
      <c r="B469" s="377" t="n">
        <f aca="false">+[1]data1cf!A469</f>
        <v>-166200.881630696</v>
      </c>
      <c r="C469" s="377" t="n">
        <f aca="false">+[1]data1cf!B469</f>
        <v>8016.06530671951</v>
      </c>
      <c r="D469" s="377" t="n">
        <f aca="false">+[1]data1cf!C469</f>
        <v>38920.4300658129</v>
      </c>
      <c r="E469" s="377" t="n">
        <f aca="false">+[1]data1cf!D469</f>
        <v>43479.4305227433</v>
      </c>
      <c r="F469" s="377" t="n">
        <f aca="false">+[1]data1cf!E469</f>
        <v>24836.4820304839</v>
      </c>
      <c r="G469" s="377" t="n">
        <f aca="false">+[1]data1cf!F469</f>
        <v>24836.495209505</v>
      </c>
      <c r="H469" s="377" t="n">
        <f aca="false">+[1]data1cf!G469</f>
        <v>24216.4906862462</v>
      </c>
      <c r="I469" s="377" t="n">
        <f aca="false">+[1]data1cf!H469</f>
        <v>23906.131263922</v>
      </c>
      <c r="J469" s="377" t="n">
        <f aca="false">+[1]data1cf!I469</f>
        <v>24810.7964328829</v>
      </c>
      <c r="K469" s="377" t="n">
        <f aca="false">+[1]data1cf!J469</f>
        <v>25375.2661050586</v>
      </c>
      <c r="L469" s="377" t="n">
        <f aca="false">+[1]data1cf!K469</f>
        <v>26008.6737219957</v>
      </c>
      <c r="M469" s="377" t="n">
        <f aca="false">+[1]data1cf!L469</f>
        <v>26739.2560800308</v>
      </c>
      <c r="N469" s="377" t="n">
        <f aca="false">+[1]data1cf!M469</f>
        <v>27506.3658914334</v>
      </c>
      <c r="O469" s="377" t="n">
        <f aca="false">+[1]data1cf!N469</f>
        <v>28022.008881337</v>
      </c>
      <c r="P469" s="377" t="n">
        <f aca="false">+[1]data1cf!O469</f>
        <v>36131.3333810698</v>
      </c>
      <c r="Q469" s="377" t="n">
        <f aca="false">+[1]data1cf!P469</f>
        <v>43929.3588432952</v>
      </c>
      <c r="R469" s="377" t="n">
        <f aca="false">+[1]data1cf!Q469</f>
        <v>34427.5109142827</v>
      </c>
      <c r="S469" s="377" t="n">
        <f aca="false">+[1]data1cf!R469</f>
        <v>24523.4880204666</v>
      </c>
      <c r="T469" s="377" t="n">
        <f aca="false">+[1]data1cf!S469</f>
        <v>24331.9809846439</v>
      </c>
      <c r="U469" s="377" t="n">
        <f aca="false">+[1]data1cf!T469</f>
        <v>24115.5015347621</v>
      </c>
      <c r="V469" s="377" t="n">
        <f aca="false">+[1]data1cf!U469</f>
        <v>44775.1002564605</v>
      </c>
      <c r="W469" s="377" t="n">
        <f aca="false">+[1]data1cf!V469</f>
        <v>0</v>
      </c>
      <c r="X469" s="377" t="n">
        <f aca="false">+[1]data1cf!W469</f>
        <v>0</v>
      </c>
      <c r="Y469" s="377" t="n">
        <f aca="false">+[1]data1cf!X469</f>
        <v>0</v>
      </c>
      <c r="Z469" s="377" t="n">
        <f aca="false">+[1]data1cf!Y469</f>
        <v>0</v>
      </c>
      <c r="AA469" s="377" t="n">
        <f aca="false">+[1]data1cf!Z469</f>
        <v>0</v>
      </c>
      <c r="AB469" s="377" t="n">
        <f aca="false">+[1]data1cf!AA469</f>
        <v>0</v>
      </c>
      <c r="AC469" s="377" t="n">
        <f aca="false">+[1]data1cf!AB469</f>
        <v>0</v>
      </c>
      <c r="AD469" s="377" t="n">
        <f aca="false">+[1]data1cf!AC469</f>
        <v>0</v>
      </c>
      <c r="AE469" s="377" t="n">
        <f aca="false">+[1]data1cf!AD469</f>
        <v>0</v>
      </c>
      <c r="AF469" s="377" t="n">
        <f aca="false">+[1]data1cf!AE469</f>
        <v>0</v>
      </c>
      <c r="AG469" s="377"/>
      <c r="AH469" s="378" t="n">
        <f aca="false">XNPV(0.1,B469:AF469,$B$1:$AF$1)</f>
        <v>70075.6948482733</v>
      </c>
      <c r="AI469" s="378" t="n">
        <f aca="false">SUMPRODUCT(B469:AA469,$B$1010:$AA$1010)</f>
        <v>152267.588413675</v>
      </c>
      <c r="AJ469" s="379" t="n">
        <f aca="false">SUMPRODUCT(B469:AF469,$B$1012:$AF$1012)</f>
        <v>151848.45452569</v>
      </c>
      <c r="AK469" s="380" t="n">
        <f aca="false">XIRR(B469:AF469,$B$1:$AF$1)</f>
        <v>0.154856104370278</v>
      </c>
      <c r="AL469" s="381" t="n">
        <f aca="false">1-EXP(-(1/0.25)*(AI469/ABS($AI$1010)))</f>
        <v>0.977404501113198</v>
      </c>
    </row>
    <row r="470" customFormat="false" ht="12.75" hidden="false" customHeight="false" outlineLevel="0" collapsed="false">
      <c r="A470" s="371"/>
      <c r="B470" s="377" t="n">
        <f aca="false">+[1]data1cf!A470</f>
        <v>-168273.50801158</v>
      </c>
      <c r="C470" s="377" t="n">
        <f aca="false">+[1]data1cf!B470</f>
        <v>10629.1971642592</v>
      </c>
      <c r="D470" s="377" t="n">
        <f aca="false">+[1]data1cf!C470</f>
        <v>46700.3186406927</v>
      </c>
      <c r="E470" s="377" t="n">
        <f aca="false">+[1]data1cf!D470</f>
        <v>44073.6666878041</v>
      </c>
      <c r="F470" s="377" t="n">
        <f aca="false">+[1]data1cf!E470</f>
        <v>25170.6362142838</v>
      </c>
      <c r="G470" s="377" t="n">
        <f aca="false">+[1]data1cf!F470</f>
        <v>25147.0544790334</v>
      </c>
      <c r="H470" s="377" t="n">
        <f aca="false">+[1]data1cf!G470</f>
        <v>24497.5529666988</v>
      </c>
      <c r="I470" s="377" t="n">
        <f aca="false">+[1]data1cf!H470</f>
        <v>24162.4242966149</v>
      </c>
      <c r="J470" s="377" t="n">
        <f aca="false">+[1]data1cf!I470</f>
        <v>25057.385196126</v>
      </c>
      <c r="K470" s="377" t="n">
        <f aca="false">+[1]data1cf!J470</f>
        <v>25608.9929429506</v>
      </c>
      <c r="L470" s="377" t="n">
        <f aca="false">+[1]data1cf!K470</f>
        <v>26230.1928338348</v>
      </c>
      <c r="M470" s="377" t="n">
        <f aca="false">+[1]data1cf!L470</f>
        <v>26949.9953563081</v>
      </c>
      <c r="N470" s="377" t="n">
        <f aca="false">+[1]data1cf!M470</f>
        <v>27706.7268986331</v>
      </c>
      <c r="O470" s="377" t="n">
        <f aca="false">+[1]data1cf!N470</f>
        <v>28209.741024256</v>
      </c>
      <c r="P470" s="377" t="n">
        <f aca="false">+[1]data1cf!O470</f>
        <v>36401.0956701566</v>
      </c>
      <c r="Q470" s="377" t="n">
        <f aca="false">+[1]data1cf!P470</f>
        <v>44284.9235690821</v>
      </c>
      <c r="R470" s="377" t="n">
        <f aca="false">+[1]data1cf!Q470</f>
        <v>34659.8913869923</v>
      </c>
      <c r="S470" s="377" t="n">
        <f aca="false">+[1]data1cf!R470</f>
        <v>24629.7752164903</v>
      </c>
      <c r="T470" s="377" t="n">
        <f aca="false">+[1]data1cf!S470</f>
        <v>24432.6831761082</v>
      </c>
      <c r="U470" s="377" t="n">
        <f aca="false">+[1]data1cf!T470</f>
        <v>24210.6127052874</v>
      </c>
      <c r="V470" s="377" t="n">
        <f aca="false">+[1]data1cf!U470</f>
        <v>45124.2831513418</v>
      </c>
      <c r="W470" s="377" t="n">
        <f aca="false">+[1]data1cf!V470</f>
        <v>0</v>
      </c>
      <c r="X470" s="377" t="n">
        <f aca="false">+[1]data1cf!W470</f>
        <v>0</v>
      </c>
      <c r="Y470" s="377" t="n">
        <f aca="false">+[1]data1cf!X470</f>
        <v>0</v>
      </c>
      <c r="Z470" s="377" t="n">
        <f aca="false">+[1]data1cf!Y470</f>
        <v>0</v>
      </c>
      <c r="AA470" s="377" t="n">
        <f aca="false">+[1]data1cf!Z470</f>
        <v>0</v>
      </c>
      <c r="AB470" s="377" t="n">
        <f aca="false">+[1]data1cf!AA470</f>
        <v>0</v>
      </c>
      <c r="AC470" s="377" t="n">
        <f aca="false">+[1]data1cf!AB470</f>
        <v>0</v>
      </c>
      <c r="AD470" s="377" t="n">
        <f aca="false">+[1]data1cf!AC470</f>
        <v>0</v>
      </c>
      <c r="AE470" s="377" t="n">
        <f aca="false">+[1]data1cf!AD470</f>
        <v>0</v>
      </c>
      <c r="AF470" s="377" t="n">
        <f aca="false">+[1]data1cf!AE470</f>
        <v>0</v>
      </c>
      <c r="AG470" s="377"/>
      <c r="AH470" s="378" t="n">
        <f aca="false">XNPV(0.1,B470:AF470,$B$1:$AF$1)</f>
        <v>78768.2336728144</v>
      </c>
      <c r="AI470" s="378" t="n">
        <f aca="false">SUMPRODUCT(B470:AA470,$B$1010:$AA$1010)</f>
        <v>162311.381354598</v>
      </c>
      <c r="AJ470" s="379" t="n">
        <f aca="false">SUMPRODUCT(B470:AF470,$B$1012:$AF$1012)</f>
        <v>161886.457399129</v>
      </c>
      <c r="AK470" s="380" t="n">
        <f aca="false">XIRR(B470:AF470,$B$1:$AF$1)</f>
        <v>0.162774484969855</v>
      </c>
      <c r="AL470" s="381" t="n">
        <f aca="false">1-EXP(-(1/0.25)*(AI470/ABS($AI$1010)))</f>
        <v>0.982402506524126</v>
      </c>
    </row>
    <row r="471" customFormat="false" ht="12.75" hidden="false" customHeight="false" outlineLevel="0" collapsed="false">
      <c r="A471" s="371"/>
      <c r="B471" s="377" t="n">
        <f aca="false">+[1]data1cf!A471</f>
        <v>-179821.980400699</v>
      </c>
      <c r="C471" s="377" t="n">
        <f aca="false">+[1]data1cf!B471</f>
        <v>8396.38632824484</v>
      </c>
      <c r="D471" s="377" t="n">
        <f aca="false">+[1]data1cf!C471</f>
        <v>45231.451057168</v>
      </c>
      <c r="E471" s="377" t="n">
        <f aca="false">+[1]data1cf!D471</f>
        <v>46508.8356459038</v>
      </c>
      <c r="F471" s="377" t="n">
        <f aca="false">+[1]data1cf!E471</f>
        <v>27032.5107908662</v>
      </c>
      <c r="G471" s="377" t="n">
        <f aca="false">+[1]data1cf!F471</f>
        <v>26877.4604906582</v>
      </c>
      <c r="H471" s="377" t="n">
        <f aca="false">+[1]data1cf!G471</f>
        <v>26063.6046272227</v>
      </c>
      <c r="I471" s="377" t="n">
        <f aca="false">+[1]data1cf!H471</f>
        <v>25590.4641203269</v>
      </c>
      <c r="J471" s="377" t="n">
        <f aca="false">+[1]data1cf!I471</f>
        <v>26431.3537753383</v>
      </c>
      <c r="K471" s="377" t="n">
        <f aca="false">+[1]data1cf!J471</f>
        <v>26911.2961264319</v>
      </c>
      <c r="L471" s="377" t="n">
        <f aca="false">+[1]data1cf!K471</f>
        <v>27464.4757563776</v>
      </c>
      <c r="M471" s="377" t="n">
        <f aca="false">+[1]data1cf!L471</f>
        <v>28124.214084699</v>
      </c>
      <c r="N471" s="377" t="n">
        <f aca="false">+[1]data1cf!M471</f>
        <v>28823.1189222241</v>
      </c>
      <c r="O471" s="377" t="n">
        <f aca="false">+[1]data1cf!N471</f>
        <v>29255.766245707</v>
      </c>
      <c r="P471" s="377" t="n">
        <f aca="false">+[1]data1cf!O471</f>
        <v>37904.1848790356</v>
      </c>
      <c r="Q471" s="377" t="n">
        <f aca="false">+[1]data1cf!P471</f>
        <v>46266.0956009388</v>
      </c>
      <c r="R471" s="377" t="n">
        <f aca="false">+[1]data1cf!Q471</f>
        <v>35954.6927547684</v>
      </c>
      <c r="S471" s="377" t="n">
        <f aca="false">+[1]data1cf!R471</f>
        <v>25221.9971238811</v>
      </c>
      <c r="T471" s="377" t="n">
        <f aca="false">+[1]data1cf!S471</f>
        <v>24993.7859818889</v>
      </c>
      <c r="U471" s="377" t="n">
        <f aca="false">+[1]data1cf!T471</f>
        <v>24740.5628867759</v>
      </c>
      <c r="V471" s="377" t="n">
        <f aca="false">+[1]data1cf!U471</f>
        <v>47069.8962427724</v>
      </c>
      <c r="W471" s="377" t="n">
        <f aca="false">+[1]data1cf!V471</f>
        <v>0</v>
      </c>
      <c r="X471" s="377" t="n">
        <f aca="false">+[1]data1cf!W471</f>
        <v>0</v>
      </c>
      <c r="Y471" s="377" t="n">
        <f aca="false">+[1]data1cf!X471</f>
        <v>0</v>
      </c>
      <c r="Z471" s="377" t="n">
        <f aca="false">+[1]data1cf!Y471</f>
        <v>0</v>
      </c>
      <c r="AA471" s="377" t="n">
        <f aca="false">+[1]data1cf!Z471</f>
        <v>0</v>
      </c>
      <c r="AB471" s="377" t="n">
        <f aca="false">+[1]data1cf!AA471</f>
        <v>0</v>
      </c>
      <c r="AC471" s="377" t="n">
        <f aca="false">+[1]data1cf!AB471</f>
        <v>0</v>
      </c>
      <c r="AD471" s="377" t="n">
        <f aca="false">+[1]data1cf!AC471</f>
        <v>0</v>
      </c>
      <c r="AE471" s="377" t="n">
        <f aca="false">+[1]data1cf!AD471</f>
        <v>0</v>
      </c>
      <c r="AF471" s="377" t="n">
        <f aca="false">+[1]data1cf!AE471</f>
        <v>0</v>
      </c>
      <c r="AG471" s="377"/>
      <c r="AH471" s="378" t="n">
        <f aca="false">XNPV(0.1,B471:AF471,$B$1:$AF$1)</f>
        <v>74248.3347516107</v>
      </c>
      <c r="AI471" s="378" t="n">
        <f aca="false">SUMPRODUCT(B471:AA471,$B$1010:$AA$1010)</f>
        <v>161245.512355858</v>
      </c>
      <c r="AJ471" s="379" t="n">
        <f aca="false">SUMPRODUCT(B471:AF471,$B$1012:$AF$1012)</f>
        <v>160803.202808684</v>
      </c>
      <c r="AK471" s="380" t="n">
        <f aca="false">XIRR(B471:AF471,$B$1:$AF$1)</f>
        <v>0.154800558756694</v>
      </c>
      <c r="AL471" s="381" t="n">
        <f aca="false">1-EXP(-(1/0.25)*(AI471/ABS($AI$1010)))</f>
        <v>0.98192939824995</v>
      </c>
    </row>
    <row r="472" customFormat="false" ht="12.75" hidden="false" customHeight="false" outlineLevel="0" collapsed="false">
      <c r="A472" s="371"/>
      <c r="B472" s="377" t="n">
        <f aca="false">+[1]data1cf!A472</f>
        <v>-189291.10919551</v>
      </c>
      <c r="C472" s="377" t="n">
        <f aca="false">+[1]data1cf!B472</f>
        <v>5926.79266402978</v>
      </c>
      <c r="D472" s="377" t="n">
        <f aca="false">+[1]data1cf!C472</f>
        <v>50299.5644571506</v>
      </c>
      <c r="E472" s="377" t="n">
        <f aca="false">+[1]data1cf!D472</f>
        <v>50520.5621160173</v>
      </c>
      <c r="F472" s="377" t="n">
        <f aca="false">+[1]data1cf!E472</f>
        <v>28559.1482171334</v>
      </c>
      <c r="G472" s="377" t="n">
        <f aca="false">+[1]data1cf!F472</f>
        <v>28296.3007354362</v>
      </c>
      <c r="H472" s="377" t="n">
        <f aca="false">+[1]data1cf!G472</f>
        <v>27347.6831073168</v>
      </c>
      <c r="I472" s="377" t="n">
        <f aca="false">+[1]data1cf!H472</f>
        <v>26761.3802864847</v>
      </c>
      <c r="J472" s="377" t="n">
        <f aca="false">+[1]data1cf!I472</f>
        <v>27557.9344171939</v>
      </c>
      <c r="K472" s="377" t="n">
        <f aca="false">+[1]data1cf!J472</f>
        <v>27979.1149823608</v>
      </c>
      <c r="L472" s="377" t="n">
        <f aca="false">+[1]data1cf!K472</f>
        <v>28476.5216416674</v>
      </c>
      <c r="M472" s="377" t="n">
        <f aca="false">+[1]data1cf!L472</f>
        <v>29087.0105479687</v>
      </c>
      <c r="N472" s="377" t="n">
        <f aca="false">+[1]data1cf!M472</f>
        <v>29738.5005848968</v>
      </c>
      <c r="O472" s="377" t="n">
        <f aca="false">+[1]data1cf!N472</f>
        <v>30113.450899642</v>
      </c>
      <c r="P472" s="377" t="n">
        <f aca="false">+[1]data1cf!O472</f>
        <v>39136.6375212028</v>
      </c>
      <c r="Q472" s="377" t="n">
        <f aca="false">+[1]data1cf!P472</f>
        <v>47890.550550669</v>
      </c>
      <c r="R472" s="377" t="n">
        <f aca="false">+[1]data1cf!Q472</f>
        <v>37016.3605236347</v>
      </c>
      <c r="S472" s="377" t="n">
        <f aca="false">+[1]data1cf!R472</f>
        <v>25707.587367096</v>
      </c>
      <c r="T472" s="377" t="n">
        <f aca="false">+[1]data1cf!S472</f>
        <v>25453.8602285983</v>
      </c>
      <c r="U472" s="377" t="n">
        <f aca="false">+[1]data1cf!T472</f>
        <v>25175.093650176</v>
      </c>
      <c r="V472" s="377" t="n">
        <f aca="false">+[1]data1cf!U472</f>
        <v>48665.1947659764</v>
      </c>
      <c r="W472" s="377" t="n">
        <f aca="false">+[1]data1cf!V472</f>
        <v>0</v>
      </c>
      <c r="X472" s="377" t="n">
        <f aca="false">+[1]data1cf!W472</f>
        <v>0</v>
      </c>
      <c r="Y472" s="377" t="n">
        <f aca="false">+[1]data1cf!X472</f>
        <v>0</v>
      </c>
      <c r="Z472" s="377" t="n">
        <f aca="false">+[1]data1cf!Y472</f>
        <v>0</v>
      </c>
      <c r="AA472" s="377" t="n">
        <f aca="false">+[1]data1cf!Z472</f>
        <v>0</v>
      </c>
      <c r="AB472" s="377" t="n">
        <f aca="false">+[1]data1cf!AA472</f>
        <v>0</v>
      </c>
      <c r="AC472" s="377" t="n">
        <f aca="false">+[1]data1cf!AB472</f>
        <v>0</v>
      </c>
      <c r="AD472" s="377" t="n">
        <f aca="false">+[1]data1cf!AC472</f>
        <v>0</v>
      </c>
      <c r="AE472" s="377" t="n">
        <f aca="false">+[1]data1cf!AD472</f>
        <v>0</v>
      </c>
      <c r="AF472" s="377" t="n">
        <f aca="false">+[1]data1cf!AE472</f>
        <v>0</v>
      </c>
      <c r="AG472" s="377"/>
      <c r="AH472" s="378" t="n">
        <f aca="false">XNPV(0.1,B472:AF472,$B$1:$AF$1)</f>
        <v>76657.5786111897</v>
      </c>
      <c r="AI472" s="378" t="n">
        <f aca="false">SUMPRODUCT(B472:AA472,$B$1010:$AA$1010)</f>
        <v>167126.094176827</v>
      </c>
      <c r="AJ472" s="379" t="n">
        <f aca="false">SUMPRODUCT(B472:AF472,$B$1012:$AF$1012)</f>
        <v>166667.148175693</v>
      </c>
      <c r="AK472" s="380" t="n">
        <f aca="false">XIRR(B472:AF472,$B$1:$AF$1)</f>
        <v>0.154179655653203</v>
      </c>
      <c r="AL472" s="381" t="n">
        <f aca="false">1-EXP(-(1/0.25)*(AI472/ABS($AI$1010)))</f>
        <v>0.984389929653243</v>
      </c>
    </row>
    <row r="473" customFormat="false" ht="12.75" hidden="false" customHeight="false" outlineLevel="0" collapsed="false">
      <c r="A473" s="371"/>
      <c r="B473" s="377" t="n">
        <f aca="false">+[1]data1cf!A473</f>
        <v>-176651.053588546</v>
      </c>
      <c r="C473" s="377" t="n">
        <f aca="false">+[1]data1cf!B473</f>
        <v>7666.86113399614</v>
      </c>
      <c r="D473" s="377" t="n">
        <f aca="false">+[1]data1cf!C473</f>
        <v>44987.2828006337</v>
      </c>
      <c r="E473" s="377" t="n">
        <f aca="false">+[1]data1cf!D473</f>
        <v>45642.5231827536</v>
      </c>
      <c r="F473" s="377" t="n">
        <f aca="false">+[1]data1cf!E473</f>
        <v>26521.2857719354</v>
      </c>
      <c r="G473" s="377" t="n">
        <f aca="false">+[1]data1cf!F473</f>
        <v>26402.3335099381</v>
      </c>
      <c r="H473" s="377" t="n">
        <f aca="false">+[1]data1cf!G473</f>
        <v>25633.6053136987</v>
      </c>
      <c r="I473" s="377" t="n">
        <f aca="false">+[1]data1cf!H473</f>
        <v>25198.3594667195</v>
      </c>
      <c r="J473" s="377" t="n">
        <f aca="false">+[1]data1cf!I473</f>
        <v>26054.0957571276</v>
      </c>
      <c r="K473" s="377" t="n">
        <f aca="false">+[1]data1cf!J473</f>
        <v>26553.7156653189</v>
      </c>
      <c r="L473" s="377" t="n">
        <f aca="false">+[1]data1cf!K473</f>
        <v>27125.5719878964</v>
      </c>
      <c r="M473" s="377" t="n">
        <f aca="false">+[1]data1cf!L473</f>
        <v>27801.8024683631</v>
      </c>
      <c r="N473" s="377" t="n">
        <f aca="false">+[1]data1cf!M473</f>
        <v>28516.5850984248</v>
      </c>
      <c r="O473" s="377" t="n">
        <f aca="false">+[1]data1cf!N473</f>
        <v>28968.5534171071</v>
      </c>
      <c r="P473" s="377" t="n">
        <f aca="false">+[1]data1cf!O473</f>
        <v>37491.4735079643</v>
      </c>
      <c r="Q473" s="377" t="n">
        <f aca="false">+[1]data1cf!P473</f>
        <v>45722.1144315141</v>
      </c>
      <c r="R473" s="377" t="n">
        <f aca="false">+[1]data1cf!Q473</f>
        <v>35599.1721079545</v>
      </c>
      <c r="S473" s="377" t="n">
        <f aca="false">+[1]data1cf!R473</f>
        <v>25059.3875369491</v>
      </c>
      <c r="T473" s="377" t="n">
        <f aca="false">+[1]data1cf!S473</f>
        <v>24839.7209357707</v>
      </c>
      <c r="U473" s="377" t="n">
        <f aca="false">+[1]data1cf!T473</f>
        <v>24595.0515859764</v>
      </c>
      <c r="V473" s="377" t="n">
        <f aca="false">+[1]data1cf!U473</f>
        <v>46535.6786848291</v>
      </c>
      <c r="W473" s="377" t="n">
        <f aca="false">+[1]data1cf!V473</f>
        <v>0</v>
      </c>
      <c r="X473" s="377" t="n">
        <f aca="false">+[1]data1cf!W473</f>
        <v>0</v>
      </c>
      <c r="Y473" s="377" t="n">
        <f aca="false">+[1]data1cf!X473</f>
        <v>0</v>
      </c>
      <c r="Z473" s="377" t="n">
        <f aca="false">+[1]data1cf!Y473</f>
        <v>0</v>
      </c>
      <c r="AA473" s="377" t="n">
        <f aca="false">+[1]data1cf!Z473</f>
        <v>0</v>
      </c>
      <c r="AB473" s="377" t="n">
        <f aca="false">+[1]data1cf!AA473</f>
        <v>0</v>
      </c>
      <c r="AC473" s="377" t="n">
        <f aca="false">+[1]data1cf!AB473</f>
        <v>0</v>
      </c>
      <c r="AD473" s="377" t="n">
        <f aca="false">+[1]data1cf!AC473</f>
        <v>0</v>
      </c>
      <c r="AE473" s="377" t="n">
        <f aca="false">+[1]data1cf!AD473</f>
        <v>0</v>
      </c>
      <c r="AF473" s="377" t="n">
        <f aca="false">+[1]data1cf!AE473</f>
        <v>0</v>
      </c>
      <c r="AG473" s="377"/>
      <c r="AH473" s="378" t="n">
        <f aca="false">XNPV(0.1,B473:AF473,$B$1:$AF$1)</f>
        <v>73585.394648672</v>
      </c>
      <c r="AI473" s="378" t="n">
        <f aca="false">SUMPRODUCT(B473:AA473,$B$1010:$AA$1010)</f>
        <v>159512.080575241</v>
      </c>
      <c r="AJ473" s="379" t="n">
        <f aca="false">SUMPRODUCT(B473:AF473,$B$1012:$AF$1012)</f>
        <v>159074.988005041</v>
      </c>
      <c r="AK473" s="380" t="n">
        <f aca="false">XIRR(B473:AF473,$B$1:$AF$1)</f>
        <v>0.155072408985857</v>
      </c>
      <c r="AL473" s="381" t="n">
        <f aca="false">1-EXP(-(1/0.25)*(AI473/ABS($AI$1010)))</f>
        <v>0.981132662472411</v>
      </c>
    </row>
    <row r="474" customFormat="false" ht="12.75" hidden="false" customHeight="false" outlineLevel="0" collapsed="false">
      <c r="A474" s="371"/>
      <c r="B474" s="377" t="n">
        <f aca="false">+[1]data1cf!A474</f>
        <v>-165352.512488979</v>
      </c>
      <c r="C474" s="377" t="n">
        <f aca="false">+[1]data1cf!B474</f>
        <v>8735.21758639184</v>
      </c>
      <c r="D474" s="377" t="n">
        <f aca="false">+[1]data1cf!C474</f>
        <v>44160.7607464963</v>
      </c>
      <c r="E474" s="377" t="n">
        <f aca="false">+[1]data1cf!D474</f>
        <v>49234.6258583646</v>
      </c>
      <c r="F474" s="377" t="n">
        <f aca="false">+[1]data1cf!E474</f>
        <v>24699.7057640397</v>
      </c>
      <c r="G474" s="377" t="n">
        <f aca="false">+[1]data1cf!F474</f>
        <v>24709.3768328541</v>
      </c>
      <c r="H474" s="377" t="n">
        <f aca="false">+[1]data1cf!G474</f>
        <v>24101.4460415211</v>
      </c>
      <c r="I474" s="377" t="n">
        <f aca="false">+[1]data1cf!H474</f>
        <v>23801.2251881434</v>
      </c>
      <c r="J474" s="377" t="n">
        <f aca="false">+[1]data1cf!I474</f>
        <v>24709.8625166888</v>
      </c>
      <c r="K474" s="377" t="n">
        <f aca="false">+[1]data1cf!J474</f>
        <v>25279.5968427703</v>
      </c>
      <c r="L474" s="377" t="n">
        <f aca="false">+[1]data1cf!K474</f>
        <v>25918.0013362159</v>
      </c>
      <c r="M474" s="377" t="n">
        <f aca="false">+[1]data1cf!L474</f>
        <v>26652.9961054449</v>
      </c>
      <c r="N474" s="377" t="n">
        <f aca="false">+[1]data1cf!M474</f>
        <v>27424.3539585162</v>
      </c>
      <c r="O474" s="377" t="n">
        <f aca="false">+[1]data1cf!N474</f>
        <v>27945.1662055757</v>
      </c>
      <c r="P474" s="377" t="n">
        <f aca="false">+[1]data1cf!O474</f>
        <v>36020.9140581418</v>
      </c>
      <c r="Q474" s="377" t="n">
        <f aca="false">+[1]data1cf!P474</f>
        <v>43783.8187961247</v>
      </c>
      <c r="R474" s="377" t="n">
        <f aca="false">+[1]data1cf!Q474</f>
        <v>34332.3927473026</v>
      </c>
      <c r="S474" s="377" t="n">
        <f aca="false">+[1]data1cf!R474</f>
        <v>24479.9824576225</v>
      </c>
      <c r="T474" s="377" t="n">
        <f aca="false">+[1]data1cf!S474</f>
        <v>24290.7614804779</v>
      </c>
      <c r="U474" s="377" t="n">
        <f aca="false">+[1]data1cf!T474</f>
        <v>24076.5705519037</v>
      </c>
      <c r="V474" s="377" t="n">
        <f aca="false">+[1]data1cf!U474</f>
        <v>44632.1724255858</v>
      </c>
      <c r="W474" s="377" t="n">
        <f aca="false">+[1]data1cf!V474</f>
        <v>0</v>
      </c>
      <c r="X474" s="377" t="n">
        <f aca="false">+[1]data1cf!W474</f>
        <v>0</v>
      </c>
      <c r="Y474" s="377" t="n">
        <f aca="false">+[1]data1cf!X474</f>
        <v>0</v>
      </c>
      <c r="Z474" s="377" t="n">
        <f aca="false">+[1]data1cf!Y474</f>
        <v>0</v>
      </c>
      <c r="AA474" s="377" t="n">
        <f aca="false">+[1]data1cf!Z474</f>
        <v>0</v>
      </c>
      <c r="AB474" s="377" t="n">
        <f aca="false">+[1]data1cf!AA474</f>
        <v>0</v>
      </c>
      <c r="AC474" s="377" t="n">
        <f aca="false">+[1]data1cf!AB474</f>
        <v>0</v>
      </c>
      <c r="AD474" s="377" t="n">
        <f aca="false">+[1]data1cf!AC474</f>
        <v>0</v>
      </c>
      <c r="AE474" s="377" t="n">
        <f aca="false">+[1]data1cf!AD474</f>
        <v>0</v>
      </c>
      <c r="AF474" s="377" t="n">
        <f aca="false">+[1]data1cf!AE474</f>
        <v>0</v>
      </c>
      <c r="AG474" s="377"/>
      <c r="AH474" s="378" t="n">
        <f aca="false">XNPV(0.1,B474:AF474,$B$1:$AF$1)</f>
        <v>79610.1637335677</v>
      </c>
      <c r="AI474" s="378" t="n">
        <f aca="false">SUMPRODUCT(B474:AA474,$B$1010:$AA$1010)</f>
        <v>162545.741323621</v>
      </c>
      <c r="AJ474" s="379" t="n">
        <f aca="false">SUMPRODUCT(B474:AF474,$B$1012:$AF$1012)</f>
        <v>162124.136297894</v>
      </c>
      <c r="AK474" s="380" t="n">
        <f aca="false">XIRR(B474:AF474,$B$1:$AF$1)</f>
        <v>0.164316219746176</v>
      </c>
      <c r="AL474" s="381" t="n">
        <f aca="false">1-EXP(-(1/0.25)*(AI474/ABS($AI$1010)))</f>
        <v>0.982504859490574</v>
      </c>
    </row>
    <row r="475" customFormat="false" ht="12.75" hidden="false" customHeight="false" outlineLevel="0" collapsed="false">
      <c r="A475" s="371"/>
      <c r="B475" s="377" t="n">
        <f aca="false">+[1]data1cf!A475</f>
        <v>-183215.752276801</v>
      </c>
      <c r="C475" s="377" t="n">
        <f aca="false">+[1]data1cf!B475</f>
        <v>8660.15984836879</v>
      </c>
      <c r="D475" s="377" t="n">
        <f aca="false">+[1]data1cf!C475</f>
        <v>50427.4893631573</v>
      </c>
      <c r="E475" s="377" t="n">
        <f aca="false">+[1]data1cf!D475</f>
        <v>49427.1518725517</v>
      </c>
      <c r="F475" s="377" t="n">
        <f aca="false">+[1]data1cf!E475</f>
        <v>27579.663467162</v>
      </c>
      <c r="G475" s="377" t="n">
        <f aca="false">+[1]data1cf!F475</f>
        <v>27385.9782459607</v>
      </c>
      <c r="H475" s="377" t="n">
        <f aca="false">+[1]data1cf!G475</f>
        <v>26523.8232520701</v>
      </c>
      <c r="I475" s="377" t="n">
        <f aca="false">+[1]data1cf!H475</f>
        <v>26010.124940249</v>
      </c>
      <c r="J475" s="377" t="n">
        <f aca="false">+[1]data1cf!I475</f>
        <v>26835.1245742514</v>
      </c>
      <c r="K475" s="377" t="n">
        <f aca="false">+[1]data1cf!J475</f>
        <v>27294.0064771464</v>
      </c>
      <c r="L475" s="377" t="n">
        <f aca="false">+[1]data1cf!K475</f>
        <v>27827.1968616923</v>
      </c>
      <c r="M475" s="377" t="n">
        <f aca="false">+[1]data1cf!L475</f>
        <v>28469.2840093202</v>
      </c>
      <c r="N475" s="377" t="n">
        <f aca="false">+[1]data1cf!M475</f>
        <v>29151.1952014675</v>
      </c>
      <c r="O475" s="377" t="n">
        <f aca="false">+[1]data1cf!N475</f>
        <v>29563.1636969577</v>
      </c>
      <c r="P475" s="377" t="n">
        <f aca="false">+[1]data1cf!O475</f>
        <v>38345.9006066648</v>
      </c>
      <c r="Q475" s="377" t="n">
        <f aca="false">+[1]data1cf!P475</f>
        <v>46848.3064507278</v>
      </c>
      <c r="R475" s="377" t="n">
        <f aca="false">+[1]data1cf!Q475</f>
        <v>36335.198532419</v>
      </c>
      <c r="S475" s="377" t="n">
        <f aca="false">+[1]data1cf!R475</f>
        <v>25396.0345191307</v>
      </c>
      <c r="T475" s="377" t="n">
        <f aca="false">+[1]data1cf!S475</f>
        <v>25158.6783466708</v>
      </c>
      <c r="U475" s="377" t="n">
        <f aca="false">+[1]data1cf!T475</f>
        <v>24896.3003697147</v>
      </c>
      <c r="V475" s="377" t="n">
        <f aca="false">+[1]data1cf!U475</f>
        <v>47641.6573180894</v>
      </c>
      <c r="W475" s="377" t="n">
        <f aca="false">+[1]data1cf!V475</f>
        <v>0</v>
      </c>
      <c r="X475" s="377" t="n">
        <f aca="false">+[1]data1cf!W475</f>
        <v>0</v>
      </c>
      <c r="Y475" s="377" t="n">
        <f aca="false">+[1]data1cf!X475</f>
        <v>0</v>
      </c>
      <c r="Z475" s="377" t="n">
        <f aca="false">+[1]data1cf!Y475</f>
        <v>0</v>
      </c>
      <c r="AA475" s="377" t="n">
        <f aca="false">+[1]data1cf!Z475</f>
        <v>0</v>
      </c>
      <c r="AB475" s="377" t="n">
        <f aca="false">+[1]data1cf!AA475</f>
        <v>0</v>
      </c>
      <c r="AC475" s="377" t="n">
        <f aca="false">+[1]data1cf!AB475</f>
        <v>0</v>
      </c>
      <c r="AD475" s="377" t="n">
        <f aca="false">+[1]data1cf!AC475</f>
        <v>0</v>
      </c>
      <c r="AE475" s="377" t="n">
        <f aca="false">+[1]data1cf!AD475</f>
        <v>0</v>
      </c>
      <c r="AF475" s="377" t="n">
        <f aca="false">+[1]data1cf!AE475</f>
        <v>0</v>
      </c>
      <c r="AG475" s="377"/>
      <c r="AH475" s="378" t="n">
        <f aca="false">XNPV(0.1,B475:AF475,$B$1:$AF$1)</f>
        <v>80060.6223999204</v>
      </c>
      <c r="AI475" s="378" t="n">
        <f aca="false">SUMPRODUCT(B475:AA475,$B$1010:$AA$1010)</f>
        <v>168746.610388835</v>
      </c>
      <c r="AJ475" s="379" t="n">
        <f aca="false">SUMPRODUCT(B475:AF475,$B$1012:$AF$1012)</f>
        <v>168296.69008823</v>
      </c>
      <c r="AK475" s="380" t="n">
        <f aca="false">XIRR(B475:AF475,$B$1:$AF$1)</f>
        <v>0.158995195064024</v>
      </c>
      <c r="AL475" s="381" t="n">
        <f aca="false">1-EXP(-(1/0.25)*(AI475/ABS($AI$1010)))</f>
        <v>0.985007037738986</v>
      </c>
    </row>
    <row r="476" customFormat="false" ht="12.75" hidden="false" customHeight="false" outlineLevel="0" collapsed="false">
      <c r="A476" s="371"/>
      <c r="B476" s="377" t="n">
        <f aca="false">+[1]data1cf!A476</f>
        <v>-196920.454108682</v>
      </c>
      <c r="C476" s="377" t="n">
        <f aca="false">+[1]data1cf!B476</f>
        <v>6220.77980869763</v>
      </c>
      <c r="D476" s="377" t="n">
        <f aca="false">+[1]data1cf!C476</f>
        <v>49215.2017021048</v>
      </c>
      <c r="E476" s="377" t="n">
        <f aca="false">+[1]data1cf!D476</f>
        <v>50536.1629663129</v>
      </c>
      <c r="F476" s="377" t="n">
        <f aca="false">+[1]data1cf!E476</f>
        <v>29789.170929332</v>
      </c>
      <c r="G476" s="377" t="n">
        <f aca="false">+[1]data1cf!F476</f>
        <v>29439.4704861775</v>
      </c>
      <c r="H476" s="377" t="n">
        <f aca="false">+[1]data1cf!G476</f>
        <v>28382.2743387286</v>
      </c>
      <c r="I476" s="377" t="n">
        <f aca="false">+[1]data1cf!H476</f>
        <v>27704.7958307871</v>
      </c>
      <c r="J476" s="377" t="n">
        <f aca="false">+[1]data1cf!I476</f>
        <v>28465.6285119168</v>
      </c>
      <c r="K476" s="377" t="n">
        <f aca="false">+[1]data1cf!J476</f>
        <v>28839.4642851536</v>
      </c>
      <c r="L476" s="377" t="n">
        <f aca="false">+[1]data1cf!K476</f>
        <v>29291.9342624216</v>
      </c>
      <c r="M476" s="377" t="n">
        <f aca="false">+[1]data1cf!L476</f>
        <v>29862.7425565451</v>
      </c>
      <c r="N476" s="377" t="n">
        <f aca="false">+[1]data1cf!M476</f>
        <v>30476.0301489208</v>
      </c>
      <c r="O476" s="377" t="n">
        <f aca="false">+[1]data1cf!N476</f>
        <v>30804.4935703459</v>
      </c>
      <c r="P476" s="377" t="n">
        <f aca="false">+[1]data1cf!O476</f>
        <v>40129.633445115</v>
      </c>
      <c r="Q476" s="377" t="n">
        <f aca="false">+[1]data1cf!P476</f>
        <v>49199.3855423521</v>
      </c>
      <c r="R476" s="377" t="n">
        <f aca="false">+[1]data1cf!Q476</f>
        <v>37871.7538515107</v>
      </c>
      <c r="S476" s="377" t="n">
        <f aca="false">+[1]data1cf!R476</f>
        <v>26098.8309051485</v>
      </c>
      <c r="T476" s="377" t="n">
        <f aca="false">+[1]data1cf!S476</f>
        <v>25824.5453454526</v>
      </c>
      <c r="U476" s="377" t="n">
        <f aca="false">+[1]data1cf!T476</f>
        <v>25525.1981995173</v>
      </c>
      <c r="V476" s="377" t="n">
        <f aca="false">+[1]data1cf!U476</f>
        <v>49950.5382159116</v>
      </c>
      <c r="W476" s="377" t="n">
        <f aca="false">+[1]data1cf!V476</f>
        <v>0</v>
      </c>
      <c r="X476" s="377" t="n">
        <f aca="false">+[1]data1cf!W476</f>
        <v>0</v>
      </c>
      <c r="Y476" s="377" t="n">
        <f aca="false">+[1]data1cf!X476</f>
        <v>0</v>
      </c>
      <c r="Z476" s="377" t="n">
        <f aca="false">+[1]data1cf!Y476</f>
        <v>0</v>
      </c>
      <c r="AA476" s="377" t="n">
        <f aca="false">+[1]data1cf!Z476</f>
        <v>0</v>
      </c>
      <c r="AB476" s="377" t="n">
        <f aca="false">+[1]data1cf!AA476</f>
        <v>0</v>
      </c>
      <c r="AC476" s="377" t="n">
        <f aca="false">+[1]data1cf!AB476</f>
        <v>0</v>
      </c>
      <c r="AD476" s="377" t="n">
        <f aca="false">+[1]data1cf!AC476</f>
        <v>0</v>
      </c>
      <c r="AE476" s="377" t="n">
        <f aca="false">+[1]data1cf!AD476</f>
        <v>0</v>
      </c>
      <c r="AF476" s="377" t="n">
        <f aca="false">+[1]data1cf!AE476</f>
        <v>0</v>
      </c>
      <c r="AG476" s="377"/>
      <c r="AH476" s="378" t="n">
        <f aca="false">XNPV(0.1,B476:AF476,$B$1:$AF$1)</f>
        <v>73988.9847948835</v>
      </c>
      <c r="AI476" s="378" t="n">
        <f aca="false">SUMPRODUCT(B476:AA476,$B$1010:$AA$1010)</f>
        <v>166642.630956019</v>
      </c>
      <c r="AJ476" s="379" t="n">
        <f aca="false">SUMPRODUCT(B476:AF476,$B$1012:$AF$1012)</f>
        <v>166172.589043641</v>
      </c>
      <c r="AK476" s="380" t="n">
        <f aca="false">XIRR(B476:AF476,$B$1:$AF$1)</f>
        <v>0.150119014982406</v>
      </c>
      <c r="AL476" s="381" t="n">
        <f aca="false">1-EXP(-(1/0.25)*(AI476/ABS($AI$1010)))</f>
        <v>0.984200949477723</v>
      </c>
    </row>
    <row r="477" customFormat="false" ht="12.75" hidden="false" customHeight="false" outlineLevel="0" collapsed="false">
      <c r="A477" s="371"/>
      <c r="B477" s="377" t="n">
        <f aca="false">+[1]data1cf!A477</f>
        <v>-157962.46822752</v>
      </c>
      <c r="C477" s="377" t="n">
        <f aca="false">+[1]data1cf!B477</f>
        <v>3686.07557035363</v>
      </c>
      <c r="D477" s="377" t="n">
        <f aca="false">+[1]data1cf!C477</f>
        <v>44661.5245342865</v>
      </c>
      <c r="E477" s="377" t="n">
        <f aca="false">+[1]data1cf!D477</f>
        <v>41740.7908085043</v>
      </c>
      <c r="F477" s="377" t="n">
        <f aca="false">+[1]data1cf!E477</f>
        <v>23508.2637216106</v>
      </c>
      <c r="G477" s="377" t="n">
        <f aca="false">+[1]data1cf!F477</f>
        <v>23602.0635376125</v>
      </c>
      <c r="H477" s="377" t="n">
        <f aca="false">+[1]data1cf!G477</f>
        <v>23099.3056114235</v>
      </c>
      <c r="I477" s="377" t="n">
        <f aca="false">+[1]data1cf!H477</f>
        <v>22887.4006450549</v>
      </c>
      <c r="J477" s="377" t="n">
        <f aca="false">+[1]data1cf!I477</f>
        <v>23830.6389906578</v>
      </c>
      <c r="K477" s="377" t="n">
        <f aca="false">+[1]data1cf!J477</f>
        <v>24446.2331004944</v>
      </c>
      <c r="L477" s="377" t="n">
        <f aca="false">+[1]data1cf!K477</f>
        <v>25128.1648001432</v>
      </c>
      <c r="M477" s="377" t="n">
        <f aca="false">+[1]data1cf!L477</f>
        <v>25901.5955666499</v>
      </c>
      <c r="N477" s="377" t="n">
        <f aca="false">+[1]data1cf!M477</f>
        <v>26709.9576133121</v>
      </c>
      <c r="O477" s="377" t="n">
        <f aca="false">+[1]data1cf!N477</f>
        <v>27275.7986542095</v>
      </c>
      <c r="P477" s="377" t="n">
        <f aca="false">+[1]data1cf!O477</f>
        <v>35059.0642646572</v>
      </c>
      <c r="Q477" s="377" t="n">
        <f aca="false">+[1]data1cf!P477</f>
        <v>42516.036485905</v>
      </c>
      <c r="R477" s="377" t="n">
        <f aca="false">+[1]data1cf!Q477</f>
        <v>33503.8295317314</v>
      </c>
      <c r="S477" s="377" t="n">
        <f aca="false">+[1]data1cf!R477</f>
        <v>24101.0105935734</v>
      </c>
      <c r="T477" s="377" t="n">
        <f aca="false">+[1]data1cf!S477</f>
        <v>23931.7032059086</v>
      </c>
      <c r="U477" s="377" t="n">
        <f aca="false">+[1]data1cf!T477</f>
        <v>23737.4473184915</v>
      </c>
      <c r="V477" s="377" t="n">
        <f aca="false">+[1]data1cf!U477</f>
        <v>43387.1448256679</v>
      </c>
      <c r="W477" s="377" t="n">
        <f aca="false">+[1]data1cf!V477</f>
        <v>0</v>
      </c>
      <c r="X477" s="377" t="n">
        <f aca="false">+[1]data1cf!W477</f>
        <v>0</v>
      </c>
      <c r="Y477" s="377" t="n">
        <f aca="false">+[1]data1cf!X477</f>
        <v>0</v>
      </c>
      <c r="Z477" s="377" t="n">
        <f aca="false">+[1]data1cf!Y477</f>
        <v>0</v>
      </c>
      <c r="AA477" s="377" t="n">
        <f aca="false">+[1]data1cf!Z477</f>
        <v>0</v>
      </c>
      <c r="AB477" s="377" t="n">
        <f aca="false">+[1]data1cf!AA477</f>
        <v>0</v>
      </c>
      <c r="AC477" s="377" t="n">
        <f aca="false">+[1]data1cf!AB477</f>
        <v>0</v>
      </c>
      <c r="AD477" s="377" t="n">
        <f aca="false">+[1]data1cf!AC477</f>
        <v>0</v>
      </c>
      <c r="AE477" s="377" t="n">
        <f aca="false">+[1]data1cf!AD477</f>
        <v>0</v>
      </c>
      <c r="AF477" s="377" t="n">
        <f aca="false">+[1]data1cf!AE477</f>
        <v>0</v>
      </c>
      <c r="AG477" s="377"/>
      <c r="AH477" s="378" t="n">
        <f aca="false">XNPV(0.1,B477:AF477,$B$1:$AF$1)</f>
        <v>71792.3097628484</v>
      </c>
      <c r="AI477" s="378" t="n">
        <f aca="false">SUMPRODUCT(B477:AA477,$B$1010:$AA$1010)</f>
        <v>151625.862207253</v>
      </c>
      <c r="AJ477" s="379" t="n">
        <f aca="false">SUMPRODUCT(B477:AF477,$B$1012:$AF$1012)</f>
        <v>151218.707558448</v>
      </c>
      <c r="AK477" s="380" t="n">
        <f aca="false">XIRR(B477:AF477,$B$1:$AF$1)</f>
        <v>0.158951415086349</v>
      </c>
      <c r="AL477" s="381" t="n">
        <f aca="false">1-EXP(-(1/0.25)*(AI477/ABS($AI$1010)))</f>
        <v>0.977040689090918</v>
      </c>
    </row>
    <row r="478" customFormat="false" ht="12.75" hidden="false" customHeight="false" outlineLevel="0" collapsed="false">
      <c r="A478" s="371"/>
      <c r="B478" s="377" t="n">
        <f aca="false">+[1]data1cf!A478</f>
        <v>-188462.250883862</v>
      </c>
      <c r="C478" s="377" t="n">
        <f aca="false">+[1]data1cf!B478</f>
        <v>5886.00646636095</v>
      </c>
      <c r="D478" s="377" t="n">
        <f aca="false">+[1]data1cf!C478</f>
        <v>49105.1543851844</v>
      </c>
      <c r="E478" s="377" t="n">
        <f aca="false">+[1]data1cf!D478</f>
        <v>48391.7821721607</v>
      </c>
      <c r="F478" s="377" t="n">
        <f aca="false">+[1]data1cf!E478</f>
        <v>28425.5175371573</v>
      </c>
      <c r="G478" s="377" t="n">
        <f aca="false">+[1]data1cf!F478</f>
        <v>28172.1058326877</v>
      </c>
      <c r="H478" s="377" t="n">
        <f aca="false">+[1]data1cf!G478</f>
        <v>27235.2842642875</v>
      </c>
      <c r="I478" s="377" t="n">
        <f aca="false">+[1]data1cf!H478</f>
        <v>26658.8868451562</v>
      </c>
      <c r="J478" s="377" t="n">
        <f aca="false">+[1]data1cf!I478</f>
        <v>27459.3217835529</v>
      </c>
      <c r="K478" s="377" t="n">
        <f aca="false">+[1]data1cf!J478</f>
        <v>27885.6459258879</v>
      </c>
      <c r="L478" s="377" t="n">
        <f aca="false">+[1]data1cf!K478</f>
        <v>28387.9345433222</v>
      </c>
      <c r="M478" s="377" t="n">
        <f aca="false">+[1]data1cf!L478</f>
        <v>29002.7343839942</v>
      </c>
      <c r="N478" s="377" t="n">
        <f aca="false">+[1]data1cf!M478</f>
        <v>29658.374765946</v>
      </c>
      <c r="O478" s="377" t="n">
        <f aca="false">+[1]data1cf!N478</f>
        <v>30038.3754550482</v>
      </c>
      <c r="P478" s="377" t="n">
        <f aca="false">+[1]data1cf!O478</f>
        <v>39028.7576266204</v>
      </c>
      <c r="Q478" s="377" t="n">
        <f aca="false">+[1]data1cf!P478</f>
        <v>47748.3576397732</v>
      </c>
      <c r="R478" s="377" t="n">
        <f aca="false">+[1]data1cf!Q478</f>
        <v>36923.4298883565</v>
      </c>
      <c r="S478" s="377" t="n">
        <f aca="false">+[1]data1cf!R478</f>
        <v>25665.0823470604</v>
      </c>
      <c r="T478" s="377" t="n">
        <f aca="false">+[1]data1cf!S478</f>
        <v>25413.5886923648</v>
      </c>
      <c r="U478" s="377" t="n">
        <f aca="false">+[1]data1cf!T478</f>
        <v>25137.0580037385</v>
      </c>
      <c r="V478" s="377" t="n">
        <f aca="false">+[1]data1cf!U478</f>
        <v>48525.553995514</v>
      </c>
      <c r="W478" s="377" t="n">
        <f aca="false">+[1]data1cf!V478</f>
        <v>0</v>
      </c>
      <c r="X478" s="377" t="n">
        <f aca="false">+[1]data1cf!W478</f>
        <v>0</v>
      </c>
      <c r="Y478" s="377" t="n">
        <f aca="false">+[1]data1cf!X478</f>
        <v>0</v>
      </c>
      <c r="Z478" s="377" t="n">
        <f aca="false">+[1]data1cf!Y478</f>
        <v>0</v>
      </c>
      <c r="AA478" s="377" t="n">
        <f aca="false">+[1]data1cf!Z478</f>
        <v>0</v>
      </c>
      <c r="AB478" s="377" t="n">
        <f aca="false">+[1]data1cf!AA478</f>
        <v>0</v>
      </c>
      <c r="AC478" s="377" t="n">
        <f aca="false">+[1]data1cf!AB478</f>
        <v>0</v>
      </c>
      <c r="AD478" s="377" t="n">
        <f aca="false">+[1]data1cf!AC478</f>
        <v>0</v>
      </c>
      <c r="AE478" s="377" t="n">
        <f aca="false">+[1]data1cf!AD478</f>
        <v>0</v>
      </c>
      <c r="AF478" s="377" t="n">
        <f aca="false">+[1]data1cf!AE478</f>
        <v>0</v>
      </c>
      <c r="AG478" s="377"/>
      <c r="AH478" s="378" t="n">
        <f aca="false">XNPV(0.1,B478:AF478,$B$1:$AF$1)</f>
        <v>74257.5677053895</v>
      </c>
      <c r="AI478" s="378" t="n">
        <f aca="false">SUMPRODUCT(B478:AA478,$B$1010:$AA$1010)</f>
        <v>164177.783594877</v>
      </c>
      <c r="AJ478" s="379" t="n">
        <f aca="false">SUMPRODUCT(B478:AF478,$B$1012:$AF$1012)</f>
        <v>163721.216592039</v>
      </c>
      <c r="AK478" s="380" t="n">
        <f aca="false">XIRR(B478:AF478,$B$1:$AF$1)</f>
        <v>0.152403375518839</v>
      </c>
      <c r="AL478" s="381" t="n">
        <f aca="false">1-EXP(-(1/0.25)*(AI478/ABS($AI$1010)))</f>
        <v>0.983201309514521</v>
      </c>
    </row>
    <row r="479" customFormat="false" ht="12.75" hidden="false" customHeight="false" outlineLevel="0" collapsed="false">
      <c r="A479" s="371"/>
      <c r="B479" s="377" t="n">
        <f aca="false">+[1]data1cf!A479</f>
        <v>-163261.238971569</v>
      </c>
      <c r="C479" s="377" t="n">
        <f aca="false">+[1]data1cf!B479</f>
        <v>11834.6657731571</v>
      </c>
      <c r="D479" s="377" t="n">
        <f aca="false">+[1]data1cf!C479</f>
        <v>42955.7118935629</v>
      </c>
      <c r="E479" s="377" t="n">
        <f aca="false">+[1]data1cf!D479</f>
        <v>41838.7510524825</v>
      </c>
      <c r="F479" s="377" t="n">
        <f aca="false">+[1]data1cf!E479</f>
        <v>24362.5452406778</v>
      </c>
      <c r="G479" s="377" t="n">
        <f aca="false">+[1]data1cf!F479</f>
        <v>24396.0235039854</v>
      </c>
      <c r="H479" s="377" t="n">
        <f aca="false">+[1]data1cf!G479</f>
        <v>23817.8550821113</v>
      </c>
      <c r="I479" s="377" t="n">
        <f aca="false">+[1]data1cf!H479</f>
        <v>23542.6263220328</v>
      </c>
      <c r="J479" s="377" t="n">
        <f aca="false">+[1]data1cf!I479</f>
        <v>24461.055228015</v>
      </c>
      <c r="K479" s="377" t="n">
        <f aca="false">+[1]data1cf!J479</f>
        <v>25043.7671964338</v>
      </c>
      <c r="L479" s="377" t="n">
        <f aca="false">+[1]data1cf!K479</f>
        <v>25694.4892471767</v>
      </c>
      <c r="M479" s="377" t="n">
        <f aca="false">+[1]data1cf!L479</f>
        <v>26440.3608366758</v>
      </c>
      <c r="N479" s="377" t="n">
        <f aca="false">+[1]data1cf!M479</f>
        <v>27222.1903306944</v>
      </c>
      <c r="O479" s="377" t="n">
        <f aca="false">+[1]data1cf!N479</f>
        <v>27755.7450622023</v>
      </c>
      <c r="P479" s="377" t="n">
        <f aca="false">+[1]data1cf!O479</f>
        <v>35748.7247545768</v>
      </c>
      <c r="Q479" s="377" t="n">
        <f aca="false">+[1]data1cf!P479</f>
        <v>43425.0551030531</v>
      </c>
      <c r="R479" s="377" t="n">
        <f aca="false">+[1]data1cf!Q479</f>
        <v>34097.9215792122</v>
      </c>
      <c r="S479" s="377" t="n">
        <f aca="false">+[1]data1cf!R479</f>
        <v>24372.7390102101</v>
      </c>
      <c r="T479" s="377" t="n">
        <f aca="false">+[1]data1cf!S479</f>
        <v>24189.1532851481</v>
      </c>
      <c r="U479" s="377" t="n">
        <f aca="false">+[1]data1cf!T479</f>
        <v>23980.6036791649</v>
      </c>
      <c r="V479" s="377" t="n">
        <f aca="false">+[1]data1cf!U479</f>
        <v>44279.847979881</v>
      </c>
      <c r="W479" s="377" t="n">
        <f aca="false">+[1]data1cf!V479</f>
        <v>0</v>
      </c>
      <c r="X479" s="377" t="n">
        <f aca="false">+[1]data1cf!W479</f>
        <v>0</v>
      </c>
      <c r="Y479" s="377" t="n">
        <f aca="false">+[1]data1cf!X479</f>
        <v>0</v>
      </c>
      <c r="Z479" s="377" t="n">
        <f aca="false">+[1]data1cf!Y479</f>
        <v>0</v>
      </c>
      <c r="AA479" s="377" t="n">
        <f aca="false">+[1]data1cf!Z479</f>
        <v>0</v>
      </c>
      <c r="AB479" s="377" t="n">
        <f aca="false">+[1]data1cf!AA479</f>
        <v>0</v>
      </c>
      <c r="AC479" s="377" t="n">
        <f aca="false">+[1]data1cf!AB479</f>
        <v>0</v>
      </c>
      <c r="AD479" s="377" t="n">
        <f aca="false">+[1]data1cf!AC479</f>
        <v>0</v>
      </c>
      <c r="AE479" s="377" t="n">
        <f aca="false">+[1]data1cf!AD479</f>
        <v>0</v>
      </c>
      <c r="AF479" s="377" t="n">
        <f aca="false">+[1]data1cf!AE479</f>
        <v>0</v>
      </c>
      <c r="AG479" s="377"/>
      <c r="AH479" s="378" t="n">
        <f aca="false">XNPV(0.1,B479:AF479,$B$1:$AF$1)</f>
        <v>76439.3895466609</v>
      </c>
      <c r="AI479" s="378" t="n">
        <f aca="false">SUMPRODUCT(B479:AA479,$B$1010:$AA$1010)</f>
        <v>158051.415633832</v>
      </c>
      <c r="AJ479" s="379" t="n">
        <f aca="false">SUMPRODUCT(B479:AF479,$B$1012:$AF$1012)</f>
        <v>157635.642735692</v>
      </c>
      <c r="AK479" s="380" t="n">
        <f aca="false">XIRR(B479:AF479,$B$1:$AF$1)</f>
        <v>0.162300514082713</v>
      </c>
      <c r="AL479" s="381" t="n">
        <f aca="false">1-EXP(-(1/0.25)*(AI479/ABS($AI$1010)))</f>
        <v>0.980434088929254</v>
      </c>
    </row>
    <row r="480" customFormat="false" ht="12.75" hidden="false" customHeight="false" outlineLevel="0" collapsed="false">
      <c r="A480" s="371"/>
      <c r="B480" s="377" t="n">
        <f aca="false">+[1]data1cf!A480</f>
        <v>-195001.608280687</v>
      </c>
      <c r="C480" s="377" t="n">
        <f aca="false">+[1]data1cf!B480</f>
        <v>7935.74800742534</v>
      </c>
      <c r="D480" s="377" t="n">
        <f aca="false">+[1]data1cf!C480</f>
        <v>48353.6842413571</v>
      </c>
      <c r="E480" s="377" t="n">
        <f aca="false">+[1]data1cf!D480</f>
        <v>47394.8286849887</v>
      </c>
      <c r="F480" s="377" t="n">
        <f aca="false">+[1]data1cf!E480</f>
        <v>29479.8096438608</v>
      </c>
      <c r="G480" s="377" t="n">
        <f aca="false">+[1]data1cf!F480</f>
        <v>29151.9534671063</v>
      </c>
      <c r="H480" s="377" t="n">
        <f aca="false">+[1]data1cf!G480</f>
        <v>28122.0657506166</v>
      </c>
      <c r="I480" s="377" t="n">
        <f aca="false">+[1]data1cf!H480</f>
        <v>27467.5187117353</v>
      </c>
      <c r="J480" s="377" t="n">
        <f aca="false">+[1]data1cf!I480</f>
        <v>28237.335644498</v>
      </c>
      <c r="K480" s="377" t="n">
        <f aca="false">+[1]data1cf!J480</f>
        <v>28623.079039884</v>
      </c>
      <c r="L480" s="377" t="n">
        <f aca="false">+[1]data1cf!K480</f>
        <v>29086.8509789633</v>
      </c>
      <c r="M480" s="377" t="n">
        <f aca="false">+[1]data1cf!L480</f>
        <v>29667.6392881465</v>
      </c>
      <c r="N480" s="377" t="n">
        <f aca="false">+[1]data1cf!M480</f>
        <v>30290.5351237178</v>
      </c>
      <c r="O480" s="377" t="n">
        <f aca="false">+[1]data1cf!N480</f>
        <v>30630.6903984173</v>
      </c>
      <c r="P480" s="377" t="n">
        <f aca="false">+[1]data1cf!O480</f>
        <v>39879.8864343951</v>
      </c>
      <c r="Q480" s="377" t="n">
        <f aca="false">+[1]data1cf!P480</f>
        <v>48870.2022911151</v>
      </c>
      <c r="R480" s="377" t="n">
        <f aca="false">+[1]data1cf!Q480</f>
        <v>37656.6150765346</v>
      </c>
      <c r="S480" s="377" t="n">
        <f aca="false">+[1]data1cf!R480</f>
        <v>26000.429792174</v>
      </c>
      <c r="T480" s="377" t="n">
        <f aca="false">+[1]data1cf!S480</f>
        <v>25731.3148521309</v>
      </c>
      <c r="U480" s="377" t="n">
        <f aca="false">+[1]data1cf!T480</f>
        <v>25437.143895837</v>
      </c>
      <c r="V480" s="377" t="n">
        <f aca="false">+[1]data1cf!U480</f>
        <v>49627.2632893591</v>
      </c>
      <c r="W480" s="377" t="n">
        <f aca="false">+[1]data1cf!V480</f>
        <v>0</v>
      </c>
      <c r="X480" s="377" t="n">
        <f aca="false">+[1]data1cf!W480</f>
        <v>0</v>
      </c>
      <c r="Y480" s="377" t="n">
        <f aca="false">+[1]data1cf!X480</f>
        <v>0</v>
      </c>
      <c r="Z480" s="377" t="n">
        <f aca="false">+[1]data1cf!Y480</f>
        <v>0</v>
      </c>
      <c r="AA480" s="377" t="n">
        <f aca="false">+[1]data1cf!Z480</f>
        <v>0</v>
      </c>
      <c r="AB480" s="377" t="n">
        <f aca="false">+[1]data1cf!AA480</f>
        <v>0</v>
      </c>
      <c r="AC480" s="377" t="n">
        <f aca="false">+[1]data1cf!AB480</f>
        <v>0</v>
      </c>
      <c r="AD480" s="377" t="n">
        <f aca="false">+[1]data1cf!AC480</f>
        <v>0</v>
      </c>
      <c r="AE480" s="377" t="n">
        <f aca="false">+[1]data1cf!AD480</f>
        <v>0</v>
      </c>
      <c r="AF480" s="377" t="n">
        <f aca="false">+[1]data1cf!AE480</f>
        <v>0</v>
      </c>
      <c r="AG480" s="377"/>
      <c r="AH480" s="378" t="n">
        <f aca="false">XNPV(0.1,B480:AF480,$B$1:$AF$1)</f>
        <v>72992.7249884584</v>
      </c>
      <c r="AI480" s="378" t="n">
        <f aca="false">SUMPRODUCT(B480:AA480,$B$1010:$AA$1010)</f>
        <v>164770.427705258</v>
      </c>
      <c r="AJ480" s="379" t="n">
        <f aca="false">SUMPRODUCT(B480:AF480,$B$1012:$AF$1012)</f>
        <v>164304.432685881</v>
      </c>
      <c r="AK480" s="380" t="n">
        <f aca="false">XIRR(B480:AF480,$B$1:$AF$1)</f>
        <v>0.149888311316809</v>
      </c>
      <c r="AL480" s="381" t="n">
        <f aca="false">1-EXP(-(1/0.25)*(AI480/ABS($AI$1010)))</f>
        <v>0.983447291004108</v>
      </c>
    </row>
    <row r="481" customFormat="false" ht="12.75" hidden="false" customHeight="false" outlineLevel="0" collapsed="false">
      <c r="A481" s="371"/>
      <c r="B481" s="377" t="n">
        <f aca="false">+[1]data1cf!A481</f>
        <v>-175739.296265399</v>
      </c>
      <c r="C481" s="377" t="n">
        <f aca="false">+[1]data1cf!B481</f>
        <v>8268.88198625446</v>
      </c>
      <c r="D481" s="377" t="n">
        <f aca="false">+[1]data1cf!C481</f>
        <v>45199.5622465909</v>
      </c>
      <c r="E481" s="377" t="n">
        <f aca="false">+[1]data1cf!D481</f>
        <v>44215.3289221715</v>
      </c>
      <c r="F481" s="377" t="n">
        <f aca="false">+[1]data1cf!E481</f>
        <v>26374.2898989937</v>
      </c>
      <c r="G481" s="377" t="n">
        <f aca="false">+[1]data1cf!F481</f>
        <v>26265.717141993</v>
      </c>
      <c r="H481" s="377" t="n">
        <f aca="false">+[1]data1cf!G481</f>
        <v>25509.9647990228</v>
      </c>
      <c r="I481" s="377" t="n">
        <f aca="false">+[1]data1cf!H481</f>
        <v>25085.6150514284</v>
      </c>
      <c r="J481" s="377" t="n">
        <f aca="false">+[1]data1cf!I481</f>
        <v>25945.6202920045</v>
      </c>
      <c r="K481" s="377" t="n">
        <f aca="false">+[1]data1cf!J481</f>
        <v>26450.898216873</v>
      </c>
      <c r="L481" s="377" t="n">
        <f aca="false">+[1]data1cf!K481</f>
        <v>27028.1247710224</v>
      </c>
      <c r="M481" s="377" t="n">
        <f aca="false">+[1]data1cf!L481</f>
        <v>27709.0973478491</v>
      </c>
      <c r="N481" s="377" t="n">
        <f aca="false">+[1]data1cf!M481</f>
        <v>28428.4454234343</v>
      </c>
      <c r="O481" s="377" t="n">
        <f aca="false">+[1]data1cf!N481</f>
        <v>28885.9692342196</v>
      </c>
      <c r="P481" s="377" t="n">
        <f aca="false">+[1]data1cf!O481</f>
        <v>37372.8039084396</v>
      </c>
      <c r="Q481" s="377" t="n">
        <f aca="false">+[1]data1cf!P481</f>
        <v>45565.6999684062</v>
      </c>
      <c r="R481" s="377" t="n">
        <f aca="false">+[1]data1cf!Q481</f>
        <v>35496.9469313845</v>
      </c>
      <c r="S481" s="377" t="n">
        <f aca="false">+[1]data1cf!R481</f>
        <v>25012.6313390038</v>
      </c>
      <c r="T481" s="377" t="n">
        <f aca="false">+[1]data1cf!S481</f>
        <v>24795.4216055242</v>
      </c>
      <c r="U481" s="377" t="n">
        <f aca="false">+[1]data1cf!T481</f>
        <v>24553.2117700601</v>
      </c>
      <c r="V481" s="377" t="n">
        <f aca="false">+[1]data1cf!U481</f>
        <v>46382.0716167813</v>
      </c>
      <c r="W481" s="377" t="n">
        <f aca="false">+[1]data1cf!V481</f>
        <v>0</v>
      </c>
      <c r="X481" s="377" t="n">
        <f aca="false">+[1]data1cf!W481</f>
        <v>0</v>
      </c>
      <c r="Y481" s="377" t="n">
        <f aca="false">+[1]data1cf!X481</f>
        <v>0</v>
      </c>
      <c r="Z481" s="377" t="n">
        <f aca="false">+[1]data1cf!Y481</f>
        <v>0</v>
      </c>
      <c r="AA481" s="377" t="n">
        <f aca="false">+[1]data1cf!Z481</f>
        <v>0</v>
      </c>
      <c r="AB481" s="377" t="n">
        <f aca="false">+[1]data1cf!AA481</f>
        <v>0</v>
      </c>
      <c r="AC481" s="377" t="n">
        <f aca="false">+[1]data1cf!AB481</f>
        <v>0</v>
      </c>
      <c r="AD481" s="377" t="n">
        <f aca="false">+[1]data1cf!AC481</f>
        <v>0</v>
      </c>
      <c r="AE481" s="377" t="n">
        <f aca="false">+[1]data1cf!AD481</f>
        <v>0</v>
      </c>
      <c r="AF481" s="377" t="n">
        <f aca="false">+[1]data1cf!AE481</f>
        <v>0</v>
      </c>
      <c r="AG481" s="377"/>
      <c r="AH481" s="378" t="n">
        <f aca="false">XNPV(0.1,B481:AF481,$B$1:$AF$1)</f>
        <v>73481.2703859594</v>
      </c>
      <c r="AI481" s="378" t="n">
        <f aca="false">SUMPRODUCT(B481:AA481,$B$1010:$AA$1010)</f>
        <v>159035.532791353</v>
      </c>
      <c r="AJ481" s="379" t="n">
        <f aca="false">SUMPRODUCT(B481:AF481,$B$1012:$AF$1012)</f>
        <v>158600.200104436</v>
      </c>
      <c r="AK481" s="380" t="n">
        <f aca="false">XIRR(B481:AF481,$B$1:$AF$1)</f>
        <v>0.155304092013598</v>
      </c>
      <c r="AL481" s="381" t="n">
        <f aca="false">1-EXP(-(1/0.25)*(AI481/ABS($AI$1010)))</f>
        <v>0.980907535480551</v>
      </c>
    </row>
    <row r="482" customFormat="false" ht="12.75" hidden="false" customHeight="false" outlineLevel="0" collapsed="false">
      <c r="A482" s="371"/>
      <c r="B482" s="377" t="n">
        <f aca="false">+[1]data1cf!A482</f>
        <v>-177847.376265212</v>
      </c>
      <c r="C482" s="377" t="n">
        <f aca="false">+[1]data1cf!B482</f>
        <v>4163.92186390299</v>
      </c>
      <c r="D482" s="377" t="n">
        <f aca="false">+[1]data1cf!C482</f>
        <v>50035.2096192954</v>
      </c>
      <c r="E482" s="377" t="n">
        <f aca="false">+[1]data1cf!D482</f>
        <v>49016.1324311228</v>
      </c>
      <c r="F482" s="377" t="n">
        <f aca="false">+[1]data1cf!E482</f>
        <v>26714.1600069011</v>
      </c>
      <c r="G482" s="377" t="n">
        <f aca="false">+[1]data1cf!F482</f>
        <v>26581.5887293122</v>
      </c>
      <c r="H482" s="377" t="n">
        <f aca="false">+[1]data1cf!G482</f>
        <v>25795.834832131</v>
      </c>
      <c r="I482" s="377" t="n">
        <f aca="false">+[1]data1cf!H482</f>
        <v>25346.2921427241</v>
      </c>
      <c r="J482" s="377" t="n">
        <f aca="false">+[1]data1cf!I482</f>
        <v>26196.4271160257</v>
      </c>
      <c r="K482" s="377" t="n">
        <f aca="false">+[1]data1cf!J482</f>
        <v>26688.6231039653</v>
      </c>
      <c r="L482" s="377" t="n">
        <f aca="false">+[1]data1cf!K482</f>
        <v>27253.4331109875</v>
      </c>
      <c r="M482" s="377" t="n">
        <f aca="false">+[1]data1cf!L482</f>
        <v>27923.441456171</v>
      </c>
      <c r="N482" s="377" t="n">
        <f aca="false">+[1]data1cf!M482</f>
        <v>28632.233735653</v>
      </c>
      <c r="O482" s="377" t="n">
        <f aca="false">+[1]data1cf!N482</f>
        <v>29076.9126572406</v>
      </c>
      <c r="P482" s="377" t="n">
        <f aca="false">+[1]data1cf!O482</f>
        <v>37647.1806564984</v>
      </c>
      <c r="Q482" s="377" t="n">
        <f aca="false">+[1]data1cf!P482</f>
        <v>45927.3468595121</v>
      </c>
      <c r="R482" s="377" t="n">
        <f aca="false">+[1]data1cf!Q482</f>
        <v>35733.3024228443</v>
      </c>
      <c r="S482" s="377" t="n">
        <f aca="false">+[1]data1cf!R482</f>
        <v>25120.7366464727</v>
      </c>
      <c r="T482" s="377" t="n">
        <f aca="false">+[1]data1cf!S482</f>
        <v>24897.8463733073</v>
      </c>
      <c r="U482" s="377" t="n">
        <f aca="false">+[1]data1cf!T482</f>
        <v>24649.9498788637</v>
      </c>
      <c r="V482" s="377" t="n">
        <f aca="false">+[1]data1cf!U482</f>
        <v>46737.2275116235</v>
      </c>
      <c r="W482" s="377" t="n">
        <f aca="false">+[1]data1cf!V482</f>
        <v>0</v>
      </c>
      <c r="X482" s="377" t="n">
        <f aca="false">+[1]data1cf!W482</f>
        <v>0</v>
      </c>
      <c r="Y482" s="377" t="n">
        <f aca="false">+[1]data1cf!X482</f>
        <v>0</v>
      </c>
      <c r="Z482" s="377" t="n">
        <f aca="false">+[1]data1cf!Y482</f>
        <v>0</v>
      </c>
      <c r="AA482" s="377" t="n">
        <f aca="false">+[1]data1cf!Z482</f>
        <v>0</v>
      </c>
      <c r="AB482" s="377" t="n">
        <f aca="false">+[1]data1cf!AA482</f>
        <v>0</v>
      </c>
      <c r="AC482" s="377" t="n">
        <f aca="false">+[1]data1cf!AB482</f>
        <v>0</v>
      </c>
      <c r="AD482" s="377" t="n">
        <f aca="false">+[1]data1cf!AC482</f>
        <v>0</v>
      </c>
      <c r="AE482" s="377" t="n">
        <f aca="false">+[1]data1cf!AD482</f>
        <v>0</v>
      </c>
      <c r="AF482" s="377" t="n">
        <f aca="false">+[1]data1cf!AE482</f>
        <v>0</v>
      </c>
      <c r="AG482" s="377"/>
      <c r="AH482" s="378" t="n">
        <f aca="false">XNPV(0.1,B482:AF482,$B$1:$AF$1)</f>
        <v>76783.9281331352</v>
      </c>
      <c r="AI482" s="378" t="n">
        <f aca="false">SUMPRODUCT(B482:AA482,$B$1010:$AA$1010)</f>
        <v>163632.891199819</v>
      </c>
      <c r="AJ482" s="379" t="n">
        <f aca="false">SUMPRODUCT(B482:AF482,$B$1012:$AF$1012)</f>
        <v>163191.858604655</v>
      </c>
      <c r="AK482" s="380" t="n">
        <f aca="false">XIRR(B482:AF482,$B$1:$AF$1)</f>
        <v>0.157392210043199</v>
      </c>
      <c r="AL482" s="381" t="n">
        <f aca="false">1-EXP(-(1/0.25)*(AI482/ABS($AI$1010)))</f>
        <v>0.982971923546545</v>
      </c>
    </row>
    <row r="483" customFormat="false" ht="12.75" hidden="false" customHeight="false" outlineLevel="0" collapsed="false">
      <c r="A483" s="371"/>
      <c r="B483" s="377" t="n">
        <f aca="false">+[1]data1cf!A483</f>
        <v>-172639.011883184</v>
      </c>
      <c r="C483" s="377" t="n">
        <f aca="false">+[1]data1cf!B483</f>
        <v>11394.8715194579</v>
      </c>
      <c r="D483" s="377" t="n">
        <f aca="false">+[1]data1cf!C483</f>
        <v>43573.679363856</v>
      </c>
      <c r="E483" s="377" t="n">
        <f aca="false">+[1]data1cf!D483</f>
        <v>43724.6624774373</v>
      </c>
      <c r="F483" s="377" t="n">
        <f aca="false">+[1]data1cf!E483</f>
        <v>25874.45403526</v>
      </c>
      <c r="G483" s="377" t="n">
        <f aca="false">+[1]data1cf!F483</f>
        <v>25801.1751184274</v>
      </c>
      <c r="H483" s="377" t="n">
        <f aca="false">+[1]data1cf!G483</f>
        <v>25089.545081049</v>
      </c>
      <c r="I483" s="377" t="n">
        <f aca="false">+[1]data1cf!H483</f>
        <v>24702.2457698942</v>
      </c>
      <c r="J483" s="377" t="n">
        <f aca="false">+[1]data1cf!I483</f>
        <v>25576.7668900776</v>
      </c>
      <c r="K483" s="377" t="n">
        <f aca="false">+[1]data1cf!J483</f>
        <v>26101.2839921848</v>
      </c>
      <c r="L483" s="377" t="n">
        <f aca="false">+[1]data1cf!K483</f>
        <v>26696.7711565307</v>
      </c>
      <c r="M483" s="377" t="n">
        <f aca="false">+[1]data1cf!L483</f>
        <v>27393.8684706198</v>
      </c>
      <c r="N483" s="377" t="n">
        <f aca="false">+[1]data1cf!M483</f>
        <v>28128.7406106637</v>
      </c>
      <c r="O483" s="377" t="n">
        <f aca="false">+[1]data1cf!N483</f>
        <v>28605.1549803341</v>
      </c>
      <c r="P483" s="377" t="n">
        <f aca="false">+[1]data1cf!O483</f>
        <v>36969.2869892882</v>
      </c>
      <c r="Q483" s="377" t="n">
        <f aca="false">+[1]data1cf!P483</f>
        <v>45033.837701096</v>
      </c>
      <c r="R483" s="377" t="n">
        <f aca="false">+[1]data1cf!Q483</f>
        <v>35149.346632113</v>
      </c>
      <c r="S483" s="377" t="n">
        <f aca="false">+[1]data1cf!R483</f>
        <v>24853.6443952398</v>
      </c>
      <c r="T483" s="377" t="n">
        <f aca="false">+[1]data1cf!S483</f>
        <v>24644.7888458859</v>
      </c>
      <c r="U483" s="377" t="n">
        <f aca="false">+[1]data1cf!T483</f>
        <v>24410.9421939932</v>
      </c>
      <c r="V483" s="377" t="n">
        <f aca="false">+[1]data1cf!U483</f>
        <v>45859.7554456073</v>
      </c>
      <c r="W483" s="377" t="n">
        <f aca="false">+[1]data1cf!V483</f>
        <v>0</v>
      </c>
      <c r="X483" s="377" t="n">
        <f aca="false">+[1]data1cf!W483</f>
        <v>0</v>
      </c>
      <c r="Y483" s="377" t="n">
        <f aca="false">+[1]data1cf!X483</f>
        <v>0</v>
      </c>
      <c r="Z483" s="377" t="n">
        <f aca="false">+[1]data1cf!Y483</f>
        <v>0</v>
      </c>
      <c r="AA483" s="377" t="n">
        <f aca="false">+[1]data1cf!Z483</f>
        <v>0</v>
      </c>
      <c r="AB483" s="377" t="n">
        <f aca="false">+[1]data1cf!AA483</f>
        <v>0</v>
      </c>
      <c r="AC483" s="377" t="n">
        <f aca="false">+[1]data1cf!AB483</f>
        <v>0</v>
      </c>
      <c r="AD483" s="377" t="n">
        <f aca="false">+[1]data1cf!AC483</f>
        <v>0</v>
      </c>
      <c r="AE483" s="377" t="n">
        <f aca="false">+[1]data1cf!AD483</f>
        <v>0</v>
      </c>
      <c r="AF483" s="377" t="n">
        <f aca="false">+[1]data1cf!AE483</f>
        <v>0</v>
      </c>
      <c r="AG483" s="377"/>
      <c r="AH483" s="378" t="n">
        <f aca="false">XNPV(0.1,B483:AF483,$B$1:$AF$1)</f>
        <v>75444.8868715271</v>
      </c>
      <c r="AI483" s="378" t="n">
        <f aca="false">SUMPRODUCT(B483:AA483,$B$1010:$AA$1010)</f>
        <v>160041.789795674</v>
      </c>
      <c r="AJ483" s="379" t="n">
        <f aca="false">SUMPRODUCT(B483:AF483,$B$1012:$AF$1012)</f>
        <v>159611.247491291</v>
      </c>
      <c r="AK483" s="380" t="n">
        <f aca="false">XIRR(B483:AF483,$B$1:$AF$1)</f>
        <v>0.158195805138855</v>
      </c>
      <c r="AL483" s="381" t="n">
        <f aca="false">1-EXP(-(1/0.25)*(AI483/ABS($AI$1010)))</f>
        <v>0.981379789668391</v>
      </c>
    </row>
    <row r="484" customFormat="false" ht="12.75" hidden="false" customHeight="false" outlineLevel="0" collapsed="false">
      <c r="A484" s="371"/>
      <c r="B484" s="377" t="n">
        <f aca="false">+[1]data1cf!A484</f>
        <v>-160573.433851605</v>
      </c>
      <c r="C484" s="377" t="n">
        <f aca="false">+[1]data1cf!B484</f>
        <v>9660.19042243722</v>
      </c>
      <c r="D484" s="377" t="n">
        <f aca="false">+[1]data1cf!C484</f>
        <v>39909.580332651</v>
      </c>
      <c r="E484" s="377" t="n">
        <f aca="false">+[1]data1cf!D484</f>
        <v>44432.9125028672</v>
      </c>
      <c r="F484" s="377" t="n">
        <f aca="false">+[1]data1cf!E484</f>
        <v>23929.210350049</v>
      </c>
      <c r="G484" s="377" t="n">
        <f aca="false">+[1]data1cf!F484</f>
        <v>23993.2867626269</v>
      </c>
      <c r="H484" s="377" t="n">
        <f aca="false">+[1]data1cf!G484</f>
        <v>23453.3703667778</v>
      </c>
      <c r="I484" s="377" t="n">
        <f aca="false">+[1]data1cf!H484</f>
        <v>23210.2626447986</v>
      </c>
      <c r="J484" s="377" t="n">
        <f aca="false">+[1]data1cf!I484</f>
        <v>24141.2761561651</v>
      </c>
      <c r="K484" s="377" t="n">
        <f aca="false">+[1]data1cf!J484</f>
        <v>24740.6676135309</v>
      </c>
      <c r="L484" s="377" t="n">
        <f aca="false">+[1]data1cf!K484</f>
        <v>25407.2207802389</v>
      </c>
      <c r="M484" s="377" t="n">
        <f aca="false">+[1]data1cf!L484</f>
        <v>26167.0717813113</v>
      </c>
      <c r="N484" s="377" t="n">
        <f aca="false">+[1]data1cf!M484</f>
        <v>26962.3599309854</v>
      </c>
      <c r="O484" s="377" t="n">
        <f aca="false">+[1]data1cf!N484</f>
        <v>27512.2919152323</v>
      </c>
      <c r="P484" s="377" t="n">
        <f aca="false">+[1]data1cf!O484</f>
        <v>35398.8939946925</v>
      </c>
      <c r="Q484" s="377" t="n">
        <f aca="false">+[1]data1cf!P484</f>
        <v>42963.954781614</v>
      </c>
      <c r="R484" s="377" t="n">
        <f aca="false">+[1]data1cf!Q484</f>
        <v>33796.5679777676</v>
      </c>
      <c r="S484" s="377" t="n">
        <f aca="false">+[1]data1cf!R484</f>
        <v>24234.9045831789</v>
      </c>
      <c r="T484" s="377" t="n">
        <f aca="false">+[1]data1cf!S484</f>
        <v>24058.5615546242</v>
      </c>
      <c r="U484" s="377" t="n">
        <f aca="false">+[1]data1cf!T484</f>
        <v>23857.2624472568</v>
      </c>
      <c r="V484" s="377" t="n">
        <f aca="false">+[1]data1cf!U484</f>
        <v>43827.0236882848</v>
      </c>
      <c r="W484" s="377" t="n">
        <f aca="false">+[1]data1cf!V484</f>
        <v>0</v>
      </c>
      <c r="X484" s="377" t="n">
        <f aca="false">+[1]data1cf!W484</f>
        <v>0</v>
      </c>
      <c r="Y484" s="377" t="n">
        <f aca="false">+[1]data1cf!X484</f>
        <v>0</v>
      </c>
      <c r="Z484" s="377" t="n">
        <f aca="false">+[1]data1cf!Y484</f>
        <v>0</v>
      </c>
      <c r="AA484" s="377" t="n">
        <f aca="false">+[1]data1cf!Z484</f>
        <v>0</v>
      </c>
      <c r="AB484" s="377" t="n">
        <f aca="false">+[1]data1cf!AA484</f>
        <v>0</v>
      </c>
      <c r="AC484" s="377" t="n">
        <f aca="false">+[1]data1cf!AB484</f>
        <v>0</v>
      </c>
      <c r="AD484" s="377" t="n">
        <f aca="false">+[1]data1cf!AC484</f>
        <v>0</v>
      </c>
      <c r="AE484" s="377" t="n">
        <f aca="false">+[1]data1cf!AD484</f>
        <v>0</v>
      </c>
      <c r="AF484" s="377" t="n">
        <f aca="false">+[1]data1cf!AE484</f>
        <v>0</v>
      </c>
      <c r="AG484" s="377"/>
      <c r="AH484" s="378" t="n">
        <f aca="false">XNPV(0.1,B484:AF484,$B$1:$AF$1)</f>
        <v>74617.0990045096</v>
      </c>
      <c r="AI484" s="378" t="n">
        <f aca="false">SUMPRODUCT(B484:AA484,$B$1010:$AA$1010)</f>
        <v>155383.680157001</v>
      </c>
      <c r="AJ484" s="379" t="n">
        <f aca="false">SUMPRODUCT(B484:AF484,$B$1012:$AF$1012)</f>
        <v>154972.042605188</v>
      </c>
      <c r="AK484" s="380" t="n">
        <f aca="false">XIRR(B484:AF484,$B$1:$AF$1)</f>
        <v>0.161147177623645</v>
      </c>
      <c r="AL484" s="381" t="n">
        <f aca="false">1-EXP(-(1/0.25)*(AI484/ABS($AI$1010)))</f>
        <v>0.979090786834316</v>
      </c>
    </row>
    <row r="485" customFormat="false" ht="12.75" hidden="false" customHeight="false" outlineLevel="0" collapsed="false">
      <c r="A485" s="371"/>
      <c r="B485" s="377" t="n">
        <f aca="false">+[1]data1cf!A485</f>
        <v>-193501.39266384</v>
      </c>
      <c r="C485" s="377" t="n">
        <f aca="false">+[1]data1cf!B485</f>
        <v>11450.1998182499</v>
      </c>
      <c r="D485" s="377" t="n">
        <f aca="false">+[1]data1cf!C485</f>
        <v>45597.6176611571</v>
      </c>
      <c r="E485" s="377" t="n">
        <f aca="false">+[1]data1cf!D485</f>
        <v>46399.2360750953</v>
      </c>
      <c r="F485" s="377" t="n">
        <f aca="false">+[1]data1cf!E485</f>
        <v>29237.941003379</v>
      </c>
      <c r="G485" s="377" t="n">
        <f aca="false">+[1]data1cf!F485</f>
        <v>28927.1633793219</v>
      </c>
      <c r="H485" s="377" t="n">
        <f aca="false">+[1]data1cf!G485</f>
        <v>27918.626275789</v>
      </c>
      <c r="I485" s="377" t="n">
        <f aca="false">+[1]data1cf!H485</f>
        <v>27282.007799744</v>
      </c>
      <c r="J485" s="377" t="n">
        <f aca="false">+[1]data1cf!I485</f>
        <v>28058.8489104835</v>
      </c>
      <c r="K485" s="377" t="n">
        <f aca="false">+[1]data1cf!J485</f>
        <v>28453.9020692944</v>
      </c>
      <c r="L485" s="377" t="n">
        <f aca="false">+[1]data1cf!K485</f>
        <v>28926.5102469934</v>
      </c>
      <c r="M485" s="377" t="n">
        <f aca="false">+[1]data1cf!L485</f>
        <v>29515.1012541478</v>
      </c>
      <c r="N485" s="377" t="n">
        <f aca="false">+[1]data1cf!M485</f>
        <v>30145.5091244443</v>
      </c>
      <c r="O485" s="377" t="n">
        <f aca="false">+[1]data1cf!N485</f>
        <v>30494.8054674965</v>
      </c>
      <c r="P485" s="377" t="n">
        <f aca="false">+[1]data1cf!O485</f>
        <v>39684.6261585166</v>
      </c>
      <c r="Q485" s="377" t="n">
        <f aca="false">+[1]data1cf!P485</f>
        <v>48612.8361978601</v>
      </c>
      <c r="R485" s="377" t="n">
        <f aca="false">+[1]data1cf!Q485</f>
        <v>37488.412636662</v>
      </c>
      <c r="S485" s="377" t="n">
        <f aca="false">+[1]data1cf!R485</f>
        <v>25923.4966252433</v>
      </c>
      <c r="T485" s="377" t="n">
        <f aca="false">+[1]data1cf!S485</f>
        <v>25658.4242425745</v>
      </c>
      <c r="U485" s="377" t="n">
        <f aca="false">+[1]data1cf!T485</f>
        <v>25368.3001984517</v>
      </c>
      <c r="V485" s="377" t="n">
        <f aca="false">+[1]data1cf!U485</f>
        <v>49374.5165150883</v>
      </c>
      <c r="W485" s="377" t="n">
        <f aca="false">+[1]data1cf!V485</f>
        <v>0</v>
      </c>
      <c r="X485" s="377" t="n">
        <f aca="false">+[1]data1cf!W485</f>
        <v>0</v>
      </c>
      <c r="Y485" s="377" t="n">
        <f aca="false">+[1]data1cf!X485</f>
        <v>0</v>
      </c>
      <c r="Z485" s="377" t="n">
        <f aca="false">+[1]data1cf!Y485</f>
        <v>0</v>
      </c>
      <c r="AA485" s="377" t="n">
        <f aca="false">+[1]data1cf!Z485</f>
        <v>0</v>
      </c>
      <c r="AB485" s="377" t="n">
        <f aca="false">+[1]data1cf!AA485</f>
        <v>0</v>
      </c>
      <c r="AC485" s="377" t="n">
        <f aca="false">+[1]data1cf!AB485</f>
        <v>0</v>
      </c>
      <c r="AD485" s="377" t="n">
        <f aca="false">+[1]data1cf!AC485</f>
        <v>0</v>
      </c>
      <c r="AE485" s="377" t="n">
        <f aca="false">+[1]data1cf!AD485</f>
        <v>0</v>
      </c>
      <c r="AF485" s="377" t="n">
        <f aca="false">+[1]data1cf!AE485</f>
        <v>0</v>
      </c>
      <c r="AG485" s="377"/>
      <c r="AH485" s="378" t="n">
        <f aca="false">XNPV(0.1,B485:AF485,$B$1:$AF$1)</f>
        <v>73566.1560490783</v>
      </c>
      <c r="AI485" s="378" t="n">
        <f aca="false">SUMPRODUCT(B485:AA485,$B$1010:$AA$1010)</f>
        <v>164740.381334856</v>
      </c>
      <c r="AJ485" s="379" t="n">
        <f aca="false">SUMPRODUCT(B485:AF485,$B$1012:$AF$1012)</f>
        <v>164277.242510501</v>
      </c>
      <c r="AK485" s="380" t="n">
        <f aca="false">XIRR(B485:AF485,$B$1:$AF$1)</f>
        <v>0.150857089092309</v>
      </c>
      <c r="AL485" s="381" t="n">
        <f aca="false">1-EXP(-(1/0.25)*(AI485/ABS($AI$1010)))</f>
        <v>0.983434907151718</v>
      </c>
    </row>
    <row r="486" customFormat="false" ht="12.75" hidden="false" customHeight="false" outlineLevel="0" collapsed="false">
      <c r="A486" s="371"/>
      <c r="B486" s="377" t="n">
        <f aca="false">+[1]data1cf!A486</f>
        <v>-161653.317896433</v>
      </c>
      <c r="C486" s="377" t="n">
        <f aca="false">+[1]data1cf!B486</f>
        <v>10151.1680363929</v>
      </c>
      <c r="D486" s="377" t="n">
        <f aca="false">+[1]data1cf!C486</f>
        <v>44596.5197538285</v>
      </c>
      <c r="E486" s="377" t="n">
        <f aca="false">+[1]data1cf!D486</f>
        <v>43267.889720649</v>
      </c>
      <c r="F486" s="377" t="n">
        <f aca="false">+[1]data1cf!E486</f>
        <v>24103.3120477433</v>
      </c>
      <c r="G486" s="377" t="n">
        <f aca="false">+[1]data1cf!F486</f>
        <v>24155.0949897297</v>
      </c>
      <c r="H486" s="377" t="n">
        <f aca="false">+[1]data1cf!G486</f>
        <v>23599.8100121779</v>
      </c>
      <c r="I486" s="377" t="n">
        <f aca="false">+[1]data1cf!H486</f>
        <v>23343.7969659663</v>
      </c>
      <c r="J486" s="377" t="n">
        <f aca="false">+[1]data1cf!I486</f>
        <v>24269.7543389753</v>
      </c>
      <c r="K486" s="377" t="n">
        <f aca="false">+[1]data1cf!J486</f>
        <v>24862.4444496339</v>
      </c>
      <c r="L486" s="377" t="n">
        <f aca="false">+[1]data1cf!K486</f>
        <v>25522.637121894</v>
      </c>
      <c r="M486" s="377" t="n">
        <f aca="false">+[1]data1cf!L486</f>
        <v>26276.8715909487</v>
      </c>
      <c r="N486" s="377" t="n">
        <f aca="false">+[1]data1cf!M486</f>
        <v>27066.7524335975</v>
      </c>
      <c r="O486" s="377" t="n">
        <f aca="false">+[1]data1cf!N486</f>
        <v>27610.104501094</v>
      </c>
      <c r="P486" s="377" t="n">
        <f aca="false">+[1]data1cf!O486</f>
        <v>35539.4460954319</v>
      </c>
      <c r="Q486" s="377" t="n">
        <f aca="false">+[1]data1cf!P486</f>
        <v>43149.2118437754</v>
      </c>
      <c r="R486" s="377" t="n">
        <f aca="false">+[1]data1cf!Q486</f>
        <v>33917.6433279238</v>
      </c>
      <c r="S486" s="377" t="n">
        <f aca="false">+[1]data1cf!R486</f>
        <v>24290.2825558873</v>
      </c>
      <c r="T486" s="377" t="n">
        <f aca="false">+[1]data1cf!S486</f>
        <v>24111.0296168106</v>
      </c>
      <c r="U486" s="377" t="n">
        <f aca="false">+[1]data1cf!T486</f>
        <v>23906.8174642547</v>
      </c>
      <c r="V486" s="377" t="n">
        <f aca="false">+[1]data1cf!U486</f>
        <v>44008.9556758287</v>
      </c>
      <c r="W486" s="377" t="n">
        <f aca="false">+[1]data1cf!V486</f>
        <v>0</v>
      </c>
      <c r="X486" s="377" t="n">
        <f aca="false">+[1]data1cf!W486</f>
        <v>0</v>
      </c>
      <c r="Y486" s="377" t="n">
        <f aca="false">+[1]data1cf!X486</f>
        <v>0</v>
      </c>
      <c r="Z486" s="377" t="n">
        <f aca="false">+[1]data1cf!Y486</f>
        <v>0</v>
      </c>
      <c r="AA486" s="377" t="n">
        <f aca="false">+[1]data1cf!Z486</f>
        <v>0</v>
      </c>
      <c r="AB486" s="377" t="n">
        <f aca="false">+[1]data1cf!AA486</f>
        <v>0</v>
      </c>
      <c r="AC486" s="377" t="n">
        <f aca="false">+[1]data1cf!AB486</f>
        <v>0</v>
      </c>
      <c r="AD486" s="377" t="n">
        <f aca="false">+[1]data1cf!AC486</f>
        <v>0</v>
      </c>
      <c r="AE486" s="377" t="n">
        <f aca="false">+[1]data1cf!AD486</f>
        <v>0</v>
      </c>
      <c r="AF486" s="377" t="n">
        <f aca="false">+[1]data1cf!AE486</f>
        <v>0</v>
      </c>
      <c r="AG486" s="377"/>
      <c r="AH486" s="378" t="n">
        <f aca="false">XNPV(0.1,B486:AF486,$B$1:$AF$1)</f>
        <v>77770.4681047718</v>
      </c>
      <c r="AI486" s="378" t="n">
        <f aca="false">SUMPRODUCT(B486:AA486,$B$1010:$AA$1010)</f>
        <v>159104.287202982</v>
      </c>
      <c r="AJ486" s="379" t="n">
        <f aca="false">SUMPRODUCT(B486:AF486,$B$1012:$AF$1012)</f>
        <v>158690.152191102</v>
      </c>
      <c r="AK486" s="380" t="n">
        <f aca="false">XIRR(B486:AF486,$B$1:$AF$1)</f>
        <v>0.16407994269008</v>
      </c>
      <c r="AL486" s="381" t="n">
        <f aca="false">1-EXP(-(1/0.25)*(AI486/ABS($AI$1010)))</f>
        <v>0.980940180976287</v>
      </c>
    </row>
    <row r="487" customFormat="false" ht="12.75" hidden="false" customHeight="false" outlineLevel="0" collapsed="false">
      <c r="A487" s="371"/>
      <c r="B487" s="377" t="n">
        <f aca="false">+[1]data1cf!A487</f>
        <v>-166259.461368498</v>
      </c>
      <c r="C487" s="377" t="n">
        <f aca="false">+[1]data1cf!B487</f>
        <v>7348.28507728686</v>
      </c>
      <c r="D487" s="377" t="n">
        <f aca="false">+[1]data1cf!C487</f>
        <v>41333.9788777742</v>
      </c>
      <c r="E487" s="377" t="n">
        <f aca="false">+[1]data1cf!D487</f>
        <v>43459.5934914017</v>
      </c>
      <c r="F487" s="377" t="n">
        <f aca="false">+[1]data1cf!E487</f>
        <v>24845.9264072674</v>
      </c>
      <c r="G487" s="377" t="n">
        <f aca="false">+[1]data1cf!F487</f>
        <v>24845.2727107221</v>
      </c>
      <c r="H487" s="377" t="n">
        <f aca="false">+[1]data1cf!G487</f>
        <v>24224.434498429</v>
      </c>
      <c r="I487" s="377" t="n">
        <f aca="false">+[1]data1cf!H487</f>
        <v>23913.3750097288</v>
      </c>
      <c r="J487" s="377" t="n">
        <f aca="false">+[1]data1cf!I487</f>
        <v>24817.7659017793</v>
      </c>
      <c r="K487" s="377" t="n">
        <f aca="false">+[1]data1cf!J487</f>
        <v>25381.8720505426</v>
      </c>
      <c r="L487" s="377" t="n">
        <f aca="false">+[1]data1cf!K487</f>
        <v>26014.9346340488</v>
      </c>
      <c r="M487" s="377" t="n">
        <f aca="false">+[1]data1cf!L487</f>
        <v>26745.2123158787</v>
      </c>
      <c r="N487" s="377" t="n">
        <f aca="false">+[1]data1cf!M487</f>
        <v>27512.0288007623</v>
      </c>
      <c r="O487" s="377" t="n">
        <f aca="false">+[1]data1cf!N487</f>
        <v>28027.3148543822</v>
      </c>
      <c r="P487" s="377" t="n">
        <f aca="false">+[1]data1cf!O487</f>
        <v>36138.9578156082</v>
      </c>
      <c r="Q487" s="377" t="n">
        <f aca="false">+[1]data1cf!P487</f>
        <v>43939.4083575734</v>
      </c>
      <c r="R487" s="377" t="n">
        <f aca="false">+[1]data1cf!Q487</f>
        <v>34434.0788067342</v>
      </c>
      <c r="S487" s="377" t="n">
        <f aca="false">+[1]data1cf!R487</f>
        <v>24526.4920718154</v>
      </c>
      <c r="T487" s="377" t="n">
        <f aca="false">+[1]data1cf!S487</f>
        <v>24334.827184049</v>
      </c>
      <c r="U487" s="377" t="n">
        <f aca="false">+[1]data1cf!T487</f>
        <v>24118.1897121793</v>
      </c>
      <c r="V487" s="377" t="n">
        <f aca="false">+[1]data1cf!U487</f>
        <v>44784.9693976694</v>
      </c>
      <c r="W487" s="377" t="n">
        <f aca="false">+[1]data1cf!V487</f>
        <v>0</v>
      </c>
      <c r="X487" s="377" t="n">
        <f aca="false">+[1]data1cf!W487</f>
        <v>0</v>
      </c>
      <c r="Y487" s="377" t="n">
        <f aca="false">+[1]data1cf!X487</f>
        <v>0</v>
      </c>
      <c r="Z487" s="377" t="n">
        <f aca="false">+[1]data1cf!Y487</f>
        <v>0</v>
      </c>
      <c r="AA487" s="377" t="n">
        <f aca="false">+[1]data1cf!Z487</f>
        <v>0</v>
      </c>
      <c r="AB487" s="377" t="n">
        <f aca="false">+[1]data1cf!AA487</f>
        <v>0</v>
      </c>
      <c r="AC487" s="377" t="n">
        <f aca="false">+[1]data1cf!AB487</f>
        <v>0</v>
      </c>
      <c r="AD487" s="377" t="n">
        <f aca="false">+[1]data1cf!AC487</f>
        <v>0</v>
      </c>
      <c r="AE487" s="377" t="n">
        <f aca="false">+[1]data1cf!AD487</f>
        <v>0</v>
      </c>
      <c r="AF487" s="377" t="n">
        <f aca="false">+[1]data1cf!AE487</f>
        <v>0</v>
      </c>
      <c r="AG487" s="377"/>
      <c r="AH487" s="378" t="n">
        <f aca="false">XNPV(0.1,B487:AF487,$B$1:$AF$1)</f>
        <v>71432.1166760053</v>
      </c>
      <c r="AI487" s="378" t="n">
        <f aca="false">SUMPRODUCT(B487:AA487,$B$1010:$AA$1010)</f>
        <v>153790.224347485</v>
      </c>
      <c r="AJ487" s="379" t="n">
        <f aca="false">SUMPRODUCT(B487:AF487,$B$1012:$AF$1012)</f>
        <v>153370.452877159</v>
      </c>
      <c r="AK487" s="380" t="n">
        <f aca="false">XIRR(B487:AF487,$B$1:$AF$1)</f>
        <v>0.156109394819791</v>
      </c>
      <c r="AL487" s="381" t="n">
        <f aca="false">1-EXP(-(1/0.25)*(AI487/ABS($AI$1010)))</f>
        <v>0.978244824767533</v>
      </c>
    </row>
    <row r="488" customFormat="false" ht="12.75" hidden="false" customHeight="false" outlineLevel="0" collapsed="false">
      <c r="A488" s="371"/>
      <c r="B488" s="377" t="n">
        <f aca="false">+[1]data1cf!A488</f>
        <v>-175824.468814131</v>
      </c>
      <c r="C488" s="377" t="n">
        <f aca="false">+[1]data1cf!B488</f>
        <v>7557.2640341385</v>
      </c>
      <c r="D488" s="377" t="n">
        <f aca="false">+[1]data1cf!C488</f>
        <v>45242.7061725134</v>
      </c>
      <c r="E488" s="377" t="n">
        <f aca="false">+[1]data1cf!D488</f>
        <v>44683.3596802052</v>
      </c>
      <c r="F488" s="377" t="n">
        <f aca="false">+[1]data1cf!E488</f>
        <v>26388.02163751</v>
      </c>
      <c r="G488" s="377" t="n">
        <f aca="false">+[1]data1cf!F488</f>
        <v>26278.4792706439</v>
      </c>
      <c r="H488" s="377" t="n">
        <f aca="false">+[1]data1cf!G488</f>
        <v>25521.5147778322</v>
      </c>
      <c r="I488" s="377" t="n">
        <f aca="false">+[1]data1cf!H488</f>
        <v>25096.1471622894</v>
      </c>
      <c r="J488" s="377" t="n">
        <f aca="false">+[1]data1cf!I488</f>
        <v>25955.7536154284</v>
      </c>
      <c r="K488" s="377" t="n">
        <f aca="false">+[1]data1cf!J488</f>
        <v>26460.5029920867</v>
      </c>
      <c r="L488" s="377" t="n">
        <f aca="false">+[1]data1cf!K488</f>
        <v>27037.2278817049</v>
      </c>
      <c r="M488" s="377" t="n">
        <f aca="false">+[1]data1cf!L488</f>
        <v>27717.7574717594</v>
      </c>
      <c r="N488" s="377" t="n">
        <f aca="false">+[1]data1cf!M488</f>
        <v>28436.6790625539</v>
      </c>
      <c r="O488" s="377" t="n">
        <f aca="false">+[1]data1cf!N488</f>
        <v>28893.6839025453</v>
      </c>
      <c r="P488" s="377" t="n">
        <f aca="false">+[1]data1cf!O488</f>
        <v>37383.8895251843</v>
      </c>
      <c r="Q488" s="377" t="n">
        <f aca="false">+[1]data1cf!P488</f>
        <v>45580.3115521504</v>
      </c>
      <c r="R488" s="377" t="n">
        <f aca="false">+[1]data1cf!Q488</f>
        <v>35506.4963790413</v>
      </c>
      <c r="S488" s="377" t="n">
        <f aca="false">+[1]data1cf!R488</f>
        <v>25016.9991071006</v>
      </c>
      <c r="T488" s="377" t="n">
        <f aca="false">+[1]data1cf!S488</f>
        <v>24799.5598633352</v>
      </c>
      <c r="U488" s="377" t="n">
        <f aca="false">+[1]data1cf!T488</f>
        <v>24557.1202703481</v>
      </c>
      <c r="V488" s="377" t="n">
        <f aca="false">+[1]data1cf!U488</f>
        <v>46396.4209454422</v>
      </c>
      <c r="W488" s="377" t="n">
        <f aca="false">+[1]data1cf!V488</f>
        <v>0</v>
      </c>
      <c r="X488" s="377" t="n">
        <f aca="false">+[1]data1cf!W488</f>
        <v>0</v>
      </c>
      <c r="Y488" s="377" t="n">
        <f aca="false">+[1]data1cf!X488</f>
        <v>0</v>
      </c>
      <c r="Z488" s="377" t="n">
        <f aca="false">+[1]data1cf!Y488</f>
        <v>0</v>
      </c>
      <c r="AA488" s="377" t="n">
        <f aca="false">+[1]data1cf!Z488</f>
        <v>0</v>
      </c>
      <c r="AB488" s="377" t="n">
        <f aca="false">+[1]data1cf!AA488</f>
        <v>0</v>
      </c>
      <c r="AC488" s="377" t="n">
        <f aca="false">+[1]data1cf!AB488</f>
        <v>0</v>
      </c>
      <c r="AD488" s="377" t="n">
        <f aca="false">+[1]data1cf!AC488</f>
        <v>0</v>
      </c>
      <c r="AE488" s="377" t="n">
        <f aca="false">+[1]data1cf!AD488</f>
        <v>0</v>
      </c>
      <c r="AF488" s="377" t="n">
        <f aca="false">+[1]data1cf!AE488</f>
        <v>0</v>
      </c>
      <c r="AG488" s="377"/>
      <c r="AH488" s="378" t="n">
        <f aca="false">XNPV(0.1,B488:AF488,$B$1:$AF$1)</f>
        <v>73198.6343194641</v>
      </c>
      <c r="AI488" s="378" t="n">
        <f aca="false">SUMPRODUCT(B488:AA488,$B$1010:$AA$1010)</f>
        <v>158799.375106504</v>
      </c>
      <c r="AJ488" s="379" t="n">
        <f aca="false">SUMPRODUCT(B488:AF488,$B$1012:$AF$1012)</f>
        <v>158363.826171431</v>
      </c>
      <c r="AK488" s="380" t="n">
        <f aca="false">XIRR(B488:AF488,$B$1:$AF$1)</f>
        <v>0.154976283963703</v>
      </c>
      <c r="AL488" s="381" t="n">
        <f aca="false">1-EXP(-(1/0.25)*(AI488/ABS($AI$1010)))</f>
        <v>0.980794978257954</v>
      </c>
    </row>
    <row r="489" customFormat="false" ht="12.75" hidden="false" customHeight="false" outlineLevel="0" collapsed="false">
      <c r="A489" s="371"/>
      <c r="B489" s="377" t="n">
        <f aca="false">+[1]data1cf!A489</f>
        <v>-165858.350499004</v>
      </c>
      <c r="C489" s="377" t="n">
        <f aca="false">+[1]data1cf!B489</f>
        <v>8317.60353028627</v>
      </c>
      <c r="D489" s="377" t="n">
        <f aca="false">+[1]data1cf!C489</f>
        <v>38952.3740962301</v>
      </c>
      <c r="E489" s="377" t="n">
        <f aca="false">+[1]data1cf!D489</f>
        <v>45545.4240104328</v>
      </c>
      <c r="F489" s="377" t="n">
        <f aca="false">+[1]data1cf!E489</f>
        <v>24781.2582758353</v>
      </c>
      <c r="G489" s="377" t="n">
        <f aca="false">+[1]data1cf!F489</f>
        <v>24785.1708516612</v>
      </c>
      <c r="H489" s="377" t="n">
        <f aca="false">+[1]data1cf!G489</f>
        <v>24170.0411274221</v>
      </c>
      <c r="I489" s="377" t="n">
        <f aca="false">+[1]data1cf!H489</f>
        <v>23863.7751772954</v>
      </c>
      <c r="J489" s="377" t="n">
        <f aca="false">+[1]data1cf!I489</f>
        <v>24770.0441154776</v>
      </c>
      <c r="K489" s="377" t="n">
        <f aca="false">+[1]data1cf!J489</f>
        <v>25336.6394046421</v>
      </c>
      <c r="L489" s="377" t="n">
        <f aca="false">+[1]data1cf!K489</f>
        <v>25972.0645227838</v>
      </c>
      <c r="M489" s="377" t="n">
        <f aca="false">+[1]data1cf!L489</f>
        <v>26704.4284027124</v>
      </c>
      <c r="N489" s="377" t="n">
        <f aca="false">+[1]data1cf!M489</f>
        <v>27473.2533714076</v>
      </c>
      <c r="O489" s="377" t="n">
        <f aca="false">+[1]data1cf!N489</f>
        <v>27990.9834616271</v>
      </c>
      <c r="P489" s="377" t="n">
        <f aca="false">+[1]data1cf!O489</f>
        <v>36086.7513073199</v>
      </c>
      <c r="Q489" s="377" t="n">
        <f aca="false">+[1]data1cf!P489</f>
        <v>43870.5966905807</v>
      </c>
      <c r="R489" s="377" t="n">
        <f aca="false">+[1]data1cf!Q489</f>
        <v>34389.106719955</v>
      </c>
      <c r="S489" s="377" t="n">
        <f aca="false">+[1]data1cf!R489</f>
        <v>24505.9225422531</v>
      </c>
      <c r="T489" s="377" t="n">
        <f aca="false">+[1]data1cf!S489</f>
        <v>24315.3385082554</v>
      </c>
      <c r="U489" s="377" t="n">
        <f aca="false">+[1]data1cf!T489</f>
        <v>24099.7830544914</v>
      </c>
      <c r="V489" s="377" t="n">
        <f aca="false">+[1]data1cf!U489</f>
        <v>44717.392792513</v>
      </c>
      <c r="W489" s="377" t="n">
        <f aca="false">+[1]data1cf!V489</f>
        <v>0</v>
      </c>
      <c r="X489" s="377" t="n">
        <f aca="false">+[1]data1cf!W489</f>
        <v>0</v>
      </c>
      <c r="Y489" s="377" t="n">
        <f aca="false">+[1]data1cf!X489</f>
        <v>0</v>
      </c>
      <c r="Z489" s="377" t="n">
        <f aca="false">+[1]data1cf!Y489</f>
        <v>0</v>
      </c>
      <c r="AA489" s="377" t="n">
        <f aca="false">+[1]data1cf!Z489</f>
        <v>0</v>
      </c>
      <c r="AB489" s="377" t="n">
        <f aca="false">+[1]data1cf!AA489</f>
        <v>0</v>
      </c>
      <c r="AC489" s="377" t="n">
        <f aca="false">+[1]data1cf!AB489</f>
        <v>0</v>
      </c>
      <c r="AD489" s="377" t="n">
        <f aca="false">+[1]data1cf!AC489</f>
        <v>0</v>
      </c>
      <c r="AE489" s="377" t="n">
        <f aca="false">+[1]data1cf!AD489</f>
        <v>0</v>
      </c>
      <c r="AF489" s="377" t="n">
        <f aca="false">+[1]data1cf!AE489</f>
        <v>0</v>
      </c>
      <c r="AG489" s="377"/>
      <c r="AH489" s="378" t="n">
        <f aca="false">XNPV(0.1,B489:AF489,$B$1:$AF$1)</f>
        <v>72020.1313510538</v>
      </c>
      <c r="AI489" s="378" t="n">
        <f aca="false">SUMPRODUCT(B489:AA489,$B$1010:$AA$1010)</f>
        <v>154333.148888271</v>
      </c>
      <c r="AJ489" s="379" t="n">
        <f aca="false">SUMPRODUCT(B489:AF489,$B$1012:$AF$1012)</f>
        <v>153913.678985198</v>
      </c>
      <c r="AK489" s="380" t="n">
        <f aca="false">XIRR(B489:AF489,$B$1:$AF$1)</f>
        <v>0.15676664582047</v>
      </c>
      <c r="AL489" s="381" t="n">
        <f aca="false">1-EXP(-(1/0.25)*(AI489/ABS($AI$1010)))</f>
        <v>0.978536838435947</v>
      </c>
    </row>
    <row r="490" customFormat="false" ht="12.75" hidden="false" customHeight="false" outlineLevel="0" collapsed="false">
      <c r="A490" s="371"/>
      <c r="B490" s="377" t="n">
        <f aca="false">+[1]data1cf!A490</f>
        <v>-169137.913565877</v>
      </c>
      <c r="C490" s="377" t="n">
        <f aca="false">+[1]data1cf!B490</f>
        <v>9077.55212331278</v>
      </c>
      <c r="D490" s="377" t="n">
        <f aca="false">+[1]data1cf!C490</f>
        <v>46396.6241860353</v>
      </c>
      <c r="E490" s="377" t="n">
        <f aca="false">+[1]data1cf!D490</f>
        <v>46076.4309397969</v>
      </c>
      <c r="F490" s="377" t="n">
        <f aca="false">+[1]data1cf!E490</f>
        <v>25309.997912626</v>
      </c>
      <c r="G490" s="377" t="n">
        <f aca="false">+[1]data1cf!F490</f>
        <v>25276.5757280125</v>
      </c>
      <c r="H490" s="377" t="n">
        <f aca="false">+[1]data1cf!G490</f>
        <v>24614.7722583992</v>
      </c>
      <c r="I490" s="377" t="n">
        <f aca="false">+[1]data1cf!H490</f>
        <v>24269.3133736963</v>
      </c>
      <c r="J490" s="377" t="n">
        <f aca="false">+[1]data1cf!I490</f>
        <v>25160.2270293385</v>
      </c>
      <c r="K490" s="377" t="n">
        <f aca="false">+[1]data1cf!J490</f>
        <v>25706.4706064244</v>
      </c>
      <c r="L490" s="377" t="n">
        <f aca="false">+[1]data1cf!K490</f>
        <v>26322.5791666649</v>
      </c>
      <c r="M490" s="377" t="n">
        <f aca="false">+[1]data1cf!L490</f>
        <v>27037.8858717445</v>
      </c>
      <c r="N490" s="377" t="n">
        <f aca="false">+[1]data1cf!M490</f>
        <v>27790.2890732179</v>
      </c>
      <c r="O490" s="377" t="n">
        <f aca="false">+[1]data1cf!N490</f>
        <v>28288.0362291014</v>
      </c>
      <c r="P490" s="377" t="n">
        <f aca="false">+[1]data1cf!O490</f>
        <v>36513.6022092886</v>
      </c>
      <c r="Q490" s="377" t="n">
        <f aca="false">+[1]data1cf!P490</f>
        <v>44433.2147067022</v>
      </c>
      <c r="R490" s="377" t="n">
        <f aca="false">+[1]data1cf!Q490</f>
        <v>34756.807538004</v>
      </c>
      <c r="S490" s="377" t="n">
        <f aca="false">+[1]data1cf!R490</f>
        <v>24674.1031491273</v>
      </c>
      <c r="T490" s="377" t="n">
        <f aca="false">+[1]data1cf!S490</f>
        <v>24474.6818375335</v>
      </c>
      <c r="U490" s="377" t="n">
        <f aca="false">+[1]data1cf!T490</f>
        <v>24250.279586321</v>
      </c>
      <c r="V490" s="377" t="n">
        <f aca="false">+[1]data1cf!U490</f>
        <v>45269.9126948934</v>
      </c>
      <c r="W490" s="377" t="n">
        <f aca="false">+[1]data1cf!V490</f>
        <v>0</v>
      </c>
      <c r="X490" s="377" t="n">
        <f aca="false">+[1]data1cf!W490</f>
        <v>0</v>
      </c>
      <c r="Y490" s="377" t="n">
        <f aca="false">+[1]data1cf!X490</f>
        <v>0</v>
      </c>
      <c r="Z490" s="377" t="n">
        <f aca="false">+[1]data1cf!Y490</f>
        <v>0</v>
      </c>
      <c r="AA490" s="377" t="n">
        <f aca="false">+[1]data1cf!Z490</f>
        <v>0</v>
      </c>
      <c r="AB490" s="377" t="n">
        <f aca="false">+[1]data1cf!AA490</f>
        <v>0</v>
      </c>
      <c r="AC490" s="377" t="n">
        <f aca="false">+[1]data1cf!AB490</f>
        <v>0</v>
      </c>
      <c r="AD490" s="377" t="n">
        <f aca="false">+[1]data1cf!AC490</f>
        <v>0</v>
      </c>
      <c r="AE490" s="377" t="n">
        <f aca="false">+[1]data1cf!AD490</f>
        <v>0</v>
      </c>
      <c r="AF490" s="377" t="n">
        <f aca="false">+[1]data1cf!AE490</f>
        <v>0</v>
      </c>
      <c r="AG490" s="377"/>
      <c r="AH490" s="378" t="n">
        <f aca="false">XNPV(0.1,B490:AF490,$B$1:$AF$1)</f>
        <v>78378.5882633014</v>
      </c>
      <c r="AI490" s="378" t="n">
        <f aca="false">SUMPRODUCT(B490:AA490,$B$1010:$AA$1010)</f>
        <v>162292.751580956</v>
      </c>
      <c r="AJ490" s="379" t="n">
        <f aca="false">SUMPRODUCT(B490:AF490,$B$1012:$AF$1012)</f>
        <v>161866.077688101</v>
      </c>
      <c r="AK490" s="380" t="n">
        <f aca="false">XIRR(B490:AF490,$B$1:$AF$1)</f>
        <v>0.161940499761427</v>
      </c>
      <c r="AL490" s="381" t="n">
        <f aca="false">1-EXP(-(1/0.25)*(AI490/ABS($AI$1010)))</f>
        <v>0.982394344622626</v>
      </c>
    </row>
    <row r="491" customFormat="false" ht="12.75" hidden="false" customHeight="false" outlineLevel="0" collapsed="false">
      <c r="A491" s="371"/>
      <c r="B491" s="377" t="n">
        <f aca="false">+[1]data1cf!A491</f>
        <v>-166271.701674842</v>
      </c>
      <c r="C491" s="377" t="n">
        <f aca="false">+[1]data1cf!B491</f>
        <v>10787.0187754251</v>
      </c>
      <c r="D491" s="377" t="n">
        <f aca="false">+[1]data1cf!C491</f>
        <v>49190.8831005899</v>
      </c>
      <c r="E491" s="377" t="n">
        <f aca="false">+[1]data1cf!D491</f>
        <v>45394.6224024205</v>
      </c>
      <c r="F491" s="377" t="n">
        <f aca="false">+[1]data1cf!E491</f>
        <v>24847.8998211031</v>
      </c>
      <c r="G491" s="377" t="n">
        <f aca="false">+[1]data1cf!F491</f>
        <v>24847.1067801099</v>
      </c>
      <c r="H491" s="377" t="n">
        <f aca="false">+[1]data1cf!G491</f>
        <v>24226.0943674949</v>
      </c>
      <c r="I491" s="377" t="n">
        <f aca="false">+[1]data1cf!H491</f>
        <v>23914.8885990872</v>
      </c>
      <c r="J491" s="377" t="n">
        <f aca="false">+[1]data1cf!I491</f>
        <v>24819.2221806489</v>
      </c>
      <c r="K491" s="377" t="n">
        <f aca="false">+[1]data1cf!J491</f>
        <v>25383.2523707603</v>
      </c>
      <c r="L491" s="377" t="n">
        <f aca="false">+[1]data1cf!K491</f>
        <v>26016.2428591177</v>
      </c>
      <c r="M491" s="377" t="n">
        <f aca="false">+[1]data1cf!L491</f>
        <v>26746.4568784896</v>
      </c>
      <c r="N491" s="377" t="n">
        <f aca="false">+[1]data1cf!M491</f>
        <v>27513.212072446</v>
      </c>
      <c r="O491" s="377" t="n">
        <f aca="false">+[1]data1cf!N491</f>
        <v>28028.4235438019</v>
      </c>
      <c r="P491" s="377" t="n">
        <f aca="false">+[1]data1cf!O491</f>
        <v>36140.5509503328</v>
      </c>
      <c r="Q491" s="377" t="n">
        <f aca="false">+[1]data1cf!P491</f>
        <v>43941.5082156129</v>
      </c>
      <c r="R491" s="377" t="n">
        <f aca="false">+[1]data1cf!Q491</f>
        <v>34435.4511757248</v>
      </c>
      <c r="S491" s="377" t="n">
        <f aca="false">+[1]data1cf!R491</f>
        <v>24527.119771941</v>
      </c>
      <c r="T491" s="377" t="n">
        <f aca="false">+[1]data1cf!S491</f>
        <v>24335.421900822</v>
      </c>
      <c r="U491" s="377" t="n">
        <f aca="false">+[1]data1cf!T491</f>
        <v>24118.7514100689</v>
      </c>
      <c r="V491" s="377" t="n">
        <f aca="false">+[1]data1cf!U491</f>
        <v>44787.0315665406</v>
      </c>
      <c r="W491" s="377" t="n">
        <f aca="false">+[1]data1cf!V491</f>
        <v>0</v>
      </c>
      <c r="X491" s="377" t="n">
        <f aca="false">+[1]data1cf!W491</f>
        <v>0</v>
      </c>
      <c r="Y491" s="377" t="n">
        <f aca="false">+[1]data1cf!X491</f>
        <v>0</v>
      </c>
      <c r="Z491" s="377" t="n">
        <f aca="false">+[1]data1cf!Y491</f>
        <v>0</v>
      </c>
      <c r="AA491" s="377" t="n">
        <f aca="false">+[1]data1cf!Z491</f>
        <v>0</v>
      </c>
      <c r="AB491" s="377" t="n">
        <f aca="false">+[1]data1cf!AA491</f>
        <v>0</v>
      </c>
      <c r="AC491" s="377" t="n">
        <f aca="false">+[1]data1cf!AB491</f>
        <v>0</v>
      </c>
      <c r="AD491" s="377" t="n">
        <f aca="false">+[1]data1cf!AC491</f>
        <v>0</v>
      </c>
      <c r="AE491" s="377" t="n">
        <f aca="false">+[1]data1cf!AD491</f>
        <v>0</v>
      </c>
      <c r="AF491" s="377" t="n">
        <f aca="false">+[1]data1cf!AE491</f>
        <v>0</v>
      </c>
      <c r="AG491" s="377"/>
      <c r="AH491" s="378" t="n">
        <f aca="false">XNPV(0.1,B491:AF491,$B$1:$AF$1)</f>
        <v>82499.9968509294</v>
      </c>
      <c r="AI491" s="378" t="n">
        <f aca="false">SUMPRODUCT(B491:AA491,$B$1010:$AA$1010)</f>
        <v>165775.210167646</v>
      </c>
      <c r="AJ491" s="379" t="n">
        <f aca="false">SUMPRODUCT(B491:AF491,$B$1012:$AF$1012)</f>
        <v>165352.057657168</v>
      </c>
      <c r="AK491" s="380" t="n">
        <f aca="false">XIRR(B491:AF491,$B$1:$AF$1)</f>
        <v>0.167212250179673</v>
      </c>
      <c r="AL491" s="381" t="n">
        <f aca="false">1-EXP(-(1/0.25)*(AI491/ABS($AI$1010)))</f>
        <v>0.983856131561734</v>
      </c>
    </row>
    <row r="492" customFormat="false" ht="12.75" hidden="false" customHeight="false" outlineLevel="0" collapsed="false">
      <c r="A492" s="371"/>
      <c r="B492" s="377" t="n">
        <f aca="false">+[1]data1cf!A492</f>
        <v>-151763.905483791</v>
      </c>
      <c r="C492" s="377" t="n">
        <f aca="false">+[1]data1cf!B492</f>
        <v>7754.67977420548</v>
      </c>
      <c r="D492" s="377" t="n">
        <f aca="false">+[1]data1cf!C492</f>
        <v>41177.9646660414</v>
      </c>
      <c r="E492" s="377" t="n">
        <f aca="false">+[1]data1cf!D492</f>
        <v>44141.8571979389</v>
      </c>
      <c r="F492" s="377" t="n">
        <f aca="false">+[1]data1cf!E492</f>
        <v>22508.9154099867</v>
      </c>
      <c r="G492" s="377" t="n">
        <f aca="false">+[1]data1cf!F492</f>
        <v>22673.2800696546</v>
      </c>
      <c r="H492" s="377" t="n">
        <f aca="false">+[1]data1cf!G492</f>
        <v>22258.738205571</v>
      </c>
      <c r="I492" s="377" t="n">
        <f aca="false">+[1]data1cf!H492</f>
        <v>22120.910138816</v>
      </c>
      <c r="J492" s="377" t="n">
        <f aca="false">+[1]data1cf!I492</f>
        <v>23093.1708512193</v>
      </c>
      <c r="K492" s="377" t="n">
        <f aca="false">+[1]data1cf!J492</f>
        <v>23747.2308669374</v>
      </c>
      <c r="L492" s="377" t="n">
        <f aca="false">+[1]data1cf!K492</f>
        <v>24465.6719715589</v>
      </c>
      <c r="M492" s="377" t="n">
        <f aca="false">+[1]data1cf!L492</f>
        <v>25271.341779175</v>
      </c>
      <c r="N492" s="377" t="n">
        <f aca="false">+[1]data1cf!M492</f>
        <v>26110.74191</v>
      </c>
      <c r="O492" s="377" t="n">
        <f aca="false">+[1]data1cf!N492</f>
        <v>26714.3518456432</v>
      </c>
      <c r="P492" s="377" t="n">
        <f aca="false">+[1]data1cf!O492</f>
        <v>34252.2915195938</v>
      </c>
      <c r="Q492" s="377" t="n">
        <f aca="false">+[1]data1cf!P492</f>
        <v>41452.6560896238</v>
      </c>
      <c r="R492" s="377" t="n">
        <f aca="false">+[1]data1cf!Q492</f>
        <v>32808.8538459093</v>
      </c>
      <c r="S492" s="377" t="n">
        <f aca="false">+[1]data1cf!R492</f>
        <v>23783.1395776084</v>
      </c>
      <c r="T492" s="377" t="n">
        <f aca="false">+[1]data1cf!S492</f>
        <v>23630.5351526697</v>
      </c>
      <c r="U492" s="377" t="n">
        <f aca="false">+[1]data1cf!T492</f>
        <v>23453.0002210467</v>
      </c>
      <c r="V492" s="377" t="n">
        <f aca="false">+[1]data1cf!U492</f>
        <v>42342.8504449132</v>
      </c>
      <c r="W492" s="377" t="n">
        <f aca="false">+[1]data1cf!V492</f>
        <v>0</v>
      </c>
      <c r="X492" s="377" t="n">
        <f aca="false">+[1]data1cf!W492</f>
        <v>0</v>
      </c>
      <c r="Y492" s="377" t="n">
        <f aca="false">+[1]data1cf!X492</f>
        <v>0</v>
      </c>
      <c r="Z492" s="377" t="n">
        <f aca="false">+[1]data1cf!Y492</f>
        <v>0</v>
      </c>
      <c r="AA492" s="377" t="n">
        <f aca="false">+[1]data1cf!Z492</f>
        <v>0</v>
      </c>
      <c r="AB492" s="377" t="n">
        <f aca="false">+[1]data1cf!AA492</f>
        <v>0</v>
      </c>
      <c r="AC492" s="377" t="n">
        <f aca="false">+[1]data1cf!AB492</f>
        <v>0</v>
      </c>
      <c r="AD492" s="377" t="n">
        <f aca="false">+[1]data1cf!AC492</f>
        <v>0</v>
      </c>
      <c r="AE492" s="377" t="n">
        <f aca="false">+[1]data1cf!AD492</f>
        <v>0</v>
      </c>
      <c r="AF492" s="377" t="n">
        <f aca="false">+[1]data1cf!AE492</f>
        <v>0</v>
      </c>
      <c r="AG492" s="377"/>
      <c r="AH492" s="378" t="n">
        <f aca="false">XNPV(0.1,B492:AF492,$B$1:$AF$1)</f>
        <v>76083.1848368492</v>
      </c>
      <c r="AI492" s="378" t="n">
        <f aca="false">SUMPRODUCT(B492:AA492,$B$1010:$AA$1010)</f>
        <v>154236.83409323</v>
      </c>
      <c r="AJ492" s="379" t="n">
        <f aca="false">SUMPRODUCT(B492:AF492,$B$1012:$AF$1012)</f>
        <v>153838.333344908</v>
      </c>
      <c r="AK492" s="380" t="n">
        <f aca="false">XIRR(B492:AF492,$B$1:$AF$1)</f>
        <v>0.165798352828617</v>
      </c>
      <c r="AL492" s="381" t="n">
        <f aca="false">1-EXP(-(1/0.25)*(AI492/ABS($AI$1010)))</f>
        <v>0.978485322732241</v>
      </c>
    </row>
    <row r="493" customFormat="false" ht="12.75" hidden="false" customHeight="false" outlineLevel="0" collapsed="false">
      <c r="A493" s="371"/>
      <c r="B493" s="377" t="n">
        <f aca="false">+[1]data1cf!A493</f>
        <v>-169727.653173796</v>
      </c>
      <c r="C493" s="377" t="n">
        <f aca="false">+[1]data1cf!B493</f>
        <v>8809.80142380916</v>
      </c>
      <c r="D493" s="377" t="n">
        <f aca="false">+[1]data1cf!C493</f>
        <v>45944.8127203573</v>
      </c>
      <c r="E493" s="377" t="n">
        <f aca="false">+[1]data1cf!D493</f>
        <v>45681.1715731376</v>
      </c>
      <c r="F493" s="377" t="n">
        <f aca="false">+[1]data1cf!E493</f>
        <v>25405.0772569573</v>
      </c>
      <c r="G493" s="377" t="n">
        <f aca="false">+[1]data1cf!F493</f>
        <v>25364.9414380778</v>
      </c>
      <c r="H493" s="377" t="n">
        <f aca="false">+[1]data1cf!G493</f>
        <v>24694.7449735028</v>
      </c>
      <c r="I493" s="377" t="n">
        <f aca="false">+[1]data1cf!H493</f>
        <v>24342.2383128011</v>
      </c>
      <c r="J493" s="377" t="n">
        <f aca="false">+[1]data1cf!I493</f>
        <v>25230.3907413773</v>
      </c>
      <c r="K493" s="377" t="n">
        <f aca="false">+[1]data1cf!J493</f>
        <v>25772.97462037</v>
      </c>
      <c r="L493" s="377" t="n">
        <f aca="false">+[1]data1cf!K493</f>
        <v>26385.6096266491</v>
      </c>
      <c r="M493" s="377" t="n">
        <f aca="false">+[1]data1cf!L493</f>
        <v>27097.8490659367</v>
      </c>
      <c r="N493" s="377" t="n">
        <f aca="false">+[1]data1cf!M493</f>
        <v>27847.2992622794</v>
      </c>
      <c r="O493" s="377" t="n">
        <f aca="false">+[1]data1cf!N493</f>
        <v>28341.4530346482</v>
      </c>
      <c r="P493" s="377" t="n">
        <f aca="false">+[1]data1cf!O493</f>
        <v>36590.3596548487</v>
      </c>
      <c r="Q493" s="377" t="n">
        <f aca="false">+[1]data1cf!P493</f>
        <v>44534.386149809</v>
      </c>
      <c r="R493" s="377" t="n">
        <f aca="false">+[1]data1cf!Q493</f>
        <v>34822.9284607751</v>
      </c>
      <c r="S493" s="377" t="n">
        <f aca="false">+[1]data1cf!R493</f>
        <v>24704.345825708</v>
      </c>
      <c r="T493" s="377" t="n">
        <f aca="false">+[1]data1cf!S493</f>
        <v>24503.3353717442</v>
      </c>
      <c r="U493" s="377" t="n">
        <f aca="false">+[1]data1cf!T493</f>
        <v>24277.342266277</v>
      </c>
      <c r="V493" s="377" t="n">
        <f aca="false">+[1]data1cf!U493</f>
        <v>45369.2682687772</v>
      </c>
      <c r="W493" s="377" t="n">
        <f aca="false">+[1]data1cf!V493</f>
        <v>0</v>
      </c>
      <c r="X493" s="377" t="n">
        <f aca="false">+[1]data1cf!W493</f>
        <v>0</v>
      </c>
      <c r="Y493" s="377" t="n">
        <f aca="false">+[1]data1cf!X493</f>
        <v>0</v>
      </c>
      <c r="Z493" s="377" t="n">
        <f aca="false">+[1]data1cf!Y493</f>
        <v>0</v>
      </c>
      <c r="AA493" s="377" t="n">
        <f aca="false">+[1]data1cf!Z493</f>
        <v>0</v>
      </c>
      <c r="AB493" s="377" t="n">
        <f aca="false">+[1]data1cf!AA493</f>
        <v>0</v>
      </c>
      <c r="AC493" s="377" t="n">
        <f aca="false">+[1]data1cf!AB493</f>
        <v>0</v>
      </c>
      <c r="AD493" s="377" t="n">
        <f aca="false">+[1]data1cf!AC493</f>
        <v>0</v>
      </c>
      <c r="AE493" s="377" t="n">
        <f aca="false">+[1]data1cf!AD493</f>
        <v>0</v>
      </c>
      <c r="AF493" s="377" t="n">
        <f aca="false">+[1]data1cf!AE493</f>
        <v>0</v>
      </c>
      <c r="AG493" s="377"/>
      <c r="AH493" s="378" t="n">
        <f aca="false">XNPV(0.1,B493:AF493,$B$1:$AF$1)</f>
        <v>77306.4020747186</v>
      </c>
      <c r="AI493" s="378" t="n">
        <f aca="false">SUMPRODUCT(B493:AA493,$B$1010:$AA$1010)</f>
        <v>161310.702283177</v>
      </c>
      <c r="AJ493" s="379" t="n">
        <f aca="false">SUMPRODUCT(B493:AF493,$B$1012:$AF$1012)</f>
        <v>160883.464159209</v>
      </c>
      <c r="AK493" s="380" t="n">
        <f aca="false">XIRR(B493:AF493,$B$1:$AF$1)</f>
        <v>0.160701179218122</v>
      </c>
      <c r="AL493" s="381" t="n">
        <f aca="false">1-EXP(-(1/0.25)*(AI493/ABS($AI$1010)))</f>
        <v>0.981958695919599</v>
      </c>
    </row>
    <row r="494" customFormat="false" ht="12.75" hidden="false" customHeight="false" outlineLevel="0" collapsed="false">
      <c r="A494" s="371"/>
      <c r="B494" s="377" t="n">
        <f aca="false">+[1]data1cf!A494</f>
        <v>-170450.483081185</v>
      </c>
      <c r="C494" s="377" t="n">
        <f aca="false">+[1]data1cf!B494</f>
        <v>12227.734231042</v>
      </c>
      <c r="D494" s="377" t="n">
        <f aca="false">+[1]data1cf!C494</f>
        <v>46931.9241182521</v>
      </c>
      <c r="E494" s="377" t="n">
        <f aca="false">+[1]data1cf!D494</f>
        <v>42347.8584756662</v>
      </c>
      <c r="F494" s="377" t="n">
        <f aca="false">+[1]data1cf!E494</f>
        <v>25521.6137634679</v>
      </c>
      <c r="G494" s="377" t="n">
        <f aca="false">+[1]data1cf!F494</f>
        <v>25473.249201649</v>
      </c>
      <c r="H494" s="377" t="n">
        <f aca="false">+[1]data1cf!G494</f>
        <v>24792.7656413973</v>
      </c>
      <c r="I494" s="377" t="n">
        <f aca="false">+[1]data1cf!H494</f>
        <v>24431.6206881267</v>
      </c>
      <c r="J494" s="377" t="n">
        <f aca="false">+[1]data1cf!I494</f>
        <v>25316.3887459102</v>
      </c>
      <c r="K494" s="377" t="n">
        <f aca="false">+[1]data1cf!J494</f>
        <v>25854.4870193947</v>
      </c>
      <c r="L494" s="377" t="n">
        <f aca="false">+[1]data1cf!K494</f>
        <v>26462.864572631</v>
      </c>
      <c r="M494" s="377" t="n">
        <f aca="false">+[1]data1cf!L494</f>
        <v>27171.344536688</v>
      </c>
      <c r="N494" s="377" t="n">
        <f aca="false">+[1]data1cf!M494</f>
        <v>27917.175304394</v>
      </c>
      <c r="O494" s="377" t="n">
        <f aca="false">+[1]data1cf!N494</f>
        <v>28406.9247514668</v>
      </c>
      <c r="P494" s="377" t="n">
        <f aca="false">+[1]data1cf!O494</f>
        <v>36684.4394428106</v>
      </c>
      <c r="Q494" s="377" t="n">
        <f aca="false">+[1]data1cf!P494</f>
        <v>44658.3895978891</v>
      </c>
      <c r="R494" s="377" t="n">
        <f aca="false">+[1]data1cf!Q494</f>
        <v>34903.971313996</v>
      </c>
      <c r="S494" s="377" t="n">
        <f aca="false">+[1]data1cf!R494</f>
        <v>24741.4135600412</v>
      </c>
      <c r="T494" s="377" t="n">
        <f aca="false">+[1]data1cf!S494</f>
        <v>24538.4553318109</v>
      </c>
      <c r="U494" s="377" t="n">
        <f aca="false">+[1]data1cf!T494</f>
        <v>24310.5123538608</v>
      </c>
      <c r="V494" s="377" t="n">
        <f aca="false">+[1]data1cf!U494</f>
        <v>45491.0460488426</v>
      </c>
      <c r="W494" s="377" t="n">
        <f aca="false">+[1]data1cf!V494</f>
        <v>0</v>
      </c>
      <c r="X494" s="377" t="n">
        <f aca="false">+[1]data1cf!W494</f>
        <v>0</v>
      </c>
      <c r="Y494" s="377" t="n">
        <f aca="false">+[1]data1cf!X494</f>
        <v>0</v>
      </c>
      <c r="Z494" s="377" t="n">
        <f aca="false">+[1]data1cf!Y494</f>
        <v>0</v>
      </c>
      <c r="AA494" s="377" t="n">
        <f aca="false">+[1]data1cf!Z494</f>
        <v>0</v>
      </c>
      <c r="AB494" s="377" t="n">
        <f aca="false">+[1]data1cf!AA494</f>
        <v>0</v>
      </c>
      <c r="AC494" s="377" t="n">
        <f aca="false">+[1]data1cf!AB494</f>
        <v>0</v>
      </c>
      <c r="AD494" s="377" t="n">
        <f aca="false">+[1]data1cf!AC494</f>
        <v>0</v>
      </c>
      <c r="AE494" s="377" t="n">
        <f aca="false">+[1]data1cf!AD494</f>
        <v>0</v>
      </c>
      <c r="AF494" s="377" t="n">
        <f aca="false">+[1]data1cf!AE494</f>
        <v>0</v>
      </c>
      <c r="AG494" s="377"/>
      <c r="AH494" s="378" t="n">
        <f aca="false">XNPV(0.1,B494:AF494,$B$1:$AF$1)</f>
        <v>78531.1024211822</v>
      </c>
      <c r="AI494" s="378" t="n">
        <f aca="false">SUMPRODUCT(B494:AA494,$B$1010:$AA$1010)</f>
        <v>162625.241275314</v>
      </c>
      <c r="AJ494" s="379" t="n">
        <f aca="false">SUMPRODUCT(B494:AF494,$B$1012:$AF$1012)</f>
        <v>162197.45249322</v>
      </c>
      <c r="AK494" s="380" t="n">
        <f aca="false">XIRR(B494:AF494,$B$1:$AF$1)</f>
        <v>0.16196086149895</v>
      </c>
      <c r="AL494" s="381" t="n">
        <f aca="false">1-EXP(-(1/0.25)*(AI494/ABS($AI$1010)))</f>
        <v>0.982539444424064</v>
      </c>
    </row>
    <row r="495" customFormat="false" ht="12.75" hidden="false" customHeight="false" outlineLevel="0" collapsed="false">
      <c r="A495" s="371"/>
      <c r="B495" s="377" t="n">
        <f aca="false">+[1]data1cf!A495</f>
        <v>-195469.358441805</v>
      </c>
      <c r="C495" s="377" t="n">
        <f aca="false">+[1]data1cf!B495</f>
        <v>6521.86100244892</v>
      </c>
      <c r="D495" s="377" t="n">
        <f aca="false">+[1]data1cf!C495</f>
        <v>47132.5640641575</v>
      </c>
      <c r="E495" s="377" t="n">
        <f aca="false">+[1]data1cf!D495</f>
        <v>50983.6207478915</v>
      </c>
      <c r="F495" s="377" t="n">
        <f aca="false">+[1]data1cf!E495</f>
        <v>29555.2215341813</v>
      </c>
      <c r="G495" s="377" t="n">
        <f aca="false">+[1]data1cf!F495</f>
        <v>29222.0404590016</v>
      </c>
      <c r="H495" s="377" t="n">
        <f aca="false">+[1]data1cf!G495</f>
        <v>28185.4958643017</v>
      </c>
      <c r="I495" s="377" t="n">
        <f aca="false">+[1]data1cf!H495</f>
        <v>27525.3589035043</v>
      </c>
      <c r="J495" s="377" t="n">
        <f aca="false">+[1]data1cf!I495</f>
        <v>28292.985777489</v>
      </c>
      <c r="K495" s="377" t="n">
        <f aca="false">+[1]data1cf!J495</f>
        <v>28675.826494558</v>
      </c>
      <c r="L495" s="377" t="n">
        <f aca="false">+[1]data1cf!K495</f>
        <v>29136.843394967</v>
      </c>
      <c r="M495" s="377" t="n">
        <f aca="false">+[1]data1cf!L495</f>
        <v>29715.1989116957</v>
      </c>
      <c r="N495" s="377" t="n">
        <f aca="false">+[1]data1cf!M495</f>
        <v>30335.7525803052</v>
      </c>
      <c r="O495" s="377" t="n">
        <f aca="false">+[1]data1cf!N495</f>
        <v>30673.057773892</v>
      </c>
      <c r="P495" s="377" t="n">
        <f aca="false">+[1]data1cf!O495</f>
        <v>39940.7663669037</v>
      </c>
      <c r="Q495" s="377" t="n">
        <f aca="false">+[1]data1cf!P495</f>
        <v>48950.4461108933</v>
      </c>
      <c r="R495" s="377" t="n">
        <f aca="false">+[1]data1cf!Q495</f>
        <v>37709.0586836185</v>
      </c>
      <c r="S495" s="377" t="n">
        <f aca="false">+[1]data1cf!R495</f>
        <v>26024.416678341</v>
      </c>
      <c r="T495" s="377" t="n">
        <f aca="false">+[1]data1cf!S495</f>
        <v>25754.0413149015</v>
      </c>
      <c r="U495" s="377" t="n">
        <f aca="false">+[1]data1cf!T495</f>
        <v>25458.6085774351</v>
      </c>
      <c r="V495" s="377" t="n">
        <f aca="false">+[1]data1cf!U495</f>
        <v>49706.0668580325</v>
      </c>
      <c r="W495" s="377" t="n">
        <f aca="false">+[1]data1cf!V495</f>
        <v>0</v>
      </c>
      <c r="X495" s="377" t="n">
        <f aca="false">+[1]data1cf!W495</f>
        <v>0</v>
      </c>
      <c r="Y495" s="377" t="n">
        <f aca="false">+[1]data1cf!X495</f>
        <v>0</v>
      </c>
      <c r="Z495" s="377" t="n">
        <f aca="false">+[1]data1cf!Y495</f>
        <v>0</v>
      </c>
      <c r="AA495" s="377" t="n">
        <f aca="false">+[1]data1cf!Z495</f>
        <v>0</v>
      </c>
      <c r="AB495" s="377" t="n">
        <f aca="false">+[1]data1cf!AA495</f>
        <v>0</v>
      </c>
      <c r="AC495" s="377" t="n">
        <f aca="false">+[1]data1cf!AB495</f>
        <v>0</v>
      </c>
      <c r="AD495" s="377" t="n">
        <f aca="false">+[1]data1cf!AC495</f>
        <v>0</v>
      </c>
      <c r="AE495" s="377" t="n">
        <f aca="false">+[1]data1cf!AD495</f>
        <v>0</v>
      </c>
      <c r="AF495" s="377" t="n">
        <f aca="false">+[1]data1cf!AE495</f>
        <v>0</v>
      </c>
      <c r="AG495" s="377"/>
      <c r="AH495" s="378" t="n">
        <f aca="false">XNPV(0.1,B495:AF495,$B$1:$AF$1)</f>
        <v>73268.2703694258</v>
      </c>
      <c r="AI495" s="378" t="n">
        <f aca="false">SUMPRODUCT(B495:AA495,$B$1010:$AA$1010)</f>
        <v>165397.236975332</v>
      </c>
      <c r="AJ495" s="379" t="n">
        <f aca="false">SUMPRODUCT(B495:AF495,$B$1012:$AF$1012)</f>
        <v>164929.701327003</v>
      </c>
      <c r="AK495" s="380" t="n">
        <f aca="false">XIRR(B495:AF495,$B$1:$AF$1)</f>
        <v>0.149863121430285</v>
      </c>
      <c r="AL495" s="381" t="n">
        <f aca="false">1-EXP(-(1/0.25)*(AI495/ABS($AI$1010)))</f>
        <v>0.983703534779873</v>
      </c>
    </row>
    <row r="496" customFormat="false" ht="12.75" hidden="false" customHeight="false" outlineLevel="0" collapsed="false">
      <c r="A496" s="371"/>
      <c r="B496" s="377" t="n">
        <f aca="false">+[1]data1cf!A496</f>
        <v>-155235.833782336</v>
      </c>
      <c r="C496" s="377" t="n">
        <f aca="false">+[1]data1cf!B496</f>
        <v>7371.70943674051</v>
      </c>
      <c r="D496" s="377" t="n">
        <f aca="false">+[1]data1cf!C496</f>
        <v>41690.649042513</v>
      </c>
      <c r="E496" s="377" t="n">
        <f aca="false">+[1]data1cf!D496</f>
        <v>42306.2003083947</v>
      </c>
      <c r="F496" s="377" t="n">
        <f aca="false">+[1]data1cf!E496</f>
        <v>23068.6686667784</v>
      </c>
      <c r="G496" s="377" t="n">
        <f aca="false">+[1]data1cf!F496</f>
        <v>23193.5086676285</v>
      </c>
      <c r="H496" s="377" t="n">
        <f aca="false">+[1]data1cf!G496</f>
        <v>22729.5553746263</v>
      </c>
      <c r="I496" s="377" t="n">
        <f aca="false">+[1]data1cf!H496</f>
        <v>22550.235482319</v>
      </c>
      <c r="J496" s="377" t="n">
        <f aca="false">+[1]data1cf!I496</f>
        <v>23506.240236567</v>
      </c>
      <c r="K496" s="377" t="n">
        <f aca="false">+[1]data1cf!J496</f>
        <v>24138.7547952686</v>
      </c>
      <c r="L496" s="377" t="n">
        <f aca="false">+[1]data1cf!K496</f>
        <v>24836.7463147964</v>
      </c>
      <c r="M496" s="377" t="n">
        <f aca="false">+[1]data1cf!L496</f>
        <v>25624.3584461777</v>
      </c>
      <c r="N496" s="377" t="n">
        <f aca="false">+[1]data1cf!M496</f>
        <v>26446.3735787068</v>
      </c>
      <c r="O496" s="377" t="n">
        <f aca="false">+[1]data1cf!N496</f>
        <v>27028.8284660115</v>
      </c>
      <c r="P496" s="377" t="n">
        <f aca="false">+[1]data1cf!O496</f>
        <v>34704.1796813961</v>
      </c>
      <c r="Q496" s="377" t="n">
        <f aca="false">+[1]data1cf!P496</f>
        <v>42048.2748874978</v>
      </c>
      <c r="R496" s="377" t="n">
        <f aca="false">+[1]data1cf!Q496</f>
        <v>33198.1224312515</v>
      </c>
      <c r="S496" s="377" t="n">
        <f aca="false">+[1]data1cf!R496</f>
        <v>23961.1849441302</v>
      </c>
      <c r="T496" s="377" t="n">
        <f aca="false">+[1]data1cf!S496</f>
        <v>23799.2248844491</v>
      </c>
      <c r="U496" s="377" t="n">
        <f aca="false">+[1]data1cf!T496</f>
        <v>23612.3242398374</v>
      </c>
      <c r="V496" s="377" t="n">
        <f aca="false">+[1]data1cf!U496</f>
        <v>42927.7788166106</v>
      </c>
      <c r="W496" s="377" t="n">
        <f aca="false">+[1]data1cf!V496</f>
        <v>0</v>
      </c>
      <c r="X496" s="377" t="n">
        <f aca="false">+[1]data1cf!W496</f>
        <v>0</v>
      </c>
      <c r="Y496" s="377" t="n">
        <f aca="false">+[1]data1cf!X496</f>
        <v>0</v>
      </c>
      <c r="Z496" s="377" t="n">
        <f aca="false">+[1]data1cf!Y496</f>
        <v>0</v>
      </c>
      <c r="AA496" s="377" t="n">
        <f aca="false">+[1]data1cf!Z496</f>
        <v>0</v>
      </c>
      <c r="AB496" s="377" t="n">
        <f aca="false">+[1]data1cf!AA496</f>
        <v>0</v>
      </c>
      <c r="AC496" s="377" t="n">
        <f aca="false">+[1]data1cf!AB496</f>
        <v>0</v>
      </c>
      <c r="AD496" s="377" t="n">
        <f aca="false">+[1]data1cf!AC496</f>
        <v>0</v>
      </c>
      <c r="AE496" s="377" t="n">
        <f aca="false">+[1]data1cf!AD496</f>
        <v>0</v>
      </c>
      <c r="AF496" s="377" t="n">
        <f aca="false">+[1]data1cf!AE496</f>
        <v>0</v>
      </c>
      <c r="AG496" s="377"/>
      <c r="AH496" s="378" t="n">
        <f aca="false">XNPV(0.1,B496:AF496,$B$1:$AF$1)</f>
        <v>73846.1784473691</v>
      </c>
      <c r="AI496" s="378" t="n">
        <f aca="false">SUMPRODUCT(B496:AA496,$B$1010:$AA$1010)</f>
        <v>152862.281545863</v>
      </c>
      <c r="AJ496" s="379" t="n">
        <f aca="false">SUMPRODUCT(B496:AF496,$B$1012:$AF$1012)</f>
        <v>152459.240445755</v>
      </c>
      <c r="AK496" s="380" t="n">
        <f aca="false">XIRR(B496:AF496,$B$1:$AF$1)</f>
        <v>0.162172324463793</v>
      </c>
      <c r="AL496" s="381" t="n">
        <f aca="false">1-EXP(-(1/0.25)*(AI496/ABS($AI$1010)))</f>
        <v>0.97773650015954</v>
      </c>
    </row>
    <row r="497" customFormat="false" ht="12.75" hidden="false" customHeight="false" outlineLevel="0" collapsed="false">
      <c r="A497" s="371"/>
      <c r="B497" s="377" t="n">
        <f aca="false">+[1]data1cf!A497</f>
        <v>-193083.597105216</v>
      </c>
      <c r="C497" s="377" t="n">
        <f aca="false">+[1]data1cf!B497</f>
        <v>6554.08291847519</v>
      </c>
      <c r="D497" s="377" t="n">
        <f aca="false">+[1]data1cf!C497</f>
        <v>48193.0458090918</v>
      </c>
      <c r="E497" s="377" t="n">
        <f aca="false">+[1]data1cf!D497</f>
        <v>51045.9069878544</v>
      </c>
      <c r="F497" s="377" t="n">
        <f aca="false">+[1]data1cf!E497</f>
        <v>29170.5829232275</v>
      </c>
      <c r="G497" s="377" t="n">
        <f aca="false">+[1]data1cf!F497</f>
        <v>28864.5615111343</v>
      </c>
      <c r="H497" s="377" t="n">
        <f aca="false">+[1]data1cf!G497</f>
        <v>27861.9703470826</v>
      </c>
      <c r="I497" s="377" t="n">
        <f aca="false">+[1]data1cf!H497</f>
        <v>27230.3448026149</v>
      </c>
      <c r="J497" s="377" t="n">
        <f aca="false">+[1]data1cf!I497</f>
        <v>28009.1420790738</v>
      </c>
      <c r="K497" s="377" t="n">
        <f aca="false">+[1]data1cf!J497</f>
        <v>28406.7879170754</v>
      </c>
      <c r="L497" s="377" t="n">
        <f aca="false">+[1]data1cf!K497</f>
        <v>28881.8569018799</v>
      </c>
      <c r="M497" s="377" t="n">
        <f aca="false">+[1]data1cf!L497</f>
        <v>29472.6208850526</v>
      </c>
      <c r="N497" s="377" t="n">
        <f aca="false">+[1]data1cf!M497</f>
        <v>30105.120784461</v>
      </c>
      <c r="O497" s="377" t="n">
        <f aca="false">+[1]data1cf!N497</f>
        <v>30456.9628267553</v>
      </c>
      <c r="P497" s="377" t="n">
        <f aca="false">+[1]data1cf!O497</f>
        <v>39630.2480577146</v>
      </c>
      <c r="Q497" s="377" t="n">
        <f aca="false">+[1]data1cf!P497</f>
        <v>48541.1622268023</v>
      </c>
      <c r="R497" s="377" t="n">
        <f aca="false">+[1]data1cf!Q497</f>
        <v>37441.5698818343</v>
      </c>
      <c r="S497" s="377" t="n">
        <f aca="false">+[1]data1cf!R497</f>
        <v>25902.071481355</v>
      </c>
      <c r="T497" s="377" t="n">
        <f aca="false">+[1]data1cf!S497</f>
        <v>25638.1249118675</v>
      </c>
      <c r="U497" s="377" t="n">
        <f aca="false">+[1]data1cf!T497</f>
        <v>25349.1278936951</v>
      </c>
      <c r="V497" s="377" t="n">
        <f aca="false">+[1]data1cf!U497</f>
        <v>49304.1289797488</v>
      </c>
      <c r="W497" s="377" t="n">
        <f aca="false">+[1]data1cf!V497</f>
        <v>0</v>
      </c>
      <c r="X497" s="377" t="n">
        <f aca="false">+[1]data1cf!W497</f>
        <v>0</v>
      </c>
      <c r="Y497" s="377" t="n">
        <f aca="false">+[1]data1cf!X497</f>
        <v>0</v>
      </c>
      <c r="Z497" s="377" t="n">
        <f aca="false">+[1]data1cf!Y497</f>
        <v>0</v>
      </c>
      <c r="AA497" s="377" t="n">
        <f aca="false">+[1]data1cf!Z497</f>
        <v>0</v>
      </c>
      <c r="AB497" s="377" t="n">
        <f aca="false">+[1]data1cf!AA497</f>
        <v>0</v>
      </c>
      <c r="AC497" s="377" t="n">
        <f aca="false">+[1]data1cf!AB497</f>
        <v>0</v>
      </c>
      <c r="AD497" s="377" t="n">
        <f aca="false">+[1]data1cf!AC497</f>
        <v>0</v>
      </c>
      <c r="AE497" s="377" t="n">
        <f aca="false">+[1]data1cf!AD497</f>
        <v>0</v>
      </c>
      <c r="AF497" s="377" t="n">
        <f aca="false">+[1]data1cf!AE497</f>
        <v>0</v>
      </c>
      <c r="AG497" s="377"/>
      <c r="AH497" s="378" t="n">
        <f aca="false">XNPV(0.1,B497:AF497,$B$1:$AF$1)</f>
        <v>74862.114899652</v>
      </c>
      <c r="AI497" s="378" t="n">
        <f aca="false">SUMPRODUCT(B497:AA497,$B$1010:$AA$1010)</f>
        <v>166372.767561469</v>
      </c>
      <c r="AJ497" s="379" t="n">
        <f aca="false">SUMPRODUCT(B497:AF497,$B$1012:$AF$1012)</f>
        <v>165908.462777154</v>
      </c>
      <c r="AK497" s="380" t="n">
        <f aca="false">XIRR(B497:AF497,$B$1:$AF$1)</f>
        <v>0.151730357885159</v>
      </c>
      <c r="AL497" s="381" t="n">
        <f aca="false">1-EXP(-(1/0.25)*(AI497/ABS($AI$1010)))</f>
        <v>0.984094469824787</v>
      </c>
    </row>
    <row r="498" customFormat="false" ht="12.75" hidden="false" customHeight="false" outlineLevel="0" collapsed="false">
      <c r="A498" s="371"/>
      <c r="B498" s="377" t="n">
        <f aca="false">+[1]data1cf!A498</f>
        <v>-192173.38109937</v>
      </c>
      <c r="C498" s="377" t="n">
        <f aca="false">+[1]data1cf!B498</f>
        <v>8871.87144825036</v>
      </c>
      <c r="D498" s="377" t="n">
        <f aca="false">+[1]data1cf!C498</f>
        <v>47503.6427335031</v>
      </c>
      <c r="E498" s="377" t="n">
        <f aca="false">+[1]data1cf!D498</f>
        <v>48537.1259527677</v>
      </c>
      <c r="F498" s="377" t="n">
        <f aca="false">+[1]data1cf!E498</f>
        <v>29023.8355454464</v>
      </c>
      <c r="G498" s="377" t="n">
        <f aca="false">+[1]data1cf!F498</f>
        <v>28728.1760918923</v>
      </c>
      <c r="H498" s="377" t="n">
        <f aca="false">+[1]data1cf!G498</f>
        <v>27738.5388455508</v>
      </c>
      <c r="I498" s="377" t="n">
        <f aca="false">+[1]data1cf!H498</f>
        <v>27117.7909807125</v>
      </c>
      <c r="J498" s="377" t="n">
        <f aca="false">+[1]data1cf!I498</f>
        <v>27900.8499907187</v>
      </c>
      <c r="K498" s="377" t="n">
        <f aca="false">+[1]data1cf!J498</f>
        <v>28304.1442805728</v>
      </c>
      <c r="L498" s="377" t="n">
        <f aca="false">+[1]data1cf!K498</f>
        <v>28784.5744186226</v>
      </c>
      <c r="M498" s="377" t="n">
        <f aca="false">+[1]data1cf!L498</f>
        <v>29380.0724816853</v>
      </c>
      <c r="N498" s="377" t="n">
        <f aca="false">+[1]data1cf!M498</f>
        <v>30017.130108774</v>
      </c>
      <c r="O498" s="377" t="n">
        <f aca="false">+[1]data1cf!N498</f>
        <v>30374.5182516633</v>
      </c>
      <c r="P498" s="377" t="n">
        <f aca="false">+[1]data1cf!O498</f>
        <v>39511.7790680475</v>
      </c>
      <c r="Q498" s="377" t="n">
        <f aca="false">+[1]data1cf!P498</f>
        <v>48385.0121808941</v>
      </c>
      <c r="R498" s="377" t="n">
        <f aca="false">+[1]data1cf!Q498</f>
        <v>37339.5175159775</v>
      </c>
      <c r="S498" s="377" t="n">
        <f aca="false">+[1]data1cf!R498</f>
        <v>25855.3943243288</v>
      </c>
      <c r="T498" s="377" t="n">
        <f aca="false">+[1]data1cf!S498</f>
        <v>25593.900469228</v>
      </c>
      <c r="U498" s="377" t="n">
        <f aca="false">+[1]data1cf!T498</f>
        <v>25307.3588075996</v>
      </c>
      <c r="V498" s="377" t="n">
        <f aca="false">+[1]data1cf!U498</f>
        <v>49150.7815830256</v>
      </c>
      <c r="W498" s="377" t="n">
        <f aca="false">+[1]data1cf!V498</f>
        <v>0</v>
      </c>
      <c r="X498" s="377" t="n">
        <f aca="false">+[1]data1cf!W498</f>
        <v>0</v>
      </c>
      <c r="Y498" s="377" t="n">
        <f aca="false">+[1]data1cf!X498</f>
        <v>0</v>
      </c>
      <c r="Z498" s="377" t="n">
        <f aca="false">+[1]data1cf!Y498</f>
        <v>0</v>
      </c>
      <c r="AA498" s="377" t="n">
        <f aca="false">+[1]data1cf!Z498</f>
        <v>0</v>
      </c>
      <c r="AB498" s="377" t="n">
        <f aca="false">+[1]data1cf!AA498</f>
        <v>0</v>
      </c>
      <c r="AC498" s="377" t="n">
        <f aca="false">+[1]data1cf!AB498</f>
        <v>0</v>
      </c>
      <c r="AD498" s="377" t="n">
        <f aca="false">+[1]data1cf!AC498</f>
        <v>0</v>
      </c>
      <c r="AE498" s="377" t="n">
        <f aca="false">+[1]data1cf!AD498</f>
        <v>0</v>
      </c>
      <c r="AF498" s="377" t="n">
        <f aca="false">+[1]data1cf!AE498</f>
        <v>0</v>
      </c>
      <c r="AG498" s="377"/>
      <c r="AH498" s="378" t="n">
        <f aca="false">XNPV(0.1,B498:AF498,$B$1:$AF$1)</f>
        <v>74759.9673604732</v>
      </c>
      <c r="AI498" s="378" t="n">
        <f aca="false">SUMPRODUCT(B498:AA498,$B$1010:$AA$1010)</f>
        <v>165793.072297852</v>
      </c>
      <c r="AJ498" s="379" t="n">
        <f aca="false">SUMPRODUCT(B498:AF498,$B$1012:$AF$1012)</f>
        <v>165330.939241056</v>
      </c>
      <c r="AK498" s="380" t="n">
        <f aca="false">XIRR(B498:AF498,$B$1:$AF$1)</f>
        <v>0.1520191101402</v>
      </c>
      <c r="AL498" s="381" t="n">
        <f aca="false">1-EXP(-(1/0.25)*(AI498/ABS($AI$1010)))</f>
        <v>0.983863307465138</v>
      </c>
    </row>
    <row r="499" customFormat="false" ht="12.75" hidden="false" customHeight="false" outlineLevel="0" collapsed="false">
      <c r="A499" s="371"/>
      <c r="B499" s="377" t="n">
        <f aca="false">+[1]data1cf!A499</f>
        <v>-198687.439529752</v>
      </c>
      <c r="C499" s="377" t="n">
        <f aca="false">+[1]data1cf!B499</f>
        <v>6785.29158383147</v>
      </c>
      <c r="D499" s="377" t="n">
        <f aca="false">+[1]data1cf!C499</f>
        <v>50524.5112277409</v>
      </c>
      <c r="E499" s="377" t="n">
        <f aca="false">+[1]data1cf!D499</f>
        <v>49921.5539952017</v>
      </c>
      <c r="F499" s="377" t="n">
        <f aca="false">+[1]data1cf!E499</f>
        <v>30074.0488873708</v>
      </c>
      <c r="G499" s="377" t="n">
        <f aca="false">+[1]data1cf!F499</f>
        <v>29704.2329666205</v>
      </c>
      <c r="H499" s="377" t="n">
        <f aca="false">+[1]data1cf!G499</f>
        <v>28621.889619395</v>
      </c>
      <c r="I499" s="377" t="n">
        <f aca="false">+[1]data1cf!H499</f>
        <v>27923.2944740868</v>
      </c>
      <c r="J499" s="377" t="n">
        <f aca="false">+[1]data1cf!I499</f>
        <v>28675.8539310608</v>
      </c>
      <c r="K499" s="377" t="n">
        <f aca="false">+[1]data1cf!J499</f>
        <v>29038.72446966</v>
      </c>
      <c r="L499" s="377" t="n">
        <f aca="false">+[1]data1cf!K499</f>
        <v>29480.7869397386</v>
      </c>
      <c r="M499" s="377" t="n">
        <f aca="false">+[1]data1cf!L499</f>
        <v>30042.4050525275</v>
      </c>
      <c r="N499" s="377" t="n">
        <f aca="false">+[1]data1cf!M499</f>
        <v>30646.8448128361</v>
      </c>
      <c r="O499" s="377" t="n">
        <f aca="false">+[1]data1cf!N499</f>
        <v>30964.5416922184</v>
      </c>
      <c r="P499" s="377" t="n">
        <f aca="false">+[1]data1cf!O499</f>
        <v>40359.615093697</v>
      </c>
      <c r="Q499" s="377" t="n">
        <f aca="false">+[1]data1cf!P499</f>
        <v>49502.5167253316</v>
      </c>
      <c r="R499" s="377" t="n">
        <f aca="false">+[1]data1cf!Q499</f>
        <v>38069.8662132978</v>
      </c>
      <c r="S499" s="377" t="n">
        <f aca="false">+[1]data1cf!R499</f>
        <v>26189.4444028596</v>
      </c>
      <c r="T499" s="377" t="n">
        <f aca="false">+[1]data1cf!S499</f>
        <v>25910.3974342942</v>
      </c>
      <c r="U499" s="377" t="n">
        <f aca="false">+[1]data1cf!T499</f>
        <v>25606.2837503185</v>
      </c>
      <c r="V499" s="377" t="n">
        <f aca="false">+[1]data1cf!U499</f>
        <v>50248.2286680997</v>
      </c>
      <c r="W499" s="377" t="n">
        <f aca="false">+[1]data1cf!V499</f>
        <v>0</v>
      </c>
      <c r="X499" s="377" t="n">
        <f aca="false">+[1]data1cf!W499</f>
        <v>0</v>
      </c>
      <c r="Y499" s="377" t="n">
        <f aca="false">+[1]data1cf!X499</f>
        <v>0</v>
      </c>
      <c r="Z499" s="377" t="n">
        <f aca="false">+[1]data1cf!Y499</f>
        <v>0</v>
      </c>
      <c r="AA499" s="377" t="n">
        <f aca="false">+[1]data1cf!Z499</f>
        <v>0</v>
      </c>
      <c r="AB499" s="377" t="n">
        <f aca="false">+[1]data1cf!AA499</f>
        <v>0</v>
      </c>
      <c r="AC499" s="377" t="n">
        <f aca="false">+[1]data1cf!AB499</f>
        <v>0</v>
      </c>
      <c r="AD499" s="377" t="n">
        <f aca="false">+[1]data1cf!AC499</f>
        <v>0</v>
      </c>
      <c r="AE499" s="377" t="n">
        <f aca="false">+[1]data1cf!AD499</f>
        <v>0</v>
      </c>
      <c r="AF499" s="377" t="n">
        <f aca="false">+[1]data1cf!AE499</f>
        <v>0</v>
      </c>
      <c r="AG499" s="377"/>
      <c r="AH499" s="378" t="n">
        <f aca="false">XNPV(0.1,B499:AF499,$B$1:$AF$1)</f>
        <v>74647.157020976</v>
      </c>
      <c r="AI499" s="378" t="n">
        <f aca="false">SUMPRODUCT(B499:AA499,$B$1010:$AA$1010)</f>
        <v>167879.996660773</v>
      </c>
      <c r="AJ499" s="379" t="n">
        <f aca="false">SUMPRODUCT(B499:AF499,$B$1012:$AF$1012)</f>
        <v>167407.128700456</v>
      </c>
      <c r="AK499" s="380" t="n">
        <f aca="false">XIRR(B499:AF499,$B$1:$AF$1)</f>
        <v>0.150283619208799</v>
      </c>
      <c r="AL499" s="381" t="n">
        <f aca="false">1-EXP(-(1/0.25)*(AI499/ABS($AI$1010)))</f>
        <v>0.98468012063486</v>
      </c>
    </row>
    <row r="500" customFormat="false" ht="12.75" hidden="false" customHeight="false" outlineLevel="0" collapsed="false">
      <c r="A500" s="371"/>
      <c r="B500" s="377" t="n">
        <f aca="false">+[1]data1cf!A500</f>
        <v>-165827.59914616</v>
      </c>
      <c r="C500" s="377" t="n">
        <f aca="false">+[1]data1cf!B500</f>
        <v>11163.989875204</v>
      </c>
      <c r="D500" s="377" t="n">
        <f aca="false">+[1]data1cf!C500</f>
        <v>46243.7673726185</v>
      </c>
      <c r="E500" s="377" t="n">
        <f aca="false">+[1]data1cf!D500</f>
        <v>44373.5368875096</v>
      </c>
      <c r="F500" s="377" t="n">
        <f aca="false">+[1]data1cf!E500</f>
        <v>24776.3004632237</v>
      </c>
      <c r="G500" s="377" t="n">
        <f aca="false">+[1]data1cf!F500</f>
        <v>24780.5631144616</v>
      </c>
      <c r="H500" s="377" t="n">
        <f aca="false">+[1]data1cf!G500</f>
        <v>24165.8710341351</v>
      </c>
      <c r="I500" s="377" t="n">
        <f aca="false">+[1]data1cf!H500</f>
        <v>23859.9725828905</v>
      </c>
      <c r="J500" s="377" t="n">
        <f aca="false">+[1]data1cf!I500</f>
        <v>24766.3855023595</v>
      </c>
      <c r="K500" s="377" t="n">
        <f aca="false">+[1]data1cf!J500</f>
        <v>25333.1716226398</v>
      </c>
      <c r="L500" s="377" t="n">
        <f aca="false">+[1]data1cf!K500</f>
        <v>25968.7778656069</v>
      </c>
      <c r="M500" s="377" t="n">
        <f aca="false">+[1]data1cf!L500</f>
        <v>26701.3016848907</v>
      </c>
      <c r="N500" s="377" t="n">
        <f aca="false">+[1]data1cf!M500</f>
        <v>27470.2806349389</v>
      </c>
      <c r="O500" s="377" t="n">
        <f aca="false">+[1]data1cf!N500</f>
        <v>27988.19809837</v>
      </c>
      <c r="P500" s="377" t="n">
        <f aca="false">+[1]data1cf!O500</f>
        <v>36082.7488708884</v>
      </c>
      <c r="Q500" s="377" t="n">
        <f aca="false">+[1]data1cf!P500</f>
        <v>43865.321211873</v>
      </c>
      <c r="R500" s="377" t="n">
        <f aca="false">+[1]data1cf!Q500</f>
        <v>34385.6589138399</v>
      </c>
      <c r="S500" s="377" t="n">
        <f aca="false">+[1]data1cf!R500</f>
        <v>24504.3455696265</v>
      </c>
      <c r="T500" s="377" t="n">
        <f aca="false">+[1]data1cf!S500</f>
        <v>24313.8443997897</v>
      </c>
      <c r="U500" s="377" t="n">
        <f aca="false">+[1]data1cf!T500</f>
        <v>24098.3718994509</v>
      </c>
      <c r="V500" s="377" t="n">
        <f aca="false">+[1]data1cf!U500</f>
        <v>44712.2120003998</v>
      </c>
      <c r="W500" s="377" t="n">
        <f aca="false">+[1]data1cf!V500</f>
        <v>0</v>
      </c>
      <c r="X500" s="377" t="n">
        <f aca="false">+[1]data1cf!W500</f>
        <v>0</v>
      </c>
      <c r="Y500" s="377" t="n">
        <f aca="false">+[1]data1cf!X500</f>
        <v>0</v>
      </c>
      <c r="Z500" s="377" t="n">
        <f aca="false">+[1]data1cf!Y500</f>
        <v>0</v>
      </c>
      <c r="AA500" s="377" t="n">
        <f aca="false">+[1]data1cf!Z500</f>
        <v>0</v>
      </c>
      <c r="AB500" s="377" t="n">
        <f aca="false">+[1]data1cf!AA500</f>
        <v>0</v>
      </c>
      <c r="AC500" s="377" t="n">
        <f aca="false">+[1]data1cf!AB500</f>
        <v>0</v>
      </c>
      <c r="AD500" s="377" t="n">
        <f aca="false">+[1]data1cf!AC500</f>
        <v>0</v>
      </c>
      <c r="AE500" s="377" t="n">
        <f aca="false">+[1]data1cf!AD500</f>
        <v>0</v>
      </c>
      <c r="AF500" s="377" t="n">
        <f aca="false">+[1]data1cf!AE500</f>
        <v>0</v>
      </c>
      <c r="AG500" s="377"/>
      <c r="AH500" s="378" t="n">
        <f aca="false">XNPV(0.1,B500:AF500,$B$1:$AF$1)</f>
        <v>79760.1700591643</v>
      </c>
      <c r="AI500" s="378" t="n">
        <f aca="false">SUMPRODUCT(B500:AA500,$B$1010:$AA$1010)</f>
        <v>162599.629942124</v>
      </c>
      <c r="AJ500" s="379" t="n">
        <f aca="false">SUMPRODUCT(B500:AF500,$B$1012:$AF$1012)</f>
        <v>162178.273976675</v>
      </c>
      <c r="AK500" s="380" t="n">
        <f aca="false">XIRR(B500:AF500,$B$1:$AF$1)</f>
        <v>0.164636901611389</v>
      </c>
      <c r="AL500" s="381" t="n">
        <f aca="false">1-EXP(-(1/0.25)*(AI500/ABS($AI$1010)))</f>
        <v>0.982528310174771</v>
      </c>
    </row>
    <row r="501" customFormat="false" ht="12.75" hidden="false" customHeight="false" outlineLevel="0" collapsed="false">
      <c r="A501" s="371"/>
      <c r="B501" s="377" t="n">
        <f aca="false">+[1]data1cf!A501</f>
        <v>-168023.317048689</v>
      </c>
      <c r="C501" s="377" t="n">
        <f aca="false">+[1]data1cf!B501</f>
        <v>12447.8949887148</v>
      </c>
      <c r="D501" s="377" t="n">
        <f aca="false">+[1]data1cf!C501</f>
        <v>42754.8488078881</v>
      </c>
      <c r="E501" s="377" t="n">
        <f aca="false">+[1]data1cf!D501</f>
        <v>45250.451019694</v>
      </c>
      <c r="F501" s="377" t="n">
        <f aca="false">+[1]data1cf!E501</f>
        <v>25130.2997803902</v>
      </c>
      <c r="G501" s="377" t="n">
        <f aca="false">+[1]data1cf!F501</f>
        <v>25109.566235424</v>
      </c>
      <c r="H501" s="377" t="n">
        <f aca="false">+[1]data1cf!G501</f>
        <v>24463.6253648756</v>
      </c>
      <c r="I501" s="377" t="n">
        <f aca="false">+[1]data1cf!H501</f>
        <v>24131.4866412695</v>
      </c>
      <c r="J501" s="377" t="n">
        <f aca="false">+[1]data1cf!I501</f>
        <v>25027.6189629628</v>
      </c>
      <c r="K501" s="377" t="n">
        <f aca="false">+[1]data1cf!J501</f>
        <v>25580.7792990615</v>
      </c>
      <c r="L501" s="377" t="n">
        <f aca="false">+[1]data1cf!K501</f>
        <v>26203.4528094865</v>
      </c>
      <c r="M501" s="377" t="n">
        <f aca="false">+[1]data1cf!L501</f>
        <v>26924.5565879238</v>
      </c>
      <c r="N501" s="377" t="n">
        <f aca="false">+[1]data1cf!M501</f>
        <v>27682.5409123023</v>
      </c>
      <c r="O501" s="377" t="n">
        <f aca="false">+[1]data1cf!N501</f>
        <v>28187.0794939215</v>
      </c>
      <c r="P501" s="377" t="n">
        <f aca="false">+[1]data1cf!O501</f>
        <v>36368.5321133668</v>
      </c>
      <c r="Q501" s="377" t="n">
        <f aca="false">+[1]data1cf!P501</f>
        <v>44242.0026249433</v>
      </c>
      <c r="R501" s="377" t="n">
        <f aca="false">+[1]data1cf!Q501</f>
        <v>34631.8402655937</v>
      </c>
      <c r="S501" s="377" t="n">
        <f aca="false">+[1]data1cf!R501</f>
        <v>24616.9450720121</v>
      </c>
      <c r="T501" s="377" t="n">
        <f aca="false">+[1]data1cf!S501</f>
        <v>24420.5272089354</v>
      </c>
      <c r="U501" s="377" t="n">
        <f aca="false">+[1]data1cf!T501</f>
        <v>24199.1316416693</v>
      </c>
      <c r="V501" s="377" t="n">
        <f aca="false">+[1]data1cf!U501</f>
        <v>45082.1325710436</v>
      </c>
      <c r="W501" s="377" t="n">
        <f aca="false">+[1]data1cf!V501</f>
        <v>0</v>
      </c>
      <c r="X501" s="377" t="n">
        <f aca="false">+[1]data1cf!W501</f>
        <v>0</v>
      </c>
      <c r="Y501" s="377" t="n">
        <f aca="false">+[1]data1cf!X501</f>
        <v>0</v>
      </c>
      <c r="Z501" s="377" t="n">
        <f aca="false">+[1]data1cf!Y501</f>
        <v>0</v>
      </c>
      <c r="AA501" s="377" t="n">
        <f aca="false">+[1]data1cf!Z501</f>
        <v>0</v>
      </c>
      <c r="AB501" s="377" t="n">
        <f aca="false">+[1]data1cf!AA501</f>
        <v>0</v>
      </c>
      <c r="AC501" s="377" t="n">
        <f aca="false">+[1]data1cf!AB501</f>
        <v>0</v>
      </c>
      <c r="AD501" s="377" t="n">
        <f aca="false">+[1]data1cf!AC501</f>
        <v>0</v>
      </c>
      <c r="AE501" s="377" t="n">
        <f aca="false">+[1]data1cf!AD501</f>
        <v>0</v>
      </c>
      <c r="AF501" s="377" t="n">
        <f aca="false">+[1]data1cf!AE501</f>
        <v>0</v>
      </c>
      <c r="AG501" s="377"/>
      <c r="AH501" s="378" t="n">
        <f aca="false">XNPV(0.1,B501:AF501,$B$1:$AF$1)</f>
        <v>78112.9123571824</v>
      </c>
      <c r="AI501" s="378" t="n">
        <f aca="false">SUMPRODUCT(B501:AA501,$B$1010:$AA$1010)</f>
        <v>161483.2749403</v>
      </c>
      <c r="AJ501" s="379" t="n">
        <f aca="false">SUMPRODUCT(B501:AF501,$B$1012:$AF$1012)</f>
        <v>161059.079338614</v>
      </c>
      <c r="AK501" s="380" t="n">
        <f aca="false">XIRR(B501:AF501,$B$1:$AF$1)</f>
        <v>0.162254353432767</v>
      </c>
      <c r="AL501" s="381" t="n">
        <f aca="false">1-EXP(-(1/0.25)*(AI501/ABS($AI$1010)))</f>
        <v>0.982036024452977</v>
      </c>
    </row>
    <row r="502" customFormat="false" ht="12.75" hidden="false" customHeight="false" outlineLevel="0" collapsed="false">
      <c r="A502" s="371"/>
      <c r="B502" s="377" t="n">
        <f aca="false">+[1]data1cf!A502</f>
        <v>-196849.045919146</v>
      </c>
      <c r="C502" s="377" t="n">
        <f aca="false">+[1]data1cf!B502</f>
        <v>7443.6759846279</v>
      </c>
      <c r="D502" s="377" t="n">
        <f aca="false">+[1]data1cf!C502</f>
        <v>47899.9236471138</v>
      </c>
      <c r="E502" s="377" t="n">
        <f aca="false">+[1]data1cf!D502</f>
        <v>47539.3636844667</v>
      </c>
      <c r="F502" s="377" t="n">
        <f aca="false">+[1]data1cf!E502</f>
        <v>29777.6583163926</v>
      </c>
      <c r="G502" s="377" t="n">
        <f aca="false">+[1]data1cf!F502</f>
        <v>29428.7707887377</v>
      </c>
      <c r="H502" s="377" t="n">
        <f aca="false">+[1]data1cf!G502</f>
        <v>28372.5909009518</v>
      </c>
      <c r="I502" s="377" t="n">
        <f aca="false">+[1]data1cf!H502</f>
        <v>27695.9657678177</v>
      </c>
      <c r="J502" s="377" t="n">
        <f aca="false">+[1]data1cf!I502</f>
        <v>28457.1327901091</v>
      </c>
      <c r="K502" s="377" t="n">
        <f aca="false">+[1]data1cf!J502</f>
        <v>28831.4116952157</v>
      </c>
      <c r="L502" s="377" t="n">
        <f aca="false">+[1]data1cf!K502</f>
        <v>29284.3022652269</v>
      </c>
      <c r="M502" s="377" t="n">
        <f aca="false">+[1]data1cf!L502</f>
        <v>29855.4819569881</v>
      </c>
      <c r="N502" s="377" t="n">
        <f aca="false">+[1]data1cf!M502</f>
        <v>30469.1271118323</v>
      </c>
      <c r="O502" s="377" t="n">
        <f aca="false">+[1]data1cf!N502</f>
        <v>30798.025635475</v>
      </c>
      <c r="P502" s="377" t="n">
        <f aca="false">+[1]data1cf!O502</f>
        <v>40120.3393259014</v>
      </c>
      <c r="Q502" s="377" t="n">
        <f aca="false">+[1]data1cf!P502</f>
        <v>49187.1352720836</v>
      </c>
      <c r="R502" s="377" t="n">
        <f aca="false">+[1]data1cf!Q502</f>
        <v>37863.7476478876</v>
      </c>
      <c r="S502" s="377" t="n">
        <f aca="false">+[1]data1cf!R502</f>
        <v>26095.1689927513</v>
      </c>
      <c r="T502" s="377" t="n">
        <f aca="false">+[1]data1cf!S502</f>
        <v>25821.0758531981</v>
      </c>
      <c r="U502" s="377" t="n">
        <f aca="false">+[1]data1cf!T502</f>
        <v>25521.921334688</v>
      </c>
      <c r="V502" s="377" t="n">
        <f aca="false">+[1]data1cf!U502</f>
        <v>49938.5078188411</v>
      </c>
      <c r="W502" s="377" t="n">
        <f aca="false">+[1]data1cf!V502</f>
        <v>0</v>
      </c>
      <c r="X502" s="377" t="n">
        <f aca="false">+[1]data1cf!W502</f>
        <v>0</v>
      </c>
      <c r="Y502" s="377" t="n">
        <f aca="false">+[1]data1cf!X502</f>
        <v>0</v>
      </c>
      <c r="Z502" s="377" t="n">
        <f aca="false">+[1]data1cf!Y502</f>
        <v>0</v>
      </c>
      <c r="AA502" s="377" t="n">
        <f aca="false">+[1]data1cf!Z502</f>
        <v>0</v>
      </c>
      <c r="AB502" s="377" t="n">
        <f aca="false">+[1]data1cf!AA502</f>
        <v>0</v>
      </c>
      <c r="AC502" s="377" t="n">
        <f aca="false">+[1]data1cf!AB502</f>
        <v>0</v>
      </c>
      <c r="AD502" s="377" t="n">
        <f aca="false">+[1]data1cf!AC502</f>
        <v>0</v>
      </c>
      <c r="AE502" s="377" t="n">
        <f aca="false">+[1]data1cf!AD502</f>
        <v>0</v>
      </c>
      <c r="AF502" s="377" t="n">
        <f aca="false">+[1]data1cf!AE502</f>
        <v>0</v>
      </c>
      <c r="AG502" s="377"/>
      <c r="AH502" s="378" t="n">
        <f aca="false">XNPV(0.1,B502:AF502,$B$1:$AF$1)</f>
        <v>71782.2366162217</v>
      </c>
      <c r="AI502" s="378" t="n">
        <f aca="false">SUMPRODUCT(B502:AA502,$B$1010:$AA$1010)</f>
        <v>164066.255423677</v>
      </c>
      <c r="AJ502" s="379" t="n">
        <f aca="false">SUMPRODUCT(B502:AF502,$B$1012:$AF$1012)</f>
        <v>163597.651833322</v>
      </c>
      <c r="AK502" s="380" t="n">
        <f aca="false">XIRR(B502:AF502,$B$1:$AF$1)</f>
        <v>0.148473107082424</v>
      </c>
      <c r="AL502" s="381" t="n">
        <f aca="false">1-EXP(-(1/0.25)*(AI502/ABS($AI$1010)))</f>
        <v>0.983154611844892</v>
      </c>
    </row>
    <row r="503" customFormat="false" ht="12.75" hidden="false" customHeight="false" outlineLevel="0" collapsed="false">
      <c r="A503" s="371"/>
      <c r="B503" s="377" t="n">
        <f aca="false">+[1]data1cf!A503</f>
        <v>-182366.445814434</v>
      </c>
      <c r="C503" s="377" t="n">
        <f aca="false">+[1]data1cf!B503</f>
        <v>7182.33443204881</v>
      </c>
      <c r="D503" s="377" t="n">
        <f aca="false">+[1]data1cf!C503</f>
        <v>50792.0491026139</v>
      </c>
      <c r="E503" s="377" t="n">
        <f aca="false">+[1]data1cf!D503</f>
        <v>45968.4140080253</v>
      </c>
      <c r="F503" s="377" t="n">
        <f aca="false">+[1]data1cf!E503</f>
        <v>27442.7360834591</v>
      </c>
      <c r="G503" s="377" t="n">
        <f aca="false">+[1]data1cf!F503</f>
        <v>27258.7194225707</v>
      </c>
      <c r="H503" s="377" t="n">
        <f aca="false">+[1]data1cf!G503</f>
        <v>26408.651500269</v>
      </c>
      <c r="I503" s="377" t="n">
        <f aca="false">+[1]data1cf!H503</f>
        <v>25905.1029589922</v>
      </c>
      <c r="J503" s="377" t="n">
        <f aca="false">+[1]data1cf!I503</f>
        <v>26734.0791412195</v>
      </c>
      <c r="K503" s="377" t="n">
        <f aca="false">+[1]data1cf!J503</f>
        <v>27198.2315146731</v>
      </c>
      <c r="L503" s="377" t="n">
        <f aca="false">+[1]data1cf!K503</f>
        <v>27736.4242965267</v>
      </c>
      <c r="M503" s="377" t="n">
        <f aca="false">+[1]data1cf!L503</f>
        <v>28382.928730401</v>
      </c>
      <c r="N503" s="377" t="n">
        <f aca="false">+[1]data1cf!M503</f>
        <v>29069.0926576657</v>
      </c>
      <c r="O503" s="377" t="n">
        <f aca="false">+[1]data1cf!N503</f>
        <v>29486.2361215656</v>
      </c>
      <c r="P503" s="377" t="n">
        <f aca="false">+[1]data1cf!O503</f>
        <v>38235.3592869473</v>
      </c>
      <c r="Q503" s="377" t="n">
        <f aca="false">+[1]data1cf!P503</f>
        <v>46702.6056036356</v>
      </c>
      <c r="R503" s="377" t="n">
        <f aca="false">+[1]data1cf!Q503</f>
        <v>36239.9752741316</v>
      </c>
      <c r="S503" s="377" t="n">
        <f aca="false">+[1]data1cf!R503</f>
        <v>25352.4808891652</v>
      </c>
      <c r="T503" s="377" t="n">
        <f aca="false">+[1]data1cf!S503</f>
        <v>25117.4133011353</v>
      </c>
      <c r="U503" s="377" t="n">
        <f aca="false">+[1]data1cf!T503</f>
        <v>24857.3263739597</v>
      </c>
      <c r="V503" s="377" t="n">
        <f aca="false">+[1]data1cf!U503</f>
        <v>47498.5715734007</v>
      </c>
      <c r="W503" s="377" t="n">
        <f aca="false">+[1]data1cf!V503</f>
        <v>0</v>
      </c>
      <c r="X503" s="377" t="n">
        <f aca="false">+[1]data1cf!W503</f>
        <v>0</v>
      </c>
      <c r="Y503" s="377" t="n">
        <f aca="false">+[1]data1cf!X503</f>
        <v>0</v>
      </c>
      <c r="Z503" s="377" t="n">
        <f aca="false">+[1]data1cf!Y503</f>
        <v>0</v>
      </c>
      <c r="AA503" s="377" t="n">
        <f aca="false">+[1]data1cf!Z503</f>
        <v>0</v>
      </c>
      <c r="AB503" s="377" t="n">
        <f aca="false">+[1]data1cf!AA503</f>
        <v>0</v>
      </c>
      <c r="AC503" s="377" t="n">
        <f aca="false">+[1]data1cf!AB503</f>
        <v>0</v>
      </c>
      <c r="AD503" s="377" t="n">
        <f aca="false">+[1]data1cf!AC503</f>
        <v>0</v>
      </c>
      <c r="AE503" s="377" t="n">
        <f aca="false">+[1]data1cf!AD503</f>
        <v>0</v>
      </c>
      <c r="AF503" s="377" t="n">
        <f aca="false">+[1]data1cf!AE503</f>
        <v>0</v>
      </c>
      <c r="AG503" s="377"/>
      <c r="AH503" s="378" t="n">
        <f aca="false">XNPV(0.1,B503:AF503,$B$1:$AF$1)</f>
        <v>76648.8232315201</v>
      </c>
      <c r="AI503" s="378" t="n">
        <f aca="false">SUMPRODUCT(B503:AA503,$B$1010:$AA$1010)</f>
        <v>164703.496897573</v>
      </c>
      <c r="AJ503" s="379" t="n">
        <f aca="false">SUMPRODUCT(B503:AF503,$B$1012:$AF$1012)</f>
        <v>164256.280110546</v>
      </c>
      <c r="AK503" s="380" t="n">
        <f aca="false">XIRR(B503:AF503,$B$1:$AF$1)</f>
        <v>0.156218427723375</v>
      </c>
      <c r="AL503" s="381" t="n">
        <f aca="false">1-EXP(-(1/0.25)*(AI503/ABS($AI$1010)))</f>
        <v>0.983419692266838</v>
      </c>
    </row>
    <row r="504" customFormat="false" ht="12.75" hidden="false" customHeight="false" outlineLevel="0" collapsed="false">
      <c r="A504" s="371"/>
      <c r="B504" s="377" t="n">
        <f aca="false">+[1]data1cf!A504</f>
        <v>-187115.037176739</v>
      </c>
      <c r="C504" s="377" t="n">
        <f aca="false">+[1]data1cf!B504</f>
        <v>6281.69746088667</v>
      </c>
      <c r="D504" s="377" t="n">
        <f aca="false">+[1]data1cf!C504</f>
        <v>44615.9696755101</v>
      </c>
      <c r="E504" s="377" t="n">
        <f aca="false">+[1]data1cf!D504</f>
        <v>45033.979173457</v>
      </c>
      <c r="F504" s="377" t="n">
        <f aca="false">+[1]data1cf!E504</f>
        <v>28208.3162601399</v>
      </c>
      <c r="G504" s="377" t="n">
        <f aca="false">+[1]data1cf!F504</f>
        <v>27970.2413246213</v>
      </c>
      <c r="H504" s="377" t="n">
        <f aca="false">+[1]data1cf!G504</f>
        <v>27052.5928924737</v>
      </c>
      <c r="I504" s="377" t="n">
        <f aca="false">+[1]data1cf!H504</f>
        <v>26492.2955627772</v>
      </c>
      <c r="J504" s="377" t="n">
        <f aca="false">+[1]data1cf!I504</f>
        <v>27299.0383070287</v>
      </c>
      <c r="K504" s="377" t="n">
        <f aca="false">+[1]data1cf!J504</f>
        <v>27733.7227415481</v>
      </c>
      <c r="L504" s="377" t="n">
        <f aca="false">+[1]data1cf!K504</f>
        <v>28243.9464195521</v>
      </c>
      <c r="M504" s="377" t="n">
        <f aca="false">+[1]data1cf!L504</f>
        <v>28865.7531874563</v>
      </c>
      <c r="N504" s="377" t="n">
        <f aca="false">+[1]data1cf!M504</f>
        <v>29528.1394771537</v>
      </c>
      <c r="O504" s="377" t="n">
        <f aca="false">+[1]data1cf!N504</f>
        <v>29916.3489680072</v>
      </c>
      <c r="P504" s="377" t="n">
        <f aca="false">+[1]data1cf!O504</f>
        <v>38853.4112849572</v>
      </c>
      <c r="Q504" s="377" t="n">
        <f aca="false">+[1]data1cf!P504</f>
        <v>47517.2394427032</v>
      </c>
      <c r="R504" s="377" t="n">
        <f aca="false">+[1]data1cf!Q504</f>
        <v>36772.3818456463</v>
      </c>
      <c r="S504" s="377" t="n">
        <f aca="false">+[1]data1cf!R504</f>
        <v>25595.9953332621</v>
      </c>
      <c r="T504" s="377" t="n">
        <f aca="false">+[1]data1cf!S504</f>
        <v>25348.1319492057</v>
      </c>
      <c r="U504" s="377" t="n">
        <f aca="false">+[1]data1cf!T504</f>
        <v>25075.2354418846</v>
      </c>
      <c r="V504" s="377" t="n">
        <f aca="false">+[1]data1cf!U504</f>
        <v>48298.5840087303</v>
      </c>
      <c r="W504" s="377" t="n">
        <f aca="false">+[1]data1cf!V504</f>
        <v>0</v>
      </c>
      <c r="X504" s="377" t="n">
        <f aca="false">+[1]data1cf!W504</f>
        <v>0</v>
      </c>
      <c r="Y504" s="377" t="n">
        <f aca="false">+[1]data1cf!X504</f>
        <v>0</v>
      </c>
      <c r="Z504" s="377" t="n">
        <f aca="false">+[1]data1cf!Y504</f>
        <v>0</v>
      </c>
      <c r="AA504" s="377" t="n">
        <f aca="false">+[1]data1cf!Z504</f>
        <v>0</v>
      </c>
      <c r="AB504" s="377" t="n">
        <f aca="false">+[1]data1cf!AA504</f>
        <v>0</v>
      </c>
      <c r="AC504" s="377" t="n">
        <f aca="false">+[1]data1cf!AB504</f>
        <v>0</v>
      </c>
      <c r="AD504" s="377" t="n">
        <f aca="false">+[1]data1cf!AC504</f>
        <v>0</v>
      </c>
      <c r="AE504" s="377" t="n">
        <f aca="false">+[1]data1cf!AD504</f>
        <v>0</v>
      </c>
      <c r="AF504" s="377" t="n">
        <f aca="false">+[1]data1cf!AE504</f>
        <v>0</v>
      </c>
      <c r="AG504" s="377"/>
      <c r="AH504" s="378" t="n">
        <f aca="false">XNPV(0.1,B504:AF504,$B$1:$AF$1)</f>
        <v>68748.361948842</v>
      </c>
      <c r="AI504" s="378" t="n">
        <f aca="false">SUMPRODUCT(B504:AA504,$B$1010:$AA$1010)</f>
        <v>157618.486498964</v>
      </c>
      <c r="AJ504" s="379" t="n">
        <f aca="false">SUMPRODUCT(B504:AF504,$B$1012:$AF$1012)</f>
        <v>157166.370919258</v>
      </c>
      <c r="AK504" s="380" t="n">
        <f aca="false">XIRR(B504:AF504,$B$1:$AF$1)</f>
        <v>0.148189195368974</v>
      </c>
      <c r="AL504" s="381" t="n">
        <f aca="false">1-EXP(-(1/0.25)*(AI504/ABS($AI$1010)))</f>
        <v>0.980222110736357</v>
      </c>
    </row>
    <row r="505" customFormat="false" ht="12.75" hidden="false" customHeight="false" outlineLevel="0" collapsed="false">
      <c r="A505" s="371"/>
      <c r="B505" s="377" t="n">
        <f aca="false">+[1]data1cf!A505</f>
        <v>-181080.608050014</v>
      </c>
      <c r="C505" s="377" t="n">
        <f aca="false">+[1]data1cf!B505</f>
        <v>7529.66026159276</v>
      </c>
      <c r="D505" s="377" t="n">
        <f aca="false">+[1]data1cf!C505</f>
        <v>44286.7335312849</v>
      </c>
      <c r="E505" s="377" t="n">
        <f aca="false">+[1]data1cf!D505</f>
        <v>49256.1365274659</v>
      </c>
      <c r="F505" s="377" t="n">
        <f aca="false">+[1]data1cf!E505</f>
        <v>27235.4299946088</v>
      </c>
      <c r="G505" s="377" t="n">
        <f aca="false">+[1]data1cf!F505</f>
        <v>27066.0513949256</v>
      </c>
      <c r="H505" s="377" t="n">
        <f aca="false">+[1]data1cf!G505</f>
        <v>26234.2831251033</v>
      </c>
      <c r="I505" s="377" t="n">
        <f aca="false">+[1]data1cf!H505</f>
        <v>25746.1011903986</v>
      </c>
      <c r="J505" s="377" t="n">
        <f aca="false">+[1]data1cf!I505</f>
        <v>26581.0978094251</v>
      </c>
      <c r="K505" s="377" t="n">
        <f aca="false">+[1]data1cf!J505</f>
        <v>27053.2295994741</v>
      </c>
      <c r="L505" s="377" t="n">
        <f aca="false">+[1]data1cf!K505</f>
        <v>27598.9959388783</v>
      </c>
      <c r="M505" s="377" t="n">
        <f aca="false">+[1]data1cf!L505</f>
        <v>28252.1880805747</v>
      </c>
      <c r="N505" s="377" t="n">
        <f aca="false">+[1]data1cf!M505</f>
        <v>28944.7905876202</v>
      </c>
      <c r="O505" s="377" t="n">
        <f aca="false">+[1]data1cf!N505</f>
        <v>29369.7688792362</v>
      </c>
      <c r="P505" s="377" t="n">
        <f aca="false">+[1]data1cf!O505</f>
        <v>38068.001319335</v>
      </c>
      <c r="Q505" s="377" t="n">
        <f aca="false">+[1]data1cf!P505</f>
        <v>46482.0166174442</v>
      </c>
      <c r="R505" s="377" t="n">
        <f aca="false">+[1]data1cf!Q505</f>
        <v>36095.8086311323</v>
      </c>
      <c r="S505" s="377" t="n">
        <f aca="false">+[1]data1cf!R505</f>
        <v>25286.5413200359</v>
      </c>
      <c r="T505" s="377" t="n">
        <f aca="false">+[1]data1cf!S505</f>
        <v>25054.9386159056</v>
      </c>
      <c r="U505" s="377" t="n">
        <f aca="false">+[1]data1cf!T505</f>
        <v>24798.3203051344</v>
      </c>
      <c r="V505" s="377" t="n">
        <f aca="false">+[1]data1cf!U505</f>
        <v>47281.9418146226</v>
      </c>
      <c r="W505" s="377" t="n">
        <f aca="false">+[1]data1cf!V505</f>
        <v>0</v>
      </c>
      <c r="X505" s="377" t="n">
        <f aca="false">+[1]data1cf!W505</f>
        <v>0</v>
      </c>
      <c r="Y505" s="377" t="n">
        <f aca="false">+[1]data1cf!X505</f>
        <v>0</v>
      </c>
      <c r="Z505" s="377" t="n">
        <f aca="false">+[1]data1cf!Y505</f>
        <v>0</v>
      </c>
      <c r="AA505" s="377" t="n">
        <f aca="false">+[1]data1cf!Z505</f>
        <v>0</v>
      </c>
      <c r="AB505" s="377" t="n">
        <f aca="false">+[1]data1cf!AA505</f>
        <v>0</v>
      </c>
      <c r="AC505" s="377" t="n">
        <f aca="false">+[1]data1cf!AB505</f>
        <v>0</v>
      </c>
      <c r="AD505" s="377" t="n">
        <f aca="false">+[1]data1cf!AC505</f>
        <v>0</v>
      </c>
      <c r="AE505" s="377" t="n">
        <f aca="false">+[1]data1cf!AD505</f>
        <v>0</v>
      </c>
      <c r="AF505" s="377" t="n">
        <f aca="false">+[1]data1cf!AE505</f>
        <v>0</v>
      </c>
      <c r="AG505" s="377"/>
      <c r="AH505" s="378" t="n">
        <f aca="false">XNPV(0.1,B505:AF505,$B$1:$AF$1)</f>
        <v>74404.9335521009</v>
      </c>
      <c r="AI505" s="378" t="n">
        <f aca="false">SUMPRODUCT(B505:AA505,$B$1010:$AA$1010)</f>
        <v>161944.805899929</v>
      </c>
      <c r="AJ505" s="379" t="n">
        <f aca="false">SUMPRODUCT(B505:AF505,$B$1012:$AF$1012)</f>
        <v>161499.9500734</v>
      </c>
      <c r="AK505" s="380" t="n">
        <f aca="false">XIRR(B505:AF505,$B$1:$AF$1)</f>
        <v>0.154477350547266</v>
      </c>
      <c r="AL505" s="381" t="n">
        <f aca="false">1-EXP(-(1/0.25)*(AI505/ABS($AI$1010)))</f>
        <v>0.98224120842007</v>
      </c>
    </row>
    <row r="506" customFormat="false" ht="12.75" hidden="false" customHeight="false" outlineLevel="0" collapsed="false">
      <c r="A506" s="371"/>
      <c r="B506" s="377" t="n">
        <f aca="false">+[1]data1cf!A506</f>
        <v>-166630.357708252</v>
      </c>
      <c r="C506" s="377" t="n">
        <f aca="false">+[1]data1cf!B506</f>
        <v>9510.97144841979</v>
      </c>
      <c r="D506" s="377" t="n">
        <f aca="false">+[1]data1cf!C506</f>
        <v>42869.1465781588</v>
      </c>
      <c r="E506" s="377" t="n">
        <f aca="false">+[1]data1cf!D506</f>
        <v>45223.8629350778</v>
      </c>
      <c r="F506" s="377" t="n">
        <f aca="false">+[1]data1cf!E506</f>
        <v>24905.723274097</v>
      </c>
      <c r="G506" s="377" t="n">
        <f aca="false">+[1]data1cf!F506</f>
        <v>24900.8472693629</v>
      </c>
      <c r="H506" s="377" t="n">
        <f aca="false">+[1]data1cf!G506</f>
        <v>24274.7305730251</v>
      </c>
      <c r="I506" s="377" t="n">
        <f aca="false">+[1]data1cf!H506</f>
        <v>23959.2386292441</v>
      </c>
      <c r="J506" s="377" t="n">
        <f aca="false">+[1]data1cf!I506</f>
        <v>24861.892942984</v>
      </c>
      <c r="K506" s="377" t="n">
        <f aca="false">+[1]data1cf!J506</f>
        <v>25423.6974511437</v>
      </c>
      <c r="L506" s="377" t="n">
        <f aca="false">+[1]data1cf!K506</f>
        <v>26054.5754629625</v>
      </c>
      <c r="M506" s="377" t="n">
        <f aca="false">+[1]data1cf!L506</f>
        <v>26782.9240940044</v>
      </c>
      <c r="N506" s="377" t="n">
        <f aca="false">+[1]data1cf!M506</f>
        <v>27547.8833883933</v>
      </c>
      <c r="O506" s="377" t="n">
        <f aca="false">+[1]data1cf!N506</f>
        <v>28060.9095076708</v>
      </c>
      <c r="P506" s="377" t="n">
        <f aca="false">+[1]data1cf!O506</f>
        <v>36187.2317575733</v>
      </c>
      <c r="Q506" s="377" t="n">
        <f aca="false">+[1]data1cf!P506</f>
        <v>44003.0366393305</v>
      </c>
      <c r="R506" s="377" t="n">
        <f aca="false">+[1]data1cf!Q506</f>
        <v>34475.6632753838</v>
      </c>
      <c r="S506" s="377" t="n">
        <f aca="false">+[1]data1cf!R506</f>
        <v>24545.5121577949</v>
      </c>
      <c r="T506" s="377" t="n">
        <f aca="false">+[1]data1cf!S506</f>
        <v>24352.8478338698</v>
      </c>
      <c r="U506" s="377" t="n">
        <f aca="false">+[1]data1cf!T506</f>
        <v>24135.2098492107</v>
      </c>
      <c r="V506" s="377" t="n">
        <f aca="false">+[1]data1cf!U506</f>
        <v>44847.4556512512</v>
      </c>
      <c r="W506" s="377" t="n">
        <f aca="false">+[1]data1cf!V506</f>
        <v>0</v>
      </c>
      <c r="X506" s="377" t="n">
        <f aca="false">+[1]data1cf!W506</f>
        <v>0</v>
      </c>
      <c r="Y506" s="377" t="n">
        <f aca="false">+[1]data1cf!X506</f>
        <v>0</v>
      </c>
      <c r="Z506" s="377" t="n">
        <f aca="false">+[1]data1cf!Y506</f>
        <v>0</v>
      </c>
      <c r="AA506" s="377" t="n">
        <f aca="false">+[1]data1cf!Z506</f>
        <v>0</v>
      </c>
      <c r="AB506" s="377" t="n">
        <f aca="false">+[1]data1cf!AA506</f>
        <v>0</v>
      </c>
      <c r="AC506" s="377" t="n">
        <f aca="false">+[1]data1cf!AB506</f>
        <v>0</v>
      </c>
      <c r="AD506" s="377" t="n">
        <f aca="false">+[1]data1cf!AC506</f>
        <v>0</v>
      </c>
      <c r="AE506" s="377" t="n">
        <f aca="false">+[1]data1cf!AD506</f>
        <v>0</v>
      </c>
      <c r="AF506" s="377" t="n">
        <f aca="false">+[1]data1cf!AE506</f>
        <v>0</v>
      </c>
      <c r="AG506" s="377"/>
      <c r="AH506" s="378" t="n">
        <f aca="false">XNPV(0.1,B506:AF506,$B$1:$AF$1)</f>
        <v>75892.0339433086</v>
      </c>
      <c r="AI506" s="378" t="n">
        <f aca="false">SUMPRODUCT(B506:AA506,$B$1010:$AA$1010)</f>
        <v>158737.886533301</v>
      </c>
      <c r="AJ506" s="379" t="n">
        <f aca="false">SUMPRODUCT(B506:AF506,$B$1012:$AF$1012)</f>
        <v>158316.161030006</v>
      </c>
      <c r="AK506" s="380" t="n">
        <f aca="false">XIRR(B506:AF506,$B$1:$AF$1)</f>
        <v>0.160371664113166</v>
      </c>
      <c r="AL506" s="381" t="n">
        <f aca="false">1-EXP(-(1/0.25)*(AI506/ABS($AI$1010)))</f>
        <v>0.98076556291863</v>
      </c>
    </row>
    <row r="507" customFormat="false" ht="12.75" hidden="false" customHeight="false" outlineLevel="0" collapsed="false">
      <c r="A507" s="371"/>
      <c r="B507" s="377" t="n">
        <f aca="false">+[1]data1cf!A507</f>
        <v>-193170.316812428</v>
      </c>
      <c r="C507" s="377" t="n">
        <f aca="false">+[1]data1cf!B507</f>
        <v>4955.0894183848</v>
      </c>
      <c r="D507" s="377" t="n">
        <f aca="false">+[1]data1cf!C507</f>
        <v>49316.2129263799</v>
      </c>
      <c r="E507" s="377" t="n">
        <f aca="false">+[1]data1cf!D507</f>
        <v>50063.170472102</v>
      </c>
      <c r="F507" s="377" t="n">
        <f aca="false">+[1]data1cf!E507</f>
        <v>29184.564098634</v>
      </c>
      <c r="G507" s="377" t="n">
        <f aca="false">+[1]data1cf!F507</f>
        <v>28877.5554637221</v>
      </c>
      <c r="H507" s="377" t="n">
        <f aca="false">+[1]data1cf!G507</f>
        <v>27873.7301311395</v>
      </c>
      <c r="I507" s="377" t="n">
        <f aca="false">+[1]data1cf!H507</f>
        <v>27241.0682291622</v>
      </c>
      <c r="J507" s="377" t="n">
        <f aca="false">+[1]data1cf!I507</f>
        <v>28019.4594742144</v>
      </c>
      <c r="K507" s="377" t="n">
        <f aca="false">+[1]data1cf!J507</f>
        <v>28416.5671629329</v>
      </c>
      <c r="L507" s="377" t="n">
        <f aca="false">+[1]data1cf!K507</f>
        <v>28891.1253704751</v>
      </c>
      <c r="M507" s="377" t="n">
        <f aca="false">+[1]data1cf!L507</f>
        <v>29481.4383200257</v>
      </c>
      <c r="N507" s="377" t="n">
        <f aca="false">+[1]data1cf!M507</f>
        <v>30113.5039875513</v>
      </c>
      <c r="O507" s="377" t="n">
        <f aca="false">+[1]data1cf!N507</f>
        <v>30464.8176319524</v>
      </c>
      <c r="P507" s="377" t="n">
        <f aca="false">+[1]data1cf!O507</f>
        <v>39641.5350445745</v>
      </c>
      <c r="Q507" s="377" t="n">
        <f aca="false">+[1]data1cf!P507</f>
        <v>48556.0392298163</v>
      </c>
      <c r="R507" s="377" t="n">
        <f aca="false">+[1]data1cf!Q507</f>
        <v>37451.2927951104</v>
      </c>
      <c r="S507" s="377" t="n">
        <f aca="false">+[1]data1cf!R507</f>
        <v>25906.5185899147</v>
      </c>
      <c r="T507" s="377" t="n">
        <f aca="false">+[1]data1cf!S507</f>
        <v>25642.3383410894</v>
      </c>
      <c r="U507" s="377" t="n">
        <f aca="false">+[1]data1cf!T507</f>
        <v>25353.1073918509</v>
      </c>
      <c r="V507" s="377" t="n">
        <f aca="false">+[1]data1cf!U507</f>
        <v>49318.7389638191</v>
      </c>
      <c r="W507" s="377" t="n">
        <f aca="false">+[1]data1cf!V507</f>
        <v>0</v>
      </c>
      <c r="X507" s="377" t="n">
        <f aca="false">+[1]data1cf!W507</f>
        <v>0</v>
      </c>
      <c r="Y507" s="377" t="n">
        <f aca="false">+[1]data1cf!X507</f>
        <v>0</v>
      </c>
      <c r="Z507" s="377" t="n">
        <f aca="false">+[1]data1cf!Y507</f>
        <v>0</v>
      </c>
      <c r="AA507" s="377" t="n">
        <f aca="false">+[1]data1cf!Z507</f>
        <v>0</v>
      </c>
      <c r="AB507" s="377" t="n">
        <f aca="false">+[1]data1cf!AA507</f>
        <v>0</v>
      </c>
      <c r="AC507" s="377" t="n">
        <f aca="false">+[1]data1cf!AB507</f>
        <v>0</v>
      </c>
      <c r="AD507" s="377" t="n">
        <f aca="false">+[1]data1cf!AC507</f>
        <v>0</v>
      </c>
      <c r="AE507" s="377" t="n">
        <f aca="false">+[1]data1cf!AD507</f>
        <v>0</v>
      </c>
      <c r="AF507" s="377" t="n">
        <f aca="false">+[1]data1cf!AE507</f>
        <v>0</v>
      </c>
      <c r="AG507" s="377"/>
      <c r="AH507" s="378" t="n">
        <f aca="false">XNPV(0.1,B507:AF507,$B$1:$AF$1)</f>
        <v>73575.0075006212</v>
      </c>
      <c r="AI507" s="378" t="n">
        <f aca="false">SUMPRODUCT(B507:AA507,$B$1010:$AA$1010)</f>
        <v>165030.452512736</v>
      </c>
      <c r="AJ507" s="379" t="n">
        <f aca="false">SUMPRODUCT(B507:AF507,$B$1012:$AF$1012)</f>
        <v>164566.320775839</v>
      </c>
      <c r="AK507" s="380" t="n">
        <f aca="false">XIRR(B507:AF507,$B$1:$AF$1)</f>
        <v>0.1506161884243</v>
      </c>
      <c r="AL507" s="381" t="n">
        <f aca="false">1-EXP(-(1/0.25)*(AI507/ABS($AI$1010)))</f>
        <v>0.983554076305947</v>
      </c>
    </row>
    <row r="508" customFormat="false" ht="12.75" hidden="false" customHeight="false" outlineLevel="0" collapsed="false">
      <c r="A508" s="371"/>
      <c r="B508" s="377" t="n">
        <f aca="false">+[1]data1cf!A508</f>
        <v>-163910.304645549</v>
      </c>
      <c r="C508" s="377" t="n">
        <f aca="false">+[1]data1cf!B508</f>
        <v>5340.74945414509</v>
      </c>
      <c r="D508" s="377" t="n">
        <f aca="false">+[1]data1cf!C508</f>
        <v>42602.3247900644</v>
      </c>
      <c r="E508" s="377" t="n">
        <f aca="false">+[1]data1cf!D508</f>
        <v>45895.1715940063</v>
      </c>
      <c r="F508" s="377" t="n">
        <f aca="false">+[1]data1cf!E508</f>
        <v>24467.1892867645</v>
      </c>
      <c r="G508" s="377" t="n">
        <f aca="false">+[1]data1cf!F508</f>
        <v>24493.2785439899</v>
      </c>
      <c r="H508" s="377" t="n">
        <f aca="false">+[1]data1cf!G508</f>
        <v>23905.8728166025</v>
      </c>
      <c r="I508" s="377" t="n">
        <f aca="false">+[1]data1cf!H508</f>
        <v>23622.8872950358</v>
      </c>
      <c r="J508" s="377" t="n">
        <f aca="false">+[1]data1cf!I508</f>
        <v>24538.277202649</v>
      </c>
      <c r="K508" s="377" t="n">
        <f aca="false">+[1]data1cf!J508</f>
        <v>25116.961318135</v>
      </c>
      <c r="L508" s="377" t="n">
        <f aca="false">+[1]data1cf!K508</f>
        <v>25763.8603856275</v>
      </c>
      <c r="M508" s="377" t="n">
        <f aca="false">+[1]data1cf!L508</f>
        <v>26506.3561514383</v>
      </c>
      <c r="N508" s="377" t="n">
        <f aca="false">+[1]data1cf!M508</f>
        <v>27284.9355767151</v>
      </c>
      <c r="O508" s="377" t="n">
        <f aca="false">+[1]data1cf!N508</f>
        <v>27814.5354409195</v>
      </c>
      <c r="P508" s="377" t="n">
        <f aca="false">+[1]data1cf!O508</f>
        <v>35833.2037728868</v>
      </c>
      <c r="Q508" s="377" t="n">
        <f aca="false">+[1]data1cf!P508</f>
        <v>43536.4040950929</v>
      </c>
      <c r="R508" s="377" t="n">
        <f aca="false">+[1]data1cf!Q508</f>
        <v>34170.694071896</v>
      </c>
      <c r="S508" s="377" t="n">
        <f aca="false">+[1]data1cf!R508</f>
        <v>24406.0240109023</v>
      </c>
      <c r="T508" s="377" t="n">
        <f aca="false">+[1]data1cf!S508</f>
        <v>24220.6892804326</v>
      </c>
      <c r="U508" s="377" t="n">
        <f aca="false">+[1]data1cf!T508</f>
        <v>24010.3887849463</v>
      </c>
      <c r="V508" s="377" t="n">
        <f aca="false">+[1]data1cf!U508</f>
        <v>44389.1984316069</v>
      </c>
      <c r="W508" s="377" t="n">
        <f aca="false">+[1]data1cf!V508</f>
        <v>0</v>
      </c>
      <c r="X508" s="377" t="n">
        <f aca="false">+[1]data1cf!W508</f>
        <v>0</v>
      </c>
      <c r="Y508" s="377" t="n">
        <f aca="false">+[1]data1cf!X508</f>
        <v>0</v>
      </c>
      <c r="Z508" s="377" t="n">
        <f aca="false">+[1]data1cf!Y508</f>
        <v>0</v>
      </c>
      <c r="AA508" s="377" t="n">
        <f aca="false">+[1]data1cf!Z508</f>
        <v>0</v>
      </c>
      <c r="AB508" s="377" t="n">
        <f aca="false">+[1]data1cf!AA508</f>
        <v>0</v>
      </c>
      <c r="AC508" s="377" t="n">
        <f aca="false">+[1]data1cf!AB508</f>
        <v>0</v>
      </c>
      <c r="AD508" s="377" t="n">
        <f aca="false">+[1]data1cf!AC508</f>
        <v>0</v>
      </c>
      <c r="AE508" s="377" t="n">
        <f aca="false">+[1]data1cf!AD508</f>
        <v>0</v>
      </c>
      <c r="AF508" s="377" t="n">
        <f aca="false">+[1]data1cf!AE508</f>
        <v>0</v>
      </c>
      <c r="AG508" s="377"/>
      <c r="AH508" s="378" t="n">
        <f aca="false">XNPV(0.1,B508:AF508,$B$1:$AF$1)</f>
        <v>73116.1601422503</v>
      </c>
      <c r="AI508" s="378" t="n">
        <f aca="false">SUMPRODUCT(B508:AA508,$B$1010:$AA$1010)</f>
        <v>155037.825587348</v>
      </c>
      <c r="AJ508" s="379" t="n">
        <f aca="false">SUMPRODUCT(B508:AF508,$B$1012:$AF$1012)</f>
        <v>154620.554609038</v>
      </c>
      <c r="AK508" s="380" t="n">
        <f aca="false">XIRR(B508:AF508,$B$1:$AF$1)</f>
        <v>0.158284375432689</v>
      </c>
      <c r="AL508" s="381" t="n">
        <f aca="false">1-EXP(-(1/0.25)*(AI508/ABS($AI$1010)))</f>
        <v>0.978910013604818</v>
      </c>
    </row>
    <row r="509" customFormat="false" ht="12.75" hidden="false" customHeight="false" outlineLevel="0" collapsed="false">
      <c r="A509" s="371"/>
      <c r="B509" s="377" t="n">
        <f aca="false">+[1]data1cf!A509</f>
        <v>-167278.493598586</v>
      </c>
      <c r="C509" s="377" t="n">
        <f aca="false">+[1]data1cf!B509</f>
        <v>10576.546904698</v>
      </c>
      <c r="D509" s="377" t="n">
        <f aca="false">+[1]data1cf!C509</f>
        <v>45645.775252935</v>
      </c>
      <c r="E509" s="377" t="n">
        <f aca="false">+[1]data1cf!D509</f>
        <v>45659.6351703309</v>
      </c>
      <c r="F509" s="377" t="n">
        <f aca="false">+[1]data1cf!E509</f>
        <v>25010.2174180602</v>
      </c>
      <c r="G509" s="377" t="n">
        <f aca="false">+[1]data1cf!F509</f>
        <v>24997.9629919618</v>
      </c>
      <c r="H509" s="377" t="n">
        <f aca="false">+[1]data1cf!G509</f>
        <v>24362.6222225094</v>
      </c>
      <c r="I509" s="377" t="n">
        <f aca="false">+[1]data1cf!H509</f>
        <v>24039.3846287657</v>
      </c>
      <c r="J509" s="377" t="n">
        <f aca="false">+[1]data1cf!I509</f>
        <v>24939.0042974883</v>
      </c>
      <c r="K509" s="377" t="n">
        <f aca="false">+[1]data1cf!J509</f>
        <v>25496.7867225961</v>
      </c>
      <c r="L509" s="377" t="n">
        <f aca="false">+[1]data1cf!K509</f>
        <v>26123.8472275711</v>
      </c>
      <c r="M509" s="377" t="n">
        <f aca="false">+[1]data1cf!L509</f>
        <v>26848.8248707764</v>
      </c>
      <c r="N509" s="377" t="n">
        <f aca="false">+[1]data1cf!M509</f>
        <v>27610.5387521324</v>
      </c>
      <c r="O509" s="377" t="n">
        <f aca="false">+[1]data1cf!N509</f>
        <v>28119.615669436</v>
      </c>
      <c r="P509" s="377" t="n">
        <f aca="false">+[1]data1cf!O509</f>
        <v>36271.5897600712</v>
      </c>
      <c r="Q509" s="377" t="n">
        <f aca="false">+[1]data1cf!P509</f>
        <v>44114.2261244421</v>
      </c>
      <c r="R509" s="377" t="n">
        <f aca="false">+[1]data1cf!Q509</f>
        <v>34548.3315218005</v>
      </c>
      <c r="S509" s="377" t="n">
        <f aca="false">+[1]data1cf!R509</f>
        <v>24578.749477874</v>
      </c>
      <c r="T509" s="377" t="n">
        <f aca="false">+[1]data1cf!S509</f>
        <v>24384.3386539834</v>
      </c>
      <c r="U509" s="377" t="n">
        <f aca="false">+[1]data1cf!T509</f>
        <v>24164.9522879626</v>
      </c>
      <c r="V509" s="377" t="n">
        <f aca="false">+[1]data1cf!U509</f>
        <v>44956.6494589494</v>
      </c>
      <c r="W509" s="377" t="n">
        <f aca="false">+[1]data1cf!V509</f>
        <v>0</v>
      </c>
      <c r="X509" s="377" t="n">
        <f aca="false">+[1]data1cf!W509</f>
        <v>0</v>
      </c>
      <c r="Y509" s="377" t="n">
        <f aca="false">+[1]data1cf!X509</f>
        <v>0</v>
      </c>
      <c r="Z509" s="377" t="n">
        <f aca="false">+[1]data1cf!Y509</f>
        <v>0</v>
      </c>
      <c r="AA509" s="377" t="n">
        <f aca="false">+[1]data1cf!Z509</f>
        <v>0</v>
      </c>
      <c r="AB509" s="377" t="n">
        <f aca="false">+[1]data1cf!AA509</f>
        <v>0</v>
      </c>
      <c r="AC509" s="377" t="n">
        <f aca="false">+[1]data1cf!AB509</f>
        <v>0</v>
      </c>
      <c r="AD509" s="377" t="n">
        <f aca="false">+[1]data1cf!AC509</f>
        <v>0</v>
      </c>
      <c r="AE509" s="377" t="n">
        <f aca="false">+[1]data1cf!AD509</f>
        <v>0</v>
      </c>
      <c r="AF509" s="377" t="n">
        <f aca="false">+[1]data1cf!AE509</f>
        <v>0</v>
      </c>
      <c r="AG509" s="377"/>
      <c r="AH509" s="378" t="n">
        <f aca="false">XNPV(0.1,B509:AF509,$B$1:$AF$1)</f>
        <v>79307.8979034333</v>
      </c>
      <c r="AI509" s="378" t="n">
        <f aca="false">SUMPRODUCT(B509:AA509,$B$1010:$AA$1010)</f>
        <v>162636.857479698</v>
      </c>
      <c r="AJ509" s="379" t="n">
        <f aca="false">SUMPRODUCT(B509:AF509,$B$1012:$AF$1012)</f>
        <v>162213.096727901</v>
      </c>
      <c r="AK509" s="380" t="n">
        <f aca="false">XIRR(B509:AF509,$B$1:$AF$1)</f>
        <v>0.16358651712595</v>
      </c>
      <c r="AL509" s="381" t="n">
        <f aca="false">1-EXP(-(1/0.25)*(AI509/ABS($AI$1010)))</f>
        <v>0.982544492103694</v>
      </c>
    </row>
    <row r="510" customFormat="false" ht="12.75" hidden="false" customHeight="false" outlineLevel="0" collapsed="false">
      <c r="A510" s="371"/>
      <c r="B510" s="377" t="n">
        <f aca="false">+[1]data1cf!A510</f>
        <v>-187787.584103795</v>
      </c>
      <c r="C510" s="377" t="n">
        <f aca="false">+[1]data1cf!B510</f>
        <v>9973.6507807302</v>
      </c>
      <c r="D510" s="377" t="n">
        <f aca="false">+[1]data1cf!C510</f>
        <v>47458.2367878304</v>
      </c>
      <c r="E510" s="377" t="n">
        <f aca="false">+[1]data1cf!D510</f>
        <v>49813.7433184872</v>
      </c>
      <c r="F510" s="377" t="n">
        <f aca="false">+[1]data1cf!E510</f>
        <v>28316.7460145569</v>
      </c>
      <c r="G510" s="377" t="n">
        <f aca="false">+[1]data1cf!F510</f>
        <v>28071.0147608354</v>
      </c>
      <c r="H510" s="377" t="n">
        <f aca="false">+[1]data1cf!G510</f>
        <v>27143.7948451137</v>
      </c>
      <c r="I510" s="377" t="n">
        <f aca="false">+[1]data1cf!H510</f>
        <v>26575.4601375182</v>
      </c>
      <c r="J510" s="377" t="n">
        <f aca="false">+[1]data1cf!I510</f>
        <v>27379.0539415374</v>
      </c>
      <c r="K510" s="377" t="n">
        <f aca="false">+[1]data1cf!J510</f>
        <v>27809.5648074624</v>
      </c>
      <c r="L510" s="377" t="n">
        <f aca="false">+[1]data1cf!K510</f>
        <v>28315.8271981264</v>
      </c>
      <c r="M510" s="377" t="n">
        <f aca="false">+[1]data1cf!L510</f>
        <v>28934.1360151465</v>
      </c>
      <c r="N510" s="377" t="n">
        <f aca="false">+[1]data1cf!M510</f>
        <v>29593.1546583446</v>
      </c>
      <c r="O510" s="377" t="n">
        <f aca="false">+[1]data1cf!N510</f>
        <v>29977.2662066345</v>
      </c>
      <c r="P510" s="377" t="n">
        <f aca="false">+[1]data1cf!O510</f>
        <v>38940.9465012577</v>
      </c>
      <c r="Q510" s="377" t="n">
        <f aca="false">+[1]data1cf!P510</f>
        <v>47632.6167079465</v>
      </c>
      <c r="R510" s="377" t="n">
        <f aca="false">+[1]data1cf!Q510</f>
        <v>36847.7870292675</v>
      </c>
      <c r="S510" s="377" t="n">
        <f aca="false">+[1]data1cf!R510</f>
        <v>25630.4844856392</v>
      </c>
      <c r="T510" s="377" t="n">
        <f aca="false">+[1]data1cf!S510</f>
        <v>25380.8088223951</v>
      </c>
      <c r="U510" s="377" t="n">
        <f aca="false">+[1]data1cf!T510</f>
        <v>25106.0980836301</v>
      </c>
      <c r="V510" s="377" t="n">
        <f aca="false">+[1]data1cf!U510</f>
        <v>48411.8904324534</v>
      </c>
      <c r="W510" s="377" t="n">
        <f aca="false">+[1]data1cf!V510</f>
        <v>0</v>
      </c>
      <c r="X510" s="377" t="n">
        <f aca="false">+[1]data1cf!W510</f>
        <v>0</v>
      </c>
      <c r="Y510" s="377" t="n">
        <f aca="false">+[1]data1cf!X510</f>
        <v>0</v>
      </c>
      <c r="Z510" s="377" t="n">
        <f aca="false">+[1]data1cf!Y510</f>
        <v>0</v>
      </c>
      <c r="AA510" s="377" t="n">
        <f aca="false">+[1]data1cf!Z510</f>
        <v>0</v>
      </c>
      <c r="AB510" s="377" t="n">
        <f aca="false">+[1]data1cf!AA510</f>
        <v>0</v>
      </c>
      <c r="AC510" s="377" t="n">
        <f aca="false">+[1]data1cf!AB510</f>
        <v>0</v>
      </c>
      <c r="AD510" s="377" t="n">
        <f aca="false">+[1]data1cf!AC510</f>
        <v>0</v>
      </c>
      <c r="AE510" s="377" t="n">
        <f aca="false">+[1]data1cf!AD510</f>
        <v>0</v>
      </c>
      <c r="AF510" s="377" t="n">
        <f aca="false">+[1]data1cf!AE510</f>
        <v>0</v>
      </c>
      <c r="AG510" s="377"/>
      <c r="AH510" s="378" t="n">
        <f aca="false">XNPV(0.1,B510:AF510,$B$1:$AF$1)</f>
        <v>77862.3634499307</v>
      </c>
      <c r="AI510" s="378" t="n">
        <f aca="false">SUMPRODUCT(B510:AA510,$B$1010:$AA$1010)</f>
        <v>167770.759917312</v>
      </c>
      <c r="AJ510" s="379" t="n">
        <f aca="false">SUMPRODUCT(B510:AF510,$B$1012:$AF$1012)</f>
        <v>167314.511062194</v>
      </c>
      <c r="AK510" s="380" t="n">
        <f aca="false">XIRR(B510:AF510,$B$1:$AF$1)</f>
        <v>0.155798147829117</v>
      </c>
      <c r="AL510" s="381" t="n">
        <f aca="false">1-EXP(-(1/0.25)*(AI510/ABS($AI$1010)))</f>
        <v>0.984638409990533</v>
      </c>
    </row>
    <row r="511" customFormat="false" ht="12.75" hidden="false" customHeight="false" outlineLevel="0" collapsed="false">
      <c r="A511" s="371"/>
      <c r="B511" s="377" t="n">
        <f aca="false">+[1]data1cf!A511</f>
        <v>-173088.907565057</v>
      </c>
      <c r="C511" s="377" t="n">
        <f aca="false">+[1]data1cf!B511</f>
        <v>8025.22822291942</v>
      </c>
      <c r="D511" s="377" t="n">
        <f aca="false">+[1]data1cf!C511</f>
        <v>46413.0867069574</v>
      </c>
      <c r="E511" s="377" t="n">
        <f aca="false">+[1]data1cf!D511</f>
        <v>48887.6469064877</v>
      </c>
      <c r="F511" s="377" t="n">
        <f aca="false">+[1]data1cf!E511</f>
        <v>25946.9873802748</v>
      </c>
      <c r="G511" s="377" t="n">
        <f aca="false">+[1]data1cf!F511</f>
        <v>25868.5868215763</v>
      </c>
      <c r="H511" s="377" t="n">
        <f aca="false">+[1]data1cf!G511</f>
        <v>25150.5540055127</v>
      </c>
      <c r="I511" s="377" t="n">
        <f aca="false">+[1]data1cf!H511</f>
        <v>24757.8781452061</v>
      </c>
      <c r="J511" s="377" t="n">
        <f aca="false">+[1]data1cf!I511</f>
        <v>25630.2928032884</v>
      </c>
      <c r="K511" s="377" t="n">
        <f aca="false">+[1]data1cf!J511</f>
        <v>26152.018025137</v>
      </c>
      <c r="L511" s="377" t="n">
        <f aca="false">+[1]data1cf!K511</f>
        <v>26744.8553133223</v>
      </c>
      <c r="M511" s="377" t="n">
        <f aca="false">+[1]data1cf!L511</f>
        <v>27439.6126970143</v>
      </c>
      <c r="N511" s="377" t="n">
        <f aca="false">+[1]data1cf!M511</f>
        <v>28172.2320728907</v>
      </c>
      <c r="O511" s="377" t="n">
        <f aca="false">+[1]data1cf!N511</f>
        <v>28645.9051518205</v>
      </c>
      <c r="P511" s="377" t="n">
        <f aca="false">+[1]data1cf!O511</f>
        <v>37027.8430754751</v>
      </c>
      <c r="Q511" s="377" t="n">
        <f aca="false">+[1]data1cf!P511</f>
        <v>45111.0185361146</v>
      </c>
      <c r="R511" s="377" t="n">
        <f aca="false">+[1]data1cf!Q511</f>
        <v>35199.7884156336</v>
      </c>
      <c r="S511" s="377" t="n">
        <f aca="false">+[1]data1cf!R511</f>
        <v>24876.7156785983</v>
      </c>
      <c r="T511" s="377" t="n">
        <f aca="false">+[1]data1cf!S511</f>
        <v>24666.6478174367</v>
      </c>
      <c r="U511" s="377" t="n">
        <f aca="false">+[1]data1cf!T511</f>
        <v>24431.5875477877</v>
      </c>
      <c r="V511" s="377" t="n">
        <f aca="false">+[1]data1cf!U511</f>
        <v>45935.5510053084</v>
      </c>
      <c r="W511" s="377" t="n">
        <f aca="false">+[1]data1cf!V511</f>
        <v>0</v>
      </c>
      <c r="X511" s="377" t="n">
        <f aca="false">+[1]data1cf!W511</f>
        <v>0</v>
      </c>
      <c r="Y511" s="377" t="n">
        <f aca="false">+[1]data1cf!X511</f>
        <v>0</v>
      </c>
      <c r="Z511" s="377" t="n">
        <f aca="false">+[1]data1cf!Y511</f>
        <v>0</v>
      </c>
      <c r="AA511" s="377" t="n">
        <f aca="false">+[1]data1cf!Z511</f>
        <v>0</v>
      </c>
      <c r="AB511" s="377" t="n">
        <f aca="false">+[1]data1cf!AA511</f>
        <v>0</v>
      </c>
      <c r="AC511" s="377" t="n">
        <f aca="false">+[1]data1cf!AB511</f>
        <v>0</v>
      </c>
      <c r="AD511" s="377" t="n">
        <f aca="false">+[1]data1cf!AC511</f>
        <v>0</v>
      </c>
      <c r="AE511" s="377" t="n">
        <f aca="false">+[1]data1cf!AD511</f>
        <v>0</v>
      </c>
      <c r="AF511" s="377" t="n">
        <f aca="false">+[1]data1cf!AE511</f>
        <v>0</v>
      </c>
      <c r="AG511" s="377"/>
      <c r="AH511" s="378" t="n">
        <f aca="false">XNPV(0.1,B511:AF511,$B$1:$AF$1)</f>
        <v>78484.6102417483</v>
      </c>
      <c r="AI511" s="378" t="n">
        <f aca="false">SUMPRODUCT(B511:AA511,$B$1010:$AA$1010)</f>
        <v>163805.839528709</v>
      </c>
      <c r="AJ511" s="379" t="n">
        <f aca="false">SUMPRODUCT(B511:AF511,$B$1012:$AF$1012)</f>
        <v>163372.358667339</v>
      </c>
      <c r="AK511" s="380" t="n">
        <f aca="false">XIRR(B511:AF511,$B$1:$AF$1)</f>
        <v>0.160603799585074</v>
      </c>
      <c r="AL511" s="381" t="n">
        <f aca="false">1-EXP(-(1/0.25)*(AI511/ABS($AI$1010)))</f>
        <v>0.98304506772954</v>
      </c>
    </row>
    <row r="512" customFormat="false" ht="12.75" hidden="false" customHeight="false" outlineLevel="0" collapsed="false">
      <c r="A512" s="371"/>
      <c r="B512" s="377" t="n">
        <f aca="false">+[1]data1cf!A512</f>
        <v>-193847.045222152</v>
      </c>
      <c r="C512" s="377" t="n">
        <f aca="false">+[1]data1cf!B512</f>
        <v>4874.07186732483</v>
      </c>
      <c r="D512" s="377" t="n">
        <f aca="false">+[1]data1cf!C512</f>
        <v>50360.9124945346</v>
      </c>
      <c r="E512" s="377" t="n">
        <f aca="false">+[1]data1cf!D512</f>
        <v>47680.7693119654</v>
      </c>
      <c r="F512" s="377" t="n">
        <f aca="false">+[1]data1cf!E512</f>
        <v>29293.6680024978</v>
      </c>
      <c r="G512" s="377" t="n">
        <f aca="false">+[1]data1cf!F512</f>
        <v>28978.9554471112</v>
      </c>
      <c r="H512" s="377" t="n">
        <f aca="false">+[1]data1cf!G512</f>
        <v>27965.4991213626</v>
      </c>
      <c r="I512" s="377" t="n">
        <f aca="false">+[1]data1cf!H512</f>
        <v>27324.7498700201</v>
      </c>
      <c r="J512" s="377" t="n">
        <f aca="false">+[1]data1cf!I512</f>
        <v>28099.9725966683</v>
      </c>
      <c r="K512" s="377" t="n">
        <f aca="false">+[1]data1cf!J512</f>
        <v>28492.880768113</v>
      </c>
      <c r="L512" s="377" t="n">
        <f aca="false">+[1]data1cf!K512</f>
        <v>28963.4530594695</v>
      </c>
      <c r="M512" s="377" t="n">
        <f aca="false">+[1]data1cf!L512</f>
        <v>29550.2463100314</v>
      </c>
      <c r="N512" s="377" t="n">
        <f aca="false">+[1]data1cf!M512</f>
        <v>30178.9233931052</v>
      </c>
      <c r="O512" s="377" t="n">
        <f aca="false">+[1]data1cf!N512</f>
        <v>30526.1136164595</v>
      </c>
      <c r="P512" s="377" t="n">
        <f aca="false">+[1]data1cf!O512</f>
        <v>39729.6145009496</v>
      </c>
      <c r="Q512" s="377" t="n">
        <f aca="false">+[1]data1cf!P512</f>
        <v>48672.1338398506</v>
      </c>
      <c r="R512" s="377" t="n">
        <f aca="false">+[1]data1cf!Q512</f>
        <v>37527.1668017322</v>
      </c>
      <c r="S512" s="377" t="n">
        <f aca="false">+[1]data1cf!R512</f>
        <v>25941.2221746044</v>
      </c>
      <c r="T512" s="377" t="n">
        <f aca="false">+[1]data1cf!S512</f>
        <v>25675.2183789554</v>
      </c>
      <c r="U512" s="377" t="n">
        <f aca="false">+[1]data1cf!T512</f>
        <v>25384.1619184989</v>
      </c>
      <c r="V512" s="377" t="n">
        <f aca="false">+[1]data1cf!U512</f>
        <v>49432.7498571166</v>
      </c>
      <c r="W512" s="377" t="n">
        <f aca="false">+[1]data1cf!V512</f>
        <v>0</v>
      </c>
      <c r="X512" s="377" t="n">
        <f aca="false">+[1]data1cf!W512</f>
        <v>0</v>
      </c>
      <c r="Y512" s="377" t="n">
        <f aca="false">+[1]data1cf!X512</f>
        <v>0</v>
      </c>
      <c r="Z512" s="377" t="n">
        <f aca="false">+[1]data1cf!Y512</f>
        <v>0</v>
      </c>
      <c r="AA512" s="377" t="n">
        <f aca="false">+[1]data1cf!Z512</f>
        <v>0</v>
      </c>
      <c r="AB512" s="377" t="n">
        <f aca="false">+[1]data1cf!AA512</f>
        <v>0</v>
      </c>
      <c r="AC512" s="377" t="n">
        <f aca="false">+[1]data1cf!AB512</f>
        <v>0</v>
      </c>
      <c r="AD512" s="377" t="n">
        <f aca="false">+[1]data1cf!AC512</f>
        <v>0</v>
      </c>
      <c r="AE512" s="377" t="n">
        <f aca="false">+[1]data1cf!AD512</f>
        <v>0</v>
      </c>
      <c r="AF512" s="377" t="n">
        <f aca="false">+[1]data1cf!AE512</f>
        <v>0</v>
      </c>
      <c r="AG512" s="377"/>
      <c r="AH512" s="378" t="n">
        <f aca="false">XNPV(0.1,B512:AF512,$B$1:$AF$1)</f>
        <v>72393.0700178569</v>
      </c>
      <c r="AI512" s="378" t="n">
        <f aca="false">SUMPRODUCT(B512:AA512,$B$1010:$AA$1010)</f>
        <v>163882.581507817</v>
      </c>
      <c r="AJ512" s="379" t="n">
        <f aca="false">SUMPRODUCT(B512:AF512,$B$1012:$AF$1012)</f>
        <v>163418.087369998</v>
      </c>
      <c r="AK512" s="380" t="n">
        <f aca="false">XIRR(B512:AF512,$B$1:$AF$1)</f>
        <v>0.149551325322341</v>
      </c>
      <c r="AL512" s="381" t="n">
        <f aca="false">1-EXP(-(1/0.25)*(AI512/ABS($AI$1010)))</f>
        <v>0.983077423116729</v>
      </c>
    </row>
    <row r="513" customFormat="false" ht="12.75" hidden="false" customHeight="false" outlineLevel="0" collapsed="false">
      <c r="A513" s="371"/>
      <c r="B513" s="377" t="n">
        <f aca="false">+[1]data1cf!A513</f>
        <v>-171634.860831401</v>
      </c>
      <c r="C513" s="377" t="n">
        <f aca="false">+[1]data1cf!B513</f>
        <v>8764.6494520142</v>
      </c>
      <c r="D513" s="377" t="n">
        <f aca="false">+[1]data1cf!C513</f>
        <v>44823.6763932419</v>
      </c>
      <c r="E513" s="377" t="n">
        <f aca="false">+[1]data1cf!D513</f>
        <v>43196.6286920833</v>
      </c>
      <c r="F513" s="377" t="n">
        <f aca="false">+[1]data1cf!E513</f>
        <v>25712.5622065083</v>
      </c>
      <c r="G513" s="377" t="n">
        <f aca="false">+[1]data1cf!F513</f>
        <v>25650.7146109216</v>
      </c>
      <c r="H513" s="377" t="n">
        <f aca="false">+[1]data1cf!G513</f>
        <v>24953.3753462931</v>
      </c>
      <c r="I513" s="377" t="n">
        <f aca="false">+[1]data1cf!H513</f>
        <v>24578.0763003183</v>
      </c>
      <c r="J513" s="377" t="n">
        <f aca="false">+[1]data1cf!I513</f>
        <v>25457.298968482</v>
      </c>
      <c r="K513" s="377" t="n">
        <f aca="false">+[1]data1cf!J513</f>
        <v>25988.0474473527</v>
      </c>
      <c r="L513" s="377" t="n">
        <f aca="false">+[1]data1cf!K513</f>
        <v>26589.4490404007</v>
      </c>
      <c r="M513" s="377" t="n">
        <f aca="false">+[1]data1cf!L513</f>
        <v>27291.7689953466</v>
      </c>
      <c r="N513" s="377" t="n">
        <f aca="false">+[1]data1cf!M513</f>
        <v>28031.6692243436</v>
      </c>
      <c r="O513" s="377" t="n">
        <f aca="false">+[1]data1cf!N513</f>
        <v>28514.2020567854</v>
      </c>
      <c r="P513" s="377" t="n">
        <f aca="false">+[1]data1cf!O513</f>
        <v>36838.5919017335</v>
      </c>
      <c r="Q513" s="377" t="n">
        <f aca="false">+[1]data1cf!P513</f>
        <v>44861.5728410765</v>
      </c>
      <c r="R513" s="377" t="n">
        <f aca="false">+[1]data1cf!Q513</f>
        <v>35036.7623775473</v>
      </c>
      <c r="S513" s="377" t="n">
        <f aca="false">+[1]data1cf!R513</f>
        <v>24802.1501169354</v>
      </c>
      <c r="T513" s="377" t="n">
        <f aca="false">+[1]data1cf!S513</f>
        <v>24596.0004041252</v>
      </c>
      <c r="U513" s="377" t="n">
        <f aca="false">+[1]data1cf!T513</f>
        <v>24364.8625036061</v>
      </c>
      <c r="V513" s="377" t="n">
        <f aca="false">+[1]data1cf!U513</f>
        <v>45690.5824704902</v>
      </c>
      <c r="W513" s="377" t="n">
        <f aca="false">+[1]data1cf!V513</f>
        <v>0</v>
      </c>
      <c r="X513" s="377" t="n">
        <f aca="false">+[1]data1cf!W513</f>
        <v>0</v>
      </c>
      <c r="Y513" s="377" t="n">
        <f aca="false">+[1]data1cf!X513</f>
        <v>0</v>
      </c>
      <c r="Z513" s="377" t="n">
        <f aca="false">+[1]data1cf!Y513</f>
        <v>0</v>
      </c>
      <c r="AA513" s="377" t="n">
        <f aca="false">+[1]data1cf!Z513</f>
        <v>0</v>
      </c>
      <c r="AB513" s="377" t="n">
        <f aca="false">+[1]data1cf!AA513</f>
        <v>0</v>
      </c>
      <c r="AC513" s="377" t="n">
        <f aca="false">+[1]data1cf!AB513</f>
        <v>0</v>
      </c>
      <c r="AD513" s="377" t="n">
        <f aca="false">+[1]data1cf!AC513</f>
        <v>0</v>
      </c>
      <c r="AE513" s="377" t="n">
        <f aca="false">+[1]data1cf!AD513</f>
        <v>0</v>
      </c>
      <c r="AF513" s="377" t="n">
        <f aca="false">+[1]data1cf!AE513</f>
        <v>0</v>
      </c>
      <c r="AG513" s="377"/>
      <c r="AH513" s="378" t="n">
        <f aca="false">XNPV(0.1,B513:AF513,$B$1:$AF$1)</f>
        <v>73959.9760582793</v>
      </c>
      <c r="AI513" s="378" t="n">
        <f aca="false">SUMPRODUCT(B513:AA513,$B$1010:$AA$1010)</f>
        <v>158192.933818358</v>
      </c>
      <c r="AJ513" s="379" t="n">
        <f aca="false">SUMPRODUCT(B513:AF513,$B$1012:$AF$1012)</f>
        <v>157764.124754245</v>
      </c>
      <c r="AK513" s="380" t="n">
        <f aca="false">XIRR(B513:AF513,$B$1:$AF$1)</f>
        <v>0.156991234602213</v>
      </c>
      <c r="AL513" s="381" t="n">
        <f aca="false">1-EXP(-(1/0.25)*(AI513/ABS($AI$1010)))</f>
        <v>0.980502887580027</v>
      </c>
    </row>
    <row r="514" customFormat="false" ht="12.75" hidden="false" customHeight="false" outlineLevel="0" collapsed="false">
      <c r="A514" s="371"/>
      <c r="B514" s="377" t="n">
        <f aca="false">+[1]data1cf!A514</f>
        <v>-187015.679821757</v>
      </c>
      <c r="C514" s="377" t="n">
        <f aca="false">+[1]data1cf!B514</f>
        <v>8537.62733255039</v>
      </c>
      <c r="D514" s="377" t="n">
        <f aca="false">+[1]data1cf!C514</f>
        <v>48881.7562691902</v>
      </c>
      <c r="E514" s="377" t="n">
        <f aca="false">+[1]data1cf!D514</f>
        <v>48785.2560757897</v>
      </c>
      <c r="F514" s="377" t="n">
        <f aca="false">+[1]data1cf!E514</f>
        <v>28192.2976104861</v>
      </c>
      <c r="G514" s="377" t="n">
        <f aca="false">+[1]data1cf!F514</f>
        <v>27955.3537655945</v>
      </c>
      <c r="H514" s="377" t="n">
        <f aca="false">+[1]data1cf!G514</f>
        <v>27039.1193571425</v>
      </c>
      <c r="I514" s="377" t="n">
        <f aca="false">+[1]data1cf!H514</f>
        <v>26480.009413154</v>
      </c>
      <c r="J514" s="377" t="n">
        <f aca="false">+[1]data1cf!I514</f>
        <v>27287.2173596981</v>
      </c>
      <c r="K514" s="377" t="n">
        <f aca="false">+[1]data1cf!J514</f>
        <v>27722.5183679016</v>
      </c>
      <c r="L514" s="377" t="n">
        <f aca="false">+[1]data1cf!K514</f>
        <v>28233.3272586492</v>
      </c>
      <c r="M514" s="377" t="n">
        <f aca="false">+[1]data1cf!L514</f>
        <v>28855.6507892263</v>
      </c>
      <c r="N514" s="377" t="n">
        <f aca="false">+[1]data1cf!M514</f>
        <v>29518.5345913429</v>
      </c>
      <c r="O514" s="377" t="n">
        <f aca="false">+[1]data1cf!N514</f>
        <v>29907.349483422</v>
      </c>
      <c r="P514" s="377" t="n">
        <f aca="false">+[1]data1cf!O514</f>
        <v>38840.4794474756</v>
      </c>
      <c r="Q514" s="377" t="n">
        <f aca="false">+[1]data1cf!P514</f>
        <v>47500.1944166411</v>
      </c>
      <c r="R514" s="377" t="n">
        <f aca="false">+[1]data1cf!Q514</f>
        <v>36761.2420139184</v>
      </c>
      <c r="S514" s="377" t="n">
        <f aca="false">+[1]data1cf!R514</f>
        <v>25590.9001483495</v>
      </c>
      <c r="T514" s="377" t="n">
        <f aca="false">+[1]data1cf!S514</f>
        <v>25343.3044976799</v>
      </c>
      <c r="U514" s="377" t="n">
        <f aca="false">+[1]data1cf!T514</f>
        <v>25070.6760121581</v>
      </c>
      <c r="V514" s="377" t="n">
        <f aca="false">+[1]data1cf!U514</f>
        <v>48281.844914236</v>
      </c>
      <c r="W514" s="377" t="n">
        <f aca="false">+[1]data1cf!V514</f>
        <v>0</v>
      </c>
      <c r="X514" s="377" t="n">
        <f aca="false">+[1]data1cf!W514</f>
        <v>0</v>
      </c>
      <c r="Y514" s="377" t="n">
        <f aca="false">+[1]data1cf!X514</f>
        <v>0</v>
      </c>
      <c r="Z514" s="377" t="n">
        <f aca="false">+[1]data1cf!Y514</f>
        <v>0</v>
      </c>
      <c r="AA514" s="377" t="n">
        <f aca="false">+[1]data1cf!Z514</f>
        <v>0</v>
      </c>
      <c r="AB514" s="377" t="n">
        <f aca="false">+[1]data1cf!AA514</f>
        <v>0</v>
      </c>
      <c r="AC514" s="377" t="n">
        <f aca="false">+[1]data1cf!AB514</f>
        <v>0</v>
      </c>
      <c r="AD514" s="377" t="n">
        <f aca="false">+[1]data1cf!AC514</f>
        <v>0</v>
      </c>
      <c r="AE514" s="377" t="n">
        <f aca="false">+[1]data1cf!AD514</f>
        <v>0</v>
      </c>
      <c r="AF514" s="377" t="n">
        <f aca="false">+[1]data1cf!AE514</f>
        <v>0</v>
      </c>
      <c r="AG514" s="377"/>
      <c r="AH514" s="378" t="n">
        <f aca="false">XNPV(0.1,B514:AF514,$B$1:$AF$1)</f>
        <v>77168.1029080206</v>
      </c>
      <c r="AI514" s="378" t="n">
        <f aca="false">SUMPRODUCT(B514:AA514,$B$1010:$AA$1010)</f>
        <v>166792.058136578</v>
      </c>
      <c r="AJ514" s="379" t="n">
        <f aca="false">SUMPRODUCT(B514:AF514,$B$1012:$AF$1012)</f>
        <v>166337.171647399</v>
      </c>
      <c r="AK514" s="380" t="n">
        <f aca="false">XIRR(B514:AF514,$B$1:$AF$1)</f>
        <v>0.155374249189335</v>
      </c>
      <c r="AL514" s="381" t="n">
        <f aca="false">1-EXP(-(1/0.25)*(AI514/ABS($AI$1010)))</f>
        <v>0.984259601834272</v>
      </c>
    </row>
    <row r="515" customFormat="false" ht="12.75" hidden="false" customHeight="false" outlineLevel="0" collapsed="false">
      <c r="A515" s="371"/>
      <c r="B515" s="377" t="n">
        <f aca="false">+[1]data1cf!A515</f>
        <v>-186723.493191193</v>
      </c>
      <c r="C515" s="377" t="n">
        <f aca="false">+[1]data1cf!B515</f>
        <v>8710.34425035767</v>
      </c>
      <c r="D515" s="377" t="n">
        <f aca="false">+[1]data1cf!C515</f>
        <v>45272.5150743187</v>
      </c>
      <c r="E515" s="377" t="n">
        <f aca="false">+[1]data1cf!D515</f>
        <v>51851.1383608075</v>
      </c>
      <c r="F515" s="377" t="n">
        <f aca="false">+[1]data1cf!E515</f>
        <v>28145.1905264724</v>
      </c>
      <c r="G515" s="377" t="n">
        <f aca="false">+[1]data1cf!F515</f>
        <v>27911.5729532925</v>
      </c>
      <c r="H515" s="377" t="n">
        <f aca="false">+[1]data1cf!G515</f>
        <v>26999.4968562126</v>
      </c>
      <c r="I515" s="377" t="n">
        <f aca="false">+[1]data1cf!H515</f>
        <v>26443.8787345375</v>
      </c>
      <c r="J515" s="377" t="n">
        <f aca="false">+[1]data1cf!I515</f>
        <v>27252.4547316955</v>
      </c>
      <c r="K515" s="377" t="n">
        <f aca="false">+[1]data1cf!J515</f>
        <v>27689.5689381994</v>
      </c>
      <c r="L515" s="377" t="n">
        <f aca="false">+[1]data1cf!K515</f>
        <v>28202.0988020924</v>
      </c>
      <c r="M515" s="377" t="n">
        <f aca="false">+[1]data1cf!L515</f>
        <v>28825.9420102438</v>
      </c>
      <c r="N515" s="377" t="n">
        <f aca="false">+[1]data1cf!M515</f>
        <v>29490.2888794625</v>
      </c>
      <c r="O515" s="377" t="n">
        <f aca="false">+[1]data1cf!N515</f>
        <v>29880.8841142683</v>
      </c>
      <c r="P515" s="377" t="n">
        <f aca="false">+[1]data1cf!O515</f>
        <v>38802.4499526142</v>
      </c>
      <c r="Q515" s="377" t="n">
        <f aca="false">+[1]data1cf!P515</f>
        <v>47450.0690008242</v>
      </c>
      <c r="R515" s="377" t="n">
        <f aca="false">+[1]data1cf!Q515</f>
        <v>36728.4823868307</v>
      </c>
      <c r="S515" s="377" t="n">
        <f aca="false">+[1]data1cf!R515</f>
        <v>25575.9164069647</v>
      </c>
      <c r="T515" s="377" t="n">
        <f aca="false">+[1]data1cf!S515</f>
        <v>25329.1080972647</v>
      </c>
      <c r="U515" s="377" t="n">
        <f aca="false">+[1]data1cf!T515</f>
        <v>25057.267800866</v>
      </c>
      <c r="V515" s="377" t="n">
        <f aca="false">+[1]data1cf!U515</f>
        <v>48232.6191712623</v>
      </c>
      <c r="W515" s="377" t="n">
        <f aca="false">+[1]data1cf!V515</f>
        <v>0</v>
      </c>
      <c r="X515" s="377" t="n">
        <f aca="false">+[1]data1cf!W515</f>
        <v>0</v>
      </c>
      <c r="Y515" s="377" t="n">
        <f aca="false">+[1]data1cf!X515</f>
        <v>0</v>
      </c>
      <c r="Z515" s="377" t="n">
        <f aca="false">+[1]data1cf!Y515</f>
        <v>0</v>
      </c>
      <c r="AA515" s="377" t="n">
        <f aca="false">+[1]data1cf!Z515</f>
        <v>0</v>
      </c>
      <c r="AB515" s="377" t="n">
        <f aca="false">+[1]data1cf!AA515</f>
        <v>0</v>
      </c>
      <c r="AC515" s="377" t="n">
        <f aca="false">+[1]data1cf!AB515</f>
        <v>0</v>
      </c>
      <c r="AD515" s="377" t="n">
        <f aca="false">+[1]data1cf!AC515</f>
        <v>0</v>
      </c>
      <c r="AE515" s="377" t="n">
        <f aca="false">+[1]data1cf!AD515</f>
        <v>0</v>
      </c>
      <c r="AF515" s="377" t="n">
        <f aca="false">+[1]data1cf!AE515</f>
        <v>0</v>
      </c>
      <c r="AG515" s="377"/>
      <c r="AH515" s="378" t="n">
        <f aca="false">XNPV(0.1,B515:AF515,$B$1:$AF$1)</f>
        <v>76724.4675891206</v>
      </c>
      <c r="AI515" s="378" t="n">
        <f aca="false">SUMPRODUCT(B515:AA515,$B$1010:$AA$1010)</f>
        <v>166311.099334148</v>
      </c>
      <c r="AJ515" s="379" t="n">
        <f aca="false">SUMPRODUCT(B515:AF515,$B$1012:$AF$1012)</f>
        <v>165856.422529739</v>
      </c>
      <c r="AK515" s="380" t="n">
        <f aca="false">XIRR(B515:AF515,$B$1:$AF$1)</f>
        <v>0.154976490280191</v>
      </c>
      <c r="AL515" s="381" t="n">
        <f aca="false">1-EXP(-(1/0.25)*(AI515/ABS($AI$1010)))</f>
        <v>0.984070036912856</v>
      </c>
    </row>
    <row r="516" customFormat="false" ht="12.75" hidden="false" customHeight="false" outlineLevel="0" collapsed="false">
      <c r="A516" s="371"/>
      <c r="B516" s="377" t="n">
        <f aca="false">+[1]data1cf!A516</f>
        <v>-155425.080672848</v>
      </c>
      <c r="C516" s="377" t="n">
        <f aca="false">+[1]data1cf!B516</f>
        <v>7974.51598764602</v>
      </c>
      <c r="D516" s="377" t="n">
        <f aca="false">+[1]data1cf!C516</f>
        <v>38732.3374822104</v>
      </c>
      <c r="E516" s="377" t="n">
        <f aca="false">+[1]data1cf!D516</f>
        <v>41645.2298907035</v>
      </c>
      <c r="F516" s="377" t="n">
        <f aca="false">+[1]data1cf!E516</f>
        <v>23099.1795397554</v>
      </c>
      <c r="G516" s="377" t="n">
        <f aca="false">+[1]data1cf!F516</f>
        <v>23221.8651416268</v>
      </c>
      <c r="H516" s="377" t="n">
        <f aca="false">+[1]data1cf!G516</f>
        <v>22755.2185443641</v>
      </c>
      <c r="I516" s="377" t="n">
        <f aca="false">+[1]data1cf!H516</f>
        <v>22573.6370273078</v>
      </c>
      <c r="J516" s="377" t="n">
        <f aca="false">+[1]data1cf!I516</f>
        <v>23528.7557063639</v>
      </c>
      <c r="K516" s="377" t="n">
        <f aca="false">+[1]data1cf!J516</f>
        <v>24160.0958713584</v>
      </c>
      <c r="L516" s="377" t="n">
        <f aca="false">+[1]data1cf!K516</f>
        <v>24856.9727306575</v>
      </c>
      <c r="M516" s="377" t="n">
        <f aca="false">+[1]data1cf!L516</f>
        <v>25643.6005793051</v>
      </c>
      <c r="N516" s="377" t="n">
        <f aca="false">+[1]data1cf!M516</f>
        <v>26464.6680952402</v>
      </c>
      <c r="O516" s="377" t="n">
        <f aca="false">+[1]data1cf!N516</f>
        <v>27045.9698691241</v>
      </c>
      <c r="P516" s="377" t="n">
        <f aca="false">+[1]data1cf!O516</f>
        <v>34728.8110741342</v>
      </c>
      <c r="Q516" s="377" t="n">
        <f aca="false">+[1]data1cf!P516</f>
        <v>42080.7407092935</v>
      </c>
      <c r="R516" s="377" t="n">
        <f aca="false">+[1]data1cf!Q516</f>
        <v>33219.3405737405</v>
      </c>
      <c r="S516" s="377" t="n">
        <f aca="false">+[1]data1cf!R516</f>
        <v>23970.8897908572</v>
      </c>
      <c r="T516" s="377" t="n">
        <f aca="false">+[1]data1cf!S516</f>
        <v>23808.4197768708</v>
      </c>
      <c r="U516" s="377" t="n">
        <f aca="false">+[1]data1cf!T516</f>
        <v>23621.0086286114</v>
      </c>
      <c r="V516" s="377" t="n">
        <f aca="false">+[1]data1cf!U516</f>
        <v>42959.6619276652</v>
      </c>
      <c r="W516" s="377" t="n">
        <f aca="false">+[1]data1cf!V516</f>
        <v>0</v>
      </c>
      <c r="X516" s="377" t="n">
        <f aca="false">+[1]data1cf!W516</f>
        <v>0</v>
      </c>
      <c r="Y516" s="377" t="n">
        <f aca="false">+[1]data1cf!X516</f>
        <v>0</v>
      </c>
      <c r="Z516" s="377" t="n">
        <f aca="false">+[1]data1cf!Y516</f>
        <v>0</v>
      </c>
      <c r="AA516" s="377" t="n">
        <f aca="false">+[1]data1cf!Z516</f>
        <v>0</v>
      </c>
      <c r="AB516" s="377" t="n">
        <f aca="false">+[1]data1cf!AA516</f>
        <v>0</v>
      </c>
      <c r="AC516" s="377" t="n">
        <f aca="false">+[1]data1cf!AB516</f>
        <v>0</v>
      </c>
      <c r="AD516" s="377" t="n">
        <f aca="false">+[1]data1cf!AC516</f>
        <v>0</v>
      </c>
      <c r="AE516" s="377" t="n">
        <f aca="false">+[1]data1cf!AD516</f>
        <v>0</v>
      </c>
      <c r="AF516" s="377" t="n">
        <f aca="false">+[1]data1cf!AE516</f>
        <v>0</v>
      </c>
      <c r="AG516" s="377"/>
      <c r="AH516" s="378" t="n">
        <f aca="false">XNPV(0.1,B516:AF516,$B$1:$AF$1)</f>
        <v>71402.57876814</v>
      </c>
      <c r="AI516" s="378" t="n">
        <f aca="false">SUMPRODUCT(B516:AA516,$B$1010:$AA$1010)</f>
        <v>150214.373548888</v>
      </c>
      <c r="AJ516" s="379" t="n">
        <f aca="false">SUMPRODUCT(B516:AF516,$B$1012:$AF$1012)</f>
        <v>149812.019905652</v>
      </c>
      <c r="AK516" s="380" t="n">
        <f aca="false">XIRR(B516:AF516,$B$1:$AF$1)</f>
        <v>0.159616841478949</v>
      </c>
      <c r="AL516" s="381" t="n">
        <f aca="false">1-EXP(-(1/0.25)*(AI516/ABS($AI$1010)))</f>
        <v>0.976219733290398</v>
      </c>
    </row>
    <row r="517" customFormat="false" ht="12.75" hidden="false" customHeight="false" outlineLevel="0" collapsed="false">
      <c r="A517" s="371"/>
      <c r="B517" s="377" t="n">
        <f aca="false">+[1]data1cf!A517</f>
        <v>-180791.930884007</v>
      </c>
      <c r="C517" s="377" t="n">
        <f aca="false">+[1]data1cf!B517</f>
        <v>10729.1104746479</v>
      </c>
      <c r="D517" s="377" t="n">
        <f aca="false">+[1]data1cf!C517</f>
        <v>48218.2421890297</v>
      </c>
      <c r="E517" s="377" t="n">
        <f aca="false">+[1]data1cf!D517</f>
        <v>48349.9996636008</v>
      </c>
      <c r="F517" s="377" t="n">
        <f aca="false">+[1]data1cf!E517</f>
        <v>27188.8887155444</v>
      </c>
      <c r="G517" s="377" t="n">
        <f aca="false">+[1]data1cf!F517</f>
        <v>27022.7964355989</v>
      </c>
      <c r="H517" s="377" t="n">
        <f aca="false">+[1]data1cf!G517</f>
        <v>26195.1365315152</v>
      </c>
      <c r="I517" s="377" t="n">
        <f aca="false">+[1]data1cf!H517</f>
        <v>25710.4044787154</v>
      </c>
      <c r="J517" s="377" t="n">
        <f aca="false">+[1]data1cf!I517</f>
        <v>26546.7527166487</v>
      </c>
      <c r="K517" s="377" t="n">
        <f aca="false">+[1]data1cf!J517</f>
        <v>27020.6759266055</v>
      </c>
      <c r="L517" s="377" t="n">
        <f aca="false">+[1]data1cf!K517</f>
        <v>27568.1425684821</v>
      </c>
      <c r="M517" s="377" t="n">
        <f aca="false">+[1]data1cf!L517</f>
        <v>28222.8361348487</v>
      </c>
      <c r="N517" s="377" t="n">
        <f aca="false">+[1]data1cf!M517</f>
        <v>28916.8841360425</v>
      </c>
      <c r="O517" s="377" t="n">
        <f aca="false">+[1]data1cf!N517</f>
        <v>29343.621386622</v>
      </c>
      <c r="P517" s="377" t="n">
        <f aca="false">+[1]data1cf!O517</f>
        <v>38030.4285981599</v>
      </c>
      <c r="Q517" s="377" t="n">
        <f aca="false">+[1]data1cf!P517</f>
        <v>46432.4932598729</v>
      </c>
      <c r="R517" s="377" t="n">
        <f aca="false">+[1]data1cf!Q517</f>
        <v>36063.4424811519</v>
      </c>
      <c r="S517" s="377" t="n">
        <f aca="false">+[1]data1cf!R517</f>
        <v>25271.7375489299</v>
      </c>
      <c r="T517" s="377" t="n">
        <f aca="false">+[1]data1cf!S517</f>
        <v>25040.9127289871</v>
      </c>
      <c r="U517" s="377" t="n">
        <f aca="false">+[1]data1cf!T517</f>
        <v>24785.0731403699</v>
      </c>
      <c r="V517" s="377" t="n">
        <f aca="false">+[1]data1cf!U517</f>
        <v>47233.30732389</v>
      </c>
      <c r="W517" s="377" t="n">
        <f aca="false">+[1]data1cf!V517</f>
        <v>0</v>
      </c>
      <c r="X517" s="377" t="n">
        <f aca="false">+[1]data1cf!W517</f>
        <v>0</v>
      </c>
      <c r="Y517" s="377" t="n">
        <f aca="false">+[1]data1cf!X517</f>
        <v>0</v>
      </c>
      <c r="Z517" s="377" t="n">
        <f aca="false">+[1]data1cf!Y517</f>
        <v>0</v>
      </c>
      <c r="AA517" s="377" t="n">
        <f aca="false">+[1]data1cf!Z517</f>
        <v>0</v>
      </c>
      <c r="AB517" s="377" t="n">
        <f aca="false">+[1]data1cf!AA517</f>
        <v>0</v>
      </c>
      <c r="AC517" s="377" t="n">
        <f aca="false">+[1]data1cf!AB517</f>
        <v>0</v>
      </c>
      <c r="AD517" s="377" t="n">
        <f aca="false">+[1]data1cf!AC517</f>
        <v>0</v>
      </c>
      <c r="AE517" s="377" t="n">
        <f aca="false">+[1]data1cf!AD517</f>
        <v>0</v>
      </c>
      <c r="AF517" s="377" t="n">
        <f aca="false">+[1]data1cf!AE517</f>
        <v>0</v>
      </c>
      <c r="AG517" s="377"/>
      <c r="AH517" s="378" t="n">
        <f aca="false">XNPV(0.1,B517:AF517,$B$1:$AF$1)</f>
        <v>79958.870142846</v>
      </c>
      <c r="AI517" s="378" t="n">
        <f aca="false">SUMPRODUCT(B517:AA517,$B$1010:$AA$1010)</f>
        <v>167742.282876386</v>
      </c>
      <c r="AJ517" s="379" t="n">
        <f aca="false">SUMPRODUCT(B517:AF517,$B$1012:$AF$1012)</f>
        <v>167296.681777309</v>
      </c>
      <c r="AK517" s="380" t="n">
        <f aca="false">XIRR(B517:AF517,$B$1:$AF$1)</f>
        <v>0.159753930080975</v>
      </c>
      <c r="AL517" s="381" t="n">
        <f aca="false">1-EXP(-(1/0.25)*(AI517/ABS($AI$1010)))</f>
        <v>0.984627517750179</v>
      </c>
    </row>
    <row r="518" customFormat="false" ht="12.75" hidden="false" customHeight="false" outlineLevel="0" collapsed="false">
      <c r="A518" s="371"/>
      <c r="B518" s="377" t="n">
        <f aca="false">+[1]data1cf!A518</f>
        <v>-195588.37995778</v>
      </c>
      <c r="C518" s="377" t="n">
        <f aca="false">+[1]data1cf!B518</f>
        <v>3617.81602985888</v>
      </c>
      <c r="D518" s="377" t="n">
        <f aca="false">+[1]data1cf!C518</f>
        <v>46436.6276433142</v>
      </c>
      <c r="E518" s="377" t="n">
        <f aca="false">+[1]data1cf!D518</f>
        <v>47561.3850843191</v>
      </c>
      <c r="F518" s="377" t="n">
        <f aca="false">+[1]data1cf!E518</f>
        <v>29574.4104907112</v>
      </c>
      <c r="G518" s="377" t="n">
        <f aca="false">+[1]data1cf!F518</f>
        <v>29239.8744668094</v>
      </c>
      <c r="H518" s="377" t="n">
        <f aca="false">+[1]data1cf!G518</f>
        <v>28201.635994048</v>
      </c>
      <c r="I518" s="377" t="n">
        <f aca="false">+[1]data1cf!H518</f>
        <v>27540.0766478918</v>
      </c>
      <c r="J518" s="377" t="n">
        <f aca="false">+[1]data1cf!I518</f>
        <v>28307.1462497741</v>
      </c>
      <c r="K518" s="377" t="n">
        <f aca="false">+[1]data1cf!J518</f>
        <v>28689.2483649088</v>
      </c>
      <c r="L518" s="377" t="n">
        <f aca="false">+[1]data1cf!K518</f>
        <v>29149.5642310771</v>
      </c>
      <c r="M518" s="377" t="n">
        <f aca="false">+[1]data1cf!L518</f>
        <v>29727.300710828</v>
      </c>
      <c r="N518" s="377" t="n">
        <f aca="false">+[1]data1cf!M518</f>
        <v>30347.2584025987</v>
      </c>
      <c r="O518" s="377" t="n">
        <f aca="false">+[1]data1cf!N518</f>
        <v>30683.8383778896</v>
      </c>
      <c r="P518" s="377" t="n">
        <f aca="false">+[1]data1cf!O518</f>
        <v>39956.2575894879</v>
      </c>
      <c r="Q518" s="377" t="n">
        <f aca="false">+[1]data1cf!P518</f>
        <v>48970.8645775695</v>
      </c>
      <c r="R518" s="377" t="n">
        <f aca="false">+[1]data1cf!Q518</f>
        <v>37722.4032383342</v>
      </c>
      <c r="S518" s="377" t="n">
        <f aca="false">+[1]data1cf!R518</f>
        <v>26030.5202690876</v>
      </c>
      <c r="T518" s="377" t="n">
        <f aca="false">+[1]data1cf!S518</f>
        <v>25759.824184212</v>
      </c>
      <c r="U518" s="377" t="n">
        <f aca="false">+[1]data1cf!T518</f>
        <v>25464.0703798162</v>
      </c>
      <c r="V518" s="377" t="n">
        <f aca="false">+[1]data1cf!U518</f>
        <v>49726.118845156</v>
      </c>
      <c r="W518" s="377" t="n">
        <f aca="false">+[1]data1cf!V518</f>
        <v>0</v>
      </c>
      <c r="X518" s="377" t="n">
        <f aca="false">+[1]data1cf!W518</f>
        <v>0</v>
      </c>
      <c r="Y518" s="377" t="n">
        <f aca="false">+[1]data1cf!X518</f>
        <v>0</v>
      </c>
      <c r="Z518" s="377" t="n">
        <f aca="false">+[1]data1cf!Y518</f>
        <v>0</v>
      </c>
      <c r="AA518" s="377" t="n">
        <f aca="false">+[1]data1cf!Z518</f>
        <v>0</v>
      </c>
      <c r="AB518" s="377" t="n">
        <f aca="false">+[1]data1cf!AA518</f>
        <v>0</v>
      </c>
      <c r="AC518" s="377" t="n">
        <f aca="false">+[1]data1cf!AB518</f>
        <v>0</v>
      </c>
      <c r="AD518" s="377" t="n">
        <f aca="false">+[1]data1cf!AC518</f>
        <v>0</v>
      </c>
      <c r="AE518" s="377" t="n">
        <f aca="false">+[1]data1cf!AD518</f>
        <v>0</v>
      </c>
      <c r="AF518" s="377" t="n">
        <f aca="false">+[1]data1cf!AE518</f>
        <v>0</v>
      </c>
      <c r="AG518" s="377"/>
      <c r="AH518" s="378" t="n">
        <f aca="false">XNPV(0.1,B518:AF518,$B$1:$AF$1)</f>
        <v>67450.7140081439</v>
      </c>
      <c r="AI518" s="378" t="n">
        <f aca="false">SUMPRODUCT(B518:AA518,$B$1010:$AA$1010)</f>
        <v>159101.722610579</v>
      </c>
      <c r="AJ518" s="379" t="n">
        <f aca="false">SUMPRODUCT(B518:AF518,$B$1012:$AF$1012)</f>
        <v>158635.928192258</v>
      </c>
      <c r="AK518" s="380" t="n">
        <f aca="false">XIRR(B518:AF518,$B$1:$AF$1)</f>
        <v>0.145172172678292</v>
      </c>
      <c r="AL518" s="381" t="n">
        <f aca="false">1-EXP(-(1/0.25)*(AI518/ABS($AI$1010)))</f>
        <v>0.980938964277015</v>
      </c>
    </row>
    <row r="519" customFormat="false" ht="12.75" hidden="false" customHeight="false" outlineLevel="0" collapsed="false">
      <c r="A519" s="371"/>
      <c r="B519" s="377" t="n">
        <f aca="false">+[1]data1cf!A519</f>
        <v>-167188.056287743</v>
      </c>
      <c r="C519" s="377" t="n">
        <f aca="false">+[1]data1cf!B519</f>
        <v>9451.99536505104</v>
      </c>
      <c r="D519" s="377" t="n">
        <f aca="false">+[1]data1cf!C519</f>
        <v>44689.6380941706</v>
      </c>
      <c r="E519" s="377" t="n">
        <f aca="false">+[1]data1cf!D519</f>
        <v>44325.9198006772</v>
      </c>
      <c r="F519" s="377" t="n">
        <f aca="false">+[1]data1cf!E519</f>
        <v>24995.6368809848</v>
      </c>
      <c r="G519" s="377" t="n">
        <f aca="false">+[1]data1cf!F519</f>
        <v>24984.4119991479</v>
      </c>
      <c r="H519" s="377" t="n">
        <f aca="false">+[1]data1cf!G519</f>
        <v>24350.3583060321</v>
      </c>
      <c r="I519" s="377" t="n">
        <f aca="false">+[1]data1cf!H519</f>
        <v>24028.2014976051</v>
      </c>
      <c r="J519" s="377" t="n">
        <f aca="false">+[1]data1cf!I519</f>
        <v>24928.2446039722</v>
      </c>
      <c r="K519" s="377" t="n">
        <f aca="false">+[1]data1cf!J519</f>
        <v>25486.588248387</v>
      </c>
      <c r="L519" s="377" t="n">
        <f aca="false">+[1]data1cf!K519</f>
        <v>26114.181427232</v>
      </c>
      <c r="M519" s="377" t="n">
        <f aca="false">+[1]data1cf!L519</f>
        <v>26839.6294395056</v>
      </c>
      <c r="N519" s="377" t="n">
        <f aca="false">+[1]data1cf!M519</f>
        <v>27601.7961679138</v>
      </c>
      <c r="O519" s="377" t="n">
        <f aca="false">+[1]data1cf!N519</f>
        <v>28111.4241351002</v>
      </c>
      <c r="P519" s="377" t="n">
        <f aca="false">+[1]data1cf!O519</f>
        <v>36259.8189092237</v>
      </c>
      <c r="Q519" s="377" t="n">
        <f aca="false">+[1]data1cf!P519</f>
        <v>44098.7113563551</v>
      </c>
      <c r="R519" s="377" t="n">
        <f aca="false">+[1]data1cf!Q519</f>
        <v>34538.191795105</v>
      </c>
      <c r="S519" s="377" t="n">
        <f aca="false">+[1]data1cf!R519</f>
        <v>24574.1117253712</v>
      </c>
      <c r="T519" s="377" t="n">
        <f aca="false">+[1]data1cf!S519</f>
        <v>24379.9445984624</v>
      </c>
      <c r="U519" s="377" t="n">
        <f aca="false">+[1]data1cf!T519</f>
        <v>24160.8021919431</v>
      </c>
      <c r="V519" s="377" t="n">
        <f aca="false">+[1]data1cf!U519</f>
        <v>44941.4131566919</v>
      </c>
      <c r="W519" s="377" t="n">
        <f aca="false">+[1]data1cf!V519</f>
        <v>0</v>
      </c>
      <c r="X519" s="377" t="n">
        <f aca="false">+[1]data1cf!W519</f>
        <v>0</v>
      </c>
      <c r="Y519" s="377" t="n">
        <f aca="false">+[1]data1cf!X519</f>
        <v>0</v>
      </c>
      <c r="Z519" s="377" t="n">
        <f aca="false">+[1]data1cf!Y519</f>
        <v>0</v>
      </c>
      <c r="AA519" s="377" t="n">
        <f aca="false">+[1]data1cf!Z519</f>
        <v>0</v>
      </c>
      <c r="AB519" s="377" t="n">
        <f aca="false">+[1]data1cf!AA519</f>
        <v>0</v>
      </c>
      <c r="AC519" s="377" t="n">
        <f aca="false">+[1]data1cf!AB519</f>
        <v>0</v>
      </c>
      <c r="AD519" s="377" t="n">
        <f aca="false">+[1]data1cf!AC519</f>
        <v>0</v>
      </c>
      <c r="AE519" s="377" t="n">
        <f aca="false">+[1]data1cf!AD519</f>
        <v>0</v>
      </c>
      <c r="AF519" s="377" t="n">
        <f aca="false">+[1]data1cf!AE519</f>
        <v>0</v>
      </c>
      <c r="AG519" s="377"/>
      <c r="AH519" s="378" t="n">
        <f aca="false">XNPV(0.1,B519:AF519,$B$1:$AF$1)</f>
        <v>76518.1300391017</v>
      </c>
      <c r="AI519" s="378" t="n">
        <f aca="false">SUMPRODUCT(B519:AA519,$B$1010:$AA$1010)</f>
        <v>159570.215320789</v>
      </c>
      <c r="AJ519" s="379" t="n">
        <f aca="false">SUMPRODUCT(B519:AF519,$B$1012:$AF$1012)</f>
        <v>159147.52101589</v>
      </c>
      <c r="AK519" s="380" t="n">
        <f aca="false">XIRR(B519:AF519,$B$1:$AF$1)</f>
        <v>0.160838677900256</v>
      </c>
      <c r="AL519" s="381" t="n">
        <f aca="false">1-EXP(-(1/0.25)*(AI519/ABS($AI$1010)))</f>
        <v>0.981159943736116</v>
      </c>
    </row>
    <row r="520" customFormat="false" ht="12.75" hidden="false" customHeight="false" outlineLevel="0" collapsed="false">
      <c r="A520" s="371"/>
      <c r="B520" s="377" t="n">
        <f aca="false">+[1]data1cf!A520</f>
        <v>-157704.830987395</v>
      </c>
      <c r="C520" s="377" t="n">
        <f aca="false">+[1]data1cf!B520</f>
        <v>11575.9818637951</v>
      </c>
      <c r="D520" s="377" t="n">
        <f aca="false">+[1]data1cf!C520</f>
        <v>40411.6084993182</v>
      </c>
      <c r="E520" s="377" t="n">
        <f aca="false">+[1]data1cf!D520</f>
        <v>42050.1196596985</v>
      </c>
      <c r="F520" s="377" t="n">
        <f aca="false">+[1]data1cf!E520</f>
        <v>23466.7267796491</v>
      </c>
      <c r="G520" s="377" t="n">
        <f aca="false">+[1]data1cf!F520</f>
        <v>23563.4595548423</v>
      </c>
      <c r="H520" s="377" t="n">
        <f aca="false">+[1]data1cf!G520</f>
        <v>23064.3682435952</v>
      </c>
      <c r="I520" s="377" t="n">
        <f aca="false">+[1]data1cf!H520</f>
        <v>22855.5422116125</v>
      </c>
      <c r="J520" s="377" t="n">
        <f aca="false">+[1]data1cf!I520</f>
        <v>23799.9868437036</v>
      </c>
      <c r="K520" s="377" t="n">
        <f aca="false">+[1]data1cf!J520</f>
        <v>24417.1797515585</v>
      </c>
      <c r="L520" s="377" t="n">
        <f aca="false">+[1]data1cf!K520</f>
        <v>25100.6289291654</v>
      </c>
      <c r="M520" s="377" t="n">
        <f aca="false">+[1]data1cf!L520</f>
        <v>25875.3996801038</v>
      </c>
      <c r="N520" s="377" t="n">
        <f aca="false">+[1]data1cf!M520</f>
        <v>26685.0517945888</v>
      </c>
      <c r="O520" s="377" t="n">
        <f aca="false">+[1]data1cf!N520</f>
        <v>27252.4626629133</v>
      </c>
      <c r="P520" s="377" t="n">
        <f aca="false">+[1]data1cf!O520</f>
        <v>35025.5315390819</v>
      </c>
      <c r="Q520" s="377" t="n">
        <f aca="false">+[1]data1cf!P520</f>
        <v>42471.8381125356</v>
      </c>
      <c r="R520" s="377" t="n">
        <f aca="false">+[1]data1cf!Q520</f>
        <v>33474.9435423413</v>
      </c>
      <c r="S520" s="377" t="n">
        <f aca="false">+[1]data1cf!R520</f>
        <v>24087.7985935252</v>
      </c>
      <c r="T520" s="377" t="n">
        <f aca="false">+[1]data1cf!S520</f>
        <v>23919.1854482834</v>
      </c>
      <c r="U520" s="377" t="n">
        <f aca="false">+[1]data1cf!T520</f>
        <v>23725.6245511539</v>
      </c>
      <c r="V520" s="377" t="n">
        <f aca="false">+[1]data1cf!U520</f>
        <v>43343.7397439962</v>
      </c>
      <c r="W520" s="377" t="n">
        <f aca="false">+[1]data1cf!V520</f>
        <v>0</v>
      </c>
      <c r="X520" s="377" t="n">
        <f aca="false">+[1]data1cf!W520</f>
        <v>0</v>
      </c>
      <c r="Y520" s="377" t="n">
        <f aca="false">+[1]data1cf!X520</f>
        <v>0</v>
      </c>
      <c r="Z520" s="377" t="n">
        <f aca="false">+[1]data1cf!Y520</f>
        <v>0</v>
      </c>
      <c r="AA520" s="377" t="n">
        <f aca="false">+[1]data1cf!Z520</f>
        <v>0</v>
      </c>
      <c r="AB520" s="377" t="n">
        <f aca="false">+[1]data1cf!AA520</f>
        <v>0</v>
      </c>
      <c r="AC520" s="377" t="n">
        <f aca="false">+[1]data1cf!AB520</f>
        <v>0</v>
      </c>
      <c r="AD520" s="377" t="n">
        <f aca="false">+[1]data1cf!AC520</f>
        <v>0</v>
      </c>
      <c r="AE520" s="377" t="n">
        <f aca="false">+[1]data1cf!AD520</f>
        <v>0</v>
      </c>
      <c r="AF520" s="377" t="n">
        <f aca="false">+[1]data1cf!AE520</f>
        <v>0</v>
      </c>
      <c r="AG520" s="377"/>
      <c r="AH520" s="378" t="n">
        <f aca="false">XNPV(0.1,B520:AF520,$B$1:$AF$1)</f>
        <v>75755.1665630258</v>
      </c>
      <c r="AI520" s="378" t="n">
        <f aca="false">SUMPRODUCT(B520:AA520,$B$1010:$AA$1010)</f>
        <v>155550.456041803</v>
      </c>
      <c r="AJ520" s="379" t="n">
        <f aca="false">SUMPRODUCT(B520:AF520,$B$1012:$AF$1012)</f>
        <v>155143.587945596</v>
      </c>
      <c r="AK520" s="380" t="n">
        <f aca="false">XIRR(B520:AF520,$B$1:$AF$1)</f>
        <v>0.163533819383585</v>
      </c>
      <c r="AL520" s="381" t="n">
        <f aca="false">1-EXP(-(1/0.25)*(AI520/ABS($AI$1010)))</f>
        <v>0.979177403629998</v>
      </c>
    </row>
    <row r="521" customFormat="false" ht="12.75" hidden="false" customHeight="false" outlineLevel="0" collapsed="false">
      <c r="A521" s="371"/>
      <c r="B521" s="377" t="n">
        <f aca="false">+[1]data1cf!A521</f>
        <v>-187261.903682634</v>
      </c>
      <c r="C521" s="377" t="n">
        <f aca="false">+[1]data1cf!B521</f>
        <v>7964.17780070355</v>
      </c>
      <c r="D521" s="377" t="n">
        <f aca="false">+[1]data1cf!C521</f>
        <v>45431.5309540886</v>
      </c>
      <c r="E521" s="377" t="n">
        <f aca="false">+[1]data1cf!D521</f>
        <v>44711.2251164152</v>
      </c>
      <c r="F521" s="377" t="n">
        <f aca="false">+[1]data1cf!E521</f>
        <v>28231.9944579364</v>
      </c>
      <c r="G521" s="377" t="n">
        <f aca="false">+[1]data1cf!F521</f>
        <v>27992.2475845095</v>
      </c>
      <c r="H521" s="377" t="n">
        <f aca="false">+[1]data1cf!G521</f>
        <v>27072.5089928618</v>
      </c>
      <c r="I521" s="377" t="n">
        <f aca="false">+[1]data1cf!H521</f>
        <v>26510.4565118726</v>
      </c>
      <c r="J521" s="377" t="n">
        <f aca="false">+[1]data1cf!I521</f>
        <v>27316.5116106517</v>
      </c>
      <c r="K521" s="377" t="n">
        <f aca="false">+[1]data1cf!J521</f>
        <v>27750.2846478965</v>
      </c>
      <c r="L521" s="377" t="n">
        <f aca="false">+[1]data1cf!K521</f>
        <v>28259.643285251</v>
      </c>
      <c r="M521" s="377" t="n">
        <f aca="false">+[1]data1cf!L521</f>
        <v>28880.6861929643</v>
      </c>
      <c r="N521" s="377" t="n">
        <f aca="false">+[1]data1cf!M521</f>
        <v>29542.3370775106</v>
      </c>
      <c r="O521" s="377" t="n">
        <f aca="false">+[1]data1cf!N521</f>
        <v>29929.6516858192</v>
      </c>
      <c r="P521" s="377" t="n">
        <f aca="false">+[1]data1cf!O521</f>
        <v>38872.5266668638</v>
      </c>
      <c r="Q521" s="377" t="n">
        <f aca="false">+[1]data1cf!P521</f>
        <v>47542.4347935766</v>
      </c>
      <c r="R521" s="377" t="n">
        <f aca="false">+[1]data1cf!Q521</f>
        <v>36788.8483484274</v>
      </c>
      <c r="S521" s="377" t="n">
        <f aca="false">+[1]data1cf!R521</f>
        <v>25603.5268542566</v>
      </c>
      <c r="T521" s="377" t="n">
        <f aca="false">+[1]data1cf!S521</f>
        <v>25355.2677162368</v>
      </c>
      <c r="U521" s="377" t="n">
        <f aca="false">+[1]data1cf!T521</f>
        <v>25081.9750286309</v>
      </c>
      <c r="V521" s="377" t="n">
        <f aca="false">+[1]data1cf!U521</f>
        <v>48323.3271424481</v>
      </c>
      <c r="W521" s="377" t="n">
        <f aca="false">+[1]data1cf!V521</f>
        <v>0</v>
      </c>
      <c r="X521" s="377" t="n">
        <f aca="false">+[1]data1cf!W521</f>
        <v>0</v>
      </c>
      <c r="Y521" s="377" t="n">
        <f aca="false">+[1]data1cf!X521</f>
        <v>0</v>
      </c>
      <c r="Z521" s="377" t="n">
        <f aca="false">+[1]data1cf!Y521</f>
        <v>0</v>
      </c>
      <c r="AA521" s="377" t="n">
        <f aca="false">+[1]data1cf!Z521</f>
        <v>0</v>
      </c>
      <c r="AB521" s="377" t="n">
        <f aca="false">+[1]data1cf!AA521</f>
        <v>0</v>
      </c>
      <c r="AC521" s="377" t="n">
        <f aca="false">+[1]data1cf!AB521</f>
        <v>0</v>
      </c>
      <c r="AD521" s="377" t="n">
        <f aca="false">+[1]data1cf!AC521</f>
        <v>0</v>
      </c>
      <c r="AE521" s="377" t="n">
        <f aca="false">+[1]data1cf!AD521</f>
        <v>0</v>
      </c>
      <c r="AF521" s="377" t="n">
        <f aca="false">+[1]data1cf!AE521</f>
        <v>0</v>
      </c>
      <c r="AG521" s="377"/>
      <c r="AH521" s="378" t="n">
        <f aca="false">XNPV(0.1,B521:AF521,$B$1:$AF$1)</f>
        <v>70669.8100562224</v>
      </c>
      <c r="AI521" s="378" t="n">
        <f aca="false">SUMPRODUCT(B521:AA521,$B$1010:$AA$1010)</f>
        <v>159679.266140044</v>
      </c>
      <c r="AJ521" s="379" t="n">
        <f aca="false">SUMPRODUCT(B521:AF521,$B$1012:$AF$1012)</f>
        <v>159226.594641256</v>
      </c>
      <c r="AK521" s="380" t="n">
        <f aca="false">XIRR(B521:AF521,$B$1:$AF$1)</f>
        <v>0.149833651251089</v>
      </c>
      <c r="AL521" s="381" t="n">
        <f aca="false">1-EXP(-(1/0.25)*(AI521/ABS($AI$1010)))</f>
        <v>0.981211012355455</v>
      </c>
    </row>
    <row r="522" customFormat="false" ht="12.75" hidden="false" customHeight="false" outlineLevel="0" collapsed="false">
      <c r="A522" s="371"/>
      <c r="B522" s="377" t="n">
        <f aca="false">+[1]data1cf!A522</f>
        <v>-196517.900797957</v>
      </c>
      <c r="C522" s="377" t="n">
        <f aca="false">+[1]data1cf!B522</f>
        <v>9516.84452493825</v>
      </c>
      <c r="D522" s="377" t="n">
        <f aca="false">+[1]data1cf!C522</f>
        <v>49047.3240874169</v>
      </c>
      <c r="E522" s="377" t="n">
        <f aca="false">+[1]data1cf!D522</f>
        <v>49744.2714089479</v>
      </c>
      <c r="F522" s="377" t="n">
        <f aca="false">+[1]data1cf!E522</f>
        <v>29724.270243795</v>
      </c>
      <c r="G522" s="377" t="n">
        <f aca="false">+[1]data1cf!F522</f>
        <v>29379.1524938573</v>
      </c>
      <c r="H522" s="377" t="n">
        <f aca="false">+[1]data1cf!G522</f>
        <v>28327.6853628477</v>
      </c>
      <c r="I522" s="377" t="n">
        <f aca="false">+[1]data1cf!H522</f>
        <v>27655.017631601</v>
      </c>
      <c r="J522" s="377" t="n">
        <f aca="false">+[1]data1cf!I522</f>
        <v>28417.7351125339</v>
      </c>
      <c r="K522" s="377" t="n">
        <f aca="false">+[1]data1cf!J522</f>
        <v>28794.0689774095</v>
      </c>
      <c r="L522" s="377" t="n">
        <f aca="false">+[1]data1cf!K522</f>
        <v>29248.9099852617</v>
      </c>
      <c r="M522" s="377" t="n">
        <f aca="false">+[1]data1cf!L522</f>
        <v>29821.8119796946</v>
      </c>
      <c r="N522" s="377" t="n">
        <f aca="false">+[1]data1cf!M522</f>
        <v>30437.1152786226</v>
      </c>
      <c r="O522" s="377" t="n">
        <f aca="false">+[1]data1cf!N522</f>
        <v>30768.0315256868</v>
      </c>
      <c r="P522" s="377" t="n">
        <f aca="false">+[1]data1cf!O522</f>
        <v>40077.2391961647</v>
      </c>
      <c r="Q522" s="377" t="n">
        <f aca="false">+[1]data1cf!P522</f>
        <v>49130.32642062</v>
      </c>
      <c r="R522" s="377" t="n">
        <f aca="false">+[1]data1cf!Q522</f>
        <v>37826.6200398889</v>
      </c>
      <c r="S522" s="377" t="n">
        <f aca="false">+[1]data1cf!R522</f>
        <v>26078.187405171</v>
      </c>
      <c r="T522" s="377" t="n">
        <f aca="false">+[1]data1cf!S522</f>
        <v>25804.9865861195</v>
      </c>
      <c r="U522" s="377" t="n">
        <f aca="false">+[1]data1cf!T522</f>
        <v>25506.7253493524</v>
      </c>
      <c r="V522" s="377" t="n">
        <f aca="false">+[1]data1cf!U522</f>
        <v>49882.7185974412</v>
      </c>
      <c r="W522" s="377" t="n">
        <f aca="false">+[1]data1cf!V522</f>
        <v>0</v>
      </c>
      <c r="X522" s="377" t="n">
        <f aca="false">+[1]data1cf!W522</f>
        <v>0</v>
      </c>
      <c r="Y522" s="377" t="n">
        <f aca="false">+[1]data1cf!X522</f>
        <v>0</v>
      </c>
      <c r="Z522" s="377" t="n">
        <f aca="false">+[1]data1cf!Y522</f>
        <v>0</v>
      </c>
      <c r="AA522" s="377" t="n">
        <f aca="false">+[1]data1cf!Z522</f>
        <v>0</v>
      </c>
      <c r="AB522" s="377" t="n">
        <f aca="false">+[1]data1cf!AA522</f>
        <v>0</v>
      </c>
      <c r="AC522" s="377" t="n">
        <f aca="false">+[1]data1cf!AB522</f>
        <v>0</v>
      </c>
      <c r="AD522" s="377" t="n">
        <f aca="false">+[1]data1cf!AC522</f>
        <v>0</v>
      </c>
      <c r="AE522" s="377" t="n">
        <f aca="false">+[1]data1cf!AD522</f>
        <v>0</v>
      </c>
      <c r="AF522" s="377" t="n">
        <f aca="false">+[1]data1cf!AE522</f>
        <v>0</v>
      </c>
      <c r="AG522" s="377"/>
      <c r="AH522" s="378" t="n">
        <f aca="false">XNPV(0.1,B522:AF522,$B$1:$AF$1)</f>
        <v>76360.1494588822</v>
      </c>
      <c r="AI522" s="378" t="n">
        <f aca="false">SUMPRODUCT(B522:AA522,$B$1010:$AA$1010)</f>
        <v>168936.772125073</v>
      </c>
      <c r="AJ522" s="379" t="n">
        <f aca="false">SUMPRODUCT(B522:AF522,$B$1012:$AF$1012)</f>
        <v>168467.206731404</v>
      </c>
      <c r="AK522" s="380" t="n">
        <f aca="false">XIRR(B522:AF522,$B$1:$AF$1)</f>
        <v>0.15228623261007</v>
      </c>
      <c r="AL522" s="381" t="n">
        <f aca="false">1-EXP(-(1/0.25)*(AI522/ABS($AI$1010)))</f>
        <v>0.985077834835531</v>
      </c>
    </row>
    <row r="523" customFormat="false" ht="12.75" hidden="false" customHeight="false" outlineLevel="0" collapsed="false">
      <c r="A523" s="371"/>
      <c r="B523" s="377" t="n">
        <f aca="false">+[1]data1cf!A523</f>
        <v>-170246.13370709</v>
      </c>
      <c r="C523" s="377" t="n">
        <f aca="false">+[1]data1cf!B523</f>
        <v>9338.99558108341</v>
      </c>
      <c r="D523" s="377" t="n">
        <f aca="false">+[1]data1cf!C523</f>
        <v>44875.364249177</v>
      </c>
      <c r="E523" s="377" t="n">
        <f aca="false">+[1]data1cf!D523</f>
        <v>41676.0403957095</v>
      </c>
      <c r="F523" s="377" t="n">
        <f aca="false">+[1]data1cf!E523</f>
        <v>25488.6680290411</v>
      </c>
      <c r="G523" s="377" t="n">
        <f aca="false">+[1]data1cf!F523</f>
        <v>25442.6297938614</v>
      </c>
      <c r="H523" s="377" t="n">
        <f aca="false">+[1]data1cf!G523</f>
        <v>24765.0544718292</v>
      </c>
      <c r="I523" s="377" t="n">
        <f aca="false">+[1]data1cf!H523</f>
        <v>24406.3516279146</v>
      </c>
      <c r="J523" s="377" t="n">
        <f aca="false">+[1]data1cf!I523</f>
        <v>25292.076472414</v>
      </c>
      <c r="K523" s="377" t="n">
        <f aca="false">+[1]data1cf!J523</f>
        <v>25831.4428598333</v>
      </c>
      <c r="L523" s="377" t="n">
        <f aca="false">+[1]data1cf!K523</f>
        <v>26441.0240266108</v>
      </c>
      <c r="M523" s="377" t="n">
        <f aca="false">+[1]data1cf!L523</f>
        <v>27150.5668221893</v>
      </c>
      <c r="N523" s="377" t="n">
        <f aca="false">+[1]data1cf!M523</f>
        <v>27897.4208292064</v>
      </c>
      <c r="O523" s="377" t="n">
        <f aca="false">+[1]data1cf!N523</f>
        <v>28388.4154116954</v>
      </c>
      <c r="P523" s="377" t="n">
        <f aca="false">+[1]data1cf!O523</f>
        <v>36657.8423892182</v>
      </c>
      <c r="Q523" s="377" t="n">
        <f aca="false">+[1]data1cf!P523</f>
        <v>44623.3329037183</v>
      </c>
      <c r="R523" s="377" t="n">
        <f aca="false">+[1]data1cf!Q523</f>
        <v>34881.0598985146</v>
      </c>
      <c r="S523" s="377" t="n">
        <f aca="false">+[1]data1cf!R523</f>
        <v>24730.9342367139</v>
      </c>
      <c r="T523" s="377" t="n">
        <f aca="false">+[1]data1cf!S523</f>
        <v>24528.5266587102</v>
      </c>
      <c r="U523" s="377" t="n">
        <f aca="false">+[1]data1cf!T523</f>
        <v>24301.1349241679</v>
      </c>
      <c r="V523" s="377" t="n">
        <f aca="false">+[1]data1cf!U523</f>
        <v>45456.6185675215</v>
      </c>
      <c r="W523" s="377" t="n">
        <f aca="false">+[1]data1cf!V523</f>
        <v>0</v>
      </c>
      <c r="X523" s="377" t="n">
        <f aca="false">+[1]data1cf!W523</f>
        <v>0</v>
      </c>
      <c r="Y523" s="377" t="n">
        <f aca="false">+[1]data1cf!X523</f>
        <v>0</v>
      </c>
      <c r="Z523" s="377" t="n">
        <f aca="false">+[1]data1cf!Y523</f>
        <v>0</v>
      </c>
      <c r="AA523" s="377" t="n">
        <f aca="false">+[1]data1cf!Z523</f>
        <v>0</v>
      </c>
      <c r="AB523" s="377" t="n">
        <f aca="false">+[1]data1cf!AA523</f>
        <v>0</v>
      </c>
      <c r="AC523" s="377" t="n">
        <f aca="false">+[1]data1cf!AB523</f>
        <v>0</v>
      </c>
      <c r="AD523" s="377" t="n">
        <f aca="false">+[1]data1cf!AC523</f>
        <v>0</v>
      </c>
      <c r="AE523" s="377" t="n">
        <f aca="false">+[1]data1cf!AD523</f>
        <v>0</v>
      </c>
      <c r="AF523" s="377" t="n">
        <f aca="false">+[1]data1cf!AE523</f>
        <v>0</v>
      </c>
      <c r="AG523" s="377"/>
      <c r="AH523" s="378" t="n">
        <f aca="false">XNPV(0.1,B523:AF523,$B$1:$AF$1)</f>
        <v>73756.1212482361</v>
      </c>
      <c r="AI523" s="378" t="n">
        <f aca="false">SUMPRODUCT(B523:AA523,$B$1010:$AA$1010)</f>
        <v>157453.536318214</v>
      </c>
      <c r="AJ523" s="379" t="n">
        <f aca="false">SUMPRODUCT(B523:AF523,$B$1012:$AF$1012)</f>
        <v>157027.279502638</v>
      </c>
      <c r="AK523" s="380" t="n">
        <f aca="false">XIRR(B523:AF523,$B$1:$AF$1)</f>
        <v>0.157292288510113</v>
      </c>
      <c r="AL523" s="381" t="n">
        <f aca="false">1-EXP(-(1/0.25)*(AI523/ABS($AI$1010)))</f>
        <v>0.980140742136799</v>
      </c>
    </row>
    <row r="524" customFormat="false" ht="12.75" hidden="false" customHeight="false" outlineLevel="0" collapsed="false">
      <c r="A524" s="371"/>
      <c r="B524" s="377" t="n">
        <f aca="false">+[1]data1cf!A524</f>
        <v>-166934.12037603</v>
      </c>
      <c r="C524" s="377" t="n">
        <f aca="false">+[1]data1cf!B524</f>
        <v>6705.12264193093</v>
      </c>
      <c r="D524" s="377" t="n">
        <f aca="false">+[1]data1cf!C524</f>
        <v>46060.3542984492</v>
      </c>
      <c r="E524" s="377" t="n">
        <f aca="false">+[1]data1cf!D524</f>
        <v>45797.125379186</v>
      </c>
      <c r="F524" s="377" t="n">
        <f aca="false">+[1]data1cf!E524</f>
        <v>24954.6966767595</v>
      </c>
      <c r="G524" s="377" t="n">
        <f aca="false">+[1]data1cf!F524</f>
        <v>24946.3626179493</v>
      </c>
      <c r="H524" s="377" t="n">
        <f aca="false">+[1]data1cf!G524</f>
        <v>24315.922863594</v>
      </c>
      <c r="I524" s="377" t="n">
        <f aca="false">+[1]data1cf!H524</f>
        <v>23996.8007562448</v>
      </c>
      <c r="J524" s="377" t="n">
        <f aca="false">+[1]data1cf!I524</f>
        <v>24898.0328190648</v>
      </c>
      <c r="K524" s="377" t="n">
        <f aca="false">+[1]data1cf!J524</f>
        <v>25457.9522924717</v>
      </c>
      <c r="L524" s="377" t="n">
        <f aca="false">+[1]data1cf!K524</f>
        <v>26087.0411485278</v>
      </c>
      <c r="M524" s="377" t="n">
        <f aca="false">+[1]data1cf!L524</f>
        <v>26813.8098944352</v>
      </c>
      <c r="N524" s="377" t="n">
        <f aca="false">+[1]data1cf!M524</f>
        <v>27577.2481569918</v>
      </c>
      <c r="O524" s="377" t="n">
        <f aca="false">+[1]data1cf!N524</f>
        <v>28088.4233987833</v>
      </c>
      <c r="P524" s="377" t="n">
        <f aca="false">+[1]data1cf!O524</f>
        <v>36226.767929338</v>
      </c>
      <c r="Q524" s="377" t="n">
        <f aca="false">+[1]data1cf!P524</f>
        <v>44055.1479560006</v>
      </c>
      <c r="R524" s="377" t="n">
        <f aca="false">+[1]data1cf!Q524</f>
        <v>34509.7207943756</v>
      </c>
      <c r="S524" s="377" t="n">
        <f aca="false">+[1]data1cf!R524</f>
        <v>24561.0895346499</v>
      </c>
      <c r="T524" s="377" t="n">
        <f aca="false">+[1]data1cf!S524</f>
        <v>24367.6066763762</v>
      </c>
      <c r="U524" s="377" t="n">
        <f aca="false">+[1]data1cf!T524</f>
        <v>24149.1492756123</v>
      </c>
      <c r="V524" s="377" t="n">
        <f aca="false">+[1]data1cf!U524</f>
        <v>44898.6316512628</v>
      </c>
      <c r="W524" s="377" t="n">
        <f aca="false">+[1]data1cf!V524</f>
        <v>0</v>
      </c>
      <c r="X524" s="377" t="n">
        <f aca="false">+[1]data1cf!W524</f>
        <v>0</v>
      </c>
      <c r="Y524" s="377" t="n">
        <f aca="false">+[1]data1cf!X524</f>
        <v>0</v>
      </c>
      <c r="Z524" s="377" t="n">
        <f aca="false">+[1]data1cf!Y524</f>
        <v>0</v>
      </c>
      <c r="AA524" s="377" t="n">
        <f aca="false">+[1]data1cf!Z524</f>
        <v>0</v>
      </c>
      <c r="AB524" s="377" t="n">
        <f aca="false">+[1]data1cf!AA524</f>
        <v>0</v>
      </c>
      <c r="AC524" s="377" t="n">
        <f aca="false">+[1]data1cf!AB524</f>
        <v>0</v>
      </c>
      <c r="AD524" s="377" t="n">
        <f aca="false">+[1]data1cf!AC524</f>
        <v>0</v>
      </c>
      <c r="AE524" s="377" t="n">
        <f aca="false">+[1]data1cf!AD524</f>
        <v>0</v>
      </c>
      <c r="AF524" s="377" t="n">
        <f aca="false">+[1]data1cf!AE524</f>
        <v>0</v>
      </c>
      <c r="AG524" s="377"/>
      <c r="AH524" s="378" t="n">
        <f aca="false">XNPV(0.1,B524:AF524,$B$1:$AF$1)</f>
        <v>76326.8374711502</v>
      </c>
      <c r="AI524" s="378" t="n">
        <f aca="false">SUMPRODUCT(B524:AA524,$B$1010:$AA$1010)</f>
        <v>159441.469237974</v>
      </c>
      <c r="AJ524" s="379" t="n">
        <f aca="false">SUMPRODUCT(B524:AF524,$B$1012:$AF$1012)</f>
        <v>159018.609131488</v>
      </c>
      <c r="AK524" s="380" t="n">
        <f aca="false">XIRR(B524:AF524,$B$1:$AF$1)</f>
        <v>0.160540338969654</v>
      </c>
      <c r="AL524" s="381" t="n">
        <f aca="false">1-EXP(-(1/0.25)*(AI524/ABS($AI$1010)))</f>
        <v>0.981099473101545</v>
      </c>
    </row>
    <row r="525" customFormat="false" ht="12.75" hidden="false" customHeight="false" outlineLevel="0" collapsed="false">
      <c r="A525" s="371"/>
      <c r="B525" s="377" t="n">
        <f aca="false">+[1]data1cf!A525</f>
        <v>-172759.10563218</v>
      </c>
      <c r="C525" s="377" t="n">
        <f aca="false">+[1]data1cf!B525</f>
        <v>7568.38666837367</v>
      </c>
      <c r="D525" s="377" t="n">
        <f aca="false">+[1]data1cf!C525</f>
        <v>45239.9054037633</v>
      </c>
      <c r="E525" s="377" t="n">
        <f aca="false">+[1]data1cf!D525</f>
        <v>42481.3848695054</v>
      </c>
      <c r="F525" s="377" t="n">
        <f aca="false">+[1]data1cf!E525</f>
        <v>25893.8158599697</v>
      </c>
      <c r="G525" s="377" t="n">
        <f aca="false">+[1]data1cf!F525</f>
        <v>25819.1697880441</v>
      </c>
      <c r="H525" s="377" t="n">
        <f aca="false">+[1]data1cf!G525</f>
        <v>25105.8306129094</v>
      </c>
      <c r="I525" s="377" t="n">
        <f aca="false">+[1]data1cf!H525</f>
        <v>24717.0961025068</v>
      </c>
      <c r="J525" s="377" t="n">
        <f aca="false">+[1]data1cf!I525</f>
        <v>25591.054930272</v>
      </c>
      <c r="K525" s="377" t="n">
        <f aca="false">+[1]data1cf!J525</f>
        <v>26114.8267765776</v>
      </c>
      <c r="L525" s="377" t="n">
        <f aca="false">+[1]data1cf!K525</f>
        <v>26709.6065912527</v>
      </c>
      <c r="M525" s="377" t="n">
        <f aca="false">+[1]data1cf!L525</f>
        <v>27406.0792916255</v>
      </c>
      <c r="N525" s="377" t="n">
        <f aca="false">+[1]data1cf!M525</f>
        <v>28140.3500858345</v>
      </c>
      <c r="O525" s="377" t="n">
        <f aca="false">+[1]data1cf!N525</f>
        <v>28616.0327039113</v>
      </c>
      <c r="P525" s="377" t="n">
        <f aca="false">+[1]data1cf!O525</f>
        <v>36984.9177681555</v>
      </c>
      <c r="Q525" s="377" t="n">
        <f aca="false">+[1]data1cf!P525</f>
        <v>45054.4401122803</v>
      </c>
      <c r="R525" s="377" t="n">
        <f aca="false">+[1]data1cf!Q525</f>
        <v>35162.8114043549</v>
      </c>
      <c r="S525" s="377" t="n">
        <f aca="false">+[1]data1cf!R525</f>
        <v>24859.8029716038</v>
      </c>
      <c r="T525" s="377" t="n">
        <f aca="false">+[1]data1cf!S525</f>
        <v>24650.6238115202</v>
      </c>
      <c r="U525" s="377" t="n">
        <f aca="false">+[1]data1cf!T525</f>
        <v>24416.4532002918</v>
      </c>
      <c r="V525" s="377" t="n">
        <f aca="false">+[1]data1cf!U525</f>
        <v>45879.9880757221</v>
      </c>
      <c r="W525" s="377" t="n">
        <f aca="false">+[1]data1cf!V525</f>
        <v>0</v>
      </c>
      <c r="X525" s="377" t="n">
        <f aca="false">+[1]data1cf!W525</f>
        <v>0</v>
      </c>
      <c r="Y525" s="377" t="n">
        <f aca="false">+[1]data1cf!X525</f>
        <v>0</v>
      </c>
      <c r="Z525" s="377" t="n">
        <f aca="false">+[1]data1cf!Y525</f>
        <v>0</v>
      </c>
      <c r="AA525" s="377" t="n">
        <f aca="false">+[1]data1cf!Z525</f>
        <v>0</v>
      </c>
      <c r="AB525" s="377" t="n">
        <f aca="false">+[1]data1cf!AA525</f>
        <v>0</v>
      </c>
      <c r="AC525" s="377" t="n">
        <f aca="false">+[1]data1cf!AB525</f>
        <v>0</v>
      </c>
      <c r="AD525" s="377" t="n">
        <f aca="false">+[1]data1cf!AC525</f>
        <v>0</v>
      </c>
      <c r="AE525" s="377" t="n">
        <f aca="false">+[1]data1cf!AD525</f>
        <v>0</v>
      </c>
      <c r="AF525" s="377" t="n">
        <f aca="false">+[1]data1cf!AE525</f>
        <v>0</v>
      </c>
      <c r="AG525" s="377"/>
      <c r="AH525" s="378" t="n">
        <f aca="false">XNPV(0.1,B525:AF525,$B$1:$AF$1)</f>
        <v>72376.8071573447</v>
      </c>
      <c r="AI525" s="378" t="n">
        <f aca="false">SUMPRODUCT(B525:AA525,$B$1010:$AA$1010)</f>
        <v>156851.838886177</v>
      </c>
      <c r="AJ525" s="379" t="n">
        <f aca="false">SUMPRODUCT(B525:AF525,$B$1012:$AF$1012)</f>
        <v>156421.691635616</v>
      </c>
      <c r="AK525" s="380" t="n">
        <f aca="false">XIRR(B525:AF525,$B$1:$AF$1)</f>
        <v>0.155154230643393</v>
      </c>
      <c r="AL525" s="381" t="n">
        <f aca="false">1-EXP(-(1/0.25)*(AI525/ABS($AI$1010)))</f>
        <v>0.979841081567233</v>
      </c>
    </row>
    <row r="526" customFormat="false" ht="12.75" hidden="false" customHeight="false" outlineLevel="0" collapsed="false">
      <c r="A526" s="371"/>
      <c r="B526" s="377" t="n">
        <f aca="false">+[1]data1cf!A526</f>
        <v>-165115.686824481</v>
      </c>
      <c r="C526" s="377" t="n">
        <f aca="false">+[1]data1cf!B526</f>
        <v>8363.56903342396</v>
      </c>
      <c r="D526" s="377" t="n">
        <f aca="false">+[1]data1cf!C526</f>
        <v>46922.0696429602</v>
      </c>
      <c r="E526" s="377" t="n">
        <f aca="false">+[1]data1cf!D526</f>
        <v>43822.736306905</v>
      </c>
      <c r="F526" s="377" t="n">
        <f aca="false">+[1]data1cf!E526</f>
        <v>24661.524118108</v>
      </c>
      <c r="G526" s="377" t="n">
        <f aca="false">+[1]data1cf!F526</f>
        <v>24673.8912257757</v>
      </c>
      <c r="H526" s="377" t="n">
        <f aca="false">+[1]data1cf!G526</f>
        <v>24069.3308653623</v>
      </c>
      <c r="I526" s="377" t="n">
        <f aca="false">+[1]data1cf!H526</f>
        <v>23771.9402343602</v>
      </c>
      <c r="J526" s="377" t="n">
        <f aca="false">+[1]data1cf!I526</f>
        <v>24681.68640726</v>
      </c>
      <c r="K526" s="377" t="n">
        <f aca="false">+[1]data1cf!J526</f>
        <v>25252.8903826936</v>
      </c>
      <c r="L526" s="377" t="n">
        <f aca="false">+[1]data1cf!K526</f>
        <v>25892.6897743521</v>
      </c>
      <c r="M526" s="377" t="n">
        <f aca="false">+[1]data1cf!L526</f>
        <v>26628.916285946</v>
      </c>
      <c r="N526" s="377" t="n">
        <f aca="false">+[1]data1cf!M526</f>
        <v>27401.4599969671</v>
      </c>
      <c r="O526" s="377" t="n">
        <f aca="false">+[1]data1cf!N526</f>
        <v>27923.7152629916</v>
      </c>
      <c r="P526" s="377" t="n">
        <f aca="false">+[1]data1cf!O526</f>
        <v>35990.0900592007</v>
      </c>
      <c r="Q526" s="377" t="n">
        <f aca="false">+[1]data1cf!P526</f>
        <v>43743.1907054889</v>
      </c>
      <c r="R526" s="377" t="n">
        <f aca="false">+[1]data1cf!Q526</f>
        <v>34305.8401277019</v>
      </c>
      <c r="S526" s="377" t="n">
        <f aca="false">+[1]data1cf!R526</f>
        <v>24467.8377044445</v>
      </c>
      <c r="T526" s="377" t="n">
        <f aca="false">+[1]data1cf!S526</f>
        <v>24279.2548897918</v>
      </c>
      <c r="U526" s="377" t="n">
        <f aca="false">+[1]data1cf!T526</f>
        <v>24065.7028111624</v>
      </c>
      <c r="V526" s="377" t="n">
        <f aca="false">+[1]data1cf!U526</f>
        <v>44592.2735456554</v>
      </c>
      <c r="W526" s="377" t="n">
        <f aca="false">+[1]data1cf!V526</f>
        <v>0</v>
      </c>
      <c r="X526" s="377" t="n">
        <f aca="false">+[1]data1cf!W526</f>
        <v>0</v>
      </c>
      <c r="Y526" s="377" t="n">
        <f aca="false">+[1]data1cf!X526</f>
        <v>0</v>
      </c>
      <c r="Z526" s="377" t="n">
        <f aca="false">+[1]data1cf!Y526</f>
        <v>0</v>
      </c>
      <c r="AA526" s="377" t="n">
        <f aca="false">+[1]data1cf!Z526</f>
        <v>0</v>
      </c>
      <c r="AB526" s="377" t="n">
        <f aca="false">+[1]data1cf!AA526</f>
        <v>0</v>
      </c>
      <c r="AC526" s="377" t="n">
        <f aca="false">+[1]data1cf!AB526</f>
        <v>0</v>
      </c>
      <c r="AD526" s="377" t="n">
        <f aca="false">+[1]data1cf!AC526</f>
        <v>0</v>
      </c>
      <c r="AE526" s="377" t="n">
        <f aca="false">+[1]data1cf!AD526</f>
        <v>0</v>
      </c>
      <c r="AF526" s="377" t="n">
        <f aca="false">+[1]data1cf!AE526</f>
        <v>0</v>
      </c>
      <c r="AG526" s="377"/>
      <c r="AH526" s="378" t="n">
        <f aca="false">XNPV(0.1,B526:AF526,$B$1:$AF$1)</f>
        <v>77552.4937229389</v>
      </c>
      <c r="AI526" s="378" t="n">
        <f aca="false">SUMPRODUCT(B526:AA526,$B$1010:$AA$1010)</f>
        <v>160062.895070831</v>
      </c>
      <c r="AJ526" s="379" t="n">
        <f aca="false">SUMPRODUCT(B526:AF526,$B$1012:$AF$1012)</f>
        <v>159643.025829875</v>
      </c>
      <c r="AK526" s="380" t="n">
        <f aca="false">XIRR(B526:AF526,$B$1:$AF$1)</f>
        <v>0.162526911806289</v>
      </c>
      <c r="AL526" s="381" t="n">
        <f aca="false">1-EXP(-(1/0.25)*(AI526/ABS($AI$1010)))</f>
        <v>0.981389568653774</v>
      </c>
    </row>
    <row r="527" customFormat="false" ht="12.75" hidden="false" customHeight="false" outlineLevel="0" collapsed="false">
      <c r="A527" s="371"/>
      <c r="B527" s="377" t="n">
        <f aca="false">+[1]data1cf!A527</f>
        <v>-190245.487545678</v>
      </c>
      <c r="C527" s="377" t="n">
        <f aca="false">+[1]data1cf!B527</f>
        <v>6942.00670296126</v>
      </c>
      <c r="D527" s="377" t="n">
        <f aca="false">+[1]data1cf!C527</f>
        <v>49107.2530665712</v>
      </c>
      <c r="E527" s="377" t="n">
        <f aca="false">+[1]data1cf!D527</f>
        <v>49644.9869287372</v>
      </c>
      <c r="F527" s="377" t="n">
        <f aca="false">+[1]data1cf!E527</f>
        <v>28713.0155622459</v>
      </c>
      <c r="G527" s="377" t="n">
        <f aca="false">+[1]data1cf!F527</f>
        <v>28439.303374993</v>
      </c>
      <c r="H527" s="377" t="n">
        <f aca="false">+[1]data1cf!G527</f>
        <v>27477.1033240944</v>
      </c>
      <c r="I527" s="377" t="n">
        <f aca="false">+[1]data1cf!H527</f>
        <v>26879.395054586</v>
      </c>
      <c r="J527" s="377" t="n">
        <f aca="false">+[1]data1cf!I527</f>
        <v>27671.4806786932</v>
      </c>
      <c r="K527" s="377" t="n">
        <f aca="false">+[1]data1cf!J527</f>
        <v>28086.7387374161</v>
      </c>
      <c r="L527" s="377" t="n">
        <f aca="false">+[1]data1cf!K527</f>
        <v>28578.5241281925</v>
      </c>
      <c r="M527" s="377" t="n">
        <f aca="false">+[1]data1cf!L527</f>
        <v>29184.0492639978</v>
      </c>
      <c r="N527" s="377" t="n">
        <f aca="false">+[1]data1cf!M527</f>
        <v>29830.7604389896</v>
      </c>
      <c r="O527" s="377" t="n">
        <f aca="false">+[1]data1cf!N527</f>
        <v>30199.8955644813</v>
      </c>
      <c r="P527" s="377" t="n">
        <f aca="false">+[1]data1cf!O527</f>
        <v>39260.854452325</v>
      </c>
      <c r="Q527" s="377" t="n">
        <f aca="false">+[1]data1cf!P527</f>
        <v>48054.2767675618</v>
      </c>
      <c r="R527" s="377" t="n">
        <f aca="false">+[1]data1cf!Q527</f>
        <v>37123.3643204605</v>
      </c>
      <c r="S527" s="377" t="n">
        <f aca="false">+[1]data1cf!R527</f>
        <v>25756.5292312547</v>
      </c>
      <c r="T527" s="377" t="n">
        <f aca="false">+[1]data1cf!S527</f>
        <v>25500.230376269</v>
      </c>
      <c r="U527" s="377" t="n">
        <f aca="false">+[1]data1cf!T527</f>
        <v>25218.8893110078</v>
      </c>
      <c r="V527" s="377" t="n">
        <f aca="false">+[1]data1cf!U527</f>
        <v>48825.9823532608</v>
      </c>
      <c r="W527" s="377" t="n">
        <f aca="false">+[1]data1cf!V527</f>
        <v>0</v>
      </c>
      <c r="X527" s="377" t="n">
        <f aca="false">+[1]data1cf!W527</f>
        <v>0</v>
      </c>
      <c r="Y527" s="377" t="n">
        <f aca="false">+[1]data1cf!X527</f>
        <v>0</v>
      </c>
      <c r="Z527" s="377" t="n">
        <f aca="false">+[1]data1cf!Y527</f>
        <v>0</v>
      </c>
      <c r="AA527" s="377" t="n">
        <f aca="false">+[1]data1cf!Z527</f>
        <v>0</v>
      </c>
      <c r="AB527" s="377" t="n">
        <f aca="false">+[1]data1cf!AA527</f>
        <v>0</v>
      </c>
      <c r="AC527" s="377" t="n">
        <f aca="false">+[1]data1cf!AB527</f>
        <v>0</v>
      </c>
      <c r="AD527" s="377" t="n">
        <f aca="false">+[1]data1cf!AC527</f>
        <v>0</v>
      </c>
      <c r="AE527" s="377" t="n">
        <f aca="false">+[1]data1cf!AD527</f>
        <v>0</v>
      </c>
      <c r="AF527" s="377" t="n">
        <f aca="false">+[1]data1cf!AE527</f>
        <v>0</v>
      </c>
      <c r="AG527" s="377"/>
      <c r="AH527" s="378" t="n">
        <f aca="false">XNPV(0.1,B527:AF527,$B$1:$AF$1)</f>
        <v>75681.0696663316</v>
      </c>
      <c r="AI527" s="378" t="n">
        <f aca="false">SUMPRODUCT(B527:AA527,$B$1010:$AA$1010)</f>
        <v>166296.508493354</v>
      </c>
      <c r="AJ527" s="379" t="n">
        <f aca="false">SUMPRODUCT(B527:AF527,$B$1012:$AF$1012)</f>
        <v>165836.657682806</v>
      </c>
      <c r="AK527" s="380" t="n">
        <f aca="false">XIRR(B527:AF527,$B$1:$AF$1)</f>
        <v>0.153169296983698</v>
      </c>
      <c r="AL527" s="381" t="n">
        <f aca="false">1-EXP(-(1/0.25)*(AI527/ABS($AI$1010)))</f>
        <v>0.984064250542661</v>
      </c>
    </row>
    <row r="528" customFormat="false" ht="12.75" hidden="false" customHeight="false" outlineLevel="0" collapsed="false">
      <c r="A528" s="371"/>
      <c r="B528" s="377" t="n">
        <f aca="false">+[1]data1cf!A528</f>
        <v>-189005.129146355</v>
      </c>
      <c r="C528" s="377" t="n">
        <f aca="false">+[1]data1cf!B528</f>
        <v>7680.63035621568</v>
      </c>
      <c r="D528" s="377" t="n">
        <f aca="false">+[1]data1cf!C528</f>
        <v>48131.2954662538</v>
      </c>
      <c r="E528" s="377" t="n">
        <f aca="false">+[1]data1cf!D528</f>
        <v>48336.0157092643</v>
      </c>
      <c r="F528" s="377" t="n">
        <f aca="false">+[1]data1cf!E528</f>
        <v>28513.0417742213</v>
      </c>
      <c r="G528" s="377" t="n">
        <f aca="false">+[1]data1cf!F528</f>
        <v>28253.4499081071</v>
      </c>
      <c r="H528" s="377" t="n">
        <f aca="false">+[1]data1cf!G528</f>
        <v>27308.9022611786</v>
      </c>
      <c r="I528" s="377" t="n">
        <f aca="false">+[1]data1cf!H528</f>
        <v>26726.0170899319</v>
      </c>
      <c r="J528" s="377" t="n">
        <f aca="false">+[1]data1cf!I528</f>
        <v>27523.9102113439</v>
      </c>
      <c r="K528" s="377" t="n">
        <f aca="false">+[1]data1cf!J528</f>
        <v>27946.8654591446</v>
      </c>
      <c r="L528" s="377" t="n">
        <f aca="false">+[1]data1cf!K528</f>
        <v>28445.9565349618</v>
      </c>
      <c r="M528" s="377" t="n">
        <f aca="false">+[1]data1cf!L528</f>
        <v>29057.9328380909</v>
      </c>
      <c r="N528" s="377" t="n">
        <f aca="false">+[1]data1cf!M528</f>
        <v>29710.8548638848</v>
      </c>
      <c r="O528" s="377" t="n">
        <f aca="false">+[1]data1cf!N528</f>
        <v>30087.5477036031</v>
      </c>
      <c r="P528" s="377" t="n">
        <f aca="false">+[1]data1cf!O528</f>
        <v>39099.4158427543</v>
      </c>
      <c r="Q528" s="377" t="n">
        <f aca="false">+[1]data1cf!P528</f>
        <v>47841.4898908723</v>
      </c>
      <c r="R528" s="377" t="n">
        <f aca="false">+[1]data1cf!Q528</f>
        <v>36984.2967712764</v>
      </c>
      <c r="S528" s="377" t="n">
        <f aca="false">+[1]data1cf!R528</f>
        <v>25692.9219079358</v>
      </c>
      <c r="T528" s="377" t="n">
        <f aca="false">+[1]data1cf!S528</f>
        <v>25439.9653858371</v>
      </c>
      <c r="U528" s="377" t="n">
        <f aca="false">+[1]data1cf!T528</f>
        <v>25161.9702539513</v>
      </c>
      <c r="V528" s="377" t="n">
        <f aca="false">+[1]data1cf!U528</f>
        <v>48617.0146683175</v>
      </c>
      <c r="W528" s="377" t="n">
        <f aca="false">+[1]data1cf!V528</f>
        <v>0</v>
      </c>
      <c r="X528" s="377" t="n">
        <f aca="false">+[1]data1cf!W528</f>
        <v>0</v>
      </c>
      <c r="Y528" s="377" t="n">
        <f aca="false">+[1]data1cf!X528</f>
        <v>0</v>
      </c>
      <c r="Z528" s="377" t="n">
        <f aca="false">+[1]data1cf!Y528</f>
        <v>0</v>
      </c>
      <c r="AA528" s="377" t="n">
        <f aca="false">+[1]data1cf!Z528</f>
        <v>0</v>
      </c>
      <c r="AB528" s="377" t="n">
        <f aca="false">+[1]data1cf!AA528</f>
        <v>0</v>
      </c>
      <c r="AC528" s="377" t="n">
        <f aca="false">+[1]data1cf!AB528</f>
        <v>0</v>
      </c>
      <c r="AD528" s="377" t="n">
        <f aca="false">+[1]data1cf!AC528</f>
        <v>0</v>
      </c>
      <c r="AE528" s="377" t="n">
        <f aca="false">+[1]data1cf!AD528</f>
        <v>0</v>
      </c>
      <c r="AF528" s="377" t="n">
        <f aca="false">+[1]data1cf!AE528</f>
        <v>0</v>
      </c>
      <c r="AG528" s="377"/>
      <c r="AH528" s="378" t="n">
        <f aca="false">XNPV(0.1,B528:AF528,$B$1:$AF$1)</f>
        <v>74896.5371071012</v>
      </c>
      <c r="AI528" s="378" t="n">
        <f aca="false">SUMPRODUCT(B528:AA528,$B$1010:$AA$1010)</f>
        <v>164972.357096202</v>
      </c>
      <c r="AJ528" s="379" t="n">
        <f aca="false">SUMPRODUCT(B528:AF528,$B$1012:$AF$1012)</f>
        <v>164515.011513777</v>
      </c>
      <c r="AK528" s="380" t="n">
        <f aca="false">XIRR(B528:AF528,$B$1:$AF$1)</f>
        <v>0.152879901356993</v>
      </c>
      <c r="AL528" s="381" t="n">
        <f aca="false">1-EXP(-(1/0.25)*(AI528/ABS($AI$1010)))</f>
        <v>0.98353027797825</v>
      </c>
    </row>
    <row r="529" customFormat="false" ht="12.75" hidden="false" customHeight="false" outlineLevel="0" collapsed="false">
      <c r="A529" s="371"/>
      <c r="B529" s="377" t="n">
        <f aca="false">+[1]data1cf!A529</f>
        <v>-164881.978582569</v>
      </c>
      <c r="C529" s="377" t="n">
        <f aca="false">+[1]data1cf!B529</f>
        <v>8637.12709127673</v>
      </c>
      <c r="D529" s="377" t="n">
        <f aca="false">+[1]data1cf!C529</f>
        <v>42899.6299126041</v>
      </c>
      <c r="E529" s="377" t="n">
        <f aca="false">+[1]data1cf!D529</f>
        <v>41257.3504979984</v>
      </c>
      <c r="F529" s="377" t="n">
        <f aca="false">+[1]data1cf!E529</f>
        <v>24623.8450711059</v>
      </c>
      <c r="G529" s="377" t="n">
        <f aca="false">+[1]data1cf!F529</f>
        <v>24638.8727286841</v>
      </c>
      <c r="H529" s="377" t="n">
        <f aca="false">+[1]data1cf!G529</f>
        <v>24037.638432979</v>
      </c>
      <c r="I529" s="377" t="n">
        <f aca="false">+[1]data1cf!H529</f>
        <v>23743.0407691033</v>
      </c>
      <c r="J529" s="377" t="n">
        <f aca="false">+[1]data1cf!I529</f>
        <v>24653.8811902347</v>
      </c>
      <c r="K529" s="377" t="n">
        <f aca="false">+[1]data1cf!J529</f>
        <v>25226.5354694902</v>
      </c>
      <c r="L529" s="377" t="n">
        <f aca="false">+[1]data1cf!K529</f>
        <v>25867.7113978076</v>
      </c>
      <c r="M529" s="377" t="n">
        <f aca="false">+[1]data1cf!L529</f>
        <v>26605.1534378925</v>
      </c>
      <c r="N529" s="377" t="n">
        <f aca="false">+[1]data1cf!M529</f>
        <v>27378.8673969827</v>
      </c>
      <c r="O529" s="377" t="n">
        <f aca="false">+[1]data1cf!N529</f>
        <v>27902.5466869876</v>
      </c>
      <c r="P529" s="377" t="n">
        <f aca="false">+[1]data1cf!O529</f>
        <v>35959.6718077985</v>
      </c>
      <c r="Q529" s="377" t="n">
        <f aca="false">+[1]data1cf!P529</f>
        <v>43703.0974172263</v>
      </c>
      <c r="R529" s="377" t="n">
        <f aca="false">+[1]data1cf!Q529</f>
        <v>34279.6370299162</v>
      </c>
      <c r="S529" s="377" t="n">
        <f aca="false">+[1]data1cf!R529</f>
        <v>24455.8528170816</v>
      </c>
      <c r="T529" s="377" t="n">
        <f aca="false">+[1]data1cf!S529</f>
        <v>24267.8997645551</v>
      </c>
      <c r="U529" s="377" t="n">
        <f aca="false">+[1]data1cf!T529</f>
        <v>24054.9781264559</v>
      </c>
      <c r="V529" s="377" t="n">
        <f aca="false">+[1]data1cf!U529</f>
        <v>44552.8998692314</v>
      </c>
      <c r="W529" s="377" t="n">
        <f aca="false">+[1]data1cf!V529</f>
        <v>0</v>
      </c>
      <c r="X529" s="377" t="n">
        <f aca="false">+[1]data1cf!W529</f>
        <v>0</v>
      </c>
      <c r="Y529" s="377" t="n">
        <f aca="false">+[1]data1cf!X529</f>
        <v>0</v>
      </c>
      <c r="Z529" s="377" t="n">
        <f aca="false">+[1]data1cf!Y529</f>
        <v>0</v>
      </c>
      <c r="AA529" s="377" t="n">
        <f aca="false">+[1]data1cf!Z529</f>
        <v>0</v>
      </c>
      <c r="AB529" s="377" t="n">
        <f aca="false">+[1]data1cf!AA529</f>
        <v>0</v>
      </c>
      <c r="AC529" s="377" t="n">
        <f aca="false">+[1]data1cf!AB529</f>
        <v>0</v>
      </c>
      <c r="AD529" s="377" t="n">
        <f aca="false">+[1]data1cf!AC529</f>
        <v>0</v>
      </c>
      <c r="AE529" s="377" t="n">
        <f aca="false">+[1]data1cf!AD529</f>
        <v>0</v>
      </c>
      <c r="AF529" s="377" t="n">
        <f aca="false">+[1]data1cf!AE529</f>
        <v>0</v>
      </c>
      <c r="AG529" s="377"/>
      <c r="AH529" s="378" t="n">
        <f aca="false">XNPV(0.1,B529:AF529,$B$1:$AF$1)</f>
        <v>72613.6588287058</v>
      </c>
      <c r="AI529" s="378" t="n">
        <f aca="false">SUMPRODUCT(B529:AA529,$B$1010:$AA$1010)</f>
        <v>154511.696333027</v>
      </c>
      <c r="AJ529" s="379" t="n">
        <f aca="false">SUMPRODUCT(B529:AF529,$B$1012:$AF$1012)</f>
        <v>154094.209959793</v>
      </c>
      <c r="AK529" s="380" t="n">
        <f aca="false">XIRR(B529:AF529,$B$1:$AF$1)</f>
        <v>0.157814084007277</v>
      </c>
      <c r="AL529" s="381" t="n">
        <f aca="false">1-EXP(-(1/0.25)*(AI529/ABS($AI$1010)))</f>
        <v>0.978632011691507</v>
      </c>
    </row>
    <row r="530" customFormat="false" ht="12.75" hidden="false" customHeight="false" outlineLevel="0" collapsed="false">
      <c r="A530" s="371"/>
      <c r="B530" s="377" t="n">
        <f aca="false">+[1]data1cf!A530</f>
        <v>-162557.532680673</v>
      </c>
      <c r="C530" s="377" t="n">
        <f aca="false">+[1]data1cf!B530</f>
        <v>8109.77617719958</v>
      </c>
      <c r="D530" s="377" t="n">
        <f aca="false">+[1]data1cf!C530</f>
        <v>41121.3106526925</v>
      </c>
      <c r="E530" s="377" t="n">
        <f aca="false">+[1]data1cf!D530</f>
        <v>41674.1386185768</v>
      </c>
      <c r="F530" s="377" t="n">
        <f aca="false">+[1]data1cf!E530</f>
        <v>24249.0918930615</v>
      </c>
      <c r="G530" s="377" t="n">
        <f aca="false">+[1]data1cf!F530</f>
        <v>24290.5811948077</v>
      </c>
      <c r="H530" s="377" t="n">
        <f aca="false">+[1]data1cf!G530</f>
        <v>23722.427707109</v>
      </c>
      <c r="I530" s="377" t="n">
        <f aca="false">+[1]data1cf!H530</f>
        <v>23455.608699811</v>
      </c>
      <c r="J530" s="377" t="n">
        <f aca="false">+[1]data1cf!I530</f>
        <v>24377.332437666</v>
      </c>
      <c r="K530" s="377" t="n">
        <f aca="false">+[1]data1cf!J530</f>
        <v>24964.4113377547</v>
      </c>
      <c r="L530" s="377" t="n">
        <f aca="false">+[1]data1cf!K530</f>
        <v>25619.2782038392</v>
      </c>
      <c r="M530" s="377" t="n">
        <f aca="false">+[1]data1cf!L530</f>
        <v>26368.8098056638</v>
      </c>
      <c r="N530" s="377" t="n">
        <f aca="false">+[1]data1cf!M530</f>
        <v>27154.1629705696</v>
      </c>
      <c r="O530" s="377" t="n">
        <f aca="false">+[1]data1cf!N530</f>
        <v>27692.0055039327</v>
      </c>
      <c r="P530" s="377" t="n">
        <f aca="false">+[1]data1cf!O530</f>
        <v>35657.1339972518</v>
      </c>
      <c r="Q530" s="377" t="n">
        <f aca="false">+[1]data1cf!P530</f>
        <v>43304.3323636994</v>
      </c>
      <c r="R530" s="377" t="n">
        <f aca="false">+[1]data1cf!Q530</f>
        <v>34019.0228437549</v>
      </c>
      <c r="S530" s="377" t="n">
        <f aca="false">+[1]data1cf!R530</f>
        <v>24336.6519618287</v>
      </c>
      <c r="T530" s="377" t="n">
        <f aca="false">+[1]data1cf!S530</f>
        <v>24154.9624795626</v>
      </c>
      <c r="U530" s="377" t="n">
        <f aca="false">+[1]data1cf!T530</f>
        <v>23948.3111590801</v>
      </c>
      <c r="V530" s="377" t="n">
        <f aca="false">+[1]data1cf!U530</f>
        <v>44161.2920249496</v>
      </c>
      <c r="W530" s="377" t="n">
        <f aca="false">+[1]data1cf!V530</f>
        <v>0</v>
      </c>
      <c r="X530" s="377" t="n">
        <f aca="false">+[1]data1cf!W530</f>
        <v>0</v>
      </c>
      <c r="Y530" s="377" t="n">
        <f aca="false">+[1]data1cf!X530</f>
        <v>0</v>
      </c>
      <c r="Z530" s="377" t="n">
        <f aca="false">+[1]data1cf!Y530</f>
        <v>0</v>
      </c>
      <c r="AA530" s="377" t="n">
        <f aca="false">+[1]data1cf!Z530</f>
        <v>0</v>
      </c>
      <c r="AB530" s="377" t="n">
        <f aca="false">+[1]data1cf!AA530</f>
        <v>0</v>
      </c>
      <c r="AC530" s="377" t="n">
        <f aca="false">+[1]data1cf!AB530</f>
        <v>0</v>
      </c>
      <c r="AD530" s="377" t="n">
        <f aca="false">+[1]data1cf!AC530</f>
        <v>0</v>
      </c>
      <c r="AE530" s="377" t="n">
        <f aca="false">+[1]data1cf!AD530</f>
        <v>0</v>
      </c>
      <c r="AF530" s="377" t="n">
        <f aca="false">+[1]data1cf!AE530</f>
        <v>0</v>
      </c>
      <c r="AG530" s="377"/>
      <c r="AH530" s="378" t="n">
        <f aca="false">XNPV(0.1,B530:AF530,$B$1:$AF$1)</f>
        <v>71603.0811781033</v>
      </c>
      <c r="AI530" s="378" t="n">
        <f aca="false">SUMPRODUCT(B530:AA530,$B$1010:$AA$1010)</f>
        <v>152704.439707376</v>
      </c>
      <c r="AJ530" s="379" t="n">
        <f aca="false">SUMPRODUCT(B530:AF530,$B$1012:$AF$1012)</f>
        <v>152290.805758127</v>
      </c>
      <c r="AK530" s="380" t="n">
        <f aca="false">XIRR(B530:AF530,$B$1:$AF$1)</f>
        <v>0.157505697395098</v>
      </c>
      <c r="AL530" s="381" t="n">
        <f aca="false">1-EXP(-(1/0.25)*(AI530/ABS($AI$1010)))</f>
        <v>0.977648860390022</v>
      </c>
    </row>
    <row r="531" customFormat="false" ht="12.75" hidden="false" customHeight="false" outlineLevel="0" collapsed="false">
      <c r="A531" s="371"/>
      <c r="B531" s="377" t="n">
        <f aca="false">+[1]data1cf!A531</f>
        <v>-156663.853121673</v>
      </c>
      <c r="C531" s="377" t="n">
        <f aca="false">+[1]data1cf!B531</f>
        <v>8399.9268671973</v>
      </c>
      <c r="D531" s="377" t="n">
        <f aca="false">+[1]data1cf!C531</f>
        <v>40568.7714675585</v>
      </c>
      <c r="E531" s="377" t="n">
        <f aca="false">+[1]data1cf!D531</f>
        <v>41697.9430612864</v>
      </c>
      <c r="F531" s="377" t="n">
        <f aca="false">+[1]data1cf!E531</f>
        <v>23298.8976367403</v>
      </c>
      <c r="G531" s="377" t="n">
        <f aca="false">+[1]data1cf!F531</f>
        <v>23407.4809720378</v>
      </c>
      <c r="H531" s="377" t="n">
        <f aca="false">+[1]data1cf!G531</f>
        <v>22923.2045415704</v>
      </c>
      <c r="I531" s="377" t="n">
        <f aca="false">+[1]data1cf!H531</f>
        <v>22726.8188794032</v>
      </c>
      <c r="J531" s="377" t="n">
        <f aca="false">+[1]data1cf!I531</f>
        <v>23676.1374867529</v>
      </c>
      <c r="K531" s="377" t="n">
        <f aca="false">+[1]data1cf!J531</f>
        <v>24299.7903044711</v>
      </c>
      <c r="L531" s="377" t="n">
        <f aca="false">+[1]data1cf!K531</f>
        <v>24989.3708199443</v>
      </c>
      <c r="M531" s="377" t="n">
        <f aca="false">+[1]data1cf!L531</f>
        <v>25769.5557498779</v>
      </c>
      <c r="N531" s="377" t="n">
        <f aca="false">+[1]data1cf!M531</f>
        <v>26584.4203563458</v>
      </c>
      <c r="O531" s="377" t="n">
        <f aca="false">+[1]data1cf!N531</f>
        <v>27158.174079469</v>
      </c>
      <c r="P531" s="377" t="n">
        <f aca="false">+[1]data1cf!O531</f>
        <v>34890.0432646222</v>
      </c>
      <c r="Q531" s="377" t="n">
        <f aca="false">+[1]data1cf!P531</f>
        <v>42293.2555118367</v>
      </c>
      <c r="R531" s="377" t="n">
        <f aca="false">+[1]data1cf!Q531</f>
        <v>33358.2303079892</v>
      </c>
      <c r="S531" s="377" t="n">
        <f aca="false">+[1]data1cf!R531</f>
        <v>24034.4157844041</v>
      </c>
      <c r="T531" s="377" t="n">
        <f aca="false">+[1]data1cf!S531</f>
        <v>23868.6077111135</v>
      </c>
      <c r="U531" s="377" t="n">
        <f aca="false">+[1]data1cf!T531</f>
        <v>23677.8549076654</v>
      </c>
      <c r="V531" s="377" t="n">
        <f aca="false">+[1]data1cf!U531</f>
        <v>43168.3624217676</v>
      </c>
      <c r="W531" s="377" t="n">
        <f aca="false">+[1]data1cf!V531</f>
        <v>0</v>
      </c>
      <c r="X531" s="377" t="n">
        <f aca="false">+[1]data1cf!W531</f>
        <v>0</v>
      </c>
      <c r="Y531" s="377" t="n">
        <f aca="false">+[1]data1cf!X531</f>
        <v>0</v>
      </c>
      <c r="Z531" s="377" t="n">
        <f aca="false">+[1]data1cf!Y531</f>
        <v>0</v>
      </c>
      <c r="AA531" s="377" t="n">
        <f aca="false">+[1]data1cf!Z531</f>
        <v>0</v>
      </c>
      <c r="AB531" s="377" t="n">
        <f aca="false">+[1]data1cf!AA531</f>
        <v>0</v>
      </c>
      <c r="AC531" s="377" t="n">
        <f aca="false">+[1]data1cf!AB531</f>
        <v>0</v>
      </c>
      <c r="AD531" s="377" t="n">
        <f aca="false">+[1]data1cf!AC531</f>
        <v>0</v>
      </c>
      <c r="AE531" s="377" t="n">
        <f aca="false">+[1]data1cf!AD531</f>
        <v>0</v>
      </c>
      <c r="AF531" s="377" t="n">
        <f aca="false">+[1]data1cf!AE531</f>
        <v>0</v>
      </c>
      <c r="AG531" s="377"/>
      <c r="AH531" s="378" t="n">
        <f aca="false">XNPV(0.1,B531:AF531,$B$1:$AF$1)</f>
        <v>73013.1040236612</v>
      </c>
      <c r="AI531" s="378" t="n">
        <f aca="false">SUMPRODUCT(B531:AA531,$B$1010:$AA$1010)</f>
        <v>152348.500561241</v>
      </c>
      <c r="AJ531" s="379" t="n">
        <f aca="false">SUMPRODUCT(B531:AF531,$B$1012:$AF$1012)</f>
        <v>151943.726956419</v>
      </c>
      <c r="AK531" s="380" t="n">
        <f aca="false">XIRR(B531:AF531,$B$1:$AF$1)</f>
        <v>0.160882370916153</v>
      </c>
      <c r="AL531" s="381" t="n">
        <f aca="false">1-EXP(-(1/0.25)*(AI531/ABS($AI$1010)))</f>
        <v>0.977449961243684</v>
      </c>
    </row>
    <row r="532" customFormat="false" ht="12.75" hidden="false" customHeight="false" outlineLevel="0" collapsed="false">
      <c r="A532" s="371"/>
      <c r="B532" s="377" t="n">
        <f aca="false">+[1]data1cf!A532</f>
        <v>-198381.572954435</v>
      </c>
      <c r="C532" s="377" t="n">
        <f aca="false">+[1]data1cf!B532</f>
        <v>7291.49371056605</v>
      </c>
      <c r="D532" s="377" t="n">
        <f aca="false">+[1]data1cf!C532</f>
        <v>50350.1100373773</v>
      </c>
      <c r="E532" s="377" t="n">
        <f aca="false">+[1]data1cf!D532</f>
        <v>46841.3710144656</v>
      </c>
      <c r="F532" s="377" t="n">
        <f aca="false">+[1]data1cf!E532</f>
        <v>30024.7362872953</v>
      </c>
      <c r="G532" s="377" t="n">
        <f aca="false">+[1]data1cf!F532</f>
        <v>29658.4023716423</v>
      </c>
      <c r="H532" s="377" t="n">
        <f aca="false">+[1]data1cf!G532</f>
        <v>28580.4120246074</v>
      </c>
      <c r="I532" s="377" t="n">
        <f aca="false">+[1]data1cf!H532</f>
        <v>27885.4721859454</v>
      </c>
      <c r="J532" s="377" t="n">
        <f aca="false">+[1]data1cf!I532</f>
        <v>28639.4637445706</v>
      </c>
      <c r="K532" s="377" t="n">
        <f aca="false">+[1]data1cf!J532</f>
        <v>29004.2323739669</v>
      </c>
      <c r="L532" s="377" t="n">
        <f aca="false">+[1]data1cf!K532</f>
        <v>29448.0963917795</v>
      </c>
      <c r="M532" s="377" t="n">
        <f aca="false">+[1]data1cf!L532</f>
        <v>30011.3053322335</v>
      </c>
      <c r="N532" s="377" t="n">
        <f aca="false">+[1]data1cf!M532</f>
        <v>30617.2766592776</v>
      </c>
      <c r="O532" s="377" t="n">
        <f aca="false">+[1]data1cf!N532</f>
        <v>30936.8372356117</v>
      </c>
      <c r="P532" s="377" t="n">
        <f aca="false">+[1]data1cf!O532</f>
        <v>40319.80508825</v>
      </c>
      <c r="Q532" s="377" t="n">
        <f aca="false">+[1]data1cf!P532</f>
        <v>49450.0444775678</v>
      </c>
      <c r="R532" s="377" t="n">
        <f aca="false">+[1]data1cf!Q532</f>
        <v>38035.5728066262</v>
      </c>
      <c r="S532" s="377" t="n">
        <f aca="false">+[1]data1cf!R532</f>
        <v>26173.7591346668</v>
      </c>
      <c r="T532" s="377" t="n">
        <f aca="false">+[1]data1cf!S532</f>
        <v>25895.5363697463</v>
      </c>
      <c r="U532" s="377" t="n">
        <f aca="false">+[1]data1cf!T532</f>
        <v>25592.2477772791</v>
      </c>
      <c r="V532" s="377" t="n">
        <f aca="false">+[1]data1cf!U532</f>
        <v>50196.6982151432</v>
      </c>
      <c r="W532" s="377" t="n">
        <f aca="false">+[1]data1cf!V532</f>
        <v>0</v>
      </c>
      <c r="X532" s="377" t="n">
        <f aca="false">+[1]data1cf!W532</f>
        <v>0</v>
      </c>
      <c r="Y532" s="377" t="n">
        <f aca="false">+[1]data1cf!X532</f>
        <v>0</v>
      </c>
      <c r="Z532" s="377" t="n">
        <f aca="false">+[1]data1cf!Y532</f>
        <v>0</v>
      </c>
      <c r="AA532" s="377" t="n">
        <f aca="false">+[1]data1cf!Z532</f>
        <v>0</v>
      </c>
      <c r="AB532" s="377" t="n">
        <f aca="false">+[1]data1cf!AA532</f>
        <v>0</v>
      </c>
      <c r="AC532" s="377" t="n">
        <f aca="false">+[1]data1cf!AB532</f>
        <v>0</v>
      </c>
      <c r="AD532" s="377" t="n">
        <f aca="false">+[1]data1cf!AC532</f>
        <v>0</v>
      </c>
      <c r="AE532" s="377" t="n">
        <f aca="false">+[1]data1cf!AD532</f>
        <v>0</v>
      </c>
      <c r="AF532" s="377" t="n">
        <f aca="false">+[1]data1cf!AE532</f>
        <v>0</v>
      </c>
      <c r="AG532" s="377"/>
      <c r="AH532" s="378" t="n">
        <f aca="false">XNPV(0.1,B532:AF532,$B$1:$AF$1)</f>
        <v>72731.9142090279</v>
      </c>
      <c r="AI532" s="378" t="n">
        <f aca="false">SUMPRODUCT(B532:AA532,$B$1010:$AA$1010)</f>
        <v>165572.618561049</v>
      </c>
      <c r="AJ532" s="379" t="n">
        <f aca="false">SUMPRODUCT(B532:AF532,$B$1012:$AF$1012)</f>
        <v>165101.363029632</v>
      </c>
      <c r="AK532" s="380" t="n">
        <f aca="false">XIRR(B532:AF532,$B$1:$AF$1)</f>
        <v>0.148910481113333</v>
      </c>
      <c r="AL532" s="381" t="n">
        <f aca="false">1-EXP(-(1/0.25)*(AI532/ABS($AI$1010)))</f>
        <v>0.983774519045952</v>
      </c>
    </row>
    <row r="533" customFormat="false" ht="12.75" hidden="false" customHeight="false" outlineLevel="0" collapsed="false">
      <c r="A533" s="371"/>
      <c r="B533" s="377" t="n">
        <f aca="false">+[1]data1cf!A533</f>
        <v>-174048.533766183</v>
      </c>
      <c r="C533" s="377" t="n">
        <f aca="false">+[1]data1cf!B533</f>
        <v>6343.77338803251</v>
      </c>
      <c r="D533" s="377" t="n">
        <f aca="false">+[1]data1cf!C533</f>
        <v>45072.6658267578</v>
      </c>
      <c r="E533" s="377" t="n">
        <f aca="false">+[1]data1cf!D533</f>
        <v>44703.1214092375</v>
      </c>
      <c r="F533" s="377" t="n">
        <f aca="false">+[1]data1cf!E533</f>
        <v>26101.7007974866</v>
      </c>
      <c r="G533" s="377" t="n">
        <f aca="false">+[1]data1cf!F533</f>
        <v>26012.3757913542</v>
      </c>
      <c r="H533" s="377" t="n">
        <f aca="false">+[1]data1cf!G533</f>
        <v>25280.6858666904</v>
      </c>
      <c r="I533" s="377" t="n">
        <f aca="false">+[1]data1cf!H533</f>
        <v>24876.541842439</v>
      </c>
      <c r="J533" s="377" t="n">
        <f aca="false">+[1]data1cf!I533</f>
        <v>25744.4634228915</v>
      </c>
      <c r="K533" s="377" t="n">
        <f aca="false">+[1]data1cf!J533</f>
        <v>26260.2335721435</v>
      </c>
      <c r="L533" s="377" t="n">
        <f aca="false">+[1]data1cf!K533</f>
        <v>26847.4186820662</v>
      </c>
      <c r="M533" s="377" t="n">
        <f aca="false">+[1]data1cf!L533</f>
        <v>27537.1850009215</v>
      </c>
      <c r="N533" s="377" t="n">
        <f aca="false">+[1]data1cf!M533</f>
        <v>28264.9992372799</v>
      </c>
      <c r="O533" s="377" t="n">
        <f aca="false">+[1]data1cf!N533</f>
        <v>28732.8251509095</v>
      </c>
      <c r="P533" s="377" t="n">
        <f aca="false">+[1]data1cf!O533</f>
        <v>37152.7430396321</v>
      </c>
      <c r="Q533" s="377" t="n">
        <f aca="false">+[1]data1cf!P533</f>
        <v>45275.6450361959</v>
      </c>
      <c r="R533" s="377" t="n">
        <f aca="false">+[1]data1cf!Q533</f>
        <v>35307.3805954393</v>
      </c>
      <c r="S533" s="377" t="n">
        <f aca="false">+[1]data1cf!R533</f>
        <v>24925.9266599352</v>
      </c>
      <c r="T533" s="377" t="n">
        <f aca="false">+[1]data1cf!S533</f>
        <v>24713.2729411595</v>
      </c>
      <c r="U533" s="377" t="n">
        <f aca="false">+[1]data1cf!T533</f>
        <v>24475.6240283119</v>
      </c>
      <c r="V533" s="377" t="n">
        <f aca="false">+[1]data1cf!U533</f>
        <v>46097.2227171057</v>
      </c>
      <c r="W533" s="377" t="n">
        <f aca="false">+[1]data1cf!V533</f>
        <v>0</v>
      </c>
      <c r="X533" s="377" t="n">
        <f aca="false">+[1]data1cf!W533</f>
        <v>0</v>
      </c>
      <c r="Y533" s="377" t="n">
        <f aca="false">+[1]data1cf!X533</f>
        <v>0</v>
      </c>
      <c r="Z533" s="377" t="n">
        <f aca="false">+[1]data1cf!Y533</f>
        <v>0</v>
      </c>
      <c r="AA533" s="377" t="n">
        <f aca="false">+[1]data1cf!Z533</f>
        <v>0</v>
      </c>
      <c r="AB533" s="377" t="n">
        <f aca="false">+[1]data1cf!AA533</f>
        <v>0</v>
      </c>
      <c r="AC533" s="377" t="n">
        <f aca="false">+[1]data1cf!AB533</f>
        <v>0</v>
      </c>
      <c r="AD533" s="377" t="n">
        <f aca="false">+[1]data1cf!AC533</f>
        <v>0</v>
      </c>
      <c r="AE533" s="377" t="n">
        <f aca="false">+[1]data1cf!AD533</f>
        <v>0</v>
      </c>
      <c r="AF533" s="377" t="n">
        <f aca="false">+[1]data1cf!AE533</f>
        <v>0</v>
      </c>
      <c r="AG533" s="377"/>
      <c r="AH533" s="378" t="n">
        <f aca="false">XNPV(0.1,B533:AF533,$B$1:$AF$1)</f>
        <v>72447.3860809767</v>
      </c>
      <c r="AI533" s="378" t="n">
        <f aca="false">SUMPRODUCT(B533:AA533,$B$1010:$AA$1010)</f>
        <v>157464.20834034</v>
      </c>
      <c r="AJ533" s="379" t="n">
        <f aca="false">SUMPRODUCT(B533:AF533,$B$1012:$AF$1012)</f>
        <v>157031.511498049</v>
      </c>
      <c r="AK533" s="380" t="n">
        <f aca="false">XIRR(B533:AF533,$B$1:$AF$1)</f>
        <v>0.154731636712736</v>
      </c>
      <c r="AL533" s="381" t="n">
        <f aca="false">1-EXP(-(1/0.25)*(AI533/ABS($AI$1010)))</f>
        <v>0.980146016673454</v>
      </c>
    </row>
    <row r="534" customFormat="false" ht="12.75" hidden="false" customHeight="false" outlineLevel="0" collapsed="false">
      <c r="A534" s="371"/>
      <c r="B534" s="377" t="n">
        <f aca="false">+[1]data1cf!A534</f>
        <v>-159373.720206215</v>
      </c>
      <c r="C534" s="377" t="n">
        <f aca="false">+[1]data1cf!B534</f>
        <v>4599.86355760248</v>
      </c>
      <c r="D534" s="377" t="n">
        <f aca="false">+[1]data1cf!C534</f>
        <v>42512.0878407229</v>
      </c>
      <c r="E534" s="377" t="n">
        <f aca="false">+[1]data1cf!D534</f>
        <v>41935.044764052</v>
      </c>
      <c r="F534" s="377" t="n">
        <f aca="false">+[1]data1cf!E534</f>
        <v>23735.7894143385</v>
      </c>
      <c r="G534" s="377" t="n">
        <f aca="false">+[1]data1cf!F534</f>
        <v>23813.5234455179</v>
      </c>
      <c r="H534" s="377" t="n">
        <f aca="false">+[1]data1cf!G534</f>
        <v>23290.6810098472</v>
      </c>
      <c r="I534" s="377" t="n">
        <f aca="false">+[1]data1cf!H534</f>
        <v>23061.9106546011</v>
      </c>
      <c r="J534" s="377" t="n">
        <f aca="false">+[1]data1cf!I534</f>
        <v>23998.5413599707</v>
      </c>
      <c r="K534" s="377" t="n">
        <f aca="false">+[1]data1cf!J534</f>
        <v>24605.3777806411</v>
      </c>
      <c r="L534" s="377" t="n">
        <f aca="false">+[1]data1cf!K534</f>
        <v>25278.9972356392</v>
      </c>
      <c r="M534" s="377" t="n">
        <f aca="false">+[1]data1cf!L534</f>
        <v>26045.0880085961</v>
      </c>
      <c r="N534" s="377" t="n">
        <f aca="false">+[1]data1cf!M534</f>
        <v>26846.3834884587</v>
      </c>
      <c r="O534" s="377" t="n">
        <f aca="false">+[1]data1cf!N534</f>
        <v>27403.6255315486</v>
      </c>
      <c r="P534" s="377" t="n">
        <f aca="false">+[1]data1cf!O534</f>
        <v>35242.7454952747</v>
      </c>
      <c r="Q534" s="377" t="n">
        <f aca="false">+[1]data1cf!P534</f>
        <v>42758.1406236547</v>
      </c>
      <c r="R534" s="377" t="n">
        <f aca="false">+[1]data1cf!Q534</f>
        <v>33662.0574713863</v>
      </c>
      <c r="S534" s="377" t="n">
        <f aca="false">+[1]data1cf!R534</f>
        <v>24173.3815800096</v>
      </c>
      <c r="T534" s="377" t="n">
        <f aca="false">+[1]data1cf!S534</f>
        <v>24000.2713609189</v>
      </c>
      <c r="U534" s="377" t="n">
        <f aca="false">+[1]data1cf!T534</f>
        <v>23802.2085455211</v>
      </c>
      <c r="V534" s="377" t="n">
        <f aca="false">+[1]data1cf!U534</f>
        <v>43624.9035726726</v>
      </c>
      <c r="W534" s="377" t="n">
        <f aca="false">+[1]data1cf!V534</f>
        <v>0</v>
      </c>
      <c r="X534" s="377" t="n">
        <f aca="false">+[1]data1cf!W534</f>
        <v>0</v>
      </c>
      <c r="Y534" s="377" t="n">
        <f aca="false">+[1]data1cf!X534</f>
        <v>0</v>
      </c>
      <c r="Z534" s="377" t="n">
        <f aca="false">+[1]data1cf!Y534</f>
        <v>0</v>
      </c>
      <c r="AA534" s="377" t="n">
        <f aca="false">+[1]data1cf!Z534</f>
        <v>0</v>
      </c>
      <c r="AB534" s="377" t="n">
        <f aca="false">+[1]data1cf!AA534</f>
        <v>0</v>
      </c>
      <c r="AC534" s="377" t="n">
        <f aca="false">+[1]data1cf!AB534</f>
        <v>0</v>
      </c>
      <c r="AD534" s="377" t="n">
        <f aca="false">+[1]data1cf!AC534</f>
        <v>0</v>
      </c>
      <c r="AE534" s="377" t="n">
        <f aca="false">+[1]data1cf!AD534</f>
        <v>0</v>
      </c>
      <c r="AF534" s="377" t="n">
        <f aca="false">+[1]data1cf!AE534</f>
        <v>0</v>
      </c>
      <c r="AG534" s="377"/>
      <c r="AH534" s="378" t="n">
        <f aca="false">XNPV(0.1,B534:AF534,$B$1:$AF$1)</f>
        <v>70613.4979888989</v>
      </c>
      <c r="AI534" s="378" t="n">
        <f aca="false">SUMPRODUCT(B534:AA534,$B$1010:$AA$1010)</f>
        <v>150761.611160595</v>
      </c>
      <c r="AJ534" s="379" t="n">
        <f aca="false">SUMPRODUCT(B534:AF534,$B$1012:$AF$1012)</f>
        <v>150352.73538952</v>
      </c>
      <c r="AK534" s="380" t="n">
        <f aca="false">XIRR(B534:AF534,$B$1:$AF$1)</f>
        <v>0.157347660758281</v>
      </c>
      <c r="AL534" s="381" t="n">
        <f aca="false">1-EXP(-(1/0.25)*(AI534/ABS($AI$1010)))</f>
        <v>0.976541447706927</v>
      </c>
    </row>
    <row r="535" customFormat="false" ht="12.75" hidden="false" customHeight="false" outlineLevel="0" collapsed="false">
      <c r="A535" s="371"/>
      <c r="B535" s="377" t="n">
        <f aca="false">+[1]data1cf!A535</f>
        <v>-164947.792525159</v>
      </c>
      <c r="C535" s="377" t="n">
        <f aca="false">+[1]data1cf!B535</f>
        <v>9352.93222677321</v>
      </c>
      <c r="D535" s="377" t="n">
        <f aca="false">+[1]data1cf!C535</f>
        <v>41780.8961254123</v>
      </c>
      <c r="E535" s="377" t="n">
        <f aca="false">+[1]data1cf!D535</f>
        <v>47776.497168868</v>
      </c>
      <c r="F535" s="377" t="n">
        <f aca="false">+[1]data1cf!E535</f>
        <v>24634.455765089</v>
      </c>
      <c r="G535" s="377" t="n">
        <f aca="false">+[1]data1cf!F535</f>
        <v>24648.7341924405</v>
      </c>
      <c r="H535" s="377" t="n">
        <f aca="false">+[1]data1cf!G535</f>
        <v>24046.5632526957</v>
      </c>
      <c r="I535" s="377" t="n">
        <f aca="false">+[1]data1cf!H535</f>
        <v>23751.1790689415</v>
      </c>
      <c r="J535" s="377" t="n">
        <f aca="false">+[1]data1cf!I535</f>
        <v>24661.7113418032</v>
      </c>
      <c r="K535" s="377" t="n">
        <f aca="false">+[1]data1cf!J535</f>
        <v>25233.9572049426</v>
      </c>
      <c r="L535" s="377" t="n">
        <f aca="false">+[1]data1cf!K535</f>
        <v>25874.745490514</v>
      </c>
      <c r="M535" s="377" t="n">
        <f aca="false">+[1]data1cf!L535</f>
        <v>26611.8452289255</v>
      </c>
      <c r="N535" s="377" t="n">
        <f aca="false">+[1]data1cf!M535</f>
        <v>27385.2296376386</v>
      </c>
      <c r="O535" s="377" t="n">
        <f aca="false">+[1]data1cf!N535</f>
        <v>27908.5079121221</v>
      </c>
      <c r="P535" s="377" t="n">
        <f aca="false">+[1]data1cf!O535</f>
        <v>35968.2378088735</v>
      </c>
      <c r="Q535" s="377" t="n">
        <f aca="false">+[1]data1cf!P535</f>
        <v>43714.3879791266</v>
      </c>
      <c r="R535" s="377" t="n">
        <f aca="false">+[1]data1cf!Q535</f>
        <v>34287.0160130416</v>
      </c>
      <c r="S535" s="377" t="n">
        <f aca="false">+[1]data1cf!R535</f>
        <v>24459.2278486268</v>
      </c>
      <c r="T535" s="377" t="n">
        <f aca="false">+[1]data1cf!S535</f>
        <v>24271.0974505003</v>
      </c>
      <c r="U535" s="377" t="n">
        <f aca="false">+[1]data1cf!T535</f>
        <v>24057.9982757573</v>
      </c>
      <c r="V535" s="377" t="n">
        <f aca="false">+[1]data1cf!U535</f>
        <v>44563.9877831987</v>
      </c>
      <c r="W535" s="377" t="n">
        <f aca="false">+[1]data1cf!V535</f>
        <v>0</v>
      </c>
      <c r="X535" s="377" t="n">
        <f aca="false">+[1]data1cf!W535</f>
        <v>0</v>
      </c>
      <c r="Y535" s="377" t="n">
        <f aca="false">+[1]data1cf!X535</f>
        <v>0</v>
      </c>
      <c r="Z535" s="377" t="n">
        <f aca="false">+[1]data1cf!Y535</f>
        <v>0</v>
      </c>
      <c r="AA535" s="377" t="n">
        <f aca="false">+[1]data1cf!Z535</f>
        <v>0</v>
      </c>
      <c r="AB535" s="377" t="n">
        <f aca="false">+[1]data1cf!AA535</f>
        <v>0</v>
      </c>
      <c r="AC535" s="377" t="n">
        <f aca="false">+[1]data1cf!AB535</f>
        <v>0</v>
      </c>
      <c r="AD535" s="377" t="n">
        <f aca="false">+[1]data1cf!AC535</f>
        <v>0</v>
      </c>
      <c r="AE535" s="377" t="n">
        <f aca="false">+[1]data1cf!AD535</f>
        <v>0</v>
      </c>
      <c r="AF535" s="377" t="n">
        <f aca="false">+[1]data1cf!AE535</f>
        <v>0</v>
      </c>
      <c r="AG535" s="377"/>
      <c r="AH535" s="378" t="n">
        <f aca="false">XNPV(0.1,B535:AF535,$B$1:$AF$1)</f>
        <v>77219.0130672401</v>
      </c>
      <c r="AI535" s="378" t="n">
        <f aca="false">SUMPRODUCT(B535:AA535,$B$1010:$AA$1010)</f>
        <v>159738.146546455</v>
      </c>
      <c r="AJ535" s="379" t="n">
        <f aca="false">SUMPRODUCT(B535:AF535,$B$1012:$AF$1012)</f>
        <v>159318.259302264</v>
      </c>
      <c r="AK535" s="380" t="n">
        <f aca="false">XIRR(B535:AF535,$B$1:$AF$1)</f>
        <v>0.162140790947479</v>
      </c>
      <c r="AL535" s="381" t="n">
        <f aca="false">1-EXP(-(1/0.25)*(AI535/ABS($AI$1010)))</f>
        <v>0.981238528541639</v>
      </c>
    </row>
    <row r="536" customFormat="false" ht="12.75" hidden="false" customHeight="false" outlineLevel="0" collapsed="false">
      <c r="A536" s="371"/>
      <c r="B536" s="377" t="n">
        <f aca="false">+[1]data1cf!A536</f>
        <v>-184560.503597637</v>
      </c>
      <c r="C536" s="377" t="n">
        <f aca="false">+[1]data1cf!B536</f>
        <v>8178.71979129181</v>
      </c>
      <c r="D536" s="377" t="n">
        <f aca="false">+[1]data1cf!C536</f>
        <v>47176.5900192747</v>
      </c>
      <c r="E536" s="377" t="n">
        <f aca="false">+[1]data1cf!D536</f>
        <v>45020.5026102722</v>
      </c>
      <c r="F536" s="377" t="n">
        <f aca="false">+[1]data1cf!E536</f>
        <v>27796.4677518957</v>
      </c>
      <c r="G536" s="377" t="n">
        <f aca="false">+[1]data1cf!F536</f>
        <v>27587.4737937102</v>
      </c>
      <c r="H536" s="377" t="n">
        <f aca="false">+[1]data1cf!G536</f>
        <v>26706.1807075004</v>
      </c>
      <c r="I536" s="377" t="n">
        <f aca="false">+[1]data1cf!H536</f>
        <v>26176.4117333796</v>
      </c>
      <c r="J536" s="377" t="n">
        <f aca="false">+[1]data1cf!I536</f>
        <v>26995.115090696</v>
      </c>
      <c r="K536" s="377" t="n">
        <f aca="false">+[1]data1cf!J536</f>
        <v>27445.6519820329</v>
      </c>
      <c r="L536" s="377" t="n">
        <f aca="false">+[1]data1cf!K536</f>
        <v>27970.9218094124</v>
      </c>
      <c r="M536" s="377" t="n">
        <f aca="false">+[1]data1cf!L536</f>
        <v>28606.0148368055</v>
      </c>
      <c r="N536" s="377" t="n">
        <f aca="false">+[1]data1cf!M536</f>
        <v>29281.1924511218</v>
      </c>
      <c r="O536" s="377" t="n">
        <f aca="false">+[1]data1cf!N536</f>
        <v>29684.9671485986</v>
      </c>
      <c r="P536" s="377" t="n">
        <f aca="false">+[1]data1cf!O536</f>
        <v>38520.9264569131</v>
      </c>
      <c r="Q536" s="377" t="n">
        <f aca="false">+[1]data1cf!P536</f>
        <v>47079.0022186938</v>
      </c>
      <c r="R536" s="377" t="n">
        <f aca="false">+[1]data1cf!Q536</f>
        <v>36485.9704952266</v>
      </c>
      <c r="S536" s="377" t="n">
        <f aca="false">+[1]data1cf!R536</f>
        <v>25464.9952582967</v>
      </c>
      <c r="T536" s="377" t="n">
        <f aca="false">+[1]data1cf!S536</f>
        <v>25224.015450469</v>
      </c>
      <c r="U536" s="377" t="n">
        <f aca="false">+[1]data1cf!T536</f>
        <v>24958.009934627</v>
      </c>
      <c r="V536" s="377" t="n">
        <f aca="false">+[1]data1cf!U536</f>
        <v>47868.2124577114</v>
      </c>
      <c r="W536" s="377" t="n">
        <f aca="false">+[1]data1cf!V536</f>
        <v>0</v>
      </c>
      <c r="X536" s="377" t="n">
        <f aca="false">+[1]data1cf!W536</f>
        <v>0</v>
      </c>
      <c r="Y536" s="377" t="n">
        <f aca="false">+[1]data1cf!X536</f>
        <v>0</v>
      </c>
      <c r="Z536" s="377" t="n">
        <f aca="false">+[1]data1cf!Y536</f>
        <v>0</v>
      </c>
      <c r="AA536" s="377" t="n">
        <f aca="false">+[1]data1cf!Z536</f>
        <v>0</v>
      </c>
      <c r="AB536" s="377" t="n">
        <f aca="false">+[1]data1cf!AA536</f>
        <v>0</v>
      </c>
      <c r="AC536" s="377" t="n">
        <f aca="false">+[1]data1cf!AB536</f>
        <v>0</v>
      </c>
      <c r="AD536" s="377" t="n">
        <f aca="false">+[1]data1cf!AC536</f>
        <v>0</v>
      </c>
      <c r="AE536" s="377" t="n">
        <f aca="false">+[1]data1cf!AD536</f>
        <v>0</v>
      </c>
      <c r="AF536" s="377" t="n">
        <f aca="false">+[1]data1cf!AE536</f>
        <v>0</v>
      </c>
      <c r="AG536" s="377"/>
      <c r="AH536" s="378" t="n">
        <f aca="false">XNPV(0.1,B536:AF536,$B$1:$AF$1)</f>
        <v>73265.4182570046</v>
      </c>
      <c r="AI536" s="378" t="n">
        <f aca="false">SUMPRODUCT(B536:AA536,$B$1010:$AA$1010)</f>
        <v>161646.118968799</v>
      </c>
      <c r="AJ536" s="379" t="n">
        <f aca="false">SUMPRODUCT(B536:AF536,$B$1012:$AF$1012)</f>
        <v>161196.841219239</v>
      </c>
      <c r="AK536" s="380" t="n">
        <f aca="false">XIRR(B536:AF536,$B$1:$AF$1)</f>
        <v>0.152719156863233</v>
      </c>
      <c r="AL536" s="381" t="n">
        <f aca="false">1-EXP(-(1/0.25)*(AI536/ABS($AI$1010)))</f>
        <v>0.982108689690793</v>
      </c>
    </row>
    <row r="537" customFormat="false" ht="12.75" hidden="false" customHeight="false" outlineLevel="0" collapsed="false">
      <c r="A537" s="371"/>
      <c r="B537" s="377" t="n">
        <f aca="false">+[1]data1cf!A537</f>
        <v>-187578.480929349</v>
      </c>
      <c r="C537" s="377" t="n">
        <f aca="false">+[1]data1cf!B537</f>
        <v>6833.50762768005</v>
      </c>
      <c r="D537" s="377" t="n">
        <f aca="false">+[1]data1cf!C537</f>
        <v>44743.7459883306</v>
      </c>
      <c r="E537" s="377" t="n">
        <f aca="false">+[1]data1cf!D537</f>
        <v>46517.3458481869</v>
      </c>
      <c r="F537" s="377" t="n">
        <f aca="false">+[1]data1cf!E537</f>
        <v>28283.0338601466</v>
      </c>
      <c r="G537" s="377" t="n">
        <f aca="false">+[1]data1cf!F537</f>
        <v>28039.6830506387</v>
      </c>
      <c r="H537" s="377" t="n">
        <f aca="false">+[1]data1cf!G537</f>
        <v>27115.4390277789</v>
      </c>
      <c r="I537" s="377" t="n">
        <f aca="false">+[1]data1cf!H537</f>
        <v>26549.6032405789</v>
      </c>
      <c r="J537" s="377" t="n">
        <f aca="false">+[1]data1cf!I537</f>
        <v>27354.1760891407</v>
      </c>
      <c r="K537" s="377" t="n">
        <f aca="false">+[1]data1cf!J537</f>
        <v>27785.9845692645</v>
      </c>
      <c r="L537" s="377" t="n">
        <f aca="false">+[1]data1cf!K537</f>
        <v>28293.4785732546</v>
      </c>
      <c r="M537" s="377" t="n">
        <f aca="false">+[1]data1cf!L537</f>
        <v>28912.8749465542</v>
      </c>
      <c r="N537" s="377" t="n">
        <f aca="false">+[1]data1cf!M537</f>
        <v>29572.940632784</v>
      </c>
      <c r="O537" s="377" t="n">
        <f aca="false">+[1]data1cf!N537</f>
        <v>29958.3262822025</v>
      </c>
      <c r="P537" s="377" t="n">
        <f aca="false">+[1]data1cf!O537</f>
        <v>38913.7307176924</v>
      </c>
      <c r="Q537" s="377" t="n">
        <f aca="false">+[1]data1cf!P537</f>
        <v>47596.7444863205</v>
      </c>
      <c r="R537" s="377" t="n">
        <f aca="false">+[1]data1cf!Q537</f>
        <v>36824.3426231888</v>
      </c>
      <c r="S537" s="377" t="n">
        <f aca="false">+[1]data1cf!R537</f>
        <v>25619.7613807436</v>
      </c>
      <c r="T537" s="377" t="n">
        <f aca="false">+[1]data1cf!S537</f>
        <v>25370.6491775585</v>
      </c>
      <c r="U537" s="377" t="n">
        <f aca="false">+[1]data1cf!T537</f>
        <v>25096.5025058329</v>
      </c>
      <c r="V537" s="377" t="n">
        <f aca="false">+[1]data1cf!U537</f>
        <v>48376.6620611201</v>
      </c>
      <c r="W537" s="377" t="n">
        <f aca="false">+[1]data1cf!V537</f>
        <v>0</v>
      </c>
      <c r="X537" s="377" t="n">
        <f aca="false">+[1]data1cf!W537</f>
        <v>0</v>
      </c>
      <c r="Y537" s="377" t="n">
        <f aca="false">+[1]data1cf!X537</f>
        <v>0</v>
      </c>
      <c r="Z537" s="377" t="n">
        <f aca="false">+[1]data1cf!Y537</f>
        <v>0</v>
      </c>
      <c r="AA537" s="377" t="n">
        <f aca="false">+[1]data1cf!Z537</f>
        <v>0</v>
      </c>
      <c r="AB537" s="377" t="n">
        <f aca="false">+[1]data1cf!AA537</f>
        <v>0</v>
      </c>
      <c r="AC537" s="377" t="n">
        <f aca="false">+[1]data1cf!AB537</f>
        <v>0</v>
      </c>
      <c r="AD537" s="377" t="n">
        <f aca="false">+[1]data1cf!AC537</f>
        <v>0</v>
      </c>
      <c r="AE537" s="377" t="n">
        <f aca="false">+[1]data1cf!AD537</f>
        <v>0</v>
      </c>
      <c r="AF537" s="377" t="n">
        <f aca="false">+[1]data1cf!AE537</f>
        <v>0</v>
      </c>
      <c r="AG537" s="377"/>
      <c r="AH537" s="378" t="n">
        <f aca="false">XNPV(0.1,B537:AF537,$B$1:$AF$1)</f>
        <v>70345.1379855772</v>
      </c>
      <c r="AI537" s="378" t="n">
        <f aca="false">SUMPRODUCT(B537:AA537,$B$1010:$AA$1010)</f>
        <v>159532.922499965</v>
      </c>
      <c r="AJ537" s="379" t="n">
        <f aca="false">SUMPRODUCT(B537:AF537,$B$1012:$AF$1012)</f>
        <v>159079.434767975</v>
      </c>
      <c r="AK537" s="380" t="n">
        <f aca="false">XIRR(B537:AF537,$B$1:$AF$1)</f>
        <v>0.149397758527515</v>
      </c>
      <c r="AL537" s="381" t="n">
        <f aca="false">1-EXP(-(1/0.25)*(AI537/ABS($AI$1010)))</f>
        <v>0.981142447635334</v>
      </c>
    </row>
    <row r="538" customFormat="false" ht="12.75" hidden="false" customHeight="false" outlineLevel="0" collapsed="false">
      <c r="A538" s="371"/>
      <c r="B538" s="377" t="n">
        <f aca="false">+[1]data1cf!A538</f>
        <v>-200210.694589925</v>
      </c>
      <c r="C538" s="377" t="n">
        <f aca="false">+[1]data1cf!B538</f>
        <v>11180.6628594274</v>
      </c>
      <c r="D538" s="377" t="n">
        <f aca="false">+[1]data1cf!C538</f>
        <v>50349.6769693039</v>
      </c>
      <c r="E538" s="377" t="n">
        <f aca="false">+[1]data1cf!D538</f>
        <v>49201.9471015697</v>
      </c>
      <c r="F538" s="377" t="n">
        <f aca="false">+[1]data1cf!E538</f>
        <v>30319.6320064731</v>
      </c>
      <c r="G538" s="377" t="n">
        <f aca="false">+[1]data1cf!F538</f>
        <v>29932.4752504956</v>
      </c>
      <c r="H538" s="377" t="n">
        <f aca="false">+[1]data1cf!G538</f>
        <v>28828.4533999548</v>
      </c>
      <c r="I538" s="377" t="n">
        <f aca="false">+[1]data1cf!H538</f>
        <v>28111.6543553165</v>
      </c>
      <c r="J538" s="377" t="n">
        <f aca="false">+[1]data1cf!I538</f>
        <v>28857.0817610528</v>
      </c>
      <c r="K538" s="377" t="n">
        <f aca="false">+[1]data1cf!J538</f>
        <v>29210.4995622677</v>
      </c>
      <c r="L538" s="377" t="n">
        <f aca="false">+[1]data1cf!K538</f>
        <v>29643.590091887</v>
      </c>
      <c r="M538" s="377" t="n">
        <f aca="false">+[1]data1cf!L538</f>
        <v>30197.2856773846</v>
      </c>
      <c r="N538" s="377" t="n">
        <f aca="false">+[1]data1cf!M538</f>
        <v>30794.0980374854</v>
      </c>
      <c r="O538" s="377" t="n">
        <f aca="false">+[1]data1cf!N538</f>
        <v>31102.5134652769</v>
      </c>
      <c r="P538" s="377" t="n">
        <f aca="false">+[1]data1cf!O538</f>
        <v>40557.8740639028</v>
      </c>
      <c r="Q538" s="377" t="n">
        <f aca="false">+[1]data1cf!P538</f>
        <v>49763.835298119</v>
      </c>
      <c r="R538" s="377" t="n">
        <f aca="false">+[1]data1cf!Q538</f>
        <v>38240.6518089098</v>
      </c>
      <c r="S538" s="377" t="n">
        <f aca="false">+[1]data1cf!R538</f>
        <v>26267.5590648498</v>
      </c>
      <c r="T538" s="377" t="n">
        <f aca="false">+[1]data1cf!S538</f>
        <v>25984.4074556533</v>
      </c>
      <c r="U538" s="377" t="n">
        <f aca="false">+[1]data1cf!T538</f>
        <v>25676.1847093711</v>
      </c>
      <c r="V538" s="377" t="n">
        <f aca="false">+[1]data1cf!U538</f>
        <v>50504.8569810747</v>
      </c>
      <c r="W538" s="377" t="n">
        <f aca="false">+[1]data1cf!V538</f>
        <v>0</v>
      </c>
      <c r="X538" s="377" t="n">
        <f aca="false">+[1]data1cf!W538</f>
        <v>0</v>
      </c>
      <c r="Y538" s="377" t="n">
        <f aca="false">+[1]data1cf!X538</f>
        <v>0</v>
      </c>
      <c r="Z538" s="377" t="n">
        <f aca="false">+[1]data1cf!Y538</f>
        <v>0</v>
      </c>
      <c r="AA538" s="377" t="n">
        <f aca="false">+[1]data1cf!Z538</f>
        <v>0</v>
      </c>
      <c r="AB538" s="377" t="n">
        <f aca="false">+[1]data1cf!AA538</f>
        <v>0</v>
      </c>
      <c r="AC538" s="377" t="n">
        <f aca="false">+[1]data1cf!AB538</f>
        <v>0</v>
      </c>
      <c r="AD538" s="377" t="n">
        <f aca="false">+[1]data1cf!AC538</f>
        <v>0</v>
      </c>
      <c r="AE538" s="377" t="n">
        <f aca="false">+[1]data1cf!AD538</f>
        <v>0</v>
      </c>
      <c r="AF538" s="377" t="n">
        <f aca="false">+[1]data1cf!AE538</f>
        <v>0</v>
      </c>
      <c r="AG538" s="377"/>
      <c r="AH538" s="378" t="n">
        <f aca="false">XNPV(0.1,B538:AF538,$B$1:$AF$1)</f>
        <v>77548.3605894946</v>
      </c>
      <c r="AI538" s="378" t="n">
        <f aca="false">SUMPRODUCT(B538:AA538,$B$1010:$AA$1010)</f>
        <v>171323.888936698</v>
      </c>
      <c r="AJ538" s="379" t="n">
        <f aca="false">SUMPRODUCT(B538:AF538,$B$1012:$AF$1012)</f>
        <v>170848.451524059</v>
      </c>
      <c r="AK538" s="380" t="n">
        <f aca="false">XIRR(B538:AF538,$B$1:$AF$1)</f>
        <v>0.152449636811268</v>
      </c>
      <c r="AL538" s="381" t="n">
        <f aca="false">1-EXP(-(1/0.25)*(AI538/ABS($AI$1010)))</f>
        <v>0.985938629491781</v>
      </c>
    </row>
    <row r="539" customFormat="false" ht="12.75" hidden="false" customHeight="false" outlineLevel="0" collapsed="false">
      <c r="A539" s="371"/>
      <c r="B539" s="377" t="n">
        <f aca="false">+[1]data1cf!A539</f>
        <v>-193798.637966563</v>
      </c>
      <c r="C539" s="377" t="n">
        <f aca="false">+[1]data1cf!B539</f>
        <v>7913.95737006355</v>
      </c>
      <c r="D539" s="377" t="n">
        <f aca="false">+[1]data1cf!C539</f>
        <v>46966.3465878446</v>
      </c>
      <c r="E539" s="377" t="n">
        <f aca="false">+[1]data1cf!D539</f>
        <v>48025.1703179131</v>
      </c>
      <c r="F539" s="377" t="n">
        <f aca="false">+[1]data1cf!E539</f>
        <v>29285.8636595969</v>
      </c>
      <c r="G539" s="377" t="n">
        <f aca="false">+[1]data1cf!F539</f>
        <v>28971.7021755739</v>
      </c>
      <c r="H539" s="377" t="n">
        <f aca="false">+[1]data1cf!G539</f>
        <v>27958.9347671831</v>
      </c>
      <c r="I539" s="377" t="n">
        <f aca="false">+[1]data1cf!H539</f>
        <v>27318.7640143668</v>
      </c>
      <c r="J539" s="377" t="n">
        <f aca="false">+[1]data1cf!I539</f>
        <v>28094.2133892212</v>
      </c>
      <c r="K539" s="377" t="n">
        <f aca="false">+[1]data1cf!J539</f>
        <v>28487.4219575507</v>
      </c>
      <c r="L539" s="377" t="n">
        <f aca="false">+[1]data1cf!K539</f>
        <v>28958.2793666304</v>
      </c>
      <c r="M539" s="377" t="n">
        <f aca="false">+[1]data1cf!L539</f>
        <v>29545.3243857989</v>
      </c>
      <c r="N539" s="377" t="n">
        <f aca="false">+[1]data1cf!M539</f>
        <v>30174.2438586868</v>
      </c>
      <c r="O539" s="377" t="n">
        <f aca="false">+[1]data1cf!N539</f>
        <v>30521.7290356647</v>
      </c>
      <c r="P539" s="377" t="n">
        <f aca="false">+[1]data1cf!O539</f>
        <v>39723.3140638827</v>
      </c>
      <c r="Q539" s="377" t="n">
        <f aca="false">+[1]data1cf!P539</f>
        <v>48663.8294427252</v>
      </c>
      <c r="R539" s="377" t="n">
        <f aca="false">+[1]data1cf!Q539</f>
        <v>37521.7394362215</v>
      </c>
      <c r="S539" s="377" t="n">
        <f aca="false">+[1]data1cf!R539</f>
        <v>25938.7397824515</v>
      </c>
      <c r="T539" s="377" t="n">
        <f aca="false">+[1]data1cf!S539</f>
        <v>25672.8664274577</v>
      </c>
      <c r="U539" s="377" t="n">
        <f aca="false">+[1]data1cf!T539</f>
        <v>25381.9405481721</v>
      </c>
      <c r="V539" s="377" t="n">
        <f aca="false">+[1]data1cf!U539</f>
        <v>49424.5945109355</v>
      </c>
      <c r="W539" s="377" t="n">
        <f aca="false">+[1]data1cf!V539</f>
        <v>0</v>
      </c>
      <c r="X539" s="377" t="n">
        <f aca="false">+[1]data1cf!W539</f>
        <v>0</v>
      </c>
      <c r="Y539" s="377" t="n">
        <f aca="false">+[1]data1cf!X539</f>
        <v>0</v>
      </c>
      <c r="Z539" s="377" t="n">
        <f aca="false">+[1]data1cf!Y539</f>
        <v>0</v>
      </c>
      <c r="AA539" s="377" t="n">
        <f aca="false">+[1]data1cf!Z539</f>
        <v>0</v>
      </c>
      <c r="AB539" s="377" t="n">
        <f aca="false">+[1]data1cf!AA539</f>
        <v>0</v>
      </c>
      <c r="AC539" s="377" t="n">
        <f aca="false">+[1]data1cf!AB539</f>
        <v>0</v>
      </c>
      <c r="AD539" s="377" t="n">
        <f aca="false">+[1]data1cf!AC539</f>
        <v>0</v>
      </c>
      <c r="AE539" s="377" t="n">
        <f aca="false">+[1]data1cf!AD539</f>
        <v>0</v>
      </c>
      <c r="AF539" s="377" t="n">
        <f aca="false">+[1]data1cf!AE539</f>
        <v>0</v>
      </c>
      <c r="AG539" s="377"/>
      <c r="AH539" s="378" t="n">
        <f aca="false">XNPV(0.1,B539:AF539,$B$1:$AF$1)</f>
        <v>72623.6118066652</v>
      </c>
      <c r="AI539" s="378" t="n">
        <f aca="false">SUMPRODUCT(B539:AA539,$B$1010:$AA$1010)</f>
        <v>164006.423971478</v>
      </c>
      <c r="AJ539" s="379" t="n">
        <f aca="false">SUMPRODUCT(B539:AF539,$B$1012:$AF$1012)</f>
        <v>163542.354009453</v>
      </c>
      <c r="AK539" s="380" t="n">
        <f aca="false">XIRR(B539:AF539,$B$1:$AF$1)</f>
        <v>0.149844536148665</v>
      </c>
      <c r="AL539" s="381" t="n">
        <f aca="false">1-EXP(-(1/0.25)*(AI539/ABS($AI$1010)))</f>
        <v>0.983129506496563</v>
      </c>
    </row>
    <row r="540" customFormat="false" ht="12.75" hidden="false" customHeight="false" outlineLevel="0" collapsed="false">
      <c r="A540" s="371"/>
      <c r="B540" s="377" t="n">
        <f aca="false">+[1]data1cf!A540</f>
        <v>-162959.903054181</v>
      </c>
      <c r="C540" s="377" t="n">
        <f aca="false">+[1]data1cf!B540</f>
        <v>9259.94513628446</v>
      </c>
      <c r="D540" s="377" t="n">
        <f aca="false">+[1]data1cf!C540</f>
        <v>44495.3497944023</v>
      </c>
      <c r="E540" s="377" t="n">
        <f aca="false">+[1]data1cf!D540</f>
        <v>43744.4425980397</v>
      </c>
      <c r="F540" s="377" t="n">
        <f aca="false">+[1]data1cf!E540</f>
        <v>24313.9630849873</v>
      </c>
      <c r="G540" s="377" t="n">
        <f aca="false">+[1]data1cf!F540</f>
        <v>24350.8717760861</v>
      </c>
      <c r="H540" s="377" t="n">
        <f aca="false">+[1]data1cf!G540</f>
        <v>23776.9918754549</v>
      </c>
      <c r="I540" s="377" t="n">
        <f aca="false">+[1]data1cf!H540</f>
        <v>23505.3642776823</v>
      </c>
      <c r="J540" s="377" t="n">
        <f aca="false">+[1]data1cf!I540</f>
        <v>24425.2040722665</v>
      </c>
      <c r="K540" s="377" t="n">
        <f aca="false">+[1]data1cf!J540</f>
        <v>25009.7860159547</v>
      </c>
      <c r="L540" s="377" t="n">
        <f aca="false">+[1]data1cf!K540</f>
        <v>25662.2829289513</v>
      </c>
      <c r="M540" s="377" t="n">
        <f aca="false">+[1]data1cf!L540</f>
        <v>26409.7217819325</v>
      </c>
      <c r="N540" s="377" t="n">
        <f aca="false">+[1]data1cf!M540</f>
        <v>27193.0601563078</v>
      </c>
      <c r="O540" s="377" t="n">
        <f aca="false">+[1]data1cf!N540</f>
        <v>27728.4509786997</v>
      </c>
      <c r="P540" s="377" t="n">
        <f aca="false">+[1]data1cf!O540</f>
        <v>35709.5044360437</v>
      </c>
      <c r="Q540" s="377" t="n">
        <f aca="false">+[1]data1cf!P540</f>
        <v>43373.3601020515</v>
      </c>
      <c r="R540" s="377" t="n">
        <f aca="false">+[1]data1cf!Q540</f>
        <v>34064.1361446675</v>
      </c>
      <c r="S540" s="377" t="n">
        <f aca="false">+[1]data1cf!R540</f>
        <v>24357.2860805283</v>
      </c>
      <c r="T540" s="377" t="n">
        <f aca="false">+[1]data1cf!S540</f>
        <v>24174.5123505698</v>
      </c>
      <c r="U540" s="377" t="n">
        <f aca="false">+[1]data1cf!T540</f>
        <v>23966.7756144021</v>
      </c>
      <c r="V540" s="377" t="n">
        <f aca="false">+[1]data1cf!U540</f>
        <v>44229.0808233224</v>
      </c>
      <c r="W540" s="377" t="n">
        <f aca="false">+[1]data1cf!V540</f>
        <v>0</v>
      </c>
      <c r="X540" s="377" t="n">
        <f aca="false">+[1]data1cf!W540</f>
        <v>0</v>
      </c>
      <c r="Y540" s="377" t="n">
        <f aca="false">+[1]data1cf!X540</f>
        <v>0</v>
      </c>
      <c r="Z540" s="377" t="n">
        <f aca="false">+[1]data1cf!Y540</f>
        <v>0</v>
      </c>
      <c r="AA540" s="377" t="n">
        <f aca="false">+[1]data1cf!Z540</f>
        <v>0</v>
      </c>
      <c r="AB540" s="377" t="n">
        <f aca="false">+[1]data1cf!AA540</f>
        <v>0</v>
      </c>
      <c r="AC540" s="377" t="n">
        <f aca="false">+[1]data1cf!AB540</f>
        <v>0</v>
      </c>
      <c r="AD540" s="377" t="n">
        <f aca="false">+[1]data1cf!AC540</f>
        <v>0</v>
      </c>
      <c r="AE540" s="377" t="n">
        <f aca="false">+[1]data1cf!AD540</f>
        <v>0</v>
      </c>
      <c r="AF540" s="377" t="n">
        <f aca="false">+[1]data1cf!AE540</f>
        <v>0</v>
      </c>
      <c r="AG540" s="377"/>
      <c r="AH540" s="378" t="n">
        <f aca="false">XNPV(0.1,B540:AF540,$B$1:$AF$1)</f>
        <v>76883.2641783737</v>
      </c>
      <c r="AI540" s="378" t="n">
        <f aca="false">SUMPRODUCT(B540:AA540,$B$1010:$AA$1010)</f>
        <v>158606.955971594</v>
      </c>
      <c r="AJ540" s="379" t="n">
        <f aca="false">SUMPRODUCT(B540:AF540,$B$1012:$AF$1012)</f>
        <v>158190.850501602</v>
      </c>
      <c r="AK540" s="380" t="n">
        <f aca="false">XIRR(B540:AF540,$B$1:$AF$1)</f>
        <v>0.162642210844568</v>
      </c>
      <c r="AL540" s="381" t="n">
        <f aca="false">1-EXP(-(1/0.25)*(AI540/ABS($AI$1010)))</f>
        <v>0.980702777234418</v>
      </c>
    </row>
    <row r="541" customFormat="false" ht="12.75" hidden="false" customHeight="false" outlineLevel="0" collapsed="false">
      <c r="A541" s="371"/>
      <c r="B541" s="377" t="n">
        <f aca="false">+[1]data1cf!A541</f>
        <v>-201000.858747806</v>
      </c>
      <c r="C541" s="377" t="n">
        <f aca="false">+[1]data1cf!B541</f>
        <v>11090.5645072976</v>
      </c>
      <c r="D541" s="377" t="n">
        <f aca="false">+[1]data1cf!C541</f>
        <v>53036.4993542482</v>
      </c>
      <c r="E541" s="377" t="n">
        <f aca="false">+[1]data1cf!D541</f>
        <v>48408.2985301899</v>
      </c>
      <c r="F541" s="377" t="n">
        <f aca="false">+[1]data1cf!E541</f>
        <v>30447.0243149374</v>
      </c>
      <c r="G541" s="377" t="n">
        <f aca="false">+[1]data1cf!F541</f>
        <v>30050.8722785094</v>
      </c>
      <c r="H541" s="377" t="n">
        <f aca="false">+[1]data1cf!G541</f>
        <v>28935.6050516921</v>
      </c>
      <c r="I541" s="377" t="n">
        <f aca="false">+[1]data1cf!H541</f>
        <v>28209.363025927</v>
      </c>
      <c r="J541" s="377" t="n">
        <f aca="false">+[1]data1cf!I541</f>
        <v>28951.0907943491</v>
      </c>
      <c r="K541" s="377" t="n">
        <f aca="false">+[1]data1cf!J541</f>
        <v>29299.6051394912</v>
      </c>
      <c r="L541" s="377" t="n">
        <f aca="false">+[1]data1cf!K541</f>
        <v>29728.0416187398</v>
      </c>
      <c r="M541" s="377" t="n">
        <f aca="false">+[1]data1cf!L541</f>
        <v>30277.6275201345</v>
      </c>
      <c r="N541" s="377" t="n">
        <f aca="false">+[1]data1cf!M541</f>
        <v>30870.4832885786</v>
      </c>
      <c r="O541" s="377" t="n">
        <f aca="false">+[1]data1cf!N541</f>
        <v>31174.0841120587</v>
      </c>
      <c r="P541" s="377" t="n">
        <f aca="false">+[1]data1cf!O541</f>
        <v>40660.7177283232</v>
      </c>
      <c r="Q541" s="377" t="n">
        <f aca="false">+[1]data1cf!P541</f>
        <v>49899.3901210795</v>
      </c>
      <c r="R541" s="377" t="n">
        <f aca="false">+[1]data1cf!Q541</f>
        <v>38329.2441004198</v>
      </c>
      <c r="S541" s="377" t="n">
        <f aca="false">+[1]data1cf!R541</f>
        <v>26308.0797942557</v>
      </c>
      <c r="T541" s="377" t="n">
        <f aca="false">+[1]data1cf!S541</f>
        <v>26022.7989684937</v>
      </c>
      <c r="U541" s="377" t="n">
        <f aca="false">+[1]data1cf!T541</f>
        <v>25712.4447119728</v>
      </c>
      <c r="V541" s="377" t="n">
        <f aca="false">+[1]data1cf!U541</f>
        <v>50637.9788069021</v>
      </c>
      <c r="W541" s="377" t="n">
        <f aca="false">+[1]data1cf!V541</f>
        <v>0</v>
      </c>
      <c r="X541" s="377" t="n">
        <f aca="false">+[1]data1cf!W541</f>
        <v>0</v>
      </c>
      <c r="Y541" s="377" t="n">
        <f aca="false">+[1]data1cf!X541</f>
        <v>0</v>
      </c>
      <c r="Z541" s="377" t="n">
        <f aca="false">+[1]data1cf!Y541</f>
        <v>0</v>
      </c>
      <c r="AA541" s="377" t="n">
        <f aca="false">+[1]data1cf!Z541</f>
        <v>0</v>
      </c>
      <c r="AB541" s="377" t="n">
        <f aca="false">+[1]data1cf!AA541</f>
        <v>0</v>
      </c>
      <c r="AC541" s="377" t="n">
        <f aca="false">+[1]data1cf!AB541</f>
        <v>0</v>
      </c>
      <c r="AD541" s="377" t="n">
        <f aca="false">+[1]data1cf!AC541</f>
        <v>0</v>
      </c>
      <c r="AE541" s="377" t="n">
        <f aca="false">+[1]data1cf!AD541</f>
        <v>0</v>
      </c>
      <c r="AF541" s="377" t="n">
        <f aca="false">+[1]data1cf!AE541</f>
        <v>0</v>
      </c>
      <c r="AG541" s="377"/>
      <c r="AH541" s="378" t="n">
        <f aca="false">XNPV(0.1,B541:AF541,$B$1:$AF$1)</f>
        <v>78877.7769944464</v>
      </c>
      <c r="AI541" s="378" t="n">
        <f aca="false">SUMPRODUCT(B541:AA541,$B$1010:$AA$1010)</f>
        <v>173001.260532105</v>
      </c>
      <c r="AJ541" s="379" t="n">
        <f aca="false">SUMPRODUCT(B541:AF541,$B$1012:$AF$1012)</f>
        <v>172524.238519651</v>
      </c>
      <c r="AK541" s="380" t="n">
        <f aca="false">XIRR(B541:AF541,$B$1:$AF$1)</f>
        <v>0.153362704397441</v>
      </c>
      <c r="AL541" s="381" t="n">
        <f aca="false">1-EXP(-(1/0.25)*(AI541/ABS($AI$1010)))</f>
        <v>0.986513612138644</v>
      </c>
    </row>
    <row r="542" customFormat="false" ht="12.75" hidden="false" customHeight="false" outlineLevel="0" collapsed="false">
      <c r="A542" s="371"/>
      <c r="B542" s="377" t="n">
        <f aca="false">+[1]data1cf!A542</f>
        <v>-192728.96816366</v>
      </c>
      <c r="C542" s="377" t="n">
        <f aca="false">+[1]data1cf!B542</f>
        <v>9814.24279418927</v>
      </c>
      <c r="D542" s="377" t="n">
        <f aca="false">+[1]data1cf!C542</f>
        <v>49451.6654253192</v>
      </c>
      <c r="E542" s="377" t="n">
        <f aca="false">+[1]data1cf!D542</f>
        <v>51112.3251584898</v>
      </c>
      <c r="F542" s="377" t="n">
        <f aca="false">+[1]data1cf!E542</f>
        <v>29113.4087283942</v>
      </c>
      <c r="G542" s="377" t="n">
        <f aca="false">+[1]data1cf!F542</f>
        <v>28811.4244353646</v>
      </c>
      <c r="H542" s="377" t="n">
        <f aca="false">+[1]data1cf!G542</f>
        <v>27813.880242688</v>
      </c>
      <c r="I542" s="377" t="n">
        <f aca="false">+[1]data1cf!H542</f>
        <v>27186.4927471983</v>
      </c>
      <c r="J542" s="377" t="n">
        <f aca="false">+[1]data1cf!I542</f>
        <v>27966.9504361829</v>
      </c>
      <c r="K542" s="377" t="n">
        <f aca="false">+[1]data1cf!J542</f>
        <v>28366.7969655468</v>
      </c>
      <c r="L542" s="377" t="n">
        <f aca="false">+[1]data1cf!K542</f>
        <v>28843.9547074031</v>
      </c>
      <c r="M542" s="377" t="n">
        <f aca="false">+[1]data1cf!L542</f>
        <v>29436.5631337957</v>
      </c>
      <c r="N542" s="377" t="n">
        <f aca="false">+[1]data1cf!M542</f>
        <v>30070.8387679008</v>
      </c>
      <c r="O542" s="377" t="n">
        <f aca="false">+[1]data1cf!N542</f>
        <v>30424.8416245197</v>
      </c>
      <c r="P542" s="377" t="n">
        <f aca="false">+[1]data1cf!O542</f>
        <v>39584.0913958419</v>
      </c>
      <c r="Q542" s="377" t="n">
        <f aca="false">+[1]data1cf!P542</f>
        <v>48480.3246617093</v>
      </c>
      <c r="R542" s="377" t="n">
        <f aca="false">+[1]data1cf!Q542</f>
        <v>37401.8092950563</v>
      </c>
      <c r="S542" s="377" t="n">
        <f aca="false">+[1]data1cf!R542</f>
        <v>25883.8856104356</v>
      </c>
      <c r="T542" s="377" t="n">
        <f aca="false">+[1]data1cf!S542</f>
        <v>25620.8946421476</v>
      </c>
      <c r="U542" s="377" t="n">
        <f aca="false">+[1]data1cf!T542</f>
        <v>25332.8542545845</v>
      </c>
      <c r="V542" s="377" t="n">
        <f aca="false">+[1]data1cf!U542</f>
        <v>49244.3833538306</v>
      </c>
      <c r="W542" s="377" t="n">
        <f aca="false">+[1]data1cf!V542</f>
        <v>0</v>
      </c>
      <c r="X542" s="377" t="n">
        <f aca="false">+[1]data1cf!W542</f>
        <v>0</v>
      </c>
      <c r="Y542" s="377" t="n">
        <f aca="false">+[1]data1cf!X542</f>
        <v>0</v>
      </c>
      <c r="Z542" s="377" t="n">
        <f aca="false">+[1]data1cf!Y542</f>
        <v>0</v>
      </c>
      <c r="AA542" s="377" t="n">
        <f aca="false">+[1]data1cf!Z542</f>
        <v>0</v>
      </c>
      <c r="AB542" s="377" t="n">
        <f aca="false">+[1]data1cf!AA542</f>
        <v>0</v>
      </c>
      <c r="AC542" s="377" t="n">
        <f aca="false">+[1]data1cf!AB542</f>
        <v>0</v>
      </c>
      <c r="AD542" s="377" t="n">
        <f aca="false">+[1]data1cf!AC542</f>
        <v>0</v>
      </c>
      <c r="AE542" s="377" t="n">
        <f aca="false">+[1]data1cf!AD542</f>
        <v>0</v>
      </c>
      <c r="AF542" s="377" t="n">
        <f aca="false">+[1]data1cf!AE542</f>
        <v>0</v>
      </c>
      <c r="AG542" s="377"/>
      <c r="AH542" s="378" t="n">
        <f aca="false">XNPV(0.1,B542:AF542,$B$1:$AF$1)</f>
        <v>79011.059217536</v>
      </c>
      <c r="AI542" s="378" t="n">
        <f aca="false">SUMPRODUCT(B542:AA542,$B$1010:$AA$1010)</f>
        <v>170648.844877575</v>
      </c>
      <c r="AJ542" s="379" t="n">
        <f aca="false">SUMPRODUCT(B542:AF542,$B$1012:$AF$1012)</f>
        <v>170184.234553132</v>
      </c>
      <c r="AK542" s="380" t="n">
        <f aca="false">XIRR(B542:AF542,$B$1:$AF$1)</f>
        <v>0.155430210742923</v>
      </c>
      <c r="AL542" s="381" t="n">
        <f aca="false">1-EXP(-(1/0.25)*(AI542/ABS($AI$1010)))</f>
        <v>0.985700372486333</v>
      </c>
    </row>
    <row r="543" customFormat="false" ht="12.75" hidden="false" customHeight="false" outlineLevel="0" collapsed="false">
      <c r="A543" s="371"/>
      <c r="B543" s="377" t="n">
        <f aca="false">+[1]data1cf!A543</f>
        <v>-160562.720212511</v>
      </c>
      <c r="C543" s="377" t="n">
        <f aca="false">+[1]data1cf!B543</f>
        <v>6289.27768873615</v>
      </c>
      <c r="D543" s="377" t="n">
        <f aca="false">+[1]data1cf!C543</f>
        <v>39175.1832523854</v>
      </c>
      <c r="E543" s="377" t="n">
        <f aca="false">+[1]data1cf!D543</f>
        <v>42232.0668915046</v>
      </c>
      <c r="F543" s="377" t="n">
        <f aca="false">+[1]data1cf!E543</f>
        <v>23927.4830694545</v>
      </c>
      <c r="G543" s="377" t="n">
        <f aca="false">+[1]data1cf!F543</f>
        <v>23991.6814468009</v>
      </c>
      <c r="H543" s="377" t="n">
        <f aca="false">+[1]data1cf!G543</f>
        <v>23451.9175242087</v>
      </c>
      <c r="I543" s="377" t="n">
        <f aca="false">+[1]data1cf!H543</f>
        <v>23208.9378372597</v>
      </c>
      <c r="J543" s="377" t="n">
        <f aca="false">+[1]data1cf!I543</f>
        <v>24140.0015110876</v>
      </c>
      <c r="K543" s="377" t="n">
        <f aca="false">+[1]data1cf!J543</f>
        <v>24739.4594531935</v>
      </c>
      <c r="L543" s="377" t="n">
        <f aca="false">+[1]data1cf!K543</f>
        <v>25406.0757230116</v>
      </c>
      <c r="M543" s="377" t="n">
        <f aca="false">+[1]data1cf!L543</f>
        <v>26165.9824462677</v>
      </c>
      <c r="N543" s="377" t="n">
        <f aca="false">+[1]data1cf!M543</f>
        <v>26961.3242423829</v>
      </c>
      <c r="O543" s="377" t="n">
        <f aca="false">+[1]data1cf!N543</f>
        <v>27511.321506651</v>
      </c>
      <c r="P543" s="377" t="n">
        <f aca="false">+[1]data1cf!O543</f>
        <v>35397.4995630511</v>
      </c>
      <c r="Q543" s="377" t="n">
        <f aca="false">+[1]data1cf!P543</f>
        <v>42962.1168275177</v>
      </c>
      <c r="R543" s="377" t="n">
        <f aca="false">+[1]data1cf!Q543</f>
        <v>33795.3667769432</v>
      </c>
      <c r="S543" s="377" t="n">
        <f aca="false">+[1]data1cf!R543</f>
        <v>24234.355172697</v>
      </c>
      <c r="T543" s="377" t="n">
        <f aca="false">+[1]data1cf!S543</f>
        <v>24058.0410136596</v>
      </c>
      <c r="U543" s="377" t="n">
        <f aca="false">+[1]data1cf!T543</f>
        <v>23856.770806909</v>
      </c>
      <c r="V543" s="377" t="n">
        <f aca="false">+[1]data1cf!U543</f>
        <v>43825.2187225914</v>
      </c>
      <c r="W543" s="377" t="n">
        <f aca="false">+[1]data1cf!V543</f>
        <v>0</v>
      </c>
      <c r="X543" s="377" t="n">
        <f aca="false">+[1]data1cf!W543</f>
        <v>0</v>
      </c>
      <c r="Y543" s="377" t="n">
        <f aca="false">+[1]data1cf!X543</f>
        <v>0</v>
      </c>
      <c r="Z543" s="377" t="n">
        <f aca="false">+[1]data1cf!Y543</f>
        <v>0</v>
      </c>
      <c r="AA543" s="377" t="n">
        <f aca="false">+[1]data1cf!Z543</f>
        <v>0</v>
      </c>
      <c r="AB543" s="377" t="n">
        <f aca="false">+[1]data1cf!AA543</f>
        <v>0</v>
      </c>
      <c r="AC543" s="377" t="n">
        <f aca="false">+[1]data1cf!AB543</f>
        <v>0</v>
      </c>
      <c r="AD543" s="377" t="n">
        <f aca="false">+[1]data1cf!AC543</f>
        <v>0</v>
      </c>
      <c r="AE543" s="377" t="n">
        <f aca="false">+[1]data1cf!AD543</f>
        <v>0</v>
      </c>
      <c r="AF543" s="377" t="n">
        <f aca="false">+[1]data1cf!AE543</f>
        <v>0</v>
      </c>
      <c r="AG543" s="377"/>
      <c r="AH543" s="378" t="n">
        <f aca="false">XNPV(0.1,B543:AF543,$B$1:$AF$1)</f>
        <v>69295.636499615</v>
      </c>
      <c r="AI543" s="378" t="n">
        <f aca="false">SUMPRODUCT(B543:AA543,$B$1010:$AA$1010)</f>
        <v>149646.934450979</v>
      </c>
      <c r="AJ543" s="379" t="n">
        <f aca="false">SUMPRODUCT(B543:AF543,$B$1012:$AF$1012)</f>
        <v>149236.839124911</v>
      </c>
      <c r="AK543" s="380" t="n">
        <f aca="false">XIRR(B543:AF543,$B$1:$AF$1)</f>
        <v>0.15574071371192</v>
      </c>
      <c r="AL543" s="381" t="n">
        <f aca="false">1-EXP(-(1/0.25)*(AI543/ABS($AI$1010)))</f>
        <v>0.975881482520427</v>
      </c>
    </row>
    <row r="544" customFormat="false" ht="12.75" hidden="false" customHeight="false" outlineLevel="0" collapsed="false">
      <c r="A544" s="371"/>
      <c r="B544" s="377" t="n">
        <f aca="false">+[1]data1cf!A544</f>
        <v>-182330.363515164</v>
      </c>
      <c r="C544" s="377" t="n">
        <f aca="false">+[1]data1cf!B544</f>
        <v>10028.8697193975</v>
      </c>
      <c r="D544" s="377" t="n">
        <f aca="false">+[1]data1cf!C544</f>
        <v>46189.1217955087</v>
      </c>
      <c r="E544" s="377" t="n">
        <f aca="false">+[1]data1cf!D544</f>
        <v>44569.5381148423</v>
      </c>
      <c r="F544" s="377" t="n">
        <f aca="false">+[1]data1cf!E544</f>
        <v>27436.9188018818</v>
      </c>
      <c r="G544" s="377" t="n">
        <f aca="false">+[1]data1cf!F544</f>
        <v>27253.3129042484</v>
      </c>
      <c r="H544" s="377" t="n">
        <f aca="false">+[1]data1cf!G544</f>
        <v>26403.7584942691</v>
      </c>
      <c r="I544" s="377" t="n">
        <f aca="false">+[1]data1cf!H544</f>
        <v>25900.6411601888</v>
      </c>
      <c r="J544" s="377" t="n">
        <f aca="false">+[1]data1cf!I544</f>
        <v>26729.7862837927</v>
      </c>
      <c r="K544" s="377" t="n">
        <f aca="false">+[1]data1cf!J544</f>
        <v>27194.1625701737</v>
      </c>
      <c r="L544" s="377" t="n">
        <f aca="false">+[1]data1cf!K544</f>
        <v>27732.5678760153</v>
      </c>
      <c r="M544" s="377" t="n">
        <f aca="false">+[1]data1cf!L544</f>
        <v>28379.2599757695</v>
      </c>
      <c r="N544" s="377" t="n">
        <f aca="false">+[1]data1cf!M544</f>
        <v>29065.604578053</v>
      </c>
      <c r="O544" s="377" t="n">
        <f aca="false">+[1]data1cf!N544</f>
        <v>29482.9678975259</v>
      </c>
      <c r="P544" s="377" t="n">
        <f aca="false">+[1]data1cf!O544</f>
        <v>38230.6630022063</v>
      </c>
      <c r="Q544" s="377" t="n">
        <f aca="false">+[1]data1cf!P544</f>
        <v>46696.4155864844</v>
      </c>
      <c r="R544" s="377" t="n">
        <f aca="false">+[1]data1cf!Q544</f>
        <v>36235.9297684688</v>
      </c>
      <c r="S544" s="377" t="n">
        <f aca="false">+[1]data1cf!R544</f>
        <v>25350.6305381078</v>
      </c>
      <c r="T544" s="377" t="n">
        <f aca="false">+[1]data1cf!S544</f>
        <v>25115.6601792784</v>
      </c>
      <c r="U544" s="377" t="n">
        <f aca="false">+[1]data1cf!T544</f>
        <v>24855.6705860423</v>
      </c>
      <c r="V544" s="377" t="n">
        <f aca="false">+[1]data1cf!U544</f>
        <v>47492.4926573792</v>
      </c>
      <c r="W544" s="377" t="n">
        <f aca="false">+[1]data1cf!V544</f>
        <v>0</v>
      </c>
      <c r="X544" s="377" t="n">
        <f aca="false">+[1]data1cf!W544</f>
        <v>0</v>
      </c>
      <c r="Y544" s="377" t="n">
        <f aca="false">+[1]data1cf!X544</f>
        <v>0</v>
      </c>
      <c r="Z544" s="377" t="n">
        <f aca="false">+[1]data1cf!Y544</f>
        <v>0</v>
      </c>
      <c r="AA544" s="377" t="n">
        <f aca="false">+[1]data1cf!Z544</f>
        <v>0</v>
      </c>
      <c r="AB544" s="377" t="n">
        <f aca="false">+[1]data1cf!AA544</f>
        <v>0</v>
      </c>
      <c r="AC544" s="377" t="n">
        <f aca="false">+[1]data1cf!AB544</f>
        <v>0</v>
      </c>
      <c r="AD544" s="377" t="n">
        <f aca="false">+[1]data1cf!AC544</f>
        <v>0</v>
      </c>
      <c r="AE544" s="377" t="n">
        <f aca="false">+[1]data1cf!AD544</f>
        <v>0</v>
      </c>
      <c r="AF544" s="377" t="n">
        <f aca="false">+[1]data1cf!AE544</f>
        <v>0</v>
      </c>
      <c r="AG544" s="377"/>
      <c r="AH544" s="378" t="n">
        <f aca="false">XNPV(0.1,B544:AF544,$B$1:$AF$1)</f>
        <v>74392.4849176111</v>
      </c>
      <c r="AI544" s="378" t="n">
        <f aca="false">SUMPRODUCT(B544:AA544,$B$1010:$AA$1010)</f>
        <v>162071.935650994</v>
      </c>
      <c r="AJ544" s="379" t="n">
        <f aca="false">SUMPRODUCT(B544:AF544,$B$1012:$AF$1012)</f>
        <v>161626.149115495</v>
      </c>
      <c r="AK544" s="380" t="n">
        <f aca="false">XIRR(B544:AF544,$B$1:$AF$1)</f>
        <v>0.154378406910769</v>
      </c>
      <c r="AL544" s="381" t="n">
        <f aca="false">1-EXP(-(1/0.25)*(AI544/ABS($AI$1010)))</f>
        <v>0.982297313983602</v>
      </c>
    </row>
    <row r="545" customFormat="false" ht="12.75" hidden="false" customHeight="false" outlineLevel="0" collapsed="false">
      <c r="A545" s="371"/>
      <c r="B545" s="377" t="n">
        <f aca="false">+[1]data1cf!A545</f>
        <v>-152463.466446084</v>
      </c>
      <c r="C545" s="377" t="n">
        <f aca="false">+[1]data1cf!B545</f>
        <v>4455.70834846294</v>
      </c>
      <c r="D545" s="377" t="n">
        <f aca="false">+[1]data1cf!C545</f>
        <v>41895.0287250789</v>
      </c>
      <c r="E545" s="377" t="n">
        <f aca="false">+[1]data1cf!D545</f>
        <v>44302.8336371775</v>
      </c>
      <c r="F545" s="377" t="n">
        <f aca="false">+[1]data1cf!E545</f>
        <v>22621.7004370082</v>
      </c>
      <c r="G545" s="377" t="n">
        <f aca="false">+[1]data1cf!F545</f>
        <v>22778.1012489294</v>
      </c>
      <c r="H545" s="377" t="n">
        <f aca="false">+[1]data1cf!G545</f>
        <v>22353.6034457278</v>
      </c>
      <c r="I545" s="377" t="n">
        <f aca="false">+[1]data1cf!H545</f>
        <v>22207.4151655943</v>
      </c>
      <c r="J545" s="377" t="n">
        <f aca="false">+[1]data1cf!I545</f>
        <v>23176.4004550187</v>
      </c>
      <c r="K545" s="377" t="n">
        <f aca="false">+[1]data1cf!J545</f>
        <v>23826.1192633881</v>
      </c>
      <c r="L545" s="377" t="n">
        <f aca="false">+[1]data1cf!K545</f>
        <v>24540.4399685669</v>
      </c>
      <c r="M545" s="377" t="n">
        <f aca="false">+[1]data1cf!L545</f>
        <v>25342.4713239231</v>
      </c>
      <c r="N545" s="377" t="n">
        <f aca="false">+[1]data1cf!M545</f>
        <v>26178.368540779</v>
      </c>
      <c r="O545" s="377" t="n">
        <f aca="false">+[1]data1cf!N545</f>
        <v>26777.7159327574</v>
      </c>
      <c r="P545" s="377" t="n">
        <f aca="false">+[1]data1cf!O545</f>
        <v>34343.3427424695</v>
      </c>
      <c r="Q545" s="377" t="n">
        <f aca="false">+[1]data1cf!P545</f>
        <v>41572.6676865151</v>
      </c>
      <c r="R545" s="377" t="n">
        <f aca="false">+[1]data1cf!Q545</f>
        <v>32887.2878119178</v>
      </c>
      <c r="S545" s="377" t="n">
        <f aca="false">+[1]data1cf!R545</f>
        <v>23819.0140477085</v>
      </c>
      <c r="T545" s="377" t="n">
        <f aca="false">+[1]data1cf!S545</f>
        <v>23664.5245501875</v>
      </c>
      <c r="U545" s="377" t="n">
        <f aca="false">+[1]data1cf!T545</f>
        <v>23485.1025153101</v>
      </c>
      <c r="V545" s="377" t="n">
        <f aca="false">+[1]data1cf!U545</f>
        <v>42460.708021278</v>
      </c>
      <c r="W545" s="377" t="n">
        <f aca="false">+[1]data1cf!V545</f>
        <v>0</v>
      </c>
      <c r="X545" s="377" t="n">
        <f aca="false">+[1]data1cf!W545</f>
        <v>0</v>
      </c>
      <c r="Y545" s="377" t="n">
        <f aca="false">+[1]data1cf!X545</f>
        <v>0</v>
      </c>
      <c r="Z545" s="377" t="n">
        <f aca="false">+[1]data1cf!Y545</f>
        <v>0</v>
      </c>
      <c r="AA545" s="377" t="n">
        <f aca="false">+[1]data1cf!Z545</f>
        <v>0</v>
      </c>
      <c r="AB545" s="377" t="n">
        <f aca="false">+[1]data1cf!AA545</f>
        <v>0</v>
      </c>
      <c r="AC545" s="377" t="n">
        <f aca="false">+[1]data1cf!AB545</f>
        <v>0</v>
      </c>
      <c r="AD545" s="377" t="n">
        <f aca="false">+[1]data1cf!AC545</f>
        <v>0</v>
      </c>
      <c r="AE545" s="377" t="n">
        <f aca="false">+[1]data1cf!AD545</f>
        <v>0</v>
      </c>
      <c r="AF545" s="377" t="n">
        <f aca="false">+[1]data1cf!AE545</f>
        <v>0</v>
      </c>
      <c r="AG545" s="377"/>
      <c r="AH545" s="378" t="n">
        <f aca="false">XNPV(0.1,B545:AF545,$B$1:$AF$1)</f>
        <v>73609.370614994</v>
      </c>
      <c r="AI545" s="378" t="n">
        <f aca="false">SUMPRODUCT(B545:AA545,$B$1010:$AA$1010)</f>
        <v>151904.682293713</v>
      </c>
      <c r="AJ545" s="379" t="n">
        <f aca="false">SUMPRODUCT(B545:AF545,$B$1012:$AF$1012)</f>
        <v>151505.357486278</v>
      </c>
      <c r="AK545" s="380" t="n">
        <f aca="false">XIRR(B545:AF545,$B$1:$AF$1)</f>
        <v>0.162672838650262</v>
      </c>
      <c r="AL545" s="381" t="n">
        <f aca="false">1-EXP(-(1/0.25)*(AI545/ABS($AI$1010)))</f>
        <v>0.977199473936112</v>
      </c>
    </row>
    <row r="546" customFormat="false" ht="12.75" hidden="false" customHeight="false" outlineLevel="0" collapsed="false">
      <c r="A546" s="371"/>
      <c r="B546" s="377" t="n">
        <f aca="false">+[1]data1cf!A546</f>
        <v>-170856.908339249</v>
      </c>
      <c r="C546" s="377" t="n">
        <f aca="false">+[1]data1cf!B546</f>
        <v>10717.1158693031</v>
      </c>
      <c r="D546" s="377" t="n">
        <f aca="false">+[1]data1cf!C546</f>
        <v>46291.7034035041</v>
      </c>
      <c r="E546" s="377" t="n">
        <f aca="false">+[1]data1cf!D546</f>
        <v>47341.4629472736</v>
      </c>
      <c r="F546" s="377" t="n">
        <f aca="false">+[1]data1cf!E546</f>
        <v>25587.1386943656</v>
      </c>
      <c r="G546" s="377" t="n">
        <f aca="false">+[1]data1cf!F546</f>
        <v>25534.1473608283</v>
      </c>
      <c r="H546" s="377" t="n">
        <f aca="false">+[1]data1cf!G546</f>
        <v>24847.8796797589</v>
      </c>
      <c r="I546" s="377" t="n">
        <f aca="false">+[1]data1cf!H546</f>
        <v>24481.8776774773</v>
      </c>
      <c r="J546" s="377" t="n">
        <f aca="false">+[1]data1cf!I546</f>
        <v>25364.7428065654</v>
      </c>
      <c r="K546" s="377" t="n">
        <f aca="false">+[1]data1cf!J546</f>
        <v>25900.3189605892</v>
      </c>
      <c r="L546" s="377" t="n">
        <f aca="false">+[1]data1cf!K546</f>
        <v>26506.3026775521</v>
      </c>
      <c r="M546" s="377" t="n">
        <f aca="false">+[1]data1cf!L546</f>
        <v>27212.6688031043</v>
      </c>
      <c r="N546" s="377" t="n">
        <f aca="false">+[1]data1cf!M546</f>
        <v>27956.4644762429</v>
      </c>
      <c r="O546" s="377" t="n">
        <f aca="false">+[1]data1cf!N546</f>
        <v>28443.7375052446</v>
      </c>
      <c r="P546" s="377" t="n">
        <f aca="false">+[1]data1cf!O546</f>
        <v>36737.3376443239</v>
      </c>
      <c r="Q546" s="377" t="n">
        <f aca="false">+[1]data1cf!P546</f>
        <v>44728.1129627797</v>
      </c>
      <c r="R546" s="377" t="n">
        <f aca="false">+[1]data1cf!Q546</f>
        <v>34949.5392438752</v>
      </c>
      <c r="S546" s="377" t="n">
        <f aca="false">+[1]data1cf!R546</f>
        <v>24762.255618924</v>
      </c>
      <c r="T546" s="377" t="n">
        <f aca="false">+[1]data1cf!S546</f>
        <v>24558.2022165032</v>
      </c>
      <c r="U546" s="377" t="n">
        <f aca="false">+[1]data1cf!T546</f>
        <v>24329.162884599</v>
      </c>
      <c r="V546" s="377" t="n">
        <f aca="false">+[1]data1cf!U546</f>
        <v>45559.5179883456</v>
      </c>
      <c r="W546" s="377" t="n">
        <f aca="false">+[1]data1cf!V546</f>
        <v>0</v>
      </c>
      <c r="X546" s="377" t="n">
        <f aca="false">+[1]data1cf!W546</f>
        <v>0</v>
      </c>
      <c r="Y546" s="377" t="n">
        <f aca="false">+[1]data1cf!X546</f>
        <v>0</v>
      </c>
      <c r="Z546" s="377" t="n">
        <f aca="false">+[1]data1cf!Y546</f>
        <v>0</v>
      </c>
      <c r="AA546" s="377" t="n">
        <f aca="false">+[1]data1cf!Z546</f>
        <v>0</v>
      </c>
      <c r="AB546" s="377" t="n">
        <f aca="false">+[1]data1cf!AA546</f>
        <v>0</v>
      </c>
      <c r="AC546" s="377" t="n">
        <f aca="false">+[1]data1cf!AB546</f>
        <v>0</v>
      </c>
      <c r="AD546" s="377" t="n">
        <f aca="false">+[1]data1cf!AC546</f>
        <v>0</v>
      </c>
      <c r="AE546" s="377" t="n">
        <f aca="false">+[1]data1cf!AD546</f>
        <v>0</v>
      </c>
      <c r="AF546" s="377" t="n">
        <f aca="false">+[1]data1cf!AE546</f>
        <v>0</v>
      </c>
      <c r="AG546" s="377"/>
      <c r="AH546" s="378" t="n">
        <f aca="false">XNPV(0.1,B546:AF546,$B$1:$AF$1)</f>
        <v>80270.3389859934</v>
      </c>
      <c r="AI546" s="378" t="n">
        <f aca="false">SUMPRODUCT(B546:AA546,$B$1010:$AA$1010)</f>
        <v>164877.740087788</v>
      </c>
      <c r="AJ546" s="379" t="n">
        <f aca="false">SUMPRODUCT(B546:AF546,$B$1012:$AF$1012)</f>
        <v>164447.818851964</v>
      </c>
      <c r="AK546" s="380" t="n">
        <f aca="false">XIRR(B546:AF546,$B$1:$AF$1)</f>
        <v>0.163258413712573</v>
      </c>
      <c r="AL546" s="381" t="n">
        <f aca="false">1-EXP(-(1/0.25)*(AI546/ABS($AI$1010)))</f>
        <v>0.983491445130613</v>
      </c>
    </row>
    <row r="547" customFormat="false" ht="12.75" hidden="false" customHeight="false" outlineLevel="0" collapsed="false">
      <c r="A547" s="371"/>
      <c r="B547" s="377" t="n">
        <f aca="false">+[1]data1cf!A547</f>
        <v>-167178.13973392</v>
      </c>
      <c r="C547" s="377" t="n">
        <f aca="false">+[1]data1cf!B547</f>
        <v>7787.69678849698</v>
      </c>
      <c r="D547" s="377" t="n">
        <f aca="false">+[1]data1cf!C547</f>
        <v>44836.2193434948</v>
      </c>
      <c r="E547" s="377" t="n">
        <f aca="false">+[1]data1cf!D547</f>
        <v>43983.9211793963</v>
      </c>
      <c r="F547" s="377" t="n">
        <f aca="false">+[1]data1cf!E547</f>
        <v>24994.0381085387</v>
      </c>
      <c r="G547" s="377" t="n">
        <f aca="false">+[1]data1cf!F547</f>
        <v>24982.926117399</v>
      </c>
      <c r="H547" s="377" t="n">
        <f aca="false">+[1]data1cf!G547</f>
        <v>24349.0135536652</v>
      </c>
      <c r="I547" s="377" t="n">
        <f aca="false">+[1]data1cf!H547</f>
        <v>24026.975254575</v>
      </c>
      <c r="J547" s="377" t="n">
        <f aca="false">+[1]data1cf!I547</f>
        <v>24927.0647913607</v>
      </c>
      <c r="K547" s="377" t="n">
        <f aca="false">+[1]data1cf!J547</f>
        <v>25485.4699741098</v>
      </c>
      <c r="L547" s="377" t="n">
        <f aca="false">+[1]data1cf!K547</f>
        <v>26113.1215612495</v>
      </c>
      <c r="M547" s="377" t="n">
        <f aca="false">+[1]data1cf!L547</f>
        <v>26838.6211500256</v>
      </c>
      <c r="N547" s="377" t="n">
        <f aca="false">+[1]data1cf!M547</f>
        <v>27600.8375336272</v>
      </c>
      <c r="O547" s="377" t="n">
        <f aca="false">+[1]data1cf!N547</f>
        <v>28110.525924059</v>
      </c>
      <c r="P547" s="377" t="n">
        <f aca="false">+[1]data1cf!O547</f>
        <v>36258.5282220628</v>
      </c>
      <c r="Q547" s="377" t="n">
        <f aca="false">+[1]data1cf!P547</f>
        <v>44097.0101444176</v>
      </c>
      <c r="R547" s="377" t="n">
        <f aca="false">+[1]data1cf!Q547</f>
        <v>34537.0799625594</v>
      </c>
      <c r="S547" s="377" t="n">
        <f aca="false">+[1]data1cf!R547</f>
        <v>24573.6031905432</v>
      </c>
      <c r="T547" s="377" t="n">
        <f aca="false">+[1]data1cf!S547</f>
        <v>24379.4627852852</v>
      </c>
      <c r="U547" s="377" t="n">
        <f aca="false">+[1]data1cf!T547</f>
        <v>24160.3471292022</v>
      </c>
      <c r="V547" s="377" t="n">
        <f aca="false">+[1]data1cf!U547</f>
        <v>44939.742478849</v>
      </c>
      <c r="W547" s="377" t="n">
        <f aca="false">+[1]data1cf!V547</f>
        <v>0</v>
      </c>
      <c r="X547" s="377" t="n">
        <f aca="false">+[1]data1cf!W547</f>
        <v>0</v>
      </c>
      <c r="Y547" s="377" t="n">
        <f aca="false">+[1]data1cf!X547</f>
        <v>0</v>
      </c>
      <c r="Z547" s="377" t="n">
        <f aca="false">+[1]data1cf!Y547</f>
        <v>0</v>
      </c>
      <c r="AA547" s="377" t="n">
        <f aca="false">+[1]data1cf!Z547</f>
        <v>0</v>
      </c>
      <c r="AB547" s="377" t="n">
        <f aca="false">+[1]data1cf!AA547</f>
        <v>0</v>
      </c>
      <c r="AC547" s="377" t="n">
        <f aca="false">+[1]data1cf!AB547</f>
        <v>0</v>
      </c>
      <c r="AD547" s="377" t="n">
        <f aca="false">+[1]data1cf!AC547</f>
        <v>0</v>
      </c>
      <c r="AE547" s="377" t="n">
        <f aca="false">+[1]data1cf!AD547</f>
        <v>0</v>
      </c>
      <c r="AF547" s="377" t="n">
        <f aca="false">+[1]data1cf!AE547</f>
        <v>0</v>
      </c>
      <c r="AG547" s="377"/>
      <c r="AH547" s="378" t="n">
        <f aca="false">XNPV(0.1,B547:AF547,$B$1:$AF$1)</f>
        <v>74872.0263956549</v>
      </c>
      <c r="AI547" s="378" t="n">
        <f aca="false">SUMPRODUCT(B547:AA547,$B$1010:$AA$1010)</f>
        <v>157830.095496429</v>
      </c>
      <c r="AJ547" s="379" t="n">
        <f aca="false">SUMPRODUCT(B547:AF547,$B$1012:$AF$1012)</f>
        <v>157407.745647774</v>
      </c>
      <c r="AK547" s="380" t="n">
        <f aca="false">XIRR(B547:AF547,$B$1:$AF$1)</f>
        <v>0.159159197897849</v>
      </c>
      <c r="AL547" s="381" t="n">
        <f aca="false">1-EXP(-(1/0.25)*(AI547/ABS($AI$1010)))</f>
        <v>0.980326007761479</v>
      </c>
    </row>
    <row r="548" customFormat="false" ht="12.75" hidden="false" customHeight="false" outlineLevel="0" collapsed="false">
      <c r="A548" s="371"/>
      <c r="B548" s="377" t="n">
        <f aca="false">+[1]data1cf!A548</f>
        <v>-186305.53097057</v>
      </c>
      <c r="C548" s="377" t="n">
        <f aca="false">+[1]data1cf!B548</f>
        <v>7494.56846681642</v>
      </c>
      <c r="D548" s="377" t="n">
        <f aca="false">+[1]data1cf!C548</f>
        <v>48997.2382952215</v>
      </c>
      <c r="E548" s="377" t="n">
        <f aca="false">+[1]data1cf!D548</f>
        <v>49326.1010853639</v>
      </c>
      <c r="F548" s="377" t="n">
        <f aca="false">+[1]data1cf!E548</f>
        <v>28077.8055766426</v>
      </c>
      <c r="G548" s="377" t="n">
        <f aca="false">+[1]data1cf!F548</f>
        <v>27848.9461127175</v>
      </c>
      <c r="H548" s="377" t="n">
        <f aca="false">+[1]data1cf!G548</f>
        <v>26942.8183270021</v>
      </c>
      <c r="I548" s="377" t="n">
        <f aca="false">+[1]data1cf!H548</f>
        <v>26392.1951286245</v>
      </c>
      <c r="J548" s="377" t="n">
        <f aca="false">+[1]data1cf!I548</f>
        <v>27202.7280718322</v>
      </c>
      <c r="K548" s="377" t="n">
        <f aca="false">+[1]data1cf!J548</f>
        <v>27642.4359917668</v>
      </c>
      <c r="L548" s="377" t="n">
        <f aca="false">+[1]data1cf!K548</f>
        <v>28157.4276444015</v>
      </c>
      <c r="M548" s="377" t="n">
        <f aca="false">+[1]data1cf!L548</f>
        <v>28783.4446953886</v>
      </c>
      <c r="N548" s="377" t="n">
        <f aca="false">+[1]data1cf!M548</f>
        <v>29449.8844282465</v>
      </c>
      <c r="O548" s="377" t="n">
        <f aca="false">+[1]data1cf!N548</f>
        <v>29843.0263777942</v>
      </c>
      <c r="P548" s="377" t="n">
        <f aca="false">+[1]data1cf!O548</f>
        <v>38748.0501599515</v>
      </c>
      <c r="Q548" s="377" t="n">
        <f aca="false">+[1]data1cf!P548</f>
        <v>47378.3664384443</v>
      </c>
      <c r="R548" s="377" t="n">
        <f aca="false">+[1]data1cf!Q548</f>
        <v>36681.6209460524</v>
      </c>
      <c r="S548" s="377" t="n">
        <f aca="false">+[1]data1cf!R548</f>
        <v>25554.4827164147</v>
      </c>
      <c r="T548" s="377" t="n">
        <f aca="false">+[1]data1cf!S548</f>
        <v>25308.8006689919</v>
      </c>
      <c r="U548" s="377" t="n">
        <f aca="false">+[1]data1cf!T548</f>
        <v>25038.0878481232</v>
      </c>
      <c r="V548" s="377" t="n">
        <f aca="false">+[1]data1cf!U548</f>
        <v>48162.2035577709</v>
      </c>
      <c r="W548" s="377" t="n">
        <f aca="false">+[1]data1cf!V548</f>
        <v>0</v>
      </c>
      <c r="X548" s="377" t="n">
        <f aca="false">+[1]data1cf!W548</f>
        <v>0</v>
      </c>
      <c r="Y548" s="377" t="n">
        <f aca="false">+[1]data1cf!X548</f>
        <v>0</v>
      </c>
      <c r="Z548" s="377" t="n">
        <f aca="false">+[1]data1cf!Y548</f>
        <v>0</v>
      </c>
      <c r="AA548" s="377" t="n">
        <f aca="false">+[1]data1cf!Z548</f>
        <v>0</v>
      </c>
      <c r="AB548" s="377" t="n">
        <f aca="false">+[1]data1cf!AA548</f>
        <v>0</v>
      </c>
      <c r="AC548" s="377" t="n">
        <f aca="false">+[1]data1cf!AB548</f>
        <v>0</v>
      </c>
      <c r="AD548" s="377" t="n">
        <f aca="false">+[1]data1cf!AC548</f>
        <v>0</v>
      </c>
      <c r="AE548" s="377" t="n">
        <f aca="false">+[1]data1cf!AD548</f>
        <v>0</v>
      </c>
      <c r="AF548" s="377" t="n">
        <f aca="false">+[1]data1cf!AE548</f>
        <v>0</v>
      </c>
      <c r="AG548" s="377"/>
      <c r="AH548" s="378" t="n">
        <f aca="false">XNPV(0.1,B548:AF548,$B$1:$AF$1)</f>
        <v>76912.4902430093</v>
      </c>
      <c r="AI548" s="378" t="n">
        <f aca="false">SUMPRODUCT(B548:AA548,$B$1010:$AA$1010)</f>
        <v>166347.40848455</v>
      </c>
      <c r="AJ548" s="379" t="n">
        <f aca="false">SUMPRODUCT(B548:AF548,$B$1012:$AF$1012)</f>
        <v>165893.487902837</v>
      </c>
      <c r="AK548" s="380" t="n">
        <f aca="false">XIRR(B548:AF548,$B$1:$AF$1)</f>
        <v>0.155282320740698</v>
      </c>
      <c r="AL548" s="381" t="n">
        <f aca="false">1-EXP(-(1/0.25)*(AI548/ABS($AI$1010)))</f>
        <v>0.984084427114746</v>
      </c>
    </row>
    <row r="549" customFormat="false" ht="12.75" hidden="false" customHeight="false" outlineLevel="0" collapsed="false">
      <c r="A549" s="371"/>
      <c r="B549" s="377" t="n">
        <f aca="false">+[1]data1cf!A549</f>
        <v>-183497.068545695</v>
      </c>
      <c r="C549" s="377" t="n">
        <f aca="false">+[1]data1cf!B549</f>
        <v>6674.07441507728</v>
      </c>
      <c r="D549" s="377" t="n">
        <f aca="false">+[1]data1cf!C549</f>
        <v>46215.6091702707</v>
      </c>
      <c r="E549" s="377" t="n">
        <f aca="false">+[1]data1cf!D549</f>
        <v>45962.9758361246</v>
      </c>
      <c r="F549" s="377" t="n">
        <f aca="false">+[1]data1cf!E549</f>
        <v>27625.0180033626</v>
      </c>
      <c r="G549" s="377" t="n">
        <f aca="false">+[1]data1cf!F549</f>
        <v>27428.130259358</v>
      </c>
      <c r="H549" s="377" t="n">
        <f aca="false">+[1]data1cf!G549</f>
        <v>26561.9716577804</v>
      </c>
      <c r="I549" s="377" t="n">
        <f aca="false">+[1]data1cf!H549</f>
        <v>26044.9114316137</v>
      </c>
      <c r="J549" s="377" t="n">
        <f aca="false">+[1]data1cf!I549</f>
        <v>26868.5939112561</v>
      </c>
      <c r="K549" s="377" t="n">
        <f aca="false">+[1]data1cf!J549</f>
        <v>27325.7300731511</v>
      </c>
      <c r="L549" s="377" t="n">
        <f aca="false">+[1]data1cf!K549</f>
        <v>27857.2635107546</v>
      </c>
      <c r="M549" s="377" t="n">
        <f aca="false">+[1]data1cf!L549</f>
        <v>28497.8875181141</v>
      </c>
      <c r="N549" s="377" t="n">
        <f aca="false">+[1]data1cf!M549</f>
        <v>29178.3900743578</v>
      </c>
      <c r="O549" s="377" t="n">
        <f aca="false">+[1]data1cf!N549</f>
        <v>29588.64446208</v>
      </c>
      <c r="P549" s="377" t="n">
        <f aca="false">+[1]data1cf!O549</f>
        <v>38382.515271688</v>
      </c>
      <c r="Q549" s="377" t="n">
        <f aca="false">+[1]data1cf!P549</f>
        <v>46896.567026262</v>
      </c>
      <c r="R549" s="377" t="n">
        <f aca="false">+[1]data1cf!Q549</f>
        <v>36366.7393871285</v>
      </c>
      <c r="S549" s="377" t="n">
        <f aca="false">+[1]data1cf!R549</f>
        <v>25410.4608130794</v>
      </c>
      <c r="T549" s="377" t="n">
        <f aca="false">+[1]data1cf!S549</f>
        <v>25172.3465914802</v>
      </c>
      <c r="U549" s="377" t="n">
        <f aca="false">+[1]data1cf!T549</f>
        <v>24909.2097487853</v>
      </c>
      <c r="V549" s="377" t="n">
        <f aca="false">+[1]data1cf!U549</f>
        <v>47689.0516917478</v>
      </c>
      <c r="W549" s="377" t="n">
        <f aca="false">+[1]data1cf!V549</f>
        <v>0</v>
      </c>
      <c r="X549" s="377" t="n">
        <f aca="false">+[1]data1cf!W549</f>
        <v>0</v>
      </c>
      <c r="Y549" s="377" t="n">
        <f aca="false">+[1]data1cf!X549</f>
        <v>0</v>
      </c>
      <c r="Z549" s="377" t="n">
        <f aca="false">+[1]data1cf!Y549</f>
        <v>0</v>
      </c>
      <c r="AA549" s="377" t="n">
        <f aca="false">+[1]data1cf!Z549</f>
        <v>0</v>
      </c>
      <c r="AB549" s="377" t="n">
        <f aca="false">+[1]data1cf!AA549</f>
        <v>0</v>
      </c>
      <c r="AC549" s="377" t="n">
        <f aca="false">+[1]data1cf!AB549</f>
        <v>0</v>
      </c>
      <c r="AD549" s="377" t="n">
        <f aca="false">+[1]data1cf!AC549</f>
        <v>0</v>
      </c>
      <c r="AE549" s="377" t="n">
        <f aca="false">+[1]data1cf!AD549</f>
        <v>0</v>
      </c>
      <c r="AF549" s="377" t="n">
        <f aca="false">+[1]data1cf!AE549</f>
        <v>0</v>
      </c>
      <c r="AG549" s="377"/>
      <c r="AH549" s="378" t="n">
        <f aca="false">XNPV(0.1,B549:AF549,$B$1:$AF$1)</f>
        <v>72097.4491513184</v>
      </c>
      <c r="AI549" s="378" t="n">
        <f aca="false">SUMPRODUCT(B549:AA549,$B$1010:$AA$1010)</f>
        <v>160127.084714237</v>
      </c>
      <c r="AJ549" s="379" t="n">
        <f aca="false">SUMPRODUCT(B549:AF549,$B$1012:$AF$1012)</f>
        <v>159679.501371409</v>
      </c>
      <c r="AK549" s="380" t="n">
        <f aca="false">XIRR(B549:AF549,$B$1:$AF$1)</f>
        <v>0.151890473364802</v>
      </c>
      <c r="AL549" s="381" t="n">
        <f aca="false">1-EXP(-(1/0.25)*(AI549/ABS($AI$1010)))</f>
        <v>0.981419278935726</v>
      </c>
    </row>
    <row r="550" customFormat="false" ht="12.75" hidden="false" customHeight="false" outlineLevel="0" collapsed="false">
      <c r="A550" s="371"/>
      <c r="B550" s="377" t="n">
        <f aca="false">+[1]data1cf!A550</f>
        <v>-157518.048084783</v>
      </c>
      <c r="C550" s="377" t="n">
        <f aca="false">+[1]data1cf!B550</f>
        <v>9875.50931331254</v>
      </c>
      <c r="D550" s="377" t="n">
        <f aca="false">+[1]data1cf!C550</f>
        <v>42452.8400465004</v>
      </c>
      <c r="E550" s="377" t="n">
        <f aca="false">+[1]data1cf!D550</f>
        <v>43693.9473325782</v>
      </c>
      <c r="F550" s="377" t="n">
        <f aca="false">+[1]data1cf!E550</f>
        <v>23436.613157172</v>
      </c>
      <c r="G550" s="377" t="n">
        <f aca="false">+[1]data1cf!F550</f>
        <v>23535.4722811442</v>
      </c>
      <c r="H550" s="377" t="n">
        <f aca="false">+[1]data1cf!G550</f>
        <v>23039.0392074305</v>
      </c>
      <c r="I550" s="377" t="n">
        <f aca="false">+[1]data1cf!H550</f>
        <v>22832.4453539215</v>
      </c>
      <c r="J550" s="377" t="n">
        <f aca="false">+[1]data1cf!I550</f>
        <v>23777.7645245366</v>
      </c>
      <c r="K550" s="377" t="n">
        <f aca="false">+[1]data1cf!J550</f>
        <v>24396.1165355334</v>
      </c>
      <c r="L550" s="377" t="n">
        <f aca="false">+[1]data1cf!K550</f>
        <v>25080.6658605318</v>
      </c>
      <c r="M550" s="377" t="n">
        <f aca="false">+[1]data1cf!L550</f>
        <v>25856.4080788773</v>
      </c>
      <c r="N550" s="377" t="n">
        <f aca="false">+[1]data1cf!M550</f>
        <v>26666.9954720213</v>
      </c>
      <c r="O550" s="377" t="n">
        <f aca="false">+[1]data1cf!N550</f>
        <v>27235.5444402702</v>
      </c>
      <c r="P550" s="377" t="n">
        <f aca="false">+[1]data1cf!O550</f>
        <v>35001.2208462162</v>
      </c>
      <c r="Q550" s="377" t="n">
        <f aca="false">+[1]data1cf!P550</f>
        <v>42439.7949946049</v>
      </c>
      <c r="R550" s="377" t="n">
        <f aca="false">+[1]data1cf!Q550</f>
        <v>33454.001659326</v>
      </c>
      <c r="S550" s="377" t="n">
        <f aca="false">+[1]data1cf!R550</f>
        <v>24078.2201035634</v>
      </c>
      <c r="T550" s="377" t="n">
        <f aca="false">+[1]data1cf!S550</f>
        <v>23910.1102730398</v>
      </c>
      <c r="U550" s="377" t="n">
        <f aca="false">+[1]data1cf!T550</f>
        <v>23717.0532328181</v>
      </c>
      <c r="V550" s="377" t="n">
        <f aca="false">+[1]data1cf!U550</f>
        <v>43312.2717499333</v>
      </c>
      <c r="W550" s="377" t="n">
        <f aca="false">+[1]data1cf!V550</f>
        <v>0</v>
      </c>
      <c r="X550" s="377" t="n">
        <f aca="false">+[1]data1cf!W550</f>
        <v>0</v>
      </c>
      <c r="Y550" s="377" t="n">
        <f aca="false">+[1]data1cf!X550</f>
        <v>0</v>
      </c>
      <c r="Z550" s="377" t="n">
        <f aca="false">+[1]data1cf!Y550</f>
        <v>0</v>
      </c>
      <c r="AA550" s="377" t="n">
        <f aca="false">+[1]data1cf!Z550</f>
        <v>0</v>
      </c>
      <c r="AB550" s="377" t="n">
        <f aca="false">+[1]data1cf!AA550</f>
        <v>0</v>
      </c>
      <c r="AC550" s="377" t="n">
        <f aca="false">+[1]data1cf!AB550</f>
        <v>0</v>
      </c>
      <c r="AD550" s="377" t="n">
        <f aca="false">+[1]data1cf!AC550</f>
        <v>0</v>
      </c>
      <c r="AE550" s="377" t="n">
        <f aca="false">+[1]data1cf!AD550</f>
        <v>0</v>
      </c>
      <c r="AF550" s="377" t="n">
        <f aca="false">+[1]data1cf!AE550</f>
        <v>0</v>
      </c>
      <c r="AG550" s="377"/>
      <c r="AH550" s="378" t="n">
        <f aca="false">XNPV(0.1,B550:AF550,$B$1:$AF$1)</f>
        <v>77180.7483828025</v>
      </c>
      <c r="AI550" s="378" t="n">
        <f aca="false">SUMPRODUCT(B550:AA550,$B$1010:$AA$1010)</f>
        <v>157167.665087424</v>
      </c>
      <c r="AJ550" s="379" t="n">
        <f aca="false">SUMPRODUCT(B550:AF550,$B$1012:$AF$1012)</f>
        <v>156760.133795366</v>
      </c>
      <c r="AK550" s="380" t="n">
        <f aca="false">XIRR(B550:AF550,$B$1:$AF$1)</f>
        <v>0.16493875469479</v>
      </c>
      <c r="AL550" s="381" t="n">
        <f aca="false">1-EXP(-(1/0.25)*(AI550/ABS($AI$1010)))</f>
        <v>0.979998930540135</v>
      </c>
    </row>
    <row r="551" customFormat="false" ht="12.75" hidden="false" customHeight="false" outlineLevel="0" collapsed="false">
      <c r="A551" s="371"/>
      <c r="B551" s="377" t="n">
        <f aca="false">+[1]data1cf!A551</f>
        <v>-189069.638621991</v>
      </c>
      <c r="C551" s="377" t="n">
        <f aca="false">+[1]data1cf!B551</f>
        <v>7553.37843334349</v>
      </c>
      <c r="D551" s="377" t="n">
        <f aca="false">+[1]data1cf!C551</f>
        <v>47721.977538226</v>
      </c>
      <c r="E551" s="377" t="n">
        <f aca="false">+[1]data1cf!D551</f>
        <v>49653.2890796986</v>
      </c>
      <c r="F551" s="377" t="n">
        <f aca="false">+[1]data1cf!E551</f>
        <v>28523.4421586694</v>
      </c>
      <c r="G551" s="377" t="n">
        <f aca="false">+[1]data1cf!F551</f>
        <v>28263.1159124656</v>
      </c>
      <c r="H551" s="377" t="n">
        <f aca="false">+[1]data1cf!G551</f>
        <v>27317.650186275</v>
      </c>
      <c r="I551" s="377" t="n">
        <f aca="false">+[1]data1cf!H551</f>
        <v>26733.9940843872</v>
      </c>
      <c r="J551" s="377" t="n">
        <f aca="false">+[1]data1cf!I551</f>
        <v>27531.5851651905</v>
      </c>
      <c r="K551" s="377" t="n">
        <f aca="false">+[1]data1cf!J551</f>
        <v>27954.1400918973</v>
      </c>
      <c r="L551" s="377" t="n">
        <f aca="false">+[1]data1cf!K551</f>
        <v>28452.8512082516</v>
      </c>
      <c r="M551" s="377" t="n">
        <f aca="false">+[1]data1cf!L551</f>
        <v>29064.4919943065</v>
      </c>
      <c r="N551" s="377" t="n">
        <f aca="false">+[1]data1cf!M551</f>
        <v>29717.0910015851</v>
      </c>
      <c r="O551" s="377" t="n">
        <f aca="false">+[1]data1cf!N551</f>
        <v>30093.3907741205</v>
      </c>
      <c r="P551" s="377" t="n">
        <f aca="false">+[1]data1cf!O551</f>
        <v>39107.8120611832</v>
      </c>
      <c r="Q551" s="377" t="n">
        <f aca="false">+[1]data1cf!P551</f>
        <v>47852.5566678981</v>
      </c>
      <c r="R551" s="377" t="n">
        <f aca="false">+[1]data1cf!Q551</f>
        <v>36991.5294990757</v>
      </c>
      <c r="S551" s="377" t="n">
        <f aca="false">+[1]data1cf!R551</f>
        <v>25696.2300445808</v>
      </c>
      <c r="T551" s="377" t="n">
        <f aca="false">+[1]data1cf!S551</f>
        <v>25443.0996919651</v>
      </c>
      <c r="U551" s="377" t="n">
        <f aca="false">+[1]data1cf!T551</f>
        <v>25164.9305423053</v>
      </c>
      <c r="V551" s="377" t="n">
        <f aca="false">+[1]data1cf!U551</f>
        <v>48627.8828139983</v>
      </c>
      <c r="W551" s="377" t="n">
        <f aca="false">+[1]data1cf!V551</f>
        <v>0</v>
      </c>
      <c r="X551" s="377" t="n">
        <f aca="false">+[1]data1cf!W551</f>
        <v>0</v>
      </c>
      <c r="Y551" s="377" t="n">
        <f aca="false">+[1]data1cf!X551</f>
        <v>0</v>
      </c>
      <c r="Z551" s="377" t="n">
        <f aca="false">+[1]data1cf!Y551</f>
        <v>0</v>
      </c>
      <c r="AA551" s="377" t="n">
        <f aca="false">+[1]data1cf!Z551</f>
        <v>0</v>
      </c>
      <c r="AB551" s="377" t="n">
        <f aca="false">+[1]data1cf!AA551</f>
        <v>0</v>
      </c>
      <c r="AC551" s="377" t="n">
        <f aca="false">+[1]data1cf!AB551</f>
        <v>0</v>
      </c>
      <c r="AD551" s="377" t="n">
        <f aca="false">+[1]data1cf!AC551</f>
        <v>0</v>
      </c>
      <c r="AE551" s="377" t="n">
        <f aca="false">+[1]data1cf!AD551</f>
        <v>0</v>
      </c>
      <c r="AF551" s="377" t="n">
        <f aca="false">+[1]data1cf!AE551</f>
        <v>0</v>
      </c>
      <c r="AG551" s="377"/>
      <c r="AH551" s="378" t="n">
        <f aca="false">XNPV(0.1,B551:AF551,$B$1:$AF$1)</f>
        <v>75414.7436501726</v>
      </c>
      <c r="AI551" s="378" t="n">
        <f aca="false">SUMPRODUCT(B551:AA551,$B$1010:$AA$1010)</f>
        <v>165606.628001433</v>
      </c>
      <c r="AJ551" s="379" t="n">
        <f aca="false">SUMPRODUCT(B551:AF551,$B$1012:$AF$1012)</f>
        <v>165148.809689482</v>
      </c>
      <c r="AK551" s="380" t="n">
        <f aca="false">XIRR(B551:AF551,$B$1:$AF$1)</f>
        <v>0.153261907817421</v>
      </c>
      <c r="AL551" s="381" t="n">
        <f aca="false">1-EXP(-(1/0.25)*(AI551/ABS($AI$1010)))</f>
        <v>0.983788248255169</v>
      </c>
    </row>
    <row r="552" customFormat="false" ht="12.75" hidden="false" customHeight="false" outlineLevel="0" collapsed="false">
      <c r="A552" s="371"/>
      <c r="B552" s="377" t="n">
        <f aca="false">+[1]data1cf!A552</f>
        <v>-181762.68704948</v>
      </c>
      <c r="C552" s="377" t="n">
        <f aca="false">+[1]data1cf!B552</f>
        <v>6871.93173428715</v>
      </c>
      <c r="D552" s="377" t="n">
        <f aca="false">+[1]data1cf!C552</f>
        <v>46377.777313217</v>
      </c>
      <c r="E552" s="377" t="n">
        <f aca="false">+[1]data1cf!D552</f>
        <v>46855.999516199</v>
      </c>
      <c r="F552" s="377" t="n">
        <f aca="false">+[1]data1cf!E552</f>
        <v>27345.3965343844</v>
      </c>
      <c r="G552" s="377" t="n">
        <f aca="false">+[1]data1cf!F552</f>
        <v>27168.253102763</v>
      </c>
      <c r="H552" s="377" t="n">
        <f aca="false">+[1]data1cf!G552</f>
        <v>26326.7776918073</v>
      </c>
      <c r="I552" s="377" t="n">
        <f aca="false">+[1]data1cf!H552</f>
        <v>25830.444464672</v>
      </c>
      <c r="J552" s="377" t="n">
        <f aca="false">+[1]data1cf!I552</f>
        <v>26662.2475132327</v>
      </c>
      <c r="K552" s="377" t="n">
        <f aca="false">+[1]data1cf!J552</f>
        <v>27130.1465822976</v>
      </c>
      <c r="L552" s="377" t="n">
        <f aca="false">+[1]data1cf!K552</f>
        <v>27671.8954906543</v>
      </c>
      <c r="M552" s="377" t="n">
        <f aca="false">+[1]data1cf!L552</f>
        <v>28321.5401046719</v>
      </c>
      <c r="N552" s="377" t="n">
        <f aca="false">+[1]data1cf!M552</f>
        <v>29010.7272352395</v>
      </c>
      <c r="O552" s="377" t="n">
        <f aca="false">+[1]data1cf!N552</f>
        <v>29431.5495037573</v>
      </c>
      <c r="P552" s="377" t="n">
        <f aca="false">+[1]data1cf!O552</f>
        <v>38156.777180692</v>
      </c>
      <c r="Q552" s="377" t="n">
        <f aca="false">+[1]data1cf!P552</f>
        <v>46599.0291357867</v>
      </c>
      <c r="R552" s="377" t="n">
        <f aca="false">+[1]data1cf!Q552</f>
        <v>36172.2825396877</v>
      </c>
      <c r="S552" s="377" t="n">
        <f aca="false">+[1]data1cf!R552</f>
        <v>25321.5192904934</v>
      </c>
      <c r="T552" s="377" t="n">
        <f aca="false">+[1]data1cf!S552</f>
        <v>25088.0786215679</v>
      </c>
      <c r="U552" s="377" t="n">
        <f aca="false">+[1]data1cf!T552</f>
        <v>24829.6203660756</v>
      </c>
      <c r="V552" s="377" t="n">
        <f aca="false">+[1]data1cf!U552</f>
        <v>47396.8541412088</v>
      </c>
      <c r="W552" s="377" t="n">
        <f aca="false">+[1]data1cf!V552</f>
        <v>0</v>
      </c>
      <c r="X552" s="377" t="n">
        <f aca="false">+[1]data1cf!W552</f>
        <v>0</v>
      </c>
      <c r="Y552" s="377" t="n">
        <f aca="false">+[1]data1cf!X552</f>
        <v>0</v>
      </c>
      <c r="Z552" s="377" t="n">
        <f aca="false">+[1]data1cf!Y552</f>
        <v>0</v>
      </c>
      <c r="AA552" s="377" t="n">
        <f aca="false">+[1]data1cf!Z552</f>
        <v>0</v>
      </c>
      <c r="AB552" s="377" t="n">
        <f aca="false">+[1]data1cf!AA552</f>
        <v>0</v>
      </c>
      <c r="AC552" s="377" t="n">
        <f aca="false">+[1]data1cf!AB552</f>
        <v>0</v>
      </c>
      <c r="AD552" s="377" t="n">
        <f aca="false">+[1]data1cf!AC552</f>
        <v>0</v>
      </c>
      <c r="AE552" s="377" t="n">
        <f aca="false">+[1]data1cf!AD552</f>
        <v>0</v>
      </c>
      <c r="AF552" s="377" t="n">
        <f aca="false">+[1]data1cf!AE552</f>
        <v>0</v>
      </c>
      <c r="AG552" s="377"/>
      <c r="AH552" s="378" t="n">
        <f aca="false">XNPV(0.1,B552:AF552,$B$1:$AF$1)</f>
        <v>73548.4742931013</v>
      </c>
      <c r="AI552" s="378" t="n">
        <f aca="false">SUMPRODUCT(B552:AA552,$B$1010:$AA$1010)</f>
        <v>161175.983795715</v>
      </c>
      <c r="AJ552" s="379" t="n">
        <f aca="false">SUMPRODUCT(B552:AF552,$B$1012:$AF$1012)</f>
        <v>160730.563549009</v>
      </c>
      <c r="AK552" s="380" t="n">
        <f aca="false">XIRR(B552:AF552,$B$1:$AF$1)</f>
        <v>0.153586211930612</v>
      </c>
      <c r="AL552" s="381" t="n">
        <f aca="false">1-EXP(-(1/0.25)*(AI552/ABS($AI$1010)))</f>
        <v>0.981898098277066</v>
      </c>
    </row>
    <row r="553" customFormat="false" ht="12.75" hidden="false" customHeight="false" outlineLevel="0" collapsed="false">
      <c r="A553" s="371"/>
      <c r="B553" s="377" t="n">
        <f aca="false">+[1]data1cf!A553</f>
        <v>-198158.785642779</v>
      </c>
      <c r="C553" s="377" t="n">
        <f aca="false">+[1]data1cf!B553</f>
        <v>7876.83154486807</v>
      </c>
      <c r="D553" s="377" t="n">
        <f aca="false">+[1]data1cf!C553</f>
        <v>47055.2075729096</v>
      </c>
      <c r="E553" s="377" t="n">
        <f aca="false">+[1]data1cf!D553</f>
        <v>52693.4349735376</v>
      </c>
      <c r="F553" s="377" t="n">
        <f aca="false">+[1]data1cf!E553</f>
        <v>29988.8179409044</v>
      </c>
      <c r="G553" s="377" t="n">
        <f aca="false">+[1]data1cf!F553</f>
        <v>29625.0202505778</v>
      </c>
      <c r="H553" s="377" t="n">
        <f aca="false">+[1]data1cf!G553</f>
        <v>28550.2005448889</v>
      </c>
      <c r="I553" s="377" t="n">
        <f aca="false">+[1]data1cf!H553</f>
        <v>27857.9231610578</v>
      </c>
      <c r="J553" s="377" t="n">
        <f aca="false">+[1]data1cf!I553</f>
        <v>28612.9578348928</v>
      </c>
      <c r="K553" s="377" t="n">
        <f aca="false">+[1]data1cf!J553</f>
        <v>28979.1089970013</v>
      </c>
      <c r="L553" s="377" t="n">
        <f aca="false">+[1]data1cf!K553</f>
        <v>29424.2852274219</v>
      </c>
      <c r="M553" s="377" t="n">
        <f aca="false">+[1]data1cf!L553</f>
        <v>29988.6528960515</v>
      </c>
      <c r="N553" s="377" t="n">
        <f aca="false">+[1]data1cf!M553</f>
        <v>30595.7397867538</v>
      </c>
      <c r="O553" s="377" t="n">
        <f aca="false">+[1]data1cf!N553</f>
        <v>30916.6578439866</v>
      </c>
      <c r="P553" s="377" t="n">
        <f aca="false">+[1]data1cf!O553</f>
        <v>40290.8082484306</v>
      </c>
      <c r="Q553" s="377" t="n">
        <f aca="false">+[1]data1cf!P553</f>
        <v>49411.8247047672</v>
      </c>
      <c r="R553" s="377" t="n">
        <f aca="false">+[1]data1cf!Q553</f>
        <v>38010.5941509099</v>
      </c>
      <c r="S553" s="377" t="n">
        <f aca="false">+[1]data1cf!R553</f>
        <v>26162.3342879679</v>
      </c>
      <c r="T553" s="377" t="n">
        <f aca="false">+[1]data1cf!S553</f>
        <v>25884.7118570791</v>
      </c>
      <c r="U553" s="377" t="n">
        <f aca="false">+[1]data1cf!T553</f>
        <v>25582.0242453463</v>
      </c>
      <c r="V553" s="377" t="n">
        <f aca="false">+[1]data1cf!U553</f>
        <v>50159.1644275078</v>
      </c>
      <c r="W553" s="377" t="n">
        <f aca="false">+[1]data1cf!V553</f>
        <v>0</v>
      </c>
      <c r="X553" s="377" t="n">
        <f aca="false">+[1]data1cf!W553</f>
        <v>0</v>
      </c>
      <c r="Y553" s="377" t="n">
        <f aca="false">+[1]data1cf!X553</f>
        <v>0</v>
      </c>
      <c r="Z553" s="377" t="n">
        <f aca="false">+[1]data1cf!Y553</f>
        <v>0</v>
      </c>
      <c r="AA553" s="377" t="n">
        <f aca="false">+[1]data1cf!Z553</f>
        <v>0</v>
      </c>
      <c r="AB553" s="377" t="n">
        <f aca="false">+[1]data1cf!AA553</f>
        <v>0</v>
      </c>
      <c r="AC553" s="377" t="n">
        <f aca="false">+[1]data1cf!AB553</f>
        <v>0</v>
      </c>
      <c r="AD553" s="377" t="n">
        <f aca="false">+[1]data1cf!AC553</f>
        <v>0</v>
      </c>
      <c r="AE553" s="377" t="n">
        <f aca="false">+[1]data1cf!AD553</f>
        <v>0</v>
      </c>
      <c r="AF553" s="377" t="n">
        <f aca="false">+[1]data1cf!AE553</f>
        <v>0</v>
      </c>
      <c r="AG553" s="377"/>
      <c r="AH553" s="378" t="n">
        <f aca="false">XNPV(0.1,B553:AF553,$B$1:$AF$1)</f>
        <v>74997.1955888459</v>
      </c>
      <c r="AI553" s="378" t="n">
        <f aca="false">SUMPRODUCT(B553:AA553,$B$1010:$AA$1010)</f>
        <v>168140.982757917</v>
      </c>
      <c r="AJ553" s="379" t="n">
        <f aca="false">SUMPRODUCT(B553:AF553,$B$1012:$AF$1012)</f>
        <v>167668.619583721</v>
      </c>
      <c r="AK553" s="380" t="n">
        <f aca="false">XIRR(B553:AF553,$B$1:$AF$1)</f>
        <v>0.150650033350194</v>
      </c>
      <c r="AL553" s="381" t="n">
        <f aca="false">1-EXP(-(1/0.25)*(AI553/ABS($AI$1010)))</f>
        <v>0.984779316859716</v>
      </c>
    </row>
    <row r="554" customFormat="false" ht="12.75" hidden="false" customHeight="false" outlineLevel="0" collapsed="false">
      <c r="A554" s="371"/>
      <c r="B554" s="377" t="n">
        <f aca="false">+[1]data1cf!A554</f>
        <v>-177510.335676004</v>
      </c>
      <c r="C554" s="377" t="n">
        <f aca="false">+[1]data1cf!B554</f>
        <v>10103.2470049541</v>
      </c>
      <c r="D554" s="377" t="n">
        <f aca="false">+[1]data1cf!C554</f>
        <v>50571.2260067452</v>
      </c>
      <c r="E554" s="377" t="n">
        <f aca="false">+[1]data1cf!D554</f>
        <v>49647.7407081409</v>
      </c>
      <c r="F554" s="377" t="n">
        <f aca="false">+[1]data1cf!E554</f>
        <v>26659.821451707</v>
      </c>
      <c r="G554" s="377" t="n">
        <f aca="false">+[1]data1cf!F554</f>
        <v>26531.0870662284</v>
      </c>
      <c r="H554" s="377" t="n">
        <f aca="false">+[1]data1cf!G554</f>
        <v>25750.1298283341</v>
      </c>
      <c r="I554" s="377" t="n">
        <f aca="false">+[1]data1cf!H554</f>
        <v>25304.6149955329</v>
      </c>
      <c r="J554" s="377" t="n">
        <f aca="false">+[1]data1cf!I554</f>
        <v>26156.3280307191</v>
      </c>
      <c r="K554" s="377" t="n">
        <f aca="false">+[1]data1cf!J554</f>
        <v>26650.615563444</v>
      </c>
      <c r="L554" s="377" t="n">
        <f aca="false">+[1]data1cf!K554</f>
        <v>27217.4107324904</v>
      </c>
      <c r="M554" s="377" t="n">
        <f aca="false">+[1]data1cf!L554</f>
        <v>27889.1720429759</v>
      </c>
      <c r="N554" s="377" t="n">
        <f aca="false">+[1]data1cf!M554</f>
        <v>28599.6519869386</v>
      </c>
      <c r="O554" s="377" t="n">
        <f aca="false">+[1]data1cf!N554</f>
        <v>29046.3845540347</v>
      </c>
      <c r="P554" s="377" t="n">
        <f aca="false">+[1]data1cf!O554</f>
        <v>37603.3132032525</v>
      </c>
      <c r="Q554" s="377" t="n">
        <f aca="false">+[1]data1cf!P554</f>
        <v>45869.5266243814</v>
      </c>
      <c r="R554" s="377" t="n">
        <f aca="false">+[1]data1cf!Q554</f>
        <v>35695.5138217897</v>
      </c>
      <c r="S554" s="377" t="n">
        <f aca="false">+[1]data1cf!R554</f>
        <v>25103.4527310003</v>
      </c>
      <c r="T554" s="377" t="n">
        <f aca="false">+[1]data1cf!S554</f>
        <v>24881.4706645648</v>
      </c>
      <c r="U554" s="377" t="n">
        <f aca="false">+[1]data1cf!T554</f>
        <v>24634.4833552057</v>
      </c>
      <c r="V554" s="377" t="n">
        <f aca="false">+[1]data1cf!U554</f>
        <v>46680.445059312</v>
      </c>
      <c r="W554" s="377" t="n">
        <f aca="false">+[1]data1cf!V554</f>
        <v>0</v>
      </c>
      <c r="X554" s="377" t="n">
        <f aca="false">+[1]data1cf!W554</f>
        <v>0</v>
      </c>
      <c r="Y554" s="377" t="n">
        <f aca="false">+[1]data1cf!X554</f>
        <v>0</v>
      </c>
      <c r="Z554" s="377" t="n">
        <f aca="false">+[1]data1cf!Y554</f>
        <v>0</v>
      </c>
      <c r="AA554" s="377" t="n">
        <f aca="false">+[1]data1cf!Z554</f>
        <v>0</v>
      </c>
      <c r="AB554" s="377" t="n">
        <f aca="false">+[1]data1cf!AA554</f>
        <v>0</v>
      </c>
      <c r="AC554" s="377" t="n">
        <f aca="false">+[1]data1cf!AB554</f>
        <v>0</v>
      </c>
      <c r="AD554" s="377" t="n">
        <f aca="false">+[1]data1cf!AC554</f>
        <v>0</v>
      </c>
      <c r="AE554" s="377" t="n">
        <f aca="false">+[1]data1cf!AD554</f>
        <v>0</v>
      </c>
      <c r="AF554" s="377" t="n">
        <f aca="false">+[1]data1cf!AE554</f>
        <v>0</v>
      </c>
      <c r="AG554" s="377"/>
      <c r="AH554" s="378" t="n">
        <f aca="false">XNPV(0.1,B554:AF554,$B$1:$AF$1)</f>
        <v>83191.235473643</v>
      </c>
      <c r="AI554" s="378" t="n">
        <f aca="false">SUMPRODUCT(B554:AA554,$B$1010:$AA$1010)</f>
        <v>170284.73591736</v>
      </c>
      <c r="AJ554" s="379" t="n">
        <f aca="false">SUMPRODUCT(B554:AF554,$B$1012:$AF$1012)</f>
        <v>169842.967033476</v>
      </c>
      <c r="AK554" s="380" t="n">
        <f aca="false">XIRR(B554:AF554,$B$1:$AF$1)</f>
        <v>0.163745030259474</v>
      </c>
      <c r="AL554" s="381" t="n">
        <f aca="false">1-EXP(-(1/0.25)*(AI554/ABS($AI$1010)))</f>
        <v>0.98557018842748</v>
      </c>
    </row>
    <row r="555" customFormat="false" ht="12.75" hidden="false" customHeight="false" outlineLevel="0" collapsed="false">
      <c r="A555" s="371"/>
      <c r="B555" s="377" t="n">
        <f aca="false">+[1]data1cf!A555</f>
        <v>-155859.680806072</v>
      </c>
      <c r="C555" s="377" t="n">
        <f aca="false">+[1]data1cf!B555</f>
        <v>7310.69194217862</v>
      </c>
      <c r="D555" s="377" t="n">
        <f aca="false">+[1]data1cf!C555</f>
        <v>39634.7482855764</v>
      </c>
      <c r="E555" s="377" t="n">
        <f aca="false">+[1]data1cf!D555</f>
        <v>43405.5261731611</v>
      </c>
      <c r="F555" s="377" t="n">
        <f aca="false">+[1]data1cf!E555</f>
        <v>23169.2468968709</v>
      </c>
      <c r="G555" s="377" t="n">
        <f aca="false">+[1]data1cf!F555</f>
        <v>23286.9849824028</v>
      </c>
      <c r="H555" s="377" t="n">
        <f aca="false">+[1]data1cf!G555</f>
        <v>22814.1532880571</v>
      </c>
      <c r="I555" s="377" t="n">
        <f aca="false">+[1]data1cf!H555</f>
        <v>22627.3780137103</v>
      </c>
      <c r="J555" s="377" t="n">
        <f aca="false">+[1]data1cf!I555</f>
        <v>23580.4618461416</v>
      </c>
      <c r="K555" s="377" t="n">
        <f aca="false">+[1]data1cf!J555</f>
        <v>24209.1050491934</v>
      </c>
      <c r="L555" s="377" t="n">
        <f aca="false">+[1]data1cf!K555</f>
        <v>24903.4221227933</v>
      </c>
      <c r="M555" s="377" t="n">
        <f aca="false">+[1]data1cf!L555</f>
        <v>25687.7895939728</v>
      </c>
      <c r="N555" s="377" t="n">
        <f aca="false">+[1]data1cf!M555</f>
        <v>26506.6809351928</v>
      </c>
      <c r="O555" s="377" t="n">
        <f aca="false">+[1]data1cf!N555</f>
        <v>27085.3346167098</v>
      </c>
      <c r="P555" s="377" t="n">
        <f aca="false">+[1]data1cf!O555</f>
        <v>34785.3763711203</v>
      </c>
      <c r="Q555" s="377" t="n">
        <f aca="false">+[1]data1cf!P555</f>
        <v>42155.2975510968</v>
      </c>
      <c r="R555" s="377" t="n">
        <f aca="false">+[1]data1cf!Q555</f>
        <v>33268.0674380367</v>
      </c>
      <c r="S555" s="377" t="n">
        <f aca="false">+[1]data1cf!R555</f>
        <v>23993.1766969672</v>
      </c>
      <c r="T555" s="377" t="n">
        <f aca="false">+[1]data1cf!S555</f>
        <v>23829.5355873371</v>
      </c>
      <c r="U555" s="377" t="n">
        <f aca="false">+[1]data1cf!T555</f>
        <v>23640.9520818853</v>
      </c>
      <c r="V555" s="377" t="n">
        <f aca="false">+[1]data1cf!U555</f>
        <v>43032.8805907272</v>
      </c>
      <c r="W555" s="377" t="n">
        <f aca="false">+[1]data1cf!V555</f>
        <v>0</v>
      </c>
      <c r="X555" s="377" t="n">
        <f aca="false">+[1]data1cf!W555</f>
        <v>0</v>
      </c>
      <c r="Y555" s="377" t="n">
        <f aca="false">+[1]data1cf!X555</f>
        <v>0</v>
      </c>
      <c r="Z555" s="377" t="n">
        <f aca="false">+[1]data1cf!Y555</f>
        <v>0</v>
      </c>
      <c r="AA555" s="377" t="n">
        <f aca="false">+[1]data1cf!Z555</f>
        <v>0</v>
      </c>
      <c r="AB555" s="377" t="n">
        <f aca="false">+[1]data1cf!AA555</f>
        <v>0</v>
      </c>
      <c r="AC555" s="377" t="n">
        <f aca="false">+[1]data1cf!AB555</f>
        <v>0</v>
      </c>
      <c r="AD555" s="377" t="n">
        <f aca="false">+[1]data1cf!AC555</f>
        <v>0</v>
      </c>
      <c r="AE555" s="377" t="n">
        <f aca="false">+[1]data1cf!AD555</f>
        <v>0</v>
      </c>
      <c r="AF555" s="377" t="n">
        <f aca="false">+[1]data1cf!AE555</f>
        <v>0</v>
      </c>
      <c r="AG555" s="377"/>
      <c r="AH555" s="378" t="n">
        <f aca="false">XNPV(0.1,B555:AF555,$B$1:$AF$1)</f>
        <v>72750.0228894984</v>
      </c>
      <c r="AI555" s="378" t="n">
        <f aca="false">SUMPRODUCT(B555:AA555,$B$1010:$AA$1010)</f>
        <v>151906.603311541</v>
      </c>
      <c r="AJ555" s="379" t="n">
        <f aca="false">SUMPRODUCT(B555:AF555,$B$1012:$AF$1012)</f>
        <v>151502.77814516</v>
      </c>
      <c r="AK555" s="380" t="n">
        <f aca="false">XIRR(B555:AF555,$B$1:$AF$1)</f>
        <v>0.160759859403179</v>
      </c>
      <c r="AL555" s="381" t="n">
        <f aca="false">1-EXP(-(1/0.25)*(AI555/ABS($AI$1010)))</f>
        <v>0.977200564115942</v>
      </c>
    </row>
    <row r="556" customFormat="false" ht="12.75" hidden="false" customHeight="false" outlineLevel="0" collapsed="false">
      <c r="A556" s="371"/>
      <c r="B556" s="377" t="n">
        <f aca="false">+[1]data1cf!A556</f>
        <v>-168165.375346486</v>
      </c>
      <c r="C556" s="377" t="n">
        <f aca="false">+[1]data1cf!B556</f>
        <v>13352.7691027318</v>
      </c>
      <c r="D556" s="377" t="n">
        <f aca="false">+[1]data1cf!C556</f>
        <v>45172.9572100457</v>
      </c>
      <c r="E556" s="377" t="n">
        <f aca="false">+[1]data1cf!D556</f>
        <v>44497.3916952543</v>
      </c>
      <c r="F556" s="377" t="n">
        <f aca="false">+[1]data1cf!E556</f>
        <v>25153.2027864458</v>
      </c>
      <c r="G556" s="377" t="n">
        <f aca="false">+[1]data1cf!F556</f>
        <v>25130.8520405269</v>
      </c>
      <c r="H556" s="377" t="n">
        <f aca="false">+[1]data1cf!G556</f>
        <v>24482.8894394354</v>
      </c>
      <c r="I556" s="377" t="n">
        <f aca="false">+[1]data1cf!H556</f>
        <v>24149.0530257843</v>
      </c>
      <c r="J556" s="377" t="n">
        <f aca="false">+[1]data1cf!I556</f>
        <v>25044.5202145752</v>
      </c>
      <c r="K556" s="377" t="n">
        <f aca="false">+[1]data1cf!J556</f>
        <v>25596.7989912968</v>
      </c>
      <c r="L556" s="377" t="n">
        <f aca="false">+[1]data1cf!K556</f>
        <v>26218.6357813176</v>
      </c>
      <c r="M556" s="377" t="n">
        <f aca="false">+[1]data1cf!L556</f>
        <v>26939.0007072995</v>
      </c>
      <c r="N556" s="377" t="n">
        <f aca="false">+[1]data1cf!M556</f>
        <v>27696.2737026838</v>
      </c>
      <c r="O556" s="377" t="n">
        <f aca="false">+[1]data1cf!N556</f>
        <v>28199.9466989861</v>
      </c>
      <c r="P556" s="377" t="n">
        <f aca="false">+[1]data1cf!O556</f>
        <v>36387.0216838706</v>
      </c>
      <c r="Q556" s="377" t="n">
        <f aca="false">+[1]data1cf!P556</f>
        <v>44266.3731145635</v>
      </c>
      <c r="R556" s="377" t="n">
        <f aca="false">+[1]data1cf!Q556</f>
        <v>34647.7676776439</v>
      </c>
      <c r="S556" s="377" t="n">
        <f aca="false">+[1]data1cf!R556</f>
        <v>24624.2300213324</v>
      </c>
      <c r="T556" s="377" t="n">
        <f aca="false">+[1]data1cf!S556</f>
        <v>24427.4293607346</v>
      </c>
      <c r="U556" s="377" t="n">
        <f aca="false">+[1]data1cf!T556</f>
        <v>24205.6505835832</v>
      </c>
      <c r="V556" s="377" t="n">
        <f aca="false">+[1]data1cf!U556</f>
        <v>45106.0656484783</v>
      </c>
      <c r="W556" s="377" t="n">
        <f aca="false">+[1]data1cf!V556</f>
        <v>0</v>
      </c>
      <c r="X556" s="377" t="n">
        <f aca="false">+[1]data1cf!W556</f>
        <v>0</v>
      </c>
      <c r="Y556" s="377" t="n">
        <f aca="false">+[1]data1cf!X556</f>
        <v>0</v>
      </c>
      <c r="Z556" s="377" t="n">
        <f aca="false">+[1]data1cf!Y556</f>
        <v>0</v>
      </c>
      <c r="AA556" s="377" t="n">
        <f aca="false">+[1]data1cf!Z556</f>
        <v>0</v>
      </c>
      <c r="AB556" s="377" t="n">
        <f aca="false">+[1]data1cf!AA556</f>
        <v>0</v>
      </c>
      <c r="AC556" s="377" t="n">
        <f aca="false">+[1]data1cf!AB556</f>
        <v>0</v>
      </c>
      <c r="AD556" s="377" t="n">
        <f aca="false">+[1]data1cf!AC556</f>
        <v>0</v>
      </c>
      <c r="AE556" s="377" t="n">
        <f aca="false">+[1]data1cf!AD556</f>
        <v>0</v>
      </c>
      <c r="AF556" s="377" t="n">
        <f aca="false">+[1]data1cf!AE556</f>
        <v>0</v>
      </c>
      <c r="AG556" s="377"/>
      <c r="AH556" s="378" t="n">
        <f aca="false">XNPV(0.1,B556:AF556,$B$1:$AF$1)</f>
        <v>80329.6017202168</v>
      </c>
      <c r="AI556" s="378" t="n">
        <f aca="false">SUMPRODUCT(B556:AA556,$B$1010:$AA$1010)</f>
        <v>163881.279289941</v>
      </c>
      <c r="AJ556" s="379" t="n">
        <f aca="false">SUMPRODUCT(B556:AF556,$B$1012:$AF$1012)</f>
        <v>163456.377400638</v>
      </c>
      <c r="AK556" s="380" t="n">
        <f aca="false">XIRR(B556:AF556,$B$1:$AF$1)</f>
        <v>0.164500010930321</v>
      </c>
      <c r="AL556" s="381" t="n">
        <f aca="false">1-EXP(-(1/0.25)*(AI556/ABS($AI$1010)))</f>
        <v>0.98307687460054</v>
      </c>
    </row>
    <row r="557" customFormat="false" ht="12.75" hidden="false" customHeight="false" outlineLevel="0" collapsed="false">
      <c r="A557" s="371"/>
      <c r="B557" s="377" t="n">
        <f aca="false">+[1]data1cf!A557</f>
        <v>-158876.333297367</v>
      </c>
      <c r="C557" s="377" t="n">
        <f aca="false">+[1]data1cf!B557</f>
        <v>5952.13285537613</v>
      </c>
      <c r="D557" s="377" t="n">
        <f aca="false">+[1]data1cf!C557</f>
        <v>42901.1652295652</v>
      </c>
      <c r="E557" s="377" t="n">
        <f aca="false">+[1]data1cf!D557</f>
        <v>43690.5333593417</v>
      </c>
      <c r="F557" s="377" t="n">
        <f aca="false">+[1]data1cf!E557</f>
        <v>23655.5994109246</v>
      </c>
      <c r="G557" s="377" t="n">
        <f aca="false">+[1]data1cf!F557</f>
        <v>23738.9957272038</v>
      </c>
      <c r="H557" s="377" t="n">
        <f aca="false">+[1]data1cf!G557</f>
        <v>23223.2319509345</v>
      </c>
      <c r="I557" s="377" t="n">
        <f aca="false">+[1]data1cf!H557</f>
        <v>23000.4056962226</v>
      </c>
      <c r="J557" s="377" t="n">
        <f aca="false">+[1]data1cf!I557</f>
        <v>23939.3652229509</v>
      </c>
      <c r="K557" s="377" t="n">
        <f aca="false">+[1]data1cf!J557</f>
        <v>24549.2882362417</v>
      </c>
      <c r="L557" s="377" t="n">
        <f aca="false">+[1]data1cf!K557</f>
        <v>25225.8372897345</v>
      </c>
      <c r="M557" s="377" t="n">
        <f aca="false">+[1]data1cf!L557</f>
        <v>25994.5149973832</v>
      </c>
      <c r="N557" s="377" t="n">
        <f aca="false">+[1]data1cf!M557</f>
        <v>26798.3010443946</v>
      </c>
      <c r="O557" s="377" t="n">
        <f aca="false">+[1]data1cf!N557</f>
        <v>27358.5737503308</v>
      </c>
      <c r="P557" s="377" t="n">
        <f aca="false">+[1]data1cf!O557</f>
        <v>35178.0081975493</v>
      </c>
      <c r="Q557" s="377" t="n">
        <f aca="false">+[1]data1cf!P557</f>
        <v>42672.8125387254</v>
      </c>
      <c r="R557" s="377" t="n">
        <f aca="false">+[1]data1cf!Q557</f>
        <v>33606.2910264237</v>
      </c>
      <c r="S557" s="377" t="n">
        <f aca="false">+[1]data1cf!R557</f>
        <v>24147.8748797341</v>
      </c>
      <c r="T557" s="377" t="n">
        <f aca="false">+[1]data1cf!S557</f>
        <v>23976.104944729</v>
      </c>
      <c r="U557" s="377" t="n">
        <f aca="false">+[1]data1cf!T557</f>
        <v>23779.3838572218</v>
      </c>
      <c r="V557" s="377" t="n">
        <f aca="false">+[1]data1cf!U557</f>
        <v>43541.1069934581</v>
      </c>
      <c r="W557" s="377" t="n">
        <f aca="false">+[1]data1cf!V557</f>
        <v>0</v>
      </c>
      <c r="X557" s="377" t="n">
        <f aca="false">+[1]data1cf!W557</f>
        <v>0</v>
      </c>
      <c r="Y557" s="377" t="n">
        <f aca="false">+[1]data1cf!X557</f>
        <v>0</v>
      </c>
      <c r="Z557" s="377" t="n">
        <f aca="false">+[1]data1cf!Y557</f>
        <v>0</v>
      </c>
      <c r="AA557" s="377" t="n">
        <f aca="false">+[1]data1cf!Z557</f>
        <v>0</v>
      </c>
      <c r="AB557" s="377" t="n">
        <f aca="false">+[1]data1cf!AA557</f>
        <v>0</v>
      </c>
      <c r="AC557" s="377" t="n">
        <f aca="false">+[1]data1cf!AB557</f>
        <v>0</v>
      </c>
      <c r="AD557" s="377" t="n">
        <f aca="false">+[1]data1cf!AC557</f>
        <v>0</v>
      </c>
      <c r="AE557" s="377" t="n">
        <f aca="false">+[1]data1cf!AD557</f>
        <v>0</v>
      </c>
      <c r="AF557" s="377" t="n">
        <f aca="false">+[1]data1cf!AE557</f>
        <v>0</v>
      </c>
      <c r="AG557" s="377"/>
      <c r="AH557" s="378" t="n">
        <f aca="false">XNPV(0.1,B557:AF557,$B$1:$AF$1)</f>
        <v>73616.6359424148</v>
      </c>
      <c r="AI557" s="378" t="n">
        <f aca="false">SUMPRODUCT(B557:AA557,$B$1010:$AA$1010)</f>
        <v>153877.943242137</v>
      </c>
      <c r="AJ557" s="379" t="n">
        <f aca="false">SUMPRODUCT(B557:AF557,$B$1012:$AF$1012)</f>
        <v>153468.833884266</v>
      </c>
      <c r="AK557" s="380" t="n">
        <f aca="false">XIRR(B557:AF557,$B$1:$AF$1)</f>
        <v>0.160541060034441</v>
      </c>
      <c r="AL557" s="381" t="n">
        <f aca="false">1-EXP(-(1/0.25)*(AI557/ABS($AI$1010)))</f>
        <v>0.978292272337454</v>
      </c>
    </row>
    <row r="558" customFormat="false" ht="12.75" hidden="false" customHeight="false" outlineLevel="0" collapsed="false">
      <c r="A558" s="371"/>
      <c r="B558" s="377" t="n">
        <f aca="false">+[1]data1cf!A558</f>
        <v>-180372.587554521</v>
      </c>
      <c r="C558" s="377" t="n">
        <f aca="false">+[1]data1cf!B558</f>
        <v>6951.88422702182</v>
      </c>
      <c r="D558" s="377" t="n">
        <f aca="false">+[1]data1cf!C558</f>
        <v>44268.3935250661</v>
      </c>
      <c r="E558" s="377" t="n">
        <f aca="false">+[1]data1cf!D558</f>
        <v>45585.4745208334</v>
      </c>
      <c r="F558" s="377" t="n">
        <f aca="false">+[1]data1cf!E558</f>
        <v>27121.2810997732</v>
      </c>
      <c r="G558" s="377" t="n">
        <f aca="false">+[1]data1cf!F558</f>
        <v>26959.9626517158</v>
      </c>
      <c r="H558" s="377" t="n">
        <f aca="false">+[1]data1cf!G558</f>
        <v>26138.2707145185</v>
      </c>
      <c r="I558" s="377" t="n">
        <f aca="false">+[1]data1cf!H558</f>
        <v>25658.550090175</v>
      </c>
      <c r="J558" s="377" t="n">
        <f aca="false">+[1]data1cf!I558</f>
        <v>26496.8617406649</v>
      </c>
      <c r="K558" s="377" t="n">
        <f aca="false">+[1]data1cf!J558</f>
        <v>26973.3872346849</v>
      </c>
      <c r="L558" s="377" t="n">
        <f aca="false">+[1]data1cf!K558</f>
        <v>27523.3238000056</v>
      </c>
      <c r="M558" s="377" t="n">
        <f aca="false">+[1]data1cf!L558</f>
        <v>28180.1983924255</v>
      </c>
      <c r="N558" s="377" t="n">
        <f aca="false">+[1]data1cf!M558</f>
        <v>28876.3461728895</v>
      </c>
      <c r="O558" s="377" t="n">
        <f aca="false">+[1]data1cf!N558</f>
        <v>29305.6385535417</v>
      </c>
      <c r="P558" s="377" t="n">
        <f aca="false">+[1]data1cf!O558</f>
        <v>37975.8490475382</v>
      </c>
      <c r="Q558" s="377" t="n">
        <f aca="false">+[1]data1cf!P558</f>
        <v>46360.5537644894</v>
      </c>
      <c r="R558" s="377" t="n">
        <f aca="false">+[1]data1cf!Q558</f>
        <v>36016.4261920453</v>
      </c>
      <c r="S558" s="377" t="n">
        <f aca="false">+[1]data1cf!R558</f>
        <v>25250.2330331748</v>
      </c>
      <c r="T558" s="377" t="n">
        <f aca="false">+[1]data1cf!S558</f>
        <v>25020.5381971155</v>
      </c>
      <c r="U558" s="377" t="n">
        <f aca="false">+[1]data1cf!T558</f>
        <v>24765.8298096436</v>
      </c>
      <c r="V558" s="377" t="n">
        <f aca="false">+[1]data1cf!U558</f>
        <v>47162.6590299718</v>
      </c>
      <c r="W558" s="377" t="n">
        <f aca="false">+[1]data1cf!V558</f>
        <v>0</v>
      </c>
      <c r="X558" s="377" t="n">
        <f aca="false">+[1]data1cf!W558</f>
        <v>0</v>
      </c>
      <c r="Y558" s="377" t="n">
        <f aca="false">+[1]data1cf!X558</f>
        <v>0</v>
      </c>
      <c r="Z558" s="377" t="n">
        <f aca="false">+[1]data1cf!Y558</f>
        <v>0</v>
      </c>
      <c r="AA558" s="377" t="n">
        <f aca="false">+[1]data1cf!Z558</f>
        <v>0</v>
      </c>
      <c r="AB558" s="377" t="n">
        <f aca="false">+[1]data1cf!AA558</f>
        <v>0</v>
      </c>
      <c r="AC558" s="377" t="n">
        <f aca="false">+[1]data1cf!AB558</f>
        <v>0</v>
      </c>
      <c r="AD558" s="377" t="n">
        <f aca="false">+[1]data1cf!AC558</f>
        <v>0</v>
      </c>
      <c r="AE558" s="377" t="n">
        <f aca="false">+[1]data1cf!AD558</f>
        <v>0</v>
      </c>
      <c r="AF558" s="377" t="n">
        <f aca="false">+[1]data1cf!AE558</f>
        <v>0</v>
      </c>
      <c r="AG558" s="377"/>
      <c r="AH558" s="378" t="n">
        <f aca="false">XNPV(0.1,B558:AF558,$B$1:$AF$1)</f>
        <v>71297.8236648841</v>
      </c>
      <c r="AI558" s="378" t="n">
        <f aca="false">SUMPRODUCT(B558:AA558,$B$1010:$AA$1010)</f>
        <v>158235.061022468</v>
      </c>
      <c r="AJ558" s="379" t="n">
        <f aca="false">SUMPRODUCT(B558:AF558,$B$1012:$AF$1012)</f>
        <v>157792.755015333</v>
      </c>
      <c r="AK558" s="380" t="n">
        <f aca="false">XIRR(B558:AF558,$B$1:$AF$1)</f>
        <v>0.152005842302071</v>
      </c>
      <c r="AL558" s="381" t="n">
        <f aca="false">1-EXP(-(1/0.25)*(AI558/ABS($AI$1010)))</f>
        <v>0.980523320833504</v>
      </c>
    </row>
    <row r="559" customFormat="false" ht="12.75" hidden="false" customHeight="false" outlineLevel="0" collapsed="false">
      <c r="A559" s="371"/>
      <c r="B559" s="377" t="n">
        <f aca="false">+[1]data1cf!A559</f>
        <v>-159841.501009965</v>
      </c>
      <c r="C559" s="377" t="n">
        <f aca="false">+[1]data1cf!B559</f>
        <v>8879.25901529011</v>
      </c>
      <c r="D559" s="377" t="n">
        <f aca="false">+[1]data1cf!C559</f>
        <v>43705.3365256937</v>
      </c>
      <c r="E559" s="377" t="n">
        <f aca="false">+[1]data1cf!D559</f>
        <v>41929.8069861109</v>
      </c>
      <c r="F559" s="377" t="n">
        <f aca="false">+[1]data1cf!E559</f>
        <v>23811.2062449434</v>
      </c>
      <c r="G559" s="377" t="n">
        <f aca="false">+[1]data1cf!F559</f>
        <v>23883.6150288596</v>
      </c>
      <c r="H559" s="377" t="n">
        <f aca="false">+[1]data1cf!G559</f>
        <v>23354.1152788822</v>
      </c>
      <c r="I559" s="377" t="n">
        <f aca="false">+[1]data1cf!H559</f>
        <v>23119.7546355203</v>
      </c>
      <c r="J559" s="377" t="n">
        <f aca="false">+[1]data1cf!I559</f>
        <v>24054.1951386399</v>
      </c>
      <c r="K559" s="377" t="n">
        <f aca="false">+[1]data1cf!J559</f>
        <v>24658.1286908367</v>
      </c>
      <c r="L559" s="377" t="n">
        <f aca="false">+[1]data1cf!K559</f>
        <v>25328.9929266802</v>
      </c>
      <c r="M559" s="377" t="n">
        <f aca="false">+[1]data1cf!L559</f>
        <v>26092.6507478084</v>
      </c>
      <c r="N559" s="377" t="n">
        <f aca="false">+[1]data1cf!M559</f>
        <v>26891.6039072726</v>
      </c>
      <c r="O559" s="377" t="n">
        <f aca="false">+[1]data1cf!N559</f>
        <v>27445.9956825387</v>
      </c>
      <c r="P559" s="377" t="n">
        <f aca="false">+[1]data1cf!O559</f>
        <v>35303.6294160693</v>
      </c>
      <c r="Q559" s="377" t="n">
        <f aca="false">+[1]data1cf!P559</f>
        <v>42838.38970026</v>
      </c>
      <c r="R559" s="377" t="n">
        <f aca="false">+[1]data1cf!Q559</f>
        <v>33714.5045140865</v>
      </c>
      <c r="S559" s="377" t="n">
        <f aca="false">+[1]data1cf!R559</f>
        <v>24197.3700375738</v>
      </c>
      <c r="T559" s="377" t="n">
        <f aca="false">+[1]data1cf!S559</f>
        <v>24022.9993125155</v>
      </c>
      <c r="U559" s="377" t="n">
        <f aca="false">+[1]data1cf!T559</f>
        <v>23823.674633285</v>
      </c>
      <c r="V559" s="377" t="n">
        <f aca="false">+[1]data1cf!U559</f>
        <v>43703.7123038217</v>
      </c>
      <c r="W559" s="377" t="n">
        <f aca="false">+[1]data1cf!V559</f>
        <v>0</v>
      </c>
      <c r="X559" s="377" t="n">
        <f aca="false">+[1]data1cf!W559</f>
        <v>0</v>
      </c>
      <c r="Y559" s="377" t="n">
        <f aca="false">+[1]data1cf!X559</f>
        <v>0</v>
      </c>
      <c r="Z559" s="377" t="n">
        <f aca="false">+[1]data1cf!Y559</f>
        <v>0</v>
      </c>
      <c r="AA559" s="377" t="n">
        <f aca="false">+[1]data1cf!Z559</f>
        <v>0</v>
      </c>
      <c r="AB559" s="377" t="n">
        <f aca="false">+[1]data1cf!AA559</f>
        <v>0</v>
      </c>
      <c r="AC559" s="377" t="n">
        <f aca="false">+[1]data1cf!AB559</f>
        <v>0</v>
      </c>
      <c r="AD559" s="377" t="n">
        <f aca="false">+[1]data1cf!AC559</f>
        <v>0</v>
      </c>
      <c r="AE559" s="377" t="n">
        <f aca="false">+[1]data1cf!AD559</f>
        <v>0</v>
      </c>
      <c r="AF559" s="377" t="n">
        <f aca="false">+[1]data1cf!AE559</f>
        <v>0</v>
      </c>
      <c r="AG559" s="377"/>
      <c r="AH559" s="378" t="n">
        <f aca="false">XNPV(0.1,B559:AF559,$B$1:$AF$1)</f>
        <v>75360.0288546491</v>
      </c>
      <c r="AI559" s="378" t="n">
        <f aca="false">SUMPRODUCT(B559:AA559,$B$1010:$AA$1010)</f>
        <v>155907.323572365</v>
      </c>
      <c r="AJ559" s="379" t="n">
        <f aca="false">SUMPRODUCT(B559:AF559,$B$1012:$AF$1012)</f>
        <v>155496.819119217</v>
      </c>
      <c r="AK559" s="380" t="n">
        <f aca="false">XIRR(B559:AF559,$B$1:$AF$1)</f>
        <v>0.162221840030345</v>
      </c>
      <c r="AL559" s="381" t="n">
        <f aca="false">1-EXP(-(1/0.25)*(AI559/ABS($AI$1010)))</f>
        <v>0.979361543053129</v>
      </c>
    </row>
    <row r="560" customFormat="false" ht="12.75" hidden="false" customHeight="false" outlineLevel="0" collapsed="false">
      <c r="A560" s="371"/>
      <c r="B560" s="377" t="n">
        <f aca="false">+[1]data1cf!A560</f>
        <v>-189362.784454069</v>
      </c>
      <c r="C560" s="377" t="n">
        <f aca="false">+[1]data1cf!B560</f>
        <v>10929.0271750808</v>
      </c>
      <c r="D560" s="377" t="n">
        <f aca="false">+[1]data1cf!C560</f>
        <v>48355.1648918442</v>
      </c>
      <c r="E560" s="377" t="n">
        <f aca="false">+[1]data1cf!D560</f>
        <v>46664.1272901296</v>
      </c>
      <c r="F560" s="377" t="n">
        <f aca="false">+[1]data1cf!E560</f>
        <v>28570.7038876312</v>
      </c>
      <c r="G560" s="377" t="n">
        <f aca="false">+[1]data1cf!F560</f>
        <v>28307.040450103</v>
      </c>
      <c r="H560" s="377" t="n">
        <f aca="false">+[1]data1cf!G560</f>
        <v>27357.4027614757</v>
      </c>
      <c r="I560" s="377" t="n">
        <f aca="false">+[1]data1cf!H560</f>
        <v>26770.2433741856</v>
      </c>
      <c r="J560" s="377" t="n">
        <f aca="false">+[1]data1cf!I560</f>
        <v>27566.461913286</v>
      </c>
      <c r="K560" s="377" t="n">
        <f aca="false">+[1]data1cf!J560</f>
        <v>27987.1976892552</v>
      </c>
      <c r="L560" s="377" t="n">
        <f aca="false">+[1]data1cf!K560</f>
        <v>28484.1821827873</v>
      </c>
      <c r="M560" s="377" t="n">
        <f aca="false">+[1]data1cf!L560</f>
        <v>29094.2983024115</v>
      </c>
      <c r="N560" s="377" t="n">
        <f aca="false">+[1]data1cf!M560</f>
        <v>29745.4294395754</v>
      </c>
      <c r="O560" s="377" t="n">
        <f aca="false">+[1]data1cf!N560</f>
        <v>30119.9430248064</v>
      </c>
      <c r="P560" s="377" t="n">
        <f aca="false">+[1]data1cf!O560</f>
        <v>39145.9664007338</v>
      </c>
      <c r="Q560" s="377" t="n">
        <f aca="false">+[1]data1cf!P560</f>
        <v>47902.846637359</v>
      </c>
      <c r="R560" s="377" t="n">
        <f aca="false">+[1]data1cf!Q560</f>
        <v>37024.3966707277</v>
      </c>
      <c r="S560" s="377" t="n">
        <f aca="false">+[1]data1cf!R560</f>
        <v>25711.2629751684</v>
      </c>
      <c r="T560" s="377" t="n">
        <f aca="false">+[1]data1cf!S560</f>
        <v>25457.3426968699</v>
      </c>
      <c r="U560" s="377" t="n">
        <f aca="false">+[1]data1cf!T560</f>
        <v>25178.3827705896</v>
      </c>
      <c r="V560" s="377" t="n">
        <f aca="false">+[1]data1cf!U560</f>
        <v>48677.2701571357</v>
      </c>
      <c r="W560" s="377" t="n">
        <f aca="false">+[1]data1cf!V560</f>
        <v>0</v>
      </c>
      <c r="X560" s="377" t="n">
        <f aca="false">+[1]data1cf!W560</f>
        <v>0</v>
      </c>
      <c r="Y560" s="377" t="n">
        <f aca="false">+[1]data1cf!X560</f>
        <v>0</v>
      </c>
      <c r="Z560" s="377" t="n">
        <f aca="false">+[1]data1cf!Y560</f>
        <v>0</v>
      </c>
      <c r="AA560" s="377" t="n">
        <f aca="false">+[1]data1cf!Z560</f>
        <v>0</v>
      </c>
      <c r="AB560" s="377" t="n">
        <f aca="false">+[1]data1cf!AA560</f>
        <v>0</v>
      </c>
      <c r="AC560" s="377" t="n">
        <f aca="false">+[1]data1cf!AB560</f>
        <v>0</v>
      </c>
      <c r="AD560" s="377" t="n">
        <f aca="false">+[1]data1cf!AC560</f>
        <v>0</v>
      </c>
      <c r="AE560" s="377" t="n">
        <f aca="false">+[1]data1cf!AD560</f>
        <v>0</v>
      </c>
      <c r="AF560" s="377" t="n">
        <f aca="false">+[1]data1cf!AE560</f>
        <v>0</v>
      </c>
      <c r="AG560" s="377"/>
      <c r="AH560" s="378" t="n">
        <f aca="false">XNPV(0.1,B560:AF560,$B$1:$AF$1)</f>
        <v>76682.6277172486</v>
      </c>
      <c r="AI560" s="378" t="n">
        <f aca="false">SUMPRODUCT(B560:AA560,$B$1010:$AA$1010)</f>
        <v>166844.305511752</v>
      </c>
      <c r="AJ560" s="379" t="n">
        <f aca="false">SUMPRODUCT(B560:AF560,$B$1012:$AF$1012)</f>
        <v>166386.545026619</v>
      </c>
      <c r="AK560" s="380" t="n">
        <f aca="false">XIRR(B560:AF560,$B$1:$AF$1)</f>
        <v>0.154493223352587</v>
      </c>
      <c r="AL560" s="381" t="n">
        <f aca="false">1-EXP(-(1/0.25)*(AI560/ABS($AI$1010)))</f>
        <v>0.984280058276002</v>
      </c>
    </row>
    <row r="561" customFormat="false" ht="12.75" hidden="false" customHeight="false" outlineLevel="0" collapsed="false">
      <c r="A561" s="371"/>
      <c r="B561" s="377" t="n">
        <f aca="false">+[1]data1cf!A561</f>
        <v>-171717.140489604</v>
      </c>
      <c r="C561" s="377" t="n">
        <f aca="false">+[1]data1cf!B561</f>
        <v>9328.06049054799</v>
      </c>
      <c r="D561" s="377" t="n">
        <f aca="false">+[1]data1cf!C561</f>
        <v>47794.127263282</v>
      </c>
      <c r="E561" s="377" t="n">
        <f aca="false">+[1]data1cf!D561</f>
        <v>44941.9507808003</v>
      </c>
      <c r="F561" s="377" t="n">
        <f aca="false">+[1]data1cf!E561</f>
        <v>25725.8275457338</v>
      </c>
      <c r="G561" s="377" t="n">
        <f aca="false">+[1]data1cf!F561</f>
        <v>25663.043273137</v>
      </c>
      <c r="H561" s="377" t="n">
        <f aca="false">+[1]data1cf!G561</f>
        <v>24964.5330294061</v>
      </c>
      <c r="I561" s="377" t="n">
        <f aca="false">+[1]data1cf!H561</f>
        <v>24588.2506874266</v>
      </c>
      <c r="J561" s="377" t="n">
        <f aca="false">+[1]data1cf!I561</f>
        <v>25467.0881129913</v>
      </c>
      <c r="K561" s="377" t="n">
        <f aca="false">+[1]data1cf!J561</f>
        <v>25997.3259958224</v>
      </c>
      <c r="L561" s="377" t="n">
        <f aca="false">+[1]data1cf!K561</f>
        <v>26598.2429634038</v>
      </c>
      <c r="M561" s="377" t="n">
        <f aca="false">+[1]data1cf!L561</f>
        <v>27300.134977649</v>
      </c>
      <c r="N561" s="377" t="n">
        <f aca="false">+[1]data1cf!M561</f>
        <v>28039.6232074357</v>
      </c>
      <c r="O561" s="377" t="n">
        <f aca="false">+[1]data1cf!N561</f>
        <v>28521.6546959565</v>
      </c>
      <c r="P561" s="377" t="n">
        <f aca="false">+[1]data1cf!O561</f>
        <v>36849.3009948662</v>
      </c>
      <c r="Q561" s="377" t="n">
        <f aca="false">+[1]data1cf!P561</f>
        <v>44875.6881415362</v>
      </c>
      <c r="R561" s="377" t="n">
        <f aca="false">+[1]data1cf!Q561</f>
        <v>35045.9874776637</v>
      </c>
      <c r="S561" s="377" t="n">
        <f aca="false">+[1]data1cf!R561</f>
        <v>24806.3695335369</v>
      </c>
      <c r="T561" s="377" t="n">
        <f aca="false">+[1]data1cf!S561</f>
        <v>24599.998105771</v>
      </c>
      <c r="U561" s="377" t="n">
        <f aca="false">+[1]data1cf!T561</f>
        <v>24368.6382514564</v>
      </c>
      <c r="V561" s="377" t="n">
        <f aca="false">+[1]data1cf!U561</f>
        <v>45704.4444233757</v>
      </c>
      <c r="W561" s="377" t="n">
        <f aca="false">+[1]data1cf!V561</f>
        <v>0</v>
      </c>
      <c r="X561" s="377" t="n">
        <f aca="false">+[1]data1cf!W561</f>
        <v>0</v>
      </c>
      <c r="Y561" s="377" t="n">
        <f aca="false">+[1]data1cf!X561</f>
        <v>0</v>
      </c>
      <c r="Z561" s="377" t="n">
        <f aca="false">+[1]data1cf!Y561</f>
        <v>0</v>
      </c>
      <c r="AA561" s="377" t="n">
        <f aca="false">+[1]data1cf!Z561</f>
        <v>0</v>
      </c>
      <c r="AB561" s="377" t="n">
        <f aca="false">+[1]data1cf!AA561</f>
        <v>0</v>
      </c>
      <c r="AC561" s="377" t="n">
        <f aca="false">+[1]data1cf!AB561</f>
        <v>0</v>
      </c>
      <c r="AD561" s="377" t="n">
        <f aca="false">+[1]data1cf!AC561</f>
        <v>0</v>
      </c>
      <c r="AE561" s="377" t="n">
        <f aca="false">+[1]data1cf!AD561</f>
        <v>0</v>
      </c>
      <c r="AF561" s="377" t="n">
        <f aca="false">+[1]data1cf!AE561</f>
        <v>0</v>
      </c>
      <c r="AG561" s="377"/>
      <c r="AH561" s="378" t="n">
        <f aca="false">XNPV(0.1,B561:AF561,$B$1:$AF$1)</f>
        <v>78215.2628159946</v>
      </c>
      <c r="AI561" s="378" t="n">
        <f aca="false">SUMPRODUCT(B561:AA561,$B$1010:$AA$1010)</f>
        <v>162889.851826639</v>
      </c>
      <c r="AJ561" s="379" t="n">
        <f aca="false">SUMPRODUCT(B561:AF561,$B$1012:$AF$1012)</f>
        <v>162459.365117995</v>
      </c>
      <c r="AK561" s="380" t="n">
        <f aca="false">XIRR(B561:AF561,$B$1:$AF$1)</f>
        <v>0.160995048172149</v>
      </c>
      <c r="AL561" s="381" t="n">
        <f aca="false">1-EXP(-(1/0.25)*(AI561/ABS($AI$1010)))</f>
        <v>0.982654066448232</v>
      </c>
    </row>
    <row r="562" customFormat="false" ht="12.75" hidden="false" customHeight="false" outlineLevel="0" collapsed="false">
      <c r="A562" s="371"/>
      <c r="B562" s="377" t="n">
        <f aca="false">+[1]data1cf!A562</f>
        <v>-172419.7953449</v>
      </c>
      <c r="C562" s="377" t="n">
        <f aca="false">+[1]data1cf!B562</f>
        <v>3551.48367556983</v>
      </c>
      <c r="D562" s="377" t="n">
        <f aca="false">+[1]data1cf!C562</f>
        <v>45303.8774651072</v>
      </c>
      <c r="E562" s="377" t="n">
        <f aca="false">+[1]data1cf!D562</f>
        <v>45961.3002272559</v>
      </c>
      <c r="F562" s="377" t="n">
        <f aca="false">+[1]data1cf!E562</f>
        <v>25839.1113781843</v>
      </c>
      <c r="G562" s="377" t="n">
        <f aca="false">+[1]data1cf!F562</f>
        <v>25768.3280367605</v>
      </c>
      <c r="H562" s="377" t="n">
        <f aca="false">+[1]data1cf!G562</f>
        <v>25059.8178225662</v>
      </c>
      <c r="I562" s="377" t="n">
        <f aca="false">+[1]data1cf!H562</f>
        <v>24675.1382931529</v>
      </c>
      <c r="J562" s="377" t="n">
        <f aca="false">+[1]data1cf!I562</f>
        <v>25550.6858097843</v>
      </c>
      <c r="K562" s="377" t="n">
        <f aca="false">+[1]data1cf!J562</f>
        <v>26076.563285752</v>
      </c>
      <c r="L562" s="377" t="n">
        <f aca="false">+[1]data1cf!K562</f>
        <v>26673.3416309255</v>
      </c>
      <c r="M562" s="377" t="n">
        <f aca="false">+[1]data1cf!L562</f>
        <v>27371.5791014156</v>
      </c>
      <c r="N562" s="377" t="n">
        <f aca="false">+[1]data1cf!M562</f>
        <v>28107.5489251721</v>
      </c>
      <c r="O562" s="377" t="n">
        <f aca="false">+[1]data1cf!N562</f>
        <v>28585.2990184132</v>
      </c>
      <c r="P562" s="377" t="n">
        <f aca="false">+[1]data1cf!O562</f>
        <v>36940.7549027923</v>
      </c>
      <c r="Q562" s="377" t="n">
        <f aca="false">+[1]data1cf!P562</f>
        <v>44996.2305042362</v>
      </c>
      <c r="R562" s="377" t="n">
        <f aca="false">+[1]data1cf!Q562</f>
        <v>35124.7683273776</v>
      </c>
      <c r="S562" s="377" t="n">
        <f aca="false">+[1]data1cf!R562</f>
        <v>24842.4026628218</v>
      </c>
      <c r="T562" s="377" t="n">
        <f aca="false">+[1]data1cf!S562</f>
        <v>24634.137825512</v>
      </c>
      <c r="U562" s="377" t="n">
        <f aca="false">+[1]data1cf!T562</f>
        <v>24400.8825220007</v>
      </c>
      <c r="V562" s="377" t="n">
        <f aca="false">+[1]data1cf!U562</f>
        <v>45822.8232391322</v>
      </c>
      <c r="W562" s="377" t="n">
        <f aca="false">+[1]data1cf!V562</f>
        <v>0</v>
      </c>
      <c r="X562" s="377" t="n">
        <f aca="false">+[1]data1cf!W562</f>
        <v>0</v>
      </c>
      <c r="Y562" s="377" t="n">
        <f aca="false">+[1]data1cf!X562</f>
        <v>0</v>
      </c>
      <c r="Z562" s="377" t="n">
        <f aca="false">+[1]data1cf!Y562</f>
        <v>0</v>
      </c>
      <c r="AA562" s="377" t="n">
        <f aca="false">+[1]data1cf!Z562</f>
        <v>0</v>
      </c>
      <c r="AB562" s="377" t="n">
        <f aca="false">+[1]data1cf!AA562</f>
        <v>0</v>
      </c>
      <c r="AC562" s="377" t="n">
        <f aca="false">+[1]data1cf!AB562</f>
        <v>0</v>
      </c>
      <c r="AD562" s="377" t="n">
        <f aca="false">+[1]data1cf!AC562</f>
        <v>0</v>
      </c>
      <c r="AE562" s="377" t="n">
        <f aca="false">+[1]data1cf!AD562</f>
        <v>0</v>
      </c>
      <c r="AF562" s="377" t="n">
        <f aca="false">+[1]data1cf!AE562</f>
        <v>0</v>
      </c>
      <c r="AG562" s="377"/>
      <c r="AH562" s="378" t="n">
        <f aca="false">XNPV(0.1,B562:AF562,$B$1:$AF$1)</f>
        <v>71483.0074867583</v>
      </c>
      <c r="AI562" s="378" t="n">
        <f aca="false">SUMPRODUCT(B562:AA562,$B$1010:$AA$1010)</f>
        <v>156049.340011609</v>
      </c>
      <c r="AJ562" s="379" t="n">
        <f aca="false">SUMPRODUCT(B562:AF562,$B$1012:$AF$1012)</f>
        <v>155618.918014233</v>
      </c>
      <c r="AK562" s="380" t="n">
        <f aca="false">XIRR(B562:AF562,$B$1:$AF$1)</f>
        <v>0.154140728101758</v>
      </c>
      <c r="AL562" s="381" t="n">
        <f aca="false">1-EXP(-(1/0.25)*(AI562/ABS($AI$1010)))</f>
        <v>0.979434368096038</v>
      </c>
    </row>
    <row r="563" customFormat="false" ht="12.75" hidden="false" customHeight="false" outlineLevel="0" collapsed="false">
      <c r="A563" s="371"/>
      <c r="B563" s="377" t="n">
        <f aca="false">+[1]data1cf!A563</f>
        <v>-177235.604087032</v>
      </c>
      <c r="C563" s="377" t="n">
        <f aca="false">+[1]data1cf!B563</f>
        <v>7142.46446418386</v>
      </c>
      <c r="D563" s="377" t="n">
        <f aca="false">+[1]data1cf!C563</f>
        <v>46710.9093599593</v>
      </c>
      <c r="E563" s="377" t="n">
        <f aca="false">+[1]data1cf!D563</f>
        <v>46333.1768936009</v>
      </c>
      <c r="F563" s="377" t="n">
        <f aca="false">+[1]data1cf!E563</f>
        <v>26615.528514628</v>
      </c>
      <c r="G563" s="377" t="n">
        <f aca="false">+[1]data1cf!F563</f>
        <v>26489.9216915255</v>
      </c>
      <c r="H563" s="377" t="n">
        <f aca="false">+[1]data1cf!G563</f>
        <v>25712.874350154</v>
      </c>
      <c r="I563" s="377" t="n">
        <f aca="false">+[1]data1cf!H563</f>
        <v>25270.6427404442</v>
      </c>
      <c r="J563" s="377" t="n">
        <f aca="false">+[1]data1cf!I563</f>
        <v>26123.6420997799</v>
      </c>
      <c r="K563" s="377" t="n">
        <f aca="false">+[1]data1cf!J563</f>
        <v>26619.6345115031</v>
      </c>
      <c r="L563" s="377" t="n">
        <f aca="false">+[1]data1cf!K563</f>
        <v>27188.0478438654</v>
      </c>
      <c r="M563" s="377" t="n">
        <f aca="false">+[1]data1cf!L563</f>
        <v>27861.2380473628</v>
      </c>
      <c r="N563" s="377" t="n">
        <f aca="false">+[1]data1cf!M563</f>
        <v>28573.0936557392</v>
      </c>
      <c r="O563" s="377" t="n">
        <f aca="false">+[1]data1cf!N563</f>
        <v>29021.5002090311</v>
      </c>
      <c r="P563" s="377" t="n">
        <f aca="false">+[1]data1cf!O563</f>
        <v>37567.5555659815</v>
      </c>
      <c r="Q563" s="377" t="n">
        <f aca="false">+[1]data1cf!P563</f>
        <v>45822.3956687016</v>
      </c>
      <c r="R563" s="377" t="n">
        <f aca="false">+[1]data1cf!Q563</f>
        <v>35664.7112337774</v>
      </c>
      <c r="S563" s="377" t="n">
        <f aca="false">+[1]data1cf!R563</f>
        <v>25089.3641086995</v>
      </c>
      <c r="T563" s="377" t="n">
        <f aca="false">+[1]data1cf!S563</f>
        <v>24868.1223479895</v>
      </c>
      <c r="U563" s="377" t="n">
        <f aca="false">+[1]data1cf!T563</f>
        <v>24621.8761418419</v>
      </c>
      <c r="V563" s="377" t="n">
        <f aca="false">+[1]data1cf!U563</f>
        <v>46634.160030598</v>
      </c>
      <c r="W563" s="377" t="n">
        <f aca="false">+[1]data1cf!V563</f>
        <v>0</v>
      </c>
      <c r="X563" s="377" t="n">
        <f aca="false">+[1]data1cf!W563</f>
        <v>0</v>
      </c>
      <c r="Y563" s="377" t="n">
        <f aca="false">+[1]data1cf!X563</f>
        <v>0</v>
      </c>
      <c r="Z563" s="377" t="n">
        <f aca="false">+[1]data1cf!Y563</f>
        <v>0</v>
      </c>
      <c r="AA563" s="377" t="n">
        <f aca="false">+[1]data1cf!Z563</f>
        <v>0</v>
      </c>
      <c r="AB563" s="377" t="n">
        <f aca="false">+[1]data1cf!AA563</f>
        <v>0</v>
      </c>
      <c r="AC563" s="377" t="n">
        <f aca="false">+[1]data1cf!AB563</f>
        <v>0</v>
      </c>
      <c r="AD563" s="377" t="n">
        <f aca="false">+[1]data1cf!AC563</f>
        <v>0</v>
      </c>
      <c r="AE563" s="377" t="n">
        <f aca="false">+[1]data1cf!AD563</f>
        <v>0</v>
      </c>
      <c r="AF563" s="377" t="n">
        <f aca="false">+[1]data1cf!AE563</f>
        <v>0</v>
      </c>
      <c r="AG563" s="377"/>
      <c r="AH563" s="378" t="n">
        <f aca="false">XNPV(0.1,B563:AF563,$B$1:$AF$1)</f>
        <v>74894.3521779409</v>
      </c>
      <c r="AI563" s="378" t="n">
        <f aca="false">SUMPRODUCT(B563:AA563,$B$1010:$AA$1010)</f>
        <v>161168.811873073</v>
      </c>
      <c r="AJ563" s="379" t="n">
        <f aca="false">SUMPRODUCT(B563:AF563,$B$1012:$AF$1012)</f>
        <v>160730.193307497</v>
      </c>
      <c r="AK563" s="380" t="n">
        <f aca="false">XIRR(B563:AF563,$B$1:$AF$1)</f>
        <v>0.156057864480359</v>
      </c>
      <c r="AL563" s="381" t="n">
        <f aca="false">1-EXP(-(1/0.25)*(AI563/ABS($AI$1010)))</f>
        <v>0.981894866578646</v>
      </c>
    </row>
    <row r="564" customFormat="false" ht="12.75" hidden="false" customHeight="false" outlineLevel="0" collapsed="false">
      <c r="A564" s="371"/>
      <c r="B564" s="377" t="n">
        <f aca="false">+[1]data1cf!A564</f>
        <v>-169543.693444428</v>
      </c>
      <c r="C564" s="377" t="n">
        <f aca="false">+[1]data1cf!B564</f>
        <v>10268.9725858014</v>
      </c>
      <c r="D564" s="377" t="n">
        <f aca="false">+[1]data1cf!C564</f>
        <v>45402.8929528235</v>
      </c>
      <c r="E564" s="377" t="n">
        <f aca="false">+[1]data1cf!D564</f>
        <v>43571.6265701352</v>
      </c>
      <c r="F564" s="377" t="n">
        <f aca="false">+[1]data1cf!E564</f>
        <v>25375.4187937697</v>
      </c>
      <c r="G564" s="377" t="n">
        <f aca="false">+[1]data1cf!F564</f>
        <v>25337.3771844804</v>
      </c>
      <c r="H564" s="377" t="n">
        <f aca="false">+[1]data1cf!G564</f>
        <v>24669.7987788946</v>
      </c>
      <c r="I564" s="377" t="n">
        <f aca="false">+[1]data1cf!H564</f>
        <v>24319.4905578906</v>
      </c>
      <c r="J564" s="377" t="n">
        <f aca="false">+[1]data1cf!I564</f>
        <v>25208.5043065765</v>
      </c>
      <c r="K564" s="377" t="n">
        <f aca="false">+[1]data1cf!J564</f>
        <v>25752.2297691797</v>
      </c>
      <c r="L564" s="377" t="n">
        <f aca="false">+[1]data1cf!K564</f>
        <v>26365.9482944188</v>
      </c>
      <c r="M564" s="377" t="n">
        <f aca="false">+[1]data1cf!L564</f>
        <v>27079.1445176452</v>
      </c>
      <c r="N564" s="377" t="n">
        <f aca="false">+[1]data1cf!M564</f>
        <v>27829.5158561621</v>
      </c>
      <c r="O564" s="377" t="n">
        <f aca="false">+[1]data1cf!N564</f>
        <v>28324.7905263815</v>
      </c>
      <c r="P564" s="377" t="n">
        <f aca="false">+[1]data1cf!O564</f>
        <v>36566.4164115551</v>
      </c>
      <c r="Q564" s="377" t="n">
        <f aca="false">+[1]data1cf!P564</f>
        <v>44502.8273549716</v>
      </c>
      <c r="R564" s="377" t="n">
        <f aca="false">+[1]data1cf!Q564</f>
        <v>34802.3031086786</v>
      </c>
      <c r="S564" s="377" t="n">
        <f aca="false">+[1]data1cf!R564</f>
        <v>24694.9121120411</v>
      </c>
      <c r="T564" s="377" t="n">
        <f aca="false">+[1]data1cf!S564</f>
        <v>24494.397365329</v>
      </c>
      <c r="U564" s="377" t="n">
        <f aca="false">+[1]data1cf!T564</f>
        <v>24268.9005011084</v>
      </c>
      <c r="V564" s="377" t="n">
        <f aca="false">+[1]data1cf!U564</f>
        <v>45338.2759049654</v>
      </c>
      <c r="W564" s="377" t="n">
        <f aca="false">+[1]data1cf!V564</f>
        <v>0</v>
      </c>
      <c r="X564" s="377" t="n">
        <f aca="false">+[1]data1cf!W564</f>
        <v>0</v>
      </c>
      <c r="Y564" s="377" t="n">
        <f aca="false">+[1]data1cf!X564</f>
        <v>0</v>
      </c>
      <c r="Z564" s="377" t="n">
        <f aca="false">+[1]data1cf!Y564</f>
        <v>0</v>
      </c>
      <c r="AA564" s="377" t="n">
        <f aca="false">+[1]data1cf!Z564</f>
        <v>0</v>
      </c>
      <c r="AB564" s="377" t="n">
        <f aca="false">+[1]data1cf!AA564</f>
        <v>0</v>
      </c>
      <c r="AC564" s="377" t="n">
        <f aca="false">+[1]data1cf!AB564</f>
        <v>0</v>
      </c>
      <c r="AD564" s="377" t="n">
        <f aca="false">+[1]data1cf!AC564</f>
        <v>0</v>
      </c>
      <c r="AE564" s="377" t="n">
        <f aca="false">+[1]data1cf!AD564</f>
        <v>0</v>
      </c>
      <c r="AF564" s="377" t="n">
        <f aca="false">+[1]data1cf!AE564</f>
        <v>0</v>
      </c>
      <c r="AG564" s="377"/>
      <c r="AH564" s="378" t="n">
        <f aca="false">XNPV(0.1,B564:AF564,$B$1:$AF$1)</f>
        <v>76650.1214833187</v>
      </c>
      <c r="AI564" s="378" t="n">
        <f aca="false">SUMPRODUCT(B564:AA564,$B$1010:$AA$1010)</f>
        <v>160407.369846505</v>
      </c>
      <c r="AJ564" s="379" t="n">
        <f aca="false">SUMPRODUCT(B564:AF564,$B$1012:$AF$1012)</f>
        <v>159981.153378014</v>
      </c>
      <c r="AK564" s="380" t="n">
        <f aca="false">XIRR(B564:AF564,$B$1:$AF$1)</f>
        <v>0.160273197582791</v>
      </c>
      <c r="AL564" s="381" t="n">
        <f aca="false">1-EXP(-(1/0.25)*(AI564/ABS($AI$1010)))</f>
        <v>0.981548454646217</v>
      </c>
    </row>
    <row r="565" customFormat="false" ht="12.75" hidden="false" customHeight="false" outlineLevel="0" collapsed="false">
      <c r="A565" s="371"/>
      <c r="B565" s="377" t="n">
        <f aca="false">+[1]data1cf!A565</f>
        <v>-181875.476852849</v>
      </c>
      <c r="C565" s="377" t="n">
        <f aca="false">+[1]data1cf!B565</f>
        <v>7937.77128999159</v>
      </c>
      <c r="D565" s="377" t="n">
        <f aca="false">+[1]data1cf!C565</f>
        <v>46517.1046294872</v>
      </c>
      <c r="E565" s="377" t="n">
        <f aca="false">+[1]data1cf!D565</f>
        <v>49720.7782331842</v>
      </c>
      <c r="F565" s="377" t="n">
        <f aca="false">+[1]data1cf!E565</f>
        <v>27363.5807980961</v>
      </c>
      <c r="G565" s="377" t="n">
        <f aca="false">+[1]data1cf!F565</f>
        <v>27185.1533599763</v>
      </c>
      <c r="H565" s="377" t="n">
        <f aca="false">+[1]data1cf!G565</f>
        <v>26342.0727588</v>
      </c>
      <c r="I565" s="377" t="n">
        <f aca="false">+[1]data1cf!H565</f>
        <v>25844.3916193685</v>
      </c>
      <c r="J565" s="377" t="n">
        <f aca="false">+[1]data1cf!I565</f>
        <v>26675.6665734048</v>
      </c>
      <c r="K565" s="377" t="n">
        <f aca="false">+[1]data1cf!J565</f>
        <v>27142.8657121565</v>
      </c>
      <c r="L565" s="377" t="n">
        <f aca="false">+[1]data1cf!K565</f>
        <v>27683.9502909297</v>
      </c>
      <c r="M565" s="377" t="n">
        <f aca="false">+[1]data1cf!L565</f>
        <v>28333.0082794247</v>
      </c>
      <c r="N565" s="377" t="n">
        <f aca="false">+[1]data1cf!M565</f>
        <v>29021.6306372291</v>
      </c>
      <c r="O565" s="377" t="n">
        <f aca="false">+[1]data1cf!N565</f>
        <v>29441.7656583335</v>
      </c>
      <c r="P565" s="377" t="n">
        <f aca="false">+[1]data1cf!O565</f>
        <v>38171.4573159171</v>
      </c>
      <c r="Q565" s="377" t="n">
        <f aca="false">+[1]data1cf!P565</f>
        <v>46618.378535117</v>
      </c>
      <c r="R565" s="377" t="n">
        <f aca="false">+[1]data1cf!Q565</f>
        <v>36184.9284019933</v>
      </c>
      <c r="S565" s="377" t="n">
        <f aca="false">+[1]data1cf!R565</f>
        <v>25327.3033102524</v>
      </c>
      <c r="T565" s="377" t="n">
        <f aca="false">+[1]data1cf!S565</f>
        <v>25093.5587121807</v>
      </c>
      <c r="U565" s="377" t="n">
        <f aca="false">+[1]data1cf!T565</f>
        <v>24834.7962001384</v>
      </c>
      <c r="V565" s="377" t="n">
        <f aca="false">+[1]data1cf!U565</f>
        <v>47415.8562490736</v>
      </c>
      <c r="W565" s="377" t="n">
        <f aca="false">+[1]data1cf!V565</f>
        <v>0</v>
      </c>
      <c r="X565" s="377" t="n">
        <f aca="false">+[1]data1cf!W565</f>
        <v>0</v>
      </c>
      <c r="Y565" s="377" t="n">
        <f aca="false">+[1]data1cf!X565</f>
        <v>0</v>
      </c>
      <c r="Z565" s="377" t="n">
        <f aca="false">+[1]data1cf!Y565</f>
        <v>0</v>
      </c>
      <c r="AA565" s="377" t="n">
        <f aca="false">+[1]data1cf!Z565</f>
        <v>0</v>
      </c>
      <c r="AB565" s="377" t="n">
        <f aca="false">+[1]data1cf!AA565</f>
        <v>0</v>
      </c>
      <c r="AC565" s="377" t="n">
        <f aca="false">+[1]data1cf!AB565</f>
        <v>0</v>
      </c>
      <c r="AD565" s="377" t="n">
        <f aca="false">+[1]data1cf!AC565</f>
        <v>0</v>
      </c>
      <c r="AE565" s="377" t="n">
        <f aca="false">+[1]data1cf!AD565</f>
        <v>0</v>
      </c>
      <c r="AF565" s="377" t="n">
        <f aca="false">+[1]data1cf!AE565</f>
        <v>0</v>
      </c>
      <c r="AG565" s="377"/>
      <c r="AH565" s="378" t="n">
        <f aca="false">XNPV(0.1,B565:AF565,$B$1:$AF$1)</f>
        <v>76753.9937350021</v>
      </c>
      <c r="AI565" s="378" t="n">
        <f aca="false">SUMPRODUCT(B565:AA565,$B$1010:$AA$1010)</f>
        <v>164756.210963702</v>
      </c>
      <c r="AJ565" s="379" t="n">
        <f aca="false">SUMPRODUCT(B565:AF565,$B$1012:$AF$1012)</f>
        <v>164309.332658914</v>
      </c>
      <c r="AK565" s="380" t="n">
        <f aca="false">XIRR(B565:AF565,$B$1:$AF$1)</f>
        <v>0.156358043688031</v>
      </c>
      <c r="AL565" s="381" t="n">
        <f aca="false">1-EXP(-(1/0.25)*(AI565/ABS($AI$1010)))</f>
        <v>0.983441432614465</v>
      </c>
    </row>
    <row r="566" customFormat="false" ht="12.75" hidden="false" customHeight="false" outlineLevel="0" collapsed="false">
      <c r="A566" s="371"/>
      <c r="B566" s="377" t="n">
        <f aca="false">+[1]data1cf!A566</f>
        <v>-180412.472649118</v>
      </c>
      <c r="C566" s="377" t="n">
        <f aca="false">+[1]data1cf!B566</f>
        <v>5822.31253590305</v>
      </c>
      <c r="D566" s="377" t="n">
        <f aca="false">+[1]data1cf!C566</f>
        <v>46713.9872776918</v>
      </c>
      <c r="E566" s="377" t="n">
        <f aca="false">+[1]data1cf!D566</f>
        <v>48042.9378802554</v>
      </c>
      <c r="F566" s="377" t="n">
        <f aca="false">+[1]data1cf!E566</f>
        <v>27127.7114778452</v>
      </c>
      <c r="G566" s="377" t="n">
        <f aca="false">+[1]data1cf!F566</f>
        <v>26965.9389752623</v>
      </c>
      <c r="H566" s="377" t="n">
        <f aca="false">+[1]data1cf!G566</f>
        <v>26143.6794055141</v>
      </c>
      <c r="I566" s="377" t="n">
        <f aca="false">+[1]data1cf!H566</f>
        <v>25663.4821280704</v>
      </c>
      <c r="J566" s="377" t="n">
        <f aca="false">+[1]data1cf!I566</f>
        <v>26501.6070320688</v>
      </c>
      <c r="K566" s="377" t="n">
        <f aca="false">+[1]data1cf!J566</f>
        <v>26977.8850144707</v>
      </c>
      <c r="L566" s="377" t="n">
        <f aca="false">+[1]data1cf!K566</f>
        <v>27527.586657418</v>
      </c>
      <c r="M566" s="377" t="n">
        <f aca="false">+[1]data1cf!L566</f>
        <v>28184.2538054258</v>
      </c>
      <c r="N566" s="377" t="n">
        <f aca="false">+[1]data1cf!M566</f>
        <v>28880.201869121</v>
      </c>
      <c r="O566" s="377" t="n">
        <f aca="false">+[1]data1cf!N566</f>
        <v>29309.2512231227</v>
      </c>
      <c r="P566" s="377" t="n">
        <f aca="false">+[1]data1cf!O566</f>
        <v>37981.0402843759</v>
      </c>
      <c r="Q566" s="377" t="n">
        <f aca="false">+[1]data1cf!P566</f>
        <v>46367.3961615825</v>
      </c>
      <c r="R566" s="377" t="n">
        <f aca="false">+[1]data1cf!Q566</f>
        <v>36020.8980627221</v>
      </c>
      <c r="S566" s="377" t="n">
        <f aca="false">+[1]data1cf!R566</f>
        <v>25252.2783969253</v>
      </c>
      <c r="T566" s="377" t="n">
        <f aca="false">+[1]data1cf!S566</f>
        <v>25022.4760844598</v>
      </c>
      <c r="U566" s="377" t="n">
        <f aca="false">+[1]data1cf!T566</f>
        <v>24767.6601048038</v>
      </c>
      <c r="V566" s="377" t="n">
        <f aca="false">+[1]data1cf!U566</f>
        <v>47169.3786167349</v>
      </c>
      <c r="W566" s="377" t="n">
        <f aca="false">+[1]data1cf!V566</f>
        <v>0</v>
      </c>
      <c r="X566" s="377" t="n">
        <f aca="false">+[1]data1cf!W566</f>
        <v>0</v>
      </c>
      <c r="Y566" s="377" t="n">
        <f aca="false">+[1]data1cf!X566</f>
        <v>0</v>
      </c>
      <c r="Z566" s="377" t="n">
        <f aca="false">+[1]data1cf!Y566</f>
        <v>0</v>
      </c>
      <c r="AA566" s="377" t="n">
        <f aca="false">+[1]data1cf!Z566</f>
        <v>0</v>
      </c>
      <c r="AB566" s="377" t="n">
        <f aca="false">+[1]data1cf!AA566</f>
        <v>0</v>
      </c>
      <c r="AC566" s="377" t="n">
        <f aca="false">+[1]data1cf!AB566</f>
        <v>0</v>
      </c>
      <c r="AD566" s="377" t="n">
        <f aca="false">+[1]data1cf!AC566</f>
        <v>0</v>
      </c>
      <c r="AE566" s="377" t="n">
        <f aca="false">+[1]data1cf!AD566</f>
        <v>0</v>
      </c>
      <c r="AF566" s="377" t="n">
        <f aca="false">+[1]data1cf!AE566</f>
        <v>0</v>
      </c>
      <c r="AG566" s="377"/>
      <c r="AH566" s="378" t="n">
        <f aca="false">XNPV(0.1,B566:AF566,$B$1:$AF$1)</f>
        <v>74126.6853370996</v>
      </c>
      <c r="AI566" s="378" t="n">
        <f aca="false">SUMPRODUCT(B566:AA566,$B$1010:$AA$1010)</f>
        <v>161457.201454683</v>
      </c>
      <c r="AJ566" s="379" t="n">
        <f aca="false">SUMPRODUCT(B566:AF566,$B$1012:$AF$1012)</f>
        <v>161013.391650324</v>
      </c>
      <c r="AK566" s="380" t="n">
        <f aca="false">XIRR(B566:AF566,$B$1:$AF$1)</f>
        <v>0.15437913345687</v>
      </c>
      <c r="AL566" s="381" t="n">
        <f aca="false">1-EXP(-(1/0.25)*(AI566/ABS($AI$1010)))</f>
        <v>0.982024362407166</v>
      </c>
    </row>
    <row r="567" customFormat="false" ht="12.75" hidden="false" customHeight="false" outlineLevel="0" collapsed="false">
      <c r="A567" s="371"/>
      <c r="B567" s="377" t="n">
        <f aca="false">+[1]data1cf!A567</f>
        <v>-187763.022444761</v>
      </c>
      <c r="C567" s="377" t="n">
        <f aca="false">+[1]data1cf!B567</f>
        <v>11121.8877363245</v>
      </c>
      <c r="D567" s="377" t="n">
        <f aca="false">+[1]data1cf!C567</f>
        <v>45734.5462887608</v>
      </c>
      <c r="E567" s="377" t="n">
        <f aca="false">+[1]data1cf!D567</f>
        <v>44964.9004287931</v>
      </c>
      <c r="F567" s="377" t="n">
        <f aca="false">+[1]data1cf!E567</f>
        <v>28312.7861203844</v>
      </c>
      <c r="G567" s="377" t="n">
        <f aca="false">+[1]data1cf!F567</f>
        <v>28067.3344781958</v>
      </c>
      <c r="H567" s="377" t="n">
        <f aca="false">+[1]data1cf!G567</f>
        <v>27140.4641165446</v>
      </c>
      <c r="I567" s="377" t="n">
        <f aca="false">+[1]data1cf!H567</f>
        <v>26572.4229369211</v>
      </c>
      <c r="J567" s="377" t="n">
        <f aca="false">+[1]data1cf!I567</f>
        <v>27376.1317413856</v>
      </c>
      <c r="K567" s="377" t="n">
        <f aca="false">+[1]data1cf!J567</f>
        <v>27806.7950275579</v>
      </c>
      <c r="L567" s="377" t="n">
        <f aca="false">+[1]data1cf!K567</f>
        <v>28313.2020858802</v>
      </c>
      <c r="M567" s="377" t="n">
        <f aca="false">+[1]data1cf!L567</f>
        <v>28931.638649342</v>
      </c>
      <c r="N567" s="377" t="n">
        <f aca="false">+[1]data1cf!M567</f>
        <v>29590.7802802185</v>
      </c>
      <c r="O567" s="377" t="n">
        <f aca="false">+[1]data1cf!N567</f>
        <v>29975.0414868651</v>
      </c>
      <c r="P567" s="377" t="n">
        <f aca="false">+[1]data1cf!O567</f>
        <v>38937.7496832369</v>
      </c>
      <c r="Q567" s="377" t="n">
        <f aca="false">+[1]data1cf!P567</f>
        <v>47628.4030881451</v>
      </c>
      <c r="R567" s="377" t="n">
        <f aca="false">+[1]data1cf!Q567</f>
        <v>36845.0332044636</v>
      </c>
      <c r="S567" s="377" t="n">
        <f aca="false">+[1]data1cf!R567</f>
        <v>25629.2249292171</v>
      </c>
      <c r="T567" s="377" t="n">
        <f aca="false">+[1]data1cf!S567</f>
        <v>25379.61545107</v>
      </c>
      <c r="U567" s="377" t="n">
        <f aca="false">+[1]data1cf!T567</f>
        <v>25104.9709686988</v>
      </c>
      <c r="V567" s="377" t="n">
        <f aca="false">+[1]data1cf!U567</f>
        <v>48407.7524405397</v>
      </c>
      <c r="W567" s="377" t="n">
        <f aca="false">+[1]data1cf!V567</f>
        <v>0</v>
      </c>
      <c r="X567" s="377" t="n">
        <f aca="false">+[1]data1cf!W567</f>
        <v>0</v>
      </c>
      <c r="Y567" s="377" t="n">
        <f aca="false">+[1]data1cf!X567</f>
        <v>0</v>
      </c>
      <c r="Z567" s="377" t="n">
        <f aca="false">+[1]data1cf!Y567</f>
        <v>0</v>
      </c>
      <c r="AA567" s="377" t="n">
        <f aca="false">+[1]data1cf!Z567</f>
        <v>0</v>
      </c>
      <c r="AB567" s="377" t="n">
        <f aca="false">+[1]data1cf!AA567</f>
        <v>0</v>
      </c>
      <c r="AC567" s="377" t="n">
        <f aca="false">+[1]data1cf!AB567</f>
        <v>0</v>
      </c>
      <c r="AD567" s="377" t="n">
        <f aca="false">+[1]data1cf!AC567</f>
        <v>0</v>
      </c>
      <c r="AE567" s="377" t="n">
        <f aca="false">+[1]data1cf!AD567</f>
        <v>0</v>
      </c>
      <c r="AF567" s="377" t="n">
        <f aca="false">+[1]data1cf!AE567</f>
        <v>0</v>
      </c>
      <c r="AG567" s="377"/>
      <c r="AH567" s="378" t="n">
        <f aca="false">XNPV(0.1,B567:AF567,$B$1:$AF$1)</f>
        <v>73846.598258155</v>
      </c>
      <c r="AI567" s="378" t="n">
        <f aca="false">SUMPRODUCT(B567:AA567,$B$1010:$AA$1010)</f>
        <v>163179.919190687</v>
      </c>
      <c r="AJ567" s="379" t="n">
        <f aca="false">SUMPRODUCT(B567:AF567,$B$1012:$AF$1012)</f>
        <v>162725.87156396</v>
      </c>
      <c r="AK567" s="380" t="n">
        <f aca="false">XIRR(B567:AF567,$B$1:$AF$1)</f>
        <v>0.152521756164467</v>
      </c>
      <c r="AL567" s="381" t="n">
        <f aca="false">1-EXP(-(1/0.25)*(AI567/ABS($AI$1010)))</f>
        <v>0.982778851329883</v>
      </c>
    </row>
    <row r="568" customFormat="false" ht="12.75" hidden="false" customHeight="false" outlineLevel="0" collapsed="false">
      <c r="A568" s="371"/>
      <c r="B568" s="377" t="n">
        <f aca="false">+[1]data1cf!A568</f>
        <v>-168031.402157666</v>
      </c>
      <c r="C568" s="377" t="n">
        <f aca="false">+[1]data1cf!B568</f>
        <v>12102.5057761449</v>
      </c>
      <c r="D568" s="377" t="n">
        <f aca="false">+[1]data1cf!C568</f>
        <v>46271.3263157623</v>
      </c>
      <c r="E568" s="377" t="n">
        <f aca="false">+[1]data1cf!D568</f>
        <v>45054.6676061708</v>
      </c>
      <c r="F568" s="377" t="n">
        <f aca="false">+[1]data1cf!E568</f>
        <v>25131.6032825632</v>
      </c>
      <c r="G568" s="377" t="n">
        <f aca="false">+[1]data1cf!F568</f>
        <v>25110.7776961876</v>
      </c>
      <c r="H568" s="377" t="n">
        <f aca="false">+[1]data1cf!G568</f>
        <v>24464.7217608241</v>
      </c>
      <c r="I568" s="377" t="n">
        <f aca="false">+[1]data1cf!H568</f>
        <v>24132.4864148507</v>
      </c>
      <c r="J568" s="377" t="n">
        <f aca="false">+[1]data1cf!I568</f>
        <v>25028.5808811558</v>
      </c>
      <c r="K568" s="377" t="n">
        <f aca="false">+[1]data1cf!J568</f>
        <v>25581.6910441655</v>
      </c>
      <c r="L568" s="377" t="n">
        <f aca="false">+[1]data1cf!K568</f>
        <v>26204.3169334677</v>
      </c>
      <c r="M568" s="377" t="n">
        <f aca="false">+[1]data1cf!L568</f>
        <v>26925.3786608405</v>
      </c>
      <c r="N568" s="377" t="n">
        <f aca="false">+[1]data1cf!M568</f>
        <v>27683.3225006257</v>
      </c>
      <c r="O568" s="377" t="n">
        <f aca="false">+[1]data1cf!N568</f>
        <v>28187.8118183038</v>
      </c>
      <c r="P568" s="377" t="n">
        <f aca="false">+[1]data1cf!O568</f>
        <v>36369.584429175</v>
      </c>
      <c r="Q568" s="377" t="n">
        <f aca="false">+[1]data1cf!P568</f>
        <v>44243.3896475069</v>
      </c>
      <c r="R568" s="377" t="n">
        <f aca="false">+[1]data1cf!Q568</f>
        <v>34632.7467586613</v>
      </c>
      <c r="S568" s="377" t="n">
        <f aca="false">+[1]data1cf!R568</f>
        <v>24617.3596877724</v>
      </c>
      <c r="T568" s="377" t="n">
        <f aca="false">+[1]data1cf!S568</f>
        <v>24420.9200381494</v>
      </c>
      <c r="U568" s="377" t="n">
        <f aca="false">+[1]data1cf!T568</f>
        <v>24199.5026608678</v>
      </c>
      <c r="V568" s="377" t="n">
        <f aca="false">+[1]data1cf!U568</f>
        <v>45083.4946987208</v>
      </c>
      <c r="W568" s="377" t="n">
        <f aca="false">+[1]data1cf!V568</f>
        <v>0</v>
      </c>
      <c r="X568" s="377" t="n">
        <f aca="false">+[1]data1cf!W568</f>
        <v>0</v>
      </c>
      <c r="Y568" s="377" t="n">
        <f aca="false">+[1]data1cf!X568</f>
        <v>0</v>
      </c>
      <c r="Z568" s="377" t="n">
        <f aca="false">+[1]data1cf!Y568</f>
        <v>0</v>
      </c>
      <c r="AA568" s="377" t="n">
        <f aca="false">+[1]data1cf!Z568</f>
        <v>0</v>
      </c>
      <c r="AB568" s="377" t="n">
        <f aca="false">+[1]data1cf!AA568</f>
        <v>0</v>
      </c>
      <c r="AC568" s="377" t="n">
        <f aca="false">+[1]data1cf!AB568</f>
        <v>0</v>
      </c>
      <c r="AD568" s="377" t="n">
        <f aca="false">+[1]data1cf!AC568</f>
        <v>0</v>
      </c>
      <c r="AE568" s="377" t="n">
        <f aca="false">+[1]data1cf!AD568</f>
        <v>0</v>
      </c>
      <c r="AF568" s="377" t="n">
        <f aca="false">+[1]data1cf!AE568</f>
        <v>0</v>
      </c>
      <c r="AG568" s="377"/>
      <c r="AH568" s="378" t="n">
        <f aca="false">XNPV(0.1,B568:AF568,$B$1:$AF$1)</f>
        <v>80555.1123767687</v>
      </c>
      <c r="AI568" s="378" t="n">
        <f aca="false">SUMPRODUCT(B568:AA568,$B$1010:$AA$1010)</f>
        <v>164153.535121331</v>
      </c>
      <c r="AJ568" s="379" t="n">
        <f aca="false">SUMPRODUCT(B568:AF568,$B$1012:$AF$1012)</f>
        <v>163728.499758182</v>
      </c>
      <c r="AK568" s="380" t="n">
        <f aca="false">XIRR(B568:AF568,$B$1:$AF$1)</f>
        <v>0.164683447889576</v>
      </c>
      <c r="AL568" s="381" t="n">
        <f aca="false">1-EXP(-(1/0.25)*(AI568/ABS($AI$1010)))</f>
        <v>0.983191167524882</v>
      </c>
    </row>
    <row r="569" customFormat="false" ht="12.75" hidden="false" customHeight="false" outlineLevel="0" collapsed="false">
      <c r="A569" s="371"/>
      <c r="B569" s="377" t="n">
        <f aca="false">+[1]data1cf!A569</f>
        <v>-181959.350398956</v>
      </c>
      <c r="C569" s="377" t="n">
        <f aca="false">+[1]data1cf!B569</f>
        <v>9267.97152415886</v>
      </c>
      <c r="D569" s="377" t="n">
        <f aca="false">+[1]data1cf!C569</f>
        <v>49787.8992713571</v>
      </c>
      <c r="E569" s="377" t="n">
        <f aca="false">+[1]data1cf!D569</f>
        <v>47786.5857538948</v>
      </c>
      <c r="F569" s="377" t="n">
        <f aca="false">+[1]data1cf!E569</f>
        <v>27377.1031080505</v>
      </c>
      <c r="G569" s="377" t="n">
        <f aca="false">+[1]data1cf!F569</f>
        <v>27197.7208479963</v>
      </c>
      <c r="H569" s="377" t="n">
        <f aca="false">+[1]data1cf!G569</f>
        <v>26353.446583989</v>
      </c>
      <c r="I569" s="377" t="n">
        <f aca="false">+[1]data1cf!H569</f>
        <v>25854.7631005446</v>
      </c>
      <c r="J569" s="377" t="n">
        <f aca="false">+[1]data1cf!I569</f>
        <v>26685.6453492199</v>
      </c>
      <c r="K569" s="377" t="n">
        <f aca="false">+[1]data1cf!J569</f>
        <v>27152.3240008744</v>
      </c>
      <c r="L569" s="377" t="n">
        <f aca="false">+[1]data1cf!K569</f>
        <v>27692.9145662143</v>
      </c>
      <c r="M569" s="377" t="n">
        <f aca="false">+[1]data1cf!L569</f>
        <v>28341.5363241164</v>
      </c>
      <c r="N569" s="377" t="n">
        <f aca="false">+[1]data1cf!M569</f>
        <v>29029.7387016302</v>
      </c>
      <c r="O569" s="377" t="n">
        <f aca="false">+[1]data1cf!N569</f>
        <v>29449.362666984</v>
      </c>
      <c r="P569" s="377" t="n">
        <f aca="false">+[1]data1cf!O569</f>
        <v>38182.3738612242</v>
      </c>
      <c r="Q569" s="377" t="n">
        <f aca="false">+[1]data1cf!P569</f>
        <v>46632.7672714071</v>
      </c>
      <c r="R569" s="377" t="n">
        <f aca="false">+[1]data1cf!Q569</f>
        <v>36194.3322069781</v>
      </c>
      <c r="S569" s="377" t="n">
        <f aca="false">+[1]data1cf!R569</f>
        <v>25331.6044636675</v>
      </c>
      <c r="T569" s="377" t="n">
        <f aca="false">+[1]data1cf!S569</f>
        <v>25097.6338556686</v>
      </c>
      <c r="U569" s="377" t="n">
        <f aca="false">+[1]data1cf!T569</f>
        <v>24838.6450902326</v>
      </c>
      <c r="V569" s="377" t="n">
        <f aca="false">+[1]data1cf!U569</f>
        <v>47429.9867300439</v>
      </c>
      <c r="W569" s="377" t="n">
        <f aca="false">+[1]data1cf!V569</f>
        <v>0</v>
      </c>
      <c r="X569" s="377" t="n">
        <f aca="false">+[1]data1cf!W569</f>
        <v>0</v>
      </c>
      <c r="Y569" s="377" t="n">
        <f aca="false">+[1]data1cf!X569</f>
        <v>0</v>
      </c>
      <c r="Z569" s="377" t="n">
        <f aca="false">+[1]data1cf!Y569</f>
        <v>0</v>
      </c>
      <c r="AA569" s="377" t="n">
        <f aca="false">+[1]data1cf!Z569</f>
        <v>0</v>
      </c>
      <c r="AB569" s="377" t="n">
        <f aca="false">+[1]data1cf!AA569</f>
        <v>0</v>
      </c>
      <c r="AC569" s="377" t="n">
        <f aca="false">+[1]data1cf!AB569</f>
        <v>0</v>
      </c>
      <c r="AD569" s="377" t="n">
        <f aca="false">+[1]data1cf!AC569</f>
        <v>0</v>
      </c>
      <c r="AE569" s="377" t="n">
        <f aca="false">+[1]data1cf!AD569</f>
        <v>0</v>
      </c>
      <c r="AF569" s="377" t="n">
        <f aca="false">+[1]data1cf!AE569</f>
        <v>0</v>
      </c>
      <c r="AG569" s="377"/>
      <c r="AH569" s="378" t="n">
        <f aca="false">XNPV(0.1,B569:AF569,$B$1:$AF$1)</f>
        <v>79190.334167139</v>
      </c>
      <c r="AI569" s="378" t="n">
        <f aca="false">SUMPRODUCT(B569:AA569,$B$1010:$AA$1010)</f>
        <v>167318.146309003</v>
      </c>
      <c r="AJ569" s="379" t="n">
        <f aca="false">SUMPRODUCT(B569:AF569,$B$1012:$AF$1012)</f>
        <v>166870.810048742</v>
      </c>
      <c r="AK569" s="380" t="n">
        <f aca="false">XIRR(B569:AF569,$B$1:$AF$1)</f>
        <v>0.15865700789224</v>
      </c>
      <c r="AL569" s="381" t="n">
        <f aca="false">1-EXP(-(1/0.25)*(AI569/ABS($AI$1010)))</f>
        <v>0.984464371758975</v>
      </c>
    </row>
    <row r="570" customFormat="false" ht="12.75" hidden="false" customHeight="false" outlineLevel="0" collapsed="false">
      <c r="A570" s="371"/>
      <c r="B570" s="377" t="n">
        <f aca="false">+[1]data1cf!A570</f>
        <v>-168356.528910565</v>
      </c>
      <c r="C570" s="377" t="n">
        <f aca="false">+[1]data1cf!B570</f>
        <v>4300.80566191745</v>
      </c>
      <c r="D570" s="377" t="n">
        <f aca="false">+[1]data1cf!C570</f>
        <v>41598.4752081738</v>
      </c>
      <c r="E570" s="377" t="n">
        <f aca="false">+[1]data1cf!D570</f>
        <v>42473.3031264452</v>
      </c>
      <c r="F570" s="377" t="n">
        <f aca="false">+[1]data1cf!E570</f>
        <v>25184.0210582649</v>
      </c>
      <c r="G570" s="377" t="n">
        <f aca="false">+[1]data1cf!F570</f>
        <v>25159.4942076705</v>
      </c>
      <c r="H570" s="377" t="n">
        <f aca="false">+[1]data1cf!G570</f>
        <v>24508.81116712</v>
      </c>
      <c r="I570" s="377" t="n">
        <f aca="false">+[1]data1cf!H570</f>
        <v>24172.6903427166</v>
      </c>
      <c r="J570" s="377" t="n">
        <f aca="false">+[1]data1cf!I570</f>
        <v>25067.2625290563</v>
      </c>
      <c r="K570" s="377" t="n">
        <f aca="false">+[1]data1cf!J570</f>
        <v>25618.3550799851</v>
      </c>
      <c r="L570" s="377" t="n">
        <f aca="false">+[1]data1cf!K570</f>
        <v>26239.0659795097</v>
      </c>
      <c r="M570" s="377" t="n">
        <f aca="false">+[1]data1cf!L570</f>
        <v>26958.4367060513</v>
      </c>
      <c r="N570" s="377" t="n">
        <f aca="false">+[1]data1cf!M570</f>
        <v>27714.7525375484</v>
      </c>
      <c r="O570" s="377" t="n">
        <f aca="false">+[1]data1cf!N570</f>
        <v>28217.2608027444</v>
      </c>
      <c r="P570" s="377" t="n">
        <f aca="false">+[1]data1cf!O570</f>
        <v>36411.9012393412</v>
      </c>
      <c r="Q570" s="377" t="n">
        <f aca="false">+[1]data1cf!P570</f>
        <v>44299.1660314258</v>
      </c>
      <c r="R570" s="377" t="n">
        <f aca="false">+[1]data1cf!Q570</f>
        <v>34669.199594168</v>
      </c>
      <c r="S570" s="377" t="n">
        <f aca="false">+[1]data1cf!R570</f>
        <v>24634.0326449616</v>
      </c>
      <c r="T570" s="377" t="n">
        <f aca="false">+[1]data1cf!S570</f>
        <v>24436.7168922388</v>
      </c>
      <c r="U570" s="377" t="n">
        <f aca="false">+[1]data1cf!T570</f>
        <v>24214.4224680856</v>
      </c>
      <c r="V570" s="377" t="n">
        <f aca="false">+[1]data1cf!U570</f>
        <v>45138.2699837548</v>
      </c>
      <c r="W570" s="377" t="n">
        <f aca="false">+[1]data1cf!V570</f>
        <v>0</v>
      </c>
      <c r="X570" s="377" t="n">
        <f aca="false">+[1]data1cf!W570</f>
        <v>0</v>
      </c>
      <c r="Y570" s="377" t="n">
        <f aca="false">+[1]data1cf!X570</f>
        <v>0</v>
      </c>
      <c r="Z570" s="377" t="n">
        <f aca="false">+[1]data1cf!Y570</f>
        <v>0</v>
      </c>
      <c r="AA570" s="377" t="n">
        <f aca="false">+[1]data1cf!Z570</f>
        <v>0</v>
      </c>
      <c r="AB570" s="377" t="n">
        <f aca="false">+[1]data1cf!AA570</f>
        <v>0</v>
      </c>
      <c r="AC570" s="377" t="n">
        <f aca="false">+[1]data1cf!AB570</f>
        <v>0</v>
      </c>
      <c r="AD570" s="377" t="n">
        <f aca="false">+[1]data1cf!AC570</f>
        <v>0</v>
      </c>
      <c r="AE570" s="377" t="n">
        <f aca="false">+[1]data1cf!AD570</f>
        <v>0</v>
      </c>
      <c r="AF570" s="377" t="n">
        <f aca="false">+[1]data1cf!AE570</f>
        <v>0</v>
      </c>
      <c r="AG570" s="377"/>
      <c r="AH570" s="378" t="n">
        <f aca="false">XNPV(0.1,B570:AF570,$B$1:$AF$1)</f>
        <v>67575.4634134757</v>
      </c>
      <c r="AI570" s="378" t="n">
        <f aca="false">SUMPRODUCT(B570:AA570,$B$1010:$AA$1010)</f>
        <v>150349.203259053</v>
      </c>
      <c r="AJ570" s="379" t="n">
        <f aca="false">SUMPRODUCT(B570:AF570,$B$1012:$AF$1012)</f>
        <v>149927.057429496</v>
      </c>
      <c r="AK570" s="380" t="n">
        <f aca="false">XIRR(B570:AF570,$B$1:$AF$1)</f>
        <v>0.151784062783222</v>
      </c>
      <c r="AL570" s="381" t="n">
        <f aca="false">1-EXP(-(1/0.25)*(AI570/ABS($AI$1010)))</f>
        <v>0.976299405350919</v>
      </c>
    </row>
    <row r="571" customFormat="false" ht="12.75" hidden="false" customHeight="false" outlineLevel="0" collapsed="false">
      <c r="A571" s="371"/>
      <c r="B571" s="377" t="n">
        <f aca="false">+[1]data1cf!A571</f>
        <v>-155949.28181567</v>
      </c>
      <c r="C571" s="377" t="n">
        <f aca="false">+[1]data1cf!B571</f>
        <v>9613.43679136584</v>
      </c>
      <c r="D571" s="377" t="n">
        <f aca="false">+[1]data1cf!C571</f>
        <v>40526.0053166392</v>
      </c>
      <c r="E571" s="377" t="n">
        <f aca="false">+[1]data1cf!D571</f>
        <v>43824.8957211175</v>
      </c>
      <c r="F571" s="377" t="n">
        <f aca="false">+[1]data1cf!E571</f>
        <v>23183.6926032974</v>
      </c>
      <c r="G571" s="377" t="n">
        <f aca="false">+[1]data1cf!F571</f>
        <v>23300.410665076</v>
      </c>
      <c r="H571" s="377" t="n">
        <f aca="false">+[1]data1cf!G571</f>
        <v>22826.303796379</v>
      </c>
      <c r="I571" s="377" t="n">
        <f aca="false">+[1]data1cf!H571</f>
        <v>22638.4577310651</v>
      </c>
      <c r="J571" s="377" t="n">
        <f aca="false">+[1]data1cf!I571</f>
        <v>23591.1220415083</v>
      </c>
      <c r="K571" s="377" t="n">
        <f aca="false">+[1]data1cf!J571</f>
        <v>24219.2092150182</v>
      </c>
      <c r="L571" s="377" t="n">
        <f aca="false">+[1]data1cf!K571</f>
        <v>24912.9985405449</v>
      </c>
      <c r="M571" s="377" t="n">
        <f aca="false">+[1]data1cf!L571</f>
        <v>25696.8999923016</v>
      </c>
      <c r="N571" s="377" t="n">
        <f aca="false">+[1]data1cf!M571</f>
        <v>26515.3426740836</v>
      </c>
      <c r="O571" s="377" t="n">
        <f aca="false">+[1]data1cf!N571</f>
        <v>27093.450401443</v>
      </c>
      <c r="P571" s="377" t="n">
        <f aca="false">+[1]data1cf!O571</f>
        <v>34797.0383733398</v>
      </c>
      <c r="Q571" s="377" t="n">
        <f aca="false">+[1]data1cf!P571</f>
        <v>42170.6688494176</v>
      </c>
      <c r="R571" s="377" t="n">
        <f aca="false">+[1]data1cf!Q571</f>
        <v>33278.1133996041</v>
      </c>
      <c r="S571" s="377" t="n">
        <f aca="false">+[1]data1cf!R571</f>
        <v>23997.771562766</v>
      </c>
      <c r="T571" s="377" t="n">
        <f aca="false">+[1]data1cf!S571</f>
        <v>23833.889009694</v>
      </c>
      <c r="U571" s="377" t="n">
        <f aca="false">+[1]data1cf!T571</f>
        <v>23645.0638007083</v>
      </c>
      <c r="V571" s="377" t="n">
        <f aca="false">+[1]data1cf!U571</f>
        <v>43047.9759982757</v>
      </c>
      <c r="W571" s="377" t="n">
        <f aca="false">+[1]data1cf!V571</f>
        <v>0</v>
      </c>
      <c r="X571" s="377" t="n">
        <f aca="false">+[1]data1cf!W571</f>
        <v>0</v>
      </c>
      <c r="Y571" s="377" t="n">
        <f aca="false">+[1]data1cf!X571</f>
        <v>0</v>
      </c>
      <c r="Z571" s="377" t="n">
        <f aca="false">+[1]data1cf!Y571</f>
        <v>0</v>
      </c>
      <c r="AA571" s="377" t="n">
        <f aca="false">+[1]data1cf!Z571</f>
        <v>0</v>
      </c>
      <c r="AB571" s="377" t="n">
        <f aca="false">+[1]data1cf!AA571</f>
        <v>0</v>
      </c>
      <c r="AC571" s="377" t="n">
        <f aca="false">+[1]data1cf!AB571</f>
        <v>0</v>
      </c>
      <c r="AD571" s="377" t="n">
        <f aca="false">+[1]data1cf!AC571</f>
        <v>0</v>
      </c>
      <c r="AE571" s="377" t="n">
        <f aca="false">+[1]data1cf!AD571</f>
        <v>0</v>
      </c>
      <c r="AF571" s="377" t="n">
        <f aca="false">+[1]data1cf!AE571</f>
        <v>0</v>
      </c>
      <c r="AG571" s="377"/>
      <c r="AH571" s="378" t="n">
        <f aca="false">XNPV(0.1,B571:AF571,$B$1:$AF$1)</f>
        <v>75870.7123429433</v>
      </c>
      <c r="AI571" s="378" t="n">
        <f aca="false">SUMPRODUCT(B571:AA571,$B$1010:$AA$1010)</f>
        <v>155255.054896461</v>
      </c>
      <c r="AJ571" s="379" t="n">
        <f aca="false">SUMPRODUCT(B571:AF571,$B$1012:$AF$1012)</f>
        <v>154850.364708127</v>
      </c>
      <c r="AK571" s="380" t="n">
        <f aca="false">XIRR(B571:AF571,$B$1:$AF$1)</f>
        <v>0.164110398693243</v>
      </c>
      <c r="AL571" s="381" t="n">
        <f aca="false">1-EXP(-(1/0.25)*(AI571/ABS($AI$1010)))</f>
        <v>0.979023737941502</v>
      </c>
    </row>
    <row r="572" customFormat="false" ht="12.75" hidden="false" customHeight="false" outlineLevel="0" collapsed="false">
      <c r="A572" s="371"/>
      <c r="B572" s="377" t="n">
        <f aca="false">+[1]data1cf!A572</f>
        <v>-171903.495101969</v>
      </c>
      <c r="C572" s="377" t="n">
        <f aca="false">+[1]data1cf!B572</f>
        <v>6327.49100959221</v>
      </c>
      <c r="D572" s="377" t="n">
        <f aca="false">+[1]data1cf!C572</f>
        <v>42435.507372212</v>
      </c>
      <c r="E572" s="377" t="n">
        <f aca="false">+[1]data1cf!D572</f>
        <v>44398.1493157545</v>
      </c>
      <c r="F572" s="377" t="n">
        <f aca="false">+[1]data1cf!E572</f>
        <v>25755.8721181499</v>
      </c>
      <c r="G572" s="377" t="n">
        <f aca="false">+[1]data1cf!F572</f>
        <v>25690.966372458</v>
      </c>
      <c r="H572" s="377" t="n">
        <f aca="false">+[1]data1cf!G572</f>
        <v>24989.8039864908</v>
      </c>
      <c r="I572" s="377" t="n">
        <f aca="false">+[1]data1cf!H572</f>
        <v>24611.2945843873</v>
      </c>
      <c r="J572" s="377" t="n">
        <f aca="false">+[1]data1cf!I572</f>
        <v>25489.2594767313</v>
      </c>
      <c r="K572" s="377" t="n">
        <f aca="false">+[1]data1cf!J572</f>
        <v>26018.3409142254</v>
      </c>
      <c r="L572" s="377" t="n">
        <f aca="false">+[1]data1cf!K572</f>
        <v>26618.1602570361</v>
      </c>
      <c r="M572" s="377" t="n">
        <f aca="false">+[1]data1cf!L572</f>
        <v>27319.0830314336</v>
      </c>
      <c r="N572" s="377" t="n">
        <f aca="false">+[1]data1cf!M572</f>
        <v>28057.6381271405</v>
      </c>
      <c r="O572" s="377" t="n">
        <f aca="false">+[1]data1cf!N572</f>
        <v>28538.5341253822</v>
      </c>
      <c r="P572" s="377" t="n">
        <f aca="false">+[1]data1cf!O572</f>
        <v>36873.5559436967</v>
      </c>
      <c r="Q572" s="377" t="n">
        <f aca="false">+[1]data1cf!P572</f>
        <v>44907.6577851031</v>
      </c>
      <c r="R572" s="377" t="n">
        <f aca="false">+[1]data1cf!Q572</f>
        <v>35066.8813412718</v>
      </c>
      <c r="S572" s="377" t="n">
        <f aca="false">+[1]data1cf!R572</f>
        <v>24815.9260601724</v>
      </c>
      <c r="T572" s="377" t="n">
        <f aca="false">+[1]data1cf!S572</f>
        <v>24609.052471781</v>
      </c>
      <c r="U572" s="377" t="n">
        <f aca="false">+[1]data1cf!T572</f>
        <v>24377.1899158944</v>
      </c>
      <c r="V572" s="377" t="n">
        <f aca="false">+[1]data1cf!U572</f>
        <v>45735.8402618252</v>
      </c>
      <c r="W572" s="377" t="n">
        <f aca="false">+[1]data1cf!V572</f>
        <v>0</v>
      </c>
      <c r="X572" s="377" t="n">
        <f aca="false">+[1]data1cf!W572</f>
        <v>0</v>
      </c>
      <c r="Y572" s="377" t="n">
        <f aca="false">+[1]data1cf!X572</f>
        <v>0</v>
      </c>
      <c r="Z572" s="377" t="n">
        <f aca="false">+[1]data1cf!Y572</f>
        <v>0</v>
      </c>
      <c r="AA572" s="377" t="n">
        <f aca="false">+[1]data1cf!Z572</f>
        <v>0</v>
      </c>
      <c r="AB572" s="377" t="n">
        <f aca="false">+[1]data1cf!AA572</f>
        <v>0</v>
      </c>
      <c r="AC572" s="377" t="n">
        <f aca="false">+[1]data1cf!AB572</f>
        <v>0</v>
      </c>
      <c r="AD572" s="377" t="n">
        <f aca="false">+[1]data1cf!AC572</f>
        <v>0</v>
      </c>
      <c r="AE572" s="377" t="n">
        <f aca="false">+[1]data1cf!AD572</f>
        <v>0</v>
      </c>
      <c r="AF572" s="377" t="n">
        <f aca="false">+[1]data1cf!AE572</f>
        <v>0</v>
      </c>
      <c r="AG572" s="377"/>
      <c r="AH572" s="378" t="n">
        <f aca="false">XNPV(0.1,B572:AF572,$B$1:$AF$1)</f>
        <v>70601.4443404811</v>
      </c>
      <c r="AI572" s="378" t="n">
        <f aca="false">SUMPRODUCT(B572:AA572,$B$1010:$AA$1010)</f>
        <v>154759.394198476</v>
      </c>
      <c r="AJ572" s="379" t="n">
        <f aca="false">SUMPRODUCT(B572:AF572,$B$1012:$AF$1012)</f>
        <v>154330.719750625</v>
      </c>
      <c r="AK572" s="380" t="n">
        <f aca="false">XIRR(B572:AF572,$B$1:$AF$1)</f>
        <v>0.153636116879573</v>
      </c>
      <c r="AL572" s="381" t="n">
        <f aca="false">1-EXP(-(1/0.25)*(AI572/ABS($AI$1010)))</f>
        <v>0.978763346568914</v>
      </c>
    </row>
    <row r="573" customFormat="false" ht="12.75" hidden="false" customHeight="false" outlineLevel="0" collapsed="false">
      <c r="A573" s="371"/>
      <c r="B573" s="377" t="n">
        <f aca="false">+[1]data1cf!A573</f>
        <v>-189482.286171407</v>
      </c>
      <c r="C573" s="377" t="n">
        <f aca="false">+[1]data1cf!B573</f>
        <v>8371.73773158189</v>
      </c>
      <c r="D573" s="377" t="n">
        <f aca="false">+[1]data1cf!C573</f>
        <v>49433.8293275879</v>
      </c>
      <c r="E573" s="377" t="n">
        <f aca="false">+[1]data1cf!D573</f>
        <v>48475.7511109895</v>
      </c>
      <c r="F573" s="377" t="n">
        <f aca="false">+[1]data1cf!E573</f>
        <v>28589.9702634662</v>
      </c>
      <c r="G573" s="377" t="n">
        <f aca="false">+[1]data1cf!F573</f>
        <v>28324.9464105722</v>
      </c>
      <c r="H573" s="377" t="n">
        <f aca="false">+[1]data1cf!G573</f>
        <v>27373.6080098035</v>
      </c>
      <c r="I573" s="377" t="n">
        <f aca="false">+[1]data1cf!H573</f>
        <v>26785.020498433</v>
      </c>
      <c r="J573" s="377" t="n">
        <f aca="false">+[1]data1cf!I573</f>
        <v>27580.6795170738</v>
      </c>
      <c r="K573" s="377" t="n">
        <f aca="false">+[1]data1cf!J573</f>
        <v>28000.6737111632</v>
      </c>
      <c r="L573" s="377" t="n">
        <f aca="false">+[1]data1cf!K573</f>
        <v>28496.9543420786</v>
      </c>
      <c r="M573" s="377" t="n">
        <f aca="false">+[1]data1cf!L573</f>
        <v>29106.4489271735</v>
      </c>
      <c r="N573" s="377" t="n">
        <f aca="false">+[1]data1cf!M573</f>
        <v>29756.9816829844</v>
      </c>
      <c r="O573" s="377" t="n">
        <f aca="false">+[1]data1cf!N573</f>
        <v>30130.7671239712</v>
      </c>
      <c r="P573" s="377" t="n">
        <f aca="false">+[1]data1cf!O573</f>
        <v>39161.5201238342</v>
      </c>
      <c r="Q573" s="377" t="n">
        <f aca="false">+[1]data1cf!P573</f>
        <v>47923.3474838927</v>
      </c>
      <c r="R573" s="377" t="n">
        <f aca="false">+[1]data1cf!Q573</f>
        <v>37037.7950650649</v>
      </c>
      <c r="S573" s="377" t="n">
        <f aca="false">+[1]data1cf!R573</f>
        <v>25717.3911913161</v>
      </c>
      <c r="T573" s="377" t="n">
        <f aca="false">+[1]data1cf!S573</f>
        <v>25463.1488976067</v>
      </c>
      <c r="U573" s="377" t="n">
        <f aca="false">+[1]data1cf!T573</f>
        <v>25183.8666090279</v>
      </c>
      <c r="V573" s="377" t="n">
        <f aca="false">+[1]data1cf!U573</f>
        <v>48697.4030455268</v>
      </c>
      <c r="W573" s="377" t="n">
        <f aca="false">+[1]data1cf!V573</f>
        <v>0</v>
      </c>
      <c r="X573" s="377" t="n">
        <f aca="false">+[1]data1cf!W573</f>
        <v>0</v>
      </c>
      <c r="Y573" s="377" t="n">
        <f aca="false">+[1]data1cf!X573</f>
        <v>0</v>
      </c>
      <c r="Z573" s="377" t="n">
        <f aca="false">+[1]data1cf!Y573</f>
        <v>0</v>
      </c>
      <c r="AA573" s="377" t="n">
        <f aca="false">+[1]data1cf!Z573</f>
        <v>0</v>
      </c>
      <c r="AB573" s="377" t="n">
        <f aca="false">+[1]data1cf!AA573</f>
        <v>0</v>
      </c>
      <c r="AC573" s="377" t="n">
        <f aca="false">+[1]data1cf!AB573</f>
        <v>0</v>
      </c>
      <c r="AD573" s="377" t="n">
        <f aca="false">+[1]data1cf!AC573</f>
        <v>0</v>
      </c>
      <c r="AE573" s="377" t="n">
        <f aca="false">+[1]data1cf!AD573</f>
        <v>0</v>
      </c>
      <c r="AF573" s="377" t="n">
        <f aca="false">+[1]data1cf!AE573</f>
        <v>0</v>
      </c>
      <c r="AG573" s="377"/>
      <c r="AH573" s="378" t="n">
        <f aca="false">XNPV(0.1,B573:AF573,$B$1:$AF$1)</f>
        <v>76577.6533027339</v>
      </c>
      <c r="AI573" s="378" t="n">
        <f aca="false">SUMPRODUCT(B573:AA573,$B$1010:$AA$1010)</f>
        <v>166932.450688972</v>
      </c>
      <c r="AJ573" s="379" t="n">
        <f aca="false">SUMPRODUCT(B573:AF573,$B$1012:$AF$1012)</f>
        <v>166473.890502406</v>
      </c>
      <c r="AK573" s="380" t="n">
        <f aca="false">XIRR(B573:AF573,$B$1:$AF$1)</f>
        <v>0.154217751828695</v>
      </c>
      <c r="AL573" s="381" t="n">
        <f aca="false">1-EXP(-(1/0.25)*(AI573/ABS($AI$1010)))</f>
        <v>0.984314509560741</v>
      </c>
    </row>
    <row r="574" customFormat="false" ht="12.75" hidden="false" customHeight="false" outlineLevel="0" collapsed="false">
      <c r="A574" s="371"/>
      <c r="B574" s="377" t="n">
        <f aca="false">+[1]data1cf!A574</f>
        <v>-162244.932687373</v>
      </c>
      <c r="C574" s="377" t="n">
        <f aca="false">+[1]data1cf!B574</f>
        <v>7616.67532384822</v>
      </c>
      <c r="D574" s="377" t="n">
        <f aca="false">+[1]data1cf!C574</f>
        <v>45023.0605627424</v>
      </c>
      <c r="E574" s="377" t="n">
        <f aca="false">+[1]data1cf!D574</f>
        <v>41848.7013072882</v>
      </c>
      <c r="F574" s="377" t="n">
        <f aca="false">+[1]data1cf!E574</f>
        <v>24198.6937139297</v>
      </c>
      <c r="G574" s="377" t="n">
        <f aca="false">+[1]data1cf!F574</f>
        <v>24243.7416744441</v>
      </c>
      <c r="H574" s="377" t="n">
        <f aca="false">+[1]data1cf!G574</f>
        <v>23680.0370148952</v>
      </c>
      <c r="I574" s="377" t="n">
        <f aca="false">+[1]data1cf!H574</f>
        <v>23416.9537830148</v>
      </c>
      <c r="J574" s="377" t="n">
        <f aca="false">+[1]data1cf!I574</f>
        <v>24340.1411491402</v>
      </c>
      <c r="K574" s="377" t="n">
        <f aca="false">+[1]data1cf!J574</f>
        <v>24929.1599250385</v>
      </c>
      <c r="L574" s="377" t="n">
        <f aca="false">+[1]data1cf!K574</f>
        <v>25585.8679985482</v>
      </c>
      <c r="M574" s="377" t="n">
        <f aca="false">+[1]data1cf!L574</f>
        <v>26337.0254488884</v>
      </c>
      <c r="N574" s="377" t="n">
        <f aca="false">+[1]data1cf!M574</f>
        <v>27123.9438967963</v>
      </c>
      <c r="O574" s="377" t="n">
        <f aca="false">+[1]data1cf!N574</f>
        <v>27663.6911549696</v>
      </c>
      <c r="P574" s="377" t="n">
        <f aca="false">+[1]data1cf!O574</f>
        <v>35616.4476050787</v>
      </c>
      <c r="Q574" s="377" t="n">
        <f aca="false">+[1]data1cf!P574</f>
        <v>43250.7049796597</v>
      </c>
      <c r="R574" s="377" t="n">
        <f aca="false">+[1]data1cf!Q574</f>
        <v>33983.9744940465</v>
      </c>
      <c r="S574" s="377" t="n">
        <f aca="false">+[1]data1cf!R574</f>
        <v>24320.6213944909</v>
      </c>
      <c r="T574" s="377" t="n">
        <f aca="false">+[1]data1cf!S574</f>
        <v>24139.7742600805</v>
      </c>
      <c r="U574" s="377" t="n">
        <f aca="false">+[1]data1cf!T574</f>
        <v>23933.9661948631</v>
      </c>
      <c r="V574" s="377" t="n">
        <f aca="false">+[1]data1cf!U574</f>
        <v>44108.6271686076</v>
      </c>
      <c r="W574" s="377" t="n">
        <f aca="false">+[1]data1cf!V574</f>
        <v>0</v>
      </c>
      <c r="X574" s="377" t="n">
        <f aca="false">+[1]data1cf!W574</f>
        <v>0</v>
      </c>
      <c r="Y574" s="377" t="n">
        <f aca="false">+[1]data1cf!X574</f>
        <v>0</v>
      </c>
      <c r="Z574" s="377" t="n">
        <f aca="false">+[1]data1cf!Y574</f>
        <v>0</v>
      </c>
      <c r="AA574" s="377" t="n">
        <f aca="false">+[1]data1cf!Z574</f>
        <v>0</v>
      </c>
      <c r="AB574" s="377" t="n">
        <f aca="false">+[1]data1cf!AA574</f>
        <v>0</v>
      </c>
      <c r="AC574" s="377" t="n">
        <f aca="false">+[1]data1cf!AB574</f>
        <v>0</v>
      </c>
      <c r="AD574" s="377" t="n">
        <f aca="false">+[1]data1cf!AC574</f>
        <v>0</v>
      </c>
      <c r="AE574" s="377" t="n">
        <f aca="false">+[1]data1cf!AD574</f>
        <v>0</v>
      </c>
      <c r="AF574" s="377" t="n">
        <f aca="false">+[1]data1cf!AE574</f>
        <v>0</v>
      </c>
      <c r="AG574" s="377"/>
      <c r="AH574" s="378" t="n">
        <f aca="false">XNPV(0.1,B574:AF574,$B$1:$AF$1)</f>
        <v>74593.7323449838</v>
      </c>
      <c r="AI574" s="378" t="n">
        <f aca="false">SUMPRODUCT(B574:AA574,$B$1010:$AA$1010)</f>
        <v>155888.149482187</v>
      </c>
      <c r="AJ574" s="379" t="n">
        <f aca="false">SUMPRODUCT(B574:AF574,$B$1012:$AF$1012)</f>
        <v>155473.927052908</v>
      </c>
      <c r="AK574" s="380" t="n">
        <f aca="false">XIRR(B574:AF574,$B$1:$AF$1)</f>
        <v>0.160559368642719</v>
      </c>
      <c r="AL574" s="381" t="n">
        <f aca="false">1-EXP(-(1/0.25)*(AI574/ABS($AI$1010)))</f>
        <v>0.979351690974033</v>
      </c>
    </row>
    <row r="575" customFormat="false" ht="12.75" hidden="false" customHeight="false" outlineLevel="0" collapsed="false">
      <c r="A575" s="371"/>
      <c r="B575" s="377" t="n">
        <f aca="false">+[1]data1cf!A575</f>
        <v>-156773.735926183</v>
      </c>
      <c r="C575" s="377" t="n">
        <f aca="false">+[1]data1cf!B575</f>
        <v>9134.63135685329</v>
      </c>
      <c r="D575" s="377" t="n">
        <f aca="false">+[1]data1cf!C575</f>
        <v>41736.6551441573</v>
      </c>
      <c r="E575" s="377" t="n">
        <f aca="false">+[1]data1cf!D575</f>
        <v>43653.4195131786</v>
      </c>
      <c r="F575" s="377" t="n">
        <f aca="false">+[1]data1cf!E575</f>
        <v>23316.6132265799</v>
      </c>
      <c r="G575" s="377" t="n">
        <f aca="false">+[1]data1cf!F575</f>
        <v>23423.9456488445</v>
      </c>
      <c r="H575" s="377" t="n">
        <f aca="false">+[1]data1cf!G575</f>
        <v>22938.1053996809</v>
      </c>
      <c r="I575" s="377" t="n">
        <f aca="false">+[1]data1cf!H575</f>
        <v>22740.4065657651</v>
      </c>
      <c r="J575" s="377" t="n">
        <f aca="false">+[1]data1cf!I575</f>
        <v>23689.2106894852</v>
      </c>
      <c r="K575" s="377" t="n">
        <f aca="false">+[1]data1cf!J575</f>
        <v>24312.181616612</v>
      </c>
      <c r="L575" s="377" t="n">
        <f aca="false">+[1]data1cf!K575</f>
        <v>25001.1149246637</v>
      </c>
      <c r="M575" s="377" t="n">
        <f aca="false">+[1]data1cf!L575</f>
        <v>25780.7283485243</v>
      </c>
      <c r="N575" s="377" t="n">
        <f aca="false">+[1]data1cf!M575</f>
        <v>26595.0427384541</v>
      </c>
      <c r="O575" s="377" t="n">
        <f aca="false">+[1]data1cf!N575</f>
        <v>27168.1269270013</v>
      </c>
      <c r="P575" s="377" t="n">
        <f aca="false">+[1]data1cf!O575</f>
        <v>34904.3450399682</v>
      </c>
      <c r="Q575" s="377" t="n">
        <f aca="false">+[1]data1cf!P575</f>
        <v>42312.1062075599</v>
      </c>
      <c r="R575" s="377" t="n">
        <f aca="false">+[1]data1cf!Q575</f>
        <v>33370.5502409447</v>
      </c>
      <c r="S575" s="377" t="n">
        <f aca="false">+[1]data1cf!R575</f>
        <v>24040.0507291728</v>
      </c>
      <c r="T575" s="377" t="n">
        <f aca="false">+[1]data1cf!S575</f>
        <v>23873.9465600832</v>
      </c>
      <c r="U575" s="377" t="n">
        <f aca="false">+[1]data1cf!T575</f>
        <v>23682.8973418705</v>
      </c>
      <c r="V575" s="377" t="n">
        <f aca="false">+[1]data1cf!U575</f>
        <v>43186.874776976</v>
      </c>
      <c r="W575" s="377" t="n">
        <f aca="false">+[1]data1cf!V575</f>
        <v>0</v>
      </c>
      <c r="X575" s="377" t="n">
        <f aca="false">+[1]data1cf!W575</f>
        <v>0</v>
      </c>
      <c r="Y575" s="377" t="n">
        <f aca="false">+[1]data1cf!X575</f>
        <v>0</v>
      </c>
      <c r="Z575" s="377" t="n">
        <f aca="false">+[1]data1cf!Y575</f>
        <v>0</v>
      </c>
      <c r="AA575" s="377" t="n">
        <f aca="false">+[1]data1cf!Z575</f>
        <v>0</v>
      </c>
      <c r="AB575" s="377" t="n">
        <f aca="false">+[1]data1cf!AA575</f>
        <v>0</v>
      </c>
      <c r="AC575" s="377" t="n">
        <f aca="false">+[1]data1cf!AB575</f>
        <v>0</v>
      </c>
      <c r="AD575" s="377" t="n">
        <f aca="false">+[1]data1cf!AC575</f>
        <v>0</v>
      </c>
      <c r="AE575" s="377" t="n">
        <f aca="false">+[1]data1cf!AD575</f>
        <v>0</v>
      </c>
      <c r="AF575" s="377" t="n">
        <f aca="false">+[1]data1cf!AE575</f>
        <v>0</v>
      </c>
      <c r="AG575" s="377"/>
      <c r="AH575" s="378" t="n">
        <f aca="false">XNPV(0.1,B575:AF575,$B$1:$AF$1)</f>
        <v>76085.2040800354</v>
      </c>
      <c r="AI575" s="378" t="n">
        <f aca="false">SUMPRODUCT(B575:AA575,$B$1010:$AA$1010)</f>
        <v>155765.496696167</v>
      </c>
      <c r="AJ575" s="379" t="n">
        <f aca="false">SUMPRODUCT(B575:AF575,$B$1012:$AF$1012)</f>
        <v>155359.38737616</v>
      </c>
      <c r="AK575" s="380" t="n">
        <f aca="false">XIRR(B575:AF575,$B$1:$AF$1)</f>
        <v>0.164015184807013</v>
      </c>
      <c r="AL575" s="381" t="n">
        <f aca="false">1-EXP(-(1/0.25)*(AI575/ABS($AI$1010)))</f>
        <v>0.97928855785228</v>
      </c>
    </row>
    <row r="576" customFormat="false" ht="12.75" hidden="false" customHeight="false" outlineLevel="0" collapsed="false">
      <c r="A576" s="371"/>
      <c r="B576" s="377" t="n">
        <f aca="false">+[1]data1cf!A576</f>
        <v>-186777.739033976</v>
      </c>
      <c r="C576" s="377" t="n">
        <f aca="false">+[1]data1cf!B576</f>
        <v>8080.34820066269</v>
      </c>
      <c r="D576" s="377" t="n">
        <f aca="false">+[1]data1cf!C576</f>
        <v>46869.8237712578</v>
      </c>
      <c r="E576" s="377" t="n">
        <f aca="false">+[1]data1cf!D576</f>
        <v>47657.3090914597</v>
      </c>
      <c r="F576" s="377" t="n">
        <f aca="false">+[1]data1cf!E576</f>
        <v>28153.9361814957</v>
      </c>
      <c r="G576" s="377" t="n">
        <f aca="false">+[1]data1cf!F576</f>
        <v>27919.7010700938</v>
      </c>
      <c r="H576" s="377" t="n">
        <f aca="false">+[1]data1cf!G576</f>
        <v>27006.8529626571</v>
      </c>
      <c r="I576" s="377" t="n">
        <f aca="false">+[1]data1cf!H576</f>
        <v>26450.5865675005</v>
      </c>
      <c r="J576" s="377" t="n">
        <f aca="false">+[1]data1cf!I576</f>
        <v>27258.9085795314</v>
      </c>
      <c r="K576" s="377" t="n">
        <f aca="false">+[1]data1cf!J576</f>
        <v>27695.6861571149</v>
      </c>
      <c r="L576" s="377" t="n">
        <f aca="false">+[1]data1cf!K576</f>
        <v>28207.8965141283</v>
      </c>
      <c r="M576" s="377" t="n">
        <f aca="false">+[1]data1cf!L576</f>
        <v>28831.4575868832</v>
      </c>
      <c r="N576" s="377" t="n">
        <f aca="false">+[1]data1cf!M576</f>
        <v>29495.5328307103</v>
      </c>
      <c r="O576" s="377" t="n">
        <f aca="false">+[1]data1cf!N576</f>
        <v>29885.7975363899</v>
      </c>
      <c r="P576" s="377" t="n">
        <f aca="false">+[1]data1cf!O576</f>
        <v>38809.5103098775</v>
      </c>
      <c r="Q576" s="377" t="n">
        <f aca="false">+[1]data1cf!P576</f>
        <v>47459.3750235555</v>
      </c>
      <c r="R576" s="377" t="n">
        <f aca="false">+[1]data1cf!Q576</f>
        <v>36734.5643679849</v>
      </c>
      <c r="S576" s="377" t="n">
        <f aca="false">+[1]data1cf!R576</f>
        <v>25578.698210081</v>
      </c>
      <c r="T576" s="377" t="n">
        <f aca="false">+[1]data1cf!S576</f>
        <v>25331.7437267714</v>
      </c>
      <c r="U576" s="377" t="n">
        <f aca="false">+[1]data1cf!T576</f>
        <v>25059.7570992994</v>
      </c>
      <c r="V576" s="377" t="n">
        <f aca="false">+[1]data1cf!U576</f>
        <v>48241.7581654357</v>
      </c>
      <c r="W576" s="377" t="n">
        <f aca="false">+[1]data1cf!V576</f>
        <v>0</v>
      </c>
      <c r="X576" s="377" t="n">
        <f aca="false">+[1]data1cf!W576</f>
        <v>0</v>
      </c>
      <c r="Y576" s="377" t="n">
        <f aca="false">+[1]data1cf!X576</f>
        <v>0</v>
      </c>
      <c r="Z576" s="377" t="n">
        <f aca="false">+[1]data1cf!Y576</f>
        <v>0</v>
      </c>
      <c r="AA576" s="377" t="n">
        <f aca="false">+[1]data1cf!Z576</f>
        <v>0</v>
      </c>
      <c r="AB576" s="377" t="n">
        <f aca="false">+[1]data1cf!AA576</f>
        <v>0</v>
      </c>
      <c r="AC576" s="377" t="n">
        <f aca="false">+[1]data1cf!AB576</f>
        <v>0</v>
      </c>
      <c r="AD576" s="377" t="n">
        <f aca="false">+[1]data1cf!AC576</f>
        <v>0</v>
      </c>
      <c r="AE576" s="377" t="n">
        <f aca="false">+[1]data1cf!AD576</f>
        <v>0</v>
      </c>
      <c r="AF576" s="377" t="n">
        <f aca="false">+[1]data1cf!AE576</f>
        <v>0</v>
      </c>
      <c r="AG576" s="377"/>
      <c r="AH576" s="378" t="n">
        <f aca="false">XNPV(0.1,B576:AF576,$B$1:$AF$1)</f>
        <v>74306.8382605809</v>
      </c>
      <c r="AI576" s="378" t="n">
        <f aca="false">SUMPRODUCT(B576:AA576,$B$1010:$AA$1010)</f>
        <v>163580.269535362</v>
      </c>
      <c r="AJ576" s="379" t="n">
        <f aca="false">SUMPRODUCT(B576:AF576,$B$1012:$AF$1012)</f>
        <v>163126.780225162</v>
      </c>
      <c r="AK576" s="380" t="n">
        <f aca="false">XIRR(B576:AF576,$B$1:$AF$1)</f>
        <v>0.152972676619466</v>
      </c>
      <c r="AL576" s="381" t="n">
        <f aca="false">1-EXP(-(1/0.25)*(AI576/ABS($AI$1010)))</f>
        <v>0.982949605977852</v>
      </c>
    </row>
    <row r="577" customFormat="false" ht="12.75" hidden="false" customHeight="false" outlineLevel="0" collapsed="false">
      <c r="A577" s="371"/>
      <c r="B577" s="377" t="n">
        <f aca="false">+[1]data1cf!A577</f>
        <v>-174564.130453352</v>
      </c>
      <c r="C577" s="377" t="n">
        <f aca="false">+[1]data1cf!B577</f>
        <v>8440.674415118</v>
      </c>
      <c r="D577" s="377" t="n">
        <f aca="false">+[1]data1cf!C577</f>
        <v>44145.8575709082</v>
      </c>
      <c r="E577" s="377" t="n">
        <f aca="false">+[1]data1cf!D577</f>
        <v>43700.3361305965</v>
      </c>
      <c r="F577" s="377" t="n">
        <f aca="false">+[1]data1cf!E577</f>
        <v>26184.8266284421</v>
      </c>
      <c r="G577" s="377" t="n">
        <f aca="false">+[1]data1cf!F577</f>
        <v>26089.6320359022</v>
      </c>
      <c r="H577" s="377" t="n">
        <f aca="false">+[1]data1cf!G577</f>
        <v>25350.6042958036</v>
      </c>
      <c r="I577" s="377" t="n">
        <f aca="false">+[1]data1cf!H577</f>
        <v>24940.298552196</v>
      </c>
      <c r="J577" s="377" t="n">
        <f aca="false">+[1]data1cf!I577</f>
        <v>25805.8060510633</v>
      </c>
      <c r="K577" s="377" t="n">
        <f aca="false">+[1]data1cf!J577</f>
        <v>26318.376604786</v>
      </c>
      <c r="L577" s="377" t="n">
        <f aca="false">+[1]data1cf!K577</f>
        <v>26902.5248610005</v>
      </c>
      <c r="M577" s="377" t="n">
        <f aca="false">+[1]data1cf!L577</f>
        <v>27589.6095351777</v>
      </c>
      <c r="N577" s="377" t="n">
        <f aca="false">+[1]data1cf!M577</f>
        <v>28314.842022503</v>
      </c>
      <c r="O577" s="377" t="n">
        <f aca="false">+[1]data1cf!N577</f>
        <v>28779.5263180166</v>
      </c>
      <c r="P577" s="377" t="n">
        <f aca="false">+[1]data1cf!O577</f>
        <v>37219.8504275623</v>
      </c>
      <c r="Q577" s="377" t="n">
        <f aca="false">+[1]data1cf!P577</f>
        <v>45364.0970584131</v>
      </c>
      <c r="R577" s="377" t="n">
        <f aca="false">+[1]data1cf!Q577</f>
        <v>35365.1886996866</v>
      </c>
      <c r="S577" s="377" t="n">
        <f aca="false">+[1]data1cf!R577</f>
        <v>24952.3671832557</v>
      </c>
      <c r="T577" s="377" t="n">
        <f aca="false">+[1]data1cf!S577</f>
        <v>24738.3241113986</v>
      </c>
      <c r="U577" s="377" t="n">
        <f aca="false">+[1]data1cf!T577</f>
        <v>24499.2843488056</v>
      </c>
      <c r="V577" s="377" t="n">
        <f aca="false">+[1]data1cf!U577</f>
        <v>46184.0871638179</v>
      </c>
      <c r="W577" s="377" t="n">
        <f aca="false">+[1]data1cf!V577</f>
        <v>0</v>
      </c>
      <c r="X577" s="377" t="n">
        <f aca="false">+[1]data1cf!W577</f>
        <v>0</v>
      </c>
      <c r="Y577" s="377" t="n">
        <f aca="false">+[1]data1cf!X577</f>
        <v>0</v>
      </c>
      <c r="Z577" s="377" t="n">
        <f aca="false">+[1]data1cf!Y577</f>
        <v>0</v>
      </c>
      <c r="AA577" s="377" t="n">
        <f aca="false">+[1]data1cf!Z577</f>
        <v>0</v>
      </c>
      <c r="AB577" s="377" t="n">
        <f aca="false">+[1]data1cf!AA577</f>
        <v>0</v>
      </c>
      <c r="AC577" s="377" t="n">
        <f aca="false">+[1]data1cf!AB577</f>
        <v>0</v>
      </c>
      <c r="AD577" s="377" t="n">
        <f aca="false">+[1]data1cf!AC577</f>
        <v>0</v>
      </c>
      <c r="AE577" s="377" t="n">
        <f aca="false">+[1]data1cf!AD577</f>
        <v>0</v>
      </c>
      <c r="AF577" s="377" t="n">
        <f aca="false">+[1]data1cf!AE577</f>
        <v>0</v>
      </c>
      <c r="AG577" s="377"/>
      <c r="AH577" s="378" t="n">
        <f aca="false">XNPV(0.1,B577:AF577,$B$1:$AF$1)</f>
        <v>72696.0404916236</v>
      </c>
      <c r="AI577" s="378" t="n">
        <f aca="false">SUMPRODUCT(B577:AA577,$B$1010:$AA$1010)</f>
        <v>157780.98040478</v>
      </c>
      <c r="AJ577" s="379" t="n">
        <f aca="false">SUMPRODUCT(B577:AF577,$B$1012:$AF$1012)</f>
        <v>157347.853250955</v>
      </c>
      <c r="AK577" s="380" t="n">
        <f aca="false">XIRR(B577:AF577,$B$1:$AF$1)</f>
        <v>0.154936649261761</v>
      </c>
      <c r="AL577" s="381" t="n">
        <f aca="false">1-EXP(-(1/0.25)*(AI577/ABS($AI$1010)))</f>
        <v>0.980301941689813</v>
      </c>
    </row>
    <row r="578" customFormat="false" ht="12.75" hidden="false" customHeight="false" outlineLevel="0" collapsed="false">
      <c r="A578" s="371"/>
      <c r="B578" s="377" t="n">
        <f aca="false">+[1]data1cf!A578</f>
        <v>-189524.15976317</v>
      </c>
      <c r="C578" s="377" t="n">
        <f aca="false">+[1]data1cf!B578</f>
        <v>6754.42317758827</v>
      </c>
      <c r="D578" s="377" t="n">
        <f aca="false">+[1]data1cf!C578</f>
        <v>44503.1583864074</v>
      </c>
      <c r="E578" s="377" t="n">
        <f aca="false">+[1]data1cf!D578</f>
        <v>47107.0994889954</v>
      </c>
      <c r="F578" s="377" t="n">
        <f aca="false">+[1]data1cf!E578</f>
        <v>28596.7212321923</v>
      </c>
      <c r="G578" s="377" t="n">
        <f aca="false">+[1]data1cf!F578</f>
        <v>28331.2206875913</v>
      </c>
      <c r="H578" s="377" t="n">
        <f aca="false">+[1]data1cf!G578</f>
        <v>27379.2863545838</v>
      </c>
      <c r="I578" s="377" t="n">
        <f aca="false">+[1]data1cf!H578</f>
        <v>26790.1984262649</v>
      </c>
      <c r="J578" s="377" t="n">
        <f aca="false">+[1]data1cf!I578</f>
        <v>27585.6613880471</v>
      </c>
      <c r="K578" s="377" t="n">
        <f aca="false">+[1]data1cf!J578</f>
        <v>28005.3957306667</v>
      </c>
      <c r="L578" s="377" t="n">
        <f aca="false">+[1]data1cf!K578</f>
        <v>28501.4297270019</v>
      </c>
      <c r="M578" s="377" t="n">
        <f aca="false">+[1]data1cf!L578</f>
        <v>29110.7065254095</v>
      </c>
      <c r="N578" s="377" t="n">
        <f aca="false">+[1]data1cf!M578</f>
        <v>29761.0296074429</v>
      </c>
      <c r="O578" s="377" t="n">
        <f aca="false">+[1]data1cf!N578</f>
        <v>30134.5599055288</v>
      </c>
      <c r="P578" s="377" t="n">
        <f aca="false">+[1]data1cf!O578</f>
        <v>39166.970173139</v>
      </c>
      <c r="Q578" s="377" t="n">
        <f aca="false">+[1]data1cf!P578</f>
        <v>47930.5310131145</v>
      </c>
      <c r="R578" s="377" t="n">
        <f aca="false">+[1]data1cf!Q578</f>
        <v>37042.489883744</v>
      </c>
      <c r="S578" s="377" t="n">
        <f aca="false">+[1]data1cf!R578</f>
        <v>25719.5385279982</v>
      </c>
      <c r="T578" s="377" t="n">
        <f aca="false">+[1]data1cf!S578</f>
        <v>25465.1833995768</v>
      </c>
      <c r="U578" s="377" t="n">
        <f aca="false">+[1]data1cf!T578</f>
        <v>25185.788154736</v>
      </c>
      <c r="V578" s="377" t="n">
        <f aca="false">+[1]data1cf!U578</f>
        <v>48704.4576416306</v>
      </c>
      <c r="W578" s="377" t="n">
        <f aca="false">+[1]data1cf!V578</f>
        <v>0</v>
      </c>
      <c r="X578" s="377" t="n">
        <f aca="false">+[1]data1cf!W578</f>
        <v>0</v>
      </c>
      <c r="Y578" s="377" t="n">
        <f aca="false">+[1]data1cf!X578</f>
        <v>0</v>
      </c>
      <c r="Z578" s="377" t="n">
        <f aca="false">+[1]data1cf!Y578</f>
        <v>0</v>
      </c>
      <c r="AA578" s="377" t="n">
        <f aca="false">+[1]data1cf!Z578</f>
        <v>0</v>
      </c>
      <c r="AB578" s="377" t="n">
        <f aca="false">+[1]data1cf!AA578</f>
        <v>0</v>
      </c>
      <c r="AC578" s="377" t="n">
        <f aca="false">+[1]data1cf!AB578</f>
        <v>0</v>
      </c>
      <c r="AD578" s="377" t="n">
        <f aca="false">+[1]data1cf!AC578</f>
        <v>0</v>
      </c>
      <c r="AE578" s="377" t="n">
        <f aca="false">+[1]data1cf!AD578</f>
        <v>0</v>
      </c>
      <c r="AF578" s="377" t="n">
        <f aca="false">+[1]data1cf!AE578</f>
        <v>0</v>
      </c>
      <c r="AG578" s="377"/>
      <c r="AH578" s="378" t="n">
        <f aca="false">XNPV(0.1,B578:AF578,$B$1:$AF$1)</f>
        <v>69994.2164560272</v>
      </c>
      <c r="AI578" s="378" t="n">
        <f aca="false">SUMPRODUCT(B578:AA578,$B$1010:$AA$1010)</f>
        <v>159794.533412565</v>
      </c>
      <c r="AJ578" s="379" t="n">
        <f aca="false">SUMPRODUCT(B578:AF578,$B$1012:$AF$1012)</f>
        <v>159338.003277442</v>
      </c>
      <c r="AK578" s="380" t="n">
        <f aca="false">XIRR(B578:AF578,$B$1:$AF$1)</f>
        <v>0.148639115899238</v>
      </c>
      <c r="AL578" s="381" t="n">
        <f aca="false">1-EXP(-(1/0.25)*(AI578/ABS($AI$1010)))</f>
        <v>0.981264841664198</v>
      </c>
    </row>
    <row r="579" customFormat="false" ht="12.75" hidden="false" customHeight="false" outlineLevel="0" collapsed="false">
      <c r="A579" s="371"/>
      <c r="B579" s="377" t="n">
        <f aca="false">+[1]data1cf!A579</f>
        <v>-186279.5001846</v>
      </c>
      <c r="C579" s="377" t="n">
        <f aca="false">+[1]data1cf!B579</f>
        <v>7739.6889091309</v>
      </c>
      <c r="D579" s="377" t="n">
        <f aca="false">+[1]data1cf!C579</f>
        <v>45510.6882326165</v>
      </c>
      <c r="E579" s="377" t="n">
        <f aca="false">+[1]data1cf!D579</f>
        <v>47478.0309014096</v>
      </c>
      <c r="F579" s="377" t="n">
        <f aca="false">+[1]data1cf!E579</f>
        <v>28073.6088260273</v>
      </c>
      <c r="G579" s="377" t="n">
        <f aca="false">+[1]data1cf!F579</f>
        <v>27845.045698272</v>
      </c>
      <c r="H579" s="377" t="n">
        <f aca="false">+[1]data1cf!G579</f>
        <v>26939.2883747954</v>
      </c>
      <c r="I579" s="377" t="n">
        <f aca="false">+[1]data1cf!H579</f>
        <v>26388.9762614222</v>
      </c>
      <c r="J579" s="377" t="n">
        <f aca="false">+[1]data1cf!I579</f>
        <v>27199.6310836931</v>
      </c>
      <c r="K579" s="377" t="n">
        <f aca="false">+[1]data1cf!J579</f>
        <v>27639.5005407136</v>
      </c>
      <c r="L579" s="377" t="n">
        <f aca="false">+[1]data1cf!K579</f>
        <v>28154.6455141336</v>
      </c>
      <c r="M579" s="377" t="n">
        <f aca="false">+[1]data1cf!L579</f>
        <v>28780.7979525666</v>
      </c>
      <c r="N579" s="377" t="n">
        <f aca="false">+[1]data1cf!M579</f>
        <v>29447.368029467</v>
      </c>
      <c r="O579" s="377" t="n">
        <f aca="false">+[1]data1cf!N579</f>
        <v>29840.6685890113</v>
      </c>
      <c r="P579" s="377" t="n">
        <f aca="false">+[1]data1cf!O579</f>
        <v>38744.6621279962</v>
      </c>
      <c r="Q579" s="377" t="n">
        <f aca="false">+[1]data1cf!P579</f>
        <v>47373.900785898</v>
      </c>
      <c r="R579" s="377" t="n">
        <f aca="false">+[1]data1cf!Q579</f>
        <v>36678.7024044356</v>
      </c>
      <c r="S579" s="377" t="n">
        <f aca="false">+[1]data1cf!R579</f>
        <v>25553.1478210971</v>
      </c>
      <c r="T579" s="377" t="n">
        <f aca="false">+[1]data1cf!S579</f>
        <v>25307.5359175553</v>
      </c>
      <c r="U579" s="377" t="n">
        <f aca="false">+[1]data1cf!T579</f>
        <v>25036.8933161293</v>
      </c>
      <c r="V579" s="377" t="n">
        <f aca="false">+[1]data1cf!U579</f>
        <v>48157.8180567057</v>
      </c>
      <c r="W579" s="377" t="n">
        <f aca="false">+[1]data1cf!V579</f>
        <v>0</v>
      </c>
      <c r="X579" s="377" t="n">
        <f aca="false">+[1]data1cf!W579</f>
        <v>0</v>
      </c>
      <c r="Y579" s="377" t="n">
        <f aca="false">+[1]data1cf!X579</f>
        <v>0</v>
      </c>
      <c r="Z579" s="377" t="n">
        <f aca="false">+[1]data1cf!Y579</f>
        <v>0</v>
      </c>
      <c r="AA579" s="377" t="n">
        <f aca="false">+[1]data1cf!Z579</f>
        <v>0</v>
      </c>
      <c r="AB579" s="377" t="n">
        <f aca="false">+[1]data1cf!AA579</f>
        <v>0</v>
      </c>
      <c r="AC579" s="377" t="n">
        <f aca="false">+[1]data1cf!AB579</f>
        <v>0</v>
      </c>
      <c r="AD579" s="377" t="n">
        <f aca="false">+[1]data1cf!AC579</f>
        <v>0</v>
      </c>
      <c r="AE579" s="377" t="n">
        <f aca="false">+[1]data1cf!AD579</f>
        <v>0</v>
      </c>
      <c r="AF579" s="377" t="n">
        <f aca="false">+[1]data1cf!AE579</f>
        <v>0</v>
      </c>
      <c r="AG579" s="377"/>
      <c r="AH579" s="378" t="n">
        <f aca="false">XNPV(0.1,B579:AF579,$B$1:$AF$1)</f>
        <v>72873.5130766876</v>
      </c>
      <c r="AI579" s="378" t="n">
        <f aca="false">SUMPRODUCT(B579:AA579,$B$1010:$AA$1010)</f>
        <v>161867.816592576</v>
      </c>
      <c r="AJ579" s="379" t="n">
        <f aca="false">SUMPRODUCT(B579:AF579,$B$1012:$AF$1012)</f>
        <v>161415.553611019</v>
      </c>
      <c r="AK579" s="380" t="n">
        <f aca="false">XIRR(B579:AF579,$B$1:$AF$1)</f>
        <v>0.15185935429646</v>
      </c>
      <c r="AL579" s="381" t="n">
        <f aca="false">1-EXP(-(1/0.25)*(AI579/ABS($AI$1010)))</f>
        <v>0.982207144684693</v>
      </c>
    </row>
    <row r="580" customFormat="false" ht="12.75" hidden="false" customHeight="false" outlineLevel="0" collapsed="false">
      <c r="A580" s="371"/>
      <c r="B580" s="377" t="n">
        <f aca="false">+[1]data1cf!A580</f>
        <v>-168361.056129735</v>
      </c>
      <c r="C580" s="377" t="n">
        <f aca="false">+[1]data1cf!B580</f>
        <v>6994.06753029499</v>
      </c>
      <c r="D580" s="377" t="n">
        <f aca="false">+[1]data1cf!C580</f>
        <v>47241.5102730047</v>
      </c>
      <c r="E580" s="377" t="n">
        <f aca="false">+[1]data1cf!D580</f>
        <v>47812.4570957734</v>
      </c>
      <c r="F580" s="377" t="n">
        <f aca="false">+[1]data1cf!E580</f>
        <v>25184.7509482444</v>
      </c>
      <c r="G580" s="377" t="n">
        <f aca="false">+[1]data1cf!F580</f>
        <v>25160.1725594909</v>
      </c>
      <c r="H580" s="377" t="n">
        <f aca="false">+[1]data1cf!G580</f>
        <v>24509.4250889324</v>
      </c>
      <c r="I580" s="377" t="n">
        <f aca="false">+[1]data1cf!H580</f>
        <v>24173.2501612837</v>
      </c>
      <c r="J580" s="377" t="n">
        <f aca="false">+[1]data1cf!I580</f>
        <v>25067.8011506749</v>
      </c>
      <c r="K580" s="377" t="n">
        <f aca="false">+[1]data1cf!J580</f>
        <v>25618.8656074158</v>
      </c>
      <c r="L580" s="377" t="n">
        <f aca="false">+[1]data1cf!K580</f>
        <v>26239.5498417142</v>
      </c>
      <c r="M580" s="377" t="n">
        <f aca="false">+[1]data1cf!L580</f>
        <v>26958.8970219578</v>
      </c>
      <c r="N580" s="377" t="n">
        <f aca="false">+[1]data1cf!M580</f>
        <v>27715.1901842952</v>
      </c>
      <c r="O580" s="377" t="n">
        <f aca="false">+[1]data1cf!N580</f>
        <v>28217.6708643765</v>
      </c>
      <c r="P580" s="377" t="n">
        <f aca="false">+[1]data1cf!O580</f>
        <v>36412.490478684</v>
      </c>
      <c r="Q580" s="377" t="n">
        <f aca="false">+[1]data1cf!P580</f>
        <v>44299.9426882597</v>
      </c>
      <c r="R580" s="377" t="n">
        <f aca="false">+[1]data1cf!Q580</f>
        <v>34669.7071807454</v>
      </c>
      <c r="S580" s="377" t="n">
        <f aca="false">+[1]data1cf!R580</f>
        <v>24634.2648071283</v>
      </c>
      <c r="T580" s="377" t="n">
        <f aca="false">+[1]data1cf!S580</f>
        <v>24436.9368551302</v>
      </c>
      <c r="U580" s="377" t="n">
        <f aca="false">+[1]data1cf!T580</f>
        <v>24214.6302185603</v>
      </c>
      <c r="V580" s="377" t="n">
        <f aca="false">+[1]data1cf!U580</f>
        <v>45139.0327008127</v>
      </c>
      <c r="W580" s="377" t="n">
        <f aca="false">+[1]data1cf!V580</f>
        <v>0</v>
      </c>
      <c r="X580" s="377" t="n">
        <f aca="false">+[1]data1cf!W580</f>
        <v>0</v>
      </c>
      <c r="Y580" s="377" t="n">
        <f aca="false">+[1]data1cf!X580</f>
        <v>0</v>
      </c>
      <c r="Z580" s="377" t="n">
        <f aca="false">+[1]data1cf!Y580</f>
        <v>0</v>
      </c>
      <c r="AA580" s="377" t="n">
        <f aca="false">+[1]data1cf!Z580</f>
        <v>0</v>
      </c>
      <c r="AB580" s="377" t="n">
        <f aca="false">+[1]data1cf!AA580</f>
        <v>0</v>
      </c>
      <c r="AC580" s="377" t="n">
        <f aca="false">+[1]data1cf!AB580</f>
        <v>0</v>
      </c>
      <c r="AD580" s="377" t="n">
        <f aca="false">+[1]data1cf!AC580</f>
        <v>0</v>
      </c>
      <c r="AE580" s="377" t="n">
        <f aca="false">+[1]data1cf!AD580</f>
        <v>0</v>
      </c>
      <c r="AF580" s="377" t="n">
        <f aca="false">+[1]data1cf!AE580</f>
        <v>0</v>
      </c>
      <c r="AG580" s="377"/>
      <c r="AH580" s="378" t="n">
        <f aca="false">XNPV(0.1,B580:AF580,$B$1:$AF$1)</f>
        <v>78695.4516381637</v>
      </c>
      <c r="AI580" s="378" t="n">
        <f aca="false">SUMPRODUCT(B580:AA580,$B$1010:$AA$1010)</f>
        <v>162532.581778566</v>
      </c>
      <c r="AJ580" s="379" t="n">
        <f aca="false">SUMPRODUCT(B580:AF580,$B$1012:$AF$1012)</f>
        <v>162106.465251631</v>
      </c>
      <c r="AK580" s="380" t="n">
        <f aca="false">XIRR(B580:AF580,$B$1:$AF$1)</f>
        <v>0.162336805193449</v>
      </c>
      <c r="AL580" s="381" t="n">
        <f aca="false">1-EXP(-(1/0.25)*(AI580/ABS($AI$1010)))</f>
        <v>0.982499128077625</v>
      </c>
    </row>
    <row r="581" customFormat="false" ht="12.75" hidden="false" customHeight="false" outlineLevel="0" collapsed="false">
      <c r="A581" s="371"/>
      <c r="B581" s="377" t="n">
        <f aca="false">+[1]data1cf!A581</f>
        <v>-161011.039930417</v>
      </c>
      <c r="C581" s="377" t="n">
        <f aca="false">+[1]data1cf!B581</f>
        <v>9510.8412328821</v>
      </c>
      <c r="D581" s="377" t="n">
        <f aca="false">+[1]data1cf!C581</f>
        <v>42926.0963602571</v>
      </c>
      <c r="E581" s="377" t="n">
        <f aca="false">+[1]data1cf!D581</f>
        <v>42453.5360034988</v>
      </c>
      <c r="F581" s="377" t="n">
        <f aca="false">+[1]data1cf!E581</f>
        <v>23999.762333484</v>
      </c>
      <c r="G581" s="377" t="n">
        <f aca="false">+[1]data1cf!F581</f>
        <v>24058.8570098411</v>
      </c>
      <c r="H581" s="377" t="n">
        <f aca="false">+[1]data1cf!G581</f>
        <v>23512.7127372045</v>
      </c>
      <c r="I581" s="377" t="n">
        <f aca="false">+[1]data1cf!H581</f>
        <v>23264.375334909</v>
      </c>
      <c r="J581" s="377" t="n">
        <f aca="false">+[1]data1cf!I581</f>
        <v>24193.339925476</v>
      </c>
      <c r="K581" s="377" t="n">
        <f aca="false">+[1]data1cf!J581</f>
        <v>24790.015767152</v>
      </c>
      <c r="L581" s="377" t="n">
        <f aca="false">+[1]data1cf!K581</f>
        <v>25453.9914432045</v>
      </c>
      <c r="M581" s="377" t="n">
        <f aca="false">+[1]data1cf!L581</f>
        <v>26211.5664327323</v>
      </c>
      <c r="N581" s="377" t="n">
        <f aca="false">+[1]data1cf!M581</f>
        <v>27004.6633560098</v>
      </c>
      <c r="O581" s="377" t="n">
        <f aca="false">+[1]data1cf!N581</f>
        <v>27551.9289321531</v>
      </c>
      <c r="P581" s="377" t="n">
        <f aca="false">+[1]data1cf!O581</f>
        <v>35455.8505299501</v>
      </c>
      <c r="Q581" s="377" t="n">
        <f aca="false">+[1]data1cf!P581</f>
        <v>43039.0273016062</v>
      </c>
      <c r="R581" s="377" t="n">
        <f aca="false">+[1]data1cf!Q581</f>
        <v>33845.6318652066</v>
      </c>
      <c r="S581" s="377" t="n">
        <f aca="false">+[1]data1cf!R581</f>
        <v>24257.3456384066</v>
      </c>
      <c r="T581" s="377" t="n">
        <f aca="false">+[1]data1cf!S581</f>
        <v>24079.8234142342</v>
      </c>
      <c r="U581" s="377" t="n">
        <f aca="false">+[1]data1cf!T581</f>
        <v>23877.3438409748</v>
      </c>
      <c r="V581" s="377" t="n">
        <f aca="false">+[1]data1cf!U581</f>
        <v>43900.7487739189</v>
      </c>
      <c r="W581" s="377" t="n">
        <f aca="false">+[1]data1cf!V581</f>
        <v>0</v>
      </c>
      <c r="X581" s="377" t="n">
        <f aca="false">+[1]data1cf!W581</f>
        <v>0</v>
      </c>
      <c r="Y581" s="377" t="n">
        <f aca="false">+[1]data1cf!X581</f>
        <v>0</v>
      </c>
      <c r="Z581" s="377" t="n">
        <f aca="false">+[1]data1cf!Y581</f>
        <v>0</v>
      </c>
      <c r="AA581" s="377" t="n">
        <f aca="false">+[1]data1cf!Z581</f>
        <v>0</v>
      </c>
      <c r="AB581" s="377" t="n">
        <f aca="false">+[1]data1cf!AA581</f>
        <v>0</v>
      </c>
      <c r="AC581" s="377" t="n">
        <f aca="false">+[1]data1cf!AB581</f>
        <v>0</v>
      </c>
      <c r="AD581" s="377" t="n">
        <f aca="false">+[1]data1cf!AC581</f>
        <v>0</v>
      </c>
      <c r="AE581" s="377" t="n">
        <f aca="false">+[1]data1cf!AD581</f>
        <v>0</v>
      </c>
      <c r="AF581" s="377" t="n">
        <f aca="false">+[1]data1cf!AE581</f>
        <v>0</v>
      </c>
      <c r="AG581" s="377"/>
      <c r="AH581" s="378" t="n">
        <f aca="false">XNPV(0.1,B581:AF581,$B$1:$AF$1)</f>
        <v>75369.2394893148</v>
      </c>
      <c r="AI581" s="378" t="n">
        <f aca="false">SUMPRODUCT(B581:AA581,$B$1010:$AA$1010)</f>
        <v>156282.480197307</v>
      </c>
      <c r="AJ581" s="379" t="n">
        <f aca="false">SUMPRODUCT(B581:AF581,$B$1012:$AF$1012)</f>
        <v>155870.156702395</v>
      </c>
      <c r="AK581" s="380" t="n">
        <f aca="false">XIRR(B581:AF581,$B$1:$AF$1)</f>
        <v>0.161837692462877</v>
      </c>
      <c r="AL581" s="381" t="n">
        <f aca="false">1-EXP(-(1/0.25)*(AI581/ABS($AI$1010)))</f>
        <v>0.979553363988918</v>
      </c>
    </row>
    <row r="582" customFormat="false" ht="12.75" hidden="false" customHeight="false" outlineLevel="0" collapsed="false">
      <c r="A582" s="371"/>
      <c r="B582" s="377" t="n">
        <f aca="false">+[1]data1cf!A582</f>
        <v>-181682.664276441</v>
      </c>
      <c r="C582" s="377" t="n">
        <f aca="false">+[1]data1cf!B582</f>
        <v>10106.4423546729</v>
      </c>
      <c r="D582" s="377" t="n">
        <f aca="false">+[1]data1cf!C582</f>
        <v>48764.1723540559</v>
      </c>
      <c r="E582" s="377" t="n">
        <f aca="false">+[1]data1cf!D582</f>
        <v>48120.4616013427</v>
      </c>
      <c r="F582" s="377" t="n">
        <f aca="false">+[1]data1cf!E582</f>
        <v>27332.4950560204</v>
      </c>
      <c r="G582" s="377" t="n">
        <f aca="false">+[1]data1cf!F582</f>
        <v>27156.2626088805</v>
      </c>
      <c r="H582" s="377" t="n">
        <f aca="false">+[1]data1cf!G582</f>
        <v>26315.9260577231</v>
      </c>
      <c r="I582" s="377" t="n">
        <f aca="false">+[1]data1cf!H582</f>
        <v>25820.5491553314</v>
      </c>
      <c r="J582" s="377" t="n">
        <f aca="false">+[1]data1cf!I582</f>
        <v>26652.7268795011</v>
      </c>
      <c r="K582" s="377" t="n">
        <f aca="false">+[1]data1cf!J582</f>
        <v>27121.1225392408</v>
      </c>
      <c r="L582" s="377" t="n">
        <f aca="false">+[1]data1cf!K582</f>
        <v>27663.342780058</v>
      </c>
      <c r="M582" s="377" t="n">
        <f aca="false">+[1]data1cf!L582</f>
        <v>28313.403596601</v>
      </c>
      <c r="N582" s="377" t="n">
        <f aca="false">+[1]data1cf!M582</f>
        <v>29002.9914254705</v>
      </c>
      <c r="O582" s="377" t="n">
        <f aca="false">+[1]data1cf!N582</f>
        <v>29424.3012863248</v>
      </c>
      <c r="P582" s="377" t="n">
        <f aca="false">+[1]data1cf!O582</f>
        <v>38146.361832015</v>
      </c>
      <c r="Q582" s="377" t="n">
        <f aca="false">+[1]data1cf!P582</f>
        <v>46585.3010101512</v>
      </c>
      <c r="R582" s="377" t="n">
        <f aca="false">+[1]data1cf!Q582</f>
        <v>36163.3104789256</v>
      </c>
      <c r="S582" s="377" t="n">
        <f aca="false">+[1]data1cf!R582</f>
        <v>25317.4156101375</v>
      </c>
      <c r="T582" s="377" t="n">
        <f aca="false">+[1]data1cf!S582</f>
        <v>25084.1905746499</v>
      </c>
      <c r="U582" s="377" t="n">
        <f aca="false">+[1]data1cf!T582</f>
        <v>24825.9481848843</v>
      </c>
      <c r="V582" s="377" t="n">
        <f aca="false">+[1]data1cf!U582</f>
        <v>47383.3724139646</v>
      </c>
      <c r="W582" s="377" t="n">
        <f aca="false">+[1]data1cf!V582</f>
        <v>0</v>
      </c>
      <c r="X582" s="377" t="n">
        <f aca="false">+[1]data1cf!W582</f>
        <v>0</v>
      </c>
      <c r="Y582" s="377" t="n">
        <f aca="false">+[1]data1cf!X582</f>
        <v>0</v>
      </c>
      <c r="Z582" s="377" t="n">
        <f aca="false">+[1]data1cf!Y582</f>
        <v>0</v>
      </c>
      <c r="AA582" s="377" t="n">
        <f aca="false">+[1]data1cf!Z582</f>
        <v>0</v>
      </c>
      <c r="AB582" s="377" t="n">
        <f aca="false">+[1]data1cf!AA582</f>
        <v>0</v>
      </c>
      <c r="AC582" s="377" t="n">
        <f aca="false">+[1]data1cf!AB582</f>
        <v>0</v>
      </c>
      <c r="AD582" s="377" t="n">
        <f aca="false">+[1]data1cf!AC582</f>
        <v>0</v>
      </c>
      <c r="AE582" s="377" t="n">
        <f aca="false">+[1]data1cf!AD582</f>
        <v>0</v>
      </c>
      <c r="AF582" s="377" t="n">
        <f aca="false">+[1]data1cf!AE582</f>
        <v>0</v>
      </c>
      <c r="AG582" s="377"/>
      <c r="AH582" s="378" t="n">
        <f aca="false">XNPV(0.1,B582:AF582,$B$1:$AF$1)</f>
        <v>79431.931175729</v>
      </c>
      <c r="AI582" s="378" t="n">
        <f aca="false">SUMPRODUCT(B582:AA582,$B$1010:$AA$1010)</f>
        <v>167470.15468299</v>
      </c>
      <c r="AJ582" s="379" t="n">
        <f aca="false">SUMPRODUCT(B582:AF582,$B$1012:$AF$1012)</f>
        <v>167023.258821026</v>
      </c>
      <c r="AK582" s="380" t="n">
        <f aca="false">XIRR(B582:AF582,$B$1:$AF$1)</f>
        <v>0.15898445386502</v>
      </c>
      <c r="AL582" s="381" t="n">
        <f aca="false">1-EXP(-(1/0.25)*(AI582/ABS($AI$1010)))</f>
        <v>0.984523040567355</v>
      </c>
    </row>
    <row r="583" customFormat="false" ht="12.75" hidden="false" customHeight="false" outlineLevel="0" collapsed="false">
      <c r="A583" s="371"/>
      <c r="B583" s="377" t="n">
        <f aca="false">+[1]data1cf!A583</f>
        <v>-199907.704841899</v>
      </c>
      <c r="C583" s="377" t="n">
        <f aca="false">+[1]data1cf!B583</f>
        <v>7015.82224980259</v>
      </c>
      <c r="D583" s="377" t="n">
        <f aca="false">+[1]data1cf!C583</f>
        <v>49502.2945759248</v>
      </c>
      <c r="E583" s="377" t="n">
        <f aca="false">+[1]data1cf!D583</f>
        <v>48204.1209108845</v>
      </c>
      <c r="F583" s="377" t="n">
        <f aca="false">+[1]data1cf!E583</f>
        <v>30270.7832159313</v>
      </c>
      <c r="G583" s="377" t="n">
        <f aca="false">+[1]data1cf!F583</f>
        <v>29887.0757150611</v>
      </c>
      <c r="H583" s="377" t="n">
        <f aca="false">+[1]data1cf!G583</f>
        <v>28787.3659225785</v>
      </c>
      <c r="I583" s="377" t="n">
        <f aca="false">+[1]data1cf!H583</f>
        <v>28074.1878046092</v>
      </c>
      <c r="J583" s="377" t="n">
        <f aca="false">+[1]data1cf!I583</f>
        <v>28821.0338423685</v>
      </c>
      <c r="K583" s="377" t="n">
        <f aca="false">+[1]data1cf!J583</f>
        <v>29176.3318818922</v>
      </c>
      <c r="L583" s="377" t="n">
        <f aca="false">+[1]data1cf!K583</f>
        <v>29611.2070147931</v>
      </c>
      <c r="M583" s="377" t="n">
        <f aca="false">+[1]data1cf!L583</f>
        <v>30166.4784654301</v>
      </c>
      <c r="N583" s="377" t="n">
        <f aca="false">+[1]data1cf!M583</f>
        <v>30764.8079871195</v>
      </c>
      <c r="O583" s="377" t="n">
        <f aca="false">+[1]data1cf!N583</f>
        <v>31075.0695828657</v>
      </c>
      <c r="P583" s="377" t="n">
        <f aca="false">+[1]data1cf!O583</f>
        <v>40518.4384913601</v>
      </c>
      <c r="Q583" s="377" t="n">
        <f aca="false">+[1]data1cf!P583</f>
        <v>49711.856577947</v>
      </c>
      <c r="R583" s="377" t="n">
        <f aca="false">+[1]data1cf!Q583</f>
        <v>38206.6809487866</v>
      </c>
      <c r="S583" s="377" t="n">
        <f aca="false">+[1]data1cf!R583</f>
        <v>26252.0213244066</v>
      </c>
      <c r="T583" s="377" t="n">
        <f aca="false">+[1]data1cf!S583</f>
        <v>25969.6861668098</v>
      </c>
      <c r="U583" s="377" t="n">
        <f aca="false">+[1]data1cf!T583</f>
        <v>25662.2807516401</v>
      </c>
      <c r="V583" s="377" t="n">
        <f aca="false">+[1]data1cf!U583</f>
        <v>50453.8111976614</v>
      </c>
      <c r="W583" s="377" t="n">
        <f aca="false">+[1]data1cf!V583</f>
        <v>0</v>
      </c>
      <c r="X583" s="377" t="n">
        <f aca="false">+[1]data1cf!W583</f>
        <v>0</v>
      </c>
      <c r="Y583" s="377" t="n">
        <f aca="false">+[1]data1cf!X583</f>
        <v>0</v>
      </c>
      <c r="Z583" s="377" t="n">
        <f aca="false">+[1]data1cf!Y583</f>
        <v>0</v>
      </c>
      <c r="AA583" s="377" t="n">
        <f aca="false">+[1]data1cf!Z583</f>
        <v>0</v>
      </c>
      <c r="AB583" s="377" t="n">
        <f aca="false">+[1]data1cf!AA583</f>
        <v>0</v>
      </c>
      <c r="AC583" s="377" t="n">
        <f aca="false">+[1]data1cf!AB583</f>
        <v>0</v>
      </c>
      <c r="AD583" s="377" t="n">
        <f aca="false">+[1]data1cf!AC583</f>
        <v>0</v>
      </c>
      <c r="AE583" s="377" t="n">
        <f aca="false">+[1]data1cf!AD583</f>
        <v>0</v>
      </c>
      <c r="AF583" s="377" t="n">
        <f aca="false">+[1]data1cf!AE583</f>
        <v>0</v>
      </c>
      <c r="AG583" s="377"/>
      <c r="AH583" s="378" t="n">
        <f aca="false">XNPV(0.1,B583:AF583,$B$1:$AF$1)</f>
        <v>72394.0010722325</v>
      </c>
      <c r="AI583" s="378" t="n">
        <f aca="false">SUMPRODUCT(B583:AA583,$B$1010:$AA$1010)</f>
        <v>165748.337191514</v>
      </c>
      <c r="AJ583" s="379" t="n">
        <f aca="false">SUMPRODUCT(B583:AF583,$B$1012:$AF$1012)</f>
        <v>165274.55865088</v>
      </c>
      <c r="AK583" s="380" t="n">
        <f aca="false">XIRR(B583:AF583,$B$1:$AF$1)</f>
        <v>0.148264781410328</v>
      </c>
      <c r="AL583" s="381" t="n">
        <f aca="false">1-EXP(-(1/0.25)*(AI583/ABS($AI$1010)))</f>
        <v>0.983845329643334</v>
      </c>
    </row>
    <row r="584" customFormat="false" ht="12.75" hidden="false" customHeight="false" outlineLevel="0" collapsed="false">
      <c r="A584" s="371"/>
      <c r="B584" s="377" t="n">
        <f aca="false">+[1]data1cf!A584</f>
        <v>-194997.873177075</v>
      </c>
      <c r="C584" s="377" t="n">
        <f aca="false">+[1]data1cf!B584</f>
        <v>7261.86325976627</v>
      </c>
      <c r="D584" s="377" t="n">
        <f aca="false">+[1]data1cf!C584</f>
        <v>48219.2788013572</v>
      </c>
      <c r="E584" s="377" t="n">
        <f aca="false">+[1]data1cf!D584</f>
        <v>48106.8541828181</v>
      </c>
      <c r="F584" s="377" t="n">
        <f aca="false">+[1]data1cf!E584</f>
        <v>29479.2074607996</v>
      </c>
      <c r="G584" s="377" t="n">
        <f aca="false">+[1]data1cf!F584</f>
        <v>29151.393804709</v>
      </c>
      <c r="H584" s="377" t="n">
        <f aca="false">+[1]data1cf!G584</f>
        <v>28121.5592450795</v>
      </c>
      <c r="I584" s="377" t="n">
        <f aca="false">+[1]data1cf!H584</f>
        <v>27467.0568431415</v>
      </c>
      <c r="J584" s="377" t="n">
        <f aca="false">+[1]data1cf!I584</f>
        <v>28236.8912640788</v>
      </c>
      <c r="K584" s="377" t="n">
        <f aca="false">+[1]data1cf!J584</f>
        <v>28622.657838087</v>
      </c>
      <c r="L584" s="377" t="n">
        <f aca="false">+[1]data1cf!K584</f>
        <v>29086.4517768483</v>
      </c>
      <c r="M584" s="377" t="n">
        <f aca="false">+[1]data1cf!L584</f>
        <v>29667.2595124962</v>
      </c>
      <c r="N584" s="377" t="n">
        <f aca="false">+[1]data1cf!M584</f>
        <v>30290.1740508642</v>
      </c>
      <c r="O584" s="377" t="n">
        <f aca="false">+[1]data1cf!N584</f>
        <v>30630.3520841841</v>
      </c>
      <c r="P584" s="377" t="n">
        <f aca="false">+[1]data1cf!O584</f>
        <v>39879.4002927008</v>
      </c>
      <c r="Q584" s="377" t="n">
        <f aca="false">+[1]data1cf!P584</f>
        <v>48869.5615238724</v>
      </c>
      <c r="R584" s="377" t="n">
        <f aca="false">+[1]data1cf!Q584</f>
        <v>37656.1963010376</v>
      </c>
      <c r="S584" s="377" t="n">
        <f aca="false">+[1]data1cf!R584</f>
        <v>26000.2382508073</v>
      </c>
      <c r="T584" s="377" t="n">
        <f aca="false">+[1]data1cf!S584</f>
        <v>25731.1333755645</v>
      </c>
      <c r="U584" s="377" t="n">
        <f aca="false">+[1]data1cf!T584</f>
        <v>25436.9724949133</v>
      </c>
      <c r="V584" s="377" t="n">
        <f aca="false">+[1]data1cf!U584</f>
        <v>49626.6340228864</v>
      </c>
      <c r="W584" s="377" t="n">
        <f aca="false">+[1]data1cf!V584</f>
        <v>0</v>
      </c>
      <c r="X584" s="377" t="n">
        <f aca="false">+[1]data1cf!W584</f>
        <v>0</v>
      </c>
      <c r="Y584" s="377" t="n">
        <f aca="false">+[1]data1cf!X584</f>
        <v>0</v>
      </c>
      <c r="Z584" s="377" t="n">
        <f aca="false">+[1]data1cf!Y584</f>
        <v>0</v>
      </c>
      <c r="AA584" s="377" t="n">
        <f aca="false">+[1]data1cf!Z584</f>
        <v>0</v>
      </c>
      <c r="AB584" s="377" t="n">
        <f aca="false">+[1]data1cf!AA584</f>
        <v>0</v>
      </c>
      <c r="AC584" s="377" t="n">
        <f aca="false">+[1]data1cf!AB584</f>
        <v>0</v>
      </c>
      <c r="AD584" s="377" t="n">
        <f aca="false">+[1]data1cf!AC584</f>
        <v>0</v>
      </c>
      <c r="AE584" s="377" t="n">
        <f aca="false">+[1]data1cf!AD584</f>
        <v>0</v>
      </c>
      <c r="AF584" s="377" t="n">
        <f aca="false">+[1]data1cf!AE584</f>
        <v>0</v>
      </c>
      <c r="AG584" s="377"/>
      <c r="AH584" s="378" t="n">
        <f aca="false">XNPV(0.1,B584:AF584,$B$1:$AF$1)</f>
        <v>72804.8726624152</v>
      </c>
      <c r="AI584" s="378" t="n">
        <f aca="false">SUMPRODUCT(B584:AA584,$B$1010:$AA$1010)</f>
        <v>164615.770738388</v>
      </c>
      <c r="AJ584" s="379" t="n">
        <f aca="false">SUMPRODUCT(B584:AF584,$B$1012:$AF$1012)</f>
        <v>164149.64062074</v>
      </c>
      <c r="AK584" s="380" t="n">
        <f aca="false">XIRR(B584:AF584,$B$1:$AF$1)</f>
        <v>0.149694245487693</v>
      </c>
      <c r="AL584" s="381" t="n">
        <f aca="false">1-EXP(-(1/0.25)*(AI584/ABS($AI$1010)))</f>
        <v>0.983383448927836</v>
      </c>
    </row>
    <row r="585" customFormat="false" ht="12.75" hidden="false" customHeight="false" outlineLevel="0" collapsed="false">
      <c r="A585" s="371"/>
      <c r="B585" s="377" t="n">
        <f aca="false">+[1]data1cf!A585</f>
        <v>-163120.158694243</v>
      </c>
      <c r="C585" s="377" t="n">
        <f aca="false">+[1]data1cf!B585</f>
        <v>9009.88149007465</v>
      </c>
      <c r="D585" s="377" t="n">
        <f aca="false">+[1]data1cf!C585</f>
        <v>44052.2391507592</v>
      </c>
      <c r="E585" s="377" t="n">
        <f aca="false">+[1]data1cf!D585</f>
        <v>38921.5219489201</v>
      </c>
      <c r="F585" s="377" t="n">
        <f aca="false">+[1]data1cf!E585</f>
        <v>24339.7999136112</v>
      </c>
      <c r="G585" s="377" t="n">
        <f aca="false">+[1]data1cf!F585</f>
        <v>24374.8842440226</v>
      </c>
      <c r="H585" s="377" t="n">
        <f aca="false">+[1]data1cf!G585</f>
        <v>23798.723633801</v>
      </c>
      <c r="I585" s="377" t="n">
        <f aca="false">+[1]data1cf!H585</f>
        <v>23525.1808757803</v>
      </c>
      <c r="J585" s="377" t="n">
        <f aca="false">+[1]data1cf!I585</f>
        <v>24444.270335463</v>
      </c>
      <c r="K585" s="377" t="n">
        <f aca="false">+[1]data1cf!J585</f>
        <v>25027.8577940385</v>
      </c>
      <c r="L585" s="377" t="n">
        <f aca="false">+[1]data1cf!K585</f>
        <v>25679.4108046655</v>
      </c>
      <c r="M585" s="377" t="n">
        <f aca="false">+[1]data1cf!L585</f>
        <v>26426.0161598856</v>
      </c>
      <c r="N585" s="377" t="n">
        <f aca="false">+[1]data1cf!M585</f>
        <v>27208.5520856534</v>
      </c>
      <c r="O585" s="377" t="n">
        <f aca="false">+[1]data1cf!N585</f>
        <v>27742.9664432334</v>
      </c>
      <c r="P585" s="377" t="n">
        <f aca="false">+[1]data1cf!O585</f>
        <v>35730.3624781398</v>
      </c>
      <c r="Q585" s="377" t="n">
        <f aca="false">+[1]data1cf!P585</f>
        <v>43400.8523955203</v>
      </c>
      <c r="R585" s="377" t="n">
        <f aca="false">+[1]data1cf!Q585</f>
        <v>34082.1038216861</v>
      </c>
      <c r="S585" s="377" t="n">
        <f aca="false">+[1]data1cf!R585</f>
        <v>24365.504215155</v>
      </c>
      <c r="T585" s="377" t="n">
        <f aca="false">+[1]data1cf!S585</f>
        <v>24182.2986521906</v>
      </c>
      <c r="U585" s="377" t="n">
        <f aca="false">+[1]data1cf!T585</f>
        <v>23974.1296178299</v>
      </c>
      <c r="V585" s="377" t="n">
        <f aca="false">+[1]data1cf!U585</f>
        <v>44256.0796731076</v>
      </c>
      <c r="W585" s="377" t="n">
        <f aca="false">+[1]data1cf!V585</f>
        <v>0</v>
      </c>
      <c r="X585" s="377" t="n">
        <f aca="false">+[1]data1cf!W585</f>
        <v>0</v>
      </c>
      <c r="Y585" s="377" t="n">
        <f aca="false">+[1]data1cf!X585</f>
        <v>0</v>
      </c>
      <c r="Z585" s="377" t="n">
        <f aca="false">+[1]data1cf!Y585</f>
        <v>0</v>
      </c>
      <c r="AA585" s="377" t="n">
        <f aca="false">+[1]data1cf!Z585</f>
        <v>0</v>
      </c>
      <c r="AB585" s="377" t="n">
        <f aca="false">+[1]data1cf!AA585</f>
        <v>0</v>
      </c>
      <c r="AC585" s="377" t="n">
        <f aca="false">+[1]data1cf!AB585</f>
        <v>0</v>
      </c>
      <c r="AD585" s="377" t="n">
        <f aca="false">+[1]data1cf!AC585</f>
        <v>0</v>
      </c>
      <c r="AE585" s="377" t="n">
        <f aca="false">+[1]data1cf!AD585</f>
        <v>0</v>
      </c>
      <c r="AF585" s="377" t="n">
        <f aca="false">+[1]data1cf!AE585</f>
        <v>0</v>
      </c>
      <c r="AG585" s="377"/>
      <c r="AH585" s="378" t="n">
        <f aca="false">XNPV(0.1,B585:AF585,$B$1:$AF$1)</f>
        <v>72624.1414388674</v>
      </c>
      <c r="AI585" s="378" t="n">
        <f aca="false">SUMPRODUCT(B585:AA585,$B$1010:$AA$1010)</f>
        <v>153867.620030157</v>
      </c>
      <c r="AJ585" s="379" t="n">
        <f aca="false">SUMPRODUCT(B585:AF585,$B$1012:$AF$1012)</f>
        <v>153453.284302174</v>
      </c>
      <c r="AK585" s="380" t="n">
        <f aca="false">XIRR(B585:AF585,$B$1:$AF$1)</f>
        <v>0.158484901830547</v>
      </c>
      <c r="AL585" s="381" t="n">
        <f aca="false">1-EXP(-(1/0.25)*(AI585/ABS($AI$1010)))</f>
        <v>0.978286693839612</v>
      </c>
    </row>
    <row r="586" customFormat="false" ht="12.75" hidden="false" customHeight="false" outlineLevel="0" collapsed="false">
      <c r="A586" s="371"/>
      <c r="B586" s="377" t="n">
        <f aca="false">+[1]data1cf!A586</f>
        <v>-163390.333975921</v>
      </c>
      <c r="C586" s="377" t="n">
        <f aca="false">+[1]data1cf!B586</f>
        <v>5792.978775457</v>
      </c>
      <c r="D586" s="377" t="n">
        <f aca="false">+[1]data1cf!C586</f>
        <v>39889.360168334</v>
      </c>
      <c r="E586" s="377" t="n">
        <f aca="false">+[1]data1cf!D586</f>
        <v>43676.1769741406</v>
      </c>
      <c r="F586" s="377" t="n">
        <f aca="false">+[1]data1cf!E586</f>
        <v>24383.3582710482</v>
      </c>
      <c r="G586" s="377" t="n">
        <f aca="false">+[1]data1cf!F586</f>
        <v>24415.3669083834</v>
      </c>
      <c r="H586" s="377" t="n">
        <f aca="false">+[1]data1cf!G586</f>
        <v>23835.3612456209</v>
      </c>
      <c r="I586" s="377" t="n">
        <f aca="false">+[1]data1cf!H586</f>
        <v>23558.5897153757</v>
      </c>
      <c r="J586" s="377" t="n">
        <f aca="false">+[1]data1cf!I586</f>
        <v>24476.4141840515</v>
      </c>
      <c r="K586" s="377" t="n">
        <f aca="false">+[1]data1cf!J586</f>
        <v>25058.3250383261</v>
      </c>
      <c r="L586" s="377" t="n">
        <f aca="false">+[1]data1cf!K586</f>
        <v>25708.2867221922</v>
      </c>
      <c r="M586" s="377" t="n">
        <f aca="false">+[1]data1cf!L586</f>
        <v>26453.4868819868</v>
      </c>
      <c r="N586" s="377" t="n">
        <f aca="false">+[1]data1cf!M586</f>
        <v>27234.6699581541</v>
      </c>
      <c r="O586" s="377" t="n">
        <f aca="false">+[1]data1cf!N586</f>
        <v>27767.4380918919</v>
      </c>
      <c r="P586" s="377" t="n">
        <f aca="false">+[1]data1cf!O586</f>
        <v>35765.5270901086</v>
      </c>
      <c r="Q586" s="377" t="n">
        <f aca="false">+[1]data1cf!P586</f>
        <v>43447.2017042187</v>
      </c>
      <c r="R586" s="377" t="n">
        <f aca="false">+[1]data1cf!Q586</f>
        <v>34112.3955617942</v>
      </c>
      <c r="S586" s="377" t="n">
        <f aca="false">+[1]data1cf!R586</f>
        <v>24379.3591836093</v>
      </c>
      <c r="T586" s="377" t="n">
        <f aca="false">+[1]data1cf!S586</f>
        <v>24195.4255925766</v>
      </c>
      <c r="U586" s="377" t="n">
        <f aca="false">+[1]data1cf!T586</f>
        <v>23986.5277458882</v>
      </c>
      <c r="V586" s="377" t="n">
        <f aca="false">+[1]data1cf!U586</f>
        <v>44301.5970841816</v>
      </c>
      <c r="W586" s="377" t="n">
        <f aca="false">+[1]data1cf!V586</f>
        <v>0</v>
      </c>
      <c r="X586" s="377" t="n">
        <f aca="false">+[1]data1cf!W586</f>
        <v>0</v>
      </c>
      <c r="Y586" s="377" t="n">
        <f aca="false">+[1]data1cf!X586</f>
        <v>0</v>
      </c>
      <c r="Z586" s="377" t="n">
        <f aca="false">+[1]data1cf!Y586</f>
        <v>0</v>
      </c>
      <c r="AA586" s="377" t="n">
        <f aca="false">+[1]data1cf!Z586</f>
        <v>0</v>
      </c>
      <c r="AB586" s="377" t="n">
        <f aca="false">+[1]data1cf!AA586</f>
        <v>0</v>
      </c>
      <c r="AC586" s="377" t="n">
        <f aca="false">+[1]data1cf!AB586</f>
        <v>0</v>
      </c>
      <c r="AD586" s="377" t="n">
        <f aca="false">+[1]data1cf!AC586</f>
        <v>0</v>
      </c>
      <c r="AE586" s="377" t="n">
        <f aca="false">+[1]data1cf!AD586</f>
        <v>0</v>
      </c>
      <c r="AF586" s="377" t="n">
        <f aca="false">+[1]data1cf!AE586</f>
        <v>0</v>
      </c>
      <c r="AG586" s="377"/>
      <c r="AH586" s="378" t="n">
        <f aca="false">XNPV(0.1,B586:AF586,$B$1:$AF$1)</f>
        <v>69758.842866131</v>
      </c>
      <c r="AI586" s="378" t="n">
        <f aca="false">SUMPRODUCT(B586:AA586,$B$1010:$AA$1010)</f>
        <v>151122.304326396</v>
      </c>
      <c r="AJ586" s="379" t="n">
        <f aca="false">SUMPRODUCT(B586:AF586,$B$1012:$AF$1012)</f>
        <v>150707.328543715</v>
      </c>
      <c r="AK586" s="380" t="n">
        <f aca="false">XIRR(B586:AF586,$B$1:$AF$1)</f>
        <v>0.15527165856022</v>
      </c>
      <c r="AL586" s="381" t="n">
        <f aca="false">1-EXP(-(1/0.25)*(AI586/ABS($AI$1010)))</f>
        <v>0.976751111450534</v>
      </c>
    </row>
    <row r="587" customFormat="false" ht="12.75" hidden="false" customHeight="false" outlineLevel="0" collapsed="false">
      <c r="A587" s="371"/>
      <c r="B587" s="377" t="n">
        <f aca="false">+[1]data1cf!A587</f>
        <v>-169185.615640537</v>
      </c>
      <c r="C587" s="377" t="n">
        <f aca="false">+[1]data1cf!B587</f>
        <v>4235.05990185552</v>
      </c>
      <c r="D587" s="377" t="n">
        <f aca="false">+[1]data1cf!C587</f>
        <v>43870.2916049222</v>
      </c>
      <c r="E587" s="377" t="n">
        <f aca="false">+[1]data1cf!D587</f>
        <v>46866.8539957151</v>
      </c>
      <c r="F587" s="377" t="n">
        <f aca="false">+[1]data1cf!E587</f>
        <v>25317.6885644341</v>
      </c>
      <c r="G587" s="377" t="n">
        <f aca="false">+[1]data1cf!F587</f>
        <v>25283.7233362827</v>
      </c>
      <c r="H587" s="377" t="n">
        <f aca="false">+[1]data1cf!G587</f>
        <v>24621.240985233</v>
      </c>
      <c r="I587" s="377" t="n">
        <f aca="false">+[1]data1cf!H587</f>
        <v>24275.2120293794</v>
      </c>
      <c r="J587" s="377" t="n">
        <f aca="false">+[1]data1cf!I587</f>
        <v>25165.9023385517</v>
      </c>
      <c r="K587" s="377" t="n">
        <f aca="false">+[1]data1cf!J587</f>
        <v>25711.8498948353</v>
      </c>
      <c r="L587" s="377" t="n">
        <f aca="false">+[1]data1cf!K587</f>
        <v>26327.6774908535</v>
      </c>
      <c r="M587" s="377" t="n">
        <f aca="false">+[1]data1cf!L587</f>
        <v>27042.7360950087</v>
      </c>
      <c r="N587" s="377" t="n">
        <f aca="false">+[1]data1cf!M587</f>
        <v>27794.9004377226</v>
      </c>
      <c r="O587" s="377" t="n">
        <f aca="false">+[1]data1cf!N587</f>
        <v>28292.3569367698</v>
      </c>
      <c r="P587" s="377" t="n">
        <f aca="false">+[1]data1cf!O587</f>
        <v>36519.8108636669</v>
      </c>
      <c r="Q587" s="377" t="n">
        <f aca="false">+[1]data1cf!P587</f>
        <v>44441.3981281101</v>
      </c>
      <c r="R587" s="377" t="n">
        <f aca="false">+[1]data1cf!Q587</f>
        <v>34762.1558394446</v>
      </c>
      <c r="S587" s="377" t="n">
        <f aca="false">+[1]data1cf!R587</f>
        <v>24676.5493786103</v>
      </c>
      <c r="T587" s="377" t="n">
        <f aca="false">+[1]data1cf!S587</f>
        <v>24476.9995265776</v>
      </c>
      <c r="U587" s="377" t="n">
        <f aca="false">+[1]data1cf!T587</f>
        <v>24252.4685964578</v>
      </c>
      <c r="V587" s="377" t="n">
        <f aca="false">+[1]data1cf!U587</f>
        <v>45277.949236682</v>
      </c>
      <c r="W587" s="377" t="n">
        <f aca="false">+[1]data1cf!V587</f>
        <v>0</v>
      </c>
      <c r="X587" s="377" t="n">
        <f aca="false">+[1]data1cf!W587</f>
        <v>0</v>
      </c>
      <c r="Y587" s="377" t="n">
        <f aca="false">+[1]data1cf!X587</f>
        <v>0</v>
      </c>
      <c r="Z587" s="377" t="n">
        <f aca="false">+[1]data1cf!Y587</f>
        <v>0</v>
      </c>
      <c r="AA587" s="377" t="n">
        <f aca="false">+[1]data1cf!Z587</f>
        <v>0</v>
      </c>
      <c r="AB587" s="377" t="n">
        <f aca="false">+[1]data1cf!AA587</f>
        <v>0</v>
      </c>
      <c r="AC587" s="377" t="n">
        <f aca="false">+[1]data1cf!AB587</f>
        <v>0</v>
      </c>
      <c r="AD587" s="377" t="n">
        <f aca="false">+[1]data1cf!AC587</f>
        <v>0</v>
      </c>
      <c r="AE587" s="377" t="n">
        <f aca="false">+[1]data1cf!AD587</f>
        <v>0</v>
      </c>
      <c r="AF587" s="377" t="n">
        <f aca="false">+[1]data1cf!AE587</f>
        <v>0</v>
      </c>
      <c r="AG587" s="377"/>
      <c r="AH587" s="378" t="n">
        <f aca="false">XNPV(0.1,B587:AF587,$B$1:$AF$1)</f>
        <v>72469.8632894018</v>
      </c>
      <c r="AI587" s="378" t="n">
        <f aca="false">SUMPRODUCT(B587:AA587,$B$1010:$AA$1010)</f>
        <v>156094.711736156</v>
      </c>
      <c r="AJ587" s="379" t="n">
        <f aca="false">SUMPRODUCT(B587:AF587,$B$1012:$AF$1012)</f>
        <v>155669.040258399</v>
      </c>
      <c r="AK587" s="380" t="n">
        <f aca="false">XIRR(B587:AF587,$B$1:$AF$1)</f>
        <v>0.155978371269792</v>
      </c>
      <c r="AL587" s="381" t="n">
        <f aca="false">1-EXP(-(1/0.25)*(AI587/ABS($AI$1010)))</f>
        <v>0.979457580194374</v>
      </c>
    </row>
    <row r="588" customFormat="false" ht="12.75" hidden="false" customHeight="false" outlineLevel="0" collapsed="false">
      <c r="A588" s="371"/>
      <c r="B588" s="377" t="n">
        <f aca="false">+[1]data1cf!A588</f>
        <v>-153923.383422349</v>
      </c>
      <c r="C588" s="377" t="n">
        <f aca="false">+[1]data1cf!B588</f>
        <v>8380.33804300971</v>
      </c>
      <c r="D588" s="377" t="n">
        <f aca="false">+[1]data1cf!C588</f>
        <v>44020.9370351931</v>
      </c>
      <c r="E588" s="377" t="n">
        <f aca="false">+[1]data1cf!D588</f>
        <v>41586.8448808698</v>
      </c>
      <c r="F588" s="377" t="n">
        <f aca="false">+[1]data1cf!E588</f>
        <v>22857.0720264654</v>
      </c>
      <c r="G588" s="377" t="n">
        <f aca="false">+[1]data1cf!F588</f>
        <v>22996.853048049</v>
      </c>
      <c r="H588" s="377" t="n">
        <f aca="false">+[1]data1cf!G588</f>
        <v>22551.5781499027</v>
      </c>
      <c r="I588" s="377" t="n">
        <f aca="false">+[1]data1cf!H588</f>
        <v>22387.9429021791</v>
      </c>
      <c r="J588" s="377" t="n">
        <f aca="false">+[1]data1cf!I588</f>
        <v>23350.092696387</v>
      </c>
      <c r="K588" s="377" t="n">
        <f aca="false">+[1]data1cf!J588</f>
        <v>23990.7518192576</v>
      </c>
      <c r="L588" s="377" t="n">
        <f aca="false">+[1]data1cf!K588</f>
        <v>24696.4736439674</v>
      </c>
      <c r="M588" s="377" t="n">
        <f aca="false">+[1]data1cf!L588</f>
        <v>25490.9118966383</v>
      </c>
      <c r="N588" s="377" t="n">
        <f aca="false">+[1]data1cf!M588</f>
        <v>26319.4988662879</v>
      </c>
      <c r="O588" s="377" t="n">
        <f aca="false">+[1]data1cf!N588</f>
        <v>26909.9507363697</v>
      </c>
      <c r="P588" s="377" t="n">
        <f aca="false">+[1]data1cf!O588</f>
        <v>34533.357956512</v>
      </c>
      <c r="Q588" s="377" t="n">
        <f aca="false">+[1]data1cf!P588</f>
        <v>41823.1204377322</v>
      </c>
      <c r="R588" s="377" t="n">
        <f aca="false">+[1]data1cf!Q588</f>
        <v>33050.9720148163</v>
      </c>
      <c r="S588" s="377" t="n">
        <f aca="false">+[1]data1cf!R588</f>
        <v>23893.8806436688</v>
      </c>
      <c r="T588" s="377" t="n">
        <f aca="false">+[1]data1cf!S588</f>
        <v>23735.4571795421</v>
      </c>
      <c r="U588" s="377" t="n">
        <f aca="false">+[1]data1cf!T588</f>
        <v>23552.0969402402</v>
      </c>
      <c r="V588" s="377" t="n">
        <f aca="false">+[1]data1cf!U588</f>
        <v>42706.6655371914</v>
      </c>
      <c r="W588" s="377" t="n">
        <f aca="false">+[1]data1cf!V588</f>
        <v>0</v>
      </c>
      <c r="X588" s="377" t="n">
        <f aca="false">+[1]data1cf!W588</f>
        <v>0</v>
      </c>
      <c r="Y588" s="377" t="n">
        <f aca="false">+[1]data1cf!X588</f>
        <v>0</v>
      </c>
      <c r="Z588" s="377" t="n">
        <f aca="false">+[1]data1cf!Y588</f>
        <v>0</v>
      </c>
      <c r="AA588" s="377" t="n">
        <f aca="false">+[1]data1cf!Z588</f>
        <v>0</v>
      </c>
      <c r="AB588" s="377" t="n">
        <f aca="false">+[1]data1cf!AA588</f>
        <v>0</v>
      </c>
      <c r="AC588" s="377" t="n">
        <f aca="false">+[1]data1cf!AB588</f>
        <v>0</v>
      </c>
      <c r="AD588" s="377" t="n">
        <f aca="false">+[1]data1cf!AC588</f>
        <v>0</v>
      </c>
      <c r="AE588" s="377" t="n">
        <f aca="false">+[1]data1cf!AD588</f>
        <v>0</v>
      </c>
      <c r="AF588" s="377" t="n">
        <f aca="false">+[1]data1cf!AE588</f>
        <v>0</v>
      </c>
      <c r="AG588" s="377"/>
      <c r="AH588" s="378" t="n">
        <f aca="false">XNPV(0.1,B588:AF588,$B$1:$AF$1)</f>
        <v>76501.0838658416</v>
      </c>
      <c r="AI588" s="378" t="n">
        <f aca="false">SUMPRODUCT(B588:AA588,$B$1010:$AA$1010)</f>
        <v>155270.359356226</v>
      </c>
      <c r="AJ588" s="379" t="n">
        <f aca="false">SUMPRODUCT(B588:AF588,$B$1012:$AF$1012)</f>
        <v>154868.770191941</v>
      </c>
      <c r="AK588" s="380" t="n">
        <f aca="false">XIRR(B588:AF588,$B$1:$AF$1)</f>
        <v>0.165575354247133</v>
      </c>
      <c r="AL588" s="381" t="n">
        <f aca="false">1-EXP(-(1/0.25)*(AI588/ABS($AI$1010)))</f>
        <v>0.979031727000905</v>
      </c>
    </row>
    <row r="589" customFormat="false" ht="12.75" hidden="false" customHeight="false" outlineLevel="0" collapsed="false">
      <c r="A589" s="371"/>
      <c r="B589" s="377" t="n">
        <f aca="false">+[1]data1cf!A589</f>
        <v>-163370.24790758</v>
      </c>
      <c r="C589" s="377" t="n">
        <f aca="false">+[1]data1cf!B589</f>
        <v>10235.7105737448</v>
      </c>
      <c r="D589" s="377" t="n">
        <f aca="false">+[1]data1cf!C589</f>
        <v>42524.9200035649</v>
      </c>
      <c r="E589" s="377" t="n">
        <f aca="false">+[1]data1cf!D589</f>
        <v>40784.0667306643</v>
      </c>
      <c r="F589" s="377" t="n">
        <f aca="false">+[1]data1cf!E589</f>
        <v>24380.1199431788</v>
      </c>
      <c r="G589" s="377" t="n">
        <f aca="false">+[1]data1cf!F589</f>
        <v>24412.3572416296</v>
      </c>
      <c r="H589" s="377" t="n">
        <f aca="false">+[1]data1cf!G589</f>
        <v>23832.6374376903</v>
      </c>
      <c r="I589" s="377" t="n">
        <f aca="false">+[1]data1cf!H589</f>
        <v>23556.1059491662</v>
      </c>
      <c r="J589" s="377" t="n">
        <f aca="false">+[1]data1cf!I589</f>
        <v>24474.0244630695</v>
      </c>
      <c r="K589" s="377" t="n">
        <f aca="false">+[1]data1cf!J589</f>
        <v>25056.0599637896</v>
      </c>
      <c r="L589" s="377" t="n">
        <f aca="false">+[1]data1cf!K589</f>
        <v>25706.1399541784</v>
      </c>
      <c r="M589" s="377" t="n">
        <f aca="false">+[1]data1cf!L589</f>
        <v>26451.4445826393</v>
      </c>
      <c r="N589" s="377" t="n">
        <f aca="false">+[1]data1cf!M589</f>
        <v>27232.7282358444</v>
      </c>
      <c r="O589" s="377" t="n">
        <f aca="false">+[1]data1cf!N589</f>
        <v>27765.6187574054</v>
      </c>
      <c r="P589" s="377" t="n">
        <f aca="false">+[1]data1cf!O589</f>
        <v>35762.9127917361</v>
      </c>
      <c r="Q589" s="377" t="n">
        <f aca="false">+[1]data1cf!P589</f>
        <v>43443.7558842449</v>
      </c>
      <c r="R589" s="377" t="n">
        <f aca="false">+[1]data1cf!Q589</f>
        <v>34110.1435350425</v>
      </c>
      <c r="S589" s="377" t="n">
        <f aca="false">+[1]data1cf!R589</f>
        <v>24378.3291417731</v>
      </c>
      <c r="T589" s="377" t="n">
        <f aca="false">+[1]data1cf!S589</f>
        <v>24194.4496756828</v>
      </c>
      <c r="U589" s="377" t="n">
        <f aca="false">+[1]data1cf!T589</f>
        <v>23985.6060122421</v>
      </c>
      <c r="V589" s="377" t="n">
        <f aca="false">+[1]data1cf!U589</f>
        <v>44298.2131112887</v>
      </c>
      <c r="W589" s="377" t="n">
        <f aca="false">+[1]data1cf!V589</f>
        <v>0</v>
      </c>
      <c r="X589" s="377" t="n">
        <f aca="false">+[1]data1cf!W589</f>
        <v>0</v>
      </c>
      <c r="Y589" s="377" t="n">
        <f aca="false">+[1]data1cf!X589</f>
        <v>0</v>
      </c>
      <c r="Z589" s="377" t="n">
        <f aca="false">+[1]data1cf!Y589</f>
        <v>0</v>
      </c>
      <c r="AA589" s="377" t="n">
        <f aca="false">+[1]data1cf!Z589</f>
        <v>0</v>
      </c>
      <c r="AB589" s="377" t="n">
        <f aca="false">+[1]data1cf!AA589</f>
        <v>0</v>
      </c>
      <c r="AC589" s="377" t="n">
        <f aca="false">+[1]data1cf!AB589</f>
        <v>0</v>
      </c>
      <c r="AD589" s="377" t="n">
        <f aca="false">+[1]data1cf!AC589</f>
        <v>0</v>
      </c>
      <c r="AE589" s="377" t="n">
        <f aca="false">+[1]data1cf!AD589</f>
        <v>0</v>
      </c>
      <c r="AF589" s="377" t="n">
        <f aca="false">+[1]data1cf!AE589</f>
        <v>0</v>
      </c>
      <c r="AG589" s="377"/>
      <c r="AH589" s="378" t="n">
        <f aca="false">XNPV(0.1,B589:AF589,$B$1:$AF$1)</f>
        <v>73808.3534031247</v>
      </c>
      <c r="AI589" s="378" t="n">
        <f aca="false">SUMPRODUCT(B589:AA589,$B$1010:$AA$1010)</f>
        <v>155249.906101865</v>
      </c>
      <c r="AJ589" s="379" t="n">
        <f aca="false">SUMPRODUCT(B589:AF589,$B$1012:$AF$1012)</f>
        <v>154834.721587591</v>
      </c>
      <c r="AK589" s="380" t="n">
        <f aca="false">XIRR(B589:AF589,$B$1:$AF$1)</f>
        <v>0.159572787277793</v>
      </c>
      <c r="AL589" s="381" t="n">
        <f aca="false">1-EXP(-(1/0.25)*(AI589/ABS($AI$1010)))</f>
        <v>0.979021049542298</v>
      </c>
    </row>
    <row r="590" customFormat="false" ht="12.75" hidden="false" customHeight="false" outlineLevel="0" collapsed="false">
      <c r="A590" s="371"/>
      <c r="B590" s="377" t="n">
        <f aca="false">+[1]data1cf!A590</f>
        <v>-198167.613335067</v>
      </c>
      <c r="C590" s="377" t="n">
        <f aca="false">+[1]data1cf!B590</f>
        <v>8711.50118350553</v>
      </c>
      <c r="D590" s="377" t="n">
        <f aca="false">+[1]data1cf!C590</f>
        <v>49977.4382109434</v>
      </c>
      <c r="E590" s="377" t="n">
        <f aca="false">+[1]data1cf!D590</f>
        <v>49302.6246254237</v>
      </c>
      <c r="F590" s="377" t="n">
        <f aca="false">+[1]data1cf!E590</f>
        <v>29990.2411642786</v>
      </c>
      <c r="G590" s="377" t="n">
        <f aca="false">+[1]data1cf!F590</f>
        <v>29626.3429789257</v>
      </c>
      <c r="H590" s="377" t="n">
        <f aca="false">+[1]data1cf!G590</f>
        <v>28551.3976402016</v>
      </c>
      <c r="I590" s="377" t="n">
        <f aca="false">+[1]data1cf!H590</f>
        <v>27859.0147596444</v>
      </c>
      <c r="J590" s="377" t="n">
        <f aca="false">+[1]data1cf!I590</f>
        <v>28614.008101233</v>
      </c>
      <c r="K590" s="377" t="n">
        <f aca="false">+[1]data1cf!J590</f>
        <v>28980.1044820648</v>
      </c>
      <c r="L590" s="377" t="n">
        <f aca="false">+[1]data1cf!K590</f>
        <v>29425.2287175624</v>
      </c>
      <c r="M590" s="377" t="n">
        <f aca="false">+[1]data1cf!L590</f>
        <v>29989.5504729139</v>
      </c>
      <c r="N590" s="377" t="n">
        <f aca="false">+[1]data1cf!M590</f>
        <v>30596.5931606828</v>
      </c>
      <c r="O590" s="377" t="n">
        <f aca="false">+[1]data1cf!N590</f>
        <v>30917.4574292883</v>
      </c>
      <c r="P590" s="377" t="n">
        <f aca="false">+[1]data1cf!O590</f>
        <v>40291.9572150274</v>
      </c>
      <c r="Q590" s="377" t="n">
        <f aca="false">+[1]data1cf!P590</f>
        <v>49413.3391195294</v>
      </c>
      <c r="R590" s="377" t="n">
        <f aca="false">+[1]data1cf!Q590</f>
        <v>38011.5839015594</v>
      </c>
      <c r="S590" s="377" t="n">
        <f aca="false">+[1]data1cf!R590</f>
        <v>26162.7869844448</v>
      </c>
      <c r="T590" s="377" t="n">
        <f aca="false">+[1]data1cf!S590</f>
        <v>25885.140766007</v>
      </c>
      <c r="U590" s="377" t="n">
        <f aca="false">+[1]data1cf!T590</f>
        <v>25582.4293411002</v>
      </c>
      <c r="V590" s="377" t="n">
        <f aca="false">+[1]data1cf!U590</f>
        <v>50160.6516608931</v>
      </c>
      <c r="W590" s="377" t="n">
        <f aca="false">+[1]data1cf!V590</f>
        <v>0</v>
      </c>
      <c r="X590" s="377" t="n">
        <f aca="false">+[1]data1cf!W590</f>
        <v>0</v>
      </c>
      <c r="Y590" s="377" t="n">
        <f aca="false">+[1]data1cf!X590</f>
        <v>0</v>
      </c>
      <c r="Z590" s="377" t="n">
        <f aca="false">+[1]data1cf!Y590</f>
        <v>0</v>
      </c>
      <c r="AA590" s="377" t="n">
        <f aca="false">+[1]data1cf!Z590</f>
        <v>0</v>
      </c>
      <c r="AB590" s="377" t="n">
        <f aca="false">+[1]data1cf!AA590</f>
        <v>0</v>
      </c>
      <c r="AC590" s="377" t="n">
        <f aca="false">+[1]data1cf!AB590</f>
        <v>0</v>
      </c>
      <c r="AD590" s="377" t="n">
        <f aca="false">+[1]data1cf!AC590</f>
        <v>0</v>
      </c>
      <c r="AE590" s="377" t="n">
        <f aca="false">+[1]data1cf!AD590</f>
        <v>0</v>
      </c>
      <c r="AF590" s="377" t="n">
        <f aca="false">+[1]data1cf!AE590</f>
        <v>0</v>
      </c>
      <c r="AG590" s="377"/>
      <c r="AH590" s="378" t="n">
        <f aca="false">XNPV(0.1,B590:AF590,$B$1:$AF$1)</f>
        <v>75621.147513043</v>
      </c>
      <c r="AI590" s="378" t="n">
        <f aca="false">SUMPRODUCT(B590:AA590,$B$1010:$AA$1010)</f>
        <v>168676.182857839</v>
      </c>
      <c r="AJ590" s="379" t="n">
        <f aca="false">SUMPRODUCT(B590:AF590,$B$1012:$AF$1012)</f>
        <v>168204.197971691</v>
      </c>
      <c r="AK590" s="380" t="n">
        <f aca="false">XIRR(B590:AF590,$B$1:$AF$1)</f>
        <v>0.151274039960122</v>
      </c>
      <c r="AL590" s="381" t="n">
        <f aca="false">1-EXP(-(1/0.25)*(AI590/ABS($AI$1010)))</f>
        <v>0.984980732461808</v>
      </c>
    </row>
    <row r="591" customFormat="false" ht="12.75" hidden="false" customHeight="false" outlineLevel="0" collapsed="false">
      <c r="A591" s="371"/>
      <c r="B591" s="377" t="n">
        <f aca="false">+[1]data1cf!A591</f>
        <v>-195003.920374405</v>
      </c>
      <c r="C591" s="377" t="n">
        <f aca="false">+[1]data1cf!B591</f>
        <v>2792.01637228194</v>
      </c>
      <c r="D591" s="377" t="n">
        <f aca="false">+[1]data1cf!C591</f>
        <v>46620.9415100454</v>
      </c>
      <c r="E591" s="377" t="n">
        <f aca="false">+[1]data1cf!D591</f>
        <v>51075.0393137054</v>
      </c>
      <c r="F591" s="377" t="n">
        <f aca="false">+[1]data1cf!E591</f>
        <v>29480.1824055878</v>
      </c>
      <c r="G591" s="377" t="n">
        <f aca="false">+[1]data1cf!F591</f>
        <v>29152.2999078073</v>
      </c>
      <c r="H591" s="377" t="n">
        <f aca="false">+[1]data1cf!G591</f>
        <v>28122.3792863023</v>
      </c>
      <c r="I591" s="377" t="n">
        <f aca="false">+[1]data1cf!H591</f>
        <v>27467.8046163808</v>
      </c>
      <c r="J591" s="377" t="n">
        <f aca="false">+[1]data1cf!I591</f>
        <v>28237.6107236612</v>
      </c>
      <c r="K591" s="377" t="n">
        <f aca="false">+[1]data1cf!J591</f>
        <v>28623.3397710793</v>
      </c>
      <c r="L591" s="377" t="n">
        <f aca="false">+[1]data1cf!K591</f>
        <v>29087.0980919748</v>
      </c>
      <c r="M591" s="377" t="n">
        <f aca="false">+[1]data1cf!L591</f>
        <v>29667.8743758409</v>
      </c>
      <c r="N591" s="377" t="n">
        <f aca="false">+[1]data1cf!M591</f>
        <v>30290.7586340573</v>
      </c>
      <c r="O591" s="377" t="n">
        <f aca="false">+[1]data1cf!N591</f>
        <v>30630.8998207775</v>
      </c>
      <c r="P591" s="377" t="n">
        <f aca="false">+[1]data1cf!O591</f>
        <v>39880.1873645094</v>
      </c>
      <c r="Q591" s="377" t="n">
        <f aca="false">+[1]data1cf!P591</f>
        <v>48870.5989371178</v>
      </c>
      <c r="R591" s="377" t="n">
        <f aca="false">+[1]data1cf!Q591</f>
        <v>37656.8743058082</v>
      </c>
      <c r="S591" s="377" t="n">
        <f aca="false">+[1]data1cf!R591</f>
        <v>26000.548359592</v>
      </c>
      <c r="T591" s="377" t="n">
        <f aca="false">+[1]data1cf!S591</f>
        <v>25731.4271892634</v>
      </c>
      <c r="U591" s="377" t="n">
        <f aca="false">+[1]data1cf!T591</f>
        <v>25437.2499959726</v>
      </c>
      <c r="V591" s="377" t="n">
        <f aca="false">+[1]data1cf!U591</f>
        <v>49627.6528161859</v>
      </c>
      <c r="W591" s="377" t="n">
        <f aca="false">+[1]data1cf!V591</f>
        <v>0</v>
      </c>
      <c r="X591" s="377" t="n">
        <f aca="false">+[1]data1cf!W591</f>
        <v>0</v>
      </c>
      <c r="Y591" s="377" t="n">
        <f aca="false">+[1]data1cf!X591</f>
        <v>0</v>
      </c>
      <c r="Z591" s="377" t="n">
        <f aca="false">+[1]data1cf!Y591</f>
        <v>0</v>
      </c>
      <c r="AA591" s="377" t="n">
        <f aca="false">+[1]data1cf!Z591</f>
        <v>0</v>
      </c>
      <c r="AB591" s="377" t="n">
        <f aca="false">+[1]data1cf!AA591</f>
        <v>0</v>
      </c>
      <c r="AC591" s="377" t="n">
        <f aca="false">+[1]data1cf!AB591</f>
        <v>0</v>
      </c>
      <c r="AD591" s="377" t="n">
        <f aca="false">+[1]data1cf!AC591</f>
        <v>0</v>
      </c>
      <c r="AE591" s="377" t="n">
        <f aca="false">+[1]data1cf!AD591</f>
        <v>0</v>
      </c>
      <c r="AF591" s="377" t="n">
        <f aca="false">+[1]data1cf!AE591</f>
        <v>0</v>
      </c>
      <c r="AG591" s="377"/>
      <c r="AH591" s="378" t="n">
        <f aca="false">XNPV(0.1,B591:AF591,$B$1:$AF$1)</f>
        <v>69648.6134680474</v>
      </c>
      <c r="AI591" s="378" t="n">
        <f aca="false">SUMPRODUCT(B591:AA591,$B$1010:$AA$1010)</f>
        <v>161460.324180489</v>
      </c>
      <c r="AJ591" s="379" t="n">
        <f aca="false">SUMPRODUCT(B591:AF591,$B$1012:$AF$1012)</f>
        <v>160994.117424853</v>
      </c>
      <c r="AK591" s="380" t="n">
        <f aca="false">XIRR(B591:AF591,$B$1:$AF$1)</f>
        <v>0.146927610279398</v>
      </c>
      <c r="AL591" s="381" t="n">
        <f aca="false">1-EXP(-(1/0.25)*(AI591/ABS($AI$1010)))</f>
        <v>0.982025759526622</v>
      </c>
    </row>
    <row r="592" customFormat="false" ht="12.75" hidden="false" customHeight="false" outlineLevel="0" collapsed="false">
      <c r="A592" s="371"/>
      <c r="B592" s="377" t="n">
        <f aca="false">+[1]data1cf!A592</f>
        <v>-165132.902495538</v>
      </c>
      <c r="C592" s="377" t="n">
        <f aca="false">+[1]data1cf!B592</f>
        <v>7963.99263967416</v>
      </c>
      <c r="D592" s="377" t="n">
        <f aca="false">+[1]data1cf!C592</f>
        <v>42975.7499394489</v>
      </c>
      <c r="E592" s="377" t="n">
        <f aca="false">+[1]data1cf!D592</f>
        <v>46169.9894518977</v>
      </c>
      <c r="F592" s="377" t="n">
        <f aca="false">+[1]data1cf!E592</f>
        <v>24664.2996731062</v>
      </c>
      <c r="G592" s="377" t="n">
        <f aca="false">+[1]data1cf!F592</f>
        <v>24676.4707964486</v>
      </c>
      <c r="H592" s="377" t="n">
        <f aca="false">+[1]data1cf!G592</f>
        <v>24071.6654278341</v>
      </c>
      <c r="I592" s="377" t="n">
        <f aca="false">+[1]data1cf!H592</f>
        <v>23774.0690582457</v>
      </c>
      <c r="J592" s="377" t="n">
        <f aca="false">+[1]data1cf!I592</f>
        <v>24683.7346254402</v>
      </c>
      <c r="K592" s="377" t="n">
        <f aca="false">+[1]data1cf!J592</f>
        <v>25254.8317670143</v>
      </c>
      <c r="L592" s="377" t="n">
        <f aca="false">+[1]data1cf!K592</f>
        <v>25894.5297587301</v>
      </c>
      <c r="M592" s="377" t="n">
        <f aca="false">+[1]data1cf!L592</f>
        <v>26630.6667307403</v>
      </c>
      <c r="N592" s="377" t="n">
        <f aca="false">+[1]data1cf!M592</f>
        <v>27403.1242376736</v>
      </c>
      <c r="O592" s="377" t="n">
        <f aca="false">+[1]data1cf!N592</f>
        <v>27925.2746056929</v>
      </c>
      <c r="P592" s="377" t="n">
        <f aca="false">+[1]data1cf!O592</f>
        <v>35992.3307615652</v>
      </c>
      <c r="Q592" s="377" t="n">
        <f aca="false">+[1]data1cf!P592</f>
        <v>43746.1441009561</v>
      </c>
      <c r="R592" s="377" t="n">
        <f aca="false">+[1]data1cf!Q592</f>
        <v>34307.7703288299</v>
      </c>
      <c r="S592" s="377" t="n">
        <f aca="false">+[1]data1cf!R592</f>
        <v>24468.7205482707</v>
      </c>
      <c r="T592" s="377" t="n">
        <f aca="false">+[1]data1cf!S592</f>
        <v>24280.0913433943</v>
      </c>
      <c r="U592" s="377" t="n">
        <f aca="false">+[1]data1cf!T592</f>
        <v>24066.492824568</v>
      </c>
      <c r="V592" s="377" t="n">
        <f aca="false">+[1]data1cf!U592</f>
        <v>44595.1739322917</v>
      </c>
      <c r="W592" s="377" t="n">
        <f aca="false">+[1]data1cf!V592</f>
        <v>0</v>
      </c>
      <c r="X592" s="377" t="n">
        <f aca="false">+[1]data1cf!W592</f>
        <v>0</v>
      </c>
      <c r="Y592" s="377" t="n">
        <f aca="false">+[1]data1cf!X592</f>
        <v>0</v>
      </c>
      <c r="Z592" s="377" t="n">
        <f aca="false">+[1]data1cf!Y592</f>
        <v>0</v>
      </c>
      <c r="AA592" s="377" t="n">
        <f aca="false">+[1]data1cf!Z592</f>
        <v>0</v>
      </c>
      <c r="AB592" s="377" t="n">
        <f aca="false">+[1]data1cf!AA592</f>
        <v>0</v>
      </c>
      <c r="AC592" s="377" t="n">
        <f aca="false">+[1]data1cf!AB592</f>
        <v>0</v>
      </c>
      <c r="AD592" s="377" t="n">
        <f aca="false">+[1]data1cf!AC592</f>
        <v>0</v>
      </c>
      <c r="AE592" s="377" t="n">
        <f aca="false">+[1]data1cf!AD592</f>
        <v>0</v>
      </c>
      <c r="AF592" s="377" t="n">
        <f aca="false">+[1]data1cf!AE592</f>
        <v>0</v>
      </c>
      <c r="AG592" s="377"/>
      <c r="AH592" s="378" t="n">
        <f aca="false">XNPV(0.1,B592:AF592,$B$1:$AF$1)</f>
        <v>75687.1087888078</v>
      </c>
      <c r="AI592" s="378" t="n">
        <f aca="false">SUMPRODUCT(B592:AA592,$B$1010:$AA$1010)</f>
        <v>158131.196850566</v>
      </c>
      <c r="AJ592" s="379" t="n">
        <f aca="false">SUMPRODUCT(B592:AF592,$B$1012:$AF$1012)</f>
        <v>157711.526482071</v>
      </c>
      <c r="AK592" s="380" t="n">
        <f aca="false">XIRR(B592:AF592,$B$1:$AF$1)</f>
        <v>0.160545106612067</v>
      </c>
      <c r="AL592" s="381" t="n">
        <f aca="false">1-EXP(-(1/0.25)*(AI592/ABS($AI$1010)))</f>
        <v>0.980472904131754</v>
      </c>
    </row>
    <row r="593" customFormat="false" ht="12.75" hidden="false" customHeight="false" outlineLevel="0" collapsed="false">
      <c r="A593" s="371"/>
      <c r="B593" s="377" t="n">
        <f aca="false">+[1]data1cf!A593</f>
        <v>-175106.003703478</v>
      </c>
      <c r="C593" s="377" t="n">
        <f aca="false">+[1]data1cf!B593</f>
        <v>6935.96165095899</v>
      </c>
      <c r="D593" s="377" t="n">
        <f aca="false">+[1]data1cf!C593</f>
        <v>47109.8348186651</v>
      </c>
      <c r="E593" s="377" t="n">
        <f aca="false">+[1]data1cf!D593</f>
        <v>44376.2665734485</v>
      </c>
      <c r="F593" s="377" t="n">
        <f aca="false">+[1]data1cf!E593</f>
        <v>26272.1888348141</v>
      </c>
      <c r="G593" s="377" t="n">
        <f aca="false">+[1]data1cf!F593</f>
        <v>26170.8255217559</v>
      </c>
      <c r="H593" s="377" t="n">
        <f aca="false">+[1]data1cf!G593</f>
        <v>25424.0860061596</v>
      </c>
      <c r="I593" s="377" t="n">
        <f aca="false">+[1]data1cf!H593</f>
        <v>25007.3045209956</v>
      </c>
      <c r="J593" s="377" t="n">
        <f aca="false">+[1]data1cf!I593</f>
        <v>25870.2749084586</v>
      </c>
      <c r="K593" s="377" t="n">
        <f aca="false">+[1]data1cf!J593</f>
        <v>26379.4828043686</v>
      </c>
      <c r="L593" s="377" t="n">
        <f aca="false">+[1]data1cf!K593</f>
        <v>26960.4394384682</v>
      </c>
      <c r="M593" s="377" t="n">
        <f aca="false">+[1]data1cf!L593</f>
        <v>27644.7058022227</v>
      </c>
      <c r="N593" s="377" t="n">
        <f aca="false">+[1]data1cf!M593</f>
        <v>28367.2249657924</v>
      </c>
      <c r="O593" s="377" t="n">
        <f aca="false">+[1]data1cf!N593</f>
        <v>28828.6075356325</v>
      </c>
      <c r="P593" s="377" t="n">
        <f aca="false">+[1]data1cf!O593</f>
        <v>37290.3778365046</v>
      </c>
      <c r="Q593" s="377" t="n">
        <f aca="false">+[1]data1cf!P593</f>
        <v>45457.0568968913</v>
      </c>
      <c r="R593" s="377" t="n">
        <f aca="false">+[1]data1cf!Q593</f>
        <v>35425.9429017823</v>
      </c>
      <c r="S593" s="377" t="n">
        <f aca="false">+[1]data1cf!R593</f>
        <v>24980.1552056833</v>
      </c>
      <c r="T593" s="377" t="n">
        <f aca="false">+[1]data1cf!S593</f>
        <v>24764.6519745808</v>
      </c>
      <c r="U593" s="377" t="n">
        <f aca="false">+[1]data1cf!T593</f>
        <v>24524.1504798031</v>
      </c>
      <c r="V593" s="377" t="n">
        <f aca="false">+[1]data1cf!U593</f>
        <v>46275.3785185371</v>
      </c>
      <c r="W593" s="377" t="n">
        <f aca="false">+[1]data1cf!V593</f>
        <v>0</v>
      </c>
      <c r="X593" s="377" t="n">
        <f aca="false">+[1]data1cf!W593</f>
        <v>0</v>
      </c>
      <c r="Y593" s="377" t="n">
        <f aca="false">+[1]data1cf!X593</f>
        <v>0</v>
      </c>
      <c r="Z593" s="377" t="n">
        <f aca="false">+[1]data1cf!Y593</f>
        <v>0</v>
      </c>
      <c r="AA593" s="377" t="n">
        <f aca="false">+[1]data1cf!Z593</f>
        <v>0</v>
      </c>
      <c r="AB593" s="377" t="n">
        <f aca="false">+[1]data1cf!AA593</f>
        <v>0</v>
      </c>
      <c r="AC593" s="377" t="n">
        <f aca="false">+[1]data1cf!AB593</f>
        <v>0</v>
      </c>
      <c r="AD593" s="377" t="n">
        <f aca="false">+[1]data1cf!AC593</f>
        <v>0</v>
      </c>
      <c r="AE593" s="377" t="n">
        <f aca="false">+[1]data1cf!AD593</f>
        <v>0</v>
      </c>
      <c r="AF593" s="377" t="n">
        <f aca="false">+[1]data1cf!AE593</f>
        <v>0</v>
      </c>
      <c r="AG593" s="377"/>
      <c r="AH593" s="378" t="n">
        <f aca="false">XNPV(0.1,B593:AF593,$B$1:$AF$1)</f>
        <v>74139.0347444567</v>
      </c>
      <c r="AI593" s="378" t="n">
        <f aca="false">SUMPRODUCT(B593:AA593,$B$1010:$AA$1010)</f>
        <v>159609.379947711</v>
      </c>
      <c r="AJ593" s="379" t="n">
        <f aca="false">SUMPRODUCT(B593:AF593,$B$1012:$AF$1012)</f>
        <v>159174.600211722</v>
      </c>
      <c r="AK593" s="380" t="n">
        <f aca="false">XIRR(B593:AF593,$B$1:$AF$1)</f>
        <v>0.156026808547929</v>
      </c>
      <c r="AL593" s="381" t="n">
        <f aca="false">1-EXP(-(1/0.25)*(AI593/ABS($AI$1010)))</f>
        <v>0.981178300528191</v>
      </c>
    </row>
    <row r="594" customFormat="false" ht="12.75" hidden="false" customHeight="false" outlineLevel="0" collapsed="false">
      <c r="A594" s="371"/>
      <c r="B594" s="377" t="n">
        <f aca="false">+[1]data1cf!A594</f>
        <v>-185746.425044021</v>
      </c>
      <c r="C594" s="377" t="n">
        <f aca="false">+[1]data1cf!B594</f>
        <v>6046.20084996482</v>
      </c>
      <c r="D594" s="377" t="n">
        <f aca="false">+[1]data1cf!C594</f>
        <v>45331.5750149974</v>
      </c>
      <c r="E594" s="377" t="n">
        <f aca="false">+[1]data1cf!D594</f>
        <v>48550.7980973159</v>
      </c>
      <c r="F594" s="377" t="n">
        <f aca="false">+[1]data1cf!E594</f>
        <v>27987.6650736237</v>
      </c>
      <c r="G594" s="377" t="n">
        <f aca="false">+[1]data1cf!F594</f>
        <v>27765.1705081322</v>
      </c>
      <c r="H594" s="377" t="n">
        <f aca="false">+[1]data1cf!G594</f>
        <v>26866.9997481306</v>
      </c>
      <c r="I594" s="377" t="n">
        <f aca="false">+[1]data1cf!H594</f>
        <v>26323.0582331215</v>
      </c>
      <c r="J594" s="377" t="n">
        <f aca="false">+[1]data1cf!I594</f>
        <v>27136.2089730593</v>
      </c>
      <c r="K594" s="377" t="n">
        <f aca="false">+[1]data1cf!J594</f>
        <v>27579.3864901952</v>
      </c>
      <c r="L594" s="377" t="n">
        <f aca="false">+[1]data1cf!K594</f>
        <v>28097.6712650486</v>
      </c>
      <c r="M594" s="377" t="n">
        <f aca="false">+[1]data1cf!L594</f>
        <v>28726.5962544878</v>
      </c>
      <c r="N594" s="377" t="n">
        <f aca="false">+[1]data1cf!M594</f>
        <v>29395.8356003401</v>
      </c>
      <c r="O594" s="377" t="n">
        <f aca="false">+[1]data1cf!N594</f>
        <v>29792.3842771832</v>
      </c>
      <c r="P594" s="377" t="n">
        <f aca="false">+[1]data1cf!O594</f>
        <v>38675.2798353148</v>
      </c>
      <c r="Q594" s="377" t="n">
        <f aca="false">+[1]data1cf!P594</f>
        <v>47282.450287182</v>
      </c>
      <c r="R594" s="377" t="n">
        <f aca="false">+[1]data1cf!Q594</f>
        <v>36618.9346362069</v>
      </c>
      <c r="S594" s="377" t="n">
        <f aca="false">+[1]data1cf!R594</f>
        <v>25525.8109781019</v>
      </c>
      <c r="T594" s="377" t="n">
        <f aca="false">+[1]data1cf!S594</f>
        <v>25281.6355259717</v>
      </c>
      <c r="U594" s="377" t="n">
        <f aca="false">+[1]data1cf!T594</f>
        <v>25012.4309233576</v>
      </c>
      <c r="V594" s="377" t="n">
        <f aca="false">+[1]data1cf!U594</f>
        <v>48068.0089514595</v>
      </c>
      <c r="W594" s="377" t="n">
        <f aca="false">+[1]data1cf!V594</f>
        <v>0</v>
      </c>
      <c r="X594" s="377" t="n">
        <f aca="false">+[1]data1cf!W594</f>
        <v>0</v>
      </c>
      <c r="Y594" s="377" t="n">
        <f aca="false">+[1]data1cf!X594</f>
        <v>0</v>
      </c>
      <c r="Z594" s="377" t="n">
        <f aca="false">+[1]data1cf!Y594</f>
        <v>0</v>
      </c>
      <c r="AA594" s="377" t="n">
        <f aca="false">+[1]data1cf!Z594</f>
        <v>0</v>
      </c>
      <c r="AB594" s="377" t="n">
        <f aca="false">+[1]data1cf!AA594</f>
        <v>0</v>
      </c>
      <c r="AC594" s="377" t="n">
        <f aca="false">+[1]data1cf!AB594</f>
        <v>0</v>
      </c>
      <c r="AD594" s="377" t="n">
        <f aca="false">+[1]data1cf!AC594</f>
        <v>0</v>
      </c>
      <c r="AE594" s="377" t="n">
        <f aca="false">+[1]data1cf!AD594</f>
        <v>0</v>
      </c>
      <c r="AF594" s="377" t="n">
        <f aca="false">+[1]data1cf!AE594</f>
        <v>0</v>
      </c>
      <c r="AG594" s="377"/>
      <c r="AH594" s="378" t="n">
        <f aca="false">XNPV(0.1,B594:AF594,$B$1:$AF$1)</f>
        <v>72135.1165982138</v>
      </c>
      <c r="AI594" s="378" t="n">
        <f aca="false">SUMPRODUCT(B594:AA594,$B$1010:$AA$1010)</f>
        <v>160997.976924012</v>
      </c>
      <c r="AJ594" s="379" t="n">
        <f aca="false">SUMPRODUCT(B594:AF594,$B$1012:$AF$1012)</f>
        <v>160546.385161821</v>
      </c>
      <c r="AK594" s="380" t="n">
        <f aca="false">XIRR(B594:AF594,$B$1:$AF$1)</f>
        <v>0.151266528230637</v>
      </c>
      <c r="AL594" s="381" t="n">
        <f aca="false">1-EXP(-(1/0.25)*(AI594/ABS($AI$1010)))</f>
        <v>0.981817716853104</v>
      </c>
    </row>
    <row r="595" customFormat="false" ht="12.75" hidden="false" customHeight="false" outlineLevel="0" collapsed="false">
      <c r="A595" s="371"/>
      <c r="B595" s="377" t="n">
        <f aca="false">+[1]data1cf!A595</f>
        <v>-155287.237915555</v>
      </c>
      <c r="C595" s="377" t="n">
        <f aca="false">+[1]data1cf!B595</f>
        <v>6668.6776510494</v>
      </c>
      <c r="D595" s="377" t="n">
        <f aca="false">+[1]data1cf!C595</f>
        <v>39881.5224678011</v>
      </c>
      <c r="E595" s="377" t="n">
        <f aca="false">+[1]data1cf!D595</f>
        <v>44183.5870138408</v>
      </c>
      <c r="F595" s="377" t="n">
        <f aca="false">+[1]data1cf!E595</f>
        <v>23076.956174039</v>
      </c>
      <c r="G595" s="377" t="n">
        <f aca="false">+[1]data1cf!F595</f>
        <v>23201.2109868745</v>
      </c>
      <c r="H595" s="377" t="n">
        <f aca="false">+[1]data1cf!G595</f>
        <v>22736.5261258628</v>
      </c>
      <c r="I595" s="377" t="n">
        <f aca="false">+[1]data1cf!H595</f>
        <v>22556.5919203714</v>
      </c>
      <c r="J595" s="377" t="n">
        <f aca="false">+[1]data1cf!I595</f>
        <v>23512.3559946955</v>
      </c>
      <c r="K595" s="377" t="n">
        <f aca="false">+[1]data1cf!J595</f>
        <v>24144.551559038</v>
      </c>
      <c r="L595" s="377" t="n">
        <f aca="false">+[1]data1cf!K595</f>
        <v>24842.2403092956</v>
      </c>
      <c r="M595" s="377" t="n">
        <f aca="false">+[1]data1cf!L595</f>
        <v>25629.5850851574</v>
      </c>
      <c r="N595" s="377" t="n">
        <f aca="false">+[1]data1cf!M595</f>
        <v>26451.3428215964</v>
      </c>
      <c r="O595" s="377" t="n">
        <f aca="false">+[1]data1cf!N595</f>
        <v>27033.4844947938</v>
      </c>
      <c r="P595" s="377" t="n">
        <f aca="false">+[1]data1cf!O595</f>
        <v>34710.8701764963</v>
      </c>
      <c r="Q595" s="377" t="n">
        <f aca="false">+[1]data1cf!P595</f>
        <v>42057.0934071795</v>
      </c>
      <c r="R595" s="377" t="n">
        <f aca="false">+[1]data1cf!Q595</f>
        <v>33203.8858032161</v>
      </c>
      <c r="S595" s="377" t="n">
        <f aca="false">+[1]data1cf!R595</f>
        <v>23963.8210203833</v>
      </c>
      <c r="T595" s="377" t="n">
        <f aca="false">+[1]data1cf!S595</f>
        <v>23801.7224445079</v>
      </c>
      <c r="U595" s="377" t="n">
        <f aca="false">+[1]data1cf!T595</f>
        <v>23614.683134487</v>
      </c>
      <c r="V595" s="377" t="n">
        <f aca="false">+[1]data1cf!U595</f>
        <v>42936.4390576517</v>
      </c>
      <c r="W595" s="377" t="n">
        <f aca="false">+[1]data1cf!V595</f>
        <v>0</v>
      </c>
      <c r="X595" s="377" t="n">
        <f aca="false">+[1]data1cf!W595</f>
        <v>0</v>
      </c>
      <c r="Y595" s="377" t="n">
        <f aca="false">+[1]data1cf!X595</f>
        <v>0</v>
      </c>
      <c r="Z595" s="377" t="n">
        <f aca="false">+[1]data1cf!Y595</f>
        <v>0</v>
      </c>
      <c r="AA595" s="377" t="n">
        <f aca="false">+[1]data1cf!Z595</f>
        <v>0</v>
      </c>
      <c r="AB595" s="377" t="n">
        <f aca="false">+[1]data1cf!AA595</f>
        <v>0</v>
      </c>
      <c r="AC595" s="377" t="n">
        <f aca="false">+[1]data1cf!AB595</f>
        <v>0</v>
      </c>
      <c r="AD595" s="377" t="n">
        <f aca="false">+[1]data1cf!AC595</f>
        <v>0</v>
      </c>
      <c r="AE595" s="377" t="n">
        <f aca="false">+[1]data1cf!AD595</f>
        <v>0</v>
      </c>
      <c r="AF595" s="377" t="n">
        <f aca="false">+[1]data1cf!AE595</f>
        <v>0</v>
      </c>
      <c r="AG595" s="377"/>
      <c r="AH595" s="378" t="n">
        <f aca="false">XNPV(0.1,B595:AF595,$B$1:$AF$1)</f>
        <v>73108.6199269299</v>
      </c>
      <c r="AI595" s="378" t="n">
        <f aca="false">SUMPRODUCT(B595:AA595,$B$1010:$AA$1010)</f>
        <v>152166.599643259</v>
      </c>
      <c r="AJ595" s="379" t="n">
        <f aca="false">SUMPRODUCT(B595:AF595,$B$1012:$AF$1012)</f>
        <v>151763.351650211</v>
      </c>
      <c r="AK595" s="380" t="n">
        <f aca="false">XIRR(B595:AF595,$B$1:$AF$1)</f>
        <v>0.161265749790355</v>
      </c>
      <c r="AL595" s="381" t="n">
        <f aca="false">1-EXP(-(1/0.25)*(AI595/ABS($AI$1010)))</f>
        <v>0.977347632422582</v>
      </c>
    </row>
    <row r="596" customFormat="false" ht="12.75" hidden="false" customHeight="false" outlineLevel="0" collapsed="false">
      <c r="A596" s="371"/>
      <c r="B596" s="377" t="n">
        <f aca="false">+[1]data1cf!A596</f>
        <v>-202025.742166016</v>
      </c>
      <c r="C596" s="377" t="n">
        <f aca="false">+[1]data1cf!B596</f>
        <v>6663.94694058075</v>
      </c>
      <c r="D596" s="377" t="n">
        <f aca="false">+[1]data1cf!C596</f>
        <v>50386.2495463152</v>
      </c>
      <c r="E596" s="377" t="n">
        <f aca="false">+[1]data1cf!D596</f>
        <v>52003.2407921444</v>
      </c>
      <c r="F596" s="377" t="n">
        <f aca="false">+[1]data1cf!E596</f>
        <v>30612.2586694069</v>
      </c>
      <c r="G596" s="377" t="n">
        <f aca="false">+[1]data1cf!F596</f>
        <v>30204.4392931177</v>
      </c>
      <c r="H596" s="377" t="n">
        <f aca="false">+[1]data1cf!G596</f>
        <v>29074.5862368091</v>
      </c>
      <c r="I596" s="377" t="n">
        <f aca="false">+[1]data1cf!H596</f>
        <v>28336.0961804562</v>
      </c>
      <c r="J596" s="377" t="n">
        <f aca="false">+[1]data1cf!I596</f>
        <v>29073.0253296303</v>
      </c>
      <c r="K596" s="377" t="n">
        <f aca="false">+[1]data1cf!J596</f>
        <v>29415.179640885</v>
      </c>
      <c r="L596" s="377" t="n">
        <f aca="false">+[1]data1cf!K596</f>
        <v>29837.5795782265</v>
      </c>
      <c r="M596" s="377" t="n">
        <f aca="false">+[1]data1cf!L596</f>
        <v>30381.8350086689</v>
      </c>
      <c r="N596" s="377" t="n">
        <f aca="false">+[1]data1cf!M596</f>
        <v>30969.5588749114</v>
      </c>
      <c r="O596" s="377" t="n">
        <f aca="false">+[1]data1cf!N596</f>
        <v>31266.9149097931</v>
      </c>
      <c r="P596" s="377" t="n">
        <f aca="false">+[1]data1cf!O596</f>
        <v>40794.1112330539</v>
      </c>
      <c r="Q596" s="377" t="n">
        <f aca="false">+[1]data1cf!P596</f>
        <v>50075.2116752778</v>
      </c>
      <c r="R596" s="377" t="n">
        <f aca="false">+[1]data1cf!Q596</f>
        <v>38444.1528439311</v>
      </c>
      <c r="S596" s="377" t="n">
        <f aca="false">+[1]data1cf!R596</f>
        <v>26360.6372574712</v>
      </c>
      <c r="T596" s="377" t="n">
        <f aca="false">+[1]data1cf!S596</f>
        <v>26072.5947286756</v>
      </c>
      <c r="U596" s="377" t="n">
        <f aca="false">+[1]data1cf!T596</f>
        <v>25759.4757941094</v>
      </c>
      <c r="V596" s="377" t="n">
        <f aca="false">+[1]data1cf!U596</f>
        <v>50810.6446390977</v>
      </c>
      <c r="W596" s="377" t="n">
        <f aca="false">+[1]data1cf!V596</f>
        <v>0</v>
      </c>
      <c r="X596" s="377" t="n">
        <f aca="false">+[1]data1cf!W596</f>
        <v>0</v>
      </c>
      <c r="Y596" s="377" t="n">
        <f aca="false">+[1]data1cf!X596</f>
        <v>0</v>
      </c>
      <c r="Z596" s="377" t="n">
        <f aca="false">+[1]data1cf!Y596</f>
        <v>0</v>
      </c>
      <c r="AA596" s="377" t="n">
        <f aca="false">+[1]data1cf!Z596</f>
        <v>0</v>
      </c>
      <c r="AB596" s="377" t="n">
        <f aca="false">+[1]data1cf!AA596</f>
        <v>0</v>
      </c>
      <c r="AC596" s="377" t="n">
        <f aca="false">+[1]data1cf!AB596</f>
        <v>0</v>
      </c>
      <c r="AD596" s="377" t="n">
        <f aca="false">+[1]data1cf!AC596</f>
        <v>0</v>
      </c>
      <c r="AE596" s="377" t="n">
        <f aca="false">+[1]data1cf!AD596</f>
        <v>0</v>
      </c>
      <c r="AF596" s="377" t="n">
        <f aca="false">+[1]data1cf!AE596</f>
        <v>0</v>
      </c>
      <c r="AG596" s="377"/>
      <c r="AH596" s="378" t="n">
        <f aca="false">XNPV(0.1,B596:AF596,$B$1:$AF$1)</f>
        <v>75088.4843866962</v>
      </c>
      <c r="AI596" s="378" t="n">
        <f aca="false">SUMPRODUCT(B596:AA596,$B$1010:$AA$1010)</f>
        <v>169500.619323553</v>
      </c>
      <c r="AJ596" s="379" t="n">
        <f aca="false">SUMPRODUCT(B596:AF596,$B$1012:$AF$1012)</f>
        <v>169022.044100862</v>
      </c>
      <c r="AK596" s="380" t="n">
        <f aca="false">XIRR(B596:AF596,$B$1:$AF$1)</f>
        <v>0.149828151246132</v>
      </c>
      <c r="AL596" s="381" t="n">
        <f aca="false">1-EXP(-(1/0.25)*(AI596/ABS($AI$1010)))</f>
        <v>0.985285795677105</v>
      </c>
    </row>
    <row r="597" customFormat="false" ht="12.75" hidden="false" customHeight="false" outlineLevel="0" collapsed="false">
      <c r="A597" s="371"/>
      <c r="B597" s="377" t="n">
        <f aca="false">+[1]data1cf!A597</f>
        <v>-166641.242790632</v>
      </c>
      <c r="C597" s="377" t="n">
        <f aca="false">+[1]data1cf!B597</f>
        <v>11131.3256645769</v>
      </c>
      <c r="D597" s="377" t="n">
        <f aca="false">+[1]data1cf!C597</f>
        <v>46304.0400705904</v>
      </c>
      <c r="E597" s="377" t="n">
        <f aca="false">+[1]data1cf!D597</f>
        <v>44523.4592080953</v>
      </c>
      <c r="F597" s="377" t="n">
        <f aca="false">+[1]data1cf!E597</f>
        <v>24907.4781952211</v>
      </c>
      <c r="G597" s="377" t="n">
        <f aca="false">+[1]data1cf!F597</f>
        <v>24902.4782739974</v>
      </c>
      <c r="H597" s="377" t="n">
        <f aca="false">+[1]data1cf!G597</f>
        <v>24276.2066644736</v>
      </c>
      <c r="I597" s="377" t="n">
        <f aca="false">+[1]data1cf!H597</f>
        <v>23960.5846368024</v>
      </c>
      <c r="J597" s="377" t="n">
        <f aca="false">+[1]data1cf!I597</f>
        <v>24863.1879853645</v>
      </c>
      <c r="K597" s="377" t="n">
        <f aca="false">+[1]data1cf!J597</f>
        <v>25424.9249448725</v>
      </c>
      <c r="L597" s="377" t="n">
        <f aca="false">+[1]data1cf!K597</f>
        <v>26055.7388437837</v>
      </c>
      <c r="M597" s="377" t="n">
        <f aca="false">+[1]data1cf!L597</f>
        <v>26784.0308609568</v>
      </c>
      <c r="N597" s="377" t="n">
        <f aca="false">+[1]data1cf!M597</f>
        <v>27548.9356504358</v>
      </c>
      <c r="O597" s="377" t="n">
        <f aca="false">+[1]data1cf!N597</f>
        <v>28061.8954450592</v>
      </c>
      <c r="P597" s="377" t="n">
        <f aca="false">+[1]data1cf!O597</f>
        <v>36188.6485033827</v>
      </c>
      <c r="Q597" s="377" t="n">
        <f aca="false">+[1]data1cf!P597</f>
        <v>44004.9040049914</v>
      </c>
      <c r="R597" s="377" t="n">
        <f aca="false">+[1]data1cf!Q597</f>
        <v>34476.883698231</v>
      </c>
      <c r="S597" s="377" t="n">
        <f aca="false">+[1]data1cf!R597</f>
        <v>24546.0703601295</v>
      </c>
      <c r="T597" s="377" t="n">
        <f aca="false">+[1]data1cf!S597</f>
        <v>24353.3767047073</v>
      </c>
      <c r="U597" s="377" t="n">
        <f aca="false">+[1]data1cf!T597</f>
        <v>24135.7093569541</v>
      </c>
      <c r="V597" s="377" t="n">
        <f aca="false">+[1]data1cf!U597</f>
        <v>44849.2895006186</v>
      </c>
      <c r="W597" s="377" t="n">
        <f aca="false">+[1]data1cf!V597</f>
        <v>0</v>
      </c>
      <c r="X597" s="377" t="n">
        <f aca="false">+[1]data1cf!W597</f>
        <v>0</v>
      </c>
      <c r="Y597" s="377" t="n">
        <f aca="false">+[1]data1cf!X597</f>
        <v>0</v>
      </c>
      <c r="Z597" s="377" t="n">
        <f aca="false">+[1]data1cf!Y597</f>
        <v>0</v>
      </c>
      <c r="AA597" s="377" t="n">
        <f aca="false">+[1]data1cf!Z597</f>
        <v>0</v>
      </c>
      <c r="AB597" s="377" t="n">
        <f aca="false">+[1]data1cf!AA597</f>
        <v>0</v>
      </c>
      <c r="AC597" s="377" t="n">
        <f aca="false">+[1]data1cf!AB597</f>
        <v>0</v>
      </c>
      <c r="AD597" s="377" t="n">
        <f aca="false">+[1]data1cf!AC597</f>
        <v>0</v>
      </c>
      <c r="AE597" s="377" t="n">
        <f aca="false">+[1]data1cf!AD597</f>
        <v>0</v>
      </c>
      <c r="AF597" s="377" t="n">
        <f aca="false">+[1]data1cf!AE597</f>
        <v>0</v>
      </c>
      <c r="AG597" s="377"/>
      <c r="AH597" s="378" t="n">
        <f aca="false">XNPV(0.1,B597:AF597,$B$1:$AF$1)</f>
        <v>79674.0835649138</v>
      </c>
      <c r="AI597" s="378" t="n">
        <f aca="false">SUMPRODUCT(B597:AA597,$B$1010:$AA$1010)</f>
        <v>162771.856850342</v>
      </c>
      <c r="AJ597" s="379" t="n">
        <f aca="false">SUMPRODUCT(B597:AF597,$B$1012:$AF$1012)</f>
        <v>162349.222121854</v>
      </c>
      <c r="AK597" s="380" t="n">
        <f aca="false">XIRR(B597:AF597,$B$1:$AF$1)</f>
        <v>0.164253933467606</v>
      </c>
      <c r="AL597" s="381" t="n">
        <f aca="false">1-EXP(-(1/0.25)*(AI597/ABS($AI$1010)))</f>
        <v>0.982603047516139</v>
      </c>
    </row>
    <row r="598" customFormat="false" ht="12.75" hidden="false" customHeight="false" outlineLevel="0" collapsed="false">
      <c r="A598" s="371"/>
      <c r="B598" s="377" t="n">
        <f aca="false">+[1]data1cf!A598</f>
        <v>-185922.859169188</v>
      </c>
      <c r="C598" s="377" t="n">
        <f aca="false">+[1]data1cf!B598</f>
        <v>7372.04185446167</v>
      </c>
      <c r="D598" s="377" t="n">
        <f aca="false">+[1]data1cf!C598</f>
        <v>45093.3246374498</v>
      </c>
      <c r="E598" s="377" t="n">
        <f aca="false">+[1]data1cf!D598</f>
        <v>48626.9757683873</v>
      </c>
      <c r="F598" s="377" t="n">
        <f aca="false">+[1]data1cf!E598</f>
        <v>28016.1102394449</v>
      </c>
      <c r="G598" s="377" t="n">
        <f aca="false">+[1]data1cf!F598</f>
        <v>27791.6071363336</v>
      </c>
      <c r="H598" s="377" t="n">
        <f aca="false">+[1]data1cf!G598</f>
        <v>26890.9254194558</v>
      </c>
      <c r="I598" s="377" t="n">
        <f aca="false">+[1]data1cf!H598</f>
        <v>26344.8754006663</v>
      </c>
      <c r="J598" s="377" t="n">
        <f aca="false">+[1]data1cf!I598</f>
        <v>27157.2000562184</v>
      </c>
      <c r="K598" s="377" t="n">
        <f aca="false">+[1]data1cf!J598</f>
        <v>27599.2826907608</v>
      </c>
      <c r="L598" s="377" t="n">
        <f aca="false">+[1]data1cf!K598</f>
        <v>28116.5282723054</v>
      </c>
      <c r="M598" s="377" t="n">
        <f aca="false">+[1]data1cf!L598</f>
        <v>28744.5356188572</v>
      </c>
      <c r="N598" s="377" t="n">
        <f aca="false">+[1]data1cf!M598</f>
        <v>29412.8915055186</v>
      </c>
      <c r="O598" s="377" t="n">
        <f aca="false">+[1]data1cf!N598</f>
        <v>29808.3651392946</v>
      </c>
      <c r="P598" s="377" t="n">
        <f aca="false">+[1]data1cf!O598</f>
        <v>38698.2435850369</v>
      </c>
      <c r="Q598" s="377" t="n">
        <f aca="false">+[1]data1cf!P598</f>
        <v>47312.7180440305</v>
      </c>
      <c r="R598" s="377" t="n">
        <f aca="false">+[1]data1cf!Q598</f>
        <v>36638.7162262641</v>
      </c>
      <c r="S598" s="377" t="n">
        <f aca="false">+[1]data1cf!R598</f>
        <v>25534.8587682003</v>
      </c>
      <c r="T598" s="377" t="n">
        <f aca="false">+[1]data1cf!S598</f>
        <v>25290.2078876946</v>
      </c>
      <c r="U598" s="377" t="n">
        <f aca="false">+[1]data1cf!T598</f>
        <v>25020.5273445553</v>
      </c>
      <c r="V598" s="377" t="n">
        <f aca="false">+[1]data1cf!U598</f>
        <v>48097.7334493964</v>
      </c>
      <c r="W598" s="377" t="n">
        <f aca="false">+[1]data1cf!V598</f>
        <v>0</v>
      </c>
      <c r="X598" s="377" t="n">
        <f aca="false">+[1]data1cf!W598</f>
        <v>0</v>
      </c>
      <c r="Y598" s="377" t="n">
        <f aca="false">+[1]data1cf!X598</f>
        <v>0</v>
      </c>
      <c r="Z598" s="377" t="n">
        <f aca="false">+[1]data1cf!Y598</f>
        <v>0</v>
      </c>
      <c r="AA598" s="377" t="n">
        <f aca="false">+[1]data1cf!Z598</f>
        <v>0</v>
      </c>
      <c r="AB598" s="377" t="n">
        <f aca="false">+[1]data1cf!AA598</f>
        <v>0</v>
      </c>
      <c r="AC598" s="377" t="n">
        <f aca="false">+[1]data1cf!AB598</f>
        <v>0</v>
      </c>
      <c r="AD598" s="377" t="n">
        <f aca="false">+[1]data1cf!AC598</f>
        <v>0</v>
      </c>
      <c r="AE598" s="377" t="n">
        <f aca="false">+[1]data1cf!AD598</f>
        <v>0</v>
      </c>
      <c r="AF598" s="377" t="n">
        <f aca="false">+[1]data1cf!AE598</f>
        <v>0</v>
      </c>
      <c r="AG598" s="377"/>
      <c r="AH598" s="378" t="n">
        <f aca="false">XNPV(0.1,B598:AF598,$B$1:$AF$1)</f>
        <v>73153.3496957072</v>
      </c>
      <c r="AI598" s="378" t="n">
        <f aca="false">SUMPRODUCT(B598:AA598,$B$1010:$AA$1010)</f>
        <v>162112.161357783</v>
      </c>
      <c r="AJ598" s="379" t="n">
        <f aca="false">SUMPRODUCT(B598:AF598,$B$1012:$AF$1012)</f>
        <v>161660.152926685</v>
      </c>
      <c r="AK598" s="380" t="n">
        <f aca="false">XIRR(B598:AF598,$B$1:$AF$1)</f>
        <v>0.15214125954334</v>
      </c>
      <c r="AL598" s="381" t="n">
        <f aca="false">1-EXP(-(1/0.25)*(AI598/ABS($AI$1010)))</f>
        <v>0.982315029659058</v>
      </c>
    </row>
    <row r="599" customFormat="false" ht="12.75" hidden="false" customHeight="false" outlineLevel="0" collapsed="false">
      <c r="A599" s="371"/>
      <c r="B599" s="377" t="n">
        <f aca="false">+[1]data1cf!A599</f>
        <v>-199927.658023439</v>
      </c>
      <c r="C599" s="377" t="n">
        <f aca="false">+[1]data1cf!B599</f>
        <v>7755.89344660021</v>
      </c>
      <c r="D599" s="377" t="n">
        <f aca="false">+[1]data1cf!C599</f>
        <v>55000.9339187801</v>
      </c>
      <c r="E599" s="377" t="n">
        <f aca="false">+[1]data1cf!D599</f>
        <v>51823.8401507345</v>
      </c>
      <c r="F599" s="377" t="n">
        <f aca="false">+[1]data1cf!E599</f>
        <v>30274.0001194469</v>
      </c>
      <c r="G599" s="377" t="n">
        <f aca="false">+[1]data1cf!F599</f>
        <v>29890.0654702535</v>
      </c>
      <c r="H599" s="377" t="n">
        <f aca="false">+[1]data1cf!G599</f>
        <v>28790.0717101519</v>
      </c>
      <c r="I599" s="377" t="n">
        <f aca="false">+[1]data1cf!H599</f>
        <v>28076.6551385466</v>
      </c>
      <c r="J599" s="377" t="n">
        <f aca="false">+[1]data1cf!I599</f>
        <v>28823.4077532691</v>
      </c>
      <c r="K599" s="377" t="n">
        <f aca="false">+[1]data1cf!J599</f>
        <v>29178.5819709919</v>
      </c>
      <c r="L599" s="377" t="n">
        <f aca="false">+[1]data1cf!K599</f>
        <v>29613.3395800705</v>
      </c>
      <c r="M599" s="377" t="n">
        <f aca="false">+[1]data1cf!L599</f>
        <v>30168.5072531924</v>
      </c>
      <c r="N599" s="377" t="n">
        <f aca="false">+[1]data1cf!M599</f>
        <v>30766.7368632483</v>
      </c>
      <c r="O599" s="377" t="n">
        <f aca="false">+[1]data1cf!N599</f>
        <v>31076.8768808733</v>
      </c>
      <c r="P599" s="377" t="n">
        <f aca="false">+[1]data1cf!O599</f>
        <v>40521.0354938764</v>
      </c>
      <c r="Q599" s="377" t="n">
        <f aca="false">+[1]data1cf!P599</f>
        <v>49715.2796008267</v>
      </c>
      <c r="R599" s="377" t="n">
        <f aca="false">+[1]data1cf!Q599</f>
        <v>38208.9180764238</v>
      </c>
      <c r="S599" s="377" t="n">
        <f aca="false">+[1]data1cf!R599</f>
        <v>26253.0445516208</v>
      </c>
      <c r="T599" s="377" t="n">
        <f aca="false">+[1]data1cf!S599</f>
        <v>25970.6556271651</v>
      </c>
      <c r="U599" s="377" t="n">
        <f aca="false">+[1]data1cf!T599</f>
        <v>25663.196387217</v>
      </c>
      <c r="V599" s="377" t="n">
        <f aca="false">+[1]data1cf!U599</f>
        <v>50457.1727826328</v>
      </c>
      <c r="W599" s="377" t="n">
        <f aca="false">+[1]data1cf!V599</f>
        <v>0</v>
      </c>
      <c r="X599" s="377" t="n">
        <f aca="false">+[1]data1cf!W599</f>
        <v>0</v>
      </c>
      <c r="Y599" s="377" t="n">
        <f aca="false">+[1]data1cf!X599</f>
        <v>0</v>
      </c>
      <c r="Z599" s="377" t="n">
        <f aca="false">+[1]data1cf!Y599</f>
        <v>0</v>
      </c>
      <c r="AA599" s="377" t="n">
        <f aca="false">+[1]data1cf!Z599</f>
        <v>0</v>
      </c>
      <c r="AB599" s="377" t="n">
        <f aca="false">+[1]data1cf!AA599</f>
        <v>0</v>
      </c>
      <c r="AC599" s="377" t="n">
        <f aca="false">+[1]data1cf!AB599</f>
        <v>0</v>
      </c>
      <c r="AD599" s="377" t="n">
        <f aca="false">+[1]data1cf!AC599</f>
        <v>0</v>
      </c>
      <c r="AE599" s="377" t="n">
        <f aca="false">+[1]data1cf!AD599</f>
        <v>0</v>
      </c>
      <c r="AF599" s="377" t="n">
        <f aca="false">+[1]data1cf!AE599</f>
        <v>0</v>
      </c>
      <c r="AG599" s="377"/>
      <c r="AH599" s="378" t="n">
        <f aca="false">XNPV(0.1,B599:AF599,$B$1:$AF$1)</f>
        <v>80323.4095265987</v>
      </c>
      <c r="AI599" s="378" t="n">
        <f aca="false">SUMPRODUCT(B599:AA599,$B$1010:$AA$1010)</f>
        <v>174482.989689152</v>
      </c>
      <c r="AJ599" s="379" t="n">
        <f aca="false">SUMPRODUCT(B599:AF599,$B$1012:$AF$1012)</f>
        <v>174006.196353276</v>
      </c>
      <c r="AK599" s="380" t="n">
        <f aca="false">XIRR(B599:AF599,$B$1:$AF$1)</f>
        <v>0.154590946661101</v>
      </c>
      <c r="AL599" s="381" t="n">
        <f aca="false">1-EXP(-(1/0.25)*(AI599/ABS($AI$1010)))</f>
        <v>0.987001941424668</v>
      </c>
    </row>
    <row r="600" customFormat="false" ht="12.75" hidden="false" customHeight="false" outlineLevel="0" collapsed="false">
      <c r="A600" s="371"/>
      <c r="B600" s="377" t="n">
        <f aca="false">+[1]data1cf!A600</f>
        <v>-159932.315877598</v>
      </c>
      <c r="C600" s="377" t="n">
        <f aca="false">+[1]data1cf!B600</f>
        <v>10780.159133305</v>
      </c>
      <c r="D600" s="377" t="n">
        <f aca="false">+[1]data1cf!C600</f>
        <v>44022.4102667816</v>
      </c>
      <c r="E600" s="377" t="n">
        <f aca="false">+[1]data1cf!D600</f>
        <v>46098.287931856</v>
      </c>
      <c r="F600" s="377" t="n">
        <f aca="false">+[1]data1cf!E600</f>
        <v>23825.8476527007</v>
      </c>
      <c r="G600" s="377" t="n">
        <f aca="false">+[1]data1cf!F600</f>
        <v>23897.2225942243</v>
      </c>
      <c r="H600" s="377" t="n">
        <f aca="false">+[1]data1cf!G600</f>
        <v>23366.4303946364</v>
      </c>
      <c r="I600" s="377" t="n">
        <f aca="false">+[1]data1cf!H600</f>
        <v>23130.9844539063</v>
      </c>
      <c r="J600" s="377" t="n">
        <f aca="false">+[1]data1cf!I600</f>
        <v>24064.9997516181</v>
      </c>
      <c r="K600" s="377" t="n">
        <f aca="false">+[1]data1cf!J600</f>
        <v>24668.3697415352</v>
      </c>
      <c r="L600" s="377" t="n">
        <f aca="false">+[1]data1cf!K600</f>
        <v>25338.6990797067</v>
      </c>
      <c r="M600" s="377" t="n">
        <f aca="false">+[1]data1cf!L600</f>
        <v>26101.8845680747</v>
      </c>
      <c r="N600" s="377" t="n">
        <f aca="false">+[1]data1cf!M600</f>
        <v>26900.3829899453</v>
      </c>
      <c r="O600" s="377" t="n">
        <f aca="false">+[1]data1cf!N600</f>
        <v>27454.221414811</v>
      </c>
      <c r="P600" s="377" t="n">
        <f aca="false">+[1]data1cf!O600</f>
        <v>35315.4494077483</v>
      </c>
      <c r="Q600" s="377" t="n">
        <f aca="false">+[1]data1cf!P600</f>
        <v>42853.9692392473</v>
      </c>
      <c r="R600" s="377" t="n">
        <f aca="false">+[1]data1cf!Q600</f>
        <v>33724.6865720128</v>
      </c>
      <c r="S600" s="377" t="n">
        <f aca="false">+[1]data1cf!R600</f>
        <v>24202.0271517199</v>
      </c>
      <c r="T600" s="377" t="n">
        <f aca="false">+[1]data1cf!S600</f>
        <v>24027.411712296</v>
      </c>
      <c r="U600" s="377" t="n">
        <f aca="false">+[1]data1cf!T600</f>
        <v>23827.8420550843</v>
      </c>
      <c r="V600" s="377" t="n">
        <f aca="false">+[1]data1cf!U600</f>
        <v>43719.0122144429</v>
      </c>
      <c r="W600" s="377" t="n">
        <f aca="false">+[1]data1cf!V600</f>
        <v>0</v>
      </c>
      <c r="X600" s="377" t="n">
        <f aca="false">+[1]data1cf!W600</f>
        <v>0</v>
      </c>
      <c r="Y600" s="377" t="n">
        <f aca="false">+[1]data1cf!X600</f>
        <v>0</v>
      </c>
      <c r="Z600" s="377" t="n">
        <f aca="false">+[1]data1cf!Y600</f>
        <v>0</v>
      </c>
      <c r="AA600" s="377" t="n">
        <f aca="false">+[1]data1cf!Z600</f>
        <v>0</v>
      </c>
      <c r="AB600" s="377" t="n">
        <f aca="false">+[1]data1cf!AA600</f>
        <v>0</v>
      </c>
      <c r="AC600" s="377" t="n">
        <f aca="false">+[1]data1cf!AB600</f>
        <v>0</v>
      </c>
      <c r="AD600" s="377" t="n">
        <f aca="false">+[1]data1cf!AC600</f>
        <v>0</v>
      </c>
      <c r="AE600" s="377" t="n">
        <f aca="false">+[1]data1cf!AD600</f>
        <v>0</v>
      </c>
      <c r="AF600" s="377" t="n">
        <f aca="false">+[1]data1cf!AE600</f>
        <v>0</v>
      </c>
      <c r="AG600" s="377"/>
      <c r="AH600" s="378" t="n">
        <f aca="false">XNPV(0.1,B600:AF600,$B$1:$AF$1)</f>
        <v>80456.6981987798</v>
      </c>
      <c r="AI600" s="378" t="n">
        <f aca="false">SUMPRODUCT(B600:AA600,$B$1010:$AA$1010)</f>
        <v>161550.224881043</v>
      </c>
      <c r="AJ600" s="379" t="n">
        <f aca="false">SUMPRODUCT(B600:AF600,$B$1012:$AF$1012)</f>
        <v>161137.626772891</v>
      </c>
      <c r="AK600" s="380" t="n">
        <f aca="false">XIRR(B600:AF600,$B$1:$AF$1)</f>
        <v>0.167441602372879</v>
      </c>
      <c r="AL600" s="381" t="n">
        <f aca="false">1-EXP(-(1/0.25)*(AI600/ABS($AI$1010)))</f>
        <v>0.982065934914081</v>
      </c>
    </row>
    <row r="601" customFormat="false" ht="12.75" hidden="false" customHeight="false" outlineLevel="0" collapsed="false">
      <c r="A601" s="371"/>
      <c r="B601" s="377" t="n">
        <f aca="false">+[1]data1cf!A601</f>
        <v>-186777.658835543</v>
      </c>
      <c r="C601" s="377" t="n">
        <f aca="false">+[1]data1cf!B601</f>
        <v>5906.52753150518</v>
      </c>
      <c r="D601" s="377" t="n">
        <f aca="false">+[1]data1cf!C601</f>
        <v>50384.1797128045</v>
      </c>
      <c r="E601" s="377" t="n">
        <f aca="false">+[1]data1cf!D601</f>
        <v>44530.644827868</v>
      </c>
      <c r="F601" s="377" t="n">
        <f aca="false">+[1]data1cf!E601</f>
        <v>28153.9232516972</v>
      </c>
      <c r="G601" s="377" t="n">
        <f aca="false">+[1]data1cf!F601</f>
        <v>27919.6890532793</v>
      </c>
      <c r="H601" s="377" t="n">
        <f aca="false">+[1]data1cf!G601</f>
        <v>27006.8420872024</v>
      </c>
      <c r="I601" s="377" t="n">
        <f aca="false">+[1]data1cf!H601</f>
        <v>26450.5766504699</v>
      </c>
      <c r="J601" s="377" t="n">
        <f aca="false">+[1]data1cf!I601</f>
        <v>27258.8990379988</v>
      </c>
      <c r="K601" s="377" t="n">
        <f aca="false">+[1]data1cf!J601</f>
        <v>27695.677113263</v>
      </c>
      <c r="L601" s="377" t="n">
        <f aca="false">+[1]data1cf!K601</f>
        <v>28207.8879426434</v>
      </c>
      <c r="M601" s="377" t="n">
        <f aca="false">+[1]data1cf!L601</f>
        <v>28831.4494325147</v>
      </c>
      <c r="N601" s="377" t="n">
        <f aca="false">+[1]data1cf!M601</f>
        <v>29495.5250779196</v>
      </c>
      <c r="O601" s="377" t="n">
        <f aca="false">+[1]data1cf!N601</f>
        <v>29885.7902722618</v>
      </c>
      <c r="P601" s="377" t="n">
        <f aca="false">+[1]data1cf!O601</f>
        <v>38809.4998716659</v>
      </c>
      <c r="Q601" s="377" t="n">
        <f aca="false">+[1]data1cf!P601</f>
        <v>47459.361265295</v>
      </c>
      <c r="R601" s="377" t="n">
        <f aca="false">+[1]data1cf!Q601</f>
        <v>36734.5553762294</v>
      </c>
      <c r="S601" s="377" t="n">
        <f aca="false">+[1]data1cf!R601</f>
        <v>25578.6940973926</v>
      </c>
      <c r="T601" s="377" t="n">
        <f aca="false">+[1]data1cf!S601</f>
        <v>25331.7398301898</v>
      </c>
      <c r="U601" s="377" t="n">
        <f aca="false">+[1]data1cf!T601</f>
        <v>25059.7534190574</v>
      </c>
      <c r="V601" s="377" t="n">
        <f aca="false">+[1]data1cf!U601</f>
        <v>48241.7446541144</v>
      </c>
      <c r="W601" s="377" t="n">
        <f aca="false">+[1]data1cf!V601</f>
        <v>0</v>
      </c>
      <c r="X601" s="377" t="n">
        <f aca="false">+[1]data1cf!W601</f>
        <v>0</v>
      </c>
      <c r="Y601" s="377" t="n">
        <f aca="false">+[1]data1cf!X601</f>
        <v>0</v>
      </c>
      <c r="Z601" s="377" t="n">
        <f aca="false">+[1]data1cf!Y601</f>
        <v>0</v>
      </c>
      <c r="AA601" s="377" t="n">
        <f aca="false">+[1]data1cf!Z601</f>
        <v>0</v>
      </c>
      <c r="AB601" s="377" t="n">
        <f aca="false">+[1]data1cf!AA601</f>
        <v>0</v>
      </c>
      <c r="AC601" s="377" t="n">
        <f aca="false">+[1]data1cf!AB601</f>
        <v>0</v>
      </c>
      <c r="AD601" s="377" t="n">
        <f aca="false">+[1]data1cf!AC601</f>
        <v>0</v>
      </c>
      <c r="AE601" s="377" t="n">
        <f aca="false">+[1]data1cf!AD601</f>
        <v>0</v>
      </c>
      <c r="AF601" s="377" t="n">
        <f aca="false">+[1]data1cf!AE601</f>
        <v>0</v>
      </c>
      <c r="AG601" s="377"/>
      <c r="AH601" s="378" t="n">
        <f aca="false">XNPV(0.1,B601:AF601,$B$1:$AF$1)</f>
        <v>72885.8314904299</v>
      </c>
      <c r="AI601" s="378" t="n">
        <f aca="false">SUMPRODUCT(B601:AA601,$B$1010:$AA$1010)</f>
        <v>162016.025988988</v>
      </c>
      <c r="AJ601" s="379" t="n">
        <f aca="false">SUMPRODUCT(B601:AF601,$B$1012:$AF$1012)</f>
        <v>161563.096757093</v>
      </c>
      <c r="AK601" s="380" t="n">
        <f aca="false">XIRR(B601:AF601,$B$1:$AF$1)</f>
        <v>0.151764286775578</v>
      </c>
      <c r="AL601" s="381" t="n">
        <f aca="false">1-EXP(-(1/0.25)*(AI601/ABS($AI$1010)))</f>
        <v>0.982272661509207</v>
      </c>
    </row>
    <row r="602" customFormat="false" ht="12.75" hidden="false" customHeight="false" outlineLevel="0" collapsed="false">
      <c r="A602" s="371"/>
      <c r="B602" s="377" t="n">
        <f aca="false">+[1]data1cf!A602</f>
        <v>-200656.119721476</v>
      </c>
      <c r="C602" s="377" t="n">
        <f aca="false">+[1]data1cf!B602</f>
        <v>7153.32785770146</v>
      </c>
      <c r="D602" s="377" t="n">
        <f aca="false">+[1]data1cf!C602</f>
        <v>52489.0800033047</v>
      </c>
      <c r="E602" s="377" t="n">
        <f aca="false">+[1]data1cf!D602</f>
        <v>48029.979270199</v>
      </c>
      <c r="F602" s="377" t="n">
        <f aca="false">+[1]data1cf!E602</f>
        <v>30391.4445978065</v>
      </c>
      <c r="G602" s="377" t="n">
        <f aca="false">+[1]data1cf!F602</f>
        <v>29999.2170930003</v>
      </c>
      <c r="H602" s="377" t="n">
        <f aca="false">+[1]data1cf!G602</f>
        <v>28888.8560872888</v>
      </c>
      <c r="I602" s="377" t="n">
        <f aca="false">+[1]data1cf!H602</f>
        <v>28166.7339195137</v>
      </c>
      <c r="J602" s="377" t="n">
        <f aca="false">+[1]data1cf!I602</f>
        <v>28910.0757947676</v>
      </c>
      <c r="K602" s="377" t="n">
        <f aca="false">+[1]data1cf!J602</f>
        <v>29260.7294582467</v>
      </c>
      <c r="L602" s="377" t="n">
        <f aca="false">+[1]data1cf!K602</f>
        <v>29691.1964431531</v>
      </c>
      <c r="M602" s="377" t="n">
        <f aca="false">+[1]data1cf!L602</f>
        <v>30242.5753498141</v>
      </c>
      <c r="N602" s="377" t="n">
        <f aca="false">+[1]data1cf!M602</f>
        <v>30837.1573311491</v>
      </c>
      <c r="O602" s="377" t="n">
        <f aca="false">+[1]data1cf!N602</f>
        <v>31142.8587080217</v>
      </c>
      <c r="P602" s="377" t="n">
        <f aca="false">+[1]data1cf!O602</f>
        <v>40615.8482864701</v>
      </c>
      <c r="Q602" s="377" t="n">
        <f aca="false">+[1]data1cf!P602</f>
        <v>49840.2491979995</v>
      </c>
      <c r="R602" s="377" t="n">
        <f aca="false">+[1]data1cf!Q602</f>
        <v>38290.5923594988</v>
      </c>
      <c r="S602" s="377" t="n">
        <f aca="false">+[1]data1cf!R602</f>
        <v>26290.4010920996</v>
      </c>
      <c r="T602" s="377" t="n">
        <f aca="false">+[1]data1cf!S602</f>
        <v>26006.0492176679</v>
      </c>
      <c r="U602" s="377" t="n">
        <f aca="false">+[1]data1cf!T602</f>
        <v>25696.6249131792</v>
      </c>
      <c r="V602" s="377" t="n">
        <f aca="false">+[1]data1cf!U602</f>
        <v>50579.8993709248</v>
      </c>
      <c r="W602" s="377" t="n">
        <f aca="false">+[1]data1cf!V602</f>
        <v>0</v>
      </c>
      <c r="X602" s="377" t="n">
        <f aca="false">+[1]data1cf!W602</f>
        <v>0</v>
      </c>
      <c r="Y602" s="377" t="n">
        <f aca="false">+[1]data1cf!X602</f>
        <v>0</v>
      </c>
      <c r="Z602" s="377" t="n">
        <f aca="false">+[1]data1cf!Y602</f>
        <v>0</v>
      </c>
      <c r="AA602" s="377" t="n">
        <f aca="false">+[1]data1cf!Z602</f>
        <v>0</v>
      </c>
      <c r="AB602" s="377" t="n">
        <f aca="false">+[1]data1cf!AA602</f>
        <v>0</v>
      </c>
      <c r="AC602" s="377" t="n">
        <f aca="false">+[1]data1cf!AB602</f>
        <v>0</v>
      </c>
      <c r="AD602" s="377" t="n">
        <f aca="false">+[1]data1cf!AC602</f>
        <v>0</v>
      </c>
      <c r="AE602" s="377" t="n">
        <f aca="false">+[1]data1cf!AD602</f>
        <v>0</v>
      </c>
      <c r="AF602" s="377" t="n">
        <f aca="false">+[1]data1cf!AE602</f>
        <v>0</v>
      </c>
      <c r="AG602" s="377"/>
      <c r="AH602" s="378" t="n">
        <f aca="false">XNPV(0.1,B602:AF602,$B$1:$AF$1)</f>
        <v>74654.7189621828</v>
      </c>
      <c r="AI602" s="378" t="n">
        <f aca="false">SUMPRODUCT(B602:AA602,$B$1010:$AA$1010)</f>
        <v>168438.306093836</v>
      </c>
      <c r="AJ602" s="379" t="n">
        <f aca="false">SUMPRODUCT(B602:AF602,$B$1012:$AF$1012)</f>
        <v>167962.653306375</v>
      </c>
      <c r="AK602" s="380" t="n">
        <f aca="false">XIRR(B602:AF602,$B$1:$AF$1)</f>
        <v>0.149907411738624</v>
      </c>
      <c r="AL602" s="381" t="n">
        <f aca="false">1-EXP(-(1/0.25)*(AI602/ABS($AI$1010)))</f>
        <v>0.984891541803543</v>
      </c>
    </row>
    <row r="603" customFormat="false" ht="12.75" hidden="false" customHeight="false" outlineLevel="0" collapsed="false">
      <c r="A603" s="371"/>
      <c r="B603" s="377" t="n">
        <f aca="false">+[1]data1cf!A603</f>
        <v>-183742.7685848</v>
      </c>
      <c r="C603" s="377" t="n">
        <f aca="false">+[1]data1cf!B603</f>
        <v>7221.71615789988</v>
      </c>
      <c r="D603" s="377" t="n">
        <f aca="false">+[1]data1cf!C603</f>
        <v>43258.8813044782</v>
      </c>
      <c r="E603" s="377" t="n">
        <f aca="false">+[1]data1cf!D603</f>
        <v>46435.2360536982</v>
      </c>
      <c r="F603" s="377" t="n">
        <f aca="false">+[1]data1cf!E603</f>
        <v>27664.6303989124</v>
      </c>
      <c r="G603" s="377" t="n">
        <f aca="false">+[1]data1cf!F603</f>
        <v>27464.9455895936</v>
      </c>
      <c r="H603" s="377" t="n">
        <f aca="false">+[1]data1cf!G603</f>
        <v>26595.2902596929</v>
      </c>
      <c r="I603" s="377" t="n">
        <f aca="false">+[1]data1cf!H603</f>
        <v>26075.2937565401</v>
      </c>
      <c r="J603" s="377" t="n">
        <f aca="false">+[1]data1cf!I603</f>
        <v>26897.8258410097</v>
      </c>
      <c r="K603" s="377" t="n">
        <f aca="false">+[1]data1cf!J603</f>
        <v>27353.4372825836</v>
      </c>
      <c r="L603" s="377" t="n">
        <f aca="false">+[1]data1cf!K603</f>
        <v>27883.523552093</v>
      </c>
      <c r="M603" s="377" t="n">
        <f aca="false">+[1]data1cf!L603</f>
        <v>28522.8696610125</v>
      </c>
      <c r="N603" s="377" t="n">
        <f aca="false">+[1]data1cf!M603</f>
        <v>29202.1419226205</v>
      </c>
      <c r="O603" s="377" t="n">
        <f aca="false">+[1]data1cf!N603</f>
        <v>29610.899218307</v>
      </c>
      <c r="P603" s="377" t="n">
        <f aca="false">+[1]data1cf!O603</f>
        <v>38414.4943131539</v>
      </c>
      <c r="Q603" s="377" t="n">
        <f aca="false">+[1]data1cf!P603</f>
        <v>46938.7175401393</v>
      </c>
      <c r="R603" s="377" t="n">
        <f aca="false">+[1]data1cf!Q603</f>
        <v>36394.2869913463</v>
      </c>
      <c r="S603" s="377" t="n">
        <f aca="false">+[1]data1cf!R603</f>
        <v>25423.0606566694</v>
      </c>
      <c r="T603" s="377" t="n">
        <f aca="false">+[1]data1cf!S603</f>
        <v>25184.2843592366</v>
      </c>
      <c r="U603" s="377" t="n">
        <f aca="false">+[1]data1cf!T603</f>
        <v>24920.4847274949</v>
      </c>
      <c r="V603" s="377" t="n">
        <f aca="false">+[1]data1cf!U603</f>
        <v>47730.445669803</v>
      </c>
      <c r="W603" s="377" t="n">
        <f aca="false">+[1]data1cf!V603</f>
        <v>0</v>
      </c>
      <c r="X603" s="377" t="n">
        <f aca="false">+[1]data1cf!W603</f>
        <v>0</v>
      </c>
      <c r="Y603" s="377" t="n">
        <f aca="false">+[1]data1cf!X603</f>
        <v>0</v>
      </c>
      <c r="Z603" s="377" t="n">
        <f aca="false">+[1]data1cf!Y603</f>
        <v>0</v>
      </c>
      <c r="AA603" s="377" t="n">
        <f aca="false">+[1]data1cf!Z603</f>
        <v>0</v>
      </c>
      <c r="AB603" s="377" t="n">
        <f aca="false">+[1]data1cf!AA603</f>
        <v>0</v>
      </c>
      <c r="AC603" s="377" t="n">
        <f aca="false">+[1]data1cf!AB603</f>
        <v>0</v>
      </c>
      <c r="AD603" s="377" t="n">
        <f aca="false">+[1]data1cf!AC603</f>
        <v>0</v>
      </c>
      <c r="AE603" s="377" t="n">
        <f aca="false">+[1]data1cf!AD603</f>
        <v>0</v>
      </c>
      <c r="AF603" s="377" t="n">
        <f aca="false">+[1]data1cf!AE603</f>
        <v>0</v>
      </c>
      <c r="AG603" s="377"/>
      <c r="AH603" s="378" t="n">
        <f aca="false">XNPV(0.1,B603:AF603,$B$1:$AF$1)</f>
        <v>70441.0177426422</v>
      </c>
      <c r="AI603" s="378" t="n">
        <f aca="false">SUMPRODUCT(B603:AA603,$B$1010:$AA$1010)</f>
        <v>158394.768183019</v>
      </c>
      <c r="AJ603" s="379" t="n">
        <f aca="false">SUMPRODUCT(B603:AF603,$B$1012:$AF$1012)</f>
        <v>157947.360631008</v>
      </c>
      <c r="AK603" s="380" t="n">
        <f aca="false">XIRR(B603:AF603,$B$1:$AF$1)</f>
        <v>0.150407504918856</v>
      </c>
      <c r="AL603" s="381" t="n">
        <f aca="false">1-EXP(-(1/0.25)*(AI603/ABS($AI$1010)))</f>
        <v>0.980600590430683</v>
      </c>
    </row>
    <row r="604" customFormat="false" ht="12.75" hidden="false" customHeight="false" outlineLevel="0" collapsed="false">
      <c r="A604" s="371"/>
      <c r="B604" s="377" t="n">
        <f aca="false">+[1]data1cf!A604</f>
        <v>-157101.976992655</v>
      </c>
      <c r="C604" s="377" t="n">
        <f aca="false">+[1]data1cf!B604</f>
        <v>8473.8745580166</v>
      </c>
      <c r="D604" s="377" t="n">
        <f aca="false">+[1]data1cf!C604</f>
        <v>44734.4222607653</v>
      </c>
      <c r="E604" s="377" t="n">
        <f aca="false">+[1]data1cf!D604</f>
        <v>43390.9225628287</v>
      </c>
      <c r="F604" s="377" t="n">
        <f aca="false">+[1]data1cf!E604</f>
        <v>23369.5330999678</v>
      </c>
      <c r="G604" s="377" t="n">
        <f aca="false">+[1]data1cf!F604</f>
        <v>23473.1288044642</v>
      </c>
      <c r="H604" s="377" t="n">
        <f aca="false">+[1]data1cf!G604</f>
        <v>22982.6171281487</v>
      </c>
      <c r="I604" s="377" t="n">
        <f aca="false">+[1]data1cf!H604</f>
        <v>22780.9955977084</v>
      </c>
      <c r="J604" s="377" t="n">
        <f aca="false">+[1]data1cf!I604</f>
        <v>23728.2628598974</v>
      </c>
      <c r="K604" s="377" t="n">
        <f aca="false">+[1]data1cf!J604</f>
        <v>24349.1968487059</v>
      </c>
      <c r="L604" s="377" t="n">
        <f aca="false">+[1]data1cf!K604</f>
        <v>25036.1968237386</v>
      </c>
      <c r="M604" s="377" t="n">
        <f aca="false">+[1]data1cf!L604</f>
        <v>25814.1030490641</v>
      </c>
      <c r="N604" s="377" t="n">
        <f aca="false">+[1]data1cf!M604</f>
        <v>26626.773836393</v>
      </c>
      <c r="O604" s="377" t="n">
        <f aca="false">+[1]data1cf!N604</f>
        <v>27197.857996417</v>
      </c>
      <c r="P604" s="377" t="n">
        <f aca="false">+[1]data1cf!O604</f>
        <v>34947.0671930203</v>
      </c>
      <c r="Q604" s="377" t="n">
        <f aca="false">+[1]data1cf!P604</f>
        <v>42368.4168604922</v>
      </c>
      <c r="R604" s="377" t="n">
        <f aca="false">+[1]data1cf!Q604</f>
        <v>33407.3522496874</v>
      </c>
      <c r="S604" s="377" t="n">
        <f aca="false">+[1]data1cf!R604</f>
        <v>24056.8833927425</v>
      </c>
      <c r="T604" s="377" t="n">
        <f aca="false">+[1]data1cf!S604</f>
        <v>23889.8947285651</v>
      </c>
      <c r="U604" s="377" t="n">
        <f aca="false">+[1]data1cf!T604</f>
        <v>23697.9600624528</v>
      </c>
      <c r="V604" s="377" t="n">
        <f aca="false">+[1]data1cf!U604</f>
        <v>43242.1747417288</v>
      </c>
      <c r="W604" s="377" t="n">
        <f aca="false">+[1]data1cf!V604</f>
        <v>0</v>
      </c>
      <c r="X604" s="377" t="n">
        <f aca="false">+[1]data1cf!W604</f>
        <v>0</v>
      </c>
      <c r="Y604" s="377" t="n">
        <f aca="false">+[1]data1cf!X604</f>
        <v>0</v>
      </c>
      <c r="Z604" s="377" t="n">
        <f aca="false">+[1]data1cf!Y604</f>
        <v>0</v>
      </c>
      <c r="AA604" s="377" t="n">
        <f aca="false">+[1]data1cf!Z604</f>
        <v>0</v>
      </c>
      <c r="AB604" s="377" t="n">
        <f aca="false">+[1]data1cf!AA604</f>
        <v>0</v>
      </c>
      <c r="AC604" s="377" t="n">
        <f aca="false">+[1]data1cf!AB604</f>
        <v>0</v>
      </c>
      <c r="AD604" s="377" t="n">
        <f aca="false">+[1]data1cf!AC604</f>
        <v>0</v>
      </c>
      <c r="AE604" s="377" t="n">
        <f aca="false">+[1]data1cf!AD604</f>
        <v>0</v>
      </c>
      <c r="AF604" s="377" t="n">
        <f aca="false">+[1]data1cf!AE604</f>
        <v>0</v>
      </c>
      <c r="AG604" s="377"/>
      <c r="AH604" s="378" t="n">
        <f aca="false">XNPV(0.1,B604:AF604,$B$1:$AF$1)</f>
        <v>77675.9276740519</v>
      </c>
      <c r="AI604" s="378" t="n">
        <f aca="false">SUMPRODUCT(B604:AA604,$B$1010:$AA$1010)</f>
        <v>157621.007216426</v>
      </c>
      <c r="AJ604" s="379" t="n">
        <f aca="false">SUMPRODUCT(B604:AF604,$B$1012:$AF$1012)</f>
        <v>157213.793412133</v>
      </c>
      <c r="AK604" s="380" t="n">
        <f aca="false">XIRR(B604:AF604,$B$1:$AF$1)</f>
        <v>0.165552721559633</v>
      </c>
      <c r="AL604" s="381" t="n">
        <f aca="false">1-EXP(-(1/0.25)*(AI604/ABS($AI$1010)))</f>
        <v>0.980223351596255</v>
      </c>
    </row>
    <row r="605" customFormat="false" ht="12.75" hidden="false" customHeight="false" outlineLevel="0" collapsed="false">
      <c r="A605" s="371"/>
      <c r="B605" s="377" t="n">
        <f aca="false">+[1]data1cf!A605</f>
        <v>-189450.874977423</v>
      </c>
      <c r="C605" s="377" t="n">
        <f aca="false">+[1]data1cf!B605</f>
        <v>9182.18102209794</v>
      </c>
      <c r="D605" s="377" t="n">
        <f aca="false">+[1]data1cf!C605</f>
        <v>53886.7489283609</v>
      </c>
      <c r="E605" s="377" t="n">
        <f aca="false">+[1]data1cf!D605</f>
        <v>49175.6897807562</v>
      </c>
      <c r="F605" s="377" t="n">
        <f aca="false">+[1]data1cf!E605</f>
        <v>28584.90606956</v>
      </c>
      <c r="G605" s="377" t="n">
        <f aca="false">+[1]data1cf!F605</f>
        <v>28320.2398037528</v>
      </c>
      <c r="H605" s="377" t="n">
        <f aca="false">+[1]data1cf!G605</f>
        <v>27369.3484375553</v>
      </c>
      <c r="I605" s="377" t="n">
        <f aca="false">+[1]data1cf!H605</f>
        <v>26781.136310602</v>
      </c>
      <c r="J605" s="377" t="n">
        <f aca="false">+[1]data1cf!I605</f>
        <v>27576.9423999804</v>
      </c>
      <c r="K605" s="377" t="n">
        <f aca="false">+[1]data1cf!J605</f>
        <v>27997.1315199068</v>
      </c>
      <c r="L605" s="377" t="n">
        <f aca="false">+[1]data1cf!K605</f>
        <v>28493.5971620979</v>
      </c>
      <c r="M605" s="377" t="n">
        <f aca="false">+[1]data1cf!L605</f>
        <v>29103.2551184156</v>
      </c>
      <c r="N605" s="377" t="n">
        <f aca="false">+[1]data1cf!M605</f>
        <v>29753.9451596042</v>
      </c>
      <c r="O605" s="377" t="n">
        <f aca="false">+[1]data1cf!N605</f>
        <v>30127.9219943267</v>
      </c>
      <c r="P605" s="377" t="n">
        <f aca="false">+[1]data1cf!O605</f>
        <v>39157.4318059056</v>
      </c>
      <c r="Q605" s="377" t="n">
        <f aca="false">+[1]data1cf!P605</f>
        <v>47917.9588076323</v>
      </c>
      <c r="R605" s="377" t="n">
        <f aca="false">+[1]data1cf!Q605</f>
        <v>37034.2732783243</v>
      </c>
      <c r="S605" s="377" t="n">
        <f aca="false">+[1]data1cf!R605</f>
        <v>25715.7803811078</v>
      </c>
      <c r="T605" s="377" t="n">
        <f aca="false">+[1]data1cf!S605</f>
        <v>25461.6227296008</v>
      </c>
      <c r="U605" s="377" t="n">
        <f aca="false">+[1]data1cf!T605</f>
        <v>25182.4251744042</v>
      </c>
      <c r="V605" s="377" t="n">
        <f aca="false">+[1]data1cf!U605</f>
        <v>48692.1110875799</v>
      </c>
      <c r="W605" s="377" t="n">
        <f aca="false">+[1]data1cf!V605</f>
        <v>0</v>
      </c>
      <c r="X605" s="377" t="n">
        <f aca="false">+[1]data1cf!W605</f>
        <v>0</v>
      </c>
      <c r="Y605" s="377" t="n">
        <f aca="false">+[1]data1cf!X605</f>
        <v>0</v>
      </c>
      <c r="Z605" s="377" t="n">
        <f aca="false">+[1]data1cf!Y605</f>
        <v>0</v>
      </c>
      <c r="AA605" s="377" t="n">
        <f aca="false">+[1]data1cf!Z605</f>
        <v>0</v>
      </c>
      <c r="AB605" s="377" t="n">
        <f aca="false">+[1]data1cf!AA605</f>
        <v>0</v>
      </c>
      <c r="AC605" s="377" t="n">
        <f aca="false">+[1]data1cf!AB605</f>
        <v>0</v>
      </c>
      <c r="AD605" s="377" t="n">
        <f aca="false">+[1]data1cf!AC605</f>
        <v>0</v>
      </c>
      <c r="AE605" s="377" t="n">
        <f aca="false">+[1]data1cf!AD605</f>
        <v>0</v>
      </c>
      <c r="AF605" s="377" t="n">
        <f aca="false">+[1]data1cf!AE605</f>
        <v>0</v>
      </c>
      <c r="AG605" s="377"/>
      <c r="AH605" s="378" t="n">
        <f aca="false">XNPV(0.1,B605:AF605,$B$1:$AF$1)</f>
        <v>81527.7418370153</v>
      </c>
      <c r="AI605" s="378" t="n">
        <f aca="false">SUMPRODUCT(B605:AA605,$B$1010:$AA$1010)</f>
        <v>172304.927467977</v>
      </c>
      <c r="AJ605" s="379" t="n">
        <f aca="false">SUMPRODUCT(B605:AF605,$B$1012:$AF$1012)</f>
        <v>171844.823294665</v>
      </c>
      <c r="AK605" s="380" t="n">
        <f aca="false">XIRR(B605:AF605,$B$1:$AF$1)</f>
        <v>0.158540017347634</v>
      </c>
      <c r="AL605" s="381" t="n">
        <f aca="false">1-EXP(-(1/0.25)*(AI605/ABS($AI$1010)))</f>
        <v>0.986277828338678</v>
      </c>
    </row>
    <row r="606" customFormat="false" ht="12.75" hidden="false" customHeight="false" outlineLevel="0" collapsed="false">
      <c r="A606" s="371"/>
      <c r="B606" s="377" t="n">
        <f aca="false">+[1]data1cf!A606</f>
        <v>-193390.236553178</v>
      </c>
      <c r="C606" s="377" t="n">
        <f aca="false">+[1]data1cf!B606</f>
        <v>7776.31149674024</v>
      </c>
      <c r="D606" s="377" t="n">
        <f aca="false">+[1]data1cf!C606</f>
        <v>51820.3238136897</v>
      </c>
      <c r="E606" s="377" t="n">
        <f aca="false">+[1]data1cf!D606</f>
        <v>47963.2967177744</v>
      </c>
      <c r="F606" s="377" t="n">
        <f aca="false">+[1]data1cf!E606</f>
        <v>29220.0201278292</v>
      </c>
      <c r="G606" s="377" t="n">
        <f aca="false">+[1]data1cf!F606</f>
        <v>28910.507912206</v>
      </c>
      <c r="H606" s="377" t="n">
        <f aca="false">+[1]data1cf!G606</f>
        <v>27903.552748675</v>
      </c>
      <c r="I606" s="377" t="n">
        <f aca="false">+[1]data1cf!H606</f>
        <v>27268.2626612248</v>
      </c>
      <c r="J606" s="377" t="n">
        <f aca="false">+[1]data1cf!I606</f>
        <v>28045.6242173558</v>
      </c>
      <c r="K606" s="377" t="n">
        <f aca="false">+[1]data1cf!J606</f>
        <v>28441.367168409</v>
      </c>
      <c r="L606" s="377" t="n">
        <f aca="false">+[1]data1cf!K606</f>
        <v>28914.6300532754</v>
      </c>
      <c r="M606" s="377" t="n">
        <f aca="false">+[1]data1cf!L606</f>
        <v>29503.7991890333</v>
      </c>
      <c r="N606" s="377" t="n">
        <f aca="false">+[1]data1cf!M606</f>
        <v>30134.7636516982</v>
      </c>
      <c r="O606" s="377" t="n">
        <f aca="false">+[1]data1cf!N606</f>
        <v>30484.7372877968</v>
      </c>
      <c r="P606" s="377" t="n">
        <f aca="false">+[1]data1cf!O606</f>
        <v>39670.1586562524</v>
      </c>
      <c r="Q606" s="377" t="n">
        <f aca="false">+[1]data1cf!P606</f>
        <v>48593.7670629829</v>
      </c>
      <c r="R606" s="377" t="n">
        <f aca="false">+[1]data1cf!Q606</f>
        <v>37475.949942093</v>
      </c>
      <c r="S606" s="377" t="n">
        <f aca="false">+[1]data1cf!R606</f>
        <v>25917.7963835442</v>
      </c>
      <c r="T606" s="377" t="n">
        <f aca="false">+[1]data1cf!S606</f>
        <v>25653.0235277898</v>
      </c>
      <c r="U606" s="377" t="n">
        <f aca="false">+[1]data1cf!T606</f>
        <v>25363.1993332434</v>
      </c>
      <c r="V606" s="377" t="n">
        <f aca="false">+[1]data1cf!U606</f>
        <v>49355.7896413677</v>
      </c>
      <c r="W606" s="377" t="n">
        <f aca="false">+[1]data1cf!V606</f>
        <v>0</v>
      </c>
      <c r="X606" s="377" t="n">
        <f aca="false">+[1]data1cf!W606</f>
        <v>0</v>
      </c>
      <c r="Y606" s="377" t="n">
        <f aca="false">+[1]data1cf!X606</f>
        <v>0</v>
      </c>
      <c r="Z606" s="377" t="n">
        <f aca="false">+[1]data1cf!Y606</f>
        <v>0</v>
      </c>
      <c r="AA606" s="377" t="n">
        <f aca="false">+[1]data1cf!Z606</f>
        <v>0</v>
      </c>
      <c r="AB606" s="377" t="n">
        <f aca="false">+[1]data1cf!AA606</f>
        <v>0</v>
      </c>
      <c r="AC606" s="377" t="n">
        <f aca="false">+[1]data1cf!AB606</f>
        <v>0</v>
      </c>
      <c r="AD606" s="377" t="n">
        <f aca="false">+[1]data1cf!AC606</f>
        <v>0</v>
      </c>
      <c r="AE606" s="377" t="n">
        <f aca="false">+[1]data1cf!AD606</f>
        <v>0</v>
      </c>
      <c r="AF606" s="377" t="n">
        <f aca="false">+[1]data1cf!AE606</f>
        <v>0</v>
      </c>
      <c r="AG606" s="377"/>
      <c r="AH606" s="378" t="n">
        <f aca="false">XNPV(0.1,B606:AF606,$B$1:$AF$1)</f>
        <v>76572.3337805481</v>
      </c>
      <c r="AI606" s="378" t="n">
        <f aca="false">SUMPRODUCT(B606:AA606,$B$1010:$AA$1010)</f>
        <v>168180.826871019</v>
      </c>
      <c r="AJ606" s="379" t="n">
        <f aca="false">SUMPRODUCT(B606:AF606,$B$1012:$AF$1012)</f>
        <v>167716.09291555</v>
      </c>
      <c r="AK606" s="380" t="n">
        <f aca="false">XIRR(B606:AF606,$B$1:$AF$1)</f>
        <v>0.153215364573716</v>
      </c>
      <c r="AL606" s="381" t="n">
        <f aca="false">1-EXP(-(1/0.25)*(AI606/ABS($AI$1010)))</f>
        <v>0.984794404288626</v>
      </c>
    </row>
    <row r="607" customFormat="false" ht="12.75" hidden="false" customHeight="false" outlineLevel="0" collapsed="false">
      <c r="A607" s="371"/>
      <c r="B607" s="377" t="n">
        <f aca="false">+[1]data1cf!A607</f>
        <v>-185626.535642045</v>
      </c>
      <c r="C607" s="377" t="n">
        <f aca="false">+[1]data1cf!B607</f>
        <v>6575.15425392173</v>
      </c>
      <c r="D607" s="377" t="n">
        <f aca="false">+[1]data1cf!C607</f>
        <v>50967.6544800617</v>
      </c>
      <c r="E607" s="377" t="n">
        <f aca="false">+[1]data1cf!D607</f>
        <v>45450.3102960816</v>
      </c>
      <c r="F607" s="377" t="n">
        <f aca="false">+[1]data1cf!E607</f>
        <v>27968.3361942688</v>
      </c>
      <c r="G607" s="377" t="n">
        <f aca="false">+[1]data1cf!F607</f>
        <v>27747.2064575704</v>
      </c>
      <c r="H607" s="377" t="n">
        <f aca="false">+[1]data1cf!G607</f>
        <v>26850.7419271203</v>
      </c>
      <c r="I607" s="377" t="n">
        <f aca="false">+[1]data1cf!H607</f>
        <v>26308.2331692779</v>
      </c>
      <c r="J607" s="377" t="n">
        <f aca="false">+[1]data1cf!I607</f>
        <v>27121.9452448582</v>
      </c>
      <c r="K607" s="377" t="n">
        <f aca="false">+[1]data1cf!J607</f>
        <v>27565.8667496964</v>
      </c>
      <c r="L607" s="377" t="n">
        <f aca="false">+[1]data1cf!K607</f>
        <v>28084.8576706208</v>
      </c>
      <c r="M607" s="377" t="n">
        <f aca="false">+[1]data1cf!L607</f>
        <v>28714.4062109571</v>
      </c>
      <c r="N607" s="377" t="n">
        <f aca="false">+[1]data1cf!M607</f>
        <v>29384.2458794168</v>
      </c>
      <c r="O607" s="377" t="n">
        <f aca="false">+[1]data1cf!N607</f>
        <v>29781.5250627324</v>
      </c>
      <c r="P607" s="377" t="n">
        <f aca="false">+[1]data1cf!O607</f>
        <v>38659.6756531946</v>
      </c>
      <c r="Q607" s="377" t="n">
        <f aca="false">+[1]data1cf!P607</f>
        <v>47261.8829322879</v>
      </c>
      <c r="R607" s="377" t="n">
        <f aca="false">+[1]data1cf!Q607</f>
        <v>36605.4927751165</v>
      </c>
      <c r="S607" s="377" t="n">
        <f aca="false">+[1]data1cf!R607</f>
        <v>25519.6628809404</v>
      </c>
      <c r="T607" s="377" t="n">
        <f aca="false">+[1]data1cf!S607</f>
        <v>25275.8104888962</v>
      </c>
      <c r="U607" s="377" t="n">
        <f aca="false">+[1]data1cf!T607</f>
        <v>25006.9292943806</v>
      </c>
      <c r="V607" s="377" t="n">
        <f aca="false">+[1]data1cf!U607</f>
        <v>48047.810748429</v>
      </c>
      <c r="W607" s="377" t="n">
        <f aca="false">+[1]data1cf!V607</f>
        <v>0</v>
      </c>
      <c r="X607" s="377" t="n">
        <f aca="false">+[1]data1cf!W607</f>
        <v>0</v>
      </c>
      <c r="Y607" s="377" t="n">
        <f aca="false">+[1]data1cf!X607</f>
        <v>0</v>
      </c>
      <c r="Z607" s="377" t="n">
        <f aca="false">+[1]data1cf!Y607</f>
        <v>0</v>
      </c>
      <c r="AA607" s="377" t="n">
        <f aca="false">+[1]data1cf!Z607</f>
        <v>0</v>
      </c>
      <c r="AB607" s="377" t="n">
        <f aca="false">+[1]data1cf!AA607</f>
        <v>0</v>
      </c>
      <c r="AC607" s="377" t="n">
        <f aca="false">+[1]data1cf!AB607</f>
        <v>0</v>
      </c>
      <c r="AD607" s="377" t="n">
        <f aca="false">+[1]data1cf!AC607</f>
        <v>0</v>
      </c>
      <c r="AE607" s="377" t="n">
        <f aca="false">+[1]data1cf!AD607</f>
        <v>0</v>
      </c>
      <c r="AF607" s="377" t="n">
        <f aca="false">+[1]data1cf!AE607</f>
        <v>0</v>
      </c>
      <c r="AG607" s="377"/>
      <c r="AH607" s="378" t="n">
        <f aca="false">XNPV(0.1,B607:AF607,$B$1:$AF$1)</f>
        <v>74976.0898919759</v>
      </c>
      <c r="AI607" s="378" t="n">
        <f aca="false">SUMPRODUCT(B607:AA607,$B$1010:$AA$1010)</f>
        <v>163929.146482973</v>
      </c>
      <c r="AJ607" s="379" t="n">
        <f aca="false">SUMPRODUCT(B607:AF607,$B$1012:$AF$1012)</f>
        <v>163477.321622558</v>
      </c>
      <c r="AK607" s="380" t="n">
        <f aca="false">XIRR(B607:AF607,$B$1:$AF$1)</f>
        <v>0.153856931152702</v>
      </c>
      <c r="AL607" s="381" t="n">
        <f aca="false">1-EXP(-(1/0.25)*(AI607/ABS($AI$1010)))</f>
        <v>0.983097025391836</v>
      </c>
    </row>
    <row r="608" customFormat="false" ht="12.75" hidden="false" customHeight="false" outlineLevel="0" collapsed="false">
      <c r="A608" s="371"/>
      <c r="B608" s="377" t="n">
        <f aca="false">+[1]data1cf!A608</f>
        <v>-186313.367805927</v>
      </c>
      <c r="C608" s="377" t="n">
        <f aca="false">+[1]data1cf!B608</f>
        <v>12129.939494552</v>
      </c>
      <c r="D608" s="377" t="n">
        <f aca="false">+[1]data1cf!C608</f>
        <v>47012.2925935489</v>
      </c>
      <c r="E608" s="377" t="n">
        <f aca="false">+[1]data1cf!D608</f>
        <v>46786.5562126031</v>
      </c>
      <c r="F608" s="377" t="n">
        <f aca="false">+[1]data1cf!E608</f>
        <v>28079.0690515008</v>
      </c>
      <c r="G608" s="377" t="n">
        <f aca="false">+[1]data1cf!F608</f>
        <v>27850.120372529</v>
      </c>
      <c r="H608" s="377" t="n">
        <f aca="false">+[1]data1cf!G608</f>
        <v>26943.8810553537</v>
      </c>
      <c r="I608" s="377" t="n">
        <f aca="false">+[1]data1cf!H608</f>
        <v>26393.1642016416</v>
      </c>
      <c r="J608" s="377" t="n">
        <f aca="false">+[1]data1cf!I608</f>
        <v>27203.6604519064</v>
      </c>
      <c r="K608" s="377" t="n">
        <f aca="false">+[1]data1cf!J608</f>
        <v>27643.3197394427</v>
      </c>
      <c r="L608" s="377" t="n">
        <f aca="false">+[1]data1cf!K608</f>
        <v>28158.265233281</v>
      </c>
      <c r="M608" s="377" t="n">
        <f aca="false">+[1]data1cf!L608</f>
        <v>28784.2415244876</v>
      </c>
      <c r="N608" s="377" t="n">
        <f aca="false">+[1]data1cf!M608</f>
        <v>29450.6420159333</v>
      </c>
      <c r="O608" s="377" t="n">
        <f aca="false">+[1]data1cf!N608</f>
        <v>29843.736214313</v>
      </c>
      <c r="P608" s="377" t="n">
        <f aca="false">+[1]data1cf!O608</f>
        <v>38749.0701617544</v>
      </c>
      <c r="Q608" s="377" t="n">
        <f aca="false">+[1]data1cf!P608</f>
        <v>47379.7108689894</v>
      </c>
      <c r="R608" s="377" t="n">
        <f aca="false">+[1]data1cf!Q608</f>
        <v>36682.499602969</v>
      </c>
      <c r="S608" s="377" t="n">
        <f aca="false">+[1]data1cf!R608</f>
        <v>25554.8846003545</v>
      </c>
      <c r="T608" s="377" t="n">
        <f aca="false">+[1]data1cf!S608</f>
        <v>25309.1814353962</v>
      </c>
      <c r="U608" s="377" t="n">
        <f aca="false">+[1]data1cf!T608</f>
        <v>25038.4474742433</v>
      </c>
      <c r="V608" s="377" t="n">
        <f aca="false">+[1]data1cf!U608</f>
        <v>48163.5238578896</v>
      </c>
      <c r="W608" s="377" t="n">
        <f aca="false">+[1]data1cf!V608</f>
        <v>0</v>
      </c>
      <c r="X608" s="377" t="n">
        <f aca="false">+[1]data1cf!W608</f>
        <v>0</v>
      </c>
      <c r="Y608" s="377" t="n">
        <f aca="false">+[1]data1cf!X608</f>
        <v>0</v>
      </c>
      <c r="Z608" s="377" t="n">
        <f aca="false">+[1]data1cf!Y608</f>
        <v>0</v>
      </c>
      <c r="AA608" s="377" t="n">
        <f aca="false">+[1]data1cf!Z608</f>
        <v>0</v>
      </c>
      <c r="AB608" s="377" t="n">
        <f aca="false">+[1]data1cf!AA608</f>
        <v>0</v>
      </c>
      <c r="AC608" s="377" t="n">
        <f aca="false">+[1]data1cf!AB608</f>
        <v>0</v>
      </c>
      <c r="AD608" s="377" t="n">
        <f aca="false">+[1]data1cf!AC608</f>
        <v>0</v>
      </c>
      <c r="AE608" s="377" t="n">
        <f aca="false">+[1]data1cf!AD608</f>
        <v>0</v>
      </c>
      <c r="AF608" s="377" t="n">
        <f aca="false">+[1]data1cf!AE608</f>
        <v>0</v>
      </c>
      <c r="AG608" s="377"/>
      <c r="AH608" s="378" t="n">
        <f aca="false">XNPV(0.1,B608:AF608,$B$1:$AF$1)</f>
        <v>77576.8342878763</v>
      </c>
      <c r="AI608" s="378" t="n">
        <f aca="false">SUMPRODUCT(B608:AA608,$B$1010:$AA$1010)</f>
        <v>166800.538645794</v>
      </c>
      <c r="AJ608" s="379" t="n">
        <f aca="false">SUMPRODUCT(B608:AF608,$B$1012:$AF$1012)</f>
        <v>166347.45619965</v>
      </c>
      <c r="AK608" s="380" t="n">
        <f aca="false">XIRR(B608:AF608,$B$1:$AF$1)</f>
        <v>0.156132319871727</v>
      </c>
      <c r="AL608" s="381" t="n">
        <f aca="false">1-EXP(-(1/0.25)*(AI608/ABS($AI$1010)))</f>
        <v>0.98426292402125</v>
      </c>
    </row>
    <row r="609" customFormat="false" ht="12.75" hidden="false" customHeight="false" outlineLevel="0" collapsed="false">
      <c r="A609" s="371"/>
      <c r="B609" s="377" t="n">
        <f aca="false">+[1]data1cf!A609</f>
        <v>-165956.775997664</v>
      </c>
      <c r="C609" s="377" t="n">
        <f aca="false">+[1]data1cf!B609</f>
        <v>13476.5536030574</v>
      </c>
      <c r="D609" s="377" t="n">
        <f aca="false">+[1]data1cf!C609</f>
        <v>43911.6685854228</v>
      </c>
      <c r="E609" s="377" t="n">
        <f aca="false">+[1]data1cf!D609</f>
        <v>42773.4610107804</v>
      </c>
      <c r="F609" s="377" t="n">
        <f aca="false">+[1]data1cf!E609</f>
        <v>24797.1266892037</v>
      </c>
      <c r="G609" s="377" t="n">
        <f aca="false">+[1]data1cf!F609</f>
        <v>24799.9187827156</v>
      </c>
      <c r="H609" s="377" t="n">
        <f aca="false">+[1]data1cf!G609</f>
        <v>24183.3882966772</v>
      </c>
      <c r="I609" s="377" t="n">
        <f aca="false">+[1]data1cf!H609</f>
        <v>23875.9460971383</v>
      </c>
      <c r="J609" s="377" t="n">
        <f aca="false">+[1]data1cf!I609</f>
        <v>24781.7541960836</v>
      </c>
      <c r="K609" s="377" t="n">
        <f aca="false">+[1]data1cf!J609</f>
        <v>25347.7386943074</v>
      </c>
      <c r="L609" s="377" t="n">
        <f aca="false">+[1]data1cf!K609</f>
        <v>25982.58408832</v>
      </c>
      <c r="M609" s="377" t="n">
        <f aca="false">+[1]data1cf!L609</f>
        <v>26714.4360522078</v>
      </c>
      <c r="N609" s="377" t="n">
        <f aca="false">+[1]data1cf!M609</f>
        <v>27482.7681745712</v>
      </c>
      <c r="O609" s="377" t="n">
        <f aca="false">+[1]data1cf!N609</f>
        <v>27999.8985415237</v>
      </c>
      <c r="P609" s="377" t="n">
        <f aca="false">+[1]data1cf!O609</f>
        <v>36099.5618592206</v>
      </c>
      <c r="Q609" s="377" t="n">
        <f aca="false">+[1]data1cf!P609</f>
        <v>43887.4818541415</v>
      </c>
      <c r="R609" s="377" t="n">
        <f aca="false">+[1]data1cf!Q609</f>
        <v>34400.1420730299</v>
      </c>
      <c r="S609" s="377" t="n">
        <f aca="false">+[1]data1cf!R609</f>
        <v>24510.9699402628</v>
      </c>
      <c r="T609" s="377" t="n">
        <f aca="false">+[1]data1cf!S609</f>
        <v>24320.1206839058</v>
      </c>
      <c r="U609" s="377" t="n">
        <f aca="false">+[1]data1cf!T609</f>
        <v>24104.2997220748</v>
      </c>
      <c r="V609" s="377" t="n">
        <f aca="false">+[1]data1cf!U609</f>
        <v>44733.9748937874</v>
      </c>
      <c r="W609" s="377" t="n">
        <f aca="false">+[1]data1cf!V609</f>
        <v>0</v>
      </c>
      <c r="X609" s="377" t="n">
        <f aca="false">+[1]data1cf!W609</f>
        <v>0</v>
      </c>
      <c r="Y609" s="377" t="n">
        <f aca="false">+[1]data1cf!X609</f>
        <v>0</v>
      </c>
      <c r="Z609" s="377" t="n">
        <f aca="false">+[1]data1cf!Y609</f>
        <v>0</v>
      </c>
      <c r="AA609" s="377" t="n">
        <f aca="false">+[1]data1cf!Z609</f>
        <v>0</v>
      </c>
      <c r="AB609" s="377" t="n">
        <f aca="false">+[1]data1cf!AA609</f>
        <v>0</v>
      </c>
      <c r="AC609" s="377" t="n">
        <f aca="false">+[1]data1cf!AB609</f>
        <v>0</v>
      </c>
      <c r="AD609" s="377" t="n">
        <f aca="false">+[1]data1cf!AC609</f>
        <v>0</v>
      </c>
      <c r="AE609" s="377" t="n">
        <f aca="false">+[1]data1cf!AD609</f>
        <v>0</v>
      </c>
      <c r="AF609" s="377" t="n">
        <f aca="false">+[1]data1cf!AE609</f>
        <v>0</v>
      </c>
      <c r="AG609" s="377"/>
      <c r="AH609" s="378" t="n">
        <f aca="false">XNPV(0.1,B609:AF609,$B$1:$AF$1)</f>
        <v>78699.0652539628</v>
      </c>
      <c r="AI609" s="378" t="n">
        <f aca="false">SUMPRODUCT(B609:AA609,$B$1010:$AA$1010)</f>
        <v>161337.676958153</v>
      </c>
      <c r="AJ609" s="379" t="n">
        <f aca="false">SUMPRODUCT(B609:AF609,$B$1012:$AF$1012)</f>
        <v>160917.044237517</v>
      </c>
      <c r="AK609" s="380" t="n">
        <f aca="false">XIRR(B609:AF609,$B$1:$AF$1)</f>
        <v>0.163706360790145</v>
      </c>
      <c r="AL609" s="381" t="n">
        <f aca="false">1-EXP(-(1/0.25)*(AI609/ABS($AI$1010)))</f>
        <v>0.98197080498494</v>
      </c>
    </row>
    <row r="610" customFormat="false" ht="12.75" hidden="false" customHeight="false" outlineLevel="0" collapsed="false">
      <c r="A610" s="371"/>
      <c r="B610" s="377" t="n">
        <f aca="false">+[1]data1cf!A610</f>
        <v>-194382.688785242</v>
      </c>
      <c r="C610" s="377" t="n">
        <f aca="false">+[1]data1cf!B610</f>
        <v>6905.26452774655</v>
      </c>
      <c r="D610" s="377" t="n">
        <f aca="false">+[1]data1cf!C610</f>
        <v>50817.2688437452</v>
      </c>
      <c r="E610" s="377" t="n">
        <f aca="false">+[1]data1cf!D610</f>
        <v>46606.296120145</v>
      </c>
      <c r="F610" s="377" t="n">
        <f aca="false">+[1]data1cf!E610</f>
        <v>29380.0258426193</v>
      </c>
      <c r="G610" s="377" t="n">
        <f aca="false">+[1]data1cf!F610</f>
        <v>29059.2154858787</v>
      </c>
      <c r="H610" s="377" t="n">
        <f aca="false">+[1]data1cf!G610</f>
        <v>28038.1360436465</v>
      </c>
      <c r="I610" s="377" t="n">
        <f aca="false">+[1]data1cf!H610</f>
        <v>27390.9854996024</v>
      </c>
      <c r="J610" s="377" t="n">
        <f aca="false">+[1]data1cf!I610</f>
        <v>28163.7002829409</v>
      </c>
      <c r="K610" s="377" t="n">
        <f aca="false">+[1]data1cf!J610</f>
        <v>28553.2844556242</v>
      </c>
      <c r="L610" s="377" t="n">
        <f aca="false">+[1]data1cf!K610</f>
        <v>29020.7018175921</v>
      </c>
      <c r="M610" s="377" t="n">
        <f aca="false">+[1]data1cf!L610</f>
        <v>29604.7091586516</v>
      </c>
      <c r="N610" s="377" t="n">
        <f aca="false">+[1]data1cf!M610</f>
        <v>30230.7041119027</v>
      </c>
      <c r="O610" s="377" t="n">
        <f aca="false">+[1]data1cf!N610</f>
        <v>30574.6305681238</v>
      </c>
      <c r="P610" s="377" t="n">
        <f aca="false">+[1]data1cf!O610</f>
        <v>39799.3310861704</v>
      </c>
      <c r="Q610" s="377" t="n">
        <f aca="false">+[1]data1cf!P610</f>
        <v>48764.0249584748</v>
      </c>
      <c r="R610" s="377" t="n">
        <f aca="false">+[1]data1cf!Q610</f>
        <v>37587.2225385223</v>
      </c>
      <c r="S610" s="377" t="n">
        <f aca="false">+[1]data1cf!R610</f>
        <v>25968.6907299186</v>
      </c>
      <c r="T610" s="377" t="n">
        <f aca="false">+[1]data1cf!S610</f>
        <v>25701.2435618558</v>
      </c>
      <c r="U610" s="377" t="n">
        <f aca="false">+[1]data1cf!T610</f>
        <v>25408.74217413</v>
      </c>
      <c r="V610" s="377" t="n">
        <f aca="false">+[1]data1cf!U610</f>
        <v>49522.9916738322</v>
      </c>
      <c r="W610" s="377" t="n">
        <f aca="false">+[1]data1cf!V610</f>
        <v>0</v>
      </c>
      <c r="X610" s="377" t="n">
        <f aca="false">+[1]data1cf!W610</f>
        <v>0</v>
      </c>
      <c r="Y610" s="377" t="n">
        <f aca="false">+[1]data1cf!X610</f>
        <v>0</v>
      </c>
      <c r="Z610" s="377" t="n">
        <f aca="false">+[1]data1cf!Y610</f>
        <v>0</v>
      </c>
      <c r="AA610" s="377" t="n">
        <f aca="false">+[1]data1cf!Z610</f>
        <v>0</v>
      </c>
      <c r="AB610" s="377" t="n">
        <f aca="false">+[1]data1cf!AA610</f>
        <v>0</v>
      </c>
      <c r="AC610" s="377" t="n">
        <f aca="false">+[1]data1cf!AB610</f>
        <v>0</v>
      </c>
      <c r="AD610" s="377" t="n">
        <f aca="false">+[1]data1cf!AC610</f>
        <v>0</v>
      </c>
      <c r="AE610" s="377" t="n">
        <f aca="false">+[1]data1cf!AD610</f>
        <v>0</v>
      </c>
      <c r="AF610" s="377" t="n">
        <f aca="false">+[1]data1cf!AE610</f>
        <v>0</v>
      </c>
      <c r="AG610" s="377"/>
      <c r="AH610" s="378" t="n">
        <f aca="false">XNPV(0.1,B610:AF610,$B$1:$AF$1)</f>
        <v>73665.5653210678</v>
      </c>
      <c r="AI610" s="378" t="n">
        <f aca="false">SUMPRODUCT(B610:AA610,$B$1010:$AA$1010)</f>
        <v>165321.258064852</v>
      </c>
      <c r="AJ610" s="379" t="n">
        <f aca="false">SUMPRODUCT(B610:AF610,$B$1012:$AF$1012)</f>
        <v>164855.966154166</v>
      </c>
      <c r="AK610" s="380" t="n">
        <f aca="false">XIRR(B610:AF610,$B$1:$AF$1)</f>
        <v>0.150568865132626</v>
      </c>
      <c r="AL610" s="381" t="n">
        <f aca="false">1-EXP(-(1/0.25)*(AI610/ABS($AI$1010)))</f>
        <v>0.983672686605977</v>
      </c>
    </row>
    <row r="611" customFormat="false" ht="12.75" hidden="false" customHeight="false" outlineLevel="0" collapsed="false">
      <c r="A611" s="371"/>
      <c r="B611" s="377" t="n">
        <f aca="false">+[1]data1cf!A611</f>
        <v>-201077.354438542</v>
      </c>
      <c r="C611" s="377" t="n">
        <f aca="false">+[1]data1cf!B611</f>
        <v>9402.3625819734</v>
      </c>
      <c r="D611" s="377" t="n">
        <f aca="false">+[1]data1cf!C611</f>
        <v>53608.5589021415</v>
      </c>
      <c r="E611" s="377" t="n">
        <f aca="false">+[1]data1cf!D611</f>
        <v>49149.4258552684</v>
      </c>
      <c r="F611" s="377" t="n">
        <f aca="false">+[1]data1cf!E611</f>
        <v>30459.3571479737</v>
      </c>
      <c r="G611" s="377" t="n">
        <f aca="false">+[1]data1cf!F611</f>
        <v>30062.3342795994</v>
      </c>
      <c r="H611" s="377" t="n">
        <f aca="false">+[1]data1cf!G611</f>
        <v>28945.9783893477</v>
      </c>
      <c r="I611" s="377" t="n">
        <f aca="false">+[1]data1cf!H611</f>
        <v>28218.8221897915</v>
      </c>
      <c r="J611" s="377" t="n">
        <f aca="false">+[1]data1cf!I611</f>
        <v>28960.1917967997</v>
      </c>
      <c r="K611" s="377" t="n">
        <f aca="false">+[1]data1cf!J611</f>
        <v>29308.2314389888</v>
      </c>
      <c r="L611" s="377" t="n">
        <f aca="false">+[1]data1cf!K611</f>
        <v>29736.2173602181</v>
      </c>
      <c r="M611" s="377" t="n">
        <f aca="false">+[1]data1cf!L611</f>
        <v>30285.4054036222</v>
      </c>
      <c r="N611" s="377" t="n">
        <f aca="false">+[1]data1cf!M611</f>
        <v>30877.8781349356</v>
      </c>
      <c r="O611" s="377" t="n">
        <f aca="false">+[1]data1cf!N611</f>
        <v>31181.0128571903</v>
      </c>
      <c r="P611" s="377" t="n">
        <f aca="false">+[1]data1cf!O611</f>
        <v>40670.6740102794</v>
      </c>
      <c r="Q611" s="377" t="n">
        <f aca="false">+[1]data1cf!P611</f>
        <v>49912.5131660968</v>
      </c>
      <c r="R611" s="377" t="n">
        <f aca="false">+[1]data1cf!Q611</f>
        <v>38337.8207087933</v>
      </c>
      <c r="S611" s="377" t="n">
        <f aca="false">+[1]data1cf!R611</f>
        <v>26312.0026008702</v>
      </c>
      <c r="T611" s="377" t="n">
        <f aca="false">+[1]data1cf!S611</f>
        <v>26026.5156459256</v>
      </c>
      <c r="U611" s="377" t="n">
        <f aca="false">+[1]data1cf!T611</f>
        <v>25715.9550381721</v>
      </c>
      <c r="V611" s="377" t="n">
        <f aca="false">+[1]data1cf!U611</f>
        <v>50650.866313779</v>
      </c>
      <c r="W611" s="377" t="n">
        <f aca="false">+[1]data1cf!V611</f>
        <v>0</v>
      </c>
      <c r="X611" s="377" t="n">
        <f aca="false">+[1]data1cf!W611</f>
        <v>0</v>
      </c>
      <c r="Y611" s="377" t="n">
        <f aca="false">+[1]data1cf!X611</f>
        <v>0</v>
      </c>
      <c r="Z611" s="377" t="n">
        <f aca="false">+[1]data1cf!Y611</f>
        <v>0</v>
      </c>
      <c r="AA611" s="377" t="n">
        <f aca="false">+[1]data1cf!Z611</f>
        <v>0</v>
      </c>
      <c r="AB611" s="377" t="n">
        <f aca="false">+[1]data1cf!AA611</f>
        <v>0</v>
      </c>
      <c r="AC611" s="377" t="n">
        <f aca="false">+[1]data1cf!AB611</f>
        <v>0</v>
      </c>
      <c r="AD611" s="377" t="n">
        <f aca="false">+[1]data1cf!AC611</f>
        <v>0</v>
      </c>
      <c r="AE611" s="377" t="n">
        <f aca="false">+[1]data1cf!AD611</f>
        <v>0</v>
      </c>
      <c r="AF611" s="377" t="n">
        <f aca="false">+[1]data1cf!AE611</f>
        <v>0</v>
      </c>
      <c r="AG611" s="377"/>
      <c r="AH611" s="378" t="n">
        <f aca="false">XNPV(0.1,B611:AF611,$B$1:$AF$1)</f>
        <v>78351.8047897144</v>
      </c>
      <c r="AI611" s="378" t="n">
        <f aca="false">SUMPRODUCT(B611:AA611,$B$1010:$AA$1010)</f>
        <v>172546.035345562</v>
      </c>
      <c r="AJ611" s="379" t="n">
        <f aca="false">SUMPRODUCT(B611:AF611,$B$1012:$AF$1012)</f>
        <v>172068.701557754</v>
      </c>
      <c r="AK611" s="380" t="n">
        <f aca="false">XIRR(B611:AF611,$B$1:$AF$1)</f>
        <v>0.152834489739764</v>
      </c>
      <c r="AL611" s="381" t="n">
        <f aca="false">1-EXP(-(1/0.25)*(AI611/ABS($AI$1010)))</f>
        <v>0.98635993227927</v>
      </c>
    </row>
    <row r="612" customFormat="false" ht="12.75" hidden="false" customHeight="false" outlineLevel="0" collapsed="false">
      <c r="A612" s="371"/>
      <c r="B612" s="377" t="n">
        <f aca="false">+[1]data1cf!A612</f>
        <v>-152795.503406815</v>
      </c>
      <c r="C612" s="377" t="n">
        <f aca="false">+[1]data1cf!B612</f>
        <v>7767.21992076311</v>
      </c>
      <c r="D612" s="377" t="n">
        <f aca="false">+[1]data1cf!C612</f>
        <v>39600.6494294293</v>
      </c>
      <c r="E612" s="377" t="n">
        <f aca="false">+[1]data1cf!D612</f>
        <v>40323.8255736919</v>
      </c>
      <c r="F612" s="377" t="n">
        <f aca="false">+[1]data1cf!E612</f>
        <v>22675.2322942825</v>
      </c>
      <c r="G612" s="377" t="n">
        <f aca="false">+[1]data1cf!F612</f>
        <v>22827.8531757271</v>
      </c>
      <c r="H612" s="377" t="n">
        <f aca="false">+[1]data1cf!G612</f>
        <v>22398.6299233594</v>
      </c>
      <c r="I612" s="377" t="n">
        <f aca="false">+[1]data1cf!H612</f>
        <v>22248.4735832698</v>
      </c>
      <c r="J612" s="377" t="n">
        <f aca="false">+[1]data1cf!I612</f>
        <v>23215.9042383599</v>
      </c>
      <c r="K612" s="377" t="n">
        <f aca="false">+[1]data1cf!J612</f>
        <v>23863.5625525456</v>
      </c>
      <c r="L612" s="377" t="n">
        <f aca="false">+[1]data1cf!K612</f>
        <v>24575.9275669673</v>
      </c>
      <c r="M612" s="377" t="n">
        <f aca="false">+[1]data1cf!L612</f>
        <v>25376.2319811487</v>
      </c>
      <c r="N612" s="377" t="n">
        <f aca="false">+[1]data1cf!M612</f>
        <v>26210.4665882095</v>
      </c>
      <c r="O612" s="377" t="n">
        <f aca="false">+[1]data1cf!N612</f>
        <v>26807.7908226369</v>
      </c>
      <c r="P612" s="377" t="n">
        <f aca="false">+[1]data1cf!O612</f>
        <v>34386.5589494107</v>
      </c>
      <c r="Q612" s="377" t="n">
        <f aca="false">+[1]data1cf!P612</f>
        <v>41629.629535492</v>
      </c>
      <c r="R612" s="377" t="n">
        <f aca="false">+[1]data1cf!Q612</f>
        <v>32924.5154119346</v>
      </c>
      <c r="S612" s="377" t="n">
        <f aca="false">+[1]data1cf!R612</f>
        <v>23836.0413700749</v>
      </c>
      <c r="T612" s="377" t="n">
        <f aca="false">+[1]data1cf!S612</f>
        <v>23680.6571488561</v>
      </c>
      <c r="U612" s="377" t="n">
        <f aca="false">+[1]data1cf!T612</f>
        <v>23500.3394264506</v>
      </c>
      <c r="V612" s="377" t="n">
        <f aca="false">+[1]data1cf!U612</f>
        <v>42516.6474941246</v>
      </c>
      <c r="W612" s="377" t="n">
        <f aca="false">+[1]data1cf!V612</f>
        <v>0</v>
      </c>
      <c r="X612" s="377" t="n">
        <f aca="false">+[1]data1cf!W612</f>
        <v>0</v>
      </c>
      <c r="Y612" s="377" t="n">
        <f aca="false">+[1]data1cf!X612</f>
        <v>0</v>
      </c>
      <c r="Z612" s="377" t="n">
        <f aca="false">+[1]data1cf!Y612</f>
        <v>0</v>
      </c>
      <c r="AA612" s="377" t="n">
        <f aca="false">+[1]data1cf!Z612</f>
        <v>0</v>
      </c>
      <c r="AB612" s="377" t="n">
        <f aca="false">+[1]data1cf!AA612</f>
        <v>0</v>
      </c>
      <c r="AC612" s="377" t="n">
        <f aca="false">+[1]data1cf!AB612</f>
        <v>0</v>
      </c>
      <c r="AD612" s="377" t="n">
        <f aca="false">+[1]data1cf!AC612</f>
        <v>0</v>
      </c>
      <c r="AE612" s="377" t="n">
        <f aca="false">+[1]data1cf!AD612</f>
        <v>0</v>
      </c>
      <c r="AF612" s="377" t="n">
        <f aca="false">+[1]data1cf!AE612</f>
        <v>0</v>
      </c>
      <c r="AG612" s="377"/>
      <c r="AH612" s="378" t="n">
        <f aca="false">XNPV(0.1,B612:AF612,$B$1:$AF$1)</f>
        <v>71646.1529300751</v>
      </c>
      <c r="AI612" s="378" t="n">
        <f aca="false">SUMPRODUCT(B612:AA612,$B$1010:$AA$1010)</f>
        <v>149604.730820426</v>
      </c>
      <c r="AJ612" s="379" t="n">
        <f aca="false">SUMPRODUCT(B612:AF612,$B$1012:$AF$1012)</f>
        <v>149206.588189364</v>
      </c>
      <c r="AK612" s="380" t="n">
        <f aca="false">XIRR(B612:AF612,$B$1:$AF$1)</f>
        <v>0.160820359572812</v>
      </c>
      <c r="AL612" s="381" t="n">
        <f aca="false">1-EXP(-(1/0.25)*(AI612/ABS($AI$1010)))</f>
        <v>0.975856133521674</v>
      </c>
    </row>
    <row r="613" customFormat="false" ht="12.75" hidden="false" customHeight="false" outlineLevel="0" collapsed="false">
      <c r="A613" s="371"/>
      <c r="B613" s="377" t="n">
        <f aca="false">+[1]data1cf!A613</f>
        <v>-166519.923548352</v>
      </c>
      <c r="C613" s="377" t="n">
        <f aca="false">+[1]data1cf!B613</f>
        <v>9572.73872452114</v>
      </c>
      <c r="D613" s="377" t="n">
        <f aca="false">+[1]data1cf!C613</f>
        <v>44917.2121025918</v>
      </c>
      <c r="E613" s="377" t="n">
        <f aca="false">+[1]data1cf!D613</f>
        <v>43025.9729997163</v>
      </c>
      <c r="F613" s="377" t="n">
        <f aca="false">+[1]data1cf!E613</f>
        <v>24887.9187933158</v>
      </c>
      <c r="G613" s="377" t="n">
        <f aca="false">+[1]data1cf!F613</f>
        <v>24884.2999782806</v>
      </c>
      <c r="H613" s="377" t="n">
        <f aca="false">+[1]data1cf!G613</f>
        <v>24259.7549473612</v>
      </c>
      <c r="I613" s="377" t="n">
        <f aca="false">+[1]data1cf!H613</f>
        <v>23945.5827643884</v>
      </c>
      <c r="J613" s="377" t="n">
        <f aca="false">+[1]data1cf!I613</f>
        <v>24848.7541432658</v>
      </c>
      <c r="K613" s="377" t="n">
        <f aca="false">+[1]data1cf!J613</f>
        <v>25411.2439635171</v>
      </c>
      <c r="L613" s="377" t="n">
        <f aca="false">+[1]data1cf!K613</f>
        <v>26042.7724302292</v>
      </c>
      <c r="M613" s="377" t="n">
        <f aca="false">+[1]data1cf!L613</f>
        <v>26771.6954349716</v>
      </c>
      <c r="N613" s="377" t="n">
        <f aca="false">+[1]data1cf!M613</f>
        <v>27537.2077067023</v>
      </c>
      <c r="O613" s="377" t="n">
        <f aca="false">+[1]data1cf!N613</f>
        <v>28050.9067200576</v>
      </c>
      <c r="P613" s="377" t="n">
        <f aca="false">+[1]data1cf!O613</f>
        <v>36172.8582206721</v>
      </c>
      <c r="Q613" s="377" t="n">
        <f aca="false">+[1]data1cf!P613</f>
        <v>43984.0913570817</v>
      </c>
      <c r="R613" s="377" t="n">
        <f aca="false">+[1]data1cf!Q613</f>
        <v>34463.2815250995</v>
      </c>
      <c r="S613" s="377" t="n">
        <f aca="false">+[1]data1cf!R613</f>
        <v>24539.8489387462</v>
      </c>
      <c r="T613" s="377" t="n">
        <f aca="false">+[1]data1cf!S613</f>
        <v>24347.4821963304</v>
      </c>
      <c r="U613" s="377" t="n">
        <f aca="false">+[1]data1cf!T613</f>
        <v>24130.1421137467</v>
      </c>
      <c r="V613" s="377" t="n">
        <f aca="false">+[1]data1cf!U613</f>
        <v>44828.8504071981</v>
      </c>
      <c r="W613" s="377" t="n">
        <f aca="false">+[1]data1cf!V613</f>
        <v>0</v>
      </c>
      <c r="X613" s="377" t="n">
        <f aca="false">+[1]data1cf!W613</f>
        <v>0</v>
      </c>
      <c r="Y613" s="377" t="n">
        <f aca="false">+[1]data1cf!X613</f>
        <v>0</v>
      </c>
      <c r="Z613" s="377" t="n">
        <f aca="false">+[1]data1cf!Y613</f>
        <v>0</v>
      </c>
      <c r="AA613" s="377" t="n">
        <f aca="false">+[1]data1cf!Z613</f>
        <v>0</v>
      </c>
      <c r="AB613" s="377" t="n">
        <f aca="false">+[1]data1cf!AA613</f>
        <v>0</v>
      </c>
      <c r="AC613" s="377" t="n">
        <f aca="false">+[1]data1cf!AB613</f>
        <v>0</v>
      </c>
      <c r="AD613" s="377" t="n">
        <f aca="false">+[1]data1cf!AC613</f>
        <v>0</v>
      </c>
      <c r="AE613" s="377" t="n">
        <f aca="false">+[1]data1cf!AD613</f>
        <v>0</v>
      </c>
      <c r="AF613" s="377" t="n">
        <f aca="false">+[1]data1cf!AE613</f>
        <v>0</v>
      </c>
      <c r="AG613" s="377"/>
      <c r="AH613" s="378" t="n">
        <f aca="false">XNPV(0.1,B613:AF613,$B$1:$AF$1)</f>
        <v>76019.1814401865</v>
      </c>
      <c r="AI613" s="378" t="n">
        <f aca="false">SUMPRODUCT(B613:AA613,$B$1010:$AA$1010)</f>
        <v>158765.130142278</v>
      </c>
      <c r="AJ613" s="379" t="n">
        <f aca="false">SUMPRODUCT(B613:AF613,$B$1012:$AF$1012)</f>
        <v>158343.849390608</v>
      </c>
      <c r="AK613" s="380" t="n">
        <f aca="false">XIRR(B613:AF613,$B$1:$AF$1)</f>
        <v>0.160621268488707</v>
      </c>
      <c r="AL613" s="381" t="n">
        <f aca="false">1-EXP(-(1/0.25)*(AI613/ABS($AI$1010)))</f>
        <v>0.980778601463963</v>
      </c>
    </row>
    <row r="614" customFormat="false" ht="12.75" hidden="false" customHeight="false" outlineLevel="0" collapsed="false">
      <c r="A614" s="371"/>
      <c r="B614" s="377" t="n">
        <f aca="false">+[1]data1cf!A614</f>
        <v>-187404.277121408</v>
      </c>
      <c r="C614" s="377" t="n">
        <f aca="false">+[1]data1cf!B614</f>
        <v>8544.30022077874</v>
      </c>
      <c r="D614" s="377" t="n">
        <f aca="false">+[1]data1cf!C614</f>
        <v>47562.0627630542</v>
      </c>
      <c r="E614" s="377" t="n">
        <f aca="false">+[1]data1cf!D614</f>
        <v>48109.4719237465</v>
      </c>
      <c r="F614" s="377" t="n">
        <f aca="false">+[1]data1cf!E614</f>
        <v>28254.9482718351</v>
      </c>
      <c r="G614" s="377" t="n">
        <f aca="false">+[1]data1cf!F614</f>
        <v>28013.5806098697</v>
      </c>
      <c r="H614" s="377" t="n">
        <f aca="false">+[1]data1cf!G614</f>
        <v>27091.8158026886</v>
      </c>
      <c r="I614" s="377" t="n">
        <f aca="false">+[1]data1cf!H614</f>
        <v>26528.0618655121</v>
      </c>
      <c r="J614" s="377" t="n">
        <f aca="false">+[1]data1cf!I614</f>
        <v>27333.4503558641</v>
      </c>
      <c r="K614" s="377" t="n">
        <f aca="false">+[1]data1cf!J614</f>
        <v>27766.3398780871</v>
      </c>
      <c r="L614" s="377" t="n">
        <f aca="false">+[1]data1cf!K614</f>
        <v>28274.859938864</v>
      </c>
      <c r="M614" s="377" t="n">
        <f aca="false">+[1]data1cf!L614</f>
        <v>28895.1623550573</v>
      </c>
      <c r="N614" s="377" t="n">
        <f aca="false">+[1]data1cf!M614</f>
        <v>29556.1003326031</v>
      </c>
      <c r="O614" s="377" t="n">
        <f aca="false">+[1]data1cf!N614</f>
        <v>29942.5474353872</v>
      </c>
      <c r="P614" s="377" t="n">
        <f aca="false">+[1]data1cf!O614</f>
        <v>38891.0572544811</v>
      </c>
      <c r="Q614" s="377" t="n">
        <f aca="false">+[1]data1cf!P614</f>
        <v>47566.8593464936</v>
      </c>
      <c r="R614" s="377" t="n">
        <f aca="false">+[1]data1cf!Q614</f>
        <v>36804.8110937195</v>
      </c>
      <c r="S614" s="377" t="n">
        <f aca="false">+[1]data1cf!R614</f>
        <v>25610.8279644494</v>
      </c>
      <c r="T614" s="377" t="n">
        <f aca="false">+[1]data1cf!S614</f>
        <v>25362.1851797136</v>
      </c>
      <c r="U614" s="377" t="n">
        <f aca="false">+[1]data1cf!T614</f>
        <v>25088.5084321127</v>
      </c>
      <c r="V614" s="377" t="n">
        <f aca="false">+[1]data1cf!U614</f>
        <v>48347.3133128276</v>
      </c>
      <c r="W614" s="377" t="n">
        <f aca="false">+[1]data1cf!V614</f>
        <v>0</v>
      </c>
      <c r="X614" s="377" t="n">
        <f aca="false">+[1]data1cf!W614</f>
        <v>0</v>
      </c>
      <c r="Y614" s="377" t="n">
        <f aca="false">+[1]data1cf!X614</f>
        <v>0</v>
      </c>
      <c r="Z614" s="377" t="n">
        <f aca="false">+[1]data1cf!Y614</f>
        <v>0</v>
      </c>
      <c r="AA614" s="377" t="n">
        <f aca="false">+[1]data1cf!Z614</f>
        <v>0</v>
      </c>
      <c r="AB614" s="377" t="n">
        <f aca="false">+[1]data1cf!AA614</f>
        <v>0</v>
      </c>
      <c r="AC614" s="377" t="n">
        <f aca="false">+[1]data1cf!AB614</f>
        <v>0</v>
      </c>
      <c r="AD614" s="377" t="n">
        <f aca="false">+[1]data1cf!AC614</f>
        <v>0</v>
      </c>
      <c r="AE614" s="377" t="n">
        <f aca="false">+[1]data1cf!AD614</f>
        <v>0</v>
      </c>
      <c r="AF614" s="377" t="n">
        <f aca="false">+[1]data1cf!AE614</f>
        <v>0</v>
      </c>
      <c r="AG614" s="377"/>
      <c r="AH614" s="378" t="n">
        <f aca="false">XNPV(0.1,B614:AF614,$B$1:$AF$1)</f>
        <v>75471.7047244326</v>
      </c>
      <c r="AI614" s="378" t="n">
        <f aca="false">SUMPRODUCT(B614:AA614,$B$1010:$AA$1010)</f>
        <v>165045.366331745</v>
      </c>
      <c r="AJ614" s="379" t="n">
        <f aca="false">SUMPRODUCT(B614:AF614,$B$1012:$AF$1012)</f>
        <v>164590.518142028</v>
      </c>
      <c r="AK614" s="380" t="n">
        <f aca="false">XIRR(B614:AF614,$B$1:$AF$1)</f>
        <v>0.153820604510925</v>
      </c>
      <c r="AL614" s="381" t="n">
        <f aca="false">1-EXP(-(1/0.25)*(AI614/ABS($AI$1010)))</f>
        <v>0.983560180084891</v>
      </c>
    </row>
    <row r="615" customFormat="false" ht="12.75" hidden="false" customHeight="false" outlineLevel="0" collapsed="false">
      <c r="A615" s="371"/>
      <c r="B615" s="377" t="n">
        <f aca="false">+[1]data1cf!A615</f>
        <v>-187909.361336828</v>
      </c>
      <c r="C615" s="377" t="n">
        <f aca="false">+[1]data1cf!B615</f>
        <v>10185.8642703526</v>
      </c>
      <c r="D615" s="377" t="n">
        <f aca="false">+[1]data1cf!C615</f>
        <v>47482.8409540301</v>
      </c>
      <c r="E615" s="377" t="n">
        <f aca="false">+[1]data1cf!D615</f>
        <v>44622.728481986</v>
      </c>
      <c r="F615" s="377" t="n">
        <f aca="false">+[1]data1cf!E615</f>
        <v>28336.3792549157</v>
      </c>
      <c r="G615" s="377" t="n">
        <f aca="false">+[1]data1cf!F615</f>
        <v>28089.2616812089</v>
      </c>
      <c r="H615" s="377" t="n">
        <f aca="false">+[1]data1cf!G615</f>
        <v>27160.3086688975</v>
      </c>
      <c r="I615" s="377" t="n">
        <f aca="false">+[1]data1cf!H615</f>
        <v>26590.5186433131</v>
      </c>
      <c r="J615" s="377" t="n">
        <f aca="false">+[1]data1cf!I615</f>
        <v>27393.5422726528</v>
      </c>
      <c r="K615" s="377" t="n">
        <f aca="false">+[1]data1cf!J615</f>
        <v>27823.2974357193</v>
      </c>
      <c r="L615" s="377" t="n">
        <f aca="false">+[1]data1cf!K615</f>
        <v>28328.8425610266</v>
      </c>
      <c r="M615" s="377" t="n">
        <f aca="false">+[1]data1cf!L615</f>
        <v>28946.5180084441</v>
      </c>
      <c r="N615" s="377" t="n">
        <f aca="false">+[1]data1cf!M615</f>
        <v>29604.9268760919</v>
      </c>
      <c r="O615" s="377" t="n">
        <f aca="false">+[1]data1cf!N615</f>
        <v>29988.2964150343</v>
      </c>
      <c r="P615" s="377" t="n">
        <f aca="false">+[1]data1cf!O615</f>
        <v>38956.796393667</v>
      </c>
      <c r="Q615" s="377" t="n">
        <f aca="false">+[1]data1cf!P615</f>
        <v>47653.507925423</v>
      </c>
      <c r="R615" s="377" t="n">
        <f aca="false">+[1]data1cf!Q615</f>
        <v>36861.4405517926</v>
      </c>
      <c r="S615" s="377" t="n">
        <f aca="false">+[1]data1cf!R615</f>
        <v>25636.7293934325</v>
      </c>
      <c r="T615" s="377" t="n">
        <f aca="false">+[1]data1cf!S615</f>
        <v>25386.7255830569</v>
      </c>
      <c r="U615" s="377" t="n">
        <f aca="false">+[1]data1cf!T615</f>
        <v>25111.6863436677</v>
      </c>
      <c r="V615" s="377" t="n">
        <f aca="false">+[1]data1cf!U615</f>
        <v>48432.4066852396</v>
      </c>
      <c r="W615" s="377" t="n">
        <f aca="false">+[1]data1cf!V615</f>
        <v>0</v>
      </c>
      <c r="X615" s="377" t="n">
        <f aca="false">+[1]data1cf!W615</f>
        <v>0</v>
      </c>
      <c r="Y615" s="377" t="n">
        <f aca="false">+[1]data1cf!X615</f>
        <v>0</v>
      </c>
      <c r="Z615" s="377" t="n">
        <f aca="false">+[1]data1cf!Y615</f>
        <v>0</v>
      </c>
      <c r="AA615" s="377" t="n">
        <f aca="false">+[1]data1cf!Z615</f>
        <v>0</v>
      </c>
      <c r="AB615" s="377" t="n">
        <f aca="false">+[1]data1cf!AA615</f>
        <v>0</v>
      </c>
      <c r="AC615" s="377" t="n">
        <f aca="false">+[1]data1cf!AB615</f>
        <v>0</v>
      </c>
      <c r="AD615" s="377" t="n">
        <f aca="false">+[1]data1cf!AC615</f>
        <v>0</v>
      </c>
      <c r="AE615" s="377" t="n">
        <f aca="false">+[1]data1cf!AD615</f>
        <v>0</v>
      </c>
      <c r="AF615" s="377" t="n">
        <f aca="false">+[1]data1cf!AE615</f>
        <v>0</v>
      </c>
      <c r="AG615" s="377"/>
      <c r="AH615" s="378" t="n">
        <f aca="false">XNPV(0.1,B615:AF615,$B$1:$AF$1)</f>
        <v>74143.7978807217</v>
      </c>
      <c r="AI615" s="378" t="n">
        <f aca="false">SUMPRODUCT(B615:AA615,$B$1010:$AA$1010)</f>
        <v>163576.888382029</v>
      </c>
      <c r="AJ615" s="379" t="n">
        <f aca="false">SUMPRODUCT(B615:AF615,$B$1012:$AF$1012)</f>
        <v>163122.41503895</v>
      </c>
      <c r="AK615" s="380" t="n">
        <f aca="false">XIRR(B615:AF615,$B$1:$AF$1)</f>
        <v>0.1527150073432</v>
      </c>
      <c r="AL615" s="381" t="n">
        <f aca="false">1-EXP(-(1/0.25)*(AI615/ABS($AI$1010)))</f>
        <v>0.982948170984718</v>
      </c>
    </row>
    <row r="616" customFormat="false" ht="12.75" hidden="false" customHeight="false" outlineLevel="0" collapsed="false">
      <c r="A616" s="371"/>
      <c r="B616" s="377" t="n">
        <f aca="false">+[1]data1cf!A616</f>
        <v>-160157.227187619</v>
      </c>
      <c r="C616" s="377" t="n">
        <f aca="false">+[1]data1cf!B616</f>
        <v>8342.80285749278</v>
      </c>
      <c r="D616" s="377" t="n">
        <f aca="false">+[1]data1cf!C616</f>
        <v>41608.9673246552</v>
      </c>
      <c r="E616" s="377" t="n">
        <f aca="false">+[1]data1cf!D616</f>
        <v>43799.5523161892</v>
      </c>
      <c r="F616" s="377" t="n">
        <f aca="false">+[1]data1cf!E616</f>
        <v>23862.1084355992</v>
      </c>
      <c r="G616" s="377" t="n">
        <f aca="false">+[1]data1cf!F616</f>
        <v>23930.9229720603</v>
      </c>
      <c r="H616" s="377" t="n">
        <f aca="false">+[1]data1cf!G616</f>
        <v>23396.9299030268</v>
      </c>
      <c r="I616" s="377" t="n">
        <f aca="false">+[1]data1cf!H616</f>
        <v>23158.7961242892</v>
      </c>
      <c r="J616" s="377" t="n">
        <f aca="false">+[1]data1cf!I616</f>
        <v>24091.7583619923</v>
      </c>
      <c r="K616" s="377" t="n">
        <f aca="false">+[1]data1cf!J616</f>
        <v>24693.7326384769</v>
      </c>
      <c r="L616" s="377" t="n">
        <f aca="false">+[1]data1cf!K616</f>
        <v>25362.7372537345</v>
      </c>
      <c r="M616" s="377" t="n">
        <f aca="false">+[1]data1cf!L616</f>
        <v>26124.7529669031</v>
      </c>
      <c r="N616" s="377" t="n">
        <f aca="false">+[1]data1cf!M616</f>
        <v>26922.1251896115</v>
      </c>
      <c r="O616" s="377" t="n">
        <f aca="false">+[1]data1cf!N616</f>
        <v>27474.5931916959</v>
      </c>
      <c r="P616" s="377" t="n">
        <f aca="false">+[1]data1cf!O616</f>
        <v>35344.7226961674</v>
      </c>
      <c r="Q616" s="377" t="n">
        <f aca="false">+[1]data1cf!P616</f>
        <v>42892.5533897781</v>
      </c>
      <c r="R616" s="377" t="n">
        <f aca="false">+[1]data1cf!Q616</f>
        <v>33749.9033679691</v>
      </c>
      <c r="S616" s="377" t="n">
        <f aca="false">+[1]data1cf!R616</f>
        <v>24213.5609200424</v>
      </c>
      <c r="T616" s="377" t="n">
        <f aca="false">+[1]data1cf!S616</f>
        <v>24038.3394231527</v>
      </c>
      <c r="U616" s="377" t="n">
        <f aca="false">+[1]data1cf!T616</f>
        <v>23838.163055607</v>
      </c>
      <c r="V616" s="377" t="n">
        <f aca="false">+[1]data1cf!U616</f>
        <v>43756.9038397972</v>
      </c>
      <c r="W616" s="377" t="n">
        <f aca="false">+[1]data1cf!V616</f>
        <v>0</v>
      </c>
      <c r="X616" s="377" t="n">
        <f aca="false">+[1]data1cf!W616</f>
        <v>0</v>
      </c>
      <c r="Y616" s="377" t="n">
        <f aca="false">+[1]data1cf!X616</f>
        <v>0</v>
      </c>
      <c r="Z616" s="377" t="n">
        <f aca="false">+[1]data1cf!Y616</f>
        <v>0</v>
      </c>
      <c r="AA616" s="377" t="n">
        <f aca="false">+[1]data1cf!Z616</f>
        <v>0</v>
      </c>
      <c r="AB616" s="377" t="n">
        <f aca="false">+[1]data1cf!AA616</f>
        <v>0</v>
      </c>
      <c r="AC616" s="377" t="n">
        <f aca="false">+[1]data1cf!AB616</f>
        <v>0</v>
      </c>
      <c r="AD616" s="377" t="n">
        <f aca="false">+[1]data1cf!AC616</f>
        <v>0</v>
      </c>
      <c r="AE616" s="377" t="n">
        <f aca="false">+[1]data1cf!AD616</f>
        <v>0</v>
      </c>
      <c r="AF616" s="377" t="n">
        <f aca="false">+[1]data1cf!AE616</f>
        <v>0</v>
      </c>
      <c r="AG616" s="377"/>
      <c r="AH616" s="378" t="n">
        <f aca="false">XNPV(0.1,B616:AF616,$B$1:$AF$1)</f>
        <v>74459.7545664602</v>
      </c>
      <c r="AI616" s="378" t="n">
        <f aca="false">SUMPRODUCT(B616:AA616,$B$1010:$AA$1010)</f>
        <v>155111.739109253</v>
      </c>
      <c r="AJ616" s="379" t="n">
        <f aca="false">SUMPRODUCT(B616:AF616,$B$1012:$AF$1012)</f>
        <v>154700.69172881</v>
      </c>
      <c r="AK616" s="380" t="n">
        <f aca="false">XIRR(B616:AF616,$B$1:$AF$1)</f>
        <v>0.161085795021045</v>
      </c>
      <c r="AL616" s="381" t="n">
        <f aca="false">1-EXP(-(1/0.25)*(AI616/ABS($AI$1010)))</f>
        <v>0.978948778001196</v>
      </c>
    </row>
    <row r="617" customFormat="false" ht="12.75" hidden="false" customHeight="false" outlineLevel="0" collapsed="false">
      <c r="A617" s="371"/>
      <c r="B617" s="377" t="n">
        <f aca="false">+[1]data1cf!A617</f>
        <v>-164385.332043037</v>
      </c>
      <c r="C617" s="377" t="n">
        <f aca="false">+[1]data1cf!B617</f>
        <v>11992.1840275453</v>
      </c>
      <c r="D617" s="377" t="n">
        <f aca="false">+[1]data1cf!C617</f>
        <v>42630.4596121136</v>
      </c>
      <c r="E617" s="377" t="n">
        <f aca="false">+[1]data1cf!D617</f>
        <v>44645.3926596906</v>
      </c>
      <c r="F617" s="377" t="n">
        <f aca="false">+[1]data1cf!E617</f>
        <v>24543.7744319474</v>
      </c>
      <c r="G617" s="377" t="n">
        <f aca="false">+[1]data1cf!F617</f>
        <v>24564.4559462127</v>
      </c>
      <c r="H617" s="377" t="n">
        <f aca="false">+[1]data1cf!G617</f>
        <v>23970.2897731977</v>
      </c>
      <c r="I617" s="377" t="n">
        <f aca="false">+[1]data1cf!H617</f>
        <v>23681.6273619563</v>
      </c>
      <c r="J617" s="377" t="n">
        <f aca="false">+[1]data1cf!I617</f>
        <v>24594.793137954</v>
      </c>
      <c r="K617" s="377" t="n">
        <f aca="false">+[1]data1cf!J617</f>
        <v>25170.5294153815</v>
      </c>
      <c r="L617" s="377" t="n">
        <f aca="false">+[1]data1cf!K617</f>
        <v>25814.6305814339</v>
      </c>
      <c r="M617" s="377" t="n">
        <f aca="false">+[1]data1cf!L617</f>
        <v>26554.655705512</v>
      </c>
      <c r="N617" s="377" t="n">
        <f aca="false">+[1]data1cf!M617</f>
        <v>27330.856524497</v>
      </c>
      <c r="O617" s="377" t="n">
        <f aca="false">+[1]data1cf!N617</f>
        <v>27857.5619661525</v>
      </c>
      <c r="P617" s="377" t="n">
        <f aca="false">+[1]data1cf!O617</f>
        <v>35895.0308726995</v>
      </c>
      <c r="Q617" s="377" t="n">
        <f aca="false">+[1]data1cf!P617</f>
        <v>43617.8963446786</v>
      </c>
      <c r="R617" s="377" t="n">
        <f aca="false">+[1]data1cf!Q617</f>
        <v>34223.953594305</v>
      </c>
      <c r="S617" s="377" t="n">
        <f aca="false">+[1]data1cf!R617</f>
        <v>24430.3840839859</v>
      </c>
      <c r="T617" s="377" t="n">
        <f aca="false">+[1]data1cf!S617</f>
        <v>24243.7693205082</v>
      </c>
      <c r="U617" s="377" t="n">
        <f aca="false">+[1]data1cf!T617</f>
        <v>24032.1874131136</v>
      </c>
      <c r="V617" s="377" t="n">
        <f aca="false">+[1]data1cf!U617</f>
        <v>44469.2280227252</v>
      </c>
      <c r="W617" s="377" t="n">
        <f aca="false">+[1]data1cf!V617</f>
        <v>0</v>
      </c>
      <c r="X617" s="377" t="n">
        <f aca="false">+[1]data1cf!W617</f>
        <v>0</v>
      </c>
      <c r="Y617" s="377" t="n">
        <f aca="false">+[1]data1cf!X617</f>
        <v>0</v>
      </c>
      <c r="Z617" s="377" t="n">
        <f aca="false">+[1]data1cf!Y617</f>
        <v>0</v>
      </c>
      <c r="AA617" s="377" t="n">
        <f aca="false">+[1]data1cf!Z617</f>
        <v>0</v>
      </c>
      <c r="AB617" s="377" t="n">
        <f aca="false">+[1]data1cf!AA617</f>
        <v>0</v>
      </c>
      <c r="AC617" s="377" t="n">
        <f aca="false">+[1]data1cf!AB617</f>
        <v>0</v>
      </c>
      <c r="AD617" s="377" t="n">
        <f aca="false">+[1]data1cf!AC617</f>
        <v>0</v>
      </c>
      <c r="AE617" s="377" t="n">
        <f aca="false">+[1]data1cf!AD617</f>
        <v>0</v>
      </c>
      <c r="AF617" s="377" t="n">
        <f aca="false">+[1]data1cf!AE617</f>
        <v>0</v>
      </c>
      <c r="AG617" s="377"/>
      <c r="AH617" s="378" t="n">
        <f aca="false">XNPV(0.1,B617:AF617,$B$1:$AF$1)</f>
        <v>78119.6908161071</v>
      </c>
      <c r="AI617" s="378" t="n">
        <f aca="false">SUMPRODUCT(B617:AA617,$B$1010:$AA$1010)</f>
        <v>160327.920757621</v>
      </c>
      <c r="AJ617" s="379" t="n">
        <f aca="false">SUMPRODUCT(B617:AF617,$B$1012:$AF$1012)</f>
        <v>159909.464507474</v>
      </c>
      <c r="AK617" s="380" t="n">
        <f aca="false">XIRR(B617:AF617,$B$1:$AF$1)</f>
        <v>0.163511051118858</v>
      </c>
      <c r="AL617" s="381" t="n">
        <f aca="false">1-EXP(-(1/0.25)*(AI617/ABS($AI$1010)))</f>
        <v>0.981511930219093</v>
      </c>
    </row>
    <row r="618" customFormat="false" ht="12.75" hidden="false" customHeight="false" outlineLevel="0" collapsed="false">
      <c r="A618" s="371"/>
      <c r="B618" s="377" t="n">
        <f aca="false">+[1]data1cf!A618</f>
        <v>-175747.890451884</v>
      </c>
      <c r="C618" s="377" t="n">
        <f aca="false">+[1]data1cf!B618</f>
        <v>12565.6232568557</v>
      </c>
      <c r="D618" s="377" t="n">
        <f aca="false">+[1]data1cf!C618</f>
        <v>44729.7259476033</v>
      </c>
      <c r="E618" s="377" t="n">
        <f aca="false">+[1]data1cf!D618</f>
        <v>45914.2877500971</v>
      </c>
      <c r="F618" s="377" t="n">
        <f aca="false">+[1]data1cf!E618</f>
        <v>26375.6754759587</v>
      </c>
      <c r="G618" s="377" t="n">
        <f aca="false">+[1]data1cf!F618</f>
        <v>26267.004882177</v>
      </c>
      <c r="H618" s="377" t="n">
        <f aca="false">+[1]data1cf!G618</f>
        <v>25511.1302293554</v>
      </c>
      <c r="I618" s="377" t="n">
        <f aca="false">+[1]data1cf!H618</f>
        <v>25086.6777755827</v>
      </c>
      <c r="J618" s="377" t="n">
        <f aca="false">+[1]data1cf!I618</f>
        <v>25946.6427772128</v>
      </c>
      <c r="K618" s="377" t="n">
        <f aca="false">+[1]data1cf!J618</f>
        <v>26451.867369852</v>
      </c>
      <c r="L618" s="377" t="n">
        <f aca="false">+[1]data1cf!K618</f>
        <v>27029.0433044229</v>
      </c>
      <c r="M618" s="377" t="n">
        <f aca="false">+[1]data1cf!L618</f>
        <v>27709.9711824468</v>
      </c>
      <c r="N618" s="377" t="n">
        <f aca="false">+[1]data1cf!M618</f>
        <v>28429.2762243332</v>
      </c>
      <c r="O618" s="377" t="n">
        <f aca="false">+[1]data1cf!N618</f>
        <v>28886.7476692817</v>
      </c>
      <c r="P618" s="377" t="n">
        <f aca="false">+[1]data1cf!O618</f>
        <v>37373.9224831332</v>
      </c>
      <c r="Q618" s="377" t="n">
        <f aca="false">+[1]data1cf!P618</f>
        <v>45567.1743246092</v>
      </c>
      <c r="R618" s="377" t="n">
        <f aca="false">+[1]data1cf!Q618</f>
        <v>35497.9105016336</v>
      </c>
      <c r="S618" s="377" t="n">
        <f aca="false">+[1]data1cf!R618</f>
        <v>25013.0720609748</v>
      </c>
      <c r="T618" s="377" t="n">
        <f aca="false">+[1]data1cf!S618</f>
        <v>24795.8391691626</v>
      </c>
      <c r="U618" s="377" t="n">
        <f aca="false">+[1]data1cf!T618</f>
        <v>24553.6061504191</v>
      </c>
      <c r="V618" s="377" t="n">
        <f aca="false">+[1]data1cf!U618</f>
        <v>46383.5195105956</v>
      </c>
      <c r="W618" s="377" t="n">
        <f aca="false">+[1]data1cf!V618</f>
        <v>0</v>
      </c>
      <c r="X618" s="377" t="n">
        <f aca="false">+[1]data1cf!W618</f>
        <v>0</v>
      </c>
      <c r="Y618" s="377" t="n">
        <f aca="false">+[1]data1cf!X618</f>
        <v>0</v>
      </c>
      <c r="Z618" s="377" t="n">
        <f aca="false">+[1]data1cf!Y618</f>
        <v>0</v>
      </c>
      <c r="AA618" s="377" t="n">
        <f aca="false">+[1]data1cf!Z618</f>
        <v>0</v>
      </c>
      <c r="AB618" s="377" t="n">
        <f aca="false">+[1]data1cf!AA618</f>
        <v>0</v>
      </c>
      <c r="AC618" s="377" t="n">
        <f aca="false">+[1]data1cf!AB618</f>
        <v>0</v>
      </c>
      <c r="AD618" s="377" t="n">
        <f aca="false">+[1]data1cf!AC618</f>
        <v>0</v>
      </c>
      <c r="AE618" s="377" t="n">
        <f aca="false">+[1]data1cf!AD618</f>
        <v>0</v>
      </c>
      <c r="AF618" s="377" t="n">
        <f aca="false">+[1]data1cf!AE618</f>
        <v>0</v>
      </c>
      <c r="AG618" s="377"/>
      <c r="AH618" s="378" t="n">
        <f aca="false">XNPV(0.1,B618:AF618,$B$1:$AF$1)</f>
        <v>78273.014277351</v>
      </c>
      <c r="AI618" s="378" t="n">
        <f aca="false">SUMPRODUCT(B618:AA618,$B$1010:$AA$1010)</f>
        <v>164140.243952928</v>
      </c>
      <c r="AJ618" s="379" t="n">
        <f aca="false">SUMPRODUCT(B618:AF618,$B$1012:$AF$1012)</f>
        <v>163703.758632582</v>
      </c>
      <c r="AK618" s="380" t="n">
        <f aca="false">XIRR(B618:AF618,$B$1:$AF$1)</f>
        <v>0.159895605780455</v>
      </c>
      <c r="AL618" s="381" t="n">
        <f aca="false">1-EXP(-(1/0.25)*(AI618/ABS($AI$1010)))</f>
        <v>0.983185605860071</v>
      </c>
    </row>
    <row r="619" customFormat="false" ht="12.75" hidden="false" customHeight="false" outlineLevel="0" collapsed="false">
      <c r="A619" s="371"/>
      <c r="B619" s="377" t="n">
        <f aca="false">+[1]data1cf!A619</f>
        <v>-190352.739676735</v>
      </c>
      <c r="C619" s="377" t="n">
        <f aca="false">+[1]data1cf!B619</f>
        <v>8820.31109136702</v>
      </c>
      <c r="D619" s="377" t="n">
        <f aca="false">+[1]data1cf!C619</f>
        <v>51366.7873096647</v>
      </c>
      <c r="E619" s="377" t="n">
        <f aca="false">+[1]data1cf!D619</f>
        <v>48470.7946870845</v>
      </c>
      <c r="F619" s="377" t="n">
        <f aca="false">+[1]data1cf!E619</f>
        <v>28730.30702811</v>
      </c>
      <c r="G619" s="377" t="n">
        <f aca="false">+[1]data1cf!F619</f>
        <v>28455.3738755829</v>
      </c>
      <c r="H619" s="377" t="n">
        <f aca="false">+[1]data1cf!G619</f>
        <v>27491.6474449337</v>
      </c>
      <c r="I619" s="377" t="n">
        <f aca="false">+[1]data1cf!H619</f>
        <v>26892.6574419536</v>
      </c>
      <c r="J619" s="377" t="n">
        <f aca="false">+[1]data1cf!I619</f>
        <v>27684.2408995397</v>
      </c>
      <c r="K619" s="377" t="n">
        <f aca="false">+[1]data1cf!J619</f>
        <v>28098.8333926229</v>
      </c>
      <c r="L619" s="377" t="n">
        <f aca="false">+[1]data1cf!K619</f>
        <v>28589.9870705895</v>
      </c>
      <c r="M619" s="377" t="n">
        <f aca="false">+[1]data1cf!L619</f>
        <v>29194.9543825887</v>
      </c>
      <c r="N619" s="377" t="n">
        <f aca="false">+[1]data1cf!M619</f>
        <v>29841.1285136224</v>
      </c>
      <c r="O619" s="377" t="n">
        <f aca="false">+[1]data1cf!N619</f>
        <v>30209.6101336779</v>
      </c>
      <c r="P619" s="377" t="n">
        <f aca="false">+[1]data1cf!O619</f>
        <v>39274.8138328725</v>
      </c>
      <c r="Q619" s="377" t="n">
        <f aca="false">+[1]data1cf!P619</f>
        <v>48072.6761640576</v>
      </c>
      <c r="R619" s="377" t="n">
        <f aca="false">+[1]data1cf!Q619</f>
        <v>37135.3893053512</v>
      </c>
      <c r="S619" s="377" t="n">
        <f aca="false">+[1]data1cf!R619</f>
        <v>25762.0292713886</v>
      </c>
      <c r="T619" s="377" t="n">
        <f aca="false">+[1]data1cf!S619</f>
        <v>25505.4414093507</v>
      </c>
      <c r="U619" s="377" t="n">
        <f aca="false">+[1]data1cf!T619</f>
        <v>25223.8110257077</v>
      </c>
      <c r="V619" s="377" t="n">
        <f aca="false">+[1]data1cf!U619</f>
        <v>48844.0515093566</v>
      </c>
      <c r="W619" s="377" t="n">
        <f aca="false">+[1]data1cf!V619</f>
        <v>0</v>
      </c>
      <c r="X619" s="377" t="n">
        <f aca="false">+[1]data1cf!W619</f>
        <v>0</v>
      </c>
      <c r="Y619" s="377" t="n">
        <f aca="false">+[1]data1cf!X619</f>
        <v>0</v>
      </c>
      <c r="Z619" s="377" t="n">
        <f aca="false">+[1]data1cf!Y619</f>
        <v>0</v>
      </c>
      <c r="AA619" s="377" t="n">
        <f aca="false">+[1]data1cf!Z619</f>
        <v>0</v>
      </c>
      <c r="AB619" s="377" t="n">
        <f aca="false">+[1]data1cf!AA619</f>
        <v>0</v>
      </c>
      <c r="AC619" s="377" t="n">
        <f aca="false">+[1]data1cf!AB619</f>
        <v>0</v>
      </c>
      <c r="AD619" s="377" t="n">
        <f aca="false">+[1]data1cf!AC619</f>
        <v>0</v>
      </c>
      <c r="AE619" s="377" t="n">
        <f aca="false">+[1]data1cf!AD619</f>
        <v>0</v>
      </c>
      <c r="AF619" s="377" t="n">
        <f aca="false">+[1]data1cf!AE619</f>
        <v>0</v>
      </c>
      <c r="AG619" s="377"/>
      <c r="AH619" s="378" t="n">
        <f aca="false">XNPV(0.1,B619:AF619,$B$1:$AF$1)</f>
        <v>78344.7159241246</v>
      </c>
      <c r="AI619" s="378" t="n">
        <f aca="false">SUMPRODUCT(B619:AA619,$B$1010:$AA$1010)</f>
        <v>169116.678470041</v>
      </c>
      <c r="AJ619" s="379" t="n">
        <f aca="false">SUMPRODUCT(B619:AF619,$B$1012:$AF$1012)</f>
        <v>168656.238546221</v>
      </c>
      <c r="AK619" s="380" t="n">
        <f aca="false">XIRR(B619:AF619,$B$1:$AF$1)</f>
        <v>0.155527185827707</v>
      </c>
      <c r="AL619" s="381" t="n">
        <f aca="false">1-EXP(-(1/0.25)*(AI619/ABS($AI$1010)))</f>
        <v>0.985144506082069</v>
      </c>
    </row>
    <row r="620" customFormat="false" ht="12.75" hidden="false" customHeight="false" outlineLevel="0" collapsed="false">
      <c r="A620" s="371"/>
      <c r="B620" s="377" t="n">
        <f aca="false">+[1]data1cf!A620</f>
        <v>-170590.195203875</v>
      </c>
      <c r="C620" s="377" t="n">
        <f aca="false">+[1]data1cf!B620</f>
        <v>10611.6161112208</v>
      </c>
      <c r="D620" s="377" t="n">
        <f aca="false">+[1]data1cf!C620</f>
        <v>39486.8049147351</v>
      </c>
      <c r="E620" s="377" t="n">
        <f aca="false">+[1]data1cf!D620</f>
        <v>43411.759334976</v>
      </c>
      <c r="F620" s="377" t="n">
        <f aca="false">+[1]data1cf!E620</f>
        <v>25544.1385131068</v>
      </c>
      <c r="G620" s="377" t="n">
        <f aca="false">+[1]data1cf!F620</f>
        <v>25494.1834593458</v>
      </c>
      <c r="H620" s="377" t="n">
        <f aca="false">+[1]data1cf!G620</f>
        <v>24811.7115586027</v>
      </c>
      <c r="I620" s="377" t="n">
        <f aca="false">+[1]data1cf!H620</f>
        <v>24448.8969536218</v>
      </c>
      <c r="J620" s="377" t="n">
        <f aca="false">+[1]data1cf!I620</f>
        <v>25333.0108635585</v>
      </c>
      <c r="K620" s="377" t="n">
        <f aca="false">+[1]data1cf!J620</f>
        <v>25870.2421371297</v>
      </c>
      <c r="L620" s="377" t="n">
        <f aca="false">+[1]data1cf!K620</f>
        <v>26477.7967888842</v>
      </c>
      <c r="M620" s="377" t="n">
        <f aca="false">+[1]data1cf!L620</f>
        <v>27185.5501030622</v>
      </c>
      <c r="N620" s="377" t="n">
        <f aca="false">+[1]data1cf!M620</f>
        <v>27930.6812897844</v>
      </c>
      <c r="O620" s="377" t="n">
        <f aca="false">+[1]data1cf!N620</f>
        <v>28419.5794471834</v>
      </c>
      <c r="P620" s="377" t="n">
        <f aca="false">+[1]data1cf!O620</f>
        <v>36702.6236473433</v>
      </c>
      <c r="Q620" s="377" t="n">
        <f aca="false">+[1]data1cf!P620</f>
        <v>44682.3575947511</v>
      </c>
      <c r="R620" s="377" t="n">
        <f aca="false">+[1]data1cf!Q620</f>
        <v>34919.6356756066</v>
      </c>
      <c r="S620" s="377" t="n">
        <f aca="false">+[1]data1cf!R620</f>
        <v>24748.578194202</v>
      </c>
      <c r="T620" s="377" t="n">
        <f aca="false">+[1]data1cf!S620</f>
        <v>24545.2434905735</v>
      </c>
      <c r="U620" s="377" t="n">
        <f aca="false">+[1]data1cf!T620</f>
        <v>24316.9236316714</v>
      </c>
      <c r="V620" s="377" t="n">
        <f aca="false">+[1]data1cf!U620</f>
        <v>45514.5838576349</v>
      </c>
      <c r="W620" s="377" t="n">
        <f aca="false">+[1]data1cf!V620</f>
        <v>0</v>
      </c>
      <c r="X620" s="377" t="n">
        <f aca="false">+[1]data1cf!W620</f>
        <v>0</v>
      </c>
      <c r="Y620" s="377" t="n">
        <f aca="false">+[1]data1cf!X620</f>
        <v>0</v>
      </c>
      <c r="Z620" s="377" t="n">
        <f aca="false">+[1]data1cf!Y620</f>
        <v>0</v>
      </c>
      <c r="AA620" s="377" t="n">
        <f aca="false">+[1]data1cf!Z620</f>
        <v>0</v>
      </c>
      <c r="AB620" s="377" t="n">
        <f aca="false">+[1]data1cf!AA620</f>
        <v>0</v>
      </c>
      <c r="AC620" s="377" t="n">
        <f aca="false">+[1]data1cf!AB620</f>
        <v>0</v>
      </c>
      <c r="AD620" s="377" t="n">
        <f aca="false">+[1]data1cf!AC620</f>
        <v>0</v>
      </c>
      <c r="AE620" s="377" t="n">
        <f aca="false">+[1]data1cf!AD620</f>
        <v>0</v>
      </c>
      <c r="AF620" s="377" t="n">
        <f aca="false">+[1]data1cf!AE620</f>
        <v>0</v>
      </c>
      <c r="AG620" s="377"/>
      <c r="AH620" s="378" t="n">
        <f aca="false">XNPV(0.1,B620:AF620,$B$1:$AF$1)</f>
        <v>71672.0647256642</v>
      </c>
      <c r="AI620" s="378" t="n">
        <f aca="false">SUMPRODUCT(B620:AA620,$B$1010:$AA$1010)</f>
        <v>155299.648138293</v>
      </c>
      <c r="AJ620" s="379" t="n">
        <f aca="false">SUMPRODUCT(B620:AF620,$B$1012:$AF$1012)</f>
        <v>154873.490560053</v>
      </c>
      <c r="AK620" s="380" t="n">
        <f aca="false">XIRR(B620:AF620,$B$1:$AF$1)</f>
        <v>0.155214261441207</v>
      </c>
      <c r="AL620" s="381" t="n">
        <f aca="false">1-EXP(-(1/0.25)*(AI620/ABS($AI$1010)))</f>
        <v>0.979047007514252</v>
      </c>
    </row>
    <row r="621" customFormat="false" ht="12.75" hidden="false" customHeight="false" outlineLevel="0" collapsed="false">
      <c r="A621" s="371"/>
      <c r="B621" s="377" t="n">
        <f aca="false">+[1]data1cf!A621</f>
        <v>-185711.241626682</v>
      </c>
      <c r="C621" s="377" t="n">
        <f aca="false">+[1]data1cf!B621</f>
        <v>10234.442173504</v>
      </c>
      <c r="D621" s="377" t="n">
        <f aca="false">+[1]data1cf!C621</f>
        <v>45505.2315171881</v>
      </c>
      <c r="E621" s="377" t="n">
        <f aca="false">+[1]data1cf!D621</f>
        <v>45205.2839668706</v>
      </c>
      <c r="F621" s="377" t="n">
        <f aca="false">+[1]data1cf!E621</f>
        <v>27981.992712115</v>
      </c>
      <c r="G621" s="377" t="n">
        <f aca="false">+[1]data1cf!F621</f>
        <v>27759.8986769477</v>
      </c>
      <c r="H621" s="377" t="n">
        <f aca="false">+[1]data1cf!G621</f>
        <v>26862.2286366546</v>
      </c>
      <c r="I621" s="377" t="n">
        <f aca="false">+[1]data1cf!H621</f>
        <v>26318.7075866115</v>
      </c>
      <c r="J621" s="377" t="n">
        <f aca="false">+[1]data1cf!I621</f>
        <v>27132.02305926</v>
      </c>
      <c r="K621" s="377" t="n">
        <f aca="false">+[1]data1cf!J621</f>
        <v>27575.4189112062</v>
      </c>
      <c r="L621" s="377" t="n">
        <f aca="false">+[1]data1cf!K621</f>
        <v>28093.910915652</v>
      </c>
      <c r="M621" s="377" t="n">
        <f aca="false">+[1]data1cf!L621</f>
        <v>28723.0188958402</v>
      </c>
      <c r="N621" s="377" t="n">
        <f aca="false">+[1]data1cf!M621</f>
        <v>29392.4344157368</v>
      </c>
      <c r="O621" s="377" t="n">
        <f aca="false">+[1]data1cf!N621</f>
        <v>29789.1974711127</v>
      </c>
      <c r="P621" s="377" t="n">
        <f aca="false">+[1]data1cf!O621</f>
        <v>38670.7005443789</v>
      </c>
      <c r="Q621" s="377" t="n">
        <f aca="false">+[1]data1cf!P621</f>
        <v>47276.4144756851</v>
      </c>
      <c r="R621" s="377" t="n">
        <f aca="false">+[1]data1cf!Q621</f>
        <v>36614.9899121465</v>
      </c>
      <c r="S621" s="377" t="n">
        <f aca="false">+[1]data1cf!R621</f>
        <v>25524.0067229741</v>
      </c>
      <c r="T621" s="377" t="n">
        <f aca="false">+[1]data1cf!S621</f>
        <v>25279.9260778715</v>
      </c>
      <c r="U621" s="377" t="n">
        <f aca="false">+[1]data1cf!T621</f>
        <v>25010.8163844146</v>
      </c>
      <c r="V621" s="377" t="n">
        <f aca="false">+[1]data1cf!U621</f>
        <v>48062.0814733424</v>
      </c>
      <c r="W621" s="377" t="n">
        <f aca="false">+[1]data1cf!V621</f>
        <v>0</v>
      </c>
      <c r="X621" s="377" t="n">
        <f aca="false">+[1]data1cf!W621</f>
        <v>0</v>
      </c>
      <c r="Y621" s="377" t="n">
        <f aca="false">+[1]data1cf!X621</f>
        <v>0</v>
      </c>
      <c r="Z621" s="377" t="n">
        <f aca="false">+[1]data1cf!Y621</f>
        <v>0</v>
      </c>
      <c r="AA621" s="377" t="n">
        <f aca="false">+[1]data1cf!Z621</f>
        <v>0</v>
      </c>
      <c r="AB621" s="377" t="n">
        <f aca="false">+[1]data1cf!AA621</f>
        <v>0</v>
      </c>
      <c r="AC621" s="377" t="n">
        <f aca="false">+[1]data1cf!AB621</f>
        <v>0</v>
      </c>
      <c r="AD621" s="377" t="n">
        <f aca="false">+[1]data1cf!AC621</f>
        <v>0</v>
      </c>
      <c r="AE621" s="377" t="n">
        <f aca="false">+[1]data1cf!AD621</f>
        <v>0</v>
      </c>
      <c r="AF621" s="377" t="n">
        <f aca="false">+[1]data1cf!AE621</f>
        <v>0</v>
      </c>
      <c r="AG621" s="377"/>
      <c r="AH621" s="378" t="n">
        <f aca="false">XNPV(0.1,B621:AF621,$B$1:$AF$1)</f>
        <v>73582.6723063173</v>
      </c>
      <c r="AI621" s="378" t="n">
        <f aca="false">SUMPRODUCT(B621:AA621,$B$1010:$AA$1010)</f>
        <v>162281.694978957</v>
      </c>
      <c r="AJ621" s="379" t="n">
        <f aca="false">SUMPRODUCT(B621:AF621,$B$1012:$AF$1012)</f>
        <v>161830.794194028</v>
      </c>
      <c r="AK621" s="380" t="n">
        <f aca="false">XIRR(B621:AF621,$B$1:$AF$1)</f>
        <v>0.152773205384001</v>
      </c>
      <c r="AL621" s="381" t="n">
        <f aca="false">1-EXP(-(1/0.25)*(AI621/ABS($AI$1010)))</f>
        <v>0.982389498818038</v>
      </c>
    </row>
    <row r="622" customFormat="false" ht="12.75" hidden="false" customHeight="false" outlineLevel="0" collapsed="false">
      <c r="A622" s="371"/>
      <c r="B622" s="377" t="n">
        <f aca="false">+[1]data1cf!A622</f>
        <v>-193540.177567843</v>
      </c>
      <c r="C622" s="377" t="n">
        <f aca="false">+[1]data1cf!B622</f>
        <v>7884.05923235368</v>
      </c>
      <c r="D622" s="377" t="n">
        <f aca="false">+[1]data1cf!C622</f>
        <v>49413.0801673878</v>
      </c>
      <c r="E622" s="377" t="n">
        <f aca="false">+[1]data1cf!D622</f>
        <v>50544.4668078903</v>
      </c>
      <c r="F622" s="377" t="n">
        <f aca="false">+[1]data1cf!E622</f>
        <v>29244.1940058788</v>
      </c>
      <c r="G622" s="377" t="n">
        <f aca="false">+[1]data1cf!F622</f>
        <v>28932.9748519381</v>
      </c>
      <c r="H622" s="377" t="n">
        <f aca="false">+[1]data1cf!G622</f>
        <v>27923.8857734325</v>
      </c>
      <c r="I622" s="377" t="n">
        <f aca="false">+[1]data1cf!H622</f>
        <v>27286.8037922883</v>
      </c>
      <c r="J622" s="377" t="n">
        <f aca="false">+[1]data1cf!I622</f>
        <v>28063.463307752</v>
      </c>
      <c r="K622" s="377" t="n">
        <f aca="false">+[1]data1cf!J622</f>
        <v>28458.2757823064</v>
      </c>
      <c r="L622" s="377" t="n">
        <f aca="false">+[1]data1cf!K622</f>
        <v>28930.6555177314</v>
      </c>
      <c r="M622" s="377" t="n">
        <f aca="false">+[1]data1cf!L622</f>
        <v>29519.0448026211</v>
      </c>
      <c r="N622" s="377" t="n">
        <f aca="false">+[1]data1cf!M622</f>
        <v>30149.2584651369</v>
      </c>
      <c r="O622" s="377" t="n">
        <f aca="false">+[1]data1cf!N622</f>
        <v>30498.3184851869</v>
      </c>
      <c r="P622" s="377" t="n">
        <f aca="false">+[1]data1cf!O622</f>
        <v>39689.6742002585</v>
      </c>
      <c r="Q622" s="377" t="n">
        <f aca="false">+[1]data1cf!P622</f>
        <v>48619.4898542469</v>
      </c>
      <c r="R622" s="377" t="n">
        <f aca="false">+[1]data1cf!Q622</f>
        <v>37492.7611552418</v>
      </c>
      <c r="S622" s="377" t="n">
        <f aca="false">+[1]data1cf!R622</f>
        <v>25925.4855696728</v>
      </c>
      <c r="T622" s="377" t="n">
        <f aca="false">+[1]data1cf!S622</f>
        <v>25660.3086752271</v>
      </c>
      <c r="U622" s="377" t="n">
        <f aca="false">+[1]data1cf!T622</f>
        <v>25370.0800067435</v>
      </c>
      <c r="V622" s="377" t="n">
        <f aca="false">+[1]data1cf!U622</f>
        <v>49381.0507487458</v>
      </c>
      <c r="W622" s="377" t="n">
        <f aca="false">+[1]data1cf!V622</f>
        <v>0</v>
      </c>
      <c r="X622" s="377" t="n">
        <f aca="false">+[1]data1cf!W622</f>
        <v>0</v>
      </c>
      <c r="Y622" s="377" t="n">
        <f aca="false">+[1]data1cf!X622</f>
        <v>0</v>
      </c>
      <c r="Z622" s="377" t="n">
        <f aca="false">+[1]data1cf!Y622</f>
        <v>0</v>
      </c>
      <c r="AA622" s="377" t="n">
        <f aca="false">+[1]data1cf!Z622</f>
        <v>0</v>
      </c>
      <c r="AB622" s="377" t="n">
        <f aca="false">+[1]data1cf!AA622</f>
        <v>0</v>
      </c>
      <c r="AC622" s="377" t="n">
        <f aca="false">+[1]data1cf!AB622</f>
        <v>0</v>
      </c>
      <c r="AD622" s="377" t="n">
        <f aca="false">+[1]data1cf!AC622</f>
        <v>0</v>
      </c>
      <c r="AE622" s="377" t="n">
        <f aca="false">+[1]data1cf!AD622</f>
        <v>0</v>
      </c>
      <c r="AF622" s="377" t="n">
        <f aca="false">+[1]data1cf!AE622</f>
        <v>0</v>
      </c>
      <c r="AG622" s="377"/>
      <c r="AH622" s="378" t="n">
        <f aca="false">XNPV(0.1,B622:AF622,$B$1:$AF$1)</f>
        <v>76579.791832533</v>
      </c>
      <c r="AI622" s="378" t="n">
        <f aca="false">SUMPRODUCT(B622:AA622,$B$1010:$AA$1010)</f>
        <v>168318.752571761</v>
      </c>
      <c r="AJ622" s="379" t="n">
        <f aca="false">SUMPRODUCT(B622:AF622,$B$1012:$AF$1012)</f>
        <v>167853.440964618</v>
      </c>
      <c r="AK622" s="380" t="n">
        <f aca="false">XIRR(B622:AF622,$B$1:$AF$1)</f>
        <v>0.153113476029097</v>
      </c>
      <c r="AL622" s="381" t="n">
        <f aca="false">1-EXP(-(1/0.25)*(AI622/ABS($AI$1010)))</f>
        <v>0.98484651603667</v>
      </c>
    </row>
    <row r="623" customFormat="false" ht="12.75" hidden="false" customHeight="false" outlineLevel="0" collapsed="false">
      <c r="A623" s="371"/>
      <c r="B623" s="377" t="n">
        <f aca="false">+[1]data1cf!A623</f>
        <v>-175480.091823073</v>
      </c>
      <c r="C623" s="377" t="n">
        <f aca="false">+[1]data1cf!B623</f>
        <v>10152.0261549591</v>
      </c>
      <c r="D623" s="377" t="n">
        <f aca="false">+[1]data1cf!C623</f>
        <v>46171.3841249791</v>
      </c>
      <c r="E623" s="377" t="n">
        <f aca="false">+[1]data1cf!D623</f>
        <v>44633.9604915746</v>
      </c>
      <c r="F623" s="377" t="n">
        <f aca="false">+[1]data1cf!E623</f>
        <v>26332.5002886417</v>
      </c>
      <c r="G623" s="377" t="n">
        <f aca="false">+[1]data1cf!F623</f>
        <v>26226.8783319646</v>
      </c>
      <c r="H623" s="377" t="n">
        <f aca="false">+[1]data1cf!G623</f>
        <v>25474.8149078822</v>
      </c>
      <c r="I623" s="377" t="n">
        <f aca="false">+[1]data1cf!H623</f>
        <v>25053.56282377</v>
      </c>
      <c r="J623" s="377" t="n">
        <f aca="false">+[1]data1cf!I623</f>
        <v>25914.781688651</v>
      </c>
      <c r="K623" s="377" t="n">
        <f aca="false">+[1]data1cf!J623</f>
        <v>26421.668136994</v>
      </c>
      <c r="L623" s="377" t="n">
        <f aca="false">+[1]data1cf!K623</f>
        <v>27000.42139989</v>
      </c>
      <c r="M623" s="377" t="n">
        <f aca="false">+[1]data1cf!L623</f>
        <v>27682.7421122468</v>
      </c>
      <c r="N623" s="377" t="n">
        <f aca="false">+[1]data1cf!M623</f>
        <v>28403.3881031117</v>
      </c>
      <c r="O623" s="377" t="n">
        <f aca="false">+[1]data1cf!N623</f>
        <v>28862.4912905532</v>
      </c>
      <c r="P623" s="377" t="n">
        <f aca="false">+[1]data1cf!O623</f>
        <v>37339.0672039626</v>
      </c>
      <c r="Q623" s="377" t="n">
        <f aca="false">+[1]data1cf!P623</f>
        <v>45521.2327372119</v>
      </c>
      <c r="R623" s="377" t="n">
        <f aca="false">+[1]data1cf!Q623</f>
        <v>35467.8852290963</v>
      </c>
      <c r="S623" s="377" t="n">
        <f aca="false">+[1]data1cf!R623</f>
        <v>24999.3389706224</v>
      </c>
      <c r="T623" s="377" t="n">
        <f aca="false">+[1]data1cf!S623</f>
        <v>24782.8277026287</v>
      </c>
      <c r="U623" s="377" t="n">
        <f aca="false">+[1]data1cf!T623</f>
        <v>24541.3170850641</v>
      </c>
      <c r="V623" s="377" t="n">
        <f aca="false">+[1]data1cf!U623</f>
        <v>46338.4025028628</v>
      </c>
      <c r="W623" s="377" t="n">
        <f aca="false">+[1]data1cf!V623</f>
        <v>0</v>
      </c>
      <c r="X623" s="377" t="n">
        <f aca="false">+[1]data1cf!W623</f>
        <v>0</v>
      </c>
      <c r="Y623" s="377" t="n">
        <f aca="false">+[1]data1cf!X623</f>
        <v>0</v>
      </c>
      <c r="Z623" s="377" t="n">
        <f aca="false">+[1]data1cf!Y623</f>
        <v>0</v>
      </c>
      <c r="AA623" s="377" t="n">
        <f aca="false">+[1]data1cf!Z623</f>
        <v>0</v>
      </c>
      <c r="AB623" s="377" t="n">
        <f aca="false">+[1]data1cf!AA623</f>
        <v>0</v>
      </c>
      <c r="AC623" s="377" t="n">
        <f aca="false">+[1]data1cf!AB623</f>
        <v>0</v>
      </c>
      <c r="AD623" s="377" t="n">
        <f aca="false">+[1]data1cf!AC623</f>
        <v>0</v>
      </c>
      <c r="AE623" s="377" t="n">
        <f aca="false">+[1]data1cf!AD623</f>
        <v>0</v>
      </c>
      <c r="AF623" s="377" t="n">
        <f aca="false">+[1]data1cf!AE623</f>
        <v>0</v>
      </c>
      <c r="AG623" s="377"/>
      <c r="AH623" s="378" t="n">
        <f aca="false">XNPV(0.1,B623:AF623,$B$1:$AF$1)</f>
        <v>76380.3142474517</v>
      </c>
      <c r="AI623" s="378" t="n">
        <f aca="false">SUMPRODUCT(B623:AA623,$B$1010:$AA$1010)</f>
        <v>162048.239490104</v>
      </c>
      <c r="AJ623" s="379" t="n">
        <f aca="false">SUMPRODUCT(B623:AF623,$B$1012:$AF$1012)</f>
        <v>161612.598790771</v>
      </c>
      <c r="AK623" s="380" t="n">
        <f aca="false">XIRR(B623:AF623,$B$1:$AF$1)</f>
        <v>0.158132292940283</v>
      </c>
      <c r="AL623" s="381" t="n">
        <f aca="false">1-EXP(-(1/0.25)*(AI623/ABS($AI$1010)))</f>
        <v>0.982286869727791</v>
      </c>
    </row>
    <row r="624" customFormat="false" ht="12.75" hidden="false" customHeight="false" outlineLevel="0" collapsed="false">
      <c r="A624" s="371"/>
      <c r="B624" s="377" t="n">
        <f aca="false">+[1]data1cf!A624</f>
        <v>-152575.838982073</v>
      </c>
      <c r="C624" s="377" t="n">
        <f aca="false">+[1]data1cf!B624</f>
        <v>7058.39564630752</v>
      </c>
      <c r="D624" s="377" t="n">
        <f aca="false">+[1]data1cf!C624</f>
        <v>39551.9430983335</v>
      </c>
      <c r="E624" s="377" t="n">
        <f aca="false">+[1]data1cf!D624</f>
        <v>43132.2618242815</v>
      </c>
      <c r="F624" s="377" t="n">
        <f aca="false">+[1]data1cf!E624</f>
        <v>22639.817427794</v>
      </c>
      <c r="G624" s="377" t="n">
        <f aca="false">+[1]data1cf!F624</f>
        <v>22794.9389834163</v>
      </c>
      <c r="H624" s="377" t="n">
        <f aca="false">+[1]data1cf!G624</f>
        <v>22368.8419284165</v>
      </c>
      <c r="I624" s="377" t="n">
        <f aca="false">+[1]data1cf!H624</f>
        <v>22221.3107226062</v>
      </c>
      <c r="J624" s="377" t="n">
        <f aca="false">+[1]data1cf!I624</f>
        <v>23189.7698711987</v>
      </c>
      <c r="K624" s="377" t="n">
        <f aca="false">+[1]data1cf!J624</f>
        <v>23838.791338657</v>
      </c>
      <c r="L624" s="377" t="n">
        <f aca="false">+[1]data1cf!K624</f>
        <v>24552.4501719479</v>
      </c>
      <c r="M624" s="377" t="n">
        <f aca="false">+[1]data1cf!L624</f>
        <v>25353.8970720108</v>
      </c>
      <c r="N624" s="377" t="n">
        <f aca="false">+[1]data1cf!M624</f>
        <v>26189.2316054876</v>
      </c>
      <c r="O624" s="377" t="n">
        <f aca="false">+[1]data1cf!N624</f>
        <v>26787.8942925337</v>
      </c>
      <c r="P624" s="377" t="n">
        <f aca="false">+[1]data1cf!O624</f>
        <v>34357.9685683388</v>
      </c>
      <c r="Q624" s="377" t="n">
        <f aca="false">+[1]data1cf!P624</f>
        <v>41591.945502485</v>
      </c>
      <c r="R624" s="377" t="n">
        <f aca="false">+[1]data1cf!Q624</f>
        <v>32899.8868906874</v>
      </c>
      <c r="S624" s="377" t="n">
        <f aca="false">+[1]data1cf!R624</f>
        <v>23824.7766694094</v>
      </c>
      <c r="T624" s="377" t="n">
        <f aca="false">+[1]data1cf!S624</f>
        <v>23669.9843671323</v>
      </c>
      <c r="U624" s="377" t="n">
        <f aca="false">+[1]data1cf!T624</f>
        <v>23490.259201306</v>
      </c>
      <c r="V624" s="377" t="n">
        <f aca="false">+[1]data1cf!U624</f>
        <v>42479.6398305915</v>
      </c>
      <c r="W624" s="377" t="n">
        <f aca="false">+[1]data1cf!V624</f>
        <v>0</v>
      </c>
      <c r="X624" s="377" t="n">
        <f aca="false">+[1]data1cf!W624</f>
        <v>0</v>
      </c>
      <c r="Y624" s="377" t="n">
        <f aca="false">+[1]data1cf!X624</f>
        <v>0</v>
      </c>
      <c r="Z624" s="377" t="n">
        <f aca="false">+[1]data1cf!Y624</f>
        <v>0</v>
      </c>
      <c r="AA624" s="377" t="n">
        <f aca="false">+[1]data1cf!Z624</f>
        <v>0</v>
      </c>
      <c r="AB624" s="377" t="n">
        <f aca="false">+[1]data1cf!AA624</f>
        <v>0</v>
      </c>
      <c r="AC624" s="377" t="n">
        <f aca="false">+[1]data1cf!AB624</f>
        <v>0</v>
      </c>
      <c r="AD624" s="377" t="n">
        <f aca="false">+[1]data1cf!AC624</f>
        <v>0</v>
      </c>
      <c r="AE624" s="377" t="n">
        <f aca="false">+[1]data1cf!AD624</f>
        <v>0</v>
      </c>
      <c r="AF624" s="377" t="n">
        <f aca="false">+[1]data1cf!AE624</f>
        <v>0</v>
      </c>
      <c r="AG624" s="377"/>
      <c r="AH624" s="378" t="n">
        <f aca="false">XNPV(0.1,B624:AF624,$B$1:$AF$1)</f>
        <v>73130.064275706</v>
      </c>
      <c r="AI624" s="378" t="n">
        <f aca="false">SUMPRODUCT(B624:AA624,$B$1010:$AA$1010)</f>
        <v>151273.693323044</v>
      </c>
      <c r="AJ624" s="379" t="n">
        <f aca="false">SUMPRODUCT(B624:AF624,$B$1012:$AF$1012)</f>
        <v>150874.913268655</v>
      </c>
      <c r="AK624" s="380" t="n">
        <f aca="false">XIRR(B624:AF624,$B$1:$AF$1)</f>
        <v>0.16231570652433</v>
      </c>
      <c r="AL624" s="381" t="n">
        <f aca="false">1-EXP(-(1/0.25)*(AI624/ABS($AI$1010)))</f>
        <v>0.976838551578684</v>
      </c>
    </row>
    <row r="625" customFormat="false" ht="12.75" hidden="false" customHeight="false" outlineLevel="0" collapsed="false">
      <c r="A625" s="371"/>
      <c r="B625" s="377" t="n">
        <f aca="false">+[1]data1cf!A625</f>
        <v>-190899.356882</v>
      </c>
      <c r="C625" s="377" t="n">
        <f aca="false">+[1]data1cf!B625</f>
        <v>5631.59730628817</v>
      </c>
      <c r="D625" s="377" t="n">
        <f aca="false">+[1]data1cf!C625</f>
        <v>50776.8590618825</v>
      </c>
      <c r="E625" s="377" t="n">
        <f aca="false">+[1]data1cf!D625</f>
        <v>50198.5731414373</v>
      </c>
      <c r="F625" s="377" t="n">
        <f aca="false">+[1]data1cf!E625</f>
        <v>28818.4340671949</v>
      </c>
      <c r="G625" s="377" t="n">
        <f aca="false">+[1]data1cf!F625</f>
        <v>28537.2781886538</v>
      </c>
      <c r="H625" s="377" t="n">
        <f aca="false">+[1]data1cf!G625</f>
        <v>27565.7724679785</v>
      </c>
      <c r="I625" s="377" t="n">
        <f aca="false">+[1]data1cf!H625</f>
        <v>26960.2500300591</v>
      </c>
      <c r="J625" s="377" t="n">
        <f aca="false">+[1]data1cf!I625</f>
        <v>27749.2741645107</v>
      </c>
      <c r="K625" s="377" t="n">
        <f aca="false">+[1]data1cf!J625</f>
        <v>28160.4745606126</v>
      </c>
      <c r="L625" s="377" t="n">
        <f aca="false">+[1]data1cf!K625</f>
        <v>28648.4086746679</v>
      </c>
      <c r="M625" s="377" t="n">
        <f aca="false">+[1]data1cf!L625</f>
        <v>29250.5330026916</v>
      </c>
      <c r="N625" s="377" t="n">
        <f aca="false">+[1]data1cf!M625</f>
        <v>29893.9700555471</v>
      </c>
      <c r="O625" s="377" t="n">
        <f aca="false">+[1]data1cf!N625</f>
        <v>30259.1210442055</v>
      </c>
      <c r="P625" s="377" t="n">
        <f aca="false">+[1]data1cf!O625</f>
        <v>39345.9586903859</v>
      </c>
      <c r="Q625" s="377" t="n">
        <f aca="false">+[1]data1cf!P625</f>
        <v>48166.449841018</v>
      </c>
      <c r="R625" s="377" t="n">
        <f aca="false">+[1]data1cf!Q625</f>
        <v>37196.6753942104</v>
      </c>
      <c r="S625" s="377" t="n">
        <f aca="false">+[1]data1cf!R625</f>
        <v>25790.0605705083</v>
      </c>
      <c r="T625" s="377" t="n">
        <f aca="false">+[1]data1cf!S625</f>
        <v>25531.9997659218</v>
      </c>
      <c r="U625" s="377" t="n">
        <f aca="false">+[1]data1cf!T625</f>
        <v>25248.8948530204</v>
      </c>
      <c r="V625" s="377" t="n">
        <f aca="false">+[1]data1cf!U625</f>
        <v>48936.1420954302</v>
      </c>
      <c r="W625" s="377" t="n">
        <f aca="false">+[1]data1cf!V625</f>
        <v>0</v>
      </c>
      <c r="X625" s="377" t="n">
        <f aca="false">+[1]data1cf!W625</f>
        <v>0</v>
      </c>
      <c r="Y625" s="377" t="n">
        <f aca="false">+[1]data1cf!X625</f>
        <v>0</v>
      </c>
      <c r="Z625" s="377" t="n">
        <f aca="false">+[1]data1cf!Y625</f>
        <v>0</v>
      </c>
      <c r="AA625" s="377" t="n">
        <f aca="false">+[1]data1cf!Z625</f>
        <v>0</v>
      </c>
      <c r="AB625" s="377" t="n">
        <f aca="false">+[1]data1cf!AA625</f>
        <v>0</v>
      </c>
      <c r="AC625" s="377" t="n">
        <f aca="false">+[1]data1cf!AB625</f>
        <v>0</v>
      </c>
      <c r="AD625" s="377" t="n">
        <f aca="false">+[1]data1cf!AC625</f>
        <v>0</v>
      </c>
      <c r="AE625" s="377" t="n">
        <f aca="false">+[1]data1cf!AD625</f>
        <v>0</v>
      </c>
      <c r="AF625" s="377" t="n">
        <f aca="false">+[1]data1cf!AE625</f>
        <v>0</v>
      </c>
      <c r="AG625" s="377"/>
      <c r="AH625" s="378" t="n">
        <f aca="false">XNPV(0.1,B625:AF625,$B$1:$AF$1)</f>
        <v>76109.2419590582</v>
      </c>
      <c r="AI625" s="378" t="n">
        <f aca="false">SUMPRODUCT(B625:AA625,$B$1010:$AA$1010)</f>
        <v>167043.259506233</v>
      </c>
      <c r="AJ625" s="379" t="n">
        <f aca="false">SUMPRODUCT(B625:AF625,$B$1012:$AF$1012)</f>
        <v>166581.959358271</v>
      </c>
      <c r="AK625" s="380" t="n">
        <f aca="false">XIRR(B625:AF625,$B$1:$AF$1)</f>
        <v>0.153302537641425</v>
      </c>
      <c r="AL625" s="381" t="n">
        <f aca="false">1-EXP(-(1/0.25)*(AI625/ABS($AI$1010)))</f>
        <v>0.984357711765698</v>
      </c>
    </row>
    <row r="626" customFormat="false" ht="12.75" hidden="false" customHeight="false" outlineLevel="0" collapsed="false">
      <c r="A626" s="371"/>
      <c r="B626" s="377" t="n">
        <f aca="false">+[1]data1cf!A626</f>
        <v>-177044.996272696</v>
      </c>
      <c r="C626" s="377" t="n">
        <f aca="false">+[1]data1cf!B626</f>
        <v>7655.82353917001</v>
      </c>
      <c r="D626" s="377" t="n">
        <f aca="false">+[1]data1cf!C626</f>
        <v>44743.2270239868</v>
      </c>
      <c r="E626" s="377" t="n">
        <f aca="false">+[1]data1cf!D626</f>
        <v>45048.1153746889</v>
      </c>
      <c r="F626" s="377" t="n">
        <f aca="false">+[1]data1cf!E626</f>
        <v>26584.7982299936</v>
      </c>
      <c r="G626" s="377" t="n">
        <f aca="false">+[1]data1cf!F626</f>
        <v>26461.3612987157</v>
      </c>
      <c r="H626" s="377" t="n">
        <f aca="false">+[1]data1cf!G626</f>
        <v>25687.0266298588</v>
      </c>
      <c r="I626" s="377" t="n">
        <f aca="false">+[1]data1cf!H626</f>
        <v>25247.0729088329</v>
      </c>
      <c r="J626" s="377" t="n">
        <f aca="false">+[1]data1cf!I626</f>
        <v>26100.9647153581</v>
      </c>
      <c r="K626" s="377" t="n">
        <f aca="false">+[1]data1cf!J626</f>
        <v>26598.1399661607</v>
      </c>
      <c r="L626" s="377" t="n">
        <f aca="false">+[1]data1cf!K626</f>
        <v>27167.6759745644</v>
      </c>
      <c r="M626" s="377" t="n">
        <f aca="false">+[1]data1cf!L626</f>
        <v>27841.85753903</v>
      </c>
      <c r="N626" s="377" t="n">
        <f aca="false">+[1]data1cf!M626</f>
        <v>28554.6675785587</v>
      </c>
      <c r="O626" s="377" t="n">
        <f aca="false">+[1]data1cf!N626</f>
        <v>29004.2355376112</v>
      </c>
      <c r="P626" s="377" t="n">
        <f aca="false">+[1]data1cf!O626</f>
        <v>37542.7470424641</v>
      </c>
      <c r="Q626" s="377" t="n">
        <f aca="false">+[1]data1cf!P626</f>
        <v>45789.6963767009</v>
      </c>
      <c r="R626" s="377" t="n">
        <f aca="false">+[1]data1cf!Q626</f>
        <v>35643.3405060833</v>
      </c>
      <c r="S626" s="377" t="n">
        <f aca="false">+[1]data1cf!R626</f>
        <v>25079.5894718847</v>
      </c>
      <c r="T626" s="377" t="n">
        <f aca="false">+[1]data1cf!S626</f>
        <v>24858.8613326947</v>
      </c>
      <c r="U626" s="377" t="n">
        <f aca="false">+[1]data1cf!T626</f>
        <v>24613.1293013596</v>
      </c>
      <c r="V626" s="377" t="n">
        <f aca="false">+[1]data1cf!U626</f>
        <v>46602.0476397636</v>
      </c>
      <c r="W626" s="377" t="n">
        <f aca="false">+[1]data1cf!V626</f>
        <v>0</v>
      </c>
      <c r="X626" s="377" t="n">
        <f aca="false">+[1]data1cf!W626</f>
        <v>0</v>
      </c>
      <c r="Y626" s="377" t="n">
        <f aca="false">+[1]data1cf!X626</f>
        <v>0</v>
      </c>
      <c r="Z626" s="377" t="n">
        <f aca="false">+[1]data1cf!Y626</f>
        <v>0</v>
      </c>
      <c r="AA626" s="377" t="n">
        <f aca="false">+[1]data1cf!Z626</f>
        <v>0</v>
      </c>
      <c r="AB626" s="377" t="n">
        <f aca="false">+[1]data1cf!AA626</f>
        <v>0</v>
      </c>
      <c r="AC626" s="377" t="n">
        <f aca="false">+[1]data1cf!AB626</f>
        <v>0</v>
      </c>
      <c r="AD626" s="377" t="n">
        <f aca="false">+[1]data1cf!AC626</f>
        <v>0</v>
      </c>
      <c r="AE626" s="377" t="n">
        <f aca="false">+[1]data1cf!AD626</f>
        <v>0</v>
      </c>
      <c r="AF626" s="377" t="n">
        <f aca="false">+[1]data1cf!AE626</f>
        <v>0</v>
      </c>
      <c r="AG626" s="377"/>
      <c r="AH626" s="378" t="n">
        <f aca="false">XNPV(0.1,B626:AF626,$B$1:$AF$1)</f>
        <v>72821.3065686442</v>
      </c>
      <c r="AI626" s="378" t="n">
        <f aca="false">SUMPRODUCT(B626:AA626,$B$1010:$AA$1010)</f>
        <v>158786.071291865</v>
      </c>
      <c r="AJ626" s="379" t="n">
        <f aca="false">SUMPRODUCT(B626:AF626,$B$1012:$AF$1012)</f>
        <v>158348.689050623</v>
      </c>
      <c r="AK626" s="380" t="n">
        <f aca="false">XIRR(B626:AF626,$B$1:$AF$1)</f>
        <v>0.154288565703264</v>
      </c>
      <c r="AL626" s="381" t="n">
        <f aca="false">1-EXP(-(1/0.25)*(AI626/ABS($AI$1010)))</f>
        <v>0.980788617700811</v>
      </c>
    </row>
    <row r="627" customFormat="false" ht="12.75" hidden="false" customHeight="false" outlineLevel="0" collapsed="false">
      <c r="A627" s="371"/>
      <c r="B627" s="377" t="n">
        <f aca="false">+[1]data1cf!A627</f>
        <v>-196863.492377197</v>
      </c>
      <c r="C627" s="377" t="n">
        <f aca="false">+[1]data1cf!B627</f>
        <v>6072.7189555612</v>
      </c>
      <c r="D627" s="377" t="n">
        <f aca="false">+[1]data1cf!C627</f>
        <v>48103.2282413802</v>
      </c>
      <c r="E627" s="377" t="n">
        <f aca="false">+[1]data1cf!D627</f>
        <v>49317.6596256202</v>
      </c>
      <c r="F627" s="377" t="n">
        <f aca="false">+[1]data1cf!E627</f>
        <v>29779.9874117101</v>
      </c>
      <c r="G627" s="377" t="n">
        <f aca="false">+[1]data1cf!F627</f>
        <v>29430.9354246322</v>
      </c>
      <c r="H627" s="377" t="n">
        <f aca="false">+[1]data1cf!G627</f>
        <v>28374.5499392434</v>
      </c>
      <c r="I627" s="377" t="n">
        <f aca="false">+[1]data1cf!H627</f>
        <v>27697.7521614388</v>
      </c>
      <c r="J627" s="377" t="n">
        <f aca="false">+[1]data1cf!I627</f>
        <v>28458.8515437913</v>
      </c>
      <c r="K627" s="377" t="n">
        <f aca="false">+[1]data1cf!J627</f>
        <v>28833.0407997133</v>
      </c>
      <c r="L627" s="377" t="n">
        <f aca="false">+[1]data1cf!K627</f>
        <v>29285.8462803887</v>
      </c>
      <c r="M627" s="377" t="n">
        <f aca="false">+[1]data1cf!L627</f>
        <v>29856.9508353843</v>
      </c>
      <c r="N627" s="377" t="n">
        <f aca="false">+[1]data1cf!M627</f>
        <v>30470.5236524304</v>
      </c>
      <c r="O627" s="377" t="n">
        <f aca="false">+[1]data1cf!N627</f>
        <v>30799.3341513524</v>
      </c>
      <c r="P627" s="377" t="n">
        <f aca="false">+[1]data1cf!O627</f>
        <v>40122.2196018783</v>
      </c>
      <c r="Q627" s="377" t="n">
        <f aca="false">+[1]data1cf!P627</f>
        <v>49189.6136014838</v>
      </c>
      <c r="R627" s="377" t="n">
        <f aca="false">+[1]data1cf!Q627</f>
        <v>37865.3673680562</v>
      </c>
      <c r="S627" s="377" t="n">
        <f aca="false">+[1]data1cf!R627</f>
        <v>26095.9098274396</v>
      </c>
      <c r="T627" s="377" t="n">
        <f aca="false">+[1]data1cf!S627</f>
        <v>25821.7777597252</v>
      </c>
      <c r="U627" s="377" t="n">
        <f aca="false">+[1]data1cf!T627</f>
        <v>25522.5842711188</v>
      </c>
      <c r="V627" s="377" t="n">
        <f aca="false">+[1]data1cf!U627</f>
        <v>49940.9416661033</v>
      </c>
      <c r="W627" s="377" t="n">
        <f aca="false">+[1]data1cf!V627</f>
        <v>0</v>
      </c>
      <c r="X627" s="377" t="n">
        <f aca="false">+[1]data1cf!W627</f>
        <v>0</v>
      </c>
      <c r="Y627" s="377" t="n">
        <f aca="false">+[1]data1cf!X627</f>
        <v>0</v>
      </c>
      <c r="Z627" s="377" t="n">
        <f aca="false">+[1]data1cf!Y627</f>
        <v>0</v>
      </c>
      <c r="AA627" s="377" t="n">
        <f aca="false">+[1]data1cf!Z627</f>
        <v>0</v>
      </c>
      <c r="AB627" s="377" t="n">
        <f aca="false">+[1]data1cf!AA627</f>
        <v>0</v>
      </c>
      <c r="AC627" s="377" t="n">
        <f aca="false">+[1]data1cf!AB627</f>
        <v>0</v>
      </c>
      <c r="AD627" s="377" t="n">
        <f aca="false">+[1]data1cf!AC627</f>
        <v>0</v>
      </c>
      <c r="AE627" s="377" t="n">
        <f aca="false">+[1]data1cf!AD627</f>
        <v>0</v>
      </c>
      <c r="AF627" s="377" t="n">
        <f aca="false">+[1]data1cf!AE627</f>
        <v>0</v>
      </c>
      <c r="AG627" s="377"/>
      <c r="AH627" s="378" t="n">
        <f aca="false">XNPV(0.1,B627:AF627,$B$1:$AF$1)</f>
        <v>72035.7148732284</v>
      </c>
      <c r="AI627" s="378" t="n">
        <f aca="false">SUMPRODUCT(B627:AA627,$B$1010:$AA$1010)</f>
        <v>164462.073259388</v>
      </c>
      <c r="AJ627" s="379" t="n">
        <f aca="false">SUMPRODUCT(B627:AF627,$B$1012:$AF$1012)</f>
        <v>163992.906305233</v>
      </c>
      <c r="AK627" s="380" t="n">
        <f aca="false">XIRR(B627:AF627,$B$1:$AF$1)</f>
        <v>0.148583890430001</v>
      </c>
      <c r="AL627" s="381" t="n">
        <f aca="false">1-EXP(-(1/0.25)*(AI627/ABS($AI$1010)))</f>
        <v>0.983319758982561</v>
      </c>
    </row>
    <row r="628" customFormat="false" ht="12.75" hidden="false" customHeight="false" outlineLevel="0" collapsed="false">
      <c r="A628" s="371"/>
      <c r="B628" s="377" t="n">
        <f aca="false">+[1]data1cf!A628</f>
        <v>-182241.241317293</v>
      </c>
      <c r="C628" s="377" t="n">
        <f aca="false">+[1]data1cf!B628</f>
        <v>5886.3692315582</v>
      </c>
      <c r="D628" s="377" t="n">
        <f aca="false">+[1]data1cf!C628</f>
        <v>44882.2849438694</v>
      </c>
      <c r="E628" s="377" t="n">
        <f aca="false">+[1]data1cf!D628</f>
        <v>47733.5013362335</v>
      </c>
      <c r="F628" s="377" t="n">
        <f aca="false">+[1]data1cf!E628</f>
        <v>27422.5502907199</v>
      </c>
      <c r="G628" s="377" t="n">
        <f aca="false">+[1]data1cf!F628</f>
        <v>27239.9589660156</v>
      </c>
      <c r="H628" s="377" t="n">
        <f aca="false">+[1]data1cf!G628</f>
        <v>26391.6729160851</v>
      </c>
      <c r="I628" s="377" t="n">
        <f aca="false">+[1]data1cf!H628</f>
        <v>25889.6206508564</v>
      </c>
      <c r="J628" s="377" t="n">
        <f aca="false">+[1]data1cf!I628</f>
        <v>26719.1830545985</v>
      </c>
      <c r="K628" s="377" t="n">
        <f aca="false">+[1]data1cf!J628</f>
        <v>27184.1123991989</v>
      </c>
      <c r="L628" s="377" t="n">
        <f aca="false">+[1]data1cf!K628</f>
        <v>27723.0426329231</v>
      </c>
      <c r="M628" s="377" t="n">
        <f aca="false">+[1]data1cf!L628</f>
        <v>28370.1982617755</v>
      </c>
      <c r="N628" s="377" t="n">
        <f aca="false">+[1]data1cf!M628</f>
        <v>29056.9891259417</v>
      </c>
      <c r="O628" s="377" t="n">
        <f aca="false">+[1]data1cf!N628</f>
        <v>29474.8954820909</v>
      </c>
      <c r="P628" s="377" t="n">
        <f aca="false">+[1]data1cf!O628</f>
        <v>38219.0633196353</v>
      </c>
      <c r="Q628" s="377" t="n">
        <f aca="false">+[1]data1cf!P628</f>
        <v>46681.1264296252</v>
      </c>
      <c r="R628" s="377" t="n">
        <f aca="false">+[1]data1cf!Q628</f>
        <v>36225.9374907185</v>
      </c>
      <c r="S628" s="377" t="n">
        <f aca="false">+[1]data1cf!R628</f>
        <v>25346.0602264479</v>
      </c>
      <c r="T628" s="377" t="n">
        <f aca="false">+[1]data1cf!S628</f>
        <v>25111.33002083</v>
      </c>
      <c r="U628" s="377" t="n">
        <f aca="false">+[1]data1cf!T628</f>
        <v>24851.5808395074</v>
      </c>
      <c r="V628" s="377" t="n">
        <f aca="false">+[1]data1cf!U628</f>
        <v>47477.4779169815</v>
      </c>
      <c r="W628" s="377" t="n">
        <f aca="false">+[1]data1cf!V628</f>
        <v>0</v>
      </c>
      <c r="X628" s="377" t="n">
        <f aca="false">+[1]data1cf!W628</f>
        <v>0</v>
      </c>
      <c r="Y628" s="377" t="n">
        <f aca="false">+[1]data1cf!X628</f>
        <v>0</v>
      </c>
      <c r="Z628" s="377" t="n">
        <f aca="false">+[1]data1cf!Y628</f>
        <v>0</v>
      </c>
      <c r="AA628" s="377" t="n">
        <f aca="false">+[1]data1cf!Z628</f>
        <v>0</v>
      </c>
      <c r="AB628" s="377" t="n">
        <f aca="false">+[1]data1cf!AA628</f>
        <v>0</v>
      </c>
      <c r="AC628" s="377" t="n">
        <f aca="false">+[1]data1cf!AB628</f>
        <v>0</v>
      </c>
      <c r="AD628" s="377" t="n">
        <f aca="false">+[1]data1cf!AC628</f>
        <v>0</v>
      </c>
      <c r="AE628" s="377" t="n">
        <f aca="false">+[1]data1cf!AD628</f>
        <v>0</v>
      </c>
      <c r="AF628" s="377" t="n">
        <f aca="false">+[1]data1cf!AE628</f>
        <v>0</v>
      </c>
      <c r="AG628" s="377"/>
      <c r="AH628" s="378" t="n">
        <f aca="false">XNPV(0.1,B628:AF628,$B$1:$AF$1)</f>
        <v>71947.3048917109</v>
      </c>
      <c r="AI628" s="378" t="n">
        <f aca="false">SUMPRODUCT(B628:AA628,$B$1010:$AA$1010)</f>
        <v>159653.938859914</v>
      </c>
      <c r="AJ628" s="379" t="n">
        <f aca="false">SUMPRODUCT(B628:AF628,$B$1012:$AF$1012)</f>
        <v>159208.016205332</v>
      </c>
      <c r="AK628" s="380" t="n">
        <f aca="false">XIRR(B628:AF628,$B$1:$AF$1)</f>
        <v>0.1519951710023</v>
      </c>
      <c r="AL628" s="381" t="n">
        <f aca="false">1-EXP(-(1/0.25)*(AI628/ABS($AI$1010)))</f>
        <v>0.981199163917584</v>
      </c>
    </row>
    <row r="629" customFormat="false" ht="12.75" hidden="false" customHeight="false" outlineLevel="0" collapsed="false">
      <c r="A629" s="371"/>
      <c r="B629" s="377" t="n">
        <f aca="false">+[1]data1cf!A629</f>
        <v>-161770.101369753</v>
      </c>
      <c r="C629" s="377" t="n">
        <f aca="false">+[1]data1cf!B629</f>
        <v>8374.27768343776</v>
      </c>
      <c r="D629" s="377" t="n">
        <f aca="false">+[1]data1cf!C629</f>
        <v>41838.2304353744</v>
      </c>
      <c r="E629" s="377" t="n">
        <f aca="false">+[1]data1cf!D629</f>
        <v>40652.3255317145</v>
      </c>
      <c r="F629" s="377" t="n">
        <f aca="false">+[1]data1cf!E629</f>
        <v>24122.14018125</v>
      </c>
      <c r="G629" s="377" t="n">
        <f aca="false">+[1]data1cf!F629</f>
        <v>24172.5936525384</v>
      </c>
      <c r="H629" s="377" t="n">
        <f aca="false">+[1]data1cf!G629</f>
        <v>23615.6466480682</v>
      </c>
      <c r="I629" s="377" t="n">
        <f aca="false">+[1]data1cf!H629</f>
        <v>23358.2379625791</v>
      </c>
      <c r="J629" s="377" t="n">
        <f aca="false">+[1]data1cf!I629</f>
        <v>24283.6485422522</v>
      </c>
      <c r="K629" s="377" t="n">
        <f aca="false">+[1]data1cf!J629</f>
        <v>24875.6139394122</v>
      </c>
      <c r="L629" s="377" t="n">
        <f aca="false">+[1]data1cf!K629</f>
        <v>25535.118759456</v>
      </c>
      <c r="M629" s="377" t="n">
        <f aca="false">+[1]data1cf!L629</f>
        <v>26288.745831707</v>
      </c>
      <c r="N629" s="377" t="n">
        <f aca="false">+[1]data1cf!M629</f>
        <v>27078.0419040755</v>
      </c>
      <c r="O629" s="377" t="n">
        <f aca="false">+[1]data1cf!N629</f>
        <v>27620.6823900498</v>
      </c>
      <c r="P629" s="377" t="n">
        <f aca="false">+[1]data1cf!O629</f>
        <v>35554.6460260036</v>
      </c>
      <c r="Q629" s="377" t="n">
        <f aca="false">+[1]data1cf!P629</f>
        <v>43169.2463681117</v>
      </c>
      <c r="R629" s="377" t="n">
        <f aca="false">+[1]data1cf!Q629</f>
        <v>33930.7369558855</v>
      </c>
      <c r="S629" s="377" t="n">
        <f aca="false">+[1]data1cf!R629</f>
        <v>24296.2713766586</v>
      </c>
      <c r="T629" s="377" t="n">
        <f aca="false">+[1]data1cf!S629</f>
        <v>24116.7037468896</v>
      </c>
      <c r="U629" s="377" t="n">
        <f aca="false">+[1]data1cf!T629</f>
        <v>23912.1765646445</v>
      </c>
      <c r="V629" s="377" t="n">
        <f aca="false">+[1]data1cf!U629</f>
        <v>44028.6306117768</v>
      </c>
      <c r="W629" s="377" t="n">
        <f aca="false">+[1]data1cf!V629</f>
        <v>0</v>
      </c>
      <c r="X629" s="377" t="n">
        <f aca="false">+[1]data1cf!W629</f>
        <v>0</v>
      </c>
      <c r="Y629" s="377" t="n">
        <f aca="false">+[1]data1cf!X629</f>
        <v>0</v>
      </c>
      <c r="Z629" s="377" t="n">
        <f aca="false">+[1]data1cf!Y629</f>
        <v>0</v>
      </c>
      <c r="AA629" s="377" t="n">
        <f aca="false">+[1]data1cf!Z629</f>
        <v>0</v>
      </c>
      <c r="AB629" s="377" t="n">
        <f aca="false">+[1]data1cf!AA629</f>
        <v>0</v>
      </c>
      <c r="AC629" s="377" t="n">
        <f aca="false">+[1]data1cf!AB629</f>
        <v>0</v>
      </c>
      <c r="AD629" s="377" t="n">
        <f aca="false">+[1]data1cf!AC629</f>
        <v>0</v>
      </c>
      <c r="AE629" s="377" t="n">
        <f aca="false">+[1]data1cf!AD629</f>
        <v>0</v>
      </c>
      <c r="AF629" s="377" t="n">
        <f aca="false">+[1]data1cf!AE629</f>
        <v>0</v>
      </c>
      <c r="AG629" s="377"/>
      <c r="AH629" s="378" t="n">
        <f aca="false">XNPV(0.1,B629:AF629,$B$1:$AF$1)</f>
        <v>71880.1267092638</v>
      </c>
      <c r="AI629" s="378" t="n">
        <f aca="false">SUMPRODUCT(B629:AA629,$B$1010:$AA$1010)</f>
        <v>152710.017484718</v>
      </c>
      <c r="AJ629" s="379" t="n">
        <f aca="false">SUMPRODUCT(B629:AF629,$B$1012:$AF$1012)</f>
        <v>152297.714530047</v>
      </c>
      <c r="AK629" s="380" t="n">
        <f aca="false">XIRR(B629:AF629,$B$1:$AF$1)</f>
        <v>0.158079445975877</v>
      </c>
      <c r="AL629" s="381" t="n">
        <f aca="false">1-EXP(-(1/0.25)*(AI629/ABS($AI$1010)))</f>
        <v>0.977651963255595</v>
      </c>
    </row>
    <row r="630" customFormat="false" ht="12.75" hidden="false" customHeight="false" outlineLevel="0" collapsed="false">
      <c r="A630" s="371"/>
      <c r="B630" s="377" t="n">
        <f aca="false">+[1]data1cf!A630</f>
        <v>-182328.814378221</v>
      </c>
      <c r="C630" s="377" t="n">
        <f aca="false">+[1]data1cf!B630</f>
        <v>7524.11633738264</v>
      </c>
      <c r="D630" s="377" t="n">
        <f aca="false">+[1]data1cf!C630</f>
        <v>45083.5295845601</v>
      </c>
      <c r="E630" s="377" t="n">
        <f aca="false">+[1]data1cf!D630</f>
        <v>45368.9165032539</v>
      </c>
      <c r="F630" s="377" t="n">
        <f aca="false">+[1]data1cf!E630</f>
        <v>27436.6690460187</v>
      </c>
      <c r="G630" s="377" t="n">
        <f aca="false">+[1]data1cf!F630</f>
        <v>27253.0807838613</v>
      </c>
      <c r="H630" s="377" t="n">
        <f aca="false">+[1]data1cf!G630</f>
        <v>26403.5484207289</v>
      </c>
      <c r="I630" s="377" t="n">
        <f aca="false">+[1]data1cf!H630</f>
        <v>25900.4495998529</v>
      </c>
      <c r="J630" s="377" t="n">
        <f aca="false">+[1]data1cf!I630</f>
        <v>26729.6019766904</v>
      </c>
      <c r="K630" s="377" t="n">
        <f aca="false">+[1]data1cf!J630</f>
        <v>27193.9878764213</v>
      </c>
      <c r="L630" s="377" t="n">
        <f aca="false">+[1]data1cf!K630</f>
        <v>27732.4023066477</v>
      </c>
      <c r="M630" s="377" t="n">
        <f aca="false">+[1]data1cf!L630</f>
        <v>28379.1024635416</v>
      </c>
      <c r="N630" s="377" t="n">
        <f aca="false">+[1]data1cf!M630</f>
        <v>29065.4548228242</v>
      </c>
      <c r="O630" s="377" t="n">
        <f aca="false">+[1]data1cf!N630</f>
        <v>29482.8275814512</v>
      </c>
      <c r="P630" s="377" t="n">
        <f aca="false">+[1]data1cf!O630</f>
        <v>38230.4613745844</v>
      </c>
      <c r="Q630" s="377" t="n">
        <f aca="false">+[1]data1cf!P630</f>
        <v>46696.1498278038</v>
      </c>
      <c r="R630" s="377" t="n">
        <f aca="false">+[1]data1cf!Q630</f>
        <v>36235.7560810264</v>
      </c>
      <c r="S630" s="377" t="n">
        <f aca="false">+[1]data1cf!R630</f>
        <v>25350.5510961865</v>
      </c>
      <c r="T630" s="377" t="n">
        <f aca="false">+[1]data1cf!S630</f>
        <v>25115.5849117403</v>
      </c>
      <c r="U630" s="377" t="n">
        <f aca="false">+[1]data1cf!T630</f>
        <v>24855.5994973843</v>
      </c>
      <c r="V630" s="377" t="n">
        <f aca="false">+[1]data1cf!U630</f>
        <v>47492.2316686513</v>
      </c>
      <c r="W630" s="377" t="n">
        <f aca="false">+[1]data1cf!V630</f>
        <v>0</v>
      </c>
      <c r="X630" s="377" t="n">
        <f aca="false">+[1]data1cf!W630</f>
        <v>0</v>
      </c>
      <c r="Y630" s="377" t="n">
        <f aca="false">+[1]data1cf!X630</f>
        <v>0</v>
      </c>
      <c r="Z630" s="377" t="n">
        <f aca="false">+[1]data1cf!Y630</f>
        <v>0</v>
      </c>
      <c r="AA630" s="377" t="n">
        <f aca="false">+[1]data1cf!Z630</f>
        <v>0</v>
      </c>
      <c r="AB630" s="377" t="n">
        <f aca="false">+[1]data1cf!AA630</f>
        <v>0</v>
      </c>
      <c r="AC630" s="377" t="n">
        <f aca="false">+[1]data1cf!AB630</f>
        <v>0</v>
      </c>
      <c r="AD630" s="377" t="n">
        <f aca="false">+[1]data1cf!AC630</f>
        <v>0</v>
      </c>
      <c r="AE630" s="377" t="n">
        <f aca="false">+[1]data1cf!AD630</f>
        <v>0</v>
      </c>
      <c r="AF630" s="377" t="n">
        <f aca="false">+[1]data1cf!AE630</f>
        <v>0</v>
      </c>
      <c r="AG630" s="377"/>
      <c r="AH630" s="378" t="n">
        <f aca="false">XNPV(0.1,B630:AF630,$B$1:$AF$1)</f>
        <v>71802.8069715959</v>
      </c>
      <c r="AI630" s="378" t="n">
        <f aca="false">SUMPRODUCT(B630:AA630,$B$1010:$AA$1010)</f>
        <v>159378.954499805</v>
      </c>
      <c r="AJ630" s="379" t="n">
        <f aca="false">SUMPRODUCT(B630:AF630,$B$1012:$AF$1012)</f>
        <v>158933.520985249</v>
      </c>
      <c r="AK630" s="380" t="n">
        <f aca="false">XIRR(B630:AF630,$B$1:$AF$1)</f>
        <v>0.151978416151232</v>
      </c>
      <c r="AL630" s="381" t="n">
        <f aca="false">1-EXP(-(1/0.25)*(AI630/ABS($AI$1010)))</f>
        <v>0.981070040644462</v>
      </c>
    </row>
    <row r="631" customFormat="false" ht="12.75" hidden="false" customHeight="false" outlineLevel="0" collapsed="false">
      <c r="A631" s="371"/>
      <c r="B631" s="377" t="n">
        <f aca="false">+[1]data1cf!A631</f>
        <v>-186092.642335905</v>
      </c>
      <c r="C631" s="377" t="n">
        <f aca="false">+[1]data1cf!B631</f>
        <v>8006.19523904246</v>
      </c>
      <c r="D631" s="377" t="n">
        <f aca="false">+[1]data1cf!C631</f>
        <v>46791.3407152388</v>
      </c>
      <c r="E631" s="377" t="n">
        <f aca="false">+[1]data1cf!D631</f>
        <v>43456.7458193441</v>
      </c>
      <c r="F631" s="377" t="n">
        <f aca="false">+[1]data1cf!E631</f>
        <v>28043.4831205491</v>
      </c>
      <c r="G631" s="377" t="n">
        <f aca="false">+[1]data1cf!F631</f>
        <v>27817.0471947637</v>
      </c>
      <c r="H631" s="377" t="n">
        <f aca="false">+[1]data1cf!G631</f>
        <v>26913.9491754305</v>
      </c>
      <c r="I631" s="377" t="n">
        <f aca="false">+[1]data1cf!H631</f>
        <v>26365.8701361861</v>
      </c>
      <c r="J631" s="377" t="n">
        <f aca="false">+[1]data1cf!I631</f>
        <v>27177.3998478868</v>
      </c>
      <c r="K631" s="377" t="n">
        <f aca="false">+[1]data1cf!J631</f>
        <v>27618.4288731358</v>
      </c>
      <c r="L631" s="377" t="n">
        <f aca="false">+[1]data1cf!K631</f>
        <v>28134.6744353783</v>
      </c>
      <c r="M631" s="377" t="n">
        <f aca="false">+[1]data1cf!L631</f>
        <v>28761.7987310167</v>
      </c>
      <c r="N631" s="377" t="n">
        <f aca="false">+[1]data1cf!M631</f>
        <v>29429.304461854</v>
      </c>
      <c r="O631" s="377" t="n">
        <f aca="false">+[1]data1cf!N631</f>
        <v>29823.7435779816</v>
      </c>
      <c r="P631" s="377" t="n">
        <f aca="false">+[1]data1cf!O631</f>
        <v>38720.3416805375</v>
      </c>
      <c r="Q631" s="377" t="n">
        <f aca="false">+[1]data1cf!P631</f>
        <v>47341.8448107618</v>
      </c>
      <c r="R631" s="377" t="n">
        <f aca="false">+[1]data1cf!Q631</f>
        <v>36657.7521185521</v>
      </c>
      <c r="S631" s="377" t="n">
        <f aca="false">+[1]data1cf!R631</f>
        <v>25543.5654877948</v>
      </c>
      <c r="T631" s="377" t="n">
        <f aca="false">+[1]data1cf!S631</f>
        <v>25298.4571009247</v>
      </c>
      <c r="U631" s="377" t="n">
        <f aca="false">+[1]data1cf!T631</f>
        <v>25028.3185585777</v>
      </c>
      <c r="V631" s="377" t="n">
        <f aca="false">+[1]data1cf!U631</f>
        <v>48126.337436204</v>
      </c>
      <c r="W631" s="377" t="n">
        <f aca="false">+[1]data1cf!V631</f>
        <v>0</v>
      </c>
      <c r="X631" s="377" t="n">
        <f aca="false">+[1]data1cf!W631</f>
        <v>0</v>
      </c>
      <c r="Y631" s="377" t="n">
        <f aca="false">+[1]data1cf!X631</f>
        <v>0</v>
      </c>
      <c r="Z631" s="377" t="n">
        <f aca="false">+[1]data1cf!Y631</f>
        <v>0</v>
      </c>
      <c r="AA631" s="377" t="n">
        <f aca="false">+[1]data1cf!Z631</f>
        <v>0</v>
      </c>
      <c r="AB631" s="377" t="n">
        <f aca="false">+[1]data1cf!AA631</f>
        <v>0</v>
      </c>
      <c r="AC631" s="377" t="n">
        <f aca="false">+[1]data1cf!AB631</f>
        <v>0</v>
      </c>
      <c r="AD631" s="377" t="n">
        <f aca="false">+[1]data1cf!AC631</f>
        <v>0</v>
      </c>
      <c r="AE631" s="377" t="n">
        <f aca="false">+[1]data1cf!AD631</f>
        <v>0</v>
      </c>
      <c r="AF631" s="377" t="n">
        <f aca="false">+[1]data1cf!AE631</f>
        <v>0</v>
      </c>
      <c r="AG631" s="377"/>
      <c r="AH631" s="378" t="n">
        <f aca="false">XNPV(0.1,B631:AF631,$B$1:$AF$1)</f>
        <v>71203.6922549942</v>
      </c>
      <c r="AI631" s="378" t="n">
        <f aca="false">SUMPRODUCT(B631:AA631,$B$1010:$AA$1010)</f>
        <v>159844.000900607</v>
      </c>
      <c r="AJ631" s="379" t="n">
        <f aca="false">SUMPRODUCT(B631:AF631,$B$1012:$AF$1012)</f>
        <v>159393.175082733</v>
      </c>
      <c r="AK631" s="380" t="n">
        <f aca="false">XIRR(B631:AF631,$B$1:$AF$1)</f>
        <v>0.150602512945616</v>
      </c>
      <c r="AL631" s="381" t="n">
        <f aca="false">1-EXP(-(1/0.25)*(AI631/ABS($AI$1010)))</f>
        <v>0.981287895444448</v>
      </c>
    </row>
    <row r="632" customFormat="false" ht="12.75" hidden="false" customHeight="false" outlineLevel="0" collapsed="false">
      <c r="A632" s="371"/>
      <c r="B632" s="377" t="n">
        <f aca="false">+[1]data1cf!A632</f>
        <v>-168853.475210875</v>
      </c>
      <c r="C632" s="377" t="n">
        <f aca="false">+[1]data1cf!B632</f>
        <v>8148.71777327685</v>
      </c>
      <c r="D632" s="377" t="n">
        <f aca="false">+[1]data1cf!C632</f>
        <v>44106.5976523004</v>
      </c>
      <c r="E632" s="377" t="n">
        <f aca="false">+[1]data1cf!D632</f>
        <v>46856.5959575731</v>
      </c>
      <c r="F632" s="377" t="n">
        <f aca="false">+[1]data1cf!E632</f>
        <v>25264.1400256311</v>
      </c>
      <c r="G632" s="377" t="n">
        <f aca="false">+[1]data1cf!F632</f>
        <v>25233.9559058533</v>
      </c>
      <c r="H632" s="377" t="n">
        <f aca="false">+[1]data1cf!G632</f>
        <v>24576.2004765081</v>
      </c>
      <c r="I632" s="377" t="n">
        <f aca="false">+[1]data1cf!H632</f>
        <v>24234.1408171324</v>
      </c>
      <c r="J632" s="377" t="n">
        <f aca="false">+[1]data1cf!I632</f>
        <v>25126.3862450921</v>
      </c>
      <c r="K632" s="377" t="n">
        <f aca="false">+[1]data1cf!J632</f>
        <v>25674.3949376481</v>
      </c>
      <c r="L632" s="377" t="n">
        <f aca="false">+[1]data1cf!K632</f>
        <v>26292.1788338533</v>
      </c>
      <c r="M632" s="377" t="n">
        <f aca="false">+[1]data1cf!L632</f>
        <v>27008.9649173304</v>
      </c>
      <c r="N632" s="377" t="n">
        <f aca="false">+[1]data1cf!M632</f>
        <v>27762.7923879396</v>
      </c>
      <c r="O632" s="377" t="n">
        <f aca="false">+[1]data1cf!N632</f>
        <v>28262.2726749918</v>
      </c>
      <c r="P632" s="377" t="n">
        <f aca="false">+[1]data1cf!O632</f>
        <v>36476.5811897467</v>
      </c>
      <c r="Q632" s="377" t="n">
        <f aca="false">+[1]data1cf!P632</f>
        <v>44384.4185287549</v>
      </c>
      <c r="R632" s="377" t="n">
        <f aca="false">+[1]data1cf!Q632</f>
        <v>34724.9166386109</v>
      </c>
      <c r="S632" s="377" t="n">
        <f aca="false">+[1]data1cf!R632</f>
        <v>24659.5167502116</v>
      </c>
      <c r="T632" s="377" t="n">
        <f aca="false">+[1]data1cf!S632</f>
        <v>24460.8619006893</v>
      </c>
      <c r="U632" s="377" t="n">
        <f aca="false">+[1]data1cf!T632</f>
        <v>24237.2269372106</v>
      </c>
      <c r="V632" s="377" t="n">
        <f aca="false">+[1]data1cf!U632</f>
        <v>45221.992332048</v>
      </c>
      <c r="W632" s="377" t="n">
        <f aca="false">+[1]data1cf!V632</f>
        <v>0</v>
      </c>
      <c r="X632" s="377" t="n">
        <f aca="false">+[1]data1cf!W632</f>
        <v>0</v>
      </c>
      <c r="Y632" s="377" t="n">
        <f aca="false">+[1]data1cf!X632</f>
        <v>0</v>
      </c>
      <c r="Z632" s="377" t="n">
        <f aca="false">+[1]data1cf!Y632</f>
        <v>0</v>
      </c>
      <c r="AA632" s="377" t="n">
        <f aca="false">+[1]data1cf!Z632</f>
        <v>0</v>
      </c>
      <c r="AB632" s="377" t="n">
        <f aca="false">+[1]data1cf!AA632</f>
        <v>0</v>
      </c>
      <c r="AC632" s="377" t="n">
        <f aca="false">+[1]data1cf!AB632</f>
        <v>0</v>
      </c>
      <c r="AD632" s="377" t="n">
        <f aca="false">+[1]data1cf!AC632</f>
        <v>0</v>
      </c>
      <c r="AE632" s="377" t="n">
        <f aca="false">+[1]data1cf!AD632</f>
        <v>0</v>
      </c>
      <c r="AF632" s="377" t="n">
        <f aca="false">+[1]data1cf!AE632</f>
        <v>0</v>
      </c>
      <c r="AG632" s="377"/>
      <c r="AH632" s="378" t="n">
        <f aca="false">XNPV(0.1,B632:AF632,$B$1:$AF$1)</f>
        <v>76304.5896282698</v>
      </c>
      <c r="AI632" s="378" t="n">
        <f aca="false">SUMPRODUCT(B632:AA632,$B$1010:$AA$1010)</f>
        <v>160006.616665279</v>
      </c>
      <c r="AJ632" s="379" t="n">
        <f aca="false">SUMPRODUCT(B632:AF632,$B$1012:$AF$1012)</f>
        <v>159580.819047977</v>
      </c>
      <c r="AK632" s="380" t="n">
        <f aca="false">XIRR(B632:AF632,$B$1:$AF$1)</f>
        <v>0.159930927623487</v>
      </c>
      <c r="AL632" s="381" t="n">
        <f aca="false">1-EXP(-(1/0.25)*(AI632/ABS($AI$1010)))</f>
        <v>0.981363481019318</v>
      </c>
    </row>
    <row r="633" customFormat="false" ht="12.75" hidden="false" customHeight="false" outlineLevel="0" collapsed="false">
      <c r="A633" s="371"/>
      <c r="B633" s="377" t="n">
        <f aca="false">+[1]data1cf!A633</f>
        <v>-183753.208583545</v>
      </c>
      <c r="C633" s="377" t="n">
        <f aca="false">+[1]data1cf!B633</f>
        <v>6146.84276168564</v>
      </c>
      <c r="D633" s="377" t="n">
        <f aca="false">+[1]data1cf!C633</f>
        <v>46036.0547357721</v>
      </c>
      <c r="E633" s="377" t="n">
        <f aca="false">+[1]data1cf!D633</f>
        <v>48425.2449096299</v>
      </c>
      <c r="F633" s="377" t="n">
        <f aca="false">+[1]data1cf!E633</f>
        <v>27666.3135625024</v>
      </c>
      <c r="G633" s="377" t="n">
        <f aca="false">+[1]data1cf!F633</f>
        <v>27466.5099035549</v>
      </c>
      <c r="H633" s="377" t="n">
        <f aca="false">+[1]data1cf!G633</f>
        <v>26596.7059947635</v>
      </c>
      <c r="I633" s="377" t="n">
        <f aca="false">+[1]data1cf!H633</f>
        <v>26076.5847267623</v>
      </c>
      <c r="J633" s="377" t="n">
        <f aca="false">+[1]data1cf!I633</f>
        <v>26899.0679299858</v>
      </c>
      <c r="K633" s="377" t="n">
        <f aca="false">+[1]data1cf!J633</f>
        <v>27354.6145849264</v>
      </c>
      <c r="L633" s="377" t="n">
        <f aca="false">+[1]data1cf!K633</f>
        <v>27884.6393630618</v>
      </c>
      <c r="M633" s="377" t="n">
        <f aca="false">+[1]data1cf!L633</f>
        <v>28523.9311730148</v>
      </c>
      <c r="N633" s="377" t="n">
        <f aca="false">+[1]data1cf!M633</f>
        <v>29203.151158382</v>
      </c>
      <c r="O633" s="377" t="n">
        <f aca="false">+[1]data1cf!N633</f>
        <v>29611.8448413843</v>
      </c>
      <c r="P633" s="377" t="n">
        <f aca="false">+[1]data1cf!O633</f>
        <v>38415.8531291883</v>
      </c>
      <c r="Q633" s="377" t="n">
        <f aca="false">+[1]data1cf!P633</f>
        <v>46940.5085504852</v>
      </c>
      <c r="R633" s="377" t="n">
        <f aca="false">+[1]data1cf!Q633</f>
        <v>36395.4575119311</v>
      </c>
      <c r="S633" s="377" t="n">
        <f aca="false">+[1]data1cf!R633</f>
        <v>25423.5960344892</v>
      </c>
      <c r="T633" s="377" t="n">
        <f aca="false">+[1]data1cf!S633</f>
        <v>25184.7916049042</v>
      </c>
      <c r="U633" s="377" t="n">
        <f aca="false">+[1]data1cf!T633</f>
        <v>24920.9638107054</v>
      </c>
      <c r="V633" s="377" t="n">
        <f aca="false">+[1]data1cf!U633</f>
        <v>47732.2045343136</v>
      </c>
      <c r="W633" s="377" t="n">
        <f aca="false">+[1]data1cf!V633</f>
        <v>0</v>
      </c>
      <c r="X633" s="377" t="n">
        <f aca="false">+[1]data1cf!W633</f>
        <v>0</v>
      </c>
      <c r="Y633" s="377" t="n">
        <f aca="false">+[1]data1cf!X633</f>
        <v>0</v>
      </c>
      <c r="Z633" s="377" t="n">
        <f aca="false">+[1]data1cf!Y633</f>
        <v>0</v>
      </c>
      <c r="AA633" s="377" t="n">
        <f aca="false">+[1]data1cf!Z633</f>
        <v>0</v>
      </c>
      <c r="AB633" s="377" t="n">
        <f aca="false">+[1]data1cf!AA633</f>
        <v>0</v>
      </c>
      <c r="AC633" s="377" t="n">
        <f aca="false">+[1]data1cf!AB633</f>
        <v>0</v>
      </c>
      <c r="AD633" s="377" t="n">
        <f aca="false">+[1]data1cf!AC633</f>
        <v>0</v>
      </c>
      <c r="AE633" s="377" t="n">
        <f aca="false">+[1]data1cf!AD633</f>
        <v>0</v>
      </c>
      <c r="AF633" s="377" t="n">
        <f aca="false">+[1]data1cf!AE633</f>
        <v>0</v>
      </c>
      <c r="AG633" s="377"/>
      <c r="AH633" s="378" t="n">
        <f aca="false">XNPV(0.1,B633:AF633,$B$1:$AF$1)</f>
        <v>73250.3707966366</v>
      </c>
      <c r="AI633" s="378" t="n">
        <f aca="false">SUMPRODUCT(B633:AA633,$B$1010:$AA$1010)</f>
        <v>161568.408878205</v>
      </c>
      <c r="AJ633" s="379" t="n">
        <f aca="false">SUMPRODUCT(B633:AF633,$B$1012:$AF$1012)</f>
        <v>161119.623199456</v>
      </c>
      <c r="AK633" s="380" t="n">
        <f aca="false">XIRR(B633:AF633,$B$1:$AF$1)</f>
        <v>0.15273355067963</v>
      </c>
      <c r="AL633" s="381" t="n">
        <f aca="false">1-EXP(-(1/0.25)*(AI633/ABS($AI$1010)))</f>
        <v>0.982074050167389</v>
      </c>
    </row>
    <row r="634" customFormat="false" ht="12.75" hidden="false" customHeight="false" outlineLevel="0" collapsed="false">
      <c r="A634" s="371"/>
      <c r="B634" s="377" t="n">
        <f aca="false">+[1]data1cf!A634</f>
        <v>-154060.34552784</v>
      </c>
      <c r="C634" s="377" t="n">
        <f aca="false">+[1]data1cf!B634</f>
        <v>12389.5693991596</v>
      </c>
      <c r="D634" s="377" t="n">
        <f aca="false">+[1]data1cf!C634</f>
        <v>39648.4359978813</v>
      </c>
      <c r="E634" s="377" t="n">
        <f aca="false">+[1]data1cf!D634</f>
        <v>41061.8229230291</v>
      </c>
      <c r="F634" s="377" t="n">
        <f aca="false">+[1]data1cf!E634</f>
        <v>22879.1534112213</v>
      </c>
      <c r="G634" s="377" t="n">
        <f aca="false">+[1]data1cf!F634</f>
        <v>23017.3752472387</v>
      </c>
      <c r="H634" s="377" t="n">
        <f aca="false">+[1]data1cf!G634</f>
        <v>22570.1511460104</v>
      </c>
      <c r="I634" s="377" t="n">
        <f aca="false">+[1]data1cf!H634</f>
        <v>22404.8791110895</v>
      </c>
      <c r="J634" s="377" t="n">
        <f aca="false">+[1]data1cf!I634</f>
        <v>23366.3876333403</v>
      </c>
      <c r="K634" s="377" t="n">
        <f aca="false">+[1]data1cf!J634</f>
        <v>24006.1968218507</v>
      </c>
      <c r="L634" s="377" t="n">
        <f aca="false">+[1]data1cf!K634</f>
        <v>24711.1119426225</v>
      </c>
      <c r="M634" s="377" t="n">
        <f aca="false">+[1]data1cf!L634</f>
        <v>25504.8378483944</v>
      </c>
      <c r="N634" s="377" t="n">
        <f aca="false">+[1]data1cf!M634</f>
        <v>26332.7390072305</v>
      </c>
      <c r="O634" s="377" t="n">
        <f aca="false">+[1]data1cf!N634</f>
        <v>26922.3563439601</v>
      </c>
      <c r="P634" s="377" t="n">
        <f aca="false">+[1]data1cf!O634</f>
        <v>34551.1842330837</v>
      </c>
      <c r="Q634" s="377" t="n">
        <f aca="false">+[1]data1cf!P634</f>
        <v>41846.6166616205</v>
      </c>
      <c r="R634" s="377" t="n">
        <f aca="false">+[1]data1cf!Q634</f>
        <v>33066.3280476792</v>
      </c>
      <c r="S634" s="377" t="n">
        <f aca="false">+[1]data1cf!R634</f>
        <v>23900.9042530799</v>
      </c>
      <c r="T634" s="377" t="n">
        <f aca="false">+[1]data1cf!S634</f>
        <v>23742.1117238912</v>
      </c>
      <c r="U634" s="377" t="n">
        <f aca="false">+[1]data1cf!T634</f>
        <v>23558.3820219563</v>
      </c>
      <c r="V634" s="377" t="n">
        <f aca="false">+[1]data1cf!U634</f>
        <v>42729.7400405967</v>
      </c>
      <c r="W634" s="377" t="n">
        <f aca="false">+[1]data1cf!V634</f>
        <v>0</v>
      </c>
      <c r="X634" s="377" t="n">
        <f aca="false">+[1]data1cf!W634</f>
        <v>0</v>
      </c>
      <c r="Y634" s="377" t="n">
        <f aca="false">+[1]data1cf!X634</f>
        <v>0</v>
      </c>
      <c r="Z634" s="377" t="n">
        <f aca="false">+[1]data1cf!Y634</f>
        <v>0</v>
      </c>
      <c r="AA634" s="377" t="n">
        <f aca="false">+[1]data1cf!Z634</f>
        <v>0</v>
      </c>
      <c r="AB634" s="377" t="n">
        <f aca="false">+[1]data1cf!AA634</f>
        <v>0</v>
      </c>
      <c r="AC634" s="377" t="n">
        <f aca="false">+[1]data1cf!AB634</f>
        <v>0</v>
      </c>
      <c r="AD634" s="377" t="n">
        <f aca="false">+[1]data1cf!AC634</f>
        <v>0</v>
      </c>
      <c r="AE634" s="377" t="n">
        <f aca="false">+[1]data1cf!AD634</f>
        <v>0</v>
      </c>
      <c r="AF634" s="377" t="n">
        <f aca="false">+[1]data1cf!AE634</f>
        <v>0</v>
      </c>
      <c r="AG634" s="377"/>
      <c r="AH634" s="378" t="n">
        <f aca="false">XNPV(0.1,B634:AF634,$B$1:$AF$1)</f>
        <v>76101.961069339</v>
      </c>
      <c r="AI634" s="378" t="n">
        <f aca="false">SUMPRODUCT(B634:AA634,$B$1010:$AA$1010)</f>
        <v>154699.075262128</v>
      </c>
      <c r="AJ634" s="379" t="n">
        <f aca="false">SUMPRODUCT(B634:AF634,$B$1012:$AF$1012)</f>
        <v>154298.094788717</v>
      </c>
      <c r="AK634" s="380" t="n">
        <f aca="false">XIRR(B634:AF634,$B$1:$AF$1)</f>
        <v>0.165350418325743</v>
      </c>
      <c r="AL634" s="381" t="n">
        <f aca="false">1-EXP(-(1/0.25)*(AI634/ABS($AI$1010)))</f>
        <v>0.978731438679753</v>
      </c>
    </row>
    <row r="635" customFormat="false" ht="12.75" hidden="false" customHeight="false" outlineLevel="0" collapsed="false">
      <c r="A635" s="371"/>
      <c r="B635" s="377" t="n">
        <f aca="false">+[1]data1cf!A635</f>
        <v>-180281.006950843</v>
      </c>
      <c r="C635" s="377" t="n">
        <f aca="false">+[1]data1cf!B635</f>
        <v>10703.9413516188</v>
      </c>
      <c r="D635" s="377" t="n">
        <f aca="false">+[1]data1cf!C635</f>
        <v>48513.924671816</v>
      </c>
      <c r="E635" s="377" t="n">
        <f aca="false">+[1]data1cf!D635</f>
        <v>48757.1584631786</v>
      </c>
      <c r="F635" s="377" t="n">
        <f aca="false">+[1]data1cf!E635</f>
        <v>27106.516238071</v>
      </c>
      <c r="G635" s="377" t="n">
        <f aca="false">+[1]data1cf!F635</f>
        <v>26946.2403495955</v>
      </c>
      <c r="H635" s="377" t="n">
        <f aca="false">+[1]data1cf!G635</f>
        <v>26125.8517597314</v>
      </c>
      <c r="I635" s="377" t="n">
        <f aca="false">+[1]data1cf!H635</f>
        <v>25647.2255838052</v>
      </c>
      <c r="J635" s="377" t="n">
        <f aca="false">+[1]data1cf!I635</f>
        <v>26485.966024965</v>
      </c>
      <c r="K635" s="377" t="n">
        <f aca="false">+[1]data1cf!J635</f>
        <v>26963.0598331295</v>
      </c>
      <c r="L635" s="377" t="n">
        <f aca="false">+[1]data1cf!K635</f>
        <v>27513.535806291</v>
      </c>
      <c r="M635" s="377" t="n">
        <f aca="false">+[1]data1cf!L635</f>
        <v>28170.8867141037</v>
      </c>
      <c r="N635" s="377" t="n">
        <f aca="false">+[1]data1cf!M635</f>
        <v>28867.4930664337</v>
      </c>
      <c r="O635" s="377" t="n">
        <f aca="false">+[1]data1cf!N635</f>
        <v>29297.343463246</v>
      </c>
      <c r="P635" s="377" t="n">
        <f aca="false">+[1]data1cf!O635</f>
        <v>37963.9293916311</v>
      </c>
      <c r="Q635" s="377" t="n">
        <f aca="false">+[1]data1cf!P635</f>
        <v>46344.8428613886</v>
      </c>
      <c r="R635" s="377" t="n">
        <f aca="false">+[1]data1cf!Q635</f>
        <v>36006.1582806792</v>
      </c>
      <c r="S635" s="377" t="n">
        <f aca="false">+[1]data1cf!R635</f>
        <v>25245.5366510072</v>
      </c>
      <c r="T635" s="377" t="n">
        <f aca="false">+[1]data1cf!S635</f>
        <v>25016.0885927049</v>
      </c>
      <c r="U635" s="377" t="n">
        <f aca="false">+[1]data1cf!T635</f>
        <v>24761.6272488283</v>
      </c>
      <c r="V635" s="377" t="n">
        <f aca="false">+[1]data1cf!U635</f>
        <v>47147.230113018</v>
      </c>
      <c r="W635" s="377" t="n">
        <f aca="false">+[1]data1cf!V635</f>
        <v>0</v>
      </c>
      <c r="X635" s="377" t="n">
        <f aca="false">+[1]data1cf!W635</f>
        <v>0</v>
      </c>
      <c r="Y635" s="377" t="n">
        <f aca="false">+[1]data1cf!X635</f>
        <v>0</v>
      </c>
      <c r="Z635" s="377" t="n">
        <f aca="false">+[1]data1cf!Y635</f>
        <v>0</v>
      </c>
      <c r="AA635" s="377" t="n">
        <f aca="false">+[1]data1cf!Z635</f>
        <v>0</v>
      </c>
      <c r="AB635" s="377" t="n">
        <f aca="false">+[1]data1cf!AA635</f>
        <v>0</v>
      </c>
      <c r="AC635" s="377" t="n">
        <f aca="false">+[1]data1cf!AB635</f>
        <v>0</v>
      </c>
      <c r="AD635" s="377" t="n">
        <f aca="false">+[1]data1cf!AC635</f>
        <v>0</v>
      </c>
      <c r="AE635" s="377" t="n">
        <f aca="false">+[1]data1cf!AD635</f>
        <v>0</v>
      </c>
      <c r="AF635" s="377" t="n">
        <f aca="false">+[1]data1cf!AE635</f>
        <v>0</v>
      </c>
      <c r="AG635" s="377"/>
      <c r="AH635" s="378" t="n">
        <f aca="false">XNPV(0.1,B635:AF635,$B$1:$AF$1)</f>
        <v>80623.5102853146</v>
      </c>
      <c r="AI635" s="378" t="n">
        <f aca="false">SUMPRODUCT(B635:AA635,$B$1010:$AA$1010)</f>
        <v>168317.841170233</v>
      </c>
      <c r="AJ635" s="379" t="n">
        <f aca="false">SUMPRODUCT(B635:AF635,$B$1012:$AF$1012)</f>
        <v>167872.766751556</v>
      </c>
      <c r="AK635" s="380" t="n">
        <f aca="false">XIRR(B635:AF635,$B$1:$AF$1)</f>
        <v>0.160507996602232</v>
      </c>
      <c r="AL635" s="381" t="n">
        <f aca="false">1-EXP(-(1/0.25)*(AI635/ABS($AI$1010)))</f>
        <v>0.98484617227343</v>
      </c>
    </row>
    <row r="636" customFormat="false" ht="12.75" hidden="false" customHeight="false" outlineLevel="0" collapsed="false">
      <c r="A636" s="371"/>
      <c r="B636" s="377" t="n">
        <f aca="false">+[1]data1cf!A636</f>
        <v>-157762.237402111</v>
      </c>
      <c r="C636" s="377" t="n">
        <f aca="false">+[1]data1cf!B636</f>
        <v>7675.07327793299</v>
      </c>
      <c r="D636" s="377" t="n">
        <f aca="false">+[1]data1cf!C636</f>
        <v>40379.4160817047</v>
      </c>
      <c r="E636" s="377" t="n">
        <f aca="false">+[1]data1cf!D636</f>
        <v>40689.3999808283</v>
      </c>
      <c r="F636" s="377" t="n">
        <f aca="false">+[1]data1cf!E636</f>
        <v>23475.9819902512</v>
      </c>
      <c r="G636" s="377" t="n">
        <f aca="false">+[1]data1cf!F636</f>
        <v>23572.0612470648</v>
      </c>
      <c r="H636" s="377" t="n">
        <f aca="false">+[1]data1cf!G636</f>
        <v>23072.1529451612</v>
      </c>
      <c r="I636" s="377" t="n">
        <f aca="false">+[1]data1cf!H636</f>
        <v>22862.6408687845</v>
      </c>
      <c r="J636" s="377" t="n">
        <f aca="false">+[1]data1cf!I636</f>
        <v>23806.8167175959</v>
      </c>
      <c r="K636" s="377" t="n">
        <f aca="false">+[1]data1cf!J636</f>
        <v>24423.6533832318</v>
      </c>
      <c r="L636" s="377" t="n">
        <f aca="false">+[1]data1cf!K636</f>
        <v>25106.7644382562</v>
      </c>
      <c r="M636" s="377" t="n">
        <f aca="false">+[1]data1cf!L636</f>
        <v>25881.2366155026</v>
      </c>
      <c r="N636" s="377" t="n">
        <f aca="false">+[1]data1cf!M636</f>
        <v>26690.6012786532</v>
      </c>
      <c r="O636" s="377" t="n">
        <f aca="false">+[1]data1cf!N636</f>
        <v>27257.6623599506</v>
      </c>
      <c r="P636" s="377" t="n">
        <f aca="false">+[1]data1cf!O636</f>
        <v>35033.0032599791</v>
      </c>
      <c r="Q636" s="377" t="n">
        <f aca="false">+[1]data1cf!P636</f>
        <v>42481.6863400287</v>
      </c>
      <c r="R636" s="377" t="n">
        <f aca="false">+[1]data1cf!Q636</f>
        <v>33481.3798831654</v>
      </c>
      <c r="S636" s="377" t="n">
        <f aca="false">+[1]data1cf!R636</f>
        <v>24090.7424752158</v>
      </c>
      <c r="T636" s="377" t="n">
        <f aca="false">+[1]data1cf!S636</f>
        <v>23921.9746397264</v>
      </c>
      <c r="U636" s="377" t="n">
        <f aca="false">+[1]data1cf!T636</f>
        <v>23728.258885711</v>
      </c>
      <c r="V636" s="377" t="n">
        <f aca="false">+[1]data1cf!U636</f>
        <v>43353.4112112034</v>
      </c>
      <c r="W636" s="377" t="n">
        <f aca="false">+[1]data1cf!V636</f>
        <v>0</v>
      </c>
      <c r="X636" s="377" t="n">
        <f aca="false">+[1]data1cf!W636</f>
        <v>0</v>
      </c>
      <c r="Y636" s="377" t="n">
        <f aca="false">+[1]data1cf!X636</f>
        <v>0</v>
      </c>
      <c r="Z636" s="377" t="n">
        <f aca="false">+[1]data1cf!Y636</f>
        <v>0</v>
      </c>
      <c r="AA636" s="377" t="n">
        <f aca="false">+[1]data1cf!Z636</f>
        <v>0</v>
      </c>
      <c r="AB636" s="377" t="n">
        <f aca="false">+[1]data1cf!AA636</f>
        <v>0</v>
      </c>
      <c r="AC636" s="377" t="n">
        <f aca="false">+[1]data1cf!AB636</f>
        <v>0</v>
      </c>
      <c r="AD636" s="377" t="n">
        <f aca="false">+[1]data1cf!AC636</f>
        <v>0</v>
      </c>
      <c r="AE636" s="377" t="n">
        <f aca="false">+[1]data1cf!AD636</f>
        <v>0</v>
      </c>
      <c r="AF636" s="377" t="n">
        <f aca="false">+[1]data1cf!AE636</f>
        <v>0</v>
      </c>
      <c r="AG636" s="377"/>
      <c r="AH636" s="378" t="n">
        <f aca="false">XNPV(0.1,B636:AF636,$B$1:$AF$1)</f>
        <v>71144.788356471</v>
      </c>
      <c r="AI636" s="378" t="n">
        <f aca="false">SUMPRODUCT(B636:AA636,$B$1010:$AA$1010)</f>
        <v>150659.613930506</v>
      </c>
      <c r="AJ636" s="379" t="n">
        <f aca="false">SUMPRODUCT(B636:AF636,$B$1012:$AF$1012)</f>
        <v>150253.749793793</v>
      </c>
      <c r="AK636" s="380" t="n">
        <f aca="false">XIRR(B636:AF636,$B$1:$AF$1)</f>
        <v>0.15859729404697</v>
      </c>
      <c r="AL636" s="381" t="n">
        <f aca="false">1-EXP(-(1/0.25)*(AI636/ABS($AI$1010)))</f>
        <v>0.976481816548341</v>
      </c>
    </row>
    <row r="637" customFormat="false" ht="12.75" hidden="false" customHeight="false" outlineLevel="0" collapsed="false">
      <c r="A637" s="371"/>
      <c r="B637" s="377" t="n">
        <f aca="false">+[1]data1cf!A637</f>
        <v>-159278.938260122</v>
      </c>
      <c r="C637" s="377" t="n">
        <f aca="false">+[1]data1cf!B637</f>
        <v>6925.75093074763</v>
      </c>
      <c r="D637" s="377" t="n">
        <f aca="false">+[1]data1cf!C637</f>
        <v>42553.5690236215</v>
      </c>
      <c r="E637" s="377" t="n">
        <f aca="false">+[1]data1cf!D637</f>
        <v>42143.7486884865</v>
      </c>
      <c r="F637" s="377" t="n">
        <f aca="false">+[1]data1cf!E637</f>
        <v>23720.5084239354</v>
      </c>
      <c r="G637" s="377" t="n">
        <f aca="false">+[1]data1cf!F637</f>
        <v>23799.3214589879</v>
      </c>
      <c r="H637" s="377" t="n">
        <f aca="false">+[1]data1cf!G637</f>
        <v>23277.8279311832</v>
      </c>
      <c r="I637" s="377" t="n">
        <f aca="false">+[1]data1cf!H637</f>
        <v>23050.1902825008</v>
      </c>
      <c r="J637" s="377" t="n">
        <f aca="false">+[1]data1cf!I637</f>
        <v>23987.2647675851</v>
      </c>
      <c r="K637" s="377" t="n">
        <f aca="false">+[1]data1cf!J637</f>
        <v>24594.6893687045</v>
      </c>
      <c r="L637" s="377" t="n">
        <f aca="false">+[1]data1cf!K637</f>
        <v>25268.8670873835</v>
      </c>
      <c r="M637" s="377" t="n">
        <f aca="false">+[1]data1cf!L637</f>
        <v>26035.4508260782</v>
      </c>
      <c r="N637" s="377" t="n">
        <f aca="false">+[1]data1cf!M637</f>
        <v>26837.2209078998</v>
      </c>
      <c r="O637" s="377" t="n">
        <f aca="false">+[1]data1cf!N637</f>
        <v>27395.0404734724</v>
      </c>
      <c r="P637" s="377" t="n">
        <f aca="false">+[1]data1cf!O637</f>
        <v>35230.4091692596</v>
      </c>
      <c r="Q637" s="377" t="n">
        <f aca="false">+[1]data1cf!P637</f>
        <v>42741.8805215046</v>
      </c>
      <c r="R637" s="377" t="n">
        <f aca="false">+[1]data1cf!Q637</f>
        <v>33651.4306292113</v>
      </c>
      <c r="S637" s="377" t="n">
        <f aca="false">+[1]data1cf!R637</f>
        <v>24168.5210285003</v>
      </c>
      <c r="T637" s="377" t="n">
        <f aca="false">+[1]data1cf!S637</f>
        <v>23995.6662136667</v>
      </c>
      <c r="U637" s="377" t="n">
        <f aca="false">+[1]data1cf!T637</f>
        <v>23797.8590776571</v>
      </c>
      <c r="V637" s="377" t="n">
        <f aca="false">+[1]data1cf!U637</f>
        <v>43608.9353139334</v>
      </c>
      <c r="W637" s="377" t="n">
        <f aca="false">+[1]data1cf!V637</f>
        <v>0</v>
      </c>
      <c r="X637" s="377" t="n">
        <f aca="false">+[1]data1cf!W637</f>
        <v>0</v>
      </c>
      <c r="Y637" s="377" t="n">
        <f aca="false">+[1]data1cf!X637</f>
        <v>0</v>
      </c>
      <c r="Z637" s="377" t="n">
        <f aca="false">+[1]data1cf!Y637</f>
        <v>0</v>
      </c>
      <c r="AA637" s="377" t="n">
        <f aca="false">+[1]data1cf!Z637</f>
        <v>0</v>
      </c>
      <c r="AB637" s="377" t="n">
        <f aca="false">+[1]data1cf!AA637</f>
        <v>0</v>
      </c>
      <c r="AC637" s="377" t="n">
        <f aca="false">+[1]data1cf!AB637</f>
        <v>0</v>
      </c>
      <c r="AD637" s="377" t="n">
        <f aca="false">+[1]data1cf!AC637</f>
        <v>0</v>
      </c>
      <c r="AE637" s="377" t="n">
        <f aca="false">+[1]data1cf!AD637</f>
        <v>0</v>
      </c>
      <c r="AF637" s="377" t="n">
        <f aca="false">+[1]data1cf!AE637</f>
        <v>0</v>
      </c>
      <c r="AG637" s="377"/>
      <c r="AH637" s="378" t="n">
        <f aca="false">XNPV(0.1,B637:AF637,$B$1:$AF$1)</f>
        <v>72944.4636954216</v>
      </c>
      <c r="AI637" s="378" t="n">
        <f aca="false">SUMPRODUCT(B637:AA637,$B$1010:$AA$1010)</f>
        <v>153183.014390254</v>
      </c>
      <c r="AJ637" s="379" t="n">
        <f aca="false">SUMPRODUCT(B637:AF637,$B$1012:$AF$1012)</f>
        <v>152773.855426222</v>
      </c>
      <c r="AK637" s="380" t="n">
        <f aca="false">XIRR(B637:AF637,$B$1:$AF$1)</f>
        <v>0.159832311337985</v>
      </c>
      <c r="AL637" s="381" t="n">
        <f aca="false">1-EXP(-(1/0.25)*(AI637/ABS($AI$1010)))</f>
        <v>0.977913526040315</v>
      </c>
    </row>
    <row r="638" customFormat="false" ht="12.75" hidden="false" customHeight="false" outlineLevel="0" collapsed="false">
      <c r="A638" s="371"/>
      <c r="B638" s="377" t="n">
        <f aca="false">+[1]data1cf!A638</f>
        <v>-153958.13306156</v>
      </c>
      <c r="C638" s="377" t="n">
        <f aca="false">+[1]data1cf!B638</f>
        <v>11371.8871881254</v>
      </c>
      <c r="D638" s="377" t="n">
        <f aca="false">+[1]data1cf!C638</f>
        <v>39422.2238583622</v>
      </c>
      <c r="E638" s="377" t="n">
        <f aca="false">+[1]data1cf!D638</f>
        <v>41766.2007684995</v>
      </c>
      <c r="F638" s="377" t="n">
        <f aca="false">+[1]data1cf!E638</f>
        <v>22862.6744531424</v>
      </c>
      <c r="G638" s="377" t="n">
        <f aca="false">+[1]data1cf!F638</f>
        <v>23002.0598825606</v>
      </c>
      <c r="H638" s="377" t="n">
        <f aca="false">+[1]data1cf!G638</f>
        <v>22556.2904381045</v>
      </c>
      <c r="I638" s="377" t="n">
        <f aca="false">+[1]data1cf!H638</f>
        <v>22392.2399093485</v>
      </c>
      <c r="J638" s="377" t="n">
        <f aca="false">+[1]data1cf!I638</f>
        <v>23354.2270018438</v>
      </c>
      <c r="K638" s="377" t="n">
        <f aca="false">+[1]data1cf!J638</f>
        <v>23994.670481765</v>
      </c>
      <c r="L638" s="377" t="n">
        <f aca="false">+[1]data1cf!K638</f>
        <v>24700.1876318263</v>
      </c>
      <c r="M638" s="377" t="n">
        <f aca="false">+[1]data1cf!L638</f>
        <v>25494.4451498507</v>
      </c>
      <c r="N638" s="377" t="n">
        <f aca="false">+[1]data1cf!M638</f>
        <v>26322.8581175144</v>
      </c>
      <c r="O638" s="377" t="n">
        <f aca="false">+[1]data1cf!N638</f>
        <v>26913.0982521473</v>
      </c>
      <c r="P638" s="377" t="n">
        <f aca="false">+[1]data1cf!O638</f>
        <v>34537.8807891388</v>
      </c>
      <c r="Q638" s="377" t="n">
        <f aca="false">+[1]data1cf!P638</f>
        <v>41829.0818334044</v>
      </c>
      <c r="R638" s="377" t="n">
        <f aca="false">+[1]data1cf!Q638</f>
        <v>33054.8681041747</v>
      </c>
      <c r="S638" s="377" t="n">
        <f aca="false">+[1]data1cf!R638</f>
        <v>23895.6626540441</v>
      </c>
      <c r="T638" s="377" t="n">
        <f aca="false">+[1]data1cf!S638</f>
        <v>23737.1455517705</v>
      </c>
      <c r="U638" s="377" t="n">
        <f aca="false">+[1]data1cf!T638</f>
        <v>23553.6915734511</v>
      </c>
      <c r="V638" s="377" t="n">
        <f aca="false">+[1]data1cf!U638</f>
        <v>42712.5199351316</v>
      </c>
      <c r="W638" s="377" t="n">
        <f aca="false">+[1]data1cf!V638</f>
        <v>0</v>
      </c>
      <c r="X638" s="377" t="n">
        <f aca="false">+[1]data1cf!W638</f>
        <v>0</v>
      </c>
      <c r="Y638" s="377" t="n">
        <f aca="false">+[1]data1cf!X638</f>
        <v>0</v>
      </c>
      <c r="Z638" s="377" t="n">
        <f aca="false">+[1]data1cf!Y638</f>
        <v>0</v>
      </c>
      <c r="AA638" s="377" t="n">
        <f aca="false">+[1]data1cf!Z638</f>
        <v>0</v>
      </c>
      <c r="AB638" s="377" t="n">
        <f aca="false">+[1]data1cf!AA638</f>
        <v>0</v>
      </c>
      <c r="AC638" s="377" t="n">
        <f aca="false">+[1]data1cf!AB638</f>
        <v>0</v>
      </c>
      <c r="AD638" s="377" t="n">
        <f aca="false">+[1]data1cf!AC638</f>
        <v>0</v>
      </c>
      <c r="AE638" s="377" t="n">
        <f aca="false">+[1]data1cf!AD638</f>
        <v>0</v>
      </c>
      <c r="AF638" s="377" t="n">
        <f aca="false">+[1]data1cf!AE638</f>
        <v>0</v>
      </c>
      <c r="AG638" s="377"/>
      <c r="AH638" s="378" t="n">
        <f aca="false">XNPV(0.1,B638:AF638,$B$1:$AF$1)</f>
        <v>75546.4497683592</v>
      </c>
      <c r="AI638" s="378" t="n">
        <f aca="false">SUMPRODUCT(B638:AA638,$B$1010:$AA$1010)</f>
        <v>154126.20607057</v>
      </c>
      <c r="AJ638" s="379" t="n">
        <f aca="false">SUMPRODUCT(B638:AF638,$B$1012:$AF$1012)</f>
        <v>153725.313871059</v>
      </c>
      <c r="AK638" s="380" t="n">
        <f aca="false">XIRR(B638:AF638,$B$1:$AF$1)</f>
        <v>0.164697761757</v>
      </c>
      <c r="AL638" s="381" t="n">
        <f aca="false">1-EXP(-(1/0.25)*(AI638/ABS($AI$1010)))</f>
        <v>0.978425998747091</v>
      </c>
    </row>
    <row r="639" customFormat="false" ht="12.75" hidden="false" customHeight="false" outlineLevel="0" collapsed="false">
      <c r="A639" s="371"/>
      <c r="B639" s="377" t="n">
        <f aca="false">+[1]data1cf!A639</f>
        <v>-174665.210649664</v>
      </c>
      <c r="C639" s="377" t="n">
        <f aca="false">+[1]data1cf!B639</f>
        <v>9215.33223703594</v>
      </c>
      <c r="D639" s="377" t="n">
        <f aca="false">+[1]data1cf!C639</f>
        <v>45551.0455966745</v>
      </c>
      <c r="E639" s="377" t="n">
        <f aca="false">+[1]data1cf!D639</f>
        <v>48030.6410970832</v>
      </c>
      <c r="F639" s="377" t="n">
        <f aca="false">+[1]data1cf!E639</f>
        <v>26201.1230390293</v>
      </c>
      <c r="G639" s="377" t="n">
        <f aca="false">+[1]data1cf!F639</f>
        <v>26104.7777429242</v>
      </c>
      <c r="H639" s="377" t="n">
        <f aca="false">+[1]data1cf!G639</f>
        <v>25364.3114601753</v>
      </c>
      <c r="I639" s="377" t="n">
        <f aca="false">+[1]data1cf!H639</f>
        <v>24952.7977417737</v>
      </c>
      <c r="J639" s="377" t="n">
        <f aca="false">+[1]data1cf!I639</f>
        <v>25817.8319718113</v>
      </c>
      <c r="K639" s="377" t="n">
        <f aca="false">+[1]data1cf!J639</f>
        <v>26329.7752605571</v>
      </c>
      <c r="L639" s="377" t="n">
        <f aca="false">+[1]data1cf!K639</f>
        <v>26913.3281565284</v>
      </c>
      <c r="M639" s="377" t="n">
        <f aca="false">+[1]data1cf!L639</f>
        <v>27599.8871074471</v>
      </c>
      <c r="N639" s="377" t="n">
        <f aca="false">+[1]data1cf!M639</f>
        <v>28324.6134555639</v>
      </c>
      <c r="O639" s="377" t="n">
        <f aca="false">+[1]data1cf!N639</f>
        <v>28788.6818522872</v>
      </c>
      <c r="P639" s="377" t="n">
        <f aca="false">+[1]data1cf!O639</f>
        <v>37233.0065011268</v>
      </c>
      <c r="Q639" s="377" t="n">
        <f aca="false">+[1]data1cf!P639</f>
        <v>45381.4376426187</v>
      </c>
      <c r="R639" s="377" t="n">
        <f aca="false">+[1]data1cf!Q639</f>
        <v>35376.521694392</v>
      </c>
      <c r="S639" s="377" t="n">
        <f aca="false">+[1]data1cf!R639</f>
        <v>24957.550717895</v>
      </c>
      <c r="T639" s="377" t="n">
        <f aca="false">+[1]data1cf!S639</f>
        <v>24743.2352701951</v>
      </c>
      <c r="U639" s="377" t="n">
        <f aca="false">+[1]data1cf!T639</f>
        <v>24503.9228383457</v>
      </c>
      <c r="V639" s="377" t="n">
        <f aca="false">+[1]data1cf!U639</f>
        <v>46201.1165116488</v>
      </c>
      <c r="W639" s="377" t="n">
        <f aca="false">+[1]data1cf!V639</f>
        <v>0</v>
      </c>
      <c r="X639" s="377" t="n">
        <f aca="false">+[1]data1cf!W639</f>
        <v>0</v>
      </c>
      <c r="Y639" s="377" t="n">
        <f aca="false">+[1]data1cf!X639</f>
        <v>0</v>
      </c>
      <c r="Z639" s="377" t="n">
        <f aca="false">+[1]data1cf!Y639</f>
        <v>0</v>
      </c>
      <c r="AA639" s="377" t="n">
        <f aca="false">+[1]data1cf!Z639</f>
        <v>0</v>
      </c>
      <c r="AB639" s="377" t="n">
        <f aca="false">+[1]data1cf!AA639</f>
        <v>0</v>
      </c>
      <c r="AC639" s="377" t="n">
        <f aca="false">+[1]data1cf!AB639</f>
        <v>0</v>
      </c>
      <c r="AD639" s="377" t="n">
        <f aca="false">+[1]data1cf!AC639</f>
        <v>0</v>
      </c>
      <c r="AE639" s="377" t="n">
        <f aca="false">+[1]data1cf!AD639</f>
        <v>0</v>
      </c>
      <c r="AF639" s="377" t="n">
        <f aca="false">+[1]data1cf!AE639</f>
        <v>0</v>
      </c>
      <c r="AG639" s="377"/>
      <c r="AH639" s="378" t="n">
        <f aca="false">XNPV(0.1,B639:AF639,$B$1:$AF$1)</f>
        <v>77786.6749627491</v>
      </c>
      <c r="AI639" s="378" t="n">
        <f aca="false">SUMPRODUCT(B639:AA639,$B$1010:$AA$1010)</f>
        <v>163471.69550933</v>
      </c>
      <c r="AJ639" s="379" t="n">
        <f aca="false">SUMPRODUCT(B639:AF639,$B$1012:$AF$1012)</f>
        <v>163036.263712622</v>
      </c>
      <c r="AK639" s="380" t="n">
        <f aca="false">XIRR(B639:AF639,$B$1:$AF$1)</f>
        <v>0.159536669575248</v>
      </c>
      <c r="AL639" s="381" t="n">
        <f aca="false">1-EXP(-(1/0.25)*(AI639/ABS($AI$1010)))</f>
        <v>0.982903465765715</v>
      </c>
    </row>
    <row r="640" customFormat="false" ht="12.75" hidden="false" customHeight="false" outlineLevel="0" collapsed="false">
      <c r="A640" s="371"/>
      <c r="B640" s="377" t="n">
        <f aca="false">+[1]data1cf!A640</f>
        <v>-191482.004263443</v>
      </c>
      <c r="C640" s="377" t="n">
        <f aca="false">+[1]data1cf!B640</f>
        <v>6571.87143188017</v>
      </c>
      <c r="D640" s="377" t="n">
        <f aca="false">+[1]data1cf!C640</f>
        <v>47642.7614322931</v>
      </c>
      <c r="E640" s="377" t="n">
        <f aca="false">+[1]data1cf!D640</f>
        <v>49465.5183618412</v>
      </c>
      <c r="F640" s="377" t="n">
        <f aca="false">+[1]data1cf!E640</f>
        <v>28912.3699844373</v>
      </c>
      <c r="G640" s="377" t="n">
        <f aca="false">+[1]data1cf!F640</f>
        <v>28624.5812100001</v>
      </c>
      <c r="H640" s="377" t="n">
        <f aca="false">+[1]data1cf!G640</f>
        <v>27644.7834287762</v>
      </c>
      <c r="I640" s="377" t="n">
        <f aca="false">+[1]data1cf!H640</f>
        <v>27032.2979716262</v>
      </c>
      <c r="J640" s="377" t="n">
        <f aca="false">+[1]data1cf!I640</f>
        <v>27818.5940856126</v>
      </c>
      <c r="K640" s="377" t="n">
        <f aca="false">+[1]data1cf!J640</f>
        <v>28226.1787952624</v>
      </c>
      <c r="L640" s="377" t="n">
        <f aca="false">+[1]data1cf!K640</f>
        <v>28710.6811284216</v>
      </c>
      <c r="M640" s="377" t="n">
        <f aca="false">+[1]data1cf!L640</f>
        <v>29309.7750776853</v>
      </c>
      <c r="N640" s="377" t="n">
        <f aca="false">+[1]data1cf!M640</f>
        <v>29950.2946383396</v>
      </c>
      <c r="O640" s="377" t="n">
        <f aca="false">+[1]data1cf!N640</f>
        <v>30311.8954576228</v>
      </c>
      <c r="P640" s="377" t="n">
        <f aca="false">+[1]data1cf!O640</f>
        <v>39421.7930485693</v>
      </c>
      <c r="Q640" s="377" t="n">
        <f aca="false">+[1]data1cf!P640</f>
        <v>48266.4045932704</v>
      </c>
      <c r="R640" s="377" t="n">
        <f aca="false">+[1]data1cf!Q640</f>
        <v>37262.0011447515</v>
      </c>
      <c r="S640" s="377" t="n">
        <f aca="false">+[1]data1cf!R640</f>
        <v>25819.93954774</v>
      </c>
      <c r="T640" s="377" t="n">
        <f aca="false">+[1]data1cf!S640</f>
        <v>25560.3087118579</v>
      </c>
      <c r="U640" s="377" t="n">
        <f aca="false">+[1]data1cf!T640</f>
        <v>25275.6320763635</v>
      </c>
      <c r="V640" s="377" t="n">
        <f aca="false">+[1]data1cf!U640</f>
        <v>49034.3028161579</v>
      </c>
      <c r="W640" s="377" t="n">
        <f aca="false">+[1]data1cf!V640</f>
        <v>0</v>
      </c>
      <c r="X640" s="377" t="n">
        <f aca="false">+[1]data1cf!W640</f>
        <v>0</v>
      </c>
      <c r="Y640" s="377" t="n">
        <f aca="false">+[1]data1cf!X640</f>
        <v>0</v>
      </c>
      <c r="Z640" s="377" t="n">
        <f aca="false">+[1]data1cf!Y640</f>
        <v>0</v>
      </c>
      <c r="AA640" s="377" t="n">
        <f aca="false">+[1]data1cf!Z640</f>
        <v>0</v>
      </c>
      <c r="AB640" s="377" t="n">
        <f aca="false">+[1]data1cf!AA640</f>
        <v>0</v>
      </c>
      <c r="AC640" s="377" t="n">
        <f aca="false">+[1]data1cf!AB640</f>
        <v>0</v>
      </c>
      <c r="AD640" s="377" t="n">
        <f aca="false">+[1]data1cf!AC640</f>
        <v>0</v>
      </c>
      <c r="AE640" s="377" t="n">
        <f aca="false">+[1]data1cf!AD640</f>
        <v>0</v>
      </c>
      <c r="AF640" s="377" t="n">
        <f aca="false">+[1]data1cf!AE640</f>
        <v>0</v>
      </c>
      <c r="AG640" s="377"/>
      <c r="AH640" s="378" t="n">
        <f aca="false">XNPV(0.1,B640:AF640,$B$1:$AF$1)</f>
        <v>73667.2562760952</v>
      </c>
      <c r="AI640" s="378" t="n">
        <f aca="false">SUMPRODUCT(B640:AA640,$B$1010:$AA$1010)</f>
        <v>164506.551740399</v>
      </c>
      <c r="AJ640" s="379" t="n">
        <f aca="false">SUMPRODUCT(B640:AF640,$B$1012:$AF$1012)</f>
        <v>164045.381249723</v>
      </c>
      <c r="AK640" s="380" t="n">
        <f aca="false">XIRR(B640:AF640,$B$1:$AF$1)</f>
        <v>0.151164603986632</v>
      </c>
      <c r="AL640" s="381" t="n">
        <f aca="false">1-EXP(-(1/0.25)*(AI640/ABS($AI$1010)))</f>
        <v>0.983338215261804</v>
      </c>
    </row>
    <row r="641" customFormat="false" ht="12.75" hidden="false" customHeight="false" outlineLevel="0" collapsed="false">
      <c r="A641" s="371"/>
      <c r="B641" s="377" t="n">
        <f aca="false">+[1]data1cf!A641</f>
        <v>-188242.923009899</v>
      </c>
      <c r="C641" s="377" t="n">
        <f aca="false">+[1]data1cf!B641</f>
        <v>7360.42736257245</v>
      </c>
      <c r="D641" s="377" t="n">
        <f aca="false">+[1]data1cf!C641</f>
        <v>44421.1517994767</v>
      </c>
      <c r="E641" s="377" t="n">
        <f aca="false">+[1]data1cf!D641</f>
        <v>47227.9638222484</v>
      </c>
      <c r="F641" s="377" t="n">
        <f aca="false">+[1]data1cf!E641</f>
        <v>28390.1569302555</v>
      </c>
      <c r="G641" s="377" t="n">
        <f aca="false">+[1]data1cf!F641</f>
        <v>28139.2420686472</v>
      </c>
      <c r="H641" s="377" t="n">
        <f aca="false">+[1]data1cf!G641</f>
        <v>27205.5419079266</v>
      </c>
      <c r="I641" s="377" t="n">
        <f aca="false">+[1]data1cf!H641</f>
        <v>26631.7656010717</v>
      </c>
      <c r="J641" s="377" t="n">
        <f aca="false">+[1]data1cf!I641</f>
        <v>27433.2274572024</v>
      </c>
      <c r="K641" s="377" t="n">
        <f aca="false">+[1]data1cf!J641</f>
        <v>27860.9126643045</v>
      </c>
      <c r="L641" s="377" t="n">
        <f aca="false">+[1]data1cf!K641</f>
        <v>28364.4931183311</v>
      </c>
      <c r="M641" s="377" t="n">
        <f aca="false">+[1]data1cf!L641</f>
        <v>28980.4336944668</v>
      </c>
      <c r="N641" s="377" t="n">
        <f aca="false">+[1]data1cf!M641</f>
        <v>29637.1723176226</v>
      </c>
      <c r="O641" s="377" t="n">
        <f aca="false">+[1]data1cf!N641</f>
        <v>30018.5094086828</v>
      </c>
      <c r="P641" s="377" t="n">
        <f aca="false">+[1]data1cf!O641</f>
        <v>39000.2110492503</v>
      </c>
      <c r="Q641" s="377" t="n">
        <f aca="false">+[1]data1cf!P641</f>
        <v>47710.731342973</v>
      </c>
      <c r="R641" s="377" t="n">
        <f aca="false">+[1]data1cf!Q641</f>
        <v>36898.8391007934</v>
      </c>
      <c r="S641" s="377" t="n">
        <f aca="false">+[1]data1cf!R641</f>
        <v>25653.8349051922</v>
      </c>
      <c r="T641" s="377" t="n">
        <f aca="false">+[1]data1cf!S641</f>
        <v>25402.9322625513</v>
      </c>
      <c r="U641" s="377" t="n">
        <f aca="false">+[1]data1cf!T641</f>
        <v>25126.9932226405</v>
      </c>
      <c r="V641" s="377" t="n">
        <f aca="false">+[1]data1cf!U641</f>
        <v>48488.603031913</v>
      </c>
      <c r="W641" s="377" t="n">
        <f aca="false">+[1]data1cf!V641</f>
        <v>0</v>
      </c>
      <c r="X641" s="377" t="n">
        <f aca="false">+[1]data1cf!W641</f>
        <v>0</v>
      </c>
      <c r="Y641" s="377" t="n">
        <f aca="false">+[1]data1cf!X641</f>
        <v>0</v>
      </c>
      <c r="Z641" s="377" t="n">
        <f aca="false">+[1]data1cf!Y641</f>
        <v>0</v>
      </c>
      <c r="AA641" s="377" t="n">
        <f aca="false">+[1]data1cf!Z641</f>
        <v>0</v>
      </c>
      <c r="AB641" s="377" t="n">
        <f aca="false">+[1]data1cf!AA641</f>
        <v>0</v>
      </c>
      <c r="AC641" s="377" t="n">
        <f aca="false">+[1]data1cf!AB641</f>
        <v>0</v>
      </c>
      <c r="AD641" s="377" t="n">
        <f aca="false">+[1]data1cf!AC641</f>
        <v>0</v>
      </c>
      <c r="AE641" s="377" t="n">
        <f aca="false">+[1]data1cf!AD641</f>
        <v>0</v>
      </c>
      <c r="AF641" s="377" t="n">
        <f aca="false">+[1]data1cf!AE641</f>
        <v>0</v>
      </c>
      <c r="AG641" s="377"/>
      <c r="AH641" s="378" t="n">
        <f aca="false">XNPV(0.1,B641:AF641,$B$1:$AF$1)</f>
        <v>70912.6992475991</v>
      </c>
      <c r="AI641" s="378" t="n">
        <f aca="false">SUMPRODUCT(B641:AA641,$B$1010:$AA$1010)</f>
        <v>160365.578173463</v>
      </c>
      <c r="AJ641" s="379" t="n">
        <f aca="false">SUMPRODUCT(B641:AF641,$B$1012:$AF$1012)</f>
        <v>159910.841789158</v>
      </c>
      <c r="AK641" s="380" t="n">
        <f aca="false">XIRR(B641:AF641,$B$1:$AF$1)</f>
        <v>0.149717317707809</v>
      </c>
      <c r="AL641" s="381" t="n">
        <f aca="false">1-EXP(-(1/0.25)*(AI641/ABS($AI$1010)))</f>
        <v>0.981529251134088</v>
      </c>
    </row>
    <row r="642" customFormat="false" ht="12.75" hidden="false" customHeight="false" outlineLevel="0" collapsed="false">
      <c r="A642" s="371"/>
      <c r="B642" s="377" t="n">
        <f aca="false">+[1]data1cf!A642</f>
        <v>-152790.731093698</v>
      </c>
      <c r="C642" s="377" t="n">
        <f aca="false">+[1]data1cf!B642</f>
        <v>6297.77469836695</v>
      </c>
      <c r="D642" s="377" t="n">
        <f aca="false">+[1]data1cf!C642</f>
        <v>41096.178514151</v>
      </c>
      <c r="E642" s="377" t="n">
        <f aca="false">+[1]data1cf!D642</f>
        <v>40149.6966899485</v>
      </c>
      <c r="F642" s="377" t="n">
        <f aca="false">+[1]data1cf!E642</f>
        <v>22674.4628896232</v>
      </c>
      <c r="G642" s="377" t="n">
        <f aca="false">+[1]data1cf!F642</f>
        <v>22827.1380993926</v>
      </c>
      <c r="H642" s="377" t="n">
        <f aca="false">+[1]data1cf!G642</f>
        <v>22397.9827651355</v>
      </c>
      <c r="I642" s="377" t="n">
        <f aca="false">+[1]data1cf!H642</f>
        <v>22247.8834573249</v>
      </c>
      <c r="J642" s="377" t="n">
        <f aca="false">+[1]data1cf!I642</f>
        <v>23215.3364569207</v>
      </c>
      <c r="K642" s="377" t="n">
        <f aca="false">+[1]data1cf!J642</f>
        <v>23863.0243862536</v>
      </c>
      <c r="L642" s="377" t="n">
        <f aca="false">+[1]data1cf!K642</f>
        <v>24575.4175094998</v>
      </c>
      <c r="M642" s="377" t="n">
        <f aca="false">+[1]data1cf!L642</f>
        <v>25375.7467447252</v>
      </c>
      <c r="N642" s="377" t="n">
        <f aca="false">+[1]data1cf!M642</f>
        <v>26210.0052482056</v>
      </c>
      <c r="O642" s="377" t="n">
        <f aca="false">+[1]data1cf!N642</f>
        <v>26807.3585611467</v>
      </c>
      <c r="P642" s="377" t="n">
        <f aca="false">+[1]data1cf!O642</f>
        <v>34385.9378099123</v>
      </c>
      <c r="Q642" s="377" t="n">
        <f aca="false">+[1]data1cf!P642</f>
        <v>41628.8108321211</v>
      </c>
      <c r="R642" s="377" t="n">
        <f aca="false">+[1]data1cf!Q642</f>
        <v>32923.9803457074</v>
      </c>
      <c r="S642" s="377" t="n">
        <f aca="false">+[1]data1cf!R642</f>
        <v>23835.7966391458</v>
      </c>
      <c r="T642" s="377" t="n">
        <f aca="false">+[1]data1cf!S642</f>
        <v>23680.425277645</v>
      </c>
      <c r="U642" s="377" t="n">
        <f aca="false">+[1]data1cf!T642</f>
        <v>23500.1204288103</v>
      </c>
      <c r="V642" s="377" t="n">
        <f aca="false">+[1]data1cf!U642</f>
        <v>42515.8434851994</v>
      </c>
      <c r="W642" s="377" t="n">
        <f aca="false">+[1]data1cf!V642</f>
        <v>0</v>
      </c>
      <c r="X642" s="377" t="n">
        <f aca="false">+[1]data1cf!W642</f>
        <v>0</v>
      </c>
      <c r="Y642" s="377" t="n">
        <f aca="false">+[1]data1cf!X642</f>
        <v>0</v>
      </c>
      <c r="Z642" s="377" t="n">
        <f aca="false">+[1]data1cf!Y642</f>
        <v>0</v>
      </c>
      <c r="AA642" s="377" t="n">
        <f aca="false">+[1]data1cf!Z642</f>
        <v>0</v>
      </c>
      <c r="AB642" s="377" t="n">
        <f aca="false">+[1]data1cf!AA642</f>
        <v>0</v>
      </c>
      <c r="AC642" s="377" t="n">
        <f aca="false">+[1]data1cf!AB642</f>
        <v>0</v>
      </c>
      <c r="AD642" s="377" t="n">
        <f aca="false">+[1]data1cf!AC642</f>
        <v>0</v>
      </c>
      <c r="AE642" s="377" t="n">
        <f aca="false">+[1]data1cf!AD642</f>
        <v>0</v>
      </c>
      <c r="AF642" s="377" t="n">
        <f aca="false">+[1]data1cf!AE642</f>
        <v>0</v>
      </c>
      <c r="AG642" s="377"/>
      <c r="AH642" s="378" t="n">
        <f aca="false">XNPV(0.1,B642:AF642,$B$1:$AF$1)</f>
        <v>71416.4372794551</v>
      </c>
      <c r="AI642" s="378" t="n">
        <f aca="false">SUMPRODUCT(B642:AA642,$B$1010:$AA$1010)</f>
        <v>149406.787813672</v>
      </c>
      <c r="AJ642" s="379" t="n">
        <f aca="false">SUMPRODUCT(B642:AF642,$B$1012:$AF$1012)</f>
        <v>149008.52432581</v>
      </c>
      <c r="AK642" s="380" t="n">
        <f aca="false">XIRR(B642:AF642,$B$1:$AF$1)</f>
        <v>0.160508924536339</v>
      </c>
      <c r="AL642" s="381" t="n">
        <f aca="false">1-EXP(-(1/0.25)*(AI642/ABS($AI$1010)))</f>
        <v>0.975736885949723</v>
      </c>
    </row>
    <row r="643" customFormat="false" ht="12.75" hidden="false" customHeight="false" outlineLevel="0" collapsed="false">
      <c r="A643" s="371"/>
      <c r="B643" s="377" t="n">
        <f aca="false">+[1]data1cf!A643</f>
        <v>-185864.281645381</v>
      </c>
      <c r="C643" s="377" t="n">
        <f aca="false">+[1]data1cf!B643</f>
        <v>6874.10231672195</v>
      </c>
      <c r="D643" s="377" t="n">
        <f aca="false">+[1]data1cf!C643</f>
        <v>44256.5248758195</v>
      </c>
      <c r="E643" s="377" t="n">
        <f aca="false">+[1]data1cf!D643</f>
        <v>45797.6709504517</v>
      </c>
      <c r="F643" s="377" t="n">
        <f aca="false">+[1]data1cf!E643</f>
        <v>28006.6662196073</v>
      </c>
      <c r="G643" s="377" t="n">
        <f aca="false">+[1]data1cf!F643</f>
        <v>27782.8299668581</v>
      </c>
      <c r="H643" s="377" t="n">
        <f aca="false">+[1]data1cf!G643</f>
        <v>26882.9819075057</v>
      </c>
      <c r="I643" s="377" t="n">
        <f aca="false">+[1]data1cf!H643</f>
        <v>26337.6319286337</v>
      </c>
      <c r="J643" s="377" t="n">
        <f aca="false">+[1]data1cf!I643</f>
        <v>27150.2308507298</v>
      </c>
      <c r="K643" s="377" t="n">
        <f aca="false">+[1]data1cf!J643</f>
        <v>27592.6769949454</v>
      </c>
      <c r="L643" s="377" t="n">
        <f aca="false">+[1]data1cf!K643</f>
        <v>28110.2675968809</v>
      </c>
      <c r="M643" s="377" t="n">
        <f aca="false">+[1]data1cf!L643</f>
        <v>28738.5796081225</v>
      </c>
      <c r="N643" s="377" t="n">
        <f aca="false">+[1]data1cf!M643</f>
        <v>29407.228810217</v>
      </c>
      <c r="O643" s="377" t="n">
        <f aca="false">+[1]data1cf!N643</f>
        <v>29803.0593667865</v>
      </c>
      <c r="P643" s="377" t="n">
        <f aca="false">+[1]data1cf!O643</f>
        <v>38690.6194386606</v>
      </c>
      <c r="Q643" s="377" t="n">
        <f aca="false">+[1]data1cf!P643</f>
        <v>47302.6689095691</v>
      </c>
      <c r="R643" s="377" t="n">
        <f aca="false">+[1]data1cf!Q643</f>
        <v>36632.1485820432</v>
      </c>
      <c r="S643" s="377" t="n">
        <f aca="false">+[1]data1cf!R643</f>
        <v>25531.8548303885</v>
      </c>
      <c r="T643" s="377" t="n">
        <f aca="false">+[1]data1cf!S643</f>
        <v>25287.3617958605</v>
      </c>
      <c r="U643" s="377" t="n">
        <f aca="false">+[1]data1cf!T643</f>
        <v>25017.8392687366</v>
      </c>
      <c r="V643" s="377" t="n">
        <f aca="false">+[1]data1cf!U643</f>
        <v>48087.8646811867</v>
      </c>
      <c r="W643" s="377" t="n">
        <f aca="false">+[1]data1cf!V643</f>
        <v>0</v>
      </c>
      <c r="X643" s="377" t="n">
        <f aca="false">+[1]data1cf!W643</f>
        <v>0</v>
      </c>
      <c r="Y643" s="377" t="n">
        <f aca="false">+[1]data1cf!X643</f>
        <v>0</v>
      </c>
      <c r="Z643" s="377" t="n">
        <f aca="false">+[1]data1cf!Y643</f>
        <v>0</v>
      </c>
      <c r="AA643" s="377" t="n">
        <f aca="false">+[1]data1cf!Z643</f>
        <v>0</v>
      </c>
      <c r="AB643" s="377" t="n">
        <f aca="false">+[1]data1cf!AA643</f>
        <v>0</v>
      </c>
      <c r="AC643" s="377" t="n">
        <f aca="false">+[1]data1cf!AB643</f>
        <v>0</v>
      </c>
      <c r="AD643" s="377" t="n">
        <f aca="false">+[1]data1cf!AC643</f>
        <v>0</v>
      </c>
      <c r="AE643" s="377" t="n">
        <f aca="false">+[1]data1cf!AD643</f>
        <v>0</v>
      </c>
      <c r="AF643" s="377" t="n">
        <f aca="false">+[1]data1cf!AE643</f>
        <v>0</v>
      </c>
      <c r="AG643" s="377"/>
      <c r="AH643" s="378" t="n">
        <f aca="false">XNPV(0.1,B643:AF643,$B$1:$AF$1)</f>
        <v>69899.8966408636</v>
      </c>
      <c r="AI643" s="378" t="n">
        <f aca="false">SUMPRODUCT(B643:AA643,$B$1010:$AA$1010)</f>
        <v>158475.16513484</v>
      </c>
      <c r="AJ643" s="379" t="n">
        <f aca="false">SUMPRODUCT(B643:AF643,$B$1012:$AF$1012)</f>
        <v>158024.628203128</v>
      </c>
      <c r="AK643" s="380" t="n">
        <f aca="false">XIRR(B643:AF643,$B$1:$AF$1)</f>
        <v>0.149445153259351</v>
      </c>
      <c r="AL643" s="381" t="n">
        <f aca="false">1-EXP(-(1/0.25)*(AI643/ABS($AI$1010)))</f>
        <v>0.980639372045985</v>
      </c>
    </row>
    <row r="644" customFormat="false" ht="12.75" hidden="false" customHeight="false" outlineLevel="0" collapsed="false">
      <c r="A644" s="371"/>
      <c r="B644" s="377" t="n">
        <f aca="false">+[1]data1cf!A644</f>
        <v>-171751.20051651</v>
      </c>
      <c r="C644" s="377" t="n">
        <f aca="false">+[1]data1cf!B644</f>
        <v>5954.96943349137</v>
      </c>
      <c r="D644" s="377" t="n">
        <f aca="false">+[1]data1cf!C644</f>
        <v>45470.8987561763</v>
      </c>
      <c r="E644" s="377" t="n">
        <f aca="false">+[1]data1cf!D644</f>
        <v>44910.0010661134</v>
      </c>
      <c r="F644" s="377" t="n">
        <f aca="false">+[1]data1cf!E644</f>
        <v>25731.3187913321</v>
      </c>
      <c r="G644" s="377" t="n">
        <f aca="false">+[1]data1cf!F644</f>
        <v>25668.1467771614</v>
      </c>
      <c r="H644" s="377" t="n">
        <f aca="false">+[1]data1cf!G644</f>
        <v>24969.1518014734</v>
      </c>
      <c r="I644" s="377" t="n">
        <f aca="false">+[1]data1cf!H644</f>
        <v>24592.4624197821</v>
      </c>
      <c r="J644" s="377" t="n">
        <f aca="false">+[1]data1cf!I644</f>
        <v>25471.1403724763</v>
      </c>
      <c r="K644" s="377" t="n">
        <f aca="false">+[1]data1cf!J644</f>
        <v>26001.1668918278</v>
      </c>
      <c r="L644" s="377" t="n">
        <f aca="false">+[1]data1cf!K644</f>
        <v>26601.8832465629</v>
      </c>
      <c r="M644" s="377" t="n">
        <f aca="false">+[1]data1cf!L644</f>
        <v>27303.5981128701</v>
      </c>
      <c r="N644" s="377" t="n">
        <f aca="false">+[1]data1cf!M644</f>
        <v>28042.9157937691</v>
      </c>
      <c r="O644" s="377" t="n">
        <f aca="false">+[1]data1cf!N644</f>
        <v>28524.7397487657</v>
      </c>
      <c r="P644" s="377" t="n">
        <f aca="false">+[1]data1cf!O644</f>
        <v>36853.7340711355</v>
      </c>
      <c r="Q644" s="377" t="n">
        <f aca="false">+[1]data1cf!P644</f>
        <v>44881.5312323308</v>
      </c>
      <c r="R644" s="377" t="n">
        <f aca="false">+[1]data1cf!Q644</f>
        <v>35049.8062484878</v>
      </c>
      <c r="S644" s="377" t="n">
        <f aca="false">+[1]data1cf!R644</f>
        <v>24808.1161796231</v>
      </c>
      <c r="T644" s="377" t="n">
        <f aca="false">+[1]data1cf!S644</f>
        <v>24601.6529719746</v>
      </c>
      <c r="U644" s="377" t="n">
        <f aca="false">+[1]data1cf!T644</f>
        <v>24370.201238909</v>
      </c>
      <c r="V644" s="377" t="n">
        <f aca="false">+[1]data1cf!U644</f>
        <v>45710.1826398264</v>
      </c>
      <c r="W644" s="377" t="n">
        <f aca="false">+[1]data1cf!V644</f>
        <v>0</v>
      </c>
      <c r="X644" s="377" t="n">
        <f aca="false">+[1]data1cf!W644</f>
        <v>0</v>
      </c>
      <c r="Y644" s="377" t="n">
        <f aca="false">+[1]data1cf!X644</f>
        <v>0</v>
      </c>
      <c r="Z644" s="377" t="n">
        <f aca="false">+[1]data1cf!Y644</f>
        <v>0</v>
      </c>
      <c r="AA644" s="377" t="n">
        <f aca="false">+[1]data1cf!Z644</f>
        <v>0</v>
      </c>
      <c r="AB644" s="377" t="n">
        <f aca="false">+[1]data1cf!AA644</f>
        <v>0</v>
      </c>
      <c r="AC644" s="377" t="n">
        <f aca="false">+[1]data1cf!AB644</f>
        <v>0</v>
      </c>
      <c r="AD644" s="377" t="n">
        <f aca="false">+[1]data1cf!AC644</f>
        <v>0</v>
      </c>
      <c r="AE644" s="377" t="n">
        <f aca="false">+[1]data1cf!AD644</f>
        <v>0</v>
      </c>
      <c r="AF644" s="377" t="n">
        <f aca="false">+[1]data1cf!AE644</f>
        <v>0</v>
      </c>
      <c r="AG644" s="377"/>
      <c r="AH644" s="378" t="n">
        <f aca="false">XNPV(0.1,B644:AF644,$B$1:$AF$1)</f>
        <v>73196.1368873234</v>
      </c>
      <c r="AI644" s="378" t="n">
        <f aca="false">SUMPRODUCT(B644:AA644,$B$1010:$AA$1010)</f>
        <v>157569.344305484</v>
      </c>
      <c r="AJ644" s="379" t="n">
        <f aca="false">SUMPRODUCT(B644:AF644,$B$1012:$AF$1012)</f>
        <v>157139.93092021</v>
      </c>
      <c r="AK644" s="380" t="n">
        <f aca="false">XIRR(B644:AF644,$B$1:$AF$1)</f>
        <v>0.156056112922773</v>
      </c>
      <c r="AL644" s="381" t="n">
        <f aca="false">1-EXP(-(1/0.25)*(AI644/ABS($AI$1010)))</f>
        <v>0.980197904215375</v>
      </c>
    </row>
    <row r="645" customFormat="false" ht="12.75" hidden="false" customHeight="false" outlineLevel="0" collapsed="false">
      <c r="A645" s="371"/>
      <c r="B645" s="377" t="n">
        <f aca="false">+[1]data1cf!A645</f>
        <v>-164013.827207982</v>
      </c>
      <c r="C645" s="377" t="n">
        <f aca="false">+[1]data1cf!B645</f>
        <v>5076.61497356962</v>
      </c>
      <c r="D645" s="377" t="n">
        <f aca="false">+[1]data1cf!C645</f>
        <v>40657.9119404216</v>
      </c>
      <c r="E645" s="377" t="n">
        <f aca="false">+[1]data1cf!D645</f>
        <v>42439.1849561353</v>
      </c>
      <c r="F645" s="377" t="n">
        <f aca="false">+[1]data1cf!E645</f>
        <v>24483.8794619323</v>
      </c>
      <c r="G645" s="377" t="n">
        <f aca="false">+[1]data1cf!F645</f>
        <v>24508.7902115367</v>
      </c>
      <c r="H645" s="377" t="n">
        <f aca="false">+[1]data1cf!G645</f>
        <v>23919.9111824867</v>
      </c>
      <c r="I645" s="377" t="n">
        <f aca="false">+[1]data1cf!H645</f>
        <v>23635.6884982447</v>
      </c>
      <c r="J645" s="377" t="n">
        <f aca="false">+[1]data1cf!I645</f>
        <v>24550.5937015963</v>
      </c>
      <c r="K645" s="377" t="n">
        <f aca="false">+[1]data1cf!J645</f>
        <v>25128.6353957166</v>
      </c>
      <c r="L645" s="377" t="n">
        <f aca="false">+[1]data1cf!K645</f>
        <v>25774.9247174806</v>
      </c>
      <c r="M645" s="377" t="n">
        <f aca="false">+[1]data1cf!L645</f>
        <v>26516.8820571619</v>
      </c>
      <c r="N645" s="377" t="n">
        <f aca="false">+[1]data1cf!M645</f>
        <v>27294.9431135621</v>
      </c>
      <c r="O645" s="377" t="n">
        <f aca="false">+[1]data1cf!N645</f>
        <v>27823.9121972251</v>
      </c>
      <c r="P645" s="377" t="n">
        <f aca="false">+[1]data1cf!O645</f>
        <v>35846.6777321453</v>
      </c>
      <c r="Q645" s="377" t="n">
        <f aca="false">+[1]data1cf!P645</f>
        <v>43554.1636738881</v>
      </c>
      <c r="R645" s="377" t="n">
        <f aca="false">+[1]data1cf!Q645</f>
        <v>34182.300901866</v>
      </c>
      <c r="S645" s="377" t="n">
        <f aca="false">+[1]data1cf!R645</f>
        <v>24411.3327935115</v>
      </c>
      <c r="T645" s="377" t="n">
        <f aca="false">+[1]data1cf!S645</f>
        <v>24225.719105875</v>
      </c>
      <c r="U645" s="377" t="n">
        <f aca="false">+[1]data1cf!T645</f>
        <v>24015.1393527185</v>
      </c>
      <c r="V645" s="377" t="n">
        <f aca="false">+[1]data1cf!U645</f>
        <v>44406.6392537295</v>
      </c>
      <c r="W645" s="377" t="n">
        <f aca="false">+[1]data1cf!V645</f>
        <v>0</v>
      </c>
      <c r="X645" s="377" t="n">
        <f aca="false">+[1]data1cf!W645</f>
        <v>0</v>
      </c>
      <c r="Y645" s="377" t="n">
        <f aca="false">+[1]data1cf!X645</f>
        <v>0</v>
      </c>
      <c r="Z645" s="377" t="n">
        <f aca="false">+[1]data1cf!Y645</f>
        <v>0</v>
      </c>
      <c r="AA645" s="377" t="n">
        <f aca="false">+[1]data1cf!Z645</f>
        <v>0</v>
      </c>
      <c r="AB645" s="377" t="n">
        <f aca="false">+[1]data1cf!AA645</f>
        <v>0</v>
      </c>
      <c r="AC645" s="377" t="n">
        <f aca="false">+[1]data1cf!AB645</f>
        <v>0</v>
      </c>
      <c r="AD645" s="377" t="n">
        <f aca="false">+[1]data1cf!AC645</f>
        <v>0</v>
      </c>
      <c r="AE645" s="377" t="n">
        <f aca="false">+[1]data1cf!AD645</f>
        <v>0</v>
      </c>
      <c r="AF645" s="377" t="n">
        <f aca="false">+[1]data1cf!AE645</f>
        <v>0</v>
      </c>
      <c r="AG645" s="377"/>
      <c r="AH645" s="378" t="n">
        <f aca="false">XNPV(0.1,B645:AF645,$B$1:$AF$1)</f>
        <v>68645.8100037142</v>
      </c>
      <c r="AI645" s="378" t="n">
        <f aca="false">SUMPRODUCT(B645:AA645,$B$1010:$AA$1010)</f>
        <v>150096.586781018</v>
      </c>
      <c r="AJ645" s="379" t="n">
        <f aca="false">SUMPRODUCT(B645:AF645,$B$1012:$AF$1012)</f>
        <v>149681.053521437</v>
      </c>
      <c r="AK645" s="380" t="n">
        <f aca="false">XIRR(B645:AF645,$B$1:$AF$1)</f>
        <v>0.15402954658728</v>
      </c>
      <c r="AL645" s="381" t="n">
        <f aca="false">1-EXP(-(1/0.25)*(AI645/ABS($AI$1010)))</f>
        <v>0.976149912900756</v>
      </c>
    </row>
    <row r="646" customFormat="false" ht="12.75" hidden="false" customHeight="false" outlineLevel="0" collapsed="false">
      <c r="A646" s="371"/>
      <c r="B646" s="377" t="n">
        <f aca="false">+[1]data1cf!A646</f>
        <v>-185840.634484007</v>
      </c>
      <c r="C646" s="377" t="n">
        <f aca="false">+[1]data1cf!B646</f>
        <v>8847.41821597162</v>
      </c>
      <c r="D646" s="377" t="n">
        <f aca="false">+[1]data1cf!C646</f>
        <v>47915.7861329875</v>
      </c>
      <c r="E646" s="377" t="n">
        <f aca="false">+[1]data1cf!D646</f>
        <v>48117.1936442615</v>
      </c>
      <c r="F646" s="377" t="n">
        <f aca="false">+[1]data1cf!E646</f>
        <v>28002.853763112</v>
      </c>
      <c r="G646" s="377" t="n">
        <f aca="false">+[1]data1cf!F646</f>
        <v>27779.2867111945</v>
      </c>
      <c r="H646" s="377" t="n">
        <f aca="false">+[1]data1cf!G646</f>
        <v>26879.7751910598</v>
      </c>
      <c r="I646" s="377" t="n">
        <f aca="false">+[1]data1cf!H646</f>
        <v>26334.7078113114</v>
      </c>
      <c r="J646" s="377" t="n">
        <f aca="false">+[1]data1cf!I646</f>
        <v>27147.4174520724</v>
      </c>
      <c r="K646" s="377" t="n">
        <f aca="false">+[1]data1cf!J646</f>
        <v>27590.0103415128</v>
      </c>
      <c r="L646" s="377" t="n">
        <f aca="false">+[1]data1cf!K646</f>
        <v>28107.7402247342</v>
      </c>
      <c r="M646" s="377" t="n">
        <f aca="false">+[1]data1cf!L646</f>
        <v>28736.1752260691</v>
      </c>
      <c r="N646" s="377" t="n">
        <f aca="false">+[1]data1cf!M646</f>
        <v>29404.9428366743</v>
      </c>
      <c r="O646" s="377" t="n">
        <f aca="false">+[1]data1cf!N646</f>
        <v>29800.9174794114</v>
      </c>
      <c r="P646" s="377" t="n">
        <f aca="false">+[1]data1cf!O646</f>
        <v>38687.5416469073</v>
      </c>
      <c r="Q646" s="377" t="n">
        <f aca="false">+[1]data1cf!P646</f>
        <v>47298.6121743432</v>
      </c>
      <c r="R646" s="377" t="n">
        <f aca="false">+[1]data1cf!Q646</f>
        <v>36629.4972896593</v>
      </c>
      <c r="S646" s="377" t="n">
        <f aca="false">+[1]data1cf!R646</f>
        <v>25530.6421706927</v>
      </c>
      <c r="T646" s="377" t="n">
        <f aca="false">+[1]data1cf!S646</f>
        <v>25286.2128570096</v>
      </c>
      <c r="U646" s="377" t="n">
        <f aca="false">+[1]data1cf!T646</f>
        <v>25016.7541193731</v>
      </c>
      <c r="V646" s="377" t="n">
        <f aca="false">+[1]data1cf!U646</f>
        <v>48083.8807580155</v>
      </c>
      <c r="W646" s="377" t="n">
        <f aca="false">+[1]data1cf!V646</f>
        <v>0</v>
      </c>
      <c r="X646" s="377" t="n">
        <f aca="false">+[1]data1cf!W646</f>
        <v>0</v>
      </c>
      <c r="Y646" s="377" t="n">
        <f aca="false">+[1]data1cf!X646</f>
        <v>0</v>
      </c>
      <c r="Z646" s="377" t="n">
        <f aca="false">+[1]data1cf!Y646</f>
        <v>0</v>
      </c>
      <c r="AA646" s="377" t="n">
        <f aca="false">+[1]data1cf!Z646</f>
        <v>0</v>
      </c>
      <c r="AB646" s="377" t="n">
        <f aca="false">+[1]data1cf!AA646</f>
        <v>0</v>
      </c>
      <c r="AC646" s="377" t="n">
        <f aca="false">+[1]data1cf!AB646</f>
        <v>0</v>
      </c>
      <c r="AD646" s="377" t="n">
        <f aca="false">+[1]data1cf!AC646</f>
        <v>0</v>
      </c>
      <c r="AE646" s="377" t="n">
        <f aca="false">+[1]data1cf!AD646</f>
        <v>0</v>
      </c>
      <c r="AF646" s="377" t="n">
        <f aca="false">+[1]data1cf!AE646</f>
        <v>0</v>
      </c>
      <c r="AG646" s="377"/>
      <c r="AH646" s="378" t="n">
        <f aca="false">XNPV(0.1,B646:AF646,$B$1:$AF$1)</f>
        <v>76465.8092499058</v>
      </c>
      <c r="AI646" s="378" t="n">
        <f aca="false">SUMPRODUCT(B646:AA646,$B$1010:$AA$1010)</f>
        <v>165617.165344117</v>
      </c>
      <c r="AJ646" s="379" t="n">
        <f aca="false">SUMPRODUCT(B646:AF646,$B$1012:$AF$1012)</f>
        <v>165164.499493463</v>
      </c>
      <c r="AK646" s="380" t="n">
        <f aca="false">XIRR(B646:AF646,$B$1:$AF$1)</f>
        <v>0.155107996847185</v>
      </c>
      <c r="AL646" s="381" t="n">
        <f aca="false">1-EXP(-(1/0.25)*(AI646/ABS($AI$1010)))</f>
        <v>0.983792499698154</v>
      </c>
    </row>
    <row r="647" customFormat="false" ht="12.75" hidden="false" customHeight="false" outlineLevel="0" collapsed="false">
      <c r="A647" s="371"/>
      <c r="B647" s="377" t="n">
        <f aca="false">+[1]data1cf!A647</f>
        <v>-169454.508430339</v>
      </c>
      <c r="C647" s="377" t="n">
        <f aca="false">+[1]data1cf!B647</f>
        <v>6981.12213086552</v>
      </c>
      <c r="D647" s="377" t="n">
        <f aca="false">+[1]data1cf!C647</f>
        <v>43400.717328883</v>
      </c>
      <c r="E647" s="377" t="n">
        <f aca="false">+[1]data1cf!D647</f>
        <v>46129.6839140174</v>
      </c>
      <c r="F647" s="377" t="n">
        <f aca="false">+[1]data1cf!E647</f>
        <v>25361.0401552149</v>
      </c>
      <c r="G647" s="377" t="n">
        <f aca="false">+[1]data1cf!F647</f>
        <v>25324.0138339589</v>
      </c>
      <c r="H647" s="377" t="n">
        <f aca="false">+[1]data1cf!G647</f>
        <v>24657.7046824027</v>
      </c>
      <c r="I647" s="377" t="n">
        <f aca="false">+[1]data1cf!H647</f>
        <v>24308.4622809459</v>
      </c>
      <c r="J647" s="377" t="n">
        <f aca="false">+[1]data1cf!I647</f>
        <v>25197.8936038823</v>
      </c>
      <c r="K647" s="377" t="n">
        <f aca="false">+[1]data1cf!J647</f>
        <v>25742.1725145182</v>
      </c>
      <c r="L647" s="377" t="n">
        <f aca="false">+[1]data1cf!K647</f>
        <v>26356.4163376261</v>
      </c>
      <c r="M647" s="377" t="n">
        <f aca="false">+[1]data1cf!L647</f>
        <v>27070.0764166613</v>
      </c>
      <c r="N647" s="377" t="n">
        <f aca="false">+[1]data1cf!M647</f>
        <v>27820.8943316006</v>
      </c>
      <c r="O647" s="377" t="n">
        <f aca="false">+[1]data1cf!N647</f>
        <v>28316.7124212462</v>
      </c>
      <c r="P647" s="377" t="n">
        <f aca="false">+[1]data1cf!O647</f>
        <v>36554.8085531515</v>
      </c>
      <c r="Q647" s="377" t="n">
        <f aca="false">+[1]data1cf!P647</f>
        <v>44487.5274218186</v>
      </c>
      <c r="R647" s="377" t="n">
        <f aca="false">+[1]data1cf!Q647</f>
        <v>34792.3037880467</v>
      </c>
      <c r="S647" s="377" t="n">
        <f aca="false">+[1]data1cf!R647</f>
        <v>24690.3385790772</v>
      </c>
      <c r="T647" s="377" t="n">
        <f aca="false">+[1]data1cf!S647</f>
        <v>24490.0641548443</v>
      </c>
      <c r="U647" s="377" t="n">
        <f aca="false">+[1]data1cf!T647</f>
        <v>24264.8078719875</v>
      </c>
      <c r="V647" s="377" t="n">
        <f aca="false">+[1]data1cf!U647</f>
        <v>45323.2505816912</v>
      </c>
      <c r="W647" s="377" t="n">
        <f aca="false">+[1]data1cf!V647</f>
        <v>0</v>
      </c>
      <c r="X647" s="377" t="n">
        <f aca="false">+[1]data1cf!W647</f>
        <v>0</v>
      </c>
      <c r="Y647" s="377" t="n">
        <f aca="false">+[1]data1cf!X647</f>
        <v>0</v>
      </c>
      <c r="Z647" s="377" t="n">
        <f aca="false">+[1]data1cf!Y647</f>
        <v>0</v>
      </c>
      <c r="AA647" s="377" t="n">
        <f aca="false">+[1]data1cf!Z647</f>
        <v>0</v>
      </c>
      <c r="AB647" s="377" t="n">
        <f aca="false">+[1]data1cf!AA647</f>
        <v>0</v>
      </c>
      <c r="AC647" s="377" t="n">
        <f aca="false">+[1]data1cf!AB647</f>
        <v>0</v>
      </c>
      <c r="AD647" s="377" t="n">
        <f aca="false">+[1]data1cf!AC647</f>
        <v>0</v>
      </c>
      <c r="AE647" s="377" t="n">
        <f aca="false">+[1]data1cf!AD647</f>
        <v>0</v>
      </c>
      <c r="AF647" s="377" t="n">
        <f aca="false">+[1]data1cf!AE647</f>
        <v>0</v>
      </c>
      <c r="AG647" s="377"/>
      <c r="AH647" s="378" t="n">
        <f aca="false">XNPV(0.1,B647:AF647,$B$1:$AF$1)</f>
        <v>73952.2956215041</v>
      </c>
      <c r="AI647" s="378" t="n">
        <f aca="false">SUMPRODUCT(B647:AA647,$B$1010:$AA$1010)</f>
        <v>157659.211090795</v>
      </c>
      <c r="AJ647" s="379" t="n">
        <f aca="false">SUMPRODUCT(B647:AF647,$B$1012:$AF$1012)</f>
        <v>157233.157347969</v>
      </c>
      <c r="AK647" s="380" t="n">
        <f aca="false">XIRR(B647:AF647,$B$1:$AF$1)</f>
        <v>0.157452929673637</v>
      </c>
      <c r="AL647" s="381" t="n">
        <f aca="false">1-EXP(-(1/0.25)*(AI647/ABS($AI$1010)))</f>
        <v>0.980242148481592</v>
      </c>
    </row>
    <row r="648" customFormat="false" ht="12.75" hidden="false" customHeight="false" outlineLevel="0" collapsed="false">
      <c r="A648" s="371"/>
      <c r="B648" s="377" t="n">
        <f aca="false">+[1]data1cf!A648</f>
        <v>-198472.583336661</v>
      </c>
      <c r="C648" s="377" t="n">
        <f aca="false">+[1]data1cf!B648</f>
        <v>11044.1314182084</v>
      </c>
      <c r="D648" s="377" t="n">
        <f aca="false">+[1]data1cf!C648</f>
        <v>48167.4453034119</v>
      </c>
      <c r="E648" s="377" t="n">
        <f aca="false">+[1]data1cf!D648</f>
        <v>49484.5634417122</v>
      </c>
      <c r="F648" s="377" t="n">
        <f aca="false">+[1]data1cf!E648</f>
        <v>30039.4092164205</v>
      </c>
      <c r="G648" s="377" t="n">
        <f aca="false">+[1]data1cf!F648</f>
        <v>29672.0392326242</v>
      </c>
      <c r="H648" s="377" t="n">
        <f aca="false">+[1]data1cf!G648</f>
        <v>28592.7536534744</v>
      </c>
      <c r="I648" s="377" t="n">
        <f aca="false">+[1]data1cf!H648</f>
        <v>27896.7261809164</v>
      </c>
      <c r="J648" s="377" t="n">
        <f aca="false">+[1]data1cf!I648</f>
        <v>28650.2916187125</v>
      </c>
      <c r="K648" s="377" t="n">
        <f aca="false">+[1]data1cf!J648</f>
        <v>29014.4954725404</v>
      </c>
      <c r="L648" s="377" t="n">
        <f aca="false">+[1]data1cf!K648</f>
        <v>29457.8234411042</v>
      </c>
      <c r="M648" s="377" t="n">
        <f aca="false">+[1]data1cf!L648</f>
        <v>30020.5590319166</v>
      </c>
      <c r="N648" s="377" t="n">
        <f aca="false">+[1]data1cf!M648</f>
        <v>30626.0746423663</v>
      </c>
      <c r="O648" s="377" t="n">
        <f aca="false">+[1]data1cf!N648</f>
        <v>30945.0806769963</v>
      </c>
      <c r="P648" s="377" t="n">
        <f aca="false">+[1]data1cf!O648</f>
        <v>40331.6505270934</v>
      </c>
      <c r="Q648" s="377" t="n">
        <f aca="false">+[1]data1cf!P648</f>
        <v>49465.6575576183</v>
      </c>
      <c r="R648" s="377" t="n">
        <f aca="false">+[1]data1cf!Q648</f>
        <v>38045.7767854223</v>
      </c>
      <c r="S648" s="377" t="n">
        <f aca="false">+[1]data1cf!R648</f>
        <v>26178.4262750761</v>
      </c>
      <c r="T648" s="377" t="n">
        <f aca="false">+[1]data1cf!S648</f>
        <v>25899.9582689466</v>
      </c>
      <c r="U648" s="377" t="n">
        <f aca="false">+[1]data1cf!T648</f>
        <v>25596.424171087</v>
      </c>
      <c r="V648" s="377" t="n">
        <f aca="false">+[1]data1cf!U648</f>
        <v>50212.0310648178</v>
      </c>
      <c r="W648" s="377" t="n">
        <f aca="false">+[1]data1cf!V648</f>
        <v>0</v>
      </c>
      <c r="X648" s="377" t="n">
        <f aca="false">+[1]data1cf!W648</f>
        <v>0</v>
      </c>
      <c r="Y648" s="377" t="n">
        <f aca="false">+[1]data1cf!X648</f>
        <v>0</v>
      </c>
      <c r="Z648" s="377" t="n">
        <f aca="false">+[1]data1cf!Y648</f>
        <v>0</v>
      </c>
      <c r="AA648" s="377" t="n">
        <f aca="false">+[1]data1cf!Z648</f>
        <v>0</v>
      </c>
      <c r="AB648" s="377" t="n">
        <f aca="false">+[1]data1cf!AA648</f>
        <v>0</v>
      </c>
      <c r="AC648" s="377" t="n">
        <f aca="false">+[1]data1cf!AB648</f>
        <v>0</v>
      </c>
      <c r="AD648" s="377" t="n">
        <f aca="false">+[1]data1cf!AC648</f>
        <v>0</v>
      </c>
      <c r="AE648" s="377" t="n">
        <f aca="false">+[1]data1cf!AD648</f>
        <v>0</v>
      </c>
      <c r="AF648" s="377" t="n">
        <f aca="false">+[1]data1cf!AE648</f>
        <v>0</v>
      </c>
      <c r="AG648" s="377"/>
      <c r="AH648" s="378" t="n">
        <f aca="false">XNPV(0.1,B648:AF648,$B$1:$AF$1)</f>
        <v>76300.8959660141</v>
      </c>
      <c r="AI648" s="378" t="n">
        <f aca="false">SUMPRODUCT(B648:AA648,$B$1010:$AA$1010)</f>
        <v>169425.370831948</v>
      </c>
      <c r="AJ648" s="379" t="n">
        <f aca="false">SUMPRODUCT(B648:AF648,$B$1012:$AF$1012)</f>
        <v>168953.01922795</v>
      </c>
      <c r="AK648" s="380" t="n">
        <f aca="false">XIRR(B648:AF648,$B$1:$AF$1)</f>
        <v>0.151832577708495</v>
      </c>
      <c r="AL648" s="381" t="n">
        <f aca="false">1-EXP(-(1/0.25)*(AI648/ABS($AI$1010)))</f>
        <v>0.985258210637187</v>
      </c>
    </row>
    <row r="649" customFormat="false" ht="12.75" hidden="false" customHeight="false" outlineLevel="0" collapsed="false">
      <c r="A649" s="371"/>
      <c r="B649" s="377" t="n">
        <f aca="false">+[1]data1cf!A649</f>
        <v>-152640.802562195</v>
      </c>
      <c r="C649" s="377" t="n">
        <f aca="false">+[1]data1cf!B649</f>
        <v>6600.66064399776</v>
      </c>
      <c r="D649" s="377" t="n">
        <f aca="false">+[1]data1cf!C649</f>
        <v>43216.3624079996</v>
      </c>
      <c r="E649" s="377" t="n">
        <f aca="false">+[1]data1cf!D649</f>
        <v>41814.7468601971</v>
      </c>
      <c r="F649" s="377" t="n">
        <f aca="false">+[1]data1cf!E649</f>
        <v>22650.2910241415</v>
      </c>
      <c r="G649" s="377" t="n">
        <f aca="false">+[1]data1cf!F649</f>
        <v>22804.6730301188</v>
      </c>
      <c r="H649" s="377" t="n">
        <f aca="false">+[1]data1cf!G649</f>
        <v>22377.6514331802</v>
      </c>
      <c r="I649" s="377" t="n">
        <f aca="false">+[1]data1cf!H649</f>
        <v>22229.3438698813</v>
      </c>
      <c r="J649" s="377" t="n">
        <f aca="false">+[1]data1cf!I649</f>
        <v>23197.4988516972</v>
      </c>
      <c r="K649" s="377" t="n">
        <f aca="false">+[1]data1cf!J649</f>
        <v>23846.1171800627</v>
      </c>
      <c r="L649" s="377" t="n">
        <f aca="false">+[1]data1cf!K649</f>
        <v>24559.3933792252</v>
      </c>
      <c r="M649" s="377" t="n">
        <f aca="false">+[1]data1cf!L649</f>
        <v>25360.502400393</v>
      </c>
      <c r="N649" s="377" t="n">
        <f aca="false">+[1]data1cf!M649</f>
        <v>26195.5116415155</v>
      </c>
      <c r="O649" s="377" t="n">
        <f aca="false">+[1]data1cf!N649</f>
        <v>26793.7784944432</v>
      </c>
      <c r="P649" s="377" t="n">
        <f aca="false">+[1]data1cf!O649</f>
        <v>34366.4238906499</v>
      </c>
      <c r="Q649" s="377" t="n">
        <f aca="false">+[1]data1cf!P649</f>
        <v>41603.0901823776</v>
      </c>
      <c r="R649" s="377" t="n">
        <f aca="false">+[1]data1cf!Q649</f>
        <v>32907.1705321565</v>
      </c>
      <c r="S649" s="377" t="n">
        <f aca="false">+[1]data1cf!R649</f>
        <v>23828.1080931713</v>
      </c>
      <c r="T649" s="377" t="n">
        <f aca="false">+[1]data1cf!S649</f>
        <v>23673.140736724</v>
      </c>
      <c r="U649" s="377" t="n">
        <f aca="false">+[1]data1cf!T649</f>
        <v>23493.2403281525</v>
      </c>
      <c r="V649" s="377" t="n">
        <f aca="false">+[1]data1cf!U649</f>
        <v>42490.584480905</v>
      </c>
      <c r="W649" s="377" t="n">
        <f aca="false">+[1]data1cf!V649</f>
        <v>0</v>
      </c>
      <c r="X649" s="377" t="n">
        <f aca="false">+[1]data1cf!W649</f>
        <v>0</v>
      </c>
      <c r="Y649" s="377" t="n">
        <f aca="false">+[1]data1cf!X649</f>
        <v>0</v>
      </c>
      <c r="Z649" s="377" t="n">
        <f aca="false">+[1]data1cf!Y649</f>
        <v>0</v>
      </c>
      <c r="AA649" s="377" t="n">
        <f aca="false">+[1]data1cf!Z649</f>
        <v>0</v>
      </c>
      <c r="AB649" s="377" t="n">
        <f aca="false">+[1]data1cf!AA649</f>
        <v>0</v>
      </c>
      <c r="AC649" s="377" t="n">
        <f aca="false">+[1]data1cf!AB649</f>
        <v>0</v>
      </c>
      <c r="AD649" s="377" t="n">
        <f aca="false">+[1]data1cf!AC649</f>
        <v>0</v>
      </c>
      <c r="AE649" s="377" t="n">
        <f aca="false">+[1]data1cf!AD649</f>
        <v>0</v>
      </c>
      <c r="AF649" s="377" t="n">
        <f aca="false">+[1]data1cf!AE649</f>
        <v>0</v>
      </c>
      <c r="AG649" s="377"/>
      <c r="AH649" s="378" t="n">
        <f aca="false">XNPV(0.1,B649:AF649,$B$1:$AF$1)</f>
        <v>74734.5168817003</v>
      </c>
      <c r="AI649" s="378" t="n">
        <f aca="false">SUMPRODUCT(B649:AA649,$B$1010:$AA$1010)</f>
        <v>153016.617017262</v>
      </c>
      <c r="AJ649" s="379" t="n">
        <f aca="false">SUMPRODUCT(B649:AF649,$B$1012:$AF$1012)</f>
        <v>152617.319443194</v>
      </c>
      <c r="AK649" s="380" t="n">
        <f aca="false">XIRR(B649:AF649,$B$1:$AF$1)</f>
        <v>0.164041314617888</v>
      </c>
      <c r="AL649" s="381" t="n">
        <f aca="false">1-EXP(-(1/0.25)*(AI649/ABS($AI$1010)))</f>
        <v>0.977821860778107</v>
      </c>
    </row>
    <row r="650" customFormat="false" ht="12.75" hidden="false" customHeight="false" outlineLevel="0" collapsed="false">
      <c r="A650" s="371"/>
      <c r="B650" s="377" t="n">
        <f aca="false">+[1]data1cf!A650</f>
        <v>-174420.967089461</v>
      </c>
      <c r="C650" s="377" t="n">
        <f aca="false">+[1]data1cf!B650</f>
        <v>11027.7056809972</v>
      </c>
      <c r="D650" s="377" t="n">
        <f aca="false">+[1]data1cf!C650</f>
        <v>43609.2111864432</v>
      </c>
      <c r="E650" s="377" t="n">
        <f aca="false">+[1]data1cf!D650</f>
        <v>44729.2265136438</v>
      </c>
      <c r="F650" s="377" t="n">
        <f aca="false">+[1]data1cf!E650</f>
        <v>26161.7454607738</v>
      </c>
      <c r="G650" s="377" t="n">
        <f aca="false">+[1]data1cf!F650</f>
        <v>26068.1806493316</v>
      </c>
      <c r="H650" s="377" t="n">
        <f aca="false">+[1]data1cf!G650</f>
        <v>25331.1903667404</v>
      </c>
      <c r="I650" s="377" t="n">
        <f aca="false">+[1]data1cf!H650</f>
        <v>24922.5955194448</v>
      </c>
      <c r="J650" s="377" t="n">
        <f aca="false">+[1]data1cf!I650</f>
        <v>25788.7733252573</v>
      </c>
      <c r="K650" s="377" t="n">
        <f aca="false">+[1]data1cf!J650</f>
        <v>26302.2322959744</v>
      </c>
      <c r="L650" s="377" t="n">
        <f aca="false">+[1]data1cf!K650</f>
        <v>26887.2237814092</v>
      </c>
      <c r="M650" s="377" t="n">
        <f aca="false">+[1]data1cf!L650</f>
        <v>27575.0530555469</v>
      </c>
      <c r="N650" s="377" t="n">
        <f aca="false">+[1]data1cf!M650</f>
        <v>28301.0024052677</v>
      </c>
      <c r="O650" s="377" t="n">
        <f aca="false">+[1]data1cf!N650</f>
        <v>28766.5590194535</v>
      </c>
      <c r="P650" s="377" t="n">
        <f aca="false">+[1]data1cf!O650</f>
        <v>37201.217027393</v>
      </c>
      <c r="Q650" s="377" t="n">
        <f aca="false">+[1]data1cf!P650</f>
        <v>45339.5369916814</v>
      </c>
      <c r="R650" s="377" t="n">
        <f aca="false">+[1]data1cf!Q650</f>
        <v>35349.1373889041</v>
      </c>
      <c r="S650" s="377" t="n">
        <f aca="false">+[1]data1cf!R650</f>
        <v>24945.0255645918</v>
      </c>
      <c r="T650" s="377" t="n">
        <f aca="false">+[1]data1cf!S650</f>
        <v>24731.3682680232</v>
      </c>
      <c r="U650" s="377" t="n">
        <f aca="false">+[1]data1cf!T650</f>
        <v>24492.7146962906</v>
      </c>
      <c r="V650" s="377" t="n">
        <f aca="false">+[1]data1cf!U650</f>
        <v>46159.9679118843</v>
      </c>
      <c r="W650" s="377" t="n">
        <f aca="false">+[1]data1cf!V650</f>
        <v>0</v>
      </c>
      <c r="X650" s="377" t="n">
        <f aca="false">+[1]data1cf!W650</f>
        <v>0</v>
      </c>
      <c r="Y650" s="377" t="n">
        <f aca="false">+[1]data1cf!X650</f>
        <v>0</v>
      </c>
      <c r="Z650" s="377" t="n">
        <f aca="false">+[1]data1cf!Y650</f>
        <v>0</v>
      </c>
      <c r="AA650" s="377" t="n">
        <f aca="false">+[1]data1cf!Z650</f>
        <v>0</v>
      </c>
      <c r="AB650" s="377" t="n">
        <f aca="false">+[1]data1cf!AA650</f>
        <v>0</v>
      </c>
      <c r="AC650" s="377" t="n">
        <f aca="false">+[1]data1cf!AB650</f>
        <v>0</v>
      </c>
      <c r="AD650" s="377" t="n">
        <f aca="false">+[1]data1cf!AC650</f>
        <v>0</v>
      </c>
      <c r="AE650" s="377" t="n">
        <f aca="false">+[1]data1cf!AD650</f>
        <v>0</v>
      </c>
      <c r="AF650" s="377" t="n">
        <f aca="false">+[1]data1cf!AE650</f>
        <v>0</v>
      </c>
      <c r="AG650" s="377"/>
      <c r="AH650" s="378" t="n">
        <f aca="false">XNPV(0.1,B650:AF650,$B$1:$AF$1)</f>
        <v>75415.8108944221</v>
      </c>
      <c r="AI650" s="378" t="n">
        <f aca="false">SUMPRODUCT(B650:AA650,$B$1010:$AA$1010)</f>
        <v>160627.289938653</v>
      </c>
      <c r="AJ650" s="379" t="n">
        <f aca="false">SUMPRODUCT(B650:AF650,$B$1012:$AF$1012)</f>
        <v>160193.755742905</v>
      </c>
      <c r="AK650" s="380" t="n">
        <f aca="false">XIRR(B650:AF650,$B$1:$AF$1)</f>
        <v>0.157580907224657</v>
      </c>
      <c r="AL650" s="381" t="n">
        <f aca="false">1-EXP(-(1/0.25)*(AI650/ABS($AI$1010)))</f>
        <v>0.981649180699057</v>
      </c>
    </row>
    <row r="651" customFormat="false" ht="12.75" hidden="false" customHeight="false" outlineLevel="0" collapsed="false">
      <c r="A651" s="371"/>
      <c r="B651" s="377" t="n">
        <f aca="false">+[1]data1cf!A651</f>
        <v>-170217.626002548</v>
      </c>
      <c r="C651" s="377" t="n">
        <f aca="false">+[1]data1cf!B651</f>
        <v>6417.91696212497</v>
      </c>
      <c r="D651" s="377" t="n">
        <f aca="false">+[1]data1cf!C651</f>
        <v>44766.1378379893</v>
      </c>
      <c r="E651" s="377" t="n">
        <f aca="false">+[1]data1cf!D651</f>
        <v>47335.8256484811</v>
      </c>
      <c r="F651" s="377" t="n">
        <f aca="false">+[1]data1cf!E651</f>
        <v>25484.0719432094</v>
      </c>
      <c r="G651" s="377" t="n">
        <f aca="false">+[1]data1cf!F651</f>
        <v>25438.3582416027</v>
      </c>
      <c r="H651" s="377" t="n">
        <f aca="false">+[1]data1cf!G651</f>
        <v>24761.1886325622</v>
      </c>
      <c r="I651" s="377" t="n">
        <f aca="false">+[1]data1cf!H651</f>
        <v>24402.8264744572</v>
      </c>
      <c r="J651" s="377" t="n">
        <f aca="false">+[1]data1cf!I651</f>
        <v>25288.6847952303</v>
      </c>
      <c r="K651" s="377" t="n">
        <f aca="false">+[1]data1cf!J651</f>
        <v>25828.2280905435</v>
      </c>
      <c r="L651" s="377" t="n">
        <f aca="false">+[1]data1cf!K651</f>
        <v>26437.9771671048</v>
      </c>
      <c r="M651" s="377" t="n">
        <f aca="false">+[1]data1cf!L651</f>
        <v>27147.6682327092</v>
      </c>
      <c r="N651" s="377" t="n">
        <f aca="false">+[1]data1cf!M651</f>
        <v>27894.6649864518</v>
      </c>
      <c r="O651" s="377" t="n">
        <f aca="false">+[1]data1cf!N651</f>
        <v>28385.8332712224</v>
      </c>
      <c r="P651" s="377" t="n">
        <f aca="false">+[1]data1cf!O651</f>
        <v>36654.1319744011</v>
      </c>
      <c r="Q651" s="377" t="n">
        <f aca="false">+[1]data1cf!P651</f>
        <v>44618.4423290147</v>
      </c>
      <c r="R651" s="377" t="n">
        <f aca="false">+[1]data1cf!Q651</f>
        <v>34877.8636476522</v>
      </c>
      <c r="S651" s="377" t="n">
        <f aca="false">+[1]data1cf!R651</f>
        <v>24729.472321528</v>
      </c>
      <c r="T651" s="377" t="n">
        <f aca="false">+[1]data1cf!S651</f>
        <v>24527.1415618363</v>
      </c>
      <c r="U651" s="377" t="n">
        <f aca="false">+[1]data1cf!T651</f>
        <v>24299.8267283575</v>
      </c>
      <c r="V651" s="377" t="n">
        <f aca="false">+[1]data1cf!U651</f>
        <v>45451.8157709872</v>
      </c>
      <c r="W651" s="377" t="n">
        <f aca="false">+[1]data1cf!V651</f>
        <v>0</v>
      </c>
      <c r="X651" s="377" t="n">
        <f aca="false">+[1]data1cf!W651</f>
        <v>0</v>
      </c>
      <c r="Y651" s="377" t="n">
        <f aca="false">+[1]data1cf!X651</f>
        <v>0</v>
      </c>
      <c r="Z651" s="377" t="n">
        <f aca="false">+[1]data1cf!Y651</f>
        <v>0</v>
      </c>
      <c r="AA651" s="377" t="n">
        <f aca="false">+[1]data1cf!Z651</f>
        <v>0</v>
      </c>
      <c r="AB651" s="377" t="n">
        <f aca="false">+[1]data1cf!AA651</f>
        <v>0</v>
      </c>
      <c r="AC651" s="377" t="n">
        <f aca="false">+[1]data1cf!AB651</f>
        <v>0</v>
      </c>
      <c r="AD651" s="377" t="n">
        <f aca="false">+[1]data1cf!AC651</f>
        <v>0</v>
      </c>
      <c r="AE651" s="377" t="n">
        <f aca="false">+[1]data1cf!AD651</f>
        <v>0</v>
      </c>
      <c r="AF651" s="377" t="n">
        <f aca="false">+[1]data1cf!AE651</f>
        <v>0</v>
      </c>
      <c r="AG651" s="377"/>
      <c r="AH651" s="378" t="n">
        <f aca="false">XNPV(0.1,B651:AF651,$B$1:$AF$1)</f>
        <v>75269.1853691638</v>
      </c>
      <c r="AI651" s="378" t="n">
        <f aca="false">SUMPRODUCT(B651:AA651,$B$1010:$AA$1010)</f>
        <v>159400.383407257</v>
      </c>
      <c r="AJ651" s="379" t="n">
        <f aca="false">SUMPRODUCT(B651:AF651,$B$1012:$AF$1012)</f>
        <v>158972.442809903</v>
      </c>
      <c r="AK651" s="380" t="n">
        <f aca="false">XIRR(B651:AF651,$B$1:$AF$1)</f>
        <v>0.158408313312812</v>
      </c>
      <c r="AL651" s="381" t="n">
        <f aca="false">1-EXP(-(1/0.25)*(AI651/ABS($AI$1010)))</f>
        <v>0.981080134710871</v>
      </c>
    </row>
    <row r="652" customFormat="false" ht="12.75" hidden="false" customHeight="false" outlineLevel="0" collapsed="false">
      <c r="A652" s="371"/>
      <c r="B652" s="377" t="n">
        <f aca="false">+[1]data1cf!A652</f>
        <v>-154679.519514933</v>
      </c>
      <c r="C652" s="377" t="n">
        <f aca="false">+[1]data1cf!B652</f>
        <v>11933.2968377549</v>
      </c>
      <c r="D652" s="377" t="n">
        <f aca="false">+[1]data1cf!C652</f>
        <v>43184.5779915211</v>
      </c>
      <c r="E652" s="377" t="n">
        <f aca="false">+[1]data1cf!D652</f>
        <v>41508.9534159797</v>
      </c>
      <c r="F652" s="377" t="n">
        <f aca="false">+[1]data1cf!E652</f>
        <v>22978.9782422645</v>
      </c>
      <c r="G652" s="377" t="n">
        <f aca="false">+[1]data1cf!F652</f>
        <v>23110.1513611181</v>
      </c>
      <c r="H652" s="377" t="n">
        <f aca="false">+[1]data1cf!G652</f>
        <v>22654.1153637847</v>
      </c>
      <c r="I652" s="377" t="n">
        <f aca="false">+[1]data1cf!H652</f>
        <v>22481.4437926839</v>
      </c>
      <c r="J652" s="377" t="n">
        <f aca="false">+[1]data1cf!I652</f>
        <v>23440.0532728004</v>
      </c>
      <c r="K652" s="377" t="n">
        <f aca="false">+[1]data1cf!J652</f>
        <v>24076.0201047361</v>
      </c>
      <c r="L652" s="377" t="n">
        <f aca="false">+[1]data1cf!K652</f>
        <v>24777.2883036684</v>
      </c>
      <c r="M652" s="377" t="n">
        <f aca="false">+[1]data1cf!L652</f>
        <v>25567.7938539404</v>
      </c>
      <c r="N652" s="377" t="n">
        <f aca="false">+[1]data1cf!M652</f>
        <v>26392.5946207795</v>
      </c>
      <c r="O652" s="377" t="n">
        <f aca="false">+[1]data1cf!N652</f>
        <v>26978.4392253268</v>
      </c>
      <c r="P652" s="377" t="n">
        <f aca="false">+[1]data1cf!O652</f>
        <v>34631.7727046199</v>
      </c>
      <c r="Q652" s="377" t="n">
        <f aca="false">+[1]data1cf!P652</f>
        <v>41952.8376529991</v>
      </c>
      <c r="R652" s="377" t="n">
        <f aca="false">+[1]data1cf!Q652</f>
        <v>33135.7491190007</v>
      </c>
      <c r="S652" s="377" t="n">
        <f aca="false">+[1]data1cf!R652</f>
        <v>23932.6563660249</v>
      </c>
      <c r="T652" s="377" t="n">
        <f aca="false">+[1]data1cf!S652</f>
        <v>23772.1953790897</v>
      </c>
      <c r="U652" s="377" t="n">
        <f aca="false">+[1]data1cf!T652</f>
        <v>23586.7954220821</v>
      </c>
      <c r="V652" s="377" t="n">
        <f aca="false">+[1]data1cf!U652</f>
        <v>42834.054531256</v>
      </c>
      <c r="W652" s="377" t="n">
        <f aca="false">+[1]data1cf!V652</f>
        <v>0</v>
      </c>
      <c r="X652" s="377" t="n">
        <f aca="false">+[1]data1cf!W652</f>
        <v>0</v>
      </c>
      <c r="Y652" s="377" t="n">
        <f aca="false">+[1]data1cf!X652</f>
        <v>0</v>
      </c>
      <c r="Z652" s="377" t="n">
        <f aca="false">+[1]data1cf!Y652</f>
        <v>0</v>
      </c>
      <c r="AA652" s="377" t="n">
        <f aca="false">+[1]data1cf!Z652</f>
        <v>0</v>
      </c>
      <c r="AB652" s="377" t="n">
        <f aca="false">+[1]data1cf!AA652</f>
        <v>0</v>
      </c>
      <c r="AC652" s="377" t="n">
        <f aca="false">+[1]data1cf!AB652</f>
        <v>0</v>
      </c>
      <c r="AD652" s="377" t="n">
        <f aca="false">+[1]data1cf!AC652</f>
        <v>0</v>
      </c>
      <c r="AE652" s="377" t="n">
        <f aca="false">+[1]data1cf!AD652</f>
        <v>0</v>
      </c>
      <c r="AF652" s="377" t="n">
        <f aca="false">+[1]data1cf!AE652</f>
        <v>0</v>
      </c>
      <c r="AG652" s="377"/>
      <c r="AH652" s="378" t="n">
        <f aca="false">XNPV(0.1,B652:AF652,$B$1:$AF$1)</f>
        <v>78778.1795708936</v>
      </c>
      <c r="AI652" s="378" t="n">
        <f aca="false">SUMPRODUCT(B652:AA652,$B$1010:$AA$1010)</f>
        <v>157845.262482408</v>
      </c>
      <c r="AJ652" s="379" t="n">
        <f aca="false">SUMPRODUCT(B652:AF652,$B$1012:$AF$1012)</f>
        <v>157442.297453378</v>
      </c>
      <c r="AK652" s="380" t="n">
        <f aca="false">XIRR(B652:AF652,$B$1:$AF$1)</f>
        <v>0.167975987174995</v>
      </c>
      <c r="AL652" s="381" t="n">
        <f aca="false">1-EXP(-(1/0.25)*(AI652/ABS($AI$1010)))</f>
        <v>0.980333433541342</v>
      </c>
    </row>
    <row r="653" customFormat="false" ht="12.75" hidden="false" customHeight="false" outlineLevel="0" collapsed="false">
      <c r="A653" s="371"/>
      <c r="B653" s="377" t="n">
        <f aca="false">+[1]data1cf!A653</f>
        <v>-187194.92482543</v>
      </c>
      <c r="C653" s="377" t="n">
        <f aca="false">+[1]data1cf!B653</f>
        <v>5254.41335217701</v>
      </c>
      <c r="D653" s="377" t="n">
        <f aca="false">+[1]data1cf!C653</f>
        <v>47566.9233732957</v>
      </c>
      <c r="E653" s="377" t="n">
        <f aca="false">+[1]data1cf!D653</f>
        <v>44354.3144234062</v>
      </c>
      <c r="F653" s="377" t="n">
        <f aca="false">+[1]data1cf!E653</f>
        <v>28221.1959534073</v>
      </c>
      <c r="G653" s="377" t="n">
        <f aca="false">+[1]data1cf!F653</f>
        <v>27982.2115716714</v>
      </c>
      <c r="H653" s="377" t="n">
        <f aca="false">+[1]data1cf!G653</f>
        <v>27063.426202774</v>
      </c>
      <c r="I653" s="377" t="n">
        <f aca="false">+[1]data1cf!H653</f>
        <v>26502.1741631589</v>
      </c>
      <c r="J653" s="377" t="n">
        <f aca="false">+[1]data1cf!I653</f>
        <v>27308.5428644687</v>
      </c>
      <c r="K653" s="377" t="n">
        <f aca="false">+[1]data1cf!J653</f>
        <v>27742.7315468434</v>
      </c>
      <c r="L653" s="377" t="n">
        <f aca="false">+[1]data1cf!K653</f>
        <v>28252.4846882668</v>
      </c>
      <c r="M653" s="377" t="n">
        <f aca="false">+[1]data1cf!L653</f>
        <v>28873.8759564337</v>
      </c>
      <c r="N653" s="377" t="n">
        <f aca="false">+[1]data1cf!M653</f>
        <v>29535.8622244381</v>
      </c>
      <c r="O653" s="377" t="n">
        <f aca="false">+[1]data1cf!N653</f>
        <v>29923.5849462905</v>
      </c>
      <c r="P653" s="377" t="n">
        <f aca="false">+[1]data1cf!O653</f>
        <v>38863.8090465506</v>
      </c>
      <c r="Q653" s="377" t="n">
        <f aca="false">+[1]data1cf!P653</f>
        <v>47530.9443873871</v>
      </c>
      <c r="R653" s="377" t="n">
        <f aca="false">+[1]data1cf!Q653</f>
        <v>36781.3387564227</v>
      </c>
      <c r="S653" s="377" t="n">
        <f aca="false">+[1]data1cf!R653</f>
        <v>25600.0920842513</v>
      </c>
      <c r="T653" s="377" t="n">
        <f aca="false">+[1]data1cf!S653</f>
        <v>25352.0134308699</v>
      </c>
      <c r="U653" s="377" t="n">
        <f aca="false">+[1]data1cf!T653</f>
        <v>25078.9014223273</v>
      </c>
      <c r="V653" s="377" t="n">
        <f aca="false">+[1]data1cf!U653</f>
        <v>48312.0429710843</v>
      </c>
      <c r="W653" s="377" t="n">
        <f aca="false">+[1]data1cf!V653</f>
        <v>0</v>
      </c>
      <c r="X653" s="377" t="n">
        <f aca="false">+[1]data1cf!W653</f>
        <v>0</v>
      </c>
      <c r="Y653" s="377" t="n">
        <f aca="false">+[1]data1cf!X653</f>
        <v>0</v>
      </c>
      <c r="Z653" s="377" t="n">
        <f aca="false">+[1]data1cf!Y653</f>
        <v>0</v>
      </c>
      <c r="AA653" s="377" t="n">
        <f aca="false">+[1]data1cf!Z653</f>
        <v>0</v>
      </c>
      <c r="AB653" s="377" t="n">
        <f aca="false">+[1]data1cf!AA653</f>
        <v>0</v>
      </c>
      <c r="AC653" s="377" t="n">
        <f aca="false">+[1]data1cf!AB653</f>
        <v>0</v>
      </c>
      <c r="AD653" s="377" t="n">
        <f aca="false">+[1]data1cf!AC653</f>
        <v>0</v>
      </c>
      <c r="AE653" s="377" t="n">
        <f aca="false">+[1]data1cf!AD653</f>
        <v>0</v>
      </c>
      <c r="AF653" s="377" t="n">
        <f aca="false">+[1]data1cf!AE653</f>
        <v>0</v>
      </c>
      <c r="AG653" s="377"/>
      <c r="AH653" s="378" t="n">
        <f aca="false">XNPV(0.1,B653:AF653,$B$1:$AF$1)</f>
        <v>69720.6434787684</v>
      </c>
      <c r="AI653" s="378" t="n">
        <f aca="false">SUMPRODUCT(B653:AA653,$B$1010:$AA$1010)</f>
        <v>158722.011006788</v>
      </c>
      <c r="AJ653" s="379" t="n">
        <f aca="false">SUMPRODUCT(B653:AF653,$B$1012:$AF$1012)</f>
        <v>158269.385454531</v>
      </c>
      <c r="AK653" s="380" t="n">
        <f aca="false">XIRR(B653:AF653,$B$1:$AF$1)</f>
        <v>0.148967476880996</v>
      </c>
      <c r="AL653" s="381" t="n">
        <f aca="false">1-EXP(-(1/0.25)*(AI653/ABS($AI$1010)))</f>
        <v>0.980757960956721</v>
      </c>
    </row>
    <row r="654" customFormat="false" ht="12.75" hidden="false" customHeight="false" outlineLevel="0" collapsed="false">
      <c r="A654" s="371"/>
      <c r="B654" s="377" t="n">
        <f aca="false">+[1]data1cf!A654</f>
        <v>-179026.669976541</v>
      </c>
      <c r="C654" s="377" t="n">
        <f aca="false">+[1]data1cf!B654</f>
        <v>6646.91495121278</v>
      </c>
      <c r="D654" s="377" t="n">
        <f aca="false">+[1]data1cf!C654</f>
        <v>44878.7227955112</v>
      </c>
      <c r="E654" s="377" t="n">
        <f aca="false">+[1]data1cf!D654</f>
        <v>46130.2964870409</v>
      </c>
      <c r="F654" s="377" t="n">
        <f aca="false">+[1]data1cf!E654</f>
        <v>26904.2887880474</v>
      </c>
      <c r="G654" s="377" t="n">
        <f aca="false">+[1]data1cf!F654</f>
        <v>26758.2923537219</v>
      </c>
      <c r="H654" s="377" t="n">
        <f aca="false">+[1]data1cf!G654</f>
        <v>25955.7551066611</v>
      </c>
      <c r="I654" s="377" t="n">
        <f aca="false">+[1]data1cf!H654</f>
        <v>25492.119082157</v>
      </c>
      <c r="J654" s="377" t="n">
        <f aca="false">+[1]data1cf!I654</f>
        <v>26336.7324698795</v>
      </c>
      <c r="K654" s="377" t="n">
        <f aca="false">+[1]data1cf!J654</f>
        <v>26821.610212803</v>
      </c>
      <c r="L654" s="377" t="n">
        <f aca="false">+[1]data1cf!K654</f>
        <v>27379.47420452</v>
      </c>
      <c r="M654" s="377" t="n">
        <f aca="false">+[1]data1cf!L654</f>
        <v>28043.3489829379</v>
      </c>
      <c r="N654" s="377" t="n">
        <f aca="false">+[1]data1cf!M654</f>
        <v>28746.2361810361</v>
      </c>
      <c r="O654" s="377" t="n">
        <f aca="false">+[1]data1cf!N654</f>
        <v>29183.7294659044</v>
      </c>
      <c r="P654" s="377" t="n">
        <f aca="false">+[1]data1cf!O654</f>
        <v>37800.671403315</v>
      </c>
      <c r="Q654" s="377" t="n">
        <f aca="false">+[1]data1cf!P654</f>
        <v>46129.6579219198</v>
      </c>
      <c r="R654" s="377" t="n">
        <f aca="false">+[1]data1cf!Q654</f>
        <v>35865.5234698355</v>
      </c>
      <c r="S654" s="377" t="n">
        <f aca="false">+[1]data1cf!R654</f>
        <v>25181.212486702</v>
      </c>
      <c r="T654" s="377" t="n">
        <f aca="false">+[1]data1cf!S654</f>
        <v>24955.1444286665</v>
      </c>
      <c r="U654" s="377" t="n">
        <f aca="false">+[1]data1cf!T654</f>
        <v>24704.0667261218</v>
      </c>
      <c r="V654" s="377" t="n">
        <f aca="false">+[1]data1cf!U654</f>
        <v>46935.9074067725</v>
      </c>
      <c r="W654" s="377" t="n">
        <f aca="false">+[1]data1cf!V654</f>
        <v>0</v>
      </c>
      <c r="X654" s="377" t="n">
        <f aca="false">+[1]data1cf!W654</f>
        <v>0</v>
      </c>
      <c r="Y654" s="377" t="n">
        <f aca="false">+[1]data1cf!X654</f>
        <v>0</v>
      </c>
      <c r="Z654" s="377" t="n">
        <f aca="false">+[1]data1cf!Y654</f>
        <v>0</v>
      </c>
      <c r="AA654" s="377" t="n">
        <f aca="false">+[1]data1cf!Z654</f>
        <v>0</v>
      </c>
      <c r="AB654" s="377" t="n">
        <f aca="false">+[1]data1cf!AA654</f>
        <v>0</v>
      </c>
      <c r="AC654" s="377" t="n">
        <f aca="false">+[1]data1cf!AB654</f>
        <v>0</v>
      </c>
      <c r="AD654" s="377" t="n">
        <f aca="false">+[1]data1cf!AC654</f>
        <v>0</v>
      </c>
      <c r="AE654" s="377" t="n">
        <f aca="false">+[1]data1cf!AD654</f>
        <v>0</v>
      </c>
      <c r="AF654" s="377" t="n">
        <f aca="false">+[1]data1cf!AE654</f>
        <v>0</v>
      </c>
      <c r="AG654" s="377"/>
      <c r="AH654" s="378" t="n">
        <f aca="false">XNPV(0.1,B654:AF654,$B$1:$AF$1)</f>
        <v>72296.0138440316</v>
      </c>
      <c r="AI654" s="378" t="n">
        <f aca="false">SUMPRODUCT(B654:AA654,$B$1010:$AA$1010)</f>
        <v>158923.430014131</v>
      </c>
      <c r="AJ654" s="379" t="n">
        <f aca="false">SUMPRODUCT(B654:AF654,$B$1012:$AF$1012)</f>
        <v>158482.793904473</v>
      </c>
      <c r="AK654" s="380" t="n">
        <f aca="false">XIRR(B654:AF654,$B$1:$AF$1)</f>
        <v>0.153210489683555</v>
      </c>
      <c r="AL654" s="381" t="n">
        <f aca="false">1-EXP(-(1/0.25)*(AI654/ABS($AI$1010)))</f>
        <v>0.980854187661382</v>
      </c>
    </row>
    <row r="655" customFormat="false" ht="12.75" hidden="false" customHeight="false" outlineLevel="0" collapsed="false">
      <c r="A655" s="371"/>
      <c r="B655" s="377" t="n">
        <f aca="false">+[1]data1cf!A655</f>
        <v>-187278.334139202</v>
      </c>
      <c r="C655" s="377" t="n">
        <f aca="false">+[1]data1cf!B655</f>
        <v>6970.40893888737</v>
      </c>
      <c r="D655" s="377" t="n">
        <f aca="false">+[1]data1cf!C655</f>
        <v>48757.8152145169</v>
      </c>
      <c r="E655" s="377" t="n">
        <f aca="false">+[1]data1cf!D655</f>
        <v>48530.6754679284</v>
      </c>
      <c r="F655" s="377" t="n">
        <f aca="false">+[1]data1cf!E655</f>
        <v>28234.6434186245</v>
      </c>
      <c r="G655" s="377" t="n">
        <f aca="false">+[1]data1cf!F655</f>
        <v>27994.7094998051</v>
      </c>
      <c r="H655" s="377" t="n">
        <f aca="false">+[1]data1cf!G655</f>
        <v>27074.7370748907</v>
      </c>
      <c r="I655" s="377" t="n">
        <f aca="false">+[1]data1cf!H655</f>
        <v>26512.4882391443</v>
      </c>
      <c r="J655" s="377" t="n">
        <f aca="false">+[1]data1cf!I655</f>
        <v>27318.466408681</v>
      </c>
      <c r="K655" s="377" t="n">
        <f aca="false">+[1]data1cf!J655</f>
        <v>27752.137484806</v>
      </c>
      <c r="L655" s="377" t="n">
        <f aca="false">+[1]data1cf!K655</f>
        <v>28261.3993471152</v>
      </c>
      <c r="M655" s="377" t="n">
        <f aca="false">+[1]data1cf!L655</f>
        <v>28882.3567991852</v>
      </c>
      <c r="N655" s="377" t="n">
        <f aca="false">+[1]data1cf!M655</f>
        <v>29543.9254114512</v>
      </c>
      <c r="O655" s="377" t="n">
        <f aca="false">+[1]data1cf!N655</f>
        <v>29931.1399061993</v>
      </c>
      <c r="P655" s="377" t="n">
        <f aca="false">+[1]data1cf!O655</f>
        <v>38874.665169787</v>
      </c>
      <c r="Q655" s="377" t="n">
        <f aca="false">+[1]data1cf!P655</f>
        <v>47545.25348335</v>
      </c>
      <c r="R655" s="377" t="n">
        <f aca="false">+[1]data1cf!Q655</f>
        <v>36790.690512215</v>
      </c>
      <c r="S655" s="377" t="n">
        <f aca="false">+[1]data1cf!R655</f>
        <v>25604.3694311793</v>
      </c>
      <c r="T655" s="377" t="n">
        <f aca="false">+[1]data1cf!S655</f>
        <v>25356.0660188148</v>
      </c>
      <c r="U655" s="377" t="n">
        <f aca="false">+[1]data1cf!T655</f>
        <v>25082.7290091702</v>
      </c>
      <c r="V655" s="377" t="n">
        <f aca="false">+[1]data1cf!U655</f>
        <v>48326.0952411472</v>
      </c>
      <c r="W655" s="377" t="n">
        <f aca="false">+[1]data1cf!V655</f>
        <v>0</v>
      </c>
      <c r="X655" s="377" t="n">
        <f aca="false">+[1]data1cf!W655</f>
        <v>0</v>
      </c>
      <c r="Y655" s="377" t="n">
        <f aca="false">+[1]data1cf!X655</f>
        <v>0</v>
      </c>
      <c r="Z655" s="377" t="n">
        <f aca="false">+[1]data1cf!Y655</f>
        <v>0</v>
      </c>
      <c r="AA655" s="377" t="n">
        <f aca="false">+[1]data1cf!Z655</f>
        <v>0</v>
      </c>
      <c r="AB655" s="377" t="n">
        <f aca="false">+[1]data1cf!AA655</f>
        <v>0</v>
      </c>
      <c r="AC655" s="377" t="n">
        <f aca="false">+[1]data1cf!AB655</f>
        <v>0</v>
      </c>
      <c r="AD655" s="377" t="n">
        <f aca="false">+[1]data1cf!AC655</f>
        <v>0</v>
      </c>
      <c r="AE655" s="377" t="n">
        <f aca="false">+[1]data1cf!AD655</f>
        <v>0</v>
      </c>
      <c r="AF655" s="377" t="n">
        <f aca="false">+[1]data1cf!AE655</f>
        <v>0</v>
      </c>
      <c r="AG655" s="377"/>
      <c r="AH655" s="378" t="n">
        <f aca="false">XNPV(0.1,B655:AF655,$B$1:$AF$1)</f>
        <v>75379.1033118995</v>
      </c>
      <c r="AI655" s="378" t="n">
        <f aca="false">SUMPRODUCT(B655:AA655,$B$1010:$AA$1010)</f>
        <v>164982.256340792</v>
      </c>
      <c r="AJ655" s="379" t="n">
        <f aca="false">SUMPRODUCT(B655:AF655,$B$1012:$AF$1012)</f>
        <v>164527.334917173</v>
      </c>
      <c r="AK655" s="380" t="n">
        <f aca="false">XIRR(B655:AF655,$B$1:$AF$1)</f>
        <v>0.153699988117322</v>
      </c>
      <c r="AL655" s="381" t="n">
        <f aca="false">1-EXP(-(1/0.25)*(AI655/ABS($AI$1010)))</f>
        <v>0.983534335558178</v>
      </c>
    </row>
    <row r="656" customFormat="false" ht="12.75" hidden="false" customHeight="false" outlineLevel="0" collapsed="false">
      <c r="A656" s="371"/>
      <c r="B656" s="377" t="n">
        <f aca="false">+[1]data1cf!A656</f>
        <v>-189215.867850651</v>
      </c>
      <c r="C656" s="377" t="n">
        <f aca="false">+[1]data1cf!B656</f>
        <v>8774.44893183428</v>
      </c>
      <c r="D656" s="377" t="n">
        <f aca="false">+[1]data1cf!C656</f>
        <v>47335.7116332719</v>
      </c>
      <c r="E656" s="377" t="n">
        <f aca="false">+[1]data1cf!D656</f>
        <v>48087.8060896745</v>
      </c>
      <c r="F656" s="377" t="n">
        <f aca="false">+[1]data1cf!E656</f>
        <v>28547.0176129826</v>
      </c>
      <c r="G656" s="377" t="n">
        <f aca="false">+[1]data1cf!F656</f>
        <v>28285.0266836761</v>
      </c>
      <c r="H656" s="377" t="n">
        <f aca="false">+[1]data1cf!G656</f>
        <v>27337.4798675214</v>
      </c>
      <c r="I656" s="377" t="n">
        <f aca="false">+[1]data1cf!H656</f>
        <v>26752.0762302229</v>
      </c>
      <c r="J656" s="377" t="n">
        <f aca="false">+[1]data1cf!I656</f>
        <v>27548.9826493574</v>
      </c>
      <c r="K656" s="377" t="n">
        <f aca="false">+[1]data1cf!J656</f>
        <v>27970.6301334878</v>
      </c>
      <c r="L656" s="377" t="n">
        <f aca="false">+[1]data1cf!K656</f>
        <v>28468.4799627423</v>
      </c>
      <c r="M656" s="377" t="n">
        <f aca="false">+[1]data1cf!L656</f>
        <v>29079.3602031176</v>
      </c>
      <c r="N656" s="377" t="n">
        <f aca="false">+[1]data1cf!M656</f>
        <v>29731.2269962857</v>
      </c>
      <c r="O656" s="377" t="n">
        <f aca="false">+[1]data1cf!N656</f>
        <v>30106.6357693145</v>
      </c>
      <c r="P656" s="377" t="n">
        <f aca="false">+[1]data1cf!O656</f>
        <v>39126.8444983936</v>
      </c>
      <c r="Q656" s="377" t="n">
        <f aca="false">+[1]data1cf!P656</f>
        <v>47877.6426921185</v>
      </c>
      <c r="R656" s="377" t="n">
        <f aca="false">+[1]data1cf!Q656</f>
        <v>37007.9245510704</v>
      </c>
      <c r="S656" s="377" t="n">
        <f aca="false">+[1]data1cf!R656</f>
        <v>25703.7288851023</v>
      </c>
      <c r="T656" s="377" t="n">
        <f aca="false">+[1]data1cf!S656</f>
        <v>25450.2044957629</v>
      </c>
      <c r="U656" s="377" t="n">
        <f aca="false">+[1]data1cf!T656</f>
        <v>25171.640884908</v>
      </c>
      <c r="V656" s="377" t="n">
        <f aca="false">+[1]data1cf!U656</f>
        <v>48652.5185833056</v>
      </c>
      <c r="W656" s="377" t="n">
        <f aca="false">+[1]data1cf!V656</f>
        <v>0</v>
      </c>
      <c r="X656" s="377" t="n">
        <f aca="false">+[1]data1cf!W656</f>
        <v>0</v>
      </c>
      <c r="Y656" s="377" t="n">
        <f aca="false">+[1]data1cf!X656</f>
        <v>0</v>
      </c>
      <c r="Z656" s="377" t="n">
        <f aca="false">+[1]data1cf!Y656</f>
        <v>0</v>
      </c>
      <c r="AA656" s="377" t="n">
        <f aca="false">+[1]data1cf!Z656</f>
        <v>0</v>
      </c>
      <c r="AB656" s="377" t="n">
        <f aca="false">+[1]data1cf!AA656</f>
        <v>0</v>
      </c>
      <c r="AC656" s="377" t="n">
        <f aca="false">+[1]data1cf!AB656</f>
        <v>0</v>
      </c>
      <c r="AD656" s="377" t="n">
        <f aca="false">+[1]data1cf!AC656</f>
        <v>0</v>
      </c>
      <c r="AE656" s="377" t="n">
        <f aca="false">+[1]data1cf!AD656</f>
        <v>0</v>
      </c>
      <c r="AF656" s="377" t="n">
        <f aca="false">+[1]data1cf!AE656</f>
        <v>0</v>
      </c>
      <c r="AG656" s="377"/>
      <c r="AH656" s="378" t="n">
        <f aca="false">XNPV(0.1,B656:AF656,$B$1:$AF$1)</f>
        <v>74990.4764918447</v>
      </c>
      <c r="AI656" s="378" t="n">
        <f aca="false">SUMPRODUCT(B656:AA656,$B$1010:$AA$1010)</f>
        <v>165089.250831568</v>
      </c>
      <c r="AJ656" s="379" t="n">
        <f aca="false">SUMPRODUCT(B656:AF656,$B$1012:$AF$1012)</f>
        <v>164631.746289781</v>
      </c>
      <c r="AK656" s="380" t="n">
        <f aca="false">XIRR(B656:AF656,$B$1:$AF$1)</f>
        <v>0.152955172319595</v>
      </c>
      <c r="AL656" s="381" t="n">
        <f aca="false">1-EXP(-(1/0.25)*(AI656/ABS($AI$1010)))</f>
        <v>0.983578127557623</v>
      </c>
    </row>
    <row r="657" customFormat="false" ht="12.75" hidden="false" customHeight="false" outlineLevel="0" collapsed="false">
      <c r="A657" s="371"/>
      <c r="B657" s="377" t="n">
        <f aca="false">+[1]data1cf!A657</f>
        <v>-189290.166504744</v>
      </c>
      <c r="C657" s="377" t="n">
        <f aca="false">+[1]data1cf!B657</f>
        <v>9124.58881053595</v>
      </c>
      <c r="D657" s="377" t="n">
        <f aca="false">+[1]data1cf!C657</f>
        <v>45592.2558261725</v>
      </c>
      <c r="E657" s="377" t="n">
        <f aca="false">+[1]data1cf!D657</f>
        <v>48634.0742814749</v>
      </c>
      <c r="F657" s="377" t="n">
        <f aca="false">+[1]data1cf!E657</f>
        <v>28558.996234091</v>
      </c>
      <c r="G657" s="377" t="n">
        <f aca="false">+[1]data1cf!F657</f>
        <v>28296.159484047</v>
      </c>
      <c r="H657" s="377" t="n">
        <f aca="false">+[1]data1cf!G657</f>
        <v>27347.5552720163</v>
      </c>
      <c r="I657" s="377" t="n">
        <f aca="false">+[1]data1cf!H657</f>
        <v>26761.2637169584</v>
      </c>
      <c r="J657" s="377" t="n">
        <f aca="false">+[1]data1cf!I657</f>
        <v>27557.8222614518</v>
      </c>
      <c r="K657" s="377" t="n">
        <f aca="false">+[1]data1cf!J657</f>
        <v>27979.0086765965</v>
      </c>
      <c r="L657" s="377" t="n">
        <f aca="false">+[1]data1cf!K657</f>
        <v>28476.420888332</v>
      </c>
      <c r="M657" s="377" t="n">
        <f aca="false">+[1]data1cf!L657</f>
        <v>29086.914697616</v>
      </c>
      <c r="N657" s="377" t="n">
        <f aca="false">+[1]data1cf!M657</f>
        <v>29738.4094548827</v>
      </c>
      <c r="O657" s="377" t="n">
        <f aca="false">+[1]data1cf!N657</f>
        <v>30113.3655136028</v>
      </c>
      <c r="P657" s="377" t="n">
        <f aca="false">+[1]data1cf!O657</f>
        <v>39136.5148254672</v>
      </c>
      <c r="Q657" s="377" t="n">
        <f aca="false">+[1]data1cf!P657</f>
        <v>47890.3888294891</v>
      </c>
      <c r="R657" s="377" t="n">
        <f aca="false">+[1]data1cf!Q657</f>
        <v>37016.2548302364</v>
      </c>
      <c r="S657" s="377" t="n">
        <f aca="false">+[1]data1cf!R657</f>
        <v>25707.5390245876</v>
      </c>
      <c r="T657" s="377" t="n">
        <f aca="false">+[1]data1cf!S657</f>
        <v>25453.8144263124</v>
      </c>
      <c r="U657" s="377" t="n">
        <f aca="false">+[1]data1cf!T657</f>
        <v>25175.050390849</v>
      </c>
      <c r="V657" s="377" t="n">
        <f aca="false">+[1]data1cf!U657</f>
        <v>48665.0359474391</v>
      </c>
      <c r="W657" s="377" t="n">
        <f aca="false">+[1]data1cf!V657</f>
        <v>0</v>
      </c>
      <c r="X657" s="377" t="n">
        <f aca="false">+[1]data1cf!W657</f>
        <v>0</v>
      </c>
      <c r="Y657" s="377" t="n">
        <f aca="false">+[1]data1cf!X657</f>
        <v>0</v>
      </c>
      <c r="Z657" s="377" t="n">
        <f aca="false">+[1]data1cf!Y657</f>
        <v>0</v>
      </c>
      <c r="AA657" s="377" t="n">
        <f aca="false">+[1]data1cf!Z657</f>
        <v>0</v>
      </c>
      <c r="AB657" s="377" t="n">
        <f aca="false">+[1]data1cf!AA657</f>
        <v>0</v>
      </c>
      <c r="AC657" s="377" t="n">
        <f aca="false">+[1]data1cf!AB657</f>
        <v>0</v>
      </c>
      <c r="AD657" s="377" t="n">
        <f aca="false">+[1]data1cf!AC657</f>
        <v>0</v>
      </c>
      <c r="AE657" s="377" t="n">
        <f aca="false">+[1]data1cf!AD657</f>
        <v>0</v>
      </c>
      <c r="AF657" s="377" t="n">
        <f aca="false">+[1]data1cf!AE657</f>
        <v>0</v>
      </c>
      <c r="AG657" s="377"/>
      <c r="AH657" s="378" t="n">
        <f aca="false">XNPV(0.1,B657:AF657,$B$1:$AF$1)</f>
        <v>74258.6213582523</v>
      </c>
      <c r="AI657" s="378" t="n">
        <f aca="false">SUMPRODUCT(B657:AA657,$B$1010:$AA$1010)</f>
        <v>164319.836184511</v>
      </c>
      <c r="AJ657" s="379" t="n">
        <f aca="false">SUMPRODUCT(B657:AF657,$B$1012:$AF$1012)</f>
        <v>163862.433482798</v>
      </c>
      <c r="AK657" s="380" t="n">
        <f aca="false">XIRR(B657:AF657,$B$1:$AF$1)</f>
        <v>0.152311054633837</v>
      </c>
      <c r="AL657" s="381" t="n">
        <f aca="false">1-EXP(-(1/0.25)*(AI657/ABS($AI$1010)))</f>
        <v>0.983260600585405</v>
      </c>
    </row>
    <row r="658" customFormat="false" ht="12.75" hidden="false" customHeight="false" outlineLevel="0" collapsed="false">
      <c r="A658" s="371"/>
      <c r="B658" s="377" t="n">
        <f aca="false">+[1]data1cf!A658</f>
        <v>-155655.894728807</v>
      </c>
      <c r="C658" s="377" t="n">
        <f aca="false">+[1]data1cf!B658</f>
        <v>6768.60577048786</v>
      </c>
      <c r="D658" s="377" t="n">
        <f aca="false">+[1]data1cf!C658</f>
        <v>37901.0541104501</v>
      </c>
      <c r="E658" s="377" t="n">
        <f aca="false">+[1]data1cf!D658</f>
        <v>43834.4706844762</v>
      </c>
      <c r="F658" s="377" t="n">
        <f aca="false">+[1]data1cf!E658</f>
        <v>23136.3919786155</v>
      </c>
      <c r="G658" s="377" t="n">
        <f aca="false">+[1]data1cf!F658</f>
        <v>23256.4499781785</v>
      </c>
      <c r="H658" s="377" t="n">
        <f aca="false">+[1]data1cf!G658</f>
        <v>22786.5185053831</v>
      </c>
      <c r="I658" s="377" t="n">
        <f aca="false">+[1]data1cf!H658</f>
        <v>22602.1786086247</v>
      </c>
      <c r="J658" s="377" t="n">
        <f aca="false">+[1]data1cf!I658</f>
        <v>23556.2165903531</v>
      </c>
      <c r="K658" s="377" t="n">
        <f aca="false">+[1]data1cf!J658</f>
        <v>24186.1244117351</v>
      </c>
      <c r="L658" s="377" t="n">
        <f aca="false">+[1]data1cf!K658</f>
        <v>24881.6417810699</v>
      </c>
      <c r="M658" s="377" t="n">
        <f aca="false">+[1]data1cf!L658</f>
        <v>25667.0691540353</v>
      </c>
      <c r="N658" s="377" t="n">
        <f aca="false">+[1]data1cf!M658</f>
        <v>26486.9809139683</v>
      </c>
      <c r="O658" s="377" t="n">
        <f aca="false">+[1]data1cf!N658</f>
        <v>27066.8762986383</v>
      </c>
      <c r="P658" s="377" t="n">
        <f aca="false">+[1]data1cf!O658</f>
        <v>34758.8526333189</v>
      </c>
      <c r="Q658" s="377" t="n">
        <f aca="false">+[1]data1cf!P658</f>
        <v>42120.3374920383</v>
      </c>
      <c r="R658" s="377" t="n">
        <f aca="false">+[1]data1cf!Q658</f>
        <v>33245.2191787445</v>
      </c>
      <c r="S658" s="377" t="n">
        <f aca="false">+[1]data1cf!R658</f>
        <v>23982.7262602938</v>
      </c>
      <c r="T658" s="377" t="n">
        <f aca="false">+[1]data1cf!S658</f>
        <v>23819.6342830019</v>
      </c>
      <c r="U658" s="377" t="n">
        <f aca="false">+[1]data1cf!T658</f>
        <v>23631.6005014345</v>
      </c>
      <c r="V658" s="377" t="n">
        <f aca="false">+[1]data1cf!U658</f>
        <v>42998.5480100689</v>
      </c>
      <c r="W658" s="377" t="n">
        <f aca="false">+[1]data1cf!V658</f>
        <v>0</v>
      </c>
      <c r="X658" s="377" t="n">
        <f aca="false">+[1]data1cf!W658</f>
        <v>0</v>
      </c>
      <c r="Y658" s="377" t="n">
        <f aca="false">+[1]data1cf!X658</f>
        <v>0</v>
      </c>
      <c r="Z658" s="377" t="n">
        <f aca="false">+[1]data1cf!Y658</f>
        <v>0</v>
      </c>
      <c r="AA658" s="377" t="n">
        <f aca="false">+[1]data1cf!Z658</f>
        <v>0</v>
      </c>
      <c r="AB658" s="377" t="n">
        <f aca="false">+[1]data1cf!AA658</f>
        <v>0</v>
      </c>
      <c r="AC658" s="377" t="n">
        <f aca="false">+[1]data1cf!AB658</f>
        <v>0</v>
      </c>
      <c r="AD658" s="377" t="n">
        <f aca="false">+[1]data1cf!AC658</f>
        <v>0</v>
      </c>
      <c r="AE658" s="377" t="n">
        <f aca="false">+[1]data1cf!AD658</f>
        <v>0</v>
      </c>
      <c r="AF658" s="377" t="n">
        <f aca="false">+[1]data1cf!AE658</f>
        <v>0</v>
      </c>
      <c r="AG658" s="377"/>
      <c r="AH658" s="378" t="n">
        <f aca="false">XNPV(0.1,B658:AF658,$B$1:$AF$1)</f>
        <v>71201.7754588799</v>
      </c>
      <c r="AI658" s="378" t="n">
        <f aca="false">SUMPRODUCT(B658:AA658,$B$1010:$AA$1010)</f>
        <v>150191.45246724</v>
      </c>
      <c r="AJ658" s="379" t="n">
        <f aca="false">SUMPRODUCT(B658:AF658,$B$1012:$AF$1012)</f>
        <v>149788.312575021</v>
      </c>
      <c r="AK658" s="380" t="n">
        <f aca="false">XIRR(B658:AF658,$B$1:$AF$1)</f>
        <v>0.159183955085082</v>
      </c>
      <c r="AL658" s="381" t="n">
        <f aca="false">1-EXP(-(1/0.25)*(AI658/ABS($AI$1010)))</f>
        <v>0.976206162411228</v>
      </c>
    </row>
    <row r="659" customFormat="false" ht="12.75" hidden="false" customHeight="false" outlineLevel="0" collapsed="false">
      <c r="A659" s="371"/>
      <c r="B659" s="377" t="n">
        <f aca="false">+[1]data1cf!A659</f>
        <v>-198570.081760285</v>
      </c>
      <c r="C659" s="377" t="n">
        <f aca="false">+[1]data1cf!B659</f>
        <v>4983.79957633726</v>
      </c>
      <c r="D659" s="377" t="n">
        <f aca="false">+[1]data1cf!C659</f>
        <v>47830.0155835205</v>
      </c>
      <c r="E659" s="377" t="n">
        <f aca="false">+[1]data1cf!D659</f>
        <v>52553.7371386365</v>
      </c>
      <c r="F659" s="377" t="n">
        <f aca="false">+[1]data1cf!E659</f>
        <v>30055.1281643547</v>
      </c>
      <c r="G659" s="377" t="n">
        <f aca="false">+[1]data1cf!F659</f>
        <v>29686.6482521274</v>
      </c>
      <c r="H659" s="377" t="n">
        <f aca="false">+[1]data1cf!G659</f>
        <v>28605.9751050285</v>
      </c>
      <c r="I659" s="377" t="n">
        <f aca="false">+[1]data1cf!H659</f>
        <v>27908.7824622143</v>
      </c>
      <c r="J659" s="377" t="n">
        <f aca="false">+[1]data1cf!I659</f>
        <v>28661.8914014429</v>
      </c>
      <c r="K659" s="377" t="n">
        <f aca="false">+[1]data1cf!J659</f>
        <v>29025.4902174031</v>
      </c>
      <c r="L659" s="377" t="n">
        <f aca="false">+[1]data1cf!K659</f>
        <v>29468.24392229</v>
      </c>
      <c r="M659" s="377" t="n">
        <f aca="false">+[1]data1cf!L659</f>
        <v>30030.4724188262</v>
      </c>
      <c r="N659" s="377" t="n">
        <f aca="false">+[1]data1cf!M659</f>
        <v>30635.4998250902</v>
      </c>
      <c r="O659" s="377" t="n">
        <f aca="false">+[1]data1cf!N659</f>
        <v>30953.9117852786</v>
      </c>
      <c r="P659" s="377" t="n">
        <f aca="false">+[1]data1cf!O659</f>
        <v>40344.3404157206</v>
      </c>
      <c r="Q659" s="377" t="n">
        <f aca="false">+[1]data1cf!P659</f>
        <v>49482.3836789205</v>
      </c>
      <c r="R659" s="377" t="n">
        <f aca="false">+[1]data1cf!Q659</f>
        <v>38056.7081959164</v>
      </c>
      <c r="S659" s="377" t="n">
        <f aca="false">+[1]data1cf!R659</f>
        <v>26183.4261313741</v>
      </c>
      <c r="T659" s="377" t="n">
        <f aca="false">+[1]data1cf!S659</f>
        <v>25904.6954010287</v>
      </c>
      <c r="U659" s="377" t="n">
        <f aca="false">+[1]data1cf!T659</f>
        <v>25600.8982959369</v>
      </c>
      <c r="V659" s="377" t="n">
        <f aca="false">+[1]data1cf!U659</f>
        <v>50228.4569783938</v>
      </c>
      <c r="W659" s="377" t="n">
        <f aca="false">+[1]data1cf!V659</f>
        <v>0</v>
      </c>
      <c r="X659" s="377" t="n">
        <f aca="false">+[1]data1cf!W659</f>
        <v>0</v>
      </c>
      <c r="Y659" s="377" t="n">
        <f aca="false">+[1]data1cf!X659</f>
        <v>0</v>
      </c>
      <c r="Z659" s="377" t="n">
        <f aca="false">+[1]data1cf!Y659</f>
        <v>0</v>
      </c>
      <c r="AA659" s="377" t="n">
        <f aca="false">+[1]data1cf!Z659</f>
        <v>0</v>
      </c>
      <c r="AB659" s="377" t="n">
        <f aca="false">+[1]data1cf!AA659</f>
        <v>0</v>
      </c>
      <c r="AC659" s="377" t="n">
        <f aca="false">+[1]data1cf!AB659</f>
        <v>0</v>
      </c>
      <c r="AD659" s="377" t="n">
        <f aca="false">+[1]data1cf!AC659</f>
        <v>0</v>
      </c>
      <c r="AE659" s="377" t="n">
        <f aca="false">+[1]data1cf!AD659</f>
        <v>0</v>
      </c>
      <c r="AF659" s="377" t="n">
        <f aca="false">+[1]data1cf!AE659</f>
        <v>0</v>
      </c>
      <c r="AG659" s="377"/>
      <c r="AH659" s="378" t="n">
        <f aca="false">XNPV(0.1,B659:AF659,$B$1:$AF$1)</f>
        <v>72791.8035162284</v>
      </c>
      <c r="AI659" s="378" t="n">
        <f aca="false">SUMPRODUCT(B659:AA659,$B$1010:$AA$1010)</f>
        <v>165982.693279034</v>
      </c>
      <c r="AJ659" s="379" t="n">
        <f aca="false">SUMPRODUCT(B659:AF659,$B$1012:$AF$1012)</f>
        <v>165509.976335885</v>
      </c>
      <c r="AK659" s="380" t="n">
        <f aca="false">XIRR(B659:AF659,$B$1:$AF$1)</f>
        <v>0.148696820495151</v>
      </c>
      <c r="AL659" s="381" t="n">
        <f aca="false">1-EXP(-(1/0.25)*(AI659/ABS($AI$1010)))</f>
        <v>0.983939289111477</v>
      </c>
    </row>
    <row r="660" customFormat="false" ht="12.75" hidden="false" customHeight="false" outlineLevel="0" collapsed="false">
      <c r="A660" s="371"/>
      <c r="B660" s="377" t="n">
        <f aca="false">+[1]data1cf!A660</f>
        <v>-187906.676020097</v>
      </c>
      <c r="C660" s="377" t="n">
        <f aca="false">+[1]data1cf!B660</f>
        <v>9304.31864376851</v>
      </c>
      <c r="D660" s="377" t="n">
        <f aca="false">+[1]data1cf!C660</f>
        <v>48062.5485084967</v>
      </c>
      <c r="E660" s="377" t="n">
        <f aca="false">+[1]data1cf!D660</f>
        <v>50058.1021794318</v>
      </c>
      <c r="F660" s="377" t="n">
        <f aca="false">+[1]data1cf!E660</f>
        <v>28335.9463212096</v>
      </c>
      <c r="G660" s="377" t="n">
        <f aca="false">+[1]data1cf!F660</f>
        <v>28088.859317324</v>
      </c>
      <c r="H660" s="377" t="n">
        <f aca="false">+[1]data1cf!G660</f>
        <v>27159.9445216248</v>
      </c>
      <c r="I660" s="377" t="n">
        <f aca="false">+[1]data1cf!H660</f>
        <v>26590.1865873404</v>
      </c>
      <c r="J660" s="377" t="n">
        <f aca="false">+[1]data1cf!I660</f>
        <v>27393.2227896347</v>
      </c>
      <c r="K660" s="377" t="n">
        <f aca="false">+[1]data1cf!J660</f>
        <v>27822.9946167481</v>
      </c>
      <c r="L660" s="377" t="n">
        <f aca="false">+[1]data1cf!K660</f>
        <v>28328.555558515</v>
      </c>
      <c r="M660" s="377" t="n">
        <f aca="false">+[1]data1cf!L660</f>
        <v>28946.2449724015</v>
      </c>
      <c r="N660" s="377" t="n">
        <f aca="false">+[1]data1cf!M660</f>
        <v>29604.6672862451</v>
      </c>
      <c r="O660" s="377" t="n">
        <f aca="false">+[1]data1cf!N660</f>
        <v>29988.053187278</v>
      </c>
      <c r="P660" s="377" t="n">
        <f aca="false">+[1]data1cf!O660</f>
        <v>38956.4468867829</v>
      </c>
      <c r="Q660" s="377" t="n">
        <f aca="false">+[1]data1cf!P660</f>
        <v>47653.0472519915</v>
      </c>
      <c r="R660" s="377" t="n">
        <f aca="false">+[1]data1cf!Q660</f>
        <v>36861.1394771864</v>
      </c>
      <c r="S660" s="377" t="n">
        <f aca="false">+[1]data1cf!R660</f>
        <v>25636.5916866136</v>
      </c>
      <c r="T660" s="377" t="n">
        <f aca="false">+[1]data1cf!S660</f>
        <v>25386.595112229</v>
      </c>
      <c r="U660" s="377" t="n">
        <f aca="false">+[1]data1cf!T660</f>
        <v>25111.5631166259</v>
      </c>
      <c r="V660" s="377" t="n">
        <f aca="false">+[1]data1cf!U660</f>
        <v>48431.9542801761</v>
      </c>
      <c r="W660" s="377" t="n">
        <f aca="false">+[1]data1cf!V660</f>
        <v>0</v>
      </c>
      <c r="X660" s="377" t="n">
        <f aca="false">+[1]data1cf!W660</f>
        <v>0</v>
      </c>
      <c r="Y660" s="377" t="n">
        <f aca="false">+[1]data1cf!X660</f>
        <v>0</v>
      </c>
      <c r="Z660" s="377" t="n">
        <f aca="false">+[1]data1cf!Y660</f>
        <v>0</v>
      </c>
      <c r="AA660" s="377" t="n">
        <f aca="false">+[1]data1cf!Z660</f>
        <v>0</v>
      </c>
      <c r="AB660" s="377" t="n">
        <f aca="false">+[1]data1cf!AA660</f>
        <v>0</v>
      </c>
      <c r="AC660" s="377" t="n">
        <f aca="false">+[1]data1cf!AB660</f>
        <v>0</v>
      </c>
      <c r="AD660" s="377" t="n">
        <f aca="false">+[1]data1cf!AC660</f>
        <v>0</v>
      </c>
      <c r="AE660" s="377" t="n">
        <f aca="false">+[1]data1cf!AD660</f>
        <v>0</v>
      </c>
      <c r="AF660" s="377" t="n">
        <f aca="false">+[1]data1cf!AE660</f>
        <v>0</v>
      </c>
      <c r="AG660" s="377"/>
      <c r="AH660" s="378" t="n">
        <f aca="false">XNPV(0.1,B660:AF660,$B$1:$AF$1)</f>
        <v>77904.6974520671</v>
      </c>
      <c r="AI660" s="378" t="n">
        <f aca="false">SUMPRODUCT(B660:AA660,$B$1010:$AA$1010)</f>
        <v>167890.210601238</v>
      </c>
      <c r="AJ660" s="379" t="n">
        <f aca="false">SUMPRODUCT(B660:AF660,$B$1012:$AF$1012)</f>
        <v>167433.622948592</v>
      </c>
      <c r="AK660" s="380" t="n">
        <f aca="false">XIRR(B660:AF660,$B$1:$AF$1)</f>
        <v>0.155768305073953</v>
      </c>
      <c r="AL660" s="381" t="n">
        <f aca="false">1-EXP(-(1/0.25)*(AI660/ABS($AI$1010)))</f>
        <v>0.984684014901876</v>
      </c>
    </row>
    <row r="661" customFormat="false" ht="12.75" hidden="false" customHeight="false" outlineLevel="0" collapsed="false">
      <c r="A661" s="371"/>
      <c r="B661" s="377" t="n">
        <f aca="false">+[1]data1cf!A661</f>
        <v>-153372.65946852</v>
      </c>
      <c r="C661" s="377" t="n">
        <f aca="false">+[1]data1cf!B661</f>
        <v>3174.23590059814</v>
      </c>
      <c r="D661" s="377" t="n">
        <f aca="false">+[1]data1cf!C661</f>
        <v>39575.4289640802</v>
      </c>
      <c r="E661" s="377" t="n">
        <f aca="false">+[1]data1cf!D661</f>
        <v>42139.6118806311</v>
      </c>
      <c r="F661" s="377" t="n">
        <f aca="false">+[1]data1cf!E661</f>
        <v>22768.2828867591</v>
      </c>
      <c r="G661" s="377" t="n">
        <f aca="false">+[1]data1cf!F661</f>
        <v>22914.333385851</v>
      </c>
      <c r="H661" s="377" t="n">
        <f aca="false">+[1]data1cf!G661</f>
        <v>22476.8962237289</v>
      </c>
      <c r="I661" s="377" t="n">
        <f aca="false">+[1]data1cf!H661</f>
        <v>22319.8424892897</v>
      </c>
      <c r="J661" s="377" t="n">
        <f aca="false">+[1]data1cf!I661</f>
        <v>23284.57083489</v>
      </c>
      <c r="K661" s="377" t="n">
        <f aca="false">+[1]data1cf!J661</f>
        <v>23928.6475396502</v>
      </c>
      <c r="L661" s="377" t="n">
        <f aca="false">+[1]data1cf!K661</f>
        <v>24637.6131169346</v>
      </c>
      <c r="M661" s="377" t="n">
        <f aca="false">+[1]data1cf!L661</f>
        <v>25434.9157129899</v>
      </c>
      <c r="N661" s="377" t="n">
        <f aca="false">+[1]data1cf!M661</f>
        <v>26266.2603245536</v>
      </c>
      <c r="O661" s="377" t="n">
        <f aca="false">+[1]data1cf!N661</f>
        <v>26860.0678491488</v>
      </c>
      <c r="P661" s="377" t="n">
        <f aca="false">+[1]data1cf!O661</f>
        <v>34461.6785859269</v>
      </c>
      <c r="Q661" s="377" t="n">
        <f aca="false">+[1]data1cf!P661</f>
        <v>41728.6422368207</v>
      </c>
      <c r="R661" s="377" t="n">
        <f aca="false">+[1]data1cf!Q661</f>
        <v>32989.2254820578</v>
      </c>
      <c r="S661" s="377" t="n">
        <f aca="false">+[1]data1cf!R661</f>
        <v>23865.6387447066</v>
      </c>
      <c r="T661" s="377" t="n">
        <f aca="false">+[1]data1cf!S661</f>
        <v>23708.6992893821</v>
      </c>
      <c r="U661" s="377" t="n">
        <f aca="false">+[1]data1cf!T661</f>
        <v>23526.8246575134</v>
      </c>
      <c r="V661" s="377" t="n">
        <f aca="false">+[1]data1cf!U661</f>
        <v>42613.88307227</v>
      </c>
      <c r="W661" s="377" t="n">
        <f aca="false">+[1]data1cf!V661</f>
        <v>0</v>
      </c>
      <c r="X661" s="377" t="n">
        <f aca="false">+[1]data1cf!W661</f>
        <v>0</v>
      </c>
      <c r="Y661" s="377" t="n">
        <f aca="false">+[1]data1cf!X661</f>
        <v>0</v>
      </c>
      <c r="Z661" s="377" t="n">
        <f aca="false">+[1]data1cf!Y661</f>
        <v>0</v>
      </c>
      <c r="AA661" s="377" t="n">
        <f aca="false">+[1]data1cf!Z661</f>
        <v>0</v>
      </c>
      <c r="AB661" s="377" t="n">
        <f aca="false">+[1]data1cf!AA661</f>
        <v>0</v>
      </c>
      <c r="AC661" s="377" t="n">
        <f aca="false">+[1]data1cf!AB661</f>
        <v>0</v>
      </c>
      <c r="AD661" s="377" t="n">
        <f aca="false">+[1]data1cf!AC661</f>
        <v>0</v>
      </c>
      <c r="AE661" s="377" t="n">
        <f aca="false">+[1]data1cf!AD661</f>
        <v>0</v>
      </c>
      <c r="AF661" s="377" t="n">
        <f aca="false">+[1]data1cf!AE661</f>
        <v>0</v>
      </c>
      <c r="AG661" s="377"/>
      <c r="AH661" s="378" t="n">
        <f aca="false">XNPV(0.1,B661:AF661,$B$1:$AF$1)</f>
        <v>68658.5404620168</v>
      </c>
      <c r="AI661" s="378" t="n">
        <f aca="false">SUMPRODUCT(B661:AA661,$B$1010:$AA$1010)</f>
        <v>146781.700859941</v>
      </c>
      <c r="AJ661" s="379" t="n">
        <f aca="false">SUMPRODUCT(B661:AF661,$B$1012:$AF$1012)</f>
        <v>146382.666747701</v>
      </c>
      <c r="AK661" s="380" t="n">
        <f aca="false">XIRR(B661:AF661,$B$1:$AF$1)</f>
        <v>0.157210159533569</v>
      </c>
      <c r="AL661" s="381" t="n">
        <f aca="false">1-EXP(-(1/0.25)*(AI661/ABS($AI$1010)))</f>
        <v>0.974098606268774</v>
      </c>
    </row>
    <row r="662" customFormat="false" ht="12.75" hidden="false" customHeight="false" outlineLevel="0" collapsed="false">
      <c r="A662" s="371"/>
      <c r="B662" s="377" t="n">
        <f aca="false">+[1]data1cf!A662</f>
        <v>-160631.833502119</v>
      </c>
      <c r="C662" s="377" t="n">
        <f aca="false">+[1]data1cf!B662</f>
        <v>8352.80213753067</v>
      </c>
      <c r="D662" s="377" t="n">
        <f aca="false">+[1]data1cf!C662</f>
        <v>38487.0387199377</v>
      </c>
      <c r="E662" s="377" t="n">
        <f aca="false">+[1]data1cf!D662</f>
        <v>43726.8761489816</v>
      </c>
      <c r="F662" s="377" t="n">
        <f aca="false">+[1]data1cf!E662</f>
        <v>23938.6256926942</v>
      </c>
      <c r="G662" s="377" t="n">
        <f aca="false">+[1]data1cf!F662</f>
        <v>24002.0372798317</v>
      </c>
      <c r="H662" s="377" t="n">
        <f aca="false">+[1]data1cf!G662</f>
        <v>23461.2897578953</v>
      </c>
      <c r="I662" s="377" t="n">
        <f aca="false">+[1]data1cf!H662</f>
        <v>23217.4841217018</v>
      </c>
      <c r="J662" s="377" t="n">
        <f aca="false">+[1]data1cf!I662</f>
        <v>24148.2241993468</v>
      </c>
      <c r="K662" s="377" t="n">
        <f aca="false">+[1]data1cf!J662</f>
        <v>24747.2532508531</v>
      </c>
      <c r="L662" s="377" t="n">
        <f aca="false">+[1]data1cf!K662</f>
        <v>25413.4624448403</v>
      </c>
      <c r="M662" s="377" t="n">
        <f aca="false">+[1]data1cf!L662</f>
        <v>26173.0097063507</v>
      </c>
      <c r="N662" s="377" t="n">
        <f aca="false">+[1]data1cf!M662</f>
        <v>26968.0054312574</v>
      </c>
      <c r="O662" s="377" t="n">
        <f aca="false">+[1]data1cf!N662</f>
        <v>27517.5815765228</v>
      </c>
      <c r="P662" s="377" t="n">
        <f aca="false">+[1]data1cf!O662</f>
        <v>35406.4949900045</v>
      </c>
      <c r="Q662" s="377" t="n">
        <f aca="false">+[1]data1cf!P662</f>
        <v>42973.9734014254</v>
      </c>
      <c r="R662" s="377" t="n">
        <f aca="false">+[1]data1cf!Q662</f>
        <v>33803.1156790405</v>
      </c>
      <c r="S662" s="377" t="n">
        <f aca="false">+[1]data1cf!R662</f>
        <v>24237.8993993981</v>
      </c>
      <c r="T662" s="377" t="n">
        <f aca="false">+[1]data1cf!S662</f>
        <v>24061.3990041721</v>
      </c>
      <c r="U662" s="377" t="n">
        <f aca="false">+[1]data1cf!T662</f>
        <v>23859.9423606121</v>
      </c>
      <c r="V662" s="377" t="n">
        <f aca="false">+[1]data1cf!U662</f>
        <v>43836.862489535</v>
      </c>
      <c r="W662" s="377" t="n">
        <f aca="false">+[1]data1cf!V662</f>
        <v>0</v>
      </c>
      <c r="X662" s="377" t="n">
        <f aca="false">+[1]data1cf!W662</f>
        <v>0</v>
      </c>
      <c r="Y662" s="377" t="n">
        <f aca="false">+[1]data1cf!X662</f>
        <v>0</v>
      </c>
      <c r="Z662" s="377" t="n">
        <f aca="false">+[1]data1cf!Y662</f>
        <v>0</v>
      </c>
      <c r="AA662" s="377" t="n">
        <f aca="false">+[1]data1cf!Z662</f>
        <v>0</v>
      </c>
      <c r="AB662" s="377" t="n">
        <f aca="false">+[1]data1cf!AA662</f>
        <v>0</v>
      </c>
      <c r="AC662" s="377" t="n">
        <f aca="false">+[1]data1cf!AB662</f>
        <v>0</v>
      </c>
      <c r="AD662" s="377" t="n">
        <f aca="false">+[1]data1cf!AC662</f>
        <v>0</v>
      </c>
      <c r="AE662" s="377" t="n">
        <f aca="false">+[1]data1cf!AD662</f>
        <v>0</v>
      </c>
      <c r="AF662" s="377" t="n">
        <f aca="false">+[1]data1cf!AE662</f>
        <v>0</v>
      </c>
      <c r="AG662" s="377"/>
      <c r="AH662" s="378" t="n">
        <f aca="false">XNPV(0.1,B662:AF662,$B$1:$AF$1)</f>
        <v>71707.1953630444</v>
      </c>
      <c r="AI662" s="378" t="n">
        <f aca="false">SUMPRODUCT(B662:AA662,$B$1010:$AA$1010)</f>
        <v>152262.086990876</v>
      </c>
      <c r="AJ662" s="379" t="n">
        <f aca="false">SUMPRODUCT(B662:AF662,$B$1012:$AF$1012)</f>
        <v>151851.206041754</v>
      </c>
      <c r="AK662" s="380" t="n">
        <f aca="false">XIRR(B662:AF662,$B$1:$AF$1)</f>
        <v>0.158153208880685</v>
      </c>
      <c r="AL662" s="381" t="n">
        <f aca="false">1-EXP(-(1/0.25)*(AI662/ABS($AI$1010)))</f>
        <v>0.977401406837867</v>
      </c>
    </row>
    <row r="663" customFormat="false" ht="12.75" hidden="false" customHeight="false" outlineLevel="0" collapsed="false">
      <c r="A663" s="371"/>
      <c r="B663" s="377" t="n">
        <f aca="false">+[1]data1cf!A663</f>
        <v>-182695.545439865</v>
      </c>
      <c r="C663" s="377" t="n">
        <f aca="false">+[1]data1cf!B663</f>
        <v>4980.50849851104</v>
      </c>
      <c r="D663" s="377" t="n">
        <f aca="false">+[1]data1cf!C663</f>
        <v>45828.2660844287</v>
      </c>
      <c r="E663" s="377" t="n">
        <f aca="false">+[1]data1cf!D663</f>
        <v>47527.2546256793</v>
      </c>
      <c r="F663" s="377" t="n">
        <f aca="false">+[1]data1cf!E663</f>
        <v>27495.794375942</v>
      </c>
      <c r="G663" s="377" t="n">
        <f aca="false">+[1]data1cf!F663</f>
        <v>27308.0312233945</v>
      </c>
      <c r="H663" s="377" t="n">
        <f aca="false">+[1]data1cf!G663</f>
        <v>26453.27965519</v>
      </c>
      <c r="I663" s="377" t="n">
        <f aca="false">+[1]data1cf!H663</f>
        <v>25945.798157045</v>
      </c>
      <c r="J663" s="377" t="n">
        <f aca="false">+[1]data1cf!I663</f>
        <v>26773.2334578717</v>
      </c>
      <c r="K663" s="377" t="n">
        <f aca="false">+[1]data1cf!J663</f>
        <v>27235.3435651193</v>
      </c>
      <c r="L663" s="377" t="n">
        <f aca="false">+[1]data1cf!K663</f>
        <v>27771.5979570592</v>
      </c>
      <c r="M663" s="377" t="n">
        <f aca="false">+[1]data1cf!L663</f>
        <v>28416.3907269896</v>
      </c>
      <c r="N663" s="377" t="n">
        <f aca="false">+[1]data1cf!M663</f>
        <v>29100.9067525884</v>
      </c>
      <c r="O663" s="377" t="n">
        <f aca="false">+[1]data1cf!N663</f>
        <v>29516.0449566195</v>
      </c>
      <c r="P663" s="377" t="n">
        <f aca="false">+[1]data1cf!O663</f>
        <v>38278.193185576</v>
      </c>
      <c r="Q663" s="377" t="n">
        <f aca="false">+[1]data1cf!P663</f>
        <v>46759.063544706</v>
      </c>
      <c r="R663" s="377" t="n">
        <f aca="false">+[1]data1cf!Q663</f>
        <v>36276.8735435117</v>
      </c>
      <c r="S663" s="377" t="n">
        <f aca="false">+[1]data1cf!R663</f>
        <v>25369.357580846</v>
      </c>
      <c r="T663" s="377" t="n">
        <f aca="false">+[1]data1cf!S663</f>
        <v>25133.4031842116</v>
      </c>
      <c r="U663" s="377" t="n">
        <f aca="false">+[1]data1cf!T663</f>
        <v>24872.4284931275</v>
      </c>
      <c r="V663" s="377" t="n">
        <f aca="false">+[1]data1cf!U663</f>
        <v>47554.0161827</v>
      </c>
      <c r="W663" s="377" t="n">
        <f aca="false">+[1]data1cf!V663</f>
        <v>0</v>
      </c>
      <c r="X663" s="377" t="n">
        <f aca="false">+[1]data1cf!W663</f>
        <v>0</v>
      </c>
      <c r="Y663" s="377" t="n">
        <f aca="false">+[1]data1cf!X663</f>
        <v>0</v>
      </c>
      <c r="Z663" s="377" t="n">
        <f aca="false">+[1]data1cf!Y663</f>
        <v>0</v>
      </c>
      <c r="AA663" s="377" t="n">
        <f aca="false">+[1]data1cf!Z663</f>
        <v>0</v>
      </c>
      <c r="AB663" s="377" t="n">
        <f aca="false">+[1]data1cf!AA663</f>
        <v>0</v>
      </c>
      <c r="AC663" s="377" t="n">
        <f aca="false">+[1]data1cf!AB663</f>
        <v>0</v>
      </c>
      <c r="AD663" s="377" t="n">
        <f aca="false">+[1]data1cf!AC663</f>
        <v>0</v>
      </c>
      <c r="AE663" s="377" t="n">
        <f aca="false">+[1]data1cf!AD663</f>
        <v>0</v>
      </c>
      <c r="AF663" s="377" t="n">
        <f aca="false">+[1]data1cf!AE663</f>
        <v>0</v>
      </c>
      <c r="AG663" s="377"/>
      <c r="AH663" s="378" t="n">
        <f aca="false">XNPV(0.1,B663:AF663,$B$1:$AF$1)</f>
        <v>71628.3090203053</v>
      </c>
      <c r="AI663" s="378" t="n">
        <f aca="false">SUMPRODUCT(B663:AA663,$B$1010:$AA$1010)</f>
        <v>159481.308546973</v>
      </c>
      <c r="AJ663" s="379" t="n">
        <f aca="false">SUMPRODUCT(B663:AF663,$B$1012:$AF$1012)</f>
        <v>159034.663133229</v>
      </c>
      <c r="AK663" s="380" t="n">
        <f aca="false">XIRR(B663:AF663,$B$1:$AF$1)</f>
        <v>0.151576163374149</v>
      </c>
      <c r="AL663" s="381" t="n">
        <f aca="false">1-EXP(-(1/0.25)*(AI663/ABS($AI$1010)))</f>
        <v>0.981118205900058</v>
      </c>
    </row>
    <row r="664" customFormat="false" ht="12.75" hidden="false" customHeight="false" outlineLevel="0" collapsed="false">
      <c r="A664" s="371"/>
      <c r="B664" s="377" t="n">
        <f aca="false">+[1]data1cf!A664</f>
        <v>-185272.573466251</v>
      </c>
      <c r="C664" s="377" t="n">
        <f aca="false">+[1]data1cf!B664</f>
        <v>10309.3428624874</v>
      </c>
      <c r="D664" s="377" t="n">
        <f aca="false">+[1]data1cf!C664</f>
        <v>49352.9041713357</v>
      </c>
      <c r="E664" s="377" t="n">
        <f aca="false">+[1]data1cf!D664</f>
        <v>50042.004566028</v>
      </c>
      <c r="F664" s="377" t="n">
        <f aca="false">+[1]data1cf!E664</f>
        <v>27911.2694971355</v>
      </c>
      <c r="G664" s="377" t="n">
        <f aca="false">+[1]data1cf!F664</f>
        <v>27694.1692889958</v>
      </c>
      <c r="H664" s="377" t="n">
        <f aca="false">+[1]data1cf!G664</f>
        <v>26802.7422407128</v>
      </c>
      <c r="I664" s="377" t="n">
        <f aca="false">+[1]data1cf!H664</f>
        <v>26264.4635635597</v>
      </c>
      <c r="J664" s="377" t="n">
        <f aca="false">+[1]data1cf!I664</f>
        <v>27079.8329297934</v>
      </c>
      <c r="K664" s="377" t="n">
        <f aca="false">+[1]data1cf!J664</f>
        <v>27525.9509883006</v>
      </c>
      <c r="L664" s="377" t="n">
        <f aca="false">+[1]data1cf!K664</f>
        <v>28047.0267390408</v>
      </c>
      <c r="M664" s="377" t="n">
        <f aca="false">+[1]data1cf!L664</f>
        <v>28678.4162547141</v>
      </c>
      <c r="N664" s="377" t="n">
        <f aca="false">+[1]data1cf!M664</f>
        <v>29350.0283191721</v>
      </c>
      <c r="O664" s="377" t="n">
        <f aca="false">+[1]data1cf!N664</f>
        <v>29749.4642540953</v>
      </c>
      <c r="P664" s="377" t="n">
        <f aca="false">+[1]data1cf!O664</f>
        <v>38613.6057740919</v>
      </c>
      <c r="Q664" s="377" t="n">
        <f aca="false">+[1]data1cf!P664</f>
        <v>47201.1597526856</v>
      </c>
      <c r="R664" s="377" t="n">
        <f aca="false">+[1]data1cf!Q664</f>
        <v>36565.8069453448</v>
      </c>
      <c r="S664" s="377" t="n">
        <f aca="false">+[1]data1cf!R664</f>
        <v>25501.5112027072</v>
      </c>
      <c r="T664" s="377" t="n">
        <f aca="false">+[1]data1cf!S664</f>
        <v>25258.6126151614</v>
      </c>
      <c r="U664" s="377" t="n">
        <f aca="false">+[1]data1cf!T664</f>
        <v>24990.6862526188</v>
      </c>
      <c r="V664" s="377" t="n">
        <f aca="false">+[1]data1cf!U664</f>
        <v>47988.1774549602</v>
      </c>
      <c r="W664" s="377" t="n">
        <f aca="false">+[1]data1cf!V664</f>
        <v>0</v>
      </c>
      <c r="X664" s="377" t="n">
        <f aca="false">+[1]data1cf!W664</f>
        <v>0</v>
      </c>
      <c r="Y664" s="377" t="n">
        <f aca="false">+[1]data1cf!X664</f>
        <v>0</v>
      </c>
      <c r="Z664" s="377" t="n">
        <f aca="false">+[1]data1cf!Y664</f>
        <v>0</v>
      </c>
      <c r="AA664" s="377" t="n">
        <f aca="false">+[1]data1cf!Z664</f>
        <v>0</v>
      </c>
      <c r="AB664" s="377" t="n">
        <f aca="false">+[1]data1cf!AA664</f>
        <v>0</v>
      </c>
      <c r="AC664" s="377" t="n">
        <f aca="false">+[1]data1cf!AB664</f>
        <v>0</v>
      </c>
      <c r="AD664" s="377" t="n">
        <f aca="false">+[1]data1cf!AC664</f>
        <v>0</v>
      </c>
      <c r="AE664" s="377" t="n">
        <f aca="false">+[1]data1cf!AD664</f>
        <v>0</v>
      </c>
      <c r="AF664" s="377" t="n">
        <f aca="false">+[1]data1cf!AE664</f>
        <v>0</v>
      </c>
      <c r="AG664" s="377"/>
      <c r="AH664" s="378" t="n">
        <f aca="false">XNPV(0.1,B664:AF664,$B$1:$AF$1)</f>
        <v>80580.7434672939</v>
      </c>
      <c r="AI664" s="378" t="n">
        <f aca="false">SUMPRODUCT(B664:AA664,$B$1010:$AA$1010)</f>
        <v>169923.201578006</v>
      </c>
      <c r="AJ664" s="379" t="n">
        <f aca="false">SUMPRODUCT(B664:AF664,$B$1012:$AF$1012)</f>
        <v>169470.042658066</v>
      </c>
      <c r="AK664" s="380" t="n">
        <f aca="false">XIRR(B664:AF664,$B$1:$AF$1)</f>
        <v>0.15891560961051</v>
      </c>
      <c r="AL664" s="381" t="n">
        <f aca="false">1-EXP(-(1/0.25)*(AI664/ABS($AI$1010)))</f>
        <v>0.985439752270758</v>
      </c>
    </row>
    <row r="665" customFormat="false" ht="12.75" hidden="false" customHeight="false" outlineLevel="0" collapsed="false">
      <c r="A665" s="371"/>
      <c r="B665" s="377" t="n">
        <f aca="false">+[1]data1cf!A665</f>
        <v>-188149.811028343</v>
      </c>
      <c r="C665" s="377" t="n">
        <f aca="false">+[1]data1cf!B665</f>
        <v>10656.1651034782</v>
      </c>
      <c r="D665" s="377" t="n">
        <f aca="false">+[1]data1cf!C665</f>
        <v>45881.1024822435</v>
      </c>
      <c r="E665" s="377" t="n">
        <f aca="false">+[1]data1cf!D665</f>
        <v>45894.7299044756</v>
      </c>
      <c r="F665" s="377" t="n">
        <f aca="false">+[1]data1cf!E665</f>
        <v>28375.1451758524</v>
      </c>
      <c r="G665" s="377" t="n">
        <f aca="false">+[1]data1cf!F665</f>
        <v>28125.2903071321</v>
      </c>
      <c r="H665" s="377" t="n">
        <f aca="false">+[1]data1cf!G665</f>
        <v>27192.9152878493</v>
      </c>
      <c r="I665" s="377" t="n">
        <f aca="false">+[1]data1cf!H665</f>
        <v>26620.251730384</v>
      </c>
      <c r="J665" s="377" t="n">
        <f aca="false">+[1]data1cf!I665</f>
        <v>27422.149547268</v>
      </c>
      <c r="K665" s="377" t="n">
        <f aca="false">+[1]data1cf!J665</f>
        <v>27850.412571659</v>
      </c>
      <c r="L665" s="377" t="n">
        <f aca="false">+[1]data1cf!K665</f>
        <v>28354.5414533103</v>
      </c>
      <c r="M665" s="377" t="n">
        <f aca="false">+[1]data1cf!L665</f>
        <v>28970.9663096132</v>
      </c>
      <c r="N665" s="377" t="n">
        <f aca="false">+[1]data1cf!M665</f>
        <v>29628.1711727085</v>
      </c>
      <c r="O665" s="377" t="n">
        <f aca="false">+[1]data1cf!N665</f>
        <v>30010.0756108743</v>
      </c>
      <c r="P665" s="377" t="n">
        <f aca="false">+[1]data1cf!O665</f>
        <v>38988.0920771494</v>
      </c>
      <c r="Q665" s="377" t="n">
        <f aca="false">+[1]data1cf!P665</f>
        <v>47694.7577278078</v>
      </c>
      <c r="R665" s="377" t="n">
        <f aca="false">+[1]data1cf!Q665</f>
        <v>36888.3994931109</v>
      </c>
      <c r="S665" s="377" t="n">
        <f aca="false">+[1]data1cf!R665</f>
        <v>25649.0599918132</v>
      </c>
      <c r="T665" s="377" t="n">
        <f aca="false">+[1]data1cf!S665</f>
        <v>25398.408253458</v>
      </c>
      <c r="U665" s="377" t="n">
        <f aca="false">+[1]data1cf!T665</f>
        <v>25122.7203881164</v>
      </c>
      <c r="V665" s="377" t="n">
        <f aca="false">+[1]data1cf!U665</f>
        <v>48472.9161181651</v>
      </c>
      <c r="W665" s="377" t="n">
        <f aca="false">+[1]data1cf!V665</f>
        <v>0</v>
      </c>
      <c r="X665" s="377" t="n">
        <f aca="false">+[1]data1cf!W665</f>
        <v>0</v>
      </c>
      <c r="Y665" s="377" t="n">
        <f aca="false">+[1]data1cf!X665</f>
        <v>0</v>
      </c>
      <c r="Z665" s="377" t="n">
        <f aca="false">+[1]data1cf!Y665</f>
        <v>0</v>
      </c>
      <c r="AA665" s="377" t="n">
        <f aca="false">+[1]data1cf!Z665</f>
        <v>0</v>
      </c>
      <c r="AB665" s="377" t="n">
        <f aca="false">+[1]data1cf!AA665</f>
        <v>0</v>
      </c>
      <c r="AC665" s="377" t="n">
        <f aca="false">+[1]data1cf!AB665</f>
        <v>0</v>
      </c>
      <c r="AD665" s="377" t="n">
        <f aca="false">+[1]data1cf!AC665</f>
        <v>0</v>
      </c>
      <c r="AE665" s="377" t="n">
        <f aca="false">+[1]data1cf!AD665</f>
        <v>0</v>
      </c>
      <c r="AF665" s="377" t="n">
        <f aca="false">+[1]data1cf!AE665</f>
        <v>0</v>
      </c>
      <c r="AG665" s="377"/>
      <c r="AH665" s="378" t="n">
        <f aca="false">XNPV(0.1,B665:AF665,$B$1:$AF$1)</f>
        <v>74138.7025442031</v>
      </c>
      <c r="AI665" s="378" t="n">
        <f aca="false">SUMPRODUCT(B665:AA665,$B$1010:$AA$1010)</f>
        <v>163671.529838669</v>
      </c>
      <c r="AJ665" s="379" t="n">
        <f aca="false">SUMPRODUCT(B665:AF665,$B$1012:$AF$1012)</f>
        <v>163216.577061175</v>
      </c>
      <c r="AK665" s="380" t="n">
        <f aca="false">XIRR(B665:AF665,$B$1:$AF$1)</f>
        <v>0.152630228914712</v>
      </c>
      <c r="AL665" s="381" t="n">
        <f aca="false">1-EXP(-(1/0.25)*(AI665/ABS($AI$1010)))</f>
        <v>0.982988292120772</v>
      </c>
    </row>
    <row r="666" customFormat="false" ht="12.75" hidden="false" customHeight="false" outlineLevel="0" collapsed="false">
      <c r="A666" s="371"/>
      <c r="B666" s="377" t="n">
        <f aca="false">+[1]data1cf!A666</f>
        <v>-200770.512928216</v>
      </c>
      <c r="C666" s="377" t="n">
        <f aca="false">+[1]data1cf!B666</f>
        <v>9815.25954710563</v>
      </c>
      <c r="D666" s="377" t="n">
        <f aca="false">+[1]data1cf!C666</f>
        <v>52164.4716086786</v>
      </c>
      <c r="E666" s="377" t="n">
        <f aca="false">+[1]data1cf!D666</f>
        <v>50486.937232105</v>
      </c>
      <c r="F666" s="377" t="n">
        <f aca="false">+[1]data1cf!E666</f>
        <v>30409.8873663553</v>
      </c>
      <c r="G666" s="377" t="n">
        <f aca="false">+[1]data1cf!F666</f>
        <v>30016.3576018019</v>
      </c>
      <c r="H666" s="377" t="n">
        <f aca="false">+[1]data1cf!G666</f>
        <v>28904.3685867198</v>
      </c>
      <c r="I666" s="377" t="n">
        <f aca="false">+[1]data1cf!H666</f>
        <v>28180.8793449244</v>
      </c>
      <c r="J666" s="377" t="n">
        <f aca="false">+[1]data1cf!I666</f>
        <v>28923.685618339</v>
      </c>
      <c r="K666" s="377" t="n">
        <f aca="false">+[1]data1cf!J666</f>
        <v>29273.6294013982</v>
      </c>
      <c r="L666" s="377" t="n">
        <f aca="false">+[1]data1cf!K666</f>
        <v>29703.4226127086</v>
      </c>
      <c r="M666" s="377" t="n">
        <f aca="false">+[1]data1cf!L666</f>
        <v>30254.2065544642</v>
      </c>
      <c r="N666" s="377" t="n">
        <f aca="false">+[1]data1cf!M666</f>
        <v>30848.2157343088</v>
      </c>
      <c r="O666" s="377" t="n">
        <f aca="false">+[1]data1cf!N666</f>
        <v>31153.2200939593</v>
      </c>
      <c r="P666" s="377" t="n">
        <f aca="false">+[1]data1cf!O666</f>
        <v>40630.7371123534</v>
      </c>
      <c r="Q666" s="377" t="n">
        <f aca="false">+[1]data1cf!P666</f>
        <v>49859.8736655647</v>
      </c>
      <c r="R666" s="377" t="n">
        <f aca="false">+[1]data1cf!Q666</f>
        <v>38303.4179935359</v>
      </c>
      <c r="S666" s="377" t="n">
        <f aca="false">+[1]data1cf!R666</f>
        <v>26296.2673366387</v>
      </c>
      <c r="T666" s="377" t="n">
        <f aca="false">+[1]data1cf!S666</f>
        <v>26011.6072124487</v>
      </c>
      <c r="U666" s="377" t="n">
        <f aca="false">+[1]data1cf!T666</f>
        <v>25701.874326143</v>
      </c>
      <c r="V666" s="377" t="n">
        <f aca="false">+[1]data1cf!U666</f>
        <v>50599.1716099799</v>
      </c>
      <c r="W666" s="377" t="n">
        <f aca="false">+[1]data1cf!V666</f>
        <v>0</v>
      </c>
      <c r="X666" s="377" t="n">
        <f aca="false">+[1]data1cf!W666</f>
        <v>0</v>
      </c>
      <c r="Y666" s="377" t="n">
        <f aca="false">+[1]data1cf!X666</f>
        <v>0</v>
      </c>
      <c r="Z666" s="377" t="n">
        <f aca="false">+[1]data1cf!Y666</f>
        <v>0</v>
      </c>
      <c r="AA666" s="377" t="n">
        <f aca="false">+[1]data1cf!Z666</f>
        <v>0</v>
      </c>
      <c r="AB666" s="377" t="n">
        <f aca="false">+[1]data1cf!AA666</f>
        <v>0</v>
      </c>
      <c r="AC666" s="377" t="n">
        <f aca="false">+[1]data1cf!AB666</f>
        <v>0</v>
      </c>
      <c r="AD666" s="377" t="n">
        <f aca="false">+[1]data1cf!AC666</f>
        <v>0</v>
      </c>
      <c r="AE666" s="377" t="n">
        <f aca="false">+[1]data1cf!AD666</f>
        <v>0</v>
      </c>
      <c r="AF666" s="377" t="n">
        <f aca="false">+[1]data1cf!AE666</f>
        <v>0</v>
      </c>
      <c r="AG666" s="377"/>
      <c r="AH666" s="378" t="n">
        <f aca="false">XNPV(0.1,B666:AF666,$B$1:$AF$1)</f>
        <v>78621.1604674493</v>
      </c>
      <c r="AI666" s="378" t="n">
        <f aca="false">SUMPRODUCT(B666:AA666,$B$1010:$AA$1010)</f>
        <v>172769.490332845</v>
      </c>
      <c r="AJ666" s="379" t="n">
        <f aca="false">SUMPRODUCT(B666:AF666,$B$1012:$AF$1012)</f>
        <v>172292.431053402</v>
      </c>
      <c r="AK666" s="380" t="n">
        <f aca="false">XIRR(B666:AF666,$B$1:$AF$1)</f>
        <v>0.153104473662763</v>
      </c>
      <c r="AL666" s="381" t="n">
        <f aca="false">1-EXP(-(1/0.25)*(AI666/ABS($AI$1010)))</f>
        <v>0.986435586236954</v>
      </c>
    </row>
    <row r="667" customFormat="false" ht="12.75" hidden="false" customHeight="false" outlineLevel="0" collapsed="false">
      <c r="A667" s="371"/>
      <c r="B667" s="377" t="n">
        <f aca="false">+[1]data1cf!A667</f>
        <v>-198269.314297865</v>
      </c>
      <c r="C667" s="377" t="n">
        <f aca="false">+[1]data1cf!B667</f>
        <v>6488.06303953714</v>
      </c>
      <c r="D667" s="377" t="n">
        <f aca="false">+[1]data1cf!C667</f>
        <v>50584.2740643404</v>
      </c>
      <c r="E667" s="377" t="n">
        <f aca="false">+[1]data1cf!D667</f>
        <v>51343.9740453945</v>
      </c>
      <c r="F667" s="377" t="n">
        <f aca="false">+[1]data1cf!E667</f>
        <v>30006.6376564436</v>
      </c>
      <c r="G667" s="377" t="n">
        <f aca="false">+[1]data1cf!F667</f>
        <v>29641.5817006792</v>
      </c>
      <c r="H667" s="377" t="n">
        <f aca="false">+[1]data1cf!G667</f>
        <v>28565.1889847449</v>
      </c>
      <c r="I667" s="377" t="n">
        <f aca="false">+[1]data1cf!H667</f>
        <v>27871.590710826</v>
      </c>
      <c r="J667" s="377" t="n">
        <f aca="false">+[1]data1cf!I667</f>
        <v>28626.1078770865</v>
      </c>
      <c r="K667" s="377" t="n">
        <f aca="false">+[1]data1cf!J667</f>
        <v>28991.5731407023</v>
      </c>
      <c r="L667" s="377" t="n">
        <f aca="false">+[1]data1cf!K667</f>
        <v>29436.0983596551</v>
      </c>
      <c r="M667" s="377" t="n">
        <f aca="false">+[1]data1cf!L667</f>
        <v>29999.8911631099</v>
      </c>
      <c r="N667" s="377" t="n">
        <f aca="false">+[1]data1cf!M667</f>
        <v>30606.4246033043</v>
      </c>
      <c r="O667" s="377" t="n">
        <f aca="false">+[1]data1cf!N667</f>
        <v>30926.6691906839</v>
      </c>
      <c r="P667" s="377" t="n">
        <f aca="false">+[1]data1cf!O667</f>
        <v>40305.1940843348</v>
      </c>
      <c r="Q667" s="377" t="n">
        <f aca="false">+[1]data1cf!P667</f>
        <v>49430.7861979237</v>
      </c>
      <c r="R667" s="377" t="n">
        <f aca="false">+[1]data1cf!Q667</f>
        <v>38022.9864958852</v>
      </c>
      <c r="S667" s="377" t="n">
        <f aca="false">+[1]data1cf!R667</f>
        <v>26168.0023528626</v>
      </c>
      <c r="T667" s="377" t="n">
        <f aca="false">+[1]data1cf!S667</f>
        <v>25890.0820858329</v>
      </c>
      <c r="U667" s="377" t="n">
        <f aca="false">+[1]data1cf!T667</f>
        <v>25587.0963171189</v>
      </c>
      <c r="V667" s="377" t="n">
        <f aca="false">+[1]data1cf!U667</f>
        <v>50177.7855915087</v>
      </c>
      <c r="W667" s="377" t="n">
        <f aca="false">+[1]data1cf!V667</f>
        <v>0</v>
      </c>
      <c r="X667" s="377" t="n">
        <f aca="false">+[1]data1cf!W667</f>
        <v>0</v>
      </c>
      <c r="Y667" s="377" t="n">
        <f aca="false">+[1]data1cf!X667</f>
        <v>0</v>
      </c>
      <c r="Z667" s="377" t="n">
        <f aca="false">+[1]data1cf!Y667</f>
        <v>0</v>
      </c>
      <c r="AA667" s="377" t="n">
        <f aca="false">+[1]data1cf!Z667</f>
        <v>0</v>
      </c>
      <c r="AB667" s="377" t="n">
        <f aca="false">+[1]data1cf!AA667</f>
        <v>0</v>
      </c>
      <c r="AC667" s="377" t="n">
        <f aca="false">+[1]data1cf!AB667</f>
        <v>0</v>
      </c>
      <c r="AD667" s="377" t="n">
        <f aca="false">+[1]data1cf!AC667</f>
        <v>0</v>
      </c>
      <c r="AE667" s="377" t="n">
        <f aca="false">+[1]data1cf!AD667</f>
        <v>0</v>
      </c>
      <c r="AF667" s="377" t="n">
        <f aca="false">+[1]data1cf!AE667</f>
        <v>0</v>
      </c>
      <c r="AG667" s="377"/>
      <c r="AH667" s="378" t="n">
        <f aca="false">XNPV(0.1,B667:AF667,$B$1:$AF$1)</f>
        <v>75607.1731680792</v>
      </c>
      <c r="AI667" s="378" t="n">
        <f aca="false">SUMPRODUCT(B667:AA667,$B$1010:$AA$1010)</f>
        <v>168851.906960423</v>
      </c>
      <c r="AJ667" s="379" t="n">
        <f aca="false">SUMPRODUCT(B667:AF667,$B$1012:$AF$1012)</f>
        <v>168379.140636217</v>
      </c>
      <c r="AK667" s="380" t="n">
        <f aca="false">XIRR(B667:AF667,$B$1:$AF$1)</f>
        <v>0.151107095793861</v>
      </c>
      <c r="AL667" s="381" t="n">
        <f aca="false">1-EXP(-(1/0.25)*(AI667/ABS($AI$1010)))</f>
        <v>0.985046280987416</v>
      </c>
    </row>
    <row r="668" customFormat="false" ht="12.75" hidden="false" customHeight="false" outlineLevel="0" collapsed="false">
      <c r="A668" s="371"/>
      <c r="B668" s="377" t="n">
        <f aca="false">+[1]data1cf!A668</f>
        <v>-166050.741945317</v>
      </c>
      <c r="C668" s="377" t="n">
        <f aca="false">+[1]data1cf!B668</f>
        <v>7090.66298062894</v>
      </c>
      <c r="D668" s="377" t="n">
        <f aca="false">+[1]data1cf!C668</f>
        <v>39226.2565306584</v>
      </c>
      <c r="E668" s="377" t="n">
        <f aca="false">+[1]data1cf!D668</f>
        <v>42399.0844074832</v>
      </c>
      <c r="F668" s="377" t="n">
        <f aca="false">+[1]data1cf!E668</f>
        <v>24812.2761222285</v>
      </c>
      <c r="G668" s="377" t="n">
        <f aca="false">+[1]data1cf!F668</f>
        <v>24813.9985012471</v>
      </c>
      <c r="H668" s="377" t="n">
        <f aca="false">+[1]data1cf!G668</f>
        <v>24196.1307203845</v>
      </c>
      <c r="I668" s="377" t="n">
        <f aca="false">+[1]data1cf!H668</f>
        <v>23887.5655659998</v>
      </c>
      <c r="J668" s="377" t="n">
        <f aca="false">+[1]data1cf!I668</f>
        <v>24792.9337058266</v>
      </c>
      <c r="K668" s="377" t="n">
        <f aca="false">+[1]data1cf!J668</f>
        <v>25358.3350873753</v>
      </c>
      <c r="L668" s="377" t="n">
        <f aca="false">+[1]data1cf!K668</f>
        <v>25992.6270239205</v>
      </c>
      <c r="M668" s="377" t="n">
        <f aca="false">+[1]data1cf!L668</f>
        <v>26723.9902661201</v>
      </c>
      <c r="N668" s="377" t="n">
        <f aca="false">+[1]data1cf!M668</f>
        <v>27491.8518724764</v>
      </c>
      <c r="O668" s="377" t="n">
        <f aca="false">+[1]data1cf!N668</f>
        <v>28008.409688963</v>
      </c>
      <c r="P668" s="377" t="n">
        <f aca="false">+[1]data1cf!O668</f>
        <v>36111.7919791154</v>
      </c>
      <c r="Q668" s="377" t="n">
        <f aca="false">+[1]data1cf!P668</f>
        <v>43903.6019695267</v>
      </c>
      <c r="R668" s="377" t="n">
        <f aca="false">+[1]data1cf!Q668</f>
        <v>34410.6774264036</v>
      </c>
      <c r="S668" s="377" t="n">
        <f aca="false">+[1]data1cf!R668</f>
        <v>24515.7886462244</v>
      </c>
      <c r="T668" s="377" t="n">
        <f aca="false">+[1]data1cf!S668</f>
        <v>24324.6861844413</v>
      </c>
      <c r="U668" s="377" t="n">
        <f aca="false">+[1]data1cf!T668</f>
        <v>24108.6117444215</v>
      </c>
      <c r="V668" s="377" t="n">
        <f aca="false">+[1]data1cf!U668</f>
        <v>44749.8056783054</v>
      </c>
      <c r="W668" s="377" t="n">
        <f aca="false">+[1]data1cf!V668</f>
        <v>0</v>
      </c>
      <c r="X668" s="377" t="n">
        <f aca="false">+[1]data1cf!W668</f>
        <v>0</v>
      </c>
      <c r="Y668" s="377" t="n">
        <f aca="false">+[1]data1cf!X668</f>
        <v>0</v>
      </c>
      <c r="Z668" s="377" t="n">
        <f aca="false">+[1]data1cf!Y668</f>
        <v>0</v>
      </c>
      <c r="AA668" s="377" t="n">
        <f aca="false">+[1]data1cf!Z668</f>
        <v>0</v>
      </c>
      <c r="AB668" s="377" t="n">
        <f aca="false">+[1]data1cf!AA668</f>
        <v>0</v>
      </c>
      <c r="AC668" s="377" t="n">
        <f aca="false">+[1]data1cf!AB668</f>
        <v>0</v>
      </c>
      <c r="AD668" s="377" t="n">
        <f aca="false">+[1]data1cf!AC668</f>
        <v>0</v>
      </c>
      <c r="AE668" s="377" t="n">
        <f aca="false">+[1]data1cf!AD668</f>
        <v>0</v>
      </c>
      <c r="AF668" s="377" t="n">
        <f aca="false">+[1]data1cf!AE668</f>
        <v>0</v>
      </c>
      <c r="AG668" s="377"/>
      <c r="AH668" s="378" t="n">
        <f aca="false">XNPV(0.1,B668:AF668,$B$1:$AF$1)</f>
        <v>68716.0097523277</v>
      </c>
      <c r="AI668" s="378" t="n">
        <f aca="false">SUMPRODUCT(B668:AA668,$B$1010:$AA$1010)</f>
        <v>150740.030882297</v>
      </c>
      <c r="AJ668" s="379" t="n">
        <f aca="false">SUMPRODUCT(B668:AF668,$B$1012:$AF$1012)</f>
        <v>150321.58463441</v>
      </c>
      <c r="AK668" s="380" t="n">
        <f aca="false">XIRR(B668:AF668,$B$1:$AF$1)</f>
        <v>0.153602708903154</v>
      </c>
      <c r="AL668" s="381" t="n">
        <f aca="false">1-EXP(-(1/0.25)*(AI668/ABS($AI$1010)))</f>
        <v>0.97652884374291</v>
      </c>
    </row>
    <row r="669" customFormat="false" ht="12.75" hidden="false" customHeight="false" outlineLevel="0" collapsed="false">
      <c r="A669" s="371"/>
      <c r="B669" s="377" t="n">
        <f aca="false">+[1]data1cf!A669</f>
        <v>-180369.56304906</v>
      </c>
      <c r="C669" s="377" t="n">
        <f aca="false">+[1]data1cf!B669</f>
        <v>11922.7186660077</v>
      </c>
      <c r="D669" s="377" t="n">
        <f aca="false">+[1]data1cf!C669</f>
        <v>47388.6057954655</v>
      </c>
      <c r="E669" s="377" t="n">
        <f aca="false">+[1]data1cf!D669</f>
        <v>42819.9515140012</v>
      </c>
      <c r="F669" s="377" t="n">
        <f aca="false">+[1]data1cf!E669</f>
        <v>27120.7934811832</v>
      </c>
      <c r="G669" s="377" t="n">
        <f aca="false">+[1]data1cf!F669</f>
        <v>26959.5094642936</v>
      </c>
      <c r="H669" s="377" t="n">
        <f aca="false">+[1]data1cf!G669</f>
        <v>26137.8605709396</v>
      </c>
      <c r="I669" s="377" t="n">
        <f aca="false">+[1]data1cf!H669</f>
        <v>25658.1760914242</v>
      </c>
      <c r="J669" s="377" t="n">
        <f aca="false">+[1]data1cf!I669</f>
        <v>26496.5019029886</v>
      </c>
      <c r="K669" s="377" t="n">
        <f aca="false">+[1]data1cf!J669</f>
        <v>26973.0461659307</v>
      </c>
      <c r="L669" s="377" t="n">
        <f aca="false">+[1]data1cf!K669</f>
        <v>27523.0005455255</v>
      </c>
      <c r="M669" s="377" t="n">
        <f aca="false">+[1]data1cf!L669</f>
        <v>28179.8908685524</v>
      </c>
      <c r="N669" s="377" t="n">
        <f aca="false">+[1]data1cf!M669</f>
        <v>28876.0537936331</v>
      </c>
      <c r="O669" s="377" t="n">
        <f aca="false">+[1]data1cf!N669</f>
        <v>29305.3646031101</v>
      </c>
      <c r="P669" s="377" t="n">
        <f aca="false">+[1]data1cf!O669</f>
        <v>37975.4553936101</v>
      </c>
      <c r="Q669" s="377" t="n">
        <f aca="false">+[1]data1cf!P669</f>
        <v>46360.0349023035</v>
      </c>
      <c r="R669" s="377" t="n">
        <f aca="false">+[1]data1cf!Q669</f>
        <v>36016.0870879911</v>
      </c>
      <c r="S669" s="377" t="n">
        <f aca="false">+[1]data1cf!R669</f>
        <v>25250.0779322806</v>
      </c>
      <c r="T669" s="377" t="n">
        <f aca="false">+[1]data1cf!S669</f>
        <v>25020.3912462078</v>
      </c>
      <c r="U669" s="377" t="n">
        <f aca="false">+[1]data1cf!T669</f>
        <v>24765.6910175018</v>
      </c>
      <c r="V669" s="377" t="n">
        <f aca="false">+[1]data1cf!U669</f>
        <v>47162.149480551</v>
      </c>
      <c r="W669" s="377" t="n">
        <f aca="false">+[1]data1cf!V669</f>
        <v>0</v>
      </c>
      <c r="X669" s="377" t="n">
        <f aca="false">+[1]data1cf!W669</f>
        <v>0</v>
      </c>
      <c r="Y669" s="377" t="n">
        <f aca="false">+[1]data1cf!X669</f>
        <v>0</v>
      </c>
      <c r="Z669" s="377" t="n">
        <f aca="false">+[1]data1cf!Y669</f>
        <v>0</v>
      </c>
      <c r="AA669" s="377" t="n">
        <f aca="false">+[1]data1cf!Z669</f>
        <v>0</v>
      </c>
      <c r="AB669" s="377" t="n">
        <f aca="false">+[1]data1cf!AA669</f>
        <v>0</v>
      </c>
      <c r="AC669" s="377" t="n">
        <f aca="false">+[1]data1cf!AB669</f>
        <v>0</v>
      </c>
      <c r="AD669" s="377" t="n">
        <f aca="false">+[1]data1cf!AC669</f>
        <v>0</v>
      </c>
      <c r="AE669" s="377" t="n">
        <f aca="false">+[1]data1cf!AD669</f>
        <v>0</v>
      </c>
      <c r="AF669" s="377" t="n">
        <f aca="false">+[1]data1cf!AE669</f>
        <v>0</v>
      </c>
      <c r="AG669" s="377"/>
      <c r="AH669" s="378" t="n">
        <f aca="false">XNPV(0.1,B669:AF669,$B$1:$AF$1)</f>
        <v>76318.3560737123</v>
      </c>
      <c r="AI669" s="378" t="n">
        <f aca="false">SUMPRODUCT(B669:AA669,$B$1010:$AA$1010)</f>
        <v>163408.616425481</v>
      </c>
      <c r="AJ669" s="379" t="n">
        <f aca="false">SUMPRODUCT(B669:AF669,$B$1012:$AF$1012)</f>
        <v>162965.820911893</v>
      </c>
      <c r="AK669" s="380" t="n">
        <f aca="false">XIRR(B669:AF669,$B$1:$AF$1)</f>
        <v>0.156787195104564</v>
      </c>
      <c r="AL669" s="381" t="n">
        <f aca="false">1-EXP(-(1/0.25)*(AI669/ABS($AI$1010)))</f>
        <v>0.982876602011839</v>
      </c>
    </row>
    <row r="670" customFormat="false" ht="12.75" hidden="false" customHeight="false" outlineLevel="0" collapsed="false">
      <c r="A670" s="371"/>
      <c r="B670" s="377" t="n">
        <f aca="false">+[1]data1cf!A670</f>
        <v>-194187.049078664</v>
      </c>
      <c r="C670" s="377" t="n">
        <f aca="false">+[1]data1cf!B670</f>
        <v>9407.37946292556</v>
      </c>
      <c r="D670" s="377" t="n">
        <f aca="false">+[1]data1cf!C670</f>
        <v>47070.4192345283</v>
      </c>
      <c r="E670" s="377" t="n">
        <f aca="false">+[1]data1cf!D670</f>
        <v>45944.5231756459</v>
      </c>
      <c r="F670" s="377" t="n">
        <f aca="false">+[1]data1cf!E670</f>
        <v>29348.4843033078</v>
      </c>
      <c r="G670" s="377" t="n">
        <f aca="false">+[1]data1cf!F670</f>
        <v>29029.9011217821</v>
      </c>
      <c r="H670" s="377" t="n">
        <f aca="false">+[1]data1cf!G670</f>
        <v>28011.6059644268</v>
      </c>
      <c r="I670" s="377" t="n">
        <f aca="false">+[1]data1cf!H670</f>
        <v>27366.7934434863</v>
      </c>
      <c r="J670" s="377" t="n">
        <f aca="false">+[1]data1cf!I670</f>
        <v>28140.4242338995</v>
      </c>
      <c r="K670" s="377" t="n">
        <f aca="false">+[1]data1cf!J670</f>
        <v>28531.2224716572</v>
      </c>
      <c r="L670" s="377" t="n">
        <f aca="false">+[1]data1cf!K670</f>
        <v>28999.7921474068</v>
      </c>
      <c r="M670" s="377" t="n">
        <f aca="false">+[1]data1cf!L670</f>
        <v>29584.8170205626</v>
      </c>
      <c r="N670" s="377" t="n">
        <f aca="false">+[1]data1cf!M670</f>
        <v>30211.7916011773</v>
      </c>
      <c r="O670" s="377" t="n">
        <f aca="false">+[1]data1cf!N670</f>
        <v>30556.9101233323</v>
      </c>
      <c r="P670" s="377" t="n">
        <f aca="false">+[1]data1cf!O670</f>
        <v>39773.8676376832</v>
      </c>
      <c r="Q670" s="377" t="n">
        <f aca="false">+[1]data1cf!P670</f>
        <v>48730.462431594</v>
      </c>
      <c r="R670" s="377" t="n">
        <f aca="false">+[1]data1cf!Q670</f>
        <v>37565.2876408897</v>
      </c>
      <c r="S670" s="377" t="n">
        <f aca="false">+[1]data1cf!R670</f>
        <v>25958.6580505921</v>
      </c>
      <c r="T670" s="377" t="n">
        <f aca="false">+[1]data1cf!S670</f>
        <v>25691.7380632423</v>
      </c>
      <c r="U670" s="377" t="n">
        <f aca="false">+[1]data1cf!T670</f>
        <v>25399.7644241286</v>
      </c>
      <c r="V670" s="377" t="n">
        <f aca="false">+[1]data1cf!U670</f>
        <v>49490.0315418342</v>
      </c>
      <c r="W670" s="377" t="n">
        <f aca="false">+[1]data1cf!V670</f>
        <v>0</v>
      </c>
      <c r="X670" s="377" t="n">
        <f aca="false">+[1]data1cf!W670</f>
        <v>0</v>
      </c>
      <c r="Y670" s="377" t="n">
        <f aca="false">+[1]data1cf!X670</f>
        <v>0</v>
      </c>
      <c r="Z670" s="377" t="n">
        <f aca="false">+[1]data1cf!Y670</f>
        <v>0</v>
      </c>
      <c r="AA670" s="377" t="n">
        <f aca="false">+[1]data1cf!Z670</f>
        <v>0</v>
      </c>
      <c r="AB670" s="377" t="n">
        <f aca="false">+[1]data1cf!AA670</f>
        <v>0</v>
      </c>
      <c r="AC670" s="377" t="n">
        <f aca="false">+[1]data1cf!AB670</f>
        <v>0</v>
      </c>
      <c r="AD670" s="377" t="n">
        <f aca="false">+[1]data1cf!AC670</f>
        <v>0</v>
      </c>
      <c r="AE670" s="377" t="n">
        <f aca="false">+[1]data1cf!AD670</f>
        <v>0</v>
      </c>
      <c r="AF670" s="377" t="n">
        <f aca="false">+[1]data1cf!AE670</f>
        <v>0</v>
      </c>
      <c r="AG670" s="377"/>
      <c r="AH670" s="378" t="n">
        <f aca="false">XNPV(0.1,B670:AF670,$B$1:$AF$1)</f>
        <v>72399.9941250638</v>
      </c>
      <c r="AI670" s="378" t="n">
        <f aca="false">SUMPRODUCT(B670:AA670,$B$1010:$AA$1010)</f>
        <v>163756.615773976</v>
      </c>
      <c r="AJ670" s="379" t="n">
        <f aca="false">SUMPRODUCT(B670:AF670,$B$1012:$AF$1012)</f>
        <v>163292.525653604</v>
      </c>
      <c r="AK670" s="380" t="n">
        <f aca="false">XIRR(B670:AF670,$B$1:$AF$1)</f>
        <v>0.149678011040555</v>
      </c>
      <c r="AL670" s="381" t="n">
        <f aca="false">1-EXP(-(1/0.25)*(AI670/ABS($AI$1010)))</f>
        <v>0.983024281815067</v>
      </c>
    </row>
    <row r="671" customFormat="false" ht="12.75" hidden="false" customHeight="false" outlineLevel="0" collapsed="false">
      <c r="A671" s="371"/>
      <c r="B671" s="377" t="n">
        <f aca="false">+[1]data1cf!A671</f>
        <v>-195085.601123434</v>
      </c>
      <c r="C671" s="377" t="n">
        <f aca="false">+[1]data1cf!B671</f>
        <v>4680.87958453466</v>
      </c>
      <c r="D671" s="377" t="n">
        <f aca="false">+[1]data1cf!C671</f>
        <v>48746.6531723492</v>
      </c>
      <c r="E671" s="377" t="n">
        <f aca="false">+[1]data1cf!D671</f>
        <v>47970.636817212</v>
      </c>
      <c r="F671" s="377" t="n">
        <f aca="false">+[1]data1cf!E671</f>
        <v>29493.3511871279</v>
      </c>
      <c r="G671" s="377" t="n">
        <f aca="false">+[1]data1cf!F671</f>
        <v>29164.5388303584</v>
      </c>
      <c r="H671" s="377" t="n">
        <f aca="false">+[1]data1cf!G671</f>
        <v>28133.4557532442</v>
      </c>
      <c r="I671" s="377" t="n">
        <f aca="false">+[1]data1cf!H671</f>
        <v>27477.9049446767</v>
      </c>
      <c r="J671" s="377" t="n">
        <f aca="false">+[1]data1cf!I671</f>
        <v>28247.328613518</v>
      </c>
      <c r="K671" s="377" t="n">
        <f aca="false">+[1]data1cf!J671</f>
        <v>28632.5507814975</v>
      </c>
      <c r="L671" s="377" t="n">
        <f aca="false">+[1]data1cf!K671</f>
        <v>29095.828004489</v>
      </c>
      <c r="M671" s="377" t="n">
        <f aca="false">+[1]data1cf!L671</f>
        <v>29676.1794626113</v>
      </c>
      <c r="N671" s="377" t="n">
        <f aca="false">+[1]data1cf!M671</f>
        <v>30298.6547205375</v>
      </c>
      <c r="O671" s="377" t="n">
        <f aca="false">+[1]data1cf!N671</f>
        <v>30638.2982125916</v>
      </c>
      <c r="P671" s="377" t="n">
        <f aca="false">+[1]data1cf!O671</f>
        <v>39890.8185067336</v>
      </c>
      <c r="Q671" s="377" t="n">
        <f aca="false">+[1]data1cf!P671</f>
        <v>48884.6114930702</v>
      </c>
      <c r="R671" s="377" t="n">
        <f aca="false">+[1]data1cf!Q671</f>
        <v>37666.0322569208</v>
      </c>
      <c r="S671" s="377" t="n">
        <f aca="false">+[1]data1cf!R671</f>
        <v>26004.7370632886</v>
      </c>
      <c r="T671" s="377" t="n">
        <f aca="false">+[1]data1cf!S671</f>
        <v>25735.3957918555</v>
      </c>
      <c r="U671" s="377" t="n">
        <f aca="false">+[1]data1cf!T671</f>
        <v>25440.9982603589</v>
      </c>
      <c r="V671" s="377" t="n">
        <f aca="false">+[1]data1cf!U671</f>
        <v>49641.4138686677</v>
      </c>
      <c r="W671" s="377" t="n">
        <f aca="false">+[1]data1cf!V671</f>
        <v>0</v>
      </c>
      <c r="X671" s="377" t="n">
        <f aca="false">+[1]data1cf!W671</f>
        <v>0</v>
      </c>
      <c r="Y671" s="377" t="n">
        <f aca="false">+[1]data1cf!X671</f>
        <v>0</v>
      </c>
      <c r="Z671" s="377" t="n">
        <f aca="false">+[1]data1cf!Y671</f>
        <v>0</v>
      </c>
      <c r="AA671" s="377" t="n">
        <f aca="false">+[1]data1cf!Z671</f>
        <v>0</v>
      </c>
      <c r="AB671" s="377" t="n">
        <f aca="false">+[1]data1cf!AA671</f>
        <v>0</v>
      </c>
      <c r="AC671" s="377" t="n">
        <f aca="false">+[1]data1cf!AB671</f>
        <v>0</v>
      </c>
      <c r="AD671" s="377" t="n">
        <f aca="false">+[1]data1cf!AC671</f>
        <v>0</v>
      </c>
      <c r="AE671" s="377" t="n">
        <f aca="false">+[1]data1cf!AD671</f>
        <v>0</v>
      </c>
      <c r="AF671" s="377" t="n">
        <f aca="false">+[1]data1cf!AE671</f>
        <v>0</v>
      </c>
      <c r="AG671" s="377"/>
      <c r="AH671" s="378" t="n">
        <f aca="false">XNPV(0.1,B671:AF671,$B$1:$AF$1)</f>
        <v>70768.3499643075</v>
      </c>
      <c r="AI671" s="378" t="n">
        <f aca="false">SUMPRODUCT(B671:AA671,$B$1010:$AA$1010)</f>
        <v>162525.619227465</v>
      </c>
      <c r="AJ671" s="379" t="n">
        <f aca="false">SUMPRODUCT(B671:AF671,$B$1012:$AF$1012)</f>
        <v>162059.637383317</v>
      </c>
      <c r="AK671" s="380" t="n">
        <f aca="false">XIRR(B671:AF671,$B$1:$AF$1)</f>
        <v>0.147943928032113</v>
      </c>
      <c r="AL671" s="381" t="n">
        <f aca="false">1-EXP(-(1/0.25)*(AI671/ABS($AI$1010)))</f>
        <v>0.982496094899068</v>
      </c>
    </row>
    <row r="672" customFormat="false" ht="12.75" hidden="false" customHeight="false" outlineLevel="0" collapsed="false">
      <c r="A672" s="371"/>
      <c r="B672" s="377" t="n">
        <f aca="false">+[1]data1cf!A672</f>
        <v>-201669.418858873</v>
      </c>
      <c r="C672" s="377" t="n">
        <f aca="false">+[1]data1cf!B672</f>
        <v>6971.84279742008</v>
      </c>
      <c r="D672" s="377" t="n">
        <f aca="false">+[1]data1cf!C672</f>
        <v>49399.786947071</v>
      </c>
      <c r="E672" s="377" t="n">
        <f aca="false">+[1]data1cf!D672</f>
        <v>51238.2695547069</v>
      </c>
      <c r="F672" s="377" t="n">
        <f aca="false">+[1]data1cf!E672</f>
        <v>30554.811304573</v>
      </c>
      <c r="G672" s="377" t="n">
        <f aca="false">+[1]data1cf!F672</f>
        <v>30151.0483361159</v>
      </c>
      <c r="H672" s="377" t="n">
        <f aca="false">+[1]data1cf!G672</f>
        <v>29026.2663648786</v>
      </c>
      <c r="I672" s="377" t="n">
        <f aca="false">+[1]data1cf!H672</f>
        <v>28292.0346062868</v>
      </c>
      <c r="J672" s="377" t="n">
        <f aca="false">+[1]data1cf!I672</f>
        <v>29030.6321011962</v>
      </c>
      <c r="K672" s="377" t="n">
        <f aca="false">+[1]data1cf!J672</f>
        <v>29374.9976183971</v>
      </c>
      <c r="L672" s="377" t="n">
        <f aca="false">+[1]data1cf!K672</f>
        <v>29799.4962925683</v>
      </c>
      <c r="M672" s="377" t="n">
        <f aca="false">+[1]data1cf!L672</f>
        <v>30345.6049787124</v>
      </c>
      <c r="N672" s="377" t="n">
        <f aca="false">+[1]data1cf!M672</f>
        <v>30935.1130638543</v>
      </c>
      <c r="O672" s="377" t="n">
        <f aca="false">+[1]data1cf!N672</f>
        <v>31234.6402371174</v>
      </c>
      <c r="P672" s="377" t="n">
        <f aca="false">+[1]data1cf!O672</f>
        <v>40747.7340413534</v>
      </c>
      <c r="Q672" s="377" t="n">
        <f aca="false">+[1]data1cf!P672</f>
        <v>50014.083437133</v>
      </c>
      <c r="R672" s="377" t="n">
        <f aca="false">+[1]data1cf!Q672</f>
        <v>38404.2022868432</v>
      </c>
      <c r="S672" s="377" t="n">
        <f aca="false">+[1]data1cf!R672</f>
        <v>26342.3644971014</v>
      </c>
      <c r="T672" s="377" t="n">
        <f aca="false">+[1]data1cf!S672</f>
        <v>26055.2821352288</v>
      </c>
      <c r="U672" s="377" t="n">
        <f aca="false">+[1]data1cf!T672</f>
        <v>25743.1244019143</v>
      </c>
      <c r="V672" s="377" t="n">
        <f aca="false">+[1]data1cf!U672</f>
        <v>50750.6135572543</v>
      </c>
      <c r="W672" s="377" t="n">
        <f aca="false">+[1]data1cf!V672</f>
        <v>0</v>
      </c>
      <c r="X672" s="377" t="n">
        <f aca="false">+[1]data1cf!W672</f>
        <v>0</v>
      </c>
      <c r="Y672" s="377" t="n">
        <f aca="false">+[1]data1cf!X672</f>
        <v>0</v>
      </c>
      <c r="Z672" s="377" t="n">
        <f aca="false">+[1]data1cf!Y672</f>
        <v>0</v>
      </c>
      <c r="AA672" s="377" t="n">
        <f aca="false">+[1]data1cf!Z672</f>
        <v>0</v>
      </c>
      <c r="AB672" s="377" t="n">
        <f aca="false">+[1]data1cf!AA672</f>
        <v>0</v>
      </c>
      <c r="AC672" s="377" t="n">
        <f aca="false">+[1]data1cf!AB672</f>
        <v>0</v>
      </c>
      <c r="AD672" s="377" t="n">
        <f aca="false">+[1]data1cf!AC672</f>
        <v>0</v>
      </c>
      <c r="AE672" s="377" t="n">
        <f aca="false">+[1]data1cf!AD672</f>
        <v>0</v>
      </c>
      <c r="AF672" s="377" t="n">
        <f aca="false">+[1]data1cf!AE672</f>
        <v>0</v>
      </c>
      <c r="AG672" s="377"/>
      <c r="AH672" s="378" t="n">
        <f aca="false">XNPV(0.1,B672:AF672,$B$1:$AF$1)</f>
        <v>74074.5804697133</v>
      </c>
      <c r="AI672" s="378" t="n">
        <f aca="false">SUMPRODUCT(B672:AA672,$B$1010:$AA$1010)</f>
        <v>168244.414669073</v>
      </c>
      <c r="AJ672" s="379" t="n">
        <f aca="false">SUMPRODUCT(B672:AF672,$B$1012:$AF$1012)</f>
        <v>167766.886037281</v>
      </c>
      <c r="AK672" s="380" t="n">
        <f aca="false">XIRR(B672:AF672,$B$1:$AF$1)</f>
        <v>0.149134084502171</v>
      </c>
      <c r="AL672" s="381" t="n">
        <f aca="false">1-EXP(-(1/0.25)*(AI672/ABS($AI$1010)))</f>
        <v>0.984818451562448</v>
      </c>
    </row>
    <row r="673" customFormat="false" ht="12.75" hidden="false" customHeight="false" outlineLevel="0" collapsed="false">
      <c r="A673" s="371"/>
      <c r="B673" s="377" t="n">
        <f aca="false">+[1]data1cf!A673</f>
        <v>-172087.738246238</v>
      </c>
      <c r="C673" s="377" t="n">
        <f aca="false">+[1]data1cf!B673</f>
        <v>7707.04527491816</v>
      </c>
      <c r="D673" s="377" t="n">
        <f aca="false">+[1]data1cf!C673</f>
        <v>42613.8755555378</v>
      </c>
      <c r="E673" s="377" t="n">
        <f aca="false">+[1]data1cf!D673</f>
        <v>45386.7963455581</v>
      </c>
      <c r="F673" s="377" t="n">
        <f aca="false">+[1]data1cf!E673</f>
        <v>25785.5762742205</v>
      </c>
      <c r="G673" s="377" t="n">
        <f aca="false">+[1]data1cf!F673</f>
        <v>25718.5730925249</v>
      </c>
      <c r="H673" s="377" t="n">
        <f aca="false">+[1]data1cf!G673</f>
        <v>25014.7886140935</v>
      </c>
      <c r="I673" s="377" t="n">
        <f aca="false">+[1]data1cf!H673</f>
        <v>24634.0773852978</v>
      </c>
      <c r="J673" s="377" t="n">
        <f aca="false">+[1]data1cf!I673</f>
        <v>25511.1796305517</v>
      </c>
      <c r="K673" s="377" t="n">
        <f aca="false">+[1]data1cf!J673</f>
        <v>26039.1177256714</v>
      </c>
      <c r="L673" s="377" t="n">
        <f aca="false">+[1]data1cf!K673</f>
        <v>26637.851880214</v>
      </c>
      <c r="M673" s="377" t="n">
        <f aca="false">+[1]data1cf!L673</f>
        <v>27337.8163966173</v>
      </c>
      <c r="N673" s="377" t="n">
        <f aca="false">+[1]data1cf!M673</f>
        <v>28075.4489310055</v>
      </c>
      <c r="O673" s="377" t="n">
        <f aca="false">+[1]data1cf!N673</f>
        <v>28555.2223045016</v>
      </c>
      <c r="P673" s="377" t="n">
        <f aca="false">+[1]data1cf!O673</f>
        <v>36897.5360748024</v>
      </c>
      <c r="Q673" s="377" t="n">
        <f aca="false">+[1]data1cf!P673</f>
        <v>44939.265200542</v>
      </c>
      <c r="R673" s="377" t="n">
        <f aca="false">+[1]data1cf!Q673</f>
        <v>35087.5384695192</v>
      </c>
      <c r="S673" s="377" t="n">
        <f aca="false">+[1]data1cf!R673</f>
        <v>24825.3743077541</v>
      </c>
      <c r="T673" s="377" t="n">
        <f aca="false">+[1]data1cf!S673</f>
        <v>24618.0042484067</v>
      </c>
      <c r="U673" s="377" t="n">
        <f aca="false">+[1]data1cf!T673</f>
        <v>24385.6446867467</v>
      </c>
      <c r="V673" s="377" t="n">
        <f aca="false">+[1]data1cf!U673</f>
        <v>45766.8803735744</v>
      </c>
      <c r="W673" s="377" t="n">
        <f aca="false">+[1]data1cf!V673</f>
        <v>0</v>
      </c>
      <c r="X673" s="377" t="n">
        <f aca="false">+[1]data1cf!W673</f>
        <v>0</v>
      </c>
      <c r="Y673" s="377" t="n">
        <f aca="false">+[1]data1cf!X673</f>
        <v>0</v>
      </c>
      <c r="Z673" s="377" t="n">
        <f aca="false">+[1]data1cf!Y673</f>
        <v>0</v>
      </c>
      <c r="AA673" s="377" t="n">
        <f aca="false">+[1]data1cf!Z673</f>
        <v>0</v>
      </c>
      <c r="AB673" s="377" t="n">
        <f aca="false">+[1]data1cf!AA673</f>
        <v>0</v>
      </c>
      <c r="AC673" s="377" t="n">
        <f aca="false">+[1]data1cf!AB673</f>
        <v>0</v>
      </c>
      <c r="AD673" s="377" t="n">
        <f aca="false">+[1]data1cf!AC673</f>
        <v>0</v>
      </c>
      <c r="AE673" s="377" t="n">
        <f aca="false">+[1]data1cf!AD673</f>
        <v>0</v>
      </c>
      <c r="AF673" s="377" t="n">
        <f aca="false">+[1]data1cf!AE673</f>
        <v>0</v>
      </c>
      <c r="AG673" s="377"/>
      <c r="AH673" s="378" t="n">
        <f aca="false">XNPV(0.1,B673:AF673,$B$1:$AF$1)</f>
        <v>72696.0034265691</v>
      </c>
      <c r="AI673" s="378" t="n">
        <f aca="false">SUMPRODUCT(B673:AA673,$B$1010:$AA$1010)</f>
        <v>157076.815840727</v>
      </c>
      <c r="AJ673" s="379" t="n">
        <f aca="false">SUMPRODUCT(B673:AF673,$B$1012:$AF$1012)</f>
        <v>156647.242177151</v>
      </c>
      <c r="AK673" s="380" t="n">
        <f aca="false">XIRR(B673:AF673,$B$1:$AF$1)</f>
        <v>0.15555144872269</v>
      </c>
      <c r="AL673" s="381" t="n">
        <f aca="false">1-EXP(-(1/0.25)*(AI673/ABS($AI$1010)))</f>
        <v>0.979953651424731</v>
      </c>
    </row>
    <row r="674" customFormat="false" ht="12.75" hidden="false" customHeight="false" outlineLevel="0" collapsed="false">
      <c r="A674" s="371"/>
      <c r="B674" s="377" t="n">
        <f aca="false">+[1]data1cf!A674</f>
        <v>-182999.478373272</v>
      </c>
      <c r="C674" s="377" t="n">
        <f aca="false">+[1]data1cf!B674</f>
        <v>6471.20023121254</v>
      </c>
      <c r="D674" s="377" t="n">
        <f aca="false">+[1]data1cf!C674</f>
        <v>47696.6399286344</v>
      </c>
      <c r="E674" s="377" t="n">
        <f aca="false">+[1]data1cf!D674</f>
        <v>46089.4208195091</v>
      </c>
      <c r="F674" s="377" t="n">
        <f aca="false">+[1]data1cf!E674</f>
        <v>27544.7952292696</v>
      </c>
      <c r="G674" s="377" t="n">
        <f aca="false">+[1]data1cf!F674</f>
        <v>27353.5720843307</v>
      </c>
      <c r="H674" s="377" t="n">
        <f aca="false">+[1]data1cf!G674</f>
        <v>26494.4950349401</v>
      </c>
      <c r="I674" s="377" t="n">
        <f aca="false">+[1]data1cf!H674</f>
        <v>25983.3813384408</v>
      </c>
      <c r="J674" s="377" t="n">
        <f aca="false">+[1]data1cf!I674</f>
        <v>26809.3935911446</v>
      </c>
      <c r="K674" s="377" t="n">
        <f aca="false">+[1]data1cf!J674</f>
        <v>27269.6176070363</v>
      </c>
      <c r="L674" s="377" t="n">
        <f aca="false">+[1]data1cf!K674</f>
        <v>27804.0818403524</v>
      </c>
      <c r="M674" s="377" t="n">
        <f aca="false">+[1]data1cf!L674</f>
        <v>28447.293839588</v>
      </c>
      <c r="N674" s="377" t="n">
        <f aca="false">+[1]data1cf!M674</f>
        <v>29130.2879807828</v>
      </c>
      <c r="O674" s="377" t="n">
        <f aca="false">+[1]data1cf!N674</f>
        <v>29543.5742698706</v>
      </c>
      <c r="P674" s="377" t="n">
        <f aca="false">+[1]data1cf!O674</f>
        <v>38317.7515182312</v>
      </c>
      <c r="Q674" s="377" t="n">
        <f aca="false">+[1]data1cf!P674</f>
        <v>46811.2040709104</v>
      </c>
      <c r="R674" s="377" t="n">
        <f aca="false">+[1]data1cf!Q674</f>
        <v>36310.9501524889</v>
      </c>
      <c r="S674" s="377" t="n">
        <f aca="false">+[1]data1cf!R674</f>
        <v>25384.943689162</v>
      </c>
      <c r="T674" s="377" t="n">
        <f aca="false">+[1]data1cf!S674</f>
        <v>25148.1702993726</v>
      </c>
      <c r="U674" s="377" t="n">
        <f aca="false">+[1]data1cf!T674</f>
        <v>24886.3757328828</v>
      </c>
      <c r="V674" s="377" t="n">
        <f aca="false">+[1]data1cf!U674</f>
        <v>47605.2208679808</v>
      </c>
      <c r="W674" s="377" t="n">
        <f aca="false">+[1]data1cf!V674</f>
        <v>0</v>
      </c>
      <c r="X674" s="377" t="n">
        <f aca="false">+[1]data1cf!W674</f>
        <v>0</v>
      </c>
      <c r="Y674" s="377" t="n">
        <f aca="false">+[1]data1cf!X674</f>
        <v>0</v>
      </c>
      <c r="Z674" s="377" t="n">
        <f aca="false">+[1]data1cf!Y674</f>
        <v>0</v>
      </c>
      <c r="AA674" s="377" t="n">
        <f aca="false">+[1]data1cf!Z674</f>
        <v>0</v>
      </c>
      <c r="AB674" s="377" t="n">
        <f aca="false">+[1]data1cf!AA674</f>
        <v>0</v>
      </c>
      <c r="AC674" s="377" t="n">
        <f aca="false">+[1]data1cf!AB674</f>
        <v>0</v>
      </c>
      <c r="AD674" s="377" t="n">
        <f aca="false">+[1]data1cf!AC674</f>
        <v>0</v>
      </c>
      <c r="AE674" s="377" t="n">
        <f aca="false">+[1]data1cf!AD674</f>
        <v>0</v>
      </c>
      <c r="AF674" s="377" t="n">
        <f aca="false">+[1]data1cf!AE674</f>
        <v>0</v>
      </c>
      <c r="AG674" s="377"/>
      <c r="AH674" s="378" t="n">
        <f aca="false">XNPV(0.1,B674:AF674,$B$1:$AF$1)</f>
        <v>73365.4751242293</v>
      </c>
      <c r="AI674" s="378" t="n">
        <f aca="false">SUMPRODUCT(B674:AA674,$B$1010:$AA$1010)</f>
        <v>161361.97041268</v>
      </c>
      <c r="AJ674" s="379" t="n">
        <f aca="false">SUMPRODUCT(B674:AF674,$B$1012:$AF$1012)</f>
        <v>160914.706136438</v>
      </c>
      <c r="AK674" s="380" t="n">
        <f aca="false">XIRR(B674:AF674,$B$1:$AF$1)</f>
        <v>0.153110469822305</v>
      </c>
      <c r="AL674" s="381" t="n">
        <f aca="false">1-EXP(-(1/0.25)*(AI674/ABS($AI$1010)))</f>
        <v>0.981981703481164</v>
      </c>
    </row>
    <row r="675" customFormat="false" ht="12.75" hidden="false" customHeight="false" outlineLevel="0" collapsed="false">
      <c r="A675" s="371"/>
      <c r="B675" s="377" t="n">
        <f aca="false">+[1]data1cf!A675</f>
        <v>-162794.733004926</v>
      </c>
      <c r="C675" s="377" t="n">
        <f aca="false">+[1]data1cf!B675</f>
        <v>6852.74062150106</v>
      </c>
      <c r="D675" s="377" t="n">
        <f aca="false">+[1]data1cf!C675</f>
        <v>42472.0021180412</v>
      </c>
      <c r="E675" s="377" t="n">
        <f aca="false">+[1]data1cf!D675</f>
        <v>45661.3830807533</v>
      </c>
      <c r="F675" s="377" t="n">
        <f aca="false">+[1]data1cf!E675</f>
        <v>24287.3339426073</v>
      </c>
      <c r="G675" s="377" t="n">
        <f aca="false">+[1]data1cf!F675</f>
        <v>24326.122940349</v>
      </c>
      <c r="H675" s="377" t="n">
        <f aca="false">+[1]data1cf!G675</f>
        <v>23754.5936896872</v>
      </c>
      <c r="I675" s="377" t="n">
        <f aca="false">+[1]data1cf!H675</f>
        <v>23484.9399825829</v>
      </c>
      <c r="J675" s="377" t="n">
        <f aca="false">+[1]data1cf!I675</f>
        <v>24405.5531218848</v>
      </c>
      <c r="K675" s="377" t="n">
        <f aca="false">+[1]data1cf!J675</f>
        <v>24991.1600476263</v>
      </c>
      <c r="L675" s="377" t="n">
        <f aca="false">+[1]data1cf!K675</f>
        <v>25644.62980876</v>
      </c>
      <c r="M675" s="377" t="n">
        <f aca="false">+[1]data1cf!L675</f>
        <v>26392.927719595</v>
      </c>
      <c r="N675" s="377" t="n">
        <f aca="false">+[1]data1cf!M675</f>
        <v>27177.0931505159</v>
      </c>
      <c r="O675" s="377" t="n">
        <f aca="false">+[1]data1cf!N675</f>
        <v>27713.4903820486</v>
      </c>
      <c r="P675" s="377" t="n">
        <f aca="false">+[1]data1cf!O675</f>
        <v>35688.0067599614</v>
      </c>
      <c r="Q675" s="377" t="n">
        <f aca="false">+[1]data1cf!P675</f>
        <v>43345.024728241</v>
      </c>
      <c r="R675" s="377" t="n">
        <f aca="false">+[1]data1cf!Q675</f>
        <v>34045.6174697739</v>
      </c>
      <c r="S675" s="377" t="n">
        <f aca="false">+[1]data1cf!R675</f>
        <v>24348.8159280858</v>
      </c>
      <c r="T675" s="377" t="n">
        <f aca="false">+[1]data1cf!S675</f>
        <v>24166.4872737505</v>
      </c>
      <c r="U675" s="377" t="n">
        <f aca="false">+[1]data1cf!T675</f>
        <v>23959.1960926584</v>
      </c>
      <c r="V675" s="377" t="n">
        <f aca="false">+[1]data1cf!U675</f>
        <v>44201.2540251701</v>
      </c>
      <c r="W675" s="377" t="n">
        <f aca="false">+[1]data1cf!V675</f>
        <v>0</v>
      </c>
      <c r="X675" s="377" t="n">
        <f aca="false">+[1]data1cf!W675</f>
        <v>0</v>
      </c>
      <c r="Y675" s="377" t="n">
        <f aca="false">+[1]data1cf!X675</f>
        <v>0</v>
      </c>
      <c r="Z675" s="377" t="n">
        <f aca="false">+[1]data1cf!Y675</f>
        <v>0</v>
      </c>
      <c r="AA675" s="377" t="n">
        <f aca="false">+[1]data1cf!Z675</f>
        <v>0</v>
      </c>
      <c r="AB675" s="377" t="n">
        <f aca="false">+[1]data1cf!AA675</f>
        <v>0</v>
      </c>
      <c r="AC675" s="377" t="n">
        <f aca="false">+[1]data1cf!AB675</f>
        <v>0</v>
      </c>
      <c r="AD675" s="377" t="n">
        <f aca="false">+[1]data1cf!AC675</f>
        <v>0</v>
      </c>
      <c r="AE675" s="377" t="n">
        <f aca="false">+[1]data1cf!AD675</f>
        <v>0</v>
      </c>
      <c r="AF675" s="377" t="n">
        <f aca="false">+[1]data1cf!AE675</f>
        <v>0</v>
      </c>
      <c r="AG675" s="377"/>
      <c r="AH675" s="378" t="n">
        <f aca="false">XNPV(0.1,B675:AF675,$B$1:$AF$1)</f>
        <v>74507.4111709624</v>
      </c>
      <c r="AI675" s="378" t="n">
        <f aca="false">SUMPRODUCT(B675:AA675,$B$1010:$AA$1010)</f>
        <v>156128.088038287</v>
      </c>
      <c r="AJ675" s="379" t="n">
        <f aca="false">SUMPRODUCT(B675:AF675,$B$1012:$AF$1012)</f>
        <v>155712.384227229</v>
      </c>
      <c r="AK675" s="380" t="n">
        <f aca="false">XIRR(B675:AF675,$B$1:$AF$1)</f>
        <v>0.160103102829331</v>
      </c>
      <c r="AL675" s="381" t="n">
        <f aca="false">1-EXP(-(1/0.25)*(AI675/ABS($AI$1010)))</f>
        <v>0.979474638728095</v>
      </c>
    </row>
    <row r="676" customFormat="false" ht="12.75" hidden="false" customHeight="false" outlineLevel="0" collapsed="false">
      <c r="A676" s="371"/>
      <c r="B676" s="377" t="n">
        <f aca="false">+[1]data1cf!A676</f>
        <v>-162249.806302533</v>
      </c>
      <c r="C676" s="377" t="n">
        <f aca="false">+[1]data1cf!B676</f>
        <v>6388.34971692759</v>
      </c>
      <c r="D676" s="377" t="n">
        <f aca="false">+[1]data1cf!C676</f>
        <v>42349.0947637231</v>
      </c>
      <c r="E676" s="377" t="n">
        <f aca="false">+[1]data1cf!D676</f>
        <v>43509.6824694973</v>
      </c>
      <c r="F676" s="377" t="n">
        <f aca="false">+[1]data1cf!E676</f>
        <v>24199.4794507662</v>
      </c>
      <c r="G676" s="377" t="n">
        <f aca="false">+[1]data1cf!F676</f>
        <v>24244.4719297268</v>
      </c>
      <c r="H676" s="377" t="n">
        <f aca="false">+[1]data1cf!G676</f>
        <v>23680.6979103675</v>
      </c>
      <c r="I676" s="377" t="n">
        <f aca="false">+[1]data1cf!H676</f>
        <v>23417.5564355821</v>
      </c>
      <c r="J676" s="377" t="n">
        <f aca="false">+[1]data1cf!I676</f>
        <v>24340.7209828941</v>
      </c>
      <c r="K676" s="377" t="n">
        <f aca="false">+[1]data1cf!J676</f>
        <v>24929.7095150036</v>
      </c>
      <c r="L676" s="377" t="n">
        <f aca="false">+[1]data1cf!K676</f>
        <v>25586.388883022</v>
      </c>
      <c r="M676" s="377" t="n">
        <f aca="false">+[1]data1cf!L676</f>
        <v>26337.520985441</v>
      </c>
      <c r="N676" s="377" t="n">
        <f aca="false">+[1]data1cf!M676</f>
        <v>27124.4150296793</v>
      </c>
      <c r="O676" s="377" t="n">
        <f aca="false">+[1]data1cf!N676</f>
        <v>27664.1325920883</v>
      </c>
      <c r="P676" s="377" t="n">
        <f aca="false">+[1]data1cf!O676</f>
        <v>35617.0819295251</v>
      </c>
      <c r="Q676" s="377" t="n">
        <f aca="false">+[1]data1cf!P676</f>
        <v>43251.5410616733</v>
      </c>
      <c r="R676" s="377" t="n">
        <f aca="false">+[1]data1cf!Q676</f>
        <v>33984.5209181416</v>
      </c>
      <c r="S676" s="377" t="n">
        <f aca="false">+[1]data1cf!R676</f>
        <v>24320.8713203312</v>
      </c>
      <c r="T676" s="377" t="n">
        <f aca="false">+[1]data1cf!S676</f>
        <v>24140.0110532294</v>
      </c>
      <c r="U676" s="377" t="n">
        <f aca="false">+[1]data1cf!T676</f>
        <v>23934.1898411733</v>
      </c>
      <c r="V676" s="377" t="n">
        <f aca="false">+[1]data1cf!U676</f>
        <v>44109.448244256</v>
      </c>
      <c r="W676" s="377" t="n">
        <f aca="false">+[1]data1cf!V676</f>
        <v>0</v>
      </c>
      <c r="X676" s="377" t="n">
        <f aca="false">+[1]data1cf!W676</f>
        <v>0</v>
      </c>
      <c r="Y676" s="377" t="n">
        <f aca="false">+[1]data1cf!X676</f>
        <v>0</v>
      </c>
      <c r="Z676" s="377" t="n">
        <f aca="false">+[1]data1cf!Y676</f>
        <v>0</v>
      </c>
      <c r="AA676" s="377" t="n">
        <f aca="false">+[1]data1cf!Z676</f>
        <v>0</v>
      </c>
      <c r="AB676" s="377" t="n">
        <f aca="false">+[1]data1cf!AA676</f>
        <v>0</v>
      </c>
      <c r="AC676" s="377" t="n">
        <f aca="false">+[1]data1cf!AB676</f>
        <v>0</v>
      </c>
      <c r="AD676" s="377" t="n">
        <f aca="false">+[1]data1cf!AC676</f>
        <v>0</v>
      </c>
      <c r="AE676" s="377" t="n">
        <f aca="false">+[1]data1cf!AD676</f>
        <v>0</v>
      </c>
      <c r="AF676" s="377" t="n">
        <f aca="false">+[1]data1cf!AE676</f>
        <v>0</v>
      </c>
      <c r="AG676" s="377"/>
      <c r="AH676" s="378" t="n">
        <f aca="false">XNPV(0.1,B676:AF676,$B$1:$AF$1)</f>
        <v>72514.0439192641</v>
      </c>
      <c r="AI676" s="378" t="n">
        <f aca="false">SUMPRODUCT(B676:AA676,$B$1010:$AA$1010)</f>
        <v>153729.75521029</v>
      </c>
      <c r="AJ676" s="379" t="n">
        <f aca="false">SUMPRODUCT(B676:AF676,$B$1012:$AF$1012)</f>
        <v>153315.787525371</v>
      </c>
      <c r="AK676" s="380" t="n">
        <f aca="false">XIRR(B676:AF676,$B$1:$AF$1)</f>
        <v>0.15835442924256</v>
      </c>
      <c r="AL676" s="381" t="n">
        <f aca="false">1-EXP(-(1/0.25)*(AI676/ABS($AI$1010)))</f>
        <v>0.978212056348387</v>
      </c>
    </row>
    <row r="677" customFormat="false" ht="12.75" hidden="false" customHeight="false" outlineLevel="0" collapsed="false">
      <c r="A677" s="371"/>
      <c r="B677" s="377" t="n">
        <f aca="false">+[1]data1cf!A677</f>
        <v>-162255.946110798</v>
      </c>
      <c r="C677" s="377" t="n">
        <f aca="false">+[1]data1cf!B677</f>
        <v>5459.27845023868</v>
      </c>
      <c r="D677" s="377" t="n">
        <f aca="false">+[1]data1cf!C677</f>
        <v>41594.4211564413</v>
      </c>
      <c r="E677" s="377" t="n">
        <f aca="false">+[1]data1cf!D677</f>
        <v>43478.1700113327</v>
      </c>
      <c r="F677" s="377" t="n">
        <f aca="false">+[1]data1cf!E677</f>
        <v>24200.469326529</v>
      </c>
      <c r="G677" s="377" t="n">
        <f aca="false">+[1]data1cf!F677</f>
        <v>24245.3919095106</v>
      </c>
      <c r="H677" s="377" t="n">
        <f aca="false">+[1]data1cf!G677</f>
        <v>23681.5305102652</v>
      </c>
      <c r="I677" s="377" t="n">
        <f aca="false">+[1]data1cf!H677</f>
        <v>23418.3156607347</v>
      </c>
      <c r="J677" s="377" t="n">
        <f aca="false">+[1]data1cf!I677</f>
        <v>24341.4514607751</v>
      </c>
      <c r="K677" s="377" t="n">
        <f aca="false">+[1]data1cf!J677</f>
        <v>24930.4018915865</v>
      </c>
      <c r="L677" s="377" t="n">
        <f aca="false">+[1]data1cf!K677</f>
        <v>25587.0450962625</v>
      </c>
      <c r="M677" s="377" t="n">
        <f aca="false">+[1]data1cf!L677</f>
        <v>26338.1452652254</v>
      </c>
      <c r="N677" s="377" t="n">
        <f aca="false">+[1]data1cf!M677</f>
        <v>27125.0085655811</v>
      </c>
      <c r="O677" s="377" t="n">
        <f aca="false">+[1]data1cf!N677</f>
        <v>27664.6887170964</v>
      </c>
      <c r="P677" s="377" t="n">
        <f aca="false">+[1]data1cf!O677</f>
        <v>35617.8810550923</v>
      </c>
      <c r="Q677" s="377" t="n">
        <f aca="false">+[1]data1cf!P677</f>
        <v>43252.5943625781</v>
      </c>
      <c r="R677" s="377" t="n">
        <f aca="false">+[1]data1cf!Q677</f>
        <v>33985.2093063433</v>
      </c>
      <c r="S677" s="377" t="n">
        <f aca="false">+[1]data1cf!R677</f>
        <v>24321.1861783349</v>
      </c>
      <c r="T677" s="377" t="n">
        <f aca="false">+[1]data1cf!S677</f>
        <v>24140.3093665931</v>
      </c>
      <c r="U677" s="377" t="n">
        <f aca="false">+[1]data1cf!T677</f>
        <v>23934.4715920747</v>
      </c>
      <c r="V677" s="377" t="n">
        <f aca="false">+[1]data1cf!U677</f>
        <v>44110.4826400563</v>
      </c>
      <c r="W677" s="377" t="n">
        <f aca="false">+[1]data1cf!V677</f>
        <v>0</v>
      </c>
      <c r="X677" s="377" t="n">
        <f aca="false">+[1]data1cf!W677</f>
        <v>0</v>
      </c>
      <c r="Y677" s="377" t="n">
        <f aca="false">+[1]data1cf!X677</f>
        <v>0</v>
      </c>
      <c r="Z677" s="377" t="n">
        <f aca="false">+[1]data1cf!Y677</f>
        <v>0</v>
      </c>
      <c r="AA677" s="377" t="n">
        <f aca="false">+[1]data1cf!Z677</f>
        <v>0</v>
      </c>
      <c r="AB677" s="377" t="n">
        <f aca="false">+[1]data1cf!AA677</f>
        <v>0</v>
      </c>
      <c r="AC677" s="377" t="n">
        <f aca="false">+[1]data1cf!AB677</f>
        <v>0</v>
      </c>
      <c r="AD677" s="377" t="n">
        <f aca="false">+[1]data1cf!AC677</f>
        <v>0</v>
      </c>
      <c r="AE677" s="377" t="n">
        <f aca="false">+[1]data1cf!AD677</f>
        <v>0</v>
      </c>
      <c r="AF677" s="377" t="n">
        <f aca="false">+[1]data1cf!AE677</f>
        <v>0</v>
      </c>
      <c r="AG677" s="377"/>
      <c r="AH677" s="378" t="n">
        <f aca="false">XNPV(0.1,B677:AF677,$B$1:$AF$1)</f>
        <v>71020.5786451263</v>
      </c>
      <c r="AI677" s="378" t="n">
        <f aca="false">SUMPRODUCT(B677:AA677,$B$1010:$AA$1010)</f>
        <v>152141.574156012</v>
      </c>
      <c r="AJ677" s="379" t="n">
        <f aca="false">SUMPRODUCT(B677:AF677,$B$1012:$AF$1012)</f>
        <v>151727.946727271</v>
      </c>
      <c r="AK677" s="380" t="n">
        <f aca="false">XIRR(B677:AF677,$B$1:$AF$1)</f>
        <v>0.156836000627591</v>
      </c>
      <c r="AL677" s="381" t="n">
        <f aca="false">1-EXP(-(1/0.25)*(AI677/ABS($AI$1010)))</f>
        <v>0.977333517981935</v>
      </c>
    </row>
    <row r="678" customFormat="false" ht="12.75" hidden="false" customHeight="false" outlineLevel="0" collapsed="false">
      <c r="A678" s="371"/>
      <c r="B678" s="377" t="n">
        <f aca="false">+[1]data1cf!A678</f>
        <v>-173206.028507728</v>
      </c>
      <c r="C678" s="377" t="n">
        <f aca="false">+[1]data1cf!B678</f>
        <v>10132.5771299872</v>
      </c>
      <c r="D678" s="377" t="n">
        <f aca="false">+[1]data1cf!C678</f>
        <v>44734.5469303615</v>
      </c>
      <c r="E678" s="377" t="n">
        <f aca="false">+[1]data1cf!D678</f>
        <v>45799.7052006856</v>
      </c>
      <c r="F678" s="377" t="n">
        <f aca="false">+[1]data1cf!E678</f>
        <v>25965.8699214627</v>
      </c>
      <c r="G678" s="377" t="n">
        <f aca="false">+[1]data1cf!F678</f>
        <v>25886.136050293</v>
      </c>
      <c r="H678" s="377" t="n">
        <f aca="false">+[1]data1cf!G678</f>
        <v>25166.4364045497</v>
      </c>
      <c r="I678" s="377" t="n">
        <f aca="false">+[1]data1cf!H678</f>
        <v>24772.360871985</v>
      </c>
      <c r="J678" s="377" t="n">
        <f aca="false">+[1]data1cf!I678</f>
        <v>25644.2271566622</v>
      </c>
      <c r="K678" s="377" t="n">
        <f aca="false">+[1]data1cf!J678</f>
        <v>26165.2255708065</v>
      </c>
      <c r="L678" s="377" t="n">
        <f aca="false">+[1]data1cf!K678</f>
        <v>26757.3730190881</v>
      </c>
      <c r="M678" s="377" t="n">
        <f aca="false">+[1]data1cf!L678</f>
        <v>27451.5212507811</v>
      </c>
      <c r="N678" s="377" t="n">
        <f aca="false">+[1]data1cf!M678</f>
        <v>28183.5541665658</v>
      </c>
      <c r="O678" s="377" t="n">
        <f aca="false">+[1]data1cf!N678</f>
        <v>28656.5136077153</v>
      </c>
      <c r="P678" s="377" t="n">
        <f aca="false">+[1]data1cf!O678</f>
        <v>37043.0869293054</v>
      </c>
      <c r="Q678" s="377" t="n">
        <f aca="false">+[1]data1cf!P678</f>
        <v>45131.1109542411</v>
      </c>
      <c r="R678" s="377" t="n">
        <f aca="false">+[1]data1cf!Q678</f>
        <v>35212.9198802686</v>
      </c>
      <c r="S678" s="377" t="n">
        <f aca="false">+[1]data1cf!R678</f>
        <v>24882.7218052725</v>
      </c>
      <c r="T678" s="377" t="n">
        <f aca="false">+[1]data1cf!S678</f>
        <v>24672.3383440564</v>
      </c>
      <c r="U678" s="377" t="n">
        <f aca="false">+[1]data1cf!T678</f>
        <v>24436.9621343766</v>
      </c>
      <c r="V678" s="377" t="n">
        <f aca="false">+[1]data1cf!U678</f>
        <v>45955.282795944</v>
      </c>
      <c r="W678" s="377" t="n">
        <f aca="false">+[1]data1cf!V678</f>
        <v>0</v>
      </c>
      <c r="X678" s="377" t="n">
        <f aca="false">+[1]data1cf!W678</f>
        <v>0</v>
      </c>
      <c r="Y678" s="377" t="n">
        <f aca="false">+[1]data1cf!X678</f>
        <v>0</v>
      </c>
      <c r="Z678" s="377" t="n">
        <f aca="false">+[1]data1cf!Y678</f>
        <v>0</v>
      </c>
      <c r="AA678" s="377" t="n">
        <f aca="false">+[1]data1cf!Z678</f>
        <v>0</v>
      </c>
      <c r="AB678" s="377" t="n">
        <f aca="false">+[1]data1cf!AA678</f>
        <v>0</v>
      </c>
      <c r="AC678" s="377" t="n">
        <f aca="false">+[1]data1cf!AB678</f>
        <v>0</v>
      </c>
      <c r="AD678" s="377" t="n">
        <f aca="false">+[1]data1cf!AC678</f>
        <v>0</v>
      </c>
      <c r="AE678" s="377" t="n">
        <f aca="false">+[1]data1cf!AD678</f>
        <v>0</v>
      </c>
      <c r="AF678" s="377" t="n">
        <f aca="false">+[1]data1cf!AE678</f>
        <v>0</v>
      </c>
      <c r="AG678" s="377"/>
      <c r="AH678" s="378" t="n">
        <f aca="false">XNPV(0.1,B678:AF678,$B$1:$AF$1)</f>
        <v>76662.6151463323</v>
      </c>
      <c r="AI678" s="378" t="n">
        <f aca="false">SUMPRODUCT(B678:AA678,$B$1010:$AA$1010)</f>
        <v>161669.79260487</v>
      </c>
      <c r="AJ678" s="379" t="n">
        <f aca="false">SUMPRODUCT(B678:AF678,$B$1012:$AF$1012)</f>
        <v>161237.476668714</v>
      </c>
      <c r="AK678" s="380" t="n">
        <f aca="false">XIRR(B678:AF678,$B$1:$AF$1)</f>
        <v>0.159045338077762</v>
      </c>
      <c r="AL678" s="381" t="n">
        <f aca="false">1-EXP(-(1/0.25)*(AI678/ABS($AI$1010)))</f>
        <v>0.982119228982639</v>
      </c>
    </row>
    <row r="679" customFormat="false" ht="12.75" hidden="false" customHeight="false" outlineLevel="0" collapsed="false">
      <c r="A679" s="371"/>
      <c r="B679" s="377" t="n">
        <f aca="false">+[1]data1cf!A679</f>
        <v>-197717.992117902</v>
      </c>
      <c r="C679" s="377" t="n">
        <f aca="false">+[1]data1cf!B679</f>
        <v>8012.35224089888</v>
      </c>
      <c r="D679" s="377" t="n">
        <f aca="false">+[1]data1cf!C679</f>
        <v>46753.9264838636</v>
      </c>
      <c r="E679" s="377" t="n">
        <f aca="false">+[1]data1cf!D679</f>
        <v>49449.2953643358</v>
      </c>
      <c r="F679" s="377" t="n">
        <f aca="false">+[1]data1cf!E679</f>
        <v>29917.7520691736</v>
      </c>
      <c r="G679" s="377" t="n">
        <f aca="false">+[1]data1cf!F679</f>
        <v>29558.9724011628</v>
      </c>
      <c r="H679" s="377" t="n">
        <f aca="false">+[1]data1cf!G679</f>
        <v>28490.4259350252</v>
      </c>
      <c r="I679" s="377" t="n">
        <f aca="false">+[1]data1cf!H679</f>
        <v>27803.4163235863</v>
      </c>
      <c r="J679" s="377" t="n">
        <f aca="false">+[1]data1cf!I679</f>
        <v>28560.5148422012</v>
      </c>
      <c r="K679" s="377" t="n">
        <f aca="false">+[1]data1cf!J679</f>
        <v>28929.4014000688</v>
      </c>
      <c r="L679" s="377" t="n">
        <f aca="false">+[1]data1cf!K679</f>
        <v>29377.1738951356</v>
      </c>
      <c r="M679" s="377" t="n">
        <f aca="false">+[1]data1cf!L679</f>
        <v>29943.8341533794</v>
      </c>
      <c r="N679" s="377" t="n">
        <f aca="false">+[1]data1cf!M679</f>
        <v>30553.1282309876</v>
      </c>
      <c r="O679" s="377" t="n">
        <f aca="false">+[1]data1cf!N679</f>
        <v>30876.7321179738</v>
      </c>
      <c r="P679" s="377" t="n">
        <f aca="false">+[1]data1cf!O679</f>
        <v>40233.4368517419</v>
      </c>
      <c r="Q679" s="377" t="n">
        <f aca="false">+[1]data1cf!P679</f>
        <v>49336.2053696825</v>
      </c>
      <c r="R679" s="377" t="n">
        <f aca="false">+[1]data1cf!Q679</f>
        <v>37961.1728907045</v>
      </c>
      <c r="S679" s="377" t="n">
        <f aca="false">+[1]data1cf!R679</f>
        <v>26139.7297760228</v>
      </c>
      <c r="T679" s="377" t="n">
        <f aca="false">+[1]data1cf!S679</f>
        <v>25863.295129806</v>
      </c>
      <c r="U679" s="377" t="n">
        <f aca="false">+[1]data1cf!T679</f>
        <v>25561.7965822721</v>
      </c>
      <c r="V679" s="377" t="n">
        <f aca="false">+[1]data1cf!U679</f>
        <v>50084.9023412583</v>
      </c>
      <c r="W679" s="377" t="n">
        <f aca="false">+[1]data1cf!V679</f>
        <v>0</v>
      </c>
      <c r="X679" s="377" t="n">
        <f aca="false">+[1]data1cf!W679</f>
        <v>0</v>
      </c>
      <c r="Y679" s="377" t="n">
        <f aca="false">+[1]data1cf!X679</f>
        <v>0</v>
      </c>
      <c r="Z679" s="377" t="n">
        <f aca="false">+[1]data1cf!Y679</f>
        <v>0</v>
      </c>
      <c r="AA679" s="377" t="n">
        <f aca="false">+[1]data1cf!Z679</f>
        <v>0</v>
      </c>
      <c r="AB679" s="377" t="n">
        <f aca="false">+[1]data1cf!AA679</f>
        <v>0</v>
      </c>
      <c r="AC679" s="377" t="n">
        <f aca="false">+[1]data1cf!AB679</f>
        <v>0</v>
      </c>
      <c r="AD679" s="377" t="n">
        <f aca="false">+[1]data1cf!AC679</f>
        <v>0</v>
      </c>
      <c r="AE679" s="377" t="n">
        <f aca="false">+[1]data1cf!AD679</f>
        <v>0</v>
      </c>
      <c r="AF679" s="377" t="n">
        <f aca="false">+[1]data1cf!AE679</f>
        <v>0</v>
      </c>
      <c r="AG679" s="377"/>
      <c r="AH679" s="378" t="n">
        <f aca="false">XNPV(0.1,B679:AF679,$B$1:$AF$1)</f>
        <v>72553.2705113616</v>
      </c>
      <c r="AI679" s="378" t="n">
        <f aca="false">SUMPRODUCT(B679:AA679,$B$1010:$AA$1010)</f>
        <v>165224.225923519</v>
      </c>
      <c r="AJ679" s="379" t="n">
        <f aca="false">SUMPRODUCT(B679:AF679,$B$1012:$AF$1012)</f>
        <v>164753.826108398</v>
      </c>
      <c r="AK679" s="380" t="n">
        <f aca="false">XIRR(B679:AF679,$B$1:$AF$1)</f>
        <v>0.148870380592705</v>
      </c>
      <c r="AL679" s="381" t="n">
        <f aca="false">1-EXP(-(1/0.25)*(AI679/ABS($AI$1010)))</f>
        <v>0.983633205695417</v>
      </c>
    </row>
    <row r="680" customFormat="false" ht="12.75" hidden="false" customHeight="false" outlineLevel="0" collapsed="false">
      <c r="A680" s="371"/>
      <c r="B680" s="377" t="n">
        <f aca="false">+[1]data1cf!A680</f>
        <v>-189786.657899761</v>
      </c>
      <c r="C680" s="377" t="n">
        <f aca="false">+[1]data1cf!B680</f>
        <v>7551.42833049508</v>
      </c>
      <c r="D680" s="377" t="n">
        <f aca="false">+[1]data1cf!C680</f>
        <v>49277.5571793321</v>
      </c>
      <c r="E680" s="377" t="n">
        <f aca="false">+[1]data1cf!D680</f>
        <v>50964.8450641545</v>
      </c>
      <c r="F680" s="377" t="n">
        <f aca="false">+[1]data1cf!E680</f>
        <v>28639.0418604497</v>
      </c>
      <c r="G680" s="377" t="n">
        <f aca="false">+[1]data1cf!F680</f>
        <v>28370.5530198939</v>
      </c>
      <c r="H680" s="377" t="n">
        <f aca="false">+[1]data1cf!G680</f>
        <v>27414.8828931427</v>
      </c>
      <c r="I680" s="377" t="n">
        <f aca="false">+[1]data1cf!H680</f>
        <v>26822.6579395296</v>
      </c>
      <c r="J680" s="377" t="n">
        <f aca="false">+[1]data1cf!I680</f>
        <v>27616.8918555606</v>
      </c>
      <c r="K680" s="377" t="n">
        <f aca="false">+[1]data1cf!J680</f>
        <v>28034.9972353006</v>
      </c>
      <c r="L680" s="377" t="n">
        <f aca="false">+[1]data1cf!K680</f>
        <v>28529.4851230991</v>
      </c>
      <c r="M680" s="377" t="n">
        <f aca="false">+[1]data1cf!L680</f>
        <v>29137.3966553044</v>
      </c>
      <c r="N680" s="377" t="n">
        <f aca="false">+[1]data1cf!M680</f>
        <v>29786.405329532</v>
      </c>
      <c r="O680" s="377" t="n">
        <f aca="false">+[1]data1cf!N680</f>
        <v>30158.3361819235</v>
      </c>
      <c r="P680" s="377" t="n">
        <f aca="false">+[1]data1cf!O680</f>
        <v>39201.1355677616</v>
      </c>
      <c r="Q680" s="377" t="n">
        <f aca="false">+[1]data1cf!P680</f>
        <v>47975.5632865708</v>
      </c>
      <c r="R680" s="377" t="n">
        <f aca="false">+[1]data1cf!Q680</f>
        <v>37071.920871224</v>
      </c>
      <c r="S680" s="377" t="n">
        <f aca="false">+[1]data1cf!R680</f>
        <v>25732.9998016543</v>
      </c>
      <c r="T680" s="377" t="n">
        <f aca="false">+[1]data1cf!S680</f>
        <v>25477.9373323906</v>
      </c>
      <c r="U680" s="377" t="n">
        <f aca="false">+[1]data1cf!T680</f>
        <v>25197.8339847332</v>
      </c>
      <c r="V680" s="377" t="n">
        <f aca="false">+[1]data1cf!U680</f>
        <v>48748.6816561856</v>
      </c>
      <c r="W680" s="377" t="n">
        <f aca="false">+[1]data1cf!V680</f>
        <v>0</v>
      </c>
      <c r="X680" s="377" t="n">
        <f aca="false">+[1]data1cf!W680</f>
        <v>0</v>
      </c>
      <c r="Y680" s="377" t="n">
        <f aca="false">+[1]data1cf!X680</f>
        <v>0</v>
      </c>
      <c r="Z680" s="377" t="n">
        <f aca="false">+[1]data1cf!Y680</f>
        <v>0</v>
      </c>
      <c r="AA680" s="377" t="n">
        <f aca="false">+[1]data1cf!Z680</f>
        <v>0</v>
      </c>
      <c r="AB680" s="377" t="n">
        <f aca="false">+[1]data1cf!AA680</f>
        <v>0</v>
      </c>
      <c r="AC680" s="377" t="n">
        <f aca="false">+[1]data1cf!AB680</f>
        <v>0</v>
      </c>
      <c r="AD680" s="377" t="n">
        <f aca="false">+[1]data1cf!AC680</f>
        <v>0</v>
      </c>
      <c r="AE680" s="377" t="n">
        <f aca="false">+[1]data1cf!AD680</f>
        <v>0</v>
      </c>
      <c r="AF680" s="377" t="n">
        <f aca="false">+[1]data1cf!AE680</f>
        <v>0</v>
      </c>
      <c r="AG680" s="377"/>
      <c r="AH680" s="378" t="n">
        <f aca="false">XNPV(0.1,B680:AF680,$B$1:$AF$1)</f>
        <v>77490.5556466267</v>
      </c>
      <c r="AI680" s="378" t="n">
        <f aca="false">SUMPRODUCT(B680:AA680,$B$1010:$AA$1010)</f>
        <v>168140.51080804</v>
      </c>
      <c r="AJ680" s="379" t="n">
        <f aca="false">SUMPRODUCT(B680:AF680,$B$1012:$AF$1012)</f>
        <v>167680.701902177</v>
      </c>
      <c r="AK680" s="380" t="n">
        <f aca="false">XIRR(B680:AF680,$B$1:$AF$1)</f>
        <v>0.15481450470689</v>
      </c>
      <c r="AL680" s="381" t="n">
        <f aca="false">1-EXP(-(1/0.25)*(AI680/ABS($AI$1010)))</f>
        <v>0.984779138060819</v>
      </c>
    </row>
    <row r="681" customFormat="false" ht="12.75" hidden="false" customHeight="false" outlineLevel="0" collapsed="false">
      <c r="A681" s="371"/>
      <c r="B681" s="377" t="n">
        <f aca="false">+[1]data1cf!A681</f>
        <v>-167242.210367503</v>
      </c>
      <c r="C681" s="377" t="n">
        <f aca="false">+[1]data1cf!B681</f>
        <v>7233.97448390545</v>
      </c>
      <c r="D681" s="377" t="n">
        <f aca="false">+[1]data1cf!C681</f>
        <v>44068.8827441739</v>
      </c>
      <c r="E681" s="377" t="n">
        <f aca="false">+[1]data1cf!D681</f>
        <v>46662.4320962035</v>
      </c>
      <c r="F681" s="377" t="n">
        <f aca="false">+[1]data1cf!E681</f>
        <v>25004.3677417362</v>
      </c>
      <c r="G681" s="377" t="n">
        <f aca="false">+[1]data1cf!F681</f>
        <v>24992.5263663139</v>
      </c>
      <c r="H681" s="377" t="n">
        <f aca="false">+[1]data1cf!G681</f>
        <v>24357.7019687845</v>
      </c>
      <c r="I681" s="377" t="n">
        <f aca="false">+[1]data1cf!H681</f>
        <v>24034.8979835046</v>
      </c>
      <c r="J681" s="377" t="n">
        <f aca="false">+[1]data1cf!I681</f>
        <v>24934.6875343891</v>
      </c>
      <c r="K681" s="377" t="n">
        <f aca="false">+[1]data1cf!J681</f>
        <v>25492.69511933</v>
      </c>
      <c r="L681" s="377" t="n">
        <f aca="false">+[1]data1cf!K681</f>
        <v>26119.9693317772</v>
      </c>
      <c r="M681" s="377" t="n">
        <f aca="false">+[1]data1cf!L681</f>
        <v>26845.1356859191</v>
      </c>
      <c r="N681" s="377" t="n">
        <f aca="false">+[1]data1cf!M681</f>
        <v>27607.0312484206</v>
      </c>
      <c r="O681" s="377" t="n">
        <f aca="false">+[1]data1cf!N681</f>
        <v>28116.3292456086</v>
      </c>
      <c r="P681" s="377" t="n">
        <f aca="false">+[1]data1cf!O681</f>
        <v>36266.8673230884</v>
      </c>
      <c r="Q681" s="377" t="n">
        <f aca="false">+[1]data1cf!P681</f>
        <v>44108.0016368887</v>
      </c>
      <c r="R681" s="377" t="n">
        <f aca="false">+[1]data1cf!Q681</f>
        <v>34544.2634878952</v>
      </c>
      <c r="S681" s="377" t="n">
        <f aca="false">+[1]data1cf!R681</f>
        <v>24576.8888227506</v>
      </c>
      <c r="T681" s="377" t="n">
        <f aca="false">+[1]data1cf!S681</f>
        <v>24382.5757695017</v>
      </c>
      <c r="U681" s="377" t="n">
        <f aca="false">+[1]data1cf!T681</f>
        <v>24163.2872794446</v>
      </c>
      <c r="V681" s="377" t="n">
        <f aca="false">+[1]data1cf!U681</f>
        <v>44950.5366912153</v>
      </c>
      <c r="W681" s="377" t="n">
        <f aca="false">+[1]data1cf!V681</f>
        <v>0</v>
      </c>
      <c r="X681" s="377" t="n">
        <f aca="false">+[1]data1cf!W681</f>
        <v>0</v>
      </c>
      <c r="Y681" s="377" t="n">
        <f aca="false">+[1]data1cf!X681</f>
        <v>0</v>
      </c>
      <c r="Z681" s="377" t="n">
        <f aca="false">+[1]data1cf!Y681</f>
        <v>0</v>
      </c>
      <c r="AA681" s="377" t="n">
        <f aca="false">+[1]data1cf!Z681</f>
        <v>0</v>
      </c>
      <c r="AB681" s="377" t="n">
        <f aca="false">+[1]data1cf!AA681</f>
        <v>0</v>
      </c>
      <c r="AC681" s="377" t="n">
        <f aca="false">+[1]data1cf!AB681</f>
        <v>0</v>
      </c>
      <c r="AD681" s="377" t="n">
        <f aca="false">+[1]data1cf!AC681</f>
        <v>0</v>
      </c>
      <c r="AE681" s="377" t="n">
        <f aca="false">+[1]data1cf!AD681</f>
        <v>0</v>
      </c>
      <c r="AF681" s="377" t="n">
        <f aca="false">+[1]data1cf!AE681</f>
        <v>0</v>
      </c>
      <c r="AG681" s="377"/>
      <c r="AH681" s="378" t="n">
        <f aca="false">XNPV(0.1,B681:AF681,$B$1:$AF$1)</f>
        <v>75729.2955502444</v>
      </c>
      <c r="AI681" s="378" t="n">
        <f aca="false">SUMPRODUCT(B681:AA681,$B$1010:$AA$1010)</f>
        <v>158896.386031348</v>
      </c>
      <c r="AJ681" s="379" t="n">
        <f aca="false">SUMPRODUCT(B681:AF681,$B$1012:$AF$1012)</f>
        <v>158473.199298584</v>
      </c>
      <c r="AK681" s="380" t="n">
        <f aca="false">XIRR(B681:AF681,$B$1:$AF$1)</f>
        <v>0.159848232070307</v>
      </c>
      <c r="AL681" s="381" t="n">
        <f aca="false">1-EXP(-(1/0.25)*(AI681/ABS($AI$1010)))</f>
        <v>0.980841295584433</v>
      </c>
    </row>
    <row r="682" customFormat="false" ht="12.75" hidden="false" customHeight="false" outlineLevel="0" collapsed="false">
      <c r="A682" s="371"/>
      <c r="B682" s="377" t="n">
        <f aca="false">+[1]data1cf!A682</f>
        <v>-196597.18642846</v>
      </c>
      <c r="C682" s="377" t="n">
        <f aca="false">+[1]data1cf!B682</f>
        <v>5199.21252283492</v>
      </c>
      <c r="D682" s="377" t="n">
        <f aca="false">+[1]data1cf!C682</f>
        <v>48189.7004280894</v>
      </c>
      <c r="E682" s="377" t="n">
        <f aca="false">+[1]data1cf!D682</f>
        <v>45135.3752261639</v>
      </c>
      <c r="F682" s="377" t="n">
        <f aca="false">+[1]data1cf!E682</f>
        <v>29737.0528781337</v>
      </c>
      <c r="G682" s="377" t="n">
        <f aca="false">+[1]data1cf!F682</f>
        <v>29391.0325353928</v>
      </c>
      <c r="H682" s="377" t="n">
        <f aca="false">+[1]data1cf!G682</f>
        <v>28338.4370353738</v>
      </c>
      <c r="I682" s="377" t="n">
        <f aca="false">+[1]data1cf!H682</f>
        <v>27664.8217887216</v>
      </c>
      <c r="J682" s="377" t="n">
        <f aca="false">+[1]data1cf!I682</f>
        <v>28427.1680454294</v>
      </c>
      <c r="K682" s="377" t="n">
        <f aca="false">+[1]data1cf!J682</f>
        <v>28803.0098940545</v>
      </c>
      <c r="L682" s="377" t="n">
        <f aca="false">+[1]data1cf!K682</f>
        <v>29257.3839112006</v>
      </c>
      <c r="M682" s="377" t="n">
        <f aca="false">+[1]data1cf!L682</f>
        <v>29829.8735370237</v>
      </c>
      <c r="N682" s="377" t="n">
        <f aca="false">+[1]data1cf!M682</f>
        <v>30444.7798287463</v>
      </c>
      <c r="O682" s="377" t="n">
        <f aca="false">+[1]data1cf!N682</f>
        <v>30775.2129750084</v>
      </c>
      <c r="P682" s="377" t="n">
        <f aca="false">+[1]data1cf!O682</f>
        <v>40087.5586021962</v>
      </c>
      <c r="Q682" s="377" t="n">
        <f aca="false">+[1]data1cf!P682</f>
        <v>49143.9280874368</v>
      </c>
      <c r="R682" s="377" t="n">
        <f aca="false">+[1]data1cf!Q682</f>
        <v>37835.5094530823</v>
      </c>
      <c r="S682" s="377" t="n">
        <f aca="false">+[1]data1cf!R682</f>
        <v>26082.2532838209</v>
      </c>
      <c r="T682" s="377" t="n">
        <f aca="false">+[1]data1cf!S682</f>
        <v>25808.838817673</v>
      </c>
      <c r="U682" s="377" t="n">
        <f aca="false">+[1]data1cf!T682</f>
        <v>25510.363703661</v>
      </c>
      <c r="V682" s="377" t="n">
        <f aca="false">+[1]data1cf!U682</f>
        <v>49896.0761356045</v>
      </c>
      <c r="W682" s="377" t="n">
        <f aca="false">+[1]data1cf!V682</f>
        <v>0</v>
      </c>
      <c r="X682" s="377" t="n">
        <f aca="false">+[1]data1cf!W682</f>
        <v>0</v>
      </c>
      <c r="Y682" s="377" t="n">
        <f aca="false">+[1]data1cf!X682</f>
        <v>0</v>
      </c>
      <c r="Z682" s="377" t="n">
        <f aca="false">+[1]data1cf!Y682</f>
        <v>0</v>
      </c>
      <c r="AA682" s="377" t="n">
        <f aca="false">+[1]data1cf!Z682</f>
        <v>0</v>
      </c>
      <c r="AB682" s="377" t="n">
        <f aca="false">+[1]data1cf!AA682</f>
        <v>0</v>
      </c>
      <c r="AC682" s="377" t="n">
        <f aca="false">+[1]data1cf!AB682</f>
        <v>0</v>
      </c>
      <c r="AD682" s="377" t="n">
        <f aca="false">+[1]data1cf!AC682</f>
        <v>0</v>
      </c>
      <c r="AE682" s="377" t="n">
        <f aca="false">+[1]data1cf!AD682</f>
        <v>0</v>
      </c>
      <c r="AF682" s="377" t="n">
        <f aca="false">+[1]data1cf!AE682</f>
        <v>0</v>
      </c>
      <c r="AG682" s="377"/>
      <c r="AH682" s="378" t="n">
        <f aca="false">XNPV(0.1,B682:AF682,$B$1:$AF$1)</f>
        <v>68243.2857602767</v>
      </c>
      <c r="AI682" s="378" t="n">
        <f aca="false">SUMPRODUCT(B682:AA682,$B$1010:$AA$1010)</f>
        <v>160141.685642818</v>
      </c>
      <c r="AJ682" s="379" t="n">
        <f aca="false">SUMPRODUCT(B682:AF682,$B$1012:$AF$1012)</f>
        <v>159674.622271052</v>
      </c>
      <c r="AK682" s="380" t="n">
        <f aca="false">XIRR(B682:AF682,$B$1:$AF$1)</f>
        <v>0.145696131638072</v>
      </c>
      <c r="AL682" s="381" t="n">
        <f aca="false">1-EXP(-(1/0.25)*(AI682/ABS($AI$1010)))</f>
        <v>0.981426030375362</v>
      </c>
    </row>
    <row r="683" customFormat="false" ht="12.75" hidden="false" customHeight="false" outlineLevel="0" collapsed="false">
      <c r="A683" s="371"/>
      <c r="B683" s="377" t="n">
        <f aca="false">+[1]data1cf!A683</f>
        <v>-181565.536974423</v>
      </c>
      <c r="C683" s="377" t="n">
        <f aca="false">+[1]data1cf!B683</f>
        <v>6905.25368561909</v>
      </c>
      <c r="D683" s="377" t="n">
        <f aca="false">+[1]data1cf!C683</f>
        <v>46569.4515421558</v>
      </c>
      <c r="E683" s="377" t="n">
        <f aca="false">+[1]data1cf!D683</f>
        <v>47084.0810204301</v>
      </c>
      <c r="F683" s="377" t="n">
        <f aca="false">+[1]data1cf!E683</f>
        <v>27313.6114895621</v>
      </c>
      <c r="G683" s="377" t="n">
        <f aca="false">+[1]data1cf!F683</f>
        <v>27138.7124272886</v>
      </c>
      <c r="H683" s="377" t="n">
        <f aca="false">+[1]data1cf!G683</f>
        <v>26300.0427963151</v>
      </c>
      <c r="I683" s="377" t="n">
        <f aca="false">+[1]data1cf!H683</f>
        <v>25806.06564218</v>
      </c>
      <c r="J683" s="377" t="n">
        <f aca="false">+[1]data1cf!I683</f>
        <v>26638.79176953</v>
      </c>
      <c r="K683" s="377" t="n">
        <f aca="false">+[1]data1cf!J683</f>
        <v>27107.9142764376</v>
      </c>
      <c r="L683" s="377" t="n">
        <f aca="false">+[1]data1cf!K683</f>
        <v>27650.8243946151</v>
      </c>
      <c r="M683" s="377" t="n">
        <f aca="false">+[1]data1cf!L683</f>
        <v>28301.4943962322</v>
      </c>
      <c r="N683" s="377" t="n">
        <f aca="false">+[1]data1cf!M683</f>
        <v>28991.6687170368</v>
      </c>
      <c r="O683" s="377" t="n">
        <f aca="false">+[1]data1cf!N683</f>
        <v>29413.6922544197</v>
      </c>
      <c r="P683" s="377" t="n">
        <f aca="false">+[1]data1cf!O683</f>
        <v>38131.1171504852</v>
      </c>
      <c r="Q683" s="377" t="n">
        <f aca="false">+[1]data1cf!P683</f>
        <v>46565.2075010613</v>
      </c>
      <c r="R683" s="377" t="n">
        <f aca="false">+[1]data1cf!Q683</f>
        <v>36150.1783012881</v>
      </c>
      <c r="S683" s="377" t="n">
        <f aca="false">+[1]data1cf!R683</f>
        <v>25311.4091573469</v>
      </c>
      <c r="T683" s="377" t="n">
        <f aca="false">+[1]data1cf!S683</f>
        <v>25078.49973905</v>
      </c>
      <c r="U683" s="377" t="n">
        <f aca="false">+[1]data1cf!T683</f>
        <v>24820.5733064701</v>
      </c>
      <c r="V683" s="377" t="n">
        <f aca="false">+[1]data1cf!U683</f>
        <v>47363.6395519466</v>
      </c>
      <c r="W683" s="377" t="n">
        <f aca="false">+[1]data1cf!V683</f>
        <v>0</v>
      </c>
      <c r="X683" s="377" t="n">
        <f aca="false">+[1]data1cf!W683</f>
        <v>0</v>
      </c>
      <c r="Y683" s="377" t="n">
        <f aca="false">+[1]data1cf!X683</f>
        <v>0</v>
      </c>
      <c r="Z683" s="377" t="n">
        <f aca="false">+[1]data1cf!Y683</f>
        <v>0</v>
      </c>
      <c r="AA683" s="377" t="n">
        <f aca="false">+[1]data1cf!Z683</f>
        <v>0</v>
      </c>
      <c r="AB683" s="377" t="n">
        <f aca="false">+[1]data1cf!AA683</f>
        <v>0</v>
      </c>
      <c r="AC683" s="377" t="n">
        <f aca="false">+[1]data1cf!AB683</f>
        <v>0</v>
      </c>
      <c r="AD683" s="377" t="n">
        <f aca="false">+[1]data1cf!AC683</f>
        <v>0</v>
      </c>
      <c r="AE683" s="377" t="n">
        <f aca="false">+[1]data1cf!AD683</f>
        <v>0</v>
      </c>
      <c r="AF683" s="377" t="n">
        <f aca="false">+[1]data1cf!AE683</f>
        <v>0</v>
      </c>
      <c r="AG683" s="377"/>
      <c r="AH683" s="378" t="n">
        <f aca="false">XNPV(0.1,B683:AF683,$B$1:$AF$1)</f>
        <v>73961.4667996068</v>
      </c>
      <c r="AI683" s="378" t="n">
        <f aca="false">SUMPRODUCT(B683:AA683,$B$1010:$AA$1010)</f>
        <v>161569.202748289</v>
      </c>
      <c r="AJ683" s="379" t="n">
        <f aca="false">SUMPRODUCT(B683:AF683,$B$1012:$AF$1012)</f>
        <v>161123.931309783</v>
      </c>
      <c r="AK683" s="380" t="n">
        <f aca="false">XIRR(B683:AF683,$B$1:$AF$1)</f>
        <v>0.153997521026796</v>
      </c>
      <c r="AL683" s="381" t="n">
        <f aca="false">1-EXP(-(1/0.25)*(AI683/ABS($AI$1010)))</f>
        <v>0.982074404376383</v>
      </c>
    </row>
    <row r="684" customFormat="false" ht="12.75" hidden="false" customHeight="false" outlineLevel="0" collapsed="false">
      <c r="A684" s="371"/>
      <c r="B684" s="377" t="n">
        <f aca="false">+[1]data1cf!A684</f>
        <v>-183176.834344678</v>
      </c>
      <c r="C684" s="377" t="n">
        <f aca="false">+[1]data1cf!B684</f>
        <v>7406.59253919113</v>
      </c>
      <c r="D684" s="377" t="n">
        <f aca="false">+[1]data1cf!C684</f>
        <v>46004.0031050066</v>
      </c>
      <c r="E684" s="377" t="n">
        <f aca="false">+[1]data1cf!D684</f>
        <v>49484.3867127103</v>
      </c>
      <c r="F684" s="377" t="n">
        <f aca="false">+[1]data1cf!E684</f>
        <v>27573.3890175248</v>
      </c>
      <c r="G684" s="377" t="n">
        <f aca="false">+[1]data1cf!F684</f>
        <v>27380.1468406082</v>
      </c>
      <c r="H684" s="377" t="n">
        <f aca="false">+[1]data1cf!G684</f>
        <v>26518.5457149057</v>
      </c>
      <c r="I684" s="377" t="n">
        <f aca="false">+[1]data1cf!H684</f>
        <v>26005.3124979576</v>
      </c>
      <c r="J684" s="377" t="n">
        <f aca="false">+[1]data1cf!I684</f>
        <v>26830.494350088</v>
      </c>
      <c r="K684" s="377" t="n">
        <f aca="false">+[1]data1cf!J684</f>
        <v>27289.6177627615</v>
      </c>
      <c r="L684" s="377" t="n">
        <f aca="false">+[1]data1cf!K684</f>
        <v>27823.0373731138</v>
      </c>
      <c r="M684" s="377" t="n">
        <f aca="false">+[1]data1cf!L684</f>
        <v>28465.3269348928</v>
      </c>
      <c r="N684" s="377" t="n">
        <f aca="false">+[1]data1cf!M684</f>
        <v>29147.4330009327</v>
      </c>
      <c r="O684" s="377" t="n">
        <f aca="false">+[1]data1cf!N684</f>
        <v>29559.6386299882</v>
      </c>
      <c r="P684" s="377" t="n">
        <f aca="false">+[1]data1cf!O684</f>
        <v>38340.8352506737</v>
      </c>
      <c r="Q684" s="377" t="n">
        <f aca="false">+[1]data1cf!P684</f>
        <v>46841.6299730032</v>
      </c>
      <c r="R684" s="377" t="n">
        <f aca="false">+[1]data1cf!Q684</f>
        <v>36330.8350988803</v>
      </c>
      <c r="S684" s="377" t="n">
        <f aca="false">+[1]data1cf!R684</f>
        <v>25394.0387528322</v>
      </c>
      <c r="T684" s="377" t="n">
        <f aca="false">+[1]data1cf!S684</f>
        <v>25156.7874506134</v>
      </c>
      <c r="U684" s="377" t="n">
        <f aca="false">+[1]data1cf!T684</f>
        <v>24894.5144568687</v>
      </c>
      <c r="V684" s="377" t="n">
        <f aca="false">+[1]data1cf!U684</f>
        <v>47635.1006727014</v>
      </c>
      <c r="W684" s="377" t="n">
        <f aca="false">+[1]data1cf!V684</f>
        <v>0</v>
      </c>
      <c r="X684" s="377" t="n">
        <f aca="false">+[1]data1cf!W684</f>
        <v>0</v>
      </c>
      <c r="Y684" s="377" t="n">
        <f aca="false">+[1]data1cf!X684</f>
        <v>0</v>
      </c>
      <c r="Z684" s="377" t="n">
        <f aca="false">+[1]data1cf!Y684</f>
        <v>0</v>
      </c>
      <c r="AA684" s="377" t="n">
        <f aca="false">+[1]data1cf!Z684</f>
        <v>0</v>
      </c>
      <c r="AB684" s="377" t="n">
        <f aca="false">+[1]data1cf!AA684</f>
        <v>0</v>
      </c>
      <c r="AC684" s="377" t="n">
        <f aca="false">+[1]data1cf!AB684</f>
        <v>0</v>
      </c>
      <c r="AD684" s="377" t="n">
        <f aca="false">+[1]data1cf!AC684</f>
        <v>0</v>
      </c>
      <c r="AE684" s="377" t="n">
        <f aca="false">+[1]data1cf!AD684</f>
        <v>0</v>
      </c>
      <c r="AF684" s="377" t="n">
        <f aca="false">+[1]data1cf!AE684</f>
        <v>0</v>
      </c>
      <c r="AG684" s="377"/>
      <c r="AH684" s="378" t="n">
        <f aca="false">XNPV(0.1,B684:AF684,$B$1:$AF$1)</f>
        <v>75319.6522137913</v>
      </c>
      <c r="AI684" s="378" t="n">
        <f aca="false">SUMPRODUCT(B684:AA684,$B$1010:$AA$1010)</f>
        <v>163622.778617017</v>
      </c>
      <c r="AJ684" s="379" t="n">
        <f aca="false">SUMPRODUCT(B684:AF684,$B$1012:$AF$1012)</f>
        <v>163174.271482346</v>
      </c>
      <c r="AK684" s="380" t="n">
        <f aca="false">XIRR(B684:AF684,$B$1:$AF$1)</f>
        <v>0.154712844989318</v>
      </c>
      <c r="AL684" s="381" t="n">
        <f aca="false">1-EXP(-(1/0.25)*(AI684/ABS($AI$1010)))</f>
        <v>0.982967636930323</v>
      </c>
    </row>
    <row r="685" customFormat="false" ht="12.75" hidden="false" customHeight="false" outlineLevel="0" collapsed="false">
      <c r="A685" s="371"/>
      <c r="B685" s="377" t="n">
        <f aca="false">+[1]data1cf!A685</f>
        <v>-189088.338894395</v>
      </c>
      <c r="C685" s="377" t="n">
        <f aca="false">+[1]data1cf!B685</f>
        <v>7831.06111772671</v>
      </c>
      <c r="D685" s="377" t="n">
        <f aca="false">+[1]data1cf!C685</f>
        <v>45674.2461176757</v>
      </c>
      <c r="E685" s="377" t="n">
        <f aca="false">+[1]data1cf!D685</f>
        <v>47272.4509125113</v>
      </c>
      <c r="F685" s="377" t="n">
        <f aca="false">+[1]data1cf!E685</f>
        <v>28526.4570649352</v>
      </c>
      <c r="G685" s="377" t="n">
        <f aca="false">+[1]data1cf!F685</f>
        <v>28265.917933607</v>
      </c>
      <c r="H685" s="377" t="n">
        <f aca="false">+[1]data1cf!G685</f>
        <v>27320.1860708202</v>
      </c>
      <c r="I685" s="377" t="n">
        <f aca="false">+[1]data1cf!H685</f>
        <v>26736.3064883839</v>
      </c>
      <c r="J685" s="377" t="n">
        <f aca="false">+[1]data1cf!I685</f>
        <v>27533.8100124118</v>
      </c>
      <c r="K685" s="377" t="n">
        <f aca="false">+[1]data1cf!J685</f>
        <v>27956.2488923917</v>
      </c>
      <c r="L685" s="377" t="n">
        <f aca="false">+[1]data1cf!K685</f>
        <v>28454.8498645326</v>
      </c>
      <c r="M685" s="377" t="n">
        <f aca="false">+[1]data1cf!L685</f>
        <v>29066.3933895163</v>
      </c>
      <c r="N685" s="377" t="n">
        <f aca="false">+[1]data1cf!M685</f>
        <v>29718.8987588579</v>
      </c>
      <c r="O685" s="377" t="n">
        <f aca="false">+[1]data1cf!N685</f>
        <v>30095.0845874598</v>
      </c>
      <c r="P685" s="377" t="n">
        <f aca="false">+[1]data1cf!O685</f>
        <v>39110.2459915514</v>
      </c>
      <c r="Q685" s="377" t="n">
        <f aca="false">+[1]data1cf!P685</f>
        <v>47855.764750788</v>
      </c>
      <c r="R685" s="377" t="n">
        <f aca="false">+[1]data1cf!Q685</f>
        <v>36993.6261519896</v>
      </c>
      <c r="S685" s="377" t="n">
        <f aca="false">+[1]data1cf!R685</f>
        <v>25697.1890208522</v>
      </c>
      <c r="T685" s="377" t="n">
        <f aca="false">+[1]data1cf!S685</f>
        <v>25444.0082775305</v>
      </c>
      <c r="U685" s="377" t="n">
        <f aca="false">+[1]data1cf!T685</f>
        <v>25165.788682882</v>
      </c>
      <c r="V685" s="377" t="n">
        <f aca="false">+[1]data1cf!U685</f>
        <v>48631.0333168161</v>
      </c>
      <c r="W685" s="377" t="n">
        <f aca="false">+[1]data1cf!V685</f>
        <v>0</v>
      </c>
      <c r="X685" s="377" t="n">
        <f aca="false">+[1]data1cf!W685</f>
        <v>0</v>
      </c>
      <c r="Y685" s="377" t="n">
        <f aca="false">+[1]data1cf!X685</f>
        <v>0</v>
      </c>
      <c r="Z685" s="377" t="n">
        <f aca="false">+[1]data1cf!Y685</f>
        <v>0</v>
      </c>
      <c r="AA685" s="377" t="n">
        <f aca="false">+[1]data1cf!Z685</f>
        <v>0</v>
      </c>
      <c r="AB685" s="377" t="n">
        <f aca="false">+[1]data1cf!AA685</f>
        <v>0</v>
      </c>
      <c r="AC685" s="377" t="n">
        <f aca="false">+[1]data1cf!AB685</f>
        <v>0</v>
      </c>
      <c r="AD685" s="377" t="n">
        <f aca="false">+[1]data1cf!AC685</f>
        <v>0</v>
      </c>
      <c r="AE685" s="377" t="n">
        <f aca="false">+[1]data1cf!AD685</f>
        <v>0</v>
      </c>
      <c r="AF685" s="377" t="n">
        <f aca="false">+[1]data1cf!AE685</f>
        <v>0</v>
      </c>
      <c r="AG685" s="377"/>
      <c r="AH685" s="378" t="n">
        <f aca="false">XNPV(0.1,B685:AF685,$B$1:$AF$1)</f>
        <v>72181.9635934411</v>
      </c>
      <c r="AI685" s="378" t="n">
        <f aca="false">SUMPRODUCT(B685:AA685,$B$1010:$AA$1010)</f>
        <v>162000.337853976</v>
      </c>
      <c r="AJ685" s="379" t="n">
        <f aca="false">SUMPRODUCT(B685:AF685,$B$1012:$AF$1012)</f>
        <v>161543.920930236</v>
      </c>
      <c r="AK685" s="380" t="n">
        <f aca="false">XIRR(B685:AF685,$B$1:$AF$1)</f>
        <v>0.150598101532698</v>
      </c>
      <c r="AL685" s="381" t="n">
        <f aca="false">1-EXP(-(1/0.25)*(AI685/ABS($AI$1010)))</f>
        <v>0.982265737910095</v>
      </c>
    </row>
    <row r="686" customFormat="false" ht="12.75" hidden="false" customHeight="false" outlineLevel="0" collapsed="false">
      <c r="A686" s="371"/>
      <c r="B686" s="377" t="n">
        <f aca="false">+[1]data1cf!A686</f>
        <v>-169216.208551427</v>
      </c>
      <c r="C686" s="377" t="n">
        <f aca="false">+[1]data1cf!B686</f>
        <v>7952.96516412063</v>
      </c>
      <c r="D686" s="377" t="n">
        <f aca="false">+[1]data1cf!C686</f>
        <v>44978.3577809352</v>
      </c>
      <c r="E686" s="377" t="n">
        <f aca="false">+[1]data1cf!D686</f>
        <v>45977.3900363184</v>
      </c>
      <c r="F686" s="377" t="n">
        <f aca="false">+[1]data1cf!E686</f>
        <v>25322.620832624</v>
      </c>
      <c r="G686" s="377" t="n">
        <f aca="false">+[1]data1cf!F686</f>
        <v>25288.3073327745</v>
      </c>
      <c r="H686" s="377" t="n">
        <f aca="false">+[1]data1cf!G686</f>
        <v>24625.3895927097</v>
      </c>
      <c r="I686" s="377" t="n">
        <f aca="false">+[1]data1cf!H686</f>
        <v>24278.9950314599</v>
      </c>
      <c r="J686" s="377" t="n">
        <f aca="false">+[1]data1cf!I686</f>
        <v>25169.542101188</v>
      </c>
      <c r="K686" s="377" t="n">
        <f aca="false">+[1]data1cf!J686</f>
        <v>25715.2998095859</v>
      </c>
      <c r="L686" s="377" t="n">
        <f aca="false">+[1]data1cf!K686</f>
        <v>26330.9472139987</v>
      </c>
      <c r="M686" s="377" t="n">
        <f aca="false">+[1]data1cf!L686</f>
        <v>27045.8467028633</v>
      </c>
      <c r="N686" s="377" t="n">
        <f aca="false">+[1]data1cf!M686</f>
        <v>27797.8578575913</v>
      </c>
      <c r="O686" s="377" t="n">
        <f aca="false">+[1]data1cf!N686</f>
        <v>28295.1279488405</v>
      </c>
      <c r="P686" s="377" t="n">
        <f aca="false">+[1]data1cf!O686</f>
        <v>36523.7926781162</v>
      </c>
      <c r="Q686" s="377" t="n">
        <f aca="false">+[1]data1cf!P686</f>
        <v>44446.6464256671</v>
      </c>
      <c r="R686" s="377" t="n">
        <f aca="false">+[1]data1cf!Q686</f>
        <v>34765.5858812311</v>
      </c>
      <c r="S686" s="377" t="n">
        <f aca="false">+[1]data1cf!R686</f>
        <v>24678.1182261106</v>
      </c>
      <c r="T686" s="377" t="n">
        <f aca="false">+[1]data1cf!S686</f>
        <v>24478.4859368628</v>
      </c>
      <c r="U686" s="377" t="n">
        <f aca="false">+[1]data1cf!T686</f>
        <v>24253.8724807233</v>
      </c>
      <c r="V686" s="377" t="n">
        <f aca="false">+[1]data1cf!U686</f>
        <v>45283.1033355034</v>
      </c>
      <c r="W686" s="377" t="n">
        <f aca="false">+[1]data1cf!V686</f>
        <v>0</v>
      </c>
      <c r="X686" s="377" t="n">
        <f aca="false">+[1]data1cf!W686</f>
        <v>0</v>
      </c>
      <c r="Y686" s="377" t="n">
        <f aca="false">+[1]data1cf!X686</f>
        <v>0</v>
      </c>
      <c r="Z686" s="377" t="n">
        <f aca="false">+[1]data1cf!Y686</f>
        <v>0</v>
      </c>
      <c r="AA686" s="377" t="n">
        <f aca="false">+[1]data1cf!Z686</f>
        <v>0</v>
      </c>
      <c r="AB686" s="377" t="n">
        <f aca="false">+[1]data1cf!AA686</f>
        <v>0</v>
      </c>
      <c r="AC686" s="377" t="n">
        <f aca="false">+[1]data1cf!AB686</f>
        <v>0</v>
      </c>
      <c r="AD686" s="377" t="n">
        <f aca="false">+[1]data1cf!AC686</f>
        <v>0</v>
      </c>
      <c r="AE686" s="377" t="n">
        <f aca="false">+[1]data1cf!AD686</f>
        <v>0</v>
      </c>
      <c r="AF686" s="377" t="n">
        <f aca="false">+[1]data1cf!AE686</f>
        <v>0</v>
      </c>
      <c r="AG686" s="377"/>
      <c r="AH686" s="378" t="n">
        <f aca="false">XNPV(0.1,B686:AF686,$B$1:$AF$1)</f>
        <v>76088.9754110007</v>
      </c>
      <c r="AI686" s="378" t="n">
        <f aca="false">SUMPRODUCT(B686:AA686,$B$1010:$AA$1010)</f>
        <v>159866.053644801</v>
      </c>
      <c r="AJ686" s="379" t="n">
        <f aca="false">SUMPRODUCT(B686:AF686,$B$1012:$AF$1012)</f>
        <v>159439.846361108</v>
      </c>
      <c r="AK686" s="380" t="n">
        <f aca="false">XIRR(B686:AF686,$B$1:$AF$1)</f>
        <v>0.159630336604598</v>
      </c>
      <c r="AL686" s="381" t="n">
        <f aca="false">1-EXP(-(1/0.25)*(AI686/ABS($AI$1010)))</f>
        <v>0.981298163739771</v>
      </c>
    </row>
    <row r="687" customFormat="false" ht="12.75" hidden="false" customHeight="false" outlineLevel="0" collapsed="false">
      <c r="A687" s="371"/>
      <c r="B687" s="377" t="n">
        <f aca="false">+[1]data1cf!A687</f>
        <v>-175019.877299793</v>
      </c>
      <c r="C687" s="377" t="n">
        <f aca="false">+[1]data1cf!B687</f>
        <v>7175.442869657</v>
      </c>
      <c r="D687" s="377" t="n">
        <f aca="false">+[1]data1cf!C687</f>
        <v>42364.3116190739</v>
      </c>
      <c r="E687" s="377" t="n">
        <f aca="false">+[1]data1cf!D687</f>
        <v>45475.9344386944</v>
      </c>
      <c r="F687" s="377" t="n">
        <f aca="false">+[1]data1cf!E687</f>
        <v>26258.3033133363</v>
      </c>
      <c r="G687" s="377" t="n">
        <f aca="false">+[1]data1cf!F687</f>
        <v>26157.9204688907</v>
      </c>
      <c r="H687" s="377" t="n">
        <f aca="false">+[1]data1cf!G687</f>
        <v>25412.4066781098</v>
      </c>
      <c r="I687" s="377" t="n">
        <f aca="false">+[1]data1cf!H687</f>
        <v>24996.6544600878</v>
      </c>
      <c r="J687" s="377" t="n">
        <f aca="false">+[1]data1cf!I687</f>
        <v>25860.0281010439</v>
      </c>
      <c r="K687" s="377" t="n">
        <f aca="false">+[1]data1cf!J687</f>
        <v>26369.7704644227</v>
      </c>
      <c r="L687" s="377" t="n">
        <f aca="false">+[1]data1cf!K687</f>
        <v>26951.2343812392</v>
      </c>
      <c r="M687" s="377" t="n">
        <f aca="false">+[1]data1cf!L687</f>
        <v>27635.948692814</v>
      </c>
      <c r="N687" s="377" t="n">
        <f aca="false">+[1]data1cf!M687</f>
        <v>28358.8991174156</v>
      </c>
      <c r="O687" s="377" t="n">
        <f aca="false">+[1]data1cf!N687</f>
        <v>28820.8064700498</v>
      </c>
      <c r="P687" s="377" t="n">
        <f aca="false">+[1]data1cf!O687</f>
        <v>37279.1680709515</v>
      </c>
      <c r="Q687" s="377" t="n">
        <f aca="false">+[1]data1cf!P687</f>
        <v>45442.2816767205</v>
      </c>
      <c r="R687" s="377" t="n">
        <f aca="false">+[1]data1cf!Q687</f>
        <v>35416.2865090115</v>
      </c>
      <c r="S687" s="377" t="n">
        <f aca="false">+[1]data1cf!R687</f>
        <v>24975.7385225629</v>
      </c>
      <c r="T687" s="377" t="n">
        <f aca="false">+[1]data1cf!S687</f>
        <v>24760.4673720523</v>
      </c>
      <c r="U687" s="377" t="n">
        <f aca="false">+[1]data1cf!T687</f>
        <v>24520.1982078725</v>
      </c>
      <c r="V687" s="377" t="n">
        <f aca="false">+[1]data1cf!U687</f>
        <v>46260.8684904676</v>
      </c>
      <c r="W687" s="377" t="n">
        <f aca="false">+[1]data1cf!V687</f>
        <v>0</v>
      </c>
      <c r="X687" s="377" t="n">
        <f aca="false">+[1]data1cf!W687</f>
        <v>0</v>
      </c>
      <c r="Y687" s="377" t="n">
        <f aca="false">+[1]data1cf!X687</f>
        <v>0</v>
      </c>
      <c r="Z687" s="377" t="n">
        <f aca="false">+[1]data1cf!Y687</f>
        <v>0</v>
      </c>
      <c r="AA687" s="377" t="n">
        <f aca="false">+[1]data1cf!Z687</f>
        <v>0</v>
      </c>
      <c r="AB687" s="377" t="n">
        <f aca="false">+[1]data1cf!AA687</f>
        <v>0</v>
      </c>
      <c r="AC687" s="377" t="n">
        <f aca="false">+[1]data1cf!AB687</f>
        <v>0</v>
      </c>
      <c r="AD687" s="377" t="n">
        <f aca="false">+[1]data1cf!AC687</f>
        <v>0</v>
      </c>
      <c r="AE687" s="377" t="n">
        <f aca="false">+[1]data1cf!AD687</f>
        <v>0</v>
      </c>
      <c r="AF687" s="377" t="n">
        <f aca="false">+[1]data1cf!AE687</f>
        <v>0</v>
      </c>
      <c r="AG687" s="377"/>
      <c r="AH687" s="378" t="n">
        <f aca="false">XNPV(0.1,B687:AF687,$B$1:$AF$1)</f>
        <v>71284.9905632109</v>
      </c>
      <c r="AI687" s="378" t="n">
        <f aca="false">SUMPRODUCT(B687:AA687,$B$1010:$AA$1010)</f>
        <v>156500.131682451</v>
      </c>
      <c r="AJ687" s="379" t="n">
        <f aca="false">SUMPRODUCT(B687:AF687,$B$1012:$AF$1012)</f>
        <v>156066.308594671</v>
      </c>
      <c r="AK687" s="380" t="n">
        <f aca="false">XIRR(B687:AF687,$B$1:$AF$1)</f>
        <v>0.153412309868882</v>
      </c>
      <c r="AL687" s="381" t="n">
        <f aca="false">1-EXP(-(1/0.25)*(AI687/ABS($AI$1010)))</f>
        <v>0.979663832859236</v>
      </c>
    </row>
    <row r="688" customFormat="false" ht="12.75" hidden="false" customHeight="false" outlineLevel="0" collapsed="false">
      <c r="A688" s="371"/>
      <c r="B688" s="377" t="n">
        <f aca="false">+[1]data1cf!A688</f>
        <v>-169899.974497243</v>
      </c>
      <c r="C688" s="377" t="n">
        <f aca="false">+[1]data1cf!B688</f>
        <v>9625.64025486776</v>
      </c>
      <c r="D688" s="377" t="n">
        <f aca="false">+[1]data1cf!C688</f>
        <v>40973.5065393812</v>
      </c>
      <c r="E688" s="377" t="n">
        <f aca="false">+[1]data1cf!D688</f>
        <v>43918.757489488</v>
      </c>
      <c r="F688" s="377" t="n">
        <f aca="false">+[1]data1cf!E688</f>
        <v>25432.8593462519</v>
      </c>
      <c r="G688" s="377" t="n">
        <f aca="false">+[1]data1cf!F688</f>
        <v>25390.7618101562</v>
      </c>
      <c r="H688" s="377" t="n">
        <f aca="false">+[1]data1cf!G688</f>
        <v>24718.1129208498</v>
      </c>
      <c r="I688" s="377" t="n">
        <f aca="false">+[1]data1cf!H688</f>
        <v>24363.5469070519</v>
      </c>
      <c r="J688" s="377" t="n">
        <f aca="false">+[1]data1cf!I688</f>
        <v>25250.8925078418</v>
      </c>
      <c r="K688" s="377" t="n">
        <f aca="false">+[1]data1cf!J688</f>
        <v>25792.407026713</v>
      </c>
      <c r="L688" s="377" t="n">
        <f aca="false">+[1]data1cf!K688</f>
        <v>26404.0270639996</v>
      </c>
      <c r="M688" s="377" t="n">
        <f aca="false">+[1]data1cf!L688</f>
        <v>27115.3702512911</v>
      </c>
      <c r="N688" s="377" t="n">
        <f aca="false">+[1]data1cf!M688</f>
        <v>27863.957582489</v>
      </c>
      <c r="O688" s="377" t="n">
        <f aca="false">+[1]data1cf!N688</f>
        <v>28357.0613717897</v>
      </c>
      <c r="P688" s="377" t="n">
        <f aca="false">+[1]data1cf!O688</f>
        <v>36612.7881036517</v>
      </c>
      <c r="Q688" s="377" t="n">
        <f aca="false">+[1]data1cf!P688</f>
        <v>44563.9483442708</v>
      </c>
      <c r="R688" s="377" t="n">
        <f aca="false">+[1]data1cf!Q688</f>
        <v>34842.2489282601</v>
      </c>
      <c r="S688" s="377" t="n">
        <f aca="false">+[1]data1cf!R688</f>
        <v>24713.1827055495</v>
      </c>
      <c r="T688" s="377" t="n">
        <f aca="false">+[1]data1cf!S688</f>
        <v>24511.7079057749</v>
      </c>
      <c r="U688" s="377" t="n">
        <f aca="false">+[1]data1cf!T688</f>
        <v>24285.2499542861</v>
      </c>
      <c r="V688" s="377" t="n">
        <f aca="false">+[1]data1cf!U688</f>
        <v>45398.299868069</v>
      </c>
      <c r="W688" s="377" t="n">
        <f aca="false">+[1]data1cf!V688</f>
        <v>0</v>
      </c>
      <c r="X688" s="377" t="n">
        <f aca="false">+[1]data1cf!W688</f>
        <v>0</v>
      </c>
      <c r="Y688" s="377" t="n">
        <f aca="false">+[1]data1cf!X688</f>
        <v>0</v>
      </c>
      <c r="Z688" s="377" t="n">
        <f aca="false">+[1]data1cf!Y688</f>
        <v>0</v>
      </c>
      <c r="AA688" s="377" t="n">
        <f aca="false">+[1]data1cf!Z688</f>
        <v>0</v>
      </c>
      <c r="AB688" s="377" t="n">
        <f aca="false">+[1]data1cf!AA688</f>
        <v>0</v>
      </c>
      <c r="AC688" s="377" t="n">
        <f aca="false">+[1]data1cf!AB688</f>
        <v>0</v>
      </c>
      <c r="AD688" s="377" t="n">
        <f aca="false">+[1]data1cf!AC688</f>
        <v>0</v>
      </c>
      <c r="AE688" s="377" t="n">
        <f aca="false">+[1]data1cf!AD688</f>
        <v>0</v>
      </c>
      <c r="AF688" s="377" t="n">
        <f aca="false">+[1]data1cf!AE688</f>
        <v>0</v>
      </c>
      <c r="AG688" s="377"/>
      <c r="AH688" s="378" t="n">
        <f aca="false">XNPV(0.1,B688:AF688,$B$1:$AF$1)</f>
        <v>72570.5072008688</v>
      </c>
      <c r="AI688" s="378" t="n">
        <f aca="false">SUMPRODUCT(B688:AA688,$B$1010:$AA$1010)</f>
        <v>156114.986468427</v>
      </c>
      <c r="AJ688" s="379" t="n">
        <f aca="false">SUMPRODUCT(B688:AF688,$B$1012:$AF$1012)</f>
        <v>155689.398650511</v>
      </c>
      <c r="AK688" s="380" t="n">
        <f aca="false">XIRR(B688:AF688,$B$1:$AF$1)</f>
        <v>0.156202636633289</v>
      </c>
      <c r="AL688" s="381" t="n">
        <f aca="false">1-EXP(-(1/0.25)*(AI688/ABS($AI$1010)))</f>
        <v>0.979467944242306</v>
      </c>
    </row>
    <row r="689" customFormat="false" ht="12.75" hidden="false" customHeight="false" outlineLevel="0" collapsed="false">
      <c r="A689" s="371"/>
      <c r="B689" s="377" t="n">
        <f aca="false">+[1]data1cf!A689</f>
        <v>-196637.88559014</v>
      </c>
      <c r="C689" s="377" t="n">
        <f aca="false">+[1]data1cf!B689</f>
        <v>6415.40548002903</v>
      </c>
      <c r="D689" s="377" t="n">
        <f aca="false">+[1]data1cf!C689</f>
        <v>50173.55842804</v>
      </c>
      <c r="E689" s="377" t="n">
        <f aca="false">+[1]data1cf!D689</f>
        <v>49228.5326263069</v>
      </c>
      <c r="F689" s="377" t="n">
        <f aca="false">+[1]data1cf!E689</f>
        <v>29743.6145022054</v>
      </c>
      <c r="G689" s="377" t="n">
        <f aca="false">+[1]data1cf!F689</f>
        <v>29397.1308375464</v>
      </c>
      <c r="H689" s="377" t="n">
        <f aca="false">+[1]data1cf!G689</f>
        <v>28343.9561194209</v>
      </c>
      <c r="I689" s="377" t="n">
        <f aca="false">+[1]data1cf!H689</f>
        <v>27669.8544910317</v>
      </c>
      <c r="J689" s="377" t="n">
        <f aca="false">+[1]data1cf!I689</f>
        <v>28432.0101896944</v>
      </c>
      <c r="K689" s="377" t="n">
        <f aca="false">+[1]data1cf!J689</f>
        <v>28807.5994749129</v>
      </c>
      <c r="L689" s="377" t="n">
        <f aca="false">+[1]data1cf!K689</f>
        <v>29261.7337748476</v>
      </c>
      <c r="M689" s="377" t="n">
        <f aca="false">+[1]data1cf!L689</f>
        <v>29834.0117222541</v>
      </c>
      <c r="N689" s="377" t="n">
        <f aca="false">+[1]data1cf!M689</f>
        <v>30448.714220927</v>
      </c>
      <c r="O689" s="377" t="n">
        <f aca="false">+[1]data1cf!N689</f>
        <v>30778.89938029</v>
      </c>
      <c r="P689" s="377" t="n">
        <f aca="false">+[1]data1cf!O689</f>
        <v>40092.8557937789</v>
      </c>
      <c r="Q689" s="377" t="n">
        <f aca="false">+[1]data1cf!P689</f>
        <v>49150.9101399649</v>
      </c>
      <c r="R689" s="377" t="n">
        <f aca="false">+[1]data1cf!Q689</f>
        <v>37840.072596019</v>
      </c>
      <c r="S689" s="377" t="n">
        <f aca="false">+[1]data1cf!R689</f>
        <v>26084.3403940764</v>
      </c>
      <c r="T689" s="377" t="n">
        <f aca="false">+[1]data1cf!S689</f>
        <v>25810.8162578956</v>
      </c>
      <c r="U689" s="377" t="n">
        <f aca="false">+[1]data1cf!T689</f>
        <v>25512.2313557099</v>
      </c>
      <c r="V689" s="377" t="n">
        <f aca="false">+[1]data1cf!U689</f>
        <v>49902.9328712063</v>
      </c>
      <c r="W689" s="377" t="n">
        <f aca="false">+[1]data1cf!V689</f>
        <v>0</v>
      </c>
      <c r="X689" s="377" t="n">
        <f aca="false">+[1]data1cf!W689</f>
        <v>0</v>
      </c>
      <c r="Y689" s="377" t="n">
        <f aca="false">+[1]data1cf!X689</f>
        <v>0</v>
      </c>
      <c r="Z689" s="377" t="n">
        <f aca="false">+[1]data1cf!Y689</f>
        <v>0</v>
      </c>
      <c r="AA689" s="377" t="n">
        <f aca="false">+[1]data1cf!Z689</f>
        <v>0</v>
      </c>
      <c r="AB689" s="377" t="n">
        <f aca="false">+[1]data1cf!AA689</f>
        <v>0</v>
      </c>
      <c r="AC689" s="377" t="n">
        <f aca="false">+[1]data1cf!AB689</f>
        <v>0</v>
      </c>
      <c r="AD689" s="377" t="n">
        <f aca="false">+[1]data1cf!AC689</f>
        <v>0</v>
      </c>
      <c r="AE689" s="377" t="n">
        <f aca="false">+[1]data1cf!AD689</f>
        <v>0</v>
      </c>
      <c r="AF689" s="377" t="n">
        <f aca="false">+[1]data1cf!AE689</f>
        <v>0</v>
      </c>
      <c r="AG689" s="377"/>
      <c r="AH689" s="378" t="n">
        <f aca="false">XNPV(0.1,B689:AF689,$B$1:$AF$1)</f>
        <v>74051.5419549958</v>
      </c>
      <c r="AI689" s="378" t="n">
        <f aca="false">SUMPRODUCT(B689:AA689,$B$1010:$AA$1010)</f>
        <v>166568.967224159</v>
      </c>
      <c r="AJ689" s="379" t="n">
        <f aca="false">SUMPRODUCT(B689:AF689,$B$1012:$AF$1012)</f>
        <v>166099.560168431</v>
      </c>
      <c r="AK689" s="380" t="n">
        <f aca="false">XIRR(B689:AF689,$B$1:$AF$1)</f>
        <v>0.150275644912205</v>
      </c>
      <c r="AL689" s="381" t="n">
        <f aca="false">1-EXP(-(1/0.25)*(AI689/ABS($AI$1010)))</f>
        <v>0.984171955007879</v>
      </c>
    </row>
    <row r="690" customFormat="false" ht="12.75" hidden="false" customHeight="false" outlineLevel="0" collapsed="false">
      <c r="A690" s="371"/>
      <c r="B690" s="377" t="n">
        <f aca="false">+[1]data1cf!A690</f>
        <v>-180378.926598774</v>
      </c>
      <c r="C690" s="377" t="n">
        <f aca="false">+[1]data1cf!B690</f>
        <v>9532.67377161916</v>
      </c>
      <c r="D690" s="377" t="n">
        <f aca="false">+[1]data1cf!C690</f>
        <v>44970.2362600216</v>
      </c>
      <c r="E690" s="377" t="n">
        <f aca="false">+[1]data1cf!D690</f>
        <v>45690.4876641534</v>
      </c>
      <c r="F690" s="377" t="n">
        <f aca="false">+[1]data1cf!E690</f>
        <v>27122.3030968769</v>
      </c>
      <c r="G690" s="377" t="n">
        <f aca="false">+[1]data1cf!F690</f>
        <v>26960.9124847252</v>
      </c>
      <c r="H690" s="377" t="n">
        <f aca="false">+[1]data1cf!G690</f>
        <v>26139.1303321758</v>
      </c>
      <c r="I690" s="377" t="n">
        <f aca="false">+[1]data1cf!H690</f>
        <v>25659.3339520862</v>
      </c>
      <c r="J690" s="377" t="n">
        <f aca="false">+[1]data1cf!I690</f>
        <v>26497.615922459</v>
      </c>
      <c r="K690" s="377" t="n">
        <f aca="false">+[1]data1cf!J690</f>
        <v>26974.1020787988</v>
      </c>
      <c r="L690" s="377" t="n">
        <f aca="false">+[1]data1cf!K690</f>
        <v>27524.0013072813</v>
      </c>
      <c r="M690" s="377" t="n">
        <f aca="false">+[1]data1cf!L690</f>
        <v>28180.8429300087</v>
      </c>
      <c r="N690" s="377" t="n">
        <f aca="false">+[1]data1cf!M690</f>
        <v>28876.9589689549</v>
      </c>
      <c r="O690" s="377" t="n">
        <f aca="false">+[1]data1cf!N690</f>
        <v>29306.2127247346</v>
      </c>
      <c r="P690" s="377" t="n">
        <f aca="false">+[1]data1cf!O690</f>
        <v>37976.6741046272</v>
      </c>
      <c r="Q690" s="377" t="n">
        <f aca="false">+[1]data1cf!P690</f>
        <v>46361.6412448729</v>
      </c>
      <c r="R690" s="377" t="n">
        <f aca="false">+[1]data1cf!Q690</f>
        <v>36017.1369183555</v>
      </c>
      <c r="S690" s="377" t="n">
        <f aca="false">+[1]data1cf!R690</f>
        <v>25250.5581082802</v>
      </c>
      <c r="T690" s="377" t="n">
        <f aca="false">+[1]data1cf!S690</f>
        <v>25020.8461907096</v>
      </c>
      <c r="U690" s="377" t="n">
        <f aca="false">+[1]data1cf!T690</f>
        <v>24766.1207033255</v>
      </c>
      <c r="V690" s="377" t="n">
        <f aca="false">+[1]data1cf!U690</f>
        <v>47163.7269917828</v>
      </c>
      <c r="W690" s="377" t="n">
        <f aca="false">+[1]data1cf!V690</f>
        <v>0</v>
      </c>
      <c r="X690" s="377" t="n">
        <f aca="false">+[1]data1cf!W690</f>
        <v>0</v>
      </c>
      <c r="Y690" s="377" t="n">
        <f aca="false">+[1]data1cf!X690</f>
        <v>0</v>
      </c>
      <c r="Z690" s="377" t="n">
        <f aca="false">+[1]data1cf!Y690</f>
        <v>0</v>
      </c>
      <c r="AA690" s="377" t="n">
        <f aca="false">+[1]data1cf!Z690</f>
        <v>0</v>
      </c>
      <c r="AB690" s="377" t="n">
        <f aca="false">+[1]data1cf!AA690</f>
        <v>0</v>
      </c>
      <c r="AC690" s="377" t="n">
        <f aca="false">+[1]data1cf!AB690</f>
        <v>0</v>
      </c>
      <c r="AD690" s="377" t="n">
        <f aca="false">+[1]data1cf!AC690</f>
        <v>0</v>
      </c>
      <c r="AE690" s="377" t="n">
        <f aca="false">+[1]data1cf!AD690</f>
        <v>0</v>
      </c>
      <c r="AF690" s="377" t="n">
        <f aca="false">+[1]data1cf!AE690</f>
        <v>0</v>
      </c>
      <c r="AG690" s="377"/>
      <c r="AH690" s="378" t="n">
        <f aca="false">XNPV(0.1,B690:AF690,$B$1:$AF$1)</f>
        <v>74301.0525253268</v>
      </c>
      <c r="AI690" s="378" t="n">
        <f aca="false">SUMPRODUCT(B690:AA690,$B$1010:$AA$1010)</f>
        <v>161407.199595506</v>
      </c>
      <c r="AJ690" s="379" t="n">
        <f aca="false">SUMPRODUCT(B690:AF690,$B$1012:$AF$1012)</f>
        <v>160964.284591028</v>
      </c>
      <c r="AK690" s="380" t="n">
        <f aca="false">XIRR(B690:AF690,$B$1:$AF$1)</f>
        <v>0.154768479280427</v>
      </c>
      <c r="AL690" s="381" t="n">
        <f aca="false">1-EXP(-(1/0.25)*(AI690/ABS($AI$1010)))</f>
        <v>0.982001976587476</v>
      </c>
    </row>
    <row r="691" customFormat="false" ht="12.75" hidden="false" customHeight="false" outlineLevel="0" collapsed="false">
      <c r="A691" s="371"/>
      <c r="B691" s="377" t="n">
        <f aca="false">+[1]data1cf!A691</f>
        <v>-171109.075999183</v>
      </c>
      <c r="C691" s="377" t="n">
        <f aca="false">+[1]data1cf!B691</f>
        <v>8082.05456409545</v>
      </c>
      <c r="D691" s="377" t="n">
        <f aca="false">+[1]data1cf!C691</f>
        <v>44550.1238890979</v>
      </c>
      <c r="E691" s="377" t="n">
        <f aca="false">+[1]data1cf!D691</f>
        <v>45600.3752779013</v>
      </c>
      <c r="F691" s="377" t="n">
        <f aca="false">+[1]data1cf!E691</f>
        <v>25627.7938164672</v>
      </c>
      <c r="G691" s="377" t="n">
        <f aca="false">+[1]data1cf!F691</f>
        <v>25571.9317897973</v>
      </c>
      <c r="H691" s="377" t="n">
        <f aca="false">+[1]data1cf!G691</f>
        <v>24882.0753351895</v>
      </c>
      <c r="I691" s="377" t="n">
        <f aca="false">+[1]data1cf!H691</f>
        <v>24513.0597636015</v>
      </c>
      <c r="J691" s="377" t="n">
        <f aca="false">+[1]data1cf!I691</f>
        <v>25394.7442153897</v>
      </c>
      <c r="K691" s="377" t="n">
        <f aca="false">+[1]data1cf!J691</f>
        <v>25928.7555135148</v>
      </c>
      <c r="L691" s="377" t="n">
        <f aca="false">+[1]data1cf!K691</f>
        <v>26533.2539682326</v>
      </c>
      <c r="M691" s="377" t="n">
        <f aca="false">+[1]data1cf!L691</f>
        <v>27238.3085569186</v>
      </c>
      <c r="N691" s="377" t="n">
        <f aca="false">+[1]data1cf!M691</f>
        <v>27980.8415500821</v>
      </c>
      <c r="O691" s="377" t="n">
        <f aca="false">+[1]data1cf!N691</f>
        <v>28466.5780787367</v>
      </c>
      <c r="P691" s="377" t="n">
        <f aca="false">+[1]data1cf!O691</f>
        <v>36770.1584777385</v>
      </c>
      <c r="Q691" s="377" t="n">
        <f aca="false">+[1]data1cf!P691</f>
        <v>44771.3730147041</v>
      </c>
      <c r="R691" s="377" t="n">
        <f aca="false">+[1]data1cf!Q691</f>
        <v>34977.8119902603</v>
      </c>
      <c r="S691" s="377" t="n">
        <f aca="false">+[1]data1cf!R691</f>
        <v>24775.187131207</v>
      </c>
      <c r="T691" s="377" t="n">
        <f aca="false">+[1]data1cf!S691</f>
        <v>24570.4542249723</v>
      </c>
      <c r="U691" s="377" t="n">
        <f aca="false">+[1]data1cf!T691</f>
        <v>24340.7346572668</v>
      </c>
      <c r="V691" s="377" t="n">
        <f aca="false">+[1]data1cf!U691</f>
        <v>45602.0015899745</v>
      </c>
      <c r="W691" s="377" t="n">
        <f aca="false">+[1]data1cf!V691</f>
        <v>0</v>
      </c>
      <c r="X691" s="377" t="n">
        <f aca="false">+[1]data1cf!W691</f>
        <v>0</v>
      </c>
      <c r="Y691" s="377" t="n">
        <f aca="false">+[1]data1cf!X691</f>
        <v>0</v>
      </c>
      <c r="Z691" s="377" t="n">
        <f aca="false">+[1]data1cf!Y691</f>
        <v>0</v>
      </c>
      <c r="AA691" s="377" t="n">
        <f aca="false">+[1]data1cf!Z691</f>
        <v>0</v>
      </c>
      <c r="AB691" s="377" t="n">
        <f aca="false">+[1]data1cf!AA691</f>
        <v>0</v>
      </c>
      <c r="AC691" s="377" t="n">
        <f aca="false">+[1]data1cf!AB691</f>
        <v>0</v>
      </c>
      <c r="AD691" s="377" t="n">
        <f aca="false">+[1]data1cf!AC691</f>
        <v>0</v>
      </c>
      <c r="AE691" s="377" t="n">
        <f aca="false">+[1]data1cf!AD691</f>
        <v>0</v>
      </c>
      <c r="AF691" s="377" t="n">
        <f aca="false">+[1]data1cf!AE691</f>
        <v>0</v>
      </c>
      <c r="AG691" s="377"/>
      <c r="AH691" s="378" t="n">
        <f aca="false">XNPV(0.1,B691:AF691,$B$1:$AF$1)</f>
        <v>75060.3077145879</v>
      </c>
      <c r="AI691" s="378" t="n">
        <f aca="false">SUMPRODUCT(B691:AA691,$B$1010:$AA$1010)</f>
        <v>159331.783823289</v>
      </c>
      <c r="AJ691" s="379" t="n">
        <f aca="false">SUMPRODUCT(B691:AF691,$B$1012:$AF$1012)</f>
        <v>158903.00496298</v>
      </c>
      <c r="AK691" s="380" t="n">
        <f aca="false">XIRR(B691:AF691,$B$1:$AF$1)</f>
        <v>0.158076262360274</v>
      </c>
      <c r="AL691" s="381" t="n">
        <f aca="false">1-EXP(-(1/0.25)*(AI691/ABS($AI$1010)))</f>
        <v>0.981047801963417</v>
      </c>
    </row>
    <row r="692" customFormat="false" ht="12.75" hidden="false" customHeight="false" outlineLevel="0" collapsed="false">
      <c r="A692" s="371"/>
      <c r="B692" s="377" t="n">
        <f aca="false">+[1]data1cf!A692</f>
        <v>-198439.022353627</v>
      </c>
      <c r="C692" s="377" t="n">
        <f aca="false">+[1]data1cf!B692</f>
        <v>5029.60455728862</v>
      </c>
      <c r="D692" s="377" t="n">
        <f aca="false">+[1]data1cf!C692</f>
        <v>48275.0888772737</v>
      </c>
      <c r="E692" s="377" t="n">
        <f aca="false">+[1]data1cf!D692</f>
        <v>50511.6094927161</v>
      </c>
      <c r="F692" s="377" t="n">
        <f aca="false">+[1]data1cf!E692</f>
        <v>30033.9984279656</v>
      </c>
      <c r="G692" s="377" t="n">
        <f aca="false">+[1]data1cf!F692</f>
        <v>29667.0105045951</v>
      </c>
      <c r="H692" s="377" t="n">
        <f aca="false">+[1]data1cf!G692</f>
        <v>28588.2025551615</v>
      </c>
      <c r="I692" s="377" t="n">
        <f aca="false">+[1]data1cf!H692</f>
        <v>27892.5761584129</v>
      </c>
      <c r="J692" s="377" t="n">
        <f aca="false">+[1]data1cf!I692</f>
        <v>28646.2987325002</v>
      </c>
      <c r="K692" s="377" t="n">
        <f aca="false">+[1]data1cf!J692</f>
        <v>29010.7108529324</v>
      </c>
      <c r="L692" s="377" t="n">
        <f aca="false">+[1]data1cf!K692</f>
        <v>29454.2364949849</v>
      </c>
      <c r="M692" s="377" t="n">
        <f aca="false">+[1]data1cf!L692</f>
        <v>30017.1466381823</v>
      </c>
      <c r="N692" s="377" t="n">
        <f aca="false">+[1]data1cf!M692</f>
        <v>30622.8302986559</v>
      </c>
      <c r="O692" s="377" t="n">
        <f aca="false">+[1]data1cf!N692</f>
        <v>30942.0408260508</v>
      </c>
      <c r="P692" s="377" t="n">
        <f aca="false">+[1]data1cf!O692</f>
        <v>40327.2824037835</v>
      </c>
      <c r="Q692" s="377" t="n">
        <f aca="false">+[1]data1cf!P692</f>
        <v>49459.9000791652</v>
      </c>
      <c r="R692" s="377" t="n">
        <f aca="false">+[1]data1cf!Q692</f>
        <v>38042.0139668199</v>
      </c>
      <c r="S692" s="377" t="n">
        <f aca="false">+[1]data1cf!R692</f>
        <v>26176.7052206617</v>
      </c>
      <c r="T692" s="377" t="n">
        <f aca="false">+[1]data1cf!S692</f>
        <v>25898.3276496655</v>
      </c>
      <c r="U692" s="377" t="n">
        <f aca="false">+[1]data1cf!T692</f>
        <v>25594.8840843596</v>
      </c>
      <c r="V692" s="377" t="n">
        <f aca="false">+[1]data1cf!U692</f>
        <v>50206.3769241012</v>
      </c>
      <c r="W692" s="377" t="n">
        <f aca="false">+[1]data1cf!V692</f>
        <v>0</v>
      </c>
      <c r="X692" s="377" t="n">
        <f aca="false">+[1]data1cf!W692</f>
        <v>0</v>
      </c>
      <c r="Y692" s="377" t="n">
        <f aca="false">+[1]data1cf!X692</f>
        <v>0</v>
      </c>
      <c r="Z692" s="377" t="n">
        <f aca="false">+[1]data1cf!Y692</f>
        <v>0</v>
      </c>
      <c r="AA692" s="377" t="n">
        <f aca="false">+[1]data1cf!Z692</f>
        <v>0</v>
      </c>
      <c r="AB692" s="377" t="n">
        <f aca="false">+[1]data1cf!AA692</f>
        <v>0</v>
      </c>
      <c r="AC692" s="377" t="n">
        <f aca="false">+[1]data1cf!AB692</f>
        <v>0</v>
      </c>
      <c r="AD692" s="377" t="n">
        <f aca="false">+[1]data1cf!AC692</f>
        <v>0</v>
      </c>
      <c r="AE692" s="377" t="n">
        <f aca="false">+[1]data1cf!AD692</f>
        <v>0</v>
      </c>
      <c r="AF692" s="377" t="n">
        <f aca="false">+[1]data1cf!AE692</f>
        <v>0</v>
      </c>
      <c r="AG692" s="377"/>
      <c r="AH692" s="378" t="n">
        <f aca="false">XNPV(0.1,B692:AF692,$B$1:$AF$1)</f>
        <v>71702.5411376846</v>
      </c>
      <c r="AI692" s="378" t="n">
        <f aca="false">SUMPRODUCT(B692:AA692,$B$1010:$AA$1010)</f>
        <v>164684.214072838</v>
      </c>
      <c r="AJ692" s="379" t="n">
        <f aca="false">SUMPRODUCT(B692:AF692,$B$1012:$AF$1012)</f>
        <v>164212.349131109</v>
      </c>
      <c r="AK692" s="380" t="n">
        <f aca="false">XIRR(B692:AF692,$B$1:$AF$1)</f>
        <v>0.147912388135765</v>
      </c>
      <c r="AL692" s="381" t="n">
        <f aca="false">1-EXP(-(1/0.25)*(AI692/ABS($AI$1010)))</f>
        <v>0.983411732511314</v>
      </c>
    </row>
    <row r="693" customFormat="false" ht="12.75" hidden="false" customHeight="false" outlineLevel="0" collapsed="false">
      <c r="A693" s="371"/>
      <c r="B693" s="377" t="n">
        <f aca="false">+[1]data1cf!A693</f>
        <v>-181472.482698054</v>
      </c>
      <c r="C693" s="377" t="n">
        <f aca="false">+[1]data1cf!B693</f>
        <v>7314.69646508955</v>
      </c>
      <c r="D693" s="377" t="n">
        <f aca="false">+[1]data1cf!C693</f>
        <v>45542.5538680642</v>
      </c>
      <c r="E693" s="377" t="n">
        <f aca="false">+[1]data1cf!D693</f>
        <v>49032.9338884325</v>
      </c>
      <c r="F693" s="377" t="n">
        <f aca="false">+[1]data1cf!E693</f>
        <v>27298.6090385385</v>
      </c>
      <c r="G693" s="377" t="n">
        <f aca="false">+[1]data1cf!F693</f>
        <v>27124.7693122331</v>
      </c>
      <c r="H693" s="377" t="n">
        <f aca="false">+[1]data1cf!G693</f>
        <v>26287.4240014548</v>
      </c>
      <c r="I693" s="377" t="n">
        <f aca="false">+[1]data1cf!H693</f>
        <v>25794.5589070946</v>
      </c>
      <c r="J693" s="377" t="n">
        <f aca="false">+[1]data1cf!I693</f>
        <v>26627.7207250156</v>
      </c>
      <c r="K693" s="377" t="n">
        <f aca="false">+[1]data1cf!J693</f>
        <v>27097.4206911157</v>
      </c>
      <c r="L693" s="377" t="n">
        <f aca="false">+[1]data1cf!K693</f>
        <v>27640.8788970355</v>
      </c>
      <c r="M693" s="377" t="n">
        <f aca="false">+[1]data1cf!L693</f>
        <v>28292.0328786922</v>
      </c>
      <c r="N693" s="377" t="n">
        <f aca="false">+[1]data1cf!M693</f>
        <v>28982.6731504891</v>
      </c>
      <c r="O693" s="377" t="n">
        <f aca="false">+[1]data1cf!N693</f>
        <v>29405.2636833701</v>
      </c>
      <c r="P693" s="377" t="n">
        <f aca="false">+[1]data1cf!O693</f>
        <v>38119.0056889915</v>
      </c>
      <c r="Q693" s="377" t="n">
        <f aca="false">+[1]data1cf!P693</f>
        <v>46549.2437853787</v>
      </c>
      <c r="R693" s="377" t="n">
        <f aca="false">+[1]data1cf!Q693</f>
        <v>36139.7451634443</v>
      </c>
      <c r="S693" s="377" t="n">
        <f aca="false">+[1]data1cf!R693</f>
        <v>25306.637203171</v>
      </c>
      <c r="T693" s="377" t="n">
        <f aca="false">+[1]data1cf!S693</f>
        <v>25073.9785336645</v>
      </c>
      <c r="U693" s="377" t="n">
        <f aca="false">+[1]data1cf!T693</f>
        <v>24816.303119991</v>
      </c>
      <c r="V693" s="377" t="n">
        <f aca="false">+[1]data1cf!U693</f>
        <v>47347.9623600014</v>
      </c>
      <c r="W693" s="377" t="n">
        <f aca="false">+[1]data1cf!V693</f>
        <v>0</v>
      </c>
      <c r="X693" s="377" t="n">
        <f aca="false">+[1]data1cf!W693</f>
        <v>0</v>
      </c>
      <c r="Y693" s="377" t="n">
        <f aca="false">+[1]data1cf!X693</f>
        <v>0</v>
      </c>
      <c r="Z693" s="377" t="n">
        <f aca="false">+[1]data1cf!Y693</f>
        <v>0</v>
      </c>
      <c r="AA693" s="377" t="n">
        <f aca="false">+[1]data1cf!Z693</f>
        <v>0</v>
      </c>
      <c r="AB693" s="377" t="n">
        <f aca="false">+[1]data1cf!AA693</f>
        <v>0</v>
      </c>
      <c r="AC693" s="377" t="n">
        <f aca="false">+[1]data1cf!AB693</f>
        <v>0</v>
      </c>
      <c r="AD693" s="377" t="n">
        <f aca="false">+[1]data1cf!AC693</f>
        <v>0</v>
      </c>
      <c r="AE693" s="377" t="n">
        <f aca="false">+[1]data1cf!AD693</f>
        <v>0</v>
      </c>
      <c r="AF693" s="377" t="n">
        <f aca="false">+[1]data1cf!AE693</f>
        <v>0</v>
      </c>
      <c r="AG693" s="377"/>
      <c r="AH693" s="378" t="n">
        <f aca="false">XNPV(0.1,B693:AF693,$B$1:$AF$1)</f>
        <v>74974.0766598973</v>
      </c>
      <c r="AI693" s="378" t="n">
        <f aca="false">SUMPRODUCT(B693:AA693,$B$1010:$AA$1010)</f>
        <v>162691.073125143</v>
      </c>
      <c r="AJ693" s="379" t="n">
        <f aca="false">SUMPRODUCT(B693:AF693,$B$1012:$AF$1012)</f>
        <v>162245.411115986</v>
      </c>
      <c r="AK693" s="380" t="n">
        <f aca="false">XIRR(B693:AF693,$B$1:$AF$1)</f>
        <v>0.154876131655226</v>
      </c>
      <c r="AL693" s="381" t="n">
        <f aca="false">1-EXP(-(1/0.25)*(AI693/ABS($AI$1010)))</f>
        <v>0.982568031557876</v>
      </c>
    </row>
    <row r="694" customFormat="false" ht="12.75" hidden="false" customHeight="false" outlineLevel="0" collapsed="false">
      <c r="A694" s="371"/>
      <c r="B694" s="377" t="n">
        <f aca="false">+[1]data1cf!A694</f>
        <v>-188615.254348093</v>
      </c>
      <c r="C694" s="377" t="n">
        <f aca="false">+[1]data1cf!B694</f>
        <v>6124.00212382435</v>
      </c>
      <c r="D694" s="377" t="n">
        <f aca="false">+[1]data1cf!C694</f>
        <v>49316.8386582161</v>
      </c>
      <c r="E694" s="377" t="n">
        <f aca="false">+[1]data1cf!D694</f>
        <v>48690.1000489596</v>
      </c>
      <c r="F694" s="377" t="n">
        <f aca="false">+[1]data1cf!E694</f>
        <v>28450.1851512433</v>
      </c>
      <c r="G694" s="377" t="n">
        <f aca="false">+[1]data1cf!F694</f>
        <v>28195.0316453305</v>
      </c>
      <c r="H694" s="377" t="n">
        <f aca="false">+[1]data1cf!G694</f>
        <v>27256.0325781034</v>
      </c>
      <c r="I694" s="377" t="n">
        <f aca="false">+[1]data1cf!H694</f>
        <v>26677.8066669929</v>
      </c>
      <c r="J694" s="377" t="n">
        <f aca="false">+[1]data1cf!I694</f>
        <v>27477.5252259891</v>
      </c>
      <c r="K694" s="377" t="n">
        <f aca="false">+[1]data1cf!J694</f>
        <v>27902.899887437</v>
      </c>
      <c r="L694" s="377" t="n">
        <f aca="false">+[1]data1cf!K694</f>
        <v>28404.2873176654</v>
      </c>
      <c r="M694" s="377" t="n">
        <f aca="false">+[1]data1cf!L694</f>
        <v>29018.2913795134</v>
      </c>
      <c r="N694" s="377" t="n">
        <f aca="false">+[1]data1cf!M694</f>
        <v>29673.1656267017</v>
      </c>
      <c r="O694" s="377" t="n">
        <f aca="false">+[1]data1cf!N694</f>
        <v>30052.2340397304</v>
      </c>
      <c r="P694" s="377" t="n">
        <f aca="false">+[1]data1cf!O694</f>
        <v>39048.6717631623</v>
      </c>
      <c r="Q694" s="377" t="n">
        <f aca="false">+[1]data1cf!P694</f>
        <v>47774.6058026382</v>
      </c>
      <c r="R694" s="377" t="n">
        <f aca="false">+[1]data1cf!Q694</f>
        <v>36940.5844598086</v>
      </c>
      <c r="S694" s="377" t="n">
        <f aca="false">+[1]data1cf!R694</f>
        <v>25672.9285799101</v>
      </c>
      <c r="T694" s="377" t="n">
        <f aca="false">+[1]data1cf!S694</f>
        <v>25421.0226342907</v>
      </c>
      <c r="U694" s="377" t="n">
        <f aca="false">+[1]data1cf!T694</f>
        <v>25144.0792106051</v>
      </c>
      <c r="V694" s="377" t="n">
        <f aca="false">+[1]data1cf!U694</f>
        <v>48551.3310448942</v>
      </c>
      <c r="W694" s="377" t="n">
        <f aca="false">+[1]data1cf!V694</f>
        <v>0</v>
      </c>
      <c r="X694" s="377" t="n">
        <f aca="false">+[1]data1cf!W694</f>
        <v>0</v>
      </c>
      <c r="Y694" s="377" t="n">
        <f aca="false">+[1]data1cf!X694</f>
        <v>0</v>
      </c>
      <c r="Z694" s="377" t="n">
        <f aca="false">+[1]data1cf!Y694</f>
        <v>0</v>
      </c>
      <c r="AA694" s="377" t="n">
        <f aca="false">+[1]data1cf!Z694</f>
        <v>0</v>
      </c>
      <c r="AB694" s="377" t="n">
        <f aca="false">+[1]data1cf!AA694</f>
        <v>0</v>
      </c>
      <c r="AC694" s="377" t="n">
        <f aca="false">+[1]data1cf!AB694</f>
        <v>0</v>
      </c>
      <c r="AD694" s="377" t="n">
        <f aca="false">+[1]data1cf!AC694</f>
        <v>0</v>
      </c>
      <c r="AE694" s="377" t="n">
        <f aca="false">+[1]data1cf!AD694</f>
        <v>0</v>
      </c>
      <c r="AF694" s="377" t="n">
        <f aca="false">+[1]data1cf!AE694</f>
        <v>0</v>
      </c>
      <c r="AG694" s="377"/>
      <c r="AH694" s="378" t="n">
        <f aca="false">XNPV(0.1,B694:AF694,$B$1:$AF$1)</f>
        <v>74831.7547079644</v>
      </c>
      <c r="AI694" s="378" t="n">
        <f aca="false">SUMPRODUCT(B694:AA694,$B$1010:$AA$1010)</f>
        <v>164852.375486407</v>
      </c>
      <c r="AJ694" s="379" t="n">
        <f aca="false">SUMPRODUCT(B694:AF694,$B$1012:$AF$1012)</f>
        <v>164395.375094499</v>
      </c>
      <c r="AK694" s="380" t="n">
        <f aca="false">XIRR(B694:AF694,$B$1:$AF$1)</f>
        <v>0.152854096518636</v>
      </c>
      <c r="AL694" s="381" t="n">
        <f aca="false">1-EXP(-(1/0.25)*(AI694/ABS($AI$1010)))</f>
        <v>0.983481019400899</v>
      </c>
    </row>
    <row r="695" customFormat="false" ht="12.75" hidden="false" customHeight="false" outlineLevel="0" collapsed="false">
      <c r="A695" s="371"/>
      <c r="B695" s="377" t="n">
        <f aca="false">+[1]data1cf!A695</f>
        <v>-163466.139088672</v>
      </c>
      <c r="C695" s="377" t="n">
        <f aca="false">+[1]data1cf!B695</f>
        <v>6672.90505145679</v>
      </c>
      <c r="D695" s="377" t="n">
        <f aca="false">+[1]data1cf!C695</f>
        <v>40224.7714362679</v>
      </c>
      <c r="E695" s="377" t="n">
        <f aca="false">+[1]data1cf!D695</f>
        <v>42862.6810024533</v>
      </c>
      <c r="F695" s="377" t="n">
        <f aca="false">+[1]data1cf!E695</f>
        <v>24395.5797673164</v>
      </c>
      <c r="G695" s="377" t="n">
        <f aca="false">+[1]data1cf!F695</f>
        <v>24426.7254342902</v>
      </c>
      <c r="H695" s="377" t="n">
        <f aca="false">+[1]data1cf!G695</f>
        <v>23845.6409361895</v>
      </c>
      <c r="I695" s="377" t="n">
        <f aca="false">+[1]data1cf!H695</f>
        <v>23567.963485014</v>
      </c>
      <c r="J695" s="377" t="n">
        <f aca="false">+[1]data1cf!I695</f>
        <v>24485.4330256397</v>
      </c>
      <c r="K695" s="377" t="n">
        <f aca="false">+[1]data1cf!J695</f>
        <v>25066.8734624235</v>
      </c>
      <c r="L695" s="377" t="n">
        <f aca="false">+[1]data1cf!K695</f>
        <v>25716.3886557604</v>
      </c>
      <c r="M695" s="377" t="n">
        <f aca="false">+[1]data1cf!L695</f>
        <v>26461.1945492958</v>
      </c>
      <c r="N695" s="377" t="n">
        <f aca="false">+[1]data1cf!M695</f>
        <v>27241.9980462658</v>
      </c>
      <c r="O695" s="377" t="n">
        <f aca="false">+[1]data1cf!N695</f>
        <v>27774.3042865869</v>
      </c>
      <c r="P695" s="377" t="n">
        <f aca="false">+[1]data1cf!O695</f>
        <v>35775.3934900198</v>
      </c>
      <c r="Q695" s="377" t="n">
        <f aca="false">+[1]data1cf!P695</f>
        <v>43460.2062786936</v>
      </c>
      <c r="R695" s="377" t="n">
        <f aca="false">+[1]data1cf!Q695</f>
        <v>34120.8947433628</v>
      </c>
      <c r="S695" s="377" t="n">
        <f aca="false">+[1]data1cf!R695</f>
        <v>24383.2465764134</v>
      </c>
      <c r="T695" s="377" t="n">
        <f aca="false">+[1]data1cf!S695</f>
        <v>24199.1087170648</v>
      </c>
      <c r="U695" s="377" t="n">
        <f aca="false">+[1]data1cf!T695</f>
        <v>23990.0063820149</v>
      </c>
      <c r="V695" s="377" t="n">
        <f aca="false">+[1]data1cf!U695</f>
        <v>44314.3682468771</v>
      </c>
      <c r="W695" s="377" t="n">
        <f aca="false">+[1]data1cf!V695</f>
        <v>0</v>
      </c>
      <c r="X695" s="377" t="n">
        <f aca="false">+[1]data1cf!W695</f>
        <v>0</v>
      </c>
      <c r="Y695" s="377" t="n">
        <f aca="false">+[1]data1cf!X695</f>
        <v>0</v>
      </c>
      <c r="Z695" s="377" t="n">
        <f aca="false">+[1]data1cf!Y695</f>
        <v>0</v>
      </c>
      <c r="AA695" s="377" t="n">
        <f aca="false">+[1]data1cf!Z695</f>
        <v>0</v>
      </c>
      <c r="AB695" s="377" t="n">
        <f aca="false">+[1]data1cf!AA695</f>
        <v>0</v>
      </c>
      <c r="AC695" s="377" t="n">
        <f aca="false">+[1]data1cf!AB695</f>
        <v>0</v>
      </c>
      <c r="AD695" s="377" t="n">
        <f aca="false">+[1]data1cf!AC695</f>
        <v>0</v>
      </c>
      <c r="AE695" s="377" t="n">
        <f aca="false">+[1]data1cf!AD695</f>
        <v>0</v>
      </c>
      <c r="AF695" s="377" t="n">
        <f aca="false">+[1]data1cf!AE695</f>
        <v>0</v>
      </c>
      <c r="AG695" s="377"/>
      <c r="AH695" s="378" t="n">
        <f aca="false">XNPV(0.1,B695:AF695,$B$1:$AF$1)</f>
        <v>70204.485804204</v>
      </c>
      <c r="AI695" s="378" t="n">
        <f aca="false">SUMPRODUCT(B695:AA695,$B$1010:$AA$1010)</f>
        <v>151569.010341491</v>
      </c>
      <c r="AJ695" s="379" t="n">
        <f aca="false">SUMPRODUCT(B695:AF695,$B$1012:$AF$1012)</f>
        <v>151154.017578942</v>
      </c>
      <c r="AK695" s="380" t="n">
        <f aca="false">XIRR(B695:AF695,$B$1:$AF$1)</f>
        <v>0.155748755713768</v>
      </c>
      <c r="AL695" s="381" t="n">
        <f aca="false">1-EXP(-(1/0.25)*(AI695/ABS($AI$1010)))</f>
        <v>0.977008177131226</v>
      </c>
    </row>
    <row r="696" customFormat="false" ht="12.75" hidden="false" customHeight="false" outlineLevel="0" collapsed="false">
      <c r="A696" s="371"/>
      <c r="B696" s="377" t="n">
        <f aca="false">+[1]data1cf!A696</f>
        <v>-158365.727119578</v>
      </c>
      <c r="C696" s="377" t="n">
        <f aca="false">+[1]data1cf!B696</f>
        <v>10043.2366770806</v>
      </c>
      <c r="D696" s="377" t="n">
        <f aca="false">+[1]data1cf!C696</f>
        <v>40395.5095213221</v>
      </c>
      <c r="E696" s="377" t="n">
        <f aca="false">+[1]data1cf!D696</f>
        <v>43448.1456096347</v>
      </c>
      <c r="F696" s="377" t="n">
        <f aca="false">+[1]data1cf!E696</f>
        <v>23573.2781627941</v>
      </c>
      <c r="G696" s="377" t="n">
        <f aca="false">+[1]data1cf!F696</f>
        <v>23662.4872531955</v>
      </c>
      <c r="H696" s="377" t="n">
        <f aca="false">+[1]data1cf!G696</f>
        <v>23153.9902689478</v>
      </c>
      <c r="I696" s="377" t="n">
        <f aca="false">+[1]data1cf!H696</f>
        <v>22937.2660937238</v>
      </c>
      <c r="J696" s="377" t="n">
        <f aca="false">+[1]data1cf!I696</f>
        <v>23878.6163359125</v>
      </c>
      <c r="K696" s="377" t="n">
        <f aca="false">+[1]data1cf!J696</f>
        <v>24491.7079755426</v>
      </c>
      <c r="L696" s="377" t="n">
        <f aca="false">+[1]data1cf!K696</f>
        <v>25171.2644887479</v>
      </c>
      <c r="M696" s="377" t="n">
        <f aca="false">+[1]data1cf!L696</f>
        <v>25942.5978851808</v>
      </c>
      <c r="N696" s="377" t="n">
        <f aca="false">+[1]data1cf!M696</f>
        <v>26748.9406922309</v>
      </c>
      <c r="O696" s="377" t="n">
        <f aca="false">+[1]data1cf!N696</f>
        <v>27312.3246082625</v>
      </c>
      <c r="P696" s="377" t="n">
        <f aca="false">+[1]data1cf!O696</f>
        <v>35111.5503484104</v>
      </c>
      <c r="Q696" s="377" t="n">
        <f aca="false">+[1]data1cf!P696</f>
        <v>42585.216652045</v>
      </c>
      <c r="R696" s="377" t="n">
        <f aca="false">+[1]data1cf!Q696</f>
        <v>33549.0424523162</v>
      </c>
      <c r="S696" s="377" t="n">
        <f aca="false">+[1]data1cf!R696</f>
        <v>24121.690276754</v>
      </c>
      <c r="T696" s="377" t="n">
        <f aca="false">+[1]data1cf!S696</f>
        <v>23951.2962471496</v>
      </c>
      <c r="U696" s="377" t="n">
        <f aca="false">+[1]data1cf!T696</f>
        <v>23755.9525472207</v>
      </c>
      <c r="V696" s="377" t="n">
        <f aca="false">+[1]data1cf!U696</f>
        <v>43455.083315988</v>
      </c>
      <c r="W696" s="377" t="n">
        <f aca="false">+[1]data1cf!V696</f>
        <v>0</v>
      </c>
      <c r="X696" s="377" t="n">
        <f aca="false">+[1]data1cf!W696</f>
        <v>0</v>
      </c>
      <c r="Y696" s="377" t="n">
        <f aca="false">+[1]data1cf!X696</f>
        <v>0</v>
      </c>
      <c r="Z696" s="377" t="n">
        <f aca="false">+[1]data1cf!Y696</f>
        <v>0</v>
      </c>
      <c r="AA696" s="377" t="n">
        <f aca="false">+[1]data1cf!Z696</f>
        <v>0</v>
      </c>
      <c r="AB696" s="377" t="n">
        <f aca="false">+[1]data1cf!AA696</f>
        <v>0</v>
      </c>
      <c r="AC696" s="377" t="n">
        <f aca="false">+[1]data1cf!AB696</f>
        <v>0</v>
      </c>
      <c r="AD696" s="377" t="n">
        <f aca="false">+[1]data1cf!AC696</f>
        <v>0</v>
      </c>
      <c r="AE696" s="377" t="n">
        <f aca="false">+[1]data1cf!AD696</f>
        <v>0</v>
      </c>
      <c r="AF696" s="377" t="n">
        <f aca="false">+[1]data1cf!AE696</f>
        <v>0</v>
      </c>
      <c r="AG696" s="377"/>
      <c r="AH696" s="378" t="n">
        <f aca="false">XNPV(0.1,B696:AF696,$B$1:$AF$1)</f>
        <v>75220.8193618576</v>
      </c>
      <c r="AI696" s="378" t="n">
        <f aca="false">SUMPRODUCT(B696:AA696,$B$1010:$AA$1010)</f>
        <v>155288.269513081</v>
      </c>
      <c r="AJ696" s="379" t="n">
        <f aca="false">SUMPRODUCT(B696:AF696,$B$1012:$AF$1012)</f>
        <v>154880.105663576</v>
      </c>
      <c r="AK696" s="380" t="n">
        <f aca="false">XIRR(B696:AF696,$B$1:$AF$1)</f>
        <v>0.162595219144997</v>
      </c>
      <c r="AL696" s="381" t="n">
        <f aca="false">1-EXP(-(1/0.25)*(AI696/ABS($AI$1010)))</f>
        <v>0.979041072392746</v>
      </c>
    </row>
    <row r="697" customFormat="false" ht="12.75" hidden="false" customHeight="false" outlineLevel="0" collapsed="false">
      <c r="A697" s="371"/>
      <c r="B697" s="377" t="n">
        <f aca="false">+[1]data1cf!A697</f>
        <v>-196700.22758832</v>
      </c>
      <c r="C697" s="377" t="n">
        <f aca="false">+[1]data1cf!B697</f>
        <v>9562.26987486491</v>
      </c>
      <c r="D697" s="377" t="n">
        <f aca="false">+[1]data1cf!C697</f>
        <v>48794.640960357</v>
      </c>
      <c r="E697" s="377" t="n">
        <f aca="false">+[1]data1cf!D697</f>
        <v>49198.9000519712</v>
      </c>
      <c r="F697" s="377" t="n">
        <f aca="false">+[1]data1cf!E697</f>
        <v>29753.6654403342</v>
      </c>
      <c r="G697" s="377" t="n">
        <f aca="false">+[1]data1cf!F697</f>
        <v>29406.4720702908</v>
      </c>
      <c r="H697" s="377" t="n">
        <f aca="false">+[1]data1cf!G697</f>
        <v>28352.4101197839</v>
      </c>
      <c r="I697" s="377" t="n">
        <f aca="false">+[1]data1cf!H697</f>
        <v>27677.5634635341</v>
      </c>
      <c r="J697" s="377" t="n">
        <f aca="false">+[1]data1cf!I697</f>
        <v>28439.4272699609</v>
      </c>
      <c r="K697" s="377" t="n">
        <f aca="false">+[1]data1cf!J697</f>
        <v>28814.6296846202</v>
      </c>
      <c r="L697" s="377" t="n">
        <f aca="false">+[1]data1cf!K697</f>
        <v>29268.3967914889</v>
      </c>
      <c r="M697" s="377" t="n">
        <f aca="false">+[1]data1cf!L697</f>
        <v>29840.350494982</v>
      </c>
      <c r="N697" s="377" t="n">
        <f aca="false">+[1]data1cf!M697</f>
        <v>30454.7408283567</v>
      </c>
      <c r="O697" s="377" t="n">
        <f aca="false">+[1]data1cf!N697</f>
        <v>30784.5461273449</v>
      </c>
      <c r="P697" s="377" t="n">
        <f aca="false">+[1]data1cf!O697</f>
        <v>40100.9699045952</v>
      </c>
      <c r="Q697" s="377" t="n">
        <f aca="false">+[1]data1cf!P697</f>
        <v>49161.6050803036</v>
      </c>
      <c r="R697" s="377" t="n">
        <f aca="false">+[1]data1cf!Q697</f>
        <v>37847.0623087527</v>
      </c>
      <c r="S697" s="377" t="n">
        <f aca="false">+[1]data1cf!R697</f>
        <v>26087.5373794291</v>
      </c>
      <c r="T697" s="377" t="n">
        <f aca="false">+[1]data1cf!S697</f>
        <v>25813.8452533261</v>
      </c>
      <c r="U697" s="377" t="n">
        <f aca="false">+[1]data1cf!T697</f>
        <v>25515.0921802533</v>
      </c>
      <c r="V697" s="377" t="n">
        <f aca="false">+[1]data1cf!U697</f>
        <v>49913.4358540878</v>
      </c>
      <c r="W697" s="377" t="n">
        <f aca="false">+[1]data1cf!V697</f>
        <v>0</v>
      </c>
      <c r="X697" s="377" t="n">
        <f aca="false">+[1]data1cf!W697</f>
        <v>0</v>
      </c>
      <c r="Y697" s="377" t="n">
        <f aca="false">+[1]data1cf!X697</f>
        <v>0</v>
      </c>
      <c r="Z697" s="377" t="n">
        <f aca="false">+[1]data1cf!Y697</f>
        <v>0</v>
      </c>
      <c r="AA697" s="377" t="n">
        <f aca="false">+[1]data1cf!Z697</f>
        <v>0</v>
      </c>
      <c r="AB697" s="377" t="n">
        <f aca="false">+[1]data1cf!AA697</f>
        <v>0</v>
      </c>
      <c r="AC697" s="377" t="n">
        <f aca="false">+[1]data1cf!AB697</f>
        <v>0</v>
      </c>
      <c r="AD697" s="377" t="n">
        <f aca="false">+[1]data1cf!AC697</f>
        <v>0</v>
      </c>
      <c r="AE697" s="377" t="n">
        <f aca="false">+[1]data1cf!AD697</f>
        <v>0</v>
      </c>
      <c r="AF697" s="377" t="n">
        <f aca="false">+[1]data1cf!AE697</f>
        <v>0</v>
      </c>
      <c r="AG697" s="377"/>
      <c r="AH697" s="378" t="n">
        <f aca="false">XNPV(0.1,B697:AF697,$B$1:$AF$1)</f>
        <v>75734.0018646952</v>
      </c>
      <c r="AI697" s="378" t="n">
        <f aca="false">SUMPRODUCT(B697:AA697,$B$1010:$AA$1010)</f>
        <v>168292.832793191</v>
      </c>
      <c r="AJ697" s="379" t="n">
        <f aca="false">SUMPRODUCT(B697:AF697,$B$1012:$AF$1012)</f>
        <v>167823.267737458</v>
      </c>
      <c r="AK697" s="380" t="n">
        <f aca="false">XIRR(B697:AF697,$B$1:$AF$1)</f>
        <v>0.151744385363206</v>
      </c>
      <c r="AL697" s="381" t="n">
        <f aca="false">1-EXP(-(1/0.25)*(AI697/ABS($AI$1010)))</f>
        <v>0.984836736548078</v>
      </c>
    </row>
    <row r="698" customFormat="false" ht="12.75" hidden="false" customHeight="false" outlineLevel="0" collapsed="false">
      <c r="A698" s="371"/>
      <c r="B698" s="377" t="n">
        <f aca="false">+[1]data1cf!A698</f>
        <v>-172477.032624538</v>
      </c>
      <c r="C698" s="377" t="n">
        <f aca="false">+[1]data1cf!B698</f>
        <v>10079.880925067</v>
      </c>
      <c r="D698" s="377" t="n">
        <f aca="false">+[1]data1cf!C698</f>
        <v>46547.3301543697</v>
      </c>
      <c r="E698" s="377" t="n">
        <f aca="false">+[1]data1cf!D698</f>
        <v>45506.6952082094</v>
      </c>
      <c r="F698" s="377" t="n">
        <f aca="false">+[1]data1cf!E698</f>
        <v>25848.3393203917</v>
      </c>
      <c r="G698" s="377" t="n">
        <f aca="false">+[1]data1cf!F698</f>
        <v>25776.9043860332</v>
      </c>
      <c r="H698" s="377" t="n">
        <f aca="false">+[1]data1cf!G698</f>
        <v>25067.5795882613</v>
      </c>
      <c r="I698" s="377" t="n">
        <f aca="false">+[1]data1cf!H698</f>
        <v>24682.2160357295</v>
      </c>
      <c r="J698" s="377" t="n">
        <f aca="false">+[1]data1cf!I698</f>
        <v>25557.4955609907</v>
      </c>
      <c r="K698" s="377" t="n">
        <f aca="false">+[1]data1cf!J698</f>
        <v>26083.0178443269</v>
      </c>
      <c r="L698" s="377" t="n">
        <f aca="false">+[1]data1cf!K698</f>
        <v>26679.45906312</v>
      </c>
      <c r="M698" s="377" t="n">
        <f aca="false">+[1]data1cf!L698</f>
        <v>27377.3988395981</v>
      </c>
      <c r="N698" s="377" t="n">
        <f aca="false">+[1]data1cf!M698</f>
        <v>28113.0820589309</v>
      </c>
      <c r="O698" s="377" t="n">
        <f aca="false">+[1]data1cf!N698</f>
        <v>28590.4833957136</v>
      </c>
      <c r="P698" s="377" t="n">
        <f aca="false">+[1]data1cf!O698</f>
        <v>36948.2046099458</v>
      </c>
      <c r="Q698" s="377" t="n">
        <f aca="false">+[1]data1cf!P698</f>
        <v>45006.0497161439</v>
      </c>
      <c r="R698" s="377" t="n">
        <f aca="false">+[1]data1cf!Q698</f>
        <v>35131.1857049722</v>
      </c>
      <c r="S698" s="377" t="n">
        <f aca="false">+[1]data1cf!R698</f>
        <v>24845.3378710277</v>
      </c>
      <c r="T698" s="377" t="n">
        <f aca="false">+[1]data1cf!S698</f>
        <v>24636.9187992302</v>
      </c>
      <c r="U698" s="377" t="n">
        <f aca="false">+[1]data1cf!T698</f>
        <v>24403.5090950841</v>
      </c>
      <c r="V698" s="377" t="n">
        <f aca="false">+[1]data1cf!U698</f>
        <v>45832.4662115385</v>
      </c>
      <c r="W698" s="377" t="n">
        <f aca="false">+[1]data1cf!V698</f>
        <v>0</v>
      </c>
      <c r="X698" s="377" t="n">
        <f aca="false">+[1]data1cf!W698</f>
        <v>0</v>
      </c>
      <c r="Y698" s="377" t="n">
        <f aca="false">+[1]data1cf!X698</f>
        <v>0</v>
      </c>
      <c r="Z698" s="377" t="n">
        <f aca="false">+[1]data1cf!Y698</f>
        <v>0</v>
      </c>
      <c r="AA698" s="377" t="n">
        <f aca="false">+[1]data1cf!Z698</f>
        <v>0</v>
      </c>
      <c r="AB698" s="377" t="n">
        <f aca="false">+[1]data1cf!AA698</f>
        <v>0</v>
      </c>
      <c r="AC698" s="377" t="n">
        <f aca="false">+[1]data1cf!AB698</f>
        <v>0</v>
      </c>
      <c r="AD698" s="377" t="n">
        <f aca="false">+[1]data1cf!AC698</f>
        <v>0</v>
      </c>
      <c r="AE698" s="377" t="n">
        <f aca="false">+[1]data1cf!AD698</f>
        <v>0</v>
      </c>
      <c r="AF698" s="377" t="n">
        <f aca="false">+[1]data1cf!AE698</f>
        <v>0</v>
      </c>
      <c r="AG698" s="377"/>
      <c r="AH698" s="378" t="n">
        <f aca="false">XNPV(0.1,B698:AF698,$B$1:$AF$1)</f>
        <v>78088.4383974504</v>
      </c>
      <c r="AI698" s="378" t="n">
        <f aca="false">SUMPRODUCT(B698:AA698,$B$1010:$AA$1010)</f>
        <v>162982.591480592</v>
      </c>
      <c r="AJ698" s="379" t="n">
        <f aca="false">SUMPRODUCT(B698:AF698,$B$1012:$AF$1012)</f>
        <v>162550.988371046</v>
      </c>
      <c r="AK698" s="380" t="n">
        <f aca="false">XIRR(B698:AF698,$B$1:$AF$1)</f>
        <v>0.160644449337336</v>
      </c>
      <c r="AL698" s="381" t="n">
        <f aca="false">1-EXP(-(1/0.25)*(AI698/ABS($AI$1010)))</f>
        <v>0.982694060394718</v>
      </c>
    </row>
    <row r="699" customFormat="false" ht="12.75" hidden="false" customHeight="false" outlineLevel="0" collapsed="false">
      <c r="A699" s="371"/>
      <c r="B699" s="377" t="n">
        <f aca="false">+[1]data1cf!A699</f>
        <v>-155853.475567191</v>
      </c>
      <c r="C699" s="377" t="n">
        <f aca="false">+[1]data1cf!B699</f>
        <v>9564.29731181442</v>
      </c>
      <c r="D699" s="377" t="n">
        <f aca="false">+[1]data1cf!C699</f>
        <v>39099.0375445649</v>
      </c>
      <c r="E699" s="377" t="n">
        <f aca="false">+[1]data1cf!D699</f>
        <v>40915.7910083432</v>
      </c>
      <c r="F699" s="377" t="n">
        <f aca="false">+[1]data1cf!E699</f>
        <v>23168.2464722153</v>
      </c>
      <c r="G699" s="377" t="n">
        <f aca="false">+[1]data1cf!F699</f>
        <v>23286.0551985924</v>
      </c>
      <c r="H699" s="377" t="n">
        <f aca="false">+[1]data1cf!G699</f>
        <v>22813.3118153217</v>
      </c>
      <c r="I699" s="377" t="n">
        <f aca="false">+[1]data1cf!H699</f>
        <v>22626.6106976585</v>
      </c>
      <c r="J699" s="377" t="n">
        <f aca="false">+[1]data1cf!I699</f>
        <v>23579.7235837152</v>
      </c>
      <c r="K699" s="377" t="n">
        <f aca="false">+[1]data1cf!J699</f>
        <v>24208.4052941022</v>
      </c>
      <c r="L699" s="377" t="n">
        <f aca="false">+[1]data1cf!K699</f>
        <v>24902.7589164296</v>
      </c>
      <c r="M699" s="377" t="n">
        <f aca="false">+[1]data1cf!L699</f>
        <v>25687.158661373</v>
      </c>
      <c r="N699" s="377" t="n">
        <f aca="false">+[1]data1cf!M699</f>
        <v>26506.0810741067</v>
      </c>
      <c r="O699" s="377" t="n">
        <f aca="false">+[1]data1cf!N699</f>
        <v>27084.7725651972</v>
      </c>
      <c r="P699" s="377" t="n">
        <f aca="false">+[1]data1cf!O699</f>
        <v>34784.568729444</v>
      </c>
      <c r="Q699" s="377" t="n">
        <f aca="false">+[1]data1cf!P699</f>
        <v>42154.233025391</v>
      </c>
      <c r="R699" s="377" t="n">
        <f aca="false">+[1]data1cf!Q699</f>
        <v>33267.3717138302</v>
      </c>
      <c r="S699" s="377" t="n">
        <f aca="false">+[1]data1cf!R699</f>
        <v>23992.8584835896</v>
      </c>
      <c r="T699" s="377" t="n">
        <f aca="false">+[1]data1cf!S699</f>
        <v>23829.234094912</v>
      </c>
      <c r="U699" s="377" t="n">
        <f aca="false">+[1]data1cf!T699</f>
        <v>23640.6673284253</v>
      </c>
      <c r="V699" s="377" t="n">
        <f aca="false">+[1]data1cf!U699</f>
        <v>43031.8351715932</v>
      </c>
      <c r="W699" s="377" t="n">
        <f aca="false">+[1]data1cf!V699</f>
        <v>0</v>
      </c>
      <c r="X699" s="377" t="n">
        <f aca="false">+[1]data1cf!W699</f>
        <v>0</v>
      </c>
      <c r="Y699" s="377" t="n">
        <f aca="false">+[1]data1cf!X699</f>
        <v>0</v>
      </c>
      <c r="Z699" s="377" t="n">
        <f aca="false">+[1]data1cf!Y699</f>
        <v>0</v>
      </c>
      <c r="AA699" s="377" t="n">
        <f aca="false">+[1]data1cf!Z699</f>
        <v>0</v>
      </c>
      <c r="AB699" s="377" t="n">
        <f aca="false">+[1]data1cf!AA699</f>
        <v>0</v>
      </c>
      <c r="AC699" s="377" t="n">
        <f aca="false">+[1]data1cf!AB699</f>
        <v>0</v>
      </c>
      <c r="AD699" s="377" t="n">
        <f aca="false">+[1]data1cf!AC699</f>
        <v>0</v>
      </c>
      <c r="AE699" s="377" t="n">
        <f aca="false">+[1]data1cf!AD699</f>
        <v>0</v>
      </c>
      <c r="AF699" s="377" t="n">
        <f aca="false">+[1]data1cf!AE699</f>
        <v>0</v>
      </c>
      <c r="AG699" s="377"/>
      <c r="AH699" s="378" t="n">
        <f aca="false">XNPV(0.1,B699:AF699,$B$1:$AF$1)</f>
        <v>72487.7166731172</v>
      </c>
      <c r="AI699" s="378" t="n">
        <f aca="false">SUMPRODUCT(B699:AA699,$B$1010:$AA$1010)</f>
        <v>151444.191363548</v>
      </c>
      <c r="AJ699" s="379" t="n">
        <f aca="false">SUMPRODUCT(B699:AF699,$B$1012:$AF$1012)</f>
        <v>151041.154295337</v>
      </c>
      <c r="AK699" s="380" t="n">
        <f aca="false">XIRR(B699:AF699,$B$1:$AF$1)</f>
        <v>0.160708941270483</v>
      </c>
      <c r="AL699" s="381" t="n">
        <f aca="false">1-EXP(-(1/0.25)*(AI699/ABS($AI$1010)))</f>
        <v>0.976936635127961</v>
      </c>
    </row>
    <row r="700" customFormat="false" ht="12.75" hidden="false" customHeight="false" outlineLevel="0" collapsed="false">
      <c r="A700" s="371"/>
      <c r="B700" s="377" t="n">
        <f aca="false">+[1]data1cf!A700</f>
        <v>-185632.895059762</v>
      </c>
      <c r="C700" s="377" t="n">
        <f aca="false">+[1]data1cf!B700</f>
        <v>7290.01571498092</v>
      </c>
      <c r="D700" s="377" t="n">
        <f aca="false">+[1]data1cf!C700</f>
        <v>47164.7602911022</v>
      </c>
      <c r="E700" s="377" t="n">
        <f aca="false">+[1]data1cf!D700</f>
        <v>45585.4015064608</v>
      </c>
      <c r="F700" s="377" t="n">
        <f aca="false">+[1]data1cf!E700</f>
        <v>27969.3614760351</v>
      </c>
      <c r="G700" s="377" t="n">
        <f aca="false">+[1]data1cf!F700</f>
        <v>27748.1593433092</v>
      </c>
      <c r="H700" s="377" t="n">
        <f aca="false">+[1]data1cf!G700</f>
        <v>26851.6043075583</v>
      </c>
      <c r="I700" s="377" t="n">
        <f aca="false">+[1]data1cf!H700</f>
        <v>26309.0195504936</v>
      </c>
      <c r="J700" s="377" t="n">
        <f aca="false">+[1]data1cf!I700</f>
        <v>27122.7018505659</v>
      </c>
      <c r="K700" s="377" t="n">
        <f aca="false">+[1]data1cf!J700</f>
        <v>27566.5838912939</v>
      </c>
      <c r="L700" s="377" t="n">
        <f aca="false">+[1]data1cf!K700</f>
        <v>28085.537355381</v>
      </c>
      <c r="M700" s="377" t="n">
        <f aca="false">+[1]data1cf!L700</f>
        <v>28715.0528200612</v>
      </c>
      <c r="N700" s="377" t="n">
        <f aca="false">+[1]data1cf!M700</f>
        <v>29384.8606449871</v>
      </c>
      <c r="O700" s="377" t="n">
        <f aca="false">+[1]data1cf!N700</f>
        <v>29782.1010792912</v>
      </c>
      <c r="P700" s="377" t="n">
        <f aca="false">+[1]data1cf!O700</f>
        <v>38660.5033619878</v>
      </c>
      <c r="Q700" s="377" t="n">
        <f aca="false">+[1]data1cf!P700</f>
        <v>47262.973907795</v>
      </c>
      <c r="R700" s="377" t="n">
        <f aca="false">+[1]data1cf!Q700</f>
        <v>36606.2057856759</v>
      </c>
      <c r="S700" s="377" t="n">
        <f aca="false">+[1]data1cf!R700</f>
        <v>25519.9890008256</v>
      </c>
      <c r="T700" s="377" t="n">
        <f aca="false">+[1]data1cf!S700</f>
        <v>25276.1194723706</v>
      </c>
      <c r="U700" s="377" t="n">
        <f aca="false">+[1]data1cf!T700</f>
        <v>25007.2211229843</v>
      </c>
      <c r="V700" s="377" t="n">
        <f aca="false">+[1]data1cf!U700</f>
        <v>48048.8821426313</v>
      </c>
      <c r="W700" s="377" t="n">
        <f aca="false">+[1]data1cf!V700</f>
        <v>0</v>
      </c>
      <c r="X700" s="377" t="n">
        <f aca="false">+[1]data1cf!W700</f>
        <v>0</v>
      </c>
      <c r="Y700" s="377" t="n">
        <f aca="false">+[1]data1cf!X700</f>
        <v>0</v>
      </c>
      <c r="Z700" s="377" t="n">
        <f aca="false">+[1]data1cf!Y700</f>
        <v>0</v>
      </c>
      <c r="AA700" s="377" t="n">
        <f aca="false">+[1]data1cf!Z700</f>
        <v>0</v>
      </c>
      <c r="AB700" s="377" t="n">
        <f aca="false">+[1]data1cf!AA700</f>
        <v>0</v>
      </c>
      <c r="AC700" s="377" t="n">
        <f aca="false">+[1]data1cf!AB700</f>
        <v>0</v>
      </c>
      <c r="AD700" s="377" t="n">
        <f aca="false">+[1]data1cf!AC700</f>
        <v>0</v>
      </c>
      <c r="AE700" s="377" t="n">
        <f aca="false">+[1]data1cf!AD700</f>
        <v>0</v>
      </c>
      <c r="AF700" s="377" t="n">
        <f aca="false">+[1]data1cf!AE700</f>
        <v>0</v>
      </c>
      <c r="AG700" s="377"/>
      <c r="AH700" s="378" t="n">
        <f aca="false">XNPV(0.1,B700:AF700,$B$1:$AF$1)</f>
        <v>72583.6561519945</v>
      </c>
      <c r="AI700" s="378" t="n">
        <f aca="false">SUMPRODUCT(B700:AA700,$B$1010:$AA$1010)</f>
        <v>161300.683057929</v>
      </c>
      <c r="AJ700" s="379" t="n">
        <f aca="false">SUMPRODUCT(B700:AF700,$B$1012:$AF$1012)</f>
        <v>160849.724510921</v>
      </c>
      <c r="AK700" s="380" t="n">
        <f aca="false">XIRR(B700:AF700,$B$1:$AF$1)</f>
        <v>0.151809716323789</v>
      </c>
      <c r="AL700" s="381" t="n">
        <f aca="false">1-EXP(-(1/0.25)*(AI700/ABS($AI$1010)))</f>
        <v>0.981954196168587</v>
      </c>
    </row>
    <row r="701" customFormat="false" ht="12.75" hidden="false" customHeight="false" outlineLevel="0" collapsed="false">
      <c r="A701" s="371"/>
      <c r="B701" s="377" t="n">
        <f aca="false">+[1]data1cf!A701</f>
        <v>-192883.681797633</v>
      </c>
      <c r="C701" s="377" t="n">
        <f aca="false">+[1]data1cf!B701</f>
        <v>5836.1877325895</v>
      </c>
      <c r="D701" s="377" t="n">
        <f aca="false">+[1]data1cf!C701</f>
        <v>47616.2285287145</v>
      </c>
      <c r="E701" s="377" t="n">
        <f aca="false">+[1]data1cf!D701</f>
        <v>47556.2598141598</v>
      </c>
      <c r="F701" s="377" t="n">
        <f aca="false">+[1]data1cf!E701</f>
        <v>29138.3520604678</v>
      </c>
      <c r="G701" s="377" t="n">
        <f aca="false">+[1]data1cf!F701</f>
        <v>28834.6064973108</v>
      </c>
      <c r="H701" s="377" t="n">
        <f aca="false">+[1]data1cf!G701</f>
        <v>27834.8604671909</v>
      </c>
      <c r="I701" s="377" t="n">
        <f aca="false">+[1]data1cf!H701</f>
        <v>27205.6240420692</v>
      </c>
      <c r="J701" s="377" t="n">
        <f aca="false">+[1]data1cf!I701</f>
        <v>27985.3573444468</v>
      </c>
      <c r="K701" s="377" t="n">
        <f aca="false">+[1]data1cf!J701</f>
        <v>28384.243780265</v>
      </c>
      <c r="L701" s="377" t="n">
        <f aca="false">+[1]data1cf!K701</f>
        <v>28860.4902620515</v>
      </c>
      <c r="M701" s="377" t="n">
        <f aca="false">+[1]data1cf!L701</f>
        <v>29452.2940149399</v>
      </c>
      <c r="N701" s="377" t="n">
        <f aca="false">+[1]data1cf!M701</f>
        <v>30085.794950943</v>
      </c>
      <c r="O701" s="377" t="n">
        <f aca="false">+[1]data1cf!N701</f>
        <v>30438.8551111338</v>
      </c>
      <c r="P701" s="377" t="n">
        <f aca="false">+[1]data1cf!O701</f>
        <v>39604.2281191986</v>
      </c>
      <c r="Q701" s="377" t="n">
        <f aca="false">+[1]data1cf!P701</f>
        <v>48506.8662088721</v>
      </c>
      <c r="R701" s="377" t="n">
        <f aca="false">+[1]data1cf!Q701</f>
        <v>37419.155608762</v>
      </c>
      <c r="S701" s="377" t="n">
        <f aca="false">+[1]data1cf!R701</f>
        <v>25891.8195431951</v>
      </c>
      <c r="T701" s="377" t="n">
        <f aca="false">+[1]data1cf!S701</f>
        <v>25628.4116756729</v>
      </c>
      <c r="U701" s="377" t="n">
        <f aca="false">+[1]data1cf!T701</f>
        <v>25339.9539397757</v>
      </c>
      <c r="V701" s="377" t="n">
        <f aca="false">+[1]data1cf!U701</f>
        <v>49270.4485217194</v>
      </c>
      <c r="W701" s="377" t="n">
        <f aca="false">+[1]data1cf!V701</f>
        <v>0</v>
      </c>
      <c r="X701" s="377" t="n">
        <f aca="false">+[1]data1cf!W701</f>
        <v>0</v>
      </c>
      <c r="Y701" s="377" t="n">
        <f aca="false">+[1]data1cf!X701</f>
        <v>0</v>
      </c>
      <c r="Z701" s="377" t="n">
        <f aca="false">+[1]data1cf!Y701</f>
        <v>0</v>
      </c>
      <c r="AA701" s="377" t="n">
        <f aca="false">+[1]data1cf!Z701</f>
        <v>0</v>
      </c>
      <c r="AB701" s="377" t="n">
        <f aca="false">+[1]data1cf!AA701</f>
        <v>0</v>
      </c>
      <c r="AC701" s="377" t="n">
        <f aca="false">+[1]data1cf!AB701</f>
        <v>0</v>
      </c>
      <c r="AD701" s="377" t="n">
        <f aca="false">+[1]data1cf!AC701</f>
        <v>0</v>
      </c>
      <c r="AE701" s="377" t="n">
        <f aca="false">+[1]data1cf!AD701</f>
        <v>0</v>
      </c>
      <c r="AF701" s="377" t="n">
        <f aca="false">+[1]data1cf!AE701</f>
        <v>0</v>
      </c>
      <c r="AG701" s="377"/>
      <c r="AH701" s="378" t="n">
        <f aca="false">XNPV(0.1,B701:AF701,$B$1:$AF$1)</f>
        <v>71165.5199091917</v>
      </c>
      <c r="AI701" s="378" t="n">
        <f aca="false">SUMPRODUCT(B701:AA701,$B$1010:$AA$1010)</f>
        <v>162194.806318056</v>
      </c>
      <c r="AJ701" s="379" t="n">
        <f aca="false">SUMPRODUCT(B701:AF701,$B$1012:$AF$1012)</f>
        <v>161732.397794529</v>
      </c>
      <c r="AK701" s="380" t="n">
        <f aca="false">XIRR(B701:AF701,$B$1:$AF$1)</f>
        <v>0.148801466962893</v>
      </c>
      <c r="AL701" s="381" t="n">
        <f aca="false">1-EXP(-(1/0.25)*(AI701/ABS($AI$1010)))</f>
        <v>0.982351371453168</v>
      </c>
    </row>
    <row r="702" customFormat="false" ht="12.75" hidden="false" customHeight="false" outlineLevel="0" collapsed="false">
      <c r="A702" s="371"/>
      <c r="B702" s="377" t="n">
        <f aca="false">+[1]data1cf!A702</f>
        <v>-172342.414715692</v>
      </c>
      <c r="C702" s="377" t="n">
        <f aca="false">+[1]data1cf!B702</f>
        <v>6198.54486335473</v>
      </c>
      <c r="D702" s="377" t="n">
        <f aca="false">+[1]data1cf!C702</f>
        <v>44219.5352513692</v>
      </c>
      <c r="E702" s="377" t="n">
        <f aca="false">+[1]data1cf!D702</f>
        <v>41609.6501119232</v>
      </c>
      <c r="F702" s="377" t="n">
        <f aca="false">+[1]data1cf!E702</f>
        <v>25826.6358730796</v>
      </c>
      <c r="G702" s="377" t="n">
        <f aca="false">+[1]data1cf!F702</f>
        <v>25756.7334377994</v>
      </c>
      <c r="H702" s="377" t="n">
        <f aca="false">+[1]data1cf!G702</f>
        <v>25049.324481215</v>
      </c>
      <c r="I702" s="377" t="n">
        <f aca="false">+[1]data1cf!H702</f>
        <v>24665.5697011894</v>
      </c>
      <c r="J702" s="377" t="n">
        <f aca="false">+[1]data1cf!I702</f>
        <v>25541.4795226158</v>
      </c>
      <c r="K702" s="377" t="n">
        <f aca="false">+[1]data1cf!J702</f>
        <v>26067.8371931258</v>
      </c>
      <c r="L702" s="377" t="n">
        <f aca="false">+[1]data1cf!K702</f>
        <v>26665.0713085877</v>
      </c>
      <c r="M702" s="377" t="n">
        <f aca="false">+[1]data1cf!L702</f>
        <v>27363.7112396786</v>
      </c>
      <c r="N702" s="377" t="n">
        <f aca="false">+[1]data1cf!M702</f>
        <v>28100.0685317211</v>
      </c>
      <c r="O702" s="377" t="n">
        <f aca="false">+[1]data1cf!N702</f>
        <v>28578.290118268</v>
      </c>
      <c r="P702" s="377" t="n">
        <f aca="false">+[1]data1cf!O702</f>
        <v>36930.6834418389</v>
      </c>
      <c r="Q702" s="377" t="n">
        <f aca="false">+[1]data1cf!P702</f>
        <v>44982.955645603</v>
      </c>
      <c r="R702" s="377" t="n">
        <f aca="false">+[1]data1cf!Q702</f>
        <v>35116.0925007261</v>
      </c>
      <c r="S702" s="377" t="n">
        <f aca="false">+[1]data1cf!R702</f>
        <v>24838.4344753179</v>
      </c>
      <c r="T702" s="377" t="n">
        <f aca="false">+[1]data1cf!S702</f>
        <v>24630.3781517908</v>
      </c>
      <c r="U702" s="377" t="n">
        <f aca="false">+[1]data1cf!T702</f>
        <v>24397.3315866813</v>
      </c>
      <c r="V702" s="377" t="n">
        <f aca="false">+[1]data1cf!U702</f>
        <v>45809.7866434564</v>
      </c>
      <c r="W702" s="377" t="n">
        <f aca="false">+[1]data1cf!V702</f>
        <v>0</v>
      </c>
      <c r="X702" s="377" t="n">
        <f aca="false">+[1]data1cf!W702</f>
        <v>0</v>
      </c>
      <c r="Y702" s="377" t="n">
        <f aca="false">+[1]data1cf!X702</f>
        <v>0</v>
      </c>
      <c r="Z702" s="377" t="n">
        <f aca="false">+[1]data1cf!Y702</f>
        <v>0</v>
      </c>
      <c r="AA702" s="377" t="n">
        <f aca="false">+[1]data1cf!Z702</f>
        <v>0</v>
      </c>
      <c r="AB702" s="377" t="n">
        <f aca="false">+[1]data1cf!AA702</f>
        <v>0</v>
      </c>
      <c r="AC702" s="377" t="n">
        <f aca="false">+[1]data1cf!AB702</f>
        <v>0</v>
      </c>
      <c r="AD702" s="377" t="n">
        <f aca="false">+[1]data1cf!AC702</f>
        <v>0</v>
      </c>
      <c r="AE702" s="377" t="n">
        <f aca="false">+[1]data1cf!AD702</f>
        <v>0</v>
      </c>
      <c r="AF702" s="377" t="n">
        <f aca="false">+[1]data1cf!AE702</f>
        <v>0</v>
      </c>
      <c r="AG702" s="377"/>
      <c r="AH702" s="378" t="n">
        <f aca="false">XNPV(0.1,B702:AF702,$B$1:$AF$1)</f>
        <v>69745.7133680642</v>
      </c>
      <c r="AI702" s="378" t="n">
        <f aca="false">SUMPRODUCT(B702:AA702,$B$1010:$AA$1010)</f>
        <v>153879.321164983</v>
      </c>
      <c r="AJ702" s="379" t="n">
        <f aca="false">SUMPRODUCT(B702:AF702,$B$1012:$AF$1012)</f>
        <v>153450.600423219</v>
      </c>
      <c r="AK702" s="380" t="n">
        <f aca="false">XIRR(B702:AF702,$B$1:$AF$1)</f>
        <v>0.152813627728102</v>
      </c>
      <c r="AL702" s="381" t="n">
        <f aca="false">1-EXP(-(1/0.25)*(AI702/ABS($AI$1010)))</f>
        <v>0.978293016836388</v>
      </c>
    </row>
    <row r="703" customFormat="false" ht="12.75" hidden="false" customHeight="false" outlineLevel="0" collapsed="false">
      <c r="A703" s="371"/>
      <c r="B703" s="377" t="n">
        <f aca="false">+[1]data1cf!A703</f>
        <v>-183326.460100602</v>
      </c>
      <c r="C703" s="377" t="n">
        <f aca="false">+[1]data1cf!B703</f>
        <v>9186.88823717163</v>
      </c>
      <c r="D703" s="377" t="n">
        <f aca="false">+[1]data1cf!C703</f>
        <v>49266.3202948856</v>
      </c>
      <c r="E703" s="377" t="n">
        <f aca="false">+[1]data1cf!D703</f>
        <v>48236.7692042923</v>
      </c>
      <c r="F703" s="377" t="n">
        <f aca="false">+[1]data1cf!E703</f>
        <v>27597.512068745</v>
      </c>
      <c r="G703" s="377" t="n">
        <f aca="false">+[1]data1cf!F703</f>
        <v>27402.5665424371</v>
      </c>
      <c r="H703" s="377" t="n">
        <f aca="false">+[1]data1cf!G703</f>
        <v>26538.8359884266</v>
      </c>
      <c r="I703" s="377" t="n">
        <f aca="false">+[1]data1cf!H703</f>
        <v>26023.8146453335</v>
      </c>
      <c r="J703" s="377" t="n">
        <f aca="false">+[1]data1cf!I703</f>
        <v>26848.2959328735</v>
      </c>
      <c r="K703" s="377" t="n">
        <f aca="false">+[1]data1cf!J703</f>
        <v>27306.4908254233</v>
      </c>
      <c r="L703" s="377" t="n">
        <f aca="false">+[1]data1cf!K703</f>
        <v>27839.0291432015</v>
      </c>
      <c r="M703" s="377" t="n">
        <f aca="false">+[1]data1cf!L703</f>
        <v>28480.540493789</v>
      </c>
      <c r="N703" s="377" t="n">
        <f aca="false">+[1]data1cf!M703</f>
        <v>29161.8973382763</v>
      </c>
      <c r="O703" s="377" t="n">
        <f aca="false">+[1]data1cf!N703</f>
        <v>29573.1912722079</v>
      </c>
      <c r="P703" s="377" t="n">
        <f aca="false">+[1]data1cf!O703</f>
        <v>38360.3097622385</v>
      </c>
      <c r="Q703" s="377" t="n">
        <f aca="false">+[1]data1cf!P703</f>
        <v>46867.2986807676</v>
      </c>
      <c r="R703" s="377" t="n">
        <f aca="false">+[1]data1cf!Q703</f>
        <v>36347.6109655834</v>
      </c>
      <c r="S703" s="377" t="n">
        <f aca="false">+[1]data1cf!R703</f>
        <v>25401.7117720491</v>
      </c>
      <c r="T703" s="377" t="n">
        <f aca="false">+[1]data1cf!S703</f>
        <v>25164.0572806513</v>
      </c>
      <c r="U703" s="377" t="n">
        <f aca="false">+[1]data1cf!T703</f>
        <v>24901.3806633968</v>
      </c>
      <c r="V703" s="377" t="n">
        <f aca="false">+[1]data1cf!U703</f>
        <v>47660.3086672944</v>
      </c>
      <c r="W703" s="377" t="n">
        <f aca="false">+[1]data1cf!V703</f>
        <v>0</v>
      </c>
      <c r="X703" s="377" t="n">
        <f aca="false">+[1]data1cf!W703</f>
        <v>0</v>
      </c>
      <c r="Y703" s="377" t="n">
        <f aca="false">+[1]data1cf!X703</f>
        <v>0</v>
      </c>
      <c r="Z703" s="377" t="n">
        <f aca="false">+[1]data1cf!Y703</f>
        <v>0</v>
      </c>
      <c r="AA703" s="377" t="n">
        <f aca="false">+[1]data1cf!Z703</f>
        <v>0</v>
      </c>
      <c r="AB703" s="377" t="n">
        <f aca="false">+[1]data1cf!AA703</f>
        <v>0</v>
      </c>
      <c r="AC703" s="377" t="n">
        <f aca="false">+[1]data1cf!AB703</f>
        <v>0</v>
      </c>
      <c r="AD703" s="377" t="n">
        <f aca="false">+[1]data1cf!AC703</f>
        <v>0</v>
      </c>
      <c r="AE703" s="377" t="n">
        <f aca="false">+[1]data1cf!AD703</f>
        <v>0</v>
      </c>
      <c r="AF703" s="377" t="n">
        <f aca="false">+[1]data1cf!AE703</f>
        <v>0</v>
      </c>
      <c r="AG703" s="377"/>
      <c r="AH703" s="378" t="n">
        <f aca="false">XNPV(0.1,B703:AF703,$B$1:$AF$1)</f>
        <v>78656.1835650684</v>
      </c>
      <c r="AI703" s="378" t="n">
        <f aca="false">SUMPRODUCT(B703:AA703,$B$1010:$AA$1010)</f>
        <v>167190.945513818</v>
      </c>
      <c r="AJ703" s="379" t="n">
        <f aca="false">SUMPRODUCT(B703:AF703,$B$1012:$AF$1012)</f>
        <v>166741.55691748</v>
      </c>
      <c r="AK703" s="380" t="n">
        <f aca="false">XIRR(B703:AF703,$B$1:$AF$1)</f>
        <v>0.157758697465225</v>
      </c>
      <c r="AL703" s="381" t="n">
        <f aca="false">1-EXP(-(1/0.25)*(AI703/ABS($AI$1010)))</f>
        <v>0.984415106746578</v>
      </c>
    </row>
    <row r="704" customFormat="false" ht="12.75" hidden="false" customHeight="false" outlineLevel="0" collapsed="false">
      <c r="A704" s="371"/>
      <c r="B704" s="377" t="n">
        <f aca="false">+[1]data1cf!A704</f>
        <v>-181166.133306977</v>
      </c>
      <c r="C704" s="377" t="n">
        <f aca="false">+[1]data1cf!B704</f>
        <v>9613.53934021498</v>
      </c>
      <c r="D704" s="377" t="n">
        <f aca="false">+[1]data1cf!C704</f>
        <v>46845.0457259119</v>
      </c>
      <c r="E704" s="377" t="n">
        <f aca="false">+[1]data1cf!D704</f>
        <v>46698.2059788446</v>
      </c>
      <c r="F704" s="377" t="n">
        <f aca="false">+[1]data1cf!E704</f>
        <v>27249.2185976578</v>
      </c>
      <c r="G704" s="377" t="n">
        <f aca="false">+[1]data1cf!F704</f>
        <v>27078.8663728559</v>
      </c>
      <c r="H704" s="377" t="n">
        <f aca="false">+[1]data1cf!G704</f>
        <v>26245.8809335556</v>
      </c>
      <c r="I704" s="377" t="n">
        <f aca="false">+[1]data1cf!H704</f>
        <v>25756.6769158071</v>
      </c>
      <c r="J704" s="377" t="n">
        <f aca="false">+[1]data1cf!I704</f>
        <v>26591.2730959771</v>
      </c>
      <c r="K704" s="377" t="n">
        <f aca="false">+[1]data1cf!J704</f>
        <v>27062.8741490439</v>
      </c>
      <c r="L704" s="377" t="n">
        <f aca="false">+[1]data1cf!K704</f>
        <v>27608.1367464724</v>
      </c>
      <c r="M704" s="377" t="n">
        <f aca="false">+[1]data1cf!L704</f>
        <v>28260.8840669436</v>
      </c>
      <c r="N704" s="377" t="n">
        <f aca="false">+[1]data1cf!M704</f>
        <v>28953.0583230809</v>
      </c>
      <c r="O704" s="377" t="n">
        <f aca="false">+[1]data1cf!N704</f>
        <v>29377.515494792</v>
      </c>
      <c r="P704" s="377" t="n">
        <f aca="false">+[1]data1cf!O704</f>
        <v>38079.1328427519</v>
      </c>
      <c r="Q704" s="377" t="n">
        <f aca="false">+[1]data1cf!P704</f>
        <v>46496.6887092502</v>
      </c>
      <c r="R704" s="377" t="n">
        <f aca="false">+[1]data1cf!Q704</f>
        <v>36105.397624028</v>
      </c>
      <c r="S704" s="377" t="n">
        <f aca="false">+[1]data1cf!R704</f>
        <v>25290.9271755069</v>
      </c>
      <c r="T704" s="377" t="n">
        <f aca="false">+[1]data1cf!S704</f>
        <v>25059.0940106653</v>
      </c>
      <c r="U704" s="377" t="n">
        <f aca="false">+[1]data1cf!T704</f>
        <v>24802.2449909217</v>
      </c>
      <c r="V704" s="377" t="n">
        <f aca="false">+[1]data1cf!U704</f>
        <v>47296.3505653202</v>
      </c>
      <c r="W704" s="377" t="n">
        <f aca="false">+[1]data1cf!V704</f>
        <v>0</v>
      </c>
      <c r="X704" s="377" t="n">
        <f aca="false">+[1]data1cf!W704</f>
        <v>0</v>
      </c>
      <c r="Y704" s="377" t="n">
        <f aca="false">+[1]data1cf!X704</f>
        <v>0</v>
      </c>
      <c r="Z704" s="377" t="n">
        <f aca="false">+[1]data1cf!Y704</f>
        <v>0</v>
      </c>
      <c r="AA704" s="377" t="n">
        <f aca="false">+[1]data1cf!Z704</f>
        <v>0</v>
      </c>
      <c r="AB704" s="377" t="n">
        <f aca="false">+[1]data1cf!AA704</f>
        <v>0</v>
      </c>
      <c r="AC704" s="377" t="n">
        <f aca="false">+[1]data1cf!AB704</f>
        <v>0</v>
      </c>
      <c r="AD704" s="377" t="n">
        <f aca="false">+[1]data1cf!AC704</f>
        <v>0</v>
      </c>
      <c r="AE704" s="377" t="n">
        <f aca="false">+[1]data1cf!AD704</f>
        <v>0</v>
      </c>
      <c r="AF704" s="377" t="n">
        <f aca="false">+[1]data1cf!AE704</f>
        <v>0</v>
      </c>
      <c r="AG704" s="377"/>
      <c r="AH704" s="378" t="n">
        <f aca="false">XNPV(0.1,B704:AF704,$B$1:$AF$1)</f>
        <v>76468.8163792382</v>
      </c>
      <c r="AI704" s="378" t="n">
        <f aca="false">SUMPRODUCT(B704:AA704,$B$1010:$AA$1010)</f>
        <v>164050.119924716</v>
      </c>
      <c r="AJ704" s="379" t="n">
        <f aca="false">SUMPRODUCT(B704:AF704,$B$1012:$AF$1012)</f>
        <v>163605.128373347</v>
      </c>
      <c r="AK704" s="380" t="n">
        <f aca="false">XIRR(B704:AF704,$B$1:$AF$1)</f>
        <v>0.156470395839461</v>
      </c>
      <c r="AL704" s="381" t="n">
        <f aca="false">1-EXP(-(1/0.25)*(AI704/ABS($AI$1010)))</f>
        <v>0.983147845051783</v>
      </c>
    </row>
    <row r="705" customFormat="false" ht="12.75" hidden="false" customHeight="false" outlineLevel="0" collapsed="false">
      <c r="A705" s="371"/>
      <c r="B705" s="377" t="n">
        <f aca="false">+[1]data1cf!A705</f>
        <v>-188807.772745816</v>
      </c>
      <c r="C705" s="377" t="n">
        <f aca="false">+[1]data1cf!B705</f>
        <v>9379.09579561224</v>
      </c>
      <c r="D705" s="377" t="n">
        <f aca="false">+[1]data1cf!C705</f>
        <v>46180.3932268473</v>
      </c>
      <c r="E705" s="377" t="n">
        <f aca="false">+[1]data1cf!D705</f>
        <v>47309.1264589266</v>
      </c>
      <c r="F705" s="377" t="n">
        <f aca="false">+[1]data1cf!E705</f>
        <v>28481.2234650712</v>
      </c>
      <c r="G705" s="377" t="n">
        <f aca="false">+[1]data1cf!F705</f>
        <v>28223.8783171277</v>
      </c>
      <c r="H705" s="377" t="n">
        <f aca="false">+[1]data1cf!G705</f>
        <v>27282.1393865432</v>
      </c>
      <c r="I705" s="377" t="n">
        <f aca="false">+[1]data1cf!H705</f>
        <v>26701.6127540217</v>
      </c>
      <c r="J705" s="377" t="n">
        <f aca="false">+[1]data1cf!I705</f>
        <v>27500.4299202621</v>
      </c>
      <c r="K705" s="377" t="n">
        <f aca="false">+[1]data1cf!J705</f>
        <v>27924.6098862825</v>
      </c>
      <c r="L705" s="377" t="n">
        <f aca="false">+[1]data1cf!K705</f>
        <v>28424.8633871729</v>
      </c>
      <c r="M705" s="377" t="n">
        <f aca="false">+[1]data1cf!L705</f>
        <v>29037.8661510112</v>
      </c>
      <c r="N705" s="377" t="n">
        <f aca="false">+[1]data1cf!M705</f>
        <v>29691.7764001762</v>
      </c>
      <c r="O705" s="377" t="n">
        <f aca="false">+[1]data1cf!N705</f>
        <v>30069.671765936</v>
      </c>
      <c r="P705" s="377" t="n">
        <f aca="false">+[1]data1cf!O705</f>
        <v>39073.7289582939</v>
      </c>
      <c r="Q705" s="377" t="n">
        <f aca="false">+[1]data1cf!P705</f>
        <v>47807.632860446</v>
      </c>
      <c r="R705" s="377" t="n">
        <f aca="false">+[1]data1cf!Q705</f>
        <v>36962.1693999023</v>
      </c>
      <c r="S705" s="377" t="n">
        <f aca="false">+[1]data1cf!R705</f>
        <v>25682.8011941283</v>
      </c>
      <c r="T705" s="377" t="n">
        <f aca="false">+[1]data1cf!S705</f>
        <v>25430.3764786335</v>
      </c>
      <c r="U705" s="377" t="n">
        <f aca="false">+[1]data1cf!T705</f>
        <v>25152.913726234</v>
      </c>
      <c r="V705" s="377" t="n">
        <f aca="false">+[1]data1cf!U705</f>
        <v>48583.765318652</v>
      </c>
      <c r="W705" s="377" t="n">
        <f aca="false">+[1]data1cf!V705</f>
        <v>0</v>
      </c>
      <c r="X705" s="377" t="n">
        <f aca="false">+[1]data1cf!W705</f>
        <v>0</v>
      </c>
      <c r="Y705" s="377" t="n">
        <f aca="false">+[1]data1cf!X705</f>
        <v>0</v>
      </c>
      <c r="Z705" s="377" t="n">
        <f aca="false">+[1]data1cf!Y705</f>
        <v>0</v>
      </c>
      <c r="AA705" s="377" t="n">
        <f aca="false">+[1]data1cf!Z705</f>
        <v>0</v>
      </c>
      <c r="AB705" s="377" t="n">
        <f aca="false">+[1]data1cf!AA705</f>
        <v>0</v>
      </c>
      <c r="AC705" s="377" t="n">
        <f aca="false">+[1]data1cf!AB705</f>
        <v>0</v>
      </c>
      <c r="AD705" s="377" t="n">
        <f aca="false">+[1]data1cf!AC705</f>
        <v>0</v>
      </c>
      <c r="AE705" s="377" t="n">
        <f aca="false">+[1]data1cf!AD705</f>
        <v>0</v>
      </c>
      <c r="AF705" s="377" t="n">
        <f aca="false">+[1]data1cf!AE705</f>
        <v>0</v>
      </c>
      <c r="AG705" s="377"/>
      <c r="AH705" s="378" t="n">
        <f aca="false">XNPV(0.1,B705:AF705,$B$1:$AF$1)</f>
        <v>74110.4579418098</v>
      </c>
      <c r="AI705" s="378" t="n">
        <f aca="false">SUMPRODUCT(B705:AA705,$B$1010:$AA$1010)</f>
        <v>163949.861668503</v>
      </c>
      <c r="AJ705" s="379" t="n">
        <f aca="false">SUMPRODUCT(B705:AF705,$B$1012:$AF$1012)</f>
        <v>163493.489225324</v>
      </c>
      <c r="AK705" s="380" t="n">
        <f aca="false">XIRR(B705:AF705,$B$1:$AF$1)</f>
        <v>0.152352712914849</v>
      </c>
      <c r="AL705" s="381" t="n">
        <f aca="false">1-EXP(-(1/0.25)*(AI705/ABS($AI$1010)))</f>
        <v>0.983105738483251</v>
      </c>
    </row>
    <row r="706" customFormat="false" ht="12.75" hidden="false" customHeight="false" outlineLevel="0" collapsed="false">
      <c r="A706" s="371"/>
      <c r="B706" s="377" t="n">
        <f aca="false">+[1]data1cf!A706</f>
        <v>-182266.74670343</v>
      </c>
      <c r="C706" s="377" t="n">
        <f aca="false">+[1]data1cf!B706</f>
        <v>13633.6068167418</v>
      </c>
      <c r="D706" s="377" t="n">
        <f aca="false">+[1]data1cf!C706</f>
        <v>44593.0394489475</v>
      </c>
      <c r="E706" s="377" t="n">
        <f aca="false">+[1]data1cf!D706</f>
        <v>47149.0173260716</v>
      </c>
      <c r="F706" s="377" t="n">
        <f aca="false">+[1]data1cf!E706</f>
        <v>27426.6623350158</v>
      </c>
      <c r="G706" s="377" t="n">
        <f aca="false">+[1]data1cf!F706</f>
        <v>27243.7806553277</v>
      </c>
      <c r="H706" s="377" t="n">
        <f aca="false">+[1]data1cf!G706</f>
        <v>26395.1316204892</v>
      </c>
      <c r="I706" s="377" t="n">
        <f aca="false">+[1]data1cf!H706</f>
        <v>25892.7745491293</v>
      </c>
      <c r="J706" s="377" t="n">
        <f aca="false">+[1]data1cf!I706</f>
        <v>26722.2175337896</v>
      </c>
      <c r="K706" s="377" t="n">
        <f aca="false">+[1]data1cf!J706</f>
        <v>27186.988601734</v>
      </c>
      <c r="L706" s="377" t="n">
        <f aca="false">+[1]data1cf!K706</f>
        <v>27725.7686092671</v>
      </c>
      <c r="M706" s="377" t="n">
        <f aca="false">+[1]data1cf!L706</f>
        <v>28372.7915833048</v>
      </c>
      <c r="N706" s="377" t="n">
        <f aca="false">+[1]data1cf!M706</f>
        <v>29059.4547342649</v>
      </c>
      <c r="O706" s="377" t="n">
        <f aca="false">+[1]data1cf!N706</f>
        <v>29477.2056817679</v>
      </c>
      <c r="P706" s="377" t="n">
        <f aca="false">+[1]data1cf!O706</f>
        <v>38222.3829682763</v>
      </c>
      <c r="Q706" s="377" t="n">
        <f aca="false">+[1]data1cf!P706</f>
        <v>46685.501948393</v>
      </c>
      <c r="R706" s="377" t="n">
        <f aca="false">+[1]data1cf!Q706</f>
        <v>36228.7971251138</v>
      </c>
      <c r="S706" s="377" t="n">
        <f aca="false">+[1]data1cf!R706</f>
        <v>25347.3681785232</v>
      </c>
      <c r="T706" s="377" t="n">
        <f aca="false">+[1]data1cf!S706</f>
        <v>25112.5692447932</v>
      </c>
      <c r="U706" s="377" t="n">
        <f aca="false">+[1]data1cf!T706</f>
        <v>24852.7512613223</v>
      </c>
      <c r="V706" s="377" t="n">
        <f aca="false">+[1]data1cf!U706</f>
        <v>47481.7749020281</v>
      </c>
      <c r="W706" s="377" t="n">
        <f aca="false">+[1]data1cf!V706</f>
        <v>0</v>
      </c>
      <c r="X706" s="377" t="n">
        <f aca="false">+[1]data1cf!W706</f>
        <v>0</v>
      </c>
      <c r="Y706" s="377" t="n">
        <f aca="false">+[1]data1cf!X706</f>
        <v>0</v>
      </c>
      <c r="Z706" s="377" t="n">
        <f aca="false">+[1]data1cf!Y706</f>
        <v>0</v>
      </c>
      <c r="AA706" s="377" t="n">
        <f aca="false">+[1]data1cf!Z706</f>
        <v>0</v>
      </c>
      <c r="AB706" s="377" t="n">
        <f aca="false">+[1]data1cf!AA706</f>
        <v>0</v>
      </c>
      <c r="AC706" s="377" t="n">
        <f aca="false">+[1]data1cf!AB706</f>
        <v>0</v>
      </c>
      <c r="AD706" s="377" t="n">
        <f aca="false">+[1]data1cf!AC706</f>
        <v>0</v>
      </c>
      <c r="AE706" s="377" t="n">
        <f aca="false">+[1]data1cf!AD706</f>
        <v>0</v>
      </c>
      <c r="AF706" s="377" t="n">
        <f aca="false">+[1]data1cf!AE706</f>
        <v>0</v>
      </c>
      <c r="AG706" s="377"/>
      <c r="AH706" s="378" t="n">
        <f aca="false">XNPV(0.1,B706:AF706,$B$1:$AF$1)</f>
        <v>78305.3891036878</v>
      </c>
      <c r="AI706" s="378" t="n">
        <f aca="false">SUMPRODUCT(B706:AA706,$B$1010:$AA$1010)</f>
        <v>166253.836197811</v>
      </c>
      <c r="AJ706" s="379" t="n">
        <f aca="false">SUMPRODUCT(B706:AF706,$B$1012:$AF$1012)</f>
        <v>165807.070219364</v>
      </c>
      <c r="AK706" s="380" t="n">
        <f aca="false">XIRR(B706:AF706,$B$1:$AF$1)</f>
        <v>0.157976386953507</v>
      </c>
      <c r="AL706" s="381" t="n">
        <f aca="false">1-EXP(-(1/0.25)*(AI706/ABS($AI$1010)))</f>
        <v>0.984047315690046</v>
      </c>
    </row>
    <row r="707" customFormat="false" ht="12.75" hidden="false" customHeight="false" outlineLevel="0" collapsed="false">
      <c r="A707" s="371"/>
      <c r="B707" s="377" t="n">
        <f aca="false">+[1]data1cf!A707</f>
        <v>-183549.126443345</v>
      </c>
      <c r="C707" s="377" t="n">
        <f aca="false">+[1]data1cf!B707</f>
        <v>9609.45114310406</v>
      </c>
      <c r="D707" s="377" t="n">
        <f aca="false">+[1]data1cf!C707</f>
        <v>46253.2239302769</v>
      </c>
      <c r="E707" s="377" t="n">
        <f aca="false">+[1]data1cf!D707</f>
        <v>47288.0038819682</v>
      </c>
      <c r="F707" s="377" t="n">
        <f aca="false">+[1]data1cf!E707</f>
        <v>27633.4109122149</v>
      </c>
      <c r="G707" s="377" t="n">
        <f aca="false">+[1]data1cf!F707</f>
        <v>27435.9305376988</v>
      </c>
      <c r="H707" s="377" t="n">
        <f aca="false">+[1]data1cf!G707</f>
        <v>26569.0310639349</v>
      </c>
      <c r="I707" s="377" t="n">
        <f aca="false">+[1]data1cf!H707</f>
        <v>26051.3487116693</v>
      </c>
      <c r="J707" s="377" t="n">
        <f aca="false">+[1]data1cf!I707</f>
        <v>26874.7874503893</v>
      </c>
      <c r="K707" s="377" t="n">
        <f aca="false">+[1]data1cf!J707</f>
        <v>27331.6005609138</v>
      </c>
      <c r="L707" s="377" t="n">
        <f aca="false">+[1]data1cf!K707</f>
        <v>27862.8273785882</v>
      </c>
      <c r="M707" s="377" t="n">
        <f aca="false">+[1]data1cf!L707</f>
        <v>28503.1806301658</v>
      </c>
      <c r="N707" s="377" t="n">
        <f aca="false">+[1]data1cf!M707</f>
        <v>29183.4225167228</v>
      </c>
      <c r="O707" s="377" t="n">
        <f aca="false">+[1]data1cf!N707</f>
        <v>29593.3597068399</v>
      </c>
      <c r="P707" s="377" t="n">
        <f aca="false">+[1]data1cf!O707</f>
        <v>38389.2908573724</v>
      </c>
      <c r="Q707" s="377" t="n">
        <f aca="false">+[1]data1cf!P707</f>
        <v>46905.4977010203</v>
      </c>
      <c r="R707" s="377" t="n">
        <f aca="false">+[1]data1cf!Q707</f>
        <v>36372.5760584051</v>
      </c>
      <c r="S707" s="377" t="n">
        <f aca="false">+[1]data1cf!R707</f>
        <v>25413.130415292</v>
      </c>
      <c r="T707" s="377" t="n">
        <f aca="false">+[1]data1cf!S707</f>
        <v>25174.8759158315</v>
      </c>
      <c r="U707" s="377" t="n">
        <f aca="false">+[1]data1cf!T707</f>
        <v>24911.5986441628</v>
      </c>
      <c r="V707" s="377" t="n">
        <f aca="false">+[1]data1cf!U707</f>
        <v>47697.822074857</v>
      </c>
      <c r="W707" s="377" t="n">
        <f aca="false">+[1]data1cf!V707</f>
        <v>0</v>
      </c>
      <c r="X707" s="377" t="n">
        <f aca="false">+[1]data1cf!W707</f>
        <v>0</v>
      </c>
      <c r="Y707" s="377" t="n">
        <f aca="false">+[1]data1cf!X707</f>
        <v>0</v>
      </c>
      <c r="Z707" s="377" t="n">
        <f aca="false">+[1]data1cf!Y707</f>
        <v>0</v>
      </c>
      <c r="AA707" s="377" t="n">
        <f aca="false">+[1]data1cf!Z707</f>
        <v>0</v>
      </c>
      <c r="AB707" s="377" t="n">
        <f aca="false">+[1]data1cf!AA707</f>
        <v>0</v>
      </c>
      <c r="AC707" s="377" t="n">
        <f aca="false">+[1]data1cf!AB707</f>
        <v>0</v>
      </c>
      <c r="AD707" s="377" t="n">
        <f aca="false">+[1]data1cf!AC707</f>
        <v>0</v>
      </c>
      <c r="AE707" s="377" t="n">
        <f aca="false">+[1]data1cf!AD707</f>
        <v>0</v>
      </c>
      <c r="AF707" s="377" t="n">
        <f aca="false">+[1]data1cf!AE707</f>
        <v>0</v>
      </c>
      <c r="AG707" s="377"/>
      <c r="AH707" s="378" t="n">
        <f aca="false">XNPV(0.1,B707:AF707,$B$1:$AF$1)</f>
        <v>75778.3060667756</v>
      </c>
      <c r="AI707" s="378" t="n">
        <f aca="false">SUMPRODUCT(B707:AA707,$B$1010:$AA$1010)</f>
        <v>164078.346224172</v>
      </c>
      <c r="AJ707" s="379" t="n">
        <f aca="false">SUMPRODUCT(B707:AF707,$B$1012:$AF$1012)</f>
        <v>163629.746549389</v>
      </c>
      <c r="AK707" s="380" t="n">
        <f aca="false">XIRR(B707:AF707,$B$1:$AF$1)</f>
        <v>0.155176067689656</v>
      </c>
      <c r="AL707" s="381" t="n">
        <f aca="false">1-EXP(-(1/0.25)*(AI707/ABS($AI$1010)))</f>
        <v>0.983159680619646</v>
      </c>
    </row>
    <row r="708" customFormat="false" ht="12.75" hidden="false" customHeight="false" outlineLevel="0" collapsed="false">
      <c r="A708" s="371"/>
      <c r="B708" s="377" t="n">
        <f aca="false">+[1]data1cf!A708</f>
        <v>-198343.886686519</v>
      </c>
      <c r="C708" s="377" t="n">
        <f aca="false">+[1]data1cf!B708</f>
        <v>9719.06820675463</v>
      </c>
      <c r="D708" s="377" t="n">
        <f aca="false">+[1]data1cf!C708</f>
        <v>45530.4817482925</v>
      </c>
      <c r="E708" s="377" t="n">
        <f aca="false">+[1]data1cf!D708</f>
        <v>49984.1011525528</v>
      </c>
      <c r="F708" s="377" t="n">
        <f aca="false">+[1]data1cf!E708</f>
        <v>30018.6604097457</v>
      </c>
      <c r="G708" s="377" t="n">
        <f aca="false">+[1]data1cf!F708</f>
        <v>29652.7555170317</v>
      </c>
      <c r="H708" s="377" t="n">
        <f aca="false">+[1]data1cf!G708</f>
        <v>28575.301509514</v>
      </c>
      <c r="I708" s="377" t="n">
        <f aca="false">+[1]data1cf!H708</f>
        <v>27880.812046528</v>
      </c>
      <c r="J708" s="377" t="n">
        <f aca="false">+[1]data1cf!I708</f>
        <v>28634.9800564914</v>
      </c>
      <c r="K708" s="377" t="n">
        <f aca="false">+[1]data1cf!J708</f>
        <v>28999.9825524298</v>
      </c>
      <c r="L708" s="377" t="n">
        <f aca="false">+[1]data1cf!K708</f>
        <v>29444.0685415725</v>
      </c>
      <c r="M708" s="377" t="n">
        <f aca="false">+[1]data1cf!L708</f>
        <v>30007.4734902289</v>
      </c>
      <c r="N708" s="377" t="n">
        <f aca="false">+[1]data1cf!M708</f>
        <v>30613.6335238497</v>
      </c>
      <c r="O708" s="377" t="n">
        <f aca="false">+[1]data1cf!N708</f>
        <v>30933.4237290097</v>
      </c>
      <c r="P708" s="377" t="n">
        <f aca="false">+[1]data1cf!O708</f>
        <v>40314.9000392774</v>
      </c>
      <c r="Q708" s="377" t="n">
        <f aca="false">+[1]data1cf!P708</f>
        <v>49443.5792952073</v>
      </c>
      <c r="R708" s="377" t="n">
        <f aca="false">+[1]data1cf!Q708</f>
        <v>38031.3474658538</v>
      </c>
      <c r="S708" s="377" t="n">
        <f aca="false">+[1]data1cf!R708</f>
        <v>26171.8265298411</v>
      </c>
      <c r="T708" s="377" t="n">
        <f aca="false">+[1]data1cf!S708</f>
        <v>25893.7053162567</v>
      </c>
      <c r="U708" s="377" t="n">
        <f aca="false">+[1]data1cf!T708</f>
        <v>25590.5183845206</v>
      </c>
      <c r="V708" s="377" t="n">
        <f aca="false">+[1]data1cf!U708</f>
        <v>50190.3490726977</v>
      </c>
      <c r="W708" s="377" t="n">
        <f aca="false">+[1]data1cf!V708</f>
        <v>0</v>
      </c>
      <c r="X708" s="377" t="n">
        <f aca="false">+[1]data1cf!W708</f>
        <v>0</v>
      </c>
      <c r="Y708" s="377" t="n">
        <f aca="false">+[1]data1cf!X708</f>
        <v>0</v>
      </c>
      <c r="Z708" s="377" t="n">
        <f aca="false">+[1]data1cf!Y708</f>
        <v>0</v>
      </c>
      <c r="AA708" s="377" t="n">
        <f aca="false">+[1]data1cf!Z708</f>
        <v>0</v>
      </c>
      <c r="AB708" s="377" t="n">
        <f aca="false">+[1]data1cf!AA708</f>
        <v>0</v>
      </c>
      <c r="AC708" s="377" t="n">
        <f aca="false">+[1]data1cf!AB708</f>
        <v>0</v>
      </c>
      <c r="AD708" s="377" t="n">
        <f aca="false">+[1]data1cf!AC708</f>
        <v>0</v>
      </c>
      <c r="AE708" s="377" t="n">
        <f aca="false">+[1]data1cf!AD708</f>
        <v>0</v>
      </c>
      <c r="AF708" s="377" t="n">
        <f aca="false">+[1]data1cf!AE708</f>
        <v>0</v>
      </c>
      <c r="AG708" s="377"/>
      <c r="AH708" s="378" t="n">
        <f aca="false">XNPV(0.1,B708:AF708,$B$1:$AF$1)</f>
        <v>73327.3737641757</v>
      </c>
      <c r="AI708" s="378" t="n">
        <f aca="false">SUMPRODUCT(B708:AA708,$B$1010:$AA$1010)</f>
        <v>166215.807402153</v>
      </c>
      <c r="AJ708" s="379" t="n">
        <f aca="false">SUMPRODUCT(B708:AF708,$B$1012:$AF$1012)</f>
        <v>165744.358962298</v>
      </c>
      <c r="AK708" s="380" t="n">
        <f aca="false">XIRR(B708:AF708,$B$1:$AF$1)</f>
        <v>0.149394981925059</v>
      </c>
      <c r="AL708" s="381" t="n">
        <f aca="false">1-EXP(-(1/0.25)*(AI708/ABS($AI$1010)))</f>
        <v>0.984032208483638</v>
      </c>
    </row>
    <row r="709" customFormat="false" ht="12.75" hidden="false" customHeight="false" outlineLevel="0" collapsed="false">
      <c r="A709" s="371"/>
      <c r="B709" s="377" t="n">
        <f aca="false">+[1]data1cf!A709</f>
        <v>-155436.977598004</v>
      </c>
      <c r="C709" s="377" t="n">
        <f aca="false">+[1]data1cf!B709</f>
        <v>8034.60271882647</v>
      </c>
      <c r="D709" s="377" t="n">
        <f aca="false">+[1]data1cf!C709</f>
        <v>41891.6792051375</v>
      </c>
      <c r="E709" s="377" t="n">
        <f aca="false">+[1]data1cf!D709</f>
        <v>44855.5323004825</v>
      </c>
      <c r="F709" s="377" t="n">
        <f aca="false">+[1]data1cf!E709</f>
        <v>23101.097592788</v>
      </c>
      <c r="G709" s="377" t="n">
        <f aca="false">+[1]data1cf!F709</f>
        <v>23223.6477592854</v>
      </c>
      <c r="H709" s="377" t="n">
        <f aca="false">+[1]data1cf!G709</f>
        <v>22756.8318485977</v>
      </c>
      <c r="I709" s="377" t="n">
        <f aca="false">+[1]data1cf!H709</f>
        <v>22575.1081554648</v>
      </c>
      <c r="J709" s="377" t="n">
        <f aca="false">+[1]data1cf!I709</f>
        <v>23530.1711317815</v>
      </c>
      <c r="K709" s="377" t="n">
        <f aca="false">+[1]data1cf!J709</f>
        <v>24161.437469016</v>
      </c>
      <c r="L709" s="377" t="n">
        <f aca="false">+[1]data1cf!K709</f>
        <v>24858.2442556745</v>
      </c>
      <c r="M709" s="377" t="n">
        <f aca="false">+[1]data1cf!L709</f>
        <v>25644.8102278074</v>
      </c>
      <c r="N709" s="377" t="n">
        <f aca="false">+[1]data1cf!M709</f>
        <v>26465.8181722288</v>
      </c>
      <c r="O709" s="377" t="n">
        <f aca="false">+[1]data1cf!N709</f>
        <v>27047.0474561289</v>
      </c>
      <c r="P709" s="377" t="n">
        <f aca="false">+[1]data1cf!O709</f>
        <v>34730.3595161463</v>
      </c>
      <c r="Q709" s="377" t="n">
        <f aca="false">+[1]data1cf!P709</f>
        <v>42082.7816593509</v>
      </c>
      <c r="R709" s="377" t="n">
        <f aca="false">+[1]data1cf!Q709</f>
        <v>33220.6744432295</v>
      </c>
      <c r="S709" s="377" t="n">
        <f aca="false">+[1]data1cf!R709</f>
        <v>23971.4998819127</v>
      </c>
      <c r="T709" s="377" t="n">
        <f aca="false">+[1]data1cf!S709</f>
        <v>23808.997809866</v>
      </c>
      <c r="U709" s="377" t="n">
        <f aca="false">+[1]data1cf!T709</f>
        <v>23621.5545690123</v>
      </c>
      <c r="V709" s="377" t="n">
        <f aca="false">+[1]data1cf!U709</f>
        <v>42961.6662458601</v>
      </c>
      <c r="W709" s="377" t="n">
        <f aca="false">+[1]data1cf!V709</f>
        <v>0</v>
      </c>
      <c r="X709" s="377" t="n">
        <f aca="false">+[1]data1cf!W709</f>
        <v>0</v>
      </c>
      <c r="Y709" s="377" t="n">
        <f aca="false">+[1]data1cf!X709</f>
        <v>0</v>
      </c>
      <c r="Z709" s="377" t="n">
        <f aca="false">+[1]data1cf!Y709</f>
        <v>0</v>
      </c>
      <c r="AA709" s="377" t="n">
        <f aca="false">+[1]data1cf!Z709</f>
        <v>0</v>
      </c>
      <c r="AB709" s="377" t="n">
        <f aca="false">+[1]data1cf!AA709</f>
        <v>0</v>
      </c>
      <c r="AC709" s="377" t="n">
        <f aca="false">+[1]data1cf!AB709</f>
        <v>0</v>
      </c>
      <c r="AD709" s="377" t="n">
        <f aca="false">+[1]data1cf!AC709</f>
        <v>0</v>
      </c>
      <c r="AE709" s="377" t="n">
        <f aca="false">+[1]data1cf!AD709</f>
        <v>0</v>
      </c>
      <c r="AF709" s="377" t="n">
        <f aca="false">+[1]data1cf!AE709</f>
        <v>0</v>
      </c>
      <c r="AG709" s="377"/>
      <c r="AH709" s="378" t="n">
        <f aca="false">XNPV(0.1,B709:AF709,$B$1:$AF$1)</f>
        <v>76475.6663032499</v>
      </c>
      <c r="AI709" s="378" t="n">
        <f aca="false">SUMPRODUCT(B709:AA709,$B$1010:$AA$1010)</f>
        <v>155849.052578151</v>
      </c>
      <c r="AJ709" s="379" t="n">
        <f aca="false">SUMPRODUCT(B709:AF709,$B$1012:$AF$1012)</f>
        <v>155444.584149416</v>
      </c>
      <c r="AK709" s="380" t="n">
        <f aca="false">XIRR(B709:AF709,$B$1:$AF$1)</f>
        <v>0.164808410058256</v>
      </c>
      <c r="AL709" s="381" t="n">
        <f aca="false">1-EXP(-(1/0.25)*(AI709/ABS($AI$1010)))</f>
        <v>0.979331587530532</v>
      </c>
    </row>
    <row r="710" customFormat="false" ht="12.75" hidden="false" customHeight="false" outlineLevel="0" collapsed="false">
      <c r="A710" s="371"/>
      <c r="B710" s="377" t="n">
        <f aca="false">+[1]data1cf!A710</f>
        <v>-185262.12816805</v>
      </c>
      <c r="C710" s="377" t="n">
        <f aca="false">+[1]data1cf!B710</f>
        <v>5505.9020863628</v>
      </c>
      <c r="D710" s="377" t="n">
        <f aca="false">+[1]data1cf!C710</f>
        <v>43577.7692509776</v>
      </c>
      <c r="E710" s="377" t="n">
        <f aca="false">+[1]data1cf!D710</f>
        <v>49837.3297201438</v>
      </c>
      <c r="F710" s="377" t="n">
        <f aca="false">+[1]data1cf!E710</f>
        <v>27909.5854791538</v>
      </c>
      <c r="G710" s="377" t="n">
        <f aca="false">+[1]data1cf!F710</f>
        <v>27692.6041809718</v>
      </c>
      <c r="H710" s="377" t="n">
        <f aca="false">+[1]data1cf!G710</f>
        <v>26801.3257869999</v>
      </c>
      <c r="I710" s="377" t="n">
        <f aca="false">+[1]data1cf!H710</f>
        <v>26263.1719380268</v>
      </c>
      <c r="J710" s="377" t="n">
        <f aca="false">+[1]data1cf!I710</f>
        <v>27078.5902103197</v>
      </c>
      <c r="K710" s="377" t="n">
        <f aca="false">+[1]data1cf!J710</f>
        <v>27524.7730883463</v>
      </c>
      <c r="L710" s="377" t="n">
        <f aca="false">+[1]data1cf!K710</f>
        <v>28045.9103616744</v>
      </c>
      <c r="M710" s="377" t="n">
        <f aca="false">+[1]data1cf!L710</f>
        <v>28677.3542038766</v>
      </c>
      <c r="N710" s="377" t="n">
        <f aca="false">+[1]data1cf!M710</f>
        <v>29349.0185711117</v>
      </c>
      <c r="O710" s="377" t="n">
        <f aca="false">+[1]data1cf!N710</f>
        <v>29748.5181510093</v>
      </c>
      <c r="P710" s="377" t="n">
        <f aca="false">+[1]data1cf!O710</f>
        <v>38612.2462683079</v>
      </c>
      <c r="Q710" s="377" t="n">
        <f aca="false">+[1]data1cf!P710</f>
        <v>47199.3678332036</v>
      </c>
      <c r="R710" s="377" t="n">
        <f aca="false">+[1]data1cf!Q710</f>
        <v>36564.6358305911</v>
      </c>
      <c r="S710" s="377" t="n">
        <f aca="false">+[1]data1cf!R710</f>
        <v>25500.9755531237</v>
      </c>
      <c r="T710" s="377" t="n">
        <f aca="false">+[1]data1cf!S710</f>
        <v>25258.1051120103</v>
      </c>
      <c r="U710" s="377" t="n">
        <f aca="false">+[1]data1cf!T710</f>
        <v>24990.2069262203</v>
      </c>
      <c r="V710" s="377" t="n">
        <f aca="false">+[1]data1cf!U710</f>
        <v>47986.4176976317</v>
      </c>
      <c r="W710" s="377" t="n">
        <f aca="false">+[1]data1cf!V710</f>
        <v>0</v>
      </c>
      <c r="X710" s="377" t="n">
        <f aca="false">+[1]data1cf!W710</f>
        <v>0</v>
      </c>
      <c r="Y710" s="377" t="n">
        <f aca="false">+[1]data1cf!X710</f>
        <v>0</v>
      </c>
      <c r="Z710" s="377" t="n">
        <f aca="false">+[1]data1cf!Y710</f>
        <v>0</v>
      </c>
      <c r="AA710" s="377" t="n">
        <f aca="false">+[1]data1cf!Z710</f>
        <v>0</v>
      </c>
      <c r="AB710" s="377" t="n">
        <f aca="false">+[1]data1cf!AA710</f>
        <v>0</v>
      </c>
      <c r="AC710" s="377" t="n">
        <f aca="false">+[1]data1cf!AB710</f>
        <v>0</v>
      </c>
      <c r="AD710" s="377" t="n">
        <f aca="false">+[1]data1cf!AC710</f>
        <v>0</v>
      </c>
      <c r="AE710" s="377" t="n">
        <f aca="false">+[1]data1cf!AD710</f>
        <v>0</v>
      </c>
      <c r="AF710" s="377" t="n">
        <f aca="false">+[1]data1cf!AE710</f>
        <v>0</v>
      </c>
      <c r="AG710" s="377"/>
      <c r="AH710" s="378" t="n">
        <f aca="false">XNPV(0.1,B710:AF710,$B$1:$AF$1)</f>
        <v>71291.4602845021</v>
      </c>
      <c r="AI710" s="378" t="n">
        <f aca="false">SUMPRODUCT(B710:AA710,$B$1010:$AA$1010)</f>
        <v>159989.403755576</v>
      </c>
      <c r="AJ710" s="379" t="n">
        <f aca="false">SUMPRODUCT(B710:AF710,$B$1012:$AF$1012)</f>
        <v>159538.590108247</v>
      </c>
      <c r="AK710" s="380" t="n">
        <f aca="false">XIRR(B710:AF710,$B$1:$AF$1)</f>
        <v>0.150609173737291</v>
      </c>
      <c r="AL710" s="381" t="n">
        <f aca="false">1-EXP(-(1/0.25)*(AI710/ABS($AI$1010)))</f>
        <v>0.981355494742008</v>
      </c>
    </row>
    <row r="711" customFormat="false" ht="12.75" hidden="false" customHeight="false" outlineLevel="0" collapsed="false">
      <c r="A711" s="371"/>
      <c r="B711" s="377" t="n">
        <f aca="false">+[1]data1cf!A711</f>
        <v>-188904.835671933</v>
      </c>
      <c r="C711" s="377" t="n">
        <f aca="false">+[1]data1cf!B711</f>
        <v>8520.44980403438</v>
      </c>
      <c r="D711" s="377" t="n">
        <f aca="false">+[1]data1cf!C711</f>
        <v>49583.7201357173</v>
      </c>
      <c r="E711" s="377" t="n">
        <f aca="false">+[1]data1cf!D711</f>
        <v>49661.8877864734</v>
      </c>
      <c r="F711" s="377" t="n">
        <f aca="false">+[1]data1cf!E711</f>
        <v>28496.872200971</v>
      </c>
      <c r="G711" s="377" t="n">
        <f aca="false">+[1]data1cf!F711</f>
        <v>28238.4220823289</v>
      </c>
      <c r="H711" s="377" t="n">
        <f aca="false">+[1]data1cf!G711</f>
        <v>27295.3017816636</v>
      </c>
      <c r="I711" s="377" t="n">
        <f aca="false">+[1]data1cf!H711</f>
        <v>26713.6151833673</v>
      </c>
      <c r="J711" s="377" t="n">
        <f aca="false">+[1]data1cf!I711</f>
        <v>27511.9778900885</v>
      </c>
      <c r="K711" s="377" t="n">
        <f aca="false">+[1]data1cf!J711</f>
        <v>27935.5555207716</v>
      </c>
      <c r="L711" s="377" t="n">
        <f aca="false">+[1]data1cf!K711</f>
        <v>28435.2373230564</v>
      </c>
      <c r="M711" s="377" t="n">
        <f aca="false">+[1]data1cf!L711</f>
        <v>29047.7352576634</v>
      </c>
      <c r="N711" s="377" t="n">
        <f aca="false">+[1]data1cf!M711</f>
        <v>29701.1594833106</v>
      </c>
      <c r="O711" s="377" t="n">
        <f aca="false">+[1]data1cf!N711</f>
        <v>30078.4634281891</v>
      </c>
      <c r="P711" s="377" t="n">
        <f aca="false">+[1]data1cf!O711</f>
        <v>39086.3621648266</v>
      </c>
      <c r="Q711" s="377" t="n">
        <f aca="false">+[1]data1cf!P711</f>
        <v>47824.2842709592</v>
      </c>
      <c r="R711" s="377" t="n">
        <f aca="false">+[1]data1cf!Q711</f>
        <v>36973.0519829195</v>
      </c>
      <c r="S711" s="377" t="n">
        <f aca="false">+[1]data1cf!R711</f>
        <v>25687.7787175015</v>
      </c>
      <c r="T711" s="377" t="n">
        <f aca="false">+[1]data1cf!S711</f>
        <v>25435.0924513049</v>
      </c>
      <c r="U711" s="377" t="n">
        <f aca="false">+[1]data1cf!T711</f>
        <v>25157.367866451</v>
      </c>
      <c r="V711" s="377" t="n">
        <f aca="false">+[1]data1cf!U711</f>
        <v>48600.117862381</v>
      </c>
      <c r="W711" s="377" t="n">
        <f aca="false">+[1]data1cf!V711</f>
        <v>0</v>
      </c>
      <c r="X711" s="377" t="n">
        <f aca="false">+[1]data1cf!W711</f>
        <v>0</v>
      </c>
      <c r="Y711" s="377" t="n">
        <f aca="false">+[1]data1cf!X711</f>
        <v>0</v>
      </c>
      <c r="Z711" s="377" t="n">
        <f aca="false">+[1]data1cf!Y711</f>
        <v>0</v>
      </c>
      <c r="AA711" s="377" t="n">
        <f aca="false">+[1]data1cf!Z711</f>
        <v>0</v>
      </c>
      <c r="AB711" s="377" t="n">
        <f aca="false">+[1]data1cf!AA711</f>
        <v>0</v>
      </c>
      <c r="AC711" s="377" t="n">
        <f aca="false">+[1]data1cf!AB711</f>
        <v>0</v>
      </c>
      <c r="AD711" s="377" t="n">
        <f aca="false">+[1]data1cf!AC711</f>
        <v>0</v>
      </c>
      <c r="AE711" s="377" t="n">
        <f aca="false">+[1]data1cf!AD711</f>
        <v>0</v>
      </c>
      <c r="AF711" s="377" t="n">
        <f aca="false">+[1]data1cf!AE711</f>
        <v>0</v>
      </c>
      <c r="AG711" s="377"/>
      <c r="AH711" s="378" t="n">
        <f aca="false">XNPV(0.1,B711:AF711,$B$1:$AF$1)</f>
        <v>77882.9044733018</v>
      </c>
      <c r="AI711" s="378" t="n">
        <f aca="false">SUMPRODUCT(B711:AA711,$B$1010:$AA$1010)</f>
        <v>168203.572138858</v>
      </c>
      <c r="AJ711" s="379" t="n">
        <f aca="false">SUMPRODUCT(B711:AF711,$B$1012:$AF$1012)</f>
        <v>167745.352980187</v>
      </c>
      <c r="AK711" s="380" t="n">
        <f aca="false">XIRR(B711:AF711,$B$1:$AF$1)</f>
        <v>0.155463508242168</v>
      </c>
      <c r="AL711" s="381" t="n">
        <f aca="false">1-EXP(-(1/0.25)*(AI711/ABS($AI$1010)))</f>
        <v>0.98480301033788</v>
      </c>
    </row>
    <row r="712" customFormat="false" ht="12.75" hidden="false" customHeight="false" outlineLevel="0" collapsed="false">
      <c r="A712" s="371"/>
      <c r="B712" s="377" t="n">
        <f aca="false">+[1]data1cf!A712</f>
        <v>-194852.278069529</v>
      </c>
      <c r="C712" s="377" t="n">
        <f aca="false">+[1]data1cf!B712</f>
        <v>9232.66797627325</v>
      </c>
      <c r="D712" s="377" t="n">
        <f aca="false">+[1]data1cf!C712</f>
        <v>52739.9878847491</v>
      </c>
      <c r="E712" s="377" t="n">
        <f aca="false">+[1]data1cf!D712</f>
        <v>49641.5175327182</v>
      </c>
      <c r="F712" s="377" t="n">
        <f aca="false">+[1]data1cf!E712</f>
        <v>29455.7342411319</v>
      </c>
      <c r="G712" s="377" t="n">
        <f aca="false">+[1]data1cf!F712</f>
        <v>29129.5780492679</v>
      </c>
      <c r="H712" s="377" t="n">
        <f aca="false">+[1]data1cf!G712</f>
        <v>28101.815554983</v>
      </c>
      <c r="I712" s="377" t="n">
        <f aca="false">+[1]data1cf!H712</f>
        <v>27449.0531102919</v>
      </c>
      <c r="J712" s="377" t="n">
        <f aca="false">+[1]data1cf!I712</f>
        <v>28219.5692238714</v>
      </c>
      <c r="K712" s="377" t="n">
        <f aca="false">+[1]data1cf!J712</f>
        <v>28606.2393053438</v>
      </c>
      <c r="L712" s="377" t="n">
        <f aca="false">+[1]data1cf!K712</f>
        <v>29070.8907962444</v>
      </c>
      <c r="M712" s="377" t="n">
        <f aca="false">+[1]data1cf!L712</f>
        <v>29652.4557794759</v>
      </c>
      <c r="N712" s="377" t="n">
        <f aca="false">+[1]data1cf!M712</f>
        <v>30276.0993567175</v>
      </c>
      <c r="O712" s="377" t="n">
        <f aca="false">+[1]data1cf!N712</f>
        <v>30617.1645257364</v>
      </c>
      <c r="P712" s="377" t="n">
        <f aca="false">+[1]data1cf!O712</f>
        <v>39860.4503894024</v>
      </c>
      <c r="Q712" s="377" t="n">
        <f aca="false">+[1]data1cf!P712</f>
        <v>48844.584284864</v>
      </c>
      <c r="R712" s="377" t="n">
        <f aca="false">+[1]data1cf!Q712</f>
        <v>37639.8723459688</v>
      </c>
      <c r="S712" s="377" t="n">
        <f aca="false">+[1]data1cf!R712</f>
        <v>25992.7719289084</v>
      </c>
      <c r="T712" s="377" t="n">
        <f aca="false">+[1]data1cf!S712</f>
        <v>25724.0593816544</v>
      </c>
      <c r="U712" s="377" t="n">
        <f aca="false">+[1]data1cf!T712</f>
        <v>25430.2912516224</v>
      </c>
      <c r="V712" s="377" t="n">
        <f aca="false">+[1]data1cf!U712</f>
        <v>49602.1050862666</v>
      </c>
      <c r="W712" s="377" t="n">
        <f aca="false">+[1]data1cf!V712</f>
        <v>0</v>
      </c>
      <c r="X712" s="377" t="n">
        <f aca="false">+[1]data1cf!W712</f>
        <v>0</v>
      </c>
      <c r="Y712" s="377" t="n">
        <f aca="false">+[1]data1cf!X712</f>
        <v>0</v>
      </c>
      <c r="Z712" s="377" t="n">
        <f aca="false">+[1]data1cf!Y712</f>
        <v>0</v>
      </c>
      <c r="AA712" s="377" t="n">
        <f aca="false">+[1]data1cf!Z712</f>
        <v>0</v>
      </c>
      <c r="AB712" s="377" t="n">
        <f aca="false">+[1]data1cf!AA712</f>
        <v>0</v>
      </c>
      <c r="AC712" s="377" t="n">
        <f aca="false">+[1]data1cf!AB712</f>
        <v>0</v>
      </c>
      <c r="AD712" s="377" t="n">
        <f aca="false">+[1]data1cf!AC712</f>
        <v>0</v>
      </c>
      <c r="AE712" s="377" t="n">
        <f aca="false">+[1]data1cf!AD712</f>
        <v>0</v>
      </c>
      <c r="AF712" s="377" t="n">
        <f aca="false">+[1]data1cf!AE712</f>
        <v>0</v>
      </c>
      <c r="AG712" s="377"/>
      <c r="AH712" s="378" t="n">
        <f aca="false">XNPV(0.1,B712:AF712,$B$1:$AF$1)</f>
        <v>79523.5279039616</v>
      </c>
      <c r="AI712" s="378" t="n">
        <f aca="false">SUMPRODUCT(B712:AA712,$B$1010:$AA$1010)</f>
        <v>171859.084917017</v>
      </c>
      <c r="AJ712" s="379" t="n">
        <f aca="false">SUMPRODUCT(B712:AF712,$B$1012:$AF$1012)</f>
        <v>171391.075642935</v>
      </c>
      <c r="AK712" s="380" t="n">
        <f aca="false">XIRR(B712:AF712,$B$1:$AF$1)</f>
        <v>0.155334702492145</v>
      </c>
      <c r="AL712" s="381" t="n">
        <f aca="false">1-EXP(-(1/0.25)*(AI712/ABS($AI$1010)))</f>
        <v>0.986124702464049</v>
      </c>
    </row>
    <row r="713" customFormat="false" ht="12.75" hidden="false" customHeight="false" outlineLevel="0" collapsed="false">
      <c r="A713" s="371"/>
      <c r="B713" s="377" t="n">
        <f aca="false">+[1]data1cf!A713</f>
        <v>-197209.475244706</v>
      </c>
      <c r="C713" s="377" t="n">
        <f aca="false">+[1]data1cf!B713</f>
        <v>13384.4938905808</v>
      </c>
      <c r="D713" s="377" t="n">
        <f aca="false">+[1]data1cf!C713</f>
        <v>51565.3193394569</v>
      </c>
      <c r="E713" s="377" t="n">
        <f aca="false">+[1]data1cf!D713</f>
        <v>52276.3889272319</v>
      </c>
      <c r="F713" s="377" t="n">
        <f aca="false">+[1]data1cf!E713</f>
        <v>29835.7676641318</v>
      </c>
      <c r="G713" s="377" t="n">
        <f aca="false">+[1]data1cf!F713</f>
        <v>29482.7769854624</v>
      </c>
      <c r="H713" s="377" t="n">
        <f aca="false">+[1]data1cf!G713</f>
        <v>28421.4675769983</v>
      </c>
      <c r="I713" s="377" t="n">
        <f aca="false">+[1]data1cf!H713</f>
        <v>27740.5350764838</v>
      </c>
      <c r="J713" s="377" t="n">
        <f aca="false">+[1]data1cf!I713</f>
        <v>28500.0145282006</v>
      </c>
      <c r="K713" s="377" t="n">
        <f aca="false">+[1]data1cf!J713</f>
        <v>28872.0567469835</v>
      </c>
      <c r="L713" s="377" t="n">
        <f aca="false">+[1]data1cf!K713</f>
        <v>29322.8243958026</v>
      </c>
      <c r="M713" s="377" t="n">
        <f aca="false">+[1]data1cf!L713</f>
        <v>29892.1294762505</v>
      </c>
      <c r="N713" s="377" t="n">
        <f aca="false">+[1]data1cf!M713</f>
        <v>30503.9698521156</v>
      </c>
      <c r="O713" s="377" t="n">
        <f aca="false">+[1]data1cf!N713</f>
        <v>30830.6722187098</v>
      </c>
      <c r="P713" s="377" t="n">
        <f aca="false">+[1]data1cf!O713</f>
        <v>40167.2509356415</v>
      </c>
      <c r="Q713" s="377" t="n">
        <f aca="false">+[1]data1cf!P713</f>
        <v>49248.9679089208</v>
      </c>
      <c r="R713" s="377" t="n">
        <f aca="false">+[1]data1cf!Q713</f>
        <v>37904.1585670117</v>
      </c>
      <c r="S713" s="377" t="n">
        <f aca="false">+[1]data1cf!R713</f>
        <v>26113.6523155208</v>
      </c>
      <c r="T713" s="377" t="n">
        <f aca="false">+[1]data1cf!S713</f>
        <v>25838.5879447583</v>
      </c>
      <c r="U713" s="377" t="n">
        <f aca="false">+[1]data1cf!T713</f>
        <v>25538.4611487914</v>
      </c>
      <c r="V713" s="377" t="n">
        <f aca="false">+[1]data1cf!U713</f>
        <v>49999.2306565219</v>
      </c>
      <c r="W713" s="377" t="n">
        <f aca="false">+[1]data1cf!V713</f>
        <v>0</v>
      </c>
      <c r="X713" s="377" t="n">
        <f aca="false">+[1]data1cf!W713</f>
        <v>0</v>
      </c>
      <c r="Y713" s="377" t="n">
        <f aca="false">+[1]data1cf!X713</f>
        <v>0</v>
      </c>
      <c r="Z713" s="377" t="n">
        <f aca="false">+[1]data1cf!Y713</f>
        <v>0</v>
      </c>
      <c r="AA713" s="377" t="n">
        <f aca="false">+[1]data1cf!Z713</f>
        <v>0</v>
      </c>
      <c r="AB713" s="377" t="n">
        <f aca="false">+[1]data1cf!AA713</f>
        <v>0</v>
      </c>
      <c r="AC713" s="377" t="n">
        <f aca="false">+[1]data1cf!AB713</f>
        <v>0</v>
      </c>
      <c r="AD713" s="377" t="n">
        <f aca="false">+[1]data1cf!AC713</f>
        <v>0</v>
      </c>
      <c r="AE713" s="377" t="n">
        <f aca="false">+[1]data1cf!AD713</f>
        <v>0</v>
      </c>
      <c r="AF713" s="377" t="n">
        <f aca="false">+[1]data1cf!AE713</f>
        <v>0</v>
      </c>
      <c r="AG713" s="377"/>
      <c r="AH713" s="378" t="n">
        <f aca="false">XNPV(0.1,B713:AF713,$B$1:$AF$1)</f>
        <v>83672.5852863402</v>
      </c>
      <c r="AI713" s="378" t="n">
        <f aca="false">SUMPRODUCT(B713:AA713,$B$1010:$AA$1010)</f>
        <v>177050.429990174</v>
      </c>
      <c r="AJ713" s="379" t="n">
        <f aca="false">SUMPRODUCT(B713:AF713,$B$1012:$AF$1012)</f>
        <v>176577.628910716</v>
      </c>
      <c r="AK713" s="380" t="n">
        <f aca="false">XIRR(B713:AF713,$B$1:$AF$1)</f>
        <v>0.158314572350807</v>
      </c>
      <c r="AL713" s="381" t="n">
        <f aca="false">1-EXP(-(1/0.25)*(AI713/ABS($AI$1010)))</f>
        <v>0.987806593766247</v>
      </c>
    </row>
    <row r="714" customFormat="false" ht="12.75" hidden="false" customHeight="false" outlineLevel="0" collapsed="false">
      <c r="A714" s="371"/>
      <c r="B714" s="377" t="n">
        <f aca="false">+[1]data1cf!A714</f>
        <v>-168167.722228188</v>
      </c>
      <c r="C714" s="377" t="n">
        <f aca="false">+[1]data1cf!B714</f>
        <v>6942.81241534134</v>
      </c>
      <c r="D714" s="377" t="n">
        <f aca="false">+[1]data1cf!C714</f>
        <v>43582.0366272786</v>
      </c>
      <c r="E714" s="377" t="n">
        <f aca="false">+[1]data1cf!D714</f>
        <v>43991.3428881563</v>
      </c>
      <c r="F714" s="377" t="n">
        <f aca="false">+[1]data1cf!E714</f>
        <v>25153.5811567816</v>
      </c>
      <c r="G714" s="377" t="n">
        <f aca="false">+[1]data1cf!F714</f>
        <v>25131.2036938077</v>
      </c>
      <c r="H714" s="377" t="n">
        <f aca="false">+[1]data1cf!G714</f>
        <v>24483.207692609</v>
      </c>
      <c r="I714" s="377" t="n">
        <f aca="false">+[1]data1cf!H714</f>
        <v>24149.3432321784</v>
      </c>
      <c r="J714" s="377" t="n">
        <f aca="false">+[1]data1cf!I714</f>
        <v>25044.7994326059</v>
      </c>
      <c r="K714" s="377" t="n">
        <f aca="false">+[1]data1cf!J714</f>
        <v>25597.0636454787</v>
      </c>
      <c r="L714" s="377" t="n">
        <f aca="false">+[1]data1cf!K714</f>
        <v>26218.8866124154</v>
      </c>
      <c r="M714" s="377" t="n">
        <f aca="false">+[1]data1cf!L714</f>
        <v>26939.2393321456</v>
      </c>
      <c r="N714" s="377" t="n">
        <f aca="false">+[1]data1cf!M714</f>
        <v>27696.5005759813</v>
      </c>
      <c r="O714" s="377" t="n">
        <f aca="false">+[1]data1cf!N714</f>
        <v>28200.1592723351</v>
      </c>
      <c r="P714" s="377" t="n">
        <f aca="false">+[1]data1cf!O714</f>
        <v>36387.3271418084</v>
      </c>
      <c r="Q714" s="377" t="n">
        <f aca="false">+[1]data1cf!P714</f>
        <v>44266.7757285399</v>
      </c>
      <c r="R714" s="377" t="n">
        <f aca="false">+[1]data1cf!Q714</f>
        <v>34648.030807306</v>
      </c>
      <c r="S714" s="377" t="n">
        <f aca="false">+[1]data1cf!R714</f>
        <v>24624.3503727271</v>
      </c>
      <c r="T714" s="377" t="n">
        <f aca="false">+[1]data1cf!S714</f>
        <v>24427.5433881023</v>
      </c>
      <c r="U714" s="377" t="n">
        <f aca="false">+[1]data1cf!T714</f>
        <v>24205.7582801116</v>
      </c>
      <c r="V714" s="377" t="n">
        <f aca="false">+[1]data1cf!U714</f>
        <v>45106.4610361633</v>
      </c>
      <c r="W714" s="377" t="n">
        <f aca="false">+[1]data1cf!V714</f>
        <v>0</v>
      </c>
      <c r="X714" s="377" t="n">
        <f aca="false">+[1]data1cf!W714</f>
        <v>0</v>
      </c>
      <c r="Y714" s="377" t="n">
        <f aca="false">+[1]data1cf!X714</f>
        <v>0</v>
      </c>
      <c r="Z714" s="377" t="n">
        <f aca="false">+[1]data1cf!Y714</f>
        <v>0</v>
      </c>
      <c r="AA714" s="377" t="n">
        <f aca="false">+[1]data1cf!Z714</f>
        <v>0</v>
      </c>
      <c r="AB714" s="377" t="n">
        <f aca="false">+[1]data1cf!AA714</f>
        <v>0</v>
      </c>
      <c r="AC714" s="377" t="n">
        <f aca="false">+[1]data1cf!AB714</f>
        <v>0</v>
      </c>
      <c r="AD714" s="377" t="n">
        <f aca="false">+[1]data1cf!AC714</f>
        <v>0</v>
      </c>
      <c r="AE714" s="377" t="n">
        <f aca="false">+[1]data1cf!AD714</f>
        <v>0</v>
      </c>
      <c r="AF714" s="377" t="n">
        <f aca="false">+[1]data1cf!AE714</f>
        <v>0</v>
      </c>
      <c r="AG714" s="377"/>
      <c r="AH714" s="378" t="n">
        <f aca="false">XNPV(0.1,B714:AF714,$B$1:$AF$1)</f>
        <v>72807.1674506934</v>
      </c>
      <c r="AI714" s="378" t="n">
        <f aca="false">SUMPRODUCT(B714:AA714,$B$1010:$AA$1010)</f>
        <v>155931.246142826</v>
      </c>
      <c r="AJ714" s="379" t="n">
        <f aca="false">SUMPRODUCT(B714:AF714,$B$1012:$AF$1012)</f>
        <v>155507.882879485</v>
      </c>
      <c r="AK714" s="380" t="n">
        <f aca="false">XIRR(B714:AF714,$B$1:$AF$1)</f>
        <v>0.156820409695562</v>
      </c>
      <c r="AL714" s="381" t="n">
        <f aca="false">1-EXP(-(1/0.25)*(AI714/ABS($AI$1010)))</f>
        <v>0.979373828417349</v>
      </c>
    </row>
    <row r="715" customFormat="false" ht="12.75" hidden="false" customHeight="false" outlineLevel="0" collapsed="false">
      <c r="A715" s="371"/>
      <c r="B715" s="377" t="n">
        <f aca="false">+[1]data1cf!A715</f>
        <v>-176093.837165327</v>
      </c>
      <c r="C715" s="377" t="n">
        <f aca="false">+[1]data1cf!B715</f>
        <v>6394.35663614205</v>
      </c>
      <c r="D715" s="377" t="n">
        <f aca="false">+[1]data1cf!C715</f>
        <v>44194.3325185858</v>
      </c>
      <c r="E715" s="377" t="n">
        <f aca="false">+[1]data1cf!D715</f>
        <v>46635.6887698316</v>
      </c>
      <c r="F715" s="377" t="n">
        <f aca="false">+[1]data1cf!E715</f>
        <v>26431.4498995284</v>
      </c>
      <c r="G715" s="377" t="n">
        <f aca="false">+[1]data1cf!F715</f>
        <v>26318.8410257355</v>
      </c>
      <c r="H715" s="377" t="n">
        <f aca="false">+[1]data1cf!G715</f>
        <v>25558.0429643723</v>
      </c>
      <c r="I715" s="377" t="n">
        <f aca="false">+[1]data1cf!H715</f>
        <v>25129.4562199547</v>
      </c>
      <c r="J715" s="377" t="n">
        <f aca="false">+[1]data1cf!I715</f>
        <v>25987.8014602261</v>
      </c>
      <c r="K715" s="377" t="n">
        <f aca="false">+[1]data1cf!J715</f>
        <v>26490.8792400849</v>
      </c>
      <c r="L715" s="377" t="n">
        <f aca="false">+[1]data1cf!K715</f>
        <v>27066.0175557459</v>
      </c>
      <c r="M715" s="377" t="n">
        <f aca="false">+[1]data1cf!L715</f>
        <v>27745.1461472615</v>
      </c>
      <c r="N715" s="377" t="n">
        <f aca="false">+[1]data1cf!M715</f>
        <v>28462.7189290012</v>
      </c>
      <c r="O715" s="377" t="n">
        <f aca="false">+[1]data1cf!N715</f>
        <v>28918.0824619146</v>
      </c>
      <c r="P715" s="377" t="n">
        <f aca="false">+[1]data1cf!O715</f>
        <v>37418.9491112711</v>
      </c>
      <c r="Q715" s="377" t="n">
        <f aca="false">+[1]data1cf!P715</f>
        <v>45626.5224297172</v>
      </c>
      <c r="R715" s="377" t="n">
        <f aca="false">+[1]data1cf!Q715</f>
        <v>35536.697647037</v>
      </c>
      <c r="S715" s="377" t="n">
        <f aca="false">+[1]data1cf!R715</f>
        <v>25030.8126950247</v>
      </c>
      <c r="T715" s="377" t="n">
        <f aca="false">+[1]data1cf!S715</f>
        <v>24812.6475975871</v>
      </c>
      <c r="U715" s="377" t="n">
        <f aca="false">+[1]data1cf!T715</f>
        <v>24569.4813690107</v>
      </c>
      <c r="V715" s="377" t="n">
        <f aca="false">+[1]data1cf!U715</f>
        <v>46441.802410007</v>
      </c>
      <c r="W715" s="377" t="n">
        <f aca="false">+[1]data1cf!V715</f>
        <v>0</v>
      </c>
      <c r="X715" s="377" t="n">
        <f aca="false">+[1]data1cf!W715</f>
        <v>0</v>
      </c>
      <c r="Y715" s="377" t="n">
        <f aca="false">+[1]data1cf!X715</f>
        <v>0</v>
      </c>
      <c r="Z715" s="377" t="n">
        <f aca="false">+[1]data1cf!Y715</f>
        <v>0</v>
      </c>
      <c r="AA715" s="377" t="n">
        <f aca="false">+[1]data1cf!Z715</f>
        <v>0</v>
      </c>
      <c r="AB715" s="377" t="n">
        <f aca="false">+[1]data1cf!AA715</f>
        <v>0</v>
      </c>
      <c r="AC715" s="377" t="n">
        <f aca="false">+[1]data1cf!AB715</f>
        <v>0</v>
      </c>
      <c r="AD715" s="377" t="n">
        <f aca="false">+[1]data1cf!AC715</f>
        <v>0</v>
      </c>
      <c r="AE715" s="377" t="n">
        <f aca="false">+[1]data1cf!AD715</f>
        <v>0</v>
      </c>
      <c r="AF715" s="377" t="n">
        <f aca="false">+[1]data1cf!AE715</f>
        <v>0</v>
      </c>
      <c r="AG715" s="377"/>
      <c r="AH715" s="378" t="n">
        <f aca="false">XNPV(0.1,B715:AF715,$B$1:$AF$1)</f>
        <v>72669.2412733823</v>
      </c>
      <c r="AI715" s="378" t="n">
        <f aca="false">SUMPRODUCT(B715:AA715,$B$1010:$AA$1010)</f>
        <v>158421.167222105</v>
      </c>
      <c r="AJ715" s="379" t="n">
        <f aca="false">SUMPRODUCT(B715:AF715,$B$1012:$AF$1012)</f>
        <v>157984.918349606</v>
      </c>
      <c r="AK715" s="380" t="n">
        <f aca="false">XIRR(B715:AF715,$B$1:$AF$1)</f>
        <v>0.154308425151083</v>
      </c>
      <c r="AL715" s="381" t="n">
        <f aca="false">1-EXP(-(1/0.25)*(AI715/ABS($AI$1010)))</f>
        <v>0.980613333270322</v>
      </c>
    </row>
    <row r="716" customFormat="false" ht="12.75" hidden="false" customHeight="false" outlineLevel="0" collapsed="false">
      <c r="A716" s="371"/>
      <c r="B716" s="377" t="n">
        <f aca="false">+[1]data1cf!A716</f>
        <v>-197771.463910382</v>
      </c>
      <c r="C716" s="377" t="n">
        <f aca="false">+[1]data1cf!B716</f>
        <v>9774.72708408996</v>
      </c>
      <c r="D716" s="377" t="n">
        <f aca="false">+[1]data1cf!C716</f>
        <v>46911.2339327697</v>
      </c>
      <c r="E716" s="377" t="n">
        <f aca="false">+[1]data1cf!D716</f>
        <v>49603.0097519245</v>
      </c>
      <c r="F716" s="377" t="n">
        <f aca="false">+[1]data1cf!E716</f>
        <v>29926.3729298059</v>
      </c>
      <c r="G716" s="377" t="n">
        <f aca="false">+[1]data1cf!F716</f>
        <v>29566.9845354124</v>
      </c>
      <c r="H716" s="377" t="n">
        <f aca="false">+[1]data1cf!G716</f>
        <v>28497.6770749666</v>
      </c>
      <c r="I716" s="377" t="n">
        <f aca="false">+[1]data1cf!H716</f>
        <v>27810.0284404562</v>
      </c>
      <c r="J716" s="377" t="n">
        <f aca="false">+[1]data1cf!I716</f>
        <v>28566.8765981343</v>
      </c>
      <c r="K716" s="377" t="n">
        <f aca="false">+[1]data1cf!J716</f>
        <v>28935.4313305415</v>
      </c>
      <c r="L716" s="377" t="n">
        <f aca="false">+[1]data1cf!K716</f>
        <v>29382.8888778686</v>
      </c>
      <c r="M716" s="377" t="n">
        <f aca="false">+[1]data1cf!L716</f>
        <v>29949.2710265912</v>
      </c>
      <c r="N716" s="377" t="n">
        <f aca="false">+[1]data1cf!M716</f>
        <v>30558.2973547123</v>
      </c>
      <c r="O716" s="377" t="n">
        <f aca="false">+[1]data1cf!N716</f>
        <v>30881.5754289924</v>
      </c>
      <c r="P716" s="377" t="n">
        <f aca="false">+[1]data1cf!O716</f>
        <v>40240.3964626364</v>
      </c>
      <c r="Q716" s="377" t="n">
        <f aca="false">+[1]data1cf!P716</f>
        <v>49345.3786019667</v>
      </c>
      <c r="R716" s="377" t="n">
        <f aca="false">+[1]data1cf!Q716</f>
        <v>37967.168086234</v>
      </c>
      <c r="S716" s="377" t="n">
        <f aca="false">+[1]data1cf!R716</f>
        <v>26142.4718847508</v>
      </c>
      <c r="T716" s="377" t="n">
        <f aca="false">+[1]data1cf!S716</f>
        <v>25865.8931507199</v>
      </c>
      <c r="U716" s="377" t="n">
        <f aca="false">+[1]data1cf!T716</f>
        <v>25564.250360155</v>
      </c>
      <c r="V716" s="377" t="n">
        <f aca="false">+[1]data1cf!U716</f>
        <v>50093.9109283653</v>
      </c>
      <c r="W716" s="377" t="n">
        <f aca="false">+[1]data1cf!V716</f>
        <v>0</v>
      </c>
      <c r="X716" s="377" t="n">
        <f aca="false">+[1]data1cf!W716</f>
        <v>0</v>
      </c>
      <c r="Y716" s="377" t="n">
        <f aca="false">+[1]data1cf!X716</f>
        <v>0</v>
      </c>
      <c r="Z716" s="377" t="n">
        <f aca="false">+[1]data1cf!Y716</f>
        <v>0</v>
      </c>
      <c r="AA716" s="377" t="n">
        <f aca="false">+[1]data1cf!Z716</f>
        <v>0</v>
      </c>
      <c r="AB716" s="377" t="n">
        <f aca="false">+[1]data1cf!AA716</f>
        <v>0</v>
      </c>
      <c r="AC716" s="377" t="n">
        <f aca="false">+[1]data1cf!AB716</f>
        <v>0</v>
      </c>
      <c r="AD716" s="377" t="n">
        <f aca="false">+[1]data1cf!AC716</f>
        <v>0</v>
      </c>
      <c r="AE716" s="377" t="n">
        <f aca="false">+[1]data1cf!AD716</f>
        <v>0</v>
      </c>
      <c r="AF716" s="377" t="n">
        <f aca="false">+[1]data1cf!AE716</f>
        <v>0</v>
      </c>
      <c r="AG716" s="377"/>
      <c r="AH716" s="378" t="n">
        <f aca="false">XNPV(0.1,B716:AF716,$B$1:$AF$1)</f>
        <v>74386.480088845</v>
      </c>
      <c r="AI716" s="378" t="n">
        <f aca="false">SUMPRODUCT(B716:AA716,$B$1010:$AA$1010)</f>
        <v>167171.777770854</v>
      </c>
      <c r="AJ716" s="379" t="n">
        <f aca="false">SUMPRODUCT(B716:AF716,$B$1012:$AF$1012)</f>
        <v>166700.944731565</v>
      </c>
      <c r="AK716" s="380" t="n">
        <f aca="false">XIRR(B716:AF716,$B$1:$AF$1)</f>
        <v>0.150391313711311</v>
      </c>
      <c r="AL716" s="381" t="n">
        <f aca="false">1-EXP(-(1/0.25)*(AI716/ABS($AI$1010)))</f>
        <v>0.98440766952578</v>
      </c>
    </row>
    <row r="717" customFormat="false" ht="12.75" hidden="false" customHeight="false" outlineLevel="0" collapsed="false">
      <c r="A717" s="371"/>
      <c r="B717" s="377" t="n">
        <f aca="false">+[1]data1cf!A717</f>
        <v>-173023.498948407</v>
      </c>
      <c r="C717" s="377" t="n">
        <f aca="false">+[1]data1cf!B717</f>
        <v>9472.23276390274</v>
      </c>
      <c r="D717" s="377" t="n">
        <f aca="false">+[1]data1cf!C717</f>
        <v>42164.0598962112</v>
      </c>
      <c r="E717" s="377" t="n">
        <f aca="false">+[1]data1cf!D717</f>
        <v>44523.80441852</v>
      </c>
      <c r="F717" s="377" t="n">
        <f aca="false">+[1]data1cf!E717</f>
        <v>25936.4420339875</v>
      </c>
      <c r="G717" s="377" t="n">
        <f aca="false">+[1]data1cf!F717</f>
        <v>25858.7860912588</v>
      </c>
      <c r="H717" s="377" t="n">
        <f aca="false">+[1]data1cf!G717</f>
        <v>25141.6841507592</v>
      </c>
      <c r="I717" s="377" t="n">
        <f aca="false">+[1]data1cf!H717</f>
        <v>24749.7899664199</v>
      </c>
      <c r="J717" s="377" t="n">
        <f aca="false">+[1]data1cf!I717</f>
        <v>25622.51087499</v>
      </c>
      <c r="K717" s="377" t="n">
        <f aca="false">+[1]data1cf!J717</f>
        <v>26144.6419976573</v>
      </c>
      <c r="L717" s="377" t="n">
        <f aca="false">+[1]data1cf!K717</f>
        <v>26737.8645412272</v>
      </c>
      <c r="M717" s="377" t="n">
        <f aca="false">+[1]data1cf!L717</f>
        <v>27432.9621184718</v>
      </c>
      <c r="N717" s="377" t="n">
        <f aca="false">+[1]data1cf!M717</f>
        <v>28165.9090151354</v>
      </c>
      <c r="O717" s="377" t="n">
        <f aca="false">+[1]data1cf!N717</f>
        <v>28639.9806398667</v>
      </c>
      <c r="P717" s="377" t="n">
        <f aca="false">+[1]data1cf!O717</f>
        <v>37019.32982952</v>
      </c>
      <c r="Q717" s="377" t="n">
        <f aca="false">+[1]data1cf!P717</f>
        <v>45099.7975089878</v>
      </c>
      <c r="R717" s="377" t="n">
        <f aca="false">+[1]data1cf!Q717</f>
        <v>35192.4548771838</v>
      </c>
      <c r="S717" s="377" t="n">
        <f aca="false">+[1]data1cf!R717</f>
        <v>24873.3614327372</v>
      </c>
      <c r="T717" s="377" t="n">
        <f aca="false">+[1]data1cf!S717</f>
        <v>24663.4698249638</v>
      </c>
      <c r="U717" s="377" t="n">
        <f aca="false">+[1]data1cf!T717</f>
        <v>24428.5859985701</v>
      </c>
      <c r="V717" s="377" t="n">
        <f aca="false">+[1]data1cf!U717</f>
        <v>45924.5313780746</v>
      </c>
      <c r="W717" s="377" t="n">
        <f aca="false">+[1]data1cf!V717</f>
        <v>0</v>
      </c>
      <c r="X717" s="377" t="n">
        <f aca="false">+[1]data1cf!W717</f>
        <v>0</v>
      </c>
      <c r="Y717" s="377" t="n">
        <f aca="false">+[1]data1cf!X717</f>
        <v>0</v>
      </c>
      <c r="Z717" s="377" t="n">
        <f aca="false">+[1]data1cf!Y717</f>
        <v>0</v>
      </c>
      <c r="AA717" s="377" t="n">
        <f aca="false">+[1]data1cf!Z717</f>
        <v>0</v>
      </c>
      <c r="AB717" s="377" t="n">
        <f aca="false">+[1]data1cf!AA717</f>
        <v>0</v>
      </c>
      <c r="AC717" s="377" t="n">
        <f aca="false">+[1]data1cf!AB717</f>
        <v>0</v>
      </c>
      <c r="AD717" s="377" t="n">
        <f aca="false">+[1]data1cf!AC717</f>
        <v>0</v>
      </c>
      <c r="AE717" s="377" t="n">
        <f aca="false">+[1]data1cf!AD717</f>
        <v>0</v>
      </c>
      <c r="AF717" s="377" t="n">
        <f aca="false">+[1]data1cf!AE717</f>
        <v>0</v>
      </c>
      <c r="AG717" s="377"/>
      <c r="AH717" s="378" t="n">
        <f aca="false">XNPV(0.1,B717:AF717,$B$1:$AF$1)</f>
        <v>73029.2192214249</v>
      </c>
      <c r="AI717" s="378" t="n">
        <f aca="false">SUMPRODUCT(B717:AA717,$B$1010:$AA$1010)</f>
        <v>157637.920459869</v>
      </c>
      <c r="AJ717" s="379" t="n">
        <f aca="false">SUMPRODUCT(B717:AF717,$B$1012:$AF$1012)</f>
        <v>157207.156466614</v>
      </c>
      <c r="AK717" s="380" t="n">
        <f aca="false">XIRR(B717:AF717,$B$1:$AF$1)</f>
        <v>0.155698398151158</v>
      </c>
      <c r="AL717" s="381" t="n">
        <f aca="false">1-EXP(-(1/0.25)*(AI717/ABS($AI$1010)))</f>
        <v>0.980231675373401</v>
      </c>
    </row>
    <row r="718" customFormat="false" ht="12.75" hidden="false" customHeight="false" outlineLevel="0" collapsed="false">
      <c r="A718" s="371"/>
      <c r="B718" s="377" t="n">
        <f aca="false">+[1]data1cf!A718</f>
        <v>-193645.196060683</v>
      </c>
      <c r="C718" s="377" t="n">
        <f aca="false">+[1]data1cf!B718</f>
        <v>4333.70967675329</v>
      </c>
      <c r="D718" s="377" t="n">
        <f aca="false">+[1]data1cf!C718</f>
        <v>51586.0979348944</v>
      </c>
      <c r="E718" s="377" t="n">
        <f aca="false">+[1]data1cf!D718</f>
        <v>49752.102953639</v>
      </c>
      <c r="F718" s="377" t="n">
        <f aca="false">+[1]data1cf!E718</f>
        <v>29261.1253588144</v>
      </c>
      <c r="G718" s="377" t="n">
        <f aca="false">+[1]data1cf!F718</f>
        <v>28948.7106674832</v>
      </c>
      <c r="H718" s="377" t="n">
        <f aca="false">+[1]data1cf!G718</f>
        <v>27938.1269976875</v>
      </c>
      <c r="I718" s="377" t="n">
        <f aca="false">+[1]data1cf!H718</f>
        <v>27299.7899765166</v>
      </c>
      <c r="J718" s="377" t="n">
        <f aca="false">+[1]data1cf!I718</f>
        <v>28075.9577836042</v>
      </c>
      <c r="K718" s="377" t="n">
        <f aca="false">+[1]data1cf!J718</f>
        <v>28470.118553622</v>
      </c>
      <c r="L718" s="377" t="n">
        <f aca="false">+[1]data1cf!K718</f>
        <v>28941.8797323196</v>
      </c>
      <c r="M718" s="377" t="n">
        <f aca="false">+[1]data1cf!L718</f>
        <v>29529.7228106697</v>
      </c>
      <c r="N718" s="377" t="n">
        <f aca="false">+[1]data1cf!M718</f>
        <v>30159.4106137314</v>
      </c>
      <c r="O718" s="377" t="n">
        <f aca="false">+[1]data1cf!N718</f>
        <v>30507.8307382821</v>
      </c>
      <c r="P718" s="377" t="n">
        <f aca="false">+[1]data1cf!O718</f>
        <v>39703.342862052</v>
      </c>
      <c r="Q718" s="377" t="n">
        <f aca="false">+[1]data1cf!P718</f>
        <v>48637.5060639958</v>
      </c>
      <c r="R718" s="377" t="n">
        <f aca="false">+[1]data1cf!Q718</f>
        <v>37504.5357071987</v>
      </c>
      <c r="S718" s="377" t="n">
        <f aca="false">+[1]data1cf!R718</f>
        <v>25930.8710656973</v>
      </c>
      <c r="T718" s="377" t="n">
        <f aca="false">+[1]data1cf!S718</f>
        <v>25665.4111830745</v>
      </c>
      <c r="U718" s="377" t="n">
        <f aca="false">+[1]data1cf!T718</f>
        <v>25374.8992215681</v>
      </c>
      <c r="V718" s="377" t="n">
        <f aca="false">+[1]data1cf!U718</f>
        <v>49398.7435956978</v>
      </c>
      <c r="W718" s="377" t="n">
        <f aca="false">+[1]data1cf!V718</f>
        <v>0</v>
      </c>
      <c r="X718" s="377" t="n">
        <f aca="false">+[1]data1cf!W718</f>
        <v>0</v>
      </c>
      <c r="Y718" s="377" t="n">
        <f aca="false">+[1]data1cf!X718</f>
        <v>0</v>
      </c>
      <c r="Z718" s="377" t="n">
        <f aca="false">+[1]data1cf!Y718</f>
        <v>0</v>
      </c>
      <c r="AA718" s="377" t="n">
        <f aca="false">+[1]data1cf!Z718</f>
        <v>0</v>
      </c>
      <c r="AB718" s="377" t="n">
        <f aca="false">+[1]data1cf!AA718</f>
        <v>0</v>
      </c>
      <c r="AC718" s="377" t="n">
        <f aca="false">+[1]data1cf!AB718</f>
        <v>0</v>
      </c>
      <c r="AD718" s="377" t="n">
        <f aca="false">+[1]data1cf!AC718</f>
        <v>0</v>
      </c>
      <c r="AE718" s="377" t="n">
        <f aca="false">+[1]data1cf!AD718</f>
        <v>0</v>
      </c>
      <c r="AF718" s="377" t="n">
        <f aca="false">+[1]data1cf!AE718</f>
        <v>0</v>
      </c>
      <c r="AG718" s="377"/>
      <c r="AH718" s="378" t="n">
        <f aca="false">XNPV(0.1,B718:AF718,$B$1:$AF$1)</f>
        <v>74524.2146662466</v>
      </c>
      <c r="AI718" s="378" t="n">
        <f aca="false">SUMPRODUCT(B718:AA718,$B$1010:$AA$1010)</f>
        <v>166230.753695624</v>
      </c>
      <c r="AJ718" s="379" t="n">
        <f aca="false">SUMPRODUCT(B718:AF718,$B$1012:$AF$1012)</f>
        <v>165765.509633382</v>
      </c>
      <c r="AK718" s="380" t="n">
        <f aca="false">XIRR(B718:AF718,$B$1:$AF$1)</f>
        <v>0.151274125191185</v>
      </c>
      <c r="AL718" s="381" t="n">
        <f aca="false">1-EXP(-(1/0.25)*(AI718/ABS($AI$1010)))</f>
        <v>0.984038147709497</v>
      </c>
    </row>
    <row r="719" customFormat="false" ht="12.75" hidden="false" customHeight="false" outlineLevel="0" collapsed="false">
      <c r="A719" s="371"/>
      <c r="B719" s="377" t="n">
        <f aca="false">+[1]data1cf!A719</f>
        <v>-155664.316082372</v>
      </c>
      <c r="C719" s="377" t="n">
        <f aca="false">+[1]data1cf!B719</f>
        <v>9239.67708612235</v>
      </c>
      <c r="D719" s="377" t="n">
        <f aca="false">+[1]data1cf!C719</f>
        <v>41037.5138696415</v>
      </c>
      <c r="E719" s="377" t="n">
        <f aca="false">+[1]data1cf!D719</f>
        <v>43614.6197150835</v>
      </c>
      <c r="F719" s="377" t="n">
        <f aca="false">+[1]data1cf!E719</f>
        <v>23137.7496910101</v>
      </c>
      <c r="G719" s="377" t="n">
        <f aca="false">+[1]data1cf!F719</f>
        <v>23257.7118213335</v>
      </c>
      <c r="H719" s="377" t="n">
        <f aca="false">+[1]data1cf!G719</f>
        <v>22787.660498392</v>
      </c>
      <c r="I719" s="377" t="n">
        <f aca="false">+[1]data1cf!H719</f>
        <v>22603.2199609228</v>
      </c>
      <c r="J719" s="377" t="n">
        <f aca="false">+[1]data1cf!I719</f>
        <v>23557.2185129279</v>
      </c>
      <c r="K719" s="377" t="n">
        <f aca="false">+[1]data1cf!J719</f>
        <v>24187.0740746157</v>
      </c>
      <c r="L719" s="377" t="n">
        <f aca="false">+[1]data1cf!K719</f>
        <v>24882.541842354</v>
      </c>
      <c r="M719" s="377" t="n">
        <f aca="false">+[1]data1cf!L719</f>
        <v>25667.9254154299</v>
      </c>
      <c r="N719" s="377" t="n">
        <f aca="false">+[1]data1cf!M719</f>
        <v>26487.7950070908</v>
      </c>
      <c r="O719" s="377" t="n">
        <f aca="false">+[1]data1cf!N719</f>
        <v>27067.6390790243</v>
      </c>
      <c r="P719" s="377" t="n">
        <f aca="false">+[1]data1cf!O719</f>
        <v>34759.9487129769</v>
      </c>
      <c r="Q719" s="377" t="n">
        <f aca="false">+[1]data1cf!P719</f>
        <v>42121.7821982808</v>
      </c>
      <c r="R719" s="377" t="n">
        <f aca="false">+[1]data1cf!Q719</f>
        <v>33246.1633711664</v>
      </c>
      <c r="S719" s="377" t="n">
        <f aca="false">+[1]data1cf!R719</f>
        <v>23983.1581191495</v>
      </c>
      <c r="T719" s="377" t="n">
        <f aca="false">+[1]data1cf!S719</f>
        <v>23820.0434492495</v>
      </c>
      <c r="U719" s="377" t="n">
        <f aca="false">+[1]data1cf!T719</f>
        <v>23631.9869506288</v>
      </c>
      <c r="V719" s="377" t="n">
        <f aca="false">+[1]data1cf!U719</f>
        <v>42999.9667860929</v>
      </c>
      <c r="W719" s="377" t="n">
        <f aca="false">+[1]data1cf!V719</f>
        <v>0</v>
      </c>
      <c r="X719" s="377" t="n">
        <f aca="false">+[1]data1cf!W719</f>
        <v>0</v>
      </c>
      <c r="Y719" s="377" t="n">
        <f aca="false">+[1]data1cf!X719</f>
        <v>0</v>
      </c>
      <c r="Z719" s="377" t="n">
        <f aca="false">+[1]data1cf!Y719</f>
        <v>0</v>
      </c>
      <c r="AA719" s="377" t="n">
        <f aca="false">+[1]data1cf!Z719</f>
        <v>0</v>
      </c>
      <c r="AB719" s="377" t="n">
        <f aca="false">+[1]data1cf!AA719</f>
        <v>0</v>
      </c>
      <c r="AC719" s="377" t="n">
        <f aca="false">+[1]data1cf!AB719</f>
        <v>0</v>
      </c>
      <c r="AD719" s="377" t="n">
        <f aca="false">+[1]data1cf!AC719</f>
        <v>0</v>
      </c>
      <c r="AE719" s="377" t="n">
        <f aca="false">+[1]data1cf!AD719</f>
        <v>0</v>
      </c>
      <c r="AF719" s="377" t="n">
        <f aca="false">+[1]data1cf!AE719</f>
        <v>0</v>
      </c>
      <c r="AG719" s="377"/>
      <c r="AH719" s="378" t="n">
        <f aca="false">XNPV(0.1,B719:AF719,$B$1:$AF$1)</f>
        <v>75872.243873506</v>
      </c>
      <c r="AI719" s="378" t="n">
        <f aca="false">SUMPRODUCT(B719:AA719,$B$1010:$AA$1010)</f>
        <v>155173.915416949</v>
      </c>
      <c r="AJ719" s="379" t="n">
        <f aca="false">SUMPRODUCT(B719:AF719,$B$1012:$AF$1012)</f>
        <v>154769.64454111</v>
      </c>
      <c r="AK719" s="380" t="n">
        <f aca="false">XIRR(B719:AF719,$B$1:$AF$1)</f>
        <v>0.164205303671004</v>
      </c>
      <c r="AL719" s="381" t="n">
        <f aca="false">1-EXP(-(1/0.25)*(AI719/ABS($AI$1010)))</f>
        <v>0.978981331561213</v>
      </c>
    </row>
    <row r="720" customFormat="false" ht="12.75" hidden="false" customHeight="false" outlineLevel="0" collapsed="false">
      <c r="A720" s="371"/>
      <c r="B720" s="377" t="n">
        <f aca="false">+[1]data1cf!A720</f>
        <v>-162803.162790513</v>
      </c>
      <c r="C720" s="377" t="n">
        <f aca="false">+[1]data1cf!B720</f>
        <v>8235.36385524303</v>
      </c>
      <c r="D720" s="377" t="n">
        <f aca="false">+[1]data1cf!C720</f>
        <v>40050.5446480394</v>
      </c>
      <c r="E720" s="377" t="n">
        <f aca="false">+[1]data1cf!D720</f>
        <v>41702.013268336</v>
      </c>
      <c r="F720" s="377" t="n">
        <f aca="false">+[1]data1cf!E720</f>
        <v>24288.6930144344</v>
      </c>
      <c r="G720" s="377" t="n">
        <f aca="false">+[1]data1cf!F720</f>
        <v>24327.3860469458</v>
      </c>
      <c r="H720" s="377" t="n">
        <f aca="false">+[1]data1cf!G720</f>
        <v>23755.7368261362</v>
      </c>
      <c r="I720" s="377" t="n">
        <f aca="false">+[1]data1cf!H720</f>
        <v>23485.9823775525</v>
      </c>
      <c r="J720" s="377" t="n">
        <f aca="false">+[1]data1cf!I720</f>
        <v>24406.5560476516</v>
      </c>
      <c r="K720" s="377" t="n">
        <f aca="false">+[1]data1cf!J720</f>
        <v>24992.1106613731</v>
      </c>
      <c r="L720" s="377" t="n">
        <f aca="false">+[1]data1cf!K720</f>
        <v>25645.5307712457</v>
      </c>
      <c r="M720" s="377" t="n">
        <f aca="false">+[1]data1cf!L720</f>
        <v>26393.7848383359</v>
      </c>
      <c r="N720" s="377" t="n">
        <f aca="false">+[1]data1cf!M720</f>
        <v>27177.9080587629</v>
      </c>
      <c r="O720" s="377" t="n">
        <f aca="false">+[1]data1cf!N720</f>
        <v>27714.2539261814</v>
      </c>
      <c r="P720" s="377" t="n">
        <f aca="false">+[1]data1cf!O720</f>
        <v>35689.1039370877</v>
      </c>
      <c r="Q720" s="377" t="n">
        <f aca="false">+[1]data1cf!P720</f>
        <v>43346.4708810201</v>
      </c>
      <c r="R720" s="377" t="n">
        <f aca="false">+[1]data1cf!Q720</f>
        <v>34046.5626075844</v>
      </c>
      <c r="S720" s="377" t="n">
        <f aca="false">+[1]data1cf!R720</f>
        <v>24349.2482193474</v>
      </c>
      <c r="T720" s="377" t="n">
        <f aca="false">+[1]data1cf!S720</f>
        <v>24166.8968496828</v>
      </c>
      <c r="U720" s="377" t="n">
        <f aca="false">+[1]data1cf!T720</f>
        <v>23959.5829287915</v>
      </c>
      <c r="V720" s="377" t="n">
        <f aca="false">+[1]data1cf!U720</f>
        <v>44202.674221768</v>
      </c>
      <c r="W720" s="377" t="n">
        <f aca="false">+[1]data1cf!V720</f>
        <v>0</v>
      </c>
      <c r="X720" s="377" t="n">
        <f aca="false">+[1]data1cf!W720</f>
        <v>0</v>
      </c>
      <c r="Y720" s="377" t="n">
        <f aca="false">+[1]data1cf!X720</f>
        <v>0</v>
      </c>
      <c r="Z720" s="377" t="n">
        <f aca="false">+[1]data1cf!Y720</f>
        <v>0</v>
      </c>
      <c r="AA720" s="377" t="n">
        <f aca="false">+[1]data1cf!Z720</f>
        <v>0</v>
      </c>
      <c r="AB720" s="377" t="n">
        <f aca="false">+[1]data1cf!AA720</f>
        <v>0</v>
      </c>
      <c r="AC720" s="377" t="n">
        <f aca="false">+[1]data1cf!AB720</f>
        <v>0</v>
      </c>
      <c r="AD720" s="377" t="n">
        <f aca="false">+[1]data1cf!AC720</f>
        <v>0</v>
      </c>
      <c r="AE720" s="377" t="n">
        <f aca="false">+[1]data1cf!AD720</f>
        <v>0</v>
      </c>
      <c r="AF720" s="377" t="n">
        <f aca="false">+[1]data1cf!AE720</f>
        <v>0</v>
      </c>
      <c r="AG720" s="377"/>
      <c r="AH720" s="378" t="n">
        <f aca="false">XNPV(0.1,B720:AF720,$B$1:$AF$1)</f>
        <v>70787.435997262</v>
      </c>
      <c r="AI720" s="378" t="n">
        <f aca="false">SUMPRODUCT(B720:AA720,$B$1010:$AA$1010)</f>
        <v>151890.20713714</v>
      </c>
      <c r="AJ720" s="379" t="n">
        <f aca="false">SUMPRODUCT(B720:AF720,$B$1012:$AF$1012)</f>
        <v>151476.469358854</v>
      </c>
      <c r="AK720" s="380" t="n">
        <f aca="false">XIRR(B720:AF720,$B$1:$AF$1)</f>
        <v>0.15663130345679</v>
      </c>
      <c r="AL720" s="381" t="n">
        <f aca="false">1-EXP(-(1/0.25)*(AI720/ABS($AI$1010)))</f>
        <v>0.977191257591639</v>
      </c>
    </row>
    <row r="721" customFormat="false" ht="12.75" hidden="false" customHeight="false" outlineLevel="0" collapsed="false">
      <c r="A721" s="371"/>
      <c r="B721" s="377" t="n">
        <f aca="false">+[1]data1cf!A721</f>
        <v>-181375.509627155</v>
      </c>
      <c r="C721" s="377" t="n">
        <f aca="false">+[1]data1cf!B721</f>
        <v>9294.65614456566</v>
      </c>
      <c r="D721" s="377" t="n">
        <f aca="false">+[1]data1cf!C721</f>
        <v>48260.4111817337</v>
      </c>
      <c r="E721" s="377" t="n">
        <f aca="false">+[1]data1cf!D721</f>
        <v>48575.2097039006</v>
      </c>
      <c r="F721" s="377" t="n">
        <f aca="false">+[1]data1cf!E721</f>
        <v>27282.9747893291</v>
      </c>
      <c r="G721" s="377" t="n">
        <f aca="false">+[1]data1cf!F721</f>
        <v>27110.239010805</v>
      </c>
      <c r="H721" s="377" t="n">
        <f aca="false">+[1]data1cf!G721</f>
        <v>26274.2737913156</v>
      </c>
      <c r="I721" s="377" t="n">
        <f aca="false">+[1]data1cf!H721</f>
        <v>25782.5675889007</v>
      </c>
      <c r="J721" s="377" t="n">
        <f aca="false">+[1]data1cf!I721</f>
        <v>26616.1834456288</v>
      </c>
      <c r="K721" s="377" t="n">
        <f aca="false">+[1]data1cf!J721</f>
        <v>27086.4851894591</v>
      </c>
      <c r="L721" s="377" t="n">
        <f aca="false">+[1]data1cf!K721</f>
        <v>27630.5145647391</v>
      </c>
      <c r="M721" s="377" t="n">
        <f aca="false">+[1]data1cf!L721</f>
        <v>28282.1729082856</v>
      </c>
      <c r="N721" s="377" t="n">
        <f aca="false">+[1]data1cf!M721</f>
        <v>28973.2987536678</v>
      </c>
      <c r="O721" s="377" t="n">
        <f aca="false">+[1]data1cf!N721</f>
        <v>29396.480159927</v>
      </c>
      <c r="P721" s="377" t="n">
        <f aca="false">+[1]data1cf!O721</f>
        <v>38106.3841775476</v>
      </c>
      <c r="Q721" s="377" t="n">
        <f aca="false">+[1]data1cf!P721</f>
        <v>46532.6077897739</v>
      </c>
      <c r="R721" s="377" t="n">
        <f aca="false">+[1]data1cf!Q721</f>
        <v>36128.8726548903</v>
      </c>
      <c r="S721" s="377" t="n">
        <f aca="false">+[1]data1cf!R721</f>
        <v>25301.6642876998</v>
      </c>
      <c r="T721" s="377" t="n">
        <f aca="false">+[1]data1cf!S721</f>
        <v>25069.2669267669</v>
      </c>
      <c r="U721" s="377" t="n">
        <f aca="false">+[1]data1cf!T721</f>
        <v>24811.8531031584</v>
      </c>
      <c r="V721" s="377" t="n">
        <f aca="false">+[1]data1cf!U721</f>
        <v>47331.6249545074</v>
      </c>
      <c r="W721" s="377" t="n">
        <f aca="false">+[1]data1cf!V721</f>
        <v>0</v>
      </c>
      <c r="X721" s="377" t="n">
        <f aca="false">+[1]data1cf!W721</f>
        <v>0</v>
      </c>
      <c r="Y721" s="377" t="n">
        <f aca="false">+[1]data1cf!X721</f>
        <v>0</v>
      </c>
      <c r="Z721" s="377" t="n">
        <f aca="false">+[1]data1cf!Y721</f>
        <v>0</v>
      </c>
      <c r="AA721" s="377" t="n">
        <f aca="false">+[1]data1cf!Z721</f>
        <v>0</v>
      </c>
      <c r="AB721" s="377" t="n">
        <f aca="false">+[1]data1cf!AA721</f>
        <v>0</v>
      </c>
      <c r="AC721" s="377" t="n">
        <f aca="false">+[1]data1cf!AB721</f>
        <v>0</v>
      </c>
      <c r="AD721" s="377" t="n">
        <f aca="false">+[1]data1cf!AC721</f>
        <v>0</v>
      </c>
      <c r="AE721" s="377" t="n">
        <f aca="false">+[1]data1cf!AD721</f>
        <v>0</v>
      </c>
      <c r="AF721" s="377" t="n">
        <f aca="false">+[1]data1cf!AE721</f>
        <v>0</v>
      </c>
      <c r="AG721" s="377"/>
      <c r="AH721" s="378" t="n">
        <f aca="false">XNPV(0.1,B721:AF721,$B$1:$AF$1)</f>
        <v>78701.8888948869</v>
      </c>
      <c r="AI721" s="378" t="n">
        <f aca="false">SUMPRODUCT(B721:AA721,$B$1010:$AA$1010)</f>
        <v>166625.067796063</v>
      </c>
      <c r="AJ721" s="379" t="n">
        <f aca="false">SUMPRODUCT(B721:AF721,$B$1012:$AF$1012)</f>
        <v>166178.706450097</v>
      </c>
      <c r="AK721" s="380" t="n">
        <f aca="false">XIRR(B721:AF721,$B$1:$AF$1)</f>
        <v>0.158357119565188</v>
      </c>
      <c r="AL721" s="381" t="n">
        <f aca="false">1-EXP(-(1/0.25)*(AI721/ABS($AI$1010)))</f>
        <v>0.984194041342381</v>
      </c>
    </row>
    <row r="722" customFormat="false" ht="12.75" hidden="false" customHeight="false" outlineLevel="0" collapsed="false">
      <c r="A722" s="371"/>
      <c r="B722" s="377" t="n">
        <f aca="false">+[1]data1cf!A722</f>
        <v>-167592.433364992</v>
      </c>
      <c r="C722" s="377" t="n">
        <f aca="false">+[1]data1cf!B722</f>
        <v>11251.7943130029</v>
      </c>
      <c r="D722" s="377" t="n">
        <f aca="false">+[1]data1cf!C722</f>
        <v>43160.408901754</v>
      </c>
      <c r="E722" s="377" t="n">
        <f aca="false">+[1]data1cf!D722</f>
        <v>45660.2189798105</v>
      </c>
      <c r="F722" s="377" t="n">
        <f aca="false">+[1]data1cf!E722</f>
        <v>25060.8315988758</v>
      </c>
      <c r="G722" s="377" t="n">
        <f aca="false">+[1]data1cf!F722</f>
        <v>25045.0032619451</v>
      </c>
      <c r="H722" s="377" t="n">
        <f aca="false">+[1]data1cf!G722</f>
        <v>24405.1945970987</v>
      </c>
      <c r="I722" s="377" t="n">
        <f aca="false">+[1]data1cf!H722</f>
        <v>24078.2052167681</v>
      </c>
      <c r="J722" s="377" t="n">
        <f aca="false">+[1]data1cf!I722</f>
        <v>24976.3549842521</v>
      </c>
      <c r="K722" s="377" t="n">
        <f aca="false">+[1]data1cf!J722</f>
        <v>25532.1892194318</v>
      </c>
      <c r="L722" s="377" t="n">
        <f aca="false">+[1]data1cf!K722</f>
        <v>26157.4006257457</v>
      </c>
      <c r="M722" s="377" t="n">
        <f aca="false">+[1]data1cf!L722</f>
        <v>26880.7454522075</v>
      </c>
      <c r="N722" s="377" t="n">
        <f aca="false">+[1]data1cf!M722</f>
        <v>27640.8873419108</v>
      </c>
      <c r="O722" s="377" t="n">
        <f aca="false">+[1]data1cf!N722</f>
        <v>28148.0513709394</v>
      </c>
      <c r="P722" s="377" t="n">
        <f aca="false">+[1]data1cf!O722</f>
        <v>36312.450530156</v>
      </c>
      <c r="Q722" s="377" t="n">
        <f aca="false">+[1]data1cf!P722</f>
        <v>44168.0833502236</v>
      </c>
      <c r="R722" s="377" t="n">
        <f aca="false">+[1]data1cf!Q722</f>
        <v>34583.53008532</v>
      </c>
      <c r="S722" s="377" t="n">
        <f aca="false">+[1]data1cf!R722</f>
        <v>24594.8487506611</v>
      </c>
      <c r="T722" s="377" t="n">
        <f aca="false">+[1]data1cf!S722</f>
        <v>24399.5919686939</v>
      </c>
      <c r="U722" s="377" t="n">
        <f aca="false">+[1]data1cf!T722</f>
        <v>24179.3587332983</v>
      </c>
      <c r="V722" s="377" t="n">
        <f aca="false">+[1]data1cf!U722</f>
        <v>45009.540031733</v>
      </c>
      <c r="W722" s="377" t="n">
        <f aca="false">+[1]data1cf!V722</f>
        <v>0</v>
      </c>
      <c r="X722" s="377" t="n">
        <f aca="false">+[1]data1cf!W722</f>
        <v>0</v>
      </c>
      <c r="Y722" s="377" t="n">
        <f aca="false">+[1]data1cf!X722</f>
        <v>0</v>
      </c>
      <c r="Z722" s="377" t="n">
        <f aca="false">+[1]data1cf!Y722</f>
        <v>0</v>
      </c>
      <c r="AA722" s="377" t="n">
        <f aca="false">+[1]data1cf!Z722</f>
        <v>0</v>
      </c>
      <c r="AB722" s="377" t="n">
        <f aca="false">+[1]data1cf!AA722</f>
        <v>0</v>
      </c>
      <c r="AC722" s="377" t="n">
        <f aca="false">+[1]data1cf!AB722</f>
        <v>0</v>
      </c>
      <c r="AD722" s="377" t="n">
        <f aca="false">+[1]data1cf!AC722</f>
        <v>0</v>
      </c>
      <c r="AE722" s="377" t="n">
        <f aca="false">+[1]data1cf!AD722</f>
        <v>0</v>
      </c>
      <c r="AF722" s="377" t="n">
        <f aca="false">+[1]data1cf!AE722</f>
        <v>0</v>
      </c>
      <c r="AG722" s="377"/>
      <c r="AH722" s="378" t="n">
        <f aca="false">XNPV(0.1,B722:AF722,$B$1:$AF$1)</f>
        <v>77784.2893315742</v>
      </c>
      <c r="AI722" s="378" t="n">
        <f aca="false">SUMPRODUCT(B722:AA722,$B$1010:$AA$1010)</f>
        <v>161050.04584993</v>
      </c>
      <c r="AJ722" s="379" t="n">
        <f aca="false">SUMPRODUCT(B722:AF722,$B$1012:$AF$1012)</f>
        <v>160626.394680753</v>
      </c>
      <c r="AK722" s="380" t="n">
        <f aca="false">XIRR(B722:AF722,$B$1:$AF$1)</f>
        <v>0.161995381965277</v>
      </c>
      <c r="AL722" s="381" t="n">
        <f aca="false">1-EXP(-(1/0.25)*(AI722/ABS($AI$1010)))</f>
        <v>0.98184126614767</v>
      </c>
    </row>
    <row r="723" customFormat="false" ht="12.75" hidden="false" customHeight="false" outlineLevel="0" collapsed="false">
      <c r="A723" s="371"/>
      <c r="B723" s="377" t="n">
        <f aca="false">+[1]data1cf!A723</f>
        <v>-193197.05325039</v>
      </c>
      <c r="C723" s="377" t="n">
        <f aca="false">+[1]data1cf!B723</f>
        <v>7048.62608721928</v>
      </c>
      <c r="D723" s="377" t="n">
        <f aca="false">+[1]data1cf!C723</f>
        <v>49045.676758936</v>
      </c>
      <c r="E723" s="377" t="n">
        <f aca="false">+[1]data1cf!D723</f>
        <v>47914.4059917065</v>
      </c>
      <c r="F723" s="377" t="n">
        <f aca="false">+[1]data1cf!E723</f>
        <v>29188.8746162878</v>
      </c>
      <c r="G723" s="377" t="n">
        <f aca="false">+[1]data1cf!F723</f>
        <v>28881.5616120178</v>
      </c>
      <c r="H723" s="377" t="n">
        <f aca="false">+[1]data1cf!G723</f>
        <v>27877.3557745712</v>
      </c>
      <c r="I723" s="377" t="n">
        <f aca="false">+[1]data1cf!H723</f>
        <v>27244.3743545846</v>
      </c>
      <c r="J723" s="377" t="n">
        <f aca="false">+[1]data1cf!I723</f>
        <v>28022.6404166319</v>
      </c>
      <c r="K723" s="377" t="n">
        <f aca="false">+[1]data1cf!J723</f>
        <v>28419.5821892584</v>
      </c>
      <c r="L723" s="377" t="n">
        <f aca="false">+[1]data1cf!K723</f>
        <v>28893.9829197399</v>
      </c>
      <c r="M723" s="377" t="n">
        <f aca="false">+[1]data1cf!L723</f>
        <v>29484.1568117125</v>
      </c>
      <c r="N723" s="377" t="n">
        <f aca="false">+[1]data1cf!M723</f>
        <v>30116.0886017819</v>
      </c>
      <c r="O723" s="377" t="n">
        <f aca="false">+[1]data1cf!N723</f>
        <v>30467.2393365293</v>
      </c>
      <c r="P723" s="377" t="n">
        <f aca="false">+[1]data1cf!O723</f>
        <v>39645.0149205295</v>
      </c>
      <c r="Q723" s="377" t="n">
        <f aca="false">+[1]data1cf!P723</f>
        <v>48560.6259388923</v>
      </c>
      <c r="R723" s="377" t="n">
        <f aca="false">+[1]data1cf!Q723</f>
        <v>37454.2904536125</v>
      </c>
      <c r="S723" s="377" t="n">
        <f aca="false">+[1]data1cf!R723</f>
        <v>25907.889672059</v>
      </c>
      <c r="T723" s="377" t="n">
        <f aca="false">+[1]data1cf!S723</f>
        <v>25643.6373778669</v>
      </c>
      <c r="U723" s="377" t="n">
        <f aca="false">+[1]data1cf!T723</f>
        <v>25354.3343056515</v>
      </c>
      <c r="V723" s="377" t="n">
        <f aca="false">+[1]data1cf!U723</f>
        <v>49323.2433486385</v>
      </c>
      <c r="W723" s="377" t="n">
        <f aca="false">+[1]data1cf!V723</f>
        <v>0</v>
      </c>
      <c r="X723" s="377" t="n">
        <f aca="false">+[1]data1cf!W723</f>
        <v>0</v>
      </c>
      <c r="Y723" s="377" t="n">
        <f aca="false">+[1]data1cf!X723</f>
        <v>0</v>
      </c>
      <c r="Z723" s="377" t="n">
        <f aca="false">+[1]data1cf!Y723</f>
        <v>0</v>
      </c>
      <c r="AA723" s="377" t="n">
        <f aca="false">+[1]data1cf!Z723</f>
        <v>0</v>
      </c>
      <c r="AB723" s="377" t="n">
        <f aca="false">+[1]data1cf!AA723</f>
        <v>0</v>
      </c>
      <c r="AC723" s="377" t="n">
        <f aca="false">+[1]data1cf!AB723</f>
        <v>0</v>
      </c>
      <c r="AD723" s="377" t="n">
        <f aca="false">+[1]data1cf!AC723</f>
        <v>0</v>
      </c>
      <c r="AE723" s="377" t="n">
        <f aca="false">+[1]data1cf!AD723</f>
        <v>0</v>
      </c>
      <c r="AF723" s="377" t="n">
        <f aca="false">+[1]data1cf!AE723</f>
        <v>0</v>
      </c>
      <c r="AG723" s="377"/>
      <c r="AH723" s="378" t="n">
        <f aca="false">XNPV(0.1,B723:AF723,$B$1:$AF$1)</f>
        <v>73633.5305566277</v>
      </c>
      <c r="AI723" s="378" t="n">
        <f aca="false">SUMPRODUCT(B723:AA723,$B$1010:$AA$1010)</f>
        <v>164945.920978913</v>
      </c>
      <c r="AJ723" s="379" t="n">
        <f aca="false">SUMPRODUCT(B723:AF723,$B$1012:$AF$1012)</f>
        <v>164482.34850565</v>
      </c>
      <c r="AK723" s="380" t="n">
        <f aca="false">XIRR(B723:AF723,$B$1:$AF$1)</f>
        <v>0.150789526975747</v>
      </c>
      <c r="AL723" s="381" t="n">
        <f aca="false">1-EXP(-(1/0.25)*(AI723/ABS($AI$1010)))</f>
        <v>0.983519437234125</v>
      </c>
    </row>
    <row r="724" customFormat="false" ht="12.75" hidden="false" customHeight="false" outlineLevel="0" collapsed="false">
      <c r="A724" s="371"/>
      <c r="B724" s="377" t="n">
        <f aca="false">+[1]data1cf!A724</f>
        <v>-193528.850086886</v>
      </c>
      <c r="C724" s="377" t="n">
        <f aca="false">+[1]data1cf!B724</f>
        <v>7536.64179946687</v>
      </c>
      <c r="D724" s="377" t="n">
        <f aca="false">+[1]data1cf!C724</f>
        <v>48685.2943859658</v>
      </c>
      <c r="E724" s="377" t="n">
        <f aca="false">+[1]data1cf!D724</f>
        <v>48965.053884457</v>
      </c>
      <c r="F724" s="377" t="n">
        <f aca="false">+[1]data1cf!E724</f>
        <v>29242.3677601122</v>
      </c>
      <c r="G724" s="377" t="n">
        <f aca="false">+[1]data1cf!F724</f>
        <v>28931.2775589559</v>
      </c>
      <c r="H724" s="377" t="n">
        <f aca="false">+[1]data1cf!G724</f>
        <v>27922.349689718</v>
      </c>
      <c r="I724" s="377" t="n">
        <f aca="false">+[1]data1cf!H724</f>
        <v>27285.4030794179</v>
      </c>
      <c r="J724" s="377" t="n">
        <f aca="false">+[1]data1cf!I724</f>
        <v>28062.1156314194</v>
      </c>
      <c r="K724" s="377" t="n">
        <f aca="false">+[1]data1cf!J724</f>
        <v>28456.9983999814</v>
      </c>
      <c r="L724" s="377" t="n">
        <f aca="false">+[1]data1cf!K724</f>
        <v>28929.4448540322</v>
      </c>
      <c r="M724" s="377" t="n">
        <f aca="false">+[1]data1cf!L724</f>
        <v>29517.8930537287</v>
      </c>
      <c r="N724" s="377" t="n">
        <f aca="false">+[1]data1cf!M724</f>
        <v>30148.1634363779</v>
      </c>
      <c r="O724" s="377" t="n">
        <f aca="false">+[1]data1cf!N724</f>
        <v>30497.2924766918</v>
      </c>
      <c r="P724" s="377" t="n">
        <f aca="false">+[1]data1cf!O724</f>
        <v>39688.199874147</v>
      </c>
      <c r="Q724" s="377" t="n">
        <f aca="false">+[1]data1cf!P724</f>
        <v>48617.5465938998</v>
      </c>
      <c r="R724" s="377" t="n">
        <f aca="false">+[1]data1cf!Q724</f>
        <v>37491.4911311778</v>
      </c>
      <c r="S724" s="377" t="n">
        <f aca="false">+[1]data1cf!R724</f>
        <v>25924.9046805168</v>
      </c>
      <c r="T724" s="377" t="n">
        <f aca="false">+[1]data1cf!S724</f>
        <v>25659.758309678</v>
      </c>
      <c r="U724" s="377" t="n">
        <f aca="false">+[1]data1cf!T724</f>
        <v>25369.5601976824</v>
      </c>
      <c r="V724" s="377" t="n">
        <f aca="false">+[1]data1cf!U724</f>
        <v>49379.1423668837</v>
      </c>
      <c r="W724" s="377" t="n">
        <f aca="false">+[1]data1cf!V724</f>
        <v>0</v>
      </c>
      <c r="X724" s="377" t="n">
        <f aca="false">+[1]data1cf!W724</f>
        <v>0</v>
      </c>
      <c r="Y724" s="377" t="n">
        <f aca="false">+[1]data1cf!X724</f>
        <v>0</v>
      </c>
      <c r="Z724" s="377" t="n">
        <f aca="false">+[1]data1cf!Y724</f>
        <v>0</v>
      </c>
      <c r="AA724" s="377" t="n">
        <f aca="false">+[1]data1cf!Z724</f>
        <v>0</v>
      </c>
      <c r="AB724" s="377" t="n">
        <f aca="false">+[1]data1cf!AA724</f>
        <v>0</v>
      </c>
      <c r="AC724" s="377" t="n">
        <f aca="false">+[1]data1cf!AB724</f>
        <v>0</v>
      </c>
      <c r="AD724" s="377" t="n">
        <f aca="false">+[1]data1cf!AC724</f>
        <v>0</v>
      </c>
      <c r="AE724" s="377" t="n">
        <f aca="false">+[1]data1cf!AD724</f>
        <v>0</v>
      </c>
      <c r="AF724" s="377" t="n">
        <f aca="false">+[1]data1cf!AE724</f>
        <v>0</v>
      </c>
      <c r="AG724" s="377"/>
      <c r="AH724" s="378" t="n">
        <f aca="false">XNPV(0.1,B724:AF724,$B$1:$AF$1)</f>
        <v>74479.358622502</v>
      </c>
      <c r="AI724" s="378" t="n">
        <f aca="false">SUMPRODUCT(B724:AA724,$B$1010:$AA$1010)</f>
        <v>165988.477004895</v>
      </c>
      <c r="AJ724" s="379" t="n">
        <f aca="false">SUMPRODUCT(B724:AF724,$B$1012:$AF$1012)</f>
        <v>165524.035592403</v>
      </c>
      <c r="AK724" s="380" t="n">
        <f aca="false">XIRR(B724:AF724,$B$1:$AF$1)</f>
        <v>0.151399188441412</v>
      </c>
      <c r="AL724" s="381" t="n">
        <f aca="false">1-EXP(-(1/0.25)*(AI724/ABS($AI$1010)))</f>
        <v>0.983941601035017</v>
      </c>
    </row>
    <row r="725" customFormat="false" ht="12.75" hidden="false" customHeight="false" outlineLevel="0" collapsed="false">
      <c r="A725" s="371"/>
      <c r="B725" s="377" t="n">
        <f aca="false">+[1]data1cf!A725</f>
        <v>-159767.135936026</v>
      </c>
      <c r="C725" s="377" t="n">
        <f aca="false">+[1]data1cf!B725</f>
        <v>9031.09156138175</v>
      </c>
      <c r="D725" s="377" t="n">
        <f aca="false">+[1]data1cf!C725</f>
        <v>40100.3215470421</v>
      </c>
      <c r="E725" s="377" t="n">
        <f aca="false">+[1]data1cf!D725</f>
        <v>41501.5503393625</v>
      </c>
      <c r="F725" s="377" t="n">
        <f aca="false">+[1]data1cf!E725</f>
        <v>23799.2169154556</v>
      </c>
      <c r="G725" s="377" t="n">
        <f aca="false">+[1]data1cf!F725</f>
        <v>23872.4722762371</v>
      </c>
      <c r="H725" s="377" t="n">
        <f aca="false">+[1]data1cf!G725</f>
        <v>23344.0308674028</v>
      </c>
      <c r="I725" s="377" t="n">
        <f aca="false">+[1]data1cf!H725</f>
        <v>23110.5589355611</v>
      </c>
      <c r="J725" s="377" t="n">
        <f aca="false">+[1]data1cf!I725</f>
        <v>24045.3476243071</v>
      </c>
      <c r="K725" s="377" t="n">
        <f aca="false">+[1]data1cf!J725</f>
        <v>24649.7426576656</v>
      </c>
      <c r="L725" s="377" t="n">
        <f aca="false">+[1]data1cf!K725</f>
        <v>25321.0449022398</v>
      </c>
      <c r="M725" s="377" t="n">
        <f aca="false">+[1]data1cf!L725</f>
        <v>26085.0894999121</v>
      </c>
      <c r="N725" s="377" t="n">
        <f aca="false">+[1]data1cf!M725</f>
        <v>26884.4150278621</v>
      </c>
      <c r="O725" s="377" t="n">
        <f aca="false">+[1]data1cf!N725</f>
        <v>27439.2599221444</v>
      </c>
      <c r="P725" s="377" t="n">
        <f aca="false">+[1]data1cf!O725</f>
        <v>35293.9504441334</v>
      </c>
      <c r="Q725" s="377" t="n">
        <f aca="false">+[1]data1cf!P725</f>
        <v>42825.6321683829</v>
      </c>
      <c r="R725" s="377" t="n">
        <f aca="false">+[1]data1cf!Q725</f>
        <v>33706.1667880041</v>
      </c>
      <c r="S725" s="377" t="n">
        <f aca="false">+[1]data1cf!R725</f>
        <v>24193.5564919855</v>
      </c>
      <c r="T725" s="377" t="n">
        <f aca="false">+[1]data1cf!S725</f>
        <v>24019.3861548412</v>
      </c>
      <c r="U725" s="377" t="n">
        <f aca="false">+[1]data1cf!T725</f>
        <v>23820.2620793902</v>
      </c>
      <c r="V725" s="377" t="n">
        <f aca="false">+[1]data1cf!U725</f>
        <v>43691.1837496952</v>
      </c>
      <c r="W725" s="377" t="n">
        <f aca="false">+[1]data1cf!V725</f>
        <v>0</v>
      </c>
      <c r="X725" s="377" t="n">
        <f aca="false">+[1]data1cf!W725</f>
        <v>0</v>
      </c>
      <c r="Y725" s="377" t="n">
        <f aca="false">+[1]data1cf!X725</f>
        <v>0</v>
      </c>
      <c r="Z725" s="377" t="n">
        <f aca="false">+[1]data1cf!Y725</f>
        <v>0</v>
      </c>
      <c r="AA725" s="377" t="n">
        <f aca="false">+[1]data1cf!Z725</f>
        <v>0</v>
      </c>
      <c r="AB725" s="377" t="n">
        <f aca="false">+[1]data1cf!AA725</f>
        <v>0</v>
      </c>
      <c r="AC725" s="377" t="n">
        <f aca="false">+[1]data1cf!AB725</f>
        <v>0</v>
      </c>
      <c r="AD725" s="377" t="n">
        <f aca="false">+[1]data1cf!AC725</f>
        <v>0</v>
      </c>
      <c r="AE725" s="377" t="n">
        <f aca="false">+[1]data1cf!AD725</f>
        <v>0</v>
      </c>
      <c r="AF725" s="377" t="n">
        <f aca="false">+[1]data1cf!AE725</f>
        <v>0</v>
      </c>
      <c r="AG725" s="377"/>
      <c r="AH725" s="378" t="n">
        <f aca="false">XNPV(0.1,B725:AF725,$B$1:$AF$1)</f>
        <v>72217.8113737265</v>
      </c>
      <c r="AI725" s="378" t="n">
        <f aca="false">SUMPRODUCT(B725:AA725,$B$1010:$AA$1010)</f>
        <v>152440.387982454</v>
      </c>
      <c r="AJ725" s="379" t="n">
        <f aca="false">SUMPRODUCT(B725:AF725,$B$1012:$AF$1012)</f>
        <v>152031.113142534</v>
      </c>
      <c r="AK725" s="380" t="n">
        <f aca="false">XIRR(B725:AF725,$B$1:$AF$1)</f>
        <v>0.15906462634788</v>
      </c>
      <c r="AL725" s="381" t="n">
        <f aca="false">1-EXP(-(1/0.25)*(AI725/ABS($AI$1010)))</f>
        <v>0.977501476880432</v>
      </c>
    </row>
    <row r="726" customFormat="false" ht="12.75" hidden="false" customHeight="false" outlineLevel="0" collapsed="false">
      <c r="A726" s="371"/>
      <c r="B726" s="377" t="n">
        <f aca="false">+[1]data1cf!A726</f>
        <v>-184222.255321316</v>
      </c>
      <c r="C726" s="377" t="n">
        <f aca="false">+[1]data1cf!B726</f>
        <v>8470.04867465499</v>
      </c>
      <c r="D726" s="377" t="n">
        <f aca="false">+[1]data1cf!C726</f>
        <v>47443.333865249</v>
      </c>
      <c r="E726" s="377" t="n">
        <f aca="false">+[1]data1cf!D726</f>
        <v>47157.8222700256</v>
      </c>
      <c r="F726" s="377" t="n">
        <f aca="false">+[1]data1cf!E726</f>
        <v>27741.934490263</v>
      </c>
      <c r="G726" s="377" t="n">
        <f aca="false">+[1]data1cf!F726</f>
        <v>27536.7911725769</v>
      </c>
      <c r="H726" s="377" t="n">
        <f aca="false">+[1]data1cf!G726</f>
        <v>26660.31193309</v>
      </c>
      <c r="I726" s="377" t="n">
        <f aca="false">+[1]data1cf!H726</f>
        <v>26134.5852482298</v>
      </c>
      <c r="J726" s="377" t="n">
        <f aca="false">+[1]data1cf!I726</f>
        <v>26954.8723219575</v>
      </c>
      <c r="K726" s="377" t="n">
        <f aca="false">+[1]data1cf!J726</f>
        <v>27407.5082525233</v>
      </c>
      <c r="L726" s="377" t="n">
        <f aca="false">+[1]data1cf!K726</f>
        <v>27934.770355179</v>
      </c>
      <c r="M726" s="377" t="n">
        <f aca="false">+[1]data1cf!L726</f>
        <v>28571.6226291161</v>
      </c>
      <c r="N726" s="377" t="n">
        <f aca="false">+[1]data1cf!M726</f>
        <v>29248.4939551689</v>
      </c>
      <c r="O726" s="377" t="n">
        <f aca="false">+[1]data1cf!N726</f>
        <v>29654.3296567968</v>
      </c>
      <c r="P726" s="377" t="n">
        <f aca="false">+[1]data1cf!O726</f>
        <v>38476.9018173826</v>
      </c>
      <c r="Q726" s="377" t="n">
        <f aca="false">+[1]data1cf!P726</f>
        <v>47020.974801535</v>
      </c>
      <c r="R726" s="377" t="n">
        <f aca="false">+[1]data1cf!Q726</f>
        <v>36448.0464896897</v>
      </c>
      <c r="S726" s="377" t="n">
        <f aca="false">+[1]data1cf!R726</f>
        <v>25447.6494109305</v>
      </c>
      <c r="T726" s="377" t="n">
        <f aca="false">+[1]data1cf!S726</f>
        <v>25207.5810641278</v>
      </c>
      <c r="U726" s="377" t="n">
        <f aca="false">+[1]data1cf!T726</f>
        <v>24942.4879911712</v>
      </c>
      <c r="V726" s="377" t="n">
        <f aca="false">+[1]data1cf!U726</f>
        <v>47811.2265419655</v>
      </c>
      <c r="W726" s="377" t="n">
        <f aca="false">+[1]data1cf!V726</f>
        <v>0</v>
      </c>
      <c r="X726" s="377" t="n">
        <f aca="false">+[1]data1cf!W726</f>
        <v>0</v>
      </c>
      <c r="Y726" s="377" t="n">
        <f aca="false">+[1]data1cf!X726</f>
        <v>0</v>
      </c>
      <c r="Z726" s="377" t="n">
        <f aca="false">+[1]data1cf!Y726</f>
        <v>0</v>
      </c>
      <c r="AA726" s="377" t="n">
        <f aca="false">+[1]data1cf!Z726</f>
        <v>0</v>
      </c>
      <c r="AB726" s="377" t="n">
        <f aca="false">+[1]data1cf!AA726</f>
        <v>0</v>
      </c>
      <c r="AC726" s="377" t="n">
        <f aca="false">+[1]data1cf!AB726</f>
        <v>0</v>
      </c>
      <c r="AD726" s="377" t="n">
        <f aca="false">+[1]data1cf!AC726</f>
        <v>0</v>
      </c>
      <c r="AE726" s="377" t="n">
        <f aca="false">+[1]data1cf!AD726</f>
        <v>0</v>
      </c>
      <c r="AF726" s="377" t="n">
        <f aca="false">+[1]data1cf!AE726</f>
        <v>0</v>
      </c>
      <c r="AG726" s="377"/>
      <c r="AH726" s="378" t="n">
        <f aca="false">XNPV(0.1,B726:AF726,$B$1:$AF$1)</f>
        <v>75446.9950081133</v>
      </c>
      <c r="AI726" s="378" t="n">
        <f aca="false">SUMPRODUCT(B726:AA726,$B$1010:$AA$1010)</f>
        <v>163974.155413008</v>
      </c>
      <c r="AJ726" s="379" t="n">
        <f aca="false">SUMPRODUCT(B726:AF726,$B$1012:$AF$1012)</f>
        <v>163524.445761013</v>
      </c>
      <c r="AK726" s="380" t="n">
        <f aca="false">XIRR(B726:AF726,$B$1:$AF$1)</f>
        <v>0.154660968394606</v>
      </c>
      <c r="AL726" s="381" t="n">
        <f aca="false">1-EXP(-(1/0.25)*(AI726/ABS($AI$1010)))</f>
        <v>0.983115951043618</v>
      </c>
    </row>
    <row r="727" customFormat="false" ht="12.75" hidden="false" customHeight="false" outlineLevel="0" collapsed="false">
      <c r="A727" s="371"/>
      <c r="B727" s="377" t="n">
        <f aca="false">+[1]data1cf!A727</f>
        <v>-172366.62519745</v>
      </c>
      <c r="C727" s="377" t="n">
        <f aca="false">+[1]data1cf!B727</f>
        <v>6040.39971988854</v>
      </c>
      <c r="D727" s="377" t="n">
        <f aca="false">+[1]data1cf!C727</f>
        <v>46300.293672803</v>
      </c>
      <c r="E727" s="377" t="n">
        <f aca="false">+[1]data1cf!D727</f>
        <v>45366.7405388586</v>
      </c>
      <c r="F727" s="377" t="n">
        <f aca="false">+[1]data1cf!E727</f>
        <v>25830.5391495433</v>
      </c>
      <c r="G727" s="377" t="n">
        <f aca="false">+[1]data1cf!F727</f>
        <v>25760.3611005557</v>
      </c>
      <c r="H727" s="377" t="n">
        <f aca="false">+[1]data1cf!G727</f>
        <v>25052.607587749</v>
      </c>
      <c r="I727" s="377" t="n">
        <f aca="false">+[1]data1cf!H727</f>
        <v>24668.5634765508</v>
      </c>
      <c r="J727" s="377" t="n">
        <f aca="false">+[1]data1cf!I727</f>
        <v>25544.3599417831</v>
      </c>
      <c r="K727" s="377" t="n">
        <f aca="false">+[1]data1cf!J727</f>
        <v>26070.5673713177</v>
      </c>
      <c r="L727" s="377" t="n">
        <f aca="false">+[1]data1cf!K727</f>
        <v>26667.6588875481</v>
      </c>
      <c r="M727" s="377" t="n">
        <f aca="false">+[1]data1cf!L727</f>
        <v>27366.1728986881</v>
      </c>
      <c r="N727" s="377" t="n">
        <f aca="false">+[1]data1cf!M727</f>
        <v>28102.4089615035</v>
      </c>
      <c r="O727" s="377" t="n">
        <f aca="false">+[1]data1cf!N727</f>
        <v>28580.4830294765</v>
      </c>
      <c r="P727" s="377" t="n">
        <f aca="false">+[1]data1cf!O727</f>
        <v>36933.8345524486</v>
      </c>
      <c r="Q727" s="377" t="n">
        <f aca="false">+[1]data1cf!P727</f>
        <v>44987.1090199818</v>
      </c>
      <c r="R727" s="377" t="n">
        <f aca="false">+[1]data1cf!Q727</f>
        <v>35118.8069519398</v>
      </c>
      <c r="S727" s="377" t="n">
        <f aca="false">+[1]data1cf!R727</f>
        <v>24839.6760228752</v>
      </c>
      <c r="T727" s="377" t="n">
        <f aca="false">+[1]data1cf!S727</f>
        <v>24631.5544605514</v>
      </c>
      <c r="U727" s="377" t="n">
        <f aca="false">+[1]data1cf!T727</f>
        <v>24398.4425863675</v>
      </c>
      <c r="V727" s="377" t="n">
        <f aca="false">+[1]data1cf!U727</f>
        <v>45813.8654712591</v>
      </c>
      <c r="W727" s="377" t="n">
        <f aca="false">+[1]data1cf!V727</f>
        <v>0</v>
      </c>
      <c r="X727" s="377" t="n">
        <f aca="false">+[1]data1cf!W727</f>
        <v>0</v>
      </c>
      <c r="Y727" s="377" t="n">
        <f aca="false">+[1]data1cf!X727</f>
        <v>0</v>
      </c>
      <c r="Z727" s="377" t="n">
        <f aca="false">+[1]data1cf!Y727</f>
        <v>0</v>
      </c>
      <c r="AA727" s="377" t="n">
        <f aca="false">+[1]data1cf!Z727</f>
        <v>0</v>
      </c>
      <c r="AB727" s="377" t="n">
        <f aca="false">+[1]data1cf!AA727</f>
        <v>0</v>
      </c>
      <c r="AC727" s="377" t="n">
        <f aca="false">+[1]data1cf!AB727</f>
        <v>0</v>
      </c>
      <c r="AD727" s="377" t="n">
        <f aca="false">+[1]data1cf!AC727</f>
        <v>0</v>
      </c>
      <c r="AE727" s="377" t="n">
        <f aca="false">+[1]data1cf!AD727</f>
        <v>0</v>
      </c>
      <c r="AF727" s="377" t="n">
        <f aca="false">+[1]data1cf!AE727</f>
        <v>0</v>
      </c>
      <c r="AG727" s="377"/>
      <c r="AH727" s="378" t="n">
        <f aca="false">XNPV(0.1,B727:AF727,$B$1:$AF$1)</f>
        <v>74136.6412461419</v>
      </c>
      <c r="AI727" s="378" t="n">
        <f aca="false">SUMPRODUCT(B727:AA727,$B$1010:$AA$1010)</f>
        <v>158802.01609253</v>
      </c>
      <c r="AJ727" s="379" t="n">
        <f aca="false">SUMPRODUCT(B727:AF727,$B$1012:$AF$1012)</f>
        <v>158371.275592036</v>
      </c>
      <c r="AK727" s="380" t="n">
        <f aca="false">XIRR(B727:AF727,$B$1:$AF$1)</f>
        <v>0.156745288283252</v>
      </c>
      <c r="AL727" s="381" t="n">
        <f aca="false">1-EXP(-(1/0.25)*(AI727/ABS($AI$1010)))</f>
        <v>0.980796240663503</v>
      </c>
    </row>
    <row r="728" customFormat="false" ht="12.75" hidden="false" customHeight="false" outlineLevel="0" collapsed="false">
      <c r="A728" s="371"/>
      <c r="B728" s="377" t="n">
        <f aca="false">+[1]data1cf!A728</f>
        <v>-158250.09848013</v>
      </c>
      <c r="C728" s="377" t="n">
        <f aca="false">+[1]data1cf!B728</f>
        <v>4820.36034329232</v>
      </c>
      <c r="D728" s="377" t="n">
        <f aca="false">+[1]data1cf!C728</f>
        <v>45767.6374418343</v>
      </c>
      <c r="E728" s="377" t="n">
        <f aca="false">+[1]data1cf!D728</f>
        <v>42721.3431067526</v>
      </c>
      <c r="F728" s="377" t="n">
        <f aca="false">+[1]data1cf!E728</f>
        <v>23554.6362145902</v>
      </c>
      <c r="G728" s="377" t="n">
        <f aca="false">+[1]data1cf!F728</f>
        <v>23645.1616289852</v>
      </c>
      <c r="H728" s="377" t="n">
        <f aca="false">+[1]data1cf!G728</f>
        <v>23138.3102364109</v>
      </c>
      <c r="I728" s="377" t="n">
        <f aca="false">+[1]data1cf!H728</f>
        <v>22922.9678994408</v>
      </c>
      <c r="J728" s="377" t="n">
        <f aca="false">+[1]data1cf!I728</f>
        <v>23864.8595279029</v>
      </c>
      <c r="K728" s="377" t="n">
        <f aca="false">+[1]data1cf!J728</f>
        <v>24478.6687145756</v>
      </c>
      <c r="L728" s="377" t="n">
        <f aca="false">+[1]data1cf!K728</f>
        <v>25158.9062780496</v>
      </c>
      <c r="M728" s="377" t="n">
        <f aca="false">+[1]data1cf!L728</f>
        <v>25930.8410649363</v>
      </c>
      <c r="N728" s="377" t="n">
        <f aca="false">+[1]data1cf!M728</f>
        <v>26737.7628596631</v>
      </c>
      <c r="O728" s="377" t="n">
        <f aca="false">+[1]data1cf!N728</f>
        <v>27301.851320618</v>
      </c>
      <c r="P728" s="377" t="n">
        <f aca="false">+[1]data1cf!O728</f>
        <v>35096.5007250199</v>
      </c>
      <c r="Q728" s="377" t="n">
        <f aca="false">+[1]data1cf!P728</f>
        <v>42565.3802426189</v>
      </c>
      <c r="R728" s="377" t="n">
        <f aca="false">+[1]data1cf!Q728</f>
        <v>33536.0783029926</v>
      </c>
      <c r="S728" s="377" t="n">
        <f aca="false">+[1]data1cf!R728</f>
        <v>24115.7606774879</v>
      </c>
      <c r="T728" s="377" t="n">
        <f aca="false">+[1]data1cf!S728</f>
        <v>23945.6782267017</v>
      </c>
      <c r="U728" s="377" t="n">
        <f aca="false">+[1]data1cf!T728</f>
        <v>23750.6464412357</v>
      </c>
      <c r="V728" s="377" t="n">
        <f aca="false">+[1]data1cf!U728</f>
        <v>43435.6029390974</v>
      </c>
      <c r="W728" s="377" t="n">
        <f aca="false">+[1]data1cf!V728</f>
        <v>0</v>
      </c>
      <c r="X728" s="377" t="n">
        <f aca="false">+[1]data1cf!W728</f>
        <v>0</v>
      </c>
      <c r="Y728" s="377" t="n">
        <f aca="false">+[1]data1cf!X728</f>
        <v>0</v>
      </c>
      <c r="Z728" s="377" t="n">
        <f aca="false">+[1]data1cf!Y728</f>
        <v>0</v>
      </c>
      <c r="AA728" s="377" t="n">
        <f aca="false">+[1]data1cf!Z728</f>
        <v>0</v>
      </c>
      <c r="AB728" s="377" t="n">
        <f aca="false">+[1]data1cf!AA728</f>
        <v>0</v>
      </c>
      <c r="AC728" s="377" t="n">
        <f aca="false">+[1]data1cf!AB728</f>
        <v>0</v>
      </c>
      <c r="AD728" s="377" t="n">
        <f aca="false">+[1]data1cf!AC728</f>
        <v>0</v>
      </c>
      <c r="AE728" s="377" t="n">
        <f aca="false">+[1]data1cf!AD728</f>
        <v>0</v>
      </c>
      <c r="AF728" s="377" t="n">
        <f aca="false">+[1]data1cf!AE728</f>
        <v>0</v>
      </c>
      <c r="AG728" s="377"/>
      <c r="AH728" s="378" t="n">
        <f aca="false">XNPV(0.1,B728:AF728,$B$1:$AF$1)</f>
        <v>74396.5452068858</v>
      </c>
      <c r="AI728" s="378" t="n">
        <f aca="false">SUMPRODUCT(B728:AA728,$B$1010:$AA$1010)</f>
        <v>154541.134115537</v>
      </c>
      <c r="AJ728" s="379" t="n">
        <f aca="false">SUMPRODUCT(B728:AF728,$B$1012:$AF$1012)</f>
        <v>154132.713499334</v>
      </c>
      <c r="AK728" s="380" t="n">
        <f aca="false">XIRR(B728:AF728,$B$1:$AF$1)</f>
        <v>0.161535013361265</v>
      </c>
      <c r="AL728" s="381" t="n">
        <f aca="false">1-EXP(-(1/0.25)*(AI728/ABS($AI$1010)))</f>
        <v>0.978647662684399</v>
      </c>
    </row>
    <row r="729" customFormat="false" ht="12.75" hidden="false" customHeight="false" outlineLevel="0" collapsed="false">
      <c r="A729" s="371"/>
      <c r="B729" s="377" t="n">
        <f aca="false">+[1]data1cf!A729</f>
        <v>-194699.089783831</v>
      </c>
      <c r="C729" s="377" t="n">
        <f aca="false">+[1]data1cf!B729</f>
        <v>7800.0023277913</v>
      </c>
      <c r="D729" s="377" t="n">
        <f aca="false">+[1]data1cf!C729</f>
        <v>48179.0216634322</v>
      </c>
      <c r="E729" s="377" t="n">
        <f aca="false">+[1]data1cf!D729</f>
        <v>48104.1604962267</v>
      </c>
      <c r="F729" s="377" t="n">
        <f aca="false">+[1]data1cf!E729</f>
        <v>29431.0368296509</v>
      </c>
      <c r="G729" s="377" t="n">
        <f aca="false">+[1]data1cf!F729</f>
        <v>29106.6245432497</v>
      </c>
      <c r="H729" s="377" t="n">
        <f aca="false">+[1]data1cf!G729</f>
        <v>28081.0421781149</v>
      </c>
      <c r="I729" s="377" t="n">
        <f aca="false">+[1]data1cf!H729</f>
        <v>27430.1104341412</v>
      </c>
      <c r="J729" s="377" t="n">
        <f aca="false">+[1]data1cf!I729</f>
        <v>28201.3437924758</v>
      </c>
      <c r="K729" s="377" t="n">
        <f aca="false">+[1]data1cf!J729</f>
        <v>28588.9645017665</v>
      </c>
      <c r="L729" s="377" t="n">
        <f aca="false">+[1]data1cf!K729</f>
        <v>29054.5182684678</v>
      </c>
      <c r="M729" s="377" t="n">
        <f aca="false">+[1]data1cf!L729</f>
        <v>29636.879991789</v>
      </c>
      <c r="N729" s="377" t="n">
        <f aca="false">+[1]data1cf!M729</f>
        <v>30261.2906292516</v>
      </c>
      <c r="O729" s="377" t="n">
        <f aca="false">+[1]data1cf!N729</f>
        <v>30603.2892004921</v>
      </c>
      <c r="P729" s="377" t="n">
        <f aca="false">+[1]data1cf!O729</f>
        <v>39840.5121974581</v>
      </c>
      <c r="Q729" s="377" t="n">
        <f aca="false">+[1]data1cf!P729</f>
        <v>48818.3044153706</v>
      </c>
      <c r="R729" s="377" t="n">
        <f aca="false">+[1]data1cf!Q729</f>
        <v>37622.6970525476</v>
      </c>
      <c r="S729" s="377" t="n">
        <f aca="false">+[1]data1cf!R729</f>
        <v>25984.9162181538</v>
      </c>
      <c r="T729" s="377" t="n">
        <f aca="false">+[1]data1cf!S729</f>
        <v>25716.6164598529</v>
      </c>
      <c r="U729" s="377" t="n">
        <f aca="false">+[1]data1cf!T729</f>
        <v>25423.2615634461</v>
      </c>
      <c r="V729" s="377" t="n">
        <f aca="false">+[1]data1cf!U729</f>
        <v>49576.2968993422</v>
      </c>
      <c r="W729" s="377" t="n">
        <f aca="false">+[1]data1cf!V729</f>
        <v>0</v>
      </c>
      <c r="X729" s="377" t="n">
        <f aca="false">+[1]data1cf!W729</f>
        <v>0</v>
      </c>
      <c r="Y729" s="377" t="n">
        <f aca="false">+[1]data1cf!X729</f>
        <v>0</v>
      </c>
      <c r="Z729" s="377" t="n">
        <f aca="false">+[1]data1cf!Y729</f>
        <v>0</v>
      </c>
      <c r="AA729" s="377" t="n">
        <f aca="false">+[1]data1cf!Z729</f>
        <v>0</v>
      </c>
      <c r="AB729" s="377" t="n">
        <f aca="false">+[1]data1cf!AA729</f>
        <v>0</v>
      </c>
      <c r="AC729" s="377" t="n">
        <f aca="false">+[1]data1cf!AB729</f>
        <v>0</v>
      </c>
      <c r="AD729" s="377" t="n">
        <f aca="false">+[1]data1cf!AC729</f>
        <v>0</v>
      </c>
      <c r="AE729" s="377" t="n">
        <f aca="false">+[1]data1cf!AD729</f>
        <v>0</v>
      </c>
      <c r="AF729" s="377" t="n">
        <f aca="false">+[1]data1cf!AE729</f>
        <v>0</v>
      </c>
      <c r="AG729" s="377"/>
      <c r="AH729" s="378" t="n">
        <f aca="false">XNPV(0.1,B729:AF729,$B$1:$AF$1)</f>
        <v>73339.1521474796</v>
      </c>
      <c r="AI729" s="378" t="n">
        <f aca="false">SUMPRODUCT(B729:AA729,$B$1010:$AA$1010)</f>
        <v>165080.467651249</v>
      </c>
      <c r="AJ729" s="379" t="n">
        <f aca="false">SUMPRODUCT(B729:AF729,$B$1012:$AF$1012)</f>
        <v>164614.716653812</v>
      </c>
      <c r="AK729" s="380" t="n">
        <f aca="false">XIRR(B729:AF729,$B$1:$AF$1)</f>
        <v>0.150217738200276</v>
      </c>
      <c r="AL729" s="381" t="n">
        <f aca="false">1-EXP(-(1/0.25)*(AI729/ABS($AI$1010)))</f>
        <v>0.983574537063594</v>
      </c>
    </row>
    <row r="730" customFormat="false" ht="12.75" hidden="false" customHeight="false" outlineLevel="0" collapsed="false">
      <c r="A730" s="371"/>
      <c r="B730" s="377" t="n">
        <f aca="false">+[1]data1cf!A730</f>
        <v>-178628.264090648</v>
      </c>
      <c r="C730" s="377" t="n">
        <f aca="false">+[1]data1cf!B730</f>
        <v>5641.13792263194</v>
      </c>
      <c r="D730" s="377" t="n">
        <f aca="false">+[1]data1cf!C730</f>
        <v>44405.0403278585</v>
      </c>
      <c r="E730" s="377" t="n">
        <f aca="false">+[1]data1cf!D730</f>
        <v>48409.8801245944</v>
      </c>
      <c r="F730" s="377" t="n">
        <f aca="false">+[1]data1cf!E730</f>
        <v>26840.0567610648</v>
      </c>
      <c r="G730" s="377" t="n">
        <f aca="false">+[1]data1cf!F730</f>
        <v>26698.5958054006</v>
      </c>
      <c r="H730" s="377" t="n">
        <f aca="false">+[1]data1cf!G730</f>
        <v>25901.7285498886</v>
      </c>
      <c r="I730" s="377" t="n">
        <f aca="false">+[1]data1cf!H730</f>
        <v>25442.8537376261</v>
      </c>
      <c r="J730" s="377" t="n">
        <f aca="false">+[1]data1cf!I730</f>
        <v>26289.332506443</v>
      </c>
      <c r="K730" s="377" t="n">
        <f aca="false">+[1]data1cf!J730</f>
        <v>26776.6826036757</v>
      </c>
      <c r="L730" s="377" t="n">
        <f aca="false">+[1]data1cf!K730</f>
        <v>27336.8931977314</v>
      </c>
      <c r="M730" s="377" t="n">
        <f aca="false">+[1]data1cf!L730</f>
        <v>28002.8401054904</v>
      </c>
      <c r="N730" s="377" t="n">
        <f aca="false">+[1]data1cf!M730</f>
        <v>28707.7222427265</v>
      </c>
      <c r="O730" s="377" t="n">
        <f aca="false">+[1]data1cf!N730</f>
        <v>29147.6430822706</v>
      </c>
      <c r="P730" s="377" t="n">
        <f aca="false">+[1]data1cf!O730</f>
        <v>37748.8169616484</v>
      </c>
      <c r="Q730" s="377" t="n">
        <f aca="false">+[1]data1cf!P730</f>
        <v>46061.3103022638</v>
      </c>
      <c r="R730" s="377" t="n">
        <f aca="false">+[1]data1cf!Q730</f>
        <v>35820.8546626891</v>
      </c>
      <c r="S730" s="377" t="n">
        <f aca="false">+[1]data1cf!R730</f>
        <v>25160.7816725035</v>
      </c>
      <c r="T730" s="377" t="n">
        <f aca="false">+[1]data1cf!S730</f>
        <v>24935.7871792502</v>
      </c>
      <c r="U730" s="377" t="n">
        <f aca="false">+[1]data1cf!T730</f>
        <v>24685.7841979726</v>
      </c>
      <c r="V730" s="377" t="n">
        <f aca="false">+[1]data1cf!U730</f>
        <v>46868.7865200288</v>
      </c>
      <c r="W730" s="377" t="n">
        <f aca="false">+[1]data1cf!V730</f>
        <v>0</v>
      </c>
      <c r="X730" s="377" t="n">
        <f aca="false">+[1]data1cf!W730</f>
        <v>0</v>
      </c>
      <c r="Y730" s="377" t="n">
        <f aca="false">+[1]data1cf!X730</f>
        <v>0</v>
      </c>
      <c r="Z730" s="377" t="n">
        <f aca="false">+[1]data1cf!Y730</f>
        <v>0</v>
      </c>
      <c r="AA730" s="377" t="n">
        <f aca="false">+[1]data1cf!Z730</f>
        <v>0</v>
      </c>
      <c r="AB730" s="377" t="n">
        <f aca="false">+[1]data1cf!AA730</f>
        <v>0</v>
      </c>
      <c r="AC730" s="377" t="n">
        <f aca="false">+[1]data1cf!AB730</f>
        <v>0</v>
      </c>
      <c r="AD730" s="377" t="n">
        <f aca="false">+[1]data1cf!AC730</f>
        <v>0</v>
      </c>
      <c r="AE730" s="377" t="n">
        <f aca="false">+[1]data1cf!AD730</f>
        <v>0</v>
      </c>
      <c r="AF730" s="377" t="n">
        <f aca="false">+[1]data1cf!AE730</f>
        <v>0</v>
      </c>
      <c r="AG730" s="377"/>
      <c r="AH730" s="378" t="n">
        <f aca="false">XNPV(0.1,B730:AF730,$B$1:$AF$1)</f>
        <v>72809.6749583138</v>
      </c>
      <c r="AI730" s="378" t="n">
        <f aca="false">SUMPRODUCT(B730:AA730,$B$1010:$AA$1010)</f>
        <v>159472.849862206</v>
      </c>
      <c r="AJ730" s="379" t="n">
        <f aca="false">SUMPRODUCT(B730:AF730,$B$1012:$AF$1012)</f>
        <v>159032.202711875</v>
      </c>
      <c r="AK730" s="380" t="n">
        <f aca="false">XIRR(B730:AF730,$B$1:$AF$1)</f>
        <v>0.153663766496893</v>
      </c>
      <c r="AL730" s="381" t="n">
        <f aca="false">1-EXP(-(1/0.25)*(AI730/ABS($AI$1010)))</f>
        <v>0.981114230104177</v>
      </c>
    </row>
    <row r="731" customFormat="false" ht="12.75" hidden="false" customHeight="false" outlineLevel="0" collapsed="false">
      <c r="A731" s="371"/>
      <c r="B731" s="377" t="n">
        <f aca="false">+[1]data1cf!A731</f>
        <v>-192490.200119039</v>
      </c>
      <c r="C731" s="377" t="n">
        <f aca="false">+[1]data1cf!B731</f>
        <v>8551.76464901451</v>
      </c>
      <c r="D731" s="377" t="n">
        <f aca="false">+[1]data1cf!C731</f>
        <v>45405.3703936532</v>
      </c>
      <c r="E731" s="377" t="n">
        <f aca="false">+[1]data1cf!D731</f>
        <v>49289.0886705624</v>
      </c>
      <c r="F731" s="377" t="n">
        <f aca="false">+[1]data1cf!E731</f>
        <v>29074.9139269174</v>
      </c>
      <c r="G731" s="377" t="n">
        <f aca="false">+[1]data1cf!F731</f>
        <v>28775.6477849233</v>
      </c>
      <c r="H731" s="377" t="n">
        <f aca="false">+[1]data1cf!G731</f>
        <v>27781.5016665301</v>
      </c>
      <c r="I731" s="377" t="n">
        <f aca="false">+[1]data1cf!H731</f>
        <v>27156.9676061356</v>
      </c>
      <c r="J731" s="377" t="n">
        <f aca="false">+[1]data1cf!I731</f>
        <v>27938.5432339162</v>
      </c>
      <c r="K731" s="377" t="n">
        <f aca="false">+[1]data1cf!J731</f>
        <v>28339.8714662989</v>
      </c>
      <c r="L731" s="377" t="n">
        <f aca="false">+[1]data1cf!K731</f>
        <v>28818.4355469468</v>
      </c>
      <c r="M731" s="377" t="n">
        <f aca="false">+[1]data1cf!L731</f>
        <v>29412.2858181222</v>
      </c>
      <c r="N731" s="377" t="n">
        <f aca="false">+[1]data1cf!M731</f>
        <v>30047.7570362639</v>
      </c>
      <c r="O731" s="377" t="n">
        <f aca="false">+[1]data1cf!N731</f>
        <v>30403.2147470993</v>
      </c>
      <c r="P731" s="377" t="n">
        <f aca="false">+[1]data1cf!O731</f>
        <v>39553.0145867885</v>
      </c>
      <c r="Q731" s="377" t="n">
        <f aca="false">+[1]data1cf!P731</f>
        <v>48439.3633504496</v>
      </c>
      <c r="R731" s="377" t="n">
        <f aca="false">+[1]data1cf!Q731</f>
        <v>37375.0388980428</v>
      </c>
      <c r="S731" s="377" t="n">
        <f aca="false">+[1]data1cf!R731</f>
        <v>25871.641249273</v>
      </c>
      <c r="T731" s="377" t="n">
        <f aca="false">+[1]data1cf!S731</f>
        <v>25609.2936775132</v>
      </c>
      <c r="U731" s="377" t="n">
        <f aca="false">+[1]data1cf!T731</f>
        <v>25321.8973795696</v>
      </c>
      <c r="V731" s="377" t="n">
        <f aca="false">+[1]data1cf!U731</f>
        <v>49204.1572340654</v>
      </c>
      <c r="W731" s="377" t="n">
        <f aca="false">+[1]data1cf!V731</f>
        <v>0</v>
      </c>
      <c r="X731" s="377" t="n">
        <f aca="false">+[1]data1cf!W731</f>
        <v>0</v>
      </c>
      <c r="Y731" s="377" t="n">
        <f aca="false">+[1]data1cf!X731</f>
        <v>0</v>
      </c>
      <c r="Z731" s="377" t="n">
        <f aca="false">+[1]data1cf!Y731</f>
        <v>0</v>
      </c>
      <c r="AA731" s="377" t="n">
        <f aca="false">+[1]data1cf!Z731</f>
        <v>0</v>
      </c>
      <c r="AB731" s="377" t="n">
        <f aca="false">+[1]data1cf!AA731</f>
        <v>0</v>
      </c>
      <c r="AC731" s="377" t="n">
        <f aca="false">+[1]data1cf!AB731</f>
        <v>0</v>
      </c>
      <c r="AD731" s="377" t="n">
        <f aca="false">+[1]data1cf!AC731</f>
        <v>0</v>
      </c>
      <c r="AE731" s="377" t="n">
        <f aca="false">+[1]data1cf!AD731</f>
        <v>0</v>
      </c>
      <c r="AF731" s="377" t="n">
        <f aca="false">+[1]data1cf!AE731</f>
        <v>0</v>
      </c>
      <c r="AG731" s="377"/>
      <c r="AH731" s="378" t="n">
        <f aca="false">XNPV(0.1,B731:AF731,$B$1:$AF$1)</f>
        <v>73214.92063929</v>
      </c>
      <c r="AI731" s="378" t="n">
        <f aca="false">SUMPRODUCT(B731:AA731,$B$1010:$AA$1010)</f>
        <v>164249.344712031</v>
      </c>
      <c r="AJ731" s="379" t="n">
        <f aca="false">SUMPRODUCT(B731:AF731,$B$1012:$AF$1012)</f>
        <v>163787.065945109</v>
      </c>
      <c r="AK731" s="380" t="n">
        <f aca="false">XIRR(B731:AF731,$B$1:$AF$1)</f>
        <v>0.150623991585167</v>
      </c>
      <c r="AL731" s="381" t="n">
        <f aca="false">1-EXP(-(1/0.25)*(AI731/ABS($AI$1010)))</f>
        <v>0.983231204481665</v>
      </c>
    </row>
    <row r="732" customFormat="false" ht="12.75" hidden="false" customHeight="false" outlineLevel="0" collapsed="false">
      <c r="A732" s="371"/>
      <c r="B732" s="377" t="n">
        <f aca="false">+[1]data1cf!A732</f>
        <v>-158332.385086509</v>
      </c>
      <c r="C732" s="377" t="n">
        <f aca="false">+[1]data1cf!B732</f>
        <v>11603.6435050281</v>
      </c>
      <c r="D732" s="377" t="n">
        <f aca="false">+[1]data1cf!C732</f>
        <v>43701.6365434545</v>
      </c>
      <c r="E732" s="377" t="n">
        <f aca="false">+[1]data1cf!D732</f>
        <v>40207.811646226</v>
      </c>
      <c r="F732" s="377" t="n">
        <f aca="false">+[1]data1cf!E732</f>
        <v>23567.9026740185</v>
      </c>
      <c r="G732" s="377" t="n">
        <f aca="false">+[1]data1cf!F732</f>
        <v>23657.4913323049</v>
      </c>
      <c r="H732" s="377" t="n">
        <f aca="false">+[1]data1cf!G732</f>
        <v>23149.4688617439</v>
      </c>
      <c r="I732" s="377" t="n">
        <f aca="false">+[1]data1cf!H732</f>
        <v>22933.1431457337</v>
      </c>
      <c r="J732" s="377" t="n">
        <f aca="false">+[1]data1cf!I732</f>
        <v>23874.6494990649</v>
      </c>
      <c r="K732" s="377" t="n">
        <f aca="false">+[1]data1cf!J732</f>
        <v>24487.9480465801</v>
      </c>
      <c r="L732" s="377" t="n">
        <f aca="false">+[1]data1cf!K732</f>
        <v>25167.7009436629</v>
      </c>
      <c r="M732" s="377" t="n">
        <f aca="false">+[1]data1cf!L732</f>
        <v>25939.2077537112</v>
      </c>
      <c r="N732" s="377" t="n">
        <f aca="false">+[1]data1cf!M732</f>
        <v>26745.7175144359</v>
      </c>
      <c r="O732" s="377" t="n">
        <f aca="false">+[1]data1cf!N732</f>
        <v>27309.3045891336</v>
      </c>
      <c r="P732" s="377" t="n">
        <f aca="false">+[1]data1cf!O732</f>
        <v>35107.2107224909</v>
      </c>
      <c r="Q732" s="377" t="n">
        <f aca="false">+[1]data1cf!P732</f>
        <v>42579.4967350571</v>
      </c>
      <c r="R732" s="377" t="n">
        <f aca="false">+[1]data1cf!Q732</f>
        <v>33545.3041821304</v>
      </c>
      <c r="S732" s="377" t="n">
        <f aca="false">+[1]data1cf!R732</f>
        <v>24119.9804504016</v>
      </c>
      <c r="T732" s="377" t="n">
        <f aca="false">+[1]data1cf!S732</f>
        <v>23949.6762659368</v>
      </c>
      <c r="U732" s="377" t="n">
        <f aca="false">+[1]data1cf!T732</f>
        <v>23754.4225079322</v>
      </c>
      <c r="V732" s="377" t="n">
        <f aca="false">+[1]data1cf!U732</f>
        <v>43449.4660625674</v>
      </c>
      <c r="W732" s="377" t="n">
        <f aca="false">+[1]data1cf!V732</f>
        <v>0</v>
      </c>
      <c r="X732" s="377" t="n">
        <f aca="false">+[1]data1cf!W732</f>
        <v>0</v>
      </c>
      <c r="Y732" s="377" t="n">
        <f aca="false">+[1]data1cf!X732</f>
        <v>0</v>
      </c>
      <c r="Z732" s="377" t="n">
        <f aca="false">+[1]data1cf!Y732</f>
        <v>0</v>
      </c>
      <c r="AA732" s="377" t="n">
        <f aca="false">+[1]data1cf!Z732</f>
        <v>0</v>
      </c>
      <c r="AB732" s="377" t="n">
        <f aca="false">+[1]data1cf!AA732</f>
        <v>0</v>
      </c>
      <c r="AC732" s="377" t="n">
        <f aca="false">+[1]data1cf!AB732</f>
        <v>0</v>
      </c>
      <c r="AD732" s="377" t="n">
        <f aca="false">+[1]data1cf!AC732</f>
        <v>0</v>
      </c>
      <c r="AE732" s="377" t="n">
        <f aca="false">+[1]data1cf!AD732</f>
        <v>0</v>
      </c>
      <c r="AF732" s="377" t="n">
        <f aca="false">+[1]data1cf!AE732</f>
        <v>0</v>
      </c>
      <c r="AG732" s="377"/>
      <c r="AH732" s="378" t="n">
        <f aca="false">XNPV(0.1,B732:AF732,$B$1:$AF$1)</f>
        <v>76946.0849267313</v>
      </c>
      <c r="AI732" s="378" t="n">
        <f aca="false">SUMPRODUCT(B732:AA732,$B$1010:$AA$1010)</f>
        <v>156985.22301433</v>
      </c>
      <c r="AJ732" s="379" t="n">
        <f aca="false">SUMPRODUCT(B732:AF732,$B$1012:$AF$1012)</f>
        <v>156577.234571061</v>
      </c>
      <c r="AK732" s="380" t="n">
        <f aca="false">XIRR(B732:AF732,$B$1:$AF$1)</f>
        <v>0.164641072911199</v>
      </c>
      <c r="AL732" s="381" t="n">
        <f aca="false">1-EXP(-(1/0.25)*(AI732/ABS($AI$1010)))</f>
        <v>0.979907897943456</v>
      </c>
    </row>
    <row r="733" customFormat="false" ht="12.75" hidden="false" customHeight="false" outlineLevel="0" collapsed="false">
      <c r="A733" s="371"/>
      <c r="B733" s="377" t="n">
        <f aca="false">+[1]data1cf!A733</f>
        <v>-159497.211613025</v>
      </c>
      <c r="C733" s="377" t="n">
        <f aca="false">+[1]data1cf!B733</f>
        <v>6132.85962607624</v>
      </c>
      <c r="D733" s="377" t="n">
        <f aca="false">+[1]data1cf!C733</f>
        <v>40073.9892533583</v>
      </c>
      <c r="E733" s="377" t="n">
        <f aca="false">+[1]data1cf!D733</f>
        <v>44135.0998136071</v>
      </c>
      <c r="F733" s="377" t="n">
        <f aca="false">+[1]data1cf!E733</f>
        <v>23755.6990182252</v>
      </c>
      <c r="G733" s="377" t="n">
        <f aca="false">+[1]data1cf!F733</f>
        <v>23832.0272151532</v>
      </c>
      <c r="H733" s="377" t="n">
        <f aca="false">+[1]data1cf!G733</f>
        <v>23307.4272872922</v>
      </c>
      <c r="I733" s="377" t="n">
        <f aca="false">+[1]data1cf!H733</f>
        <v>23077.1811285537</v>
      </c>
      <c r="J733" s="377" t="n">
        <f aca="false">+[1]data1cf!I733</f>
        <v>24013.2336332898</v>
      </c>
      <c r="K733" s="377" t="n">
        <f aca="false">+[1]data1cf!J733</f>
        <v>24619.3037135959</v>
      </c>
      <c r="L733" s="377" t="n">
        <f aca="false">+[1]data1cf!K733</f>
        <v>25292.1958067894</v>
      </c>
      <c r="M733" s="377" t="n">
        <f aca="false">+[1]data1cf!L733</f>
        <v>26057.6442946386</v>
      </c>
      <c r="N733" s="377" t="n">
        <f aca="false">+[1]data1cf!M733</f>
        <v>26858.3214155627</v>
      </c>
      <c r="O733" s="377" t="n">
        <f aca="false">+[1]data1cf!N733</f>
        <v>27414.8110045534</v>
      </c>
      <c r="P733" s="377" t="n">
        <f aca="false">+[1]data1cf!O733</f>
        <v>35258.818495643</v>
      </c>
      <c r="Q733" s="377" t="n">
        <f aca="false">+[1]data1cf!P733</f>
        <v>42779.325912332</v>
      </c>
      <c r="R733" s="377" t="n">
        <f aca="false">+[1]data1cf!Q733</f>
        <v>33675.9031850926</v>
      </c>
      <c r="S733" s="377" t="n">
        <f aca="false">+[1]data1cf!R733</f>
        <v>24179.7143930452</v>
      </c>
      <c r="T733" s="377" t="n">
        <f aca="false">+[1]data1cf!S733</f>
        <v>24006.271407723</v>
      </c>
      <c r="U733" s="377" t="n">
        <f aca="false">+[1]data1cf!T733</f>
        <v>23807.8754676251</v>
      </c>
      <c r="V733" s="377" t="n">
        <f aca="false">+[1]data1cf!U733</f>
        <v>43645.7086185413</v>
      </c>
      <c r="W733" s="377" t="n">
        <f aca="false">+[1]data1cf!V733</f>
        <v>0</v>
      </c>
      <c r="X733" s="377" t="n">
        <f aca="false">+[1]data1cf!W733</f>
        <v>0</v>
      </c>
      <c r="Y733" s="377" t="n">
        <f aca="false">+[1]data1cf!X733</f>
        <v>0</v>
      </c>
      <c r="Z733" s="377" t="n">
        <f aca="false">+[1]data1cf!Y733</f>
        <v>0</v>
      </c>
      <c r="AA733" s="377" t="n">
        <f aca="false">+[1]data1cf!Z733</f>
        <v>0</v>
      </c>
      <c r="AB733" s="377" t="n">
        <f aca="false">+[1]data1cf!AA733</f>
        <v>0</v>
      </c>
      <c r="AC733" s="377" t="n">
        <f aca="false">+[1]data1cf!AB733</f>
        <v>0</v>
      </c>
      <c r="AD733" s="377" t="n">
        <f aca="false">+[1]data1cf!AC733</f>
        <v>0</v>
      </c>
      <c r="AE733" s="377" t="n">
        <f aca="false">+[1]data1cf!AD733</f>
        <v>0</v>
      </c>
      <c r="AF733" s="377" t="n">
        <f aca="false">+[1]data1cf!AE733</f>
        <v>0</v>
      </c>
      <c r="AG733" s="377"/>
      <c r="AH733" s="378" t="n">
        <f aca="false">XNPV(0.1,B733:AF733,$B$1:$AF$1)</f>
        <v>71611.9931146318</v>
      </c>
      <c r="AI733" s="378" t="n">
        <f aca="false">SUMPRODUCT(B733:AA733,$B$1010:$AA$1010)</f>
        <v>151900.023944268</v>
      </c>
      <c r="AJ733" s="379" t="n">
        <f aca="false">SUMPRODUCT(B733:AF733,$B$1012:$AF$1012)</f>
        <v>151490.560685101</v>
      </c>
      <c r="AK733" s="380" t="n">
        <f aca="false">XIRR(B733:AF733,$B$1:$AF$1)</f>
        <v>0.158298918094091</v>
      </c>
      <c r="AL733" s="381" t="n">
        <f aca="false">1-EXP(-(1/0.25)*(AI733/ABS($AI$1010)))</f>
        <v>0.977196830100964</v>
      </c>
    </row>
    <row r="734" customFormat="false" ht="12.75" hidden="false" customHeight="false" outlineLevel="0" collapsed="false">
      <c r="A734" s="371"/>
      <c r="B734" s="377" t="n">
        <f aca="false">+[1]data1cf!A734</f>
        <v>-158574.568076947</v>
      </c>
      <c r="C734" s="377" t="n">
        <f aca="false">+[1]data1cf!B734</f>
        <v>7400.23046002696</v>
      </c>
      <c r="D734" s="377" t="n">
        <f aca="false">+[1]data1cf!C734</f>
        <v>41557.3876245299</v>
      </c>
      <c r="E734" s="377" t="n">
        <f aca="false">+[1]data1cf!D734</f>
        <v>46441.1799593282</v>
      </c>
      <c r="F734" s="377" t="n">
        <f aca="false">+[1]data1cf!E734</f>
        <v>23606.9480418893</v>
      </c>
      <c r="G734" s="377" t="n">
        <f aca="false">+[1]data1cf!F734</f>
        <v>23693.7796731734</v>
      </c>
      <c r="H734" s="377" t="n">
        <f aca="false">+[1]data1cf!G734</f>
        <v>23182.3105278576</v>
      </c>
      <c r="I734" s="377" t="n">
        <f aca="false">+[1]data1cf!H734</f>
        <v>22963.0905659048</v>
      </c>
      <c r="J734" s="377" t="n">
        <f aca="false">+[1]data1cf!I734</f>
        <v>23903.4629912801</v>
      </c>
      <c r="K734" s="377" t="n">
        <f aca="false">+[1]data1cf!J734</f>
        <v>24515.2586439307</v>
      </c>
      <c r="L734" s="377" t="n">
        <f aca="false">+[1]data1cf!K734</f>
        <v>25193.5850882628</v>
      </c>
      <c r="M734" s="377" t="n">
        <f aca="false">+[1]data1cf!L734</f>
        <v>25963.8322922205</v>
      </c>
      <c r="N734" s="377" t="n">
        <f aca="false">+[1]data1cf!M734</f>
        <v>26769.1293692394</v>
      </c>
      <c r="O734" s="377" t="n">
        <f aca="false">+[1]data1cf!N734</f>
        <v>27331.2407818756</v>
      </c>
      <c r="P734" s="377" t="n">
        <f aca="false">+[1]data1cf!O734</f>
        <v>35138.7320031622</v>
      </c>
      <c r="Q734" s="377" t="n">
        <f aca="false">+[1]data1cf!P734</f>
        <v>42621.0438896141</v>
      </c>
      <c r="R734" s="377" t="n">
        <f aca="false">+[1]data1cf!Q734</f>
        <v>33572.4574589194</v>
      </c>
      <c r="S734" s="377" t="n">
        <f aca="false">+[1]data1cf!R734</f>
        <v>24132.399934789</v>
      </c>
      <c r="T734" s="377" t="n">
        <f aca="false">+[1]data1cf!S734</f>
        <v>23961.4431517091</v>
      </c>
      <c r="U734" s="377" t="n">
        <f aca="false">+[1]data1cf!T734</f>
        <v>23765.5360920854</v>
      </c>
      <c r="V734" s="377" t="n">
        <f aca="false">+[1]data1cf!U734</f>
        <v>43490.2675106585</v>
      </c>
      <c r="W734" s="377" t="n">
        <f aca="false">+[1]data1cf!V734</f>
        <v>0</v>
      </c>
      <c r="X734" s="377" t="n">
        <f aca="false">+[1]data1cf!W734</f>
        <v>0</v>
      </c>
      <c r="Y734" s="377" t="n">
        <f aca="false">+[1]data1cf!X734</f>
        <v>0</v>
      </c>
      <c r="Z734" s="377" t="n">
        <f aca="false">+[1]data1cf!Y734</f>
        <v>0</v>
      </c>
      <c r="AA734" s="377" t="n">
        <f aca="false">+[1]data1cf!Z734</f>
        <v>0</v>
      </c>
      <c r="AB734" s="377" t="n">
        <f aca="false">+[1]data1cf!AA734</f>
        <v>0</v>
      </c>
      <c r="AC734" s="377" t="n">
        <f aca="false">+[1]data1cf!AB734</f>
        <v>0</v>
      </c>
      <c r="AD734" s="377" t="n">
        <f aca="false">+[1]data1cf!AC734</f>
        <v>0</v>
      </c>
      <c r="AE734" s="377" t="n">
        <f aca="false">+[1]data1cf!AD734</f>
        <v>0</v>
      </c>
      <c r="AF734" s="377" t="n">
        <f aca="false">+[1]data1cf!AE734</f>
        <v>0</v>
      </c>
      <c r="AG734" s="377"/>
      <c r="AH734" s="378" t="n">
        <f aca="false">XNPV(0.1,B734:AF734,$B$1:$AF$1)</f>
        <v>75970.0291559762</v>
      </c>
      <c r="AI734" s="378" t="n">
        <f aca="false">SUMPRODUCT(B734:AA734,$B$1010:$AA$1010)</f>
        <v>156378.350517737</v>
      </c>
      <c r="AJ734" s="379" t="n">
        <f aca="false">SUMPRODUCT(B734:AF734,$B$1012:$AF$1012)</f>
        <v>155968.790173482</v>
      </c>
      <c r="AK734" s="380" t="n">
        <f aca="false">XIRR(B734:AF734,$B$1:$AF$1)</f>
        <v>0.163030215763902</v>
      </c>
      <c r="AL734" s="381" t="n">
        <f aca="false">1-EXP(-(1/0.25)*(AI734/ABS($AI$1010)))</f>
        <v>0.979602096662925</v>
      </c>
    </row>
    <row r="735" customFormat="false" ht="12.75" hidden="false" customHeight="false" outlineLevel="0" collapsed="false">
      <c r="A735" s="371"/>
      <c r="B735" s="377" t="n">
        <f aca="false">+[1]data1cf!A735</f>
        <v>-173782.681874825</v>
      </c>
      <c r="C735" s="377" t="n">
        <f aca="false">+[1]data1cf!B735</f>
        <v>8996.31401316145</v>
      </c>
      <c r="D735" s="377" t="n">
        <f aca="false">+[1]data1cf!C735</f>
        <v>44648.3062974998</v>
      </c>
      <c r="E735" s="377" t="n">
        <f aca="false">+[1]data1cf!D735</f>
        <v>46179.0073933516</v>
      </c>
      <c r="F735" s="377" t="n">
        <f aca="false">+[1]data1cf!E735</f>
        <v>26058.8394682148</v>
      </c>
      <c r="G735" s="377" t="n">
        <f aca="false">+[1]data1cf!F735</f>
        <v>25972.5409374007</v>
      </c>
      <c r="H735" s="377" t="n">
        <f aca="false">+[1]data1cf!G735</f>
        <v>25244.6345361</v>
      </c>
      <c r="I735" s="377" t="n">
        <f aca="false">+[1]data1cf!H735</f>
        <v>24843.6676167167</v>
      </c>
      <c r="J735" s="377" t="n">
        <f aca="false">+[1]data1cf!I735</f>
        <v>25712.8339455769</v>
      </c>
      <c r="K735" s="377" t="n">
        <f aca="false">+[1]data1cf!J735</f>
        <v>26230.2538698258</v>
      </c>
      <c r="L735" s="377" t="n">
        <f aca="false">+[1]data1cf!K735</f>
        <v>26819.0048418307</v>
      </c>
      <c r="M735" s="377" t="n">
        <f aca="false">+[1]data1cf!L735</f>
        <v>27510.1538699379</v>
      </c>
      <c r="N735" s="377" t="n">
        <f aca="false">+[1]data1cf!M735</f>
        <v>28239.2993073699</v>
      </c>
      <c r="O735" s="377" t="n">
        <f aca="false">+[1]data1cf!N735</f>
        <v>28708.7451016907</v>
      </c>
      <c r="P735" s="377" t="n">
        <f aca="false">+[1]data1cf!O735</f>
        <v>37118.1411377013</v>
      </c>
      <c r="Q735" s="377" t="n">
        <f aca="false">+[1]data1cf!P735</f>
        <v>45230.0374169344</v>
      </c>
      <c r="R735" s="377" t="n">
        <f aca="false">+[1]data1cf!Q735</f>
        <v>35277.5735888537</v>
      </c>
      <c r="S735" s="377" t="n">
        <f aca="false">+[1]data1cf!R735</f>
        <v>24912.2934010177</v>
      </c>
      <c r="T735" s="377" t="n">
        <f aca="false">+[1]data1cf!S735</f>
        <v>24700.3560602823</v>
      </c>
      <c r="U735" s="377" t="n">
        <f aca="false">+[1]data1cf!T735</f>
        <v>24463.4242971849</v>
      </c>
      <c r="V735" s="377" t="n">
        <f aca="false">+[1]data1cf!U735</f>
        <v>46052.4336833029</v>
      </c>
      <c r="W735" s="377" t="n">
        <f aca="false">+[1]data1cf!V735</f>
        <v>0</v>
      </c>
      <c r="X735" s="377" t="n">
        <f aca="false">+[1]data1cf!W735</f>
        <v>0</v>
      </c>
      <c r="Y735" s="377" t="n">
        <f aca="false">+[1]data1cf!X735</f>
        <v>0</v>
      </c>
      <c r="Z735" s="377" t="n">
        <f aca="false">+[1]data1cf!Y735</f>
        <v>0</v>
      </c>
      <c r="AA735" s="377" t="n">
        <f aca="false">+[1]data1cf!Z735</f>
        <v>0</v>
      </c>
      <c r="AB735" s="377" t="n">
        <f aca="false">+[1]data1cf!AA735</f>
        <v>0</v>
      </c>
      <c r="AC735" s="377" t="n">
        <f aca="false">+[1]data1cf!AB735</f>
        <v>0</v>
      </c>
      <c r="AD735" s="377" t="n">
        <f aca="false">+[1]data1cf!AC735</f>
        <v>0</v>
      </c>
      <c r="AE735" s="377" t="n">
        <f aca="false">+[1]data1cf!AD735</f>
        <v>0</v>
      </c>
      <c r="AF735" s="377" t="n">
        <f aca="false">+[1]data1cf!AE735</f>
        <v>0</v>
      </c>
      <c r="AG735" s="377"/>
      <c r="AH735" s="378" t="n">
        <f aca="false">XNPV(0.1,B735:AF735,$B$1:$AF$1)</f>
        <v>75688.2246899111</v>
      </c>
      <c r="AI735" s="378" t="n">
        <f aca="false">SUMPRODUCT(B735:AA735,$B$1010:$AA$1010)</f>
        <v>160851.238493883</v>
      </c>
      <c r="AJ735" s="379" t="n">
        <f aca="false">SUMPRODUCT(B735:AF735,$B$1012:$AF$1012)</f>
        <v>160418.105549351</v>
      </c>
      <c r="AK735" s="380" t="n">
        <f aca="false">XIRR(B735:AF735,$B$1:$AF$1)</f>
        <v>0.157884679454787</v>
      </c>
      <c r="AL735" s="381" t="n">
        <f aca="false">1-EXP(-(1/0.25)*(AI735/ABS($AI$1010)))</f>
        <v>0.981751186796387</v>
      </c>
    </row>
    <row r="736" customFormat="false" ht="12.75" hidden="false" customHeight="false" outlineLevel="0" collapsed="false">
      <c r="A736" s="371"/>
      <c r="B736" s="377" t="n">
        <f aca="false">+[1]data1cf!A736</f>
        <v>-196804.959816329</v>
      </c>
      <c r="C736" s="377" t="n">
        <f aca="false">+[1]data1cf!B736</f>
        <v>10332.8232989964</v>
      </c>
      <c r="D736" s="377" t="n">
        <f aca="false">+[1]data1cf!C736</f>
        <v>49943.3535713475</v>
      </c>
      <c r="E736" s="377" t="n">
        <f aca="false">+[1]data1cf!D736</f>
        <v>48661.9332636234</v>
      </c>
      <c r="F736" s="377" t="n">
        <f aca="false">+[1]data1cf!E736</f>
        <v>29770.550640914</v>
      </c>
      <c r="G736" s="377" t="n">
        <f aca="false">+[1]data1cf!F736</f>
        <v>29422.164992337</v>
      </c>
      <c r="H736" s="377" t="n">
        <f aca="false">+[1]data1cf!G736</f>
        <v>28366.6125245748</v>
      </c>
      <c r="I736" s="377" t="n">
        <f aca="false">+[1]data1cf!H736</f>
        <v>27690.5142493507</v>
      </c>
      <c r="J736" s="377" t="n">
        <f aca="false">+[1]data1cf!I736</f>
        <v>28451.887687726</v>
      </c>
      <c r="K736" s="377" t="n">
        <f aca="false">+[1]data1cf!J736</f>
        <v>28826.4401742983</v>
      </c>
      <c r="L736" s="377" t="n">
        <f aca="false">+[1]data1cf!K736</f>
        <v>29279.5904105337</v>
      </c>
      <c r="M736" s="377" t="n">
        <f aca="false">+[1]data1cf!L736</f>
        <v>29850.9993963646</v>
      </c>
      <c r="N736" s="377" t="n">
        <f aca="false">+[1]data1cf!M736</f>
        <v>30464.8653037007</v>
      </c>
      <c r="O736" s="377" t="n">
        <f aca="false">+[1]data1cf!N736</f>
        <v>30794.0324514494</v>
      </c>
      <c r="P736" s="377" t="n">
        <f aca="false">+[1]data1cf!O736</f>
        <v>40114.6013076447</v>
      </c>
      <c r="Q736" s="377" t="n">
        <f aca="false">+[1]data1cf!P736</f>
        <v>49179.5721805376</v>
      </c>
      <c r="R736" s="377" t="n">
        <f aca="false">+[1]data1cf!Q736</f>
        <v>37858.8047650281</v>
      </c>
      <c r="S736" s="377" t="n">
        <f aca="false">+[1]data1cf!R736</f>
        <v>26092.9081953905</v>
      </c>
      <c r="T736" s="377" t="n">
        <f aca="false">+[1]data1cf!S736</f>
        <v>25818.9338524943</v>
      </c>
      <c r="U736" s="377" t="n">
        <f aca="false">+[1]data1cf!T736</f>
        <v>25519.8982586134</v>
      </c>
      <c r="V736" s="377" t="n">
        <f aca="false">+[1]data1cf!U736</f>
        <v>49931.0804729637</v>
      </c>
      <c r="W736" s="377" t="n">
        <f aca="false">+[1]data1cf!V736</f>
        <v>0</v>
      </c>
      <c r="X736" s="377" t="n">
        <f aca="false">+[1]data1cf!W736</f>
        <v>0</v>
      </c>
      <c r="Y736" s="377" t="n">
        <f aca="false">+[1]data1cf!X736</f>
        <v>0</v>
      </c>
      <c r="Z736" s="377" t="n">
        <f aca="false">+[1]data1cf!Y736</f>
        <v>0</v>
      </c>
      <c r="AA736" s="377" t="n">
        <f aca="false">+[1]data1cf!Z736</f>
        <v>0</v>
      </c>
      <c r="AB736" s="377" t="n">
        <f aca="false">+[1]data1cf!AA736</f>
        <v>0</v>
      </c>
      <c r="AC736" s="377" t="n">
        <f aca="false">+[1]data1cf!AB736</f>
        <v>0</v>
      </c>
      <c r="AD736" s="377" t="n">
        <f aca="false">+[1]data1cf!AC736</f>
        <v>0</v>
      </c>
      <c r="AE736" s="377" t="n">
        <f aca="false">+[1]data1cf!AD736</f>
        <v>0</v>
      </c>
      <c r="AF736" s="377" t="n">
        <f aca="false">+[1]data1cf!AE736</f>
        <v>0</v>
      </c>
      <c r="AG736" s="377"/>
      <c r="AH736" s="378" t="n">
        <f aca="false">XNPV(0.1,B736:AF736,$B$1:$AF$1)</f>
        <v>76952.1166278073</v>
      </c>
      <c r="AI736" s="378" t="n">
        <f aca="false">SUMPRODUCT(B736:AA736,$B$1010:$AA$1010)</f>
        <v>169603.886062146</v>
      </c>
      <c r="AJ736" s="379" t="n">
        <f aca="false">SUMPRODUCT(B736:AF736,$B$1012:$AF$1012)</f>
        <v>169133.950211776</v>
      </c>
      <c r="AK736" s="380" t="n">
        <f aca="false">XIRR(B736:AF736,$B$1:$AF$1)</f>
        <v>0.152765288552671</v>
      </c>
      <c r="AL736" s="381" t="n">
        <f aca="false">1-EXP(-(1/0.25)*(AI736/ABS($AI$1010)))</f>
        <v>0.985323567807544</v>
      </c>
    </row>
    <row r="737" customFormat="false" ht="12.75" hidden="false" customHeight="false" outlineLevel="0" collapsed="false">
      <c r="A737" s="371"/>
      <c r="B737" s="377" t="n">
        <f aca="false">+[1]data1cf!A737</f>
        <v>-172116.572962538</v>
      </c>
      <c r="C737" s="377" t="n">
        <f aca="false">+[1]data1cf!B737</f>
        <v>8326.56833967162</v>
      </c>
      <c r="D737" s="377" t="n">
        <f aca="false">+[1]data1cf!C737</f>
        <v>44690.4422194715</v>
      </c>
      <c r="E737" s="377" t="n">
        <f aca="false">+[1]data1cf!D737</f>
        <v>43501.4755412222</v>
      </c>
      <c r="F737" s="377" t="n">
        <f aca="false">+[1]data1cf!E737</f>
        <v>25790.2250817333</v>
      </c>
      <c r="G737" s="377" t="n">
        <f aca="false">+[1]data1cf!F737</f>
        <v>25722.8936437411</v>
      </c>
      <c r="H737" s="377" t="n">
        <f aca="false">+[1]data1cf!G737</f>
        <v>25018.6987983864</v>
      </c>
      <c r="I737" s="377" t="n">
        <f aca="false">+[1]data1cf!H737</f>
        <v>24637.6429757755</v>
      </c>
      <c r="J737" s="377" t="n">
        <f aca="false">+[1]data1cf!I737</f>
        <v>25514.6102136498</v>
      </c>
      <c r="K737" s="377" t="n">
        <f aca="false">+[1]data1cf!J737</f>
        <v>26042.3693715659</v>
      </c>
      <c r="L737" s="377" t="n">
        <f aca="false">+[1]data1cf!K737</f>
        <v>26640.9336902323</v>
      </c>
      <c r="M737" s="377" t="n">
        <f aca="false">+[1]data1cf!L737</f>
        <v>27340.7482358048</v>
      </c>
      <c r="N737" s="377" t="n">
        <f aca="false">+[1]data1cf!M737</f>
        <v>28078.2363860208</v>
      </c>
      <c r="O737" s="377" t="n">
        <f aca="false">+[1]data1cf!N737</f>
        <v>28557.834064697</v>
      </c>
      <c r="P737" s="377" t="n">
        <f aca="false">+[1]data1cf!O737</f>
        <v>36901.2890517721</v>
      </c>
      <c r="Q737" s="377" t="n">
        <f aca="false">+[1]data1cf!P737</f>
        <v>44944.2118750073</v>
      </c>
      <c r="R737" s="377" t="n">
        <f aca="false">+[1]data1cf!Q737</f>
        <v>35090.7713845617</v>
      </c>
      <c r="S737" s="377" t="n">
        <f aca="false">+[1]data1cf!R737</f>
        <v>24826.8529925629</v>
      </c>
      <c r="T737" s="377" t="n">
        <f aca="false">+[1]data1cf!S737</f>
        <v>24619.4052337209</v>
      </c>
      <c r="U737" s="377" t="n">
        <f aca="false">+[1]data1cf!T737</f>
        <v>24386.9678888657</v>
      </c>
      <c r="V737" s="377" t="n">
        <f aca="false">+[1]data1cf!U737</f>
        <v>45771.7382629673</v>
      </c>
      <c r="W737" s="377" t="n">
        <f aca="false">+[1]data1cf!V737</f>
        <v>0</v>
      </c>
      <c r="X737" s="377" t="n">
        <f aca="false">+[1]data1cf!W737</f>
        <v>0</v>
      </c>
      <c r="Y737" s="377" t="n">
        <f aca="false">+[1]data1cf!X737</f>
        <v>0</v>
      </c>
      <c r="Z737" s="377" t="n">
        <f aca="false">+[1]data1cf!Y737</f>
        <v>0</v>
      </c>
      <c r="AA737" s="377" t="n">
        <f aca="false">+[1]data1cf!Z737</f>
        <v>0</v>
      </c>
      <c r="AB737" s="377" t="n">
        <f aca="false">+[1]data1cf!AA737</f>
        <v>0</v>
      </c>
      <c r="AC737" s="377" t="n">
        <f aca="false">+[1]data1cf!AB737</f>
        <v>0</v>
      </c>
      <c r="AD737" s="377" t="n">
        <f aca="false">+[1]data1cf!AC737</f>
        <v>0</v>
      </c>
      <c r="AE737" s="377" t="n">
        <f aca="false">+[1]data1cf!AD737</f>
        <v>0</v>
      </c>
      <c r="AF737" s="377" t="n">
        <f aca="false">+[1]data1cf!AE737</f>
        <v>0</v>
      </c>
      <c r="AG737" s="377"/>
      <c r="AH737" s="378" t="n">
        <f aca="false">XNPV(0.1,B737:AF737,$B$1:$AF$1)</f>
        <v>73551.0752703312</v>
      </c>
      <c r="AI737" s="378" t="n">
        <f aca="false">SUMPRODUCT(B737:AA737,$B$1010:$AA$1010)</f>
        <v>157929.231256191</v>
      </c>
      <c r="AJ737" s="379" t="n">
        <f aca="false">SUMPRODUCT(B737:AF737,$B$1012:$AF$1012)</f>
        <v>157499.687769153</v>
      </c>
      <c r="AK737" s="380" t="n">
        <f aca="false">XIRR(B737:AF737,$B$1:$AF$1)</f>
        <v>0.156434211352246</v>
      </c>
      <c r="AL737" s="381" t="n">
        <f aca="false">1-EXP(-(1/0.25)*(AI737/ABS($AI$1010)))</f>
        <v>0.980374494100111</v>
      </c>
    </row>
    <row r="738" customFormat="false" ht="12.75" hidden="false" customHeight="false" outlineLevel="0" collapsed="false">
      <c r="A738" s="371"/>
      <c r="B738" s="377" t="n">
        <f aca="false">+[1]data1cf!A738</f>
        <v>-166404.241160645</v>
      </c>
      <c r="C738" s="377" t="n">
        <f aca="false">+[1]data1cf!B738</f>
        <v>6198.80045004665</v>
      </c>
      <c r="D738" s="377" t="n">
        <f aca="false">+[1]data1cf!C738</f>
        <v>42897.6832044436</v>
      </c>
      <c r="E738" s="377" t="n">
        <f aca="false">+[1]data1cf!D738</f>
        <v>44022.0388349263</v>
      </c>
      <c r="F738" s="377" t="n">
        <f aca="false">+[1]data1cf!E738</f>
        <v>24869.2681796785</v>
      </c>
      <c r="G738" s="377" t="n">
        <f aca="false">+[1]data1cf!F738</f>
        <v>24866.9663005108</v>
      </c>
      <c r="H738" s="377" t="n">
        <f aca="false">+[1]data1cf!G738</f>
        <v>24244.0676261936</v>
      </c>
      <c r="I738" s="377" t="n">
        <f aca="false">+[1]data1cf!H738</f>
        <v>23931.2779238015</v>
      </c>
      <c r="J738" s="377" t="n">
        <f aca="false">+[1]data1cf!I738</f>
        <v>24834.9909406082</v>
      </c>
      <c r="K738" s="377" t="n">
        <f aca="false">+[1]data1cf!J738</f>
        <v>25398.1986414428</v>
      </c>
      <c r="L738" s="377" t="n">
        <f aca="false">+[1]data1cf!K738</f>
        <v>26030.4084749998</v>
      </c>
      <c r="M738" s="377" t="n">
        <f aca="false">+[1]data1cf!L738</f>
        <v>26759.9331497433</v>
      </c>
      <c r="N738" s="377" t="n">
        <f aca="false">+[1]data1cf!M738</f>
        <v>27526.0246782848</v>
      </c>
      <c r="O738" s="377" t="n">
        <f aca="false">+[1]data1cf!N738</f>
        <v>28040.4285640606</v>
      </c>
      <c r="P738" s="377" t="n">
        <f aca="false">+[1]data1cf!O738</f>
        <v>36157.8016016872</v>
      </c>
      <c r="Q738" s="377" t="n">
        <f aca="false">+[1]data1cf!P738</f>
        <v>43964.2457269947</v>
      </c>
      <c r="R738" s="377" t="n">
        <f aca="false">+[1]data1cf!Q738</f>
        <v>34450.3113495833</v>
      </c>
      <c r="S738" s="377" t="n">
        <f aca="false">+[1]data1cf!R738</f>
        <v>24533.9165831938</v>
      </c>
      <c r="T738" s="377" t="n">
        <f aca="false">+[1]data1cf!S738</f>
        <v>24341.861564429</v>
      </c>
      <c r="U738" s="377" t="n">
        <f aca="false">+[1]data1cf!T738</f>
        <v>24124.8335412971</v>
      </c>
      <c r="V738" s="377" t="n">
        <f aca="false">+[1]data1cf!U738</f>
        <v>44809.3609751429</v>
      </c>
      <c r="W738" s="377" t="n">
        <f aca="false">+[1]data1cf!V738</f>
        <v>0</v>
      </c>
      <c r="X738" s="377" t="n">
        <f aca="false">+[1]data1cf!W738</f>
        <v>0</v>
      </c>
      <c r="Y738" s="377" t="n">
        <f aca="false">+[1]data1cf!X738</f>
        <v>0</v>
      </c>
      <c r="Z738" s="377" t="n">
        <f aca="false">+[1]data1cf!Y738</f>
        <v>0</v>
      </c>
      <c r="AA738" s="377" t="n">
        <f aca="false">+[1]data1cf!Z738</f>
        <v>0</v>
      </c>
      <c r="AB738" s="377" t="n">
        <f aca="false">+[1]data1cf!AA738</f>
        <v>0</v>
      </c>
      <c r="AC738" s="377" t="n">
        <f aca="false">+[1]data1cf!AB738</f>
        <v>0</v>
      </c>
      <c r="AD738" s="377" t="n">
        <f aca="false">+[1]data1cf!AC738</f>
        <v>0</v>
      </c>
      <c r="AE738" s="377" t="n">
        <f aca="false">+[1]data1cf!AD738</f>
        <v>0</v>
      </c>
      <c r="AF738" s="377" t="n">
        <f aca="false">+[1]data1cf!AE738</f>
        <v>0</v>
      </c>
      <c r="AG738" s="377"/>
      <c r="AH738" s="378" t="n">
        <f aca="false">XNPV(0.1,B738:AF738,$B$1:$AF$1)</f>
        <v>72062.6407021498</v>
      </c>
      <c r="AI738" s="378" t="n">
        <f aca="false">SUMPRODUCT(B738:AA738,$B$1010:$AA$1010)</f>
        <v>154588.691008706</v>
      </c>
      <c r="AJ738" s="379" t="n">
        <f aca="false">SUMPRODUCT(B738:AF738,$B$1012:$AF$1012)</f>
        <v>154168.229255462</v>
      </c>
      <c r="AK738" s="380" t="n">
        <f aca="false">XIRR(B738:AF738,$B$1:$AF$1)</f>
        <v>0.156601022378919</v>
      </c>
      <c r="AL738" s="381" t="n">
        <f aca="false">1-EXP(-(1/0.25)*(AI738/ABS($AI$1010)))</f>
        <v>0.978672922730857</v>
      </c>
    </row>
    <row r="739" customFormat="false" ht="12.75" hidden="false" customHeight="false" outlineLevel="0" collapsed="false">
      <c r="A739" s="371"/>
      <c r="B739" s="377" t="n">
        <f aca="false">+[1]data1cf!A739</f>
        <v>-193234.250743602</v>
      </c>
      <c r="C739" s="377" t="n">
        <f aca="false">+[1]data1cf!B739</f>
        <v>7269.36422649407</v>
      </c>
      <c r="D739" s="377" t="n">
        <f aca="false">+[1]data1cf!C739</f>
        <v>49609.6352357607</v>
      </c>
      <c r="E739" s="377" t="n">
        <f aca="false">+[1]data1cf!D739</f>
        <v>50215.2695430226</v>
      </c>
      <c r="F739" s="377" t="n">
        <f aca="false">+[1]data1cf!E739</f>
        <v>29194.8716923158</v>
      </c>
      <c r="G739" s="377" t="n">
        <f aca="false">+[1]data1cf!F739</f>
        <v>28887.1352293503</v>
      </c>
      <c r="H739" s="377" t="n">
        <f aca="false">+[1]data1cf!G739</f>
        <v>27882.4000084794</v>
      </c>
      <c r="I739" s="377" t="n">
        <f aca="false">+[1]data1cf!H739</f>
        <v>27248.9740539958</v>
      </c>
      <c r="J739" s="377" t="n">
        <f aca="false">+[1]data1cf!I739</f>
        <v>28027.065953203</v>
      </c>
      <c r="K739" s="377" t="n">
        <f aca="false">+[1]data1cf!J739</f>
        <v>28423.7768924362</v>
      </c>
      <c r="L739" s="377" t="n">
        <f aca="false">+[1]data1cf!K739</f>
        <v>28897.9585304601</v>
      </c>
      <c r="M739" s="377" t="n">
        <f aca="false">+[1]data1cf!L739</f>
        <v>29487.9389563726</v>
      </c>
      <c r="N739" s="377" t="n">
        <f aca="false">+[1]data1cf!M739</f>
        <v>30119.6844873086</v>
      </c>
      <c r="O739" s="377" t="n">
        <f aca="false">+[1]data1cf!N739</f>
        <v>30470.6085714171</v>
      </c>
      <c r="P739" s="377" t="n">
        <f aca="false">+[1]data1cf!O739</f>
        <v>39649.8563531242</v>
      </c>
      <c r="Q739" s="377" t="n">
        <f aca="false">+[1]data1cf!P739</f>
        <v>48567.0072706151</v>
      </c>
      <c r="R739" s="377" t="n">
        <f aca="false">+[1]data1cf!Q739</f>
        <v>37458.4609935303</v>
      </c>
      <c r="S739" s="377" t="n">
        <f aca="false">+[1]data1cf!R739</f>
        <v>25909.7972118304</v>
      </c>
      <c r="T739" s="377" t="n">
        <f aca="false">+[1]data1cf!S739</f>
        <v>25645.4446833795</v>
      </c>
      <c r="U739" s="377" t="n">
        <f aca="false">+[1]data1cf!T739</f>
        <v>25356.041268929</v>
      </c>
      <c r="V739" s="377" t="n">
        <f aca="false">+[1]data1cf!U739</f>
        <v>49329.510145434</v>
      </c>
      <c r="W739" s="377" t="n">
        <f aca="false">+[1]data1cf!V739</f>
        <v>0</v>
      </c>
      <c r="X739" s="377" t="n">
        <f aca="false">+[1]data1cf!W739</f>
        <v>0</v>
      </c>
      <c r="Y739" s="377" t="n">
        <f aca="false">+[1]data1cf!X739</f>
        <v>0</v>
      </c>
      <c r="Z739" s="377" t="n">
        <f aca="false">+[1]data1cf!Y739</f>
        <v>0</v>
      </c>
      <c r="AA739" s="377" t="n">
        <f aca="false">+[1]data1cf!Z739</f>
        <v>0</v>
      </c>
      <c r="AB739" s="377" t="n">
        <f aca="false">+[1]data1cf!AA739</f>
        <v>0</v>
      </c>
      <c r="AC739" s="377" t="n">
        <f aca="false">+[1]data1cf!AB739</f>
        <v>0</v>
      </c>
      <c r="AD739" s="377" t="n">
        <f aca="false">+[1]data1cf!AC739</f>
        <v>0</v>
      </c>
      <c r="AE739" s="377" t="n">
        <f aca="false">+[1]data1cf!AD739</f>
        <v>0</v>
      </c>
      <c r="AF739" s="377" t="n">
        <f aca="false">+[1]data1cf!AE739</f>
        <v>0</v>
      </c>
      <c r="AG739" s="377"/>
      <c r="AH739" s="378" t="n">
        <f aca="false">XNPV(0.1,B739:AF739,$B$1:$AF$1)</f>
        <v>76018.3798564052</v>
      </c>
      <c r="AI739" s="378" t="n">
        <f aca="false">SUMPRODUCT(B739:AA739,$B$1010:$AA$1010)</f>
        <v>167623.5261262</v>
      </c>
      <c r="AJ739" s="379" t="n">
        <f aca="false">SUMPRODUCT(B739:AF739,$B$1012:$AF$1012)</f>
        <v>167158.830423138</v>
      </c>
      <c r="AK739" s="380" t="n">
        <f aca="false">XIRR(B739:AF739,$B$1:$AF$1)</f>
        <v>0.152706346560697</v>
      </c>
      <c r="AL739" s="381" t="n">
        <f aca="false">1-EXP(-(1/0.25)*(AI739/ABS($AI$1010)))</f>
        <v>0.984582010919282</v>
      </c>
    </row>
    <row r="740" customFormat="false" ht="12.75" hidden="false" customHeight="false" outlineLevel="0" collapsed="false">
      <c r="A740" s="371"/>
      <c r="B740" s="377" t="n">
        <f aca="false">+[1]data1cf!A740</f>
        <v>-190750.43258561</v>
      </c>
      <c r="C740" s="377" t="n">
        <f aca="false">+[1]data1cf!B740</f>
        <v>9362.74016669919</v>
      </c>
      <c r="D740" s="377" t="n">
        <f aca="false">+[1]data1cf!C740</f>
        <v>49179.3551165609</v>
      </c>
      <c r="E740" s="377" t="n">
        <f aca="false">+[1]data1cf!D740</f>
        <v>45709.7609586077</v>
      </c>
      <c r="F740" s="377" t="n">
        <f aca="false">+[1]data1cf!E740</f>
        <v>28794.4241070945</v>
      </c>
      <c r="G740" s="377" t="n">
        <f aca="false">+[1]data1cf!F740</f>
        <v>28514.9635924831</v>
      </c>
      <c r="H740" s="377" t="n">
        <f aca="false">+[1]data1cf!G740</f>
        <v>27545.5773171572</v>
      </c>
      <c r="I740" s="377" t="n">
        <f aca="false">+[1]data1cf!H740</f>
        <v>26941.8346224798</v>
      </c>
      <c r="J740" s="377" t="n">
        <f aca="false">+[1]data1cf!I740</f>
        <v>27731.5560372099</v>
      </c>
      <c r="K740" s="377" t="n">
        <f aca="false">+[1]data1cf!J740</f>
        <v>28143.6806004461</v>
      </c>
      <c r="L740" s="377" t="n">
        <f aca="false">+[1]data1cf!K740</f>
        <v>28632.4918754938</v>
      </c>
      <c r="M740" s="377" t="n">
        <f aca="false">+[1]data1cf!L740</f>
        <v>29235.3907663817</v>
      </c>
      <c r="N740" s="377" t="n">
        <f aca="false">+[1]data1cf!M740</f>
        <v>29879.5735283696</v>
      </c>
      <c r="O740" s="377" t="n">
        <f aca="false">+[1]data1cf!N740</f>
        <v>30245.6319380395</v>
      </c>
      <c r="P740" s="377" t="n">
        <f aca="false">+[1]data1cf!O740</f>
        <v>39326.5754771519</v>
      </c>
      <c r="Q740" s="377" t="n">
        <f aca="false">+[1]data1cf!P740</f>
        <v>48140.9014705555</v>
      </c>
      <c r="R740" s="377" t="n">
        <f aca="false">+[1]data1cf!Q740</f>
        <v>37179.978174339</v>
      </c>
      <c r="S740" s="377" t="n">
        <f aca="false">+[1]data1cf!R740</f>
        <v>25782.4235231229</v>
      </c>
      <c r="T740" s="377" t="n">
        <f aca="false">+[1]data1cf!S740</f>
        <v>25524.7640175268</v>
      </c>
      <c r="U740" s="377" t="n">
        <f aca="false">+[1]data1cf!T740</f>
        <v>25242.0608359106</v>
      </c>
      <c r="V740" s="377" t="n">
        <f aca="false">+[1]data1cf!U740</f>
        <v>48911.0522782729</v>
      </c>
      <c r="W740" s="377" t="n">
        <f aca="false">+[1]data1cf!V740</f>
        <v>0</v>
      </c>
      <c r="X740" s="377" t="n">
        <f aca="false">+[1]data1cf!W740</f>
        <v>0</v>
      </c>
      <c r="Y740" s="377" t="n">
        <f aca="false">+[1]data1cf!X740</f>
        <v>0</v>
      </c>
      <c r="Z740" s="377" t="n">
        <f aca="false">+[1]data1cf!Y740</f>
        <v>0</v>
      </c>
      <c r="AA740" s="377" t="n">
        <f aca="false">+[1]data1cf!Z740</f>
        <v>0</v>
      </c>
      <c r="AB740" s="377" t="n">
        <f aca="false">+[1]data1cf!AA740</f>
        <v>0</v>
      </c>
      <c r="AC740" s="377" t="n">
        <f aca="false">+[1]data1cf!AB740</f>
        <v>0</v>
      </c>
      <c r="AD740" s="377" t="n">
        <f aca="false">+[1]data1cf!AC740</f>
        <v>0</v>
      </c>
      <c r="AE740" s="377" t="n">
        <f aca="false">+[1]data1cf!AD740</f>
        <v>0</v>
      </c>
      <c r="AF740" s="377" t="n">
        <f aca="false">+[1]data1cf!AE740</f>
        <v>0</v>
      </c>
      <c r="AG740" s="377"/>
      <c r="AH740" s="378" t="n">
        <f aca="false">XNPV(0.1,B740:AF740,$B$1:$AF$1)</f>
        <v>74849.7008813756</v>
      </c>
      <c r="AI740" s="378" t="n">
        <f aca="false">SUMPRODUCT(B740:AA740,$B$1010:$AA$1010)</f>
        <v>165322.23455555</v>
      </c>
      <c r="AJ740" s="379" t="n">
        <f aca="false">SUMPRODUCT(B740:AF740,$B$1012:$AF$1012)</f>
        <v>164862.778595651</v>
      </c>
      <c r="AK740" s="380" t="n">
        <f aca="false">XIRR(B740:AF740,$B$1:$AF$1)</f>
        <v>0.15254339221633</v>
      </c>
      <c r="AL740" s="381" t="n">
        <f aca="false">1-EXP(-(1/0.25)*(AI740/ABS($AI$1010)))</f>
        <v>0.983673083440845</v>
      </c>
    </row>
    <row r="741" customFormat="false" ht="12.75" hidden="false" customHeight="false" outlineLevel="0" collapsed="false">
      <c r="A741" s="371"/>
      <c r="B741" s="377" t="n">
        <f aca="false">+[1]data1cf!A741</f>
        <v>-186850.379712078</v>
      </c>
      <c r="C741" s="377" t="n">
        <f aca="false">+[1]data1cf!B741</f>
        <v>6619.94535828695</v>
      </c>
      <c r="D741" s="377" t="n">
        <f aca="false">+[1]data1cf!C741</f>
        <v>48466.2203691494</v>
      </c>
      <c r="E741" s="377" t="n">
        <f aca="false">+[1]data1cf!D741</f>
        <v>47207.1355666602</v>
      </c>
      <c r="F741" s="377" t="n">
        <f aca="false">+[1]data1cf!E741</f>
        <v>28165.6474994283</v>
      </c>
      <c r="G741" s="377" t="n">
        <f aca="false">+[1]data1cf!F741</f>
        <v>27930.5854417961</v>
      </c>
      <c r="H741" s="377" t="n">
        <f aca="false">+[1]data1cf!G741</f>
        <v>27016.7035342939</v>
      </c>
      <c r="I741" s="377" t="n">
        <f aca="false">+[1]data1cf!H741</f>
        <v>26459.5690352812</v>
      </c>
      <c r="J741" s="377" t="n">
        <f aca="false">+[1]data1cf!I741</f>
        <v>27267.5509355005</v>
      </c>
      <c r="K741" s="377" t="n">
        <f aca="false">+[1]data1cf!J741</f>
        <v>27703.8777328625</v>
      </c>
      <c r="L741" s="377" t="n">
        <f aca="false">+[1]data1cf!K741</f>
        <v>28215.6602378003</v>
      </c>
      <c r="M741" s="377" t="n">
        <f aca="false">+[1]data1cf!L741</f>
        <v>28838.8435026821</v>
      </c>
      <c r="N741" s="377" t="n">
        <f aca="false">+[1]data1cf!M741</f>
        <v>29502.5550125963</v>
      </c>
      <c r="O741" s="377" t="n">
        <f aca="false">+[1]data1cf!N741</f>
        <v>29892.3771062966</v>
      </c>
      <c r="P741" s="377" t="n">
        <f aca="false">+[1]data1cf!O741</f>
        <v>38818.9648434039</v>
      </c>
      <c r="Q741" s="377" t="n">
        <f aca="false">+[1]data1cf!P741</f>
        <v>47471.8367306092</v>
      </c>
      <c r="R741" s="377" t="n">
        <f aca="false">+[1]data1cf!Q741</f>
        <v>36742.7087568005</v>
      </c>
      <c r="S741" s="377" t="n">
        <f aca="false">+[1]data1cf!R741</f>
        <v>25582.4233262256</v>
      </c>
      <c r="T741" s="377" t="n">
        <f aca="false">+[1]data1cf!S741</f>
        <v>25335.2731016467</v>
      </c>
      <c r="U741" s="377" t="n">
        <f aca="false">+[1]data1cf!T741</f>
        <v>25063.0905220455</v>
      </c>
      <c r="V741" s="377" t="n">
        <f aca="false">+[1]data1cf!U741</f>
        <v>48253.9962043313</v>
      </c>
      <c r="W741" s="377" t="n">
        <f aca="false">+[1]data1cf!V741</f>
        <v>0</v>
      </c>
      <c r="X741" s="377" t="n">
        <f aca="false">+[1]data1cf!W741</f>
        <v>0</v>
      </c>
      <c r="Y741" s="377" t="n">
        <f aca="false">+[1]data1cf!X741</f>
        <v>0</v>
      </c>
      <c r="Z741" s="377" t="n">
        <f aca="false">+[1]data1cf!Y741</f>
        <v>0</v>
      </c>
      <c r="AA741" s="377" t="n">
        <f aca="false">+[1]data1cf!Z741</f>
        <v>0</v>
      </c>
      <c r="AB741" s="377" t="n">
        <f aca="false">+[1]data1cf!AA741</f>
        <v>0</v>
      </c>
      <c r="AC741" s="377" t="n">
        <f aca="false">+[1]data1cf!AB741</f>
        <v>0</v>
      </c>
      <c r="AD741" s="377" t="n">
        <f aca="false">+[1]data1cf!AC741</f>
        <v>0</v>
      </c>
      <c r="AE741" s="377" t="n">
        <f aca="false">+[1]data1cf!AD741</f>
        <v>0</v>
      </c>
      <c r="AF741" s="377" t="n">
        <f aca="false">+[1]data1cf!AE741</f>
        <v>0</v>
      </c>
      <c r="AG741" s="377"/>
      <c r="AH741" s="378" t="n">
        <f aca="false">XNPV(0.1,B741:AF741,$B$1:$AF$1)</f>
        <v>73940.5230418562</v>
      </c>
      <c r="AI741" s="378" t="n">
        <f aca="false">SUMPRODUCT(B741:AA741,$B$1010:$AA$1010)</f>
        <v>163248.638954515</v>
      </c>
      <c r="AJ741" s="379" t="n">
        <f aca="false">SUMPRODUCT(B741:AF741,$B$1012:$AF$1012)</f>
        <v>162794.991109741</v>
      </c>
      <c r="AK741" s="380" t="n">
        <f aca="false">XIRR(B741:AF741,$B$1:$AF$1)</f>
        <v>0.152597822935525</v>
      </c>
      <c r="AL741" s="381" t="n">
        <f aca="false">1-EXP(-(1/0.25)*(AI741/ABS($AI$1010)))</f>
        <v>0.98280828230607</v>
      </c>
    </row>
    <row r="742" customFormat="false" ht="12.75" hidden="false" customHeight="false" outlineLevel="0" collapsed="false">
      <c r="A742" s="371"/>
      <c r="B742" s="377" t="n">
        <f aca="false">+[1]data1cf!A742</f>
        <v>-153224.40019496</v>
      </c>
      <c r="C742" s="377" t="n">
        <f aca="false">+[1]data1cf!B742</f>
        <v>6458.52121579324</v>
      </c>
      <c r="D742" s="377" t="n">
        <f aca="false">+[1]data1cf!C742</f>
        <v>38814.4726894347</v>
      </c>
      <c r="E742" s="377" t="n">
        <f aca="false">+[1]data1cf!D742</f>
        <v>39750.1015444107</v>
      </c>
      <c r="F742" s="377" t="n">
        <f aca="false">+[1]data1cf!E742</f>
        <v>22744.3801433589</v>
      </c>
      <c r="G742" s="377" t="n">
        <f aca="false">+[1]data1cf!F742</f>
        <v>22892.1184357171</v>
      </c>
      <c r="H742" s="377" t="n">
        <f aca="false">+[1]data1cf!G742</f>
        <v>22456.7912545412</v>
      </c>
      <c r="I742" s="377" t="n">
        <f aca="false">+[1]data1cf!H742</f>
        <v>22301.5093158842</v>
      </c>
      <c r="J742" s="377" t="n">
        <f aca="false">+[1]data1cf!I742</f>
        <v>23266.9318280514</v>
      </c>
      <c r="K742" s="377" t="n">
        <f aca="false">+[1]data1cf!J742</f>
        <v>23911.9285730691</v>
      </c>
      <c r="L742" s="377" t="n">
        <f aca="false">+[1]data1cf!K742</f>
        <v>24621.7673943751</v>
      </c>
      <c r="M742" s="377" t="n">
        <f aca="false">+[1]data1cf!L742</f>
        <v>25419.8410944772</v>
      </c>
      <c r="N742" s="377" t="n">
        <f aca="false">+[1]data1cf!M742</f>
        <v>26251.928085202</v>
      </c>
      <c r="O742" s="377" t="n">
        <f aca="false">+[1]data1cf!N742</f>
        <v>26846.6389787117</v>
      </c>
      <c r="P742" s="377" t="n">
        <f aca="false">+[1]data1cf!O742</f>
        <v>34442.3819286119</v>
      </c>
      <c r="Q742" s="377" t="n">
        <f aca="false">+[1]data1cf!P742</f>
        <v>41703.2079528441</v>
      </c>
      <c r="R742" s="377" t="n">
        <f aca="false">+[1]data1cf!Q742</f>
        <v>32972.6028237769</v>
      </c>
      <c r="S742" s="377" t="n">
        <f aca="false">+[1]data1cf!R742</f>
        <v>23858.0358006272</v>
      </c>
      <c r="T742" s="377" t="n">
        <f aca="false">+[1]data1cf!S742</f>
        <v>23701.4958522889</v>
      </c>
      <c r="U742" s="377" t="n">
        <f aca="false">+[1]data1cf!T742</f>
        <v>23520.0211577704</v>
      </c>
      <c r="V742" s="377" t="n">
        <f aca="false">+[1]data1cf!U742</f>
        <v>42588.9052939246</v>
      </c>
      <c r="W742" s="377" t="n">
        <f aca="false">+[1]data1cf!V742</f>
        <v>0</v>
      </c>
      <c r="X742" s="377" t="n">
        <f aca="false">+[1]data1cf!W742</f>
        <v>0</v>
      </c>
      <c r="Y742" s="377" t="n">
        <f aca="false">+[1]data1cf!X742</f>
        <v>0</v>
      </c>
      <c r="Z742" s="377" t="n">
        <f aca="false">+[1]data1cf!Y742</f>
        <v>0</v>
      </c>
      <c r="AA742" s="377" t="n">
        <f aca="false">+[1]data1cf!Z742</f>
        <v>0</v>
      </c>
      <c r="AB742" s="377" t="n">
        <f aca="false">+[1]data1cf!AA742</f>
        <v>0</v>
      </c>
      <c r="AC742" s="377" t="n">
        <f aca="false">+[1]data1cf!AB742</f>
        <v>0</v>
      </c>
      <c r="AD742" s="377" t="n">
        <f aca="false">+[1]data1cf!AC742</f>
        <v>0</v>
      </c>
      <c r="AE742" s="377" t="n">
        <f aca="false">+[1]data1cf!AD742</f>
        <v>0</v>
      </c>
      <c r="AF742" s="377" t="n">
        <f aca="false">+[1]data1cf!AE742</f>
        <v>0</v>
      </c>
      <c r="AG742" s="377"/>
      <c r="AH742" s="378" t="n">
        <f aca="false">XNPV(0.1,B742:AF742,$B$1:$AF$1)</f>
        <v>69260.5923708247</v>
      </c>
      <c r="AI742" s="378" t="n">
        <f aca="false">SUMPRODUCT(B742:AA742,$B$1010:$AA$1010)</f>
        <v>147177.003604383</v>
      </c>
      <c r="AJ742" s="379" t="n">
        <f aca="false">SUMPRODUCT(B742:AF742,$B$1012:$AF$1012)</f>
        <v>146778.843839906</v>
      </c>
      <c r="AK742" s="380" t="n">
        <f aca="false">XIRR(B742:AF742,$B$1:$AF$1)</f>
        <v>0.158133244762532</v>
      </c>
      <c r="AL742" s="381" t="n">
        <f aca="false">1-EXP(-(1/0.25)*(AI742/ABS($AI$1010)))</f>
        <v>0.974352206947314</v>
      </c>
    </row>
    <row r="743" customFormat="false" ht="12.75" hidden="false" customHeight="false" outlineLevel="0" collapsed="false">
      <c r="A743" s="371"/>
      <c r="B743" s="377" t="n">
        <f aca="false">+[1]data1cf!A743</f>
        <v>-167389.097670818</v>
      </c>
      <c r="C743" s="377" t="n">
        <f aca="false">+[1]data1cf!B743</f>
        <v>8399.40315472894</v>
      </c>
      <c r="D743" s="377" t="n">
        <f aca="false">+[1]data1cf!C743</f>
        <v>42960.3066261914</v>
      </c>
      <c r="E743" s="377" t="n">
        <f aca="false">+[1]data1cf!D743</f>
        <v>42083.1339275989</v>
      </c>
      <c r="F743" s="377" t="n">
        <f aca="false">+[1]data1cf!E743</f>
        <v>25028.0492925468</v>
      </c>
      <c r="G743" s="377" t="n">
        <f aca="false">+[1]data1cf!F743</f>
        <v>25014.5357424566</v>
      </c>
      <c r="H743" s="377" t="n">
        <f aca="false">+[1]data1cf!G743</f>
        <v>24377.620889445</v>
      </c>
      <c r="I743" s="377" t="n">
        <f aca="false">+[1]data1cf!H743</f>
        <v>24053.061504329</v>
      </c>
      <c r="J743" s="377" t="n">
        <f aca="false">+[1]data1cf!I743</f>
        <v>24952.1633123657</v>
      </c>
      <c r="K743" s="377" t="n">
        <f aca="false">+[1]data1cf!J743</f>
        <v>25509.2593709707</v>
      </c>
      <c r="L743" s="377" t="n">
        <f aca="false">+[1]data1cf!K743</f>
        <v>26135.6684202723</v>
      </c>
      <c r="M743" s="377" t="n">
        <f aca="false">+[1]data1cf!L743</f>
        <v>26860.0708060547</v>
      </c>
      <c r="N743" s="377" t="n">
        <f aca="false">+[1]data1cf!M743</f>
        <v>27621.2308592663</v>
      </c>
      <c r="O743" s="377" t="n">
        <f aca="false">+[1]data1cf!N743</f>
        <v>28129.6338471872</v>
      </c>
      <c r="P743" s="377" t="n">
        <f aca="false">+[1]data1cf!O743</f>
        <v>36285.9854118793</v>
      </c>
      <c r="Q743" s="377" t="n">
        <f aca="false">+[1]data1cf!P743</f>
        <v>44133.2005556163</v>
      </c>
      <c r="R743" s="377" t="n">
        <f aca="false">+[1]data1cf!Q743</f>
        <v>34560.732322459</v>
      </c>
      <c r="S743" s="377" t="n">
        <f aca="false">+[1]data1cf!R743</f>
        <v>24584.421410266</v>
      </c>
      <c r="T743" s="377" t="n">
        <f aca="false">+[1]data1cf!S743</f>
        <v>24389.7125470118</v>
      </c>
      <c r="U743" s="377" t="n">
        <f aca="false">+[1]data1cf!T743</f>
        <v>24170.027820568</v>
      </c>
      <c r="V743" s="377" t="n">
        <f aca="false">+[1]data1cf!U743</f>
        <v>44975.2833287503</v>
      </c>
      <c r="W743" s="377" t="n">
        <f aca="false">+[1]data1cf!V743</f>
        <v>0</v>
      </c>
      <c r="X743" s="377" t="n">
        <f aca="false">+[1]data1cf!W743</f>
        <v>0</v>
      </c>
      <c r="Y743" s="377" t="n">
        <f aca="false">+[1]data1cf!X743</f>
        <v>0</v>
      </c>
      <c r="Z743" s="377" t="n">
        <f aca="false">+[1]data1cf!Y743</f>
        <v>0</v>
      </c>
      <c r="AA743" s="377" t="n">
        <f aca="false">+[1]data1cf!Z743</f>
        <v>0</v>
      </c>
      <c r="AB743" s="377" t="n">
        <f aca="false">+[1]data1cf!AA743</f>
        <v>0</v>
      </c>
      <c r="AC743" s="377" t="n">
        <f aca="false">+[1]data1cf!AB743</f>
        <v>0</v>
      </c>
      <c r="AD743" s="377" t="n">
        <f aca="false">+[1]data1cf!AC743</f>
        <v>0</v>
      </c>
      <c r="AE743" s="377" t="n">
        <f aca="false">+[1]data1cf!AD743</f>
        <v>0</v>
      </c>
      <c r="AF743" s="377" t="n">
        <f aca="false">+[1]data1cf!AE743</f>
        <v>0</v>
      </c>
      <c r="AG743" s="377"/>
      <c r="AH743" s="378" t="n">
        <f aca="false">XNPV(0.1,B743:AF743,$B$1:$AF$1)</f>
        <v>72393.7404557394</v>
      </c>
      <c r="AI743" s="378" t="n">
        <f aca="false">SUMPRODUCT(B743:AA743,$B$1010:$AA$1010)</f>
        <v>155109.508674202</v>
      </c>
      <c r="AJ743" s="379" t="n">
        <f aca="false">SUMPRODUCT(B743:AF743,$B$1012:$AF$1012)</f>
        <v>154687.995737839</v>
      </c>
      <c r="AK743" s="380" t="n">
        <f aca="false">XIRR(B743:AF743,$B$1:$AF$1)</f>
        <v>0.156791232902737</v>
      </c>
      <c r="AL743" s="381" t="n">
        <f aca="false">1-EXP(-(1/0.25)*(AI743/ABS($AI$1010)))</f>
        <v>0.97894760927922</v>
      </c>
    </row>
    <row r="744" customFormat="false" ht="12.75" hidden="false" customHeight="false" outlineLevel="0" collapsed="false">
      <c r="A744" s="371"/>
      <c r="B744" s="377" t="n">
        <f aca="false">+[1]data1cf!A744</f>
        <v>-171102.56322699</v>
      </c>
      <c r="C744" s="377" t="n">
        <f aca="false">+[1]data1cf!B744</f>
        <v>9685.11473933553</v>
      </c>
      <c r="D744" s="377" t="n">
        <f aca="false">+[1]data1cf!C744</f>
        <v>47115.2857756759</v>
      </c>
      <c r="E744" s="377" t="n">
        <f aca="false">+[1]data1cf!D744</f>
        <v>44463.5924517958</v>
      </c>
      <c r="F744" s="377" t="n">
        <f aca="false">+[1]data1cf!E744</f>
        <v>25626.7438104958</v>
      </c>
      <c r="G744" s="377" t="n">
        <f aca="false">+[1]data1cf!F744</f>
        <v>25570.9559256503</v>
      </c>
      <c r="H744" s="377" t="n">
        <f aca="false">+[1]data1cf!G744</f>
        <v>24881.1921588382</v>
      </c>
      <c r="I744" s="377" t="n">
        <f aca="false">+[1]data1cf!H744</f>
        <v>24512.2544191592</v>
      </c>
      <c r="J744" s="377" t="n">
        <f aca="false">+[1]data1cf!I744</f>
        <v>25393.9693644782</v>
      </c>
      <c r="K744" s="377" t="n">
        <f aca="false">+[1]data1cf!J744</f>
        <v>25928.0210783726</v>
      </c>
      <c r="L744" s="377" t="n">
        <f aca="false">+[1]data1cf!K744</f>
        <v>26532.5578931825</v>
      </c>
      <c r="M744" s="377" t="n">
        <f aca="false">+[1]data1cf!L744</f>
        <v>27237.6463551291</v>
      </c>
      <c r="N744" s="377" t="n">
        <f aca="false">+[1]data1cf!M744</f>
        <v>27980.2119597186</v>
      </c>
      <c r="O744" s="377" t="n">
        <f aca="false">+[1]data1cf!N744</f>
        <v>28465.9881717995</v>
      </c>
      <c r="P744" s="377" t="n">
        <f aca="false">+[1]data1cf!O744</f>
        <v>36769.3108091227</v>
      </c>
      <c r="Q744" s="377" t="n">
        <f aca="false">+[1]data1cf!P744</f>
        <v>44770.255730817</v>
      </c>
      <c r="R744" s="377" t="n">
        <f aca="false">+[1]data1cf!Q744</f>
        <v>34977.0817857743</v>
      </c>
      <c r="S744" s="377" t="n">
        <f aca="false">+[1]data1cf!R744</f>
        <v>24774.8531470885</v>
      </c>
      <c r="T744" s="377" t="n">
        <f aca="false">+[1]data1cf!S744</f>
        <v>24570.1377905013</v>
      </c>
      <c r="U744" s="377" t="n">
        <f aca="false">+[1]data1cf!T744</f>
        <v>24340.4357913485</v>
      </c>
      <c r="V744" s="377" t="n">
        <f aca="false">+[1]data1cf!U744</f>
        <v>45600.9043595864</v>
      </c>
      <c r="W744" s="377" t="n">
        <f aca="false">+[1]data1cf!V744</f>
        <v>0</v>
      </c>
      <c r="X744" s="377" t="n">
        <f aca="false">+[1]data1cf!W744</f>
        <v>0</v>
      </c>
      <c r="Y744" s="377" t="n">
        <f aca="false">+[1]data1cf!X744</f>
        <v>0</v>
      </c>
      <c r="Z744" s="377" t="n">
        <f aca="false">+[1]data1cf!Y744</f>
        <v>0</v>
      </c>
      <c r="AA744" s="377" t="n">
        <f aca="false">+[1]data1cf!Z744</f>
        <v>0</v>
      </c>
      <c r="AB744" s="377" t="n">
        <f aca="false">+[1]data1cf!AA744</f>
        <v>0</v>
      </c>
      <c r="AC744" s="377" t="n">
        <f aca="false">+[1]data1cf!AB744</f>
        <v>0</v>
      </c>
      <c r="AD744" s="377" t="n">
        <f aca="false">+[1]data1cf!AC744</f>
        <v>0</v>
      </c>
      <c r="AE744" s="377" t="n">
        <f aca="false">+[1]data1cf!AD744</f>
        <v>0</v>
      </c>
      <c r="AF744" s="377" t="n">
        <f aca="false">+[1]data1cf!AE744</f>
        <v>0</v>
      </c>
      <c r="AG744" s="377"/>
      <c r="AH744" s="378" t="n">
        <f aca="false">XNPV(0.1,B744:AF744,$B$1:$AF$1)</f>
        <v>77784.9427523628</v>
      </c>
      <c r="AI744" s="378" t="n">
        <f aca="false">SUMPRODUCT(B744:AA744,$B$1010:$AA$1010)</f>
        <v>162194.500743449</v>
      </c>
      <c r="AJ744" s="379" t="n">
        <f aca="false">SUMPRODUCT(B744:AF744,$B$1012:$AF$1012)</f>
        <v>161765.244124251</v>
      </c>
      <c r="AK744" s="380" t="n">
        <f aca="false">XIRR(B744:AF744,$B$1:$AF$1)</f>
        <v>0.16081204710346</v>
      </c>
      <c r="AL744" s="381" t="n">
        <f aca="false">1-EXP(-(1/0.25)*(AI744/ABS($AI$1010)))</f>
        <v>0.98235123721929</v>
      </c>
    </row>
    <row r="745" customFormat="false" ht="12.75" hidden="false" customHeight="false" outlineLevel="0" collapsed="false">
      <c r="A745" s="371"/>
      <c r="B745" s="377" t="n">
        <f aca="false">+[1]data1cf!A745</f>
        <v>-181674.562939353</v>
      </c>
      <c r="C745" s="377" t="n">
        <f aca="false">+[1]data1cf!B745</f>
        <v>8740.34822130503</v>
      </c>
      <c r="D745" s="377" t="n">
        <f aca="false">+[1]data1cf!C745</f>
        <v>48577.5746466569</v>
      </c>
      <c r="E745" s="377" t="n">
        <f aca="false">+[1]data1cf!D745</f>
        <v>50173.4704290257</v>
      </c>
      <c r="F745" s="377" t="n">
        <f aca="false">+[1]data1cf!E745</f>
        <v>27331.1889375092</v>
      </c>
      <c r="G745" s="377" t="n">
        <f aca="false">+[1]data1cf!F745</f>
        <v>27155.0487165207</v>
      </c>
      <c r="H745" s="377" t="n">
        <f aca="false">+[1]data1cf!G745</f>
        <v>26314.8274611319</v>
      </c>
      <c r="I745" s="377" t="n">
        <f aca="false">+[1]data1cf!H745</f>
        <v>25819.547375044</v>
      </c>
      <c r="J745" s="377" t="n">
        <f aca="false">+[1]data1cf!I745</f>
        <v>26651.7630305837</v>
      </c>
      <c r="K745" s="377" t="n">
        <f aca="false">+[1]data1cf!J745</f>
        <v>27120.208964118</v>
      </c>
      <c r="L745" s="377" t="n">
        <f aca="false">+[1]data1cf!K745</f>
        <v>27662.4769216413</v>
      </c>
      <c r="M745" s="377" t="n">
        <f aca="false">+[1]data1cf!L745</f>
        <v>28312.5798736519</v>
      </c>
      <c r="N745" s="377" t="n">
        <f aca="false">+[1]data1cf!M745</f>
        <v>29002.2082683739</v>
      </c>
      <c r="O745" s="377" t="n">
        <f aca="false">+[1]data1cf!N745</f>
        <v>29423.56749205</v>
      </c>
      <c r="P745" s="377" t="n">
        <f aca="false">+[1]data1cf!O745</f>
        <v>38145.3074040401</v>
      </c>
      <c r="Q745" s="377" t="n">
        <f aca="false">+[1]data1cf!P745</f>
        <v>46583.9112036106</v>
      </c>
      <c r="R745" s="377" t="n">
        <f aca="false">+[1]data1cf!Q745</f>
        <v>36162.4021663811</v>
      </c>
      <c r="S745" s="377" t="n">
        <f aca="false">+[1]data1cf!R745</f>
        <v>25317.0001621768</v>
      </c>
      <c r="T745" s="377" t="n">
        <f aca="false">+[1]data1cf!S745</f>
        <v>25083.7969569646</v>
      </c>
      <c r="U745" s="377" t="n">
        <f aca="false">+[1]data1cf!T745</f>
        <v>24825.5764209908</v>
      </c>
      <c r="V745" s="377" t="n">
        <f aca="false">+[1]data1cf!U745</f>
        <v>47382.0075522783</v>
      </c>
      <c r="W745" s="377" t="n">
        <f aca="false">+[1]data1cf!V745</f>
        <v>0</v>
      </c>
      <c r="X745" s="377" t="n">
        <f aca="false">+[1]data1cf!W745</f>
        <v>0</v>
      </c>
      <c r="Y745" s="377" t="n">
        <f aca="false">+[1]data1cf!X745</f>
        <v>0</v>
      </c>
      <c r="Z745" s="377" t="n">
        <f aca="false">+[1]data1cf!Y745</f>
        <v>0</v>
      </c>
      <c r="AA745" s="377" t="n">
        <f aca="false">+[1]data1cf!Z745</f>
        <v>0</v>
      </c>
      <c r="AB745" s="377" t="n">
        <f aca="false">+[1]data1cf!AA745</f>
        <v>0</v>
      </c>
      <c r="AC745" s="377" t="n">
        <f aca="false">+[1]data1cf!AB745</f>
        <v>0</v>
      </c>
      <c r="AD745" s="377" t="n">
        <f aca="false">+[1]data1cf!AC745</f>
        <v>0</v>
      </c>
      <c r="AE745" s="377" t="n">
        <f aca="false">+[1]data1cf!AD745</f>
        <v>0</v>
      </c>
      <c r="AF745" s="377" t="n">
        <f aca="false">+[1]data1cf!AE745</f>
        <v>0</v>
      </c>
      <c r="AG745" s="377"/>
      <c r="AH745" s="378" t="n">
        <f aca="false">XNPV(0.1,B745:AF745,$B$1:$AF$1)</f>
        <v>79580.0864642709</v>
      </c>
      <c r="AI745" s="378" t="n">
        <f aca="false">SUMPRODUCT(B745:AA745,$B$1010:$AA$1010)</f>
        <v>167753.041785179</v>
      </c>
      <c r="AJ745" s="379" t="n">
        <f aca="false">SUMPRODUCT(B745:AF745,$B$1012:$AF$1012)</f>
        <v>167305.615475567</v>
      </c>
      <c r="AK745" s="380" t="n">
        <f aca="false">XIRR(B745:AF745,$B$1:$AF$1)</f>
        <v>0.158989482477778</v>
      </c>
      <c r="AL745" s="381" t="n">
        <f aca="false">1-EXP(-(1/0.25)*(AI745/ABS($AI$1010)))</f>
        <v>0.984631633854179</v>
      </c>
    </row>
    <row r="746" customFormat="false" ht="12.75" hidden="false" customHeight="false" outlineLevel="0" collapsed="false">
      <c r="A746" s="371"/>
      <c r="B746" s="377" t="n">
        <f aca="false">+[1]data1cf!A746</f>
        <v>-197736.867484329</v>
      </c>
      <c r="C746" s="377" t="n">
        <f aca="false">+[1]data1cf!B746</f>
        <v>6587.62239293024</v>
      </c>
      <c r="D746" s="377" t="n">
        <f aca="false">+[1]data1cf!C746</f>
        <v>50239.5900073995</v>
      </c>
      <c r="E746" s="377" t="n">
        <f aca="false">+[1]data1cf!D746</f>
        <v>48251.9234164346</v>
      </c>
      <c r="F746" s="377" t="n">
        <f aca="false">+[1]data1cf!E746</f>
        <v>29920.7952045505</v>
      </c>
      <c r="G746" s="377" t="n">
        <f aca="false">+[1]data1cf!F746</f>
        <v>29561.8006581334</v>
      </c>
      <c r="H746" s="377" t="n">
        <f aca="false">+[1]data1cf!G746</f>
        <v>28492.9855635146</v>
      </c>
      <c r="I746" s="377" t="n">
        <f aca="false">+[1]data1cf!H746</f>
        <v>27805.7503790384</v>
      </c>
      <c r="J746" s="377" t="n">
        <f aca="false">+[1]data1cf!I746</f>
        <v>28562.7605210684</v>
      </c>
      <c r="K746" s="377" t="n">
        <f aca="false">+[1]data1cf!J746</f>
        <v>28931.5299456424</v>
      </c>
      <c r="L746" s="377" t="n">
        <f aca="false">+[1]data1cf!K746</f>
        <v>29379.1912651958</v>
      </c>
      <c r="M746" s="377" t="n">
        <f aca="false">+[1]data1cf!L746</f>
        <v>29945.7533516954</v>
      </c>
      <c r="N746" s="377" t="n">
        <f aca="false">+[1]data1cf!M746</f>
        <v>30554.9529146178</v>
      </c>
      <c r="O746" s="377" t="n">
        <f aca="false">+[1]data1cf!N746</f>
        <v>30878.4417907928</v>
      </c>
      <c r="P746" s="377" t="n">
        <f aca="false">+[1]data1cf!O746</f>
        <v>40235.8935714391</v>
      </c>
      <c r="Q746" s="377" t="n">
        <f aca="false">+[1]data1cf!P746</f>
        <v>49339.4434904308</v>
      </c>
      <c r="R746" s="377" t="n">
        <f aca="false">+[1]data1cf!Q746</f>
        <v>37963.2891749578</v>
      </c>
      <c r="S746" s="377" t="n">
        <f aca="false">+[1]data1cf!R746</f>
        <v>26140.6977313619</v>
      </c>
      <c r="T746" s="377" t="n">
        <f aca="false">+[1]data1cf!S746</f>
        <v>25864.2122226219</v>
      </c>
      <c r="U746" s="377" t="n">
        <f aca="false">+[1]data1cf!T746</f>
        <v>25562.6627577737</v>
      </c>
      <c r="V746" s="377" t="n">
        <f aca="false">+[1]data1cf!U746</f>
        <v>50088.0823428017</v>
      </c>
      <c r="W746" s="377" t="n">
        <f aca="false">+[1]data1cf!V746</f>
        <v>0</v>
      </c>
      <c r="X746" s="377" t="n">
        <f aca="false">+[1]data1cf!W746</f>
        <v>0</v>
      </c>
      <c r="Y746" s="377" t="n">
        <f aca="false">+[1]data1cf!X746</f>
        <v>0</v>
      </c>
      <c r="Z746" s="377" t="n">
        <f aca="false">+[1]data1cf!Y746</f>
        <v>0</v>
      </c>
      <c r="AA746" s="377" t="n">
        <f aca="false">+[1]data1cf!Z746</f>
        <v>0</v>
      </c>
      <c r="AB746" s="377" t="n">
        <f aca="false">+[1]data1cf!AA746</f>
        <v>0</v>
      </c>
      <c r="AC746" s="377" t="n">
        <f aca="false">+[1]data1cf!AB746</f>
        <v>0</v>
      </c>
      <c r="AD746" s="377" t="n">
        <f aca="false">+[1]data1cf!AC746</f>
        <v>0</v>
      </c>
      <c r="AE746" s="377" t="n">
        <f aca="false">+[1]data1cf!AD746</f>
        <v>0</v>
      </c>
      <c r="AF746" s="377" t="n">
        <f aca="false">+[1]data1cf!AE746</f>
        <v>0</v>
      </c>
      <c r="AG746" s="377"/>
      <c r="AH746" s="378" t="n">
        <f aca="false">XNPV(0.1,B746:AF746,$B$1:$AF$1)</f>
        <v>73233.5788458381</v>
      </c>
      <c r="AI746" s="378" t="n">
        <f aca="false">SUMPRODUCT(B746:AA746,$B$1010:$AA$1010)</f>
        <v>165989.055404764</v>
      </c>
      <c r="AJ746" s="379" t="n">
        <f aca="false">SUMPRODUCT(B746:AF746,$B$1012:$AF$1012)</f>
        <v>165518.347178607</v>
      </c>
      <c r="AK746" s="380" t="n">
        <f aca="false">XIRR(B746:AF746,$B$1:$AF$1)</f>
        <v>0.149397091317082</v>
      </c>
      <c r="AL746" s="381" t="n">
        <f aca="false">1-EXP(-(1/0.25)*(AI746/ABS($AI$1010)))</f>
        <v>0.98394183221997</v>
      </c>
    </row>
    <row r="747" customFormat="false" ht="12.75" hidden="false" customHeight="false" outlineLevel="0" collapsed="false">
      <c r="A747" s="371"/>
      <c r="B747" s="377" t="n">
        <f aca="false">+[1]data1cf!A747</f>
        <v>-184000.899946192</v>
      </c>
      <c r="C747" s="377" t="n">
        <f aca="false">+[1]data1cf!B747</f>
        <v>9947.77881893721</v>
      </c>
      <c r="D747" s="377" t="n">
        <f aca="false">+[1]data1cf!C747</f>
        <v>45350.3474089876</v>
      </c>
      <c r="E747" s="377" t="n">
        <f aca="false">+[1]data1cf!D747</f>
        <v>48556.7925501723</v>
      </c>
      <c r="F747" s="377" t="n">
        <f aca="false">+[1]data1cf!E747</f>
        <v>27706.247004382</v>
      </c>
      <c r="G747" s="377" t="n">
        <f aca="false">+[1]data1cf!F747</f>
        <v>27503.623610763</v>
      </c>
      <c r="H747" s="377" t="n">
        <f aca="false">+[1]data1cf!G747</f>
        <v>26630.2946337367</v>
      </c>
      <c r="I747" s="377" t="n">
        <f aca="false">+[1]data1cf!H747</f>
        <v>26107.213291124</v>
      </c>
      <c r="J747" s="377" t="n">
        <f aca="false">+[1]data1cf!I747</f>
        <v>26928.5367755742</v>
      </c>
      <c r="K747" s="377" t="n">
        <f aca="false">+[1]data1cf!J747</f>
        <v>27382.5463528026</v>
      </c>
      <c r="L747" s="377" t="n">
        <f aca="false">+[1]data1cf!K747</f>
        <v>27911.1122339899</v>
      </c>
      <c r="M747" s="377" t="n">
        <f aca="false">+[1]data1cf!L747</f>
        <v>28549.1157885279</v>
      </c>
      <c r="N747" s="377" t="n">
        <f aca="false">+[1]data1cf!M747</f>
        <v>29227.095508098</v>
      </c>
      <c r="O747" s="377" t="n">
        <f aca="false">+[1]data1cf!N747</f>
        <v>29634.2799655926</v>
      </c>
      <c r="P747" s="377" t="n">
        <f aca="false">+[1]data1cf!O747</f>
        <v>38448.0913509879</v>
      </c>
      <c r="Q747" s="377" t="n">
        <f aca="false">+[1]data1cf!P747</f>
        <v>46983.000681364</v>
      </c>
      <c r="R747" s="377" t="n">
        <f aca="false">+[1]data1cf!Q747</f>
        <v>36423.2283810414</v>
      </c>
      <c r="S747" s="377" t="n">
        <f aca="false">+[1]data1cf!R747</f>
        <v>25436.2979959511</v>
      </c>
      <c r="T747" s="377" t="n">
        <f aca="false">+[1]data1cf!S747</f>
        <v>25196.8261246109</v>
      </c>
      <c r="U747" s="377" t="n">
        <f aca="false">+[1]data1cf!T747</f>
        <v>24932.3301696631</v>
      </c>
      <c r="V747" s="377" t="n">
        <f aca="false">+[1]data1cf!U747</f>
        <v>47773.9339978789</v>
      </c>
      <c r="W747" s="377" t="n">
        <f aca="false">+[1]data1cf!V747</f>
        <v>0</v>
      </c>
      <c r="X747" s="377" t="n">
        <f aca="false">+[1]data1cf!W747</f>
        <v>0</v>
      </c>
      <c r="Y747" s="377" t="n">
        <f aca="false">+[1]data1cf!X747</f>
        <v>0</v>
      </c>
      <c r="Z747" s="377" t="n">
        <f aca="false">+[1]data1cf!Y747</f>
        <v>0</v>
      </c>
      <c r="AA747" s="377" t="n">
        <f aca="false">+[1]data1cf!Z747</f>
        <v>0</v>
      </c>
      <c r="AB747" s="377" t="n">
        <f aca="false">+[1]data1cf!AA747</f>
        <v>0</v>
      </c>
      <c r="AC747" s="377" t="n">
        <f aca="false">+[1]data1cf!AB747</f>
        <v>0</v>
      </c>
      <c r="AD747" s="377" t="n">
        <f aca="false">+[1]data1cf!AC747</f>
        <v>0</v>
      </c>
      <c r="AE747" s="377" t="n">
        <f aca="false">+[1]data1cf!AD747</f>
        <v>0</v>
      </c>
      <c r="AF747" s="377" t="n">
        <f aca="false">+[1]data1cf!AE747</f>
        <v>0</v>
      </c>
      <c r="AG747" s="377"/>
      <c r="AH747" s="378" t="n">
        <f aca="false">XNPV(0.1,B747:AF747,$B$1:$AF$1)</f>
        <v>76171.4150563911</v>
      </c>
      <c r="AI747" s="378" t="n">
        <f aca="false">SUMPRODUCT(B747:AA747,$B$1010:$AA$1010)</f>
        <v>164679.426919412</v>
      </c>
      <c r="AJ747" s="379" t="n">
        <f aca="false">SUMPRODUCT(B747:AF747,$B$1012:$AF$1012)</f>
        <v>164229.864508317</v>
      </c>
      <c r="AK747" s="380" t="n">
        <f aca="false">XIRR(B747:AF747,$B$1:$AF$1)</f>
        <v>0.155374964192711</v>
      </c>
      <c r="AL747" s="381" t="n">
        <f aca="false">1-EXP(-(1/0.25)*(AI747/ABS($AI$1010)))</f>
        <v>0.983409755830653</v>
      </c>
    </row>
    <row r="748" customFormat="false" ht="12.75" hidden="false" customHeight="false" outlineLevel="0" collapsed="false">
      <c r="A748" s="371"/>
      <c r="B748" s="377" t="n">
        <f aca="false">+[1]data1cf!A748</f>
        <v>-161092.83955213</v>
      </c>
      <c r="C748" s="377" t="n">
        <f aca="false">+[1]data1cf!B748</f>
        <v>4897.92167645181</v>
      </c>
      <c r="D748" s="377" t="n">
        <f aca="false">+[1]data1cf!C748</f>
        <v>40432.3329824032</v>
      </c>
      <c r="E748" s="377" t="n">
        <f aca="false">+[1]data1cf!D748</f>
        <v>43509.5434940657</v>
      </c>
      <c r="F748" s="377" t="n">
        <f aca="false">+[1]data1cf!E748</f>
        <v>24012.9502799857</v>
      </c>
      <c r="G748" s="377" t="n">
        <f aca="false">+[1]data1cf!F748</f>
        <v>24071.1137440991</v>
      </c>
      <c r="H748" s="377" t="n">
        <f aca="false">+[1]data1cf!G748</f>
        <v>23523.8053240938</v>
      </c>
      <c r="I748" s="377" t="n">
        <f aca="false">+[1]data1cf!H748</f>
        <v>23274.4903625453</v>
      </c>
      <c r="J748" s="377" t="n">
        <f aca="false">+[1]data1cf!I748</f>
        <v>24203.0719580979</v>
      </c>
      <c r="K748" s="377" t="n">
        <f aca="false">+[1]data1cf!J748</f>
        <v>24799.2401826569</v>
      </c>
      <c r="L748" s="377" t="n">
        <f aca="false">+[1]data1cf!K748</f>
        <v>25462.7340606477</v>
      </c>
      <c r="M748" s="377" t="n">
        <f aca="false">+[1]data1cf!L748</f>
        <v>26219.8836061692</v>
      </c>
      <c r="N748" s="377" t="n">
        <f aca="false">+[1]data1cf!M748</f>
        <v>27012.5709339245</v>
      </c>
      <c r="O748" s="377" t="n">
        <f aca="false">+[1]data1cf!N748</f>
        <v>27559.3380910908</v>
      </c>
      <c r="P748" s="377" t="n">
        <f aca="false">+[1]data1cf!O748</f>
        <v>35466.4971440255</v>
      </c>
      <c r="Q748" s="377" t="n">
        <f aca="false">+[1]data1cf!P748</f>
        <v>43053.0602504928</v>
      </c>
      <c r="R748" s="377" t="n">
        <f aca="false">+[1]data1cf!Q748</f>
        <v>33854.803144187</v>
      </c>
      <c r="S748" s="377" t="n">
        <f aca="false">+[1]data1cf!R748</f>
        <v>24261.5404380617</v>
      </c>
      <c r="T748" s="377" t="n">
        <f aca="false">+[1]data1cf!S748</f>
        <v>24083.7977924644</v>
      </c>
      <c r="U748" s="377" t="n">
        <f aca="false">+[1]data1cf!T748</f>
        <v>23881.0975603337</v>
      </c>
      <c r="V748" s="377" t="n">
        <f aca="false">+[1]data1cf!U748</f>
        <v>43914.529853313</v>
      </c>
      <c r="W748" s="377" t="n">
        <f aca="false">+[1]data1cf!V748</f>
        <v>0</v>
      </c>
      <c r="X748" s="377" t="n">
        <f aca="false">+[1]data1cf!W748</f>
        <v>0</v>
      </c>
      <c r="Y748" s="377" t="n">
        <f aca="false">+[1]data1cf!X748</f>
        <v>0</v>
      </c>
      <c r="Z748" s="377" t="n">
        <f aca="false">+[1]data1cf!Y748</f>
        <v>0</v>
      </c>
      <c r="AA748" s="377" t="n">
        <f aca="false">+[1]data1cf!Z748</f>
        <v>0</v>
      </c>
      <c r="AB748" s="377" t="n">
        <f aca="false">+[1]data1cf!AA748</f>
        <v>0</v>
      </c>
      <c r="AC748" s="377" t="n">
        <f aca="false">+[1]data1cf!AB748</f>
        <v>0</v>
      </c>
      <c r="AD748" s="377" t="n">
        <f aca="false">+[1]data1cf!AC748</f>
        <v>0</v>
      </c>
      <c r="AE748" s="377" t="n">
        <f aca="false">+[1]data1cf!AD748</f>
        <v>0</v>
      </c>
      <c r="AF748" s="377" t="n">
        <f aca="false">+[1]data1cf!AE748</f>
        <v>0</v>
      </c>
      <c r="AG748" s="377"/>
      <c r="AH748" s="378" t="n">
        <f aca="false">XNPV(0.1,B748:AF748,$B$1:$AF$1)</f>
        <v>69886.4427114793</v>
      </c>
      <c r="AI748" s="378" t="n">
        <f aca="false">SUMPRODUCT(B748:AA748,$B$1010:$AA$1010)</f>
        <v>150558.83901453</v>
      </c>
      <c r="AJ748" s="379" t="n">
        <f aca="false">SUMPRODUCT(B748:AF748,$B$1012:$AF$1012)</f>
        <v>150147.323591357</v>
      </c>
      <c r="AK748" s="380" t="n">
        <f aca="false">XIRR(B748:AF748,$B$1:$AF$1)</f>
        <v>0.156051459591107</v>
      </c>
      <c r="AL748" s="381" t="n">
        <f aca="false">1-EXP(-(1/0.25)*(AI748/ABS($AI$1010)))</f>
        <v>0.976422751131683</v>
      </c>
    </row>
    <row r="749" customFormat="false" ht="12.75" hidden="false" customHeight="false" outlineLevel="0" collapsed="false">
      <c r="A749" s="371"/>
      <c r="B749" s="377" t="n">
        <f aca="false">+[1]data1cf!A749</f>
        <v>-191279.947763706</v>
      </c>
      <c r="C749" s="377" t="n">
        <f aca="false">+[1]data1cf!B749</f>
        <v>13606.5743007084</v>
      </c>
      <c r="D749" s="377" t="n">
        <f aca="false">+[1]data1cf!C749</f>
        <v>48314.3020580779</v>
      </c>
      <c r="E749" s="377" t="n">
        <f aca="false">+[1]data1cf!D749</f>
        <v>45370.2723194957</v>
      </c>
      <c r="F749" s="377" t="n">
        <f aca="false">+[1]data1cf!E749</f>
        <v>28879.7939131425</v>
      </c>
      <c r="G749" s="377" t="n">
        <f aca="false">+[1]data1cf!F749</f>
        <v>28594.305363113</v>
      </c>
      <c r="H749" s="377" t="n">
        <f aca="false">+[1]data1cf!G749</f>
        <v>27617.383188617</v>
      </c>
      <c r="I749" s="377" t="n">
        <f aca="false">+[1]data1cf!H749</f>
        <v>27007.3124394673</v>
      </c>
      <c r="J749" s="377" t="n">
        <f aca="false">+[1]data1cf!I749</f>
        <v>27794.5546046746</v>
      </c>
      <c r="K749" s="377" t="n">
        <f aca="false">+[1]data1cf!J749</f>
        <v>28203.3931995588</v>
      </c>
      <c r="L749" s="377" t="n">
        <f aca="false">+[1]data1cf!K749</f>
        <v>28689.0856412776</v>
      </c>
      <c r="M749" s="377" t="n">
        <f aca="false">+[1]data1cf!L749</f>
        <v>29289.230496706</v>
      </c>
      <c r="N749" s="377" t="n">
        <f aca="false">+[1]data1cf!M749</f>
        <v>29930.761815554</v>
      </c>
      <c r="O749" s="377" t="n">
        <f aca="false">+[1]data1cf!N749</f>
        <v>30293.5937993807</v>
      </c>
      <c r="P749" s="377" t="n">
        <f aca="false">+[1]data1cf!O749</f>
        <v>39395.4944235992</v>
      </c>
      <c r="Q749" s="377" t="n">
        <f aca="false">+[1]data1cf!P749</f>
        <v>48231.7412479685</v>
      </c>
      <c r="R749" s="377" t="n">
        <f aca="false">+[1]data1cf!Q749</f>
        <v>37239.3468036913</v>
      </c>
      <c r="S749" s="377" t="n">
        <f aca="false">+[1]data1cf!R749</f>
        <v>25809.5778062348</v>
      </c>
      <c r="T749" s="377" t="n">
        <f aca="false">+[1]data1cf!S749</f>
        <v>25550.4914420833</v>
      </c>
      <c r="U749" s="377" t="n">
        <f aca="false">+[1]data1cf!T749</f>
        <v>25266.3598648451</v>
      </c>
      <c r="V749" s="377" t="n">
        <f aca="false">+[1]data1cf!U749</f>
        <v>49000.2616237083</v>
      </c>
      <c r="W749" s="377" t="n">
        <f aca="false">+[1]data1cf!V749</f>
        <v>0</v>
      </c>
      <c r="X749" s="377" t="n">
        <f aca="false">+[1]data1cf!W749</f>
        <v>0</v>
      </c>
      <c r="Y749" s="377" t="n">
        <f aca="false">+[1]data1cf!X749</f>
        <v>0</v>
      </c>
      <c r="Z749" s="377" t="n">
        <f aca="false">+[1]data1cf!Y749</f>
        <v>0</v>
      </c>
      <c r="AA749" s="377" t="n">
        <f aca="false">+[1]data1cf!Z749</f>
        <v>0</v>
      </c>
      <c r="AB749" s="377" t="n">
        <f aca="false">+[1]data1cf!AA749</f>
        <v>0</v>
      </c>
      <c r="AC749" s="377" t="n">
        <f aca="false">+[1]data1cf!AB749</f>
        <v>0</v>
      </c>
      <c r="AD749" s="377" t="n">
        <f aca="false">+[1]data1cf!AC749</f>
        <v>0</v>
      </c>
      <c r="AE749" s="377" t="n">
        <f aca="false">+[1]data1cf!AD749</f>
        <v>0</v>
      </c>
      <c r="AF749" s="377" t="n">
        <f aca="false">+[1]data1cf!AE749</f>
        <v>0</v>
      </c>
      <c r="AG749" s="377"/>
      <c r="AH749" s="378" t="n">
        <f aca="false">XNPV(0.1,B749:AF749,$B$1:$AF$1)</f>
        <v>77595.6082796808</v>
      </c>
      <c r="AI749" s="378" t="n">
        <f aca="false">SUMPRODUCT(B749:AA749,$B$1010:$AA$1010)</f>
        <v>168298.695658977</v>
      </c>
      <c r="AJ749" s="379" t="n">
        <f aca="false">SUMPRODUCT(B749:AF749,$B$1012:$AF$1012)</f>
        <v>167838.21012988</v>
      </c>
      <c r="AK749" s="380" t="n">
        <f aca="false">XIRR(B749:AF749,$B$1:$AF$1)</f>
        <v>0.154922473179531</v>
      </c>
      <c r="AL749" s="381" t="n">
        <f aca="false">1-EXP(-(1/0.25)*(AI749/ABS($AI$1010)))</f>
        <v>0.984838949149606</v>
      </c>
    </row>
    <row r="750" customFormat="false" ht="12.75" hidden="false" customHeight="false" outlineLevel="0" collapsed="false">
      <c r="A750" s="371"/>
      <c r="B750" s="377" t="n">
        <f aca="false">+[1]data1cf!A750</f>
        <v>-173179.715767152</v>
      </c>
      <c r="C750" s="377" t="n">
        <f aca="false">+[1]data1cf!B750</f>
        <v>7636.62931775276</v>
      </c>
      <c r="D750" s="377" t="n">
        <f aca="false">+[1]data1cf!C750</f>
        <v>43890.238822599</v>
      </c>
      <c r="E750" s="377" t="n">
        <f aca="false">+[1]data1cf!D750</f>
        <v>43555.4583769109</v>
      </c>
      <c r="F750" s="377" t="n">
        <f aca="false">+[1]data1cf!E750</f>
        <v>25961.6277133966</v>
      </c>
      <c r="G750" s="377" t="n">
        <f aca="false">+[1]data1cf!F750</f>
        <v>25882.1933881867</v>
      </c>
      <c r="H750" s="377" t="n">
        <f aca="false">+[1]data1cf!G750</f>
        <v>25162.8682173746</v>
      </c>
      <c r="I750" s="377" t="n">
        <f aca="false">+[1]data1cf!H750</f>
        <v>24769.1071393573</v>
      </c>
      <c r="J750" s="377" t="n">
        <f aca="false">+[1]data1cf!I750</f>
        <v>25641.0966232404</v>
      </c>
      <c r="K750" s="377" t="n">
        <f aca="false">+[1]data1cf!J750</f>
        <v>26162.2583241731</v>
      </c>
      <c r="L750" s="377" t="n">
        <f aca="false">+[1]data1cf!K750</f>
        <v>26754.5607539465</v>
      </c>
      <c r="M750" s="377" t="n">
        <f aca="false">+[1]data1cf!L750</f>
        <v>27448.8458395459</v>
      </c>
      <c r="N750" s="377" t="n">
        <f aca="false">+[1]data1cf!M750</f>
        <v>28181.0105112053</v>
      </c>
      <c r="O750" s="377" t="n">
        <f aca="false">+[1]data1cf!N750</f>
        <v>28654.1302803487</v>
      </c>
      <c r="P750" s="377" t="n">
        <f aca="false">+[1]data1cf!O750</f>
        <v>37039.6621996023</v>
      </c>
      <c r="Q750" s="377" t="n">
        <f aca="false">+[1]data1cf!P750</f>
        <v>45126.5969316107</v>
      </c>
      <c r="R750" s="377" t="n">
        <f aca="false">+[1]data1cf!Q750</f>
        <v>35209.9697262275</v>
      </c>
      <c r="S750" s="377" t="n">
        <f aca="false">+[1]data1cf!R750</f>
        <v>24881.3724509261</v>
      </c>
      <c r="T750" s="377" t="n">
        <f aca="false">+[1]data1cf!S750</f>
        <v>24671.0598933603</v>
      </c>
      <c r="U750" s="377" t="n">
        <f aca="false">+[1]data1cf!T750</f>
        <v>24435.7546637108</v>
      </c>
      <c r="V750" s="377" t="n">
        <f aca="false">+[1]data1cf!U750</f>
        <v>45950.8497929624</v>
      </c>
      <c r="W750" s="377" t="n">
        <f aca="false">+[1]data1cf!V750</f>
        <v>0</v>
      </c>
      <c r="X750" s="377" t="n">
        <f aca="false">+[1]data1cf!W750</f>
        <v>0</v>
      </c>
      <c r="Y750" s="377" t="n">
        <f aca="false">+[1]data1cf!X750</f>
        <v>0</v>
      </c>
      <c r="Z750" s="377" t="n">
        <f aca="false">+[1]data1cf!Y750</f>
        <v>0</v>
      </c>
      <c r="AA750" s="377" t="n">
        <f aca="false">+[1]data1cf!Z750</f>
        <v>0</v>
      </c>
      <c r="AB750" s="377" t="n">
        <f aca="false">+[1]data1cf!AA750</f>
        <v>0</v>
      </c>
      <c r="AC750" s="377" t="n">
        <f aca="false">+[1]data1cf!AB750</f>
        <v>0</v>
      </c>
      <c r="AD750" s="377" t="n">
        <f aca="false">+[1]data1cf!AC750</f>
        <v>0</v>
      </c>
      <c r="AE750" s="377" t="n">
        <f aca="false">+[1]data1cf!AD750</f>
        <v>0</v>
      </c>
      <c r="AF750" s="377" t="n">
        <f aca="false">+[1]data1cf!AE750</f>
        <v>0</v>
      </c>
      <c r="AG750" s="377"/>
      <c r="AH750" s="378" t="n">
        <f aca="false">XNPV(0.1,B750:AF750,$B$1:$AF$1)</f>
        <v>72017.3588142298</v>
      </c>
      <c r="AI750" s="378" t="n">
        <f aca="false">SUMPRODUCT(B750:AA750,$B$1010:$AA$1010)</f>
        <v>156627.684287968</v>
      </c>
      <c r="AJ750" s="379" t="n">
        <f aca="false">SUMPRODUCT(B750:AF750,$B$1012:$AF$1012)</f>
        <v>156196.855040921</v>
      </c>
      <c r="AK750" s="380" t="n">
        <f aca="false">XIRR(B750:AF750,$B$1:$AF$1)</f>
        <v>0.154669975706103</v>
      </c>
      <c r="AL750" s="381" t="n">
        <f aca="false">1-EXP(-(1/0.25)*(AI750/ABS($AI$1010)))</f>
        <v>0.97972829451768</v>
      </c>
    </row>
    <row r="751" customFormat="false" ht="12.75" hidden="false" customHeight="false" outlineLevel="0" collapsed="false">
      <c r="A751" s="371"/>
      <c r="B751" s="377" t="n">
        <f aca="false">+[1]data1cf!A751</f>
        <v>-187711.476662974</v>
      </c>
      <c r="C751" s="377" t="n">
        <f aca="false">+[1]data1cf!B751</f>
        <v>6608.94516204418</v>
      </c>
      <c r="D751" s="377" t="n">
        <f aca="false">+[1]data1cf!C751</f>
        <v>46563.0379090187</v>
      </c>
      <c r="E751" s="377" t="n">
        <f aca="false">+[1]data1cf!D751</f>
        <v>51810.3030226484</v>
      </c>
      <c r="F751" s="377" t="n">
        <f aca="false">+[1]data1cf!E751</f>
        <v>28304.4757761756</v>
      </c>
      <c r="G751" s="377" t="n">
        <f aca="false">+[1]data1cf!F751</f>
        <v>28059.6109345379</v>
      </c>
      <c r="H751" s="377" t="n">
        <f aca="false">+[1]data1cf!G751</f>
        <v>27133.4741567957</v>
      </c>
      <c r="I751" s="377" t="n">
        <f aca="false">+[1]data1cf!H751</f>
        <v>26566.0489831499</v>
      </c>
      <c r="J751" s="377" t="n">
        <f aca="false">+[1]data1cf!I751</f>
        <v>27369.9991307528</v>
      </c>
      <c r="K751" s="377" t="n">
        <f aca="false">+[1]data1cf!J751</f>
        <v>27800.982290301</v>
      </c>
      <c r="L751" s="377" t="n">
        <f aca="false">+[1]data1cf!K751</f>
        <v>28307.6929522003</v>
      </c>
      <c r="M751" s="377" t="n">
        <f aca="false">+[1]data1cf!L751</f>
        <v>28926.3976079034</v>
      </c>
      <c r="N751" s="377" t="n">
        <f aca="false">+[1]data1cf!M751</f>
        <v>29585.7973441469</v>
      </c>
      <c r="O751" s="377" t="n">
        <f aca="false">+[1]data1cf!N751</f>
        <v>29970.37262799</v>
      </c>
      <c r="P751" s="377" t="n">
        <f aca="false">+[1]data1cf!O751</f>
        <v>38931.0407518945</v>
      </c>
      <c r="Q751" s="377" t="n">
        <f aca="false">+[1]data1cf!P751</f>
        <v>47619.5602682642</v>
      </c>
      <c r="R751" s="377" t="n">
        <f aca="false">+[1]data1cf!Q751</f>
        <v>36839.2539510253</v>
      </c>
      <c r="S751" s="377" t="n">
        <f aca="false">+[1]data1cf!R751</f>
        <v>25626.5815890264</v>
      </c>
      <c r="T751" s="377" t="n">
        <f aca="false">+[1]data1cf!S751</f>
        <v>25377.1110087669</v>
      </c>
      <c r="U751" s="377" t="n">
        <f aca="false">+[1]data1cf!T751</f>
        <v>25102.6055739095</v>
      </c>
      <c r="V751" s="377" t="n">
        <f aca="false">+[1]data1cf!U751</f>
        <v>48399.06833545</v>
      </c>
      <c r="W751" s="377" t="n">
        <f aca="false">+[1]data1cf!V751</f>
        <v>0</v>
      </c>
      <c r="X751" s="377" t="n">
        <f aca="false">+[1]data1cf!W751</f>
        <v>0</v>
      </c>
      <c r="Y751" s="377" t="n">
        <f aca="false">+[1]data1cf!X751</f>
        <v>0</v>
      </c>
      <c r="Z751" s="377" t="n">
        <f aca="false">+[1]data1cf!Y751</f>
        <v>0</v>
      </c>
      <c r="AA751" s="377" t="n">
        <f aca="false">+[1]data1cf!Z751</f>
        <v>0</v>
      </c>
      <c r="AB751" s="377" t="n">
        <f aca="false">+[1]data1cf!AA751</f>
        <v>0</v>
      </c>
      <c r="AC751" s="377" t="n">
        <f aca="false">+[1]data1cf!AB751</f>
        <v>0</v>
      </c>
      <c r="AD751" s="377" t="n">
        <f aca="false">+[1]data1cf!AC751</f>
        <v>0</v>
      </c>
      <c r="AE751" s="377" t="n">
        <f aca="false">+[1]data1cf!AD751</f>
        <v>0</v>
      </c>
      <c r="AF751" s="377" t="n">
        <f aca="false">+[1]data1cf!AE751</f>
        <v>0</v>
      </c>
      <c r="AG751" s="377"/>
      <c r="AH751" s="378" t="n">
        <f aca="false">XNPV(0.1,B751:AF751,$B$1:$AF$1)</f>
        <v>75584.0191227435</v>
      </c>
      <c r="AI751" s="378" t="n">
        <f aca="false">SUMPRODUCT(B751:AA751,$B$1010:$AA$1010)</f>
        <v>165468.04301098</v>
      </c>
      <c r="AJ751" s="379" t="n">
        <f aca="false">SUMPRODUCT(B751:AF751,$B$1012:$AF$1012)</f>
        <v>165011.864279567</v>
      </c>
      <c r="AK751" s="380" t="n">
        <f aca="false">XIRR(B751:AF751,$B$1:$AF$1)</f>
        <v>0.153652580217402</v>
      </c>
      <c r="AL751" s="381" t="n">
        <f aca="false">1-EXP(-(1/0.25)*(AI751/ABS($AI$1010)))</f>
        <v>0.983732230247979</v>
      </c>
    </row>
    <row r="752" customFormat="false" ht="12.75" hidden="false" customHeight="false" outlineLevel="0" collapsed="false">
      <c r="A752" s="371"/>
      <c r="B752" s="377" t="n">
        <f aca="false">+[1]data1cf!A752</f>
        <v>-193735.554044559</v>
      </c>
      <c r="C752" s="377" t="n">
        <f aca="false">+[1]data1cf!B752</f>
        <v>8147.83572507028</v>
      </c>
      <c r="D752" s="377" t="n">
        <f aca="false">+[1]data1cf!C752</f>
        <v>48109.3016519452</v>
      </c>
      <c r="E752" s="377" t="n">
        <f aca="false">+[1]data1cf!D752</f>
        <v>50281.5226911589</v>
      </c>
      <c r="F752" s="377" t="n">
        <f aca="false">+[1]data1cf!E752</f>
        <v>29275.6931065912</v>
      </c>
      <c r="G752" s="377" t="n">
        <f aca="false">+[1]data1cf!F752</f>
        <v>28962.2497740618</v>
      </c>
      <c r="H752" s="377" t="n">
        <f aca="false">+[1]data1cf!G752</f>
        <v>27950.3801568869</v>
      </c>
      <c r="I752" s="377" t="n">
        <f aca="false">+[1]data1cf!H752</f>
        <v>27310.9632984086</v>
      </c>
      <c r="J752" s="377" t="n">
        <f aca="false">+[1]data1cf!I752</f>
        <v>28086.7080392697</v>
      </c>
      <c r="K752" s="377" t="n">
        <f aca="false">+[1]data1cf!J752</f>
        <v>28480.3080822531</v>
      </c>
      <c r="L752" s="377" t="n">
        <f aca="false">+[1]data1cf!K752</f>
        <v>28951.5370543149</v>
      </c>
      <c r="M752" s="377" t="n">
        <f aca="false">+[1]data1cf!L752</f>
        <v>29538.9101761801</v>
      </c>
      <c r="N752" s="377" t="n">
        <f aca="false">+[1]data1cf!M752</f>
        <v>30168.1455294043</v>
      </c>
      <c r="O752" s="377" t="n">
        <f aca="false">+[1]data1cf!N752</f>
        <v>30516.0150874244</v>
      </c>
      <c r="P752" s="377" t="n">
        <f aca="false">+[1]data1cf!O752</f>
        <v>39715.1033881134</v>
      </c>
      <c r="Q752" s="377" t="n">
        <f aca="false">+[1]data1cf!P752</f>
        <v>48653.0072233248</v>
      </c>
      <c r="R752" s="377" t="n">
        <f aca="false">+[1]data1cf!Q752</f>
        <v>37514.6665398466</v>
      </c>
      <c r="S752" s="377" t="n">
        <f aca="false">+[1]data1cf!R752</f>
        <v>25935.5047502017</v>
      </c>
      <c r="T752" s="377" t="n">
        <f aca="false">+[1]data1cf!S752</f>
        <v>25669.8013843557</v>
      </c>
      <c r="U752" s="377" t="n">
        <f aca="false">+[1]data1cf!T752</f>
        <v>25379.0456773366</v>
      </c>
      <c r="V752" s="377" t="n">
        <f aca="false">+[1]data1cf!U752</f>
        <v>49413.9665334529</v>
      </c>
      <c r="W752" s="377" t="n">
        <f aca="false">+[1]data1cf!V752</f>
        <v>0</v>
      </c>
      <c r="X752" s="377" t="n">
        <f aca="false">+[1]data1cf!W752</f>
        <v>0</v>
      </c>
      <c r="Y752" s="377" t="n">
        <f aca="false">+[1]data1cf!X752</f>
        <v>0</v>
      </c>
      <c r="Z752" s="377" t="n">
        <f aca="false">+[1]data1cf!Y752</f>
        <v>0</v>
      </c>
      <c r="AA752" s="377" t="n">
        <f aca="false">+[1]data1cf!Z752</f>
        <v>0</v>
      </c>
      <c r="AB752" s="377" t="n">
        <f aca="false">+[1]data1cf!AA752</f>
        <v>0</v>
      </c>
      <c r="AC752" s="377" t="n">
        <f aca="false">+[1]data1cf!AB752</f>
        <v>0</v>
      </c>
      <c r="AD752" s="377" t="n">
        <f aca="false">+[1]data1cf!AC752</f>
        <v>0</v>
      </c>
      <c r="AE752" s="377" t="n">
        <f aca="false">+[1]data1cf!AD752</f>
        <v>0</v>
      </c>
      <c r="AF752" s="377" t="n">
        <f aca="false">+[1]data1cf!AE752</f>
        <v>0</v>
      </c>
      <c r="AG752" s="377"/>
      <c r="AH752" s="378" t="n">
        <f aca="false">XNPV(0.1,B752:AF752,$B$1:$AF$1)</f>
        <v>75492.3253227668</v>
      </c>
      <c r="AI752" s="378" t="n">
        <f aca="false">SUMPRODUCT(B752:AA752,$B$1010:$AA$1010)</f>
        <v>167177.062708806</v>
      </c>
      <c r="AJ752" s="379" t="n">
        <f aca="false">SUMPRODUCT(B752:AF752,$B$1012:$AF$1012)</f>
        <v>166711.87700181</v>
      </c>
      <c r="AK752" s="380" t="n">
        <f aca="false">XIRR(B752:AF752,$B$1:$AF$1)</f>
        <v>0.152175374769265</v>
      </c>
      <c r="AL752" s="381" t="n">
        <f aca="false">1-EXP(-(1/0.25)*(AI752/ABS($AI$1010)))</f>
        <v>0.984409720473652</v>
      </c>
    </row>
    <row r="753" customFormat="false" ht="12.75" hidden="false" customHeight="false" outlineLevel="0" collapsed="false">
      <c r="A753" s="371"/>
      <c r="B753" s="377" t="n">
        <f aca="false">+[1]data1cf!A753</f>
        <v>-154216.704536875</v>
      </c>
      <c r="C753" s="377" t="n">
        <f aca="false">+[1]data1cf!B753</f>
        <v>5914.49634114966</v>
      </c>
      <c r="D753" s="377" t="n">
        <f aca="false">+[1]data1cf!C753</f>
        <v>42821.9348542544</v>
      </c>
      <c r="E753" s="377" t="n">
        <f aca="false">+[1]data1cf!D753</f>
        <v>40358.7615610195</v>
      </c>
      <c r="F753" s="377" t="n">
        <f aca="false">+[1]data1cf!E753</f>
        <v>22904.3620149165</v>
      </c>
      <c r="G753" s="377" t="n">
        <f aca="false">+[1]data1cf!F753</f>
        <v>23040.803849749</v>
      </c>
      <c r="H753" s="377" t="n">
        <f aca="false">+[1]data1cf!G753</f>
        <v>22591.3544945992</v>
      </c>
      <c r="I753" s="377" t="n">
        <f aca="false">+[1]data1cf!H753</f>
        <v>22424.2138667331</v>
      </c>
      <c r="J753" s="377" t="n">
        <f aca="false">+[1]data1cf!I753</f>
        <v>23384.9902985458</v>
      </c>
      <c r="K753" s="377" t="n">
        <f aca="false">+[1]data1cf!J753</f>
        <v>24023.8291829433</v>
      </c>
      <c r="L753" s="377" t="n">
        <f aca="false">+[1]data1cf!K753</f>
        <v>24727.8233524207</v>
      </c>
      <c r="M753" s="377" t="n">
        <f aca="false">+[1]data1cf!L753</f>
        <v>25520.7360270084</v>
      </c>
      <c r="N753" s="377" t="n">
        <f aca="false">+[1]data1cf!M753</f>
        <v>26347.8542488506</v>
      </c>
      <c r="O753" s="377" t="n">
        <f aca="false">+[1]data1cf!N753</f>
        <v>26936.5188636026</v>
      </c>
      <c r="P753" s="377" t="n">
        <f aca="false">+[1]data1cf!O753</f>
        <v>34571.5351099159</v>
      </c>
      <c r="Q753" s="377" t="n">
        <f aca="false">+[1]data1cf!P753</f>
        <v>41873.4404773765</v>
      </c>
      <c r="R753" s="377" t="n">
        <f aca="false">+[1]data1cf!Q753</f>
        <v>33083.8588389337</v>
      </c>
      <c r="S753" s="377" t="n">
        <f aca="false">+[1]data1cf!R753</f>
        <v>23908.9225629869</v>
      </c>
      <c r="T753" s="377" t="n">
        <f aca="false">+[1]data1cf!S753</f>
        <v>23749.7087008525</v>
      </c>
      <c r="U753" s="377" t="n">
        <f aca="false">+[1]data1cf!T753</f>
        <v>23565.5572120961</v>
      </c>
      <c r="V753" s="377" t="n">
        <f aca="false">+[1]data1cf!U753</f>
        <v>42756.0824107986</v>
      </c>
      <c r="W753" s="377" t="n">
        <f aca="false">+[1]data1cf!V753</f>
        <v>0</v>
      </c>
      <c r="X753" s="377" t="n">
        <f aca="false">+[1]data1cf!W753</f>
        <v>0</v>
      </c>
      <c r="Y753" s="377" t="n">
        <f aca="false">+[1]data1cf!X753</f>
        <v>0</v>
      </c>
      <c r="Z753" s="377" t="n">
        <f aca="false">+[1]data1cf!Y753</f>
        <v>0</v>
      </c>
      <c r="AA753" s="377" t="n">
        <f aca="false">+[1]data1cf!Z753</f>
        <v>0</v>
      </c>
      <c r="AB753" s="377" t="n">
        <f aca="false">+[1]data1cf!AA753</f>
        <v>0</v>
      </c>
      <c r="AC753" s="377" t="n">
        <f aca="false">+[1]data1cf!AB753</f>
        <v>0</v>
      </c>
      <c r="AD753" s="377" t="n">
        <f aca="false">+[1]data1cf!AC753</f>
        <v>0</v>
      </c>
      <c r="AE753" s="377" t="n">
        <f aca="false">+[1]data1cf!AD753</f>
        <v>0</v>
      </c>
      <c r="AF753" s="377" t="n">
        <f aca="false">+[1]data1cf!AE753</f>
        <v>0</v>
      </c>
      <c r="AG753" s="377"/>
      <c r="AH753" s="378" t="n">
        <f aca="false">XNPV(0.1,B753:AF753,$B$1:$AF$1)</f>
        <v>72267.4429216172</v>
      </c>
      <c r="AI753" s="378" t="n">
        <f aca="false">SUMPRODUCT(B753:AA753,$B$1010:$AA$1010)</f>
        <v>150811.378360867</v>
      </c>
      <c r="AJ753" s="379" t="n">
        <f aca="false">SUMPRODUCT(B753:AF753,$B$1012:$AF$1012)</f>
        <v>150410.502232392</v>
      </c>
      <c r="AK753" s="380" t="n">
        <f aca="false">XIRR(B753:AF753,$B$1:$AF$1)</f>
        <v>0.160877406619764</v>
      </c>
      <c r="AL753" s="381" t="n">
        <f aca="false">1-EXP(-(1/0.25)*(AI753/ABS($AI$1010)))</f>
        <v>0.97657048844974</v>
      </c>
    </row>
    <row r="754" customFormat="false" ht="12.75" hidden="false" customHeight="false" outlineLevel="0" collapsed="false">
      <c r="A754" s="371"/>
      <c r="B754" s="377" t="n">
        <f aca="false">+[1]data1cf!A754</f>
        <v>-177701.115522454</v>
      </c>
      <c r="C754" s="377" t="n">
        <f aca="false">+[1]data1cf!B754</f>
        <v>9824.01950109541</v>
      </c>
      <c r="D754" s="377" t="n">
        <f aca="false">+[1]data1cf!C754</f>
        <v>46403.843637092</v>
      </c>
      <c r="E754" s="377" t="n">
        <f aca="false">+[1]data1cf!D754</f>
        <v>48874.9176145365</v>
      </c>
      <c r="F754" s="377" t="n">
        <f aca="false">+[1]data1cf!E754</f>
        <v>26690.5794718036</v>
      </c>
      <c r="G754" s="377" t="n">
        <f aca="false">+[1]data1cf!F754</f>
        <v>26559.6732360759</v>
      </c>
      <c r="H754" s="377" t="n">
        <f aca="false">+[1]data1cf!G754</f>
        <v>25776.0008773579</v>
      </c>
      <c r="I754" s="377" t="n">
        <f aca="false">+[1]data1cf!H754</f>
        <v>25328.2060999761</v>
      </c>
      <c r="J754" s="377" t="n">
        <f aca="false">+[1]data1cf!I754</f>
        <v>26179.0258824986</v>
      </c>
      <c r="K754" s="377" t="n">
        <f aca="false">+[1]data1cf!J754</f>
        <v>26672.1295085793</v>
      </c>
      <c r="L754" s="377" t="n">
        <f aca="false">+[1]data1cf!K754</f>
        <v>27237.8009883186</v>
      </c>
      <c r="M754" s="377" t="n">
        <f aca="false">+[1]data1cf!L754</f>
        <v>27908.5700430882</v>
      </c>
      <c r="N754" s="377" t="n">
        <f aca="false">+[1]data1cf!M754</f>
        <v>28618.0946944814</v>
      </c>
      <c r="O754" s="377" t="n">
        <f aca="false">+[1]data1cf!N754</f>
        <v>29063.6648075961</v>
      </c>
      <c r="P754" s="377" t="n">
        <f aca="false">+[1]data1cf!O754</f>
        <v>37628.1441175767</v>
      </c>
      <c r="Q754" s="377" t="n">
        <f aca="false">+[1]data1cf!P754</f>
        <v>45902.255428962</v>
      </c>
      <c r="R754" s="377" t="n">
        <f aca="false">+[1]data1cf!Q754</f>
        <v>35716.9038375255</v>
      </c>
      <c r="S754" s="377" t="n">
        <f aca="false">+[1]data1cf!R754</f>
        <v>25113.2361898639</v>
      </c>
      <c r="T754" s="377" t="n">
        <f aca="false">+[1]data1cf!S754</f>
        <v>24890.7400383418</v>
      </c>
      <c r="U754" s="377" t="n">
        <f aca="false">+[1]data1cf!T754</f>
        <v>24643.2380901043</v>
      </c>
      <c r="V754" s="377" t="n">
        <f aca="false">+[1]data1cf!U754</f>
        <v>46712.5864330219</v>
      </c>
      <c r="W754" s="377" t="n">
        <f aca="false">+[1]data1cf!V754</f>
        <v>0</v>
      </c>
      <c r="X754" s="377" t="n">
        <f aca="false">+[1]data1cf!W754</f>
        <v>0</v>
      </c>
      <c r="Y754" s="377" t="n">
        <f aca="false">+[1]data1cf!X754</f>
        <v>0</v>
      </c>
      <c r="Z754" s="377" t="n">
        <f aca="false">+[1]data1cf!Y754</f>
        <v>0</v>
      </c>
      <c r="AA754" s="377" t="n">
        <f aca="false">+[1]data1cf!Z754</f>
        <v>0</v>
      </c>
      <c r="AB754" s="377" t="n">
        <f aca="false">+[1]data1cf!AA754</f>
        <v>0</v>
      </c>
      <c r="AC754" s="377" t="n">
        <f aca="false">+[1]data1cf!AB754</f>
        <v>0</v>
      </c>
      <c r="AD754" s="377" t="n">
        <f aca="false">+[1]data1cf!AC754</f>
        <v>0</v>
      </c>
      <c r="AE754" s="377" t="n">
        <f aca="false">+[1]data1cf!AD754</f>
        <v>0</v>
      </c>
      <c r="AF754" s="377" t="n">
        <f aca="false">+[1]data1cf!AE754</f>
        <v>0</v>
      </c>
      <c r="AG754" s="377"/>
      <c r="AH754" s="378" t="n">
        <f aca="false">XNPV(0.1,B754:AF754,$B$1:$AF$1)</f>
        <v>78862.3886055616</v>
      </c>
      <c r="AI754" s="378" t="n">
        <f aca="false">SUMPRODUCT(B754:AA754,$B$1010:$AA$1010)</f>
        <v>165615.825301378</v>
      </c>
      <c r="AJ754" s="379" t="n">
        <f aca="false">SUMPRODUCT(B754:AF754,$B$1012:$AF$1012)</f>
        <v>165175.238164921</v>
      </c>
      <c r="AK754" s="380" t="n">
        <f aca="false">XIRR(B754:AF754,$B$1:$AF$1)</f>
        <v>0.159613847683268</v>
      </c>
      <c r="AL754" s="381" t="n">
        <f aca="false">1-EXP(-(1/0.25)*(AI754/ABS($AI$1010)))</f>
        <v>0.983791959100454</v>
      </c>
    </row>
    <row r="755" customFormat="false" ht="12.75" hidden="false" customHeight="false" outlineLevel="0" collapsed="false">
      <c r="A755" s="371"/>
      <c r="B755" s="377" t="n">
        <f aca="false">+[1]data1cf!A755</f>
        <v>-177815.431945967</v>
      </c>
      <c r="C755" s="377" t="n">
        <f aca="false">+[1]data1cf!B755</f>
        <v>7720.66300500085</v>
      </c>
      <c r="D755" s="377" t="n">
        <f aca="false">+[1]data1cf!C755</f>
        <v>44305.731153659</v>
      </c>
      <c r="E755" s="377" t="n">
        <f aca="false">+[1]data1cf!D755</f>
        <v>45238.7604169759</v>
      </c>
      <c r="F755" s="377" t="n">
        <f aca="false">+[1]data1cf!E755</f>
        <v>26709.0098611619</v>
      </c>
      <c r="G755" s="377" t="n">
        <f aca="false">+[1]data1cf!F755</f>
        <v>26576.8022397923</v>
      </c>
      <c r="H755" s="377" t="n">
        <f aca="false">+[1]data1cf!G755</f>
        <v>25791.5029644595</v>
      </c>
      <c r="I755" s="377" t="n">
        <f aca="false">+[1]data1cf!H755</f>
        <v>25342.3420306672</v>
      </c>
      <c r="J755" s="377" t="n">
        <f aca="false">+[1]data1cf!I755</f>
        <v>26192.6265708583</v>
      </c>
      <c r="K755" s="377" t="n">
        <f aca="false">+[1]data1cf!J755</f>
        <v>26685.0207930061</v>
      </c>
      <c r="L755" s="377" t="n">
        <f aca="false">+[1]data1cf!K755</f>
        <v>27250.0189514009</v>
      </c>
      <c r="M755" s="377" t="n">
        <f aca="false">+[1]data1cf!L755</f>
        <v>27920.1934406189</v>
      </c>
      <c r="N755" s="377" t="n">
        <f aca="false">+[1]data1cf!M755</f>
        <v>28629.1456749985</v>
      </c>
      <c r="O755" s="377" t="n">
        <f aca="false">+[1]data1cf!N755</f>
        <v>29074.0192387444</v>
      </c>
      <c r="P755" s="377" t="n">
        <f aca="false">+[1]data1cf!O755</f>
        <v>37643.0229497538</v>
      </c>
      <c r="Q755" s="377" t="n">
        <f aca="false">+[1]data1cf!P755</f>
        <v>45921.8667241546</v>
      </c>
      <c r="R755" s="377" t="n">
        <f aca="false">+[1]data1cf!Q755</f>
        <v>35729.7208627161</v>
      </c>
      <c r="S755" s="377" t="n">
        <f aca="false">+[1]data1cf!R755</f>
        <v>25119.0984968512</v>
      </c>
      <c r="T755" s="377" t="n">
        <f aca="false">+[1]data1cf!S755</f>
        <v>24896.2943024746</v>
      </c>
      <c r="U755" s="377" t="n">
        <f aca="false">+[1]data1cf!T755</f>
        <v>24648.4839795472</v>
      </c>
      <c r="V755" s="377" t="n">
        <f aca="false">+[1]data1cf!U755</f>
        <v>46731.8457361272</v>
      </c>
      <c r="W755" s="377" t="n">
        <f aca="false">+[1]data1cf!V755</f>
        <v>0</v>
      </c>
      <c r="X755" s="377" t="n">
        <f aca="false">+[1]data1cf!W755</f>
        <v>0</v>
      </c>
      <c r="Y755" s="377" t="n">
        <f aca="false">+[1]data1cf!X755</f>
        <v>0</v>
      </c>
      <c r="Z755" s="377" t="n">
        <f aca="false">+[1]data1cf!Y755</f>
        <v>0</v>
      </c>
      <c r="AA755" s="377" t="n">
        <f aca="false">+[1]data1cf!Z755</f>
        <v>0</v>
      </c>
      <c r="AB755" s="377" t="n">
        <f aca="false">+[1]data1cf!AA755</f>
        <v>0</v>
      </c>
      <c r="AC755" s="377" t="n">
        <f aca="false">+[1]data1cf!AB755</f>
        <v>0</v>
      </c>
      <c r="AD755" s="377" t="n">
        <f aca="false">+[1]data1cf!AC755</f>
        <v>0</v>
      </c>
      <c r="AE755" s="377" t="n">
        <f aca="false">+[1]data1cf!AD755</f>
        <v>0</v>
      </c>
      <c r="AF755" s="377" t="n">
        <f aca="false">+[1]data1cf!AE755</f>
        <v>0</v>
      </c>
      <c r="AG755" s="377"/>
      <c r="AH755" s="378" t="n">
        <f aca="false">XNPV(0.1,B755:AF755,$B$1:$AF$1)</f>
        <v>72454.7950383742</v>
      </c>
      <c r="AI755" s="378" t="n">
        <f aca="false">SUMPRODUCT(B755:AA755,$B$1010:$AA$1010)</f>
        <v>158636.45640011</v>
      </c>
      <c r="AJ755" s="379" t="n">
        <f aca="false">SUMPRODUCT(B755:AF755,$B$1012:$AF$1012)</f>
        <v>158197.964847151</v>
      </c>
      <c r="AK755" s="380" t="n">
        <f aca="false">XIRR(B755:AF755,$B$1:$AF$1)</f>
        <v>0.153745643181806</v>
      </c>
      <c r="AL755" s="381" t="n">
        <f aca="false">1-EXP(-(1/0.25)*(AI755/ABS($AI$1010)))</f>
        <v>0.98071694156195</v>
      </c>
    </row>
    <row r="756" customFormat="false" ht="12.75" hidden="false" customHeight="false" outlineLevel="0" collapsed="false">
      <c r="A756" s="371"/>
      <c r="B756" s="377" t="n">
        <f aca="false">+[1]data1cf!A756</f>
        <v>-196303.568685723</v>
      </c>
      <c r="C756" s="377" t="n">
        <f aca="false">+[1]data1cf!B756</f>
        <v>5485.90224809917</v>
      </c>
      <c r="D756" s="377" t="n">
        <f aca="false">+[1]data1cf!C756</f>
        <v>47550.7540325857</v>
      </c>
      <c r="E756" s="377" t="n">
        <f aca="false">+[1]data1cf!D756</f>
        <v>48561.1317814351</v>
      </c>
      <c r="F756" s="377" t="n">
        <f aca="false">+[1]data1cf!E756</f>
        <v>29689.7150665155</v>
      </c>
      <c r="G756" s="377" t="n">
        <f aca="false">+[1]data1cf!F756</f>
        <v>29347.0372873609</v>
      </c>
      <c r="H756" s="377" t="n">
        <f aca="false">+[1]data1cf!G756</f>
        <v>28298.6204658677</v>
      </c>
      <c r="I756" s="377" t="n">
        <f aca="false">+[1]data1cf!H756</f>
        <v>27628.5141442602</v>
      </c>
      <c r="J756" s="377" t="n">
        <f aca="false">+[1]data1cf!I756</f>
        <v>28392.2351522098</v>
      </c>
      <c r="K756" s="377" t="n">
        <f aca="false">+[1]data1cf!J756</f>
        <v>28769.899080069</v>
      </c>
      <c r="L756" s="377" t="n">
        <f aca="false">+[1]data1cf!K756</f>
        <v>29226.0024995814</v>
      </c>
      <c r="M756" s="377" t="n">
        <f aca="false">+[1]data1cf!L756</f>
        <v>29800.0192462663</v>
      </c>
      <c r="N756" s="377" t="n">
        <f aca="false">+[1]data1cf!M756</f>
        <v>30416.3957711038</v>
      </c>
      <c r="O756" s="377" t="n">
        <f aca="false">+[1]data1cf!N756</f>
        <v>30748.6179801018</v>
      </c>
      <c r="P756" s="377" t="n">
        <f aca="false">+[1]data1cf!O756</f>
        <v>40049.3428412045</v>
      </c>
      <c r="Q756" s="377" t="n">
        <f aca="false">+[1]data1cf!P756</f>
        <v>49093.5571604115</v>
      </c>
      <c r="R756" s="377" t="n">
        <f aca="false">+[1]data1cf!Q756</f>
        <v>37802.5893713531</v>
      </c>
      <c r="S756" s="377" t="n">
        <f aca="false">+[1]data1cf!R756</f>
        <v>26067.1961529912</v>
      </c>
      <c r="T756" s="377" t="n">
        <f aca="false">+[1]data1cf!S756</f>
        <v>25794.5728841603</v>
      </c>
      <c r="U756" s="377" t="n">
        <f aca="false">+[1]data1cf!T756</f>
        <v>25496.8898197733</v>
      </c>
      <c r="V756" s="377" t="n">
        <f aca="false">+[1]data1cf!U756</f>
        <v>49846.6092879649</v>
      </c>
      <c r="W756" s="377" t="n">
        <f aca="false">+[1]data1cf!V756</f>
        <v>0</v>
      </c>
      <c r="X756" s="377" t="n">
        <f aca="false">+[1]data1cf!W756</f>
        <v>0</v>
      </c>
      <c r="Y756" s="377" t="n">
        <f aca="false">+[1]data1cf!X756</f>
        <v>0</v>
      </c>
      <c r="Z756" s="377" t="n">
        <f aca="false">+[1]data1cf!Y756</f>
        <v>0</v>
      </c>
      <c r="AA756" s="377" t="n">
        <f aca="false">+[1]data1cf!Z756</f>
        <v>0</v>
      </c>
      <c r="AB756" s="377" t="n">
        <f aca="false">+[1]data1cf!AA756</f>
        <v>0</v>
      </c>
      <c r="AC756" s="377" t="n">
        <f aca="false">+[1]data1cf!AB756</f>
        <v>0</v>
      </c>
      <c r="AD756" s="377" t="n">
        <f aca="false">+[1]data1cf!AC756</f>
        <v>0</v>
      </c>
      <c r="AE756" s="377" t="n">
        <f aca="false">+[1]data1cf!AD756</f>
        <v>0</v>
      </c>
      <c r="AF756" s="377" t="n">
        <f aca="false">+[1]data1cf!AE756</f>
        <v>0</v>
      </c>
      <c r="AG756" s="377"/>
      <c r="AH756" s="378" t="n">
        <f aca="false">XNPV(0.1,B756:AF756,$B$1:$AF$1)</f>
        <v>70628.103373771</v>
      </c>
      <c r="AI756" s="378" t="n">
        <f aca="false">SUMPRODUCT(B756:AA756,$B$1010:$AA$1010)</f>
        <v>162748.627009088</v>
      </c>
      <c r="AJ756" s="379" t="n">
        <f aca="false">SUMPRODUCT(B756:AF756,$B$1012:$AF$1012)</f>
        <v>162280.8165202</v>
      </c>
      <c r="AK756" s="380" t="n">
        <f aca="false">XIRR(B756:AF756,$B$1:$AF$1)</f>
        <v>0.147578551704563</v>
      </c>
      <c r="AL756" s="381" t="n">
        <f aca="false">1-EXP(-(1/0.25)*(AI756/ABS($AI$1010)))</f>
        <v>0.982592985679949</v>
      </c>
    </row>
    <row r="757" customFormat="false" ht="12.75" hidden="false" customHeight="false" outlineLevel="0" collapsed="false">
      <c r="A757" s="371"/>
      <c r="B757" s="377" t="n">
        <f aca="false">+[1]data1cf!A757</f>
        <v>-178846.400293632</v>
      </c>
      <c r="C757" s="377" t="n">
        <f aca="false">+[1]data1cf!B757</f>
        <v>9626.83649792844</v>
      </c>
      <c r="D757" s="377" t="n">
        <f aca="false">+[1]data1cf!C757</f>
        <v>46239.6319447509</v>
      </c>
      <c r="E757" s="377" t="n">
        <f aca="false">+[1]data1cf!D757</f>
        <v>46291.4042792472</v>
      </c>
      <c r="F757" s="377" t="n">
        <f aca="false">+[1]data1cf!E757</f>
        <v>26875.2252436905</v>
      </c>
      <c r="G757" s="377" t="n">
        <f aca="false">+[1]data1cf!F757</f>
        <v>26731.2810112249</v>
      </c>
      <c r="H757" s="377" t="n">
        <f aca="false">+[1]data1cf!G757</f>
        <v>25931.3093075332</v>
      </c>
      <c r="I757" s="377" t="n">
        <f aca="false">+[1]data1cf!H757</f>
        <v>25469.8276242457</v>
      </c>
      <c r="J757" s="377" t="n">
        <f aca="false">+[1]data1cf!I757</f>
        <v>26315.285054866</v>
      </c>
      <c r="K757" s="377" t="n">
        <f aca="false">+[1]data1cf!J757</f>
        <v>26801.2814823851</v>
      </c>
      <c r="L757" s="377" t="n">
        <f aca="false">+[1]data1cf!K757</f>
        <v>27360.2072587657</v>
      </c>
      <c r="M757" s="377" t="n">
        <f aca="false">+[1]data1cf!L757</f>
        <v>28025.0196290026</v>
      </c>
      <c r="N757" s="377" t="n">
        <f aca="false">+[1]data1cf!M757</f>
        <v>28728.809492093</v>
      </c>
      <c r="O757" s="377" t="n">
        <f aca="false">+[1]data1cf!N757</f>
        <v>29167.4011907323</v>
      </c>
      <c r="P757" s="377" t="n">
        <f aca="false">+[1]data1cf!O757</f>
        <v>37777.2084373106</v>
      </c>
      <c r="Q757" s="377" t="n">
        <f aca="false">+[1]data1cf!P757</f>
        <v>46098.7321646476</v>
      </c>
      <c r="R757" s="377" t="n">
        <f aca="false">+[1]data1cf!Q757</f>
        <v>35845.3118414803</v>
      </c>
      <c r="S757" s="377" t="n">
        <f aca="false">+[1]data1cf!R757</f>
        <v>25171.9680038078</v>
      </c>
      <c r="T757" s="377" t="n">
        <f aca="false">+[1]data1cf!S757</f>
        <v>24946.3857096368</v>
      </c>
      <c r="U757" s="377" t="n">
        <f aca="false">+[1]data1cf!T757</f>
        <v>24695.7942942403</v>
      </c>
      <c r="V757" s="377" t="n">
        <f aca="false">+[1]data1cf!U757</f>
        <v>46905.5367184914</v>
      </c>
      <c r="W757" s="377" t="n">
        <f aca="false">+[1]data1cf!V757</f>
        <v>0</v>
      </c>
      <c r="X757" s="377" t="n">
        <f aca="false">+[1]data1cf!W757</f>
        <v>0</v>
      </c>
      <c r="Y757" s="377" t="n">
        <f aca="false">+[1]data1cf!X757</f>
        <v>0</v>
      </c>
      <c r="Z757" s="377" t="n">
        <f aca="false">+[1]data1cf!Y757</f>
        <v>0</v>
      </c>
      <c r="AA757" s="377" t="n">
        <f aca="false">+[1]data1cf!Z757</f>
        <v>0</v>
      </c>
      <c r="AB757" s="377" t="n">
        <f aca="false">+[1]data1cf!AA757</f>
        <v>0</v>
      </c>
      <c r="AC757" s="377" t="n">
        <f aca="false">+[1]data1cf!AB757</f>
        <v>0</v>
      </c>
      <c r="AD757" s="377" t="n">
        <f aca="false">+[1]data1cf!AC757</f>
        <v>0</v>
      </c>
      <c r="AE757" s="377" t="n">
        <f aca="false">+[1]data1cf!AD757</f>
        <v>0</v>
      </c>
      <c r="AF757" s="377" t="n">
        <f aca="false">+[1]data1cf!AE757</f>
        <v>0</v>
      </c>
      <c r="AG757" s="377"/>
      <c r="AH757" s="378" t="n">
        <f aca="false">XNPV(0.1,B757:AF757,$B$1:$AF$1)</f>
        <v>76298.9462323237</v>
      </c>
      <c r="AI757" s="378" t="n">
        <f aca="false">SUMPRODUCT(B757:AA757,$B$1010:$AA$1010)</f>
        <v>163110.642466417</v>
      </c>
      <c r="AJ757" s="379" t="n">
        <f aca="false">SUMPRODUCT(B757:AF757,$B$1012:$AF$1012)</f>
        <v>162669.417639819</v>
      </c>
      <c r="AK757" s="380" t="n">
        <f aca="false">XIRR(B757:AF757,$B$1:$AF$1)</f>
        <v>0.156989869849467</v>
      </c>
      <c r="AL757" s="381" t="n">
        <f aca="false">1-EXP(-(1/0.25)*(AI757/ABS($AI$1010)))</f>
        <v>0.982749130823189</v>
      </c>
    </row>
    <row r="758" customFormat="false" ht="12.75" hidden="false" customHeight="false" outlineLevel="0" collapsed="false">
      <c r="A758" s="371"/>
      <c r="B758" s="377" t="n">
        <f aca="false">+[1]data1cf!A758</f>
        <v>-184462.829514714</v>
      </c>
      <c r="C758" s="377" t="n">
        <f aca="false">+[1]data1cf!B758</f>
        <v>9585.13005239437</v>
      </c>
      <c r="D758" s="377" t="n">
        <f aca="false">+[1]data1cf!C758</f>
        <v>48101.5683720603</v>
      </c>
      <c r="E758" s="377" t="n">
        <f aca="false">+[1]data1cf!D758</f>
        <v>49109.4106769194</v>
      </c>
      <c r="F758" s="377" t="n">
        <f aca="false">+[1]data1cf!E758</f>
        <v>27780.7204837155</v>
      </c>
      <c r="G758" s="377" t="n">
        <f aca="false">+[1]data1cf!F758</f>
        <v>27572.8384536778</v>
      </c>
      <c r="H758" s="377" t="n">
        <f aca="false">+[1]data1cf!G758</f>
        <v>26692.9354353471</v>
      </c>
      <c r="I758" s="377" t="n">
        <f aca="false">+[1]data1cf!H758</f>
        <v>26164.3337307263</v>
      </c>
      <c r="J758" s="377" t="n">
        <f aca="false">+[1]data1cf!I758</f>
        <v>26983.4944090667</v>
      </c>
      <c r="K758" s="377" t="n">
        <f aca="false">+[1]data1cf!J758</f>
        <v>27434.6374283458</v>
      </c>
      <c r="L758" s="377" t="n">
        <f aca="false">+[1]data1cf!K758</f>
        <v>27960.4825540319</v>
      </c>
      <c r="M758" s="377" t="n">
        <f aca="false">+[1]data1cf!L758</f>
        <v>28596.083589314</v>
      </c>
      <c r="N758" s="377" t="n">
        <f aca="false">+[1]data1cf!M758</f>
        <v>29271.7502873956</v>
      </c>
      <c r="O758" s="377" t="n">
        <f aca="false">+[1]data1cf!N758</f>
        <v>29676.1201296357</v>
      </c>
      <c r="P758" s="377" t="n">
        <f aca="false">+[1]data1cf!O758</f>
        <v>38508.2137053836</v>
      </c>
      <c r="Q758" s="377" t="n">
        <f aca="false">+[1]data1cf!P758</f>
        <v>47062.2459625586</v>
      </c>
      <c r="R758" s="377" t="n">
        <f aca="false">+[1]data1cf!Q758</f>
        <v>36475.0193900153</v>
      </c>
      <c r="S758" s="377" t="n">
        <f aca="false">+[1]data1cf!R758</f>
        <v>25459.9863939429</v>
      </c>
      <c r="T758" s="377" t="n">
        <f aca="false">+[1]data1cf!S758</f>
        <v>25219.2697836715</v>
      </c>
      <c r="U758" s="377" t="n">
        <f aca="false">+[1]data1cf!T758</f>
        <v>24953.5277489122</v>
      </c>
      <c r="V758" s="377" t="n">
        <f aca="false">+[1]data1cf!U758</f>
        <v>47851.7569501753</v>
      </c>
      <c r="W758" s="377" t="n">
        <f aca="false">+[1]data1cf!V758</f>
        <v>0</v>
      </c>
      <c r="X758" s="377" t="n">
        <f aca="false">+[1]data1cf!W758</f>
        <v>0</v>
      </c>
      <c r="Y758" s="377" t="n">
        <f aca="false">+[1]data1cf!X758</f>
        <v>0</v>
      </c>
      <c r="Z758" s="377" t="n">
        <f aca="false">+[1]data1cf!Y758</f>
        <v>0</v>
      </c>
      <c r="AA758" s="377" t="n">
        <f aca="false">+[1]data1cf!Z758</f>
        <v>0</v>
      </c>
      <c r="AB758" s="377" t="n">
        <f aca="false">+[1]data1cf!AA758</f>
        <v>0</v>
      </c>
      <c r="AC758" s="377" t="n">
        <f aca="false">+[1]data1cf!AB758</f>
        <v>0</v>
      </c>
      <c r="AD758" s="377" t="n">
        <f aca="false">+[1]data1cf!AC758</f>
        <v>0</v>
      </c>
      <c r="AE758" s="377" t="n">
        <f aca="false">+[1]data1cf!AD758</f>
        <v>0</v>
      </c>
      <c r="AF758" s="377" t="n">
        <f aca="false">+[1]data1cf!AE758</f>
        <v>0</v>
      </c>
      <c r="AG758" s="377"/>
      <c r="AH758" s="378" t="n">
        <f aca="false">XNPV(0.1,B758:AF758,$B$1:$AF$1)</f>
        <v>78405.7393884722</v>
      </c>
      <c r="AI758" s="378" t="n">
        <f aca="false">SUMPRODUCT(B758:AA758,$B$1010:$AA$1010)</f>
        <v>167293.819840862</v>
      </c>
      <c r="AJ758" s="379" t="n">
        <f aca="false">SUMPRODUCT(B758:AF758,$B$1012:$AF$1012)</f>
        <v>166842.66529801</v>
      </c>
      <c r="AK758" s="380" t="n">
        <f aca="false">XIRR(B758:AF758,$B$1:$AF$1)</f>
        <v>0.157199698115815</v>
      </c>
      <c r="AL758" s="381" t="n">
        <f aca="false">1-EXP(-(1/0.25)*(AI758/ABS($AI$1010)))</f>
        <v>0.984454962148806</v>
      </c>
    </row>
    <row r="759" customFormat="false" ht="12.75" hidden="false" customHeight="false" outlineLevel="0" collapsed="false">
      <c r="A759" s="371"/>
      <c r="B759" s="377" t="n">
        <f aca="false">+[1]data1cf!A759</f>
        <v>-193864.760196166</v>
      </c>
      <c r="C759" s="377" t="n">
        <f aca="false">+[1]data1cf!B759</f>
        <v>3886.53628631274</v>
      </c>
      <c r="D759" s="377" t="n">
        <f aca="false">+[1]data1cf!C759</f>
        <v>47827.2467925249</v>
      </c>
      <c r="E759" s="377" t="n">
        <f aca="false">+[1]data1cf!D759</f>
        <v>47922.7099374317</v>
      </c>
      <c r="F759" s="377" t="n">
        <f aca="false">+[1]data1cf!E759</f>
        <v>29296.5240564094</v>
      </c>
      <c r="G759" s="377" t="n">
        <f aca="false">+[1]data1cf!F759</f>
        <v>28981.6098326</v>
      </c>
      <c r="H759" s="377" t="n">
        <f aca="false">+[1]data1cf!G759</f>
        <v>27967.9013927225</v>
      </c>
      <c r="I759" s="377" t="n">
        <f aca="false">+[1]data1cf!H759</f>
        <v>27326.9404357949</v>
      </c>
      <c r="J759" s="377" t="n">
        <f aca="false">+[1]data1cf!I759</f>
        <v>28102.0802189456</v>
      </c>
      <c r="K759" s="377" t="n">
        <f aca="false">+[1]data1cf!J759</f>
        <v>28494.8784580478</v>
      </c>
      <c r="L759" s="377" t="n">
        <f aca="false">+[1]data1cf!K759</f>
        <v>28965.3464085776</v>
      </c>
      <c r="M759" s="377" t="n">
        <f aca="false">+[1]data1cf!L759</f>
        <v>29552.0475226559</v>
      </c>
      <c r="N759" s="377" t="n">
        <f aca="false">+[1]data1cf!M759</f>
        <v>30180.6359014804</v>
      </c>
      <c r="O759" s="377" t="n">
        <f aca="false">+[1]data1cf!N759</f>
        <v>30527.7181844916</v>
      </c>
      <c r="P759" s="377" t="n">
        <f aca="false">+[1]data1cf!O759</f>
        <v>39731.9201899948</v>
      </c>
      <c r="Q759" s="377" t="n">
        <f aca="false">+[1]data1cf!P759</f>
        <v>48675.1728921061</v>
      </c>
      <c r="R759" s="377" t="n">
        <f aca="false">+[1]data1cf!Q759</f>
        <v>37529.1529841302</v>
      </c>
      <c r="S759" s="377" t="n">
        <f aca="false">+[1]data1cf!R759</f>
        <v>25942.1306233885</v>
      </c>
      <c r="T759" s="377" t="n">
        <f aca="false">+[1]data1cf!S759</f>
        <v>25676.0790920687</v>
      </c>
      <c r="U759" s="377" t="n">
        <f aca="false">+[1]data1cf!T759</f>
        <v>25384.9748445187</v>
      </c>
      <c r="V759" s="377" t="n">
        <f aca="false">+[1]data1cf!U759</f>
        <v>49435.7343631353</v>
      </c>
      <c r="W759" s="377" t="n">
        <f aca="false">+[1]data1cf!V759</f>
        <v>0</v>
      </c>
      <c r="X759" s="377" t="n">
        <f aca="false">+[1]data1cf!W759</f>
        <v>0</v>
      </c>
      <c r="Y759" s="377" t="n">
        <f aca="false">+[1]data1cf!X759</f>
        <v>0</v>
      </c>
      <c r="Z759" s="377" t="n">
        <f aca="false">+[1]data1cf!Y759</f>
        <v>0</v>
      </c>
      <c r="AA759" s="377" t="n">
        <f aca="false">+[1]data1cf!Z759</f>
        <v>0</v>
      </c>
      <c r="AB759" s="377" t="n">
        <f aca="false">+[1]data1cf!AA759</f>
        <v>0</v>
      </c>
      <c r="AC759" s="377" t="n">
        <f aca="false">+[1]data1cf!AB759</f>
        <v>0</v>
      </c>
      <c r="AD759" s="377" t="n">
        <f aca="false">+[1]data1cf!AC759</f>
        <v>0</v>
      </c>
      <c r="AE759" s="377" t="n">
        <f aca="false">+[1]data1cf!AD759</f>
        <v>0</v>
      </c>
      <c r="AF759" s="377" t="n">
        <f aca="false">+[1]data1cf!AE759</f>
        <v>0</v>
      </c>
      <c r="AG759" s="377"/>
      <c r="AH759" s="378" t="n">
        <f aca="false">XNPV(0.1,B759:AF759,$B$1:$AF$1)</f>
        <v>69578.8808130044</v>
      </c>
      <c r="AI759" s="378" t="n">
        <f aca="false">SUMPRODUCT(B759:AA759,$B$1010:$AA$1010)</f>
        <v>160870.98830411</v>
      </c>
      <c r="AJ759" s="379" t="n">
        <f aca="false">SUMPRODUCT(B759:AF759,$B$1012:$AF$1012)</f>
        <v>160407.202350383</v>
      </c>
      <c r="AK759" s="380" t="n">
        <f aca="false">XIRR(B759:AF759,$B$1:$AF$1)</f>
        <v>0.147227039004655</v>
      </c>
      <c r="AL759" s="381" t="n">
        <f aca="false">1-EXP(-(1/0.25)*(AI759/ABS($AI$1010)))</f>
        <v>0.981760155363744</v>
      </c>
    </row>
    <row r="760" customFormat="false" ht="12.75" hidden="false" customHeight="false" outlineLevel="0" collapsed="false">
      <c r="A760" s="371"/>
      <c r="B760" s="377" t="n">
        <f aca="false">+[1]data1cf!A760</f>
        <v>-188497.673459758</v>
      </c>
      <c r="C760" s="377" t="n">
        <f aca="false">+[1]data1cf!B760</f>
        <v>5897.69883546064</v>
      </c>
      <c r="D760" s="377" t="n">
        <f aca="false">+[1]data1cf!C760</f>
        <v>49693.59700895</v>
      </c>
      <c r="E760" s="377" t="n">
        <f aca="false">+[1]data1cf!D760</f>
        <v>47192.9500270237</v>
      </c>
      <c r="F760" s="377" t="n">
        <f aca="false">+[1]data1cf!E760</f>
        <v>28431.2284564264</v>
      </c>
      <c r="G760" s="377" t="n">
        <f aca="false">+[1]data1cf!F760</f>
        <v>28177.4134990362</v>
      </c>
      <c r="H760" s="377" t="n">
        <f aca="false">+[1]data1cf!G760</f>
        <v>27240.0878072956</v>
      </c>
      <c r="I760" s="377" t="n">
        <f aca="false">+[1]data1cf!H760</f>
        <v>26663.2670650963</v>
      </c>
      <c r="J760" s="377" t="n">
        <f aca="false">+[1]data1cf!I760</f>
        <v>27463.536151015</v>
      </c>
      <c r="K760" s="377" t="n">
        <f aca="false">+[1]data1cf!J760</f>
        <v>27889.6404744137</v>
      </c>
      <c r="L760" s="377" t="n">
        <f aca="false">+[1]data1cf!K760</f>
        <v>28391.7204536162</v>
      </c>
      <c r="M760" s="377" t="n">
        <f aca="false">+[1]data1cf!L760</f>
        <v>29006.3360596639</v>
      </c>
      <c r="N760" s="377" t="n">
        <f aca="false">+[1]data1cf!M760</f>
        <v>29661.7990700315</v>
      </c>
      <c r="O760" s="377" t="n">
        <f aca="false">+[1]data1cf!N760</f>
        <v>30041.5839233675</v>
      </c>
      <c r="P760" s="377" t="n">
        <f aca="false">+[1]data1cf!O760</f>
        <v>39033.3680451922</v>
      </c>
      <c r="Q760" s="377" t="n">
        <f aca="false">+[1]data1cf!P760</f>
        <v>47754.4344795748</v>
      </c>
      <c r="R760" s="377" t="n">
        <f aca="false">+[1]data1cf!Q760</f>
        <v>36927.4014265976</v>
      </c>
      <c r="S760" s="377" t="n">
        <f aca="false">+[1]data1cf!R760</f>
        <v>25666.8988665751</v>
      </c>
      <c r="T760" s="377" t="n">
        <f aca="false">+[1]data1cf!S760</f>
        <v>25415.3097604033</v>
      </c>
      <c r="U760" s="377" t="n">
        <f aca="false">+[1]data1cf!T760</f>
        <v>25138.6835174767</v>
      </c>
      <c r="V760" s="377" t="n">
        <f aca="false">+[1]data1cf!U760</f>
        <v>48531.5217655421</v>
      </c>
      <c r="W760" s="377" t="n">
        <f aca="false">+[1]data1cf!V760</f>
        <v>0</v>
      </c>
      <c r="X760" s="377" t="n">
        <f aca="false">+[1]data1cf!W760</f>
        <v>0</v>
      </c>
      <c r="Y760" s="377" t="n">
        <f aca="false">+[1]data1cf!X760</f>
        <v>0</v>
      </c>
      <c r="Z760" s="377" t="n">
        <f aca="false">+[1]data1cf!Y760</f>
        <v>0</v>
      </c>
      <c r="AA760" s="377" t="n">
        <f aca="false">+[1]data1cf!Z760</f>
        <v>0</v>
      </c>
      <c r="AB760" s="377" t="n">
        <f aca="false">+[1]data1cf!AA760</f>
        <v>0</v>
      </c>
      <c r="AC760" s="377" t="n">
        <f aca="false">+[1]data1cf!AB760</f>
        <v>0</v>
      </c>
      <c r="AD760" s="377" t="n">
        <f aca="false">+[1]data1cf!AC760</f>
        <v>0</v>
      </c>
      <c r="AE760" s="377" t="n">
        <f aca="false">+[1]data1cf!AD760</f>
        <v>0</v>
      </c>
      <c r="AF760" s="377" t="n">
        <f aca="false">+[1]data1cf!AE760</f>
        <v>0</v>
      </c>
      <c r="AG760" s="377"/>
      <c r="AH760" s="378" t="n">
        <f aca="false">XNPV(0.1,B760:AF760,$B$1:$AF$1)</f>
        <v>73844.3955723363</v>
      </c>
      <c r="AI760" s="378" t="n">
        <f aca="false">SUMPRODUCT(B760:AA760,$B$1010:$AA$1010)</f>
        <v>163698.46496669</v>
      </c>
      <c r="AJ760" s="379" t="n">
        <f aca="false">SUMPRODUCT(B760:AF760,$B$1012:$AF$1012)</f>
        <v>163242.144670856</v>
      </c>
      <c r="AK760" s="380" t="n">
        <f aca="false">XIRR(B760:AF760,$B$1:$AF$1)</f>
        <v>0.152078611293858</v>
      </c>
      <c r="AL760" s="381" t="n">
        <f aca="false">1-EXP(-(1/0.25)*(AI760/ABS($AI$1010)))</f>
        <v>0.982999693401784</v>
      </c>
    </row>
    <row r="761" customFormat="false" ht="12.75" hidden="false" customHeight="false" outlineLevel="0" collapsed="false">
      <c r="A761" s="371"/>
      <c r="B761" s="377" t="n">
        <f aca="false">+[1]data1cf!A761</f>
        <v>-152667.558714133</v>
      </c>
      <c r="C761" s="377" t="n">
        <f aca="false">+[1]data1cf!B761</f>
        <v>10853.4274813928</v>
      </c>
      <c r="D761" s="377" t="n">
        <f aca="false">+[1]data1cf!C761</f>
        <v>39374.7667688126</v>
      </c>
      <c r="E761" s="377" t="n">
        <f aca="false">+[1]data1cf!D761</f>
        <v>42421.6041932593</v>
      </c>
      <c r="F761" s="377" t="n">
        <f aca="false">+[1]data1cf!E761</f>
        <v>22654.6047201335</v>
      </c>
      <c r="G761" s="377" t="n">
        <f aca="false">+[1]data1cf!F761</f>
        <v>22808.6821323274</v>
      </c>
      <c r="H761" s="377" t="n">
        <f aca="false">+[1]data1cf!G761</f>
        <v>22381.2797499618</v>
      </c>
      <c r="I761" s="377" t="n">
        <f aca="false">+[1]data1cf!H761</f>
        <v>22232.6524330583</v>
      </c>
      <c r="J761" s="377" t="n">
        <f aca="false">+[1]data1cf!I761</f>
        <v>23200.6821395663</v>
      </c>
      <c r="K761" s="377" t="n">
        <f aca="false">+[1]data1cf!J761</f>
        <v>23849.1344295026</v>
      </c>
      <c r="L761" s="377" t="n">
        <f aca="false">+[1]data1cf!K761</f>
        <v>24562.2530354894</v>
      </c>
      <c r="M761" s="377" t="n">
        <f aca="false">+[1]data1cf!L761</f>
        <v>25363.2228965457</v>
      </c>
      <c r="N761" s="377" t="n">
        <f aca="false">+[1]data1cf!M761</f>
        <v>26198.0981614984</v>
      </c>
      <c r="O761" s="377" t="n">
        <f aca="false">+[1]data1cf!N761</f>
        <v>26796.2019846514</v>
      </c>
      <c r="P761" s="377" t="n">
        <f aca="false">+[1]data1cf!O761</f>
        <v>34369.9063324737</v>
      </c>
      <c r="Q761" s="377" t="n">
        <f aca="false">+[1]data1cf!P761</f>
        <v>41607.6802734402</v>
      </c>
      <c r="R761" s="377" t="n">
        <f aca="false">+[1]data1cf!Q761</f>
        <v>32910.1704009666</v>
      </c>
      <c r="S761" s="377" t="n">
        <f aca="false">+[1]data1cf!R761</f>
        <v>23829.480186276</v>
      </c>
      <c r="T761" s="377" t="n">
        <f aca="false">+[1]data1cf!S761</f>
        <v>23674.4407313396</v>
      </c>
      <c r="U761" s="377" t="n">
        <f aca="false">+[1]data1cf!T761</f>
        <v>23494.4681466117</v>
      </c>
      <c r="V761" s="377" t="n">
        <f aca="false">+[1]data1cf!U761</f>
        <v>42495.0921870096</v>
      </c>
      <c r="W761" s="377" t="n">
        <f aca="false">+[1]data1cf!V761</f>
        <v>0</v>
      </c>
      <c r="X761" s="377" t="n">
        <f aca="false">+[1]data1cf!W761</f>
        <v>0</v>
      </c>
      <c r="Y761" s="377" t="n">
        <f aca="false">+[1]data1cf!X761</f>
        <v>0</v>
      </c>
      <c r="Z761" s="377" t="n">
        <f aca="false">+[1]data1cf!Y761</f>
        <v>0</v>
      </c>
      <c r="AA761" s="377" t="n">
        <f aca="false">+[1]data1cf!Z761</f>
        <v>0</v>
      </c>
      <c r="AB761" s="377" t="n">
        <f aca="false">+[1]data1cf!AA761</f>
        <v>0</v>
      </c>
      <c r="AC761" s="377" t="n">
        <f aca="false">+[1]data1cf!AB761</f>
        <v>0</v>
      </c>
      <c r="AD761" s="377" t="n">
        <f aca="false">+[1]data1cf!AC761</f>
        <v>0</v>
      </c>
      <c r="AE761" s="377" t="n">
        <f aca="false">+[1]data1cf!AD761</f>
        <v>0</v>
      </c>
      <c r="AF761" s="377" t="n">
        <f aca="false">+[1]data1cf!AE761</f>
        <v>0</v>
      </c>
      <c r="AG761" s="377"/>
      <c r="AH761" s="378" t="n">
        <f aca="false">XNPV(0.1,B761:AF761,$B$1:$AF$1)</f>
        <v>75875.2517945242</v>
      </c>
      <c r="AI761" s="378" t="n">
        <f aca="false">SUMPRODUCT(B761:AA761,$B$1010:$AA$1010)</f>
        <v>154115.45404186</v>
      </c>
      <c r="AJ761" s="379" t="n">
        <f aca="false">SUMPRODUCT(B761:AF761,$B$1012:$AF$1012)</f>
        <v>153716.315682125</v>
      </c>
      <c r="AK761" s="380" t="n">
        <f aca="false">XIRR(B761:AF761,$B$1:$AF$1)</f>
        <v>0.165485770921819</v>
      </c>
      <c r="AL761" s="381" t="n">
        <f aca="false">1-EXP(-(1/0.25)*(AI761/ABS($AI$1010)))</f>
        <v>0.978420224285561</v>
      </c>
    </row>
    <row r="762" customFormat="false" ht="12.75" hidden="false" customHeight="false" outlineLevel="0" collapsed="false">
      <c r="A762" s="371"/>
      <c r="B762" s="377" t="n">
        <f aca="false">+[1]data1cf!A762</f>
        <v>-188267.300907356</v>
      </c>
      <c r="C762" s="377" t="n">
        <f aca="false">+[1]data1cf!B762</f>
        <v>7196.32586807304</v>
      </c>
      <c r="D762" s="377" t="n">
        <f aca="false">+[1]data1cf!C762</f>
        <v>47240.3869364625</v>
      </c>
      <c r="E762" s="377" t="n">
        <f aca="false">+[1]data1cf!D762</f>
        <v>46198.5196348758</v>
      </c>
      <c r="F762" s="377" t="n">
        <f aca="false">+[1]data1cf!E762</f>
        <v>28394.0871979112</v>
      </c>
      <c r="G762" s="377" t="n">
        <f aca="false">+[1]data1cf!F762</f>
        <v>28142.8948167242</v>
      </c>
      <c r="H762" s="377" t="n">
        <f aca="false">+[1]data1cf!G762</f>
        <v>27208.8477171718</v>
      </c>
      <c r="I762" s="377" t="n">
        <f aca="false">+[1]data1cf!H762</f>
        <v>26634.7800784168</v>
      </c>
      <c r="J762" s="377" t="n">
        <f aca="false">+[1]data1cf!I762</f>
        <v>27436.1277944941</v>
      </c>
      <c r="K762" s="377" t="n">
        <f aca="false">+[1]data1cf!J762</f>
        <v>27863.6617217033</v>
      </c>
      <c r="L762" s="377" t="n">
        <f aca="false">+[1]data1cf!K762</f>
        <v>28367.0985904233</v>
      </c>
      <c r="M762" s="377" t="n">
        <f aca="false">+[1]data1cf!L762</f>
        <v>28982.9123758706</v>
      </c>
      <c r="N762" s="377" t="n">
        <f aca="false">+[1]data1cf!M762</f>
        <v>29639.528931498</v>
      </c>
      <c r="O762" s="377" t="n">
        <f aca="false">+[1]data1cf!N762</f>
        <v>30020.7174838919</v>
      </c>
      <c r="P762" s="377" t="n">
        <f aca="false">+[1]data1cf!O762</f>
        <v>39003.3839498184</v>
      </c>
      <c r="Q762" s="377" t="n">
        <f aca="false">+[1]data1cf!P762</f>
        <v>47714.9134379731</v>
      </c>
      <c r="R762" s="377" t="n">
        <f aca="false">+[1]data1cf!Q762</f>
        <v>36901.5723224618</v>
      </c>
      <c r="S762" s="377" t="n">
        <f aca="false">+[1]data1cf!R762</f>
        <v>25655.085038062</v>
      </c>
      <c r="T762" s="377" t="n">
        <f aca="false">+[1]data1cf!S762</f>
        <v>25404.1167054976</v>
      </c>
      <c r="U762" s="377" t="n">
        <f aca="false">+[1]data1cf!T762</f>
        <v>25128.1119048996</v>
      </c>
      <c r="V762" s="377" t="n">
        <f aca="false">+[1]data1cf!U762</f>
        <v>48492.7100648467</v>
      </c>
      <c r="W762" s="377" t="n">
        <f aca="false">+[1]data1cf!V762</f>
        <v>0</v>
      </c>
      <c r="X762" s="377" t="n">
        <f aca="false">+[1]data1cf!W762</f>
        <v>0</v>
      </c>
      <c r="Y762" s="377" t="n">
        <f aca="false">+[1]data1cf!X762</f>
        <v>0</v>
      </c>
      <c r="Z762" s="377" t="n">
        <f aca="false">+[1]data1cf!Y762</f>
        <v>0</v>
      </c>
      <c r="AA762" s="377" t="n">
        <f aca="false">+[1]data1cf!Z762</f>
        <v>0</v>
      </c>
      <c r="AB762" s="377" t="n">
        <f aca="false">+[1]data1cf!AA762</f>
        <v>0</v>
      </c>
      <c r="AC762" s="377" t="n">
        <f aca="false">+[1]data1cf!AB762</f>
        <v>0</v>
      </c>
      <c r="AD762" s="377" t="n">
        <f aca="false">+[1]data1cf!AC762</f>
        <v>0</v>
      </c>
      <c r="AE762" s="377" t="n">
        <f aca="false">+[1]data1cf!AD762</f>
        <v>0</v>
      </c>
      <c r="AF762" s="377" t="n">
        <f aca="false">+[1]data1cf!AE762</f>
        <v>0</v>
      </c>
      <c r="AG762" s="377"/>
      <c r="AH762" s="378" t="n">
        <f aca="false">XNPV(0.1,B762:AF762,$B$1:$AF$1)</f>
        <v>72313.0638583071</v>
      </c>
      <c r="AI762" s="378" t="n">
        <f aca="false">SUMPRODUCT(B762:AA762,$B$1010:$AA$1010)</f>
        <v>161870.962307424</v>
      </c>
      <c r="AJ762" s="379" t="n">
        <f aca="false">SUMPRODUCT(B762:AF762,$B$1012:$AF$1012)</f>
        <v>161415.844996903</v>
      </c>
      <c r="AK762" s="380" t="n">
        <f aca="false">XIRR(B762:AF762,$B$1:$AF$1)</f>
        <v>0.150912923886229</v>
      </c>
      <c r="AL762" s="381" t="n">
        <f aca="false">1-EXP(-(1/0.25)*(AI762/ABS($AI$1010)))</f>
        <v>0.982208537778175</v>
      </c>
    </row>
    <row r="763" customFormat="false" ht="12.75" hidden="false" customHeight="false" outlineLevel="0" collapsed="false">
      <c r="A763" s="371"/>
      <c r="B763" s="377" t="n">
        <f aca="false">+[1]data1cf!A763</f>
        <v>-200625.219324379</v>
      </c>
      <c r="C763" s="377" t="n">
        <f aca="false">+[1]data1cf!B763</f>
        <v>8727.548638982</v>
      </c>
      <c r="D763" s="377" t="n">
        <f aca="false">+[1]data1cf!C763</f>
        <v>47496.0252211451</v>
      </c>
      <c r="E763" s="377" t="n">
        <f aca="false">+[1]data1cf!D763</f>
        <v>49504.1840487387</v>
      </c>
      <c r="F763" s="377" t="n">
        <f aca="false">+[1]data1cf!E763</f>
        <v>30386.4627558952</v>
      </c>
      <c r="G763" s="377" t="n">
        <f aca="false">+[1]data1cf!F763</f>
        <v>29994.5870232304</v>
      </c>
      <c r="H763" s="377" t="n">
        <f aca="false">+[1]data1cf!G763</f>
        <v>28884.6657825841</v>
      </c>
      <c r="I763" s="377" t="n">
        <f aca="false">+[1]data1cf!H763</f>
        <v>28162.9128948678</v>
      </c>
      <c r="J763" s="377" t="n">
        <f aca="false">+[1]data1cf!I763</f>
        <v>28906.3994492504</v>
      </c>
      <c r="K763" s="377" t="n">
        <f aca="false">+[1]data1cf!J763</f>
        <v>29257.2448687571</v>
      </c>
      <c r="L763" s="377" t="n">
        <f aca="false">+[1]data1cf!K763</f>
        <v>29687.8938563564</v>
      </c>
      <c r="M763" s="377" t="n">
        <f aca="false">+[1]data1cf!L763</f>
        <v>30239.4334775592</v>
      </c>
      <c r="N763" s="377" t="n">
        <f aca="false">+[1]data1cf!M763</f>
        <v>30834.1701865571</v>
      </c>
      <c r="O763" s="377" t="n">
        <f aca="false">+[1]data1cf!N763</f>
        <v>31140.0598447932</v>
      </c>
      <c r="P763" s="377" t="n">
        <f aca="false">+[1]data1cf!O763</f>
        <v>40611.8264512125</v>
      </c>
      <c r="Q763" s="377" t="n">
        <f aca="false">+[1]data1cf!P763</f>
        <v>49834.9481503425</v>
      </c>
      <c r="R763" s="377" t="n">
        <f aca="false">+[1]data1cf!Q763</f>
        <v>38287.1278427143</v>
      </c>
      <c r="S763" s="377" t="n">
        <f aca="false">+[1]data1cf!R763</f>
        <v>26288.8164762742</v>
      </c>
      <c r="T763" s="377" t="n">
        <f aca="false">+[1]data1cf!S763</f>
        <v>26004.5478676255</v>
      </c>
      <c r="U763" s="377" t="n">
        <f aca="false">+[1]data1cf!T763</f>
        <v>25695.2069186169</v>
      </c>
      <c r="V763" s="377" t="n">
        <f aca="false">+[1]data1cf!U763</f>
        <v>50574.6934687852</v>
      </c>
      <c r="W763" s="377" t="n">
        <f aca="false">+[1]data1cf!V763</f>
        <v>0</v>
      </c>
      <c r="X763" s="377" t="n">
        <f aca="false">+[1]data1cf!W763</f>
        <v>0</v>
      </c>
      <c r="Y763" s="377" t="n">
        <f aca="false">+[1]data1cf!X763</f>
        <v>0</v>
      </c>
      <c r="Z763" s="377" t="n">
        <f aca="false">+[1]data1cf!Y763</f>
        <v>0</v>
      </c>
      <c r="AA763" s="377" t="n">
        <f aca="false">+[1]data1cf!Z763</f>
        <v>0</v>
      </c>
      <c r="AB763" s="377" t="n">
        <f aca="false">+[1]data1cf!AA763</f>
        <v>0</v>
      </c>
      <c r="AC763" s="377" t="n">
        <f aca="false">+[1]data1cf!AB763</f>
        <v>0</v>
      </c>
      <c r="AD763" s="377" t="n">
        <f aca="false">+[1]data1cf!AC763</f>
        <v>0</v>
      </c>
      <c r="AE763" s="377" t="n">
        <f aca="false">+[1]data1cf!AD763</f>
        <v>0</v>
      </c>
      <c r="AF763" s="377" t="n">
        <f aca="false">+[1]data1cf!AE763</f>
        <v>0</v>
      </c>
      <c r="AG763" s="377"/>
      <c r="AH763" s="378" t="n">
        <f aca="false">XNPV(0.1,B763:AF763,$B$1:$AF$1)</f>
        <v>73076.0268373839</v>
      </c>
      <c r="AI763" s="378" t="n">
        <f aca="false">SUMPRODUCT(B763:AA763,$B$1010:$AA$1010)</f>
        <v>166694.249778016</v>
      </c>
      <c r="AJ763" s="379" t="n">
        <f aca="false">SUMPRODUCT(B763:AF763,$B$1012:$AF$1012)</f>
        <v>166219.203812408</v>
      </c>
      <c r="AK763" s="380" t="n">
        <f aca="false">XIRR(B763:AF763,$B$1:$AF$1)</f>
        <v>0.148671692879577</v>
      </c>
      <c r="AL763" s="381" t="n">
        <f aca="false">1-EXP(-(1/0.25)*(AI763/ABS($AI$1010)))</f>
        <v>0.98422123528876</v>
      </c>
    </row>
    <row r="764" customFormat="false" ht="12.75" hidden="false" customHeight="false" outlineLevel="0" collapsed="false">
      <c r="A764" s="371"/>
      <c r="B764" s="377" t="n">
        <f aca="false">+[1]data1cf!A764</f>
        <v>-158108.207527373</v>
      </c>
      <c r="C764" s="377" t="n">
        <f aca="false">+[1]data1cf!B764</f>
        <v>10471.2514756326</v>
      </c>
      <c r="D764" s="377" t="n">
        <f aca="false">+[1]data1cf!C764</f>
        <v>41520.7476647015</v>
      </c>
      <c r="E764" s="377" t="n">
        <f aca="false">+[1]data1cf!D764</f>
        <v>41812.6952242301</v>
      </c>
      <c r="F764" s="377" t="n">
        <f aca="false">+[1]data1cf!E764</f>
        <v>23531.7601883346</v>
      </c>
      <c r="G764" s="377" t="n">
        <f aca="false">+[1]data1cf!F764</f>
        <v>23623.9008986154</v>
      </c>
      <c r="H764" s="377" t="n">
        <f aca="false">+[1]data1cf!G764</f>
        <v>23119.0688549806</v>
      </c>
      <c r="I764" s="377" t="n">
        <f aca="false">+[1]data1cf!H764</f>
        <v>22905.4222081722</v>
      </c>
      <c r="J764" s="377" t="n">
        <f aca="false">+[1]data1cf!I764</f>
        <v>23847.9781860082</v>
      </c>
      <c r="K764" s="377" t="n">
        <f aca="false">+[1]data1cf!J764</f>
        <v>24462.6678935788</v>
      </c>
      <c r="L764" s="377" t="n">
        <f aca="false">+[1]data1cf!K764</f>
        <v>25143.7411917984</v>
      </c>
      <c r="M764" s="377" t="n">
        <f aca="false">+[1]data1cf!L764</f>
        <v>25916.4139607702</v>
      </c>
      <c r="N764" s="377" t="n">
        <f aca="false">+[1]data1cf!M764</f>
        <v>26724.0462465441</v>
      </c>
      <c r="O764" s="377" t="n">
        <f aca="false">+[1]data1cf!N764</f>
        <v>27288.9992731542</v>
      </c>
      <c r="P764" s="377" t="n">
        <f aca="false">+[1]data1cf!O764</f>
        <v>35078.0329352775</v>
      </c>
      <c r="Q764" s="377" t="n">
        <f aca="false">+[1]data1cf!P764</f>
        <v>42541.0384614981</v>
      </c>
      <c r="R764" s="377" t="n">
        <f aca="false">+[1]data1cf!Q764</f>
        <v>33520.1696534748</v>
      </c>
      <c r="S764" s="377" t="n">
        <f aca="false">+[1]data1cf!R764</f>
        <v>24108.4843098566</v>
      </c>
      <c r="T764" s="377" t="n">
        <f aca="false">+[1]data1cf!S764</f>
        <v>23938.7842056552</v>
      </c>
      <c r="U764" s="377" t="n">
        <f aca="false">+[1]data1cf!T764</f>
        <v>23744.1351786521</v>
      </c>
      <c r="V764" s="377" t="n">
        <f aca="false">+[1]data1cf!U764</f>
        <v>43411.6980548893</v>
      </c>
      <c r="W764" s="377" t="n">
        <f aca="false">+[1]data1cf!V764</f>
        <v>0</v>
      </c>
      <c r="X764" s="377" t="n">
        <f aca="false">+[1]data1cf!W764</f>
        <v>0</v>
      </c>
      <c r="Y764" s="377" t="n">
        <f aca="false">+[1]data1cf!X764</f>
        <v>0</v>
      </c>
      <c r="Z764" s="377" t="n">
        <f aca="false">+[1]data1cf!Y764</f>
        <v>0</v>
      </c>
      <c r="AA764" s="377" t="n">
        <f aca="false">+[1]data1cf!Z764</f>
        <v>0</v>
      </c>
      <c r="AB764" s="377" t="n">
        <f aca="false">+[1]data1cf!AA764</f>
        <v>0</v>
      </c>
      <c r="AC764" s="377" t="n">
        <f aca="false">+[1]data1cf!AB764</f>
        <v>0</v>
      </c>
      <c r="AD764" s="377" t="n">
        <f aca="false">+[1]data1cf!AC764</f>
        <v>0</v>
      </c>
      <c r="AE764" s="377" t="n">
        <f aca="false">+[1]data1cf!AD764</f>
        <v>0</v>
      </c>
      <c r="AF764" s="377" t="n">
        <f aca="false">+[1]data1cf!AE764</f>
        <v>0</v>
      </c>
      <c r="AG764" s="377"/>
      <c r="AH764" s="378" t="n">
        <f aca="false">XNPV(0.1,B764:AF764,$B$1:$AF$1)</f>
        <v>75380.4632141682</v>
      </c>
      <c r="AI764" s="378" t="n">
        <f aca="false">SUMPRODUCT(B764:AA764,$B$1010:$AA$1010)</f>
        <v>155307.919560787</v>
      </c>
      <c r="AJ764" s="379" t="n">
        <f aca="false">SUMPRODUCT(B764:AF764,$B$1012:$AF$1012)</f>
        <v>154900.400646945</v>
      </c>
      <c r="AK764" s="380" t="n">
        <f aca="false">XIRR(B764:AF764,$B$1:$AF$1)</f>
        <v>0.162945490420619</v>
      </c>
      <c r="AL764" s="381" t="n">
        <f aca="false">1-EXP(-(1/0.25)*(AI764/ABS($AI$1010)))</f>
        <v>0.979051320855506</v>
      </c>
    </row>
    <row r="765" customFormat="false" ht="12.75" hidden="false" customHeight="false" outlineLevel="0" collapsed="false">
      <c r="A765" s="371"/>
      <c r="B765" s="377" t="n">
        <f aca="false">+[1]data1cf!A765</f>
        <v>-155218.593074294</v>
      </c>
      <c r="C765" s="377" t="n">
        <f aca="false">+[1]data1cf!B765</f>
        <v>8319.99635081865</v>
      </c>
      <c r="D765" s="377" t="n">
        <f aca="false">+[1]data1cf!C765</f>
        <v>39726.3343829524</v>
      </c>
      <c r="E765" s="377" t="n">
        <f aca="false">+[1]data1cf!D765</f>
        <v>43971.5420940545</v>
      </c>
      <c r="F765" s="377" t="n">
        <f aca="false">+[1]data1cf!E765</f>
        <v>23065.8890752527</v>
      </c>
      <c r="G765" s="377" t="n">
        <f aca="false">+[1]data1cf!F765</f>
        <v>23190.9253454509</v>
      </c>
      <c r="H765" s="377" t="n">
        <f aca="false">+[1]data1cf!G765</f>
        <v>22727.2174169685</v>
      </c>
      <c r="I765" s="377" t="n">
        <f aca="false">+[1]data1cf!H765</f>
        <v>22548.1035624561</v>
      </c>
      <c r="J765" s="377" t="n">
        <f aca="false">+[1]data1cf!I765</f>
        <v>23504.1890396351</v>
      </c>
      <c r="K765" s="377" t="n">
        <f aca="false">+[1]data1cf!J765</f>
        <v>24136.8105875664</v>
      </c>
      <c r="L765" s="377" t="n">
        <f aca="false">+[1]data1cf!K765</f>
        <v>24834.903654504</v>
      </c>
      <c r="M765" s="377" t="n">
        <f aca="false">+[1]data1cf!L765</f>
        <v>25622.6054556877</v>
      </c>
      <c r="N765" s="377" t="n">
        <f aca="false">+[1]data1cf!M765</f>
        <v>26444.7069176723</v>
      </c>
      <c r="O765" s="377" t="n">
        <f aca="false">+[1]data1cf!N765</f>
        <v>27027.266855537</v>
      </c>
      <c r="P765" s="377" t="n">
        <f aca="false">+[1]data1cf!O765</f>
        <v>34701.9357203476</v>
      </c>
      <c r="Q765" s="377" t="n">
        <f aca="false">+[1]data1cf!P765</f>
        <v>42045.3171968673</v>
      </c>
      <c r="R765" s="377" t="n">
        <f aca="false">+[1]data1cf!Q765</f>
        <v>33196.1894230058</v>
      </c>
      <c r="S765" s="377" t="n">
        <f aca="false">+[1]data1cf!R765</f>
        <v>23960.3008163723</v>
      </c>
      <c r="T765" s="377" t="n">
        <f aca="false">+[1]data1cf!S765</f>
        <v>23798.3872143808</v>
      </c>
      <c r="U765" s="377" t="n">
        <f aca="false">+[1]data1cf!T765</f>
        <v>23611.5330775046</v>
      </c>
      <c r="V765" s="377" t="n">
        <f aca="false">+[1]data1cf!U765</f>
        <v>42924.8742119024</v>
      </c>
      <c r="W765" s="377" t="n">
        <f aca="false">+[1]data1cf!V765</f>
        <v>0</v>
      </c>
      <c r="X765" s="377" t="n">
        <f aca="false">+[1]data1cf!W765</f>
        <v>0</v>
      </c>
      <c r="Y765" s="377" t="n">
        <f aca="false">+[1]data1cf!X765</f>
        <v>0</v>
      </c>
      <c r="Z765" s="377" t="n">
        <f aca="false">+[1]data1cf!Y765</f>
        <v>0</v>
      </c>
      <c r="AA765" s="377" t="n">
        <f aca="false">+[1]data1cf!Z765</f>
        <v>0</v>
      </c>
      <c r="AB765" s="377" t="n">
        <f aca="false">+[1]data1cf!AA765</f>
        <v>0</v>
      </c>
      <c r="AC765" s="377" t="n">
        <f aca="false">+[1]data1cf!AB765</f>
        <v>0</v>
      </c>
      <c r="AD765" s="377" t="n">
        <f aca="false">+[1]data1cf!AC765</f>
        <v>0</v>
      </c>
      <c r="AE765" s="377" t="n">
        <f aca="false">+[1]data1cf!AD765</f>
        <v>0</v>
      </c>
      <c r="AF765" s="377" t="n">
        <f aca="false">+[1]data1cf!AE765</f>
        <v>0</v>
      </c>
      <c r="AG765" s="377"/>
      <c r="AH765" s="378" t="n">
        <f aca="false">XNPV(0.1,B765:AF765,$B$1:$AF$1)</f>
        <v>74340.7862975987</v>
      </c>
      <c r="AI765" s="378" t="n">
        <f aca="false">SUMPRODUCT(B765:AA765,$B$1010:$AA$1010)</f>
        <v>153412.756625949</v>
      </c>
      <c r="AJ765" s="379" t="n">
        <f aca="false">SUMPRODUCT(B765:AF765,$B$1012:$AF$1012)</f>
        <v>153009.49792643</v>
      </c>
      <c r="AK765" s="380" t="n">
        <f aca="false">XIRR(B765:AF765,$B$1:$AF$1)</f>
        <v>0.162680079982053</v>
      </c>
      <c r="AL765" s="381" t="n">
        <f aca="false">1-EXP(-(1/0.25)*(AI765/ABS($AI$1010)))</f>
        <v>0.978039464493314</v>
      </c>
    </row>
    <row r="766" customFormat="false" ht="12.75" hidden="false" customHeight="false" outlineLevel="0" collapsed="false">
      <c r="A766" s="371"/>
      <c r="B766" s="377" t="n">
        <f aca="false">+[1]data1cf!A766</f>
        <v>-156281.752695848</v>
      </c>
      <c r="C766" s="377" t="n">
        <f aca="false">+[1]data1cf!B766</f>
        <v>8447.39233996356</v>
      </c>
      <c r="D766" s="377" t="n">
        <f aca="false">+[1]data1cf!C766</f>
        <v>42944.26219654</v>
      </c>
      <c r="E766" s="377" t="n">
        <f aca="false">+[1]data1cf!D766</f>
        <v>42626.7485243863</v>
      </c>
      <c r="F766" s="377" t="n">
        <f aca="false">+[1]data1cf!E766</f>
        <v>23237.294418187</v>
      </c>
      <c r="G766" s="377" t="n">
        <f aca="false">+[1]data1cf!F766</f>
        <v>23350.2276097216</v>
      </c>
      <c r="H766" s="377" t="n">
        <f aca="false">+[1]data1cf!G766</f>
        <v>22871.3891164485</v>
      </c>
      <c r="I766" s="377" t="n">
        <f aca="false">+[1]data1cf!H766</f>
        <v>22679.5698055562</v>
      </c>
      <c r="J766" s="377" t="n">
        <f aca="false">+[1]data1cf!I766</f>
        <v>23630.6774500054</v>
      </c>
      <c r="K766" s="377" t="n">
        <f aca="false">+[1]data1cf!J766</f>
        <v>24256.7014365936</v>
      </c>
      <c r="L766" s="377" t="n">
        <f aca="false">+[1]data1cf!K766</f>
        <v>24948.5325155868</v>
      </c>
      <c r="M766" s="377" t="n">
        <f aca="false">+[1]data1cf!L766</f>
        <v>25730.7047693314</v>
      </c>
      <c r="N766" s="377" t="n">
        <f aca="false">+[1]data1cf!M766</f>
        <v>26547.4826685521</v>
      </c>
      <c r="O766" s="377" t="n">
        <f aca="false">+[1]data1cf!N766</f>
        <v>27123.5645944156</v>
      </c>
      <c r="P766" s="377" t="n">
        <f aca="false">+[1]data1cf!O766</f>
        <v>34840.3110569834</v>
      </c>
      <c r="Q766" s="377" t="n">
        <f aca="false">+[1]data1cf!P766</f>
        <v>42227.7051384627</v>
      </c>
      <c r="R766" s="377" t="n">
        <f aca="false">+[1]data1cf!Q766</f>
        <v>33315.3896501674</v>
      </c>
      <c r="S766" s="377" t="n">
        <f aca="false">+[1]data1cf!R766</f>
        <v>24014.8211371319</v>
      </c>
      <c r="T766" s="377" t="n">
        <f aca="false">+[1]data1cf!S766</f>
        <v>23850.0426911007</v>
      </c>
      <c r="U766" s="377" t="n">
        <f aca="false">+[1]data1cf!T766</f>
        <v>23660.3206240657</v>
      </c>
      <c r="V766" s="377" t="n">
        <f aca="false">+[1]data1cf!U766</f>
        <v>43103.9885751085</v>
      </c>
      <c r="W766" s="377" t="n">
        <f aca="false">+[1]data1cf!V766</f>
        <v>0</v>
      </c>
      <c r="X766" s="377" t="n">
        <f aca="false">+[1]data1cf!W766</f>
        <v>0</v>
      </c>
      <c r="Y766" s="377" t="n">
        <f aca="false">+[1]data1cf!X766</f>
        <v>0</v>
      </c>
      <c r="Z766" s="377" t="n">
        <f aca="false">+[1]data1cf!Y766</f>
        <v>0</v>
      </c>
      <c r="AA766" s="377" t="n">
        <f aca="false">+[1]data1cf!Z766</f>
        <v>0</v>
      </c>
      <c r="AB766" s="377" t="n">
        <f aca="false">+[1]data1cf!AA766</f>
        <v>0</v>
      </c>
      <c r="AC766" s="377" t="n">
        <f aca="false">+[1]data1cf!AB766</f>
        <v>0</v>
      </c>
      <c r="AD766" s="377" t="n">
        <f aca="false">+[1]data1cf!AC766</f>
        <v>0</v>
      </c>
      <c r="AE766" s="377" t="n">
        <f aca="false">+[1]data1cf!AD766</f>
        <v>0</v>
      </c>
      <c r="AF766" s="377" t="n">
        <f aca="false">+[1]data1cf!AE766</f>
        <v>0</v>
      </c>
      <c r="AG766" s="377"/>
      <c r="AH766" s="378" t="n">
        <f aca="false">XNPV(0.1,B766:AF766,$B$1:$AF$1)</f>
        <v>75819.3526923894</v>
      </c>
      <c r="AI766" s="378" t="n">
        <f aca="false">SUMPRODUCT(B766:AA766,$B$1010:$AA$1010)</f>
        <v>155312.456585457</v>
      </c>
      <c r="AJ766" s="379" t="n">
        <f aca="false">SUMPRODUCT(B766:AF766,$B$1012:$AF$1012)</f>
        <v>154907.244175805</v>
      </c>
      <c r="AK766" s="380" t="n">
        <f aca="false">XIRR(B766:AF766,$B$1:$AF$1)</f>
        <v>0.16392074561493</v>
      </c>
      <c r="AL766" s="381" t="n">
        <f aca="false">1-EXP(-(1/0.25)*(AI766/ABS($AI$1010)))</f>
        <v>0.979053686423996</v>
      </c>
    </row>
    <row r="767" customFormat="false" ht="12.75" hidden="false" customHeight="false" outlineLevel="0" collapsed="false">
      <c r="A767" s="371"/>
      <c r="B767" s="377" t="n">
        <f aca="false">+[1]data1cf!A767</f>
        <v>-156520.366679399</v>
      </c>
      <c r="C767" s="377" t="n">
        <f aca="false">+[1]data1cf!B767</f>
        <v>10061.3497128122</v>
      </c>
      <c r="D767" s="377" t="n">
        <f aca="false">+[1]data1cf!C767</f>
        <v>44079.9429412517</v>
      </c>
      <c r="E767" s="377" t="n">
        <f aca="false">+[1]data1cf!D767</f>
        <v>45281.7232617844</v>
      </c>
      <c r="F767" s="377" t="n">
        <f aca="false">+[1]data1cf!E767</f>
        <v>23275.7643815396</v>
      </c>
      <c r="G767" s="377" t="n">
        <f aca="false">+[1]data1cf!F767</f>
        <v>23385.9811758801</v>
      </c>
      <c r="H767" s="377" t="n">
        <f aca="false">+[1]data1cf!G767</f>
        <v>22903.7468008739</v>
      </c>
      <c r="I767" s="377" t="n">
        <f aca="false">+[1]data1cf!H767</f>
        <v>22709.0758960176</v>
      </c>
      <c r="J767" s="377" t="n">
        <f aca="false">+[1]data1cf!I767</f>
        <v>23659.0663230019</v>
      </c>
      <c r="K767" s="377" t="n">
        <f aca="false">+[1]data1cf!J767</f>
        <v>24283.6095626149</v>
      </c>
      <c r="L767" s="377" t="n">
        <f aca="false">+[1]data1cf!K767</f>
        <v>24974.0352102335</v>
      </c>
      <c r="M767" s="377" t="n">
        <f aca="false">+[1]data1cf!L767</f>
        <v>25754.9664204746</v>
      </c>
      <c r="N767" s="377" t="n">
        <f aca="false">+[1]data1cf!M767</f>
        <v>26570.5495070895</v>
      </c>
      <c r="O767" s="377" t="n">
        <f aca="false">+[1]data1cf!N767</f>
        <v>27145.1775174565</v>
      </c>
      <c r="P767" s="377" t="n">
        <f aca="false">+[1]data1cf!O767</f>
        <v>34871.3678142478</v>
      </c>
      <c r="Q767" s="377" t="n">
        <f aca="false">+[1]data1cf!P767</f>
        <v>42268.6400201242</v>
      </c>
      <c r="R767" s="377" t="n">
        <f aca="false">+[1]data1cf!Q767</f>
        <v>33342.1427740319</v>
      </c>
      <c r="S767" s="377" t="n">
        <f aca="false">+[1]data1cf!R767</f>
        <v>24027.0575978261</v>
      </c>
      <c r="T767" s="377" t="n">
        <f aca="false">+[1]data1cf!S767</f>
        <v>23861.6361704075</v>
      </c>
      <c r="U767" s="377" t="n">
        <f aca="false">+[1]data1cf!T767</f>
        <v>23671.2704293411</v>
      </c>
      <c r="V767" s="377" t="n">
        <f aca="false">+[1]data1cf!U767</f>
        <v>43144.1887396456</v>
      </c>
      <c r="W767" s="377" t="n">
        <f aca="false">+[1]data1cf!V767</f>
        <v>0</v>
      </c>
      <c r="X767" s="377" t="n">
        <f aca="false">+[1]data1cf!W767</f>
        <v>0</v>
      </c>
      <c r="Y767" s="377" t="n">
        <f aca="false">+[1]data1cf!X767</f>
        <v>0</v>
      </c>
      <c r="Z767" s="377" t="n">
        <f aca="false">+[1]data1cf!Y767</f>
        <v>0</v>
      </c>
      <c r="AA767" s="377" t="n">
        <f aca="false">+[1]data1cf!Z767</f>
        <v>0</v>
      </c>
      <c r="AB767" s="377" t="n">
        <f aca="false">+[1]data1cf!AA767</f>
        <v>0</v>
      </c>
      <c r="AC767" s="377" t="n">
        <f aca="false">+[1]data1cf!AB767</f>
        <v>0</v>
      </c>
      <c r="AD767" s="377" t="n">
        <f aca="false">+[1]data1cf!AC767</f>
        <v>0</v>
      </c>
      <c r="AE767" s="377" t="n">
        <f aca="false">+[1]data1cf!AD767</f>
        <v>0</v>
      </c>
      <c r="AF767" s="377" t="n">
        <f aca="false">+[1]data1cf!AE767</f>
        <v>0</v>
      </c>
      <c r="AG767" s="377"/>
      <c r="AH767" s="378" t="n">
        <f aca="false">XNPV(0.1,B767:AF767,$B$1:$AF$1)</f>
        <v>80154.9550631437</v>
      </c>
      <c r="AI767" s="378" t="n">
        <f aca="false">SUMPRODUCT(B767:AA767,$B$1010:$AA$1010)</f>
        <v>160134.544964382</v>
      </c>
      <c r="AJ767" s="379" t="n">
        <f aca="false">SUMPRODUCT(B767:AF767,$B$1012:$AF$1012)</f>
        <v>159727.419784094</v>
      </c>
      <c r="AK767" s="380" t="n">
        <f aca="false">XIRR(B767:AF767,$B$1:$AF$1)</f>
        <v>0.168447144520987</v>
      </c>
      <c r="AL767" s="381" t="n">
        <f aca="false">1-EXP(-(1/0.25)*(AI767/ABS($AI$1010)))</f>
        <v>0.981422728846754</v>
      </c>
    </row>
    <row r="768" customFormat="false" ht="12.75" hidden="false" customHeight="false" outlineLevel="0" collapsed="false">
      <c r="A768" s="371"/>
      <c r="B768" s="377" t="n">
        <f aca="false">+[1]data1cf!A768</f>
        <v>-158367.670889336</v>
      </c>
      <c r="C768" s="377" t="n">
        <f aca="false">+[1]data1cf!B768</f>
        <v>9318.92543010057</v>
      </c>
      <c r="D768" s="377" t="n">
        <f aca="false">+[1]data1cf!C768</f>
        <v>39982.3387188451</v>
      </c>
      <c r="E768" s="377" t="n">
        <f aca="false">+[1]data1cf!D768</f>
        <v>42709.5856899186</v>
      </c>
      <c r="F768" s="377" t="n">
        <f aca="false">+[1]data1cf!E768</f>
        <v>23573.59154238</v>
      </c>
      <c r="G768" s="377" t="n">
        <f aca="false">+[1]data1cf!F768</f>
        <v>23662.7785047794</v>
      </c>
      <c r="H768" s="377" t="n">
        <f aca="false">+[1]data1cf!G768</f>
        <v>23154.2538573908</v>
      </c>
      <c r="I768" s="377" t="n">
        <f aca="false">+[1]data1cf!H768</f>
        <v>22937.5064528405</v>
      </c>
      <c r="J768" s="377" t="n">
        <f aca="false">+[1]data1cf!I768</f>
        <v>23878.8475940807</v>
      </c>
      <c r="K768" s="377" t="n">
        <f aca="false">+[1]data1cf!J768</f>
        <v>24491.9271714206</v>
      </c>
      <c r="L768" s="377" t="n">
        <f aca="false">+[1]data1cf!K768</f>
        <v>25171.4722358625</v>
      </c>
      <c r="M768" s="377" t="n">
        <f aca="false">+[1]data1cf!L768</f>
        <v>25942.7955226498</v>
      </c>
      <c r="N768" s="377" t="n">
        <f aca="false">+[1]data1cf!M768</f>
        <v>26749.1285966549</v>
      </c>
      <c r="O768" s="377" t="n">
        <f aca="false">+[1]data1cf!N768</f>
        <v>27312.5006689675</v>
      </c>
      <c r="P768" s="377" t="n">
        <f aca="false">+[1]data1cf!O768</f>
        <v>35111.8033393903</v>
      </c>
      <c r="Q768" s="377" t="n">
        <f aca="false">+[1]data1cf!P768</f>
        <v>42585.5501110646</v>
      </c>
      <c r="R768" s="377" t="n">
        <f aca="false">+[1]data1cf!Q768</f>
        <v>33549.2603855333</v>
      </c>
      <c r="S768" s="377" t="n">
        <f aca="false">+[1]data1cf!R768</f>
        <v>24121.7899560011</v>
      </c>
      <c r="T768" s="377" t="n">
        <f aca="false">+[1]data1cf!S768</f>
        <v>23951.3906886157</v>
      </c>
      <c r="U768" s="377" t="n">
        <f aca="false">+[1]data1cf!T768</f>
        <v>23756.0417452636</v>
      </c>
      <c r="V768" s="377" t="n">
        <f aca="false">+[1]data1cf!U768</f>
        <v>43455.4107899399</v>
      </c>
      <c r="W768" s="377" t="n">
        <f aca="false">+[1]data1cf!V768</f>
        <v>0</v>
      </c>
      <c r="X768" s="377" t="n">
        <f aca="false">+[1]data1cf!W768</f>
        <v>0</v>
      </c>
      <c r="Y768" s="377" t="n">
        <f aca="false">+[1]data1cf!X768</f>
        <v>0</v>
      </c>
      <c r="Z768" s="377" t="n">
        <f aca="false">+[1]data1cf!Y768</f>
        <v>0</v>
      </c>
      <c r="AA768" s="377" t="n">
        <f aca="false">+[1]data1cf!Z768</f>
        <v>0</v>
      </c>
      <c r="AB768" s="377" t="n">
        <f aca="false">+[1]data1cf!AA768</f>
        <v>0</v>
      </c>
      <c r="AC768" s="377" t="n">
        <f aca="false">+[1]data1cf!AB768</f>
        <v>0</v>
      </c>
      <c r="AD768" s="377" t="n">
        <f aca="false">+[1]data1cf!AC768</f>
        <v>0</v>
      </c>
      <c r="AE768" s="377" t="n">
        <f aca="false">+[1]data1cf!AD768</f>
        <v>0</v>
      </c>
      <c r="AF768" s="377" t="n">
        <f aca="false">+[1]data1cf!AE768</f>
        <v>0</v>
      </c>
      <c r="AG768" s="377"/>
      <c r="AH768" s="378" t="n">
        <f aca="false">XNPV(0.1,B768:AF768,$B$1:$AF$1)</f>
        <v>73665.7114412961</v>
      </c>
      <c r="AI768" s="378" t="n">
        <f aca="false">SUMPRODUCT(B768:AA768,$B$1010:$AA$1010)</f>
        <v>153599.649338184</v>
      </c>
      <c r="AJ768" s="379" t="n">
        <f aca="false">SUMPRODUCT(B768:AF768,$B$1012:$AF$1012)</f>
        <v>153191.981741338</v>
      </c>
      <c r="AK768" s="380" t="n">
        <f aca="false">XIRR(B768:AF768,$B$1:$AF$1)</f>
        <v>0.16097775092165</v>
      </c>
      <c r="AL768" s="381" t="n">
        <f aca="false">1-EXP(-(1/0.25)*(AI768/ABS($AI$1010)))</f>
        <v>0.978141384117392</v>
      </c>
    </row>
    <row r="769" customFormat="false" ht="12.75" hidden="false" customHeight="false" outlineLevel="0" collapsed="false">
      <c r="A769" s="371"/>
      <c r="B769" s="377" t="n">
        <f aca="false">+[1]data1cf!A769</f>
        <v>-171491.11299641</v>
      </c>
      <c r="C769" s="377" t="n">
        <f aca="false">+[1]data1cf!B769</f>
        <v>8284.59058802301</v>
      </c>
      <c r="D769" s="377" t="n">
        <f aca="false">+[1]data1cf!C769</f>
        <v>42395.015406294</v>
      </c>
      <c r="E769" s="377" t="n">
        <f aca="false">+[1]data1cf!D769</f>
        <v>44912.9859776957</v>
      </c>
      <c r="F769" s="377" t="n">
        <f aca="false">+[1]data1cf!E769</f>
        <v>25689.386808898</v>
      </c>
      <c r="G769" s="377" t="n">
        <f aca="false">+[1]data1cf!F769</f>
        <v>25629.175648066</v>
      </c>
      <c r="H769" s="377" t="n">
        <f aca="false">+[1]data1cf!G769</f>
        <v>24933.8821589606</v>
      </c>
      <c r="I769" s="377" t="n">
        <f aca="false">+[1]data1cf!H769</f>
        <v>24560.3009941113</v>
      </c>
      <c r="J769" s="377" t="n">
        <f aca="false">+[1]data1cf!I769</f>
        <v>25440.1967057797</v>
      </c>
      <c r="K769" s="377" t="n">
        <f aca="false">+[1]data1cf!J769</f>
        <v>25971.8372286484</v>
      </c>
      <c r="L769" s="377" t="n">
        <f aca="false">+[1]data1cf!K769</f>
        <v>26574.0854934393</v>
      </c>
      <c r="M769" s="377" t="n">
        <f aca="false">+[1]data1cf!L769</f>
        <v>27277.1530882096</v>
      </c>
      <c r="N769" s="377" t="n">
        <f aca="false">+[1]data1cf!M769</f>
        <v>28017.7731062264</v>
      </c>
      <c r="O769" s="377" t="n">
        <f aca="false">+[1]data1cf!N769</f>
        <v>28501.1818186219</v>
      </c>
      <c r="P769" s="377" t="n">
        <f aca="false">+[1]data1cf!O769</f>
        <v>36819.8824298401</v>
      </c>
      <c r="Q769" s="377" t="n">
        <f aca="false">+[1]data1cf!P769</f>
        <v>44836.9125067284</v>
      </c>
      <c r="R769" s="377" t="n">
        <f aca="false">+[1]data1cf!Q769</f>
        <v>35020.6455365408</v>
      </c>
      <c r="S769" s="377" t="n">
        <f aca="false">+[1]data1cf!R769</f>
        <v>24794.7785257714</v>
      </c>
      <c r="T769" s="377" t="n">
        <f aca="false">+[1]data1cf!S769</f>
        <v>24589.0161631952</v>
      </c>
      <c r="U769" s="377" t="n">
        <f aca="false">+[1]data1cf!T769</f>
        <v>24358.2660301786</v>
      </c>
      <c r="V769" s="377" t="n">
        <f aca="false">+[1]data1cf!U769</f>
        <v>45666.3647505875</v>
      </c>
      <c r="W769" s="377" t="n">
        <f aca="false">+[1]data1cf!V769</f>
        <v>0</v>
      </c>
      <c r="X769" s="377" t="n">
        <f aca="false">+[1]data1cf!W769</f>
        <v>0</v>
      </c>
      <c r="Y769" s="377" t="n">
        <f aca="false">+[1]data1cf!X769</f>
        <v>0</v>
      </c>
      <c r="Z769" s="377" t="n">
        <f aca="false">+[1]data1cf!Y769</f>
        <v>0</v>
      </c>
      <c r="AA769" s="377" t="n">
        <f aca="false">+[1]data1cf!Z769</f>
        <v>0</v>
      </c>
      <c r="AB769" s="377" t="n">
        <f aca="false">+[1]data1cf!AA769</f>
        <v>0</v>
      </c>
      <c r="AC769" s="377" t="n">
        <f aca="false">+[1]data1cf!AB769</f>
        <v>0</v>
      </c>
      <c r="AD769" s="377" t="n">
        <f aca="false">+[1]data1cf!AC769</f>
        <v>0</v>
      </c>
      <c r="AE769" s="377" t="n">
        <f aca="false">+[1]data1cf!AD769</f>
        <v>0</v>
      </c>
      <c r="AF769" s="377" t="n">
        <f aca="false">+[1]data1cf!AE769</f>
        <v>0</v>
      </c>
      <c r="AG769" s="377"/>
      <c r="AH769" s="378" t="n">
        <f aca="false">XNPV(0.1,B769:AF769,$B$1:$AF$1)</f>
        <v>72844.7689050653</v>
      </c>
      <c r="AI769" s="378" t="n">
        <f aca="false">SUMPRODUCT(B769:AA769,$B$1010:$AA$1010)</f>
        <v>157009.178984257</v>
      </c>
      <c r="AJ769" s="379" t="n">
        <f aca="false">SUMPRODUCT(B769:AF769,$B$1012:$AF$1012)</f>
        <v>156580.650863554</v>
      </c>
      <c r="AK769" s="380" t="n">
        <f aca="false">XIRR(B769:AF769,$B$1:$AF$1)</f>
        <v>0.155903543394674</v>
      </c>
      <c r="AL769" s="381" t="n">
        <f aca="false">1-EXP(-(1/0.25)*(AI769/ABS($AI$1010)))</f>
        <v>0.979919874774539</v>
      </c>
    </row>
    <row r="770" customFormat="false" ht="12.75" hidden="false" customHeight="false" outlineLevel="0" collapsed="false">
      <c r="A770" s="371"/>
      <c r="B770" s="377" t="n">
        <f aca="false">+[1]data1cf!A770</f>
        <v>-165049.707350443</v>
      </c>
      <c r="C770" s="377" t="n">
        <f aca="false">+[1]data1cf!B770</f>
        <v>9902.14715396483</v>
      </c>
      <c r="D770" s="377" t="n">
        <f aca="false">+[1]data1cf!C770</f>
        <v>41367.6464321825</v>
      </c>
      <c r="E770" s="377" t="n">
        <f aca="false">+[1]data1cf!D770</f>
        <v>42002.0548239486</v>
      </c>
      <c r="F770" s="377" t="n">
        <f aca="false">+[1]data1cf!E770</f>
        <v>24650.886736717</v>
      </c>
      <c r="G770" s="377" t="n">
        <f aca="false">+[1]data1cf!F770</f>
        <v>24664.0049590323</v>
      </c>
      <c r="H770" s="377" t="n">
        <f aca="false">+[1]data1cf!G770</f>
        <v>24060.3835984514</v>
      </c>
      <c r="I770" s="377" t="n">
        <f aca="false">+[1]data1cf!H770</f>
        <v>23763.781465538</v>
      </c>
      <c r="J770" s="377" t="n">
        <f aca="false">+[1]data1cf!I770</f>
        <v>24673.8365617438</v>
      </c>
      <c r="K770" s="377" t="n">
        <f aca="false">+[1]data1cf!J770</f>
        <v>25245.4499805185</v>
      </c>
      <c r="L770" s="377" t="n">
        <f aca="false">+[1]data1cf!K770</f>
        <v>25885.6379898995</v>
      </c>
      <c r="M770" s="377" t="n">
        <f aca="false">+[1]data1cf!L770</f>
        <v>26622.2076641046</v>
      </c>
      <c r="N770" s="377" t="n">
        <f aca="false">+[1]data1cf!M770</f>
        <v>27395.0817543689</v>
      </c>
      <c r="O770" s="377" t="n">
        <f aca="false">+[1]data1cf!N770</f>
        <v>27917.739044526</v>
      </c>
      <c r="P770" s="377" t="n">
        <f aca="false">+[1]data1cf!O770</f>
        <v>35981.5025134118</v>
      </c>
      <c r="Q770" s="377" t="n">
        <f aca="false">+[1]data1cf!P770</f>
        <v>43731.8717462156</v>
      </c>
      <c r="R770" s="377" t="n">
        <f aca="false">+[1]data1cf!Q770</f>
        <v>34298.442585382</v>
      </c>
      <c r="S770" s="377" t="n">
        <f aca="false">+[1]data1cf!R770</f>
        <v>24464.4541842137</v>
      </c>
      <c r="T770" s="377" t="n">
        <f aca="false">+[1]data1cf!S770</f>
        <v>24276.0491612106</v>
      </c>
      <c r="U770" s="377" t="n">
        <f aca="false">+[1]data1cf!T770</f>
        <v>24062.6750657549</v>
      </c>
      <c r="V770" s="377" t="n">
        <f aca="false">+[1]data1cf!U770</f>
        <v>44581.1577440041</v>
      </c>
      <c r="W770" s="377" t="n">
        <f aca="false">+[1]data1cf!V770</f>
        <v>0</v>
      </c>
      <c r="X770" s="377" t="n">
        <f aca="false">+[1]data1cf!W770</f>
        <v>0</v>
      </c>
      <c r="Y770" s="377" t="n">
        <f aca="false">+[1]data1cf!X770</f>
        <v>0</v>
      </c>
      <c r="Z770" s="377" t="n">
        <f aca="false">+[1]data1cf!Y770</f>
        <v>0</v>
      </c>
      <c r="AA770" s="377" t="n">
        <f aca="false">+[1]data1cf!Z770</f>
        <v>0</v>
      </c>
      <c r="AB770" s="377" t="n">
        <f aca="false">+[1]data1cf!AA770</f>
        <v>0</v>
      </c>
      <c r="AC770" s="377" t="n">
        <f aca="false">+[1]data1cf!AB770</f>
        <v>0</v>
      </c>
      <c r="AD770" s="377" t="n">
        <f aca="false">+[1]data1cf!AC770</f>
        <v>0</v>
      </c>
      <c r="AE770" s="377" t="n">
        <f aca="false">+[1]data1cf!AD770</f>
        <v>0</v>
      </c>
      <c r="AF770" s="377" t="n">
        <f aca="false">+[1]data1cf!AE770</f>
        <v>0</v>
      </c>
      <c r="AG770" s="377"/>
      <c r="AH770" s="378" t="n">
        <f aca="false">XNPV(0.1,B770:AF770,$B$1:$AF$1)</f>
        <v>73012.162233233</v>
      </c>
      <c r="AI770" s="378" t="n">
        <f aca="false">SUMPRODUCT(B770:AA770,$B$1010:$AA$1010)</f>
        <v>154972.876003586</v>
      </c>
      <c r="AJ770" s="379" t="n">
        <f aca="false">SUMPRODUCT(B770:AF770,$B$1012:$AF$1012)</f>
        <v>154555.088231889</v>
      </c>
      <c r="AK770" s="380" t="n">
        <f aca="false">XIRR(B770:AF770,$B$1:$AF$1)</f>
        <v>0.158184626060269</v>
      </c>
      <c r="AL770" s="381" t="n">
        <f aca="false">1-EXP(-(1/0.25)*(AI770/ABS($AI$1010)))</f>
        <v>0.978875891483179</v>
      </c>
    </row>
    <row r="771" customFormat="false" ht="12.75" hidden="false" customHeight="false" outlineLevel="0" collapsed="false">
      <c r="A771" s="371"/>
      <c r="B771" s="377" t="n">
        <f aca="false">+[1]data1cf!A771</f>
        <v>-170328.648920219</v>
      </c>
      <c r="C771" s="377" t="n">
        <f aca="false">+[1]data1cf!B771</f>
        <v>8703.06748207751</v>
      </c>
      <c r="D771" s="377" t="n">
        <f aca="false">+[1]data1cf!C771</f>
        <v>45702.7686501891</v>
      </c>
      <c r="E771" s="377" t="n">
        <f aca="false">+[1]data1cf!D771</f>
        <v>46925.1565135724</v>
      </c>
      <c r="F771" s="377" t="n">
        <f aca="false">+[1]data1cf!E771</f>
        <v>25501.9713450407</v>
      </c>
      <c r="G771" s="377" t="n">
        <f aca="false">+[1]data1cf!F771</f>
        <v>25454.9937512783</v>
      </c>
      <c r="H771" s="377" t="n">
        <f aca="false">+[1]data1cf!G771</f>
        <v>24776.2440977974</v>
      </c>
      <c r="I771" s="377" t="n">
        <f aca="false">+[1]data1cf!H771</f>
        <v>24416.5551428419</v>
      </c>
      <c r="J771" s="377" t="n">
        <f aca="false">+[1]data1cf!I771</f>
        <v>25301.8936418478</v>
      </c>
      <c r="K771" s="377" t="n">
        <f aca="false">+[1]data1cf!J771</f>
        <v>25840.7479714638</v>
      </c>
      <c r="L771" s="377" t="n">
        <f aca="false">+[1]data1cf!K771</f>
        <v>26449.843125361</v>
      </c>
      <c r="M771" s="377" t="n">
        <f aca="false">+[1]data1cf!L771</f>
        <v>27158.9567551058</v>
      </c>
      <c r="N771" s="377" t="n">
        <f aca="false">+[1]data1cf!M771</f>
        <v>27905.3975834175</v>
      </c>
      <c r="O771" s="377" t="n">
        <f aca="false">+[1]data1cf!N771</f>
        <v>28395.8893867093</v>
      </c>
      <c r="P771" s="377" t="n">
        <f aca="false">+[1]data1cf!O771</f>
        <v>36668.582140957</v>
      </c>
      <c r="Q771" s="377" t="n">
        <f aca="false">+[1]data1cf!P771</f>
        <v>44637.4886142699</v>
      </c>
      <c r="R771" s="377" t="n">
        <f aca="false">+[1]data1cf!Q771</f>
        <v>34890.3114087768</v>
      </c>
      <c r="S771" s="377" t="n">
        <f aca="false">+[1]data1cf!R771</f>
        <v>24735.1657329033</v>
      </c>
      <c r="T771" s="377" t="n">
        <f aca="false">+[1]data1cf!S771</f>
        <v>24532.5358052056</v>
      </c>
      <c r="U771" s="377" t="n">
        <f aca="false">+[1]data1cf!T771</f>
        <v>24304.9214814458</v>
      </c>
      <c r="V771" s="377" t="n">
        <f aca="false">+[1]data1cf!U771</f>
        <v>45470.5202052012</v>
      </c>
      <c r="W771" s="377" t="n">
        <f aca="false">+[1]data1cf!V771</f>
        <v>0</v>
      </c>
      <c r="X771" s="377" t="n">
        <f aca="false">+[1]data1cf!W771</f>
        <v>0</v>
      </c>
      <c r="Y771" s="377" t="n">
        <f aca="false">+[1]data1cf!X771</f>
        <v>0</v>
      </c>
      <c r="Z771" s="377" t="n">
        <f aca="false">+[1]data1cf!Y771</f>
        <v>0</v>
      </c>
      <c r="AA771" s="377" t="n">
        <f aca="false">+[1]data1cf!Z771</f>
        <v>0</v>
      </c>
      <c r="AB771" s="377" t="n">
        <f aca="false">+[1]data1cf!AA771</f>
        <v>0</v>
      </c>
      <c r="AC771" s="377" t="n">
        <f aca="false">+[1]data1cf!AB771</f>
        <v>0</v>
      </c>
      <c r="AD771" s="377" t="n">
        <f aca="false">+[1]data1cf!AC771</f>
        <v>0</v>
      </c>
      <c r="AE771" s="377" t="n">
        <f aca="false">+[1]data1cf!AD771</f>
        <v>0</v>
      </c>
      <c r="AF771" s="377" t="n">
        <f aca="false">+[1]data1cf!AE771</f>
        <v>0</v>
      </c>
      <c r="AG771" s="377"/>
      <c r="AH771" s="378" t="n">
        <f aca="false">XNPV(0.1,B771:AF771,$B$1:$AF$1)</f>
        <v>77782.1509972433</v>
      </c>
      <c r="AI771" s="378" t="n">
        <f aca="false">SUMPRODUCT(B771:AA771,$B$1010:$AA$1010)</f>
        <v>162066.651261113</v>
      </c>
      <c r="AJ771" s="379" t="n">
        <f aca="false">SUMPRODUCT(B771:AF771,$B$1012:$AF$1012)</f>
        <v>161638.122794036</v>
      </c>
      <c r="AK771" s="380" t="n">
        <f aca="false">XIRR(B771:AF771,$B$1:$AF$1)</f>
        <v>0.160916760119169</v>
      </c>
      <c r="AL771" s="381" t="n">
        <f aca="false">1-EXP(-(1/0.25)*(AI771/ABS($AI$1010)))</f>
        <v>0.982294985383869</v>
      </c>
    </row>
    <row r="772" customFormat="false" ht="12.75" hidden="false" customHeight="false" outlineLevel="0" collapsed="false">
      <c r="A772" s="371"/>
      <c r="B772" s="377" t="n">
        <f aca="false">+[1]data1cf!A772</f>
        <v>-184512.199905192</v>
      </c>
      <c r="C772" s="377" t="n">
        <f aca="false">+[1]data1cf!B772</f>
        <v>6679.25629371873</v>
      </c>
      <c r="D772" s="377" t="n">
        <f aca="false">+[1]data1cf!C772</f>
        <v>47336.4897575699</v>
      </c>
      <c r="E772" s="377" t="n">
        <f aca="false">+[1]data1cf!D772</f>
        <v>48559.0672786545</v>
      </c>
      <c r="F772" s="377" t="n">
        <f aca="false">+[1]data1cf!E772</f>
        <v>27788.680105713</v>
      </c>
      <c r="G772" s="377" t="n">
        <f aca="false">+[1]data1cf!F772</f>
        <v>27580.2360399214</v>
      </c>
      <c r="H772" s="377" t="n">
        <f aca="false">+[1]data1cf!G772</f>
        <v>26699.6303971898</v>
      </c>
      <c r="I772" s="377" t="n">
        <f aca="false">+[1]data1cf!H772</f>
        <v>26170.4386839476</v>
      </c>
      <c r="J772" s="377" t="n">
        <f aca="false">+[1]data1cf!I772</f>
        <v>26989.3682045762</v>
      </c>
      <c r="K772" s="377" t="n">
        <f aca="false">+[1]data1cf!J772</f>
        <v>27440.2048501244</v>
      </c>
      <c r="L772" s="377" t="n">
        <f aca="false">+[1]data1cf!K772</f>
        <v>27965.7591852427</v>
      </c>
      <c r="M772" s="377" t="n">
        <f aca="false">+[1]data1cf!L772</f>
        <v>28601.1034426047</v>
      </c>
      <c r="N772" s="377" t="n">
        <f aca="false">+[1]data1cf!M772</f>
        <v>29276.5229281635</v>
      </c>
      <c r="O772" s="377" t="n">
        <f aca="false">+[1]data1cf!N772</f>
        <v>29680.5919482357</v>
      </c>
      <c r="P772" s="377" t="n">
        <f aca="false">+[1]data1cf!O772</f>
        <v>38514.6394990873</v>
      </c>
      <c r="Q772" s="377" t="n">
        <f aca="false">+[1]data1cf!P772</f>
        <v>47070.7155881091</v>
      </c>
      <c r="R772" s="377" t="n">
        <f aca="false">+[1]data1cf!Q772</f>
        <v>36480.5547410958</v>
      </c>
      <c r="S772" s="377" t="n">
        <f aca="false">+[1]data1cf!R772</f>
        <v>25462.5181770075</v>
      </c>
      <c r="T772" s="377" t="n">
        <f aca="false">+[1]data1cf!S772</f>
        <v>25221.6685307686</v>
      </c>
      <c r="U772" s="377" t="n">
        <f aca="false">+[1]data1cf!T772</f>
        <v>24955.7933167304</v>
      </c>
      <c r="V772" s="377" t="n">
        <f aca="false">+[1]data1cf!U772</f>
        <v>47860.0745591898</v>
      </c>
      <c r="W772" s="377" t="n">
        <f aca="false">+[1]data1cf!V772</f>
        <v>0</v>
      </c>
      <c r="X772" s="377" t="n">
        <f aca="false">+[1]data1cf!W772</f>
        <v>0</v>
      </c>
      <c r="Y772" s="377" t="n">
        <f aca="false">+[1]data1cf!X772</f>
        <v>0</v>
      </c>
      <c r="Z772" s="377" t="n">
        <f aca="false">+[1]data1cf!Y772</f>
        <v>0</v>
      </c>
      <c r="AA772" s="377" t="n">
        <f aca="false">+[1]data1cf!Z772</f>
        <v>0</v>
      </c>
      <c r="AB772" s="377" t="n">
        <f aca="false">+[1]data1cf!AA772</f>
        <v>0</v>
      </c>
      <c r="AC772" s="377" t="n">
        <f aca="false">+[1]data1cf!AB772</f>
        <v>0</v>
      </c>
      <c r="AD772" s="377" t="n">
        <f aca="false">+[1]data1cf!AC772</f>
        <v>0</v>
      </c>
      <c r="AE772" s="377" t="n">
        <f aca="false">+[1]data1cf!AD772</f>
        <v>0</v>
      </c>
      <c r="AF772" s="377" t="n">
        <f aca="false">+[1]data1cf!AE772</f>
        <v>0</v>
      </c>
      <c r="AG772" s="377"/>
      <c r="AH772" s="378" t="n">
        <f aca="false">XNPV(0.1,B772:AF772,$B$1:$AF$1)</f>
        <v>74705.2550967143</v>
      </c>
      <c r="AI772" s="378" t="n">
        <f aca="false">SUMPRODUCT(B772:AA772,$B$1010:$AA$1010)</f>
        <v>163378.258704882</v>
      </c>
      <c r="AJ772" s="379" t="n">
        <f aca="false">SUMPRODUCT(B772:AF772,$B$1012:$AF$1012)</f>
        <v>162927.864996036</v>
      </c>
      <c r="AK772" s="380" t="n">
        <f aca="false">XIRR(B772:AF772,$B$1:$AF$1)</f>
        <v>0.153820733215711</v>
      </c>
      <c r="AL772" s="381" t="n">
        <f aca="false">1-EXP(-(1/0.25)*(AI772/ABS($AI$1010)))</f>
        <v>0.982863658400512</v>
      </c>
    </row>
    <row r="773" customFormat="false" ht="12.75" hidden="false" customHeight="false" outlineLevel="0" collapsed="false">
      <c r="A773" s="371"/>
      <c r="B773" s="377" t="n">
        <f aca="false">+[1]data1cf!A773</f>
        <v>-162218.529596963</v>
      </c>
      <c r="C773" s="377" t="n">
        <f aca="false">+[1]data1cf!B773</f>
        <v>7829.48782068247</v>
      </c>
      <c r="D773" s="377" t="n">
        <f aca="false">+[1]data1cf!C773</f>
        <v>41062.6823162474</v>
      </c>
      <c r="E773" s="377" t="n">
        <f aca="false">+[1]data1cf!D773</f>
        <v>43486.8014730289</v>
      </c>
      <c r="F773" s="377" t="n">
        <f aca="false">+[1]data1cf!E773</f>
        <v>24194.4369394299</v>
      </c>
      <c r="G773" s="377" t="n">
        <f aca="false">+[1]data1cf!F773</f>
        <v>24239.7854744521</v>
      </c>
      <c r="H773" s="377" t="n">
        <f aca="false">+[1]data1cf!G773</f>
        <v>23676.456575666</v>
      </c>
      <c r="I773" s="377" t="n">
        <f aca="false">+[1]data1cf!H773</f>
        <v>23413.6888780729</v>
      </c>
      <c r="J773" s="377" t="n">
        <f aca="false">+[1]data1cf!I773</f>
        <v>24336.9998664324</v>
      </c>
      <c r="K773" s="377" t="n">
        <f aca="false">+[1]data1cf!J773</f>
        <v>24926.1824897954</v>
      </c>
      <c r="L773" s="377" t="n">
        <f aca="false">+[1]data1cf!K773</f>
        <v>25583.0460769558</v>
      </c>
      <c r="M773" s="377" t="n">
        <f aca="false">+[1]data1cf!L773</f>
        <v>26334.3408511162</v>
      </c>
      <c r="N773" s="377" t="n">
        <f aca="false">+[1]data1cf!M773</f>
        <v>27121.391507308</v>
      </c>
      <c r="O773" s="377" t="n">
        <f aca="false">+[1]data1cf!N773</f>
        <v>27661.2996439919</v>
      </c>
      <c r="P773" s="377" t="n">
        <f aca="false">+[1]data1cf!O773</f>
        <v>35613.0111159103</v>
      </c>
      <c r="Q773" s="377" t="n">
        <f aca="false">+[1]data1cf!P773</f>
        <v>43246.1754572681</v>
      </c>
      <c r="R773" s="377" t="n">
        <f aca="false">+[1]data1cf!Q773</f>
        <v>33981.0142100865</v>
      </c>
      <c r="S773" s="377" t="n">
        <f aca="false">+[1]data1cf!R773</f>
        <v>24319.2674068779</v>
      </c>
      <c r="T773" s="377" t="n">
        <f aca="false">+[1]data1cf!S773</f>
        <v>24138.4914195791</v>
      </c>
      <c r="U773" s="377" t="n">
        <f aca="false">+[1]data1cf!T773</f>
        <v>23932.7545781156</v>
      </c>
      <c r="V773" s="377" t="n">
        <f aca="false">+[1]data1cf!U773</f>
        <v>44104.1789440608</v>
      </c>
      <c r="W773" s="377" t="n">
        <f aca="false">+[1]data1cf!V773</f>
        <v>0</v>
      </c>
      <c r="X773" s="377" t="n">
        <f aca="false">+[1]data1cf!W773</f>
        <v>0</v>
      </c>
      <c r="Y773" s="377" t="n">
        <f aca="false">+[1]data1cf!X773</f>
        <v>0</v>
      </c>
      <c r="Z773" s="377" t="n">
        <f aca="false">+[1]data1cf!Y773</f>
        <v>0</v>
      </c>
      <c r="AA773" s="377" t="n">
        <f aca="false">+[1]data1cf!Z773</f>
        <v>0</v>
      </c>
      <c r="AB773" s="377" t="n">
        <f aca="false">+[1]data1cf!AA773</f>
        <v>0</v>
      </c>
      <c r="AC773" s="377" t="n">
        <f aca="false">+[1]data1cf!AB773</f>
        <v>0</v>
      </c>
      <c r="AD773" s="377" t="n">
        <f aca="false">+[1]data1cf!AC773</f>
        <v>0</v>
      </c>
      <c r="AE773" s="377" t="n">
        <f aca="false">+[1]data1cf!AD773</f>
        <v>0</v>
      </c>
      <c r="AF773" s="377" t="n">
        <f aca="false">+[1]data1cf!AE773</f>
        <v>0</v>
      </c>
      <c r="AG773" s="377"/>
      <c r="AH773" s="378" t="n">
        <f aca="false">XNPV(0.1,B773:AF773,$B$1:$AF$1)</f>
        <v>72752.5206708266</v>
      </c>
      <c r="AI773" s="378" t="n">
        <f aca="false">SUMPRODUCT(B773:AA773,$B$1010:$AA$1010)</f>
        <v>153920.296987266</v>
      </c>
      <c r="AJ773" s="379" t="n">
        <f aca="false">SUMPRODUCT(B773:AF773,$B$1012:$AF$1012)</f>
        <v>153506.52682421</v>
      </c>
      <c r="AK773" s="380" t="n">
        <f aca="false">XIRR(B773:AF773,$B$1:$AF$1)</f>
        <v>0.158671650366234</v>
      </c>
      <c r="AL773" s="381" t="n">
        <f aca="false">1-EXP(-(1/0.25)*(AI773/ABS($AI$1010)))</f>
        <v>0.978315144622187</v>
      </c>
    </row>
    <row r="774" customFormat="false" ht="12.75" hidden="false" customHeight="false" outlineLevel="0" collapsed="false">
      <c r="A774" s="371"/>
      <c r="B774" s="377" t="n">
        <f aca="false">+[1]data1cf!A774</f>
        <v>-197478.274198809</v>
      </c>
      <c r="C774" s="377" t="n">
        <f aca="false">+[1]data1cf!B774</f>
        <v>7929.5282360539</v>
      </c>
      <c r="D774" s="377" t="n">
        <f aca="false">+[1]data1cf!C774</f>
        <v>51163.5886388647</v>
      </c>
      <c r="E774" s="377" t="n">
        <f aca="false">+[1]data1cf!D774</f>
        <v>49964.182494496</v>
      </c>
      <c r="F774" s="377" t="n">
        <f aca="false">+[1]data1cf!E774</f>
        <v>29879.1041264786</v>
      </c>
      <c r="G774" s="377" t="n">
        <f aca="false">+[1]data1cf!F774</f>
        <v>29523.0534229362</v>
      </c>
      <c r="H774" s="377" t="n">
        <f aca="false">+[1]data1cf!G774</f>
        <v>28457.9185494071</v>
      </c>
      <c r="I774" s="377" t="n">
        <f aca="false">+[1]data1cf!H774</f>
        <v>27773.7737246875</v>
      </c>
      <c r="J774" s="377" t="n">
        <f aca="false">+[1]data1cf!I774</f>
        <v>28531.9946295176</v>
      </c>
      <c r="K774" s="377" t="n">
        <f aca="false">+[1]data1cf!J774</f>
        <v>28902.3687849615</v>
      </c>
      <c r="L774" s="377" t="n">
        <f aca="false">+[1]data1cf!K774</f>
        <v>29351.5532135603</v>
      </c>
      <c r="M774" s="377" t="n">
        <f aca="false">+[1]data1cf!L774</f>
        <v>29919.4602569326</v>
      </c>
      <c r="N774" s="377" t="n">
        <f aca="false">+[1]data1cf!M774</f>
        <v>30529.9546748869</v>
      </c>
      <c r="O774" s="377" t="n">
        <f aca="false">+[1]data1cf!N774</f>
        <v>30855.0192038361</v>
      </c>
      <c r="P774" s="377" t="n">
        <f aca="false">+[1]data1cf!O774</f>
        <v>40202.2364119587</v>
      </c>
      <c r="Q774" s="377" t="n">
        <f aca="false">+[1]data1cf!P774</f>
        <v>49295.0811048585</v>
      </c>
      <c r="R774" s="377" t="n">
        <f aca="false">+[1]data1cf!Q774</f>
        <v>37934.2959948637</v>
      </c>
      <c r="S774" s="377" t="n">
        <f aca="false">+[1]data1cf!R774</f>
        <v>26127.4367039611</v>
      </c>
      <c r="T774" s="377" t="n">
        <f aca="false">+[1]data1cf!S774</f>
        <v>25851.6480138527</v>
      </c>
      <c r="U774" s="377" t="n">
        <f aca="false">+[1]data1cf!T774</f>
        <v>25550.7961182757</v>
      </c>
      <c r="V774" s="377" t="n">
        <f aca="false">+[1]data1cf!U774</f>
        <v>50044.5161926903</v>
      </c>
      <c r="W774" s="377" t="n">
        <f aca="false">+[1]data1cf!V774</f>
        <v>0</v>
      </c>
      <c r="X774" s="377" t="n">
        <f aca="false">+[1]data1cf!W774</f>
        <v>0</v>
      </c>
      <c r="Y774" s="377" t="n">
        <f aca="false">+[1]data1cf!X774</f>
        <v>0</v>
      </c>
      <c r="Z774" s="377" t="n">
        <f aca="false">+[1]data1cf!Y774</f>
        <v>0</v>
      </c>
      <c r="AA774" s="377" t="n">
        <f aca="false">+[1]data1cf!Z774</f>
        <v>0</v>
      </c>
      <c r="AB774" s="377" t="n">
        <f aca="false">+[1]data1cf!AA774</f>
        <v>0</v>
      </c>
      <c r="AC774" s="377" t="n">
        <f aca="false">+[1]data1cf!AB774</f>
        <v>0</v>
      </c>
      <c r="AD774" s="377" t="n">
        <f aca="false">+[1]data1cf!AC774</f>
        <v>0</v>
      </c>
      <c r="AE774" s="377" t="n">
        <f aca="false">+[1]data1cf!AD774</f>
        <v>0</v>
      </c>
      <c r="AF774" s="377" t="n">
        <f aca="false">+[1]data1cf!AE774</f>
        <v>0</v>
      </c>
      <c r="AG774" s="377"/>
      <c r="AH774" s="378" t="n">
        <f aca="false">XNPV(0.1,B774:AF774,$B$1:$AF$1)</f>
        <v>76572.578227135</v>
      </c>
      <c r="AI774" s="378" t="n">
        <f aca="false">SUMPRODUCT(B774:AA774,$B$1010:$AA$1010)</f>
        <v>169546.412160705</v>
      </c>
      <c r="AJ774" s="379" t="n">
        <f aca="false">SUMPRODUCT(B774:AF774,$B$1012:$AF$1012)</f>
        <v>169074.988581134</v>
      </c>
      <c r="AK774" s="380" t="n">
        <f aca="false">XIRR(B774:AF774,$B$1:$AF$1)</f>
        <v>0.152168019747863</v>
      </c>
      <c r="AL774" s="381" t="n">
        <f aca="false">1-EXP(-(1/0.25)*(AI774/ABS($AI$1010)))</f>
        <v>0.985302557417694</v>
      </c>
    </row>
    <row r="775" customFormat="false" ht="12.75" hidden="false" customHeight="false" outlineLevel="0" collapsed="false">
      <c r="A775" s="371"/>
      <c r="B775" s="377" t="n">
        <f aca="false">+[1]data1cf!A775</f>
        <v>-190437.529110137</v>
      </c>
      <c r="C775" s="377" t="n">
        <f aca="false">+[1]data1cf!B775</f>
        <v>4485.42406834566</v>
      </c>
      <c r="D775" s="377" t="n">
        <f aca="false">+[1]data1cf!C775</f>
        <v>44749.1183291</v>
      </c>
      <c r="E775" s="377" t="n">
        <f aca="false">+[1]data1cf!D775</f>
        <v>47402.4054475471</v>
      </c>
      <c r="F775" s="377" t="n">
        <f aca="false">+[1]data1cf!E775</f>
        <v>28743.9769997822</v>
      </c>
      <c r="G775" s="377" t="n">
        <f aca="false">+[1]data1cf!F775</f>
        <v>28468.0785987998</v>
      </c>
      <c r="H775" s="377" t="n">
        <f aca="false">+[1]data1cf!G775</f>
        <v>27503.1454706898</v>
      </c>
      <c r="I775" s="377" t="n">
        <f aca="false">+[1]data1cf!H775</f>
        <v>26903.1421782415</v>
      </c>
      <c r="J775" s="377" t="n">
        <f aca="false">+[1]data1cf!I775</f>
        <v>27694.3286421794</v>
      </c>
      <c r="K775" s="377" t="n">
        <f aca="false">+[1]data1cf!J775</f>
        <v>28108.3949645195</v>
      </c>
      <c r="L775" s="377" t="n">
        <f aca="false">+[1]data1cf!K775</f>
        <v>28599.0492344961</v>
      </c>
      <c r="M775" s="377" t="n">
        <f aca="false">+[1]data1cf!L775</f>
        <v>29203.5755523258</v>
      </c>
      <c r="N775" s="377" t="n">
        <f aca="false">+[1]data1cf!M775</f>
        <v>29849.3251169432</v>
      </c>
      <c r="O775" s="377" t="n">
        <f aca="false">+[1]data1cf!N775</f>
        <v>30217.2901005916</v>
      </c>
      <c r="P775" s="377" t="n">
        <f aca="false">+[1]data1cf!O775</f>
        <v>39285.8495853148</v>
      </c>
      <c r="Q775" s="377" t="n">
        <f aca="false">+[1]data1cf!P775</f>
        <v>48087.2220233187</v>
      </c>
      <c r="R775" s="377" t="n">
        <f aca="false">+[1]data1cf!Q775</f>
        <v>37144.8957985603</v>
      </c>
      <c r="S775" s="377" t="n">
        <f aca="false">+[1]data1cf!R775</f>
        <v>25766.3773927924</v>
      </c>
      <c r="T775" s="377" t="n">
        <f aca="false">+[1]data1cf!S775</f>
        <v>25509.5610528307</v>
      </c>
      <c r="U775" s="377" t="n">
        <f aca="false">+[1]data1cf!T775</f>
        <v>25227.701945139</v>
      </c>
      <c r="V775" s="377" t="n">
        <f aca="false">+[1]data1cf!U775</f>
        <v>48858.3362931865</v>
      </c>
      <c r="W775" s="377" t="n">
        <f aca="false">+[1]data1cf!V775</f>
        <v>0</v>
      </c>
      <c r="X775" s="377" t="n">
        <f aca="false">+[1]data1cf!W775</f>
        <v>0</v>
      </c>
      <c r="Y775" s="377" t="n">
        <f aca="false">+[1]data1cf!X775</f>
        <v>0</v>
      </c>
      <c r="Z775" s="377" t="n">
        <f aca="false">+[1]data1cf!Y775</f>
        <v>0</v>
      </c>
      <c r="AA775" s="377" t="n">
        <f aca="false">+[1]data1cf!Z775</f>
        <v>0</v>
      </c>
      <c r="AB775" s="377" t="n">
        <f aca="false">+[1]data1cf!AA775</f>
        <v>0</v>
      </c>
      <c r="AC775" s="377" t="n">
        <f aca="false">+[1]data1cf!AB775</f>
        <v>0</v>
      </c>
      <c r="AD775" s="377" t="n">
        <f aca="false">+[1]data1cf!AC775</f>
        <v>0</v>
      </c>
      <c r="AE775" s="377" t="n">
        <f aca="false">+[1]data1cf!AD775</f>
        <v>0</v>
      </c>
      <c r="AF775" s="377" t="n">
        <f aca="false">+[1]data1cf!AE775</f>
        <v>0</v>
      </c>
      <c r="AG775" s="377"/>
      <c r="AH775" s="378" t="n">
        <f aca="false">XNPV(0.1,B775:AF775,$B$1:$AF$1)</f>
        <v>68110.9014022924</v>
      </c>
      <c r="AI775" s="378" t="n">
        <f aca="false">SUMPRODUCT(B775:AA775,$B$1010:$AA$1010)</f>
        <v>158136.526260086</v>
      </c>
      <c r="AJ775" s="379" t="n">
        <f aca="false">SUMPRODUCT(B775:AF775,$B$1012:$AF$1012)</f>
        <v>157678.782889402</v>
      </c>
      <c r="AK775" s="380" t="n">
        <f aca="false">XIRR(B775:AF775,$B$1:$AF$1)</f>
        <v>0.146809269577125</v>
      </c>
      <c r="AL775" s="381" t="n">
        <f aca="false">1-EXP(-(1/0.25)*(AI775/ABS($AI$1010)))</f>
        <v>0.98047549425369</v>
      </c>
    </row>
    <row r="776" customFormat="false" ht="12.75" hidden="false" customHeight="false" outlineLevel="0" collapsed="false">
      <c r="A776" s="371"/>
      <c r="B776" s="377" t="n">
        <f aca="false">+[1]data1cf!A776</f>
        <v>-177405.856879752</v>
      </c>
      <c r="C776" s="377" t="n">
        <f aca="false">+[1]data1cf!B776</f>
        <v>6989.08436555551</v>
      </c>
      <c r="D776" s="377" t="n">
        <f aca="false">+[1]data1cf!C776</f>
        <v>42912.6481425951</v>
      </c>
      <c r="E776" s="377" t="n">
        <f aca="false">+[1]data1cf!D776</f>
        <v>45896.9835058969</v>
      </c>
      <c r="F776" s="377" t="n">
        <f aca="false">+[1]data1cf!E776</f>
        <v>26642.9771100505</v>
      </c>
      <c r="G776" s="377" t="n">
        <f aca="false">+[1]data1cf!F776</f>
        <v>26515.4321180214</v>
      </c>
      <c r="H776" s="377" t="n">
        <f aca="false">+[1]data1cf!G776</f>
        <v>25735.9617906191</v>
      </c>
      <c r="I776" s="377" t="n">
        <f aca="false">+[1]data1cf!H776</f>
        <v>25291.6955481155</v>
      </c>
      <c r="J776" s="377" t="n">
        <f aca="false">+[1]data1cf!I776</f>
        <v>26143.8977647577</v>
      </c>
      <c r="K776" s="377" t="n">
        <f aca="false">+[1]data1cf!J776</f>
        <v>26638.833652869</v>
      </c>
      <c r="L776" s="377" t="n">
        <f aca="false">+[1]data1cf!K776</f>
        <v>27206.2441998412</v>
      </c>
      <c r="M776" s="377" t="n">
        <f aca="false">+[1]data1cf!L776</f>
        <v>27878.5489098768</v>
      </c>
      <c r="N776" s="377" t="n">
        <f aca="false">+[1]data1cf!M776</f>
        <v>28589.5520108691</v>
      </c>
      <c r="O776" s="377" t="n">
        <f aca="false">+[1]data1cf!N776</f>
        <v>29036.9211850016</v>
      </c>
      <c r="P776" s="377" t="n">
        <f aca="false">+[1]data1cf!O776</f>
        <v>37589.7147855646</v>
      </c>
      <c r="Q776" s="377" t="n">
        <f aca="false">+[1]data1cf!P776</f>
        <v>45851.6030010585</v>
      </c>
      <c r="R776" s="377" t="n">
        <f aca="false">+[1]data1cf!Q776</f>
        <v>35683.7997799898</v>
      </c>
      <c r="S776" s="377" t="n">
        <f aca="false">+[1]data1cf!R776</f>
        <v>25098.0949113759</v>
      </c>
      <c r="T776" s="377" t="n">
        <f aca="false">+[1]data1cf!S776</f>
        <v>24876.3943788234</v>
      </c>
      <c r="U776" s="377" t="n">
        <f aca="false">+[1]data1cf!T776</f>
        <v>24629.6889066267</v>
      </c>
      <c r="V776" s="377" t="n">
        <f aca="false">+[1]data1cf!U776</f>
        <v>46662.8431370047</v>
      </c>
      <c r="W776" s="377" t="n">
        <f aca="false">+[1]data1cf!V776</f>
        <v>0</v>
      </c>
      <c r="X776" s="377" t="n">
        <f aca="false">+[1]data1cf!W776</f>
        <v>0</v>
      </c>
      <c r="Y776" s="377" t="n">
        <f aca="false">+[1]data1cf!X776</f>
        <v>0</v>
      </c>
      <c r="Z776" s="377" t="n">
        <f aca="false">+[1]data1cf!Y776</f>
        <v>0</v>
      </c>
      <c r="AA776" s="377" t="n">
        <f aca="false">+[1]data1cf!Z776</f>
        <v>0</v>
      </c>
      <c r="AB776" s="377" t="n">
        <f aca="false">+[1]data1cf!AA776</f>
        <v>0</v>
      </c>
      <c r="AC776" s="377" t="n">
        <f aca="false">+[1]data1cf!AB776</f>
        <v>0</v>
      </c>
      <c r="AD776" s="377" t="n">
        <f aca="false">+[1]data1cf!AC776</f>
        <v>0</v>
      </c>
      <c r="AE776" s="377" t="n">
        <f aca="false">+[1]data1cf!AD776</f>
        <v>0</v>
      </c>
      <c r="AF776" s="377" t="n">
        <f aca="false">+[1]data1cf!AE776</f>
        <v>0</v>
      </c>
      <c r="AG776" s="377"/>
      <c r="AH776" s="378" t="n">
        <f aca="false">XNPV(0.1,B776:AF776,$B$1:$AF$1)</f>
        <v>71243.2600614282</v>
      </c>
      <c r="AI776" s="378" t="n">
        <f aca="false">SUMPRODUCT(B776:AA776,$B$1010:$AA$1010)</f>
        <v>157237.759226495</v>
      </c>
      <c r="AJ776" s="379" t="n">
        <f aca="false">SUMPRODUCT(B776:AF776,$B$1012:$AF$1012)</f>
        <v>156800.105675795</v>
      </c>
      <c r="AK776" s="380" t="n">
        <f aca="false">XIRR(B776:AF776,$B$1:$AF$1)</f>
        <v>0.152718479523563</v>
      </c>
      <c r="AL776" s="381" t="n">
        <f aca="false">1-EXP(-(1/0.25)*(AI776/ABS($AI$1010)))</f>
        <v>0.98003379543748</v>
      </c>
    </row>
    <row r="777" customFormat="false" ht="12.75" hidden="false" customHeight="false" outlineLevel="0" collapsed="false">
      <c r="A777" s="371"/>
      <c r="B777" s="377" t="n">
        <f aca="false">+[1]data1cf!A777</f>
        <v>-177898.799735558</v>
      </c>
      <c r="C777" s="377" t="n">
        <f aca="false">+[1]data1cf!B777</f>
        <v>4664.2600866597</v>
      </c>
      <c r="D777" s="377" t="n">
        <f aca="false">+[1]data1cf!C777</f>
        <v>41933.8443860849</v>
      </c>
      <c r="E777" s="377" t="n">
        <f aca="false">+[1]data1cf!D777</f>
        <v>42878.9891483665</v>
      </c>
      <c r="F777" s="377" t="n">
        <f aca="false">+[1]data1cf!E777</f>
        <v>26722.4506317429</v>
      </c>
      <c r="G777" s="377" t="n">
        <f aca="false">+[1]data1cf!F777</f>
        <v>26589.2939460045</v>
      </c>
      <c r="H777" s="377" t="n">
        <f aca="false">+[1]data1cf!G777</f>
        <v>25802.8082056138</v>
      </c>
      <c r="I777" s="377" t="n">
        <f aca="false">+[1]data1cf!H777</f>
        <v>25352.6509719314</v>
      </c>
      <c r="J777" s="377" t="n">
        <f aca="false">+[1]data1cf!I777</f>
        <v>26202.5451747703</v>
      </c>
      <c r="K777" s="377" t="n">
        <f aca="false">+[1]data1cf!J777</f>
        <v>26694.422048352</v>
      </c>
      <c r="L777" s="377" t="n">
        <f aca="false">+[1]data1cf!K777</f>
        <v>27258.9291722089</v>
      </c>
      <c r="M777" s="377" t="n">
        <f aca="false">+[1]data1cf!L777</f>
        <v>27928.6700612993</v>
      </c>
      <c r="N777" s="377" t="n">
        <f aca="false">+[1]data1cf!M777</f>
        <v>28637.2048478647</v>
      </c>
      <c r="O777" s="377" t="n">
        <f aca="false">+[1]data1cf!N777</f>
        <v>29081.5704375203</v>
      </c>
      <c r="P777" s="377" t="n">
        <f aca="false">+[1]data1cf!O777</f>
        <v>37653.8736684184</v>
      </c>
      <c r="Q777" s="377" t="n">
        <f aca="false">+[1]data1cf!P777</f>
        <v>45936.1686965306</v>
      </c>
      <c r="R777" s="377" t="n">
        <f aca="false">+[1]data1cf!Q777</f>
        <v>35739.0679628651</v>
      </c>
      <c r="S777" s="377" t="n">
        <f aca="false">+[1]data1cf!R777</f>
        <v>25123.3737143606</v>
      </c>
      <c r="T777" s="377" t="n">
        <f aca="false">+[1]data1cf!S777</f>
        <v>24900.3448728942</v>
      </c>
      <c r="U777" s="377" t="n">
        <f aca="false">+[1]data1cf!T777</f>
        <v>24652.3096608784</v>
      </c>
      <c r="V777" s="377" t="n">
        <f aca="false">+[1]data1cf!U777</f>
        <v>46745.8910104607</v>
      </c>
      <c r="W777" s="377" t="n">
        <f aca="false">+[1]data1cf!V777</f>
        <v>0</v>
      </c>
      <c r="X777" s="377" t="n">
        <f aca="false">+[1]data1cf!W777</f>
        <v>0</v>
      </c>
      <c r="Y777" s="377" t="n">
        <f aca="false">+[1]data1cf!X777</f>
        <v>0</v>
      </c>
      <c r="Z777" s="377" t="n">
        <f aca="false">+[1]data1cf!Y777</f>
        <v>0</v>
      </c>
      <c r="AA777" s="377" t="n">
        <f aca="false">+[1]data1cf!Z777</f>
        <v>0</v>
      </c>
      <c r="AB777" s="377" t="n">
        <f aca="false">+[1]data1cf!AA777</f>
        <v>0</v>
      </c>
      <c r="AC777" s="377" t="n">
        <f aca="false">+[1]data1cf!AB777</f>
        <v>0</v>
      </c>
      <c r="AD777" s="377" t="n">
        <f aca="false">+[1]data1cf!AC777</f>
        <v>0</v>
      </c>
      <c r="AE777" s="377" t="n">
        <f aca="false">+[1]data1cf!AD777</f>
        <v>0</v>
      </c>
      <c r="AF777" s="377" t="n">
        <f aca="false">+[1]data1cf!AE777</f>
        <v>0</v>
      </c>
      <c r="AG777" s="377"/>
      <c r="AH777" s="378" t="n">
        <f aca="false">XNPV(0.1,B777:AF777,$B$1:$AF$1)</f>
        <v>65921.6347592735</v>
      </c>
      <c r="AI777" s="378" t="n">
        <f aca="false">SUMPRODUCT(B777:AA777,$B$1010:$AA$1010)</f>
        <v>151591.793300546</v>
      </c>
      <c r="AJ777" s="379" t="n">
        <f aca="false">SUMPRODUCT(B777:AF777,$B$1012:$AF$1012)</f>
        <v>151155.16362703</v>
      </c>
      <c r="AK777" s="380" t="n">
        <f aca="false">XIRR(B777:AF777,$B$1:$AF$1)</f>
        <v>0.147914885690281</v>
      </c>
      <c r="AL777" s="381" t="n">
        <f aca="false">1-EXP(-(1/0.25)*(AI777/ABS($AI$1010)))</f>
        <v>0.977021211579824</v>
      </c>
    </row>
    <row r="778" customFormat="false" ht="12.75" hidden="false" customHeight="false" outlineLevel="0" collapsed="false">
      <c r="A778" s="371"/>
      <c r="B778" s="377" t="n">
        <f aca="false">+[1]data1cf!A778</f>
        <v>-181157.535140011</v>
      </c>
      <c r="C778" s="377" t="n">
        <f aca="false">+[1]data1cf!B778</f>
        <v>8365.71105826937</v>
      </c>
      <c r="D778" s="377" t="n">
        <f aca="false">+[1]data1cf!C778</f>
        <v>48620.2665069852</v>
      </c>
      <c r="E778" s="377" t="n">
        <f aca="false">+[1]data1cf!D778</f>
        <v>49871.8492460703</v>
      </c>
      <c r="F778" s="377" t="n">
        <f aca="false">+[1]data1cf!E778</f>
        <v>27247.8323789494</v>
      </c>
      <c r="G778" s="377" t="n">
        <f aca="false">+[1]data1cf!F778</f>
        <v>27077.5780362426</v>
      </c>
      <c r="H778" s="377" t="n">
        <f aca="false">+[1]data1cf!G778</f>
        <v>26244.7149634427</v>
      </c>
      <c r="I778" s="377" t="n">
        <f aca="false">+[1]data1cf!H778</f>
        <v>25755.6136994418</v>
      </c>
      <c r="J778" s="377" t="n">
        <f aca="false">+[1]data1cf!I778</f>
        <v>26590.2501371951</v>
      </c>
      <c r="K778" s="377" t="n">
        <f aca="false">+[1]data1cf!J778</f>
        <v>27061.9045471922</v>
      </c>
      <c r="L778" s="377" t="n">
        <f aca="false">+[1]data1cf!K778</f>
        <v>27607.2177876445</v>
      </c>
      <c r="M778" s="377" t="n">
        <f aca="false">+[1]data1cf!L778</f>
        <v>28260.0098276208</v>
      </c>
      <c r="N778" s="377" t="n">
        <f aca="false">+[1]data1cf!M778</f>
        <v>28952.2271373887</v>
      </c>
      <c r="O778" s="377" t="n">
        <f aca="false">+[1]data1cf!N778</f>
        <v>29376.7366991901</v>
      </c>
      <c r="P778" s="377" t="n">
        <f aca="false">+[1]data1cf!O778</f>
        <v>38078.0137499795</v>
      </c>
      <c r="Q778" s="377" t="n">
        <f aca="false">+[1]data1cf!P778</f>
        <v>46495.213670185</v>
      </c>
      <c r="R778" s="377" t="n">
        <f aca="false">+[1]data1cf!Q778</f>
        <v>36104.4336074921</v>
      </c>
      <c r="S778" s="377" t="n">
        <f aca="false">+[1]data1cf!R778</f>
        <v>25290.4862494113</v>
      </c>
      <c r="T778" s="377" t="n">
        <f aca="false">+[1]data1cf!S778</f>
        <v>25058.6762536281</v>
      </c>
      <c r="U778" s="377" t="n">
        <f aca="false">+[1]data1cf!T778</f>
        <v>24801.8504279016</v>
      </c>
      <c r="V778" s="377" t="n">
        <f aca="false">+[1]data1cf!U778</f>
        <v>47294.9020008998</v>
      </c>
      <c r="W778" s="377" t="n">
        <f aca="false">+[1]data1cf!V778</f>
        <v>0</v>
      </c>
      <c r="X778" s="377" t="n">
        <f aca="false">+[1]data1cf!W778</f>
        <v>0</v>
      </c>
      <c r="Y778" s="377" t="n">
        <f aca="false">+[1]data1cf!X778</f>
        <v>0</v>
      </c>
      <c r="Z778" s="377" t="n">
        <f aca="false">+[1]data1cf!Y778</f>
        <v>0</v>
      </c>
      <c r="AA778" s="377" t="n">
        <f aca="false">+[1]data1cf!Z778</f>
        <v>0</v>
      </c>
      <c r="AB778" s="377" t="n">
        <f aca="false">+[1]data1cf!AA778</f>
        <v>0</v>
      </c>
      <c r="AC778" s="377" t="n">
        <f aca="false">+[1]data1cf!AB778</f>
        <v>0</v>
      </c>
      <c r="AD778" s="377" t="n">
        <f aca="false">+[1]data1cf!AC778</f>
        <v>0</v>
      </c>
      <c r="AE778" s="377" t="n">
        <f aca="false">+[1]data1cf!AD778</f>
        <v>0</v>
      </c>
      <c r="AF778" s="377" t="n">
        <f aca="false">+[1]data1cf!AE778</f>
        <v>0</v>
      </c>
      <c r="AG778" s="377"/>
      <c r="AH778" s="378" t="n">
        <f aca="false">XNPV(0.1,B778:AF778,$B$1:$AF$1)</f>
        <v>79187.2633785946</v>
      </c>
      <c r="AI778" s="378" t="n">
        <f aca="false">SUMPRODUCT(B778:AA778,$B$1010:$AA$1010)</f>
        <v>167165.26654823</v>
      </c>
      <c r="AJ778" s="379" t="n">
        <f aca="false">SUMPRODUCT(B778:AF778,$B$1012:$AF$1012)</f>
        <v>166718.766698425</v>
      </c>
      <c r="AK778" s="380" t="n">
        <f aca="false">XIRR(B778:AF778,$B$1:$AF$1)</f>
        <v>0.158777446433577</v>
      </c>
      <c r="AL778" s="381" t="n">
        <f aca="false">1-EXP(-(1/0.25)*(AI778/ABS($AI$1010)))</f>
        <v>0.984405142317528</v>
      </c>
    </row>
    <row r="779" customFormat="false" ht="12.75" hidden="false" customHeight="false" outlineLevel="0" collapsed="false">
      <c r="A779" s="371"/>
      <c r="B779" s="377" t="n">
        <f aca="false">+[1]data1cf!A779</f>
        <v>-196165.703764929</v>
      </c>
      <c r="C779" s="377" t="n">
        <f aca="false">+[1]data1cf!B779</f>
        <v>5702.75197600716</v>
      </c>
      <c r="D779" s="377" t="n">
        <f aca="false">+[1]data1cf!C779</f>
        <v>47773.6704784267</v>
      </c>
      <c r="E779" s="377" t="n">
        <f aca="false">+[1]data1cf!D779</f>
        <v>49116.2013931331</v>
      </c>
      <c r="F779" s="377" t="n">
        <f aca="false">+[1]data1cf!E779</f>
        <v>29667.4881275419</v>
      </c>
      <c r="G779" s="377" t="n">
        <f aca="false">+[1]data1cf!F779</f>
        <v>29326.3798116622</v>
      </c>
      <c r="H779" s="377" t="n">
        <f aca="false">+[1]data1cf!G779</f>
        <v>28279.9250418442</v>
      </c>
      <c r="I779" s="377" t="n">
        <f aca="false">+[1]data1cf!H779</f>
        <v>27611.4662966702</v>
      </c>
      <c r="J779" s="377" t="n">
        <f aca="false">+[1]data1cf!I779</f>
        <v>28375.8328036598</v>
      </c>
      <c r="K779" s="377" t="n">
        <f aca="false">+[1]data1cf!J779</f>
        <v>28754.3522684049</v>
      </c>
      <c r="L779" s="377" t="n">
        <f aca="false">+[1]data1cf!K779</f>
        <v>29211.2677094187</v>
      </c>
      <c r="M779" s="377" t="n">
        <f aca="false">+[1]data1cf!L779</f>
        <v>29786.001498591</v>
      </c>
      <c r="N779" s="377" t="n">
        <f aca="false">+[1]data1cf!M779</f>
        <v>30403.0683549123</v>
      </c>
      <c r="O779" s="377" t="n">
        <f aca="false">+[1]data1cf!N779</f>
        <v>30736.1305982693</v>
      </c>
      <c r="P779" s="377" t="n">
        <f aca="false">+[1]data1cf!O779</f>
        <v>40031.3990588802</v>
      </c>
      <c r="Q779" s="377" t="n">
        <f aca="false">+[1]data1cf!P779</f>
        <v>49069.906056088</v>
      </c>
      <c r="R779" s="377" t="n">
        <f aca="false">+[1]data1cf!Q779</f>
        <v>37787.1321158825</v>
      </c>
      <c r="S779" s="377" t="n">
        <f aca="false">+[1]data1cf!R779</f>
        <v>26060.1262459416</v>
      </c>
      <c r="T779" s="377" t="n">
        <f aca="false">+[1]data1cf!S779</f>
        <v>25787.8744749447</v>
      </c>
      <c r="U779" s="377" t="n">
        <f aca="false">+[1]data1cf!T779</f>
        <v>25490.5633085834</v>
      </c>
      <c r="V779" s="377" t="n">
        <f aca="false">+[1]data1cf!U779</f>
        <v>49823.3826839858</v>
      </c>
      <c r="W779" s="377" t="n">
        <f aca="false">+[1]data1cf!V779</f>
        <v>0</v>
      </c>
      <c r="X779" s="377" t="n">
        <f aca="false">+[1]data1cf!W779</f>
        <v>0</v>
      </c>
      <c r="Y779" s="377" t="n">
        <f aca="false">+[1]data1cf!X779</f>
        <v>0</v>
      </c>
      <c r="Z779" s="377" t="n">
        <f aca="false">+[1]data1cf!Y779</f>
        <v>0</v>
      </c>
      <c r="AA779" s="377" t="n">
        <f aca="false">+[1]data1cf!Z779</f>
        <v>0</v>
      </c>
      <c r="AB779" s="377" t="n">
        <f aca="false">+[1]data1cf!AA779</f>
        <v>0</v>
      </c>
      <c r="AC779" s="377" t="n">
        <f aca="false">+[1]data1cf!AB779</f>
        <v>0</v>
      </c>
      <c r="AD779" s="377" t="n">
        <f aca="false">+[1]data1cf!AC779</f>
        <v>0</v>
      </c>
      <c r="AE779" s="377" t="n">
        <f aca="false">+[1]data1cf!AD779</f>
        <v>0</v>
      </c>
      <c r="AF779" s="377" t="n">
        <f aca="false">+[1]data1cf!AE779</f>
        <v>0</v>
      </c>
      <c r="AG779" s="377"/>
      <c r="AH779" s="378" t="n">
        <f aca="false">XNPV(0.1,B779:AF779,$B$1:$AF$1)</f>
        <v>71463.416827647</v>
      </c>
      <c r="AI779" s="378" t="n">
        <f aca="false">SUMPRODUCT(B779:AA779,$B$1010:$AA$1010)</f>
        <v>163624.275415004</v>
      </c>
      <c r="AJ779" s="379" t="n">
        <f aca="false">SUMPRODUCT(B779:AF779,$B$1012:$AF$1012)</f>
        <v>163156.365312259</v>
      </c>
      <c r="AK779" s="380" t="n">
        <f aca="false">XIRR(B779:AF779,$B$1:$AF$1)</f>
        <v>0.148270654818433</v>
      </c>
      <c r="AL779" s="381" t="n">
        <f aca="false">1-EXP(-(1/0.25)*(AI779/ABS($AI$1010)))</f>
        <v>0.982968271475093</v>
      </c>
    </row>
    <row r="780" customFormat="false" ht="12.75" hidden="false" customHeight="false" outlineLevel="0" collapsed="false">
      <c r="A780" s="371"/>
      <c r="B780" s="377" t="n">
        <f aca="false">+[1]data1cf!A780</f>
        <v>-189168.314325628</v>
      </c>
      <c r="C780" s="377" t="n">
        <f aca="false">+[1]data1cf!B780</f>
        <v>9411.56661101764</v>
      </c>
      <c r="D780" s="377" t="n">
        <f aca="false">+[1]data1cf!C780</f>
        <v>47579.8361395514</v>
      </c>
      <c r="E780" s="377" t="n">
        <f aca="false">+[1]data1cf!D780</f>
        <v>48177.5298636298</v>
      </c>
      <c r="F780" s="377" t="n">
        <f aca="false">+[1]data1cf!E780</f>
        <v>28539.350910731</v>
      </c>
      <c r="G780" s="377" t="n">
        <f aca="false">+[1]data1cf!F780</f>
        <v>28277.9013338636</v>
      </c>
      <c r="H780" s="377" t="n">
        <f aca="false">+[1]data1cf!G780</f>
        <v>27331.0312850322</v>
      </c>
      <c r="I780" s="377" t="n">
        <f aca="false">+[1]data1cf!H780</f>
        <v>26746.1959436184</v>
      </c>
      <c r="J780" s="377" t="n">
        <f aca="false">+[1]data1cf!I780</f>
        <v>27543.325013697</v>
      </c>
      <c r="K780" s="377" t="n">
        <f aca="false">+[1]data1cf!J780</f>
        <v>27965.2675967869</v>
      </c>
      <c r="L780" s="377" t="n">
        <f aca="false">+[1]data1cf!K780</f>
        <v>28463.39751531</v>
      </c>
      <c r="M780" s="377" t="n">
        <f aca="false">+[1]data1cf!L780</f>
        <v>29074.525083995</v>
      </c>
      <c r="N780" s="377" t="n">
        <f aca="false">+[1]data1cf!M780</f>
        <v>29726.6299920898</v>
      </c>
      <c r="O780" s="377" t="n">
        <f aca="false">+[1]data1cf!N780</f>
        <v>30102.3285168166</v>
      </c>
      <c r="P780" s="377" t="n">
        <f aca="false">+[1]data1cf!O780</f>
        <v>39120.6551784647</v>
      </c>
      <c r="Q780" s="377" t="n">
        <f aca="false">+[1]data1cf!P780</f>
        <v>47869.4847548071</v>
      </c>
      <c r="R780" s="377" t="n">
        <f aca="false">+[1]data1cf!Q780</f>
        <v>37002.5929048431</v>
      </c>
      <c r="S780" s="377" t="n">
        <f aca="false">+[1]data1cf!R780</f>
        <v>25701.2902734537</v>
      </c>
      <c r="T780" s="377" t="n">
        <f aca="false">+[1]data1cf!S780</f>
        <v>25447.8940242636</v>
      </c>
      <c r="U780" s="377" t="n">
        <f aca="false">+[1]data1cf!T780</f>
        <v>25169.4586915955</v>
      </c>
      <c r="V780" s="377" t="n">
        <f aca="false">+[1]data1cf!U780</f>
        <v>48644.5070682144</v>
      </c>
      <c r="W780" s="377" t="n">
        <f aca="false">+[1]data1cf!V780</f>
        <v>0</v>
      </c>
      <c r="X780" s="377" t="n">
        <f aca="false">+[1]data1cf!W780</f>
        <v>0</v>
      </c>
      <c r="Y780" s="377" t="n">
        <f aca="false">+[1]data1cf!X780</f>
        <v>0</v>
      </c>
      <c r="Z780" s="377" t="n">
        <f aca="false">+[1]data1cf!Y780</f>
        <v>0</v>
      </c>
      <c r="AA780" s="377" t="n">
        <f aca="false">+[1]data1cf!Z780</f>
        <v>0</v>
      </c>
      <c r="AB780" s="377" t="n">
        <f aca="false">+[1]data1cf!AA780</f>
        <v>0</v>
      </c>
      <c r="AC780" s="377" t="n">
        <f aca="false">+[1]data1cf!AB780</f>
        <v>0</v>
      </c>
      <c r="AD780" s="377" t="n">
        <f aca="false">+[1]data1cf!AC780</f>
        <v>0</v>
      </c>
      <c r="AE780" s="377" t="n">
        <f aca="false">+[1]data1cf!AD780</f>
        <v>0</v>
      </c>
      <c r="AF780" s="377" t="n">
        <f aca="false">+[1]data1cf!AE780</f>
        <v>0</v>
      </c>
      <c r="AG780" s="377"/>
      <c r="AH780" s="378" t="n">
        <f aca="false">XNPV(0.1,B780:AF780,$B$1:$AF$1)</f>
        <v>75851.5585143077</v>
      </c>
      <c r="AI780" s="378" t="n">
        <f aca="false">SUMPRODUCT(B780:AA780,$B$1010:$AA$1010)</f>
        <v>165989.173372497</v>
      </c>
      <c r="AJ780" s="379" t="n">
        <f aca="false">SUMPRODUCT(B780:AF780,$B$1012:$AF$1012)</f>
        <v>165531.547813616</v>
      </c>
      <c r="AK780" s="380" t="n">
        <f aca="false">XIRR(B780:AF780,$B$1:$AF$1)</f>
        <v>0.15372475939796</v>
      </c>
      <c r="AL780" s="381" t="n">
        <f aca="false">1-EXP(-(1/0.25)*(AI780/ABS($AI$1010)))</f>
        <v>0.983941879370964</v>
      </c>
    </row>
    <row r="781" customFormat="false" ht="12.75" hidden="false" customHeight="false" outlineLevel="0" collapsed="false">
      <c r="A781" s="371"/>
      <c r="B781" s="377" t="n">
        <f aca="false">+[1]data1cf!A781</f>
        <v>-167272.259248028</v>
      </c>
      <c r="C781" s="377" t="n">
        <f aca="false">+[1]data1cf!B781</f>
        <v>7453.42256716698</v>
      </c>
      <c r="D781" s="377" t="n">
        <f aca="false">+[1]data1cf!C781</f>
        <v>43964.8413600946</v>
      </c>
      <c r="E781" s="377" t="n">
        <f aca="false">+[1]data1cf!D781</f>
        <v>42353.0979658588</v>
      </c>
      <c r="F781" s="377" t="n">
        <f aca="false">+[1]data1cf!E781</f>
        <v>25009.2122999446</v>
      </c>
      <c r="G781" s="377" t="n">
        <f aca="false">+[1]data1cf!F781</f>
        <v>24997.0288461009</v>
      </c>
      <c r="H781" s="377" t="n">
        <f aca="false">+[1]data1cf!G781</f>
        <v>24361.7768020316</v>
      </c>
      <c r="I781" s="377" t="n">
        <f aca="false">+[1]data1cf!H781</f>
        <v>24038.6137128757</v>
      </c>
      <c r="J781" s="377" t="n">
        <f aca="false">+[1]data1cf!I781</f>
        <v>24938.2625715274</v>
      </c>
      <c r="K781" s="377" t="n">
        <f aca="false">+[1]data1cf!J781</f>
        <v>25496.0836846268</v>
      </c>
      <c r="L781" s="377" t="n">
        <f aca="false">+[1]data1cf!K781</f>
        <v>26123.180909796</v>
      </c>
      <c r="M781" s="377" t="n">
        <f aca="false">+[1]data1cf!L781</f>
        <v>26848.1909781768</v>
      </c>
      <c r="N781" s="377" t="n">
        <f aca="false">+[1]data1cf!M781</f>
        <v>27609.9360768175</v>
      </c>
      <c r="O781" s="377" t="n">
        <f aca="false">+[1]data1cf!N781</f>
        <v>28119.050981077</v>
      </c>
      <c r="P781" s="377" t="n">
        <f aca="false">+[1]data1cf!O781</f>
        <v>36270.77832937</v>
      </c>
      <c r="Q781" s="377" t="n">
        <f aca="false">+[1]data1cf!P781</f>
        <v>44113.1566045484</v>
      </c>
      <c r="R781" s="377" t="n">
        <f aca="false">+[1]data1cf!Q781</f>
        <v>34547.6325336264</v>
      </c>
      <c r="S781" s="377" t="n">
        <f aca="false">+[1]data1cf!R781</f>
        <v>24578.4297716086</v>
      </c>
      <c r="T781" s="377" t="n">
        <f aca="false">+[1]data1cf!S781</f>
        <v>24384.0357471165</v>
      </c>
      <c r="U781" s="377" t="n">
        <f aca="false">+[1]data1cf!T781</f>
        <v>24164.666198591</v>
      </c>
      <c r="V781" s="377" t="n">
        <f aca="false">+[1]data1cf!U781</f>
        <v>44955.5991352653</v>
      </c>
      <c r="W781" s="377" t="n">
        <f aca="false">+[1]data1cf!V781</f>
        <v>0</v>
      </c>
      <c r="X781" s="377" t="n">
        <f aca="false">+[1]data1cf!W781</f>
        <v>0</v>
      </c>
      <c r="Y781" s="377" t="n">
        <f aca="false">+[1]data1cf!X781</f>
        <v>0</v>
      </c>
      <c r="Z781" s="377" t="n">
        <f aca="false">+[1]data1cf!Y781</f>
        <v>0</v>
      </c>
      <c r="AA781" s="377" t="n">
        <f aca="false">+[1]data1cf!Z781</f>
        <v>0</v>
      </c>
      <c r="AB781" s="377" t="n">
        <f aca="false">+[1]data1cf!AA781</f>
        <v>0</v>
      </c>
      <c r="AC781" s="377" t="n">
        <f aca="false">+[1]data1cf!AB781</f>
        <v>0</v>
      </c>
      <c r="AD781" s="377" t="n">
        <f aca="false">+[1]data1cf!AC781</f>
        <v>0</v>
      </c>
      <c r="AE781" s="377" t="n">
        <f aca="false">+[1]data1cf!AD781</f>
        <v>0</v>
      </c>
      <c r="AF781" s="377" t="n">
        <f aca="false">+[1]data1cf!AE781</f>
        <v>0</v>
      </c>
      <c r="AG781" s="377"/>
      <c r="AH781" s="378" t="n">
        <f aca="false">XNPV(0.1,B781:AF781,$B$1:$AF$1)</f>
        <v>72597.9298783369</v>
      </c>
      <c r="AI781" s="378" t="n">
        <f aca="false">SUMPRODUCT(B781:AA781,$B$1010:$AA$1010)</f>
        <v>155342.052631995</v>
      </c>
      <c r="AJ781" s="379" t="n">
        <f aca="false">SUMPRODUCT(B781:AF781,$B$1012:$AF$1012)</f>
        <v>154920.472975356</v>
      </c>
      <c r="AK781" s="380" t="n">
        <f aca="false">XIRR(B781:AF781,$B$1:$AF$1)</f>
        <v>0.156970493545917</v>
      </c>
      <c r="AL781" s="381" t="n">
        <f aca="false">1-EXP(-(1/0.25)*(AI781/ABS($AI$1010)))</f>
        <v>0.97906911101338</v>
      </c>
    </row>
    <row r="782" customFormat="false" ht="12.75" hidden="false" customHeight="false" outlineLevel="0" collapsed="false">
      <c r="A782" s="371"/>
      <c r="B782" s="377" t="n">
        <f aca="false">+[1]data1cf!A782</f>
        <v>-164369.223181006</v>
      </c>
      <c r="C782" s="377" t="n">
        <f aca="false">+[1]data1cf!B782</f>
        <v>10370.157622399</v>
      </c>
      <c r="D782" s="377" t="n">
        <f aca="false">+[1]data1cf!C782</f>
        <v>42691.9863644171</v>
      </c>
      <c r="E782" s="377" t="n">
        <f aca="false">+[1]data1cf!D782</f>
        <v>42291.539062836</v>
      </c>
      <c r="F782" s="377" t="n">
        <f aca="false">+[1]data1cf!E782</f>
        <v>24541.1773195622</v>
      </c>
      <c r="G782" s="377" t="n">
        <f aca="false">+[1]data1cf!F782</f>
        <v>24562.0422181663</v>
      </c>
      <c r="H782" s="377" t="n">
        <f aca="false">+[1]data1cf!G782</f>
        <v>23968.1053015825</v>
      </c>
      <c r="I782" s="377" t="n">
        <f aca="false">+[1]data1cf!H782</f>
        <v>23679.6354018319</v>
      </c>
      <c r="J782" s="377" t="n">
        <f aca="false">+[1]data1cf!I782</f>
        <v>24592.8766013305</v>
      </c>
      <c r="K782" s="377" t="n">
        <f aca="false">+[1]data1cf!J782</f>
        <v>25168.7128441851</v>
      </c>
      <c r="L782" s="377" t="n">
        <f aca="false">+[1]data1cf!K782</f>
        <v>25812.908891098</v>
      </c>
      <c r="M782" s="377" t="n">
        <f aca="false">+[1]data1cf!L782</f>
        <v>26553.0177981895</v>
      </c>
      <c r="N782" s="377" t="n">
        <f aca="false">+[1]data1cf!M782</f>
        <v>27329.2992791338</v>
      </c>
      <c r="O782" s="377" t="n">
        <f aca="false">+[1]data1cf!N782</f>
        <v>27856.1028748194</v>
      </c>
      <c r="P782" s="377" t="n">
        <f aca="false">+[1]data1cf!O782</f>
        <v>35892.9342268514</v>
      </c>
      <c r="Q782" s="377" t="n">
        <f aca="false">+[1]data1cf!P782</f>
        <v>43615.1328253277</v>
      </c>
      <c r="R782" s="377" t="n">
        <f aca="false">+[1]data1cf!Q782</f>
        <v>34222.1474873249</v>
      </c>
      <c r="S782" s="377" t="n">
        <f aca="false">+[1]data1cf!R782</f>
        <v>24429.5579988834</v>
      </c>
      <c r="T782" s="377" t="n">
        <f aca="false">+[1]data1cf!S782</f>
        <v>24242.9866431654</v>
      </c>
      <c r="U782" s="377" t="n">
        <f aca="false">+[1]data1cf!T782</f>
        <v>24031.448190291</v>
      </c>
      <c r="V782" s="377" t="n">
        <f aca="false">+[1]data1cf!U782</f>
        <v>44466.5141042255</v>
      </c>
      <c r="W782" s="377" t="n">
        <f aca="false">+[1]data1cf!V782</f>
        <v>0</v>
      </c>
      <c r="X782" s="377" t="n">
        <f aca="false">+[1]data1cf!W782</f>
        <v>0</v>
      </c>
      <c r="Y782" s="377" t="n">
        <f aca="false">+[1]data1cf!X782</f>
        <v>0</v>
      </c>
      <c r="Z782" s="377" t="n">
        <f aca="false">+[1]data1cf!Y782</f>
        <v>0</v>
      </c>
      <c r="AA782" s="377" t="n">
        <f aca="false">+[1]data1cf!Z782</f>
        <v>0</v>
      </c>
      <c r="AB782" s="377" t="n">
        <f aca="false">+[1]data1cf!AA782</f>
        <v>0</v>
      </c>
      <c r="AC782" s="377" t="n">
        <f aca="false">+[1]data1cf!AB782</f>
        <v>0</v>
      </c>
      <c r="AD782" s="377" t="n">
        <f aca="false">+[1]data1cf!AC782</f>
        <v>0</v>
      </c>
      <c r="AE782" s="377" t="n">
        <f aca="false">+[1]data1cf!AD782</f>
        <v>0</v>
      </c>
      <c r="AF782" s="377" t="n">
        <f aca="false">+[1]data1cf!AE782</f>
        <v>0</v>
      </c>
      <c r="AG782" s="377"/>
      <c r="AH782" s="378" t="n">
        <f aca="false">XNPV(0.1,B782:AF782,$B$1:$AF$1)</f>
        <v>74932.2652253322</v>
      </c>
      <c r="AI782" s="378" t="n">
        <f aca="false">SUMPRODUCT(B782:AA782,$B$1010:$AA$1010)</f>
        <v>156837.911984999</v>
      </c>
      <c r="AJ782" s="379" t="n">
        <f aca="false">SUMPRODUCT(B782:AF782,$B$1012:$AF$1012)</f>
        <v>156420.599018566</v>
      </c>
      <c r="AK782" s="380" t="n">
        <f aca="false">XIRR(B782:AF782,$B$1:$AF$1)</f>
        <v>0.160315970698195</v>
      </c>
      <c r="AL782" s="381" t="n">
        <f aca="false">1-EXP(-(1/0.25)*(AI782/ABS($AI$1010)))</f>
        <v>0.979834092338403</v>
      </c>
    </row>
    <row r="783" customFormat="false" ht="12.75" hidden="false" customHeight="false" outlineLevel="0" collapsed="false">
      <c r="A783" s="371"/>
      <c r="B783" s="377" t="n">
        <f aca="false">+[1]data1cf!A783</f>
        <v>-178838.652795324</v>
      </c>
      <c r="C783" s="377" t="n">
        <f aca="false">+[1]data1cf!B783</f>
        <v>6926.2589719379</v>
      </c>
      <c r="D783" s="377" t="n">
        <f aca="false">+[1]data1cf!C783</f>
        <v>45505.0189334963</v>
      </c>
      <c r="E783" s="377" t="n">
        <f aca="false">+[1]data1cf!D783</f>
        <v>45905.0615534739</v>
      </c>
      <c r="F783" s="377" t="n">
        <f aca="false">+[1]data1cf!E783</f>
        <v>26873.9761719826</v>
      </c>
      <c r="G783" s="377" t="n">
        <f aca="false">+[1]data1cf!F783</f>
        <v>26730.1201375444</v>
      </c>
      <c r="H783" s="377" t="n">
        <f aca="false">+[1]data1cf!G783</f>
        <v>25930.2586938951</v>
      </c>
      <c r="I783" s="377" t="n">
        <f aca="false">+[1]data1cf!H783</f>
        <v>25468.8695983055</v>
      </c>
      <c r="J783" s="377" t="n">
        <f aca="false">+[1]data1cf!I783</f>
        <v>26314.363303583</v>
      </c>
      <c r="K783" s="377" t="n">
        <f aca="false">+[1]data1cf!J783</f>
        <v>26800.4078091086</v>
      </c>
      <c r="L783" s="377" t="n">
        <f aca="false">+[1]data1cf!K783</f>
        <v>27359.3792180923</v>
      </c>
      <c r="M783" s="377" t="n">
        <f aca="false">+[1]data1cf!L783</f>
        <v>28024.2318834632</v>
      </c>
      <c r="N783" s="377" t="n">
        <f aca="false">+[1]data1cf!M783</f>
        <v>28728.060540628</v>
      </c>
      <c r="O783" s="377" t="n">
        <f aca="false">+[1]data1cf!N783</f>
        <v>29166.6994460894</v>
      </c>
      <c r="P783" s="377" t="n">
        <f aca="false">+[1]data1cf!O783</f>
        <v>37776.2000631543</v>
      </c>
      <c r="Q783" s="377" t="n">
        <f aca="false">+[1]data1cf!P783</f>
        <v>46097.4030601179</v>
      </c>
      <c r="R783" s="377" t="n">
        <f aca="false">+[1]data1cf!Q783</f>
        <v>35844.4432009305</v>
      </c>
      <c r="S783" s="377" t="n">
        <f aca="false">+[1]data1cf!R783</f>
        <v>25171.5707011974</v>
      </c>
      <c r="T783" s="377" t="n">
        <f aca="false">+[1]data1cf!S783</f>
        <v>24946.0092838299</v>
      </c>
      <c r="U783" s="377" t="n">
        <f aca="false">+[1]data1cf!T783</f>
        <v>24695.438767726</v>
      </c>
      <c r="V783" s="377" t="n">
        <f aca="false">+[1]data1cf!U783</f>
        <v>46904.2314693098</v>
      </c>
      <c r="W783" s="377" t="n">
        <f aca="false">+[1]data1cf!V783</f>
        <v>0</v>
      </c>
      <c r="X783" s="377" t="n">
        <f aca="false">+[1]data1cf!W783</f>
        <v>0</v>
      </c>
      <c r="Y783" s="377" t="n">
        <f aca="false">+[1]data1cf!X783</f>
        <v>0</v>
      </c>
      <c r="Z783" s="377" t="n">
        <f aca="false">+[1]data1cf!Y783</f>
        <v>0</v>
      </c>
      <c r="AA783" s="377" t="n">
        <f aca="false">+[1]data1cf!Z783</f>
        <v>0</v>
      </c>
      <c r="AB783" s="377" t="n">
        <f aca="false">+[1]data1cf!AA783</f>
        <v>0</v>
      </c>
      <c r="AC783" s="377" t="n">
        <f aca="false">+[1]data1cf!AB783</f>
        <v>0</v>
      </c>
      <c r="AD783" s="377" t="n">
        <f aca="false">+[1]data1cf!AC783</f>
        <v>0</v>
      </c>
      <c r="AE783" s="377" t="n">
        <f aca="false">+[1]data1cf!AD783</f>
        <v>0</v>
      </c>
      <c r="AF783" s="377" t="n">
        <f aca="false">+[1]data1cf!AE783</f>
        <v>0</v>
      </c>
      <c r="AG783" s="377"/>
      <c r="AH783" s="378" t="n">
        <f aca="false">XNPV(0.1,B783:AF783,$B$1:$AF$1)</f>
        <v>72948.810264927</v>
      </c>
      <c r="AI783" s="378" t="n">
        <f aca="false">SUMPRODUCT(B783:AA783,$B$1010:$AA$1010)</f>
        <v>159555.631260977</v>
      </c>
      <c r="AJ783" s="379" t="n">
        <f aca="false">SUMPRODUCT(B783:AF783,$B$1012:$AF$1012)</f>
        <v>159115.151577564</v>
      </c>
      <c r="AK783" s="380" t="n">
        <f aca="false">XIRR(B783:AF783,$B$1:$AF$1)</f>
        <v>0.153861496756377</v>
      </c>
      <c r="AL783" s="381" t="n">
        <f aca="false">1-EXP(-(1/0.25)*(AI783/ABS($AI$1010)))</f>
        <v>0.981153103490091</v>
      </c>
    </row>
    <row r="784" customFormat="false" ht="12.75" hidden="false" customHeight="false" outlineLevel="0" collapsed="false">
      <c r="A784" s="371"/>
      <c r="B784" s="377" t="n">
        <f aca="false">+[1]data1cf!A784</f>
        <v>-170412.663502512</v>
      </c>
      <c r="C784" s="377" t="n">
        <f aca="false">+[1]data1cf!B784</f>
        <v>5396.90565836666</v>
      </c>
      <c r="D784" s="377" t="n">
        <f aca="false">+[1]data1cf!C784</f>
        <v>42693.8250349555</v>
      </c>
      <c r="E784" s="377" t="n">
        <f aca="false">+[1]data1cf!D784</f>
        <v>43788.7498834516</v>
      </c>
      <c r="F784" s="377" t="n">
        <f aca="false">+[1]data1cf!E784</f>
        <v>25515.5163932136</v>
      </c>
      <c r="G784" s="377" t="n">
        <f aca="false">+[1]data1cf!F784</f>
        <v>25467.5823719516</v>
      </c>
      <c r="H784" s="377" t="n">
        <f aca="false">+[1]data1cf!G784</f>
        <v>24787.6370484558</v>
      </c>
      <c r="I784" s="377" t="n">
        <f aca="false">+[1]data1cf!H784</f>
        <v>24426.9440640121</v>
      </c>
      <c r="J784" s="377" t="n">
        <f aca="false">+[1]data1cf!I784</f>
        <v>25311.8891973096</v>
      </c>
      <c r="K784" s="377" t="n">
        <f aca="false">+[1]data1cf!J784</f>
        <v>25850.2221646119</v>
      </c>
      <c r="L784" s="377" t="n">
        <f aca="false">+[1]data1cf!K784</f>
        <v>26458.8224743757</v>
      </c>
      <c r="M784" s="377" t="n">
        <f aca="false">+[1]data1cf!L784</f>
        <v>27167.4991399912</v>
      </c>
      <c r="N784" s="377" t="n">
        <f aca="false">+[1]data1cf!M784</f>
        <v>27913.5192818013</v>
      </c>
      <c r="O784" s="377" t="n">
        <f aca="false">+[1]data1cf!N784</f>
        <v>28403.4991699851</v>
      </c>
      <c r="P784" s="377" t="n">
        <f aca="false">+[1]data1cf!O784</f>
        <v>36679.5170428019</v>
      </c>
      <c r="Q784" s="377" t="n">
        <f aca="false">+[1]data1cf!P784</f>
        <v>44651.9015457035</v>
      </c>
      <c r="R784" s="377" t="n">
        <f aca="false">+[1]data1cf!Q784</f>
        <v>34899.7310265757</v>
      </c>
      <c r="S784" s="377" t="n">
        <f aca="false">+[1]data1cf!R784</f>
        <v>24739.4741188523</v>
      </c>
      <c r="T784" s="377" t="n">
        <f aca="false">+[1]data1cf!S784</f>
        <v>24536.6178011842</v>
      </c>
      <c r="U784" s="377" t="n">
        <f aca="false">+[1]data1cf!T784</f>
        <v>24308.776843578</v>
      </c>
      <c r="V784" s="377" t="n">
        <f aca="false">+[1]data1cf!U784</f>
        <v>45484.6744470502</v>
      </c>
      <c r="W784" s="377" t="n">
        <f aca="false">+[1]data1cf!V784</f>
        <v>0</v>
      </c>
      <c r="X784" s="377" t="n">
        <f aca="false">+[1]data1cf!W784</f>
        <v>0</v>
      </c>
      <c r="Y784" s="377" t="n">
        <f aca="false">+[1]data1cf!X784</f>
        <v>0</v>
      </c>
      <c r="Z784" s="377" t="n">
        <f aca="false">+[1]data1cf!Y784</f>
        <v>0</v>
      </c>
      <c r="AA784" s="377" t="n">
        <f aca="false">+[1]data1cf!Z784</f>
        <v>0</v>
      </c>
      <c r="AB784" s="377" t="n">
        <f aca="false">+[1]data1cf!AA784</f>
        <v>0</v>
      </c>
      <c r="AC784" s="377" t="n">
        <f aca="false">+[1]data1cf!AB784</f>
        <v>0</v>
      </c>
      <c r="AD784" s="377" t="n">
        <f aca="false">+[1]data1cf!AC784</f>
        <v>0</v>
      </c>
      <c r="AE784" s="377" t="n">
        <f aca="false">+[1]data1cf!AD784</f>
        <v>0</v>
      </c>
      <c r="AF784" s="377" t="n">
        <f aca="false">+[1]data1cf!AE784</f>
        <v>0</v>
      </c>
      <c r="AG784" s="377"/>
      <c r="AH784" s="378" t="n">
        <f aca="false">XNPV(0.1,B784:AF784,$B$1:$AF$1)</f>
        <v>69912.0621386957</v>
      </c>
      <c r="AI784" s="378" t="n">
        <f aca="false">SUMPRODUCT(B784:AA784,$B$1010:$AA$1010)</f>
        <v>153550.080822295</v>
      </c>
      <c r="AJ784" s="379" t="n">
        <f aca="false">SUMPRODUCT(B784:AF784,$B$1012:$AF$1012)</f>
        <v>153123.919788425</v>
      </c>
      <c r="AK784" s="380" t="n">
        <f aca="false">XIRR(B784:AF784,$B$1:$AF$1)</f>
        <v>0.153390894120547</v>
      </c>
      <c r="AL784" s="381" t="n">
        <f aca="false">1-EXP(-(1/0.25)*(AI784/ABS($AI$1010)))</f>
        <v>0.978114398722557</v>
      </c>
    </row>
    <row r="785" customFormat="false" ht="12.75" hidden="false" customHeight="false" outlineLevel="0" collapsed="false">
      <c r="A785" s="371"/>
      <c r="B785" s="377" t="n">
        <f aca="false">+[1]data1cf!A785</f>
        <v>-156428.920540581</v>
      </c>
      <c r="C785" s="377" t="n">
        <f aca="false">+[1]data1cf!B785</f>
        <v>7935.28392358526</v>
      </c>
      <c r="D785" s="377" t="n">
        <f aca="false">+[1]data1cf!C785</f>
        <v>42091.8783192407</v>
      </c>
      <c r="E785" s="377" t="n">
        <f aca="false">+[1]data1cf!D785</f>
        <v>39826.8369952796</v>
      </c>
      <c r="F785" s="377" t="n">
        <f aca="false">+[1]data1cf!E785</f>
        <v>23261.02119861</v>
      </c>
      <c r="G785" s="377" t="n">
        <f aca="false">+[1]data1cf!F785</f>
        <v>23372.2790217753</v>
      </c>
      <c r="H785" s="377" t="n">
        <f aca="false">+[1]data1cf!G785</f>
        <v>22891.3460804395</v>
      </c>
      <c r="I785" s="377" t="n">
        <f aca="false">+[1]data1cf!H785</f>
        <v>22697.7680170569</v>
      </c>
      <c r="J785" s="377" t="n">
        <f aca="false">+[1]data1cf!I785</f>
        <v>23648.1866051317</v>
      </c>
      <c r="K785" s="377" t="n">
        <f aca="false">+[1]data1cf!J785</f>
        <v>24273.2973244517</v>
      </c>
      <c r="L785" s="377" t="n">
        <f aca="false">+[1]data1cf!K785</f>
        <v>24964.2615879161</v>
      </c>
      <c r="M785" s="377" t="n">
        <f aca="false">+[1]data1cf!L785</f>
        <v>25745.6684141912</v>
      </c>
      <c r="N785" s="377" t="n">
        <f aca="false">+[1]data1cf!M785</f>
        <v>26561.7093993659</v>
      </c>
      <c r="O785" s="377" t="n">
        <f aca="false">+[1]data1cf!N785</f>
        <v>27136.8946065756</v>
      </c>
      <c r="P785" s="377" t="n">
        <f aca="false">+[1]data1cf!O785</f>
        <v>34859.4656595889</v>
      </c>
      <c r="Q785" s="377" t="n">
        <f aca="false">+[1]data1cf!P785</f>
        <v>42252.9521848382</v>
      </c>
      <c r="R785" s="377" t="n">
        <f aca="false">+[1]data1cf!Q785</f>
        <v>33331.8899387105</v>
      </c>
      <c r="S785" s="377" t="n">
        <f aca="false">+[1]data1cf!R785</f>
        <v>24022.3681112059</v>
      </c>
      <c r="T785" s="377" t="n">
        <f aca="false">+[1]data1cf!S785</f>
        <v>23857.1930992082</v>
      </c>
      <c r="U785" s="377" t="n">
        <f aca="false">+[1]data1cf!T785</f>
        <v>23667.0740390109</v>
      </c>
      <c r="V785" s="377" t="n">
        <f aca="false">+[1]data1cf!U785</f>
        <v>43128.7824764748</v>
      </c>
      <c r="W785" s="377" t="n">
        <f aca="false">+[1]data1cf!V785</f>
        <v>0</v>
      </c>
      <c r="X785" s="377" t="n">
        <f aca="false">+[1]data1cf!W785</f>
        <v>0</v>
      </c>
      <c r="Y785" s="377" t="n">
        <f aca="false">+[1]data1cf!X785</f>
        <v>0</v>
      </c>
      <c r="Z785" s="377" t="n">
        <f aca="false">+[1]data1cf!Y785</f>
        <v>0</v>
      </c>
      <c r="AA785" s="377" t="n">
        <f aca="false">+[1]data1cf!Z785</f>
        <v>0</v>
      </c>
      <c r="AB785" s="377" t="n">
        <f aca="false">+[1]data1cf!AA785</f>
        <v>0</v>
      </c>
      <c r="AC785" s="377" t="n">
        <f aca="false">+[1]data1cf!AB785</f>
        <v>0</v>
      </c>
      <c r="AD785" s="377" t="n">
        <f aca="false">+[1]data1cf!AC785</f>
        <v>0</v>
      </c>
      <c r="AE785" s="377" t="n">
        <f aca="false">+[1]data1cf!AD785</f>
        <v>0</v>
      </c>
      <c r="AF785" s="377" t="n">
        <f aca="false">+[1]data1cf!AE785</f>
        <v>0</v>
      </c>
      <c r="AG785" s="377"/>
      <c r="AH785" s="378" t="n">
        <f aca="false">XNPV(0.1,B785:AF785,$B$1:$AF$1)</f>
        <v>72506.8927582306</v>
      </c>
      <c r="AI785" s="378" t="n">
        <f aca="false">SUMPRODUCT(B785:AA785,$B$1010:$AA$1010)</f>
        <v>151678.403669652</v>
      </c>
      <c r="AJ785" s="379" t="n">
        <f aca="false">SUMPRODUCT(B785:AF785,$B$1012:$AF$1012)</f>
        <v>151274.351864125</v>
      </c>
      <c r="AK785" s="380" t="n">
        <f aca="false">XIRR(B785:AF785,$B$1:$AF$1)</f>
        <v>0.160490210776633</v>
      </c>
      <c r="AL785" s="381" t="n">
        <f aca="false">1-EXP(-(1/0.25)*(AI785/ABS($AI$1010)))</f>
        <v>0.97707069517477</v>
      </c>
    </row>
    <row r="786" customFormat="false" ht="12.75" hidden="false" customHeight="false" outlineLevel="0" collapsed="false">
      <c r="A786" s="371"/>
      <c r="B786" s="377" t="n">
        <f aca="false">+[1]data1cf!A786</f>
        <v>-196098.452609905</v>
      </c>
      <c r="C786" s="377" t="n">
        <f aca="false">+[1]data1cf!B786</f>
        <v>8616.57649537256</v>
      </c>
      <c r="D786" s="377" t="n">
        <f aca="false">+[1]data1cf!C786</f>
        <v>49838.0846395655</v>
      </c>
      <c r="E786" s="377" t="n">
        <f aca="false">+[1]data1cf!D786</f>
        <v>53909.5125858275</v>
      </c>
      <c r="F786" s="377" t="n">
        <f aca="false">+[1]data1cf!E786</f>
        <v>29656.6457224544</v>
      </c>
      <c r="G786" s="377" t="n">
        <f aca="false">+[1]data1cf!F786</f>
        <v>29316.3029981217</v>
      </c>
      <c r="H786" s="377" t="n">
        <f aca="false">+[1]data1cf!G786</f>
        <v>28270.805326314</v>
      </c>
      <c r="I786" s="377" t="n">
        <f aca="false">+[1]data1cf!H786</f>
        <v>27603.1502766521</v>
      </c>
      <c r="J786" s="377" t="n">
        <f aca="false">+[1]data1cf!I786</f>
        <v>28367.8316611012</v>
      </c>
      <c r="K786" s="377" t="n">
        <f aca="false">+[1]data1cf!J786</f>
        <v>28746.7684607525</v>
      </c>
      <c r="L786" s="377" t="n">
        <f aca="false">+[1]data1cf!K786</f>
        <v>29204.0800096631</v>
      </c>
      <c r="M786" s="377" t="n">
        <f aca="false">+[1]data1cf!L786</f>
        <v>29779.1635755244</v>
      </c>
      <c r="N786" s="377" t="n">
        <f aca="false">+[1]data1cf!M786</f>
        <v>30396.5671787809</v>
      </c>
      <c r="O786" s="377" t="n">
        <f aca="false">+[1]data1cf!N786</f>
        <v>30730.0391948391</v>
      </c>
      <c r="P786" s="377" t="n">
        <f aca="false">+[1]data1cf!O786</f>
        <v>40022.6459976963</v>
      </c>
      <c r="Q786" s="377" t="n">
        <f aca="false">+[1]data1cf!P786</f>
        <v>49058.3689364625</v>
      </c>
      <c r="R786" s="377" t="n">
        <f aca="false">+[1]data1cf!Q786</f>
        <v>37779.5919941611</v>
      </c>
      <c r="S786" s="377" t="n">
        <f aca="false">+[1]data1cf!R786</f>
        <v>26056.6775121211</v>
      </c>
      <c r="T786" s="377" t="n">
        <f aca="false">+[1]data1cf!S786</f>
        <v>25784.6069595103</v>
      </c>
      <c r="U786" s="377" t="n">
        <f aca="false">+[1]data1cf!T786</f>
        <v>25487.4772067502</v>
      </c>
      <c r="V786" s="377" t="n">
        <f aca="false">+[1]data1cf!U786</f>
        <v>49812.0526376194</v>
      </c>
      <c r="W786" s="377" t="n">
        <f aca="false">+[1]data1cf!V786</f>
        <v>0</v>
      </c>
      <c r="X786" s="377" t="n">
        <f aca="false">+[1]data1cf!W786</f>
        <v>0</v>
      </c>
      <c r="Y786" s="377" t="n">
        <f aca="false">+[1]data1cf!X786</f>
        <v>0</v>
      </c>
      <c r="Z786" s="377" t="n">
        <f aca="false">+[1]data1cf!Y786</f>
        <v>0</v>
      </c>
      <c r="AA786" s="377" t="n">
        <f aca="false">+[1]data1cf!Z786</f>
        <v>0</v>
      </c>
      <c r="AB786" s="377" t="n">
        <f aca="false">+[1]data1cf!AA786</f>
        <v>0</v>
      </c>
      <c r="AC786" s="377" t="n">
        <f aca="false">+[1]data1cf!AB786</f>
        <v>0</v>
      </c>
      <c r="AD786" s="377" t="n">
        <f aca="false">+[1]data1cf!AC786</f>
        <v>0</v>
      </c>
      <c r="AE786" s="377" t="n">
        <f aca="false">+[1]data1cf!AD786</f>
        <v>0</v>
      </c>
      <c r="AF786" s="377" t="n">
        <f aca="false">+[1]data1cf!AE786</f>
        <v>0</v>
      </c>
      <c r="AG786" s="377"/>
      <c r="AH786" s="378" t="n">
        <f aca="false">XNPV(0.1,B786:AF786,$B$1:$AF$1)</f>
        <v>79436.4603404646</v>
      </c>
      <c r="AI786" s="378" t="n">
        <f aca="false">SUMPRODUCT(B786:AA786,$B$1010:$AA$1010)</f>
        <v>172329.673276641</v>
      </c>
      <c r="AJ786" s="379" t="n">
        <f aca="false">SUMPRODUCT(B786:AF786,$B$1012:$AF$1012)</f>
        <v>171859.046422699</v>
      </c>
      <c r="AK786" s="380" t="n">
        <f aca="false">XIRR(B786:AF786,$B$1:$AF$1)</f>
        <v>0.154789773321341</v>
      </c>
      <c r="AL786" s="381" t="n">
        <f aca="false">1-EXP(-(1/0.25)*(AI786/ABS($AI$1010)))</f>
        <v>0.986286277683218</v>
      </c>
    </row>
    <row r="787" customFormat="false" ht="12.75" hidden="false" customHeight="false" outlineLevel="0" collapsed="false">
      <c r="A787" s="371"/>
      <c r="B787" s="377" t="n">
        <f aca="false">+[1]data1cf!A787</f>
        <v>-194461.280116364</v>
      </c>
      <c r="C787" s="377" t="n">
        <f aca="false">+[1]data1cf!B787</f>
        <v>7211.28018419343</v>
      </c>
      <c r="D787" s="377" t="n">
        <f aca="false">+[1]data1cf!C787</f>
        <v>47369.3027868888</v>
      </c>
      <c r="E787" s="377" t="n">
        <f aca="false">+[1]data1cf!D787</f>
        <v>47715.6371051068</v>
      </c>
      <c r="F787" s="377" t="n">
        <f aca="false">+[1]data1cf!E787</f>
        <v>29392.6965402167</v>
      </c>
      <c r="G787" s="377" t="n">
        <f aca="false">+[1]data1cf!F787</f>
        <v>29070.9914946229</v>
      </c>
      <c r="H787" s="377" t="n">
        <f aca="false">+[1]data1cf!G787</f>
        <v>28048.7935644388</v>
      </c>
      <c r="I787" s="377" t="n">
        <f aca="false">+[1]data1cf!H787</f>
        <v>27400.7038023233</v>
      </c>
      <c r="J787" s="377" t="n">
        <f aca="false">+[1]data1cf!I787</f>
        <v>28173.0506122245</v>
      </c>
      <c r="K787" s="377" t="n">
        <f aca="false">+[1]data1cf!J787</f>
        <v>28562.147077213</v>
      </c>
      <c r="L787" s="377" t="n">
        <f aca="false">+[1]data1cf!K787</f>
        <v>29029.1015378838</v>
      </c>
      <c r="M787" s="377" t="n">
        <f aca="false">+[1]data1cf!L787</f>
        <v>29612.7001214199</v>
      </c>
      <c r="N787" s="377" t="n">
        <f aca="false">+[1]data1cf!M787</f>
        <v>30238.3015440332</v>
      </c>
      <c r="O787" s="377" t="n">
        <f aca="false">+[1]data1cf!N787</f>
        <v>30581.7491299364</v>
      </c>
      <c r="P787" s="377" t="n">
        <f aca="false">+[1]data1cf!O787</f>
        <v>39809.5601257992</v>
      </c>
      <c r="Q787" s="377" t="n">
        <f aca="false">+[1]data1cf!P787</f>
        <v>48777.5075163336</v>
      </c>
      <c r="R787" s="377" t="n">
        <f aca="false">+[1]data1cf!Q787</f>
        <v>37596.0341076723</v>
      </c>
      <c r="S787" s="377" t="n">
        <f aca="false">+[1]data1cf!R787</f>
        <v>25972.7210039197</v>
      </c>
      <c r="T787" s="377" t="n">
        <f aca="false">+[1]data1cf!S787</f>
        <v>25705.0620596552</v>
      </c>
      <c r="U787" s="377" t="n">
        <f aca="false">+[1]data1cf!T787</f>
        <v>25412.3486675941</v>
      </c>
      <c r="V787" s="377" t="n">
        <f aca="false">+[1]data1cf!U787</f>
        <v>49536.2322408573</v>
      </c>
      <c r="W787" s="377" t="n">
        <f aca="false">+[1]data1cf!V787</f>
        <v>0</v>
      </c>
      <c r="X787" s="377" t="n">
        <f aca="false">+[1]data1cf!W787</f>
        <v>0</v>
      </c>
      <c r="Y787" s="377" t="n">
        <f aca="false">+[1]data1cf!X787</f>
        <v>0</v>
      </c>
      <c r="Z787" s="377" t="n">
        <f aca="false">+[1]data1cf!Y787</f>
        <v>0</v>
      </c>
      <c r="AA787" s="377" t="n">
        <f aca="false">+[1]data1cf!Z787</f>
        <v>0</v>
      </c>
      <c r="AB787" s="377" t="n">
        <f aca="false">+[1]data1cf!AA787</f>
        <v>0</v>
      </c>
      <c r="AC787" s="377" t="n">
        <f aca="false">+[1]data1cf!AB787</f>
        <v>0</v>
      </c>
      <c r="AD787" s="377" t="n">
        <f aca="false">+[1]data1cf!AC787</f>
        <v>0</v>
      </c>
      <c r="AE787" s="377" t="n">
        <f aca="false">+[1]data1cf!AD787</f>
        <v>0</v>
      </c>
      <c r="AF787" s="377" t="n">
        <f aca="false">+[1]data1cf!AE787</f>
        <v>0</v>
      </c>
      <c r="AG787" s="377"/>
      <c r="AH787" s="378" t="n">
        <f aca="false">XNPV(0.1,B787:AF787,$B$1:$AF$1)</f>
        <v>71907.0590036721</v>
      </c>
      <c r="AI787" s="378" t="n">
        <f aca="false">SUMPRODUCT(B787:AA787,$B$1010:$AA$1010)</f>
        <v>163455.535522821</v>
      </c>
      <c r="AJ787" s="379" t="n">
        <f aca="false">SUMPRODUCT(B787:AF787,$B$1012:$AF$1012)</f>
        <v>162990.590757669</v>
      </c>
      <c r="AK787" s="380" t="n">
        <f aca="false">XIRR(B787:AF787,$B$1:$AF$1)</f>
        <v>0.149092847067055</v>
      </c>
      <c r="AL787" s="381" t="n">
        <f aca="false">1-EXP(-(1/0.25)*(AI787/ABS($AI$1010)))</f>
        <v>0.982896587662597</v>
      </c>
    </row>
    <row r="788" customFormat="false" ht="12.75" hidden="false" customHeight="false" outlineLevel="0" collapsed="false">
      <c r="A788" s="371"/>
      <c r="B788" s="377" t="n">
        <f aca="false">+[1]data1cf!A788</f>
        <v>-171790.258684012</v>
      </c>
      <c r="C788" s="377" t="n">
        <f aca="false">+[1]data1cf!B788</f>
        <v>7831.92567828492</v>
      </c>
      <c r="D788" s="377" t="n">
        <f aca="false">+[1]data1cf!C788</f>
        <v>40291.0751579418</v>
      </c>
      <c r="E788" s="377" t="n">
        <f aca="false">+[1]data1cf!D788</f>
        <v>43044.1202469723</v>
      </c>
      <c r="F788" s="377" t="n">
        <f aca="false">+[1]data1cf!E788</f>
        <v>25737.6158500797</v>
      </c>
      <c r="G788" s="377" t="n">
        <f aca="false">+[1]data1cf!F788</f>
        <v>25673.9991951757</v>
      </c>
      <c r="H788" s="377" t="n">
        <f aca="false">+[1]data1cf!G788</f>
        <v>24974.4483555122</v>
      </c>
      <c r="I788" s="377" t="n">
        <f aca="false">+[1]data1cf!H788</f>
        <v>24597.2922030429</v>
      </c>
      <c r="J788" s="377" t="n">
        <f aca="false">+[1]data1cf!I788</f>
        <v>25475.787281011</v>
      </c>
      <c r="K788" s="377" t="n">
        <f aca="false">+[1]data1cf!J788</f>
        <v>26005.5714203372</v>
      </c>
      <c r="L788" s="377" t="n">
        <f aca="false">+[1]data1cf!K788</f>
        <v>26606.0577232823</v>
      </c>
      <c r="M788" s="377" t="n">
        <f aca="false">+[1]data1cf!L788</f>
        <v>27307.5694460675</v>
      </c>
      <c r="N788" s="377" t="n">
        <f aca="false">+[1]data1cf!M788</f>
        <v>28046.6915508723</v>
      </c>
      <c r="O788" s="377" t="n">
        <f aca="false">+[1]data1cf!N788</f>
        <v>28528.2775178259</v>
      </c>
      <c r="P788" s="377" t="n">
        <f aca="false">+[1]data1cf!O788</f>
        <v>36858.8176794356</v>
      </c>
      <c r="Q788" s="377" t="n">
        <f aca="false">+[1]data1cf!P788</f>
        <v>44888.2317678183</v>
      </c>
      <c r="R788" s="377" t="n">
        <f aca="false">+[1]data1cf!Q788</f>
        <v>35054.1854050551</v>
      </c>
      <c r="S788" s="377" t="n">
        <f aca="false">+[1]data1cf!R788</f>
        <v>24810.1191373891</v>
      </c>
      <c r="T788" s="377" t="n">
        <f aca="false">+[1]data1cf!S788</f>
        <v>24603.5506816142</v>
      </c>
      <c r="U788" s="377" t="n">
        <f aca="false">+[1]data1cf!T788</f>
        <v>24371.9935870446</v>
      </c>
      <c r="V788" s="377" t="n">
        <f aca="false">+[1]data1cf!U788</f>
        <v>45716.7629111782</v>
      </c>
      <c r="W788" s="377" t="n">
        <f aca="false">+[1]data1cf!V788</f>
        <v>0</v>
      </c>
      <c r="X788" s="377" t="n">
        <f aca="false">+[1]data1cf!W788</f>
        <v>0</v>
      </c>
      <c r="Y788" s="377" t="n">
        <f aca="false">+[1]data1cf!X788</f>
        <v>0</v>
      </c>
      <c r="Z788" s="377" t="n">
        <f aca="false">+[1]data1cf!Y788</f>
        <v>0</v>
      </c>
      <c r="AA788" s="377" t="n">
        <f aca="false">+[1]data1cf!Z788</f>
        <v>0</v>
      </c>
      <c r="AB788" s="377" t="n">
        <f aca="false">+[1]data1cf!AA788</f>
        <v>0</v>
      </c>
      <c r="AC788" s="377" t="n">
        <f aca="false">+[1]data1cf!AB788</f>
        <v>0</v>
      </c>
      <c r="AD788" s="377" t="n">
        <f aca="false">+[1]data1cf!AC788</f>
        <v>0</v>
      </c>
      <c r="AE788" s="377" t="n">
        <f aca="false">+[1]data1cf!AD788</f>
        <v>0</v>
      </c>
      <c r="AF788" s="377" t="n">
        <f aca="false">+[1]data1cf!AE788</f>
        <v>0</v>
      </c>
      <c r="AG788" s="377"/>
      <c r="AH788" s="378" t="n">
        <f aca="false">XNPV(0.1,B788:AF788,$B$1:$AF$1)</f>
        <v>69210.7313213117</v>
      </c>
      <c r="AI788" s="378" t="n">
        <f aca="false">SUMPRODUCT(B788:AA788,$B$1010:$AA$1010)</f>
        <v>153102.067652364</v>
      </c>
      <c r="AJ788" s="379" t="n">
        <f aca="false">SUMPRODUCT(B788:AF788,$B$1012:$AF$1012)</f>
        <v>152674.447096101</v>
      </c>
      <c r="AK788" s="380" t="n">
        <f aca="false">XIRR(B788:AF788,$B$1:$AF$1)</f>
        <v>0.152491996972853</v>
      </c>
      <c r="AL788" s="381" t="n">
        <f aca="false">1-EXP(-(1/0.25)*(AI788/ABS($AI$1010)))</f>
        <v>0.977868981387004</v>
      </c>
    </row>
    <row r="789" customFormat="false" ht="12.75" hidden="false" customHeight="false" outlineLevel="0" collapsed="false">
      <c r="A789" s="371"/>
      <c r="B789" s="377" t="n">
        <f aca="false">+[1]data1cf!A789</f>
        <v>-156821.874487583</v>
      </c>
      <c r="C789" s="377" t="n">
        <f aca="false">+[1]data1cf!B789</f>
        <v>10233.8961487782</v>
      </c>
      <c r="D789" s="377" t="n">
        <f aca="false">+[1]data1cf!C789</f>
        <v>43704.0322315402</v>
      </c>
      <c r="E789" s="377" t="n">
        <f aca="false">+[1]data1cf!D789</f>
        <v>40875.6823523086</v>
      </c>
      <c r="F789" s="377" t="n">
        <f aca="false">+[1]data1cf!E789</f>
        <v>23324.3742499087</v>
      </c>
      <c r="G789" s="377" t="n">
        <f aca="false">+[1]data1cf!F789</f>
        <v>23431.1586596419</v>
      </c>
      <c r="H789" s="377" t="n">
        <f aca="false">+[1]data1cf!G789</f>
        <v>22944.6333170951</v>
      </c>
      <c r="I789" s="377" t="n">
        <f aca="false">+[1]data1cf!H789</f>
        <v>22746.359195725</v>
      </c>
      <c r="J789" s="377" t="n">
        <f aca="false">+[1]data1cf!I789</f>
        <v>23694.9379292951</v>
      </c>
      <c r="K789" s="377" t="n">
        <f aca="false">+[1]data1cf!J789</f>
        <v>24317.6101269505</v>
      </c>
      <c r="L789" s="377" t="n">
        <f aca="false">+[1]data1cf!K789</f>
        <v>25006.2598998821</v>
      </c>
      <c r="M789" s="377" t="n">
        <f aca="false">+[1]data1cf!L789</f>
        <v>25785.6229526286</v>
      </c>
      <c r="N789" s="377" t="n">
        <f aca="false">+[1]data1cf!M789</f>
        <v>26599.6962981772</v>
      </c>
      <c r="O789" s="377" t="n">
        <f aca="false">+[1]data1cf!N789</f>
        <v>27172.4871703004</v>
      </c>
      <c r="P789" s="377" t="n">
        <f aca="false">+[1]data1cf!O789</f>
        <v>34910.6105051945</v>
      </c>
      <c r="Q789" s="377" t="n">
        <f aca="false">+[1]data1cf!P789</f>
        <v>42320.3645094621</v>
      </c>
      <c r="R789" s="377" t="n">
        <f aca="false">+[1]data1cf!Q789</f>
        <v>33375.9474807738</v>
      </c>
      <c r="S789" s="377" t="n">
        <f aca="false">+[1]data1cf!R789</f>
        <v>24042.5193423097</v>
      </c>
      <c r="T789" s="377" t="n">
        <f aca="false">+[1]data1cf!S789</f>
        <v>23876.285456602</v>
      </c>
      <c r="U789" s="377" t="n">
        <f aca="false">+[1]data1cf!T789</f>
        <v>23685.1063820354</v>
      </c>
      <c r="V789" s="377" t="n">
        <f aca="false">+[1]data1cf!U789</f>
        <v>43194.9848552705</v>
      </c>
      <c r="W789" s="377" t="n">
        <f aca="false">+[1]data1cf!V789</f>
        <v>0</v>
      </c>
      <c r="X789" s="377" t="n">
        <f aca="false">+[1]data1cf!W789</f>
        <v>0</v>
      </c>
      <c r="Y789" s="377" t="n">
        <f aca="false">+[1]data1cf!X789</f>
        <v>0</v>
      </c>
      <c r="Z789" s="377" t="n">
        <f aca="false">+[1]data1cf!Y789</f>
        <v>0</v>
      </c>
      <c r="AA789" s="377" t="n">
        <f aca="false">+[1]data1cf!Z789</f>
        <v>0</v>
      </c>
      <c r="AB789" s="377" t="n">
        <f aca="false">+[1]data1cf!AA789</f>
        <v>0</v>
      </c>
      <c r="AC789" s="377" t="n">
        <f aca="false">+[1]data1cf!AB789</f>
        <v>0</v>
      </c>
      <c r="AD789" s="377" t="n">
        <f aca="false">+[1]data1cf!AC789</f>
        <v>0</v>
      </c>
      <c r="AE789" s="377" t="n">
        <f aca="false">+[1]data1cf!AD789</f>
        <v>0</v>
      </c>
      <c r="AF789" s="377" t="n">
        <f aca="false">+[1]data1cf!AE789</f>
        <v>0</v>
      </c>
      <c r="AG789" s="377"/>
      <c r="AH789" s="378" t="n">
        <f aca="false">XNPV(0.1,B789:AF789,$B$1:$AF$1)</f>
        <v>76610.6873689164</v>
      </c>
      <c r="AI789" s="378" t="n">
        <f aca="false">SUMPRODUCT(B789:AA789,$B$1010:$AA$1010)</f>
        <v>156215.750075278</v>
      </c>
      <c r="AJ789" s="379" t="n">
        <f aca="false">SUMPRODUCT(B789:AF789,$B$1012:$AF$1012)</f>
        <v>155809.945905613</v>
      </c>
      <c r="AK789" s="380" t="n">
        <f aca="false">XIRR(B789:AF789,$B$1:$AF$1)</f>
        <v>0.164738390705043</v>
      </c>
      <c r="AL789" s="381" t="n">
        <f aca="false">1-EXP(-(1/0.25)*(AI789/ABS($AI$1010)))</f>
        <v>0.979519375115794</v>
      </c>
    </row>
    <row r="790" customFormat="false" ht="12.75" hidden="false" customHeight="false" outlineLevel="0" collapsed="false">
      <c r="A790" s="371"/>
      <c r="B790" s="377" t="n">
        <f aca="false">+[1]data1cf!A790</f>
        <v>-163142.211732182</v>
      </c>
      <c r="C790" s="377" t="n">
        <f aca="false">+[1]data1cf!B790</f>
        <v>6992.56320974736</v>
      </c>
      <c r="D790" s="377" t="n">
        <f aca="false">+[1]data1cf!C790</f>
        <v>42165.2971657754</v>
      </c>
      <c r="E790" s="377" t="n">
        <f aca="false">+[1]data1cf!D790</f>
        <v>42853.3317165032</v>
      </c>
      <c r="F790" s="377" t="n">
        <f aca="false">+[1]data1cf!E790</f>
        <v>24343.3553614046</v>
      </c>
      <c r="G790" s="377" t="n">
        <f aca="false">+[1]data1cf!F790</f>
        <v>24378.18863859</v>
      </c>
      <c r="H790" s="377" t="n">
        <f aca="false">+[1]data1cf!G790</f>
        <v>23801.7141762312</v>
      </c>
      <c r="I790" s="377" t="n">
        <f aca="false">+[1]data1cf!H790</f>
        <v>23527.9078699099</v>
      </c>
      <c r="J790" s="377" t="n">
        <f aca="false">+[1]data1cf!I790</f>
        <v>24446.8940747925</v>
      </c>
      <c r="K790" s="377" t="n">
        <f aca="false">+[1]data1cf!J790</f>
        <v>25030.3446806626</v>
      </c>
      <c r="L790" s="377" t="n">
        <f aca="false">+[1]data1cf!K790</f>
        <v>25681.7677993571</v>
      </c>
      <c r="M790" s="377" t="n">
        <f aca="false">+[1]data1cf!L790</f>
        <v>26428.2584556018</v>
      </c>
      <c r="N790" s="377" t="n">
        <f aca="false">+[1]data1cf!M790</f>
        <v>27210.683955118</v>
      </c>
      <c r="O790" s="377" t="n">
        <f aca="false">+[1]data1cf!N790</f>
        <v>27744.9639397955</v>
      </c>
      <c r="P790" s="377" t="n">
        <f aca="false">+[1]data1cf!O790</f>
        <v>35733.232787063</v>
      </c>
      <c r="Q790" s="377" t="n">
        <f aca="false">+[1]data1cf!P790</f>
        <v>43404.6356545098</v>
      </c>
      <c r="R790" s="377" t="n">
        <f aca="false">+[1]data1cf!Q790</f>
        <v>34084.5763827941</v>
      </c>
      <c r="S790" s="377" t="n">
        <f aca="false">+[1]data1cf!R790</f>
        <v>24366.6351259588</v>
      </c>
      <c r="T790" s="377" t="n">
        <f aca="false">+[1]data1cf!S790</f>
        <v>24183.3701377556</v>
      </c>
      <c r="U790" s="377" t="n">
        <f aca="false">+[1]data1cf!T790</f>
        <v>23975.141614141</v>
      </c>
      <c r="V790" s="377" t="n">
        <f aca="false">+[1]data1cf!U790</f>
        <v>44259.7950285134</v>
      </c>
      <c r="W790" s="377" t="n">
        <f aca="false">+[1]data1cf!V790</f>
        <v>0</v>
      </c>
      <c r="X790" s="377" t="n">
        <f aca="false">+[1]data1cf!W790</f>
        <v>0</v>
      </c>
      <c r="Y790" s="377" t="n">
        <f aca="false">+[1]data1cf!X790</f>
        <v>0</v>
      </c>
      <c r="Z790" s="377" t="n">
        <f aca="false">+[1]data1cf!Y790</f>
        <v>0</v>
      </c>
      <c r="AA790" s="377" t="n">
        <f aca="false">+[1]data1cf!Z790</f>
        <v>0</v>
      </c>
      <c r="AB790" s="377" t="n">
        <f aca="false">+[1]data1cf!AA790</f>
        <v>0</v>
      </c>
      <c r="AC790" s="377" t="n">
        <f aca="false">+[1]data1cf!AB790</f>
        <v>0</v>
      </c>
      <c r="AD790" s="377" t="n">
        <f aca="false">+[1]data1cf!AC790</f>
        <v>0</v>
      </c>
      <c r="AE790" s="377" t="n">
        <f aca="false">+[1]data1cf!AD790</f>
        <v>0</v>
      </c>
      <c r="AF790" s="377" t="n">
        <f aca="false">+[1]data1cf!AE790</f>
        <v>0</v>
      </c>
      <c r="AG790" s="377"/>
      <c r="AH790" s="378" t="n">
        <f aca="false">XNPV(0.1,B790:AF790,$B$1:$AF$1)</f>
        <v>72178.4919326626</v>
      </c>
      <c r="AI790" s="378" t="n">
        <f aca="false">SUMPRODUCT(B790:AA790,$B$1010:$AA$1010)</f>
        <v>153602.575352578</v>
      </c>
      <c r="AJ790" s="379" t="n">
        <f aca="false">SUMPRODUCT(B790:AF790,$B$1012:$AF$1012)</f>
        <v>153187.496458645</v>
      </c>
      <c r="AK790" s="380" t="n">
        <f aca="false">XIRR(B790:AF790,$B$1:$AF$1)</f>
        <v>0.1577941121396</v>
      </c>
      <c r="AL790" s="381" t="n">
        <f aca="false">1-EXP(-(1/0.25)*(AI790/ABS($AI$1010)))</f>
        <v>0.978142976016591</v>
      </c>
    </row>
    <row r="791" customFormat="false" ht="12.75" hidden="false" customHeight="false" outlineLevel="0" collapsed="false">
      <c r="A791" s="371"/>
      <c r="B791" s="377" t="n">
        <f aca="false">+[1]data1cf!A791</f>
        <v>-166417.456825956</v>
      </c>
      <c r="C791" s="377" t="n">
        <f aca="false">+[1]data1cf!B791</f>
        <v>8815.15887872007</v>
      </c>
      <c r="D791" s="377" t="n">
        <f aca="false">+[1]data1cf!C791</f>
        <v>42042.7487397532</v>
      </c>
      <c r="E791" s="377" t="n">
        <f aca="false">+[1]data1cf!D791</f>
        <v>43073.2207514659</v>
      </c>
      <c r="F791" s="377" t="n">
        <f aca="false">+[1]data1cf!E791</f>
        <v>24871.3988434085</v>
      </c>
      <c r="G791" s="377" t="n">
        <f aca="false">+[1]data1cf!F791</f>
        <v>24868.9465162423</v>
      </c>
      <c r="H791" s="377" t="n">
        <f aca="false">+[1]data1cf!G791</f>
        <v>24245.8597605911</v>
      </c>
      <c r="I791" s="377" t="n">
        <f aca="false">+[1]data1cf!H791</f>
        <v>23932.9121223106</v>
      </c>
      <c r="J791" s="377" t="n">
        <f aca="false">+[1]data1cf!I791</f>
        <v>24836.5632618883</v>
      </c>
      <c r="K791" s="377" t="n">
        <f aca="false">+[1]data1cf!J791</f>
        <v>25399.6889513665</v>
      </c>
      <c r="L791" s="377" t="n">
        <f aca="false">+[1]data1cf!K791</f>
        <v>26031.8209449313</v>
      </c>
      <c r="M791" s="377" t="n">
        <f aca="false">+[1]data1cf!L791</f>
        <v>26761.2768843251</v>
      </c>
      <c r="N791" s="377" t="n">
        <f aca="false">+[1]data1cf!M791</f>
        <v>27527.302238021</v>
      </c>
      <c r="O791" s="377" t="n">
        <f aca="false">+[1]data1cf!N791</f>
        <v>28041.6255985053</v>
      </c>
      <c r="P791" s="377" t="n">
        <f aca="false">+[1]data1cf!O791</f>
        <v>36159.5216840711</v>
      </c>
      <c r="Q791" s="377" t="n">
        <f aca="false">+[1]data1cf!P791</f>
        <v>43966.5129105333</v>
      </c>
      <c r="R791" s="377" t="n">
        <f aca="false">+[1]data1cf!Q791</f>
        <v>34451.7930746932</v>
      </c>
      <c r="S791" s="377" t="n">
        <f aca="false">+[1]data1cf!R791</f>
        <v>24534.5943010991</v>
      </c>
      <c r="T791" s="377" t="n">
        <f aca="false">+[1]data1cf!S791</f>
        <v>24342.5036707299</v>
      </c>
      <c r="U791" s="377" t="n">
        <f aca="false">+[1]data1cf!T791</f>
        <v>24125.4399976312</v>
      </c>
      <c r="V791" s="377" t="n">
        <f aca="false">+[1]data1cf!U791</f>
        <v>44811.5874662818</v>
      </c>
      <c r="W791" s="377" t="n">
        <f aca="false">+[1]data1cf!V791</f>
        <v>0</v>
      </c>
      <c r="X791" s="377" t="n">
        <f aca="false">+[1]data1cf!W791</f>
        <v>0</v>
      </c>
      <c r="Y791" s="377" t="n">
        <f aca="false">+[1]data1cf!X791</f>
        <v>0</v>
      </c>
      <c r="Z791" s="377" t="n">
        <f aca="false">+[1]data1cf!Y791</f>
        <v>0</v>
      </c>
      <c r="AA791" s="377" t="n">
        <f aca="false">+[1]data1cf!Z791</f>
        <v>0</v>
      </c>
      <c r="AB791" s="377" t="n">
        <f aca="false">+[1]data1cf!AA791</f>
        <v>0</v>
      </c>
      <c r="AC791" s="377" t="n">
        <f aca="false">+[1]data1cf!AB791</f>
        <v>0</v>
      </c>
      <c r="AD791" s="377" t="n">
        <f aca="false">+[1]data1cf!AC791</f>
        <v>0</v>
      </c>
      <c r="AE791" s="377" t="n">
        <f aca="false">+[1]data1cf!AD791</f>
        <v>0</v>
      </c>
      <c r="AF791" s="377" t="n">
        <f aca="false">+[1]data1cf!AE791</f>
        <v>0</v>
      </c>
      <c r="AG791" s="377"/>
      <c r="AH791" s="378" t="n">
        <f aca="false">XNPV(0.1,B791:AF791,$B$1:$AF$1)</f>
        <v>73018.546601439</v>
      </c>
      <c r="AI791" s="378" t="n">
        <f aca="false">SUMPRODUCT(B791:AA791,$B$1010:$AA$1010)</f>
        <v>155496.251686587</v>
      </c>
      <c r="AJ791" s="379" t="n">
        <f aca="false">SUMPRODUCT(B791:AF791,$B$1012:$AF$1012)</f>
        <v>155075.991948382</v>
      </c>
      <c r="AK791" s="380" t="n">
        <f aca="false">XIRR(B791:AF791,$B$1:$AF$1)</f>
        <v>0.157674905019853</v>
      </c>
      <c r="AL791" s="381" t="n">
        <f aca="false">1-EXP(-(1/0.25)*(AI791/ABS($AI$1010)))</f>
        <v>0.979149291462786</v>
      </c>
    </row>
    <row r="792" customFormat="false" ht="12.75" hidden="false" customHeight="false" outlineLevel="0" collapsed="false">
      <c r="A792" s="371"/>
      <c r="B792" s="377" t="n">
        <f aca="false">+[1]data1cf!A792</f>
        <v>-196846.110350332</v>
      </c>
      <c r="C792" s="377" t="n">
        <f aca="false">+[1]data1cf!B792</f>
        <v>6287.23952179893</v>
      </c>
      <c r="D792" s="377" t="n">
        <f aca="false">+[1]data1cf!C792</f>
        <v>45981.3572878977</v>
      </c>
      <c r="E792" s="377" t="n">
        <f aca="false">+[1]data1cf!D792</f>
        <v>47902.3746898082</v>
      </c>
      <c r="F792" s="377" t="n">
        <f aca="false">+[1]data1cf!E792</f>
        <v>29777.1850363986</v>
      </c>
      <c r="G792" s="377" t="n">
        <f aca="false">+[1]data1cf!F792</f>
        <v>29428.3309274511</v>
      </c>
      <c r="H792" s="377" t="n">
        <f aca="false">+[1]data1cf!G792</f>
        <v>28372.1928177889</v>
      </c>
      <c r="I792" s="377" t="n">
        <f aca="false">+[1]data1cf!H792</f>
        <v>27695.6027666319</v>
      </c>
      <c r="J792" s="377" t="n">
        <f aca="false">+[1]data1cf!I792</f>
        <v>28456.783533586</v>
      </c>
      <c r="K792" s="377" t="n">
        <f aca="false">+[1]data1cf!J792</f>
        <v>28831.0806557082</v>
      </c>
      <c r="L792" s="377" t="n">
        <f aca="false">+[1]data1cf!K792</f>
        <v>29283.9885161583</v>
      </c>
      <c r="M792" s="377" t="n">
        <f aca="false">+[1]data1cf!L792</f>
        <v>29855.1834759627</v>
      </c>
      <c r="N792" s="377" t="n">
        <f aca="false">+[1]data1cf!M792</f>
        <v>30468.8433300905</v>
      </c>
      <c r="O792" s="377" t="n">
        <f aca="false">+[1]data1cf!N792</f>
        <v>30797.7597406521</v>
      </c>
      <c r="P792" s="377" t="n">
        <f aca="false">+[1]data1cf!O792</f>
        <v>40119.9572475054</v>
      </c>
      <c r="Q792" s="377" t="n">
        <f aca="false">+[1]data1cf!P792</f>
        <v>49186.6316672226</v>
      </c>
      <c r="R792" s="377" t="n">
        <f aca="false">+[1]data1cf!Q792</f>
        <v>37863.4185153074</v>
      </c>
      <c r="S792" s="377" t="n">
        <f aca="false">+[1]data1cf!R792</f>
        <v>26095.0184526536</v>
      </c>
      <c r="T792" s="377" t="n">
        <f aca="false">+[1]data1cf!S792</f>
        <v>25820.9332234335</v>
      </c>
      <c r="U792" s="377" t="n">
        <f aca="false">+[1]data1cf!T792</f>
        <v>25521.7866237779</v>
      </c>
      <c r="V792" s="377" t="n">
        <f aca="false">+[1]data1cf!U792</f>
        <v>49938.0132529</v>
      </c>
      <c r="W792" s="377" t="n">
        <f aca="false">+[1]data1cf!V792</f>
        <v>0</v>
      </c>
      <c r="X792" s="377" t="n">
        <f aca="false">+[1]data1cf!W792</f>
        <v>0</v>
      </c>
      <c r="Y792" s="377" t="n">
        <f aca="false">+[1]data1cf!X792</f>
        <v>0</v>
      </c>
      <c r="Z792" s="377" t="n">
        <f aca="false">+[1]data1cf!Y792</f>
        <v>0</v>
      </c>
      <c r="AA792" s="377" t="n">
        <f aca="false">+[1]data1cf!Z792</f>
        <v>0</v>
      </c>
      <c r="AB792" s="377" t="n">
        <f aca="false">+[1]data1cf!AA792</f>
        <v>0</v>
      </c>
      <c r="AC792" s="377" t="n">
        <f aca="false">+[1]data1cf!AB792</f>
        <v>0</v>
      </c>
      <c r="AD792" s="377" t="n">
        <f aca="false">+[1]data1cf!AC792</f>
        <v>0</v>
      </c>
      <c r="AE792" s="377" t="n">
        <f aca="false">+[1]data1cf!AD792</f>
        <v>0</v>
      </c>
      <c r="AF792" s="377" t="n">
        <f aca="false">+[1]data1cf!AE792</f>
        <v>0</v>
      </c>
      <c r="AG792" s="377"/>
      <c r="AH792" s="378" t="n">
        <f aca="false">XNPV(0.1,B792:AF792,$B$1:$AF$1)</f>
        <v>69419.206439218</v>
      </c>
      <c r="AI792" s="378" t="n">
        <f aca="false">SUMPRODUCT(B792:AA792,$B$1010:$AA$1010)</f>
        <v>161550.408025541</v>
      </c>
      <c r="AJ792" s="379" t="n">
        <f aca="false">SUMPRODUCT(B792:AF792,$B$1012:$AF$1012)</f>
        <v>161082.354400142</v>
      </c>
      <c r="AK792" s="380" t="n">
        <f aca="false">XIRR(B792:AF792,$B$1:$AF$1)</f>
        <v>0.146542051546047</v>
      </c>
      <c r="AL792" s="381" t="n">
        <f aca="false">1-EXP(-(1/0.25)*(AI792/ABS($AI$1010)))</f>
        <v>0.982066016667117</v>
      </c>
    </row>
    <row r="793" customFormat="false" ht="12.75" hidden="false" customHeight="false" outlineLevel="0" collapsed="false">
      <c r="A793" s="371"/>
      <c r="B793" s="377" t="n">
        <f aca="false">+[1]data1cf!A793</f>
        <v>-185623.169168584</v>
      </c>
      <c r="C793" s="377" t="n">
        <f aca="false">+[1]data1cf!B793</f>
        <v>11948.8173724707</v>
      </c>
      <c r="D793" s="377" t="n">
        <f aca="false">+[1]data1cf!C793</f>
        <v>47182.0047719521</v>
      </c>
      <c r="E793" s="377" t="n">
        <f aca="false">+[1]data1cf!D793</f>
        <v>48592.7255897221</v>
      </c>
      <c r="F793" s="377" t="n">
        <f aca="false">+[1]data1cf!E793</f>
        <v>27967.7934427136</v>
      </c>
      <c r="G793" s="377" t="n">
        <f aca="false">+[1]data1cf!F793</f>
        <v>27746.7020301692</v>
      </c>
      <c r="H793" s="377" t="n">
        <f aca="false">+[1]data1cf!G793</f>
        <v>26850.285410347</v>
      </c>
      <c r="I793" s="377" t="n">
        <f aca="false">+[1]data1cf!H793</f>
        <v>26307.8168840755</v>
      </c>
      <c r="J793" s="377" t="n">
        <f aca="false">+[1]data1cf!I793</f>
        <v>27121.5447218625</v>
      </c>
      <c r="K793" s="377" t="n">
        <f aca="false">+[1]data1cf!J793</f>
        <v>27565.4871177453</v>
      </c>
      <c r="L793" s="377" t="n">
        <f aca="false">+[1]data1cf!K793</f>
        <v>28084.4978671282</v>
      </c>
      <c r="M793" s="377" t="n">
        <f aca="false">+[1]data1cf!L793</f>
        <v>28714.0639166647</v>
      </c>
      <c r="N793" s="377" t="n">
        <f aca="false">+[1]data1cf!M793</f>
        <v>29383.9204420783</v>
      </c>
      <c r="O793" s="377" t="n">
        <f aca="false">+[1]data1cf!N793</f>
        <v>29781.2201378879</v>
      </c>
      <c r="P793" s="377" t="n">
        <f aca="false">+[1]data1cf!O793</f>
        <v>38659.237490487</v>
      </c>
      <c r="Q793" s="377" t="n">
        <f aca="false">+[1]data1cf!P793</f>
        <v>47261.3054045561</v>
      </c>
      <c r="R793" s="377" t="n">
        <f aca="false">+[1]data1cf!Q793</f>
        <v>36605.1153300057</v>
      </c>
      <c r="S793" s="377" t="n">
        <f aca="false">+[1]data1cf!R793</f>
        <v>25519.4902434464</v>
      </c>
      <c r="T793" s="377" t="n">
        <f aca="false">+[1]data1cf!S793</f>
        <v>25275.6469228729</v>
      </c>
      <c r="U793" s="377" t="n">
        <f aca="false">+[1]data1cf!T793</f>
        <v>25006.7748096002</v>
      </c>
      <c r="V793" s="377" t="n">
        <f aca="false">+[1]data1cf!U793</f>
        <v>48047.2435864167</v>
      </c>
      <c r="W793" s="377" t="n">
        <f aca="false">+[1]data1cf!V793</f>
        <v>0</v>
      </c>
      <c r="X793" s="377" t="n">
        <f aca="false">+[1]data1cf!W793</f>
        <v>0</v>
      </c>
      <c r="Y793" s="377" t="n">
        <f aca="false">+[1]data1cf!X793</f>
        <v>0</v>
      </c>
      <c r="Z793" s="377" t="n">
        <f aca="false">+[1]data1cf!Y793</f>
        <v>0</v>
      </c>
      <c r="AA793" s="377" t="n">
        <f aca="false">+[1]data1cf!Z793</f>
        <v>0</v>
      </c>
      <c r="AB793" s="377" t="n">
        <f aca="false">+[1]data1cf!AA793</f>
        <v>0</v>
      </c>
      <c r="AC793" s="377" t="n">
        <f aca="false">+[1]data1cf!AB793</f>
        <v>0</v>
      </c>
      <c r="AD793" s="377" t="n">
        <f aca="false">+[1]data1cf!AC793</f>
        <v>0</v>
      </c>
      <c r="AE793" s="377" t="n">
        <f aca="false">+[1]data1cf!AD793</f>
        <v>0</v>
      </c>
      <c r="AF793" s="377" t="n">
        <f aca="false">+[1]data1cf!AE793</f>
        <v>0</v>
      </c>
      <c r="AG793" s="377"/>
      <c r="AH793" s="378" t="n">
        <f aca="false">XNPV(0.1,B793:AF793,$B$1:$AF$1)</f>
        <v>79094.6509091764</v>
      </c>
      <c r="AI793" s="378" t="n">
        <f aca="false">SUMPRODUCT(B793:AA793,$B$1010:$AA$1010)</f>
        <v>168301.339292112</v>
      </c>
      <c r="AJ793" s="379" t="n">
        <f aca="false">SUMPRODUCT(B793:AF793,$B$1012:$AF$1012)</f>
        <v>167848.569176959</v>
      </c>
      <c r="AK793" s="380" t="n">
        <f aca="false">XIRR(B793:AF793,$B$1:$AF$1)</f>
        <v>0.15760445610698</v>
      </c>
      <c r="AL793" s="381" t="n">
        <f aca="false">1-EXP(-(1/0.25)*(AI793/ABS($AI$1010)))</f>
        <v>0.984839946731286</v>
      </c>
    </row>
    <row r="794" customFormat="false" ht="12.75" hidden="false" customHeight="false" outlineLevel="0" collapsed="false">
      <c r="A794" s="371"/>
      <c r="B794" s="377" t="n">
        <f aca="false">+[1]data1cf!A794</f>
        <v>-178987.470396003</v>
      </c>
      <c r="C794" s="377" t="n">
        <f aca="false">+[1]data1cf!B794</f>
        <v>6419.49869129062</v>
      </c>
      <c r="D794" s="377" t="n">
        <f aca="false">+[1]data1cf!C794</f>
        <v>46032.3851384624</v>
      </c>
      <c r="E794" s="377" t="n">
        <f aca="false">+[1]data1cf!D794</f>
        <v>45208.0367542767</v>
      </c>
      <c r="F794" s="377" t="n">
        <f aca="false">+[1]data1cf!E794</f>
        <v>26897.9689303245</v>
      </c>
      <c r="G794" s="377" t="n">
        <f aca="false">+[1]data1cf!F794</f>
        <v>26752.4187465875</v>
      </c>
      <c r="H794" s="377" t="n">
        <f aca="false">+[1]data1cf!G794</f>
        <v>25950.4393760499</v>
      </c>
      <c r="I794" s="377" t="n">
        <f aca="false">+[1]data1cf!H794</f>
        <v>25487.2718123022</v>
      </c>
      <c r="J794" s="377" t="n">
        <f aca="false">+[1]data1cf!I794</f>
        <v>26332.0687368626</v>
      </c>
      <c r="K794" s="377" t="n">
        <f aca="false">+[1]data1cf!J794</f>
        <v>26817.1897373664</v>
      </c>
      <c r="L794" s="377" t="n">
        <f aca="false">+[1]data1cf!K794</f>
        <v>27375.2846137934</v>
      </c>
      <c r="M794" s="377" t="n">
        <f aca="false">+[1]data1cf!L794</f>
        <v>28039.3632712297</v>
      </c>
      <c r="N794" s="377" t="n">
        <f aca="false">+[1]data1cf!M794</f>
        <v>28742.44675352</v>
      </c>
      <c r="O794" s="377" t="n">
        <f aca="false">+[1]data1cf!N794</f>
        <v>29180.1788880849</v>
      </c>
      <c r="P794" s="377" t="n">
        <f aca="false">+[1]data1cf!O794</f>
        <v>37795.5693894283</v>
      </c>
      <c r="Q794" s="377" t="n">
        <f aca="false">+[1]data1cf!P794</f>
        <v>46122.933126639</v>
      </c>
      <c r="R794" s="377" t="n">
        <f aca="false">+[1]data1cf!Q794</f>
        <v>35861.1284582022</v>
      </c>
      <c r="S794" s="377" t="n">
        <f aca="false">+[1]data1cf!R794</f>
        <v>25179.2022770767</v>
      </c>
      <c r="T794" s="377" t="n">
        <f aca="false">+[1]data1cf!S794</f>
        <v>24953.2398482264</v>
      </c>
      <c r="U794" s="377" t="n">
        <f aca="false">+[1]data1cf!T794</f>
        <v>24702.2678886548</v>
      </c>
      <c r="V794" s="377" t="n">
        <f aca="false">+[1]data1cf!U794</f>
        <v>46929.3033110531</v>
      </c>
      <c r="W794" s="377" t="n">
        <f aca="false">+[1]data1cf!V794</f>
        <v>0</v>
      </c>
      <c r="X794" s="377" t="n">
        <f aca="false">+[1]data1cf!W794</f>
        <v>0</v>
      </c>
      <c r="Y794" s="377" t="n">
        <f aca="false">+[1]data1cf!X794</f>
        <v>0</v>
      </c>
      <c r="Z794" s="377" t="n">
        <f aca="false">+[1]data1cf!Y794</f>
        <v>0</v>
      </c>
      <c r="AA794" s="377" t="n">
        <f aca="false">+[1]data1cf!Z794</f>
        <v>0</v>
      </c>
      <c r="AB794" s="377" t="n">
        <f aca="false">+[1]data1cf!AA794</f>
        <v>0</v>
      </c>
      <c r="AC794" s="377" t="n">
        <f aca="false">+[1]data1cf!AB794</f>
        <v>0</v>
      </c>
      <c r="AD794" s="377" t="n">
        <f aca="false">+[1]data1cf!AC794</f>
        <v>0</v>
      </c>
      <c r="AE794" s="377" t="n">
        <f aca="false">+[1]data1cf!AD794</f>
        <v>0</v>
      </c>
      <c r="AF794" s="377" t="n">
        <f aca="false">+[1]data1cf!AE794</f>
        <v>0</v>
      </c>
      <c r="AG794" s="377"/>
      <c r="AH794" s="378" t="n">
        <f aca="false">XNPV(0.1,B794:AF794,$B$1:$AF$1)</f>
        <v>72360.2776572885</v>
      </c>
      <c r="AI794" s="378" t="n">
        <f aca="false">SUMPRODUCT(B794:AA794,$B$1010:$AA$1010)</f>
        <v>158959.305141065</v>
      </c>
      <c r="AJ794" s="379" t="n">
        <f aca="false">SUMPRODUCT(B794:AF794,$B$1012:$AF$1012)</f>
        <v>158518.801583965</v>
      </c>
      <c r="AK794" s="380" t="n">
        <f aca="false">XIRR(B794:AF794,$B$1:$AF$1)</f>
        <v>0.15329767586974</v>
      </c>
      <c r="AL794" s="381" t="n">
        <f aca="false">1-EXP(-(1/0.25)*(AI794/ABS($AI$1010)))</f>
        <v>0.980871276227386</v>
      </c>
    </row>
    <row r="795" customFormat="false" ht="12.75" hidden="false" customHeight="false" outlineLevel="0" collapsed="false">
      <c r="A795" s="371"/>
      <c r="B795" s="377" t="n">
        <f aca="false">+[1]data1cf!A795</f>
        <v>-175266.235225127</v>
      </c>
      <c r="C795" s="377" t="n">
        <f aca="false">+[1]data1cf!B795</f>
        <v>3628.94617932545</v>
      </c>
      <c r="D795" s="377" t="n">
        <f aca="false">+[1]data1cf!C795</f>
        <v>44223.0635313024</v>
      </c>
      <c r="E795" s="377" t="n">
        <f aca="false">+[1]data1cf!D795</f>
        <v>49616.8280655454</v>
      </c>
      <c r="F795" s="377" t="n">
        <f aca="false">+[1]data1cf!E795</f>
        <v>26298.021775005</v>
      </c>
      <c r="G795" s="377" t="n">
        <f aca="false">+[1]data1cf!F795</f>
        <v>26194.8343758254</v>
      </c>
      <c r="H795" s="377" t="n">
        <f aca="false">+[1]data1cf!G795</f>
        <v>25445.8144938843</v>
      </c>
      <c r="I795" s="377" t="n">
        <f aca="false">+[1]data1cf!H795</f>
        <v>25027.1181367032</v>
      </c>
      <c r="J795" s="377" t="n">
        <f aca="false">+[1]data1cf!I795</f>
        <v>25889.3383021895</v>
      </c>
      <c r="K795" s="377" t="n">
        <f aca="false">+[1]data1cf!J795</f>
        <v>26397.5518626568</v>
      </c>
      <c r="L795" s="377" t="n">
        <f aca="false">+[1]data1cf!K795</f>
        <v>26977.5647364437</v>
      </c>
      <c r="M795" s="377" t="n">
        <f aca="false">+[1]data1cf!L795</f>
        <v>27660.9977278782</v>
      </c>
      <c r="N795" s="377" t="n">
        <f aca="false">+[1]data1cf!M795</f>
        <v>28382.7145636085</v>
      </c>
      <c r="O795" s="377" t="n">
        <f aca="false">+[1]data1cf!N795</f>
        <v>28843.1208155944</v>
      </c>
      <c r="P795" s="377" t="n">
        <f aca="false">+[1]data1cf!O795</f>
        <v>37311.2327394734</v>
      </c>
      <c r="Q795" s="377" t="n">
        <f aca="false">+[1]data1cf!P795</f>
        <v>45484.5450527804</v>
      </c>
      <c r="R795" s="377" t="n">
        <f aca="false">+[1]data1cf!Q795</f>
        <v>35443.9078746724</v>
      </c>
      <c r="S795" s="377" t="n">
        <f aca="false">+[1]data1cf!R795</f>
        <v>24988.372103484</v>
      </c>
      <c r="T795" s="377" t="n">
        <f aca="false">+[1]data1cf!S795</f>
        <v>24772.4371043661</v>
      </c>
      <c r="U795" s="377" t="n">
        <f aca="false">+[1]data1cf!T795</f>
        <v>24531.5033764562</v>
      </c>
      <c r="V795" s="377" t="n">
        <f aca="false">+[1]data1cf!U795</f>
        <v>46302.3733050058</v>
      </c>
      <c r="W795" s="377" t="n">
        <f aca="false">+[1]data1cf!V795</f>
        <v>0</v>
      </c>
      <c r="X795" s="377" t="n">
        <f aca="false">+[1]data1cf!W795</f>
        <v>0</v>
      </c>
      <c r="Y795" s="377" t="n">
        <f aca="false">+[1]data1cf!X795</f>
        <v>0</v>
      </c>
      <c r="Z795" s="377" t="n">
        <f aca="false">+[1]data1cf!Y795</f>
        <v>0</v>
      </c>
      <c r="AA795" s="377" t="n">
        <f aca="false">+[1]data1cf!Z795</f>
        <v>0</v>
      </c>
      <c r="AB795" s="377" t="n">
        <f aca="false">+[1]data1cf!AA795</f>
        <v>0</v>
      </c>
      <c r="AC795" s="377" t="n">
        <f aca="false">+[1]data1cf!AB795</f>
        <v>0</v>
      </c>
      <c r="AD795" s="377" t="n">
        <f aca="false">+[1]data1cf!AC795</f>
        <v>0</v>
      </c>
      <c r="AE795" s="377" t="n">
        <f aca="false">+[1]data1cf!AD795</f>
        <v>0</v>
      </c>
      <c r="AF795" s="377" t="n">
        <f aca="false">+[1]data1cf!AE795</f>
        <v>0</v>
      </c>
      <c r="AG795" s="377"/>
      <c r="AH795" s="378" t="n">
        <f aca="false">XNPV(0.1,B795:AF795,$B$1:$AF$1)</f>
        <v>72640.7134336243</v>
      </c>
      <c r="AI795" s="378" t="n">
        <f aca="false">SUMPRODUCT(B795:AA795,$B$1010:$AA$1010)</f>
        <v>158337.890615581</v>
      </c>
      <c r="AJ795" s="379" t="n">
        <f aca="false">SUMPRODUCT(B795:AF795,$B$1012:$AF$1012)</f>
        <v>157902.114948639</v>
      </c>
      <c r="AK795" s="380" t="n">
        <f aca="false">XIRR(B795:AF795,$B$1:$AF$1)</f>
        <v>0.154300497608676</v>
      </c>
      <c r="AL795" s="381" t="n">
        <f aca="false">1-EXP(-(1/0.25)*(AI795/ABS($AI$1010)))</f>
        <v>0.980573107107688</v>
      </c>
    </row>
    <row r="796" customFormat="false" ht="12.75" hidden="false" customHeight="false" outlineLevel="0" collapsed="false">
      <c r="A796" s="371"/>
      <c r="B796" s="377" t="n">
        <f aca="false">+[1]data1cf!A796</f>
        <v>-169426.084198115</v>
      </c>
      <c r="C796" s="377" t="n">
        <f aca="false">+[1]data1cf!B796</f>
        <v>10085.0978760844</v>
      </c>
      <c r="D796" s="377" t="n">
        <f aca="false">+[1]data1cf!C796</f>
        <v>43602.9809520458</v>
      </c>
      <c r="E796" s="377" t="n">
        <f aca="false">+[1]data1cf!D796</f>
        <v>43446.117009951</v>
      </c>
      <c r="F796" s="377" t="n">
        <f aca="false">+[1]data1cf!E796</f>
        <v>25356.4575270064</v>
      </c>
      <c r="G796" s="377" t="n">
        <f aca="false">+[1]data1cf!F796</f>
        <v>25319.7547890687</v>
      </c>
      <c r="H796" s="377" t="n">
        <f aca="false">+[1]data1cf!G796</f>
        <v>24653.8501625517</v>
      </c>
      <c r="I796" s="377" t="n">
        <f aca="false">+[1]data1cf!H796</f>
        <v>24304.9474493555</v>
      </c>
      <c r="J796" s="377" t="n">
        <f aca="false">+[1]data1cf!I796</f>
        <v>25194.5118577388</v>
      </c>
      <c r="K796" s="377" t="n">
        <f aca="false">+[1]data1cf!J796</f>
        <v>25738.9671582714</v>
      </c>
      <c r="L796" s="377" t="n">
        <f aca="false">+[1]data1cf!K796</f>
        <v>26353.3783995128</v>
      </c>
      <c r="M796" s="377" t="n">
        <f aca="false">+[1]data1cf!L796</f>
        <v>27067.1863144302</v>
      </c>
      <c r="N796" s="377" t="n">
        <f aca="false">+[1]data1cf!M796</f>
        <v>27818.1465581234</v>
      </c>
      <c r="O796" s="377" t="n">
        <f aca="false">+[1]data1cf!N796</f>
        <v>28314.1378414398</v>
      </c>
      <c r="P796" s="377" t="n">
        <f aca="false">+[1]data1cf!O796</f>
        <v>36551.109002658</v>
      </c>
      <c r="Q796" s="377" t="n">
        <f aca="false">+[1]data1cf!P796</f>
        <v>44482.6511670196</v>
      </c>
      <c r="R796" s="377" t="n">
        <f aca="false">+[1]data1cf!Q796</f>
        <v>34789.1168960041</v>
      </c>
      <c r="S796" s="377" t="n">
        <f aca="false">+[1]data1cf!R796</f>
        <v>24688.8809444692</v>
      </c>
      <c r="T796" s="377" t="n">
        <f aca="false">+[1]data1cf!S796</f>
        <v>24488.6831136195</v>
      </c>
      <c r="U796" s="377" t="n">
        <f aca="false">+[1]data1cf!T796</f>
        <v>24263.503506655</v>
      </c>
      <c r="V796" s="377" t="n">
        <f aca="false">+[1]data1cf!U796</f>
        <v>45318.4618480418</v>
      </c>
      <c r="W796" s="377" t="n">
        <f aca="false">+[1]data1cf!V796</f>
        <v>0</v>
      </c>
      <c r="X796" s="377" t="n">
        <f aca="false">+[1]data1cf!W796</f>
        <v>0</v>
      </c>
      <c r="Y796" s="377" t="n">
        <f aca="false">+[1]data1cf!X796</f>
        <v>0</v>
      </c>
      <c r="Z796" s="377" t="n">
        <f aca="false">+[1]data1cf!Y796</f>
        <v>0</v>
      </c>
      <c r="AA796" s="377" t="n">
        <f aca="false">+[1]data1cf!Z796</f>
        <v>0</v>
      </c>
      <c r="AB796" s="377" t="n">
        <f aca="false">+[1]data1cf!AA796</f>
        <v>0</v>
      </c>
      <c r="AC796" s="377" t="n">
        <f aca="false">+[1]data1cf!AB796</f>
        <v>0</v>
      </c>
      <c r="AD796" s="377" t="n">
        <f aca="false">+[1]data1cf!AC796</f>
        <v>0</v>
      </c>
      <c r="AE796" s="377" t="n">
        <f aca="false">+[1]data1cf!AD796</f>
        <v>0</v>
      </c>
      <c r="AF796" s="377" t="n">
        <f aca="false">+[1]data1cf!AE796</f>
        <v>0</v>
      </c>
      <c r="AG796" s="377"/>
      <c r="AH796" s="378" t="n">
        <f aca="false">XNPV(0.1,B796:AF796,$B$1:$AF$1)</f>
        <v>74933.1746849551</v>
      </c>
      <c r="AI796" s="378" t="n">
        <f aca="false">SUMPRODUCT(B796:AA796,$B$1010:$AA$1010)</f>
        <v>158502.883752224</v>
      </c>
      <c r="AJ796" s="379" t="n">
        <f aca="false">SUMPRODUCT(B796:AF796,$B$1012:$AF$1012)</f>
        <v>158077.40407588</v>
      </c>
      <c r="AK796" s="380" t="n">
        <f aca="false">XIRR(B796:AF796,$B$1:$AF$1)</f>
        <v>0.158642399214985</v>
      </c>
      <c r="AL796" s="381" t="n">
        <f aca="false">1-EXP(-(1/0.25)*(AI796/ABS($AI$1010)))</f>
        <v>0.980652724880241</v>
      </c>
    </row>
    <row r="797" customFormat="false" ht="12.75" hidden="false" customHeight="false" outlineLevel="0" collapsed="false">
      <c r="A797" s="371"/>
      <c r="B797" s="377" t="n">
        <f aca="false">+[1]data1cf!A797</f>
        <v>-200653.790363308</v>
      </c>
      <c r="C797" s="377" t="n">
        <f aca="false">+[1]data1cf!B797</f>
        <v>10426.2487458222</v>
      </c>
      <c r="D797" s="377" t="n">
        <f aca="false">+[1]data1cf!C797</f>
        <v>48182.5529848454</v>
      </c>
      <c r="E797" s="377" t="n">
        <f aca="false">+[1]data1cf!D797</f>
        <v>49794.7814761047</v>
      </c>
      <c r="F797" s="377" t="n">
        <f aca="false">+[1]data1cf!E797</f>
        <v>30391.0690526603</v>
      </c>
      <c r="G797" s="377" t="n">
        <f aca="false">+[1]data1cf!F797</f>
        <v>29998.8680654199</v>
      </c>
      <c r="H797" s="377" t="n">
        <f aca="false">+[1]data1cf!G797</f>
        <v>28888.540210426</v>
      </c>
      <c r="I797" s="377" t="n">
        <f aca="false">+[1]data1cf!H797</f>
        <v>28166.4458800124</v>
      </c>
      <c r="J797" s="377" t="n">
        <f aca="false">+[1]data1cf!I797</f>
        <v>28909.7986615828</v>
      </c>
      <c r="K797" s="377" t="n">
        <f aca="false">+[1]data1cf!J797</f>
        <v>29260.4667801664</v>
      </c>
      <c r="L797" s="377" t="n">
        <f aca="false">+[1]data1cf!K797</f>
        <v>29690.9474849438</v>
      </c>
      <c r="M797" s="377" t="n">
        <f aca="false">+[1]data1cf!L797</f>
        <v>30242.3385067153</v>
      </c>
      <c r="N797" s="377" t="n">
        <f aca="false">+[1]data1cf!M797</f>
        <v>30836.9321518535</v>
      </c>
      <c r="O797" s="377" t="n">
        <f aca="false">+[1]data1cf!N797</f>
        <v>31142.6477219006</v>
      </c>
      <c r="P797" s="377" t="n">
        <f aca="false">+[1]data1cf!O797</f>
        <v>40615.5451093045</v>
      </c>
      <c r="Q797" s="377" t="n">
        <f aca="false">+[1]data1cf!P797</f>
        <v>49839.8495902333</v>
      </c>
      <c r="R797" s="377" t="n">
        <f aca="false">+[1]data1cf!Q797</f>
        <v>38290.331194555</v>
      </c>
      <c r="S797" s="377" t="n">
        <f aca="false">+[1]data1cf!R797</f>
        <v>26290.2816393364</v>
      </c>
      <c r="T797" s="377" t="n">
        <f aca="false">+[1]data1cf!S797</f>
        <v>26005.9360417119</v>
      </c>
      <c r="U797" s="377" t="n">
        <f aca="false">+[1]data1cf!T797</f>
        <v>25696.5180207917</v>
      </c>
      <c r="V797" s="377" t="n">
        <f aca="false">+[1]data1cf!U797</f>
        <v>50579.5069354936</v>
      </c>
      <c r="W797" s="377" t="n">
        <f aca="false">+[1]data1cf!V797</f>
        <v>0</v>
      </c>
      <c r="X797" s="377" t="n">
        <f aca="false">+[1]data1cf!W797</f>
        <v>0</v>
      </c>
      <c r="Y797" s="377" t="n">
        <f aca="false">+[1]data1cf!X797</f>
        <v>0</v>
      </c>
      <c r="Z797" s="377" t="n">
        <f aca="false">+[1]data1cf!Y797</f>
        <v>0</v>
      </c>
      <c r="AA797" s="377" t="n">
        <f aca="false">+[1]data1cf!Z797</f>
        <v>0</v>
      </c>
      <c r="AB797" s="377" t="n">
        <f aca="false">+[1]data1cf!AA797</f>
        <v>0</v>
      </c>
      <c r="AC797" s="377" t="n">
        <f aca="false">+[1]data1cf!AB797</f>
        <v>0</v>
      </c>
      <c r="AD797" s="377" t="n">
        <f aca="false">+[1]data1cf!AC797</f>
        <v>0</v>
      </c>
      <c r="AE797" s="377" t="n">
        <f aca="false">+[1]data1cf!AD797</f>
        <v>0</v>
      </c>
      <c r="AF797" s="377" t="n">
        <f aca="false">+[1]data1cf!AE797</f>
        <v>0</v>
      </c>
      <c r="AG797" s="377"/>
      <c r="AH797" s="378" t="n">
        <f aca="false">XNPV(0.1,B797:AF797,$B$1:$AF$1)</f>
        <v>75398.119828058</v>
      </c>
      <c r="AI797" s="378" t="n">
        <f aca="false">SUMPRODUCT(B797:AA797,$B$1010:$AA$1010)</f>
        <v>169173.542135047</v>
      </c>
      <c r="AJ797" s="379" t="n">
        <f aca="false">SUMPRODUCT(B797:AF797,$B$1012:$AF$1012)</f>
        <v>168697.913177405</v>
      </c>
      <c r="AK797" s="380" t="n">
        <f aca="false">XIRR(B797:AF797,$B$1:$AF$1)</f>
        <v>0.150565851577165</v>
      </c>
      <c r="AL797" s="381" t="n">
        <f aca="false">1-EXP(-(1/0.25)*(AI797/ABS($AI$1010)))</f>
        <v>0.985165517090678</v>
      </c>
    </row>
    <row r="798" customFormat="false" ht="12.75" hidden="false" customHeight="false" outlineLevel="0" collapsed="false">
      <c r="A798" s="371"/>
      <c r="B798" s="377" t="n">
        <f aca="false">+[1]data1cf!A798</f>
        <v>-186225.505771558</v>
      </c>
      <c r="C798" s="377" t="n">
        <f aca="false">+[1]data1cf!B798</f>
        <v>8007.22041194362</v>
      </c>
      <c r="D798" s="377" t="n">
        <f aca="false">+[1]data1cf!C798</f>
        <v>45437.9319789413</v>
      </c>
      <c r="E798" s="377" t="n">
        <f aca="false">+[1]data1cf!D798</f>
        <v>44341.3224702653</v>
      </c>
      <c r="F798" s="377" t="n">
        <f aca="false">+[1]data1cf!E798</f>
        <v>28064.9037071566</v>
      </c>
      <c r="G798" s="377" t="n">
        <f aca="false">+[1]data1cf!F798</f>
        <v>27836.9552553309</v>
      </c>
      <c r="H798" s="377" t="n">
        <f aca="false">+[1]data1cf!G798</f>
        <v>26931.9663639394</v>
      </c>
      <c r="I798" s="377" t="n">
        <f aca="false">+[1]data1cf!H798</f>
        <v>26382.2995192971</v>
      </c>
      <c r="J798" s="377" t="n">
        <f aca="false">+[1]data1cf!I798</f>
        <v>27193.207149473</v>
      </c>
      <c r="K798" s="377" t="n">
        <f aca="false">+[1]data1cf!J798</f>
        <v>27633.4116751367</v>
      </c>
      <c r="L798" s="377" t="n">
        <f aca="false">+[1]data1cf!K798</f>
        <v>28148.8746745208</v>
      </c>
      <c r="M798" s="377" t="n">
        <f aca="false">+[1]data1cf!L798</f>
        <v>28775.307940651</v>
      </c>
      <c r="N798" s="377" t="n">
        <f aca="false">+[1]data1cf!M798</f>
        <v>29442.1483839583</v>
      </c>
      <c r="O798" s="377" t="n">
        <f aca="false">+[1]data1cf!N798</f>
        <v>29835.7779406244</v>
      </c>
      <c r="P798" s="377" t="n">
        <f aca="false">+[1]data1cf!O798</f>
        <v>38737.6344955225</v>
      </c>
      <c r="Q798" s="377" t="n">
        <f aca="false">+[1]data1cf!P798</f>
        <v>47364.6378966265</v>
      </c>
      <c r="R798" s="377" t="n">
        <f aca="false">+[1]data1cf!Q798</f>
        <v>36672.6486132931</v>
      </c>
      <c r="S798" s="377" t="n">
        <f aca="false">+[1]data1cf!R798</f>
        <v>25550.3789116515</v>
      </c>
      <c r="T798" s="377" t="n">
        <f aca="false">+[1]data1cf!S798</f>
        <v>25304.9125042039</v>
      </c>
      <c r="U798" s="377" t="n">
        <f aca="false">+[1]data1cf!T798</f>
        <v>25034.415555606</v>
      </c>
      <c r="V798" s="377" t="n">
        <f aca="false">+[1]data1cf!U798</f>
        <v>48148.7214218142</v>
      </c>
      <c r="W798" s="377" t="n">
        <f aca="false">+[1]data1cf!V798</f>
        <v>0</v>
      </c>
      <c r="X798" s="377" t="n">
        <f aca="false">+[1]data1cf!W798</f>
        <v>0</v>
      </c>
      <c r="Y798" s="377" t="n">
        <f aca="false">+[1]data1cf!X798</f>
        <v>0</v>
      </c>
      <c r="Z798" s="377" t="n">
        <f aca="false">+[1]data1cf!Y798</f>
        <v>0</v>
      </c>
      <c r="AA798" s="377" t="n">
        <f aca="false">+[1]data1cf!Z798</f>
        <v>0</v>
      </c>
      <c r="AB798" s="377" t="n">
        <f aca="false">+[1]data1cf!AA798</f>
        <v>0</v>
      </c>
      <c r="AC798" s="377" t="n">
        <f aca="false">+[1]data1cf!AB798</f>
        <v>0</v>
      </c>
      <c r="AD798" s="377" t="n">
        <f aca="false">+[1]data1cf!AC798</f>
        <v>0</v>
      </c>
      <c r="AE798" s="377" t="n">
        <f aca="false">+[1]data1cf!AD798</f>
        <v>0</v>
      </c>
      <c r="AF798" s="377" t="n">
        <f aca="false">+[1]data1cf!AE798</f>
        <v>0</v>
      </c>
      <c r="AG798" s="377"/>
      <c r="AH798" s="378" t="n">
        <f aca="false">XNPV(0.1,B798:AF798,$B$1:$AF$1)</f>
        <v>70715.0897912711</v>
      </c>
      <c r="AI798" s="378" t="n">
        <f aca="false">SUMPRODUCT(B798:AA798,$B$1010:$AA$1010)</f>
        <v>159383.723880664</v>
      </c>
      <c r="AJ798" s="379" t="n">
        <f aca="false">SUMPRODUCT(B798:AF798,$B$1012:$AF$1012)</f>
        <v>158932.7272243</v>
      </c>
      <c r="AK798" s="380" t="n">
        <f aca="false">XIRR(B798:AF798,$B$1:$AF$1)</f>
        <v>0.150130054886464</v>
      </c>
      <c r="AL798" s="381" t="n">
        <f aca="false">1-EXP(-(1/0.25)*(AI798/ABS($AI$1010)))</f>
        <v>0.981072287722581</v>
      </c>
    </row>
    <row r="799" customFormat="false" ht="12.75" hidden="false" customHeight="false" outlineLevel="0" collapsed="false">
      <c r="A799" s="371"/>
      <c r="B799" s="377" t="n">
        <f aca="false">+[1]data1cf!A799</f>
        <v>-173408.834845143</v>
      </c>
      <c r="C799" s="377" t="n">
        <f aca="false">+[1]data1cf!B799</f>
        <v>7247.69333887738</v>
      </c>
      <c r="D799" s="377" t="n">
        <f aca="false">+[1]data1cf!C799</f>
        <v>41976.9085903323</v>
      </c>
      <c r="E799" s="377" t="n">
        <f aca="false">+[1]data1cf!D799</f>
        <v>45386.0706267703</v>
      </c>
      <c r="F799" s="377" t="n">
        <f aca="false">+[1]data1cf!E799</f>
        <v>25998.5668835264</v>
      </c>
      <c r="G799" s="377" t="n">
        <f aca="false">+[1]data1cf!F799</f>
        <v>25916.5242517479</v>
      </c>
      <c r="H799" s="377" t="n">
        <f aca="false">+[1]data1cf!G799</f>
        <v>25193.9383278147</v>
      </c>
      <c r="I799" s="377" t="n">
        <f aca="false">+[1]data1cf!H799</f>
        <v>24797.4391261965</v>
      </c>
      <c r="J799" s="377" t="n">
        <f aca="false">+[1]data1cf!I799</f>
        <v>25668.3558488289</v>
      </c>
      <c r="K799" s="377" t="n">
        <f aca="false">+[1]data1cf!J799</f>
        <v>26188.095724533</v>
      </c>
      <c r="L799" s="377" t="n">
        <f aca="false">+[1]data1cf!K799</f>
        <v>26779.0486477271</v>
      </c>
      <c r="M799" s="377" t="n">
        <f aca="false">+[1]data1cf!L799</f>
        <v>27472.1420733111</v>
      </c>
      <c r="N799" s="377" t="n">
        <f aca="false">+[1]data1cf!M799</f>
        <v>28203.1594762375</v>
      </c>
      <c r="O799" s="377" t="n">
        <f aca="false">+[1]data1cf!N799</f>
        <v>28674.8831839552</v>
      </c>
      <c r="P799" s="377" t="n">
        <f aca="false">+[1]data1cf!O799</f>
        <v>37069.4831492545</v>
      </c>
      <c r="Q799" s="377" t="n">
        <f aca="false">+[1]data1cf!P799</f>
        <v>45165.9029362479</v>
      </c>
      <c r="R799" s="377" t="n">
        <f aca="false">+[1]data1cf!Q799</f>
        <v>35235.658292262</v>
      </c>
      <c r="S799" s="377" t="n">
        <f aca="false">+[1]data1cf!R799</f>
        <v>24893.1219995084</v>
      </c>
      <c r="T799" s="377" t="n">
        <f aca="false">+[1]data1cf!S799</f>
        <v>24682.1920460111</v>
      </c>
      <c r="U799" s="377" t="n">
        <f aca="false">+[1]data1cf!T799</f>
        <v>24446.2687553476</v>
      </c>
      <c r="V799" s="377" t="n">
        <f aca="false">+[1]data1cf!U799</f>
        <v>45989.4503162706</v>
      </c>
      <c r="W799" s="377" t="n">
        <f aca="false">+[1]data1cf!V799</f>
        <v>0</v>
      </c>
      <c r="X799" s="377" t="n">
        <f aca="false">+[1]data1cf!W799</f>
        <v>0</v>
      </c>
      <c r="Y799" s="377" t="n">
        <f aca="false">+[1]data1cf!X799</f>
        <v>0</v>
      </c>
      <c r="Z799" s="377" t="n">
        <f aca="false">+[1]data1cf!Y799</f>
        <v>0</v>
      </c>
      <c r="AA799" s="377" t="n">
        <f aca="false">+[1]data1cf!Z799</f>
        <v>0</v>
      </c>
      <c r="AB799" s="377" t="n">
        <f aca="false">+[1]data1cf!AA799</f>
        <v>0</v>
      </c>
      <c r="AC799" s="377" t="n">
        <f aca="false">+[1]data1cf!AB799</f>
        <v>0</v>
      </c>
      <c r="AD799" s="377" t="n">
        <f aca="false">+[1]data1cf!AC799</f>
        <v>0</v>
      </c>
      <c r="AE799" s="377" t="n">
        <f aca="false">+[1]data1cf!AD799</f>
        <v>0</v>
      </c>
      <c r="AF799" s="377" t="n">
        <f aca="false">+[1]data1cf!AE799</f>
        <v>0</v>
      </c>
      <c r="AG799" s="377"/>
      <c r="AH799" s="378" t="n">
        <f aca="false">XNPV(0.1,B799:AF799,$B$1:$AF$1)</f>
        <v>71396.3224540143</v>
      </c>
      <c r="AI799" s="378" t="n">
        <f aca="false">SUMPRODUCT(B799:AA799,$B$1010:$AA$1010)</f>
        <v>156101.331372967</v>
      </c>
      <c r="AJ799" s="379" t="n">
        <f aca="false">SUMPRODUCT(B799:AF799,$B$1012:$AF$1012)</f>
        <v>155670.03230162</v>
      </c>
      <c r="AK799" s="380" t="n">
        <f aca="false">XIRR(B799:AF799,$B$1:$AF$1)</f>
        <v>0.153958869883333</v>
      </c>
      <c r="AL799" s="381" t="n">
        <f aca="false">1-EXP(-(1/0.25)*(AI799/ABS($AI$1010)))</f>
        <v>0.979460964598745</v>
      </c>
    </row>
    <row r="800" customFormat="false" ht="12.75" hidden="false" customHeight="false" outlineLevel="0" collapsed="false">
      <c r="A800" s="371"/>
      <c r="B800" s="377" t="n">
        <f aca="false">+[1]data1cf!A800</f>
        <v>-160005.791043354</v>
      </c>
      <c r="C800" s="377" t="n">
        <f aca="false">+[1]data1cf!B800</f>
        <v>10507.9449226015</v>
      </c>
      <c r="D800" s="377" t="n">
        <f aca="false">+[1]data1cf!C800</f>
        <v>41314.4676125397</v>
      </c>
      <c r="E800" s="377" t="n">
        <f aca="false">+[1]data1cf!D800</f>
        <v>42575.7508195837</v>
      </c>
      <c r="F800" s="377" t="n">
        <f aca="false">+[1]data1cf!E800</f>
        <v>23837.6935088902</v>
      </c>
      <c r="G800" s="377" t="n">
        <f aca="false">+[1]data1cf!F800</f>
        <v>23908.2320043214</v>
      </c>
      <c r="H800" s="377" t="n">
        <f aca="false">+[1]data1cf!G800</f>
        <v>23376.3941284933</v>
      </c>
      <c r="I800" s="377" t="n">
        <f aca="false">+[1]data1cf!H800</f>
        <v>23140.070111231</v>
      </c>
      <c r="J800" s="377" t="n">
        <f aca="false">+[1]data1cf!I800</f>
        <v>24073.7413899663</v>
      </c>
      <c r="K800" s="377" t="n">
        <f aca="false">+[1]data1cf!J800</f>
        <v>24676.6554211511</v>
      </c>
      <c r="L800" s="377" t="n">
        <f aca="false">+[1]data1cf!K800</f>
        <v>25346.5519921324</v>
      </c>
      <c r="M800" s="377" t="n">
        <f aca="false">+[1]data1cf!L800</f>
        <v>26109.3553324144</v>
      </c>
      <c r="N800" s="377" t="n">
        <f aca="false">+[1]data1cf!M800</f>
        <v>26907.4858418393</v>
      </c>
      <c r="O800" s="377" t="n">
        <f aca="false">+[1]data1cf!N800</f>
        <v>27460.8765700507</v>
      </c>
      <c r="P800" s="377" t="n">
        <f aca="false">+[1]data1cf!O800</f>
        <v>35325.012553855</v>
      </c>
      <c r="Q800" s="377" t="n">
        <f aca="false">+[1]data1cf!P800</f>
        <v>42866.574104941</v>
      </c>
      <c r="R800" s="377" t="n">
        <f aca="false">+[1]data1cf!Q800</f>
        <v>33732.9245226189</v>
      </c>
      <c r="S800" s="377" t="n">
        <f aca="false">+[1]data1cf!R800</f>
        <v>24205.7950615649</v>
      </c>
      <c r="T800" s="377" t="n">
        <f aca="false">+[1]data1cf!S800</f>
        <v>24030.9816322189</v>
      </c>
      <c r="U800" s="377" t="n">
        <f aca="false">+[1]data1cf!T800</f>
        <v>23831.2137718028</v>
      </c>
      <c r="V800" s="377" t="n">
        <f aca="false">+[1]data1cf!U800</f>
        <v>43731.3908425046</v>
      </c>
      <c r="W800" s="377" t="n">
        <f aca="false">+[1]data1cf!V800</f>
        <v>0</v>
      </c>
      <c r="X800" s="377" t="n">
        <f aca="false">+[1]data1cf!W800</f>
        <v>0</v>
      </c>
      <c r="Y800" s="377" t="n">
        <f aca="false">+[1]data1cf!X800</f>
        <v>0</v>
      </c>
      <c r="Z800" s="377" t="n">
        <f aca="false">+[1]data1cf!Y800</f>
        <v>0</v>
      </c>
      <c r="AA800" s="377" t="n">
        <f aca="false">+[1]data1cf!Z800</f>
        <v>0</v>
      </c>
      <c r="AB800" s="377" t="n">
        <f aca="false">+[1]data1cf!AA800</f>
        <v>0</v>
      </c>
      <c r="AC800" s="377" t="n">
        <f aca="false">+[1]data1cf!AB800</f>
        <v>0</v>
      </c>
      <c r="AD800" s="377" t="n">
        <f aca="false">+[1]data1cf!AC800</f>
        <v>0</v>
      </c>
      <c r="AE800" s="377" t="n">
        <f aca="false">+[1]data1cf!AD800</f>
        <v>0</v>
      </c>
      <c r="AF800" s="377" t="n">
        <f aca="false">+[1]data1cf!AE800</f>
        <v>0</v>
      </c>
      <c r="AG800" s="377"/>
      <c r="AH800" s="378" t="n">
        <f aca="false">XNPV(0.1,B800:AF800,$B$1:$AF$1)</f>
        <v>75306.2441059548</v>
      </c>
      <c r="AI800" s="378" t="n">
        <f aca="false">SUMPRODUCT(B800:AA800,$B$1010:$AA$1010)</f>
        <v>155856.683032911</v>
      </c>
      <c r="AJ800" s="379" t="n">
        <f aca="false">SUMPRODUCT(B800:AF800,$B$1012:$AF$1012)</f>
        <v>155446.100805103</v>
      </c>
      <c r="AK800" s="380" t="n">
        <f aca="false">XIRR(B800:AF800,$B$1:$AF$1)</f>
        <v>0.162168881764129</v>
      </c>
      <c r="AL800" s="381" t="n">
        <f aca="false">1-EXP(-(1/0.25)*(AI800/ABS($AI$1010)))</f>
        <v>0.979335512610988</v>
      </c>
    </row>
    <row r="801" customFormat="false" ht="12.75" hidden="false" customHeight="false" outlineLevel="0" collapsed="false">
      <c r="A801" s="371"/>
      <c r="B801" s="377" t="n">
        <f aca="false">+[1]data1cf!A801</f>
        <v>-161326.447716761</v>
      </c>
      <c r="C801" s="377" t="n">
        <f aca="false">+[1]data1cf!B801</f>
        <v>12164.7985739819</v>
      </c>
      <c r="D801" s="377" t="n">
        <f aca="false">+[1]data1cf!C801</f>
        <v>40103.9392308983</v>
      </c>
      <c r="E801" s="377" t="n">
        <f aca="false">+[1]data1cf!D801</f>
        <v>41743.5783299567</v>
      </c>
      <c r="F801" s="377" t="n">
        <f aca="false">+[1]data1cf!E801</f>
        <v>24050.6131922698</v>
      </c>
      <c r="G801" s="377" t="n">
        <f aca="false">+[1]data1cf!F801</f>
        <v>24106.1172457591</v>
      </c>
      <c r="H801" s="377" t="n">
        <f aca="false">+[1]data1cf!G801</f>
        <v>23555.4841853151</v>
      </c>
      <c r="I801" s="377" t="n">
        <f aca="false">+[1]data1cf!H801</f>
        <v>23303.3774526291</v>
      </c>
      <c r="J801" s="377" t="n">
        <f aca="false">+[1]data1cf!I801</f>
        <v>24230.8652685235</v>
      </c>
      <c r="K801" s="377" t="n">
        <f aca="false">+[1]data1cf!J801</f>
        <v>24825.5838103019</v>
      </c>
      <c r="L801" s="377" t="n">
        <f aca="false">+[1]data1cf!K801</f>
        <v>25487.7017410868</v>
      </c>
      <c r="M801" s="377" t="n">
        <f aca="false">+[1]data1cf!L801</f>
        <v>26243.6362786241</v>
      </c>
      <c r="N801" s="377" t="n">
        <f aca="false">+[1]data1cf!M801</f>
        <v>27035.1538594278</v>
      </c>
      <c r="O801" s="377" t="n">
        <f aca="false">+[1]data1cf!N801</f>
        <v>27580.4976024015</v>
      </c>
      <c r="P801" s="377" t="n">
        <f aca="false">+[1]data1cf!O801</f>
        <v>35496.9023698885</v>
      </c>
      <c r="Q801" s="377" t="n">
        <f aca="false">+[1]data1cf!P801</f>
        <v>43093.1363702242</v>
      </c>
      <c r="R801" s="377" t="n">
        <f aca="false">+[1]data1cf!Q801</f>
        <v>33880.9950214238</v>
      </c>
      <c r="S801" s="377" t="n">
        <f aca="false">+[1]data1cf!R801</f>
        <v>24273.5201933209</v>
      </c>
      <c r="T801" s="377" t="n">
        <f aca="false">+[1]data1cf!S801</f>
        <v>24095.1480552707</v>
      </c>
      <c r="U801" s="377" t="n">
        <f aca="false">+[1]data1cf!T801</f>
        <v>23891.8176525737</v>
      </c>
      <c r="V801" s="377" t="n">
        <f aca="false">+[1]data1cf!U801</f>
        <v>43953.8866693543</v>
      </c>
      <c r="W801" s="377" t="n">
        <f aca="false">+[1]data1cf!V801</f>
        <v>0</v>
      </c>
      <c r="X801" s="377" t="n">
        <f aca="false">+[1]data1cf!W801</f>
        <v>0</v>
      </c>
      <c r="Y801" s="377" t="n">
        <f aca="false">+[1]data1cf!X801</f>
        <v>0</v>
      </c>
      <c r="Z801" s="377" t="n">
        <f aca="false">+[1]data1cf!Y801</f>
        <v>0</v>
      </c>
      <c r="AA801" s="377" t="n">
        <f aca="false">+[1]data1cf!Z801</f>
        <v>0</v>
      </c>
      <c r="AB801" s="377" t="n">
        <f aca="false">+[1]data1cf!AA801</f>
        <v>0</v>
      </c>
      <c r="AC801" s="377" t="n">
        <f aca="false">+[1]data1cf!AB801</f>
        <v>0</v>
      </c>
      <c r="AD801" s="377" t="n">
        <f aca="false">+[1]data1cf!AC801</f>
        <v>0</v>
      </c>
      <c r="AE801" s="377" t="n">
        <f aca="false">+[1]data1cf!AD801</f>
        <v>0</v>
      </c>
      <c r="AF801" s="377" t="n">
        <f aca="false">+[1]data1cf!AE801</f>
        <v>0</v>
      </c>
      <c r="AG801" s="377"/>
      <c r="AH801" s="378" t="n">
        <f aca="false">XNPV(0.1,B801:AF801,$B$1:$AF$1)</f>
        <v>74832.0955904775</v>
      </c>
      <c r="AI801" s="378" t="n">
        <f aca="false">SUMPRODUCT(B801:AA801,$B$1010:$AA$1010)</f>
        <v>155666.609537582</v>
      </c>
      <c r="AJ801" s="379" t="n">
        <f aca="false">SUMPRODUCT(B801:AF801,$B$1012:$AF$1012)</f>
        <v>155254.474484404</v>
      </c>
      <c r="AK801" s="380" t="n">
        <f aca="false">XIRR(B801:AF801,$B$1:$AF$1)</f>
        <v>0.161348132291291</v>
      </c>
      <c r="AL801" s="381" t="n">
        <f aca="false">1-EXP(-(1/0.25)*(AI801/ABS($AI$1010)))</f>
        <v>0.979237517097938</v>
      </c>
    </row>
    <row r="802" customFormat="false" ht="12.75" hidden="false" customHeight="false" outlineLevel="0" collapsed="false">
      <c r="A802" s="371"/>
      <c r="B802" s="377" t="n">
        <f aca="false">+[1]data1cf!A802</f>
        <v>-156903.411703793</v>
      </c>
      <c r="C802" s="377" t="n">
        <f aca="false">+[1]data1cf!B802</f>
        <v>7441.79082531532</v>
      </c>
      <c r="D802" s="377" t="n">
        <f aca="false">+[1]data1cf!C802</f>
        <v>37978.7131871564</v>
      </c>
      <c r="E802" s="377" t="n">
        <f aca="false">+[1]data1cf!D802</f>
        <v>40106.9567994587</v>
      </c>
      <c r="F802" s="377" t="n">
        <f aca="false">+[1]data1cf!E802</f>
        <v>23337.5198907167</v>
      </c>
      <c r="G802" s="377" t="n">
        <f aca="false">+[1]data1cf!F802</f>
        <v>23443.3760754478</v>
      </c>
      <c r="H802" s="377" t="n">
        <f aca="false">+[1]data1cf!G802</f>
        <v>22955.6903200076</v>
      </c>
      <c r="I802" s="377" t="n">
        <f aca="false">+[1]data1cf!H802</f>
        <v>22756.4417753026</v>
      </c>
      <c r="J802" s="377" t="n">
        <f aca="false">+[1]data1cf!I802</f>
        <v>23704.6387424707</v>
      </c>
      <c r="K802" s="377" t="n">
        <f aca="false">+[1]data1cf!J802</f>
        <v>24326.8049513969</v>
      </c>
      <c r="L802" s="377" t="n">
        <f aca="false">+[1]data1cf!K802</f>
        <v>25014.9744718298</v>
      </c>
      <c r="M802" s="377" t="n">
        <f aca="false">+[1]data1cf!L802</f>
        <v>25793.9134453543</v>
      </c>
      <c r="N802" s="377" t="n">
        <f aca="false">+[1]data1cf!M802</f>
        <v>26607.5785093248</v>
      </c>
      <c r="O802" s="377" t="n">
        <f aca="false">+[1]data1cf!N802</f>
        <v>27179.872561352</v>
      </c>
      <c r="P802" s="377" t="n">
        <f aca="false">+[1]data1cf!O802</f>
        <v>34921.2229659321</v>
      </c>
      <c r="Q802" s="377" t="n">
        <f aca="false">+[1]data1cf!P802</f>
        <v>42334.352441967</v>
      </c>
      <c r="R802" s="377" t="n">
        <f aca="false">+[1]data1cf!Q802</f>
        <v>33385.0893391527</v>
      </c>
      <c r="S802" s="377" t="n">
        <f aca="false">+[1]data1cf!R802</f>
        <v>24046.7006854416</v>
      </c>
      <c r="T802" s="377" t="n">
        <f aca="false">+[1]data1cf!S802</f>
        <v>23880.2470854001</v>
      </c>
      <c r="U802" s="377" t="n">
        <f aca="false">+[1]data1cf!T802</f>
        <v>23688.8480598152</v>
      </c>
      <c r="V802" s="377" t="n">
        <f aca="false">+[1]data1cf!U802</f>
        <v>43208.7217262567</v>
      </c>
      <c r="W802" s="377" t="n">
        <f aca="false">+[1]data1cf!V802</f>
        <v>0</v>
      </c>
      <c r="X802" s="377" t="n">
        <f aca="false">+[1]data1cf!W802</f>
        <v>0</v>
      </c>
      <c r="Y802" s="377" t="n">
        <f aca="false">+[1]data1cf!X802</f>
        <v>0</v>
      </c>
      <c r="Z802" s="377" t="n">
        <f aca="false">+[1]data1cf!Y802</f>
        <v>0</v>
      </c>
      <c r="AA802" s="377" t="n">
        <f aca="false">+[1]data1cf!Z802</f>
        <v>0</v>
      </c>
      <c r="AB802" s="377" t="n">
        <f aca="false">+[1]data1cf!AA802</f>
        <v>0</v>
      </c>
      <c r="AC802" s="377" t="n">
        <f aca="false">+[1]data1cf!AB802</f>
        <v>0</v>
      </c>
      <c r="AD802" s="377" t="n">
        <f aca="false">+[1]data1cf!AC802</f>
        <v>0</v>
      </c>
      <c r="AE802" s="377" t="n">
        <f aca="false">+[1]data1cf!AD802</f>
        <v>0</v>
      </c>
      <c r="AF802" s="377" t="n">
        <f aca="false">+[1]data1cf!AE802</f>
        <v>0</v>
      </c>
      <c r="AG802" s="377"/>
      <c r="AH802" s="378" t="n">
        <f aca="false">XNPV(0.1,B802:AF802,$B$1:$AF$1)</f>
        <v>68742.6459510934</v>
      </c>
      <c r="AI802" s="378" t="n">
        <f aca="false">SUMPRODUCT(B802:AA802,$B$1010:$AA$1010)</f>
        <v>147758.94372604</v>
      </c>
      <c r="AJ802" s="379" t="n">
        <f aca="false">SUMPRODUCT(B802:AF802,$B$1012:$AF$1012)</f>
        <v>147355.26350545</v>
      </c>
      <c r="AK802" s="380" t="n">
        <f aca="false">XIRR(B802:AF802,$B$1:$AF$1)</f>
        <v>0.156450727176314</v>
      </c>
      <c r="AL802" s="381" t="n">
        <f aca="false">1-EXP(-(1/0.25)*(AI802/ABS($AI$1010)))</f>
        <v>0.974721030834035</v>
      </c>
    </row>
    <row r="803" customFormat="false" ht="12.75" hidden="false" customHeight="false" outlineLevel="0" collapsed="false">
      <c r="A803" s="371"/>
      <c r="B803" s="377" t="n">
        <f aca="false">+[1]data1cf!A803</f>
        <v>-159328.042900552</v>
      </c>
      <c r="C803" s="377" t="n">
        <f aca="false">+[1]data1cf!B803</f>
        <v>8152.02128725376</v>
      </c>
      <c r="D803" s="377" t="n">
        <f aca="false">+[1]data1cf!C803</f>
        <v>43345.7483705766</v>
      </c>
      <c r="E803" s="377" t="n">
        <f aca="false">+[1]data1cf!D803</f>
        <v>41565.3218193641</v>
      </c>
      <c r="F803" s="377" t="n">
        <f aca="false">+[1]data1cf!E803</f>
        <v>23728.425201023</v>
      </c>
      <c r="G803" s="377" t="n">
        <f aca="false">+[1]data1cf!F803</f>
        <v>23806.6792256375</v>
      </c>
      <c r="H803" s="377" t="n">
        <f aca="false">+[1]data1cf!G803</f>
        <v>23284.4868555061</v>
      </c>
      <c r="I803" s="377" t="n">
        <f aca="false">+[1]data1cf!H803</f>
        <v>23056.2623740902</v>
      </c>
      <c r="J803" s="377" t="n">
        <f aca="false">+[1]data1cf!I803</f>
        <v>23993.1069457339</v>
      </c>
      <c r="K803" s="377" t="n">
        <f aca="false">+[1]data1cf!J803</f>
        <v>24600.2268222655</v>
      </c>
      <c r="L803" s="377" t="n">
        <f aca="false">+[1]data1cf!K803</f>
        <v>25274.1153156391</v>
      </c>
      <c r="M803" s="377" t="n">
        <f aca="false">+[1]data1cf!L803</f>
        <v>26040.4436585933</v>
      </c>
      <c r="N803" s="377" t="n">
        <f aca="false">+[1]data1cf!M803</f>
        <v>26841.967858583</v>
      </c>
      <c r="O803" s="377" t="n">
        <f aca="false">+[1]data1cf!N803</f>
        <v>27399.488221248</v>
      </c>
      <c r="P803" s="377" t="n">
        <f aca="false">+[1]data1cf!O803</f>
        <v>35236.8003743168</v>
      </c>
      <c r="Q803" s="377" t="n">
        <f aca="false">+[1]data1cf!P803</f>
        <v>42750.3045569074</v>
      </c>
      <c r="R803" s="377" t="n">
        <f aca="false">+[1]data1cf!Q803</f>
        <v>33656.9361847039</v>
      </c>
      <c r="S803" s="377" t="n">
        <f aca="false">+[1]data1cf!R803</f>
        <v>24171.0391835287</v>
      </c>
      <c r="T803" s="377" t="n">
        <f aca="false">+[1]data1cf!S803</f>
        <v>23998.0520488312</v>
      </c>
      <c r="U803" s="377" t="n">
        <f aca="false">+[1]data1cf!T803</f>
        <v>23800.1124504177</v>
      </c>
      <c r="V803" s="377" t="n">
        <f aca="false">+[1]data1cf!U803</f>
        <v>43617.2081510716</v>
      </c>
      <c r="W803" s="377" t="n">
        <f aca="false">+[1]data1cf!V803</f>
        <v>0</v>
      </c>
      <c r="X803" s="377" t="n">
        <f aca="false">+[1]data1cf!W803</f>
        <v>0</v>
      </c>
      <c r="Y803" s="377" t="n">
        <f aca="false">+[1]data1cf!X803</f>
        <v>0</v>
      </c>
      <c r="Z803" s="377" t="n">
        <f aca="false">+[1]data1cf!Y803</f>
        <v>0</v>
      </c>
      <c r="AA803" s="377" t="n">
        <f aca="false">+[1]data1cf!Z803</f>
        <v>0</v>
      </c>
      <c r="AB803" s="377" t="n">
        <f aca="false">+[1]data1cf!AA803</f>
        <v>0</v>
      </c>
      <c r="AC803" s="377" t="n">
        <f aca="false">+[1]data1cf!AB803</f>
        <v>0</v>
      </c>
      <c r="AD803" s="377" t="n">
        <f aca="false">+[1]data1cf!AC803</f>
        <v>0</v>
      </c>
      <c r="AE803" s="377" t="n">
        <f aca="false">+[1]data1cf!AD803</f>
        <v>0</v>
      </c>
      <c r="AF803" s="377" t="n">
        <f aca="false">+[1]data1cf!AE803</f>
        <v>0</v>
      </c>
      <c r="AG803" s="377"/>
      <c r="AH803" s="378" t="n">
        <f aca="false">XNPV(0.1,B803:AF803,$B$1:$AF$1)</f>
        <v>74266.1055302972</v>
      </c>
      <c r="AI803" s="378" t="n">
        <f aca="false">SUMPRODUCT(B803:AA803,$B$1010:$AA$1010)</f>
        <v>154569.205836701</v>
      </c>
      <c r="AJ803" s="379" t="n">
        <f aca="false">SUMPRODUCT(B803:AF803,$B$1012:$AF$1012)</f>
        <v>154159.806063127</v>
      </c>
      <c r="AK803" s="380" t="n">
        <f aca="false">XIRR(B803:AF803,$B$1:$AF$1)</f>
        <v>0.161251378397874</v>
      </c>
      <c r="AL803" s="381" t="n">
        <f aca="false">1-EXP(-(1/0.25)*(AI803/ABS($AI$1010)))</f>
        <v>0.978662576714319</v>
      </c>
    </row>
    <row r="804" customFormat="false" ht="12.75" hidden="false" customHeight="false" outlineLevel="0" collapsed="false">
      <c r="A804" s="371"/>
      <c r="B804" s="377" t="n">
        <f aca="false">+[1]data1cf!A804</f>
        <v>-175571.716306246</v>
      </c>
      <c r="C804" s="377" t="n">
        <f aca="false">+[1]data1cf!B804</f>
        <v>7714.32514629708</v>
      </c>
      <c r="D804" s="377" t="n">
        <f aca="false">+[1]data1cf!C804</f>
        <v>44487.3105294167</v>
      </c>
      <c r="E804" s="377" t="n">
        <f aca="false">+[1]data1cf!D804</f>
        <v>45808.2286288719</v>
      </c>
      <c r="F804" s="377" t="n">
        <f aca="false">+[1]data1cf!E804</f>
        <v>26347.2722247094</v>
      </c>
      <c r="G804" s="377" t="n">
        <f aca="false">+[1]data1cf!F804</f>
        <v>26240.6072089234</v>
      </c>
      <c r="H804" s="377" t="n">
        <f aca="false">+[1]data1cf!G804</f>
        <v>25487.2398130284</v>
      </c>
      <c r="I804" s="377" t="n">
        <f aca="false">+[1]data1cf!H804</f>
        <v>25064.8927561098</v>
      </c>
      <c r="J804" s="377" t="n">
        <f aca="false">+[1]data1cf!I804</f>
        <v>25925.6826248721</v>
      </c>
      <c r="K804" s="377" t="n">
        <f aca="false">+[1]data1cf!J804</f>
        <v>26432.0004867717</v>
      </c>
      <c r="L804" s="377" t="n">
        <f aca="false">+[1]data1cf!K804</f>
        <v>27010.2140833773</v>
      </c>
      <c r="M804" s="377" t="n">
        <f aca="false">+[1]data1cf!L804</f>
        <v>27692.0582521218</v>
      </c>
      <c r="N804" s="377" t="n">
        <f aca="false">+[1]data1cf!M804</f>
        <v>28412.2454514028</v>
      </c>
      <c r="O804" s="377" t="n">
        <f aca="false">+[1]data1cf!N804</f>
        <v>28870.7903553188</v>
      </c>
      <c r="P804" s="377" t="n">
        <f aca="false">+[1]data1cf!O804</f>
        <v>37350.992570997</v>
      </c>
      <c r="Q804" s="377" t="n">
        <f aca="false">+[1]data1cf!P804</f>
        <v>45536.95116796</v>
      </c>
      <c r="R804" s="377" t="n">
        <f aca="false">+[1]data1cf!Q804</f>
        <v>35478.1580601804</v>
      </c>
      <c r="S804" s="377" t="n">
        <f aca="false">+[1]data1cf!R804</f>
        <v>25004.0376029922</v>
      </c>
      <c r="T804" s="377" t="n">
        <f aca="false">+[1]data1cf!S804</f>
        <v>24787.2794390016</v>
      </c>
      <c r="U804" s="377" t="n">
        <f aca="false">+[1]data1cf!T804</f>
        <v>24545.5216594745</v>
      </c>
      <c r="V804" s="377" t="n">
        <f aca="false">+[1]data1cf!U804</f>
        <v>46353.8388123547</v>
      </c>
      <c r="W804" s="377" t="n">
        <f aca="false">+[1]data1cf!V804</f>
        <v>0</v>
      </c>
      <c r="X804" s="377" t="n">
        <f aca="false">+[1]data1cf!W804</f>
        <v>0</v>
      </c>
      <c r="Y804" s="377" t="n">
        <f aca="false">+[1]data1cf!X804</f>
        <v>0</v>
      </c>
      <c r="Z804" s="377" t="n">
        <f aca="false">+[1]data1cf!Y804</f>
        <v>0</v>
      </c>
      <c r="AA804" s="377" t="n">
        <f aca="false">+[1]data1cf!Z804</f>
        <v>0</v>
      </c>
      <c r="AB804" s="377" t="n">
        <f aca="false">+[1]data1cf!AA804</f>
        <v>0</v>
      </c>
      <c r="AC804" s="377" t="n">
        <f aca="false">+[1]data1cf!AB804</f>
        <v>0</v>
      </c>
      <c r="AD804" s="377" t="n">
        <f aca="false">+[1]data1cf!AC804</f>
        <v>0</v>
      </c>
      <c r="AE804" s="377" t="n">
        <f aca="false">+[1]data1cf!AD804</f>
        <v>0</v>
      </c>
      <c r="AF804" s="377" t="n">
        <f aca="false">+[1]data1cf!AE804</f>
        <v>0</v>
      </c>
      <c r="AG804" s="377"/>
      <c r="AH804" s="378" t="n">
        <f aca="false">XNPV(0.1,B804:AF804,$B$1:$AF$1)</f>
        <v>73630.1650050911</v>
      </c>
      <c r="AI804" s="378" t="n">
        <f aca="false">SUMPRODUCT(B804:AA804,$B$1010:$AA$1010)</f>
        <v>159220.013331793</v>
      </c>
      <c r="AJ804" s="379" t="n">
        <f aca="false">SUMPRODUCT(B804:AF804,$B$1012:$AF$1012)</f>
        <v>158784.59024521</v>
      </c>
      <c r="AK804" s="380" t="n">
        <f aca="false">XIRR(B804:AF804,$B$1:$AF$1)</f>
        <v>0.155411874051634</v>
      </c>
      <c r="AL804" s="381" t="n">
        <f aca="false">1-EXP(-(1/0.25)*(AI804/ABS($AI$1010)))</f>
        <v>0.980995003260203</v>
      </c>
    </row>
    <row r="805" customFormat="false" ht="12.75" hidden="false" customHeight="false" outlineLevel="0" collapsed="false">
      <c r="A805" s="371"/>
      <c r="B805" s="377" t="n">
        <f aca="false">+[1]data1cf!A805</f>
        <v>-197866.596068073</v>
      </c>
      <c r="C805" s="377" t="n">
        <f aca="false">+[1]data1cf!B805</f>
        <v>5779.00864355061</v>
      </c>
      <c r="D805" s="377" t="n">
        <f aca="false">+[1]data1cf!C805</f>
        <v>51485.3935773679</v>
      </c>
      <c r="E805" s="377" t="n">
        <f aca="false">+[1]data1cf!D805</f>
        <v>51284.2513894196</v>
      </c>
      <c r="F805" s="377" t="n">
        <f aca="false">+[1]data1cf!E805</f>
        <v>29941.7103822284</v>
      </c>
      <c r="G805" s="377" t="n">
        <f aca="false">+[1]data1cf!F805</f>
        <v>29581.2389971299</v>
      </c>
      <c r="H805" s="377" t="n">
        <f aca="false">+[1]data1cf!G805</f>
        <v>28510.5776447131</v>
      </c>
      <c r="I805" s="377" t="n">
        <f aca="false">+[1]data1cf!H805</f>
        <v>27821.7921183801</v>
      </c>
      <c r="J805" s="377" t="n">
        <f aca="false">+[1]data1cf!I805</f>
        <v>28578.1948566137</v>
      </c>
      <c r="K805" s="377" t="n">
        <f aca="false">+[1]data1cf!J805</f>
        <v>28946.1592352928</v>
      </c>
      <c r="L805" s="377" t="n">
        <f aca="false">+[1]data1cf!K805</f>
        <v>29393.0564561998</v>
      </c>
      <c r="M805" s="377" t="n">
        <f aca="false">+[1]data1cf!L805</f>
        <v>29958.9438177162</v>
      </c>
      <c r="N805" s="377" t="n">
        <f aca="false">+[1]data1cf!M805</f>
        <v>30567.493790263</v>
      </c>
      <c r="O805" s="377" t="n">
        <f aca="false">+[1]data1cf!N805</f>
        <v>30890.1922081613</v>
      </c>
      <c r="P805" s="377" t="n">
        <f aca="false">+[1]data1cf!O805</f>
        <v>40252.778370375</v>
      </c>
      <c r="Q805" s="377" t="n">
        <f aca="false">+[1]data1cf!P805</f>
        <v>49361.6987838745</v>
      </c>
      <c r="R805" s="377" t="n">
        <f aca="false">+[1]data1cf!Q805</f>
        <v>37977.8341937284</v>
      </c>
      <c r="S805" s="377" t="n">
        <f aca="false">+[1]data1cf!R805</f>
        <v>26147.3503956035</v>
      </c>
      <c r="T805" s="377" t="n">
        <f aca="false">+[1]data1cf!S805</f>
        <v>25870.5153136175</v>
      </c>
      <c r="U805" s="377" t="n">
        <f aca="false">+[1]data1cf!T805</f>
        <v>25568.6158989497</v>
      </c>
      <c r="V805" s="377" t="n">
        <f aca="false">+[1]data1cf!U805</f>
        <v>50109.9381885238</v>
      </c>
      <c r="W805" s="377" t="n">
        <f aca="false">+[1]data1cf!V805</f>
        <v>0</v>
      </c>
      <c r="X805" s="377" t="n">
        <f aca="false">+[1]data1cf!W805</f>
        <v>0</v>
      </c>
      <c r="Y805" s="377" t="n">
        <f aca="false">+[1]data1cf!X805</f>
        <v>0</v>
      </c>
      <c r="Z805" s="377" t="n">
        <f aca="false">+[1]data1cf!Y805</f>
        <v>0</v>
      </c>
      <c r="AA805" s="377" t="n">
        <f aca="false">+[1]data1cf!Z805</f>
        <v>0</v>
      </c>
      <c r="AB805" s="377" t="n">
        <f aca="false">+[1]data1cf!AA805</f>
        <v>0</v>
      </c>
      <c r="AC805" s="377" t="n">
        <f aca="false">+[1]data1cf!AB805</f>
        <v>0</v>
      </c>
      <c r="AD805" s="377" t="n">
        <f aca="false">+[1]data1cf!AC805</f>
        <v>0</v>
      </c>
      <c r="AE805" s="377" t="n">
        <f aca="false">+[1]data1cf!AD805</f>
        <v>0</v>
      </c>
      <c r="AF805" s="377" t="n">
        <f aca="false">+[1]data1cf!AE805</f>
        <v>0</v>
      </c>
      <c r="AG805" s="377"/>
      <c r="AH805" s="378" t="n">
        <f aca="false">XNPV(0.1,B805:AF805,$B$1:$AF$1)</f>
        <v>75770.5485521511</v>
      </c>
      <c r="AI805" s="378" t="n">
        <f aca="false">SUMPRODUCT(B805:AA805,$B$1010:$AA$1010)</f>
        <v>168928.1207489</v>
      </c>
      <c r="AJ805" s="379" t="n">
        <f aca="false">SUMPRODUCT(B805:AF805,$B$1012:$AF$1012)</f>
        <v>168455.833412977</v>
      </c>
      <c r="AK805" s="380" t="n">
        <f aca="false">XIRR(B805:AF805,$B$1:$AF$1)</f>
        <v>0.151310503145406</v>
      </c>
      <c r="AL805" s="381" t="n">
        <f aca="false">1-EXP(-(1/0.25)*(AI805/ABS($AI$1010)))</f>
        <v>0.985074621204133</v>
      </c>
    </row>
    <row r="806" customFormat="false" ht="12.75" hidden="false" customHeight="false" outlineLevel="0" collapsed="false">
      <c r="A806" s="371"/>
      <c r="B806" s="377" t="n">
        <f aca="false">+[1]data1cf!A806</f>
        <v>-161801.578394756</v>
      </c>
      <c r="C806" s="377" t="n">
        <f aca="false">+[1]data1cf!B806</f>
        <v>7210.7898054734</v>
      </c>
      <c r="D806" s="377" t="n">
        <f aca="false">+[1]data1cf!C806</f>
        <v>42535.2350179211</v>
      </c>
      <c r="E806" s="377" t="n">
        <f aca="false">+[1]data1cf!D806</f>
        <v>43381.426782689</v>
      </c>
      <c r="F806" s="377" t="n">
        <f aca="false">+[1]data1cf!E806</f>
        <v>24127.2149886032</v>
      </c>
      <c r="G806" s="377" t="n">
        <f aca="false">+[1]data1cf!F806</f>
        <v>24177.3101233802</v>
      </c>
      <c r="H806" s="377" t="n">
        <f aca="false">+[1]data1cf!G806</f>
        <v>23619.9151474517</v>
      </c>
      <c r="I806" s="377" t="n">
        <f aca="false">+[1]data1cf!H806</f>
        <v>23362.1302908212</v>
      </c>
      <c r="J806" s="377" t="n">
        <f aca="false">+[1]data1cf!I806</f>
        <v>24287.393491529</v>
      </c>
      <c r="K806" s="377" t="n">
        <f aca="false">+[1]data1cf!J806</f>
        <v>24879.1635543298</v>
      </c>
      <c r="L806" s="377" t="n">
        <f aca="false">+[1]data1cf!K806</f>
        <v>25538.4829753543</v>
      </c>
      <c r="M806" s="377" t="n">
        <f aca="false">+[1]data1cf!L806</f>
        <v>26291.9463339921</v>
      </c>
      <c r="N806" s="377" t="n">
        <f aca="false">+[1]data1cf!M806</f>
        <v>27081.084791347</v>
      </c>
      <c r="O806" s="377" t="n">
        <f aca="false">+[1]data1cf!N806</f>
        <v>27623.5334824662</v>
      </c>
      <c r="P806" s="377" t="n">
        <f aca="false">+[1]data1cf!O806</f>
        <v>35558.7429121557</v>
      </c>
      <c r="Q806" s="377" t="n">
        <f aca="false">+[1]data1cf!P806</f>
        <v>43174.6463378634</v>
      </c>
      <c r="R806" s="377" t="n">
        <f aca="false">+[1]data1cf!Q806</f>
        <v>33934.2661235237</v>
      </c>
      <c r="S806" s="377" t="n">
        <f aca="false">+[1]data1cf!R806</f>
        <v>24297.8855627742</v>
      </c>
      <c r="T806" s="377" t="n">
        <f aca="false">+[1]data1cf!S806</f>
        <v>24118.233113411</v>
      </c>
      <c r="U806" s="377" t="n">
        <f aca="false">+[1]data1cf!T806</f>
        <v>23913.6210202011</v>
      </c>
      <c r="V806" s="377" t="n">
        <f aca="false">+[1]data1cf!U806</f>
        <v>44033.9336605146</v>
      </c>
      <c r="W806" s="377" t="n">
        <f aca="false">+[1]data1cf!V806</f>
        <v>0</v>
      </c>
      <c r="X806" s="377" t="n">
        <f aca="false">+[1]data1cf!W806</f>
        <v>0</v>
      </c>
      <c r="Y806" s="377" t="n">
        <f aca="false">+[1]data1cf!X806</f>
        <v>0</v>
      </c>
      <c r="Z806" s="377" t="n">
        <f aca="false">+[1]data1cf!Y806</f>
        <v>0</v>
      </c>
      <c r="AA806" s="377" t="n">
        <f aca="false">+[1]data1cf!Z806</f>
        <v>0</v>
      </c>
      <c r="AB806" s="377" t="n">
        <f aca="false">+[1]data1cf!AA806</f>
        <v>0</v>
      </c>
      <c r="AC806" s="377" t="n">
        <f aca="false">+[1]data1cf!AB806</f>
        <v>0</v>
      </c>
      <c r="AD806" s="377" t="n">
        <f aca="false">+[1]data1cf!AC806</f>
        <v>0</v>
      </c>
      <c r="AE806" s="377" t="n">
        <f aca="false">+[1]data1cf!AD806</f>
        <v>0</v>
      </c>
      <c r="AF806" s="377" t="n">
        <f aca="false">+[1]data1cf!AE806</f>
        <v>0</v>
      </c>
      <c r="AG806" s="377"/>
      <c r="AH806" s="378" t="n">
        <f aca="false">XNPV(0.1,B806:AF806,$B$1:$AF$1)</f>
        <v>73439.7111056592</v>
      </c>
      <c r="AI806" s="378" t="n">
        <f aca="false">SUMPRODUCT(B806:AA806,$B$1010:$AA$1010)</f>
        <v>154557.350949891</v>
      </c>
      <c r="AJ806" s="379" t="n">
        <f aca="false">SUMPRODUCT(B806:AF806,$B$1012:$AF$1012)</f>
        <v>154143.930784176</v>
      </c>
      <c r="AK806" s="380" t="n">
        <f aca="false">XIRR(B806:AF806,$B$1:$AF$1)</f>
        <v>0.159466371920092</v>
      </c>
      <c r="AL806" s="381" t="n">
        <f aca="false">1-EXP(-(1/0.25)*(AI806/ABS($AI$1010)))</f>
        <v>0.978656279684891</v>
      </c>
    </row>
    <row r="807" customFormat="false" ht="12.75" hidden="false" customHeight="false" outlineLevel="0" collapsed="false">
      <c r="A807" s="371"/>
      <c r="B807" s="377" t="n">
        <f aca="false">+[1]data1cf!A807</f>
        <v>-172844.251636527</v>
      </c>
      <c r="C807" s="377" t="n">
        <f aca="false">+[1]data1cf!B807</f>
        <v>6253.0025972977</v>
      </c>
      <c r="D807" s="377" t="n">
        <f aca="false">+[1]data1cf!C807</f>
        <v>43482.8148108351</v>
      </c>
      <c r="E807" s="377" t="n">
        <f aca="false">+[1]data1cf!D807</f>
        <v>47232.755395843</v>
      </c>
      <c r="F807" s="377" t="n">
        <f aca="false">+[1]data1cf!E807</f>
        <v>25907.5433189312</v>
      </c>
      <c r="G807" s="377" t="n">
        <f aca="false">+[1]data1cf!F807</f>
        <v>25831.9279393237</v>
      </c>
      <c r="H807" s="377" t="n">
        <f aca="false">+[1]data1cf!G807</f>
        <v>25117.376992119</v>
      </c>
      <c r="I807" s="377" t="n">
        <f aca="false">+[1]data1cf!H807</f>
        <v>24727.6249309907</v>
      </c>
      <c r="J807" s="377" t="n">
        <f aca="false">+[1]data1cf!I807</f>
        <v>25601.1850956026</v>
      </c>
      <c r="K807" s="377" t="n">
        <f aca="false">+[1]data1cf!J807</f>
        <v>26124.4285584226</v>
      </c>
      <c r="L807" s="377" t="n">
        <f aca="false">+[1]data1cf!K807</f>
        <v>26718.706864912</v>
      </c>
      <c r="M807" s="377" t="n">
        <f aca="false">+[1]data1cf!L807</f>
        <v>27414.7367165717</v>
      </c>
      <c r="N807" s="377" t="n">
        <f aca="false">+[1]data1cf!M807</f>
        <v>28148.5811589055</v>
      </c>
      <c r="O807" s="377" t="n">
        <f aca="false">+[1]data1cf!N807</f>
        <v>28623.7449679279</v>
      </c>
      <c r="P807" s="377" t="n">
        <f aca="false">+[1]data1cf!O807</f>
        <v>36995.9999300208</v>
      </c>
      <c r="Q807" s="377" t="n">
        <f aca="false">+[1]data1cf!P807</f>
        <v>45069.0471422626</v>
      </c>
      <c r="R807" s="377" t="n">
        <f aca="false">+[1]data1cf!Q807</f>
        <v>35172.3578758858</v>
      </c>
      <c r="S807" s="377" t="n">
        <f aca="false">+[1]data1cf!R807</f>
        <v>24864.1693784672</v>
      </c>
      <c r="T807" s="377" t="n">
        <f aca="false">+[1]data1cf!S807</f>
        <v>24654.7607796256</v>
      </c>
      <c r="U807" s="377" t="n">
        <f aca="false">+[1]data1cf!T807</f>
        <v>24420.3604824791</v>
      </c>
      <c r="V807" s="377" t="n">
        <f aca="false">+[1]data1cf!U807</f>
        <v>45894.3329323543</v>
      </c>
      <c r="W807" s="377" t="n">
        <f aca="false">+[1]data1cf!V807</f>
        <v>0</v>
      </c>
      <c r="X807" s="377" t="n">
        <f aca="false">+[1]data1cf!W807</f>
        <v>0</v>
      </c>
      <c r="Y807" s="377" t="n">
        <f aca="false">+[1]data1cf!X807</f>
        <v>0</v>
      </c>
      <c r="Z807" s="377" t="n">
        <f aca="false">+[1]data1cf!Y807</f>
        <v>0</v>
      </c>
      <c r="AA807" s="377" t="n">
        <f aca="false">+[1]data1cf!Z807</f>
        <v>0</v>
      </c>
      <c r="AB807" s="377" t="n">
        <f aca="false">+[1]data1cf!AA807</f>
        <v>0</v>
      </c>
      <c r="AC807" s="377" t="n">
        <f aca="false">+[1]data1cf!AB807</f>
        <v>0</v>
      </c>
      <c r="AD807" s="377" t="n">
        <f aca="false">+[1]data1cf!AC807</f>
        <v>0</v>
      </c>
      <c r="AE807" s="377" t="n">
        <f aca="false">+[1]data1cf!AD807</f>
        <v>0</v>
      </c>
      <c r="AF807" s="377" t="n">
        <f aca="false">+[1]data1cf!AE807</f>
        <v>0</v>
      </c>
      <c r="AG807" s="377"/>
      <c r="AH807" s="378" t="n">
        <f aca="false">XNPV(0.1,B807:AF807,$B$1:$AF$1)</f>
        <v>73275.187607459</v>
      </c>
      <c r="AI807" s="378" t="n">
        <f aca="false">SUMPRODUCT(B807:AA807,$B$1010:$AA$1010)</f>
        <v>158069.865874257</v>
      </c>
      <c r="AJ807" s="379" t="n">
        <f aca="false">SUMPRODUCT(B807:AF807,$B$1012:$AF$1012)</f>
        <v>157638.431345886</v>
      </c>
      <c r="AK807" s="380" t="n">
        <f aca="false">XIRR(B807:AF807,$B$1:$AF$1)</f>
        <v>0.155749033884718</v>
      </c>
      <c r="AL807" s="381" t="n">
        <f aca="false">1-EXP(-(1/0.25)*(AI807/ABS($AI$1010)))</f>
        <v>0.980443072203331</v>
      </c>
    </row>
    <row r="808" customFormat="false" ht="12.75" hidden="false" customHeight="false" outlineLevel="0" collapsed="false">
      <c r="A808" s="371"/>
      <c r="B808" s="377" t="n">
        <f aca="false">+[1]data1cf!A808</f>
        <v>-162579.692084579</v>
      </c>
      <c r="C808" s="377" t="n">
        <f aca="false">+[1]data1cf!B808</f>
        <v>6976.61994638888</v>
      </c>
      <c r="D808" s="377" t="n">
        <f aca="false">+[1]data1cf!C808</f>
        <v>42036.5476412319</v>
      </c>
      <c r="E808" s="377" t="n">
        <f aca="false">+[1]data1cf!D808</f>
        <v>44699.6576744797</v>
      </c>
      <c r="F808" s="377" t="n">
        <f aca="false">+[1]data1cf!E808</f>
        <v>24252.6644894514</v>
      </c>
      <c r="G808" s="377" t="n">
        <f aca="false">+[1]data1cf!F808</f>
        <v>24293.9015270941</v>
      </c>
      <c r="H808" s="377" t="n">
        <f aca="false">+[1]data1cf!G808</f>
        <v>23725.4326734902</v>
      </c>
      <c r="I808" s="377" t="n">
        <f aca="false">+[1]data1cf!H808</f>
        <v>23458.3488467483</v>
      </c>
      <c r="J808" s="377" t="n">
        <f aca="false">+[1]data1cf!I808</f>
        <v>24379.9688317861</v>
      </c>
      <c r="K808" s="377" t="n">
        <f aca="false">+[1]data1cf!J808</f>
        <v>24966.9102191027</v>
      </c>
      <c r="L808" s="377" t="n">
        <f aca="false">+[1]data1cf!K808</f>
        <v>25621.6465667615</v>
      </c>
      <c r="M808" s="377" t="n">
        <f aca="false">+[1]data1cf!L808</f>
        <v>26371.0629163957</v>
      </c>
      <c r="N808" s="377" t="n">
        <f aca="false">+[1]data1cf!M808</f>
        <v>27156.3051224435</v>
      </c>
      <c r="O808" s="377" t="n">
        <f aca="false">+[1]data1cf!N808</f>
        <v>27694.0126347979</v>
      </c>
      <c r="P808" s="377" t="n">
        <f aca="false">+[1]data1cf!O808</f>
        <v>35660.0181502173</v>
      </c>
      <c r="Q808" s="377" t="n">
        <f aca="false">+[1]data1cf!P808</f>
        <v>43308.1338700617</v>
      </c>
      <c r="R808" s="377" t="n">
        <f aca="false">+[1]data1cf!Q808</f>
        <v>34021.5073304922</v>
      </c>
      <c r="S808" s="377" t="n">
        <f aca="false">+[1]data1cf!R808</f>
        <v>24337.7883272289</v>
      </c>
      <c r="T808" s="377" t="n">
        <f aca="false">+[1]data1cf!S808</f>
        <v>24156.0391331049</v>
      </c>
      <c r="U808" s="377" t="n">
        <f aca="false">+[1]data1cf!T808</f>
        <v>23949.3280364406</v>
      </c>
      <c r="V808" s="377" t="n">
        <f aca="false">+[1]data1cf!U808</f>
        <v>44165.0253002162</v>
      </c>
      <c r="W808" s="377" t="n">
        <f aca="false">+[1]data1cf!V808</f>
        <v>0</v>
      </c>
      <c r="X808" s="377" t="n">
        <f aca="false">+[1]data1cf!W808</f>
        <v>0</v>
      </c>
      <c r="Y808" s="377" t="n">
        <f aca="false">+[1]data1cf!X808</f>
        <v>0</v>
      </c>
      <c r="Z808" s="377" t="n">
        <f aca="false">+[1]data1cf!Y808</f>
        <v>0</v>
      </c>
      <c r="AA808" s="377" t="n">
        <f aca="false">+[1]data1cf!Z808</f>
        <v>0</v>
      </c>
      <c r="AB808" s="377" t="n">
        <f aca="false">+[1]data1cf!AA808</f>
        <v>0</v>
      </c>
      <c r="AC808" s="377" t="n">
        <f aca="false">+[1]data1cf!AB808</f>
        <v>0</v>
      </c>
      <c r="AD808" s="377" t="n">
        <f aca="false">+[1]data1cf!AC808</f>
        <v>0</v>
      </c>
      <c r="AE808" s="377" t="n">
        <f aca="false">+[1]data1cf!AD808</f>
        <v>0</v>
      </c>
      <c r="AF808" s="377" t="n">
        <f aca="false">+[1]data1cf!AE808</f>
        <v>0</v>
      </c>
      <c r="AG808" s="377"/>
      <c r="AH808" s="378" t="n">
        <f aca="false">XNPV(0.1,B808:AF808,$B$1:$AF$1)</f>
        <v>73595.7006495138</v>
      </c>
      <c r="AI808" s="378" t="n">
        <f aca="false">SUMPRODUCT(B808:AA808,$B$1010:$AA$1010)</f>
        <v>155029.17377388</v>
      </c>
      <c r="AJ808" s="379" t="n">
        <f aca="false">SUMPRODUCT(B808:AF808,$B$1012:$AF$1012)</f>
        <v>154614.259187489</v>
      </c>
      <c r="AK808" s="380" t="n">
        <f aca="false">XIRR(B808:AF808,$B$1:$AF$1)</f>
        <v>0.15930702948612</v>
      </c>
      <c r="AL808" s="381" t="n">
        <f aca="false">1-EXP(-(1/0.25)*(AI808/ABS($AI$1010)))</f>
        <v>0.978905471444355</v>
      </c>
    </row>
    <row r="809" customFormat="false" ht="12.75" hidden="false" customHeight="false" outlineLevel="0" collapsed="false">
      <c r="A809" s="371"/>
      <c r="B809" s="377" t="n">
        <f aca="false">+[1]data1cf!A809</f>
        <v>-190074.522576746</v>
      </c>
      <c r="C809" s="377" t="n">
        <f aca="false">+[1]data1cf!B809</f>
        <v>7938.23241705544</v>
      </c>
      <c r="D809" s="377" t="n">
        <f aca="false">+[1]data1cf!C809</f>
        <v>47408.3683895356</v>
      </c>
      <c r="E809" s="377" t="n">
        <f aca="false">+[1]data1cf!D809</f>
        <v>50813.4334764503</v>
      </c>
      <c r="F809" s="377" t="n">
        <f aca="false">+[1]data1cf!E809</f>
        <v>28685.4521479331</v>
      </c>
      <c r="G809" s="377" t="n">
        <f aca="false">+[1]data1cf!F809</f>
        <v>28413.686237068</v>
      </c>
      <c r="H809" s="377" t="n">
        <f aca="false">+[1]data1cf!G809</f>
        <v>27453.9193076749</v>
      </c>
      <c r="I809" s="377" t="n">
        <f aca="false">+[1]data1cf!H809</f>
        <v>26858.2541819349</v>
      </c>
      <c r="J809" s="377" t="n">
        <f aca="false">+[1]data1cf!I809</f>
        <v>27651.140283224</v>
      </c>
      <c r="K809" s="377" t="n">
        <f aca="false">+[1]data1cf!J809</f>
        <v>28067.4592850521</v>
      </c>
      <c r="L809" s="377" t="n">
        <f aca="false">+[1]data1cf!K809</f>
        <v>28560.2516559212</v>
      </c>
      <c r="M809" s="377" t="n">
        <f aca="false">+[1]data1cf!L809</f>
        <v>29166.6659892535</v>
      </c>
      <c r="N809" s="377" t="n">
        <f aca="false">+[1]data1cf!M809</f>
        <v>29814.2332377114</v>
      </c>
      <c r="O809" s="377" t="n">
        <f aca="false">+[1]data1cf!N809</f>
        <v>30184.4100817732</v>
      </c>
      <c r="P809" s="377" t="n">
        <f aca="false">+[1]data1cf!O809</f>
        <v>39238.6025395837</v>
      </c>
      <c r="Q809" s="377" t="n">
        <f aca="false">+[1]data1cf!P809</f>
        <v>48024.9472594276</v>
      </c>
      <c r="R809" s="377" t="n">
        <f aca="false">+[1]data1cf!Q809</f>
        <v>37104.195925875</v>
      </c>
      <c r="S809" s="377" t="n">
        <f aca="false">+[1]data1cf!R809</f>
        <v>25747.7619071804</v>
      </c>
      <c r="T809" s="377" t="n">
        <f aca="false">+[1]data1cf!S809</f>
        <v>25491.9237431035</v>
      </c>
      <c r="U809" s="377" t="n">
        <f aca="false">+[1]data1cf!T809</f>
        <v>25211.0438650249</v>
      </c>
      <c r="V809" s="377" t="n">
        <f aca="false">+[1]data1cf!U809</f>
        <v>48797.1792639412</v>
      </c>
      <c r="W809" s="377" t="n">
        <f aca="false">+[1]data1cf!V809</f>
        <v>0</v>
      </c>
      <c r="X809" s="377" t="n">
        <f aca="false">+[1]data1cf!W809</f>
        <v>0</v>
      </c>
      <c r="Y809" s="377" t="n">
        <f aca="false">+[1]data1cf!X809</f>
        <v>0</v>
      </c>
      <c r="Z809" s="377" t="n">
        <f aca="false">+[1]data1cf!Y809</f>
        <v>0</v>
      </c>
      <c r="AA809" s="377" t="n">
        <f aca="false">+[1]data1cf!Z809</f>
        <v>0</v>
      </c>
      <c r="AB809" s="377" t="n">
        <f aca="false">+[1]data1cf!AA809</f>
        <v>0</v>
      </c>
      <c r="AC809" s="377" t="n">
        <f aca="false">+[1]data1cf!AB809</f>
        <v>0</v>
      </c>
      <c r="AD809" s="377" t="n">
        <f aca="false">+[1]data1cf!AC809</f>
        <v>0</v>
      </c>
      <c r="AE809" s="377" t="n">
        <f aca="false">+[1]data1cf!AD809</f>
        <v>0</v>
      </c>
      <c r="AF809" s="377" t="n">
        <f aca="false">+[1]data1cf!AE809</f>
        <v>0</v>
      </c>
      <c r="AG809" s="377"/>
      <c r="AH809" s="378" t="n">
        <f aca="false">XNPV(0.1,B809:AF809,$B$1:$AF$1)</f>
        <v>76106.6759568591</v>
      </c>
      <c r="AI809" s="378" t="n">
        <f aca="false">SUMPRODUCT(B809:AA809,$B$1010:$AA$1010)</f>
        <v>166704.201052604</v>
      </c>
      <c r="AJ809" s="379" t="n">
        <f aca="false">SUMPRODUCT(B809:AF809,$B$1012:$AF$1012)</f>
        <v>166244.473250598</v>
      </c>
      <c r="AK809" s="380" t="n">
        <f aca="false">XIRR(B809:AF809,$B$1:$AF$1)</f>
        <v>0.153577045890827</v>
      </c>
      <c r="AL809" s="381" t="n">
        <f aca="false">1-EXP(-(1/0.25)*(AI809/ABS($AI$1010)))</f>
        <v>0.984225143069503</v>
      </c>
    </row>
    <row r="810" customFormat="false" ht="12.75" hidden="false" customHeight="false" outlineLevel="0" collapsed="false">
      <c r="A810" s="371"/>
      <c r="B810" s="377" t="n">
        <f aca="false">+[1]data1cf!A810</f>
        <v>-201118.805651895</v>
      </c>
      <c r="C810" s="377" t="n">
        <f aca="false">+[1]data1cf!B810</f>
        <v>5000.63788425409</v>
      </c>
      <c r="D810" s="377" t="n">
        <f aca="false">+[1]data1cf!C810</f>
        <v>48284.9376124394</v>
      </c>
      <c r="E810" s="377" t="n">
        <f aca="false">+[1]data1cf!D810</f>
        <v>47809.1472261574</v>
      </c>
      <c r="F810" s="377" t="n">
        <f aca="false">+[1]data1cf!E810</f>
        <v>30466.0400197605</v>
      </c>
      <c r="G810" s="377" t="n">
        <f aca="false">+[1]data1cf!F810</f>
        <v>30068.5452680622</v>
      </c>
      <c r="H810" s="377" t="n">
        <f aca="false">+[1]data1cf!G810</f>
        <v>28951.5994567336</v>
      </c>
      <c r="I810" s="377" t="n">
        <f aca="false">+[1]data1cf!H810</f>
        <v>28223.9478879284</v>
      </c>
      <c r="J810" s="377" t="n">
        <f aca="false">+[1]data1cf!I810</f>
        <v>28965.1234157013</v>
      </c>
      <c r="K810" s="377" t="n">
        <f aca="false">+[1]data1cf!J810</f>
        <v>29312.905827539</v>
      </c>
      <c r="L810" s="377" t="n">
        <f aca="false">+[1]data1cf!K810</f>
        <v>29740.6476019883</v>
      </c>
      <c r="M810" s="377" t="n">
        <f aca="false">+[1]data1cf!L810</f>
        <v>30289.6200555166</v>
      </c>
      <c r="N810" s="377" t="n">
        <f aca="false">+[1]data1cf!M810</f>
        <v>30881.8852280296</v>
      </c>
      <c r="O810" s="377" t="n">
        <f aca="false">+[1]data1cf!N810</f>
        <v>31184.7673810064</v>
      </c>
      <c r="P810" s="377" t="n">
        <f aca="false">+[1]data1cf!O810</f>
        <v>40676.0690850033</v>
      </c>
      <c r="Q810" s="377" t="n">
        <f aca="false">+[1]data1cf!P810</f>
        <v>49919.6242351468</v>
      </c>
      <c r="R810" s="377" t="n">
        <f aca="false">+[1]data1cf!Q810</f>
        <v>38342.4681708935</v>
      </c>
      <c r="S810" s="377" t="n">
        <f aca="false">+[1]data1cf!R810</f>
        <v>26314.1282773932</v>
      </c>
      <c r="T810" s="377" t="n">
        <f aca="false">+[1]data1cf!S810</f>
        <v>26028.529625899</v>
      </c>
      <c r="U810" s="377" t="n">
        <f aca="false">+[1]data1cf!T810</f>
        <v>25717.8572012719</v>
      </c>
      <c r="V810" s="377" t="n">
        <f aca="false">+[1]data1cf!U810</f>
        <v>50657.8497502579</v>
      </c>
      <c r="W810" s="377" t="n">
        <f aca="false">+[1]data1cf!V810</f>
        <v>0</v>
      </c>
      <c r="X810" s="377" t="n">
        <f aca="false">+[1]data1cf!W810</f>
        <v>0</v>
      </c>
      <c r="Y810" s="377" t="n">
        <f aca="false">+[1]data1cf!X810</f>
        <v>0</v>
      </c>
      <c r="Z810" s="377" t="n">
        <f aca="false">+[1]data1cf!Y810</f>
        <v>0</v>
      </c>
      <c r="AA810" s="377" t="n">
        <f aca="false">+[1]data1cf!Z810</f>
        <v>0</v>
      </c>
      <c r="AB810" s="377" t="n">
        <f aca="false">+[1]data1cf!AA810</f>
        <v>0</v>
      </c>
      <c r="AC810" s="377" t="n">
        <f aca="false">+[1]data1cf!AB810</f>
        <v>0</v>
      </c>
      <c r="AD810" s="377" t="n">
        <f aca="false">+[1]data1cf!AC810</f>
        <v>0</v>
      </c>
      <c r="AE810" s="377" t="n">
        <f aca="false">+[1]data1cf!AD810</f>
        <v>0</v>
      </c>
      <c r="AF810" s="377" t="n">
        <f aca="false">+[1]data1cf!AE810</f>
        <v>0</v>
      </c>
      <c r="AG810" s="377"/>
      <c r="AH810" s="378" t="n">
        <f aca="false">XNPV(0.1,B810:AF810,$B$1:$AF$1)</f>
        <v>68933.8434969069</v>
      </c>
      <c r="AI810" s="378" t="n">
        <f aca="false">SUMPRODUCT(B810:AA810,$B$1010:$AA$1010)</f>
        <v>162434.355365553</v>
      </c>
      <c r="AJ810" s="379" t="n">
        <f aca="false">SUMPRODUCT(B810:AF810,$B$1012:$AF$1012)</f>
        <v>161959.546077621</v>
      </c>
      <c r="AK810" s="380" t="n">
        <f aca="false">XIRR(B810:AF810,$B$1:$AF$1)</f>
        <v>0.145253976495258</v>
      </c>
      <c r="AL810" s="381" t="n">
        <f aca="false">1-EXP(-(1/0.25)*(AI810/ABS($AI$1010)))</f>
        <v>0.982456287901774</v>
      </c>
    </row>
    <row r="811" customFormat="false" ht="12.75" hidden="false" customHeight="false" outlineLevel="0" collapsed="false">
      <c r="A811" s="371"/>
      <c r="B811" s="377" t="n">
        <f aca="false">+[1]data1cf!A811</f>
        <v>-179367.942169493</v>
      </c>
      <c r="C811" s="377" t="n">
        <f aca="false">+[1]data1cf!B811</f>
        <v>8221.1371533303</v>
      </c>
      <c r="D811" s="377" t="n">
        <f aca="false">+[1]data1cf!C811</f>
        <v>49087.9747056273</v>
      </c>
      <c r="E811" s="377" t="n">
        <f aca="false">+[1]data1cf!D811</f>
        <v>46385.844678013</v>
      </c>
      <c r="F811" s="377" t="n">
        <f aca="false">+[1]data1cf!E811</f>
        <v>26959.3095733376</v>
      </c>
      <c r="G811" s="377" t="n">
        <f aca="false">+[1]data1cf!F811</f>
        <v>26809.4280740481</v>
      </c>
      <c r="H811" s="377" t="n">
        <f aca="false">+[1]data1cf!G811</f>
        <v>26002.0339448015</v>
      </c>
      <c r="I811" s="377" t="n">
        <f aca="false">+[1]data1cf!H811</f>
        <v>25534.3194932452</v>
      </c>
      <c r="J811" s="377" t="n">
        <f aca="false">+[1]data1cf!I811</f>
        <v>26377.3350062389</v>
      </c>
      <c r="K811" s="377" t="n">
        <f aca="false">+[1]data1cf!J811</f>
        <v>26860.0949446654</v>
      </c>
      <c r="L811" s="377" t="n">
        <f aca="false">+[1]data1cf!K811</f>
        <v>27415.9488503006</v>
      </c>
      <c r="M811" s="377" t="n">
        <f aca="false">+[1]data1cf!L811</f>
        <v>28078.0486546296</v>
      </c>
      <c r="N811" s="377" t="n">
        <f aca="false">+[1]data1cf!M811</f>
        <v>28779.2269993235</v>
      </c>
      <c r="O811" s="377" t="n">
        <f aca="false">+[1]data1cf!N811</f>
        <v>29214.6408548032</v>
      </c>
      <c r="P811" s="377" t="n">
        <f aca="false">+[1]data1cf!O811</f>
        <v>37845.0896201348</v>
      </c>
      <c r="Q811" s="377" t="n">
        <f aca="false">+[1]data1cf!P811</f>
        <v>46188.2041002494</v>
      </c>
      <c r="R811" s="377" t="n">
        <f aca="false">+[1]data1cf!Q811</f>
        <v>35903.7865134078</v>
      </c>
      <c r="S811" s="377" t="n">
        <f aca="false">+[1]data1cf!R811</f>
        <v>25198.7134047663</v>
      </c>
      <c r="T811" s="377" t="n">
        <f aca="false">+[1]data1cf!S811</f>
        <v>24971.7257373062</v>
      </c>
      <c r="U811" s="377" t="n">
        <f aca="false">+[1]data1cf!T811</f>
        <v>24719.7274346985</v>
      </c>
      <c r="V811" s="377" t="n">
        <f aca="false">+[1]data1cf!U811</f>
        <v>46993.4027727377</v>
      </c>
      <c r="W811" s="377" t="n">
        <f aca="false">+[1]data1cf!V811</f>
        <v>0</v>
      </c>
      <c r="X811" s="377" t="n">
        <f aca="false">+[1]data1cf!W811</f>
        <v>0</v>
      </c>
      <c r="Y811" s="377" t="n">
        <f aca="false">+[1]data1cf!X811</f>
        <v>0</v>
      </c>
      <c r="Z811" s="377" t="n">
        <f aca="false">+[1]data1cf!Y811</f>
        <v>0</v>
      </c>
      <c r="AA811" s="377" t="n">
        <f aca="false">+[1]data1cf!Z811</f>
        <v>0</v>
      </c>
      <c r="AB811" s="377" t="n">
        <f aca="false">+[1]data1cf!AA811</f>
        <v>0</v>
      </c>
      <c r="AC811" s="377" t="n">
        <f aca="false">+[1]data1cf!AB811</f>
        <v>0</v>
      </c>
      <c r="AD811" s="377" t="n">
        <f aca="false">+[1]data1cf!AC811</f>
        <v>0</v>
      </c>
      <c r="AE811" s="377" t="n">
        <f aca="false">+[1]data1cf!AD811</f>
        <v>0</v>
      </c>
      <c r="AF811" s="377" t="n">
        <f aca="false">+[1]data1cf!AE811</f>
        <v>0</v>
      </c>
      <c r="AG811" s="377"/>
      <c r="AH811" s="378" t="n">
        <f aca="false">XNPV(0.1,B811:AF811,$B$1:$AF$1)</f>
        <v>77305.1113287604</v>
      </c>
      <c r="AI811" s="378" t="n">
        <f aca="false">SUMPRODUCT(B811:AA811,$B$1010:$AA$1010)</f>
        <v>164433.264504934</v>
      </c>
      <c r="AJ811" s="379" t="n">
        <f aca="false">SUMPRODUCT(B811:AF811,$B$1012:$AF$1012)</f>
        <v>163990.657788918</v>
      </c>
      <c r="AK811" s="380" t="n">
        <f aca="false">XIRR(B811:AF811,$B$1:$AF$1)</f>
        <v>0.157695126803794</v>
      </c>
      <c r="AL811" s="381" t="n">
        <f aca="false">1-EXP(-(1/0.25)*(AI811/ABS($AI$1010)))</f>
        <v>0.98330779392524</v>
      </c>
    </row>
    <row r="812" customFormat="false" ht="12.75" hidden="false" customHeight="false" outlineLevel="0" collapsed="false">
      <c r="A812" s="371"/>
      <c r="B812" s="377" t="n">
        <f aca="false">+[1]data1cf!A812</f>
        <v>-201610.559097822</v>
      </c>
      <c r="C812" s="377" t="n">
        <f aca="false">+[1]data1cf!B812</f>
        <v>7574.44071243027</v>
      </c>
      <c r="D812" s="377" t="n">
        <f aca="false">+[1]data1cf!C812</f>
        <v>47133.7198296997</v>
      </c>
      <c r="E812" s="377" t="n">
        <f aca="false">+[1]data1cf!D812</f>
        <v>52322.1570067057</v>
      </c>
      <c r="F812" s="377" t="n">
        <f aca="false">+[1]data1cf!E812</f>
        <v>30545.3217817174</v>
      </c>
      <c r="G812" s="377" t="n">
        <f aca="false">+[1]data1cf!F812</f>
        <v>30142.2288766295</v>
      </c>
      <c r="H812" s="377" t="n">
        <f aca="false">+[1]data1cf!G812</f>
        <v>29018.2845796325</v>
      </c>
      <c r="I812" s="377" t="n">
        <f aca="false">+[1]data1cf!H812</f>
        <v>28284.7562338785</v>
      </c>
      <c r="J812" s="377" t="n">
        <f aca="false">+[1]data1cf!I812</f>
        <v>29023.6293167987</v>
      </c>
      <c r="K812" s="377" t="n">
        <f aca="false">+[1]data1cf!J812</f>
        <v>29368.3600951286</v>
      </c>
      <c r="L812" s="377" t="n">
        <f aca="false">+[1]data1cf!K812</f>
        <v>29793.2054520623</v>
      </c>
      <c r="M812" s="377" t="n">
        <f aca="false">+[1]data1cf!L812</f>
        <v>30339.6202708267</v>
      </c>
      <c r="N812" s="377" t="n">
        <f aca="false">+[1]data1cf!M812</f>
        <v>30929.423084649</v>
      </c>
      <c r="O812" s="377" t="n">
        <f aca="false">+[1]data1cf!N812</f>
        <v>31229.3089004251</v>
      </c>
      <c r="P812" s="377" t="n">
        <f aca="false">+[1]data1cf!O812</f>
        <v>40740.0731604427</v>
      </c>
      <c r="Q812" s="377" t="n">
        <f aca="false">+[1]data1cf!P812</f>
        <v>50003.9858841003</v>
      </c>
      <c r="R812" s="377" t="n">
        <f aca="false">+[1]data1cf!Q812</f>
        <v>38397.602998509</v>
      </c>
      <c r="S812" s="377" t="n">
        <f aca="false">+[1]data1cf!R812</f>
        <v>26339.3460857667</v>
      </c>
      <c r="T812" s="377" t="n">
        <f aca="false">+[1]data1cf!S812</f>
        <v>26052.4223304026</v>
      </c>
      <c r="U812" s="377" t="n">
        <f aca="false">+[1]data1cf!T812</f>
        <v>25740.4233744536</v>
      </c>
      <c r="V812" s="377" t="n">
        <f aca="false">+[1]data1cf!U812</f>
        <v>50740.6972395113</v>
      </c>
      <c r="W812" s="377" t="n">
        <f aca="false">+[1]data1cf!V812</f>
        <v>0</v>
      </c>
      <c r="X812" s="377" t="n">
        <f aca="false">+[1]data1cf!W812</f>
        <v>0</v>
      </c>
      <c r="Y812" s="377" t="n">
        <f aca="false">+[1]data1cf!X812</f>
        <v>0</v>
      </c>
      <c r="Z812" s="377" t="n">
        <f aca="false">+[1]data1cf!Y812</f>
        <v>0</v>
      </c>
      <c r="AA812" s="377" t="n">
        <f aca="false">+[1]data1cf!Z812</f>
        <v>0</v>
      </c>
      <c r="AB812" s="377" t="n">
        <f aca="false">+[1]data1cf!AA812</f>
        <v>0</v>
      </c>
      <c r="AC812" s="377" t="n">
        <f aca="false">+[1]data1cf!AB812</f>
        <v>0</v>
      </c>
      <c r="AD812" s="377" t="n">
        <f aca="false">+[1]data1cf!AC812</f>
        <v>0</v>
      </c>
      <c r="AE812" s="377" t="n">
        <f aca="false">+[1]data1cf!AD812</f>
        <v>0</v>
      </c>
      <c r="AF812" s="377" t="n">
        <f aca="false">+[1]data1cf!AE812</f>
        <v>0</v>
      </c>
      <c r="AG812" s="377"/>
      <c r="AH812" s="378" t="n">
        <f aca="false">XNPV(0.1,B812:AF812,$B$1:$AF$1)</f>
        <v>73580.0592748808</v>
      </c>
      <c r="AI812" s="378" t="n">
        <f aca="false">SUMPRODUCT(B812:AA812,$B$1010:$AA$1010)</f>
        <v>167698.761389759</v>
      </c>
      <c r="AJ812" s="379" t="n">
        <f aca="false">SUMPRODUCT(B812:AF812,$B$1012:$AF$1012)</f>
        <v>167221.43150061</v>
      </c>
      <c r="AK812" s="380" t="n">
        <f aca="false">XIRR(B812:AF812,$B$1:$AF$1)</f>
        <v>0.148748524329422</v>
      </c>
      <c r="AL812" s="381" t="n">
        <f aca="false">1-EXP(-(1/0.25)*(AI812/ABS($AI$1010)))</f>
        <v>0.984610856206554</v>
      </c>
    </row>
    <row r="813" customFormat="false" ht="12.75" hidden="false" customHeight="false" outlineLevel="0" collapsed="false">
      <c r="A813" s="371"/>
      <c r="B813" s="377" t="n">
        <f aca="false">+[1]data1cf!A813</f>
        <v>-173197.214334941</v>
      </c>
      <c r="C813" s="377" t="n">
        <f aca="false">+[1]data1cf!B813</f>
        <v>10110.7536575234</v>
      </c>
      <c r="D813" s="377" t="n">
        <f aca="false">+[1]data1cf!C813</f>
        <v>43681.1312824624</v>
      </c>
      <c r="E813" s="377" t="n">
        <f aca="false">+[1]data1cf!D813</f>
        <v>47966.2571045996</v>
      </c>
      <c r="F813" s="377" t="n">
        <f aca="false">+[1]data1cf!E813</f>
        <v>25964.4488777372</v>
      </c>
      <c r="G813" s="377" t="n">
        <f aca="false">+[1]data1cf!F813</f>
        <v>25884.815347687</v>
      </c>
      <c r="H813" s="377" t="n">
        <f aca="false">+[1]data1cf!G813</f>
        <v>25165.2411425736</v>
      </c>
      <c r="I813" s="377" t="n">
        <f aca="false">+[1]data1cf!H813</f>
        <v>24771.2709451679</v>
      </c>
      <c r="J813" s="377" t="n">
        <f aca="false">+[1]data1cf!I813</f>
        <v>25643.1784987919</v>
      </c>
      <c r="K813" s="377" t="n">
        <f aca="false">+[1]data1cf!J813</f>
        <v>26164.231610316</v>
      </c>
      <c r="L813" s="377" t="n">
        <f aca="false">+[1]data1cf!K813</f>
        <v>26756.430973891</v>
      </c>
      <c r="M813" s="377" t="n">
        <f aca="false">+[1]data1cf!L813</f>
        <v>27450.6250485464</v>
      </c>
      <c r="N813" s="377" t="n">
        <f aca="false">+[1]data1cf!M813</f>
        <v>28182.7020995683</v>
      </c>
      <c r="O813" s="377" t="n">
        <f aca="false">+[1]data1cf!N813</f>
        <v>28655.7152469685</v>
      </c>
      <c r="P813" s="377" t="n">
        <f aca="false">+[1]data1cf!O813</f>
        <v>37041.9397223368</v>
      </c>
      <c r="Q813" s="377" t="n">
        <f aca="false">+[1]data1cf!P813</f>
        <v>45129.5988587862</v>
      </c>
      <c r="R813" s="377" t="n">
        <f aca="false">+[1]data1cf!Q813</f>
        <v>35211.9316454098</v>
      </c>
      <c r="S813" s="377" t="n">
        <f aca="false">+[1]data1cf!R813</f>
        <v>24882.2698020946</v>
      </c>
      <c r="T813" s="377" t="n">
        <f aca="false">+[1]data1cf!S813</f>
        <v>24671.9100919972</v>
      </c>
      <c r="U813" s="377" t="n">
        <f aca="false">+[1]data1cf!T813</f>
        <v>24436.5576590216</v>
      </c>
      <c r="V813" s="377" t="n">
        <f aca="false">+[1]data1cf!U813</f>
        <v>45953.7978402383</v>
      </c>
      <c r="W813" s="377" t="n">
        <f aca="false">+[1]data1cf!V813</f>
        <v>0</v>
      </c>
      <c r="X813" s="377" t="n">
        <f aca="false">+[1]data1cf!W813</f>
        <v>0</v>
      </c>
      <c r="Y813" s="377" t="n">
        <f aca="false">+[1]data1cf!X813</f>
        <v>0</v>
      </c>
      <c r="Z813" s="377" t="n">
        <f aca="false">+[1]data1cf!Y813</f>
        <v>0</v>
      </c>
      <c r="AA813" s="377" t="n">
        <f aca="false">+[1]data1cf!Z813</f>
        <v>0</v>
      </c>
      <c r="AB813" s="377" t="n">
        <f aca="false">+[1]data1cf!AA813</f>
        <v>0</v>
      </c>
      <c r="AC813" s="377" t="n">
        <f aca="false">+[1]data1cf!AB813</f>
        <v>0</v>
      </c>
      <c r="AD813" s="377" t="n">
        <f aca="false">+[1]data1cf!AC813</f>
        <v>0</v>
      </c>
      <c r="AE813" s="377" t="n">
        <f aca="false">+[1]data1cf!AD813</f>
        <v>0</v>
      </c>
      <c r="AF813" s="377" t="n">
        <f aca="false">+[1]data1cf!AE813</f>
        <v>0</v>
      </c>
      <c r="AG813" s="377"/>
      <c r="AH813" s="378" t="n">
        <f aca="false">XNPV(0.1,B813:AF813,$B$1:$AF$1)</f>
        <v>77402.1192605659</v>
      </c>
      <c r="AI813" s="378" t="n">
        <f aca="false">SUMPRODUCT(B813:AA813,$B$1010:$AA$1010)</f>
        <v>162545.841048232</v>
      </c>
      <c r="AJ813" s="379" t="n">
        <f aca="false">SUMPRODUCT(B813:AF813,$B$1012:$AF$1012)</f>
        <v>162112.994579882</v>
      </c>
      <c r="AK813" s="380" t="n">
        <f aca="false">XIRR(B813:AF813,$B$1:$AF$1)</f>
        <v>0.159670822266599</v>
      </c>
      <c r="AL813" s="381" t="n">
        <f aca="false">1-EXP(-(1/0.25)*(AI813/ABS($AI$1010)))</f>
        <v>0.982504902916742</v>
      </c>
    </row>
    <row r="814" customFormat="false" ht="12.75" hidden="false" customHeight="false" outlineLevel="0" collapsed="false">
      <c r="A814" s="371"/>
      <c r="B814" s="377" t="n">
        <f aca="false">+[1]data1cf!A814</f>
        <v>-154361.009851072</v>
      </c>
      <c r="C814" s="377" t="n">
        <f aca="false">+[1]data1cf!B814</f>
        <v>9216.05625232709</v>
      </c>
      <c r="D814" s="377" t="n">
        <f aca="false">+[1]data1cf!C814</f>
        <v>42095.973535376</v>
      </c>
      <c r="E814" s="377" t="n">
        <f aca="false">+[1]data1cf!D814</f>
        <v>42093.6704998251</v>
      </c>
      <c r="F814" s="377" t="n">
        <f aca="false">+[1]data1cf!E814</f>
        <v>22927.6272907657</v>
      </c>
      <c r="G814" s="377" t="n">
        <f aca="false">+[1]data1cf!F814</f>
        <v>23062.4263444636</v>
      </c>
      <c r="H814" s="377" t="n">
        <f aca="false">+[1]data1cf!G814</f>
        <v>22610.9232799163</v>
      </c>
      <c r="I814" s="377" t="n">
        <f aca="false">+[1]data1cf!H814</f>
        <v>22442.0581086816</v>
      </c>
      <c r="J814" s="377" t="n">
        <f aca="false">+[1]data1cf!I814</f>
        <v>23402.1588868093</v>
      </c>
      <c r="K814" s="377" t="n">
        <f aca="false">+[1]data1cf!J814</f>
        <v>24040.1022677064</v>
      </c>
      <c r="L814" s="377" t="n">
        <f aca="false">+[1]data1cf!K814</f>
        <v>24743.2464818999</v>
      </c>
      <c r="M814" s="377" t="n">
        <f aca="false">+[1]data1cf!L814</f>
        <v>25535.4086171855</v>
      </c>
      <c r="N814" s="377" t="n">
        <f aca="false">+[1]data1cf!M814</f>
        <v>26361.8042585403</v>
      </c>
      <c r="O814" s="377" t="n">
        <f aca="false">+[1]data1cf!N814</f>
        <v>26949.5895965232</v>
      </c>
      <c r="P814" s="377" t="n">
        <f aca="false">+[1]data1cf!O814</f>
        <v>34590.3171404084</v>
      </c>
      <c r="Q814" s="377" t="n">
        <f aca="false">+[1]data1cf!P814</f>
        <v>41898.1964488074</v>
      </c>
      <c r="R814" s="377" t="n">
        <f aca="false">+[1]data1cf!Q814</f>
        <v>33100.0381838639</v>
      </c>
      <c r="S814" s="377" t="n">
        <f aca="false">+[1]data1cf!R814</f>
        <v>23916.3227424687</v>
      </c>
      <c r="T814" s="377" t="n">
        <f aca="false">+[1]data1cf!S814</f>
        <v>23756.7200278884</v>
      </c>
      <c r="U814" s="377" t="n">
        <f aca="false">+[1]data1cf!T814</f>
        <v>23572.1792677994</v>
      </c>
      <c r="V814" s="377" t="n">
        <f aca="false">+[1]data1cf!U814</f>
        <v>42780.3940512482</v>
      </c>
      <c r="W814" s="377" t="n">
        <f aca="false">+[1]data1cf!V814</f>
        <v>0</v>
      </c>
      <c r="X814" s="377" t="n">
        <f aca="false">+[1]data1cf!W814</f>
        <v>0</v>
      </c>
      <c r="Y814" s="377" t="n">
        <f aca="false">+[1]data1cf!X814</f>
        <v>0</v>
      </c>
      <c r="Z814" s="377" t="n">
        <f aca="false">+[1]data1cf!Y814</f>
        <v>0</v>
      </c>
      <c r="AA814" s="377" t="n">
        <f aca="false">+[1]data1cf!Z814</f>
        <v>0</v>
      </c>
      <c r="AB814" s="377" t="n">
        <f aca="false">+[1]data1cf!AA814</f>
        <v>0</v>
      </c>
      <c r="AC814" s="377" t="n">
        <f aca="false">+[1]data1cf!AB814</f>
        <v>0</v>
      </c>
      <c r="AD814" s="377" t="n">
        <f aca="false">+[1]data1cf!AC814</f>
        <v>0</v>
      </c>
      <c r="AE814" s="377" t="n">
        <f aca="false">+[1]data1cf!AD814</f>
        <v>0</v>
      </c>
      <c r="AF814" s="377" t="n">
        <f aca="false">+[1]data1cf!AE814</f>
        <v>0</v>
      </c>
      <c r="AG814" s="377"/>
      <c r="AH814" s="378" t="n">
        <f aca="false">XNPV(0.1,B814:AF814,$B$1:$AF$1)</f>
        <v>75933.3663278148</v>
      </c>
      <c r="AI814" s="378" t="n">
        <f aca="false">SUMPRODUCT(B814:AA814,$B$1010:$AA$1010)</f>
        <v>154774.661495209</v>
      </c>
      <c r="AJ814" s="379" t="n">
        <f aca="false">SUMPRODUCT(B814:AF814,$B$1012:$AF$1012)</f>
        <v>154372.628903701</v>
      </c>
      <c r="AK814" s="380" t="n">
        <f aca="false">XIRR(B814:AF814,$B$1:$AF$1)</f>
        <v>0.164823073074255</v>
      </c>
      <c r="AL814" s="381" t="n">
        <f aca="false">1-EXP(-(1/0.25)*(AI814/ABS($AI$1010)))</f>
        <v>0.978771415164968</v>
      </c>
    </row>
    <row r="815" customFormat="false" ht="12.75" hidden="false" customHeight="false" outlineLevel="0" collapsed="false">
      <c r="A815" s="371"/>
      <c r="B815" s="377" t="n">
        <f aca="false">+[1]data1cf!A815</f>
        <v>-182587.279628887</v>
      </c>
      <c r="C815" s="377" t="n">
        <f aca="false">+[1]data1cf!B815</f>
        <v>8432.73410531672</v>
      </c>
      <c r="D815" s="377" t="n">
        <f aca="false">+[1]data1cf!C815</f>
        <v>43957.1726110239</v>
      </c>
      <c r="E815" s="377" t="n">
        <f aca="false">+[1]data1cf!D815</f>
        <v>45045.0907183252</v>
      </c>
      <c r="F815" s="377" t="n">
        <f aca="false">+[1]data1cf!E815</f>
        <v>27478.3394819802</v>
      </c>
      <c r="G815" s="377" t="n">
        <f aca="false">+[1]data1cf!F815</f>
        <v>27291.8088345054</v>
      </c>
      <c r="H815" s="377" t="n">
        <f aca="false">+[1]data1cf!G815</f>
        <v>26438.5980724362</v>
      </c>
      <c r="I815" s="377" t="n">
        <f aca="false">+[1]data1cf!H815</f>
        <v>25932.4104219046</v>
      </c>
      <c r="J815" s="377" t="n">
        <f aca="false">+[1]data1cf!I815</f>
        <v>26760.3526354153</v>
      </c>
      <c r="K815" s="377" t="n">
        <f aca="false">+[1]data1cf!J815</f>
        <v>27223.134598812</v>
      </c>
      <c r="L815" s="377" t="n">
        <f aca="false">+[1]data1cf!K815</f>
        <v>27760.0266741153</v>
      </c>
      <c r="M815" s="377" t="n">
        <f aca="false">+[1]data1cf!L815</f>
        <v>28405.3825400526</v>
      </c>
      <c r="N815" s="377" t="n">
        <f aca="false">+[1]data1cf!M815</f>
        <v>29090.4406854124</v>
      </c>
      <c r="O815" s="377" t="n">
        <f aca="false">+[1]data1cf!N815</f>
        <v>29506.2385714034</v>
      </c>
      <c r="P815" s="377" t="n">
        <f aca="false">+[1]data1cf!O815</f>
        <v>38264.1018697128</v>
      </c>
      <c r="Q815" s="377" t="n">
        <f aca="false">+[1]data1cf!P815</f>
        <v>46740.4902486466</v>
      </c>
      <c r="R815" s="377" t="n">
        <f aca="false">+[1]data1cf!Q815</f>
        <v>36264.7349060007</v>
      </c>
      <c r="S815" s="377" t="n">
        <f aca="false">+[1]data1cf!R815</f>
        <v>25363.8055577799</v>
      </c>
      <c r="T815" s="377" t="n">
        <f aca="false">+[1]data1cf!S815</f>
        <v>25128.1428997113</v>
      </c>
      <c r="U815" s="377" t="n">
        <f aca="false">+[1]data1cf!T815</f>
        <v>24867.4602614649</v>
      </c>
      <c r="V815" s="377" t="n">
        <f aca="false">+[1]data1cf!U815</f>
        <v>47535.776248266</v>
      </c>
      <c r="W815" s="377" t="n">
        <f aca="false">+[1]data1cf!V815</f>
        <v>0</v>
      </c>
      <c r="X815" s="377" t="n">
        <f aca="false">+[1]data1cf!W815</f>
        <v>0</v>
      </c>
      <c r="Y815" s="377" t="n">
        <f aca="false">+[1]data1cf!X815</f>
        <v>0</v>
      </c>
      <c r="Z815" s="377" t="n">
        <f aca="false">+[1]data1cf!Y815</f>
        <v>0</v>
      </c>
      <c r="AA815" s="377" t="n">
        <f aca="false">+[1]data1cf!Z815</f>
        <v>0</v>
      </c>
      <c r="AB815" s="377" t="n">
        <f aca="false">+[1]data1cf!AA815</f>
        <v>0</v>
      </c>
      <c r="AC815" s="377" t="n">
        <f aca="false">+[1]data1cf!AB815</f>
        <v>0</v>
      </c>
      <c r="AD815" s="377" t="n">
        <f aca="false">+[1]data1cf!AC815</f>
        <v>0</v>
      </c>
      <c r="AE815" s="377" t="n">
        <f aca="false">+[1]data1cf!AD815</f>
        <v>0</v>
      </c>
      <c r="AF815" s="377" t="n">
        <f aca="false">+[1]data1cf!AE815</f>
        <v>0</v>
      </c>
      <c r="AG815" s="377"/>
      <c r="AH815" s="378" t="n">
        <f aca="false">XNPV(0.1,B815:AF815,$B$1:$AF$1)</f>
        <v>71385.456068521</v>
      </c>
      <c r="AI815" s="378" t="n">
        <f aca="false">SUMPRODUCT(B815:AA815,$B$1010:$AA$1010)</f>
        <v>158959.132610695</v>
      </c>
      <c r="AJ815" s="379" t="n">
        <f aca="false">SUMPRODUCT(B815:AF815,$B$1012:$AF$1012)</f>
        <v>158513.614300371</v>
      </c>
      <c r="AK815" s="380" t="n">
        <f aca="false">XIRR(B815:AF815,$B$1:$AF$1)</f>
        <v>0.151593083778214</v>
      </c>
      <c r="AL815" s="381" t="n">
        <f aca="false">1-EXP(-(1/0.25)*(AI815/ABS($AI$1010)))</f>
        <v>0.980871194081703</v>
      </c>
    </row>
    <row r="816" customFormat="false" ht="12.75" hidden="false" customHeight="false" outlineLevel="0" collapsed="false">
      <c r="A816" s="371"/>
      <c r="B816" s="377" t="n">
        <f aca="false">+[1]data1cf!A816</f>
        <v>-197246.759366357</v>
      </c>
      <c r="C816" s="377" t="n">
        <f aca="false">+[1]data1cf!B816</f>
        <v>6232.70378597746</v>
      </c>
      <c r="D816" s="377" t="n">
        <f aca="false">+[1]data1cf!C816</f>
        <v>49899.1077946912</v>
      </c>
      <c r="E816" s="377" t="n">
        <f aca="false">+[1]data1cf!D816</f>
        <v>53849.0953915981</v>
      </c>
      <c r="F816" s="377" t="n">
        <f aca="false">+[1]data1cf!E816</f>
        <v>29841.7787066204</v>
      </c>
      <c r="G816" s="377" t="n">
        <f aca="false">+[1]data1cf!F816</f>
        <v>29488.3635830721</v>
      </c>
      <c r="H816" s="377" t="n">
        <f aca="false">+[1]data1cf!G816</f>
        <v>28426.5235583138</v>
      </c>
      <c r="I816" s="377" t="n">
        <f aca="false">+[1]data1cf!H816</f>
        <v>27745.1454880358</v>
      </c>
      <c r="J816" s="377" t="n">
        <f aca="false">+[1]data1cf!I816</f>
        <v>28504.4503713082</v>
      </c>
      <c r="K816" s="377" t="n">
        <f aca="false">+[1]data1cf!J816</f>
        <v>28876.261219115</v>
      </c>
      <c r="L816" s="377" t="n">
        <f aca="false">+[1]data1cf!K816</f>
        <v>29326.8092652368</v>
      </c>
      <c r="M816" s="377" t="n">
        <f aca="false">+[1]data1cf!L816</f>
        <v>29895.9204290657</v>
      </c>
      <c r="N816" s="377" t="n">
        <f aca="false">+[1]data1cf!M816</f>
        <v>30507.5741120224</v>
      </c>
      <c r="O816" s="377" t="n">
        <f aca="false">+[1]data1cf!N816</f>
        <v>30834.049300136</v>
      </c>
      <c r="P816" s="377" t="n">
        <f aca="false">+[1]data1cf!O816</f>
        <v>40172.1036433441</v>
      </c>
      <c r="Q816" s="377" t="n">
        <f aca="false">+[1]data1cf!P816</f>
        <v>49255.3641019893</v>
      </c>
      <c r="R816" s="377" t="n">
        <f aca="false">+[1]data1cf!Q816</f>
        <v>37908.3388196098</v>
      </c>
      <c r="S816" s="377" t="n">
        <f aca="false">+[1]data1cf!R816</f>
        <v>26115.5642977203</v>
      </c>
      <c r="T816" s="377" t="n">
        <f aca="false">+[1]data1cf!S816</f>
        <v>25840.3994592655</v>
      </c>
      <c r="U816" s="377" t="n">
        <f aca="false">+[1]data1cf!T816</f>
        <v>25540.1720873788</v>
      </c>
      <c r="V816" s="377" t="n">
        <f aca="false">+[1]data1cf!U816</f>
        <v>50005.5120479254</v>
      </c>
      <c r="W816" s="377" t="n">
        <f aca="false">+[1]data1cf!V816</f>
        <v>0</v>
      </c>
      <c r="X816" s="377" t="n">
        <f aca="false">+[1]data1cf!W816</f>
        <v>0</v>
      </c>
      <c r="Y816" s="377" t="n">
        <f aca="false">+[1]data1cf!X816</f>
        <v>0</v>
      </c>
      <c r="Z816" s="377" t="n">
        <f aca="false">+[1]data1cf!Y816</f>
        <v>0</v>
      </c>
      <c r="AA816" s="377" t="n">
        <f aca="false">+[1]data1cf!Z816</f>
        <v>0</v>
      </c>
      <c r="AB816" s="377" t="n">
        <f aca="false">+[1]data1cf!AA816</f>
        <v>0</v>
      </c>
      <c r="AC816" s="377" t="n">
        <f aca="false">+[1]data1cf!AB816</f>
        <v>0</v>
      </c>
      <c r="AD816" s="377" t="n">
        <f aca="false">+[1]data1cf!AC816</f>
        <v>0</v>
      </c>
      <c r="AE816" s="377" t="n">
        <f aca="false">+[1]data1cf!AD816</f>
        <v>0</v>
      </c>
      <c r="AF816" s="377" t="n">
        <f aca="false">+[1]data1cf!AE816</f>
        <v>0</v>
      </c>
      <c r="AG816" s="377"/>
      <c r="AH816" s="378" t="n">
        <f aca="false">XNPV(0.1,B816:AF816,$B$1:$AF$1)</f>
        <v>76965.5460240498</v>
      </c>
      <c r="AI816" s="378" t="n">
        <f aca="false">SUMPRODUCT(B816:AA816,$B$1010:$AA$1010)</f>
        <v>170099.352898681</v>
      </c>
      <c r="AJ816" s="379" t="n">
        <f aca="false">SUMPRODUCT(B816:AF816,$B$1012:$AF$1012)</f>
        <v>169627.366688123</v>
      </c>
      <c r="AK816" s="380" t="n">
        <f aca="false">XIRR(B816:AF816,$B$1:$AF$1)</f>
        <v>0.15237660179444</v>
      </c>
      <c r="AL816" s="381" t="n">
        <f aca="false">1-EXP(-(1/0.25)*(AI816/ABS($AI$1010)))</f>
        <v>0.985503451650037</v>
      </c>
    </row>
    <row r="817" customFormat="false" ht="12.75" hidden="false" customHeight="false" outlineLevel="0" collapsed="false">
      <c r="A817" s="371"/>
      <c r="B817" s="377" t="n">
        <f aca="false">+[1]data1cf!A817</f>
        <v>-196698.106981608</v>
      </c>
      <c r="C817" s="377" t="n">
        <f aca="false">+[1]data1cf!B817</f>
        <v>5892.30280728375</v>
      </c>
      <c r="D817" s="377" t="n">
        <f aca="false">+[1]data1cf!C817</f>
        <v>54834.66069818</v>
      </c>
      <c r="E817" s="377" t="n">
        <f aca="false">+[1]data1cf!D817</f>
        <v>48418.9336148667</v>
      </c>
      <c r="F817" s="377" t="n">
        <f aca="false">+[1]data1cf!E817</f>
        <v>29753.3235506375</v>
      </c>
      <c r="G817" s="377" t="n">
        <f aca="false">+[1]data1cf!F817</f>
        <v>29406.1543217192</v>
      </c>
      <c r="H817" s="377" t="n">
        <f aca="false">+[1]data1cf!G817</f>
        <v>28352.1225510433</v>
      </c>
      <c r="I817" s="377" t="n">
        <f aca="false">+[1]data1cf!H817</f>
        <v>27677.3012374374</v>
      </c>
      <c r="J817" s="377" t="n">
        <f aca="false">+[1]data1cf!I817</f>
        <v>28439.1749727832</v>
      </c>
      <c r="K817" s="377" t="n">
        <f aca="false">+[1]data1cf!J817</f>
        <v>28814.3905471154</v>
      </c>
      <c r="L817" s="377" t="n">
        <f aca="false">+[1]data1cf!K817</f>
        <v>29268.1701443132</v>
      </c>
      <c r="M817" s="377" t="n">
        <f aca="false">+[1]data1cf!L817</f>
        <v>29840.13487719</v>
      </c>
      <c r="N817" s="377" t="n">
        <f aca="false">+[1]data1cf!M817</f>
        <v>30454.535829086</v>
      </c>
      <c r="O817" s="377" t="n">
        <f aca="false">+[1]data1cf!N817</f>
        <v>30784.3540492907</v>
      </c>
      <c r="P817" s="377" t="n">
        <f aca="false">+[1]data1cf!O817</f>
        <v>40100.6938974353</v>
      </c>
      <c r="Q817" s="377" t="n">
        <f aca="false">+[1]data1cf!P817</f>
        <v>49161.2412844208</v>
      </c>
      <c r="R817" s="377" t="n">
        <f aca="false">+[1]data1cf!Q817</f>
        <v>37846.8245487807</v>
      </c>
      <c r="S817" s="377" t="n">
        <f aca="false">+[1]data1cf!R817</f>
        <v>26087.4286317341</v>
      </c>
      <c r="T817" s="377" t="n">
        <f aca="false">+[1]data1cf!S817</f>
        <v>25813.7422199261</v>
      </c>
      <c r="U817" s="377" t="n">
        <f aca="false">+[1]data1cf!T817</f>
        <v>25514.9948673037</v>
      </c>
      <c r="V817" s="377" t="n">
        <f aca="false">+[1]data1cf!U817</f>
        <v>49913.0785877719</v>
      </c>
      <c r="W817" s="377" t="n">
        <f aca="false">+[1]data1cf!V817</f>
        <v>0</v>
      </c>
      <c r="X817" s="377" t="n">
        <f aca="false">+[1]data1cf!W817</f>
        <v>0</v>
      </c>
      <c r="Y817" s="377" t="n">
        <f aca="false">+[1]data1cf!X817</f>
        <v>0</v>
      </c>
      <c r="Z817" s="377" t="n">
        <f aca="false">+[1]data1cf!Y817</f>
        <v>0</v>
      </c>
      <c r="AA817" s="377" t="n">
        <f aca="false">+[1]data1cf!Z817</f>
        <v>0</v>
      </c>
      <c r="AB817" s="377" t="n">
        <f aca="false">+[1]data1cf!AA817</f>
        <v>0</v>
      </c>
      <c r="AC817" s="377" t="n">
        <f aca="false">+[1]data1cf!AB817</f>
        <v>0</v>
      </c>
      <c r="AD817" s="377" t="n">
        <f aca="false">+[1]data1cf!AC817</f>
        <v>0</v>
      </c>
      <c r="AE817" s="377" t="n">
        <f aca="false">+[1]data1cf!AD817</f>
        <v>0</v>
      </c>
      <c r="AF817" s="377" t="n">
        <f aca="false">+[1]data1cf!AE817</f>
        <v>0</v>
      </c>
      <c r="AG817" s="377"/>
      <c r="AH817" s="378" t="n">
        <f aca="false">XNPV(0.1,B817:AF817,$B$1:$AF$1)</f>
        <v>76802.8396529375</v>
      </c>
      <c r="AI817" s="378" t="n">
        <f aca="false">SUMPRODUCT(B817:AA817,$B$1010:$AA$1010)</f>
        <v>169579.239216855</v>
      </c>
      <c r="AJ817" s="379" t="n">
        <f aca="false">SUMPRODUCT(B817:AF817,$B$1012:$AF$1012)</f>
        <v>169108.866057974</v>
      </c>
      <c r="AK817" s="380" t="n">
        <f aca="false">XIRR(B817:AF817,$B$1:$AF$1)</f>
        <v>0.152515098182577</v>
      </c>
      <c r="AL817" s="381" t="n">
        <f aca="false">1-EXP(-(1/0.25)*(AI817/ABS($AI$1010)))</f>
        <v>0.985314561488775</v>
      </c>
    </row>
    <row r="818" customFormat="false" ht="12.75" hidden="false" customHeight="false" outlineLevel="0" collapsed="false">
      <c r="A818" s="371"/>
      <c r="B818" s="377" t="n">
        <f aca="false">+[1]data1cf!A818</f>
        <v>-154430.203292007</v>
      </c>
      <c r="C818" s="377" t="n">
        <f aca="false">+[1]data1cf!B818</f>
        <v>6808.62491957072</v>
      </c>
      <c r="D818" s="377" t="n">
        <f aca="false">+[1]data1cf!C818</f>
        <v>37846.6853324069</v>
      </c>
      <c r="E818" s="377" t="n">
        <f aca="false">+[1]data1cf!D818</f>
        <v>44663.4075071349</v>
      </c>
      <c r="F818" s="377" t="n">
        <f aca="false">+[1]data1cf!E818</f>
        <v>22938.7828362095</v>
      </c>
      <c r="G818" s="377" t="n">
        <f aca="false">+[1]data1cf!F818</f>
        <v>23072.7941872503</v>
      </c>
      <c r="H818" s="377" t="n">
        <f aca="false">+[1]data1cf!G818</f>
        <v>22620.3063826698</v>
      </c>
      <c r="I818" s="377" t="n">
        <f aca="false">+[1]data1cf!H818</f>
        <v>22450.6143043293</v>
      </c>
      <c r="J818" s="377" t="n">
        <f aca="false">+[1]data1cf!I818</f>
        <v>23410.391110997</v>
      </c>
      <c r="K818" s="377" t="n">
        <f aca="false">+[1]data1cf!J818</f>
        <v>24047.9051039057</v>
      </c>
      <c r="L818" s="377" t="n">
        <f aca="false">+[1]data1cf!K818</f>
        <v>24750.6417701788</v>
      </c>
      <c r="M818" s="377" t="n">
        <f aca="false">+[1]data1cf!L818</f>
        <v>25542.4440268475</v>
      </c>
      <c r="N818" s="377" t="n">
        <f aca="false">+[1]data1cf!M818</f>
        <v>26368.4931956519</v>
      </c>
      <c r="O818" s="377" t="n">
        <f aca="false">+[1]data1cf!N818</f>
        <v>26955.8569262564</v>
      </c>
      <c r="P818" s="377" t="n">
        <f aca="false">+[1]data1cf!O818</f>
        <v>34599.3229994424</v>
      </c>
      <c r="Q818" s="377" t="n">
        <f aca="false">+[1]data1cf!P818</f>
        <v>41910.0667728943</v>
      </c>
      <c r="R818" s="377" t="n">
        <f aca="false">+[1]data1cf!Q818</f>
        <v>33107.7960724351</v>
      </c>
      <c r="S818" s="377" t="n">
        <f aca="false">+[1]data1cf!R818</f>
        <v>23919.8710794425</v>
      </c>
      <c r="T818" s="377" t="n">
        <f aca="false">+[1]data1cf!S818</f>
        <v>23760.0819126937</v>
      </c>
      <c r="U818" s="377" t="n">
        <f aca="false">+[1]data1cf!T818</f>
        <v>23575.3544995829</v>
      </c>
      <c r="V818" s="377" t="n">
        <f aca="false">+[1]data1cf!U818</f>
        <v>42792.0513215769</v>
      </c>
      <c r="W818" s="377" t="n">
        <f aca="false">+[1]data1cf!V818</f>
        <v>0</v>
      </c>
      <c r="X818" s="377" t="n">
        <f aca="false">+[1]data1cf!W818</f>
        <v>0</v>
      </c>
      <c r="Y818" s="377" t="n">
        <f aca="false">+[1]data1cf!X818</f>
        <v>0</v>
      </c>
      <c r="Z818" s="377" t="n">
        <f aca="false">+[1]data1cf!Y818</f>
        <v>0</v>
      </c>
      <c r="AA818" s="377" t="n">
        <f aca="false">+[1]data1cf!Z818</f>
        <v>0</v>
      </c>
      <c r="AB818" s="377" t="n">
        <f aca="false">+[1]data1cf!AA818</f>
        <v>0</v>
      </c>
      <c r="AC818" s="377" t="n">
        <f aca="false">+[1]data1cf!AB818</f>
        <v>0</v>
      </c>
      <c r="AD818" s="377" t="n">
        <f aca="false">+[1]data1cf!AC818</f>
        <v>0</v>
      </c>
      <c r="AE818" s="377" t="n">
        <f aca="false">+[1]data1cf!AD818</f>
        <v>0</v>
      </c>
      <c r="AF818" s="377" t="n">
        <f aca="false">+[1]data1cf!AE818</f>
        <v>0</v>
      </c>
      <c r="AG818" s="377"/>
      <c r="AH818" s="378" t="n">
        <f aca="false">XNPV(0.1,B818:AF818,$B$1:$AF$1)</f>
        <v>72145.471120296</v>
      </c>
      <c r="AI818" s="378" t="n">
        <f aca="false">SUMPRODUCT(B818:AA818,$B$1010:$AA$1010)</f>
        <v>150854.333355677</v>
      </c>
      <c r="AJ818" s="379" t="n">
        <f aca="false">SUMPRODUCT(B818:AF818,$B$1012:$AF$1012)</f>
        <v>150452.706190415</v>
      </c>
      <c r="AK818" s="380" t="n">
        <f aca="false">XIRR(B818:AF818,$B$1:$AF$1)</f>
        <v>0.160546098743781</v>
      </c>
      <c r="AL818" s="381" t="n">
        <f aca="false">1-EXP(-(1/0.25)*(AI818/ABS($AI$1010)))</f>
        <v>0.976595525146082</v>
      </c>
    </row>
    <row r="819" customFormat="false" ht="12.75" hidden="false" customHeight="false" outlineLevel="0" collapsed="false">
      <c r="A819" s="371"/>
      <c r="B819" s="377" t="n">
        <f aca="false">+[1]data1cf!A819</f>
        <v>-177746.537417897</v>
      </c>
      <c r="C819" s="377" t="n">
        <f aca="false">+[1]data1cf!B819</f>
        <v>11013.4217914616</v>
      </c>
      <c r="D819" s="377" t="n">
        <f aca="false">+[1]data1cf!C819</f>
        <v>48105.1814219611</v>
      </c>
      <c r="E819" s="377" t="n">
        <f aca="false">+[1]data1cf!D819</f>
        <v>45662.7324669785</v>
      </c>
      <c r="F819" s="377" t="n">
        <f aca="false">+[1]data1cf!E819</f>
        <v>26697.9025072231</v>
      </c>
      <c r="G819" s="377" t="n">
        <f aca="false">+[1]data1cf!F819</f>
        <v>26566.4791856668</v>
      </c>
      <c r="H819" s="377" t="n">
        <f aca="false">+[1]data1cf!G819</f>
        <v>25782.1603963301</v>
      </c>
      <c r="I819" s="377" t="n">
        <f aca="false">+[1]data1cf!H819</f>
        <v>25333.8227974384</v>
      </c>
      <c r="J819" s="377" t="n">
        <f aca="false">+[1]data1cf!I819</f>
        <v>26184.4299095461</v>
      </c>
      <c r="K819" s="377" t="n">
        <f aca="false">+[1]data1cf!J819</f>
        <v>26677.2516647434</v>
      </c>
      <c r="L819" s="377" t="n">
        <f aca="false">+[1]data1cf!K819</f>
        <v>27242.6556104682</v>
      </c>
      <c r="M819" s="377" t="n">
        <f aca="false">+[1]data1cf!L819</f>
        <v>27913.1884236419</v>
      </c>
      <c r="N819" s="377" t="n">
        <f aca="false">+[1]data1cf!M819</f>
        <v>28622.4856338246</v>
      </c>
      <c r="O819" s="377" t="n">
        <f aca="false">+[1]data1cf!N819</f>
        <v>29067.7789836221</v>
      </c>
      <c r="P819" s="377" t="n">
        <f aca="false">+[1]data1cf!O819</f>
        <v>37634.0559956664</v>
      </c>
      <c r="Q819" s="377" t="n">
        <f aca="false">+[1]data1cf!P819</f>
        <v>45910.0476793872</v>
      </c>
      <c r="R819" s="377" t="n">
        <f aca="false">+[1]data1cf!Q819</f>
        <v>35721.9964879095</v>
      </c>
      <c r="S819" s="377" t="n">
        <f aca="false">+[1]data1cf!R819</f>
        <v>25115.5654885495</v>
      </c>
      <c r="T819" s="377" t="n">
        <f aca="false">+[1]data1cf!S819</f>
        <v>24892.9469408755</v>
      </c>
      <c r="U819" s="377" t="n">
        <f aca="false">+[1]data1cf!T819</f>
        <v>24645.3224646364</v>
      </c>
      <c r="V819" s="377" t="n">
        <f aca="false">+[1]data1cf!U819</f>
        <v>46720.2388247352</v>
      </c>
      <c r="W819" s="377" t="n">
        <f aca="false">+[1]data1cf!V819</f>
        <v>0</v>
      </c>
      <c r="X819" s="377" t="n">
        <f aca="false">+[1]data1cf!W819</f>
        <v>0</v>
      </c>
      <c r="Y819" s="377" t="n">
        <f aca="false">+[1]data1cf!X819</f>
        <v>0</v>
      </c>
      <c r="Z819" s="377" t="n">
        <f aca="false">+[1]data1cf!Y819</f>
        <v>0</v>
      </c>
      <c r="AA819" s="377" t="n">
        <f aca="false">+[1]data1cf!Z819</f>
        <v>0</v>
      </c>
      <c r="AB819" s="377" t="n">
        <f aca="false">+[1]data1cf!AA819</f>
        <v>0</v>
      </c>
      <c r="AC819" s="377" t="n">
        <f aca="false">+[1]data1cf!AB819</f>
        <v>0</v>
      </c>
      <c r="AD819" s="377" t="n">
        <f aca="false">+[1]data1cf!AC819</f>
        <v>0</v>
      </c>
      <c r="AE819" s="377" t="n">
        <f aca="false">+[1]data1cf!AD819</f>
        <v>0</v>
      </c>
      <c r="AF819" s="377" t="n">
        <f aca="false">+[1]data1cf!AE819</f>
        <v>0</v>
      </c>
      <c r="AG819" s="377"/>
      <c r="AH819" s="378" t="n">
        <f aca="false">XNPV(0.1,B819:AF819,$B$1:$AF$1)</f>
        <v>78924.413856791</v>
      </c>
      <c r="AI819" s="378" t="n">
        <f aca="false">SUMPRODUCT(B819:AA819,$B$1010:$AA$1010)</f>
        <v>165542.194305812</v>
      </c>
      <c r="AJ819" s="379" t="n">
        <f aca="false">SUMPRODUCT(B819:AF819,$B$1012:$AF$1012)</f>
        <v>165102.142359354</v>
      </c>
      <c r="AK819" s="380" t="n">
        <f aca="false">XIRR(B819:AF819,$B$1:$AF$1)</f>
        <v>0.159828935504914</v>
      </c>
      <c r="AL819" s="381" t="n">
        <f aca="false">1-EXP(-(1/0.25)*(AI819/ABS($AI$1010)))</f>
        <v>0.983762227280985</v>
      </c>
    </row>
    <row r="820" customFormat="false" ht="12.75" hidden="false" customHeight="false" outlineLevel="0" collapsed="false">
      <c r="A820" s="371"/>
      <c r="B820" s="377" t="n">
        <f aca="false">+[1]data1cf!A820</f>
        <v>-162867.974099603</v>
      </c>
      <c r="C820" s="377" t="n">
        <f aca="false">+[1]data1cf!B820</f>
        <v>8914.41547929455</v>
      </c>
      <c r="D820" s="377" t="n">
        <f aca="false">+[1]data1cf!C820</f>
        <v>40220.1983891402</v>
      </c>
      <c r="E820" s="377" t="n">
        <f aca="false">+[1]data1cf!D820</f>
        <v>44560.0761363557</v>
      </c>
      <c r="F820" s="377" t="n">
        <f aca="false">+[1]data1cf!E820</f>
        <v>24299.1420612524</v>
      </c>
      <c r="G820" s="377" t="n">
        <f aca="false">+[1]data1cf!F820</f>
        <v>24337.0972775823</v>
      </c>
      <c r="H820" s="377" t="n">
        <f aca="false">+[1]data1cf!G820</f>
        <v>23764.5256819086</v>
      </c>
      <c r="I820" s="377" t="n">
        <f aca="false">+[1]data1cf!H820</f>
        <v>23493.9966955756</v>
      </c>
      <c r="J820" s="377" t="n">
        <f aca="false">+[1]data1cf!I820</f>
        <v>24414.266911848</v>
      </c>
      <c r="K820" s="377" t="n">
        <f aca="false">+[1]data1cf!J820</f>
        <v>24999.4193314126</v>
      </c>
      <c r="L820" s="377" t="n">
        <f aca="false">+[1]data1cf!K820</f>
        <v>25652.4577040297</v>
      </c>
      <c r="M820" s="377" t="n">
        <f aca="false">+[1]data1cf!L820</f>
        <v>26400.3746841944</v>
      </c>
      <c r="N820" s="377" t="n">
        <f aca="false">+[1]data1cf!M820</f>
        <v>27184.1733747345</v>
      </c>
      <c r="O820" s="377" t="n">
        <f aca="false">+[1]data1cf!N820</f>
        <v>27720.1243358476</v>
      </c>
      <c r="P820" s="377" t="n">
        <f aca="false">+[1]data1cf!O820</f>
        <v>35697.5394405919</v>
      </c>
      <c r="Q820" s="377" t="n">
        <f aca="false">+[1]data1cf!P820</f>
        <v>43357.5894384008</v>
      </c>
      <c r="R820" s="377" t="n">
        <f aca="false">+[1]data1cf!Q820</f>
        <v>34053.8291766014</v>
      </c>
      <c r="S820" s="377" t="n">
        <f aca="false">+[1]data1cf!R820</f>
        <v>24352.5718344366</v>
      </c>
      <c r="T820" s="377" t="n">
        <f aca="false">+[1]data1cf!S820</f>
        <v>24170.0458209191</v>
      </c>
      <c r="U820" s="377" t="n">
        <f aca="false">+[1]data1cf!T820</f>
        <v>23962.5570680419</v>
      </c>
      <c r="V820" s="377" t="n">
        <f aca="false">+[1]data1cf!U820</f>
        <v>44213.5932184272</v>
      </c>
      <c r="W820" s="377" t="n">
        <f aca="false">+[1]data1cf!V820</f>
        <v>0</v>
      </c>
      <c r="X820" s="377" t="n">
        <f aca="false">+[1]data1cf!W820</f>
        <v>0</v>
      </c>
      <c r="Y820" s="377" t="n">
        <f aca="false">+[1]data1cf!X820</f>
        <v>0</v>
      </c>
      <c r="Z820" s="377" t="n">
        <f aca="false">+[1]data1cf!Y820</f>
        <v>0</v>
      </c>
      <c r="AA820" s="377" t="n">
        <f aca="false">+[1]data1cf!Z820</f>
        <v>0</v>
      </c>
      <c r="AB820" s="377" t="n">
        <f aca="false">+[1]data1cf!AA820</f>
        <v>0</v>
      </c>
      <c r="AC820" s="377" t="n">
        <f aca="false">+[1]data1cf!AB820</f>
        <v>0</v>
      </c>
      <c r="AD820" s="377" t="n">
        <f aca="false">+[1]data1cf!AC820</f>
        <v>0</v>
      </c>
      <c r="AE820" s="377" t="n">
        <f aca="false">+[1]data1cf!AD820</f>
        <v>0</v>
      </c>
      <c r="AF820" s="377" t="n">
        <f aca="false">+[1]data1cf!AE820</f>
        <v>0</v>
      </c>
      <c r="AG820" s="377"/>
      <c r="AH820" s="378" t="n">
        <f aca="false">XNPV(0.1,B820:AF820,$B$1:$AF$1)</f>
        <v>73674.2443642076</v>
      </c>
      <c r="AI820" s="378" t="n">
        <f aca="false">SUMPRODUCT(B820:AA820,$B$1010:$AA$1010)</f>
        <v>155123.430851039</v>
      </c>
      <c r="AJ820" s="379" t="n">
        <f aca="false">SUMPRODUCT(B820:AF820,$B$1012:$AF$1012)</f>
        <v>154708.356032347</v>
      </c>
      <c r="AK820" s="380" t="n">
        <f aca="false">XIRR(B820:AF820,$B$1:$AF$1)</f>
        <v>0.159392151058252</v>
      </c>
      <c r="AL820" s="381" t="n">
        <f aca="false">1-EXP(-(1/0.25)*(AI820/ABS($AI$1010)))</f>
        <v>0.978954903276289</v>
      </c>
    </row>
    <row r="821" customFormat="false" ht="12.75" hidden="false" customHeight="false" outlineLevel="0" collapsed="false">
      <c r="A821" s="371"/>
      <c r="B821" s="377" t="n">
        <f aca="false">+[1]data1cf!A821</f>
        <v>-180123.247166076</v>
      </c>
      <c r="C821" s="377" t="n">
        <f aca="false">+[1]data1cf!B821</f>
        <v>6873.89741126433</v>
      </c>
      <c r="D821" s="377" t="n">
        <f aca="false">+[1]data1cf!C821</f>
        <v>48331.5153149981</v>
      </c>
      <c r="E821" s="377" t="n">
        <f aca="false">+[1]data1cf!D821</f>
        <v>48149.858831975</v>
      </c>
      <c r="F821" s="377" t="n">
        <f aca="false">+[1]data1cf!E821</f>
        <v>27081.0817976908</v>
      </c>
      <c r="G821" s="377" t="n">
        <f aca="false">+[1]data1cf!F821</f>
        <v>26922.6018569224</v>
      </c>
      <c r="H821" s="377" t="n">
        <f aca="false">+[1]data1cf!G821</f>
        <v>26104.4584563943</v>
      </c>
      <c r="I821" s="377" t="n">
        <f aca="false">+[1]data1cf!H821</f>
        <v>25627.7176136049</v>
      </c>
      <c r="J821" s="377" t="n">
        <f aca="false">+[1]data1cf!I821</f>
        <v>26467.1967037917</v>
      </c>
      <c r="K821" s="377" t="n">
        <f aca="false">+[1]data1cf!J821</f>
        <v>26945.2695087466</v>
      </c>
      <c r="L821" s="377" t="n">
        <f aca="false">+[1]data1cf!K821</f>
        <v>27496.6746837426</v>
      </c>
      <c r="M821" s="377" t="n">
        <f aca="false">+[1]data1cf!L821</f>
        <v>28154.8461082452</v>
      </c>
      <c r="N821" s="377" t="n">
        <f aca="false">+[1]data1cf!M821</f>
        <v>28852.2424116786</v>
      </c>
      <c r="O821" s="377" t="n">
        <f aca="false">+[1]data1cf!N821</f>
        <v>29283.0540656326</v>
      </c>
      <c r="P821" s="377" t="n">
        <f aca="false">+[1]data1cf!O821</f>
        <v>37943.3961971022</v>
      </c>
      <c r="Q821" s="377" t="n">
        <f aca="false">+[1]data1cf!P821</f>
        <v>46317.7787387237</v>
      </c>
      <c r="R821" s="377" t="n">
        <f aca="false">+[1]data1cf!Q821</f>
        <v>35988.4704360698</v>
      </c>
      <c r="S821" s="377" t="n">
        <f aca="false">+[1]data1cf!R821</f>
        <v>25237.4465073504</v>
      </c>
      <c r="T821" s="377" t="n">
        <f aca="false">+[1]data1cf!S821</f>
        <v>25008.4235565954</v>
      </c>
      <c r="U821" s="377" t="n">
        <f aca="false">+[1]data1cf!T821</f>
        <v>24754.3877782081</v>
      </c>
      <c r="V821" s="377" t="n">
        <f aca="false">+[1]data1cf!U821</f>
        <v>47120.6517490403</v>
      </c>
      <c r="W821" s="377" t="n">
        <f aca="false">+[1]data1cf!V821</f>
        <v>0</v>
      </c>
      <c r="X821" s="377" t="n">
        <f aca="false">+[1]data1cf!W821</f>
        <v>0</v>
      </c>
      <c r="Y821" s="377" t="n">
        <f aca="false">+[1]data1cf!X821</f>
        <v>0</v>
      </c>
      <c r="Z821" s="377" t="n">
        <f aca="false">+[1]data1cf!Y821</f>
        <v>0</v>
      </c>
      <c r="AA821" s="377" t="n">
        <f aca="false">+[1]data1cf!Z821</f>
        <v>0</v>
      </c>
      <c r="AB821" s="377" t="n">
        <f aca="false">+[1]data1cf!AA821</f>
        <v>0</v>
      </c>
      <c r="AC821" s="377" t="n">
        <f aca="false">+[1]data1cf!AB821</f>
        <v>0</v>
      </c>
      <c r="AD821" s="377" t="n">
        <f aca="false">+[1]data1cf!AC821</f>
        <v>0</v>
      </c>
      <c r="AE821" s="377" t="n">
        <f aca="false">+[1]data1cf!AD821</f>
        <v>0</v>
      </c>
      <c r="AF821" s="377" t="n">
        <f aca="false">+[1]data1cf!AE821</f>
        <v>0</v>
      </c>
      <c r="AG821" s="377"/>
      <c r="AH821" s="378" t="n">
        <f aca="false">XNPV(0.1,B821:AF821,$B$1:$AF$1)</f>
        <v>76577.2097595166</v>
      </c>
      <c r="AI821" s="378" t="n">
        <f aca="false">SUMPRODUCT(B821:AA821,$B$1010:$AA$1010)</f>
        <v>163995.086648052</v>
      </c>
      <c r="AJ821" s="379" t="n">
        <f aca="false">SUMPRODUCT(B821:AF821,$B$1012:$AF$1012)</f>
        <v>163551.077248957</v>
      </c>
      <c r="AK821" s="380" t="n">
        <f aca="false">XIRR(B821:AF821,$B$1:$AF$1)</f>
        <v>0.156698403359697</v>
      </c>
      <c r="AL821" s="381" t="n">
        <f aca="false">1-EXP(-(1/0.25)*(AI821/ABS($AI$1010)))</f>
        <v>0.983124745127299</v>
      </c>
    </row>
    <row r="822" customFormat="false" ht="12.75" hidden="false" customHeight="false" outlineLevel="0" collapsed="false">
      <c r="A822" s="371"/>
      <c r="B822" s="377" t="n">
        <f aca="false">+[1]data1cf!A822</f>
        <v>-192569.362660846</v>
      </c>
      <c r="C822" s="377" t="n">
        <f aca="false">+[1]data1cf!B822</f>
        <v>10196.8463434359</v>
      </c>
      <c r="D822" s="377" t="n">
        <f aca="false">+[1]data1cf!C822</f>
        <v>47135.4868289918</v>
      </c>
      <c r="E822" s="377" t="n">
        <f aca="false">+[1]data1cf!D822</f>
        <v>48125.2069742199</v>
      </c>
      <c r="F822" s="377" t="n">
        <f aca="false">+[1]data1cf!E822</f>
        <v>29087.6767165783</v>
      </c>
      <c r="G822" s="377" t="n">
        <f aca="false">+[1]data1cf!F822</f>
        <v>28787.5093830311</v>
      </c>
      <c r="H822" s="377" t="n">
        <f aca="false">+[1]data1cf!G822</f>
        <v>27792.236647389</v>
      </c>
      <c r="I822" s="377" t="n">
        <f aca="false">+[1]data1cf!H822</f>
        <v>27166.75654258</v>
      </c>
      <c r="J822" s="377" t="n">
        <f aca="false">+[1]data1cf!I822</f>
        <v>27947.9615224506</v>
      </c>
      <c r="K822" s="377" t="n">
        <f aca="false">+[1]data1cf!J822</f>
        <v>28348.7985024244</v>
      </c>
      <c r="L822" s="377" t="n">
        <f aca="false">+[1]data1cf!K822</f>
        <v>28826.8963173555</v>
      </c>
      <c r="M822" s="377" t="n">
        <f aca="false">+[1]data1cf!L822</f>
        <v>29420.3348601121</v>
      </c>
      <c r="N822" s="377" t="n">
        <f aca="false">+[1]data1cf!M822</f>
        <v>30055.4096873905</v>
      </c>
      <c r="O822" s="377" t="n">
        <f aca="false">+[1]data1cf!N822</f>
        <v>30410.3850474244</v>
      </c>
      <c r="P822" s="377" t="n">
        <f aca="false">+[1]data1cf!O822</f>
        <v>39563.3179722345</v>
      </c>
      <c r="Q822" s="377" t="n">
        <f aca="false">+[1]data1cf!P822</f>
        <v>48452.943901064</v>
      </c>
      <c r="R822" s="377" t="n">
        <f aca="false">+[1]data1cf!Q822</f>
        <v>37383.9145106741</v>
      </c>
      <c r="S822" s="377" t="n">
        <f aca="false">+[1]data1cf!R822</f>
        <v>25875.7008157613</v>
      </c>
      <c r="T822" s="377" t="n">
        <f aca="false">+[1]data1cf!S822</f>
        <v>25613.1399285863</v>
      </c>
      <c r="U822" s="377" t="n">
        <f aca="false">+[1]data1cf!T822</f>
        <v>25325.5300854361</v>
      </c>
      <c r="V822" s="377" t="n">
        <f aca="false">+[1]data1cf!U822</f>
        <v>49217.4940350293</v>
      </c>
      <c r="W822" s="377" t="n">
        <f aca="false">+[1]data1cf!V822</f>
        <v>0</v>
      </c>
      <c r="X822" s="377" t="n">
        <f aca="false">+[1]data1cf!W822</f>
        <v>0</v>
      </c>
      <c r="Y822" s="377" t="n">
        <f aca="false">+[1]data1cf!X822</f>
        <v>0</v>
      </c>
      <c r="Z822" s="377" t="n">
        <f aca="false">+[1]data1cf!Y822</f>
        <v>0</v>
      </c>
      <c r="AA822" s="377" t="n">
        <f aca="false">+[1]data1cf!Z822</f>
        <v>0</v>
      </c>
      <c r="AB822" s="377" t="n">
        <f aca="false">+[1]data1cf!AA822</f>
        <v>0</v>
      </c>
      <c r="AC822" s="377" t="n">
        <f aca="false">+[1]data1cf!AB822</f>
        <v>0</v>
      </c>
      <c r="AD822" s="377" t="n">
        <f aca="false">+[1]data1cf!AC822</f>
        <v>0</v>
      </c>
      <c r="AE822" s="377" t="n">
        <f aca="false">+[1]data1cf!AD822</f>
        <v>0</v>
      </c>
      <c r="AF822" s="377" t="n">
        <f aca="false">+[1]data1cf!AE822</f>
        <v>0</v>
      </c>
      <c r="AG822" s="377"/>
      <c r="AH822" s="378" t="n">
        <f aca="false">XNPV(0.1,B822:AF822,$B$1:$AF$1)</f>
        <v>75244.4232567006</v>
      </c>
      <c r="AI822" s="378" t="n">
        <f aca="false">SUMPRODUCT(B822:AA822,$B$1010:$AA$1010)</f>
        <v>166379.605696216</v>
      </c>
      <c r="AJ822" s="379" t="n">
        <f aca="false">SUMPRODUCT(B822:AF822,$B$1012:$AF$1012)</f>
        <v>165916.952352603</v>
      </c>
      <c r="AK822" s="380" t="n">
        <f aca="false">XIRR(B822:AF822,$B$1:$AF$1)</f>
        <v>0.152388200336015</v>
      </c>
      <c r="AL822" s="381" t="n">
        <f aca="false">1-EXP(-(1/0.25)*(AI822/ABS($AI$1010)))</f>
        <v>0.984097176780235</v>
      </c>
    </row>
    <row r="823" customFormat="false" ht="12.75" hidden="false" customHeight="false" outlineLevel="0" collapsed="false">
      <c r="A823" s="371"/>
      <c r="B823" s="377" t="n">
        <f aca="false">+[1]data1cf!A823</f>
        <v>-169144.710082715</v>
      </c>
      <c r="C823" s="377" t="n">
        <f aca="false">+[1]data1cf!B823</f>
        <v>5363.40115419289</v>
      </c>
      <c r="D823" s="377" t="n">
        <f aca="false">+[1]data1cf!C823</f>
        <v>47308.5998891096</v>
      </c>
      <c r="E823" s="377" t="n">
        <f aca="false">+[1]data1cf!D823</f>
        <v>47210.0580939203</v>
      </c>
      <c r="F823" s="377" t="n">
        <f aca="false">+[1]data1cf!E823</f>
        <v>25311.0936646427</v>
      </c>
      <c r="G823" s="377" t="n">
        <f aca="false">+[1]data1cf!F823</f>
        <v>25277.5941080369</v>
      </c>
      <c r="H823" s="377" t="n">
        <f aca="false">+[1]data1cf!G823</f>
        <v>24615.6939124604</v>
      </c>
      <c r="I823" s="377" t="n">
        <f aca="false">+[1]data1cf!H823</f>
        <v>24270.1538049137</v>
      </c>
      <c r="J823" s="377" t="n">
        <f aca="false">+[1]data1cf!I823</f>
        <v>25161.0356385007</v>
      </c>
      <c r="K823" s="377" t="n">
        <f aca="false">+[1]data1cf!J823</f>
        <v>25707.2370390066</v>
      </c>
      <c r="L823" s="377" t="n">
        <f aca="false">+[1]data1cf!K823</f>
        <v>26323.3055679051</v>
      </c>
      <c r="M823" s="377" t="n">
        <f aca="false">+[1]data1cf!L823</f>
        <v>27038.5769239537</v>
      </c>
      <c r="N823" s="377" t="n">
        <f aca="false">+[1]data1cf!M823</f>
        <v>27790.9460932054</v>
      </c>
      <c r="O823" s="377" t="n">
        <f aca="false">+[1]data1cf!N823</f>
        <v>28288.6518367585</v>
      </c>
      <c r="P823" s="377" t="n">
        <f aca="false">+[1]data1cf!O823</f>
        <v>36514.486808634</v>
      </c>
      <c r="Q823" s="377" t="n">
        <f aca="false">+[1]data1cf!P823</f>
        <v>44434.3806677591</v>
      </c>
      <c r="R823" s="377" t="n">
        <f aca="false">+[1]data1cf!Q823</f>
        <v>34757.5695556113</v>
      </c>
      <c r="S823" s="377" t="n">
        <f aca="false">+[1]data1cf!R823</f>
        <v>24674.4516840703</v>
      </c>
      <c r="T823" s="377" t="n">
        <f aca="false">+[1]data1cf!S823</f>
        <v>24475.0120582361</v>
      </c>
      <c r="U823" s="377" t="n">
        <f aca="false">+[1]data1cf!T823</f>
        <v>24250.5914730547</v>
      </c>
      <c r="V823" s="377" t="n">
        <f aca="false">+[1]data1cf!U823</f>
        <v>45271.0577287727</v>
      </c>
      <c r="W823" s="377" t="n">
        <f aca="false">+[1]data1cf!V823</f>
        <v>0</v>
      </c>
      <c r="X823" s="377" t="n">
        <f aca="false">+[1]data1cf!W823</f>
        <v>0</v>
      </c>
      <c r="Y823" s="377" t="n">
        <f aca="false">+[1]data1cf!X823</f>
        <v>0</v>
      </c>
      <c r="Z823" s="377" t="n">
        <f aca="false">+[1]data1cf!Y823</f>
        <v>0</v>
      </c>
      <c r="AA823" s="377" t="n">
        <f aca="false">+[1]data1cf!Z823</f>
        <v>0</v>
      </c>
      <c r="AB823" s="377" t="n">
        <f aca="false">+[1]data1cf!AA823</f>
        <v>0</v>
      </c>
      <c r="AC823" s="377" t="n">
        <f aca="false">+[1]data1cf!AB823</f>
        <v>0</v>
      </c>
      <c r="AD823" s="377" t="n">
        <f aca="false">+[1]data1cf!AC823</f>
        <v>0</v>
      </c>
      <c r="AE823" s="377" t="n">
        <f aca="false">+[1]data1cf!AD823</f>
        <v>0</v>
      </c>
      <c r="AF823" s="377" t="n">
        <f aca="false">+[1]data1cf!AE823</f>
        <v>0</v>
      </c>
      <c r="AG823" s="377"/>
      <c r="AH823" s="378" t="n">
        <f aca="false">XNPV(0.1,B823:AF823,$B$1:$AF$1)</f>
        <v>76605.2503340506</v>
      </c>
      <c r="AI823" s="378" t="n">
        <f aca="false">SUMPRODUCT(B823:AA823,$B$1010:$AA$1010)</f>
        <v>160551.899738268</v>
      </c>
      <c r="AJ823" s="379" t="n">
        <f aca="false">SUMPRODUCT(B823:AF823,$B$1012:$AF$1012)</f>
        <v>160125.064693055</v>
      </c>
      <c r="AK823" s="380" t="n">
        <f aca="false">XIRR(B823:AF823,$B$1:$AF$1)</f>
        <v>0.159982267332181</v>
      </c>
      <c r="AL823" s="381" t="n">
        <f aca="false">1-EXP(-(1/0.25)*(AI823/ABS($AI$1010)))</f>
        <v>0.981614713169375</v>
      </c>
    </row>
    <row r="824" customFormat="false" ht="12.75" hidden="false" customHeight="false" outlineLevel="0" collapsed="false">
      <c r="A824" s="371"/>
      <c r="B824" s="377" t="n">
        <f aca="false">+[1]data1cf!A824</f>
        <v>-193515.822375611</v>
      </c>
      <c r="C824" s="377" t="n">
        <f aca="false">+[1]data1cf!B824</f>
        <v>7775.01270760298</v>
      </c>
      <c r="D824" s="377" t="n">
        <f aca="false">+[1]data1cf!C824</f>
        <v>47116.2373563937</v>
      </c>
      <c r="E824" s="377" t="n">
        <f aca="false">+[1]data1cf!D824</f>
        <v>48056.7887917486</v>
      </c>
      <c r="F824" s="377" t="n">
        <f aca="false">+[1]data1cf!E824</f>
        <v>29240.2673988179</v>
      </c>
      <c r="G824" s="377" t="n">
        <f aca="false">+[1]data1cf!F824</f>
        <v>28929.3255059786</v>
      </c>
      <c r="H824" s="377" t="n">
        <f aca="false">+[1]data1cf!G824</f>
        <v>27920.5830431705</v>
      </c>
      <c r="I824" s="377" t="n">
        <f aca="false">+[1]data1cf!H824</f>
        <v>27283.7921225842</v>
      </c>
      <c r="J824" s="377" t="n">
        <f aca="false">+[1]data1cf!I824</f>
        <v>28060.5656717927</v>
      </c>
      <c r="K824" s="377" t="n">
        <f aca="false">+[1]data1cf!J824</f>
        <v>28455.5292853404</v>
      </c>
      <c r="L824" s="377" t="n">
        <f aca="false">+[1]data1cf!K824</f>
        <v>28928.0524723384</v>
      </c>
      <c r="M824" s="377" t="n">
        <f aca="false">+[1]data1cf!L824</f>
        <v>29516.5684298258</v>
      </c>
      <c r="N824" s="377" t="n">
        <f aca="false">+[1]data1cf!M824</f>
        <v>30146.9040461778</v>
      </c>
      <c r="O824" s="377" t="n">
        <f aca="false">+[1]data1cf!N824</f>
        <v>30496.1124665473</v>
      </c>
      <c r="P824" s="377" t="n">
        <f aca="false">+[1]data1cf!O824</f>
        <v>39686.5042548847</v>
      </c>
      <c r="Q824" s="377" t="n">
        <f aca="false">+[1]data1cf!P824</f>
        <v>48615.3116543902</v>
      </c>
      <c r="R824" s="377" t="n">
        <f aca="false">+[1]data1cf!Q824</f>
        <v>37490.0304792568</v>
      </c>
      <c r="S824" s="377" t="n">
        <f aca="false">+[1]data1cf!R824</f>
        <v>25924.2366011588</v>
      </c>
      <c r="T824" s="377" t="n">
        <f aca="false">+[1]data1cf!S824</f>
        <v>25659.125335454</v>
      </c>
      <c r="U824" s="377" t="n">
        <f aca="false">+[1]data1cf!T824</f>
        <v>25368.962366409</v>
      </c>
      <c r="V824" s="377" t="n">
        <f aca="false">+[1]data1cf!U824</f>
        <v>49376.9475410439</v>
      </c>
      <c r="W824" s="377" t="n">
        <f aca="false">+[1]data1cf!V824</f>
        <v>0</v>
      </c>
      <c r="X824" s="377" t="n">
        <f aca="false">+[1]data1cf!W824</f>
        <v>0</v>
      </c>
      <c r="Y824" s="377" t="n">
        <f aca="false">+[1]data1cf!X824</f>
        <v>0</v>
      </c>
      <c r="Z824" s="377" t="n">
        <f aca="false">+[1]data1cf!Y824</f>
        <v>0</v>
      </c>
      <c r="AA824" s="377" t="n">
        <f aca="false">+[1]data1cf!Z824</f>
        <v>0</v>
      </c>
      <c r="AB824" s="377" t="n">
        <f aca="false">+[1]data1cf!AA824</f>
        <v>0</v>
      </c>
      <c r="AC824" s="377" t="n">
        <f aca="false">+[1]data1cf!AB824</f>
        <v>0</v>
      </c>
      <c r="AD824" s="377" t="n">
        <f aca="false">+[1]data1cf!AC824</f>
        <v>0</v>
      </c>
      <c r="AE824" s="377" t="n">
        <f aca="false">+[1]data1cf!AD824</f>
        <v>0</v>
      </c>
      <c r="AF824" s="377" t="n">
        <f aca="false">+[1]data1cf!AE824</f>
        <v>0</v>
      </c>
      <c r="AG824" s="377"/>
      <c r="AH824" s="378" t="n">
        <f aca="false">XNPV(0.1,B824:AF824,$B$1:$AF$1)</f>
        <v>72720.9451624652</v>
      </c>
      <c r="AI824" s="378" t="n">
        <f aca="false">SUMPRODUCT(B824:AA824,$B$1010:$AA$1010)</f>
        <v>164028.886328158</v>
      </c>
      <c r="AJ824" s="379" t="n">
        <f aca="false">SUMPRODUCT(B824:AF824,$B$1012:$AF$1012)</f>
        <v>163565.203929551</v>
      </c>
      <c r="AK824" s="380" t="n">
        <f aca="false">XIRR(B824:AF824,$B$1:$AF$1)</f>
        <v>0.149984031382199</v>
      </c>
      <c r="AL824" s="381" t="n">
        <f aca="false">1-EXP(-(1/0.25)*(AI824/ABS($AI$1010)))</f>
        <v>0.983138936111704</v>
      </c>
    </row>
    <row r="825" customFormat="false" ht="12.75" hidden="false" customHeight="false" outlineLevel="0" collapsed="false">
      <c r="A825" s="371"/>
      <c r="B825" s="377" t="n">
        <f aca="false">+[1]data1cf!A825</f>
        <v>-176557.62575942</v>
      </c>
      <c r="C825" s="377" t="n">
        <f aca="false">+[1]data1cf!B825</f>
        <v>7737.9431231135</v>
      </c>
      <c r="D825" s="377" t="n">
        <f aca="false">+[1]data1cf!C825</f>
        <v>45534.973110573</v>
      </c>
      <c r="E825" s="377" t="n">
        <f aca="false">+[1]data1cf!D825</f>
        <v>44435.22817208</v>
      </c>
      <c r="F825" s="377" t="n">
        <f aca="false">+[1]data1cf!E825</f>
        <v>26506.2230957706</v>
      </c>
      <c r="G825" s="377" t="n">
        <f aca="false">+[1]data1cf!F825</f>
        <v>26388.3344222902</v>
      </c>
      <c r="H825" s="377" t="n">
        <f aca="false">+[1]data1cf!G825</f>
        <v>25620.9358625357</v>
      </c>
      <c r="I825" s="377" t="n">
        <f aca="false">+[1]data1cf!H825</f>
        <v>25186.8065395322</v>
      </c>
      <c r="J825" s="377" t="n">
        <f aca="false">+[1]data1cf!I825</f>
        <v>26042.9802695273</v>
      </c>
      <c r="K825" s="377" t="n">
        <f aca="false">+[1]data1cf!J825</f>
        <v>26543.1799550364</v>
      </c>
      <c r="L825" s="377" t="n">
        <f aca="false">+[1]data1cf!K825</f>
        <v>27115.5865655743</v>
      </c>
      <c r="M825" s="377" t="n">
        <f aca="false">+[1]data1cf!L825</f>
        <v>27792.3029689474</v>
      </c>
      <c r="N825" s="377" t="n">
        <f aca="false">+[1]data1cf!M825</f>
        <v>28507.5534204933</v>
      </c>
      <c r="O825" s="377" t="n">
        <f aca="false">+[1]data1cf!N825</f>
        <v>28960.0910107942</v>
      </c>
      <c r="P825" s="377" t="n">
        <f aca="false">+[1]data1cf!O825</f>
        <v>37479.3134267833</v>
      </c>
      <c r="Q825" s="377" t="n">
        <f aca="false">+[1]data1cf!P825</f>
        <v>45706.0866318342</v>
      </c>
      <c r="R825" s="377" t="n">
        <f aca="false">+[1]data1cf!Q825</f>
        <v>35588.6970878077</v>
      </c>
      <c r="S825" s="377" t="n">
        <f aca="false">+[1]data1cf!R825</f>
        <v>25054.5964264625</v>
      </c>
      <c r="T825" s="377" t="n">
        <f aca="false">+[1]data1cf!S825</f>
        <v>24835.1815806687</v>
      </c>
      <c r="U825" s="377" t="n">
        <f aca="false">+[1]data1cf!T825</f>
        <v>24590.7642574594</v>
      </c>
      <c r="V825" s="377" t="n">
        <f aca="false">+[1]data1cf!U825</f>
        <v>46519.9385590937</v>
      </c>
      <c r="W825" s="377" t="n">
        <f aca="false">+[1]data1cf!V825</f>
        <v>0</v>
      </c>
      <c r="X825" s="377" t="n">
        <f aca="false">+[1]data1cf!W825</f>
        <v>0</v>
      </c>
      <c r="Y825" s="377" t="n">
        <f aca="false">+[1]data1cf!X825</f>
        <v>0</v>
      </c>
      <c r="Z825" s="377" t="n">
        <f aca="false">+[1]data1cf!Y825</f>
        <v>0</v>
      </c>
      <c r="AA825" s="377" t="n">
        <f aca="false">+[1]data1cf!Z825</f>
        <v>0</v>
      </c>
      <c r="AB825" s="377" t="n">
        <f aca="false">+[1]data1cf!AA825</f>
        <v>0</v>
      </c>
      <c r="AC825" s="377" t="n">
        <f aca="false">+[1]data1cf!AB825</f>
        <v>0</v>
      </c>
      <c r="AD825" s="377" t="n">
        <f aca="false">+[1]data1cf!AC825</f>
        <v>0</v>
      </c>
      <c r="AE825" s="377" t="n">
        <f aca="false">+[1]data1cf!AD825</f>
        <v>0</v>
      </c>
      <c r="AF825" s="377" t="n">
        <f aca="false">+[1]data1cf!AE825</f>
        <v>0</v>
      </c>
      <c r="AG825" s="377"/>
      <c r="AH825" s="378" t="n">
        <f aca="false">XNPV(0.1,B825:AF825,$B$1:$AF$1)</f>
        <v>73220.835364975</v>
      </c>
      <c r="AI825" s="378" t="n">
        <f aca="false">SUMPRODUCT(B825:AA825,$B$1010:$AA$1010)</f>
        <v>159041.901379259</v>
      </c>
      <c r="AJ825" s="379" t="n">
        <f aca="false">SUMPRODUCT(B825:AF825,$B$1012:$AF$1012)</f>
        <v>158605.252852133</v>
      </c>
      <c r="AK825" s="380" t="n">
        <f aca="false">XIRR(B825:AF825,$B$1:$AF$1)</f>
        <v>0.154808490137838</v>
      </c>
      <c r="AL825" s="381" t="n">
        <f aca="false">1-EXP(-(1/0.25)*(AI825/ABS($AI$1010)))</f>
        <v>0.980910561717863</v>
      </c>
    </row>
    <row r="826" customFormat="false" ht="12.75" hidden="false" customHeight="false" outlineLevel="0" collapsed="false">
      <c r="A826" s="371"/>
      <c r="B826" s="377" t="n">
        <f aca="false">+[1]data1cf!A826</f>
        <v>-198442.472770469</v>
      </c>
      <c r="C826" s="377" t="n">
        <f aca="false">+[1]data1cf!B826</f>
        <v>9475.01542743218</v>
      </c>
      <c r="D826" s="377" t="n">
        <f aca="false">+[1]data1cf!C826</f>
        <v>48807.8281787802</v>
      </c>
      <c r="E826" s="377" t="n">
        <f aca="false">+[1]data1cf!D826</f>
        <v>51001.3349862282</v>
      </c>
      <c r="F826" s="377" t="n">
        <f aca="false">+[1]data1cf!E826</f>
        <v>30034.5547130897</v>
      </c>
      <c r="G826" s="377" t="n">
        <f aca="false">+[1]data1cf!F826</f>
        <v>29667.5275099481</v>
      </c>
      <c r="H826" s="377" t="n">
        <f aca="false">+[1]data1cf!G826</f>
        <v>28588.6704552302</v>
      </c>
      <c r="I826" s="377" t="n">
        <f aca="false">+[1]data1cf!H826</f>
        <v>27893.0028237323</v>
      </c>
      <c r="J826" s="377" t="n">
        <f aca="false">+[1]data1cf!I826</f>
        <v>28646.7092425801</v>
      </c>
      <c r="K826" s="377" t="n">
        <f aca="false">+[1]data1cf!J826</f>
        <v>29011.0999510475</v>
      </c>
      <c r="L826" s="377" t="n">
        <f aca="false">+[1]data1cf!K826</f>
        <v>29454.6052702166</v>
      </c>
      <c r="M826" s="377" t="n">
        <f aca="false">+[1]data1cf!L826</f>
        <v>30017.4974676202</v>
      </c>
      <c r="N826" s="377" t="n">
        <f aca="false">+[1]data1cf!M826</f>
        <v>30623.1638508097</v>
      </c>
      <c r="O826" s="377" t="n">
        <f aca="false">+[1]data1cf!N826</f>
        <v>30942.3533542295</v>
      </c>
      <c r="P826" s="377" t="n">
        <f aca="false">+[1]data1cf!O826</f>
        <v>40327.7314921257</v>
      </c>
      <c r="Q826" s="377" t="n">
        <f aca="false">+[1]data1cf!P826</f>
        <v>49460.4920076137</v>
      </c>
      <c r="R826" s="377" t="n">
        <f aca="false">+[1]data1cf!Q826</f>
        <v>38042.4008235655</v>
      </c>
      <c r="S826" s="377" t="n">
        <f aca="false">+[1]data1cf!R826</f>
        <v>26176.8821628904</v>
      </c>
      <c r="T826" s="377" t="n">
        <f aca="false">+[1]data1cf!S826</f>
        <v>25898.4952942254</v>
      </c>
      <c r="U826" s="377" t="n">
        <f aca="false">+[1]data1cf!T826</f>
        <v>25595.0424212348</v>
      </c>
      <c r="V826" s="377" t="n">
        <f aca="false">+[1]data1cf!U826</f>
        <v>50206.9582283595</v>
      </c>
      <c r="W826" s="377" t="n">
        <f aca="false">+[1]data1cf!V826</f>
        <v>0</v>
      </c>
      <c r="X826" s="377" t="n">
        <f aca="false">+[1]data1cf!W826</f>
        <v>0</v>
      </c>
      <c r="Y826" s="377" t="n">
        <f aca="false">+[1]data1cf!X826</f>
        <v>0</v>
      </c>
      <c r="Z826" s="377" t="n">
        <f aca="false">+[1]data1cf!Y826</f>
        <v>0</v>
      </c>
      <c r="AA826" s="377" t="n">
        <f aca="false">+[1]data1cf!Z826</f>
        <v>0</v>
      </c>
      <c r="AB826" s="377" t="n">
        <f aca="false">+[1]data1cf!AA826</f>
        <v>0</v>
      </c>
      <c r="AC826" s="377" t="n">
        <f aca="false">+[1]data1cf!AB826</f>
        <v>0</v>
      </c>
      <c r="AD826" s="377" t="n">
        <f aca="false">+[1]data1cf!AC826</f>
        <v>0</v>
      </c>
      <c r="AE826" s="377" t="n">
        <f aca="false">+[1]data1cf!AD826</f>
        <v>0</v>
      </c>
      <c r="AF826" s="377" t="n">
        <f aca="false">+[1]data1cf!AE826</f>
        <v>0</v>
      </c>
      <c r="AG826" s="377"/>
      <c r="AH826" s="378" t="n">
        <f aca="false">XNPV(0.1,B826:AF826,$B$1:$AF$1)</f>
        <v>76550.9032893655</v>
      </c>
      <c r="AI826" s="378" t="n">
        <f aca="false">SUMPRODUCT(B826:AA826,$B$1010:$AA$1010)</f>
        <v>169802.482775784</v>
      </c>
      <c r="AJ826" s="379" t="n">
        <f aca="false">SUMPRODUCT(B826:AF826,$B$1012:$AF$1012)</f>
        <v>169329.644456627</v>
      </c>
      <c r="AK826" s="380" t="n">
        <f aca="false">XIRR(B826:AF826,$B$1:$AF$1)</f>
        <v>0.151946780504713</v>
      </c>
      <c r="AL826" s="381" t="n">
        <f aca="false">1-EXP(-(1/0.25)*(AI826/ABS($AI$1010)))</f>
        <v>0.985395936689313</v>
      </c>
    </row>
    <row r="827" customFormat="false" ht="12.75" hidden="false" customHeight="false" outlineLevel="0" collapsed="false">
      <c r="A827" s="371"/>
      <c r="B827" s="377" t="n">
        <f aca="false">+[1]data1cf!A827</f>
        <v>-196693.444991386</v>
      </c>
      <c r="C827" s="377" t="n">
        <f aca="false">+[1]data1cf!B827</f>
        <v>10281.8904495259</v>
      </c>
      <c r="D827" s="377" t="n">
        <f aca="false">+[1]data1cf!C827</f>
        <v>51524.1062763062</v>
      </c>
      <c r="E827" s="377" t="n">
        <f aca="false">+[1]data1cf!D827</f>
        <v>50016.4266546147</v>
      </c>
      <c r="F827" s="377" t="n">
        <f aca="false">+[1]data1cf!E827</f>
        <v>29752.5719325205</v>
      </c>
      <c r="G827" s="377" t="n">
        <f aca="false">+[1]data1cf!F827</f>
        <v>29405.455776004</v>
      </c>
      <c r="H827" s="377" t="n">
        <f aca="false">+[1]data1cf!G827</f>
        <v>28351.4903533567</v>
      </c>
      <c r="I827" s="377" t="n">
        <f aca="false">+[1]data1cf!H827</f>
        <v>27676.7247535988</v>
      </c>
      <c r="J827" s="377" t="n">
        <f aca="false">+[1]data1cf!I827</f>
        <v>28438.6203169061</v>
      </c>
      <c r="K827" s="377" t="n">
        <f aca="false">+[1]data1cf!J827</f>
        <v>28813.8648217639</v>
      </c>
      <c r="L827" s="377" t="n">
        <f aca="false">+[1]data1cf!K827</f>
        <v>29267.6718779866</v>
      </c>
      <c r="M827" s="377" t="n">
        <f aca="false">+[1]data1cf!L827</f>
        <v>29839.6608581125</v>
      </c>
      <c r="N827" s="377" t="n">
        <f aca="false">+[1]data1cf!M827</f>
        <v>30454.0851540077</v>
      </c>
      <c r="O827" s="377" t="n">
        <f aca="false">+[1]data1cf!N827</f>
        <v>30783.9317805101</v>
      </c>
      <c r="P827" s="377" t="n">
        <f aca="false">+[1]data1cf!O827</f>
        <v>40100.0871169922</v>
      </c>
      <c r="Q827" s="377" t="n">
        <f aca="false">+[1]data1cf!P827</f>
        <v>49160.4415072443</v>
      </c>
      <c r="R827" s="377" t="n">
        <f aca="false">+[1]data1cf!Q827</f>
        <v>37846.3018518289</v>
      </c>
      <c r="S827" s="377" t="n">
        <f aca="false">+[1]data1cf!R827</f>
        <v>26087.1895583183</v>
      </c>
      <c r="T827" s="377" t="n">
        <f aca="false">+[1]data1cf!S827</f>
        <v>25813.5157089465</v>
      </c>
      <c r="U827" s="377" t="n">
        <f aca="false">+[1]data1cf!T827</f>
        <v>25514.7809322929</v>
      </c>
      <c r="V827" s="377" t="n">
        <f aca="false">+[1]data1cf!U827</f>
        <v>49912.2931653452</v>
      </c>
      <c r="W827" s="377" t="n">
        <f aca="false">+[1]data1cf!V827</f>
        <v>0</v>
      </c>
      <c r="X827" s="377" t="n">
        <f aca="false">+[1]data1cf!W827</f>
        <v>0</v>
      </c>
      <c r="Y827" s="377" t="n">
        <f aca="false">+[1]data1cf!X827</f>
        <v>0</v>
      </c>
      <c r="Z827" s="377" t="n">
        <f aca="false">+[1]data1cf!Y827</f>
        <v>0</v>
      </c>
      <c r="AA827" s="377" t="n">
        <f aca="false">+[1]data1cf!Z827</f>
        <v>0</v>
      </c>
      <c r="AB827" s="377" t="n">
        <f aca="false">+[1]data1cf!AA827</f>
        <v>0</v>
      </c>
      <c r="AC827" s="377" t="n">
        <f aca="false">+[1]data1cf!AB827</f>
        <v>0</v>
      </c>
      <c r="AD827" s="377" t="n">
        <f aca="false">+[1]data1cf!AC827</f>
        <v>0</v>
      </c>
      <c r="AE827" s="377" t="n">
        <f aca="false">+[1]data1cf!AD827</f>
        <v>0</v>
      </c>
      <c r="AF827" s="377" t="n">
        <f aca="false">+[1]data1cf!AE827</f>
        <v>0</v>
      </c>
      <c r="AG827" s="377"/>
      <c r="AH827" s="378" t="n">
        <f aca="false">XNPV(0.1,B827:AF827,$B$1:$AF$1)</f>
        <v>79259.253298836</v>
      </c>
      <c r="AI827" s="378" t="n">
        <f aca="false">SUMPRODUCT(B827:AA827,$B$1010:$AA$1010)</f>
        <v>172128.756272022</v>
      </c>
      <c r="AJ827" s="379" t="n">
        <f aca="false">SUMPRODUCT(B827:AF827,$B$1012:$AF$1012)</f>
        <v>171658.045199126</v>
      </c>
      <c r="AK827" s="380" t="n">
        <f aca="false">XIRR(B827:AF827,$B$1:$AF$1)</f>
        <v>0.154669622355974</v>
      </c>
      <c r="AL827" s="381" t="n">
        <f aca="false">1-EXP(-(1/0.25)*(AI827/ABS($AI$1010)))</f>
        <v>0.986217524834899</v>
      </c>
    </row>
    <row r="828" customFormat="false" ht="12.75" hidden="false" customHeight="false" outlineLevel="0" collapsed="false">
      <c r="A828" s="371"/>
      <c r="B828" s="377" t="n">
        <f aca="false">+[1]data1cf!A828</f>
        <v>-169447.857589655</v>
      </c>
      <c r="C828" s="377" t="n">
        <f aca="false">+[1]data1cf!B828</f>
        <v>13981.0466973531</v>
      </c>
      <c r="D828" s="377" t="n">
        <f aca="false">+[1]data1cf!C828</f>
        <v>45826.8051742788</v>
      </c>
      <c r="E828" s="377" t="n">
        <f aca="false">+[1]data1cf!D828</f>
        <v>43723.9827675745</v>
      </c>
      <c r="F828" s="377" t="n">
        <f aca="false">+[1]data1cf!E828</f>
        <v>25359.9678894844</v>
      </c>
      <c r="G828" s="377" t="n">
        <f aca="false">+[1]data1cf!F828</f>
        <v>25323.0172818337</v>
      </c>
      <c r="H828" s="377" t="n">
        <f aca="false">+[1]data1cf!G828</f>
        <v>24656.8027830219</v>
      </c>
      <c r="I828" s="377" t="n">
        <f aca="false">+[1]data1cf!H828</f>
        <v>24307.6398634834</v>
      </c>
      <c r="J828" s="377" t="n">
        <f aca="false">+[1]data1cf!I828</f>
        <v>25197.1023264026</v>
      </c>
      <c r="K828" s="377" t="n">
        <f aca="false">+[1]data1cf!J828</f>
        <v>25741.4225096082</v>
      </c>
      <c r="L828" s="377" t="n">
        <f aca="false">+[1]data1cf!K828</f>
        <v>26355.7055060285</v>
      </c>
      <c r="M828" s="377" t="n">
        <f aca="false">+[1]data1cf!L828</f>
        <v>27069.4001764255</v>
      </c>
      <c r="N828" s="377" t="n">
        <f aca="false">+[1]data1cf!M828</f>
        <v>27820.2513941419</v>
      </c>
      <c r="O828" s="377" t="n">
        <f aca="false">+[1]data1cf!N828</f>
        <v>28316.1100084885</v>
      </c>
      <c r="P828" s="377" t="n">
        <f aca="false">+[1]data1cf!O828</f>
        <v>36553.9429142579</v>
      </c>
      <c r="Q828" s="377" t="n">
        <f aca="false">+[1]data1cf!P828</f>
        <v>44486.3864519044</v>
      </c>
      <c r="R828" s="377" t="n">
        <f aca="false">+[1]data1cf!Q828</f>
        <v>34791.5581034813</v>
      </c>
      <c r="S828" s="377" t="n">
        <f aca="false">+[1]data1cf!R828</f>
        <v>24689.9975146123</v>
      </c>
      <c r="T828" s="377" t="n">
        <f aca="false">+[1]data1cf!S828</f>
        <v>24489.7410120733</v>
      </c>
      <c r="U828" s="377" t="n">
        <f aca="false">+[1]data1cf!T828</f>
        <v>24264.5026702162</v>
      </c>
      <c r="V828" s="377" t="n">
        <f aca="false">+[1]data1cf!U828</f>
        <v>45322.130090403</v>
      </c>
      <c r="W828" s="377" t="n">
        <f aca="false">+[1]data1cf!V828</f>
        <v>0</v>
      </c>
      <c r="X828" s="377" t="n">
        <f aca="false">+[1]data1cf!W828</f>
        <v>0</v>
      </c>
      <c r="Y828" s="377" t="n">
        <f aca="false">+[1]data1cf!X828</f>
        <v>0</v>
      </c>
      <c r="Z828" s="377" t="n">
        <f aca="false">+[1]data1cf!Y828</f>
        <v>0</v>
      </c>
      <c r="AA828" s="377" t="n">
        <f aca="false">+[1]data1cf!Z828</f>
        <v>0</v>
      </c>
      <c r="AB828" s="377" t="n">
        <f aca="false">+[1]data1cf!AA828</f>
        <v>0</v>
      </c>
      <c r="AC828" s="377" t="n">
        <f aca="false">+[1]data1cf!AB828</f>
        <v>0</v>
      </c>
      <c r="AD828" s="377" t="n">
        <f aca="false">+[1]data1cf!AC828</f>
        <v>0</v>
      </c>
      <c r="AE828" s="377" t="n">
        <f aca="false">+[1]data1cf!AD828</f>
        <v>0</v>
      </c>
      <c r="AF828" s="377" t="n">
        <f aca="false">+[1]data1cf!AE828</f>
        <v>0</v>
      </c>
      <c r="AG828" s="377"/>
      <c r="AH828" s="378" t="n">
        <f aca="false">XNPV(0.1,B828:AF828,$B$1:$AF$1)</f>
        <v>80515.1927248557</v>
      </c>
      <c r="AI828" s="378" t="n">
        <f aca="false">SUMPRODUCT(B828:AA828,$B$1010:$AA$1010)</f>
        <v>164441.358685202</v>
      </c>
      <c r="AJ828" s="379" t="n">
        <f aca="false">SUMPRODUCT(B828:AF828,$B$1012:$AF$1012)</f>
        <v>164014.580371879</v>
      </c>
      <c r="AK828" s="380" t="n">
        <f aca="false">XIRR(B828:AF828,$B$1:$AF$1)</f>
        <v>0.16430347285979</v>
      </c>
      <c r="AL828" s="381" t="n">
        <f aca="false">1-EXP(-(1/0.25)*(AI828/ABS($AI$1010)))</f>
        <v>0.983311156524595</v>
      </c>
    </row>
    <row r="829" customFormat="false" ht="12.75" hidden="false" customHeight="false" outlineLevel="0" collapsed="false">
      <c r="A829" s="371"/>
      <c r="B829" s="377" t="n">
        <f aca="false">+[1]data1cf!A829</f>
        <v>-196992.76028513</v>
      </c>
      <c r="C829" s="377" t="n">
        <f aca="false">+[1]data1cf!B829</f>
        <v>12077.7875304571</v>
      </c>
      <c r="D829" s="377" t="n">
        <f aca="false">+[1]data1cf!C829</f>
        <v>51081.0030645262</v>
      </c>
      <c r="E829" s="377" t="n">
        <f aca="false">+[1]data1cf!D829</f>
        <v>50312.5290569838</v>
      </c>
      <c r="F829" s="377" t="n">
        <f aca="false">+[1]data1cf!E829</f>
        <v>29800.8283180428</v>
      </c>
      <c r="G829" s="377" t="n">
        <f aca="false">+[1]data1cf!F829</f>
        <v>29450.3047366469</v>
      </c>
      <c r="H829" s="377" t="n">
        <f aca="false">+[1]data1cf!G829</f>
        <v>28392.0795496583</v>
      </c>
      <c r="I829" s="377" t="n">
        <f aca="false">+[1]data1cf!H829</f>
        <v>27713.7369353757</v>
      </c>
      <c r="J829" s="377" t="n">
        <f aca="false">+[1]data1cf!I829</f>
        <v>28474.2310708676</v>
      </c>
      <c r="K829" s="377" t="n">
        <f aca="false">+[1]data1cf!J829</f>
        <v>28847.6181396723</v>
      </c>
      <c r="L829" s="377" t="n">
        <f aca="false">+[1]data1cf!K829</f>
        <v>29299.6622350724</v>
      </c>
      <c r="M829" s="377" t="n">
        <f aca="false">+[1]data1cf!L829</f>
        <v>29870.0944610831</v>
      </c>
      <c r="N829" s="377" t="n">
        <f aca="false">+[1]data1cf!M829</f>
        <v>30483.0199944969</v>
      </c>
      <c r="O829" s="377" t="n">
        <f aca="false">+[1]data1cf!N829</f>
        <v>30811.0428421183</v>
      </c>
      <c r="P829" s="377" t="n">
        <f aca="false">+[1]data1cf!O829</f>
        <v>40139.0444416424</v>
      </c>
      <c r="Q829" s="377" t="n">
        <f aca="false">+[1]data1cf!P829</f>
        <v>49211.7898647318</v>
      </c>
      <c r="R829" s="377" t="n">
        <f aca="false">+[1]data1cf!Q829</f>
        <v>37879.8607363876</v>
      </c>
      <c r="S829" s="377" t="n">
        <f aca="false">+[1]data1cf!R829</f>
        <v>26102.5388675775</v>
      </c>
      <c r="T829" s="377" t="n">
        <f aca="false">+[1]data1cf!S829</f>
        <v>25828.0584679776</v>
      </c>
      <c r="U829" s="377" t="n">
        <f aca="false">+[1]data1cf!T829</f>
        <v>25528.5162722493</v>
      </c>
      <c r="V829" s="377" t="n">
        <f aca="false">+[1]data1cf!U829</f>
        <v>49962.7199000986</v>
      </c>
      <c r="W829" s="377" t="n">
        <f aca="false">+[1]data1cf!V829</f>
        <v>0</v>
      </c>
      <c r="X829" s="377" t="n">
        <f aca="false">+[1]data1cf!W829</f>
        <v>0</v>
      </c>
      <c r="Y829" s="377" t="n">
        <f aca="false">+[1]data1cf!X829</f>
        <v>0</v>
      </c>
      <c r="Z829" s="377" t="n">
        <f aca="false">+[1]data1cf!Y829</f>
        <v>0</v>
      </c>
      <c r="AA829" s="377" t="n">
        <f aca="false">+[1]data1cf!Z829</f>
        <v>0</v>
      </c>
      <c r="AB829" s="377" t="n">
        <f aca="false">+[1]data1cf!AA829</f>
        <v>0</v>
      </c>
      <c r="AC829" s="377" t="n">
        <f aca="false">+[1]data1cf!AB829</f>
        <v>0</v>
      </c>
      <c r="AD829" s="377" t="n">
        <f aca="false">+[1]data1cf!AC829</f>
        <v>0</v>
      </c>
      <c r="AE829" s="377" t="n">
        <f aca="false">+[1]data1cf!AD829</f>
        <v>0</v>
      </c>
      <c r="AF829" s="377" t="n">
        <f aca="false">+[1]data1cf!AE829</f>
        <v>0</v>
      </c>
      <c r="AG829" s="377"/>
      <c r="AH829" s="378" t="n">
        <f aca="false">XNPV(0.1,B829:AF829,$B$1:$AF$1)</f>
        <v>80667.6995127925</v>
      </c>
      <c r="AI829" s="378" t="n">
        <f aca="false">SUMPRODUCT(B829:AA829,$B$1010:$AA$1010)</f>
        <v>173695.484550058</v>
      </c>
      <c r="AJ829" s="379" t="n">
        <f aca="false">SUMPRODUCT(B829:AF829,$B$1012:$AF$1012)</f>
        <v>173224.077916155</v>
      </c>
      <c r="AK829" s="380" t="n">
        <f aca="false">XIRR(B829:AF829,$B$1:$AF$1)</f>
        <v>0.155834404464571</v>
      </c>
      <c r="AL829" s="381" t="n">
        <f aca="false">1-EXP(-(1/0.25)*(AI829/ABS($AI$1010)))</f>
        <v>0.986744648716982</v>
      </c>
    </row>
    <row r="830" customFormat="false" ht="12.75" hidden="false" customHeight="false" outlineLevel="0" collapsed="false">
      <c r="A830" s="371"/>
      <c r="B830" s="377" t="n">
        <f aca="false">+[1]data1cf!A830</f>
        <v>-198658.421899788</v>
      </c>
      <c r="C830" s="377" t="n">
        <f aca="false">+[1]data1cf!B830</f>
        <v>4599.08962257301</v>
      </c>
      <c r="D830" s="377" t="n">
        <f aca="false">+[1]data1cf!C830</f>
        <v>50869.034267292</v>
      </c>
      <c r="E830" s="377" t="n">
        <f aca="false">+[1]data1cf!D830</f>
        <v>48627.6118576472</v>
      </c>
      <c r="F830" s="377" t="n">
        <f aca="false">+[1]data1cf!E830</f>
        <v>30069.3705900444</v>
      </c>
      <c r="G830" s="377" t="n">
        <f aca="false">+[1]data1cf!F830</f>
        <v>29699.8850078914</v>
      </c>
      <c r="H830" s="377" t="n">
        <f aca="false">+[1]data1cf!G830</f>
        <v>28617.9546307612</v>
      </c>
      <c r="I830" s="377" t="n">
        <f aca="false">+[1]data1cf!H830</f>
        <v>27919.7062652067</v>
      </c>
      <c r="J830" s="377" t="n">
        <f aca="false">+[1]data1cf!I830</f>
        <v>28672.4015859824</v>
      </c>
      <c r="K830" s="377" t="n">
        <f aca="false">+[1]data1cf!J830</f>
        <v>29035.4521968775</v>
      </c>
      <c r="L830" s="377" t="n">
        <f aca="false">+[1]data1cf!K830</f>
        <v>29477.6855801898</v>
      </c>
      <c r="M830" s="377" t="n">
        <f aca="false">+[1]data1cf!L830</f>
        <v>30039.4546151529</v>
      </c>
      <c r="N830" s="377" t="n">
        <f aca="false">+[1]data1cf!M830</f>
        <v>30644.0396755379</v>
      </c>
      <c r="O830" s="377" t="n">
        <f aca="false">+[1]data1cf!N830</f>
        <v>30961.9133642641</v>
      </c>
      <c r="P830" s="377" t="n">
        <f aca="false">+[1]data1cf!O830</f>
        <v>40355.8383096344</v>
      </c>
      <c r="Q830" s="377" t="n">
        <f aca="false">+[1]data1cf!P830</f>
        <v>49497.5386715269</v>
      </c>
      <c r="R830" s="377" t="n">
        <f aca="false">+[1]data1cf!Q830</f>
        <v>38066.6127901868</v>
      </c>
      <c r="S830" s="377" t="n">
        <f aca="false">+[1]data1cf!R830</f>
        <v>26187.9563379809</v>
      </c>
      <c r="T830" s="377" t="n">
        <f aca="false">+[1]data1cf!S830</f>
        <v>25908.9875617984</v>
      </c>
      <c r="U830" s="377" t="n">
        <f aca="false">+[1]data1cf!T830</f>
        <v>25604.9521544374</v>
      </c>
      <c r="V830" s="377" t="n">
        <f aca="false">+[1]data1cf!U830</f>
        <v>50243.3399625777</v>
      </c>
      <c r="W830" s="377" t="n">
        <f aca="false">+[1]data1cf!V830</f>
        <v>0</v>
      </c>
      <c r="X830" s="377" t="n">
        <f aca="false">+[1]data1cf!W830</f>
        <v>0</v>
      </c>
      <c r="Y830" s="377" t="n">
        <f aca="false">+[1]data1cf!X830</f>
        <v>0</v>
      </c>
      <c r="Z830" s="377" t="n">
        <f aca="false">+[1]data1cf!Y830</f>
        <v>0</v>
      </c>
      <c r="AA830" s="377" t="n">
        <f aca="false">+[1]data1cf!Z830</f>
        <v>0</v>
      </c>
      <c r="AB830" s="377" t="n">
        <f aca="false">+[1]data1cf!AA830</f>
        <v>0</v>
      </c>
      <c r="AC830" s="377" t="n">
        <f aca="false">+[1]data1cf!AB830</f>
        <v>0</v>
      </c>
      <c r="AD830" s="377" t="n">
        <f aca="false">+[1]data1cf!AC830</f>
        <v>0</v>
      </c>
      <c r="AE830" s="377" t="n">
        <f aca="false">+[1]data1cf!AD830</f>
        <v>0</v>
      </c>
      <c r="AF830" s="377" t="n">
        <f aca="false">+[1]data1cf!AE830</f>
        <v>0</v>
      </c>
      <c r="AG830" s="377"/>
      <c r="AH830" s="378" t="n">
        <f aca="false">XNPV(0.1,B830:AF830,$B$1:$AF$1)</f>
        <v>71980.2553316646</v>
      </c>
      <c r="AI830" s="378" t="n">
        <f aca="false">SUMPRODUCT(B830:AA830,$B$1010:$AA$1010)</f>
        <v>165011.198421141</v>
      </c>
      <c r="AJ830" s="379" t="n">
        <f aca="false">SUMPRODUCT(B830:AF830,$B$1012:$AF$1012)</f>
        <v>164539.089946358</v>
      </c>
      <c r="AK830" s="380" t="n">
        <f aca="false">XIRR(B830:AF830,$B$1:$AF$1)</f>
        <v>0.148118975654125</v>
      </c>
      <c r="AL830" s="381" t="n">
        <f aca="false">1-EXP(-(1/0.25)*(AI830/ABS($AI$1010)))</f>
        <v>0.983546192831988</v>
      </c>
    </row>
    <row r="831" customFormat="false" ht="12.75" hidden="false" customHeight="false" outlineLevel="0" collapsed="false">
      <c r="A831" s="371"/>
      <c r="B831" s="377" t="n">
        <f aca="false">+[1]data1cf!A831</f>
        <v>-152730.509278274</v>
      </c>
      <c r="C831" s="377" t="n">
        <f aca="false">+[1]data1cf!B831</f>
        <v>7790.78533032534</v>
      </c>
      <c r="D831" s="377" t="n">
        <f aca="false">+[1]data1cf!C831</f>
        <v>42164.0041505485</v>
      </c>
      <c r="E831" s="377" t="n">
        <f aca="false">+[1]data1cf!D831</f>
        <v>42072.4670353496</v>
      </c>
      <c r="F831" s="377" t="n">
        <f aca="false">+[1]data1cf!E831</f>
        <v>22664.7537728401</v>
      </c>
      <c r="G831" s="377" t="n">
        <f aca="false">+[1]data1cf!F831</f>
        <v>22818.1145516945</v>
      </c>
      <c r="H831" s="377" t="n">
        <f aca="false">+[1]data1cf!G831</f>
        <v>22389.8162760217</v>
      </c>
      <c r="I831" s="377" t="n">
        <f aca="false">+[1]data1cf!H831</f>
        <v>22240.4366584944</v>
      </c>
      <c r="J831" s="377" t="n">
        <f aca="false">+[1]data1cf!I831</f>
        <v>23208.1716233923</v>
      </c>
      <c r="K831" s="377" t="n">
        <f aca="false">+[1]data1cf!J831</f>
        <v>23856.2332662421</v>
      </c>
      <c r="L831" s="377" t="n">
        <f aca="false">+[1]data1cf!K831</f>
        <v>24568.9810947222</v>
      </c>
      <c r="M831" s="377" t="n">
        <f aca="false">+[1]data1cf!L831</f>
        <v>25369.6235466824</v>
      </c>
      <c r="N831" s="377" t="n">
        <f aca="false">+[1]data1cf!M831</f>
        <v>26204.1835990627</v>
      </c>
      <c r="O831" s="377" t="n">
        <f aca="false">+[1]data1cf!N831</f>
        <v>26801.9038537453</v>
      </c>
      <c r="P831" s="377" t="n">
        <f aca="false">+[1]data1cf!O831</f>
        <v>34378.0996510758</v>
      </c>
      <c r="Q831" s="377" t="n">
        <f aca="false">+[1]data1cf!P831</f>
        <v>41618.4796149343</v>
      </c>
      <c r="R831" s="377" t="n">
        <f aca="false">+[1]data1cf!Q831</f>
        <v>32917.2283454121</v>
      </c>
      <c r="S831" s="377" t="n">
        <f aca="false">+[1]data1cf!R831</f>
        <v>23832.708379747</v>
      </c>
      <c r="T831" s="377" t="n">
        <f aca="false">+[1]data1cf!S831</f>
        <v>23677.4992950158</v>
      </c>
      <c r="U831" s="377" t="n">
        <f aca="false">+[1]data1cf!T831</f>
        <v>23497.3568977614</v>
      </c>
      <c r="V831" s="377" t="n">
        <f aca="false">+[1]data1cf!U831</f>
        <v>42505.6976972086</v>
      </c>
      <c r="W831" s="377" t="n">
        <f aca="false">+[1]data1cf!V831</f>
        <v>0</v>
      </c>
      <c r="X831" s="377" t="n">
        <f aca="false">+[1]data1cf!W831</f>
        <v>0</v>
      </c>
      <c r="Y831" s="377" t="n">
        <f aca="false">+[1]data1cf!X831</f>
        <v>0</v>
      </c>
      <c r="Z831" s="377" t="n">
        <f aca="false">+[1]data1cf!Y831</f>
        <v>0</v>
      </c>
      <c r="AA831" s="377" t="n">
        <f aca="false">+[1]data1cf!Z831</f>
        <v>0</v>
      </c>
      <c r="AB831" s="377" t="n">
        <f aca="false">+[1]data1cf!AA831</f>
        <v>0</v>
      </c>
      <c r="AC831" s="377" t="n">
        <f aca="false">+[1]data1cf!AB831</f>
        <v>0</v>
      </c>
      <c r="AD831" s="377" t="n">
        <f aca="false">+[1]data1cf!AC831</f>
        <v>0</v>
      </c>
      <c r="AE831" s="377" t="n">
        <f aca="false">+[1]data1cf!AD831</f>
        <v>0</v>
      </c>
      <c r="AF831" s="377" t="n">
        <f aca="false">+[1]data1cf!AE831</f>
        <v>0</v>
      </c>
      <c r="AG831" s="377"/>
      <c r="AH831" s="378" t="n">
        <f aca="false">XNPV(0.1,B831:AF831,$B$1:$AF$1)</f>
        <v>75116.4129365626</v>
      </c>
      <c r="AI831" s="378" t="n">
        <f aca="false">SUMPRODUCT(B831:AA831,$B$1010:$AA$1010)</f>
        <v>153421.560175425</v>
      </c>
      <c r="AJ831" s="379" t="n">
        <f aca="false">SUMPRODUCT(B831:AF831,$B$1012:$AF$1012)</f>
        <v>153022.145030365</v>
      </c>
      <c r="AK831" s="380" t="n">
        <f aca="false">XIRR(B831:AF831,$B$1:$AF$1)</f>
        <v>0.164476075444813</v>
      </c>
      <c r="AL831" s="381" t="n">
        <f aca="false">1-EXP(-(1/0.25)*(AI831/ABS($AI$1010)))</f>
        <v>0.978044276047896</v>
      </c>
    </row>
    <row r="832" customFormat="false" ht="12.75" hidden="false" customHeight="false" outlineLevel="0" collapsed="false">
      <c r="A832" s="371"/>
      <c r="B832" s="377" t="n">
        <f aca="false">+[1]data1cf!A832</f>
        <v>-197467.68282405</v>
      </c>
      <c r="C832" s="377" t="n">
        <f aca="false">+[1]data1cf!B832</f>
        <v>13156.8632962105</v>
      </c>
      <c r="D832" s="377" t="n">
        <f aca="false">+[1]data1cf!C832</f>
        <v>49495.2891551415</v>
      </c>
      <c r="E832" s="377" t="n">
        <f aca="false">+[1]data1cf!D832</f>
        <v>47769.3870547098</v>
      </c>
      <c r="F832" s="377" t="n">
        <f aca="false">+[1]data1cf!E832</f>
        <v>29877.3965576566</v>
      </c>
      <c r="G832" s="377" t="n">
        <f aca="false">+[1]data1cf!F832</f>
        <v>29521.4664270172</v>
      </c>
      <c r="H832" s="377" t="n">
        <f aca="false">+[1]data1cf!G832</f>
        <v>28456.4822867162</v>
      </c>
      <c r="I832" s="377" t="n">
        <f aca="false">+[1]data1cf!H832</f>
        <v>27772.4640358877</v>
      </c>
      <c r="J832" s="377" t="n">
        <f aca="false">+[1]data1cf!I832</f>
        <v>28530.7345307237</v>
      </c>
      <c r="K832" s="377" t="n">
        <f aca="false">+[1]data1cf!J832</f>
        <v>28901.174412182</v>
      </c>
      <c r="L832" s="377" t="n">
        <f aca="false">+[1]data1cf!K832</f>
        <v>29350.4212237566</v>
      </c>
      <c r="M832" s="377" t="n">
        <f aca="false">+[1]data1cf!L832</f>
        <v>29918.3833534097</v>
      </c>
      <c r="N832" s="377" t="n">
        <f aca="false">+[1]data1cf!M832</f>
        <v>30528.9308055904</v>
      </c>
      <c r="O832" s="377" t="n">
        <f aca="false">+[1]data1cf!N832</f>
        <v>30854.0598695836</v>
      </c>
      <c r="P832" s="377" t="n">
        <f aca="false">+[1]data1cf!O832</f>
        <v>40200.8578936084</v>
      </c>
      <c r="Q832" s="377" t="n">
        <f aca="false">+[1]data1cf!P832</f>
        <v>49293.2641255434</v>
      </c>
      <c r="R832" s="377" t="n">
        <f aca="false">+[1]data1cf!Q832</f>
        <v>37933.1085021753</v>
      </c>
      <c r="S832" s="377" t="n">
        <f aca="false">+[1]data1cf!R832</f>
        <v>26126.8935633665</v>
      </c>
      <c r="T832" s="377" t="n">
        <f aca="false">+[1]data1cf!S832</f>
        <v>25851.1334133156</v>
      </c>
      <c r="U832" s="377" t="n">
        <f aca="false">+[1]data1cf!T832</f>
        <v>25550.3100885407</v>
      </c>
      <c r="V832" s="377" t="n">
        <f aca="false">+[1]data1cf!U832</f>
        <v>50042.7318253133</v>
      </c>
      <c r="W832" s="377" t="n">
        <f aca="false">+[1]data1cf!V832</f>
        <v>0</v>
      </c>
      <c r="X832" s="377" t="n">
        <f aca="false">+[1]data1cf!W832</f>
        <v>0</v>
      </c>
      <c r="Y832" s="377" t="n">
        <f aca="false">+[1]data1cf!X832</f>
        <v>0</v>
      </c>
      <c r="Z832" s="377" t="n">
        <f aca="false">+[1]data1cf!Y832</f>
        <v>0</v>
      </c>
      <c r="AA832" s="377" t="n">
        <f aca="false">+[1]data1cf!Z832</f>
        <v>0</v>
      </c>
      <c r="AB832" s="377" t="n">
        <f aca="false">+[1]data1cf!AA832</f>
        <v>0</v>
      </c>
      <c r="AC832" s="377" t="n">
        <f aca="false">+[1]data1cf!AB832</f>
        <v>0</v>
      </c>
      <c r="AD832" s="377" t="n">
        <f aca="false">+[1]data1cf!AC832</f>
        <v>0</v>
      </c>
      <c r="AE832" s="377" t="n">
        <f aca="false">+[1]data1cf!AD832</f>
        <v>0</v>
      </c>
      <c r="AF832" s="377" t="n">
        <f aca="false">+[1]data1cf!AE832</f>
        <v>0</v>
      </c>
      <c r="AG832" s="377"/>
      <c r="AH832" s="378" t="n">
        <f aca="false">XNPV(0.1,B832:AF832,$B$1:$AF$1)</f>
        <v>78300.597489919</v>
      </c>
      <c r="AI832" s="378" t="n">
        <f aca="false">SUMPRODUCT(B832:AA832,$B$1010:$AA$1010)</f>
        <v>171139.799267512</v>
      </c>
      <c r="AJ832" s="379" t="n">
        <f aca="false">SUMPRODUCT(B832:AF832,$B$1012:$AF$1012)</f>
        <v>170668.938388001</v>
      </c>
      <c r="AK832" s="380" t="n">
        <f aca="false">XIRR(B832:AF832,$B$1:$AF$1)</f>
        <v>0.153849535919296</v>
      </c>
      <c r="AL832" s="381" t="n">
        <f aca="false">1-EXP(-(1/0.25)*(AI832/ABS($AI$1010)))</f>
        <v>0.98587405147621</v>
      </c>
    </row>
    <row r="833" customFormat="false" ht="12.75" hidden="false" customHeight="false" outlineLevel="0" collapsed="false">
      <c r="A833" s="371"/>
      <c r="B833" s="377" t="n">
        <f aca="false">+[1]data1cf!A833</f>
        <v>-165929.889950174</v>
      </c>
      <c r="C833" s="377" t="n">
        <f aca="false">+[1]data1cf!B833</f>
        <v>8270.88412417779</v>
      </c>
      <c r="D833" s="377" t="n">
        <f aca="false">+[1]data1cf!C833</f>
        <v>42670.7168448028</v>
      </c>
      <c r="E833" s="377" t="n">
        <f aca="false">+[1]data1cf!D833</f>
        <v>43568.6130776639</v>
      </c>
      <c r="F833" s="377" t="n">
        <f aca="false">+[1]data1cf!E833</f>
        <v>24792.7920511148</v>
      </c>
      <c r="G833" s="377" t="n">
        <f aca="false">+[1]data1cf!F833</f>
        <v>24795.8902171497</v>
      </c>
      <c r="H833" s="377" t="n">
        <f aca="false">+[1]data1cf!G833</f>
        <v>24179.7423651723</v>
      </c>
      <c r="I833" s="377" t="n">
        <f aca="false">+[1]data1cf!H833</f>
        <v>23872.6214715754</v>
      </c>
      <c r="J833" s="377" t="n">
        <f aca="false">+[1]data1cf!I833</f>
        <v>24778.5554540139</v>
      </c>
      <c r="K833" s="377" t="n">
        <f aca="false">+[1]data1cf!J833</f>
        <v>25344.7067967494</v>
      </c>
      <c r="L833" s="377" t="n">
        <f aca="false">+[1]data1cf!K833</f>
        <v>25979.7105490193</v>
      </c>
      <c r="M833" s="377" t="n">
        <f aca="false">+[1]data1cf!L833</f>
        <v>26711.7023486121</v>
      </c>
      <c r="N833" s="377" t="n">
        <f aca="false">+[1]data1cf!M833</f>
        <v>27480.1690975718</v>
      </c>
      <c r="O833" s="377" t="n">
        <f aca="false">+[1]data1cf!N833</f>
        <v>27997.4632857746</v>
      </c>
      <c r="P833" s="377" t="n">
        <f aca="false">+[1]data1cf!O833</f>
        <v>36096.0625108661</v>
      </c>
      <c r="Q833" s="377" t="n">
        <f aca="false">+[1]data1cf!P833</f>
        <v>43882.8694791416</v>
      </c>
      <c r="R833" s="377" t="n">
        <f aca="false">+[1]data1cf!Q833</f>
        <v>34397.1276404806</v>
      </c>
      <c r="S833" s="377" t="n">
        <f aca="false">+[1]data1cf!R833</f>
        <v>24509.5911859315</v>
      </c>
      <c r="T833" s="377" t="n">
        <f aca="false">+[1]data1cf!S833</f>
        <v>24318.8143780868</v>
      </c>
      <c r="U833" s="377" t="n">
        <f aca="false">+[1]data1cf!T833</f>
        <v>24103.0659428124</v>
      </c>
      <c r="V833" s="377" t="n">
        <f aca="false">+[1]data1cf!U833</f>
        <v>44729.4453037077</v>
      </c>
      <c r="W833" s="377" t="n">
        <f aca="false">+[1]data1cf!V833</f>
        <v>0</v>
      </c>
      <c r="X833" s="377" t="n">
        <f aca="false">+[1]data1cf!W833</f>
        <v>0</v>
      </c>
      <c r="Y833" s="377" t="n">
        <f aca="false">+[1]data1cf!X833</f>
        <v>0</v>
      </c>
      <c r="Z833" s="377" t="n">
        <f aca="false">+[1]data1cf!Y833</f>
        <v>0</v>
      </c>
      <c r="AA833" s="377" t="n">
        <f aca="false">+[1]data1cf!Z833</f>
        <v>0</v>
      </c>
      <c r="AB833" s="377" t="n">
        <f aca="false">+[1]data1cf!AA833</f>
        <v>0</v>
      </c>
      <c r="AC833" s="377" t="n">
        <f aca="false">+[1]data1cf!AB833</f>
        <v>0</v>
      </c>
      <c r="AD833" s="377" t="n">
        <f aca="false">+[1]data1cf!AC833</f>
        <v>0</v>
      </c>
      <c r="AE833" s="377" t="n">
        <f aca="false">+[1]data1cf!AD833</f>
        <v>0</v>
      </c>
      <c r="AF833" s="377" t="n">
        <f aca="false">+[1]data1cf!AE833</f>
        <v>0</v>
      </c>
      <c r="AG833" s="377"/>
      <c r="AH833" s="378" t="n">
        <f aca="false">XNPV(0.1,B833:AF833,$B$1:$AF$1)</f>
        <v>73545.8098523326</v>
      </c>
      <c r="AI833" s="378" t="n">
        <f aca="false">SUMPRODUCT(B833:AA833,$B$1010:$AA$1010)</f>
        <v>155953.638098462</v>
      </c>
      <c r="AJ833" s="379" t="n">
        <f aca="false">SUMPRODUCT(B833:AF833,$B$1012:$AF$1012)</f>
        <v>155533.82069922</v>
      </c>
      <c r="AK833" s="380" t="n">
        <f aca="false">XIRR(B833:AF833,$B$1:$AF$1)</f>
        <v>0.158296175698182</v>
      </c>
      <c r="AL833" s="381" t="n">
        <f aca="false">1-EXP(-(1/0.25)*(AI833/ABS($AI$1010)))</f>
        <v>0.979385321112672</v>
      </c>
    </row>
    <row r="834" customFormat="false" ht="12.75" hidden="false" customHeight="false" outlineLevel="0" collapsed="false">
      <c r="A834" s="371"/>
      <c r="B834" s="377" t="n">
        <f aca="false">+[1]data1cf!A834</f>
        <v>-188557.052072869</v>
      </c>
      <c r="C834" s="377" t="n">
        <f aca="false">+[1]data1cf!B834</f>
        <v>8545.41750735795</v>
      </c>
      <c r="D834" s="377" t="n">
        <f aca="false">+[1]data1cf!C834</f>
        <v>45083.1899830119</v>
      </c>
      <c r="E834" s="377" t="n">
        <f aca="false">+[1]data1cf!D834</f>
        <v>48106.6238291254</v>
      </c>
      <c r="F834" s="377" t="n">
        <f aca="false">+[1]data1cf!E834</f>
        <v>28440.8016299526</v>
      </c>
      <c r="G834" s="377" t="n">
        <f aca="false">+[1]data1cf!F834</f>
        <v>28186.3107025474</v>
      </c>
      <c r="H834" s="377" t="n">
        <f aca="false">+[1]data1cf!G834</f>
        <v>27248.1399524219</v>
      </c>
      <c r="I834" s="377" t="n">
        <f aca="false">+[1]data1cf!H834</f>
        <v>26670.6095967613</v>
      </c>
      <c r="J834" s="377" t="n">
        <f aca="false">+[1]data1cf!I834</f>
        <v>27470.6006653458</v>
      </c>
      <c r="K834" s="377" t="n">
        <f aca="false">+[1]data1cf!J834</f>
        <v>27896.3365078179</v>
      </c>
      <c r="L834" s="377" t="n">
        <f aca="false">+[1]data1cf!K834</f>
        <v>28398.0667482306</v>
      </c>
      <c r="M834" s="377" t="n">
        <f aca="false">+[1]data1cf!L834</f>
        <v>29012.3735230817</v>
      </c>
      <c r="N834" s="377" t="n">
        <f aca="false">+[1]data1cf!M834</f>
        <v>29667.5392067193</v>
      </c>
      <c r="O834" s="377" t="n">
        <f aca="false">+[1]data1cf!N834</f>
        <v>30046.9622560885</v>
      </c>
      <c r="P834" s="377" t="n">
        <f aca="false">+[1]data1cf!O834</f>
        <v>39041.0964571932</v>
      </c>
      <c r="Q834" s="377" t="n">
        <f aca="false">+[1]data1cf!P834</f>
        <v>47764.6210430977</v>
      </c>
      <c r="R834" s="377" t="n">
        <f aca="false">+[1]data1cf!Q834</f>
        <v>36934.0588880248</v>
      </c>
      <c r="S834" s="377" t="n">
        <f aca="false">+[1]data1cf!R834</f>
        <v>25669.9438853733</v>
      </c>
      <c r="T834" s="377" t="n">
        <f aca="false">+[1]data1cf!S834</f>
        <v>25418.1947745677</v>
      </c>
      <c r="U834" s="377" t="n">
        <f aca="false">+[1]data1cf!T834</f>
        <v>25141.4083546443</v>
      </c>
      <c r="V834" s="377" t="n">
        <f aca="false">+[1]data1cf!U834</f>
        <v>48541.5254961766</v>
      </c>
      <c r="W834" s="377" t="n">
        <f aca="false">+[1]data1cf!V834</f>
        <v>0</v>
      </c>
      <c r="X834" s="377" t="n">
        <f aca="false">+[1]data1cf!W834</f>
        <v>0</v>
      </c>
      <c r="Y834" s="377" t="n">
        <f aca="false">+[1]data1cf!X834</f>
        <v>0</v>
      </c>
      <c r="Z834" s="377" t="n">
        <f aca="false">+[1]data1cf!Y834</f>
        <v>0</v>
      </c>
      <c r="AA834" s="377" t="n">
        <f aca="false">+[1]data1cf!Z834</f>
        <v>0</v>
      </c>
      <c r="AB834" s="377" t="n">
        <f aca="false">+[1]data1cf!AA834</f>
        <v>0</v>
      </c>
      <c r="AC834" s="377" t="n">
        <f aca="false">+[1]data1cf!AB834</f>
        <v>0</v>
      </c>
      <c r="AD834" s="377" t="n">
        <f aca="false">+[1]data1cf!AC834</f>
        <v>0</v>
      </c>
      <c r="AE834" s="377" t="n">
        <f aca="false">+[1]data1cf!AD834</f>
        <v>0</v>
      </c>
      <c r="AF834" s="377" t="n">
        <f aca="false">+[1]data1cf!AE834</f>
        <v>0</v>
      </c>
      <c r="AG834" s="377"/>
      <c r="AH834" s="378" t="n">
        <f aca="false">XNPV(0.1,B834:AF834,$B$1:$AF$1)</f>
        <v>73112.4632946584</v>
      </c>
      <c r="AI834" s="378" t="n">
        <f aca="false">SUMPRODUCT(B834:AA834,$B$1010:$AA$1010)</f>
        <v>162843.263421861</v>
      </c>
      <c r="AJ834" s="379" t="n">
        <f aca="false">SUMPRODUCT(B834:AF834,$B$1012:$AF$1012)</f>
        <v>162387.373820485</v>
      </c>
      <c r="AK834" s="380" t="n">
        <f aca="false">XIRR(B834:AF834,$B$1:$AF$1)</f>
        <v>0.151513475279882</v>
      </c>
      <c r="AL834" s="381" t="n">
        <f aca="false">1-EXP(-(1/0.25)*(AI834/ABS($AI$1010)))</f>
        <v>0.982633940348961</v>
      </c>
    </row>
    <row r="835" customFormat="false" ht="12.75" hidden="false" customHeight="false" outlineLevel="0" collapsed="false">
      <c r="A835" s="371"/>
      <c r="B835" s="377" t="n">
        <f aca="false">+[1]data1cf!A835</f>
        <v>-165019.429816061</v>
      </c>
      <c r="C835" s="377" t="n">
        <f aca="false">+[1]data1cf!B835</f>
        <v>5116.9940031002</v>
      </c>
      <c r="D835" s="377" t="n">
        <f aca="false">+[1]data1cf!C835</f>
        <v>43777.7645837563</v>
      </c>
      <c r="E835" s="377" t="n">
        <f aca="false">+[1]data1cf!D835</f>
        <v>44386.5351171787</v>
      </c>
      <c r="F835" s="377" t="n">
        <f aca="false">+[1]data1cf!E835</f>
        <v>24646.0053143429</v>
      </c>
      <c r="G835" s="377" t="n">
        <f aca="false">+[1]data1cf!F835</f>
        <v>24659.4682180896</v>
      </c>
      <c r="H835" s="377" t="n">
        <f aca="false">+[1]data1cf!G835</f>
        <v>24056.2777581812</v>
      </c>
      <c r="I835" s="377" t="n">
        <f aca="false">+[1]data1cf!H835</f>
        <v>23760.0374617075</v>
      </c>
      <c r="J835" s="377" t="n">
        <f aca="false">+[1]data1cf!I835</f>
        <v>24670.2343207292</v>
      </c>
      <c r="K835" s="377" t="n">
        <f aca="false">+[1]data1cf!J835</f>
        <v>25242.0356302837</v>
      </c>
      <c r="L835" s="377" t="n">
        <f aca="false">+[1]data1cf!K835</f>
        <v>25882.4019737093</v>
      </c>
      <c r="M835" s="377" t="n">
        <f aca="false">+[1]data1cf!L835</f>
        <v>26619.1291229155</v>
      </c>
      <c r="N835" s="377" t="n">
        <f aca="false">+[1]data1cf!M835</f>
        <v>27392.15482198</v>
      </c>
      <c r="O835" s="377" t="n">
        <f aca="false">+[1]data1cf!N835</f>
        <v>27914.9965982926</v>
      </c>
      <c r="P835" s="377" t="n">
        <f aca="false">+[1]data1cf!O835</f>
        <v>35977.5617467313</v>
      </c>
      <c r="Q835" s="377" t="n">
        <f aca="false">+[1]data1cf!P835</f>
        <v>43726.6775523613</v>
      </c>
      <c r="R835" s="377" t="n">
        <f aca="false">+[1]data1cf!Q835</f>
        <v>34295.0479032449</v>
      </c>
      <c r="S835" s="377" t="n">
        <f aca="false">+[1]data1cf!R835</f>
        <v>24462.9015096644</v>
      </c>
      <c r="T835" s="377" t="n">
        <f aca="false">+[1]data1cf!S835</f>
        <v>24274.5780740468</v>
      </c>
      <c r="U835" s="377" t="n">
        <f aca="false">+[1]data1cf!T835</f>
        <v>24061.2856538656</v>
      </c>
      <c r="V835" s="377" t="n">
        <f aca="false">+[1]data1cf!U835</f>
        <v>44576.0567778081</v>
      </c>
      <c r="W835" s="377" t="n">
        <f aca="false">+[1]data1cf!V835</f>
        <v>0</v>
      </c>
      <c r="X835" s="377" t="n">
        <f aca="false">+[1]data1cf!W835</f>
        <v>0</v>
      </c>
      <c r="Y835" s="377" t="n">
        <f aca="false">+[1]data1cf!X835</f>
        <v>0</v>
      </c>
      <c r="Z835" s="377" t="n">
        <f aca="false">+[1]data1cf!Y835</f>
        <v>0</v>
      </c>
      <c r="AA835" s="377" t="n">
        <f aca="false">+[1]data1cf!Z835</f>
        <v>0</v>
      </c>
      <c r="AB835" s="377" t="n">
        <f aca="false">+[1]data1cf!AA835</f>
        <v>0</v>
      </c>
      <c r="AC835" s="377" t="n">
        <f aca="false">+[1]data1cf!AB835</f>
        <v>0</v>
      </c>
      <c r="AD835" s="377" t="n">
        <f aca="false">+[1]data1cf!AC835</f>
        <v>0</v>
      </c>
      <c r="AE835" s="377" t="n">
        <f aca="false">+[1]data1cf!AD835</f>
        <v>0</v>
      </c>
      <c r="AF835" s="377" t="n">
        <f aca="false">+[1]data1cf!AE835</f>
        <v>0</v>
      </c>
      <c r="AG835" s="377"/>
      <c r="AH835" s="378" t="n">
        <f aca="false">XNPV(0.1,B835:AF835,$B$1:$AF$1)</f>
        <v>72452.5057966196</v>
      </c>
      <c r="AI835" s="378" t="n">
        <f aca="false">SUMPRODUCT(B835:AA835,$B$1010:$AA$1010)</f>
        <v>154627.509098848</v>
      </c>
      <c r="AJ835" s="379" t="n">
        <f aca="false">SUMPRODUCT(B835:AF835,$B$1012:$AF$1012)</f>
        <v>154208.882382161</v>
      </c>
      <c r="AK835" s="380" t="n">
        <f aca="false">XIRR(B835:AF835,$B$1:$AF$1)</f>
        <v>0.157336350080793</v>
      </c>
      <c r="AL835" s="381" t="n">
        <f aca="false">1-EXP(-(1/0.25)*(AI835/ABS($AI$1010)))</f>
        <v>0.978693518972514</v>
      </c>
    </row>
    <row r="836" customFormat="false" ht="12.75" hidden="false" customHeight="false" outlineLevel="0" collapsed="false">
      <c r="A836" s="371"/>
      <c r="B836" s="377" t="n">
        <f aca="false">+[1]data1cf!A836</f>
        <v>-170662.719600139</v>
      </c>
      <c r="C836" s="377" t="n">
        <f aca="false">+[1]data1cf!B836</f>
        <v>8284.10556918805</v>
      </c>
      <c r="D836" s="377" t="n">
        <f aca="false">+[1]data1cf!C836</f>
        <v>42338.7172891796</v>
      </c>
      <c r="E836" s="377" t="n">
        <f aca="false">+[1]data1cf!D836</f>
        <v>44168.1306288144</v>
      </c>
      <c r="F836" s="377" t="n">
        <f aca="false">+[1]data1cf!E836</f>
        <v>25555.8310837808</v>
      </c>
      <c r="G836" s="377" t="n">
        <f aca="false">+[1]data1cf!F836</f>
        <v>25505.0504075495</v>
      </c>
      <c r="H836" s="377" t="n">
        <f aca="false">+[1]data1cf!G836</f>
        <v>24821.5463616287</v>
      </c>
      <c r="I836" s="377" t="n">
        <f aca="false">+[1]data1cf!H836</f>
        <v>24457.865042436</v>
      </c>
      <c r="J836" s="377" t="n">
        <f aca="false">+[1]data1cf!I836</f>
        <v>25341.6393850058</v>
      </c>
      <c r="K836" s="377" t="n">
        <f aca="false">+[1]data1cf!J836</f>
        <v>25878.420599956</v>
      </c>
      <c r="L836" s="377" t="n">
        <f aca="false">+[1]data1cf!K836</f>
        <v>26485.5480845326</v>
      </c>
      <c r="M836" s="377" t="n">
        <f aca="false">+[1]data1cf!L836</f>
        <v>27192.9241956252</v>
      </c>
      <c r="N836" s="377" t="n">
        <f aca="false">+[1]data1cf!M836</f>
        <v>27937.692230693</v>
      </c>
      <c r="O836" s="377" t="n">
        <f aca="false">+[1]data1cf!N836</f>
        <v>28426.1484846376</v>
      </c>
      <c r="P836" s="377" t="n">
        <f aca="false">+[1]data1cf!O836</f>
        <v>36712.0630462293</v>
      </c>
      <c r="Q836" s="377" t="n">
        <f aca="false">+[1]data1cf!P836</f>
        <v>44694.7993533374</v>
      </c>
      <c r="R836" s="377" t="n">
        <f aca="false">+[1]data1cf!Q836</f>
        <v>34927.767027037</v>
      </c>
      <c r="S836" s="377" t="n">
        <f aca="false">+[1]data1cf!R836</f>
        <v>24752.2973472501</v>
      </c>
      <c r="T836" s="377" t="n">
        <f aca="false">+[1]data1cf!S836</f>
        <v>24548.7672156915</v>
      </c>
      <c r="U836" s="377" t="n">
        <f aca="false">+[1]data1cf!T836</f>
        <v>24320.2517183367</v>
      </c>
      <c r="V836" s="377" t="n">
        <f aca="false">+[1]data1cf!U836</f>
        <v>45526.8023061068</v>
      </c>
      <c r="W836" s="377" t="n">
        <f aca="false">+[1]data1cf!V836</f>
        <v>0</v>
      </c>
      <c r="X836" s="377" t="n">
        <f aca="false">+[1]data1cf!W836</f>
        <v>0</v>
      </c>
      <c r="Y836" s="377" t="n">
        <f aca="false">+[1]data1cf!X836</f>
        <v>0</v>
      </c>
      <c r="Z836" s="377" t="n">
        <f aca="false">+[1]data1cf!Y836</f>
        <v>0</v>
      </c>
      <c r="AA836" s="377" t="n">
        <f aca="false">+[1]data1cf!Z836</f>
        <v>0</v>
      </c>
      <c r="AB836" s="377" t="n">
        <f aca="false">+[1]data1cf!AA836</f>
        <v>0</v>
      </c>
      <c r="AC836" s="377" t="n">
        <f aca="false">+[1]data1cf!AB836</f>
        <v>0</v>
      </c>
      <c r="AD836" s="377" t="n">
        <f aca="false">+[1]data1cf!AC836</f>
        <v>0</v>
      </c>
      <c r="AE836" s="377" t="n">
        <f aca="false">+[1]data1cf!AD836</f>
        <v>0</v>
      </c>
      <c r="AF836" s="377" t="n">
        <f aca="false">+[1]data1cf!AE836</f>
        <v>0</v>
      </c>
      <c r="AG836" s="377"/>
      <c r="AH836" s="378" t="n">
        <f aca="false">XNPV(0.1,B836:AF836,$B$1:$AF$1)</f>
        <v>72461.1047868472</v>
      </c>
      <c r="AI836" s="378" t="n">
        <f aca="false">SUMPRODUCT(B836:AA836,$B$1010:$AA$1010)</f>
        <v>156302.008695194</v>
      </c>
      <c r="AJ836" s="379" t="n">
        <f aca="false">SUMPRODUCT(B836:AF836,$B$1012:$AF$1012)</f>
        <v>155875.013408049</v>
      </c>
      <c r="AK836" s="380" t="n">
        <f aca="false">XIRR(B836:AF836,$B$1:$AF$1)</f>
        <v>0.155808949227571</v>
      </c>
      <c r="AL836" s="381" t="n">
        <f aca="false">1-EXP(-(1/0.25)*(AI836/ABS($AI$1010)))</f>
        <v>0.97956330012252</v>
      </c>
    </row>
    <row r="837" customFormat="false" ht="12.75" hidden="false" customHeight="false" outlineLevel="0" collapsed="false">
      <c r="A837" s="371"/>
      <c r="B837" s="377" t="n">
        <f aca="false">+[1]data1cf!A837</f>
        <v>-155336.657720515</v>
      </c>
      <c r="C837" s="377" t="n">
        <f aca="false">+[1]data1cf!B837</f>
        <v>7385.60318844314</v>
      </c>
      <c r="D837" s="377" t="n">
        <f aca="false">+[1]data1cf!C837</f>
        <v>39263.402506612</v>
      </c>
      <c r="E837" s="377" t="n">
        <f aca="false">+[1]data1cf!D837</f>
        <v>42763.6415232035</v>
      </c>
      <c r="F837" s="377" t="n">
        <f aca="false">+[1]data1cf!E837</f>
        <v>23084.9237627669</v>
      </c>
      <c r="G837" s="377" t="n">
        <f aca="false">+[1]data1cf!F837</f>
        <v>23208.615977311</v>
      </c>
      <c r="H837" s="377" t="n">
        <f aca="false">+[1]data1cf!G837</f>
        <v>22743.2277886466</v>
      </c>
      <c r="I837" s="377" t="n">
        <f aca="false">+[1]data1cf!H837</f>
        <v>22562.7029839982</v>
      </c>
      <c r="J837" s="377" t="n">
        <f aca="false">+[1]data1cf!I837</f>
        <v>23518.2356692462</v>
      </c>
      <c r="K837" s="377" t="n">
        <f aca="false">+[1]data1cf!J837</f>
        <v>24150.1245532105</v>
      </c>
      <c r="L837" s="377" t="n">
        <f aca="false">+[1]data1cf!K837</f>
        <v>24847.52222185</v>
      </c>
      <c r="M837" s="377" t="n">
        <f aca="false">+[1]data1cf!L837</f>
        <v>25634.6099627847</v>
      </c>
      <c r="N837" s="377" t="n">
        <f aca="false">+[1]data1cf!M837</f>
        <v>26456.1202392674</v>
      </c>
      <c r="O837" s="377" t="n">
        <f aca="false">+[1]data1cf!N837</f>
        <v>27037.9607892062</v>
      </c>
      <c r="P837" s="377" t="n">
        <f aca="false">+[1]data1cf!O837</f>
        <v>34717.3024017323</v>
      </c>
      <c r="Q837" s="377" t="n">
        <f aca="false">+[1]data1cf!P837</f>
        <v>42065.5715099196</v>
      </c>
      <c r="R837" s="377" t="n">
        <f aca="false">+[1]data1cf!Q837</f>
        <v>33209.4266945913</v>
      </c>
      <c r="S837" s="377" t="n">
        <f aca="false">+[1]data1cf!R837</f>
        <v>23966.355337492</v>
      </c>
      <c r="T837" s="377" t="n">
        <f aca="false">+[1]data1cf!S837</f>
        <v>23804.1235924944</v>
      </c>
      <c r="U837" s="377" t="n">
        <f aca="false">+[1]data1cf!T837</f>
        <v>23616.9509698963</v>
      </c>
      <c r="V837" s="377" t="n">
        <f aca="false">+[1]data1cf!U837</f>
        <v>42944.764991703</v>
      </c>
      <c r="W837" s="377" t="n">
        <f aca="false">+[1]data1cf!V837</f>
        <v>0</v>
      </c>
      <c r="X837" s="377" t="n">
        <f aca="false">+[1]data1cf!W837</f>
        <v>0</v>
      </c>
      <c r="Y837" s="377" t="n">
        <f aca="false">+[1]data1cf!X837</f>
        <v>0</v>
      </c>
      <c r="Z837" s="377" t="n">
        <f aca="false">+[1]data1cf!Y837</f>
        <v>0</v>
      </c>
      <c r="AA837" s="377" t="n">
        <f aca="false">+[1]data1cf!Z837</f>
        <v>0</v>
      </c>
      <c r="AB837" s="377" t="n">
        <f aca="false">+[1]data1cf!AA837</f>
        <v>0</v>
      </c>
      <c r="AC837" s="377" t="n">
        <f aca="false">+[1]data1cf!AB837</f>
        <v>0</v>
      </c>
      <c r="AD837" s="377" t="n">
        <f aca="false">+[1]data1cf!AC837</f>
        <v>0</v>
      </c>
      <c r="AE837" s="377" t="n">
        <f aca="false">+[1]data1cf!AD837</f>
        <v>0</v>
      </c>
      <c r="AF837" s="377" t="n">
        <f aca="false">+[1]data1cf!AE837</f>
        <v>0</v>
      </c>
      <c r="AG837" s="377"/>
      <c r="AH837" s="378" t="n">
        <f aca="false">XNPV(0.1,B837:AF837,$B$1:$AF$1)</f>
        <v>72169.8236334033</v>
      </c>
      <c r="AI837" s="378" t="n">
        <f aca="false">SUMPRODUCT(B837:AA837,$B$1010:$AA$1010)</f>
        <v>151083.190869433</v>
      </c>
      <c r="AJ837" s="379" t="n">
        <f aca="false">SUMPRODUCT(B837:AF837,$B$1012:$AF$1012)</f>
        <v>150680.479574695</v>
      </c>
      <c r="AK837" s="380" t="n">
        <f aca="false">XIRR(B837:AF837,$B$1:$AF$1)</f>
        <v>0.160367103305208</v>
      </c>
      <c r="AL837" s="381" t="n">
        <f aca="false">1-EXP(-(1/0.25)*(AI837/ABS($AI$1010)))</f>
        <v>0.976728466463257</v>
      </c>
    </row>
    <row r="838" customFormat="false" ht="12.75" hidden="false" customHeight="false" outlineLevel="0" collapsed="false">
      <c r="A838" s="371"/>
      <c r="B838" s="377" t="n">
        <f aca="false">+[1]data1cf!A838</f>
        <v>-162027.263284016</v>
      </c>
      <c r="C838" s="377" t="n">
        <f aca="false">+[1]data1cf!B838</f>
        <v>7304.49914528814</v>
      </c>
      <c r="D838" s="377" t="n">
        <f aca="false">+[1]data1cf!C838</f>
        <v>42607.6576736682</v>
      </c>
      <c r="E838" s="377" t="n">
        <f aca="false">+[1]data1cf!D838</f>
        <v>42390.4357794809</v>
      </c>
      <c r="F838" s="377" t="n">
        <f aca="false">+[1]data1cf!E838</f>
        <v>24163.600489947</v>
      </c>
      <c r="G838" s="377" t="n">
        <f aca="false">+[1]data1cf!F838</f>
        <v>24211.1264131847</v>
      </c>
      <c r="H838" s="377" t="n">
        <f aca="false">+[1]data1cf!G838</f>
        <v>23650.5195584657</v>
      </c>
      <c r="I838" s="377" t="n">
        <f aca="false">+[1]data1cf!H838</f>
        <v>23390.0376190475</v>
      </c>
      <c r="J838" s="377" t="n">
        <f aca="false">+[1]data1cf!I838</f>
        <v>24314.2441377614</v>
      </c>
      <c r="K838" s="377" t="n">
        <f aca="false">+[1]data1cf!J838</f>
        <v>24904.6136865936</v>
      </c>
      <c r="L838" s="377" t="n">
        <f aca="false">+[1]data1cf!K838</f>
        <v>25562.6038283386</v>
      </c>
      <c r="M838" s="377" t="n">
        <f aca="false">+[1]data1cf!L838</f>
        <v>26314.8933883518</v>
      </c>
      <c r="N838" s="377" t="n">
        <f aca="false">+[1]data1cf!M838</f>
        <v>27102.9017729985</v>
      </c>
      <c r="O838" s="377" t="n">
        <f aca="false">+[1]data1cf!N838</f>
        <v>27643.9753277866</v>
      </c>
      <c r="P838" s="377" t="n">
        <f aca="false">+[1]data1cf!O838</f>
        <v>35588.1168856324</v>
      </c>
      <c r="Q838" s="377" t="n">
        <f aca="false">+[1]data1cf!P838</f>
        <v>43213.363198029</v>
      </c>
      <c r="R838" s="377" t="n">
        <f aca="false">+[1]data1cf!Q838</f>
        <v>33959.5696522897</v>
      </c>
      <c r="S838" s="377" t="n">
        <f aca="false">+[1]data1cf!R838</f>
        <v>24309.4590013281</v>
      </c>
      <c r="T838" s="377" t="n">
        <f aca="false">+[1]data1cf!S838</f>
        <v>24129.1984099732</v>
      </c>
      <c r="U838" s="377" t="n">
        <f aca="false">+[1]data1cf!T838</f>
        <v>23923.9775196577</v>
      </c>
      <c r="V838" s="377" t="n">
        <f aca="false">+[1]data1cf!U838</f>
        <v>44071.9556135736</v>
      </c>
      <c r="W838" s="377" t="n">
        <f aca="false">+[1]data1cf!V838</f>
        <v>0</v>
      </c>
      <c r="X838" s="377" t="n">
        <f aca="false">+[1]data1cf!W838</f>
        <v>0</v>
      </c>
      <c r="Y838" s="377" t="n">
        <f aca="false">+[1]data1cf!X838</f>
        <v>0</v>
      </c>
      <c r="Z838" s="377" t="n">
        <f aca="false">+[1]data1cf!Y838</f>
        <v>0</v>
      </c>
      <c r="AA838" s="377" t="n">
        <f aca="false">+[1]data1cf!Z838</f>
        <v>0</v>
      </c>
      <c r="AB838" s="377" t="n">
        <f aca="false">+[1]data1cf!AA838</f>
        <v>0</v>
      </c>
      <c r="AC838" s="377" t="n">
        <f aca="false">+[1]data1cf!AB838</f>
        <v>0</v>
      </c>
      <c r="AD838" s="377" t="n">
        <f aca="false">+[1]data1cf!AC838</f>
        <v>0</v>
      </c>
      <c r="AE838" s="377" t="n">
        <f aca="false">+[1]data1cf!AD838</f>
        <v>0</v>
      </c>
      <c r="AF838" s="377" t="n">
        <f aca="false">+[1]data1cf!AE838</f>
        <v>0</v>
      </c>
      <c r="AG838" s="377"/>
      <c r="AH838" s="378" t="n">
        <f aca="false">XNPV(0.1,B838:AF838,$B$1:$AF$1)</f>
        <v>72779.6975303689</v>
      </c>
      <c r="AI838" s="378" t="n">
        <f aca="false">SUMPRODUCT(B838:AA838,$B$1010:$AA$1010)</f>
        <v>153873.49711369</v>
      </c>
      <c r="AJ838" s="379" t="n">
        <f aca="false">SUMPRODUCT(B838:AF838,$B$1012:$AF$1012)</f>
        <v>153460.089014876</v>
      </c>
      <c r="AK838" s="380" t="n">
        <f aca="false">XIRR(B838:AF838,$B$1:$AF$1)</f>
        <v>0.158776267886214</v>
      </c>
      <c r="AL838" s="381" t="n">
        <f aca="false">1-EXP(-(1/0.25)*(AI838/ABS($AI$1010)))</f>
        <v>0.978289869896828</v>
      </c>
    </row>
    <row r="839" customFormat="false" ht="12.75" hidden="false" customHeight="false" outlineLevel="0" collapsed="false">
      <c r="A839" s="371"/>
      <c r="B839" s="377" t="n">
        <f aca="false">+[1]data1cf!A839</f>
        <v>-192894.876580215</v>
      </c>
      <c r="C839" s="377" t="n">
        <f aca="false">+[1]data1cf!B839</f>
        <v>7670.89556585159</v>
      </c>
      <c r="D839" s="377" t="n">
        <f aca="false">+[1]data1cf!C839</f>
        <v>51203.5178455632</v>
      </c>
      <c r="E839" s="377" t="n">
        <f aca="false">+[1]data1cf!D839</f>
        <v>52908.5070719787</v>
      </c>
      <c r="F839" s="377" t="n">
        <f aca="false">+[1]data1cf!E839</f>
        <v>29140.1569122593</v>
      </c>
      <c r="G839" s="377" t="n">
        <f aca="false">+[1]data1cf!F839</f>
        <v>28836.2839069651</v>
      </c>
      <c r="H839" s="377" t="n">
        <f aca="false">+[1]data1cf!G839</f>
        <v>27836.3785561</v>
      </c>
      <c r="I839" s="377" t="n">
        <f aca="false">+[1]data1cf!H839</f>
        <v>27207.0083459673</v>
      </c>
      <c r="J839" s="377" t="n">
        <f aca="false">+[1]data1cf!I839</f>
        <v>27986.6892331158</v>
      </c>
      <c r="K839" s="377" t="n">
        <f aca="false">+[1]data1cf!J839</f>
        <v>28385.5061984015</v>
      </c>
      <c r="L839" s="377" t="n">
        <f aca="false">+[1]data1cf!K839</f>
        <v>28861.686743153</v>
      </c>
      <c r="M839" s="377" t="n">
        <f aca="false">+[1]data1cf!L839</f>
        <v>29453.4322714056</v>
      </c>
      <c r="N839" s="377" t="n">
        <f aca="false">+[1]data1cf!M839</f>
        <v>30086.8771517363</v>
      </c>
      <c r="O839" s="377" t="n">
        <f aca="false">+[1]data1cf!N839</f>
        <v>30439.8691002168</v>
      </c>
      <c r="P839" s="377" t="n">
        <f aca="false">+[1]data1cf!O839</f>
        <v>39605.6851739784</v>
      </c>
      <c r="Q839" s="377" t="n">
        <f aca="false">+[1]data1cf!P839</f>
        <v>48508.78670445</v>
      </c>
      <c r="R839" s="377" t="n">
        <f aca="false">+[1]data1cf!Q839</f>
        <v>37420.4107548377</v>
      </c>
      <c r="S839" s="377" t="n">
        <f aca="false">+[1]data1cf!R839</f>
        <v>25892.3936273918</v>
      </c>
      <c r="T839" s="377" t="n">
        <f aca="false">+[1]data1cf!S839</f>
        <v>25628.9555938384</v>
      </c>
      <c r="U839" s="377" t="n">
        <f aca="false">+[1]data1cf!T839</f>
        <v>25340.4676594143</v>
      </c>
      <c r="V839" s="377" t="n">
        <f aca="false">+[1]data1cf!U839</f>
        <v>49272.334547404</v>
      </c>
      <c r="W839" s="377" t="n">
        <f aca="false">+[1]data1cf!V839</f>
        <v>0</v>
      </c>
      <c r="X839" s="377" t="n">
        <f aca="false">+[1]data1cf!W839</f>
        <v>0</v>
      </c>
      <c r="Y839" s="377" t="n">
        <f aca="false">+[1]data1cf!X839</f>
        <v>0</v>
      </c>
      <c r="Z839" s="377" t="n">
        <f aca="false">+[1]data1cf!Y839</f>
        <v>0</v>
      </c>
      <c r="AA839" s="377" t="n">
        <f aca="false">+[1]data1cf!Z839</f>
        <v>0</v>
      </c>
      <c r="AB839" s="377" t="n">
        <f aca="false">+[1]data1cf!AA839</f>
        <v>0</v>
      </c>
      <c r="AC839" s="377" t="n">
        <f aca="false">+[1]data1cf!AB839</f>
        <v>0</v>
      </c>
      <c r="AD839" s="377" t="n">
        <f aca="false">+[1]data1cf!AC839</f>
        <v>0</v>
      </c>
      <c r="AE839" s="377" t="n">
        <f aca="false">+[1]data1cf!AD839</f>
        <v>0</v>
      </c>
      <c r="AF839" s="377" t="n">
        <f aca="false">+[1]data1cf!AE839</f>
        <v>0</v>
      </c>
      <c r="AG839" s="377"/>
      <c r="AH839" s="378" t="n">
        <f aca="false">XNPV(0.1,B839:AF839,$B$1:$AF$1)</f>
        <v>79814.5262297578</v>
      </c>
      <c r="AI839" s="378" t="n">
        <f aca="false">SUMPRODUCT(B839:AA839,$B$1010:$AA$1010)</f>
        <v>171724.024028603</v>
      </c>
      <c r="AJ839" s="379" t="n">
        <f aca="false">SUMPRODUCT(B839:AF839,$B$1012:$AF$1012)</f>
        <v>171258.309420004</v>
      </c>
      <c r="AK839" s="380" t="n">
        <f aca="false">XIRR(B839:AF839,$B$1:$AF$1)</f>
        <v>0.15593186553617</v>
      </c>
      <c r="AL839" s="381" t="n">
        <f aca="false">1-EXP(-(1/0.25)*(AI839/ABS($AI$1010)))</f>
        <v>0.986077979072176</v>
      </c>
    </row>
    <row r="840" customFormat="false" ht="12.75" hidden="false" customHeight="false" outlineLevel="0" collapsed="false">
      <c r="A840" s="371"/>
      <c r="B840" s="377" t="n">
        <f aca="false">+[1]data1cf!A840</f>
        <v>-199587.504628059</v>
      </c>
      <c r="C840" s="377" t="n">
        <f aca="false">+[1]data1cf!B840</f>
        <v>7958.94517397991</v>
      </c>
      <c r="D840" s="377" t="n">
        <f aca="false">+[1]data1cf!C840</f>
        <v>50146.0738894636</v>
      </c>
      <c r="E840" s="377" t="n">
        <f aca="false">+[1]data1cf!D840</f>
        <v>52785.8720978787</v>
      </c>
      <c r="F840" s="377" t="n">
        <f aca="false">+[1]data1cf!E840</f>
        <v>30219.1597095939</v>
      </c>
      <c r="G840" s="377" t="n">
        <f aca="false">+[1]data1cf!F840</f>
        <v>29839.0973888997</v>
      </c>
      <c r="H840" s="377" t="n">
        <f aca="false">+[1]data1cf!G840</f>
        <v>28743.9445885969</v>
      </c>
      <c r="I840" s="377" t="n">
        <f aca="false">+[1]data1cf!H840</f>
        <v>28034.5930736772</v>
      </c>
      <c r="J840" s="377" t="n">
        <f aca="false">+[1]data1cf!I840</f>
        <v>28782.9383247927</v>
      </c>
      <c r="K840" s="377" t="n">
        <f aca="false">+[1]data1cf!J840</f>
        <v>29140.2234041833</v>
      </c>
      <c r="L840" s="377" t="n">
        <f aca="false">+[1]data1cf!K840</f>
        <v>29576.9845096495</v>
      </c>
      <c r="M840" s="377" t="n">
        <f aca="false">+[1]data1cf!L840</f>
        <v>30133.9213379369</v>
      </c>
      <c r="N840" s="377" t="n">
        <f aca="false">+[1]data1cf!M840</f>
        <v>30733.8541992385</v>
      </c>
      <c r="O840" s="377" t="n">
        <f aca="false">+[1]data1cf!N840</f>
        <v>31046.0668292283</v>
      </c>
      <c r="P840" s="377" t="n">
        <f aca="false">+[1]data1cf!O840</f>
        <v>40476.7628939402</v>
      </c>
      <c r="Q840" s="377" t="n">
        <f aca="false">+[1]data1cf!P840</f>
        <v>49656.9253552814</v>
      </c>
      <c r="R840" s="377" t="n">
        <f aca="false">+[1]data1cf!Q840</f>
        <v>38170.7804711413</v>
      </c>
      <c r="S840" s="377" t="n">
        <f aca="false">+[1]data1cf!R840</f>
        <v>26235.6010070696</v>
      </c>
      <c r="T840" s="377" t="n">
        <f aca="false">+[1]data1cf!S840</f>
        <v>25954.1286772697</v>
      </c>
      <c r="U840" s="377" t="n">
        <f aca="false">+[1]data1cf!T840</f>
        <v>25647.587019368</v>
      </c>
      <c r="V840" s="377" t="n">
        <f aca="false">+[1]data1cf!U840</f>
        <v>50399.8659045582</v>
      </c>
      <c r="W840" s="377" t="n">
        <f aca="false">+[1]data1cf!V840</f>
        <v>0</v>
      </c>
      <c r="X840" s="377" t="n">
        <f aca="false">+[1]data1cf!W840</f>
        <v>0</v>
      </c>
      <c r="Y840" s="377" t="n">
        <f aca="false">+[1]data1cf!X840</f>
        <v>0</v>
      </c>
      <c r="Z840" s="377" t="n">
        <f aca="false">+[1]data1cf!Y840</f>
        <v>0</v>
      </c>
      <c r="AA840" s="377" t="n">
        <f aca="false">+[1]data1cf!Z840</f>
        <v>0</v>
      </c>
      <c r="AB840" s="377" t="n">
        <f aca="false">+[1]data1cf!AA840</f>
        <v>0</v>
      </c>
      <c r="AC840" s="377" t="n">
        <f aca="false">+[1]data1cf!AB840</f>
        <v>0</v>
      </c>
      <c r="AD840" s="377" t="n">
        <f aca="false">+[1]data1cf!AC840</f>
        <v>0</v>
      </c>
      <c r="AE840" s="377" t="n">
        <f aca="false">+[1]data1cf!AD840</f>
        <v>0</v>
      </c>
      <c r="AF840" s="377" t="n">
        <f aca="false">+[1]data1cf!AE840</f>
        <v>0</v>
      </c>
      <c r="AG840" s="377"/>
      <c r="AH840" s="378" t="n">
        <f aca="false">XNPV(0.1,B840:AF840,$B$1:$AF$1)</f>
        <v>77310.8407694586</v>
      </c>
      <c r="AI840" s="378" t="n">
        <f aca="false">SUMPRODUCT(B840:AA840,$B$1010:$AA$1010)</f>
        <v>171116.87280454</v>
      </c>
      <c r="AJ840" s="379" t="n">
        <f aca="false">SUMPRODUCT(B840:AF840,$B$1012:$AF$1012)</f>
        <v>170641.501424754</v>
      </c>
      <c r="AK840" s="380" t="n">
        <f aca="false">XIRR(B840:AF840,$B$1:$AF$1)</f>
        <v>0.152191590827625</v>
      </c>
      <c r="AL840" s="381" t="n">
        <f aca="false">1-EXP(-(1/0.25)*(AI840/ABS($AI$1010)))</f>
        <v>0.985865988212551</v>
      </c>
    </row>
    <row r="841" customFormat="false" ht="12.75" hidden="false" customHeight="false" outlineLevel="0" collapsed="false">
      <c r="A841" s="371"/>
      <c r="B841" s="377" t="n">
        <f aca="false">+[1]data1cf!A841</f>
        <v>-154235.375155879</v>
      </c>
      <c r="C841" s="377" t="n">
        <f aca="false">+[1]data1cf!B841</f>
        <v>11156.8869277281</v>
      </c>
      <c r="D841" s="377" t="n">
        <f aca="false">+[1]data1cf!C841</f>
        <v>41154.8319180413</v>
      </c>
      <c r="E841" s="377" t="n">
        <f aca="false">+[1]data1cf!D841</f>
        <v>41836.0689597982</v>
      </c>
      <c r="F841" s="377" t="n">
        <f aca="false">+[1]data1cf!E841</f>
        <v>22907.3721403845</v>
      </c>
      <c r="G841" s="377" t="n">
        <f aca="false">+[1]data1cf!F841</f>
        <v>23043.6014276689</v>
      </c>
      <c r="H841" s="377" t="n">
        <f aca="false">+[1]data1cf!G841</f>
        <v>22593.886357941</v>
      </c>
      <c r="I841" s="377" t="n">
        <f aca="false">+[1]data1cf!H841</f>
        <v>22426.5226039038</v>
      </c>
      <c r="J841" s="377" t="n">
        <f aca="false">+[1]data1cf!I841</f>
        <v>23387.2116177822</v>
      </c>
      <c r="K841" s="377" t="n">
        <f aca="false">+[1]data1cf!J841</f>
        <v>24025.93463947</v>
      </c>
      <c r="L841" s="377" t="n">
        <f aca="false">+[1]data1cf!K841</f>
        <v>24729.818839392</v>
      </c>
      <c r="M841" s="377" t="n">
        <f aca="false">+[1]data1cf!L841</f>
        <v>25522.6344071376</v>
      </c>
      <c r="N841" s="377" t="n">
        <f aca="false">+[1]data1cf!M841</f>
        <v>26349.6591395261</v>
      </c>
      <c r="O841" s="377" t="n">
        <f aca="false">+[1]data1cf!N841</f>
        <v>26938.209991028</v>
      </c>
      <c r="P841" s="377" t="n">
        <f aca="false">+[1]data1cf!O841</f>
        <v>34573.9651807515</v>
      </c>
      <c r="Q841" s="377" t="n">
        <f aca="false">+[1]data1cf!P841</f>
        <v>41876.6434731445</v>
      </c>
      <c r="R841" s="377" t="n">
        <f aca="false">+[1]data1cf!Q841</f>
        <v>33085.9521671428</v>
      </c>
      <c r="S841" s="377" t="n">
        <f aca="false">+[1]data1cf!R841</f>
        <v>23909.8800185902</v>
      </c>
      <c r="T841" s="377" t="n">
        <f aca="false">+[1]data1cf!S841</f>
        <v>23750.6158456554</v>
      </c>
      <c r="U841" s="377" t="n">
        <f aca="false">+[1]data1cf!T841</f>
        <v>23566.4139919019</v>
      </c>
      <c r="V841" s="377" t="n">
        <f aca="false">+[1]data1cf!U841</f>
        <v>42759.2279178005</v>
      </c>
      <c r="W841" s="377" t="n">
        <f aca="false">+[1]data1cf!V841</f>
        <v>0</v>
      </c>
      <c r="X841" s="377" t="n">
        <f aca="false">+[1]data1cf!W841</f>
        <v>0</v>
      </c>
      <c r="Y841" s="377" t="n">
        <f aca="false">+[1]data1cf!X841</f>
        <v>0</v>
      </c>
      <c r="Z841" s="377" t="n">
        <f aca="false">+[1]data1cf!Y841</f>
        <v>0</v>
      </c>
      <c r="AA841" s="377" t="n">
        <f aca="false">+[1]data1cf!Z841</f>
        <v>0</v>
      </c>
      <c r="AB841" s="377" t="n">
        <f aca="false">+[1]data1cf!AA841</f>
        <v>0</v>
      </c>
      <c r="AC841" s="377" t="n">
        <f aca="false">+[1]data1cf!AB841</f>
        <v>0</v>
      </c>
      <c r="AD841" s="377" t="n">
        <f aca="false">+[1]data1cf!AC841</f>
        <v>0</v>
      </c>
      <c r="AE841" s="377" t="n">
        <f aca="false">+[1]data1cf!AD841</f>
        <v>0</v>
      </c>
      <c r="AF841" s="377" t="n">
        <f aca="false">+[1]data1cf!AE841</f>
        <v>0</v>
      </c>
      <c r="AG841" s="377"/>
      <c r="AH841" s="378" t="n">
        <f aca="false">XNPV(0.1,B841:AF841,$B$1:$AF$1)</f>
        <v>76760.453575674</v>
      </c>
      <c r="AI841" s="378" t="n">
        <f aca="false">SUMPRODUCT(B841:AA841,$B$1010:$AA$1010)</f>
        <v>155548.120033684</v>
      </c>
      <c r="AJ841" s="379" t="n">
        <f aca="false">SUMPRODUCT(B841:AF841,$B$1012:$AF$1012)</f>
        <v>155146.350390255</v>
      </c>
      <c r="AK841" s="380" t="n">
        <f aca="false">XIRR(B841:AF841,$B$1:$AF$1)</f>
        <v>0.165888676551753</v>
      </c>
      <c r="AL841" s="381" t="n">
        <f aca="false">1-EXP(-(1/0.25)*(AI841/ABS($AI$1010)))</f>
        <v>0.979176192881003</v>
      </c>
    </row>
    <row r="842" customFormat="false" ht="12.75" hidden="false" customHeight="false" outlineLevel="0" collapsed="false">
      <c r="A842" s="371"/>
      <c r="B842" s="377" t="n">
        <f aca="false">+[1]data1cf!A842</f>
        <v>-187428.585631323</v>
      </c>
      <c r="C842" s="377" t="n">
        <f aca="false">+[1]data1cf!B842</f>
        <v>9748.07165211652</v>
      </c>
      <c r="D842" s="377" t="n">
        <f aca="false">+[1]data1cf!C842</f>
        <v>45921.5751707157</v>
      </c>
      <c r="E842" s="377" t="n">
        <f aca="false">+[1]data1cf!D842</f>
        <v>48185.5056870756</v>
      </c>
      <c r="F842" s="377" t="n">
        <f aca="false">+[1]data1cf!E842</f>
        <v>28258.867352652</v>
      </c>
      <c r="G842" s="377" t="n">
        <f aca="false">+[1]data1cf!F842</f>
        <v>28017.2229610201</v>
      </c>
      <c r="H842" s="377" t="n">
        <f aca="false">+[1]data1cf!G842</f>
        <v>27095.1122025097</v>
      </c>
      <c r="I842" s="377" t="n">
        <f aca="false">+[1]data1cf!H842</f>
        <v>26531.0677626596</v>
      </c>
      <c r="J842" s="377" t="n">
        <f aca="false">+[1]data1cf!I842</f>
        <v>27336.3424378386</v>
      </c>
      <c r="K842" s="377" t="n">
        <f aca="false">+[1]data1cf!J842</f>
        <v>27769.0811107611</v>
      </c>
      <c r="L842" s="377" t="n">
        <f aca="false">+[1]data1cf!K842</f>
        <v>28277.4579949226</v>
      </c>
      <c r="M842" s="377" t="n">
        <f aca="false">+[1]data1cf!L842</f>
        <v>28897.6339813158</v>
      </c>
      <c r="N842" s="377" t="n">
        <f aca="false">+[1]data1cf!M842</f>
        <v>29558.4502387776</v>
      </c>
      <c r="O842" s="377" t="n">
        <f aca="false">+[1]data1cf!N842</f>
        <v>29944.7492256854</v>
      </c>
      <c r="P842" s="377" t="n">
        <f aca="false">+[1]data1cf!O842</f>
        <v>38894.2211239268</v>
      </c>
      <c r="Q842" s="377" t="n">
        <f aca="false">+[1]data1cf!P842</f>
        <v>47571.0295378709</v>
      </c>
      <c r="R842" s="377" t="n">
        <f aca="false">+[1]data1cf!Q842</f>
        <v>36807.5365357369</v>
      </c>
      <c r="S842" s="377" t="n">
        <f aca="false">+[1]data1cf!R842</f>
        <v>25612.0745390285</v>
      </c>
      <c r="T842" s="377" t="n">
        <f aca="false">+[1]data1cf!S842</f>
        <v>25363.3662513443</v>
      </c>
      <c r="U842" s="377" t="n">
        <f aca="false">+[1]data1cf!T842</f>
        <v>25089.6239302329</v>
      </c>
      <c r="V842" s="377" t="n">
        <f aca="false">+[1]data1cf!U842</f>
        <v>48351.4086557902</v>
      </c>
      <c r="W842" s="377" t="n">
        <f aca="false">+[1]data1cf!V842</f>
        <v>0</v>
      </c>
      <c r="X842" s="377" t="n">
        <f aca="false">+[1]data1cf!W842</f>
        <v>0</v>
      </c>
      <c r="Y842" s="377" t="n">
        <f aca="false">+[1]data1cf!X842</f>
        <v>0</v>
      </c>
      <c r="Z842" s="377" t="n">
        <f aca="false">+[1]data1cf!Y842</f>
        <v>0</v>
      </c>
      <c r="AA842" s="377" t="n">
        <f aca="false">+[1]data1cf!Z842</f>
        <v>0</v>
      </c>
      <c r="AB842" s="377" t="n">
        <f aca="false">+[1]data1cf!AA842</f>
        <v>0</v>
      </c>
      <c r="AC842" s="377" t="n">
        <f aca="false">+[1]data1cf!AB842</f>
        <v>0</v>
      </c>
      <c r="AD842" s="377" t="n">
        <f aca="false">+[1]data1cf!AC842</f>
        <v>0</v>
      </c>
      <c r="AE842" s="377" t="n">
        <f aca="false">+[1]data1cf!AD842</f>
        <v>0</v>
      </c>
      <c r="AF842" s="377" t="n">
        <f aca="false">+[1]data1cf!AE842</f>
        <v>0</v>
      </c>
      <c r="AG842" s="377"/>
      <c r="AH842" s="378" t="n">
        <f aca="false">XNPV(0.1,B842:AF842,$B$1:$AF$1)</f>
        <v>75261.1949712982</v>
      </c>
      <c r="AI842" s="378" t="n">
        <f aca="false">SUMPRODUCT(B842:AA842,$B$1010:$AA$1010)</f>
        <v>164777.519649268</v>
      </c>
      <c r="AJ842" s="379" t="n">
        <f aca="false">SUMPRODUCT(B842:AF842,$B$1012:$AF$1012)</f>
        <v>164322.878208345</v>
      </c>
      <c r="AK842" s="380" t="n">
        <f aca="false">XIRR(B842:AF842,$B$1:$AF$1)</f>
        <v>0.15367659056838</v>
      </c>
      <c r="AL842" s="381" t="n">
        <f aca="false">1-EXP(-(1/0.25)*(AI842/ABS($AI$1010)))</f>
        <v>0.983450212654929</v>
      </c>
    </row>
    <row r="843" customFormat="false" ht="12.75" hidden="false" customHeight="false" outlineLevel="0" collapsed="false">
      <c r="A843" s="371"/>
      <c r="B843" s="377" t="n">
        <f aca="false">+[1]data1cf!A843</f>
        <v>-197711.747922133</v>
      </c>
      <c r="C843" s="377" t="n">
        <f aca="false">+[1]data1cf!B843</f>
        <v>7082.9050204276</v>
      </c>
      <c r="D843" s="377" t="n">
        <f aca="false">+[1]data1cf!C843</f>
        <v>48961.2286784723</v>
      </c>
      <c r="E843" s="377" t="n">
        <f aca="false">+[1]data1cf!D843</f>
        <v>52422.2101046033</v>
      </c>
      <c r="F843" s="377" t="n">
        <f aca="false">+[1]data1cf!E843</f>
        <v>29916.7453637877</v>
      </c>
      <c r="G843" s="377" t="n">
        <f aca="false">+[1]data1cf!F843</f>
        <v>29558.0367801097</v>
      </c>
      <c r="H843" s="377" t="n">
        <f aca="false">+[1]data1cf!G843</f>
        <v>28489.5791794697</v>
      </c>
      <c r="I843" s="377" t="n">
        <f aca="false">+[1]data1cf!H843</f>
        <v>27802.6441902749</v>
      </c>
      <c r="J843" s="377" t="n">
        <f aca="false">+[1]data1cf!I843</f>
        <v>28559.7719449158</v>
      </c>
      <c r="K843" s="377" t="n">
        <f aca="false">+[1]data1cf!J843</f>
        <v>28928.6972518703</v>
      </c>
      <c r="L843" s="377" t="n">
        <f aca="false">+[1]data1cf!K843</f>
        <v>29376.5065251197</v>
      </c>
      <c r="M843" s="377" t="n">
        <f aca="false">+[1]data1cf!L843</f>
        <v>29943.1992597442</v>
      </c>
      <c r="N843" s="377" t="n">
        <f aca="false">+[1]data1cf!M843</f>
        <v>30552.5246039349</v>
      </c>
      <c r="O843" s="377" t="n">
        <f aca="false">+[1]data1cf!N843</f>
        <v>30876.1665378657</v>
      </c>
      <c r="P843" s="377" t="n">
        <f aca="false">+[1]data1cf!O843</f>
        <v>40232.6241396392</v>
      </c>
      <c r="Q843" s="377" t="n">
        <f aca="false">+[1]data1cf!P843</f>
        <v>49335.1341608158</v>
      </c>
      <c r="R843" s="377" t="n">
        <f aca="false">+[1]data1cf!Q843</f>
        <v>37960.4727986966</v>
      </c>
      <c r="S843" s="377" t="n">
        <f aca="false">+[1]data1cf!R843</f>
        <v>26139.4095648811</v>
      </c>
      <c r="T843" s="377" t="n">
        <f aca="false">+[1]data1cf!S843</f>
        <v>25862.9917445921</v>
      </c>
      <c r="U843" s="377" t="n">
        <f aca="false">+[1]data1cf!T843</f>
        <v>25561.5100411116</v>
      </c>
      <c r="V843" s="377" t="n">
        <f aca="false">+[1]data1cf!U843</f>
        <v>50083.8503589154</v>
      </c>
      <c r="W843" s="377" t="n">
        <f aca="false">+[1]data1cf!V843</f>
        <v>0</v>
      </c>
      <c r="X843" s="377" t="n">
        <f aca="false">+[1]data1cf!W843</f>
        <v>0</v>
      </c>
      <c r="Y843" s="377" t="n">
        <f aca="false">+[1]data1cf!X843</f>
        <v>0</v>
      </c>
      <c r="Z843" s="377" t="n">
        <f aca="false">+[1]data1cf!Y843</f>
        <v>0</v>
      </c>
      <c r="AA843" s="377" t="n">
        <f aca="false">+[1]data1cf!Z843</f>
        <v>0</v>
      </c>
      <c r="AB843" s="377" t="n">
        <f aca="false">+[1]data1cf!AA843</f>
        <v>0</v>
      </c>
      <c r="AC843" s="377" t="n">
        <f aca="false">+[1]data1cf!AB843</f>
        <v>0</v>
      </c>
      <c r="AD843" s="377" t="n">
        <f aca="false">+[1]data1cf!AC843</f>
        <v>0</v>
      </c>
      <c r="AE843" s="377" t="n">
        <f aca="false">+[1]data1cf!AD843</f>
        <v>0</v>
      </c>
      <c r="AF843" s="377" t="n">
        <f aca="false">+[1]data1cf!AE843</f>
        <v>0</v>
      </c>
      <c r="AG843" s="377"/>
      <c r="AH843" s="378" t="n">
        <f aca="false">XNPV(0.1,B843:AF843,$B$1:$AF$1)</f>
        <v>75766.7497289888</v>
      </c>
      <c r="AI843" s="378" t="n">
        <f aca="false">SUMPRODUCT(B843:AA843,$B$1010:$AA$1010)</f>
        <v>168859.715052457</v>
      </c>
      <c r="AJ843" s="379" t="n">
        <f aca="false">SUMPRODUCT(B843:AF843,$B$1012:$AF$1012)</f>
        <v>168387.717967587</v>
      </c>
      <c r="AK843" s="380" t="n">
        <f aca="false">XIRR(B843:AF843,$B$1:$AF$1)</f>
        <v>0.151357683205218</v>
      </c>
      <c r="AL843" s="381" t="n">
        <f aca="false">1-EXP(-(1/0.25)*(AI843/ABS($AI$1010)))</f>
        <v>0.985049186911076</v>
      </c>
    </row>
    <row r="844" customFormat="false" ht="12.75" hidden="false" customHeight="false" outlineLevel="0" collapsed="false">
      <c r="A844" s="371"/>
      <c r="B844" s="377" t="n">
        <f aca="false">+[1]data1cf!A844</f>
        <v>-181677.880775585</v>
      </c>
      <c r="C844" s="377" t="n">
        <f aca="false">+[1]data1cf!B844</f>
        <v>7451.92440902647</v>
      </c>
      <c r="D844" s="377" t="n">
        <f aca="false">+[1]data1cf!C844</f>
        <v>45376.0563891771</v>
      </c>
      <c r="E844" s="377" t="n">
        <f aca="false">+[1]data1cf!D844</f>
        <v>47259.2350295995</v>
      </c>
      <c r="F844" s="377" t="n">
        <f aca="false">+[1]data1cf!E844</f>
        <v>27331.7238476446</v>
      </c>
      <c r="G844" s="377" t="n">
        <f aca="false">+[1]data1cf!F844</f>
        <v>27155.5458561914</v>
      </c>
      <c r="H844" s="377" t="n">
        <f aca="false">+[1]data1cf!G844</f>
        <v>26315.2773823653</v>
      </c>
      <c r="I844" s="377" t="n">
        <f aca="false">+[1]data1cf!H844</f>
        <v>25819.9576459532</v>
      </c>
      <c r="J844" s="377" t="n">
        <f aca="false">+[1]data1cf!I844</f>
        <v>26652.1577670112</v>
      </c>
      <c r="K844" s="377" t="n">
        <f aca="false">+[1]data1cf!J844</f>
        <v>27120.5831113248</v>
      </c>
      <c r="L844" s="377" t="n">
        <f aca="false">+[1]data1cf!K844</f>
        <v>27662.831526862</v>
      </c>
      <c r="M844" s="377" t="n">
        <f aca="false">+[1]data1cf!L844</f>
        <v>28312.9172226371</v>
      </c>
      <c r="N844" s="377" t="n">
        <f aca="false">+[1]data1cf!M844</f>
        <v>29002.5290039465</v>
      </c>
      <c r="O844" s="377" t="n">
        <f aca="false">+[1]data1cf!N844</f>
        <v>29423.8680114834</v>
      </c>
      <c r="P844" s="377" t="n">
        <f aca="false">+[1]data1cf!O844</f>
        <v>38145.7392363785</v>
      </c>
      <c r="Q844" s="377" t="n">
        <f aca="false">+[1]data1cf!P844</f>
        <v>46584.4803874928</v>
      </c>
      <c r="R844" s="377" t="n">
        <f aca="false">+[1]data1cf!Q844</f>
        <v>36162.7741583421</v>
      </c>
      <c r="S844" s="377" t="n">
        <f aca="false">+[1]data1cf!R844</f>
        <v>25317.1703054854</v>
      </c>
      <c r="T844" s="377" t="n">
        <f aca="false">+[1]data1cf!S844</f>
        <v>25083.9581598628</v>
      </c>
      <c r="U844" s="377" t="n">
        <f aca="false">+[1]data1cf!T844</f>
        <v>24825.7286738476</v>
      </c>
      <c r="V844" s="377" t="n">
        <f aca="false">+[1]data1cf!U844</f>
        <v>47382.5665202</v>
      </c>
      <c r="W844" s="377" t="n">
        <f aca="false">+[1]data1cf!V844</f>
        <v>0</v>
      </c>
      <c r="X844" s="377" t="n">
        <f aca="false">+[1]data1cf!W844</f>
        <v>0</v>
      </c>
      <c r="Y844" s="377" t="n">
        <f aca="false">+[1]data1cf!X844</f>
        <v>0</v>
      </c>
      <c r="Z844" s="377" t="n">
        <f aca="false">+[1]data1cf!Y844</f>
        <v>0</v>
      </c>
      <c r="AA844" s="377" t="n">
        <f aca="false">+[1]data1cf!Z844</f>
        <v>0</v>
      </c>
      <c r="AB844" s="377" t="n">
        <f aca="false">+[1]data1cf!AA844</f>
        <v>0</v>
      </c>
      <c r="AC844" s="377" t="n">
        <f aca="false">+[1]data1cf!AB844</f>
        <v>0</v>
      </c>
      <c r="AD844" s="377" t="n">
        <f aca="false">+[1]data1cf!AC844</f>
        <v>0</v>
      </c>
      <c r="AE844" s="377" t="n">
        <f aca="false">+[1]data1cf!AD844</f>
        <v>0</v>
      </c>
      <c r="AF844" s="377" t="n">
        <f aca="false">+[1]data1cf!AE844</f>
        <v>0</v>
      </c>
      <c r="AG844" s="377"/>
      <c r="AH844" s="378" t="n">
        <f aca="false">XNPV(0.1,B844:AF844,$B$1:$AF$1)</f>
        <v>73573.7713005492</v>
      </c>
      <c r="AI844" s="378" t="n">
        <f aca="false">SUMPRODUCT(B844:AA844,$B$1010:$AA$1010)</f>
        <v>161166.425970392</v>
      </c>
      <c r="AJ844" s="379" t="n">
        <f aca="false">SUMPRODUCT(B844:AF844,$B$1012:$AF$1012)</f>
        <v>160721.16525718</v>
      </c>
      <c r="AK844" s="380" t="n">
        <f aca="false">XIRR(B844:AF844,$B$1:$AF$1)</f>
        <v>0.153641188023693</v>
      </c>
      <c r="AL844" s="381" t="n">
        <f aca="false">1-EXP(-(1/0.25)*(AI844/ABS($AI$1010)))</f>
        <v>0.981893791353004</v>
      </c>
    </row>
    <row r="845" customFormat="false" ht="12.75" hidden="false" customHeight="false" outlineLevel="0" collapsed="false">
      <c r="A845" s="371"/>
      <c r="B845" s="377" t="n">
        <f aca="false">+[1]data1cf!A845</f>
        <v>-197564.789511896</v>
      </c>
      <c r="C845" s="377" t="n">
        <f aca="false">+[1]data1cf!B845</f>
        <v>5789.51195672603</v>
      </c>
      <c r="D845" s="377" t="n">
        <f aca="false">+[1]data1cf!C845</f>
        <v>50216.3993533559</v>
      </c>
      <c r="E845" s="377" t="n">
        <f aca="false">+[1]data1cf!D845</f>
        <v>52197.1536849737</v>
      </c>
      <c r="F845" s="377" t="n">
        <f aca="false">+[1]data1cf!E845</f>
        <v>29893.0523489356</v>
      </c>
      <c r="G845" s="377" t="n">
        <f aca="false">+[1]data1cf!F845</f>
        <v>29536.0167494111</v>
      </c>
      <c r="H845" s="377" t="n">
        <f aca="false">+[1]data1cf!G845</f>
        <v>28469.6506162256</v>
      </c>
      <c r="I845" s="377" t="n">
        <f aca="false">+[1]data1cf!H845</f>
        <v>27784.471876641</v>
      </c>
      <c r="J845" s="377" t="n">
        <f aca="false">+[1]data1cf!I845</f>
        <v>28542.2877070604</v>
      </c>
      <c r="K845" s="377" t="n">
        <f aca="false">+[1]data1cf!J845</f>
        <v>28912.1249816131</v>
      </c>
      <c r="L845" s="377" t="n">
        <f aca="false">+[1]data1cf!K845</f>
        <v>29360.7998368264</v>
      </c>
      <c r="M845" s="377" t="n">
        <f aca="false">+[1]data1cf!L845</f>
        <v>29928.2569096411</v>
      </c>
      <c r="N845" s="377" t="n">
        <f aca="false">+[1]data1cf!M845</f>
        <v>30538.3181191758</v>
      </c>
      <c r="O845" s="377" t="n">
        <f aca="false">+[1]data1cf!N845</f>
        <v>30862.8554956402</v>
      </c>
      <c r="P845" s="377" t="n">
        <f aca="false">+[1]data1cf!O845</f>
        <v>40213.4967959406</v>
      </c>
      <c r="Q845" s="377" t="n">
        <f aca="false">+[1]data1cf!P845</f>
        <v>49309.9230435012</v>
      </c>
      <c r="R845" s="377" t="n">
        <f aca="false">+[1]data1cf!Q845</f>
        <v>37943.995991707</v>
      </c>
      <c r="S845" s="377" t="n">
        <f aca="false">+[1]data1cf!R845</f>
        <v>26131.8733309027</v>
      </c>
      <c r="T845" s="377" t="n">
        <f aca="false">+[1]data1cf!S845</f>
        <v>25855.8515122274</v>
      </c>
      <c r="U845" s="377" t="n">
        <f aca="false">+[1]data1cf!T845</f>
        <v>25554.7662369484</v>
      </c>
      <c r="V845" s="377" t="n">
        <f aca="false">+[1]data1cf!U845</f>
        <v>50059.0917417393</v>
      </c>
      <c r="W845" s="377" t="n">
        <f aca="false">+[1]data1cf!V845</f>
        <v>0</v>
      </c>
      <c r="X845" s="377" t="n">
        <f aca="false">+[1]data1cf!W845</f>
        <v>0</v>
      </c>
      <c r="Y845" s="377" t="n">
        <f aca="false">+[1]data1cf!X845</f>
        <v>0</v>
      </c>
      <c r="Z845" s="377" t="n">
        <f aca="false">+[1]data1cf!Y845</f>
        <v>0</v>
      </c>
      <c r="AA845" s="377" t="n">
        <f aca="false">+[1]data1cf!Z845</f>
        <v>0</v>
      </c>
      <c r="AB845" s="377" t="n">
        <f aca="false">+[1]data1cf!AA845</f>
        <v>0</v>
      </c>
      <c r="AC845" s="377" t="n">
        <f aca="false">+[1]data1cf!AB845</f>
        <v>0</v>
      </c>
      <c r="AD845" s="377" t="n">
        <f aca="false">+[1]data1cf!AC845</f>
        <v>0</v>
      </c>
      <c r="AE845" s="377" t="n">
        <f aca="false">+[1]data1cf!AD845</f>
        <v>0</v>
      </c>
      <c r="AF845" s="377" t="n">
        <f aca="false">+[1]data1cf!AE845</f>
        <v>0</v>
      </c>
      <c r="AG845" s="377"/>
      <c r="AH845" s="378" t="n">
        <f aca="false">XNPV(0.1,B845:AF845,$B$1:$AF$1)</f>
        <v>75498.4732875054</v>
      </c>
      <c r="AI845" s="378" t="n">
        <f aca="false">SUMPRODUCT(B845:AA845,$B$1010:$AA$1010)</f>
        <v>168565.546128054</v>
      </c>
      <c r="AJ845" s="379" t="n">
        <f aca="false">SUMPRODUCT(B845:AF845,$B$1012:$AF$1012)</f>
        <v>168093.699024585</v>
      </c>
      <c r="AK845" s="380" t="n">
        <f aca="false">XIRR(B845:AF845,$B$1:$AF$1)</f>
        <v>0.151135441440108</v>
      </c>
      <c r="AL845" s="381" t="n">
        <f aca="false">1-EXP(-(1/0.25)*(AI845/ABS($AI$1010)))</f>
        <v>0.984939315478534</v>
      </c>
    </row>
    <row r="846" customFormat="false" ht="12.75" hidden="false" customHeight="false" outlineLevel="0" collapsed="false">
      <c r="A846" s="371"/>
      <c r="B846" s="377" t="n">
        <f aca="false">+[1]data1cf!A846</f>
        <v>-198072.112005503</v>
      </c>
      <c r="C846" s="377" t="n">
        <f aca="false">+[1]data1cf!B846</f>
        <v>8981.13418084852</v>
      </c>
      <c r="D846" s="377" t="n">
        <f aca="false">+[1]data1cf!C846</f>
        <v>49344.255419465</v>
      </c>
      <c r="E846" s="377" t="n">
        <f aca="false">+[1]data1cf!D846</f>
        <v>48504.9472235473</v>
      </c>
      <c r="F846" s="377" t="n">
        <f aca="false">+[1]data1cf!E846</f>
        <v>29974.8441930124</v>
      </c>
      <c r="G846" s="377" t="n">
        <f aca="false">+[1]data1cf!F846</f>
        <v>29612.033201041</v>
      </c>
      <c r="H846" s="377" t="n">
        <f aca="false">+[1]data1cf!G846</f>
        <v>28538.44700823</v>
      </c>
      <c r="I846" s="377" t="n">
        <f aca="false">+[1]data1cf!H846</f>
        <v>27847.2054313419</v>
      </c>
      <c r="J846" s="377" t="n">
        <f aca="false">+[1]data1cf!I846</f>
        <v>28602.6459208793</v>
      </c>
      <c r="K846" s="377" t="n">
        <f aca="false">+[1]data1cf!J846</f>
        <v>28969.3349463784</v>
      </c>
      <c r="L846" s="377" t="n">
        <f aca="false">+[1]data1cf!K846</f>
        <v>29415.0216827106</v>
      </c>
      <c r="M846" s="377" t="n">
        <f aca="false">+[1]data1cf!L846</f>
        <v>29979.84014535</v>
      </c>
      <c r="N846" s="377" t="n">
        <f aca="false">+[1]data1cf!M846</f>
        <v>30587.361037249</v>
      </c>
      <c r="O846" s="377" t="n">
        <f aca="false">+[1]data1cf!N846</f>
        <v>30908.8072116629</v>
      </c>
      <c r="P846" s="377" t="n">
        <f aca="false">+[1]data1cf!O846</f>
        <v>40279.5272577946</v>
      </c>
      <c r="Q846" s="377" t="n">
        <f aca="false">+[1]data1cf!P846</f>
        <v>49396.9556051767</v>
      </c>
      <c r="R846" s="377" t="n">
        <f aca="false">+[1]data1cf!Q846</f>
        <v>38000.8764029417</v>
      </c>
      <c r="S846" s="377" t="n">
        <f aca="false">+[1]data1cf!R846</f>
        <v>26157.8895419393</v>
      </c>
      <c r="T846" s="377" t="n">
        <f aca="false">+[1]data1cf!S846</f>
        <v>25880.5006662458</v>
      </c>
      <c r="U846" s="377" t="n">
        <f aca="false">+[1]data1cf!T846</f>
        <v>25578.0468613029</v>
      </c>
      <c r="V846" s="377" t="n">
        <f aca="false">+[1]data1cf!U846</f>
        <v>50144.5622050078</v>
      </c>
      <c r="W846" s="377" t="n">
        <f aca="false">+[1]data1cf!V846</f>
        <v>0</v>
      </c>
      <c r="X846" s="377" t="n">
        <f aca="false">+[1]data1cf!W846</f>
        <v>0</v>
      </c>
      <c r="Y846" s="377" t="n">
        <f aca="false">+[1]data1cf!X846</f>
        <v>0</v>
      </c>
      <c r="Z846" s="377" t="n">
        <f aca="false">+[1]data1cf!Y846</f>
        <v>0</v>
      </c>
      <c r="AA846" s="377" t="n">
        <f aca="false">+[1]data1cf!Z846</f>
        <v>0</v>
      </c>
      <c r="AB846" s="377" t="n">
        <f aca="false">+[1]data1cf!AA846</f>
        <v>0</v>
      </c>
      <c r="AC846" s="377" t="n">
        <f aca="false">+[1]data1cf!AB846</f>
        <v>0</v>
      </c>
      <c r="AD846" s="377" t="n">
        <f aca="false">+[1]data1cf!AC846</f>
        <v>0</v>
      </c>
      <c r="AE846" s="377" t="n">
        <f aca="false">+[1]data1cf!AD846</f>
        <v>0</v>
      </c>
      <c r="AF846" s="377" t="n">
        <f aca="false">+[1]data1cf!AE846</f>
        <v>0</v>
      </c>
      <c r="AG846" s="377"/>
      <c r="AH846" s="378" t="n">
        <f aca="false">XNPV(0.1,B846:AF846,$B$1:$AF$1)</f>
        <v>74769.6447828558</v>
      </c>
      <c r="AI846" s="378" t="n">
        <f aca="false">SUMPRODUCT(B846:AA846,$B$1010:$AA$1010)</f>
        <v>167680.571953192</v>
      </c>
      <c r="AJ846" s="379" t="n">
        <f aca="false">SUMPRODUCT(B846:AF846,$B$1012:$AF$1012)</f>
        <v>167209.168286583</v>
      </c>
      <c r="AK846" s="380" t="n">
        <f aca="false">XIRR(B846:AF846,$B$1:$AF$1)</f>
        <v>0.150635357897759</v>
      </c>
      <c r="AL846" s="381" t="n">
        <f aca="false">1-EXP(-(1/0.25)*(AI846/ABS($AI$1010)))</f>
        <v>0.984603887305755</v>
      </c>
    </row>
    <row r="847" customFormat="false" ht="12.75" hidden="false" customHeight="false" outlineLevel="0" collapsed="false">
      <c r="A847" s="371"/>
      <c r="B847" s="377" t="n">
        <f aca="false">+[1]data1cf!A847</f>
        <v>-162932.47584981</v>
      </c>
      <c r="C847" s="377" t="n">
        <f aca="false">+[1]data1cf!B847</f>
        <v>10309.8455209487</v>
      </c>
      <c r="D847" s="377" t="n">
        <f aca="false">+[1]data1cf!C847</f>
        <v>43956.9674693974</v>
      </c>
      <c r="E847" s="377" t="n">
        <f aca="false">+[1]data1cf!D847</f>
        <v>38306.9821493428</v>
      </c>
      <c r="F847" s="377" t="n">
        <f aca="false">+[1]data1cf!E847</f>
        <v>24309.541200187</v>
      </c>
      <c r="G847" s="377" t="n">
        <f aca="false">+[1]data1cf!F847</f>
        <v>24346.7621243741</v>
      </c>
      <c r="H847" s="377" t="n">
        <f aca="false">+[1]data1cf!G847</f>
        <v>23773.2725593842</v>
      </c>
      <c r="I847" s="377" t="n">
        <f aca="false">+[1]data1cf!H847</f>
        <v>23501.9727347337</v>
      </c>
      <c r="J847" s="377" t="n">
        <f aca="false">+[1]data1cf!I847</f>
        <v>24421.940946569</v>
      </c>
      <c r="K847" s="377" t="n">
        <f aca="false">+[1]data1cf!J847</f>
        <v>25006.6930929808</v>
      </c>
      <c r="L847" s="377" t="n">
        <f aca="false">+[1]data1cf!K847</f>
        <v>25659.3515516376</v>
      </c>
      <c r="M847" s="377" t="n">
        <f aca="false">+[1]data1cf!L847</f>
        <v>26406.9330549082</v>
      </c>
      <c r="N847" s="377" t="n">
        <f aca="false">+[1]data1cf!M847</f>
        <v>27190.4087656168</v>
      </c>
      <c r="O847" s="377" t="n">
        <f aca="false">+[1]data1cf!N847</f>
        <v>27725.9667066194</v>
      </c>
      <c r="P847" s="377" t="n">
        <f aca="false">+[1]data1cf!O847</f>
        <v>35705.934653519</v>
      </c>
      <c r="Q847" s="377" t="n">
        <f aca="false">+[1]data1cf!P847</f>
        <v>43368.6548901082</v>
      </c>
      <c r="R847" s="377" t="n">
        <f aca="false">+[1]data1cf!Q847</f>
        <v>34061.0610382346</v>
      </c>
      <c r="S847" s="377" t="n">
        <f aca="false">+[1]data1cf!R847</f>
        <v>24355.8795749109</v>
      </c>
      <c r="T847" s="377" t="n">
        <f aca="false">+[1]data1cf!S847</f>
        <v>24173.1797516936</v>
      </c>
      <c r="U847" s="377" t="n">
        <f aca="false">+[1]data1cf!T847</f>
        <v>23965.5170018822</v>
      </c>
      <c r="V847" s="377" t="n">
        <f aca="false">+[1]data1cf!U847</f>
        <v>44224.4600625769</v>
      </c>
      <c r="W847" s="377" t="n">
        <f aca="false">+[1]data1cf!V847</f>
        <v>0</v>
      </c>
      <c r="X847" s="377" t="n">
        <f aca="false">+[1]data1cf!W847</f>
        <v>0</v>
      </c>
      <c r="Y847" s="377" t="n">
        <f aca="false">+[1]data1cf!X847</f>
        <v>0</v>
      </c>
      <c r="Z847" s="377" t="n">
        <f aca="false">+[1]data1cf!Y847</f>
        <v>0</v>
      </c>
      <c r="AA847" s="377" t="n">
        <f aca="false">+[1]data1cf!Z847</f>
        <v>0</v>
      </c>
      <c r="AB847" s="377" t="n">
        <f aca="false">+[1]data1cf!AA847</f>
        <v>0</v>
      </c>
      <c r="AC847" s="377" t="n">
        <f aca="false">+[1]data1cf!AB847</f>
        <v>0</v>
      </c>
      <c r="AD847" s="377" t="n">
        <f aca="false">+[1]data1cf!AC847</f>
        <v>0</v>
      </c>
      <c r="AE847" s="377" t="n">
        <f aca="false">+[1]data1cf!AD847</f>
        <v>0</v>
      </c>
      <c r="AF847" s="377" t="n">
        <f aca="false">+[1]data1cf!AE847</f>
        <v>0</v>
      </c>
      <c r="AG847" s="377"/>
      <c r="AH847" s="378" t="n">
        <f aca="false">XNPV(0.1,B847:AF847,$B$1:$AF$1)</f>
        <v>73316.0888397395</v>
      </c>
      <c r="AI847" s="378" t="n">
        <f aca="false">SUMPRODUCT(B847:AA847,$B$1010:$AA$1010)</f>
        <v>154488.140607117</v>
      </c>
      <c r="AJ847" s="379" t="n">
        <f aca="false">SUMPRODUCT(B847:AF847,$B$1012:$AF$1012)</f>
        <v>154074.159738219</v>
      </c>
      <c r="AK847" s="380" t="n">
        <f aca="false">XIRR(B847:AF847,$B$1:$AF$1)</f>
        <v>0.159322198622562</v>
      </c>
      <c r="AL847" s="381" t="n">
        <f aca="false">1-EXP(-(1/0.25)*(AI847/ABS($AI$1010)))</f>
        <v>0.978619479710888</v>
      </c>
    </row>
    <row r="848" customFormat="false" ht="12.75" hidden="false" customHeight="false" outlineLevel="0" collapsed="false">
      <c r="A848" s="371"/>
      <c r="B848" s="377" t="n">
        <f aca="false">+[1]data1cf!A848</f>
        <v>-182880.195912089</v>
      </c>
      <c r="C848" s="377" t="n">
        <f aca="false">+[1]data1cf!B848</f>
        <v>8198.26902014765</v>
      </c>
      <c r="D848" s="377" t="n">
        <f aca="false">+[1]data1cf!C848</f>
        <v>48266.119647468</v>
      </c>
      <c r="E848" s="377" t="n">
        <f aca="false">+[1]data1cf!D848</f>
        <v>47095.7946204968</v>
      </c>
      <c r="F848" s="377" t="n">
        <f aca="false">+[1]data1cf!E848</f>
        <v>27525.5642024788</v>
      </c>
      <c r="G848" s="377" t="n">
        <f aca="false">+[1]data1cf!F848</f>
        <v>27335.698976879</v>
      </c>
      <c r="H848" s="377" t="n">
        <f aca="false">+[1]data1cf!G848</f>
        <v>26478.3195192431</v>
      </c>
      <c r="I848" s="377" t="n">
        <f aca="false">+[1]data1cf!H848</f>
        <v>25968.6313265691</v>
      </c>
      <c r="J848" s="377" t="n">
        <f aca="false">+[1]data1cf!I848</f>
        <v>26795.2020731504</v>
      </c>
      <c r="K848" s="377" t="n">
        <f aca="false">+[1]data1cf!J848</f>
        <v>27256.1663103022</v>
      </c>
      <c r="L848" s="377" t="n">
        <f aca="false">+[1]data1cf!K848</f>
        <v>27791.333114821</v>
      </c>
      <c r="M848" s="377" t="n">
        <f aca="false">+[1]data1cf!L848</f>
        <v>28435.1655082235</v>
      </c>
      <c r="N848" s="377" t="n">
        <f aca="false">+[1]data1cf!M848</f>
        <v>29118.756932889</v>
      </c>
      <c r="O848" s="377" t="n">
        <f aca="false">+[1]data1cf!N848</f>
        <v>29532.7700302561</v>
      </c>
      <c r="P848" s="377" t="n">
        <f aca="false">+[1]data1cf!O848</f>
        <v>38302.2263323735</v>
      </c>
      <c r="Q848" s="377" t="n">
        <f aca="false">+[1]data1cf!P848</f>
        <v>46790.74083837</v>
      </c>
      <c r="R848" s="377" t="n">
        <f aca="false">+[1]data1cf!Q848</f>
        <v>36297.5763408984</v>
      </c>
      <c r="S848" s="377" t="n">
        <f aca="false">+[1]data1cf!R848</f>
        <v>25378.8267167781</v>
      </c>
      <c r="T848" s="377" t="n">
        <f aca="false">+[1]data1cf!S848</f>
        <v>25142.3747515811</v>
      </c>
      <c r="U848" s="377" t="n">
        <f aca="false">+[1]data1cf!T848</f>
        <v>24880.9019559344</v>
      </c>
      <c r="V848" s="377" t="n">
        <f aca="false">+[1]data1cf!U848</f>
        <v>47585.12491847</v>
      </c>
      <c r="W848" s="377" t="n">
        <f aca="false">+[1]data1cf!V848</f>
        <v>0</v>
      </c>
      <c r="X848" s="377" t="n">
        <f aca="false">+[1]data1cf!W848</f>
        <v>0</v>
      </c>
      <c r="Y848" s="377" t="n">
        <f aca="false">+[1]data1cf!X848</f>
        <v>0</v>
      </c>
      <c r="Z848" s="377" t="n">
        <f aca="false">+[1]data1cf!Y848</f>
        <v>0</v>
      </c>
      <c r="AA848" s="377" t="n">
        <f aca="false">+[1]data1cf!Z848</f>
        <v>0</v>
      </c>
      <c r="AB848" s="377" t="n">
        <f aca="false">+[1]data1cf!AA848</f>
        <v>0</v>
      </c>
      <c r="AC848" s="377" t="n">
        <f aca="false">+[1]data1cf!AB848</f>
        <v>0</v>
      </c>
      <c r="AD848" s="377" t="n">
        <f aca="false">+[1]data1cf!AC848</f>
        <v>0</v>
      </c>
      <c r="AE848" s="377" t="n">
        <f aca="false">+[1]data1cf!AD848</f>
        <v>0</v>
      </c>
      <c r="AF848" s="377" t="n">
        <f aca="false">+[1]data1cf!AE848</f>
        <v>0</v>
      </c>
      <c r="AG848" s="377"/>
      <c r="AH848" s="378" t="n">
        <f aca="false">XNPV(0.1,B848:AF848,$B$1:$AF$1)</f>
        <v>76194.0420464223</v>
      </c>
      <c r="AI848" s="378" t="n">
        <f aca="false">SUMPRODUCT(B848:AA848,$B$1010:$AA$1010)</f>
        <v>164368.551374206</v>
      </c>
      <c r="AJ848" s="379" t="n">
        <f aca="false">SUMPRODUCT(B848:AF848,$B$1012:$AF$1012)</f>
        <v>163920.676653875</v>
      </c>
      <c r="AK848" s="380" t="n">
        <f aca="false">XIRR(B848:AF848,$B$1:$AF$1)</f>
        <v>0.155676117376732</v>
      </c>
      <c r="AL848" s="381" t="n">
        <f aca="false">1-EXP(-(1/0.25)*(AI848/ABS($AI$1010)))</f>
        <v>0.983280885503536</v>
      </c>
    </row>
    <row r="849" customFormat="false" ht="12.75" hidden="false" customHeight="false" outlineLevel="0" collapsed="false">
      <c r="A849" s="371"/>
      <c r="B849" s="377" t="n">
        <f aca="false">+[1]data1cf!A849</f>
        <v>-198082.718195185</v>
      </c>
      <c r="C849" s="377" t="n">
        <f aca="false">+[1]data1cf!B849</f>
        <v>5414.75431692541</v>
      </c>
      <c r="D849" s="377" t="n">
        <f aca="false">+[1]data1cf!C849</f>
        <v>50577.0690339555</v>
      </c>
      <c r="E849" s="377" t="n">
        <f aca="false">+[1]data1cf!D849</f>
        <v>47940.8042431519</v>
      </c>
      <c r="F849" s="377" t="n">
        <f aca="false">+[1]data1cf!E849</f>
        <v>29976.5541503346</v>
      </c>
      <c r="G849" s="377" t="n">
        <f aca="false">+[1]data1cf!F849</f>
        <v>29613.6224168063</v>
      </c>
      <c r="H849" s="377" t="n">
        <f aca="false">+[1]data1cf!G849</f>
        <v>28539.8852799255</v>
      </c>
      <c r="I849" s="377" t="n">
        <f aca="false">+[1]data1cf!H849</f>
        <v>27848.5169520983</v>
      </c>
      <c r="J849" s="377" t="n">
        <f aca="false">+[1]data1cf!I849</f>
        <v>28603.9077822647</v>
      </c>
      <c r="K849" s="377" t="n">
        <f aca="false">+[1]data1cf!J849</f>
        <v>28970.5309898135</v>
      </c>
      <c r="L849" s="377" t="n">
        <f aca="false">+[1]data1cf!K849</f>
        <v>29416.1552559103</v>
      </c>
      <c r="M849" s="377" t="n">
        <f aca="false">+[1]data1cf!L849</f>
        <v>29980.9185552161</v>
      </c>
      <c r="N849" s="377" t="n">
        <f aca="false">+[1]data1cf!M849</f>
        <v>30588.3863387056</v>
      </c>
      <c r="O849" s="377" t="n">
        <f aca="false">+[1]data1cf!N849</f>
        <v>30909.7678878058</v>
      </c>
      <c r="P849" s="377" t="n">
        <f aca="false">+[1]data1cf!O849</f>
        <v>40280.9077043785</v>
      </c>
      <c r="Q849" s="377" t="n">
        <f aca="false">+[1]data1cf!P849</f>
        <v>49398.7751260324</v>
      </c>
      <c r="R849" s="377" t="n">
        <f aca="false">+[1]data1cf!Q849</f>
        <v>38002.0655566621</v>
      </c>
      <c r="S849" s="377" t="n">
        <f aca="false">+[1]data1cf!R849</f>
        <v>26158.4334422641</v>
      </c>
      <c r="T849" s="377" t="n">
        <f aca="false">+[1]data1cf!S849</f>
        <v>25881.015986592</v>
      </c>
      <c r="U849" s="377" t="n">
        <f aca="false">+[1]data1cf!T849</f>
        <v>25578.533570883</v>
      </c>
      <c r="V849" s="377" t="n">
        <f aca="false">+[1]data1cf!U849</f>
        <v>50146.3490683086</v>
      </c>
      <c r="W849" s="377" t="n">
        <f aca="false">+[1]data1cf!V849</f>
        <v>0</v>
      </c>
      <c r="X849" s="377" t="n">
        <f aca="false">+[1]data1cf!W849</f>
        <v>0</v>
      </c>
      <c r="Y849" s="377" t="n">
        <f aca="false">+[1]data1cf!X849</f>
        <v>0</v>
      </c>
      <c r="Z849" s="377" t="n">
        <f aca="false">+[1]data1cf!Y849</f>
        <v>0</v>
      </c>
      <c r="AA849" s="377" t="n">
        <f aca="false">+[1]data1cf!Z849</f>
        <v>0</v>
      </c>
      <c r="AB849" s="377" t="n">
        <f aca="false">+[1]data1cf!AA849</f>
        <v>0</v>
      </c>
      <c r="AC849" s="377" t="n">
        <f aca="false">+[1]data1cf!AB849</f>
        <v>0</v>
      </c>
      <c r="AD849" s="377" t="n">
        <f aca="false">+[1]data1cf!AC849</f>
        <v>0</v>
      </c>
      <c r="AE849" s="377" t="n">
        <f aca="false">+[1]data1cf!AD849</f>
        <v>0</v>
      </c>
      <c r="AF849" s="377" t="n">
        <f aca="false">+[1]data1cf!AE849</f>
        <v>0</v>
      </c>
      <c r="AG849" s="377"/>
      <c r="AH849" s="378" t="n">
        <f aca="false">XNPV(0.1,B849:AF849,$B$1:$AF$1)</f>
        <v>72119.4790210575</v>
      </c>
      <c r="AI849" s="378" t="n">
        <f aca="false">SUMPRODUCT(B849:AA849,$B$1010:$AA$1010)</f>
        <v>164923.059194771</v>
      </c>
      <c r="AJ849" s="379" t="n">
        <f aca="false">SUMPRODUCT(B849:AF849,$B$1012:$AF$1012)</f>
        <v>164452.032697717</v>
      </c>
      <c r="AK849" s="380" t="n">
        <f aca="false">XIRR(B849:AF849,$B$1:$AF$1)</f>
        <v>0.148397857926628</v>
      </c>
      <c r="AL849" s="381" t="n">
        <f aca="false">1-EXP(-(1/0.25)*(AI849/ABS($AI$1010)))</f>
        <v>0.983510056474853</v>
      </c>
    </row>
    <row r="850" customFormat="false" ht="12.75" hidden="false" customHeight="false" outlineLevel="0" collapsed="false">
      <c r="A850" s="371"/>
      <c r="B850" s="377" t="n">
        <f aca="false">+[1]data1cf!A850</f>
        <v>-168879.66271942</v>
      </c>
      <c r="C850" s="377" t="n">
        <f aca="false">+[1]data1cf!B850</f>
        <v>7702.14078788149</v>
      </c>
      <c r="D850" s="377" t="n">
        <f aca="false">+[1]data1cf!C850</f>
        <v>42019.7100103186</v>
      </c>
      <c r="E850" s="377" t="n">
        <f aca="false">+[1]data1cf!D850</f>
        <v>44243.0980443342</v>
      </c>
      <c r="F850" s="377" t="n">
        <f aca="false">+[1]data1cf!E850</f>
        <v>25268.3620434653</v>
      </c>
      <c r="G850" s="377" t="n">
        <f aca="false">+[1]data1cf!F850</f>
        <v>25237.8798033775</v>
      </c>
      <c r="H850" s="377" t="n">
        <f aca="false">+[1]data1cf!G850</f>
        <v>24579.7516813653</v>
      </c>
      <c r="I850" s="377" t="n">
        <f aca="false">+[1]data1cf!H850</f>
        <v>24237.3790640474</v>
      </c>
      <c r="J850" s="377" t="n">
        <f aca="false">+[1]data1cf!I850</f>
        <v>25129.5018791513</v>
      </c>
      <c r="K850" s="377" t="n">
        <f aca="false">+[1]data1cf!J850</f>
        <v>25677.3480620611</v>
      </c>
      <c r="L850" s="377" t="n">
        <f aca="false">+[1]data1cf!K850</f>
        <v>26294.9777143885</v>
      </c>
      <c r="M850" s="377" t="n">
        <f aca="false">+[1]data1cf!L850</f>
        <v>27011.6275952975</v>
      </c>
      <c r="N850" s="377" t="n">
        <f aca="false">+[1]data1cf!M850</f>
        <v>27765.3239371067</v>
      </c>
      <c r="O850" s="377" t="n">
        <f aca="false">+[1]data1cf!N850</f>
        <v>28264.6446592251</v>
      </c>
      <c r="P850" s="377" t="n">
        <f aca="false">+[1]data1cf!O850</f>
        <v>36479.9896198989</v>
      </c>
      <c r="Q850" s="377" t="n">
        <f aca="false">+[1]data1cf!P850</f>
        <v>44388.9110674878</v>
      </c>
      <c r="R850" s="377" t="n">
        <f aca="false">+[1]data1cf!Q850</f>
        <v>34727.8527517817</v>
      </c>
      <c r="S850" s="377" t="n">
        <f aca="false">+[1]data1cf!R850</f>
        <v>24660.8596824833</v>
      </c>
      <c r="T850" s="377" t="n">
        <f aca="false">+[1]data1cf!S850</f>
        <v>24462.1342667674</v>
      </c>
      <c r="U850" s="377" t="n">
        <f aca="false">+[1]data1cf!T850</f>
        <v>24238.4286610784</v>
      </c>
      <c r="V850" s="377" t="n">
        <f aca="false">+[1]data1cf!U850</f>
        <v>45226.4042367345</v>
      </c>
      <c r="W850" s="377" t="n">
        <f aca="false">+[1]data1cf!V850</f>
        <v>0</v>
      </c>
      <c r="X850" s="377" t="n">
        <f aca="false">+[1]data1cf!W850</f>
        <v>0</v>
      </c>
      <c r="Y850" s="377" t="n">
        <f aca="false">+[1]data1cf!X850</f>
        <v>0</v>
      </c>
      <c r="Z850" s="377" t="n">
        <f aca="false">+[1]data1cf!Y850</f>
        <v>0</v>
      </c>
      <c r="AA850" s="377" t="n">
        <f aca="false">+[1]data1cf!Z850</f>
        <v>0</v>
      </c>
      <c r="AB850" s="377" t="n">
        <f aca="false">+[1]data1cf!AA850</f>
        <v>0</v>
      </c>
      <c r="AC850" s="377" t="n">
        <f aca="false">+[1]data1cf!AB850</f>
        <v>0</v>
      </c>
      <c r="AD850" s="377" t="n">
        <f aca="false">+[1]data1cf!AC850</f>
        <v>0</v>
      </c>
      <c r="AE850" s="377" t="n">
        <f aca="false">+[1]data1cf!AD850</f>
        <v>0</v>
      </c>
      <c r="AF850" s="377" t="n">
        <f aca="false">+[1]data1cf!AE850</f>
        <v>0</v>
      </c>
      <c r="AG850" s="377"/>
      <c r="AH850" s="378" t="n">
        <f aca="false">XNPV(0.1,B850:AF850,$B$1:$AF$1)</f>
        <v>72204.2711289288</v>
      </c>
      <c r="AI850" s="378" t="n">
        <f aca="false">SUMPRODUCT(B850:AA850,$B$1010:$AA$1010)</f>
        <v>155479.340492067</v>
      </c>
      <c r="AJ850" s="379" t="n">
        <f aca="false">SUMPRODUCT(B850:AF850,$B$1012:$AF$1012)</f>
        <v>155055.136690019</v>
      </c>
      <c r="AK850" s="380" t="n">
        <f aca="false">XIRR(B850:AF850,$B$1:$AF$1)</f>
        <v>0.156059427064909</v>
      </c>
      <c r="AL850" s="381" t="n">
        <f aca="false">1-EXP(-(1/0.25)*(AI850/ABS($AI$1010)))</f>
        <v>0.979140512993955</v>
      </c>
    </row>
    <row r="851" customFormat="false" ht="12.75" hidden="false" customHeight="false" outlineLevel="0" collapsed="false">
      <c r="A851" s="371"/>
      <c r="B851" s="377" t="n">
        <f aca="false">+[1]data1cf!A851</f>
        <v>-157259.056233074</v>
      </c>
      <c r="C851" s="377" t="n">
        <f aca="false">+[1]data1cf!B851</f>
        <v>11441.9241974633</v>
      </c>
      <c r="D851" s="377" t="n">
        <f aca="false">+[1]data1cf!C851</f>
        <v>43998.3902252054</v>
      </c>
      <c r="E851" s="377" t="n">
        <f aca="false">+[1]data1cf!D851</f>
        <v>36973.2460369683</v>
      </c>
      <c r="F851" s="377" t="n">
        <f aca="false">+[1]data1cf!E851</f>
        <v>23394.8578212288</v>
      </c>
      <c r="G851" s="377" t="n">
        <f aca="false">+[1]data1cf!F851</f>
        <v>23496.6653253792</v>
      </c>
      <c r="H851" s="377" t="n">
        <f aca="false">+[1]data1cf!G851</f>
        <v>23003.9181450282</v>
      </c>
      <c r="I851" s="377" t="n">
        <f aca="false">+[1]data1cf!H851</f>
        <v>22800.4194144038</v>
      </c>
      <c r="J851" s="377" t="n">
        <f aca="false">+[1]data1cf!I851</f>
        <v>23746.9512139506</v>
      </c>
      <c r="K851" s="377" t="n">
        <f aca="false">+[1]data1cf!J851</f>
        <v>24366.9104291661</v>
      </c>
      <c r="L851" s="377" t="n">
        <f aca="false">+[1]data1cf!K851</f>
        <v>25052.9852107567</v>
      </c>
      <c r="M851" s="377" t="n">
        <f aca="false">+[1]data1cf!L851</f>
        <v>25830.0744589377</v>
      </c>
      <c r="N851" s="377" t="n">
        <f aca="false">+[1]data1cf!M851</f>
        <v>26641.9587028556</v>
      </c>
      <c r="O851" s="377" t="n">
        <f aca="false">+[1]data1cf!N851</f>
        <v>27212.08575241</v>
      </c>
      <c r="P851" s="377" t="n">
        <f aca="false">+[1]data1cf!O851</f>
        <v>34967.5118114301</v>
      </c>
      <c r="Q851" s="377" t="n">
        <f aca="false">+[1]data1cf!P851</f>
        <v>42395.3642339124</v>
      </c>
      <c r="R851" s="377" t="n">
        <f aca="false">+[1]data1cf!Q851</f>
        <v>33424.9637924517</v>
      </c>
      <c r="S851" s="377" t="n">
        <f aca="false">+[1]data1cf!R851</f>
        <v>24064.9386371279</v>
      </c>
      <c r="T851" s="377" t="n">
        <f aca="false">+[1]data1cf!S851</f>
        <v>23897.5266992326</v>
      </c>
      <c r="U851" s="377" t="n">
        <f aca="false">+[1]data1cf!T851</f>
        <v>23705.1683034359</v>
      </c>
      <c r="V851" s="377" t="n">
        <f aca="false">+[1]data1cf!U851</f>
        <v>43268.6384519286</v>
      </c>
      <c r="W851" s="377" t="n">
        <f aca="false">+[1]data1cf!V851</f>
        <v>0</v>
      </c>
      <c r="X851" s="377" t="n">
        <f aca="false">+[1]data1cf!W851</f>
        <v>0</v>
      </c>
      <c r="Y851" s="377" t="n">
        <f aca="false">+[1]data1cf!X851</f>
        <v>0</v>
      </c>
      <c r="Z851" s="377" t="n">
        <f aca="false">+[1]data1cf!Y851</f>
        <v>0</v>
      </c>
      <c r="AA851" s="377" t="n">
        <f aca="false">+[1]data1cf!Z851</f>
        <v>0</v>
      </c>
      <c r="AB851" s="377" t="n">
        <f aca="false">+[1]data1cf!AA851</f>
        <v>0</v>
      </c>
      <c r="AC851" s="377" t="n">
        <f aca="false">+[1]data1cf!AB851</f>
        <v>0</v>
      </c>
      <c r="AD851" s="377" t="n">
        <f aca="false">+[1]data1cf!AC851</f>
        <v>0</v>
      </c>
      <c r="AE851" s="377" t="n">
        <f aca="false">+[1]data1cf!AD851</f>
        <v>0</v>
      </c>
      <c r="AF851" s="377" t="n">
        <f aca="false">+[1]data1cf!AE851</f>
        <v>0</v>
      </c>
      <c r="AG851" s="377"/>
      <c r="AH851" s="378" t="n">
        <f aca="false">XNPV(0.1,B851:AF851,$B$1:$AF$1)</f>
        <v>74903.3451907812</v>
      </c>
      <c r="AI851" s="378" t="n">
        <f aca="false">SUMPRODUCT(B851:AA851,$B$1010:$AA$1010)</f>
        <v>154315.984567522</v>
      </c>
      <c r="AJ851" s="379" t="n">
        <f aca="false">SUMPRODUCT(B851:AF851,$B$1012:$AF$1012)</f>
        <v>153910.776671094</v>
      </c>
      <c r="AK851" s="380" t="n">
        <f aca="false">XIRR(B851:AF851,$B$1:$AF$1)</f>
        <v>0.163009359987315</v>
      </c>
      <c r="AL851" s="381" t="n">
        <f aca="false">1-EXP(-(1/0.25)*(AI851/ABS($AI$1010)))</f>
        <v>0.978527666830714</v>
      </c>
    </row>
    <row r="852" customFormat="false" ht="12.75" hidden="false" customHeight="false" outlineLevel="0" collapsed="false">
      <c r="A852" s="371"/>
      <c r="B852" s="377" t="n">
        <f aca="false">+[1]data1cf!A852</f>
        <v>-186063.435786227</v>
      </c>
      <c r="C852" s="377" t="n">
        <f aca="false">+[1]data1cf!B852</f>
        <v>8669.60089277613</v>
      </c>
      <c r="D852" s="377" t="n">
        <f aca="false">+[1]data1cf!C852</f>
        <v>47308.39961064</v>
      </c>
      <c r="E852" s="377" t="n">
        <f aca="false">+[1]data1cf!D852</f>
        <v>49984.7154446958</v>
      </c>
      <c r="F852" s="377" t="n">
        <f aca="false">+[1]data1cf!E852</f>
        <v>28038.7743650977</v>
      </c>
      <c r="G852" s="377" t="n">
        <f aca="false">+[1]data1cf!F852</f>
        <v>27812.6709285843</v>
      </c>
      <c r="H852" s="377" t="n">
        <f aca="false">+[1]data1cf!G852</f>
        <v>26909.9885679943</v>
      </c>
      <c r="I852" s="377" t="n">
        <f aca="false">+[1]data1cf!H852</f>
        <v>26362.2585662185</v>
      </c>
      <c r="J852" s="377" t="n">
        <f aca="false">+[1]data1cf!I852</f>
        <v>27173.9250262643</v>
      </c>
      <c r="K852" s="377" t="n">
        <f aca="false">+[1]data1cf!J852</f>
        <v>27615.1352961725</v>
      </c>
      <c r="L852" s="377" t="n">
        <f aca="false">+[1]data1cf!K852</f>
        <v>28131.5528843818</v>
      </c>
      <c r="M852" s="377" t="n">
        <f aca="false">+[1]data1cf!L852</f>
        <v>28758.8290847754</v>
      </c>
      <c r="N852" s="377" t="n">
        <f aca="false">+[1]data1cf!M852</f>
        <v>29426.4810616675</v>
      </c>
      <c r="O852" s="377" t="n">
        <f aca="false">+[1]data1cf!N852</f>
        <v>29821.098138259</v>
      </c>
      <c r="P852" s="377" t="n">
        <f aca="false">+[1]data1cf!O852</f>
        <v>38716.5403076658</v>
      </c>
      <c r="Q852" s="377" t="n">
        <f aca="false">+[1]data1cf!P852</f>
        <v>47336.8343472634</v>
      </c>
      <c r="R852" s="377" t="n">
        <f aca="false">+[1]data1cf!Q852</f>
        <v>36654.4775139813</v>
      </c>
      <c r="S852" s="377" t="n">
        <f aca="false">+[1]data1cf!R852</f>
        <v>25542.0677348474</v>
      </c>
      <c r="T852" s="377" t="n">
        <f aca="false">+[1]data1cf!S852</f>
        <v>25297.0380494329</v>
      </c>
      <c r="U852" s="377" t="n">
        <f aca="false">+[1]data1cf!T852</f>
        <v>25026.9782933218</v>
      </c>
      <c r="V852" s="377" t="n">
        <f aca="false">+[1]data1cf!U852</f>
        <v>48121.4169026913</v>
      </c>
      <c r="W852" s="377" t="n">
        <f aca="false">+[1]data1cf!V852</f>
        <v>0</v>
      </c>
      <c r="X852" s="377" t="n">
        <f aca="false">+[1]data1cf!W852</f>
        <v>0</v>
      </c>
      <c r="Y852" s="377" t="n">
        <f aca="false">+[1]data1cf!X852</f>
        <v>0</v>
      </c>
      <c r="Z852" s="377" t="n">
        <f aca="false">+[1]data1cf!Y852</f>
        <v>0</v>
      </c>
      <c r="AA852" s="377" t="n">
        <f aca="false">+[1]data1cf!Z852</f>
        <v>0</v>
      </c>
      <c r="AB852" s="377" t="n">
        <f aca="false">+[1]data1cf!AA852</f>
        <v>0</v>
      </c>
      <c r="AC852" s="377" t="n">
        <f aca="false">+[1]data1cf!AB852</f>
        <v>0</v>
      </c>
      <c r="AD852" s="377" t="n">
        <f aca="false">+[1]data1cf!AC852</f>
        <v>0</v>
      </c>
      <c r="AE852" s="377" t="n">
        <f aca="false">+[1]data1cf!AD852</f>
        <v>0</v>
      </c>
      <c r="AF852" s="377" t="n">
        <f aca="false">+[1]data1cf!AE852</f>
        <v>0</v>
      </c>
      <c r="AG852" s="377"/>
      <c r="AH852" s="378" t="n">
        <f aca="false">XNPV(0.1,B852:AF852,$B$1:$AF$1)</f>
        <v>77145.131861664</v>
      </c>
      <c r="AI852" s="378" t="n">
        <f aca="false">SUMPRODUCT(B852:AA852,$B$1010:$AA$1010)</f>
        <v>166497.904794043</v>
      </c>
      <c r="AJ852" s="379" t="n">
        <f aca="false">SUMPRODUCT(B852:AF852,$B$1012:$AF$1012)</f>
        <v>166044.380458925</v>
      </c>
      <c r="AK852" s="380" t="n">
        <f aca="false">XIRR(B852:AF852,$B$1:$AF$1)</f>
        <v>0.155577475668198</v>
      </c>
      <c r="AL852" s="381" t="n">
        <f aca="false">1-EXP(-(1/0.25)*(AI852/ABS($AI$1010)))</f>
        <v>0.984143934001135</v>
      </c>
    </row>
    <row r="853" customFormat="false" ht="12.75" hidden="false" customHeight="false" outlineLevel="0" collapsed="false">
      <c r="A853" s="371"/>
      <c r="B853" s="377" t="n">
        <f aca="false">+[1]data1cf!A853</f>
        <v>-184168.543027752</v>
      </c>
      <c r="C853" s="377" t="n">
        <f aca="false">+[1]data1cf!B853</f>
        <v>5124.26791827788</v>
      </c>
      <c r="D853" s="377" t="n">
        <f aca="false">+[1]data1cf!C853</f>
        <v>47258.7909230915</v>
      </c>
      <c r="E853" s="377" t="n">
        <f aca="false">+[1]data1cf!D853</f>
        <v>50661.3585000429</v>
      </c>
      <c r="F853" s="377" t="n">
        <f aca="false">+[1]data1cf!E853</f>
        <v>27733.2748554242</v>
      </c>
      <c r="G853" s="377" t="n">
        <f aca="false">+[1]data1cf!F853</f>
        <v>27528.7430020007</v>
      </c>
      <c r="H853" s="377" t="n">
        <f aca="false">+[1]data1cf!G853</f>
        <v>26653.0281795604</v>
      </c>
      <c r="I853" s="377" t="n">
        <f aca="false">+[1]data1cf!H853</f>
        <v>26127.9433919176</v>
      </c>
      <c r="J853" s="377" t="n">
        <f aca="false">+[1]data1cf!I853</f>
        <v>26948.4819526354</v>
      </c>
      <c r="K853" s="377" t="n">
        <f aca="false">+[1]data1cf!J853</f>
        <v>27401.4512011191</v>
      </c>
      <c r="L853" s="377" t="n">
        <f aca="false">+[1]data1cf!K853</f>
        <v>27929.0296680611</v>
      </c>
      <c r="M853" s="377" t="n">
        <f aca="false">+[1]data1cf!L853</f>
        <v>28566.1613023775</v>
      </c>
      <c r="N853" s="377" t="n">
        <f aca="false">+[1]data1cf!M853</f>
        <v>29243.3015821794</v>
      </c>
      <c r="O853" s="377" t="n">
        <f aca="false">+[1]data1cf!N853</f>
        <v>29649.4645619274</v>
      </c>
      <c r="P853" s="377" t="n">
        <f aca="false">+[1]data1cf!O853</f>
        <v>38469.9109041155</v>
      </c>
      <c r="Q853" s="377" t="n">
        <f aca="false">+[1]data1cf!P853</f>
        <v>47011.7603106318</v>
      </c>
      <c r="R853" s="377" t="n">
        <f aca="false">+[1]data1cf!Q853</f>
        <v>36442.0243294568</v>
      </c>
      <c r="S853" s="377" t="n">
        <f aca="false">+[1]data1cf!R853</f>
        <v>25444.8949689686</v>
      </c>
      <c r="T853" s="377" t="n">
        <f aca="false">+[1]data1cf!S853</f>
        <v>25204.9713580464</v>
      </c>
      <c r="U853" s="377" t="n">
        <f aca="false">+[1]data1cf!T853</f>
        <v>24940.0231768856</v>
      </c>
      <c r="V853" s="377" t="n">
        <f aca="false">+[1]data1cf!U853</f>
        <v>47802.1774367669</v>
      </c>
      <c r="W853" s="377" t="n">
        <f aca="false">+[1]data1cf!V853</f>
        <v>0</v>
      </c>
      <c r="X853" s="377" t="n">
        <f aca="false">+[1]data1cf!W853</f>
        <v>0</v>
      </c>
      <c r="Y853" s="377" t="n">
        <f aca="false">+[1]data1cf!X853</f>
        <v>0</v>
      </c>
      <c r="Z853" s="377" t="n">
        <f aca="false">+[1]data1cf!Y853</f>
        <v>0</v>
      </c>
      <c r="AA853" s="377" t="n">
        <f aca="false">+[1]data1cf!Z853</f>
        <v>0</v>
      </c>
      <c r="AB853" s="377" t="n">
        <f aca="false">+[1]data1cf!AA853</f>
        <v>0</v>
      </c>
      <c r="AC853" s="377" t="n">
        <f aca="false">+[1]data1cf!AB853</f>
        <v>0</v>
      </c>
      <c r="AD853" s="377" t="n">
        <f aca="false">+[1]data1cf!AC853</f>
        <v>0</v>
      </c>
      <c r="AE853" s="377" t="n">
        <f aca="false">+[1]data1cf!AD853</f>
        <v>0</v>
      </c>
      <c r="AF853" s="377" t="n">
        <f aca="false">+[1]data1cf!AE853</f>
        <v>0</v>
      </c>
      <c r="AG853" s="377"/>
      <c r="AH853" s="378" t="n">
        <f aca="false">XNPV(0.1,B853:AF853,$B$1:$AF$1)</f>
        <v>74898.9164997133</v>
      </c>
      <c r="AI853" s="378" t="n">
        <f aca="false">SUMPRODUCT(B853:AA853,$B$1010:$AA$1010)</f>
        <v>163612.940944306</v>
      </c>
      <c r="AJ853" s="379" t="n">
        <f aca="false">SUMPRODUCT(B853:AF853,$B$1012:$AF$1012)</f>
        <v>163162.494215603</v>
      </c>
      <c r="AK853" s="380" t="n">
        <f aca="false">XIRR(B853:AF853,$B$1:$AF$1)</f>
        <v>0.153954588827824</v>
      </c>
      <c r="AL853" s="381" t="n">
        <f aca="false">1-EXP(-(1/0.25)*(AI853/ABS($AI$1010)))</f>
        <v>0.982963465810064</v>
      </c>
    </row>
    <row r="854" customFormat="false" ht="12.75" hidden="false" customHeight="false" outlineLevel="0" collapsed="false">
      <c r="A854" s="371"/>
      <c r="B854" s="377" t="n">
        <f aca="false">+[1]data1cf!A854</f>
        <v>-175053.644608309</v>
      </c>
      <c r="C854" s="377" t="n">
        <f aca="false">+[1]data1cf!B854</f>
        <v>7043.76900927254</v>
      </c>
      <c r="D854" s="377" t="n">
        <f aca="false">+[1]data1cf!C854</f>
        <v>46044.5418664062</v>
      </c>
      <c r="E854" s="377" t="n">
        <f aca="false">+[1]data1cf!D854</f>
        <v>50276.0329557728</v>
      </c>
      <c r="F854" s="377" t="n">
        <f aca="false">+[1]data1cf!E854</f>
        <v>26263.7473661189</v>
      </c>
      <c r="G854" s="377" t="n">
        <f aca="false">+[1]data1cf!F854</f>
        <v>26162.9801124247</v>
      </c>
      <c r="H854" s="377" t="n">
        <f aca="false">+[1]data1cf!G854</f>
        <v>25416.9857555662</v>
      </c>
      <c r="I854" s="377" t="n">
        <f aca="false">+[1]data1cf!H854</f>
        <v>25000.8299960093</v>
      </c>
      <c r="J854" s="377" t="n">
        <f aca="false">+[1]data1cf!I854</f>
        <v>25864.0455346353</v>
      </c>
      <c r="K854" s="377" t="n">
        <f aca="false">+[1]data1cf!J854</f>
        <v>26373.5783510326</v>
      </c>
      <c r="L854" s="377" t="n">
        <f aca="false">+[1]data1cf!K854</f>
        <v>26954.8433791081</v>
      </c>
      <c r="M854" s="377" t="n">
        <f aca="false">+[1]data1cf!L854</f>
        <v>27639.3820651882</v>
      </c>
      <c r="N854" s="377" t="n">
        <f aca="false">+[1]data1cf!M854</f>
        <v>28362.1634066319</v>
      </c>
      <c r="O854" s="377" t="n">
        <f aca="false">+[1]data1cf!N854</f>
        <v>28823.8650093247</v>
      </c>
      <c r="P854" s="377" t="n">
        <f aca="false">+[1]data1cf!O854</f>
        <v>37283.5630485149</v>
      </c>
      <c r="Q854" s="377" t="n">
        <f aca="false">+[1]data1cf!P854</f>
        <v>45448.0745508746</v>
      </c>
      <c r="R854" s="377" t="n">
        <f aca="false">+[1]data1cf!Q854</f>
        <v>35420.0724605883</v>
      </c>
      <c r="S854" s="377" t="n">
        <f aca="false">+[1]data1cf!R854</f>
        <v>24977.4701576384</v>
      </c>
      <c r="T854" s="377" t="n">
        <f aca="false">+[1]data1cf!S854</f>
        <v>24762.108016019</v>
      </c>
      <c r="U854" s="377" t="n">
        <f aca="false">+[1]data1cf!T854</f>
        <v>24521.7477627118</v>
      </c>
      <c r="V854" s="377" t="n">
        <f aca="false">+[1]data1cf!U854</f>
        <v>46266.5573915878</v>
      </c>
      <c r="W854" s="377" t="n">
        <f aca="false">+[1]data1cf!V854</f>
        <v>0</v>
      </c>
      <c r="X854" s="377" t="n">
        <f aca="false">+[1]data1cf!W854</f>
        <v>0</v>
      </c>
      <c r="Y854" s="377" t="n">
        <f aca="false">+[1]data1cf!X854</f>
        <v>0</v>
      </c>
      <c r="Z854" s="377" t="n">
        <f aca="false">+[1]data1cf!Y854</f>
        <v>0</v>
      </c>
      <c r="AA854" s="377" t="n">
        <f aca="false">+[1]data1cf!Z854</f>
        <v>0</v>
      </c>
      <c r="AB854" s="377" t="n">
        <f aca="false">+[1]data1cf!AA854</f>
        <v>0</v>
      </c>
      <c r="AC854" s="377" t="n">
        <f aca="false">+[1]data1cf!AB854</f>
        <v>0</v>
      </c>
      <c r="AD854" s="377" t="n">
        <f aca="false">+[1]data1cf!AC854</f>
        <v>0</v>
      </c>
      <c r="AE854" s="377" t="n">
        <f aca="false">+[1]data1cf!AD854</f>
        <v>0</v>
      </c>
      <c r="AF854" s="377" t="n">
        <f aca="false">+[1]data1cf!AE854</f>
        <v>0</v>
      </c>
      <c r="AG854" s="377"/>
      <c r="AH854" s="378" t="n">
        <f aca="false">XNPV(0.1,B854:AF854,$B$1:$AF$1)</f>
        <v>77802.3685094586</v>
      </c>
      <c r="AI854" s="378" t="n">
        <f aca="false">SUMPRODUCT(B854:AA854,$B$1010:$AA$1010)</f>
        <v>163775.960271192</v>
      </c>
      <c r="AJ854" s="379" t="n">
        <f aca="false">SUMPRODUCT(B854:AF854,$B$1012:$AF$1012)</f>
        <v>163339.265702206</v>
      </c>
      <c r="AK854" s="380" t="n">
        <f aca="false">XIRR(B854:AF854,$B$1:$AF$1)</f>
        <v>0.159250497540863</v>
      </c>
      <c r="AL854" s="381" t="n">
        <f aca="false">1-EXP(-(1/0.25)*(AI854/ABS($AI$1010)))</f>
        <v>0.983032453532019</v>
      </c>
    </row>
    <row r="855" customFormat="false" ht="12.75" hidden="false" customHeight="false" outlineLevel="0" collapsed="false">
      <c r="A855" s="371"/>
      <c r="B855" s="377" t="n">
        <f aca="false">+[1]data1cf!A855</f>
        <v>-159281.552022422</v>
      </c>
      <c r="C855" s="377" t="n">
        <f aca="false">+[1]data1cf!B855</f>
        <v>9225.7680083881</v>
      </c>
      <c r="D855" s="377" t="n">
        <f aca="false">+[1]data1cf!C855</f>
        <v>41082.6402178936</v>
      </c>
      <c r="E855" s="377" t="n">
        <f aca="false">+[1]data1cf!D855</f>
        <v>38636.8139048596</v>
      </c>
      <c r="F855" s="377" t="n">
        <f aca="false">+[1]data1cf!E855</f>
        <v>23720.929821451</v>
      </c>
      <c r="G855" s="377" t="n">
        <f aca="false">+[1]data1cf!F855</f>
        <v>23799.7131012627</v>
      </c>
      <c r="H855" s="377" t="n">
        <f aca="false">+[1]data1cf!G855</f>
        <v>23278.1823751869</v>
      </c>
      <c r="I855" s="377" t="n">
        <f aca="false">+[1]data1cf!H855</f>
        <v>23050.5134903268</v>
      </c>
      <c r="J855" s="377" t="n">
        <f aca="false">+[1]data1cf!I855</f>
        <v>23987.5757374825</v>
      </c>
      <c r="K855" s="377" t="n">
        <f aca="false">+[1]data1cf!J855</f>
        <v>24594.9841185943</v>
      </c>
      <c r="L855" s="377" t="n">
        <f aca="false">+[1]data1cf!K855</f>
        <v>25269.146442268</v>
      </c>
      <c r="M855" s="377" t="n">
        <f aca="false">+[1]data1cf!L855</f>
        <v>26035.7165866516</v>
      </c>
      <c r="N855" s="377" t="n">
        <f aca="false">+[1]data1cf!M855</f>
        <v>26837.4735805725</v>
      </c>
      <c r="O855" s="377" t="n">
        <f aca="false">+[1]data1cf!N855</f>
        <v>27395.2772200478</v>
      </c>
      <c r="P855" s="377" t="n">
        <f aca="false">+[1]data1cf!O855</f>
        <v>35230.7493629904</v>
      </c>
      <c r="Q855" s="377" t="n">
        <f aca="false">+[1]data1cf!P855</f>
        <v>42742.3289195777</v>
      </c>
      <c r="R855" s="377" t="n">
        <f aca="false">+[1]data1cf!Q855</f>
        <v>33651.7236812174</v>
      </c>
      <c r="S855" s="377" t="n">
        <f aca="false">+[1]data1cf!R855</f>
        <v>24168.6550659074</v>
      </c>
      <c r="T855" s="377" t="n">
        <f aca="false">+[1]data1cf!S855</f>
        <v>23995.7932078968</v>
      </c>
      <c r="U855" s="377" t="n">
        <f aca="false">+[1]data1cf!T855</f>
        <v>23797.9790211231</v>
      </c>
      <c r="V855" s="377" t="n">
        <f aca="false">+[1]data1cf!U855</f>
        <v>43609.3756639622</v>
      </c>
      <c r="W855" s="377" t="n">
        <f aca="false">+[1]data1cf!V855</f>
        <v>0</v>
      </c>
      <c r="X855" s="377" t="n">
        <f aca="false">+[1]data1cf!W855</f>
        <v>0</v>
      </c>
      <c r="Y855" s="377" t="n">
        <f aca="false">+[1]data1cf!X855</f>
        <v>0</v>
      </c>
      <c r="Z855" s="377" t="n">
        <f aca="false">+[1]data1cf!Y855</f>
        <v>0</v>
      </c>
      <c r="AA855" s="377" t="n">
        <f aca="false">+[1]data1cf!Z855</f>
        <v>0</v>
      </c>
      <c r="AB855" s="377" t="n">
        <f aca="false">+[1]data1cf!AA855</f>
        <v>0</v>
      </c>
      <c r="AC855" s="377" t="n">
        <f aca="false">+[1]data1cf!AB855</f>
        <v>0</v>
      </c>
      <c r="AD855" s="377" t="n">
        <f aca="false">+[1]data1cf!AC855</f>
        <v>0</v>
      </c>
      <c r="AE855" s="377" t="n">
        <f aca="false">+[1]data1cf!AD855</f>
        <v>0</v>
      </c>
      <c r="AF855" s="377" t="n">
        <f aca="false">+[1]data1cf!AE855</f>
        <v>0</v>
      </c>
      <c r="AG855" s="377"/>
      <c r="AH855" s="378" t="n">
        <f aca="false">XNPV(0.1,B855:AF855,$B$1:$AF$1)</f>
        <v>71185.2350980407</v>
      </c>
      <c r="AI855" s="378" t="n">
        <f aca="false">SUMPRODUCT(B855:AA855,$B$1010:$AA$1010)</f>
        <v>151056.963833403</v>
      </c>
      <c r="AJ855" s="379" t="n">
        <f aca="false">SUMPRODUCT(B855:AF855,$B$1012:$AF$1012)</f>
        <v>150649.217141831</v>
      </c>
      <c r="AK855" s="380" t="n">
        <f aca="false">XIRR(B855:AF855,$B$1:$AF$1)</f>
        <v>0.158298564514438</v>
      </c>
      <c r="AL855" s="381" t="n">
        <f aca="false">1-EXP(-(1/0.25)*(AI855/ABS($AI$1010)))</f>
        <v>0.976713269799983</v>
      </c>
    </row>
    <row r="856" customFormat="false" ht="12.75" hidden="false" customHeight="false" outlineLevel="0" collapsed="false">
      <c r="A856" s="371"/>
      <c r="B856" s="377" t="n">
        <f aca="false">+[1]data1cf!A856</f>
        <v>-173030.007787226</v>
      </c>
      <c r="C856" s="377" t="n">
        <f aca="false">+[1]data1cf!B856</f>
        <v>7278.63931161595</v>
      </c>
      <c r="D856" s="377" t="n">
        <f aca="false">+[1]data1cf!C856</f>
        <v>48539.2702405688</v>
      </c>
      <c r="E856" s="377" t="n">
        <f aca="false">+[1]data1cf!D856</f>
        <v>46049.3868711608</v>
      </c>
      <c r="F856" s="377" t="n">
        <f aca="false">+[1]data1cf!E856</f>
        <v>25937.4914058104</v>
      </c>
      <c r="G856" s="377" t="n">
        <f aca="false">+[1]data1cf!F856</f>
        <v>25859.7613660349</v>
      </c>
      <c r="H856" s="377" t="n">
        <f aca="false">+[1]data1cf!G856</f>
        <v>25142.5667937181</v>
      </c>
      <c r="I856" s="377" t="n">
        <f aca="false">+[1]data1cf!H856</f>
        <v>24750.5948244762</v>
      </c>
      <c r="J856" s="377" t="n">
        <f aca="false">+[1]data1cf!I856</f>
        <v>25623.2852579321</v>
      </c>
      <c r="K856" s="377" t="n">
        <f aca="false">+[1]data1cf!J856</f>
        <v>26145.375989239</v>
      </c>
      <c r="L856" s="377" t="n">
        <f aca="false">+[1]data1cf!K856</f>
        <v>26738.5601958844</v>
      </c>
      <c r="M856" s="377" t="n">
        <f aca="false">+[1]data1cf!L856</f>
        <v>27433.6239203261</v>
      </c>
      <c r="N856" s="377" t="n">
        <f aca="false">+[1]data1cf!M856</f>
        <v>28166.538225259</v>
      </c>
      <c r="O856" s="377" t="n">
        <f aca="false">+[1]data1cf!N856</f>
        <v>28640.570190531</v>
      </c>
      <c r="P856" s="377" t="n">
        <f aca="false">+[1]data1cf!O856</f>
        <v>37020.1769861882</v>
      </c>
      <c r="Q856" s="377" t="n">
        <f aca="false">+[1]data1cf!P856</f>
        <v>45100.9141180938</v>
      </c>
      <c r="R856" s="377" t="n">
        <f aca="false">+[1]data1cf!Q856</f>
        <v>35193.1846406643</v>
      </c>
      <c r="S856" s="377" t="n">
        <f aca="false">+[1]data1cf!R856</f>
        <v>24873.6952151467</v>
      </c>
      <c r="T856" s="377" t="n">
        <f aca="false">+[1]data1cf!S856</f>
        <v>24663.786068325</v>
      </c>
      <c r="U856" s="377" t="n">
        <f aca="false">+[1]data1cf!T856</f>
        <v>24428.884683989</v>
      </c>
      <c r="V856" s="377" t="n">
        <f aca="false">+[1]data1cf!U856</f>
        <v>45925.627945793</v>
      </c>
      <c r="W856" s="377" t="n">
        <f aca="false">+[1]data1cf!V856</f>
        <v>0</v>
      </c>
      <c r="X856" s="377" t="n">
        <f aca="false">+[1]data1cf!W856</f>
        <v>0</v>
      </c>
      <c r="Y856" s="377" t="n">
        <f aca="false">+[1]data1cf!X856</f>
        <v>0</v>
      </c>
      <c r="Z856" s="377" t="n">
        <f aca="false">+[1]data1cf!Y856</f>
        <v>0</v>
      </c>
      <c r="AA856" s="377" t="n">
        <f aca="false">+[1]data1cf!Z856</f>
        <v>0</v>
      </c>
      <c r="AB856" s="377" t="n">
        <f aca="false">+[1]data1cf!AA856</f>
        <v>0</v>
      </c>
      <c r="AC856" s="377" t="n">
        <f aca="false">+[1]data1cf!AB856</f>
        <v>0</v>
      </c>
      <c r="AD856" s="377" t="n">
        <f aca="false">+[1]data1cf!AC856</f>
        <v>0</v>
      </c>
      <c r="AE856" s="377" t="n">
        <f aca="false">+[1]data1cf!AD856</f>
        <v>0</v>
      </c>
      <c r="AF856" s="377" t="n">
        <f aca="false">+[1]data1cf!AE856</f>
        <v>0</v>
      </c>
      <c r="AG856" s="377"/>
      <c r="AH856" s="378" t="n">
        <f aca="false">XNPV(0.1,B856:AF856,$B$1:$AF$1)</f>
        <v>77446.5797123473</v>
      </c>
      <c r="AI856" s="378" t="n">
        <f aca="false">SUMPRODUCT(B856:AA856,$B$1010:$AA$1010)</f>
        <v>162591.7215044</v>
      </c>
      <c r="AJ856" s="379" t="n">
        <f aca="false">SUMPRODUCT(B856:AF856,$B$1012:$AF$1012)</f>
        <v>162158.949189324</v>
      </c>
      <c r="AK856" s="380" t="n">
        <f aca="false">XIRR(B856:AF856,$B$1:$AF$1)</f>
        <v>0.159702354618071</v>
      </c>
      <c r="AL856" s="381" t="n">
        <f aca="false">1-EXP(-(1/0.25)*(AI856/ABS($AI$1010)))</f>
        <v>0.982524870632766</v>
      </c>
    </row>
    <row r="857" customFormat="false" ht="12.75" hidden="false" customHeight="false" outlineLevel="0" collapsed="false">
      <c r="A857" s="371"/>
      <c r="B857" s="377" t="n">
        <f aca="false">+[1]data1cf!A857</f>
        <v>-158806.907693159</v>
      </c>
      <c r="C857" s="377" t="n">
        <f aca="false">+[1]data1cf!B857</f>
        <v>6896.87189659854</v>
      </c>
      <c r="D857" s="377" t="n">
        <f aca="false">+[1]data1cf!C857</f>
        <v>41998.5748241942</v>
      </c>
      <c r="E857" s="377" t="n">
        <f aca="false">+[1]data1cf!D857</f>
        <v>40928.8235504364</v>
      </c>
      <c r="F857" s="377" t="n">
        <f aca="false">+[1]data1cf!E857</f>
        <v>23644.4064355175</v>
      </c>
      <c r="G857" s="377" t="n">
        <f aca="false">+[1]data1cf!F857</f>
        <v>23728.5930974156</v>
      </c>
      <c r="H857" s="377" t="n">
        <f aca="false">+[1]data1cf!G857</f>
        <v>23213.817365257</v>
      </c>
      <c r="I857" s="377" t="n">
        <f aca="false">+[1]data1cf!H857</f>
        <v>22991.8207921543</v>
      </c>
      <c r="J857" s="377" t="n">
        <f aca="false">+[1]data1cf!I857</f>
        <v>23931.1053773574</v>
      </c>
      <c r="K857" s="377" t="n">
        <f aca="false">+[1]data1cf!J857</f>
        <v>24541.4592193528</v>
      </c>
      <c r="L857" s="377" t="n">
        <f aca="false">+[1]data1cf!K857</f>
        <v>25218.4171882029</v>
      </c>
      <c r="M857" s="377" t="n">
        <f aca="false">+[1]data1cf!L857</f>
        <v>25987.4559819615</v>
      </c>
      <c r="N857" s="377" t="n">
        <f aca="false">+[1]data1cf!M857</f>
        <v>26791.5896640354</v>
      </c>
      <c r="O857" s="377" t="n">
        <f aca="false">+[1]data1cf!N857</f>
        <v>27352.2853919601</v>
      </c>
      <c r="P857" s="377" t="n">
        <f aca="false">+[1]data1cf!O857</f>
        <v>35168.972121349</v>
      </c>
      <c r="Q857" s="377" t="n">
        <f aca="false">+[1]data1cf!P857</f>
        <v>42660.9023863938</v>
      </c>
      <c r="R857" s="377" t="n">
        <f aca="false">+[1]data1cf!Q857</f>
        <v>33598.5071079747</v>
      </c>
      <c r="S857" s="377" t="n">
        <f aca="false">+[1]data1cf!R857</f>
        <v>24144.3146371011</v>
      </c>
      <c r="T857" s="377" t="n">
        <f aca="false">+[1]data1cf!S857</f>
        <v>23972.7317798634</v>
      </c>
      <c r="U857" s="377" t="n">
        <f aca="false">+[1]data1cf!T857</f>
        <v>23776.1979716509</v>
      </c>
      <c r="V857" s="377" t="n">
        <f aca="false">+[1]data1cf!U857</f>
        <v>43529.4106097393</v>
      </c>
      <c r="W857" s="377" t="n">
        <f aca="false">+[1]data1cf!V857</f>
        <v>0</v>
      </c>
      <c r="X857" s="377" t="n">
        <f aca="false">+[1]data1cf!W857</f>
        <v>0</v>
      </c>
      <c r="Y857" s="377" t="n">
        <f aca="false">+[1]data1cf!X857</f>
        <v>0</v>
      </c>
      <c r="Z857" s="377" t="n">
        <f aca="false">+[1]data1cf!Y857</f>
        <v>0</v>
      </c>
      <c r="AA857" s="377" t="n">
        <f aca="false">+[1]data1cf!Z857</f>
        <v>0</v>
      </c>
      <c r="AB857" s="377" t="n">
        <f aca="false">+[1]data1cf!AA857</f>
        <v>0</v>
      </c>
      <c r="AC857" s="377" t="n">
        <f aca="false">+[1]data1cf!AB857</f>
        <v>0</v>
      </c>
      <c r="AD857" s="377" t="n">
        <f aca="false">+[1]data1cf!AC857</f>
        <v>0</v>
      </c>
      <c r="AE857" s="377" t="n">
        <f aca="false">+[1]data1cf!AD857</f>
        <v>0</v>
      </c>
      <c r="AF857" s="377" t="n">
        <f aca="false">+[1]data1cf!AE857</f>
        <v>0</v>
      </c>
      <c r="AG857" s="377"/>
      <c r="AH857" s="378" t="n">
        <f aca="false">XNPV(0.1,B857:AF857,$B$1:$AF$1)</f>
        <v>71674.039706075</v>
      </c>
      <c r="AI857" s="378" t="n">
        <f aca="false">SUMPRODUCT(B857:AA857,$B$1010:$AA$1010)</f>
        <v>151609.081896865</v>
      </c>
      <c r="AJ857" s="379" t="n">
        <f aca="false">SUMPRODUCT(B857:AF857,$B$1012:$AF$1012)</f>
        <v>151201.245654282</v>
      </c>
      <c r="AK857" s="380" t="n">
        <f aca="false">XIRR(B857:AF857,$B$1:$AF$1)</f>
        <v>0.158745194206232</v>
      </c>
      <c r="AL857" s="381" t="n">
        <f aca="false">1-EXP(-(1/0.25)*(AI857/ABS($AI$1010)))</f>
        <v>0.977031097695397</v>
      </c>
    </row>
    <row r="858" customFormat="false" ht="12.75" hidden="false" customHeight="false" outlineLevel="0" collapsed="false">
      <c r="A858" s="371"/>
      <c r="B858" s="377" t="n">
        <f aca="false">+[1]data1cf!A858</f>
        <v>-166641.988624276</v>
      </c>
      <c r="C858" s="377" t="n">
        <f aca="false">+[1]data1cf!B858</f>
        <v>14256.8385282299</v>
      </c>
      <c r="D858" s="377" t="n">
        <f aca="false">+[1]data1cf!C858</f>
        <v>42494.794851214</v>
      </c>
      <c r="E858" s="377" t="n">
        <f aca="false">+[1]data1cf!D858</f>
        <v>44148.5030546934</v>
      </c>
      <c r="F858" s="377" t="n">
        <f aca="false">+[1]data1cf!E858</f>
        <v>24907.5984404495</v>
      </c>
      <c r="G858" s="377" t="n">
        <f aca="false">+[1]data1cf!F858</f>
        <v>24902.5900286069</v>
      </c>
      <c r="H858" s="377" t="n">
        <f aca="false">+[1]data1cf!G858</f>
        <v>24276.3078046051</v>
      </c>
      <c r="I858" s="377" t="n">
        <f aca="false">+[1]data1cf!H858</f>
        <v>23960.6768637317</v>
      </c>
      <c r="J858" s="377" t="n">
        <f aca="false">+[1]data1cf!I858</f>
        <v>24863.2767202168</v>
      </c>
      <c r="K858" s="377" t="n">
        <f aca="false">+[1]data1cf!J858</f>
        <v>25425.009051367</v>
      </c>
      <c r="L858" s="377" t="n">
        <f aca="false">+[1]data1cf!K858</f>
        <v>26055.8185573336</v>
      </c>
      <c r="M858" s="377" t="n">
        <f aca="false">+[1]data1cf!L858</f>
        <v>26784.1066953879</v>
      </c>
      <c r="N858" s="377" t="n">
        <f aca="false">+[1]data1cf!M858</f>
        <v>27549.0077502516</v>
      </c>
      <c r="O858" s="377" t="n">
        <f aca="false">+[1]data1cf!N858</f>
        <v>28061.9630003839</v>
      </c>
      <c r="P858" s="377" t="n">
        <f aca="false">+[1]data1cf!O858</f>
        <v>36188.7455772177</v>
      </c>
      <c r="Q858" s="377" t="n">
        <f aca="false">+[1]data1cf!P858</f>
        <v>44005.0319547935</v>
      </c>
      <c r="R858" s="377" t="n">
        <f aca="false">+[1]data1cf!Q858</f>
        <v>34476.9673202367</v>
      </c>
      <c r="S858" s="377" t="n">
        <f aca="false">+[1]data1cf!R858</f>
        <v>24546.1086075278</v>
      </c>
      <c r="T858" s="377" t="n">
        <f aca="false">+[1]data1cf!S858</f>
        <v>24353.4129423443</v>
      </c>
      <c r="U858" s="377" t="n">
        <f aca="false">+[1]data1cf!T858</f>
        <v>24135.7435826648</v>
      </c>
      <c r="V858" s="377" t="n">
        <f aca="false">+[1]data1cf!U858</f>
        <v>44849.4151539213</v>
      </c>
      <c r="W858" s="377" t="n">
        <f aca="false">+[1]data1cf!V858</f>
        <v>0</v>
      </c>
      <c r="X858" s="377" t="n">
        <f aca="false">+[1]data1cf!W858</f>
        <v>0</v>
      </c>
      <c r="Y858" s="377" t="n">
        <f aca="false">+[1]data1cf!X858</f>
        <v>0</v>
      </c>
      <c r="Z858" s="377" t="n">
        <f aca="false">+[1]data1cf!Y858</f>
        <v>0</v>
      </c>
      <c r="AA858" s="377" t="n">
        <f aca="false">+[1]data1cf!Z858</f>
        <v>0</v>
      </c>
      <c r="AB858" s="377" t="n">
        <f aca="false">+[1]data1cf!AA858</f>
        <v>0</v>
      </c>
      <c r="AC858" s="377" t="n">
        <f aca="false">+[1]data1cf!AB858</f>
        <v>0</v>
      </c>
      <c r="AD858" s="377" t="n">
        <f aca="false">+[1]data1cf!AC858</f>
        <v>0</v>
      </c>
      <c r="AE858" s="377" t="n">
        <f aca="false">+[1]data1cf!AD858</f>
        <v>0</v>
      </c>
      <c r="AF858" s="377" t="n">
        <f aca="false">+[1]data1cf!AE858</f>
        <v>0</v>
      </c>
      <c r="AG858" s="377"/>
      <c r="AH858" s="378" t="n">
        <f aca="false">XNPV(0.1,B858:AF858,$B$1:$AF$1)</f>
        <v>79086.3071751543</v>
      </c>
      <c r="AI858" s="378" t="n">
        <f aca="false">SUMPRODUCT(B858:AA858,$B$1010:$AA$1010)</f>
        <v>161992.484707421</v>
      </c>
      <c r="AJ858" s="379" t="n">
        <f aca="false">SUMPRODUCT(B858:AF858,$B$1012:$AF$1012)</f>
        <v>161570.577403317</v>
      </c>
      <c r="AK858" s="380" t="n">
        <f aca="false">XIRR(B858:AF858,$B$1:$AF$1)</f>
        <v>0.1638429777653</v>
      </c>
      <c r="AL858" s="381" t="n">
        <f aca="false">1-EXP(-(1/0.25)*(AI858/ABS($AI$1010)))</f>
        <v>0.982262271088178</v>
      </c>
    </row>
    <row r="859" customFormat="false" ht="12.75" hidden="false" customHeight="false" outlineLevel="0" collapsed="false">
      <c r="A859" s="371"/>
      <c r="B859" s="377" t="n">
        <f aca="false">+[1]data1cf!A859</f>
        <v>-188743.766388745</v>
      </c>
      <c r="C859" s="377" t="n">
        <f aca="false">+[1]data1cf!B859</f>
        <v>7728.11684499092</v>
      </c>
      <c r="D859" s="377" t="n">
        <f aca="false">+[1]data1cf!C859</f>
        <v>47702.8658423059</v>
      </c>
      <c r="E859" s="377" t="n">
        <f aca="false">+[1]data1cf!D859</f>
        <v>48244.3198855345</v>
      </c>
      <c r="F859" s="377" t="n">
        <f aca="false">+[1]data1cf!E859</f>
        <v>28470.9041946988</v>
      </c>
      <c r="G859" s="377" t="n">
        <f aca="false">+[1]data1cf!F859</f>
        <v>28214.2876993105</v>
      </c>
      <c r="H859" s="377" t="n">
        <f aca="false">+[1]data1cf!G859</f>
        <v>27273.4596877571</v>
      </c>
      <c r="I859" s="377" t="n">
        <f aca="false">+[1]data1cf!H859</f>
        <v>26693.6979732794</v>
      </c>
      <c r="J859" s="377" t="n">
        <f aca="false">+[1]data1cf!I859</f>
        <v>27492.8148244709</v>
      </c>
      <c r="K859" s="377" t="n">
        <f aca="false">+[1]data1cf!J859</f>
        <v>27917.3919894239</v>
      </c>
      <c r="L859" s="377" t="n">
        <f aca="false">+[1]data1cf!K859</f>
        <v>28418.0224864196</v>
      </c>
      <c r="M859" s="377" t="n">
        <f aca="false">+[1]data1cf!L859</f>
        <v>29031.3581505868</v>
      </c>
      <c r="N859" s="377" t="n">
        <f aca="false">+[1]data1cf!M859</f>
        <v>29685.5888989999</v>
      </c>
      <c r="O859" s="377" t="n">
        <f aca="false">+[1]data1cf!N859</f>
        <v>30063.8742663554</v>
      </c>
      <c r="P859" s="377" t="n">
        <f aca="false">+[1]data1cf!O859</f>
        <v>39065.3982231655</v>
      </c>
      <c r="Q859" s="377" t="n">
        <f aca="false">+[1]data1cf!P859</f>
        <v>47796.6523947863</v>
      </c>
      <c r="R859" s="377" t="n">
        <f aca="false">+[1]data1cf!Q859</f>
        <v>36954.9930811746</v>
      </c>
      <c r="S859" s="377" t="n">
        <f aca="false">+[1]data1cf!R859</f>
        <v>25679.5188581108</v>
      </c>
      <c r="T859" s="377" t="n">
        <f aca="false">+[1]data1cf!S859</f>
        <v>25427.2666174043</v>
      </c>
      <c r="U859" s="377" t="n">
        <f aca="false">+[1]data1cf!T859</f>
        <v>25149.9765255895</v>
      </c>
      <c r="V859" s="377" t="n">
        <f aca="false">+[1]data1cf!U859</f>
        <v>48572.9819351829</v>
      </c>
      <c r="W859" s="377" t="n">
        <f aca="false">+[1]data1cf!V859</f>
        <v>0</v>
      </c>
      <c r="X859" s="377" t="n">
        <f aca="false">+[1]data1cf!W859</f>
        <v>0</v>
      </c>
      <c r="Y859" s="377" t="n">
        <f aca="false">+[1]data1cf!X859</f>
        <v>0</v>
      </c>
      <c r="Z859" s="377" t="n">
        <f aca="false">+[1]data1cf!Y859</f>
        <v>0</v>
      </c>
      <c r="AA859" s="377" t="n">
        <f aca="false">+[1]data1cf!Z859</f>
        <v>0</v>
      </c>
      <c r="AB859" s="377" t="n">
        <f aca="false">+[1]data1cf!AA859</f>
        <v>0</v>
      </c>
      <c r="AC859" s="377" t="n">
        <f aca="false">+[1]data1cf!AB859</f>
        <v>0</v>
      </c>
      <c r="AD859" s="377" t="n">
        <f aca="false">+[1]data1cf!AC859</f>
        <v>0</v>
      </c>
      <c r="AE859" s="377" t="n">
        <f aca="false">+[1]data1cf!AD859</f>
        <v>0</v>
      </c>
      <c r="AF859" s="377" t="n">
        <f aca="false">+[1]data1cf!AE859</f>
        <v>0</v>
      </c>
      <c r="AG859" s="377"/>
      <c r="AH859" s="378" t="n">
        <f aca="false">XNPV(0.1,B859:AF859,$B$1:$AF$1)</f>
        <v>74587.1347385347</v>
      </c>
      <c r="AI859" s="378" t="n">
        <f aca="false">SUMPRODUCT(B859:AA859,$B$1010:$AA$1010)</f>
        <v>164546.932242021</v>
      </c>
      <c r="AJ859" s="379" t="n">
        <f aca="false">SUMPRODUCT(B859:AF859,$B$1012:$AF$1012)</f>
        <v>164090.119643089</v>
      </c>
      <c r="AK859" s="380" t="n">
        <f aca="false">XIRR(B859:AF859,$B$1:$AF$1)</f>
        <v>0.152686255656529</v>
      </c>
      <c r="AL859" s="381" t="n">
        <f aca="false">1-EXP(-(1/0.25)*(AI859/ABS($AI$1010)))</f>
        <v>0.983354953404185</v>
      </c>
    </row>
    <row r="860" customFormat="false" ht="12.75" hidden="false" customHeight="false" outlineLevel="0" collapsed="false">
      <c r="A860" s="371"/>
      <c r="B860" s="377" t="n">
        <f aca="false">+[1]data1cf!A860</f>
        <v>-174756.302619957</v>
      </c>
      <c r="C860" s="377" t="n">
        <f aca="false">+[1]data1cf!B860</f>
        <v>10654.4962190939</v>
      </c>
      <c r="D860" s="377" t="n">
        <f aca="false">+[1]data1cf!C860</f>
        <v>44261.9256745522</v>
      </c>
      <c r="E860" s="377" t="n">
        <f aca="false">+[1]data1cf!D860</f>
        <v>44835.2229559717</v>
      </c>
      <c r="F860" s="377" t="n">
        <f aca="false">+[1]data1cf!E860</f>
        <v>26215.8091219939</v>
      </c>
      <c r="G860" s="377" t="n">
        <f aca="false">+[1]data1cf!F860</f>
        <v>26118.4268289413</v>
      </c>
      <c r="H860" s="377" t="n">
        <f aca="false">+[1]data1cf!G860</f>
        <v>25376.6641529412</v>
      </c>
      <c r="I860" s="377" t="n">
        <f aca="false">+[1]data1cf!H860</f>
        <v>24964.0618256122</v>
      </c>
      <c r="J860" s="377" t="n">
        <f aca="false">+[1]data1cf!I860</f>
        <v>25828.6695528164</v>
      </c>
      <c r="K860" s="377" t="n">
        <f aca="false">+[1]data1cf!J860</f>
        <v>26340.0475596894</v>
      </c>
      <c r="L860" s="377" t="n">
        <f aca="false">+[1]data1cf!K860</f>
        <v>26923.0639258601</v>
      </c>
      <c r="M860" s="377" t="n">
        <f aca="false">+[1]data1cf!L860</f>
        <v>27609.1491027933</v>
      </c>
      <c r="N860" s="377" t="n">
        <f aca="false">+[1]data1cf!M860</f>
        <v>28333.4193257796</v>
      </c>
      <c r="O860" s="377" t="n">
        <f aca="false">+[1]data1cf!N860</f>
        <v>28796.9326836689</v>
      </c>
      <c r="P860" s="377" t="n">
        <f aca="false">+[1]data1cf!O860</f>
        <v>37244.8625590494</v>
      </c>
      <c r="Q860" s="377" t="n">
        <f aca="false">+[1]data1cf!P860</f>
        <v>45397.0647193255</v>
      </c>
      <c r="R860" s="377" t="n">
        <f aca="false">+[1]data1cf!Q860</f>
        <v>35386.734820748</v>
      </c>
      <c r="S860" s="377" t="n">
        <f aca="false">+[1]data1cf!R860</f>
        <v>24962.2220422552</v>
      </c>
      <c r="T860" s="377" t="n">
        <f aca="false">+[1]data1cf!S860</f>
        <v>24747.6611334949</v>
      </c>
      <c r="U860" s="377" t="n">
        <f aca="false">+[1]data1cf!T860</f>
        <v>24508.1029761651</v>
      </c>
      <c r="V860" s="377" t="n">
        <f aca="false">+[1]data1cf!U860</f>
        <v>46216.4631067613</v>
      </c>
      <c r="W860" s="377" t="n">
        <f aca="false">+[1]data1cf!V860</f>
        <v>0</v>
      </c>
      <c r="X860" s="377" t="n">
        <f aca="false">+[1]data1cf!W860</f>
        <v>0</v>
      </c>
      <c r="Y860" s="377" t="n">
        <f aca="false">+[1]data1cf!X860</f>
        <v>0</v>
      </c>
      <c r="Z860" s="377" t="n">
        <f aca="false">+[1]data1cf!Y860</f>
        <v>0</v>
      </c>
      <c r="AA860" s="377" t="n">
        <f aca="false">+[1]data1cf!Z860</f>
        <v>0</v>
      </c>
      <c r="AB860" s="377" t="n">
        <f aca="false">+[1]data1cf!AA860</f>
        <v>0</v>
      </c>
      <c r="AC860" s="377" t="n">
        <f aca="false">+[1]data1cf!AB860</f>
        <v>0</v>
      </c>
      <c r="AD860" s="377" t="n">
        <f aca="false">+[1]data1cf!AC860</f>
        <v>0</v>
      </c>
      <c r="AE860" s="377" t="n">
        <f aca="false">+[1]data1cf!AD860</f>
        <v>0</v>
      </c>
      <c r="AF860" s="377" t="n">
        <f aca="false">+[1]data1cf!AE860</f>
        <v>0</v>
      </c>
      <c r="AG860" s="377"/>
      <c r="AH860" s="378" t="n">
        <f aca="false">XNPV(0.1,B860:AF860,$B$1:$AF$1)</f>
        <v>75605.2615961222</v>
      </c>
      <c r="AI860" s="378" t="n">
        <f aca="false">SUMPRODUCT(B860:AA860,$B$1010:$AA$1010)</f>
        <v>160959.357268867</v>
      </c>
      <c r="AJ860" s="379" t="n">
        <f aca="false">SUMPRODUCT(B860:AF860,$B$1012:$AF$1012)</f>
        <v>160525.160484165</v>
      </c>
      <c r="AK860" s="380" t="n">
        <f aca="false">XIRR(B860:AF860,$B$1:$AF$1)</f>
        <v>0.157638311158587</v>
      </c>
      <c r="AL860" s="381" t="n">
        <f aca="false">1-EXP(-(1/0.25)*(AI860/ABS($AI$1010)))</f>
        <v>0.981800230557241</v>
      </c>
    </row>
    <row r="861" customFormat="false" ht="12.75" hidden="false" customHeight="false" outlineLevel="0" collapsed="false">
      <c r="A861" s="371"/>
      <c r="B861" s="377" t="n">
        <f aca="false">+[1]data1cf!A861</f>
        <v>-160093.075884541</v>
      </c>
      <c r="C861" s="377" t="n">
        <f aca="false">+[1]data1cf!B861</f>
        <v>6709.96310344341</v>
      </c>
      <c r="D861" s="377" t="n">
        <f aca="false">+[1]data1cf!C861</f>
        <v>40753.8728841367</v>
      </c>
      <c r="E861" s="377" t="n">
        <f aca="false">+[1]data1cf!D861</f>
        <v>42273.0421332124</v>
      </c>
      <c r="F861" s="377" t="n">
        <f aca="false">+[1]data1cf!E861</f>
        <v>23851.765796657</v>
      </c>
      <c r="G861" s="377" t="n">
        <f aca="false">+[1]data1cf!F861</f>
        <v>23921.3106357479</v>
      </c>
      <c r="H861" s="377" t="n">
        <f aca="false">+[1]data1cf!G861</f>
        <v>23388.2305485733</v>
      </c>
      <c r="I861" s="377" t="n">
        <f aca="false">+[1]data1cf!H861</f>
        <v>23150.8634200795</v>
      </c>
      <c r="J861" s="377" t="n">
        <f aca="false">+[1]data1cf!I861</f>
        <v>24084.126021387</v>
      </c>
      <c r="K861" s="377" t="n">
        <f aca="false">+[1]data1cf!J861</f>
        <v>24686.4983962838</v>
      </c>
      <c r="L861" s="377" t="n">
        <f aca="false">+[1]data1cf!K861</f>
        <v>25355.8808613756</v>
      </c>
      <c r="M861" s="377" t="n">
        <f aca="false">+[1]data1cf!L861</f>
        <v>26118.2302287447</v>
      </c>
      <c r="N861" s="377" t="n">
        <f aca="false">+[1]data1cf!M861</f>
        <v>26915.9236764896</v>
      </c>
      <c r="O861" s="377" t="n">
        <f aca="false">+[1]data1cf!N861</f>
        <v>27468.7825633506</v>
      </c>
      <c r="P861" s="377" t="n">
        <f aca="false">+[1]data1cf!O861</f>
        <v>35336.3730956192</v>
      </c>
      <c r="Q861" s="377" t="n">
        <f aca="false">+[1]data1cf!P861</f>
        <v>42881.5480582345</v>
      </c>
      <c r="R861" s="377" t="n">
        <f aca="false">+[1]data1cf!Q861</f>
        <v>33742.7107980629</v>
      </c>
      <c r="S861" s="377" t="n">
        <f aca="false">+[1]data1cf!R861</f>
        <v>24210.2711509898</v>
      </c>
      <c r="T861" s="377" t="n">
        <f aca="false">+[1]data1cf!S861</f>
        <v>24035.2225194673</v>
      </c>
      <c r="U861" s="377" t="n">
        <f aca="false">+[1]data1cf!T861</f>
        <v>23835.2192035058</v>
      </c>
      <c r="V861" s="377" t="n">
        <f aca="false">+[1]data1cf!U861</f>
        <v>43746.0960367478</v>
      </c>
      <c r="W861" s="377" t="n">
        <f aca="false">+[1]data1cf!V861</f>
        <v>0</v>
      </c>
      <c r="X861" s="377" t="n">
        <f aca="false">+[1]data1cf!W861</f>
        <v>0</v>
      </c>
      <c r="Y861" s="377" t="n">
        <f aca="false">+[1]data1cf!X861</f>
        <v>0</v>
      </c>
      <c r="Z861" s="377" t="n">
        <f aca="false">+[1]data1cf!Y861</f>
        <v>0</v>
      </c>
      <c r="AA861" s="377" t="n">
        <f aca="false">+[1]data1cf!Z861</f>
        <v>0</v>
      </c>
      <c r="AB861" s="377" t="n">
        <f aca="false">+[1]data1cf!AA861</f>
        <v>0</v>
      </c>
      <c r="AC861" s="377" t="n">
        <f aca="false">+[1]data1cf!AB861</f>
        <v>0</v>
      </c>
      <c r="AD861" s="377" t="n">
        <f aca="false">+[1]data1cf!AC861</f>
        <v>0</v>
      </c>
      <c r="AE861" s="377" t="n">
        <f aca="false">+[1]data1cf!AD861</f>
        <v>0</v>
      </c>
      <c r="AF861" s="377" t="n">
        <f aca="false">+[1]data1cf!AE861</f>
        <v>0</v>
      </c>
      <c r="AG861" s="377"/>
      <c r="AH861" s="378" t="n">
        <f aca="false">XNPV(0.1,B861:AF861,$B$1:$AF$1)</f>
        <v>71139.5106238706</v>
      </c>
      <c r="AI861" s="378" t="n">
        <f aca="false">SUMPRODUCT(B861:AA861,$B$1010:$AA$1010)</f>
        <v>151489.831542629</v>
      </c>
      <c r="AJ861" s="379" t="n">
        <f aca="false">SUMPRODUCT(B861:AF861,$B$1012:$AF$1012)</f>
        <v>151079.930918081</v>
      </c>
      <c r="AK861" s="380" t="n">
        <f aca="false">XIRR(B861:AF861,$B$1:$AF$1)</f>
        <v>0.157733277278149</v>
      </c>
      <c r="AL861" s="381" t="n">
        <f aca="false">1-EXP(-(1/0.25)*(AI861/ABS($AI$1010)))</f>
        <v>0.976962820311092</v>
      </c>
    </row>
    <row r="862" customFormat="false" ht="12.75" hidden="false" customHeight="false" outlineLevel="0" collapsed="false">
      <c r="A862" s="371"/>
      <c r="B862" s="377" t="n">
        <f aca="false">+[1]data1cf!A862</f>
        <v>-186726.408857607</v>
      </c>
      <c r="C862" s="377" t="n">
        <f aca="false">+[1]data1cf!B862</f>
        <v>7532.19494740438</v>
      </c>
      <c r="D862" s="377" t="n">
        <f aca="false">+[1]data1cf!C862</f>
        <v>50277.040775755</v>
      </c>
      <c r="E862" s="377" t="n">
        <f aca="false">+[1]data1cf!D862</f>
        <v>50541.3606821949</v>
      </c>
      <c r="F862" s="377" t="n">
        <f aca="false">+[1]data1cf!E862</f>
        <v>28145.66059775</v>
      </c>
      <c r="G862" s="377" t="n">
        <f aca="false">+[1]data1cf!F862</f>
        <v>27912.0098324328</v>
      </c>
      <c r="H862" s="377" t="n">
        <f aca="false">+[1]data1cf!G862</f>
        <v>26999.8922404742</v>
      </c>
      <c r="I862" s="377" t="n">
        <f aca="false">+[1]data1cf!H862</f>
        <v>26444.2392746687</v>
      </c>
      <c r="J862" s="377" t="n">
        <f aca="false">+[1]data1cf!I862</f>
        <v>27252.8016203493</v>
      </c>
      <c r="K862" s="377" t="n">
        <f aca="false">+[1]data1cf!J862</f>
        <v>27689.8977333441</v>
      </c>
      <c r="L862" s="377" t="n">
        <f aca="false">+[1]data1cf!K862</f>
        <v>28202.4104240231</v>
      </c>
      <c r="M862" s="377" t="n">
        <f aca="false">+[1]data1cf!L862</f>
        <v>28826.2384676446</v>
      </c>
      <c r="N862" s="377" t="n">
        <f aca="false">+[1]data1cf!M862</f>
        <v>29490.5707372371</v>
      </c>
      <c r="O862" s="377" t="n">
        <f aca="false">+[1]data1cf!N862</f>
        <v>29881.1482063925</v>
      </c>
      <c r="P862" s="377" t="n">
        <f aca="false">+[1]data1cf!O862</f>
        <v>38802.829440617</v>
      </c>
      <c r="Q862" s="377" t="n">
        <f aca="false">+[1]data1cf!P862</f>
        <v>47450.5691913739</v>
      </c>
      <c r="R862" s="377" t="n">
        <f aca="false">+[1]data1cf!Q862</f>
        <v>36728.8092879768</v>
      </c>
      <c r="S862" s="377" t="n">
        <f aca="false">+[1]data1cf!R862</f>
        <v>25576.0659264394</v>
      </c>
      <c r="T862" s="377" t="n">
        <f aca="false">+[1]data1cf!S862</f>
        <v>25329.2497600361</v>
      </c>
      <c r="U862" s="377" t="n">
        <f aca="false">+[1]data1cf!T862</f>
        <v>25057.4015984708</v>
      </c>
      <c r="V862" s="377" t="n">
        <f aca="false">+[1]data1cf!U862</f>
        <v>48233.1103841739</v>
      </c>
      <c r="W862" s="377" t="n">
        <f aca="false">+[1]data1cf!V862</f>
        <v>0</v>
      </c>
      <c r="X862" s="377" t="n">
        <f aca="false">+[1]data1cf!W862</f>
        <v>0</v>
      </c>
      <c r="Y862" s="377" t="n">
        <f aca="false">+[1]data1cf!X862</f>
        <v>0</v>
      </c>
      <c r="Z862" s="377" t="n">
        <f aca="false">+[1]data1cf!Y862</f>
        <v>0</v>
      </c>
      <c r="AA862" s="377" t="n">
        <f aca="false">+[1]data1cf!Z862</f>
        <v>0</v>
      </c>
      <c r="AB862" s="377" t="n">
        <f aca="false">+[1]data1cf!AA862</f>
        <v>0</v>
      </c>
      <c r="AC862" s="377" t="n">
        <f aca="false">+[1]data1cf!AB862</f>
        <v>0</v>
      </c>
      <c r="AD862" s="377" t="n">
        <f aca="false">+[1]data1cf!AC862</f>
        <v>0</v>
      </c>
      <c r="AE862" s="377" t="n">
        <f aca="false">+[1]data1cf!AD862</f>
        <v>0</v>
      </c>
      <c r="AF862" s="377" t="n">
        <f aca="false">+[1]data1cf!AE862</f>
        <v>0</v>
      </c>
      <c r="AG862" s="377"/>
      <c r="AH862" s="378" t="n">
        <f aca="false">XNPV(0.1,B862:AF862,$B$1:$AF$1)</f>
        <v>78803.7320694823</v>
      </c>
      <c r="AI862" s="378" t="n">
        <f aca="false">SUMPRODUCT(B862:AA862,$B$1010:$AA$1010)</f>
        <v>168580.910442736</v>
      </c>
      <c r="AJ862" s="379" t="n">
        <f aca="false">SUMPRODUCT(B862:AF862,$B$1012:$AF$1012)</f>
        <v>168125.5455081</v>
      </c>
      <c r="AK862" s="380" t="n">
        <f aca="false">XIRR(B862:AF862,$B$1:$AF$1)</f>
        <v>0.156789041349452</v>
      </c>
      <c r="AL862" s="381" t="n">
        <f aca="false">1-EXP(-(1/0.25)*(AI862/ABS($AI$1010)))</f>
        <v>0.984945073948788</v>
      </c>
    </row>
    <row r="863" customFormat="false" ht="12.75" hidden="false" customHeight="false" outlineLevel="0" collapsed="false">
      <c r="A863" s="371"/>
      <c r="B863" s="377" t="n">
        <f aca="false">+[1]data1cf!A863</f>
        <v>-200904.852391873</v>
      </c>
      <c r="C863" s="377" t="n">
        <f aca="false">+[1]data1cf!B863</f>
        <v>6993.01912657122</v>
      </c>
      <c r="D863" s="377" t="n">
        <f aca="false">+[1]data1cf!C863</f>
        <v>47841.7750434689</v>
      </c>
      <c r="E863" s="377" t="n">
        <f aca="false">+[1]data1cf!D863</f>
        <v>47471.4710012872</v>
      </c>
      <c r="F863" s="377" t="n">
        <f aca="false">+[1]data1cf!E863</f>
        <v>30431.5459220141</v>
      </c>
      <c r="G863" s="377" t="n">
        <f aca="false">+[1]data1cf!F863</f>
        <v>30036.4868282208</v>
      </c>
      <c r="H863" s="377" t="n">
        <f aca="false">+[1]data1cf!G863</f>
        <v>28922.5859346986</v>
      </c>
      <c r="I863" s="377" t="n">
        <f aca="false">+[1]data1cf!H863</f>
        <v>28197.4912479999</v>
      </c>
      <c r="J863" s="377" t="n">
        <f aca="false">+[1]data1cf!I863</f>
        <v>28939.6685289609</v>
      </c>
      <c r="K863" s="377" t="n">
        <f aca="false">+[1]data1cf!J863</f>
        <v>29288.7786527703</v>
      </c>
      <c r="L863" s="377" t="n">
        <f aca="false">+[1]data1cf!K863</f>
        <v>29717.7806074484</v>
      </c>
      <c r="M863" s="377" t="n">
        <f aca="false">+[1]data1cf!L863</f>
        <v>30267.8658427989</v>
      </c>
      <c r="N863" s="377" t="n">
        <f aca="false">+[1]data1cf!M863</f>
        <v>30861.2023441934</v>
      </c>
      <c r="O863" s="377" t="n">
        <f aca="false">+[1]data1cf!N863</f>
        <v>31165.3881506933</v>
      </c>
      <c r="P863" s="377" t="n">
        <f aca="false">+[1]data1cf!O863</f>
        <v>40648.2220394802</v>
      </c>
      <c r="Q863" s="377" t="n">
        <f aca="false">+[1]data1cf!P863</f>
        <v>49882.9199680717</v>
      </c>
      <c r="R863" s="377" t="n">
        <f aca="false">+[1]data1cf!Q863</f>
        <v>38318.4799788296</v>
      </c>
      <c r="S863" s="377" t="n">
        <f aca="false">+[1]data1cf!R863</f>
        <v>26303.1564532876</v>
      </c>
      <c r="T863" s="377" t="n">
        <f aca="false">+[1]data1cf!S863</f>
        <v>26018.1343311398</v>
      </c>
      <c r="U863" s="377" t="n">
        <f aca="false">+[1]data1cf!T863</f>
        <v>25708.0390569185</v>
      </c>
      <c r="V863" s="377" t="n">
        <f aca="false">+[1]data1cf!U863</f>
        <v>50621.80426739</v>
      </c>
      <c r="W863" s="377" t="n">
        <f aca="false">+[1]data1cf!V863</f>
        <v>0</v>
      </c>
      <c r="X863" s="377" t="n">
        <f aca="false">+[1]data1cf!W863</f>
        <v>0</v>
      </c>
      <c r="Y863" s="377" t="n">
        <f aca="false">+[1]data1cf!X863</f>
        <v>0</v>
      </c>
      <c r="Z863" s="377" t="n">
        <f aca="false">+[1]data1cf!Y863</f>
        <v>0</v>
      </c>
      <c r="AA863" s="377" t="n">
        <f aca="false">+[1]data1cf!Z863</f>
        <v>0</v>
      </c>
      <c r="AB863" s="377" t="n">
        <f aca="false">+[1]data1cf!AA863</f>
        <v>0</v>
      </c>
      <c r="AC863" s="377" t="n">
        <f aca="false">+[1]data1cf!AB863</f>
        <v>0</v>
      </c>
      <c r="AD863" s="377" t="n">
        <f aca="false">+[1]data1cf!AC863</f>
        <v>0</v>
      </c>
      <c r="AE863" s="377" t="n">
        <f aca="false">+[1]data1cf!AD863</f>
        <v>0</v>
      </c>
      <c r="AF863" s="377" t="n">
        <f aca="false">+[1]data1cf!AE863</f>
        <v>0</v>
      </c>
      <c r="AG863" s="377"/>
      <c r="AH863" s="378" t="n">
        <f aca="false">XNPV(0.1,B863:AF863,$B$1:$AF$1)</f>
        <v>70182.8449066554</v>
      </c>
      <c r="AI863" s="378" t="n">
        <f aca="false">SUMPRODUCT(B863:AA863,$B$1010:$AA$1010)</f>
        <v>163634.436997034</v>
      </c>
      <c r="AJ863" s="379" t="n">
        <f aca="false">SUMPRODUCT(B863:AF863,$B$1012:$AF$1012)</f>
        <v>163159.910463122</v>
      </c>
      <c r="AK863" s="380" t="n">
        <f aca="false">XIRR(B863:AF863,$B$1:$AF$1)</f>
        <v>0.146333630732161</v>
      </c>
      <c r="AL863" s="381" t="n">
        <f aca="false">1-EXP(-(1/0.25)*(AI863/ABS($AI$1010)))</f>
        <v>0.982972578698468</v>
      </c>
    </row>
    <row r="864" customFormat="false" ht="12.75" hidden="false" customHeight="false" outlineLevel="0" collapsed="false">
      <c r="A864" s="371"/>
      <c r="B864" s="377" t="n">
        <f aca="false">+[1]data1cf!A864</f>
        <v>-162603.275299186</v>
      </c>
      <c r="C864" s="377" t="n">
        <f aca="false">+[1]data1cf!B864</f>
        <v>7899.91184284638</v>
      </c>
      <c r="D864" s="377" t="n">
        <f aca="false">+[1]data1cf!C864</f>
        <v>42429.446489189</v>
      </c>
      <c r="E864" s="377" t="n">
        <f aca="false">+[1]data1cf!D864</f>
        <v>42941.9189780377</v>
      </c>
      <c r="F864" s="377" t="n">
        <f aca="false">+[1]data1cf!E864</f>
        <v>24256.4666362833</v>
      </c>
      <c r="G864" s="377" t="n">
        <f aca="false">+[1]data1cf!F864</f>
        <v>24297.4352010689</v>
      </c>
      <c r="H864" s="377" t="n">
        <f aca="false">+[1]data1cf!G864</f>
        <v>23728.6307183181</v>
      </c>
      <c r="I864" s="377" t="n">
        <f aca="false">+[1]data1cf!H864</f>
        <v>23461.2650566585</v>
      </c>
      <c r="J864" s="377" t="n">
        <f aca="false">+[1]data1cf!I864</f>
        <v>24382.7746224374</v>
      </c>
      <c r="K864" s="377" t="n">
        <f aca="false">+[1]data1cf!J864</f>
        <v>24969.5696613583</v>
      </c>
      <c r="L864" s="377" t="n">
        <f aca="false">+[1]data1cf!K864</f>
        <v>25624.167104376</v>
      </c>
      <c r="M864" s="377" t="n">
        <f aca="false">+[1]data1cf!L864</f>
        <v>26373.4607965077</v>
      </c>
      <c r="N864" s="377" t="n">
        <f aca="false">+[1]data1cf!M864</f>
        <v>27158.5849142453</v>
      </c>
      <c r="O864" s="377" t="n">
        <f aca="false">+[1]data1cf!N864</f>
        <v>27696.1487300709</v>
      </c>
      <c r="P864" s="377" t="n">
        <f aca="false">+[1]data1cf!O864</f>
        <v>35663.0876189912</v>
      </c>
      <c r="Q864" s="377" t="n">
        <f aca="false">+[1]data1cf!P864</f>
        <v>43312.1796350447</v>
      </c>
      <c r="R864" s="377" t="n">
        <f aca="false">+[1]data1cf!Q864</f>
        <v>34024.1514532386</v>
      </c>
      <c r="S864" s="377" t="n">
        <f aca="false">+[1]data1cf!R864</f>
        <v>24338.9977076444</v>
      </c>
      <c r="T864" s="377" t="n">
        <f aca="false">+[1]data1cf!S864</f>
        <v>24157.1849649897</v>
      </c>
      <c r="U864" s="377" t="n">
        <f aca="false">+[1]data1cf!T864</f>
        <v>23950.410251338</v>
      </c>
      <c r="V864" s="377" t="n">
        <f aca="false">+[1]data1cf!U864</f>
        <v>44168.9984500433</v>
      </c>
      <c r="W864" s="377" t="n">
        <f aca="false">+[1]data1cf!V864</f>
        <v>0</v>
      </c>
      <c r="X864" s="377" t="n">
        <f aca="false">+[1]data1cf!W864</f>
        <v>0</v>
      </c>
      <c r="Y864" s="377" t="n">
        <f aca="false">+[1]data1cf!X864</f>
        <v>0</v>
      </c>
      <c r="Z864" s="377" t="n">
        <f aca="false">+[1]data1cf!Y864</f>
        <v>0</v>
      </c>
      <c r="AA864" s="377" t="n">
        <f aca="false">+[1]data1cf!Z864</f>
        <v>0</v>
      </c>
      <c r="AB864" s="377" t="n">
        <f aca="false">+[1]data1cf!AA864</f>
        <v>0</v>
      </c>
      <c r="AC864" s="377" t="n">
        <f aca="false">+[1]data1cf!AB864</f>
        <v>0</v>
      </c>
      <c r="AD864" s="377" t="n">
        <f aca="false">+[1]data1cf!AC864</f>
        <v>0</v>
      </c>
      <c r="AE864" s="377" t="n">
        <f aca="false">+[1]data1cf!AD864</f>
        <v>0</v>
      </c>
      <c r="AF864" s="377" t="n">
        <f aca="false">+[1]data1cf!AE864</f>
        <v>0</v>
      </c>
      <c r="AG864" s="377"/>
      <c r="AH864" s="378" t="n">
        <f aca="false">XNPV(0.1,B864:AF864,$B$1:$AF$1)</f>
        <v>73433.0697707399</v>
      </c>
      <c r="AI864" s="378" t="n">
        <f aca="false">SUMPRODUCT(B864:AA864,$B$1010:$AA$1010)</f>
        <v>154763.302005438</v>
      </c>
      <c r="AJ864" s="379" t="n">
        <f aca="false">SUMPRODUCT(B864:AF864,$B$1012:$AF$1012)</f>
        <v>154348.788926174</v>
      </c>
      <c r="AK864" s="380" t="n">
        <f aca="false">XIRR(B864:AF864,$B$1:$AF$1)</f>
        <v>0.159249798266176</v>
      </c>
      <c r="AL864" s="381" t="n">
        <f aca="false">1-EXP(-(1/0.25)*(AI864/ABS($AI$1010)))</f>
        <v>0.978765412093285</v>
      </c>
    </row>
    <row r="865" customFormat="false" ht="12.75" hidden="false" customHeight="false" outlineLevel="0" collapsed="false">
      <c r="A865" s="371"/>
      <c r="B865" s="377" t="n">
        <f aca="false">+[1]data1cf!A865</f>
        <v>-195127.478601465</v>
      </c>
      <c r="C865" s="377" t="n">
        <f aca="false">+[1]data1cf!B865</f>
        <v>8148.70824505889</v>
      </c>
      <c r="D865" s="377" t="n">
        <f aca="false">+[1]data1cf!C865</f>
        <v>49146.5365960545</v>
      </c>
      <c r="E865" s="377" t="n">
        <f aca="false">+[1]data1cf!D865</f>
        <v>51159.4970290617</v>
      </c>
      <c r="F865" s="377" t="n">
        <f aca="false">+[1]data1cf!E865</f>
        <v>29500.102782408</v>
      </c>
      <c r="G865" s="377" t="n">
        <f aca="false">+[1]data1cf!F865</f>
        <v>29170.81368969</v>
      </c>
      <c r="H865" s="377" t="n">
        <f aca="false">+[1]data1cf!G865</f>
        <v>28139.1346250292</v>
      </c>
      <c r="I865" s="377" t="n">
        <f aca="false">+[1]data1cf!H865</f>
        <v>27483.0833530694</v>
      </c>
      <c r="J865" s="377" t="n">
        <f aca="false">+[1]data1cf!I865</f>
        <v>28252.3109468562</v>
      </c>
      <c r="K865" s="377" t="n">
        <f aca="false">+[1]data1cf!J865</f>
        <v>28637.2732392495</v>
      </c>
      <c r="L865" s="377" t="n">
        <f aca="false">+[1]data1cf!K865</f>
        <v>29100.3038047704</v>
      </c>
      <c r="M865" s="377" t="n">
        <f aca="false">+[1]data1cf!L865</f>
        <v>29680.4374559931</v>
      </c>
      <c r="N865" s="377" t="n">
        <f aca="false">+[1]data1cf!M865</f>
        <v>30302.7030206817</v>
      </c>
      <c r="O865" s="377" t="n">
        <f aca="false">+[1]data1cf!N865</f>
        <v>30642.0913461558</v>
      </c>
      <c r="P865" s="377" t="n">
        <f aca="false">+[1]data1cf!O865</f>
        <v>39896.2690618547</v>
      </c>
      <c r="Q865" s="377" t="n">
        <f aca="false">+[1]data1cf!P865</f>
        <v>48891.7956889918</v>
      </c>
      <c r="R865" s="377" t="n">
        <f aca="false">+[1]data1cf!Q865</f>
        <v>37670.7275113237</v>
      </c>
      <c r="S865" s="377" t="n">
        <f aca="false">+[1]data1cf!R865</f>
        <v>26006.8845992639</v>
      </c>
      <c r="T865" s="377" t="n">
        <f aca="false">+[1]data1cf!S865</f>
        <v>25737.4304826466</v>
      </c>
      <c r="U865" s="377" t="n">
        <f aca="false">+[1]data1cf!T865</f>
        <v>25442.9199844046</v>
      </c>
      <c r="V865" s="377" t="n">
        <f aca="false">+[1]data1cf!U865</f>
        <v>49648.469119505</v>
      </c>
      <c r="W865" s="377" t="n">
        <f aca="false">+[1]data1cf!V865</f>
        <v>0</v>
      </c>
      <c r="X865" s="377" t="n">
        <f aca="false">+[1]data1cf!W865</f>
        <v>0</v>
      </c>
      <c r="Y865" s="377" t="n">
        <f aca="false">+[1]data1cf!X865</f>
        <v>0</v>
      </c>
      <c r="Z865" s="377" t="n">
        <f aca="false">+[1]data1cf!Y865</f>
        <v>0</v>
      </c>
      <c r="AA865" s="377" t="n">
        <f aca="false">+[1]data1cf!Z865</f>
        <v>0</v>
      </c>
      <c r="AB865" s="377" t="n">
        <f aca="false">+[1]data1cf!AA865</f>
        <v>0</v>
      </c>
      <c r="AC865" s="377" t="n">
        <f aca="false">+[1]data1cf!AB865</f>
        <v>0</v>
      </c>
      <c r="AD865" s="377" t="n">
        <f aca="false">+[1]data1cf!AC865</f>
        <v>0</v>
      </c>
      <c r="AE865" s="377" t="n">
        <f aca="false">+[1]data1cf!AD865</f>
        <v>0</v>
      </c>
      <c r="AF865" s="377" t="n">
        <f aca="false">+[1]data1cf!AE865</f>
        <v>0</v>
      </c>
      <c r="AG865" s="377"/>
      <c r="AH865" s="378" t="n">
        <f aca="false">XNPV(0.1,B865:AF865,$B$1:$AF$1)</f>
        <v>76635.2682538678</v>
      </c>
      <c r="AI865" s="378" t="n">
        <f aca="false">SUMPRODUCT(B865:AA865,$B$1010:$AA$1010)</f>
        <v>168895.568386044</v>
      </c>
      <c r="AJ865" s="379" t="n">
        <f aca="false">SUMPRODUCT(B865:AF865,$B$1012:$AF$1012)</f>
        <v>168427.69528115</v>
      </c>
      <c r="AK865" s="380" t="n">
        <f aca="false">XIRR(B865:AF865,$B$1:$AF$1)</f>
        <v>0.152761411880706</v>
      </c>
      <c r="AL865" s="381" t="n">
        <f aca="false">1-EXP(-(1/0.25)*(AI865/ABS($AI$1010)))</f>
        <v>0.985062523134043</v>
      </c>
    </row>
    <row r="866" customFormat="false" ht="12.75" hidden="false" customHeight="false" outlineLevel="0" collapsed="false">
      <c r="A866" s="371"/>
      <c r="B866" s="377" t="n">
        <f aca="false">+[1]data1cf!A866</f>
        <v>-197032.845110331</v>
      </c>
      <c r="C866" s="377" t="n">
        <f aca="false">+[1]data1cf!B866</f>
        <v>8372.91898949748</v>
      </c>
      <c r="D866" s="377" t="n">
        <f aca="false">+[1]data1cf!C866</f>
        <v>47976.457555467</v>
      </c>
      <c r="E866" s="377" t="n">
        <f aca="false">+[1]data1cf!D866</f>
        <v>50225.2404210225</v>
      </c>
      <c r="F866" s="377" t="n">
        <f aca="false">+[1]data1cf!E866</f>
        <v>29807.2908971991</v>
      </c>
      <c r="G866" s="377" t="n">
        <f aca="false">+[1]data1cf!F866</f>
        <v>29456.3109875315</v>
      </c>
      <c r="H866" s="377" t="n">
        <f aca="false">+[1]data1cf!G866</f>
        <v>28397.5153254868</v>
      </c>
      <c r="I866" s="377" t="n">
        <f aca="false">+[1]data1cf!H866</f>
        <v>27718.693671192</v>
      </c>
      <c r="J866" s="377" t="n">
        <f aca="false">+[1]data1cf!I866</f>
        <v>28479.0001250311</v>
      </c>
      <c r="K866" s="377" t="n">
        <f aca="false">+[1]data1cf!J866</f>
        <v>28852.1384427662</v>
      </c>
      <c r="L866" s="377" t="n">
        <f aca="false">+[1]data1cf!K866</f>
        <v>29303.9464393836</v>
      </c>
      <c r="M866" s="377" t="n">
        <f aca="false">+[1]data1cf!L866</f>
        <v>29874.1701821733</v>
      </c>
      <c r="N866" s="377" t="n">
        <f aca="false">+[1]data1cf!M866</f>
        <v>30486.8949987064</v>
      </c>
      <c r="O866" s="377" t="n">
        <f aca="false">+[1]data1cf!N866</f>
        <v>30814.6736026852</v>
      </c>
      <c r="P866" s="377" t="n">
        <f aca="false">+[1]data1cf!O866</f>
        <v>40144.2616743784</v>
      </c>
      <c r="Q866" s="377" t="n">
        <f aca="false">+[1]data1cf!P866</f>
        <v>49218.6665261564</v>
      </c>
      <c r="R866" s="377" t="n">
        <f aca="false">+[1]data1cf!Q866</f>
        <v>37884.3550006287</v>
      </c>
      <c r="S866" s="377" t="n">
        <f aca="false">+[1]data1cf!R866</f>
        <v>26104.5944737944</v>
      </c>
      <c r="T866" s="377" t="n">
        <f aca="false">+[1]data1cf!S866</f>
        <v>25830.0060595837</v>
      </c>
      <c r="U866" s="377" t="n">
        <f aca="false">+[1]data1cf!T866</f>
        <v>25530.3557328875</v>
      </c>
      <c r="V866" s="377" t="n">
        <f aca="false">+[1]data1cf!U866</f>
        <v>49969.4731362023</v>
      </c>
      <c r="W866" s="377" t="n">
        <f aca="false">+[1]data1cf!V866</f>
        <v>0</v>
      </c>
      <c r="X866" s="377" t="n">
        <f aca="false">+[1]data1cf!W866</f>
        <v>0</v>
      </c>
      <c r="Y866" s="377" t="n">
        <f aca="false">+[1]data1cf!X866</f>
        <v>0</v>
      </c>
      <c r="Z866" s="377" t="n">
        <f aca="false">+[1]data1cf!Y866</f>
        <v>0</v>
      </c>
      <c r="AA866" s="377" t="n">
        <f aca="false">+[1]data1cf!Z866</f>
        <v>0</v>
      </c>
      <c r="AB866" s="377" t="n">
        <f aca="false">+[1]data1cf!AA866</f>
        <v>0</v>
      </c>
      <c r="AC866" s="377" t="n">
        <f aca="false">+[1]data1cf!AB866</f>
        <v>0</v>
      </c>
      <c r="AD866" s="377" t="n">
        <f aca="false">+[1]data1cf!AC866</f>
        <v>0</v>
      </c>
      <c r="AE866" s="377" t="n">
        <f aca="false">+[1]data1cf!AD866</f>
        <v>0</v>
      </c>
      <c r="AF866" s="377" t="n">
        <f aca="false">+[1]data1cf!AE866</f>
        <v>0</v>
      </c>
      <c r="AG866" s="377"/>
      <c r="AH866" s="378" t="n">
        <f aca="false">XNPV(0.1,B866:AF866,$B$1:$AF$1)</f>
        <v>74658.2234997936</v>
      </c>
      <c r="AI866" s="378" t="n">
        <f aca="false">SUMPRODUCT(B866:AA866,$B$1010:$AA$1010)</f>
        <v>167309.753865074</v>
      </c>
      <c r="AJ866" s="379" t="n">
        <f aca="false">SUMPRODUCT(B866:AF866,$B$1012:$AF$1012)</f>
        <v>166839.691907399</v>
      </c>
      <c r="AK866" s="380" t="n">
        <f aca="false">XIRR(B866:AF866,$B$1:$AF$1)</f>
        <v>0.150717754354019</v>
      </c>
      <c r="AL866" s="381" t="n">
        <f aca="false">1-EXP(-(1/0.25)*(AI866/ABS($AI$1010)))</f>
        <v>0.984461126159741</v>
      </c>
    </row>
    <row r="867" customFormat="false" ht="12.75" hidden="false" customHeight="false" outlineLevel="0" collapsed="false">
      <c r="A867" s="371"/>
      <c r="B867" s="377" t="n">
        <f aca="false">+[1]data1cf!A867</f>
        <v>-184623.671816319</v>
      </c>
      <c r="C867" s="377" t="n">
        <f aca="false">+[1]data1cf!B867</f>
        <v>7091.03680290352</v>
      </c>
      <c r="D867" s="377" t="n">
        <f aca="false">+[1]data1cf!C867</f>
        <v>47244.2878338988</v>
      </c>
      <c r="E867" s="377" t="n">
        <f aca="false">+[1]data1cf!D867</f>
        <v>47799.0625632414</v>
      </c>
      <c r="F867" s="377" t="n">
        <f aca="false">+[1]data1cf!E867</f>
        <v>27806.65189543</v>
      </c>
      <c r="G867" s="377" t="n">
        <f aca="false">+[1]data1cf!F867</f>
        <v>27596.9388261116</v>
      </c>
      <c r="H867" s="377" t="n">
        <f aca="false">+[1]data1cf!G867</f>
        <v>26714.7467490016</v>
      </c>
      <c r="I867" s="377" t="n">
        <f aca="false">+[1]data1cf!H867</f>
        <v>26184.2228731417</v>
      </c>
      <c r="J867" s="377" t="n">
        <f aca="false">+[1]data1cf!I867</f>
        <v>27002.6304697652</v>
      </c>
      <c r="K867" s="377" t="n">
        <f aca="false">+[1]data1cf!J867</f>
        <v>27452.775363335</v>
      </c>
      <c r="L867" s="377" t="n">
        <f aca="false">+[1]data1cf!K867</f>
        <v>27977.6731312271</v>
      </c>
      <c r="M867" s="377" t="n">
        <f aca="false">+[1]data1cf!L867</f>
        <v>28612.4376174917</v>
      </c>
      <c r="N867" s="377" t="n">
        <f aca="false">+[1]data1cf!M867</f>
        <v>29287.2989293731</v>
      </c>
      <c r="O867" s="377" t="n">
        <f aca="false">+[1]data1cf!N867</f>
        <v>29690.6887321733</v>
      </c>
      <c r="P867" s="377" t="n">
        <f aca="false">+[1]data1cf!O867</f>
        <v>38529.1481043003</v>
      </c>
      <c r="Q867" s="377" t="n">
        <f aca="false">+[1]data1cf!P867</f>
        <v>47089.83889942</v>
      </c>
      <c r="R867" s="377" t="n">
        <f aca="false">+[1]data1cf!Q867</f>
        <v>36493.0528428474</v>
      </c>
      <c r="S867" s="377" t="n">
        <f aca="false">+[1]data1cf!R867</f>
        <v>25468.2346133988</v>
      </c>
      <c r="T867" s="377" t="n">
        <f aca="false">+[1]data1cf!S867</f>
        <v>25227.0845892732</v>
      </c>
      <c r="U867" s="377" t="n">
        <f aca="false">+[1]data1cf!T867</f>
        <v>24960.9086737699</v>
      </c>
      <c r="V867" s="377" t="n">
        <f aca="false">+[1]data1cf!U867</f>
        <v>47878.8546369617</v>
      </c>
      <c r="W867" s="377" t="n">
        <f aca="false">+[1]data1cf!V867</f>
        <v>0</v>
      </c>
      <c r="X867" s="377" t="n">
        <f aca="false">+[1]data1cf!W867</f>
        <v>0</v>
      </c>
      <c r="Y867" s="377" t="n">
        <f aca="false">+[1]data1cf!X867</f>
        <v>0</v>
      </c>
      <c r="Z867" s="377" t="n">
        <f aca="false">+[1]data1cf!Y867</f>
        <v>0</v>
      </c>
      <c r="AA867" s="377" t="n">
        <f aca="false">+[1]data1cf!Z867</f>
        <v>0</v>
      </c>
      <c r="AB867" s="377" t="n">
        <f aca="false">+[1]data1cf!AA867</f>
        <v>0</v>
      </c>
      <c r="AC867" s="377" t="n">
        <f aca="false">+[1]data1cf!AB867</f>
        <v>0</v>
      </c>
      <c r="AD867" s="377" t="n">
        <f aca="false">+[1]data1cf!AC867</f>
        <v>0</v>
      </c>
      <c r="AE867" s="377" t="n">
        <f aca="false">+[1]data1cf!AD867</f>
        <v>0</v>
      </c>
      <c r="AF867" s="377" t="n">
        <f aca="false">+[1]data1cf!AE867</f>
        <v>0</v>
      </c>
      <c r="AG867" s="377"/>
      <c r="AH867" s="378" t="n">
        <f aca="false">XNPV(0.1,B867:AF867,$B$1:$AF$1)</f>
        <v>74402.5908813702</v>
      </c>
      <c r="AI867" s="378" t="n">
        <f aca="false">SUMPRODUCT(B867:AA867,$B$1010:$AA$1010)</f>
        <v>163042.02416124</v>
      </c>
      <c r="AJ867" s="379" t="n">
        <f aca="false">SUMPRODUCT(B867:AF867,$B$1012:$AF$1012)</f>
        <v>162591.722681614</v>
      </c>
      <c r="AK867" s="380" t="n">
        <f aca="false">XIRR(B867:AF867,$B$1:$AF$1)</f>
        <v>0.153566968722687</v>
      </c>
      <c r="AL867" s="381" t="n">
        <f aca="false">1-EXP(-(1/0.25)*(AI867/ABS($AI$1010)))</f>
        <v>0.982719642222928</v>
      </c>
    </row>
    <row r="868" customFormat="false" ht="12.75" hidden="false" customHeight="false" outlineLevel="0" collapsed="false">
      <c r="A868" s="371"/>
      <c r="B868" s="377" t="n">
        <f aca="false">+[1]data1cf!A868</f>
        <v>-174021.198536812</v>
      </c>
      <c r="C868" s="377" t="n">
        <f aca="false">+[1]data1cf!B868</f>
        <v>9125.20553997473</v>
      </c>
      <c r="D868" s="377" t="n">
        <f aca="false">+[1]data1cf!C868</f>
        <v>42380.1146210404</v>
      </c>
      <c r="E868" s="377" t="n">
        <f aca="false">+[1]data1cf!D868</f>
        <v>45188.6651169293</v>
      </c>
      <c r="F868" s="377" t="n">
        <f aca="false">+[1]data1cf!E868</f>
        <v>26097.2937411337</v>
      </c>
      <c r="G868" s="377" t="n">
        <f aca="false">+[1]data1cf!F868</f>
        <v>26008.2799210401</v>
      </c>
      <c r="H868" s="377" t="n">
        <f aca="false">+[1]data1cf!G868</f>
        <v>25276.9790230576</v>
      </c>
      <c r="I868" s="377" t="n">
        <f aca="false">+[1]data1cf!H868</f>
        <v>24873.1616727667</v>
      </c>
      <c r="J868" s="377" t="n">
        <f aca="false">+[1]data1cf!I868</f>
        <v>25741.2112398325</v>
      </c>
      <c r="K868" s="377" t="n">
        <f aca="false">+[1]data1cf!J868</f>
        <v>26257.1510210467</v>
      </c>
      <c r="L868" s="377" t="n">
        <f aca="false">+[1]data1cf!K868</f>
        <v>26844.4971348989</v>
      </c>
      <c r="M868" s="377" t="n">
        <f aca="false">+[1]data1cf!L868</f>
        <v>27534.4056256769</v>
      </c>
      <c r="N868" s="377" t="n">
        <f aca="false">+[1]data1cf!M868</f>
        <v>28262.3567378216</v>
      </c>
      <c r="O868" s="377" t="n">
        <f aca="false">+[1]data1cf!N868</f>
        <v>28730.3492096428</v>
      </c>
      <c r="P868" s="377" t="n">
        <f aca="false">+[1]data1cf!O868</f>
        <v>37149.1852280962</v>
      </c>
      <c r="Q868" s="377" t="n">
        <f aca="false">+[1]data1cf!P868</f>
        <v>45270.9556028156</v>
      </c>
      <c r="R868" s="377" t="n">
        <f aca="false">+[1]data1cf!Q868</f>
        <v>35304.3158011371</v>
      </c>
      <c r="S868" s="377" t="n">
        <f aca="false">+[1]data1cf!R868</f>
        <v>24924.5248709253</v>
      </c>
      <c r="T868" s="377" t="n">
        <f aca="false">+[1]data1cf!S868</f>
        <v>24711.9448110501</v>
      </c>
      <c r="U868" s="377" t="n">
        <f aca="false">+[1]data1cf!T868</f>
        <v>24474.3696364514</v>
      </c>
      <c r="V868" s="377" t="n">
        <f aca="false">+[1]data1cf!U868</f>
        <v>46092.6174517226</v>
      </c>
      <c r="W868" s="377" t="n">
        <f aca="false">+[1]data1cf!V868</f>
        <v>0</v>
      </c>
      <c r="X868" s="377" t="n">
        <f aca="false">+[1]data1cf!W868</f>
        <v>0</v>
      </c>
      <c r="Y868" s="377" t="n">
        <f aca="false">+[1]data1cf!X868</f>
        <v>0</v>
      </c>
      <c r="Z868" s="377" t="n">
        <f aca="false">+[1]data1cf!Y868</f>
        <v>0</v>
      </c>
      <c r="AA868" s="377" t="n">
        <f aca="false">+[1]data1cf!Z868</f>
        <v>0</v>
      </c>
      <c r="AB868" s="377" t="n">
        <f aca="false">+[1]data1cf!AA868</f>
        <v>0</v>
      </c>
      <c r="AC868" s="377" t="n">
        <f aca="false">+[1]data1cf!AB868</f>
        <v>0</v>
      </c>
      <c r="AD868" s="377" t="n">
        <f aca="false">+[1]data1cf!AC868</f>
        <v>0</v>
      </c>
      <c r="AE868" s="377" t="n">
        <f aca="false">+[1]data1cf!AD868</f>
        <v>0</v>
      </c>
      <c r="AF868" s="377" t="n">
        <f aca="false">+[1]data1cf!AE868</f>
        <v>0</v>
      </c>
      <c r="AG868" s="377"/>
      <c r="AH868" s="378" t="n">
        <f aca="false">XNPV(0.1,B868:AF868,$B$1:$AF$1)</f>
        <v>73123.3445852937</v>
      </c>
      <c r="AI868" s="378" t="n">
        <f aca="false">SUMPRODUCT(B868:AA868,$B$1010:$AA$1010)</f>
        <v>158095.161704864</v>
      </c>
      <c r="AJ868" s="379" t="n">
        <f aca="false">SUMPRODUCT(B868:AF868,$B$1012:$AF$1012)</f>
        <v>157662.650358771</v>
      </c>
      <c r="AK868" s="380" t="n">
        <f aca="false">XIRR(B868:AF868,$B$1:$AF$1)</f>
        <v>0.155463739627563</v>
      </c>
      <c r="AL868" s="381" t="n">
        <f aca="false">1-EXP(-(1/0.25)*(AI868/ABS($AI$1010)))</f>
        <v>0.980455381836909</v>
      </c>
    </row>
    <row r="869" customFormat="false" ht="12.75" hidden="false" customHeight="false" outlineLevel="0" collapsed="false">
      <c r="A869" s="371"/>
      <c r="B869" s="377" t="n">
        <f aca="false">+[1]data1cf!A869</f>
        <v>-153962.401313986</v>
      </c>
      <c r="C869" s="377" t="n">
        <f aca="false">+[1]data1cf!B869</f>
        <v>8584.30147655295</v>
      </c>
      <c r="D869" s="377" t="n">
        <f aca="false">+[1]data1cf!C869</f>
        <v>41825.8092373041</v>
      </c>
      <c r="E869" s="377" t="n">
        <f aca="false">+[1]data1cf!D869</f>
        <v>46932.7116856069</v>
      </c>
      <c r="F869" s="377" t="n">
        <f aca="false">+[1]data1cf!E869</f>
        <v>22863.362591834</v>
      </c>
      <c r="G869" s="377" t="n">
        <f aca="false">+[1]data1cf!F869</f>
        <v>23002.6994311872</v>
      </c>
      <c r="H869" s="377" t="n">
        <f aca="false">+[1]data1cf!G869</f>
        <v>22556.8692422594</v>
      </c>
      <c r="I869" s="377" t="n">
        <f aca="false">+[1]data1cf!H869</f>
        <v>22392.7677050808</v>
      </c>
      <c r="J869" s="377" t="n">
        <f aca="false">+[1]data1cf!I869</f>
        <v>23354.7348131391</v>
      </c>
      <c r="K869" s="377" t="n">
        <f aca="false">+[1]data1cf!J869</f>
        <v>23995.1518059206</v>
      </c>
      <c r="L869" s="377" t="n">
        <f aca="false">+[1]data1cf!K869</f>
        <v>24700.6438160645</v>
      </c>
      <c r="M869" s="377" t="n">
        <f aca="false">+[1]data1cf!L869</f>
        <v>25494.8791346902</v>
      </c>
      <c r="N869" s="377" t="n">
        <f aca="false">+[1]data1cf!M869</f>
        <v>26323.2707299192</v>
      </c>
      <c r="O869" s="377" t="n">
        <f aca="false">+[1]data1cf!N869</f>
        <v>26913.4848573657</v>
      </c>
      <c r="P869" s="377" t="n">
        <f aca="false">+[1]data1cf!O869</f>
        <v>34538.4363227147</v>
      </c>
      <c r="Q869" s="377" t="n">
        <f aca="false">+[1]data1cf!P869</f>
        <v>41829.8140637849</v>
      </c>
      <c r="R869" s="377" t="n">
        <f aca="false">+[1]data1cf!Q869</f>
        <v>33055.3466557002</v>
      </c>
      <c r="S869" s="377" t="n">
        <f aca="false">+[1]data1cf!R869</f>
        <v>23895.8815360319</v>
      </c>
      <c r="T869" s="377" t="n">
        <f aca="false">+[1]data1cf!S869</f>
        <v>23737.352932308</v>
      </c>
      <c r="U869" s="377" t="n">
        <f aca="false">+[1]data1cf!T869</f>
        <v>23553.8874401486</v>
      </c>
      <c r="V869" s="377" t="n">
        <f aca="false">+[1]data1cf!U869</f>
        <v>42713.2390231218</v>
      </c>
      <c r="W869" s="377" t="n">
        <f aca="false">+[1]data1cf!V869</f>
        <v>0</v>
      </c>
      <c r="X869" s="377" t="n">
        <f aca="false">+[1]data1cf!W869</f>
        <v>0</v>
      </c>
      <c r="Y869" s="377" t="n">
        <f aca="false">+[1]data1cf!X869</f>
        <v>0</v>
      </c>
      <c r="Z869" s="377" t="n">
        <f aca="false">+[1]data1cf!Y869</f>
        <v>0</v>
      </c>
      <c r="AA869" s="377" t="n">
        <f aca="false">+[1]data1cf!Z869</f>
        <v>0</v>
      </c>
      <c r="AB869" s="377" t="n">
        <f aca="false">+[1]data1cf!AA869</f>
        <v>0</v>
      </c>
      <c r="AC869" s="377" t="n">
        <f aca="false">+[1]data1cf!AB869</f>
        <v>0</v>
      </c>
      <c r="AD869" s="377" t="n">
        <f aca="false">+[1]data1cf!AC869</f>
        <v>0</v>
      </c>
      <c r="AE869" s="377" t="n">
        <f aca="false">+[1]data1cf!AD869</f>
        <v>0</v>
      </c>
      <c r="AF869" s="377" t="n">
        <f aca="false">+[1]data1cf!AE869</f>
        <v>0</v>
      </c>
      <c r="AG869" s="377"/>
      <c r="AH869" s="378" t="n">
        <f aca="false">XNPV(0.1,B869:AF869,$B$1:$AF$1)</f>
        <v>78877.7113612802</v>
      </c>
      <c r="AI869" s="378" t="n">
        <f aca="false">SUMPRODUCT(B869:AA869,$B$1010:$AA$1010)</f>
        <v>158042.105638524</v>
      </c>
      <c r="AJ869" s="379" t="n">
        <f aca="false">SUMPRODUCT(B869:AF869,$B$1012:$AF$1012)</f>
        <v>157638.970752087</v>
      </c>
      <c r="AK869" s="380" t="n">
        <f aca="false">XIRR(B869:AF869,$B$1:$AF$1)</f>
        <v>0.167905325312378</v>
      </c>
      <c r="AL869" s="381" t="n">
        <f aca="false">1-EXP(-(1/0.25)*(AI869/ABS($AI$1010)))</f>
        <v>0.980429554400915</v>
      </c>
    </row>
    <row r="870" customFormat="false" ht="12.75" hidden="false" customHeight="false" outlineLevel="0" collapsed="false">
      <c r="A870" s="371"/>
      <c r="B870" s="377" t="n">
        <f aca="false">+[1]data1cf!A870</f>
        <v>-159032.074177868</v>
      </c>
      <c r="C870" s="377" t="n">
        <f aca="false">+[1]data1cf!B870</f>
        <v>9760.81403613012</v>
      </c>
      <c r="D870" s="377" t="n">
        <f aca="false">+[1]data1cf!C870</f>
        <v>45168.5325456488</v>
      </c>
      <c r="E870" s="377" t="n">
        <f aca="false">+[1]data1cf!D870</f>
        <v>43998.0444514842</v>
      </c>
      <c r="F870" s="377" t="n">
        <f aca="false">+[1]data1cf!E870</f>
        <v>23680.7083583393</v>
      </c>
      <c r="G870" s="377" t="n">
        <f aca="false">+[1]data1cf!F870</f>
        <v>23762.3317102494</v>
      </c>
      <c r="H870" s="377" t="n">
        <f aca="false">+[1]data1cf!G870</f>
        <v>23244.3514770764</v>
      </c>
      <c r="I870" s="377" t="n">
        <f aca="false">+[1]data1cf!H870</f>
        <v>23019.6640164612</v>
      </c>
      <c r="J870" s="377" t="n">
        <f aca="false">+[1]data1cf!I870</f>
        <v>23957.8943468988</v>
      </c>
      <c r="K870" s="377" t="n">
        <f aca="false">+[1]data1cf!J870</f>
        <v>24566.8508919454</v>
      </c>
      <c r="L870" s="377" t="n">
        <f aca="false">+[1]data1cf!K870</f>
        <v>25242.4826349081</v>
      </c>
      <c r="M870" s="377" t="n">
        <f aca="false">+[1]data1cf!L870</f>
        <v>26010.3503262907</v>
      </c>
      <c r="N870" s="377" t="n">
        <f aca="false">+[1]data1cf!M870</f>
        <v>26813.356531465</v>
      </c>
      <c r="O870" s="377" t="n">
        <f aca="false">+[1]data1cf!N870</f>
        <v>27372.6802817858</v>
      </c>
      <c r="P870" s="377" t="n">
        <f aca="false">+[1]data1cf!O870</f>
        <v>35198.2786219807</v>
      </c>
      <c r="Q870" s="377" t="n">
        <f aca="false">+[1]data1cf!P870</f>
        <v>42699.5303128404</v>
      </c>
      <c r="R870" s="377" t="n">
        <f aca="false">+[1]data1cf!Q870</f>
        <v>33623.7525138219</v>
      </c>
      <c r="S870" s="377" t="n">
        <f aca="false">+[1]data1cf!R870</f>
        <v>24155.8614911404</v>
      </c>
      <c r="T870" s="377" t="n">
        <f aca="false">+[1]data1cf!S870</f>
        <v>23983.6718888303</v>
      </c>
      <c r="U870" s="377" t="n">
        <f aca="false">+[1]data1cf!T870</f>
        <v>23786.5306819364</v>
      </c>
      <c r="V870" s="377" t="n">
        <f aca="false">+[1]data1cf!U870</f>
        <v>43567.345225301</v>
      </c>
      <c r="W870" s="377" t="n">
        <f aca="false">+[1]data1cf!V870</f>
        <v>0</v>
      </c>
      <c r="X870" s="377" t="n">
        <f aca="false">+[1]data1cf!W870</f>
        <v>0</v>
      </c>
      <c r="Y870" s="377" t="n">
        <f aca="false">+[1]data1cf!X870</f>
        <v>0</v>
      </c>
      <c r="Z870" s="377" t="n">
        <f aca="false">+[1]data1cf!Y870</f>
        <v>0</v>
      </c>
      <c r="AA870" s="377" t="n">
        <f aca="false">+[1]data1cf!Z870</f>
        <v>0</v>
      </c>
      <c r="AB870" s="377" t="n">
        <f aca="false">+[1]data1cf!AA870</f>
        <v>0</v>
      </c>
      <c r="AC870" s="377" t="n">
        <f aca="false">+[1]data1cf!AB870</f>
        <v>0</v>
      </c>
      <c r="AD870" s="377" t="n">
        <f aca="false">+[1]data1cf!AC870</f>
        <v>0</v>
      </c>
      <c r="AE870" s="377" t="n">
        <f aca="false">+[1]data1cf!AD870</f>
        <v>0</v>
      </c>
      <c r="AF870" s="377" t="n">
        <f aca="false">+[1]data1cf!AE870</f>
        <v>0</v>
      </c>
      <c r="AG870" s="377"/>
      <c r="AH870" s="378" t="n">
        <f aca="false">XNPV(0.1,B870:AF870,$B$1:$AF$1)</f>
        <v>79141.5377961981</v>
      </c>
      <c r="AI870" s="378" t="n">
        <f aca="false">SUMPRODUCT(B870:AA870,$B$1010:$AA$1010)</f>
        <v>159801.488960584</v>
      </c>
      <c r="AJ870" s="379" t="n">
        <f aca="false">SUMPRODUCT(B870:AF870,$B$1012:$AF$1012)</f>
        <v>159390.871119865</v>
      </c>
      <c r="AK870" s="380" t="n">
        <f aca="false">XIRR(B870:AF870,$B$1:$AF$1)</f>
        <v>0.166426799924755</v>
      </c>
      <c r="AL870" s="381" t="n">
        <f aca="false">1-EXP(-(1/0.25)*(AI870/ABS($AI$1010)))</f>
        <v>0.981268084936328</v>
      </c>
    </row>
    <row r="871" customFormat="false" ht="12.75" hidden="false" customHeight="false" outlineLevel="0" collapsed="false">
      <c r="A871" s="371"/>
      <c r="B871" s="377" t="n">
        <f aca="false">+[1]data1cf!A871</f>
        <v>-151843.567399214</v>
      </c>
      <c r="C871" s="377" t="n">
        <f aca="false">+[1]data1cf!B871</f>
        <v>8951.96362729334</v>
      </c>
      <c r="D871" s="377" t="n">
        <f aca="false">+[1]data1cf!C871</f>
        <v>39450.7330131632</v>
      </c>
      <c r="E871" s="377" t="n">
        <f aca="false">+[1]data1cf!D871</f>
        <v>40173.5881260811</v>
      </c>
      <c r="F871" s="377" t="n">
        <f aca="false">+[1]data1cf!E871</f>
        <v>22521.7587099532</v>
      </c>
      <c r="G871" s="377" t="n">
        <f aca="false">+[1]data1cf!F871</f>
        <v>22685.2164931659</v>
      </c>
      <c r="H871" s="377" t="n">
        <f aca="false">+[1]data1cf!G871</f>
        <v>22269.5409049001</v>
      </c>
      <c r="I871" s="377" t="n">
        <f aca="false">+[1]data1cf!H871</f>
        <v>22130.7608258873</v>
      </c>
      <c r="J871" s="377" t="n">
        <f aca="false">+[1]data1cf!I871</f>
        <v>23102.6485522575</v>
      </c>
      <c r="K871" s="377" t="n">
        <f aca="false">+[1]data1cf!J871</f>
        <v>23756.2142166447</v>
      </c>
      <c r="L871" s="377" t="n">
        <f aca="false">+[1]data1cf!K871</f>
        <v>24474.1861142499</v>
      </c>
      <c r="M871" s="377" t="n">
        <f aca="false">+[1]data1cf!L871</f>
        <v>25279.4415961791</v>
      </c>
      <c r="N871" s="377" t="n">
        <f aca="false">+[1]data1cf!M871</f>
        <v>26118.442835626</v>
      </c>
      <c r="O871" s="377" t="n">
        <f aca="false">+[1]data1cf!N871</f>
        <v>26721.5673776992</v>
      </c>
      <c r="P871" s="377" t="n">
        <f aca="false">+[1]data1cf!O871</f>
        <v>34262.659900917</v>
      </c>
      <c r="Q871" s="377" t="n">
        <f aca="false">+[1]data1cf!P871</f>
        <v>41466.3223091481</v>
      </c>
      <c r="R871" s="377" t="n">
        <f aca="false">+[1]data1cf!Q871</f>
        <v>32817.7854477327</v>
      </c>
      <c r="S871" s="377" t="n">
        <f aca="false">+[1]data1cf!R871</f>
        <v>23787.2247526782</v>
      </c>
      <c r="T871" s="377" t="n">
        <f aca="false">+[1]data1cf!S871</f>
        <v>23634.4056666868</v>
      </c>
      <c r="U871" s="377" t="n">
        <f aca="false">+[1]data1cf!T871</f>
        <v>23456.6558427699</v>
      </c>
      <c r="V871" s="377" t="n">
        <f aca="false">+[1]data1cf!U871</f>
        <v>42356.2713771641</v>
      </c>
      <c r="W871" s="377" t="n">
        <f aca="false">+[1]data1cf!V871</f>
        <v>0</v>
      </c>
      <c r="X871" s="377" t="n">
        <f aca="false">+[1]data1cf!W871</f>
        <v>0</v>
      </c>
      <c r="Y871" s="377" t="n">
        <f aca="false">+[1]data1cf!X871</f>
        <v>0</v>
      </c>
      <c r="Z871" s="377" t="n">
        <f aca="false">+[1]data1cf!Y871</f>
        <v>0</v>
      </c>
      <c r="AA871" s="377" t="n">
        <f aca="false">+[1]data1cf!Z871</f>
        <v>0</v>
      </c>
      <c r="AB871" s="377" t="n">
        <f aca="false">+[1]data1cf!AA871</f>
        <v>0</v>
      </c>
      <c r="AC871" s="377" t="n">
        <f aca="false">+[1]data1cf!AB871</f>
        <v>0</v>
      </c>
      <c r="AD871" s="377" t="n">
        <f aca="false">+[1]data1cf!AC871</f>
        <v>0</v>
      </c>
      <c r="AE871" s="377" t="n">
        <f aca="false">+[1]data1cf!AD871</f>
        <v>0</v>
      </c>
      <c r="AF871" s="377" t="n">
        <f aca="false">+[1]data1cf!AE871</f>
        <v>0</v>
      </c>
      <c r="AG871" s="377"/>
      <c r="AH871" s="378" t="n">
        <f aca="false">XNPV(0.1,B871:AF871,$B$1:$AF$1)</f>
        <v>72742.4701316331</v>
      </c>
      <c r="AI871" s="378" t="n">
        <f aca="false">SUMPRODUCT(B871:AA871,$B$1010:$AA$1010)</f>
        <v>150442.025133282</v>
      </c>
      <c r="AJ871" s="379" t="n">
        <f aca="false">SUMPRODUCT(B871:AF871,$B$1012:$AF$1012)</f>
        <v>150045.226444769</v>
      </c>
      <c r="AK871" s="380" t="n">
        <f aca="false">XIRR(B871:AF871,$B$1:$AF$1)</f>
        <v>0.162398995379182</v>
      </c>
      <c r="AL871" s="381" t="n">
        <f aca="false">1-EXP(-(1/0.25)*(AI871/ABS($AI$1010)))</f>
        <v>0.976354099421083</v>
      </c>
    </row>
    <row r="872" customFormat="false" ht="12.75" hidden="false" customHeight="false" outlineLevel="0" collapsed="false">
      <c r="A872" s="371"/>
      <c r="B872" s="377" t="n">
        <f aca="false">+[1]data1cf!A872</f>
        <v>-155923.188401908</v>
      </c>
      <c r="C872" s="377" t="n">
        <f aca="false">+[1]data1cf!B872</f>
        <v>8203.3140280946</v>
      </c>
      <c r="D872" s="377" t="n">
        <f aca="false">+[1]data1cf!C872</f>
        <v>41355.6609711426</v>
      </c>
      <c r="E872" s="377" t="n">
        <f aca="false">+[1]data1cf!D872</f>
        <v>42703.1952251807</v>
      </c>
      <c r="F872" s="377" t="n">
        <f aca="false">+[1]data1cf!E872</f>
        <v>23179.4857556675</v>
      </c>
      <c r="G872" s="377" t="n">
        <f aca="false">+[1]data1cf!F872</f>
        <v>23296.5008665748</v>
      </c>
      <c r="H872" s="377" t="n">
        <f aca="false">+[1]data1cf!G872</f>
        <v>22822.7653514164</v>
      </c>
      <c r="I872" s="377" t="n">
        <f aca="false">+[1]data1cf!H872</f>
        <v>22635.2311195505</v>
      </c>
      <c r="J872" s="377" t="n">
        <f aca="false">+[1]data1cf!I872</f>
        <v>23588.0176022867</v>
      </c>
      <c r="K872" s="377" t="n">
        <f aca="false">+[1]data1cf!J872</f>
        <v>24216.2667015268</v>
      </c>
      <c r="L872" s="377" t="n">
        <f aca="false">+[1]data1cf!K872</f>
        <v>24910.209716715</v>
      </c>
      <c r="M872" s="377" t="n">
        <f aca="false">+[1]data1cf!L872</f>
        <v>25694.2468816482</v>
      </c>
      <c r="N872" s="377" t="n">
        <f aca="false">+[1]data1cf!M872</f>
        <v>26512.820221069</v>
      </c>
      <c r="O872" s="377" t="n">
        <f aca="false">+[1]data1cf!N872</f>
        <v>27091.0869400268</v>
      </c>
      <c r="P872" s="377" t="n">
        <f aca="false">+[1]data1cf!O872</f>
        <v>34793.6421900761</v>
      </c>
      <c r="Q872" s="377" t="n">
        <f aca="false">+[1]data1cf!P872</f>
        <v>42166.1924529021</v>
      </c>
      <c r="R872" s="377" t="n">
        <f aca="false">+[1]data1cf!Q872</f>
        <v>33275.1878362316</v>
      </c>
      <c r="S872" s="377" t="n">
        <f aca="false">+[1]data1cf!R872</f>
        <v>23996.4334558071</v>
      </c>
      <c r="T872" s="377" t="n">
        <f aca="false">+[1]data1cf!S872</f>
        <v>23832.6212153762</v>
      </c>
      <c r="U872" s="377" t="n">
        <f aca="false">+[1]data1cf!T872</f>
        <v>23643.866394775</v>
      </c>
      <c r="V872" s="377" t="n">
        <f aca="false">+[1]data1cf!U872</f>
        <v>43043.5799460792</v>
      </c>
      <c r="W872" s="377" t="n">
        <f aca="false">+[1]data1cf!V872</f>
        <v>0</v>
      </c>
      <c r="X872" s="377" t="n">
        <f aca="false">+[1]data1cf!W872</f>
        <v>0</v>
      </c>
      <c r="Y872" s="377" t="n">
        <f aca="false">+[1]data1cf!X872</f>
        <v>0</v>
      </c>
      <c r="Z872" s="377" t="n">
        <f aca="false">+[1]data1cf!Y872</f>
        <v>0</v>
      </c>
      <c r="AA872" s="377" t="n">
        <f aca="false">+[1]data1cf!Z872</f>
        <v>0</v>
      </c>
      <c r="AB872" s="377" t="n">
        <f aca="false">+[1]data1cf!AA872</f>
        <v>0</v>
      </c>
      <c r="AC872" s="377" t="n">
        <f aca="false">+[1]data1cf!AB872</f>
        <v>0</v>
      </c>
      <c r="AD872" s="377" t="n">
        <f aca="false">+[1]data1cf!AC872</f>
        <v>0</v>
      </c>
      <c r="AE872" s="377" t="n">
        <f aca="false">+[1]data1cf!AD872</f>
        <v>0</v>
      </c>
      <c r="AF872" s="377" t="n">
        <f aca="false">+[1]data1cf!AE872</f>
        <v>0</v>
      </c>
      <c r="AG872" s="377"/>
      <c r="AH872" s="378" t="n">
        <f aca="false">XNPV(0.1,B872:AF872,$B$1:$AF$1)</f>
        <v>74438.7561067396</v>
      </c>
      <c r="AI872" s="378" t="n">
        <f aca="false">SUMPRODUCT(B872:AA872,$B$1010:$AA$1010)</f>
        <v>153706.647105876</v>
      </c>
      <c r="AJ872" s="379" t="n">
        <f aca="false">SUMPRODUCT(B872:AF872,$B$1012:$AF$1012)</f>
        <v>153302.403509189</v>
      </c>
      <c r="AK872" s="380" t="n">
        <f aca="false">XIRR(B872:AF872,$B$1:$AF$1)</f>
        <v>0.162578324366106</v>
      </c>
      <c r="AL872" s="381" t="n">
        <f aca="false">1-EXP(-(1/0.25)*(AI872/ABS($AI$1010)))</f>
        <v>0.978199520961859</v>
      </c>
    </row>
    <row r="873" customFormat="false" ht="12.75" hidden="false" customHeight="false" outlineLevel="0" collapsed="false">
      <c r="A873" s="371"/>
      <c r="B873" s="377" t="n">
        <f aca="false">+[1]data1cf!A873</f>
        <v>-181673.647876418</v>
      </c>
      <c r="C873" s="377" t="n">
        <f aca="false">+[1]data1cf!B873</f>
        <v>8610.49878214217</v>
      </c>
      <c r="D873" s="377" t="n">
        <f aca="false">+[1]data1cf!C873</f>
        <v>46744.7503277372</v>
      </c>
      <c r="E873" s="377" t="n">
        <f aca="false">+[1]data1cf!D873</f>
        <v>46726.630922668</v>
      </c>
      <c r="F873" s="377" t="n">
        <f aca="false">+[1]data1cf!E873</f>
        <v>27331.041408697</v>
      </c>
      <c r="G873" s="377" t="n">
        <f aca="false">+[1]data1cf!F873</f>
        <v>27154.9116048447</v>
      </c>
      <c r="H873" s="377" t="n">
        <f aca="false">+[1]data1cf!G873</f>
        <v>26314.7033723536</v>
      </c>
      <c r="I873" s="377" t="n">
        <f aca="false">+[1]data1cf!H873</f>
        <v>25819.4342218694</v>
      </c>
      <c r="J873" s="377" t="n">
        <f aca="false">+[1]data1cf!I873</f>
        <v>26651.6541618366</v>
      </c>
      <c r="K873" s="377" t="n">
        <f aca="false">+[1]data1cf!J873</f>
        <v>27120.1057739009</v>
      </c>
      <c r="L873" s="377" t="n">
        <f aca="false">+[1]data1cf!K873</f>
        <v>27662.3791211256</v>
      </c>
      <c r="M873" s="377" t="n">
        <f aca="false">+[1]data1cf!L873</f>
        <v>28312.4868324253</v>
      </c>
      <c r="N873" s="377" t="n">
        <f aca="false">+[1]data1cf!M873</f>
        <v>29002.119809145</v>
      </c>
      <c r="O873" s="377" t="n">
        <f aca="false">+[1]data1cf!N873</f>
        <v>29423.484608455</v>
      </c>
      <c r="P873" s="377" t="n">
        <f aca="false">+[1]data1cf!O873</f>
        <v>38145.1883041991</v>
      </c>
      <c r="Q873" s="377" t="n">
        <f aca="false">+[1]data1cf!P873</f>
        <v>46583.7542220607</v>
      </c>
      <c r="R873" s="377" t="n">
        <f aca="false">+[1]data1cf!Q873</f>
        <v>36162.2995705831</v>
      </c>
      <c r="S873" s="377" t="n">
        <f aca="false">+[1]data1cf!R873</f>
        <v>25316.9532364624</v>
      </c>
      <c r="T873" s="377" t="n">
        <f aca="false">+[1]data1cf!S873</f>
        <v>25083.7524970253</v>
      </c>
      <c r="U873" s="377" t="n">
        <f aca="false">+[1]data1cf!T873</f>
        <v>24825.5344294829</v>
      </c>
      <c r="V873" s="377" t="n">
        <f aca="false">+[1]data1cf!U873</f>
        <v>47381.8533883019</v>
      </c>
      <c r="W873" s="377" t="n">
        <f aca="false">+[1]data1cf!V873</f>
        <v>0</v>
      </c>
      <c r="X873" s="377" t="n">
        <f aca="false">+[1]data1cf!W873</f>
        <v>0</v>
      </c>
      <c r="Y873" s="377" t="n">
        <f aca="false">+[1]data1cf!X873</f>
        <v>0</v>
      </c>
      <c r="Z873" s="377" t="n">
        <f aca="false">+[1]data1cf!Y873</f>
        <v>0</v>
      </c>
      <c r="AA873" s="377" t="n">
        <f aca="false">+[1]data1cf!Z873</f>
        <v>0</v>
      </c>
      <c r="AB873" s="377" t="n">
        <f aca="false">+[1]data1cf!AA873</f>
        <v>0</v>
      </c>
      <c r="AC873" s="377" t="n">
        <f aca="false">+[1]data1cf!AB873</f>
        <v>0</v>
      </c>
      <c r="AD873" s="377" t="n">
        <f aca="false">+[1]data1cf!AC873</f>
        <v>0</v>
      </c>
      <c r="AE873" s="377" t="n">
        <f aca="false">+[1]data1cf!AD873</f>
        <v>0</v>
      </c>
      <c r="AF873" s="377" t="n">
        <f aca="false">+[1]data1cf!AE873</f>
        <v>0</v>
      </c>
      <c r="AG873" s="377"/>
      <c r="AH873" s="378" t="n">
        <f aca="false">XNPV(0.1,B873:AF873,$B$1:$AF$1)</f>
        <v>75358.9668280103</v>
      </c>
      <c r="AI873" s="378" t="n">
        <f aca="false">SUMPRODUCT(B873:AA873,$B$1010:$AA$1010)</f>
        <v>163044.809790161</v>
      </c>
      <c r="AJ873" s="379" t="n">
        <f aca="false">SUMPRODUCT(B873:AF873,$B$1012:$AF$1012)</f>
        <v>162599.223510519</v>
      </c>
      <c r="AK873" s="380" t="n">
        <f aca="false">XIRR(B873:AF873,$B$1:$AF$1)</f>
        <v>0.155290801251329</v>
      </c>
      <c r="AL873" s="381" t="n">
        <f aca="false">1-EXP(-(1/0.25)*(AI873/ABS($AI$1010)))</f>
        <v>0.98272084032329</v>
      </c>
    </row>
    <row r="874" customFormat="false" ht="12.75" hidden="false" customHeight="false" outlineLevel="0" collapsed="false">
      <c r="A874" s="371"/>
      <c r="B874" s="377" t="n">
        <f aca="false">+[1]data1cf!A874</f>
        <v>-192708.950352311</v>
      </c>
      <c r="C874" s="377" t="n">
        <f aca="false">+[1]data1cf!B874</f>
        <v>9780.11338421909</v>
      </c>
      <c r="D874" s="377" t="n">
        <f aca="false">+[1]data1cf!C874</f>
        <v>49389.1991486137</v>
      </c>
      <c r="E874" s="377" t="n">
        <f aca="false">+[1]data1cf!D874</f>
        <v>47407.6613860138</v>
      </c>
      <c r="F874" s="377" t="n">
        <f aca="false">+[1]data1cf!E874</f>
        <v>29110.1814050935</v>
      </c>
      <c r="G874" s="377" t="n">
        <f aca="false">+[1]data1cf!F874</f>
        <v>28808.4249961374</v>
      </c>
      <c r="H874" s="377" t="n">
        <f aca="false">+[1]data1cf!G874</f>
        <v>27811.1656908714</v>
      </c>
      <c r="I874" s="377" t="n">
        <f aca="false">+[1]data1cf!H874</f>
        <v>27184.0174213867</v>
      </c>
      <c r="J874" s="377" t="n">
        <f aca="false">+[1]data1cf!I874</f>
        <v>27964.5688360119</v>
      </c>
      <c r="K874" s="377" t="n">
        <f aca="false">+[1]data1cf!J874</f>
        <v>28364.5395882444</v>
      </c>
      <c r="L874" s="377" t="n">
        <f aca="false">+[1]data1cf!K874</f>
        <v>28841.8152345914</v>
      </c>
      <c r="M874" s="377" t="n">
        <f aca="false">+[1]data1cf!L874</f>
        <v>29434.527774642</v>
      </c>
      <c r="N874" s="377" t="n">
        <f aca="false">+[1]data1cf!M874</f>
        <v>30068.9036440018</v>
      </c>
      <c r="O874" s="377" t="n">
        <f aca="false">+[1]data1cf!N874</f>
        <v>30423.0284725421</v>
      </c>
      <c r="P874" s="377" t="n">
        <f aca="false">+[1]data1cf!O874</f>
        <v>39581.4859814452</v>
      </c>
      <c r="Q874" s="377" t="n">
        <f aca="false">+[1]data1cf!P874</f>
        <v>48476.8905514091</v>
      </c>
      <c r="R874" s="377" t="n">
        <f aca="false">+[1]data1cf!Q874</f>
        <v>37399.5649211997</v>
      </c>
      <c r="S874" s="377" t="n">
        <f aca="false">+[1]data1cf!R874</f>
        <v>25882.859068914</v>
      </c>
      <c r="T874" s="377" t="n">
        <f aca="false">+[1]data1cf!S874</f>
        <v>25619.9220416394</v>
      </c>
      <c r="U874" s="377" t="n">
        <f aca="false">+[1]data1cf!T874</f>
        <v>25331.9356531972</v>
      </c>
      <c r="V874" s="377" t="n">
        <f aca="false">+[1]data1cf!U874</f>
        <v>49241.0108804412</v>
      </c>
      <c r="W874" s="377" t="n">
        <f aca="false">+[1]data1cf!V874</f>
        <v>0</v>
      </c>
      <c r="X874" s="377" t="n">
        <f aca="false">+[1]data1cf!W874</f>
        <v>0</v>
      </c>
      <c r="Y874" s="377" t="n">
        <f aca="false">+[1]data1cf!X874</f>
        <v>0</v>
      </c>
      <c r="Z874" s="377" t="n">
        <f aca="false">+[1]data1cf!Y874</f>
        <v>0</v>
      </c>
      <c r="AA874" s="377" t="n">
        <f aca="false">+[1]data1cf!Z874</f>
        <v>0</v>
      </c>
      <c r="AB874" s="377" t="n">
        <f aca="false">+[1]data1cf!AA874</f>
        <v>0</v>
      </c>
      <c r="AC874" s="377" t="n">
        <f aca="false">+[1]data1cf!AB874</f>
        <v>0</v>
      </c>
      <c r="AD874" s="377" t="n">
        <f aca="false">+[1]data1cf!AC874</f>
        <v>0</v>
      </c>
      <c r="AE874" s="377" t="n">
        <f aca="false">+[1]data1cf!AD874</f>
        <v>0</v>
      </c>
      <c r="AF874" s="377" t="n">
        <f aca="false">+[1]data1cf!AE874</f>
        <v>0</v>
      </c>
      <c r="AG874" s="377"/>
      <c r="AH874" s="378" t="n">
        <f aca="false">XNPV(0.1,B874:AF874,$B$1:$AF$1)</f>
        <v>76151.1619963311</v>
      </c>
      <c r="AI874" s="378" t="n">
        <f aca="false">SUMPRODUCT(B874:AA874,$B$1010:$AA$1010)</f>
        <v>167404.747448794</v>
      </c>
      <c r="AJ874" s="379" t="n">
        <f aca="false">SUMPRODUCT(B874:AF874,$B$1012:$AF$1012)</f>
        <v>166941.611423587</v>
      </c>
      <c r="AK874" s="380" t="n">
        <f aca="false">XIRR(B874:AF874,$B$1:$AF$1)</f>
        <v>0.153121319981736</v>
      </c>
      <c r="AL874" s="381" t="n">
        <f aca="false">1-EXP(-(1/0.25)*(AI874/ABS($AI$1010)))</f>
        <v>0.984497823344384</v>
      </c>
    </row>
    <row r="875" customFormat="false" ht="12.75" hidden="false" customHeight="false" outlineLevel="0" collapsed="false">
      <c r="A875" s="371"/>
      <c r="B875" s="377" t="n">
        <f aca="false">+[1]data1cf!A875</f>
        <v>-172462.634850822</v>
      </c>
      <c r="C875" s="377" t="n">
        <f aca="false">+[1]data1cf!B875</f>
        <v>4116.15578915959</v>
      </c>
      <c r="D875" s="377" t="n">
        <f aca="false">+[1]data1cf!C875</f>
        <v>44238.1078237435</v>
      </c>
      <c r="E875" s="377" t="n">
        <f aca="false">+[1]data1cf!D875</f>
        <v>46086.9702081884</v>
      </c>
      <c r="F875" s="377" t="n">
        <f aca="false">+[1]data1cf!E875</f>
        <v>25846.0180740885</v>
      </c>
      <c r="G875" s="377" t="n">
        <f aca="false">+[1]data1cf!F875</f>
        <v>25774.7470449275</v>
      </c>
      <c r="H875" s="377" t="n">
        <f aca="false">+[1]data1cf!G875</f>
        <v>25065.6271518975</v>
      </c>
      <c r="I875" s="377" t="n">
        <f aca="false">+[1]data1cf!H875</f>
        <v>24680.4356622269</v>
      </c>
      <c r="J875" s="377" t="n">
        <f aca="false">+[1]data1cf!I875</f>
        <v>25555.7825994809</v>
      </c>
      <c r="K875" s="377" t="n">
        <f aca="false">+[1]data1cf!J875</f>
        <v>26081.3942298857</v>
      </c>
      <c r="L875" s="377" t="n">
        <f aca="false">+[1]data1cf!K875</f>
        <v>26677.9202512647</v>
      </c>
      <c r="M875" s="377" t="n">
        <f aca="false">+[1]data1cf!L875</f>
        <v>27375.9349112988</v>
      </c>
      <c r="N875" s="377" t="n">
        <f aca="false">+[1]data1cf!M875</f>
        <v>28111.6902246525</v>
      </c>
      <c r="O875" s="377" t="n">
        <f aca="false">+[1]data1cf!N875</f>
        <v>28589.1792895137</v>
      </c>
      <c r="P875" s="377" t="n">
        <f aca="false">+[1]data1cf!O875</f>
        <v>36946.3306704692</v>
      </c>
      <c r="Q875" s="377" t="n">
        <f aca="false">+[1]data1cf!P875</f>
        <v>45003.5797386744</v>
      </c>
      <c r="R875" s="377" t="n">
        <f aca="false">+[1]data1cf!Q875</f>
        <v>35129.571443235</v>
      </c>
      <c r="S875" s="377" t="n">
        <f aca="false">+[1]data1cf!R875</f>
        <v>24844.5995329406</v>
      </c>
      <c r="T875" s="377" t="n">
        <f aca="false">+[1]data1cf!S875</f>
        <v>24636.2192581172</v>
      </c>
      <c r="U875" s="377" t="n">
        <f aca="false">+[1]data1cf!T875</f>
        <v>24402.8483927387</v>
      </c>
      <c r="V875" s="377" t="n">
        <f aca="false">+[1]data1cf!U875</f>
        <v>45830.0405663029</v>
      </c>
      <c r="W875" s="377" t="n">
        <f aca="false">+[1]data1cf!V875</f>
        <v>0</v>
      </c>
      <c r="X875" s="377" t="n">
        <f aca="false">+[1]data1cf!W875</f>
        <v>0</v>
      </c>
      <c r="Y875" s="377" t="n">
        <f aca="false">+[1]data1cf!X875</f>
        <v>0</v>
      </c>
      <c r="Z875" s="377" t="n">
        <f aca="false">+[1]data1cf!Y875</f>
        <v>0</v>
      </c>
      <c r="AA875" s="377" t="n">
        <f aca="false">+[1]data1cf!Z875</f>
        <v>0</v>
      </c>
      <c r="AB875" s="377" t="n">
        <f aca="false">+[1]data1cf!AA875</f>
        <v>0</v>
      </c>
      <c r="AC875" s="377" t="n">
        <f aca="false">+[1]data1cf!AB875</f>
        <v>0</v>
      </c>
      <c r="AD875" s="377" t="n">
        <f aca="false">+[1]data1cf!AC875</f>
        <v>0</v>
      </c>
      <c r="AE875" s="377" t="n">
        <f aca="false">+[1]data1cf!AD875</f>
        <v>0</v>
      </c>
      <c r="AF875" s="377" t="n">
        <f aca="false">+[1]data1cf!AE875</f>
        <v>0</v>
      </c>
      <c r="AG875" s="377"/>
      <c r="AH875" s="378" t="n">
        <f aca="false">XNPV(0.1,B875:AF875,$B$1:$AF$1)</f>
        <v>71198.6472962513</v>
      </c>
      <c r="AI875" s="378" t="n">
        <f aca="false">SUMPRODUCT(B875:AA875,$B$1010:$AA$1010)</f>
        <v>155734.556850144</v>
      </c>
      <c r="AJ875" s="379" t="n">
        <f aca="false">SUMPRODUCT(B875:AF875,$B$1012:$AF$1012)</f>
        <v>155304.230766017</v>
      </c>
      <c r="AK875" s="380" t="n">
        <f aca="false">XIRR(B875:AF875,$B$1:$AF$1)</f>
        <v>0.153886729753231</v>
      </c>
      <c r="AL875" s="381" t="n">
        <f aca="false">1-EXP(-(1/0.25)*(AI875/ABS($AI$1010)))</f>
        <v>0.979272601706782</v>
      </c>
    </row>
    <row r="876" customFormat="false" ht="12.75" hidden="false" customHeight="false" outlineLevel="0" collapsed="false">
      <c r="A876" s="371"/>
      <c r="B876" s="377" t="n">
        <f aca="false">+[1]data1cf!A876</f>
        <v>-193170.567394255</v>
      </c>
      <c r="C876" s="377" t="n">
        <f aca="false">+[1]data1cf!B876</f>
        <v>7446.90374130737</v>
      </c>
      <c r="D876" s="377" t="n">
        <f aca="false">+[1]data1cf!C876</f>
        <v>46150.1345381849</v>
      </c>
      <c r="E876" s="377" t="n">
        <f aca="false">+[1]data1cf!D876</f>
        <v>47777.4352041823</v>
      </c>
      <c r="F876" s="377" t="n">
        <f aca="false">+[1]data1cf!E876</f>
        <v>29184.6044980839</v>
      </c>
      <c r="G876" s="377" t="n">
        <f aca="false">+[1]data1cf!F876</f>
        <v>28877.5930105323</v>
      </c>
      <c r="H876" s="377" t="n">
        <f aca="false">+[1]data1cf!G876</f>
        <v>27873.7641117451</v>
      </c>
      <c r="I876" s="377" t="n">
        <f aca="false">+[1]data1cf!H876</f>
        <v>27241.0992151503</v>
      </c>
      <c r="J876" s="377" t="n">
        <f aca="false">+[1]data1cf!I876</f>
        <v>28019.4892869502</v>
      </c>
      <c r="K876" s="377" t="n">
        <f aca="false">+[1]data1cf!J876</f>
        <v>28416.5954206541</v>
      </c>
      <c r="L876" s="377" t="n">
        <f aca="false">+[1]data1cf!K876</f>
        <v>28891.1521522742</v>
      </c>
      <c r="M876" s="377" t="n">
        <f aca="false">+[1]data1cf!L876</f>
        <v>29481.4637985363</v>
      </c>
      <c r="N876" s="377" t="n">
        <f aca="false">+[1]data1cf!M876</f>
        <v>30113.5282113224</v>
      </c>
      <c r="O876" s="377" t="n">
        <f aca="false">+[1]data1cf!N876</f>
        <v>30464.8403288861</v>
      </c>
      <c r="P876" s="377" t="n">
        <f aca="false">+[1]data1cf!O876</f>
        <v>39641.567659004</v>
      </c>
      <c r="Q876" s="377" t="n">
        <f aca="false">+[1]data1cf!P876</f>
        <v>48556.0822178143</v>
      </c>
      <c r="R876" s="377" t="n">
        <f aca="false">+[1]data1cf!Q876</f>
        <v>37451.3208900551</v>
      </c>
      <c r="S876" s="377" t="n">
        <f aca="false">+[1]data1cf!R876</f>
        <v>25906.5314401033</v>
      </c>
      <c r="T876" s="377" t="n">
        <f aca="false">+[1]data1cf!S876</f>
        <v>25642.3505160476</v>
      </c>
      <c r="U876" s="377" t="n">
        <f aca="false">+[1]data1cf!T876</f>
        <v>25353.1188908511</v>
      </c>
      <c r="V876" s="377" t="n">
        <f aca="false">+[1]data1cf!U876</f>
        <v>49318.7811802497</v>
      </c>
      <c r="W876" s="377" t="n">
        <f aca="false">+[1]data1cf!V876</f>
        <v>0</v>
      </c>
      <c r="X876" s="377" t="n">
        <f aca="false">+[1]data1cf!W876</f>
        <v>0</v>
      </c>
      <c r="Y876" s="377" t="n">
        <f aca="false">+[1]data1cf!X876</f>
        <v>0</v>
      </c>
      <c r="Z876" s="377" t="n">
        <f aca="false">+[1]data1cf!Y876</f>
        <v>0</v>
      </c>
      <c r="AA876" s="377" t="n">
        <f aca="false">+[1]data1cf!Z876</f>
        <v>0</v>
      </c>
      <c r="AB876" s="377" t="n">
        <f aca="false">+[1]data1cf!AA876</f>
        <v>0</v>
      </c>
      <c r="AC876" s="377" t="n">
        <f aca="false">+[1]data1cf!AB876</f>
        <v>0</v>
      </c>
      <c r="AD876" s="377" t="n">
        <f aca="false">+[1]data1cf!AC876</f>
        <v>0</v>
      </c>
      <c r="AE876" s="377" t="n">
        <f aca="false">+[1]data1cf!AD876</f>
        <v>0</v>
      </c>
      <c r="AF876" s="377" t="n">
        <f aca="false">+[1]data1cf!AE876</f>
        <v>0</v>
      </c>
      <c r="AG876" s="377"/>
      <c r="AH876" s="378" t="n">
        <f aca="false">XNPV(0.1,B876:AF876,$B$1:$AF$1)</f>
        <v>71507.4569534583</v>
      </c>
      <c r="AI876" s="378" t="n">
        <f aca="false">SUMPRODUCT(B876:AA876,$B$1010:$AA$1010)</f>
        <v>162600.860772516</v>
      </c>
      <c r="AJ876" s="379" t="n">
        <f aca="false">SUMPRODUCT(B876:AF876,$B$1012:$AF$1012)</f>
        <v>162138.107477798</v>
      </c>
      <c r="AK876" s="380" t="n">
        <f aca="false">XIRR(B876:AF876,$B$1:$AF$1)</f>
        <v>0.149064033677276</v>
      </c>
      <c r="AL876" s="381" t="n">
        <f aca="false">1-EXP(-(1/0.25)*(AI876/ABS($AI$1010)))</f>
        <v>0.982528845427306</v>
      </c>
    </row>
    <row r="877" customFormat="false" ht="12.75" hidden="false" customHeight="false" outlineLevel="0" collapsed="false">
      <c r="A877" s="371"/>
      <c r="B877" s="377" t="n">
        <f aca="false">+[1]data1cf!A877</f>
        <v>-159406.488885265</v>
      </c>
      <c r="C877" s="377" t="n">
        <f aca="false">+[1]data1cf!B877</f>
        <v>8425.17978069539</v>
      </c>
      <c r="D877" s="377" t="n">
        <f aca="false">+[1]data1cf!C877</f>
        <v>40773.4448570873</v>
      </c>
      <c r="E877" s="377" t="n">
        <f aca="false">+[1]data1cf!D877</f>
        <v>42094.0783571672</v>
      </c>
      <c r="F877" s="377" t="n">
        <f aca="false">+[1]data1cf!E877</f>
        <v>23741.0724654966</v>
      </c>
      <c r="G877" s="377" t="n">
        <f aca="false">+[1]data1cf!F877</f>
        <v>23818.4334558907</v>
      </c>
      <c r="H877" s="377" t="n">
        <f aca="false">+[1]data1cf!G877</f>
        <v>23295.1246663334</v>
      </c>
      <c r="I877" s="377" t="n">
        <f aca="false">+[1]data1cf!H877</f>
        <v>23065.9627038312</v>
      </c>
      <c r="J877" s="377" t="n">
        <f aca="false">+[1]data1cf!I877</f>
        <v>24002.4399825659</v>
      </c>
      <c r="K877" s="377" t="n">
        <f aca="false">+[1]data1cf!J877</f>
        <v>24609.073053367</v>
      </c>
      <c r="L877" s="377" t="n">
        <f aca="false">+[1]data1cf!K877</f>
        <v>25282.4995015304</v>
      </c>
      <c r="M877" s="377" t="n">
        <f aca="false">+[1]data1cf!L877</f>
        <v>26048.4198429155</v>
      </c>
      <c r="N877" s="377" t="n">
        <f aca="false">+[1]data1cf!M877</f>
        <v>26849.551240061</v>
      </c>
      <c r="O877" s="377" t="n">
        <f aca="false">+[1]data1cf!N877</f>
        <v>27406.5936180282</v>
      </c>
      <c r="P877" s="377" t="n">
        <f aca="false">+[1]data1cf!O877</f>
        <v>35247.0104964116</v>
      </c>
      <c r="Q877" s="377" t="n">
        <f aca="false">+[1]data1cf!P877</f>
        <v>42763.7621801919</v>
      </c>
      <c r="R877" s="377" t="n">
        <f aca="false">+[1]data1cf!Q877</f>
        <v>33665.7314577824</v>
      </c>
      <c r="S877" s="377" t="n">
        <f aca="false">+[1]data1cf!R877</f>
        <v>24175.0620039614</v>
      </c>
      <c r="T877" s="377" t="n">
        <f aca="false">+[1]data1cf!S877</f>
        <v>24001.86348472</v>
      </c>
      <c r="U877" s="377" t="n">
        <f aca="false">+[1]data1cf!T877</f>
        <v>23803.712274051</v>
      </c>
      <c r="V877" s="377" t="n">
        <f aca="false">+[1]data1cf!U877</f>
        <v>43630.4242310591</v>
      </c>
      <c r="W877" s="377" t="n">
        <f aca="false">+[1]data1cf!V877</f>
        <v>0</v>
      </c>
      <c r="X877" s="377" t="n">
        <f aca="false">+[1]data1cf!W877</f>
        <v>0</v>
      </c>
      <c r="Y877" s="377" t="n">
        <f aca="false">+[1]data1cf!X877</f>
        <v>0</v>
      </c>
      <c r="Z877" s="377" t="n">
        <f aca="false">+[1]data1cf!Y877</f>
        <v>0</v>
      </c>
      <c r="AA877" s="377" t="n">
        <f aca="false">+[1]data1cf!Z877</f>
        <v>0</v>
      </c>
      <c r="AB877" s="377" t="n">
        <f aca="false">+[1]data1cf!AA877</f>
        <v>0</v>
      </c>
      <c r="AC877" s="377" t="n">
        <f aca="false">+[1]data1cf!AB877</f>
        <v>0</v>
      </c>
      <c r="AD877" s="377" t="n">
        <f aca="false">+[1]data1cf!AC877</f>
        <v>0</v>
      </c>
      <c r="AE877" s="377" t="n">
        <f aca="false">+[1]data1cf!AD877</f>
        <v>0</v>
      </c>
      <c r="AF877" s="377" t="n">
        <f aca="false">+[1]data1cf!AE877</f>
        <v>0</v>
      </c>
      <c r="AG877" s="377"/>
      <c r="AH877" s="378" t="n">
        <f aca="false">XNPV(0.1,B877:AF877,$B$1:$AF$1)</f>
        <v>72765.1794547521</v>
      </c>
      <c r="AI877" s="378" t="n">
        <f aca="false">SUMPRODUCT(B877:AA877,$B$1010:$AA$1010)</f>
        <v>152965.927607074</v>
      </c>
      <c r="AJ877" s="379" t="n">
        <f aca="false">SUMPRODUCT(B877:AF877,$B$1012:$AF$1012)</f>
        <v>152556.865715082</v>
      </c>
      <c r="AK877" s="380" t="n">
        <f aca="false">XIRR(B877:AF877,$B$1:$AF$1)</f>
        <v>0.159685134025111</v>
      </c>
      <c r="AL877" s="381" t="n">
        <f aca="false">1-EXP(-(1/0.25)*(AI877/ABS($AI$1010)))</f>
        <v>0.977793861385824</v>
      </c>
    </row>
    <row r="878" customFormat="false" ht="12.75" hidden="false" customHeight="false" outlineLevel="0" collapsed="false">
      <c r="A878" s="371"/>
      <c r="B878" s="377" t="n">
        <f aca="false">+[1]data1cf!A878</f>
        <v>-176637.775295443</v>
      </c>
      <c r="C878" s="377" t="n">
        <f aca="false">+[1]data1cf!B878</f>
        <v>13066.5264812672</v>
      </c>
      <c r="D878" s="377" t="n">
        <f aca="false">+[1]data1cf!C878</f>
        <v>47585.4956183674</v>
      </c>
      <c r="E878" s="377" t="n">
        <f aca="false">+[1]data1cf!D878</f>
        <v>44104.2469643431</v>
      </c>
      <c r="F878" s="377" t="n">
        <f aca="false">+[1]data1cf!E878</f>
        <v>26519.145011191</v>
      </c>
      <c r="G878" s="377" t="n">
        <f aca="false">+[1]data1cf!F878</f>
        <v>26400.3439101508</v>
      </c>
      <c r="H878" s="377" t="n">
        <f aca="false">+[1]data1cf!G878</f>
        <v>25631.8046865454</v>
      </c>
      <c r="I878" s="377" t="n">
        <f aca="false">+[1]data1cf!H878</f>
        <v>25196.7175238976</v>
      </c>
      <c r="J878" s="377" t="n">
        <f aca="false">+[1]data1cf!I878</f>
        <v>26052.5159847653</v>
      </c>
      <c r="K878" s="377" t="n">
        <f aca="false">+[1]data1cf!J878</f>
        <v>26552.2182929568</v>
      </c>
      <c r="L878" s="377" t="n">
        <f aca="false">+[1]data1cf!K878</f>
        <v>27124.1528244032</v>
      </c>
      <c r="M878" s="377" t="n">
        <f aca="false">+[1]data1cf!L878</f>
        <v>27800.4523659497</v>
      </c>
      <c r="N878" s="377" t="n">
        <f aca="false">+[1]data1cf!M878</f>
        <v>28515.3014844534</v>
      </c>
      <c r="O878" s="377" t="n">
        <f aca="false">+[1]data1cf!N878</f>
        <v>28967.350710029</v>
      </c>
      <c r="P878" s="377" t="n">
        <f aca="false">+[1]data1cf!O878</f>
        <v>37489.7452742723</v>
      </c>
      <c r="Q878" s="377" t="n">
        <f aca="false">+[1]data1cf!P878</f>
        <v>45719.8365040065</v>
      </c>
      <c r="R878" s="377" t="n">
        <f aca="false">+[1]data1cf!Q878</f>
        <v>35597.6833610889</v>
      </c>
      <c r="S878" s="377" t="n">
        <f aca="false">+[1]data1cf!R878</f>
        <v>25058.7066074025</v>
      </c>
      <c r="T878" s="377" t="n">
        <f aca="false">+[1]data1cf!S878</f>
        <v>24839.0757865887</v>
      </c>
      <c r="U878" s="377" t="n">
        <f aca="false">+[1]data1cf!T878</f>
        <v>24594.4422557029</v>
      </c>
      <c r="V878" s="377" t="n">
        <f aca="false">+[1]data1cf!U878</f>
        <v>46533.4416425586</v>
      </c>
      <c r="W878" s="377" t="n">
        <f aca="false">+[1]data1cf!V878</f>
        <v>0</v>
      </c>
      <c r="X878" s="377" t="n">
        <f aca="false">+[1]data1cf!W878</f>
        <v>0</v>
      </c>
      <c r="Y878" s="377" t="n">
        <f aca="false">+[1]data1cf!X878</f>
        <v>0</v>
      </c>
      <c r="Z878" s="377" t="n">
        <f aca="false">+[1]data1cf!Y878</f>
        <v>0</v>
      </c>
      <c r="AA878" s="377" t="n">
        <f aca="false">+[1]data1cf!Z878</f>
        <v>0</v>
      </c>
      <c r="AB878" s="377" t="n">
        <f aca="false">+[1]data1cf!AA878</f>
        <v>0</v>
      </c>
      <c r="AC878" s="377" t="n">
        <f aca="false">+[1]data1cf!AB878</f>
        <v>0</v>
      </c>
      <c r="AD878" s="377" t="n">
        <f aca="false">+[1]data1cf!AC878</f>
        <v>0</v>
      </c>
      <c r="AE878" s="377" t="n">
        <f aca="false">+[1]data1cf!AD878</f>
        <v>0</v>
      </c>
      <c r="AF878" s="377" t="n">
        <f aca="false">+[1]data1cf!AE878</f>
        <v>0</v>
      </c>
      <c r="AG878" s="377"/>
      <c r="AH878" s="378" t="n">
        <f aca="false">XNPV(0.1,B878:AF878,$B$1:$AF$1)</f>
        <v>79489.0467951278</v>
      </c>
      <c r="AI878" s="378" t="n">
        <f aca="false">SUMPRODUCT(B878:AA878,$B$1010:$AA$1010)</f>
        <v>165667.96130636</v>
      </c>
      <c r="AJ878" s="379" t="n">
        <f aca="false">SUMPRODUCT(B878:AF878,$B$1012:$AF$1012)</f>
        <v>165230.003186081</v>
      </c>
      <c r="AK878" s="380" t="n">
        <f aca="false">XIRR(B878:AF878,$B$1:$AF$1)</f>
        <v>0.160859681206042</v>
      </c>
      <c r="AL878" s="381" t="n">
        <f aca="false">1-EXP(-(1/0.25)*(AI878/ABS($AI$1010)))</f>
        <v>0.983812978426037</v>
      </c>
    </row>
    <row r="879" customFormat="false" ht="12.75" hidden="false" customHeight="false" outlineLevel="0" collapsed="false">
      <c r="A879" s="371"/>
      <c r="B879" s="377" t="n">
        <f aca="false">+[1]data1cf!A879</f>
        <v>-186646.818072658</v>
      </c>
      <c r="C879" s="377" t="n">
        <f aca="false">+[1]data1cf!B879</f>
        <v>7189.97782419575</v>
      </c>
      <c r="D879" s="377" t="n">
        <f aca="false">+[1]data1cf!C879</f>
        <v>47084.4405936141</v>
      </c>
      <c r="E879" s="377" t="n">
        <f aca="false">+[1]data1cf!D879</f>
        <v>45782.4422367454</v>
      </c>
      <c r="F879" s="377" t="n">
        <f aca="false">+[1]data1cf!E879</f>
        <v>28132.8287656223</v>
      </c>
      <c r="G879" s="377" t="n">
        <f aca="false">+[1]data1cf!F879</f>
        <v>27900.0840670065</v>
      </c>
      <c r="H879" s="377" t="n">
        <f aca="false">+[1]data1cf!G879</f>
        <v>26989.099186923</v>
      </c>
      <c r="I879" s="377" t="n">
        <f aca="false">+[1]data1cf!H879</f>
        <v>26434.3973833192</v>
      </c>
      <c r="J879" s="377" t="n">
        <f aca="false">+[1]data1cf!I879</f>
        <v>27243.3323819922</v>
      </c>
      <c r="K879" s="377" t="n">
        <f aca="false">+[1]data1cf!J879</f>
        <v>27680.9224049092</v>
      </c>
      <c r="L879" s="377" t="n">
        <f aca="false">+[1]data1cf!K879</f>
        <v>28193.9038836476</v>
      </c>
      <c r="M879" s="377" t="n">
        <f aca="false">+[1]data1cf!L879</f>
        <v>28818.1458830027</v>
      </c>
      <c r="N879" s="377" t="n">
        <f aca="false">+[1]data1cf!M879</f>
        <v>29482.8766878015</v>
      </c>
      <c r="O879" s="377" t="n">
        <f aca="false">+[1]data1cf!N879</f>
        <v>29873.9391171168</v>
      </c>
      <c r="P879" s="377" t="n">
        <f aca="false">+[1]data1cf!O879</f>
        <v>38792.470317267</v>
      </c>
      <c r="Q879" s="377" t="n">
        <f aca="false">+[1]data1cf!P879</f>
        <v>47436.915174477</v>
      </c>
      <c r="R879" s="377" t="n">
        <f aca="false">+[1]data1cf!Q879</f>
        <v>36719.8856612199</v>
      </c>
      <c r="S879" s="377" t="n">
        <f aca="false">+[1]data1cf!R879</f>
        <v>25571.9843990405</v>
      </c>
      <c r="T879" s="377" t="n">
        <f aca="false">+[1]data1cf!S879</f>
        <v>25325.3827020181</v>
      </c>
      <c r="U879" s="377" t="n">
        <f aca="false">+[1]data1cf!T879</f>
        <v>25053.7492408683</v>
      </c>
      <c r="V879" s="377" t="n">
        <f aca="false">+[1]data1cf!U879</f>
        <v>48219.7014355321</v>
      </c>
      <c r="W879" s="377" t="n">
        <f aca="false">+[1]data1cf!V879</f>
        <v>0</v>
      </c>
      <c r="X879" s="377" t="n">
        <f aca="false">+[1]data1cf!W879</f>
        <v>0</v>
      </c>
      <c r="Y879" s="377" t="n">
        <f aca="false">+[1]data1cf!X879</f>
        <v>0</v>
      </c>
      <c r="Z879" s="377" t="n">
        <f aca="false">+[1]data1cf!Y879</f>
        <v>0</v>
      </c>
      <c r="AA879" s="377" t="n">
        <f aca="false">+[1]data1cf!Z879</f>
        <v>0</v>
      </c>
      <c r="AB879" s="377" t="n">
        <f aca="false">+[1]data1cf!AA879</f>
        <v>0</v>
      </c>
      <c r="AC879" s="377" t="n">
        <f aca="false">+[1]data1cf!AB879</f>
        <v>0</v>
      </c>
      <c r="AD879" s="377" t="n">
        <f aca="false">+[1]data1cf!AC879</f>
        <v>0</v>
      </c>
      <c r="AE879" s="377" t="n">
        <f aca="false">+[1]data1cf!AD879</f>
        <v>0</v>
      </c>
      <c r="AF879" s="377" t="n">
        <f aca="false">+[1]data1cf!AE879</f>
        <v>0</v>
      </c>
      <c r="AG879" s="377"/>
      <c r="AH879" s="378" t="n">
        <f aca="false">XNPV(0.1,B879:AF879,$B$1:$AF$1)</f>
        <v>72301.6926768455</v>
      </c>
      <c r="AI879" s="378" t="n">
        <f aca="false">SUMPRODUCT(B879:AA879,$B$1010:$AA$1010)</f>
        <v>161327.772219302</v>
      </c>
      <c r="AJ879" s="379" t="n">
        <f aca="false">SUMPRODUCT(B879:AF879,$B$1012:$AF$1012)</f>
        <v>160875.266798039</v>
      </c>
      <c r="AK879" s="380" t="n">
        <f aca="false">XIRR(B879:AF879,$B$1:$AF$1)</f>
        <v>0.151308619060465</v>
      </c>
      <c r="AL879" s="381" t="n">
        <f aca="false">1-EXP(-(1/0.25)*(AI879/ABS($AI$1010)))</f>
        <v>0.981966359643097</v>
      </c>
    </row>
    <row r="880" customFormat="false" ht="12.75" hidden="false" customHeight="false" outlineLevel="0" collapsed="false">
      <c r="A880" s="371"/>
      <c r="B880" s="377" t="n">
        <f aca="false">+[1]data1cf!A880</f>
        <v>-188076.688029096</v>
      </c>
      <c r="C880" s="377" t="n">
        <f aca="false">+[1]data1cf!B880</f>
        <v>6908.02668038197</v>
      </c>
      <c r="D880" s="377" t="n">
        <f aca="false">+[1]data1cf!C880</f>
        <v>45904.9561470973</v>
      </c>
      <c r="E880" s="377" t="n">
        <f aca="false">+[1]data1cf!D880</f>
        <v>46516.4312589755</v>
      </c>
      <c r="F880" s="377" t="n">
        <f aca="false">+[1]data1cf!E880</f>
        <v>28363.3560968579</v>
      </c>
      <c r="G880" s="377" t="n">
        <f aca="false">+[1]data1cf!F880</f>
        <v>28114.3336651432</v>
      </c>
      <c r="H880" s="377" t="n">
        <f aca="false">+[1]data1cf!G880</f>
        <v>27182.9993101741</v>
      </c>
      <c r="I880" s="377" t="n">
        <f aca="false">+[1]data1cf!H880</f>
        <v>26611.2096206197</v>
      </c>
      <c r="J880" s="377" t="n">
        <f aca="false">+[1]data1cf!I880</f>
        <v>27413.4498075968</v>
      </c>
      <c r="K880" s="377" t="n">
        <f aca="false">+[1]data1cf!J880</f>
        <v>27842.1666053099</v>
      </c>
      <c r="L880" s="377" t="n">
        <f aca="false">+[1]data1cf!K880</f>
        <v>28346.7261798978</v>
      </c>
      <c r="M880" s="377" t="n">
        <f aca="false">+[1]data1cf!L880</f>
        <v>28963.531352651</v>
      </c>
      <c r="N880" s="377" t="n">
        <f aca="false">+[1]data1cf!M880</f>
        <v>29621.1023647874</v>
      </c>
      <c r="O880" s="377" t="n">
        <f aca="false">+[1]data1cf!N880</f>
        <v>30003.4523537972</v>
      </c>
      <c r="P880" s="377" t="n">
        <f aca="false">+[1]data1cf!O880</f>
        <v>38978.5747672069</v>
      </c>
      <c r="Q880" s="377" t="n">
        <f aca="false">+[1]data1cf!P880</f>
        <v>47682.2132772422</v>
      </c>
      <c r="R880" s="377" t="n">
        <f aca="false">+[1]data1cf!Q880</f>
        <v>36880.2010270064</v>
      </c>
      <c r="S880" s="377" t="n">
        <f aca="false">+[1]data1cf!R880</f>
        <v>25645.310141562</v>
      </c>
      <c r="T880" s="377" t="n">
        <f aca="false">+[1]data1cf!S880</f>
        <v>25394.8554441632</v>
      </c>
      <c r="U880" s="377" t="n">
        <f aca="false">+[1]data1cf!T880</f>
        <v>25119.364832038</v>
      </c>
      <c r="V880" s="377" t="n">
        <f aca="false">+[1]data1cf!U880</f>
        <v>48460.5968208743</v>
      </c>
      <c r="W880" s="377" t="n">
        <f aca="false">+[1]data1cf!V880</f>
        <v>0</v>
      </c>
      <c r="X880" s="377" t="n">
        <f aca="false">+[1]data1cf!W880</f>
        <v>0</v>
      </c>
      <c r="Y880" s="377" t="n">
        <f aca="false">+[1]data1cf!X880</f>
        <v>0</v>
      </c>
      <c r="Z880" s="377" t="n">
        <f aca="false">+[1]data1cf!Y880</f>
        <v>0</v>
      </c>
      <c r="AA880" s="377" t="n">
        <f aca="false">+[1]data1cf!Z880</f>
        <v>0</v>
      </c>
      <c r="AB880" s="377" t="n">
        <f aca="false">+[1]data1cf!AA880</f>
        <v>0</v>
      </c>
      <c r="AC880" s="377" t="n">
        <f aca="false">+[1]data1cf!AB880</f>
        <v>0</v>
      </c>
      <c r="AD880" s="377" t="n">
        <f aca="false">+[1]data1cf!AC880</f>
        <v>0</v>
      </c>
      <c r="AE880" s="377" t="n">
        <f aca="false">+[1]data1cf!AD880</f>
        <v>0</v>
      </c>
      <c r="AF880" s="377" t="n">
        <f aca="false">+[1]data1cf!AE880</f>
        <v>0</v>
      </c>
      <c r="AG880" s="377"/>
      <c r="AH880" s="378" t="n">
        <f aca="false">XNPV(0.1,B880:AF880,$B$1:$AF$1)</f>
        <v>71237.6478939288</v>
      </c>
      <c r="AI880" s="378" t="n">
        <f aca="false">SUMPRODUCT(B880:AA880,$B$1010:$AA$1010)</f>
        <v>160661.044886248</v>
      </c>
      <c r="AJ880" s="379" t="n">
        <f aca="false">SUMPRODUCT(B880:AF880,$B$1012:$AF$1012)</f>
        <v>160206.491746822</v>
      </c>
      <c r="AK880" s="380" t="n">
        <f aca="false">XIRR(B880:AF880,$B$1:$AF$1)</f>
        <v>0.15003300486341</v>
      </c>
      <c r="AL880" s="381" t="n">
        <f aca="false">1-EXP(-(1/0.25)*(AI880/ABS($AI$1010)))</f>
        <v>0.981664592121695</v>
      </c>
    </row>
    <row r="881" customFormat="false" ht="12.75" hidden="false" customHeight="false" outlineLevel="0" collapsed="false">
      <c r="A881" s="371"/>
      <c r="B881" s="377" t="n">
        <f aca="false">+[1]data1cf!A881</f>
        <v>-171808.062853756</v>
      </c>
      <c r="C881" s="377" t="n">
        <f aca="false">+[1]data1cf!B881</f>
        <v>7846.15913261366</v>
      </c>
      <c r="D881" s="377" t="n">
        <f aca="false">+[1]data1cf!C881</f>
        <v>44284.443848572</v>
      </c>
      <c r="E881" s="377" t="n">
        <f aca="false">+[1]data1cf!D881</f>
        <v>44771.5498358105</v>
      </c>
      <c r="F881" s="377" t="n">
        <f aca="false">+[1]data1cf!E881</f>
        <v>25740.4862843575</v>
      </c>
      <c r="G881" s="377" t="n">
        <f aca="false">+[1]data1cf!F881</f>
        <v>25676.6669456209</v>
      </c>
      <c r="H881" s="377" t="n">
        <f aca="false">+[1]data1cf!G881</f>
        <v>24976.8627224218</v>
      </c>
      <c r="I881" s="377" t="n">
        <f aca="false">+[1]data1cf!H881</f>
        <v>24599.4937984199</v>
      </c>
      <c r="J881" s="377" t="n">
        <f aca="false">+[1]data1cf!I881</f>
        <v>25477.9055152661</v>
      </c>
      <c r="K881" s="377" t="n">
        <f aca="false">+[1]data1cf!J881</f>
        <v>26007.5791687351</v>
      </c>
      <c r="L881" s="377" t="n">
        <f aca="false">+[1]data1cf!K881</f>
        <v>26607.9606054926</v>
      </c>
      <c r="M881" s="377" t="n">
        <f aca="false">+[1]data1cf!L881</f>
        <v>27309.3797278826</v>
      </c>
      <c r="N881" s="377" t="n">
        <f aca="false">+[1]data1cf!M881</f>
        <v>28048.4126818081</v>
      </c>
      <c r="O881" s="377" t="n">
        <f aca="false">+[1]data1cf!N881</f>
        <v>28529.8901649339</v>
      </c>
      <c r="P881" s="377" t="n">
        <f aca="false">+[1]data1cf!O881</f>
        <v>36861.1349777339</v>
      </c>
      <c r="Q881" s="377" t="n">
        <f aca="false">+[1]data1cf!P881</f>
        <v>44891.2861218455</v>
      </c>
      <c r="R881" s="377" t="n">
        <f aca="false">+[1]data1cf!Q881</f>
        <v>35056.1815879753</v>
      </c>
      <c r="S881" s="377" t="n">
        <f aca="false">+[1]data1cf!R881</f>
        <v>24811.0321602557</v>
      </c>
      <c r="T881" s="377" t="n">
        <f aca="false">+[1]data1cf!S881</f>
        <v>24604.4157284586</v>
      </c>
      <c r="U881" s="377" t="n">
        <f aca="false">+[1]data1cf!T881</f>
        <v>24372.8106061852</v>
      </c>
      <c r="V881" s="377" t="n">
        <f aca="false">+[1]data1cf!U881</f>
        <v>45719.7624443256</v>
      </c>
      <c r="W881" s="377" t="n">
        <f aca="false">+[1]data1cf!V881</f>
        <v>0</v>
      </c>
      <c r="X881" s="377" t="n">
        <f aca="false">+[1]data1cf!W881</f>
        <v>0</v>
      </c>
      <c r="Y881" s="377" t="n">
        <f aca="false">+[1]data1cf!X881</f>
        <v>0</v>
      </c>
      <c r="Z881" s="377" t="n">
        <f aca="false">+[1]data1cf!Y881</f>
        <v>0</v>
      </c>
      <c r="AA881" s="377" t="n">
        <f aca="false">+[1]data1cf!Z881</f>
        <v>0</v>
      </c>
      <c r="AB881" s="377" t="n">
        <f aca="false">+[1]data1cf!AA881</f>
        <v>0</v>
      </c>
      <c r="AC881" s="377" t="n">
        <f aca="false">+[1]data1cf!AB881</f>
        <v>0</v>
      </c>
      <c r="AD881" s="377" t="n">
        <f aca="false">+[1]data1cf!AC881</f>
        <v>0</v>
      </c>
      <c r="AE881" s="377" t="n">
        <f aca="false">+[1]data1cf!AD881</f>
        <v>0</v>
      </c>
      <c r="AF881" s="377" t="n">
        <f aca="false">+[1]data1cf!AE881</f>
        <v>0</v>
      </c>
      <c r="AG881" s="377"/>
      <c r="AH881" s="378" t="n">
        <f aca="false">XNPV(0.1,B881:AF881,$B$1:$AF$1)</f>
        <v>73815.8306223119</v>
      </c>
      <c r="AI881" s="378" t="n">
        <f aca="false">SUMPRODUCT(B881:AA881,$B$1010:$AA$1010)</f>
        <v>158181.135053813</v>
      </c>
      <c r="AJ881" s="379" t="n">
        <f aca="false">SUMPRODUCT(B881:AF881,$B$1012:$AF$1012)</f>
        <v>157751.741100933</v>
      </c>
      <c r="AK881" s="380" t="n">
        <f aca="false">XIRR(B881:AF881,$B$1:$AF$1)</f>
        <v>0.156708559177106</v>
      </c>
      <c r="AL881" s="381" t="n">
        <f aca="false">1-EXP(-(1/0.25)*(AI881/ABS($AI$1010)))</f>
        <v>0.980497160900692</v>
      </c>
    </row>
    <row r="882" customFormat="false" ht="12.75" hidden="false" customHeight="false" outlineLevel="0" collapsed="false">
      <c r="A882" s="371"/>
      <c r="B882" s="377" t="n">
        <f aca="false">+[1]data1cf!A882</f>
        <v>-154172.446873007</v>
      </c>
      <c r="C882" s="377" t="n">
        <f aca="false">+[1]data1cf!B882</f>
        <v>9027.3379756004</v>
      </c>
      <c r="D882" s="377" t="n">
        <f aca="false">+[1]data1cf!C882</f>
        <v>42724.298148842</v>
      </c>
      <c r="E882" s="377" t="n">
        <f aca="false">+[1]data1cf!D882</f>
        <v>41238.6874498166</v>
      </c>
      <c r="F882" s="377" t="n">
        <f aca="false">+[1]data1cf!E882</f>
        <v>22897.2266799216</v>
      </c>
      <c r="G882" s="377" t="n">
        <f aca="false">+[1]data1cf!F882</f>
        <v>23034.1723468941</v>
      </c>
      <c r="H882" s="377" t="n">
        <f aca="false">+[1]data1cf!G882</f>
        <v>22585.3528533729</v>
      </c>
      <c r="I882" s="377" t="n">
        <f aca="false">+[1]data1cf!H882</f>
        <v>22418.7411336841</v>
      </c>
      <c r="J882" s="377" t="n">
        <f aca="false">+[1]data1cf!I882</f>
        <v>23379.7247848488</v>
      </c>
      <c r="K882" s="377" t="n">
        <f aca="false">+[1]data1cf!J882</f>
        <v>24018.8383153543</v>
      </c>
      <c r="L882" s="377" t="n">
        <f aca="false">+[1]data1cf!K882</f>
        <v>24723.0931615466</v>
      </c>
      <c r="M882" s="377" t="n">
        <f aca="false">+[1]data1cf!L882</f>
        <v>25516.2360225023</v>
      </c>
      <c r="N882" s="377" t="n">
        <f aca="false">+[1]data1cf!M882</f>
        <v>26343.5758558942</v>
      </c>
      <c r="O882" s="377" t="n">
        <f aca="false">+[1]data1cf!N882</f>
        <v>26932.5101401031</v>
      </c>
      <c r="P882" s="377" t="n">
        <f aca="false">+[1]data1cf!O882</f>
        <v>34565.7747621635</v>
      </c>
      <c r="Q882" s="377" t="n">
        <f aca="false">+[1]data1cf!P882</f>
        <v>41865.8479540628</v>
      </c>
      <c r="R882" s="377" t="n">
        <f aca="false">+[1]data1cf!Q882</f>
        <v>33078.8967208474</v>
      </c>
      <c r="S882" s="377" t="n">
        <f aca="false">+[1]data1cf!R882</f>
        <v>23906.6529677339</v>
      </c>
      <c r="T882" s="377" t="n">
        <f aca="false">+[1]data1cf!S882</f>
        <v>23747.5583645536</v>
      </c>
      <c r="U882" s="377" t="n">
        <f aca="false">+[1]data1cf!T882</f>
        <v>23563.5262632217</v>
      </c>
      <c r="V882" s="377" t="n">
        <f aca="false">+[1]data1cf!U882</f>
        <v>42748.6261614079</v>
      </c>
      <c r="W882" s="377" t="n">
        <f aca="false">+[1]data1cf!V882</f>
        <v>0</v>
      </c>
      <c r="X882" s="377" t="n">
        <f aca="false">+[1]data1cf!W882</f>
        <v>0</v>
      </c>
      <c r="Y882" s="377" t="n">
        <f aca="false">+[1]data1cf!X882</f>
        <v>0</v>
      </c>
      <c r="Z882" s="377" t="n">
        <f aca="false">+[1]data1cf!Y882</f>
        <v>0</v>
      </c>
      <c r="AA882" s="377" t="n">
        <f aca="false">+[1]data1cf!Z882</f>
        <v>0</v>
      </c>
      <c r="AB882" s="377" t="n">
        <f aca="false">+[1]data1cf!AA882</f>
        <v>0</v>
      </c>
      <c r="AC882" s="377" t="n">
        <f aca="false">+[1]data1cf!AB882</f>
        <v>0</v>
      </c>
      <c r="AD882" s="377" t="n">
        <f aca="false">+[1]data1cf!AC882</f>
        <v>0</v>
      </c>
      <c r="AE882" s="377" t="n">
        <f aca="false">+[1]data1cf!AD882</f>
        <v>0</v>
      </c>
      <c r="AF882" s="377" t="n">
        <f aca="false">+[1]data1cf!AE882</f>
        <v>0</v>
      </c>
      <c r="AG882" s="377"/>
      <c r="AH882" s="378" t="n">
        <f aca="false">XNPV(0.1,B882:AF882,$B$1:$AF$1)</f>
        <v>75689.4587810776</v>
      </c>
      <c r="AI882" s="378" t="n">
        <f aca="false">SUMPRODUCT(B882:AA882,$B$1010:$AA$1010)</f>
        <v>154427.868330986</v>
      </c>
      <c r="AJ882" s="379" t="n">
        <f aca="false">SUMPRODUCT(B882:AF882,$B$1012:$AF$1012)</f>
        <v>154026.301230958</v>
      </c>
      <c r="AK882" s="380" t="n">
        <f aca="false">XIRR(B882:AF882,$B$1:$AF$1)</f>
        <v>0.164659394346664</v>
      </c>
      <c r="AL882" s="381" t="n">
        <f aca="false">1-EXP(-(1/0.25)*(AI882/ABS($AI$1010)))</f>
        <v>0.97858738053148</v>
      </c>
    </row>
    <row r="883" customFormat="false" ht="12.75" hidden="false" customHeight="false" outlineLevel="0" collapsed="false">
      <c r="A883" s="371"/>
      <c r="B883" s="377" t="n">
        <f aca="false">+[1]data1cf!A883</f>
        <v>-162214.926673558</v>
      </c>
      <c r="C883" s="377" t="n">
        <f aca="false">+[1]data1cf!B883</f>
        <v>7436.13954755402</v>
      </c>
      <c r="D883" s="377" t="n">
        <f aca="false">+[1]data1cf!C883</f>
        <v>43622.1438793148</v>
      </c>
      <c r="E883" s="377" t="n">
        <f aca="false">+[1]data1cf!D883</f>
        <v>45845.726702628</v>
      </c>
      <c r="F883" s="377" t="n">
        <f aca="false">+[1]data1cf!E883</f>
        <v>24193.8560668034</v>
      </c>
      <c r="G883" s="377" t="n">
        <f aca="false">+[1]data1cf!F883</f>
        <v>24239.2456177411</v>
      </c>
      <c r="H883" s="377" t="n">
        <f aca="false">+[1]data1cf!G883</f>
        <v>23675.9679946666</v>
      </c>
      <c r="I883" s="377" t="n">
        <f aca="false">+[1]data1cf!H883</f>
        <v>23413.2433543767</v>
      </c>
      <c r="J883" s="377" t="n">
        <f aca="false">+[1]data1cf!I883</f>
        <v>24336.5712120282</v>
      </c>
      <c r="K883" s="377" t="n">
        <f aca="false">+[1]data1cf!J883</f>
        <v>24925.7761937537</v>
      </c>
      <c r="L883" s="377" t="n">
        <f aca="false">+[1]data1cf!K883</f>
        <v>25582.6610020575</v>
      </c>
      <c r="M883" s="377" t="n">
        <f aca="false">+[1]data1cf!L883</f>
        <v>26333.9745152064</v>
      </c>
      <c r="N883" s="377" t="n">
        <f aca="false">+[1]data1cf!M883</f>
        <v>27121.0432123288</v>
      </c>
      <c r="O883" s="377" t="n">
        <f aca="false">+[1]data1cf!N883</f>
        <v>27660.9733022364</v>
      </c>
      <c r="P883" s="377" t="n">
        <f aca="false">+[1]data1cf!O883</f>
        <v>35612.5421781055</v>
      </c>
      <c r="Q883" s="377" t="n">
        <f aca="false">+[1]data1cf!P883</f>
        <v>43245.5573659013</v>
      </c>
      <c r="R883" s="377" t="n">
        <f aca="false">+[1]data1cf!Q883</f>
        <v>33980.6102544813</v>
      </c>
      <c r="S883" s="377" t="n">
        <f aca="false">+[1]data1cf!R883</f>
        <v>24319.0826438981</v>
      </c>
      <c r="T883" s="377" t="n">
        <f aca="false">+[1]data1cf!S883</f>
        <v>24138.3163652201</v>
      </c>
      <c r="U883" s="377" t="n">
        <f aca="false">+[1]data1cf!T883</f>
        <v>23932.5892428359</v>
      </c>
      <c r="V883" s="377" t="n">
        <f aca="false">+[1]data1cf!U883</f>
        <v>44103.5719464677</v>
      </c>
      <c r="W883" s="377" t="n">
        <f aca="false">+[1]data1cf!V883</f>
        <v>0</v>
      </c>
      <c r="X883" s="377" t="n">
        <f aca="false">+[1]data1cf!W883</f>
        <v>0</v>
      </c>
      <c r="Y883" s="377" t="n">
        <f aca="false">+[1]data1cf!X883</f>
        <v>0</v>
      </c>
      <c r="Z883" s="377" t="n">
        <f aca="false">+[1]data1cf!Y883</f>
        <v>0</v>
      </c>
      <c r="AA883" s="377" t="n">
        <f aca="false">+[1]data1cf!Z883</f>
        <v>0</v>
      </c>
      <c r="AB883" s="377" t="n">
        <f aca="false">+[1]data1cf!AA883</f>
        <v>0</v>
      </c>
      <c r="AC883" s="377" t="n">
        <f aca="false">+[1]data1cf!AB883</f>
        <v>0</v>
      </c>
      <c r="AD883" s="377" t="n">
        <f aca="false">+[1]data1cf!AC883</f>
        <v>0</v>
      </c>
      <c r="AE883" s="377" t="n">
        <f aca="false">+[1]data1cf!AD883</f>
        <v>0</v>
      </c>
      <c r="AF883" s="377" t="n">
        <f aca="false">+[1]data1cf!AE883</f>
        <v>0</v>
      </c>
      <c r="AG883" s="377"/>
      <c r="AH883" s="378" t="n">
        <f aca="false">XNPV(0.1,B883:AF883,$B$1:$AF$1)</f>
        <v>76282.4381383327</v>
      </c>
      <c r="AI883" s="378" t="n">
        <f aca="false">SUMPRODUCT(B883:AA883,$B$1010:$AA$1010)</f>
        <v>157859.028252925</v>
      </c>
      <c r="AJ883" s="379" t="n">
        <f aca="false">SUMPRODUCT(B883:AF883,$B$1012:$AF$1012)</f>
        <v>157443.720631832</v>
      </c>
      <c r="AK883" s="380" t="n">
        <f aca="false">XIRR(B883:AF883,$B$1:$AF$1)</f>
        <v>0.162106984920567</v>
      </c>
      <c r="AL883" s="381" t="n">
        <f aca="false">1-EXP(-(1/0.25)*(AI883/ABS($AI$1010)))</f>
        <v>0.980340170857561</v>
      </c>
    </row>
    <row r="884" customFormat="false" ht="12.75" hidden="false" customHeight="false" outlineLevel="0" collapsed="false">
      <c r="A884" s="371"/>
      <c r="B884" s="377" t="n">
        <f aca="false">+[1]data1cf!A884</f>
        <v>-200753.810739104</v>
      </c>
      <c r="C884" s="377" t="n">
        <f aca="false">+[1]data1cf!B884</f>
        <v>8327.71059538965</v>
      </c>
      <c r="D884" s="377" t="n">
        <f aca="false">+[1]data1cf!C884</f>
        <v>48753.7618218844</v>
      </c>
      <c r="E884" s="377" t="n">
        <f aca="false">+[1]data1cf!D884</f>
        <v>52673.6776649562</v>
      </c>
      <c r="F884" s="377" t="n">
        <f aca="false">+[1]data1cf!E884</f>
        <v>30407.1945962439</v>
      </c>
      <c r="G884" s="377" t="n">
        <f aca="false">+[1]data1cf!F884</f>
        <v>30013.854970504</v>
      </c>
      <c r="H884" s="377" t="n">
        <f aca="false">+[1]data1cf!G884</f>
        <v>28902.1036559038</v>
      </c>
      <c r="I884" s="377" t="n">
        <f aca="false">+[1]data1cf!H884</f>
        <v>28178.8140162477</v>
      </c>
      <c r="J884" s="377" t="n">
        <f aca="false">+[1]data1cf!I884</f>
        <v>28921.6984911875</v>
      </c>
      <c r="K884" s="377" t="n">
        <f aca="false">+[1]data1cf!J884</f>
        <v>29271.745921634</v>
      </c>
      <c r="L884" s="377" t="n">
        <f aca="false">+[1]data1cf!K884</f>
        <v>29701.6375084892</v>
      </c>
      <c r="M884" s="377" t="n">
        <f aca="false">+[1]data1cf!L884</f>
        <v>30252.5083191824</v>
      </c>
      <c r="N884" s="377" t="n">
        <f aca="false">+[1]data1cf!M884</f>
        <v>30846.6011319552</v>
      </c>
      <c r="O884" s="377" t="n">
        <f aca="false">+[1]data1cf!N884</f>
        <v>31151.7072608782</v>
      </c>
      <c r="P884" s="377" t="n">
        <f aca="false">+[1]data1cf!O884</f>
        <v>40628.5632421329</v>
      </c>
      <c r="Q884" s="377" t="n">
        <f aca="false">+[1]data1cf!P884</f>
        <v>49857.0083593298</v>
      </c>
      <c r="R884" s="377" t="n">
        <f aca="false">+[1]data1cf!Q884</f>
        <v>38301.5453634097</v>
      </c>
      <c r="S884" s="377" t="n">
        <f aca="false">+[1]data1cf!R884</f>
        <v>26295.410824889</v>
      </c>
      <c r="T884" s="377" t="n">
        <f aca="false">+[1]data1cf!S884</f>
        <v>26010.7957072679</v>
      </c>
      <c r="U884" s="377" t="n">
        <f aca="false">+[1]data1cf!T884</f>
        <v>25701.1078760141</v>
      </c>
      <c r="V884" s="377" t="n">
        <f aca="false">+[1]data1cf!U884</f>
        <v>50596.3577315123</v>
      </c>
      <c r="W884" s="377" t="n">
        <f aca="false">+[1]data1cf!V884</f>
        <v>0</v>
      </c>
      <c r="X884" s="377" t="n">
        <f aca="false">+[1]data1cf!W884</f>
        <v>0</v>
      </c>
      <c r="Y884" s="377" t="n">
        <f aca="false">+[1]data1cf!X884</f>
        <v>0</v>
      </c>
      <c r="Z884" s="377" t="n">
        <f aca="false">+[1]data1cf!Y884</f>
        <v>0</v>
      </c>
      <c r="AA884" s="377" t="n">
        <f aca="false">+[1]data1cf!Z884</f>
        <v>0</v>
      </c>
      <c r="AB884" s="377" t="n">
        <f aca="false">+[1]data1cf!AA884</f>
        <v>0</v>
      </c>
      <c r="AC884" s="377" t="n">
        <f aca="false">+[1]data1cf!AB884</f>
        <v>0</v>
      </c>
      <c r="AD884" s="377" t="n">
        <f aca="false">+[1]data1cf!AC884</f>
        <v>0</v>
      </c>
      <c r="AE884" s="377" t="n">
        <f aca="false">+[1]data1cf!AD884</f>
        <v>0</v>
      </c>
      <c r="AF884" s="377" t="n">
        <f aca="false">+[1]data1cf!AE884</f>
        <v>0</v>
      </c>
      <c r="AG884" s="377"/>
      <c r="AH884" s="378" t="n">
        <f aca="false">XNPV(0.1,B884:AF884,$B$1:$AF$1)</f>
        <v>76097.8037280896</v>
      </c>
      <c r="AI884" s="378" t="n">
        <f aca="false">SUMPRODUCT(B884:AA884,$B$1010:$AA$1010)</f>
        <v>170149.038077823</v>
      </c>
      <c r="AJ884" s="379" t="n">
        <f aca="false">SUMPRODUCT(B884:AF884,$B$1012:$AF$1012)</f>
        <v>169672.300310445</v>
      </c>
      <c r="AK884" s="380" t="n">
        <f aca="false">XIRR(B884:AF884,$B$1:$AF$1)</f>
        <v>0.150957086193016</v>
      </c>
      <c r="AL884" s="381" t="n">
        <f aca="false">1-EXP(-(1/0.25)*(AI884/ABS($AI$1010)))</f>
        <v>0.98552136823428</v>
      </c>
    </row>
    <row r="885" customFormat="false" ht="12.75" hidden="false" customHeight="false" outlineLevel="0" collapsed="false">
      <c r="A885" s="371"/>
      <c r="B885" s="377" t="n">
        <f aca="false">+[1]data1cf!A885</f>
        <v>-180042.670588121</v>
      </c>
      <c r="C885" s="377" t="n">
        <f aca="false">+[1]data1cf!B885</f>
        <v>5841.52859944009</v>
      </c>
      <c r="D885" s="377" t="n">
        <f aca="false">+[1]data1cf!C885</f>
        <v>46188.8750237201</v>
      </c>
      <c r="E885" s="377" t="n">
        <f aca="false">+[1]data1cf!D885</f>
        <v>45522.6568514791</v>
      </c>
      <c r="F885" s="377" t="n">
        <f aca="false">+[1]data1cf!E885</f>
        <v>27068.0910334662</v>
      </c>
      <c r="G885" s="377" t="n">
        <f aca="false">+[1]data1cf!F885</f>
        <v>26910.528381731</v>
      </c>
      <c r="H885" s="377" t="n">
        <f aca="false">+[1]data1cf!G885</f>
        <v>26093.5317225847</v>
      </c>
      <c r="I885" s="377" t="n">
        <f aca="false">+[1]data1cf!H885</f>
        <v>25617.7538228712</v>
      </c>
      <c r="J885" s="377" t="n">
        <f aca="false">+[1]data1cf!I885</f>
        <v>26457.6101816439</v>
      </c>
      <c r="K885" s="377" t="n">
        <f aca="false">+[1]data1cf!J885</f>
        <v>26936.1830139752</v>
      </c>
      <c r="L885" s="377" t="n">
        <f aca="false">+[1]data1cf!K885</f>
        <v>27488.0627833304</v>
      </c>
      <c r="M885" s="377" t="n">
        <f aca="false">+[1]data1cf!L885</f>
        <v>28146.6532907267</v>
      </c>
      <c r="N885" s="377" t="n">
        <f aca="false">+[1]data1cf!M885</f>
        <v>28844.4530655307</v>
      </c>
      <c r="O885" s="377" t="n">
        <f aca="false">+[1]data1cf!N885</f>
        <v>29275.7556862489</v>
      </c>
      <c r="P885" s="377" t="n">
        <f aca="false">+[1]data1cf!O885</f>
        <v>37932.9087680524</v>
      </c>
      <c r="Q885" s="377" t="n">
        <f aca="false">+[1]data1cf!P885</f>
        <v>46303.9556063398</v>
      </c>
      <c r="R885" s="377" t="n">
        <f aca="false">+[1]data1cf!Q885</f>
        <v>35979.436283341</v>
      </c>
      <c r="S885" s="377" t="n">
        <f aca="false">+[1]data1cf!R885</f>
        <v>25233.3144270996</v>
      </c>
      <c r="T885" s="377" t="n">
        <f aca="false">+[1]data1cf!S885</f>
        <v>25004.5086020934</v>
      </c>
      <c r="U885" s="377" t="n">
        <f aca="false">+[1]data1cf!T885</f>
        <v>24750.6901833512</v>
      </c>
      <c r="V885" s="377" t="n">
        <f aca="false">+[1]data1cf!U885</f>
        <v>47107.0767202702</v>
      </c>
      <c r="W885" s="377" t="n">
        <f aca="false">+[1]data1cf!V885</f>
        <v>0</v>
      </c>
      <c r="X885" s="377" t="n">
        <f aca="false">+[1]data1cf!W885</f>
        <v>0</v>
      </c>
      <c r="Y885" s="377" t="n">
        <f aca="false">+[1]data1cf!X885</f>
        <v>0</v>
      </c>
      <c r="Z885" s="377" t="n">
        <f aca="false">+[1]data1cf!Y885</f>
        <v>0</v>
      </c>
      <c r="AA885" s="377" t="n">
        <f aca="false">+[1]data1cf!Z885</f>
        <v>0</v>
      </c>
      <c r="AB885" s="377" t="n">
        <f aca="false">+[1]data1cf!AA885</f>
        <v>0</v>
      </c>
      <c r="AC885" s="377" t="n">
        <f aca="false">+[1]data1cf!AB885</f>
        <v>0</v>
      </c>
      <c r="AD885" s="377" t="n">
        <f aca="false">+[1]data1cf!AC885</f>
        <v>0</v>
      </c>
      <c r="AE885" s="377" t="n">
        <f aca="false">+[1]data1cf!AD885</f>
        <v>0</v>
      </c>
      <c r="AF885" s="377" t="n">
        <f aca="false">+[1]data1cf!AE885</f>
        <v>0</v>
      </c>
      <c r="AG885" s="377"/>
      <c r="AH885" s="378" t="n">
        <f aca="false">XNPV(0.1,B885:AF885,$B$1:$AF$1)</f>
        <v>71916.7056976148</v>
      </c>
      <c r="AI885" s="378" t="n">
        <f aca="false">SUMPRODUCT(B885:AA885,$B$1010:$AA$1010)</f>
        <v>158846.857297157</v>
      </c>
      <c r="AJ885" s="379" t="n">
        <f aca="false">SUMPRODUCT(B885:AF885,$B$1012:$AF$1012)</f>
        <v>158404.704582181</v>
      </c>
      <c r="AK885" s="380" t="n">
        <f aca="false">XIRR(B885:AF885,$B$1:$AF$1)</f>
        <v>0.152595620858409</v>
      </c>
      <c r="AL885" s="381" t="n">
        <f aca="false">1-EXP(-(1/0.25)*(AI885/ABS($AI$1010)))</f>
        <v>0.980817662339649</v>
      </c>
    </row>
    <row r="886" customFormat="false" ht="12.75" hidden="false" customHeight="false" outlineLevel="0" collapsed="false">
      <c r="A886" s="371"/>
      <c r="B886" s="377" t="n">
        <f aca="false">+[1]data1cf!A886</f>
        <v>-200844.27645503</v>
      </c>
      <c r="C886" s="377" t="n">
        <f aca="false">+[1]data1cf!B886</f>
        <v>7136.93224665582</v>
      </c>
      <c r="D886" s="377" t="n">
        <f aca="false">+[1]data1cf!C886</f>
        <v>49568.7793690349</v>
      </c>
      <c r="E886" s="377" t="n">
        <f aca="false">+[1]data1cf!D886</f>
        <v>49466.2608413266</v>
      </c>
      <c r="F886" s="377" t="n">
        <f aca="false">+[1]data1cf!E886</f>
        <v>30421.7797128602</v>
      </c>
      <c r="G886" s="377" t="n">
        <f aca="false">+[1]data1cf!F886</f>
        <v>30027.4102194937</v>
      </c>
      <c r="H886" s="377" t="n">
        <f aca="false">+[1]data1cf!G886</f>
        <v>28914.3714243041</v>
      </c>
      <c r="I886" s="377" t="n">
        <f aca="false">+[1]data1cf!H886</f>
        <v>28190.0006598722</v>
      </c>
      <c r="J886" s="377" t="n">
        <f aca="false">+[1]data1cf!I886</f>
        <v>28932.4615641715</v>
      </c>
      <c r="K886" s="377" t="n">
        <f aca="false">+[1]data1cf!J886</f>
        <v>29281.94759904</v>
      </c>
      <c r="L886" s="377" t="n">
        <f aca="false">+[1]data1cf!K886</f>
        <v>29711.3063447197</v>
      </c>
      <c r="M886" s="377" t="n">
        <f aca="false">+[1]data1cf!L886</f>
        <v>30261.7066386086</v>
      </c>
      <c r="N886" s="377" t="n">
        <f aca="false">+[1]data1cf!M886</f>
        <v>30855.3464620963</v>
      </c>
      <c r="O886" s="377" t="n">
        <f aca="false">+[1]data1cf!N886</f>
        <v>31159.9013680594</v>
      </c>
      <c r="P886" s="377" t="n">
        <f aca="false">+[1]data1cf!O886</f>
        <v>40640.3377900385</v>
      </c>
      <c r="Q886" s="377" t="n">
        <f aca="false">+[1]data1cf!P886</f>
        <v>49872.5280003867</v>
      </c>
      <c r="R886" s="377" t="n">
        <f aca="false">+[1]data1cf!Q886</f>
        <v>38311.6882748504</v>
      </c>
      <c r="S886" s="377" t="n">
        <f aca="false">+[1]data1cf!R886</f>
        <v>26300.0500340444</v>
      </c>
      <c r="T886" s="377" t="n">
        <f aca="false">+[1]data1cf!S886</f>
        <v>26015.1911428997</v>
      </c>
      <c r="U886" s="377" t="n">
        <f aca="false">+[1]data1cf!T886</f>
        <v>25705.2592755204</v>
      </c>
      <c r="V886" s="377" t="n">
        <f aca="false">+[1]data1cf!U886</f>
        <v>50611.5988192773</v>
      </c>
      <c r="W886" s="377" t="n">
        <f aca="false">+[1]data1cf!V886</f>
        <v>0</v>
      </c>
      <c r="X886" s="377" t="n">
        <f aca="false">+[1]data1cf!W886</f>
        <v>0</v>
      </c>
      <c r="Y886" s="377" t="n">
        <f aca="false">+[1]data1cf!X886</f>
        <v>0</v>
      </c>
      <c r="Z886" s="377" t="n">
        <f aca="false">+[1]data1cf!Y886</f>
        <v>0</v>
      </c>
      <c r="AA886" s="377" t="n">
        <f aca="false">+[1]data1cf!Z886</f>
        <v>0</v>
      </c>
      <c r="AB886" s="377" t="n">
        <f aca="false">+[1]data1cf!AA886</f>
        <v>0</v>
      </c>
      <c r="AC886" s="377" t="n">
        <f aca="false">+[1]data1cf!AB886</f>
        <v>0</v>
      </c>
      <c r="AD886" s="377" t="n">
        <f aca="false">+[1]data1cf!AC886</f>
        <v>0</v>
      </c>
      <c r="AE886" s="377" t="n">
        <f aca="false">+[1]data1cf!AD886</f>
        <v>0</v>
      </c>
      <c r="AF886" s="377" t="n">
        <f aca="false">+[1]data1cf!AE886</f>
        <v>0</v>
      </c>
      <c r="AG886" s="377"/>
      <c r="AH886" s="378" t="n">
        <f aca="false">XNPV(0.1,B886:AF886,$B$1:$AF$1)</f>
        <v>73255.1922342528</v>
      </c>
      <c r="AI886" s="378" t="n">
        <f aca="false">SUMPRODUCT(B886:AA886,$B$1010:$AA$1010)</f>
        <v>167022.591082482</v>
      </c>
      <c r="AJ886" s="379" t="n">
        <f aca="false">SUMPRODUCT(B886:AF886,$B$1012:$AF$1012)</f>
        <v>166546.900222046</v>
      </c>
      <c r="AK886" s="380" t="n">
        <f aca="false">XIRR(B886:AF886,$B$1:$AF$1)</f>
        <v>0.148716090156696</v>
      </c>
      <c r="AL886" s="381" t="n">
        <f aca="false">1-EXP(-(1/0.25)*(AI886/ABS($AI$1010)))</f>
        <v>0.984349662586075</v>
      </c>
    </row>
    <row r="887" customFormat="false" ht="12.75" hidden="false" customHeight="false" outlineLevel="0" collapsed="false">
      <c r="A887" s="371"/>
      <c r="B887" s="377" t="n">
        <f aca="false">+[1]data1cf!A887</f>
        <v>-159662.464687089</v>
      </c>
      <c r="C887" s="377" t="n">
        <f aca="false">+[1]data1cf!B887</f>
        <v>8536.96765714775</v>
      </c>
      <c r="D887" s="377" t="n">
        <f aca="false">+[1]data1cf!C887</f>
        <v>40635.0208444919</v>
      </c>
      <c r="E887" s="377" t="n">
        <f aca="false">+[1]data1cf!D887</f>
        <v>42575.9329777273</v>
      </c>
      <c r="F887" s="377" t="n">
        <f aca="false">+[1]data1cf!E887</f>
        <v>23782.3415460797</v>
      </c>
      <c r="G887" s="377" t="n">
        <f aca="false">+[1]data1cf!F887</f>
        <v>23856.7884912046</v>
      </c>
      <c r="H887" s="377" t="n">
        <f aca="false">+[1]data1cf!G887</f>
        <v>23329.8367317905</v>
      </c>
      <c r="I887" s="377" t="n">
        <f aca="false">+[1]data1cf!H887</f>
        <v>23097.6156901826</v>
      </c>
      <c r="J887" s="377" t="n">
        <f aca="false">+[1]data1cf!I887</f>
        <v>24032.8944614697</v>
      </c>
      <c r="K887" s="377" t="n">
        <f aca="false">+[1]data1cf!J887</f>
        <v>24637.9390445021</v>
      </c>
      <c r="L887" s="377" t="n">
        <f aca="false">+[1]data1cf!K887</f>
        <v>25309.8578005444</v>
      </c>
      <c r="M887" s="377" t="n">
        <f aca="false">+[1]data1cf!L887</f>
        <v>26074.4467987231</v>
      </c>
      <c r="N887" s="377" t="n">
        <f aca="false">+[1]data1cf!M887</f>
        <v>26874.2964473715</v>
      </c>
      <c r="O887" s="377" t="n">
        <f aca="false">+[1]data1cf!N887</f>
        <v>27429.7791213371</v>
      </c>
      <c r="P887" s="377" t="n">
        <f aca="false">+[1]data1cf!O887</f>
        <v>35280.3269778033</v>
      </c>
      <c r="Q887" s="377" t="n">
        <f aca="false">+[1]data1cf!P887</f>
        <v>42807.6755292754</v>
      </c>
      <c r="R887" s="377" t="n">
        <f aca="false">+[1]data1cf!Q887</f>
        <v>33694.4311686317</v>
      </c>
      <c r="S887" s="377" t="n">
        <f aca="false">+[1]data1cf!R887</f>
        <v>24188.1888031167</v>
      </c>
      <c r="T887" s="377" t="n">
        <f aca="false">+[1]data1cf!S887</f>
        <v>24014.3005184484</v>
      </c>
      <c r="U887" s="377" t="n">
        <f aca="false">+[1]data1cf!T887</f>
        <v>23815.458799311</v>
      </c>
      <c r="V887" s="377" t="n">
        <f aca="false">+[1]data1cf!U887</f>
        <v>43673.5494041852</v>
      </c>
      <c r="W887" s="377" t="n">
        <f aca="false">+[1]data1cf!V887</f>
        <v>0</v>
      </c>
      <c r="X887" s="377" t="n">
        <f aca="false">+[1]data1cf!W887</f>
        <v>0</v>
      </c>
      <c r="Y887" s="377" t="n">
        <f aca="false">+[1]data1cf!X887</f>
        <v>0</v>
      </c>
      <c r="Z887" s="377" t="n">
        <f aca="false">+[1]data1cf!Y887</f>
        <v>0</v>
      </c>
      <c r="AA887" s="377" t="n">
        <f aca="false">+[1]data1cf!Z887</f>
        <v>0</v>
      </c>
      <c r="AB887" s="377" t="n">
        <f aca="false">+[1]data1cf!AA887</f>
        <v>0</v>
      </c>
      <c r="AC887" s="377" t="n">
        <f aca="false">+[1]data1cf!AB887</f>
        <v>0</v>
      </c>
      <c r="AD887" s="377" t="n">
        <f aca="false">+[1]data1cf!AC887</f>
        <v>0</v>
      </c>
      <c r="AE887" s="377" t="n">
        <f aca="false">+[1]data1cf!AD887</f>
        <v>0</v>
      </c>
      <c r="AF887" s="377" t="n">
        <f aca="false">+[1]data1cf!AE887</f>
        <v>0</v>
      </c>
      <c r="AG887" s="377"/>
      <c r="AH887" s="378" t="n">
        <f aca="false">XNPV(0.1,B887:AF887,$B$1:$AF$1)</f>
        <v>73045.5291087899</v>
      </c>
      <c r="AI887" s="378" t="n">
        <f aca="false">SUMPRODUCT(B887:AA887,$B$1010:$AA$1010)</f>
        <v>153364.57246776</v>
      </c>
      <c r="AJ887" s="379" t="n">
        <f aca="false">SUMPRODUCT(B887:AF887,$B$1012:$AF$1012)</f>
        <v>152954.966496086</v>
      </c>
      <c r="AK887" s="380" t="n">
        <f aca="false">XIRR(B887:AF887,$B$1:$AF$1)</f>
        <v>0.159871487190619</v>
      </c>
      <c r="AL887" s="381" t="n">
        <f aca="false">1-EXP(-(1/0.25)*(AI887/ABS($AI$1010)))</f>
        <v>0.978013110895085</v>
      </c>
    </row>
    <row r="888" customFormat="false" ht="12.75" hidden="false" customHeight="false" outlineLevel="0" collapsed="false">
      <c r="A888" s="371"/>
      <c r="B888" s="377" t="n">
        <f aca="false">+[1]data1cf!A888</f>
        <v>-182569.150308083</v>
      </c>
      <c r="C888" s="377" t="n">
        <f aca="false">+[1]data1cf!B888</f>
        <v>5118.16671724823</v>
      </c>
      <c r="D888" s="377" t="n">
        <f aca="false">+[1]data1cf!C888</f>
        <v>46132.8876028643</v>
      </c>
      <c r="E888" s="377" t="n">
        <f aca="false">+[1]data1cf!D888</f>
        <v>45472.5762511938</v>
      </c>
      <c r="F888" s="377" t="n">
        <f aca="false">+[1]data1cf!E888</f>
        <v>27475.4166260076</v>
      </c>
      <c r="G888" s="377" t="n">
        <f aca="false">+[1]data1cf!F888</f>
        <v>27289.0923639066</v>
      </c>
      <c r="H888" s="377" t="n">
        <f aca="false">+[1]data1cf!G888</f>
        <v>26436.1396128243</v>
      </c>
      <c r="I888" s="377" t="n">
        <f aca="false">+[1]data1cf!H888</f>
        <v>25930.168619594</v>
      </c>
      <c r="J888" s="377" t="n">
        <f aca="false">+[1]data1cf!I888</f>
        <v>26758.1957166205</v>
      </c>
      <c r="K888" s="377" t="n">
        <f aca="false">+[1]data1cf!J888</f>
        <v>27221.0901836372</v>
      </c>
      <c r="L888" s="377" t="n">
        <f aca="false">+[1]data1cf!K888</f>
        <v>27758.089040261</v>
      </c>
      <c r="M888" s="377" t="n">
        <f aca="false">+[1]data1cf!L888</f>
        <v>28403.539197721</v>
      </c>
      <c r="N888" s="377" t="n">
        <f aca="false">+[1]data1cf!M888</f>
        <v>29088.68812209</v>
      </c>
      <c r="O888" s="377" t="n">
        <f aca="false">+[1]data1cf!N888</f>
        <v>29504.5964731094</v>
      </c>
      <c r="P888" s="377" t="n">
        <f aca="false">+[1]data1cf!O888</f>
        <v>38261.7422514407</v>
      </c>
      <c r="Q888" s="377" t="n">
        <f aca="false">+[1]data1cf!P888</f>
        <v>46737.3801140658</v>
      </c>
      <c r="R888" s="377" t="n">
        <f aca="false">+[1]data1cf!Q888</f>
        <v>36262.7022675198</v>
      </c>
      <c r="S888" s="377" t="n">
        <f aca="false">+[1]data1cf!R888</f>
        <v>25362.8758607096</v>
      </c>
      <c r="T888" s="377" t="n">
        <f aca="false">+[1]data1cf!S888</f>
        <v>25127.2620548319</v>
      </c>
      <c r="U888" s="377" t="n">
        <f aca="false">+[1]data1cf!T888</f>
        <v>24866.6283214016</v>
      </c>
      <c r="V888" s="377" t="n">
        <f aca="false">+[1]data1cf!U888</f>
        <v>47532.7219357379</v>
      </c>
      <c r="W888" s="377" t="n">
        <f aca="false">+[1]data1cf!V888</f>
        <v>0</v>
      </c>
      <c r="X888" s="377" t="n">
        <f aca="false">+[1]data1cf!W888</f>
        <v>0</v>
      </c>
      <c r="Y888" s="377" t="n">
        <f aca="false">+[1]data1cf!X888</f>
        <v>0</v>
      </c>
      <c r="Z888" s="377" t="n">
        <f aca="false">+[1]data1cf!Y888</f>
        <v>0</v>
      </c>
      <c r="AA888" s="377" t="n">
        <f aca="false">+[1]data1cf!Z888</f>
        <v>0</v>
      </c>
      <c r="AB888" s="377" t="n">
        <f aca="false">+[1]data1cf!AA888</f>
        <v>0</v>
      </c>
      <c r="AC888" s="377" t="n">
        <f aca="false">+[1]data1cf!AB888</f>
        <v>0</v>
      </c>
      <c r="AD888" s="377" t="n">
        <f aca="false">+[1]data1cf!AC888</f>
        <v>0</v>
      </c>
      <c r="AE888" s="377" t="n">
        <f aca="false">+[1]data1cf!AD888</f>
        <v>0</v>
      </c>
      <c r="AF888" s="377" t="n">
        <f aca="false">+[1]data1cf!AE888</f>
        <v>0</v>
      </c>
      <c r="AG888" s="377"/>
      <c r="AH888" s="378" t="n">
        <f aca="false">XNPV(0.1,B888:AF888,$B$1:$AF$1)</f>
        <v>70495.8226680104</v>
      </c>
      <c r="AI888" s="378" t="n">
        <f aca="false">SUMPRODUCT(B888:AA888,$B$1010:$AA$1010)</f>
        <v>158133.088458167</v>
      </c>
      <c r="AJ888" s="379" t="n">
        <f aca="false">SUMPRODUCT(B888:AF888,$B$1012:$AF$1012)</f>
        <v>157687.317830234</v>
      </c>
      <c r="AK888" s="380" t="n">
        <f aca="false">XIRR(B888:AF888,$B$1:$AF$1)</f>
        <v>0.150692531666546</v>
      </c>
      <c r="AL888" s="381" t="n">
        <f aca="false">1-EXP(-(1/0.25)*(AI888/ABS($AI$1010)))</f>
        <v>0.980473823502642</v>
      </c>
    </row>
    <row r="889" customFormat="false" ht="12.75" hidden="false" customHeight="false" outlineLevel="0" collapsed="false">
      <c r="A889" s="371"/>
      <c r="B889" s="377" t="n">
        <f aca="false">+[1]data1cf!A889</f>
        <v>-187736.097063532</v>
      </c>
      <c r="C889" s="377" t="n">
        <f aca="false">+[1]data1cf!B889</f>
        <v>8963.75632893997</v>
      </c>
      <c r="D889" s="377" t="n">
        <f aca="false">+[1]data1cf!C889</f>
        <v>45833.0558848495</v>
      </c>
      <c r="E889" s="377" t="n">
        <f aca="false">+[1]data1cf!D889</f>
        <v>44800.3047066093</v>
      </c>
      <c r="F889" s="377" t="n">
        <f aca="false">+[1]data1cf!E889</f>
        <v>28308.4451408084</v>
      </c>
      <c r="G889" s="377" t="n">
        <f aca="false">+[1]data1cf!F889</f>
        <v>28063.3000189206</v>
      </c>
      <c r="H889" s="377" t="n">
        <f aca="false">+[1]data1cf!G889</f>
        <v>27136.8128511163</v>
      </c>
      <c r="I889" s="377" t="n">
        <f aca="false">+[1]data1cf!H889</f>
        <v>26569.0934474989</v>
      </c>
      <c r="J889" s="377" t="n">
        <f aca="false">+[1]data1cf!I889</f>
        <v>27372.9283196217</v>
      </c>
      <c r="K889" s="377" t="n">
        <f aca="false">+[1]data1cf!J889</f>
        <v>27803.7586943954</v>
      </c>
      <c r="L889" s="377" t="n">
        <f aca="false">+[1]data1cf!K889</f>
        <v>28310.3243426502</v>
      </c>
      <c r="M889" s="377" t="n">
        <f aca="false">+[1]data1cf!L889</f>
        <v>28928.9009463937</v>
      </c>
      <c r="N889" s="377" t="n">
        <f aca="false">+[1]data1cf!M889</f>
        <v>29588.1774008225</v>
      </c>
      <c r="O889" s="377" t="n">
        <f aca="false">+[1]data1cf!N889</f>
        <v>29972.6026683864</v>
      </c>
      <c r="P889" s="377" t="n">
        <f aca="false">+[1]data1cf!O889</f>
        <v>38934.2452154072</v>
      </c>
      <c r="Q889" s="377" t="n">
        <f aca="false">+[1]data1cf!P889</f>
        <v>47623.7839653347</v>
      </c>
      <c r="R889" s="377" t="n">
        <f aca="false">+[1]data1cf!Q889</f>
        <v>36842.014361861</v>
      </c>
      <c r="S889" s="377" t="n">
        <f aca="false">+[1]data1cf!R889</f>
        <v>25627.8441577964</v>
      </c>
      <c r="T889" s="377" t="n">
        <f aca="false">+[1]data1cf!S889</f>
        <v>25378.3072341522</v>
      </c>
      <c r="U889" s="377" t="n">
        <f aca="false">+[1]data1cf!T889</f>
        <v>25103.7353844424</v>
      </c>
      <c r="V889" s="377" t="n">
        <f aca="false">+[1]data1cf!U889</f>
        <v>48403.216223762</v>
      </c>
      <c r="W889" s="377" t="n">
        <f aca="false">+[1]data1cf!V889</f>
        <v>0</v>
      </c>
      <c r="X889" s="377" t="n">
        <f aca="false">+[1]data1cf!W889</f>
        <v>0</v>
      </c>
      <c r="Y889" s="377" t="n">
        <f aca="false">+[1]data1cf!X889</f>
        <v>0</v>
      </c>
      <c r="Z889" s="377" t="n">
        <f aca="false">+[1]data1cf!Y889</f>
        <v>0</v>
      </c>
      <c r="AA889" s="377" t="n">
        <f aca="false">+[1]data1cf!Z889</f>
        <v>0</v>
      </c>
      <c r="AB889" s="377" t="n">
        <f aca="false">+[1]data1cf!AA889</f>
        <v>0</v>
      </c>
      <c r="AC889" s="377" t="n">
        <f aca="false">+[1]data1cf!AB889</f>
        <v>0</v>
      </c>
      <c r="AD889" s="377" t="n">
        <f aca="false">+[1]data1cf!AC889</f>
        <v>0</v>
      </c>
      <c r="AE889" s="377" t="n">
        <f aca="false">+[1]data1cf!AD889</f>
        <v>0</v>
      </c>
      <c r="AF889" s="377" t="n">
        <f aca="false">+[1]data1cf!AE889</f>
        <v>0</v>
      </c>
      <c r="AG889" s="377"/>
      <c r="AH889" s="378" t="n">
        <f aca="false">XNPV(0.1,B889:AF889,$B$1:$AF$1)</f>
        <v>71849.6619512627</v>
      </c>
      <c r="AI889" s="378" t="n">
        <f aca="false">SUMPRODUCT(B889:AA889,$B$1010:$AA$1010)</f>
        <v>161078.191355275</v>
      </c>
      <c r="AJ889" s="379" t="n">
        <f aca="false">SUMPRODUCT(B889:AF889,$B$1012:$AF$1012)</f>
        <v>160624.528999037</v>
      </c>
      <c r="AK889" s="380" t="n">
        <f aca="false">XIRR(B889:AF889,$B$1:$AF$1)</f>
        <v>0.150751089850707</v>
      </c>
      <c r="AL889" s="381" t="n">
        <f aca="false">1-EXP(-(1/0.25)*(AI889/ABS($AI$1010)))</f>
        <v>0.981853982857518</v>
      </c>
    </row>
    <row r="890" customFormat="false" ht="12.75" hidden="false" customHeight="false" outlineLevel="0" collapsed="false">
      <c r="A890" s="371"/>
      <c r="B890" s="377" t="n">
        <f aca="false">+[1]data1cf!A890</f>
        <v>-151978.05842731</v>
      </c>
      <c r="C890" s="377" t="n">
        <f aca="false">+[1]data1cf!B890</f>
        <v>8879.09351227638</v>
      </c>
      <c r="D890" s="377" t="n">
        <f aca="false">+[1]data1cf!C890</f>
        <v>40317.970241969</v>
      </c>
      <c r="E890" s="377" t="n">
        <f aca="false">+[1]data1cf!D890</f>
        <v>41786.4506204276</v>
      </c>
      <c r="F890" s="377" t="n">
        <f aca="false">+[1]data1cf!E890</f>
        <v>22543.4417012229</v>
      </c>
      <c r="G890" s="377" t="n">
        <f aca="false">+[1]data1cf!F890</f>
        <v>22705.3684297757</v>
      </c>
      <c r="H890" s="377" t="n">
        <f aca="false">+[1]data1cf!G890</f>
        <v>22287.778806051</v>
      </c>
      <c r="I890" s="377" t="n">
        <f aca="false">+[1]data1cf!H890</f>
        <v>22147.3914708403</v>
      </c>
      <c r="J890" s="377" t="n">
        <f aca="false">+[1]data1cf!I890</f>
        <v>23118.6494951148</v>
      </c>
      <c r="K890" s="377" t="n">
        <f aca="false">+[1]data1cf!J890</f>
        <v>23771.3805597019</v>
      </c>
      <c r="L890" s="377" t="n">
        <f aca="false">+[1]data1cf!K890</f>
        <v>24488.5603079633</v>
      </c>
      <c r="M890" s="377" t="n">
        <f aca="false">+[1]data1cf!L890</f>
        <v>25293.1162951928</v>
      </c>
      <c r="N890" s="377" t="n">
        <f aca="false">+[1]data1cf!M890</f>
        <v>26131.4440972606</v>
      </c>
      <c r="O890" s="377" t="n">
        <f aca="false">+[1]data1cf!N890</f>
        <v>26733.7491626753</v>
      </c>
      <c r="P890" s="377" t="n">
        <f aca="false">+[1]data1cf!O890</f>
        <v>34280.1645548842</v>
      </c>
      <c r="Q890" s="377" t="n">
        <f aca="false">+[1]data1cf!P890</f>
        <v>41489.3946129491</v>
      </c>
      <c r="R890" s="377" t="n">
        <f aca="false">+[1]data1cf!Q890</f>
        <v>32832.8644262561</v>
      </c>
      <c r="S890" s="377" t="n">
        <f aca="false">+[1]data1cf!R890</f>
        <v>23794.1216417647</v>
      </c>
      <c r="T890" s="377" t="n">
        <f aca="false">+[1]data1cf!S890</f>
        <v>23640.9401494023</v>
      </c>
      <c r="U890" s="377" t="n">
        <f aca="false">+[1]data1cf!T890</f>
        <v>23462.8275287165</v>
      </c>
      <c r="V890" s="377" t="n">
        <f aca="false">+[1]data1cf!U890</f>
        <v>42378.9295691853</v>
      </c>
      <c r="W890" s="377" t="n">
        <f aca="false">+[1]data1cf!V890</f>
        <v>0</v>
      </c>
      <c r="X890" s="377" t="n">
        <f aca="false">+[1]data1cf!W890</f>
        <v>0</v>
      </c>
      <c r="Y890" s="377" t="n">
        <f aca="false">+[1]data1cf!X890</f>
        <v>0</v>
      </c>
      <c r="Z890" s="377" t="n">
        <f aca="false">+[1]data1cf!Y890</f>
        <v>0</v>
      </c>
      <c r="AA890" s="377" t="n">
        <f aca="false">+[1]data1cf!Z890</f>
        <v>0</v>
      </c>
      <c r="AB890" s="377" t="n">
        <f aca="false">+[1]data1cf!AA890</f>
        <v>0</v>
      </c>
      <c r="AC890" s="377" t="n">
        <f aca="false">+[1]data1cf!AB890</f>
        <v>0</v>
      </c>
      <c r="AD890" s="377" t="n">
        <f aca="false">+[1]data1cf!AC890</f>
        <v>0</v>
      </c>
      <c r="AE890" s="377" t="n">
        <f aca="false">+[1]data1cf!AD890</f>
        <v>0</v>
      </c>
      <c r="AF890" s="377" t="n">
        <f aca="false">+[1]data1cf!AE890</f>
        <v>0</v>
      </c>
      <c r="AG890" s="377"/>
      <c r="AH890" s="378" t="n">
        <f aca="false">XNPV(0.1,B890:AF890,$B$1:$AF$1)</f>
        <v>74568.046958998</v>
      </c>
      <c r="AI890" s="378" t="n">
        <f aca="false">SUMPRODUCT(B890:AA890,$B$1010:$AA$1010)</f>
        <v>152530.386119116</v>
      </c>
      <c r="AJ890" s="379" t="n">
        <f aca="false">SUMPRODUCT(B890:AF890,$B$1012:$AF$1012)</f>
        <v>152132.543652867</v>
      </c>
      <c r="AK890" s="380" t="n">
        <f aca="false">XIRR(B890:AF890,$B$1:$AF$1)</f>
        <v>0.164242203772038</v>
      </c>
      <c r="AL890" s="381" t="n">
        <f aca="false">1-EXP(-(1/0.25)*(AI890/ABS($AI$1010)))</f>
        <v>0.977551819226639</v>
      </c>
    </row>
    <row r="891" customFormat="false" ht="12.75" hidden="false" customHeight="false" outlineLevel="0" collapsed="false">
      <c r="A891" s="371"/>
      <c r="B891" s="377" t="n">
        <f aca="false">+[1]data1cf!A891</f>
        <v>-165422.113658273</v>
      </c>
      <c r="C891" s="377" t="n">
        <f aca="false">+[1]data1cf!B891</f>
        <v>7309.1643756819</v>
      </c>
      <c r="D891" s="377" t="n">
        <f aca="false">+[1]data1cf!C891</f>
        <v>41864.5649995061</v>
      </c>
      <c r="E891" s="377" t="n">
        <f aca="false">+[1]data1cf!D891</f>
        <v>41750.2493366695</v>
      </c>
      <c r="F891" s="377" t="n">
        <f aca="false">+[1]data1cf!E891</f>
        <v>24710.9270445036</v>
      </c>
      <c r="G891" s="377" t="n">
        <f aca="false">+[1]data1cf!F891</f>
        <v>24719.8057690548</v>
      </c>
      <c r="H891" s="377" t="n">
        <f aca="false">+[1]data1cf!G891</f>
        <v>24110.8844350224</v>
      </c>
      <c r="I891" s="377" t="n">
        <f aca="false">+[1]data1cf!H891</f>
        <v>23809.831801917</v>
      </c>
      <c r="J891" s="377" t="n">
        <f aca="false">+[1]data1cf!I891</f>
        <v>24718.1432499723</v>
      </c>
      <c r="K891" s="377" t="n">
        <f aca="false">+[1]data1cf!J891</f>
        <v>25287.4456578594</v>
      </c>
      <c r="L891" s="377" t="n">
        <f aca="false">+[1]data1cf!K891</f>
        <v>25925.4402018731</v>
      </c>
      <c r="M891" s="377" t="n">
        <f aca="false">+[1]data1cf!L891</f>
        <v>26660.0729718691</v>
      </c>
      <c r="N891" s="377" t="n">
        <f aca="false">+[1]data1cf!M891</f>
        <v>27431.0823107703</v>
      </c>
      <c r="O891" s="377" t="n">
        <f aca="false">+[1]data1cf!N891</f>
        <v>27951.4704660936</v>
      </c>
      <c r="P891" s="377" t="n">
        <f aca="false">+[1]data1cf!O891</f>
        <v>36029.9729849821</v>
      </c>
      <c r="Q891" s="377" t="n">
        <f aca="false">+[1]data1cf!P891</f>
        <v>43795.7590671269</v>
      </c>
      <c r="R891" s="377" t="n">
        <f aca="false">+[1]data1cf!Q891</f>
        <v>34340.1963499059</v>
      </c>
      <c r="S891" s="377" t="n">
        <f aca="false">+[1]data1cf!R891</f>
        <v>24483.55170348</v>
      </c>
      <c r="T891" s="377" t="n">
        <f aca="false">+[1]data1cf!S891</f>
        <v>24294.1431754814</v>
      </c>
      <c r="U891" s="377" t="n">
        <f aca="false">+[1]data1cf!T891</f>
        <v>24079.7644940162</v>
      </c>
      <c r="V891" s="377" t="n">
        <f aca="false">+[1]data1cf!U891</f>
        <v>44643.8983873921</v>
      </c>
      <c r="W891" s="377" t="n">
        <f aca="false">+[1]data1cf!V891</f>
        <v>0</v>
      </c>
      <c r="X891" s="377" t="n">
        <f aca="false">+[1]data1cf!W891</f>
        <v>0</v>
      </c>
      <c r="Y891" s="377" t="n">
        <f aca="false">+[1]data1cf!X891</f>
        <v>0</v>
      </c>
      <c r="Z891" s="377" t="n">
        <f aca="false">+[1]data1cf!Y891</f>
        <v>0</v>
      </c>
      <c r="AA891" s="377" t="n">
        <f aca="false">+[1]data1cf!Z891</f>
        <v>0</v>
      </c>
      <c r="AB891" s="377" t="n">
        <f aca="false">+[1]data1cf!AA891</f>
        <v>0</v>
      </c>
      <c r="AC891" s="377" t="n">
        <f aca="false">+[1]data1cf!AB891</f>
        <v>0</v>
      </c>
      <c r="AD891" s="377" t="n">
        <f aca="false">+[1]data1cf!AC891</f>
        <v>0</v>
      </c>
      <c r="AE891" s="377" t="n">
        <f aca="false">+[1]data1cf!AD891</f>
        <v>0</v>
      </c>
      <c r="AF891" s="377" t="n">
        <f aca="false">+[1]data1cf!AE891</f>
        <v>0</v>
      </c>
      <c r="AG891" s="377"/>
      <c r="AH891" s="378" t="n">
        <f aca="false">XNPV(0.1,B891:AF891,$B$1:$AF$1)</f>
        <v>70776.1932923882</v>
      </c>
      <c r="AI891" s="378" t="n">
        <f aca="false">SUMPRODUCT(B891:AA891,$B$1010:$AA$1010)</f>
        <v>152752.94480544</v>
      </c>
      <c r="AJ891" s="379" t="n">
        <f aca="false">SUMPRODUCT(B891:AF891,$B$1012:$AF$1012)</f>
        <v>152334.936468749</v>
      </c>
      <c r="AK891" s="380" t="n">
        <f aca="false">XIRR(B891:AF891,$B$1:$AF$1)</f>
        <v>0.155785466878261</v>
      </c>
      <c r="AL891" s="381" t="n">
        <f aca="false">1-EXP(-(1/0.25)*(AI891/ABS($AI$1010)))</f>
        <v>0.977675828914314</v>
      </c>
    </row>
    <row r="892" customFormat="false" ht="12.75" hidden="false" customHeight="false" outlineLevel="0" collapsed="false">
      <c r="A892" s="371"/>
      <c r="B892" s="377" t="n">
        <f aca="false">+[1]data1cf!A892</f>
        <v>-197166.328747194</v>
      </c>
      <c r="C892" s="377" t="n">
        <f aca="false">+[1]data1cf!B892</f>
        <v>8497.68488695903</v>
      </c>
      <c r="D892" s="377" t="n">
        <f aca="false">+[1]data1cf!C892</f>
        <v>49537.0289132195</v>
      </c>
      <c r="E892" s="377" t="n">
        <f aca="false">+[1]data1cf!D892</f>
        <v>50279.3819592745</v>
      </c>
      <c r="F892" s="377" t="n">
        <f aca="false">+[1]data1cf!E892</f>
        <v>29828.8114742496</v>
      </c>
      <c r="G892" s="377" t="n">
        <f aca="false">+[1]data1cf!F892</f>
        <v>29476.3119781298</v>
      </c>
      <c r="H892" s="377" t="n">
        <f aca="false">+[1]data1cf!G892</f>
        <v>28415.6166175122</v>
      </c>
      <c r="I892" s="377" t="n">
        <f aca="false">+[1]data1cf!H892</f>
        <v>27735.1997460069</v>
      </c>
      <c r="J892" s="377" t="n">
        <f aca="false">+[1]data1cf!I892</f>
        <v>28494.8812144696</v>
      </c>
      <c r="K892" s="377" t="n">
        <f aca="false">+[1]data1cf!J892</f>
        <v>28867.1911838881</v>
      </c>
      <c r="L892" s="377" t="n">
        <f aca="false">+[1]data1cf!K892</f>
        <v>29318.2129646754</v>
      </c>
      <c r="M892" s="377" t="n">
        <f aca="false">+[1]data1cf!L892</f>
        <v>29887.7424522585</v>
      </c>
      <c r="N892" s="377" t="n">
        <f aca="false">+[1]data1cf!M892</f>
        <v>30499.7988757261</v>
      </c>
      <c r="O892" s="377" t="n">
        <f aca="false">+[1]data1cf!N892</f>
        <v>30826.764141252</v>
      </c>
      <c r="P892" s="377" t="n">
        <f aca="false">+[1]data1cf!O892</f>
        <v>40161.6352115331</v>
      </c>
      <c r="Q892" s="377" t="n">
        <f aca="false">+[1]data1cf!P892</f>
        <v>49241.5660092353</v>
      </c>
      <c r="R892" s="377" t="n">
        <f aca="false">+[1]data1cf!Q892</f>
        <v>37899.321031612</v>
      </c>
      <c r="S892" s="377" t="n">
        <f aca="false">+[1]data1cf!R892</f>
        <v>26111.4397024415</v>
      </c>
      <c r="T892" s="377" t="n">
        <f aca="false">+[1]data1cf!S892</f>
        <v>25836.4915964276</v>
      </c>
      <c r="U892" s="377" t="n">
        <f aca="false">+[1]data1cf!T892</f>
        <v>25536.4811904543</v>
      </c>
      <c r="V892" s="377" t="n">
        <f aca="false">+[1]data1cf!U892</f>
        <v>49991.9616093631</v>
      </c>
      <c r="W892" s="377" t="n">
        <f aca="false">+[1]data1cf!V892</f>
        <v>0</v>
      </c>
      <c r="X892" s="377" t="n">
        <f aca="false">+[1]data1cf!W892</f>
        <v>0</v>
      </c>
      <c r="Y892" s="377" t="n">
        <f aca="false">+[1]data1cf!X892</f>
        <v>0</v>
      </c>
      <c r="Z892" s="377" t="n">
        <f aca="false">+[1]data1cf!Y892</f>
        <v>0</v>
      </c>
      <c r="AA892" s="377" t="n">
        <f aca="false">+[1]data1cf!Z892</f>
        <v>0</v>
      </c>
      <c r="AB892" s="377" t="n">
        <f aca="false">+[1]data1cf!AA892</f>
        <v>0</v>
      </c>
      <c r="AC892" s="377" t="n">
        <f aca="false">+[1]data1cf!AB892</f>
        <v>0</v>
      </c>
      <c r="AD892" s="377" t="n">
        <f aca="false">+[1]data1cf!AC892</f>
        <v>0</v>
      </c>
      <c r="AE892" s="377" t="n">
        <f aca="false">+[1]data1cf!AD892</f>
        <v>0</v>
      </c>
      <c r="AF892" s="377" t="n">
        <f aca="false">+[1]data1cf!AE892</f>
        <v>0</v>
      </c>
      <c r="AG892" s="377"/>
      <c r="AH892" s="378" t="n">
        <f aca="false">XNPV(0.1,B892:AF892,$B$1:$AF$1)</f>
        <v>76065.8097730806</v>
      </c>
      <c r="AI892" s="378" t="n">
        <f aca="false">SUMPRODUCT(B892:AA892,$B$1010:$AA$1010)</f>
        <v>168882.340801762</v>
      </c>
      <c r="AJ892" s="379" t="n">
        <f aca="false">SUMPRODUCT(B892:AF892,$B$1012:$AF$1012)</f>
        <v>168411.619135664</v>
      </c>
      <c r="AK892" s="380" t="n">
        <f aca="false">XIRR(B892:AF892,$B$1:$AF$1)</f>
        <v>0.151838416375819</v>
      </c>
      <c r="AL892" s="381" t="n">
        <f aca="false">1-EXP(-(1/0.25)*(AI892/ABS($AI$1010)))</f>
        <v>0.985057604307122</v>
      </c>
    </row>
    <row r="893" customFormat="false" ht="12.75" hidden="false" customHeight="false" outlineLevel="0" collapsed="false">
      <c r="A893" s="371"/>
      <c r="B893" s="377" t="n">
        <f aca="false">+[1]data1cf!A893</f>
        <v>-156000.904710429</v>
      </c>
      <c r="C893" s="377" t="n">
        <f aca="false">+[1]data1cf!B893</f>
        <v>6520.82090066926</v>
      </c>
      <c r="D893" s="377" t="n">
        <f aca="false">+[1]data1cf!C893</f>
        <v>37789.6991056668</v>
      </c>
      <c r="E893" s="377" t="n">
        <f aca="false">+[1]data1cf!D893</f>
        <v>42219.407839539</v>
      </c>
      <c r="F893" s="377" t="n">
        <f aca="false">+[1]data1cf!E893</f>
        <v>23192.0153798589</v>
      </c>
      <c r="G893" s="377" t="n">
        <f aca="false">+[1]data1cf!F893</f>
        <v>23308.1457632272</v>
      </c>
      <c r="H893" s="377" t="n">
        <f aca="false">+[1]data1cf!G893</f>
        <v>22833.3042131729</v>
      </c>
      <c r="I893" s="377" t="n">
        <f aca="false">+[1]data1cf!H893</f>
        <v>22644.8412203307</v>
      </c>
      <c r="J893" s="377" t="n">
        <f aca="false">+[1]data1cf!I893</f>
        <v>23597.263826584</v>
      </c>
      <c r="K893" s="377" t="n">
        <f aca="false">+[1]data1cf!J893</f>
        <v>24225.0306481843</v>
      </c>
      <c r="L893" s="377" t="n">
        <f aca="false">+[1]data1cf!K893</f>
        <v>24918.5159159402</v>
      </c>
      <c r="M893" s="377" t="n">
        <f aca="false">+[1]data1cf!L893</f>
        <v>25702.1488743872</v>
      </c>
      <c r="N893" s="377" t="n">
        <f aca="false">+[1]data1cf!M893</f>
        <v>26520.3330646739</v>
      </c>
      <c r="O893" s="377" t="n">
        <f aca="false">+[1]data1cf!N893</f>
        <v>27098.1262449748</v>
      </c>
      <c r="P893" s="377" t="n">
        <f aca="false">+[1]data1cf!O893</f>
        <v>34803.7573413061</v>
      </c>
      <c r="Q893" s="377" t="n">
        <f aca="false">+[1]data1cf!P893</f>
        <v>42179.5248982397</v>
      </c>
      <c r="R893" s="377" t="n">
        <f aca="false">+[1]data1cf!Q893</f>
        <v>33283.9012988595</v>
      </c>
      <c r="S893" s="377" t="n">
        <f aca="false">+[1]data1cf!R893</f>
        <v>24000.4188574184</v>
      </c>
      <c r="T893" s="377" t="n">
        <f aca="false">+[1]data1cf!S893</f>
        <v>23836.3971986662</v>
      </c>
      <c r="U893" s="377" t="n">
        <f aca="false">+[1]data1cf!T893</f>
        <v>23647.4327341502</v>
      </c>
      <c r="V893" s="377" t="n">
        <f aca="false">+[1]data1cf!U893</f>
        <v>43056.6730948678</v>
      </c>
      <c r="W893" s="377" t="n">
        <f aca="false">+[1]data1cf!V893</f>
        <v>0</v>
      </c>
      <c r="X893" s="377" t="n">
        <f aca="false">+[1]data1cf!W893</f>
        <v>0</v>
      </c>
      <c r="Y893" s="377" t="n">
        <f aca="false">+[1]data1cf!X893</f>
        <v>0</v>
      </c>
      <c r="Z893" s="377" t="n">
        <f aca="false">+[1]data1cf!Y893</f>
        <v>0</v>
      </c>
      <c r="AA893" s="377" t="n">
        <f aca="false">+[1]data1cf!Z893</f>
        <v>0</v>
      </c>
      <c r="AB893" s="377" t="n">
        <f aca="false">+[1]data1cf!AA893</f>
        <v>0</v>
      </c>
      <c r="AC893" s="377" t="n">
        <f aca="false">+[1]data1cf!AB893</f>
        <v>0</v>
      </c>
      <c r="AD893" s="377" t="n">
        <f aca="false">+[1]data1cf!AC893</f>
        <v>0</v>
      </c>
      <c r="AE893" s="377" t="n">
        <f aca="false">+[1]data1cf!AD893</f>
        <v>0</v>
      </c>
      <c r="AF893" s="377" t="n">
        <f aca="false">+[1]data1cf!AE893</f>
        <v>0</v>
      </c>
      <c r="AG893" s="377"/>
      <c r="AH893" s="378" t="n">
        <f aca="false">XNPV(0.1,B893:AF893,$B$1:$AF$1)</f>
        <v>69578.629685195</v>
      </c>
      <c r="AI893" s="378" t="n">
        <f aca="false">SUMPRODUCT(B893:AA893,$B$1010:$AA$1010)</f>
        <v>148489.554615166</v>
      </c>
      <c r="AJ893" s="379" t="n">
        <f aca="false">SUMPRODUCT(B893:AF893,$B$1012:$AF$1012)</f>
        <v>148086.587694299</v>
      </c>
      <c r="AK893" s="380" t="n">
        <f aca="false">XIRR(B893:AF893,$B$1:$AF$1)</f>
        <v>0.157461118663004</v>
      </c>
      <c r="AL893" s="381" t="n">
        <f aca="false">1-EXP(-(1/0.25)*(AI893/ABS($AI$1010)))</f>
        <v>0.975176579604499</v>
      </c>
    </row>
    <row r="894" customFormat="false" ht="12.75" hidden="false" customHeight="false" outlineLevel="0" collapsed="false">
      <c r="A894" s="371"/>
      <c r="B894" s="377" t="n">
        <f aca="false">+[1]data1cf!A894</f>
        <v>-198355.204581349</v>
      </c>
      <c r="C894" s="377" t="n">
        <f aca="false">+[1]data1cf!B894</f>
        <v>7861.7308825361</v>
      </c>
      <c r="D894" s="377" t="n">
        <f aca="false">+[1]data1cf!C894</f>
        <v>49458.5417478801</v>
      </c>
      <c r="E894" s="377" t="n">
        <f aca="false">+[1]data1cf!D894</f>
        <v>49871.0894681446</v>
      </c>
      <c r="F894" s="377" t="n">
        <f aca="false">+[1]data1cf!E894</f>
        <v>30020.4851100123</v>
      </c>
      <c r="G894" s="377" t="n">
        <f aca="false">+[1]data1cf!F894</f>
        <v>29654.451373643</v>
      </c>
      <c r="H894" s="377" t="n">
        <f aca="false">+[1]data1cf!G894</f>
        <v>28576.8362932842</v>
      </c>
      <c r="I894" s="377" t="n">
        <f aca="false">+[1]data1cf!H894</f>
        <v>27882.2115740147</v>
      </c>
      <c r="J894" s="377" t="n">
        <f aca="false">+[1]data1cf!I894</f>
        <v>28636.3265923236</v>
      </c>
      <c r="K894" s="377" t="n">
        <f aca="false">+[1]data1cf!J894</f>
        <v>29001.2588537423</v>
      </c>
      <c r="L894" s="377" t="n">
        <f aca="false">+[1]data1cf!K894</f>
        <v>29445.278180721</v>
      </c>
      <c r="M894" s="377" t="n">
        <f aca="false">+[1]data1cf!L894</f>
        <v>30008.6242644289</v>
      </c>
      <c r="N894" s="377" t="n">
        <f aca="false">+[1]data1cf!M894</f>
        <v>30614.7276259167</v>
      </c>
      <c r="O894" s="377" t="n">
        <f aca="false">+[1]data1cf!N894</f>
        <v>30934.4488692227</v>
      </c>
      <c r="P894" s="377" t="n">
        <f aca="false">+[1]data1cf!O894</f>
        <v>40316.3731177085</v>
      </c>
      <c r="Q894" s="377" t="n">
        <f aca="false">+[1]data1cf!P894</f>
        <v>49445.520911028</v>
      </c>
      <c r="R894" s="377" t="n">
        <f aca="false">+[1]data1cf!Q894</f>
        <v>38032.6164151322</v>
      </c>
      <c r="S894" s="377" t="n">
        <f aca="false">+[1]data1cf!R894</f>
        <v>26172.4069274069</v>
      </c>
      <c r="T894" s="377" t="n">
        <f aca="false">+[1]data1cf!S894</f>
        <v>25894.2552160469</v>
      </c>
      <c r="U894" s="377" t="n">
        <f aca="false">+[1]data1cf!T894</f>
        <v>25591.0377536818</v>
      </c>
      <c r="V894" s="377" t="n">
        <f aca="false">+[1]data1cf!U894</f>
        <v>50192.2558395504</v>
      </c>
      <c r="W894" s="377" t="n">
        <f aca="false">+[1]data1cf!V894</f>
        <v>0</v>
      </c>
      <c r="X894" s="377" t="n">
        <f aca="false">+[1]data1cf!W894</f>
        <v>0</v>
      </c>
      <c r="Y894" s="377" t="n">
        <f aca="false">+[1]data1cf!X894</f>
        <v>0</v>
      </c>
      <c r="Z894" s="377" t="n">
        <f aca="false">+[1]data1cf!Y894</f>
        <v>0</v>
      </c>
      <c r="AA894" s="377" t="n">
        <f aca="false">+[1]data1cf!Z894</f>
        <v>0</v>
      </c>
      <c r="AB894" s="377" t="n">
        <f aca="false">+[1]data1cf!AA894</f>
        <v>0</v>
      </c>
      <c r="AC894" s="377" t="n">
        <f aca="false">+[1]data1cf!AB894</f>
        <v>0</v>
      </c>
      <c r="AD894" s="377" t="n">
        <f aca="false">+[1]data1cf!AC894</f>
        <v>0</v>
      </c>
      <c r="AE894" s="377" t="n">
        <f aca="false">+[1]data1cf!AD894</f>
        <v>0</v>
      </c>
      <c r="AF894" s="377" t="n">
        <f aca="false">+[1]data1cf!AE894</f>
        <v>0</v>
      </c>
      <c r="AG894" s="377"/>
      <c r="AH894" s="378" t="n">
        <f aca="false">XNPV(0.1,B894:AF894,$B$1:$AF$1)</f>
        <v>74796.4395567068</v>
      </c>
      <c r="AI894" s="378" t="n">
        <f aca="false">SUMPRODUCT(B894:AA894,$B$1010:$AA$1010)</f>
        <v>167891.212703253</v>
      </c>
      <c r="AJ894" s="379" t="n">
        <f aca="false">SUMPRODUCT(B894:AF894,$B$1012:$AF$1012)</f>
        <v>167418.992720556</v>
      </c>
      <c r="AK894" s="380" t="n">
        <f aca="false">XIRR(B894:AF894,$B$1:$AF$1)</f>
        <v>0.150517521746953</v>
      </c>
      <c r="AL894" s="381" t="n">
        <f aca="false">1-EXP(-(1/0.25)*(AI894/ABS($AI$1010)))</f>
        <v>0.98468439691978</v>
      </c>
    </row>
    <row r="895" customFormat="false" ht="12.75" hidden="false" customHeight="false" outlineLevel="0" collapsed="false">
      <c r="A895" s="371"/>
      <c r="B895" s="377" t="n">
        <f aca="false">+[1]data1cf!A895</f>
        <v>-198036.10175528</v>
      </c>
      <c r="C895" s="377" t="n">
        <f aca="false">+[1]data1cf!B895</f>
        <v>8704.03881172666</v>
      </c>
      <c r="D895" s="377" t="n">
        <f aca="false">+[1]data1cf!C895</f>
        <v>52656.0395599894</v>
      </c>
      <c r="E895" s="377" t="n">
        <f aca="false">+[1]data1cf!D895</f>
        <v>46043.7335802183</v>
      </c>
      <c r="F895" s="377" t="n">
        <f aca="false">+[1]data1cf!E895</f>
        <v>29969.0385273687</v>
      </c>
      <c r="G895" s="377" t="n">
        <f aca="false">+[1]data1cf!F895</f>
        <v>29606.6374784412</v>
      </c>
      <c r="H895" s="377" t="n">
        <f aca="false">+[1]data1cf!G895</f>
        <v>28533.5637725727</v>
      </c>
      <c r="I895" s="377" t="n">
        <f aca="false">+[1]data1cf!H895</f>
        <v>27842.7525418473</v>
      </c>
      <c r="J895" s="377" t="n">
        <f aca="false">+[1]data1cf!I895</f>
        <v>28598.36163542</v>
      </c>
      <c r="K895" s="377" t="n">
        <f aca="false">+[1]data1cf!J895</f>
        <v>28965.2741267371</v>
      </c>
      <c r="L895" s="377" t="n">
        <f aca="false">+[1]data1cf!K895</f>
        <v>29411.1729626905</v>
      </c>
      <c r="M895" s="377" t="n">
        <f aca="false">+[1]data1cf!L895</f>
        <v>29976.1787164787</v>
      </c>
      <c r="N895" s="377" t="n">
        <f aca="false">+[1]data1cf!M895</f>
        <v>30583.8799226254</v>
      </c>
      <c r="O895" s="377" t="n">
        <f aca="false">+[1]data1cf!N895</f>
        <v>30905.5455136049</v>
      </c>
      <c r="P895" s="377" t="n">
        <f aca="false">+[1]data1cf!O895</f>
        <v>40274.8403505834</v>
      </c>
      <c r="Q895" s="377" t="n">
        <f aca="false">+[1]data1cf!P895</f>
        <v>49390.7779482367</v>
      </c>
      <c r="R895" s="377" t="n">
        <f aca="false">+[1]data1cf!Q895</f>
        <v>37996.8389753347</v>
      </c>
      <c r="S895" s="377" t="n">
        <f aca="false">+[1]data1cf!R895</f>
        <v>26156.0428856583</v>
      </c>
      <c r="T895" s="377" t="n">
        <f aca="false">+[1]data1cf!S895</f>
        <v>25878.7510450184</v>
      </c>
      <c r="U895" s="377" t="n">
        <f aca="false">+[1]data1cf!T895</f>
        <v>25576.3943796587</v>
      </c>
      <c r="V895" s="377" t="n">
        <f aca="false">+[1]data1cf!U895</f>
        <v>50138.495427351</v>
      </c>
      <c r="W895" s="377" t="n">
        <f aca="false">+[1]data1cf!V895</f>
        <v>0</v>
      </c>
      <c r="X895" s="377" t="n">
        <f aca="false">+[1]data1cf!W895</f>
        <v>0</v>
      </c>
      <c r="Y895" s="377" t="n">
        <f aca="false">+[1]data1cf!X895</f>
        <v>0</v>
      </c>
      <c r="Z895" s="377" t="n">
        <f aca="false">+[1]data1cf!Y895</f>
        <v>0</v>
      </c>
      <c r="AA895" s="377" t="n">
        <f aca="false">+[1]data1cf!Z895</f>
        <v>0</v>
      </c>
      <c r="AB895" s="377" t="n">
        <f aca="false">+[1]data1cf!AA895</f>
        <v>0</v>
      </c>
      <c r="AC895" s="377" t="n">
        <f aca="false">+[1]data1cf!AB895</f>
        <v>0</v>
      </c>
      <c r="AD895" s="377" t="n">
        <f aca="false">+[1]data1cf!AC895</f>
        <v>0</v>
      </c>
      <c r="AE895" s="377" t="n">
        <f aca="false">+[1]data1cf!AD895</f>
        <v>0</v>
      </c>
      <c r="AF895" s="377" t="n">
        <f aca="false">+[1]data1cf!AE895</f>
        <v>0</v>
      </c>
      <c r="AG895" s="377"/>
      <c r="AH895" s="378" t="n">
        <f aca="false">XNPV(0.1,B895:AF895,$B$1:$AF$1)</f>
        <v>75415.0572057543</v>
      </c>
      <c r="AI895" s="378" t="n">
        <f aca="false">SUMPRODUCT(B895:AA895,$B$1010:$AA$1010)</f>
        <v>168301.040031282</v>
      </c>
      <c r="AJ895" s="379" t="n">
        <f aca="false">SUMPRODUCT(B895:AF895,$B$1012:$AF$1012)</f>
        <v>167829.777837859</v>
      </c>
      <c r="AK895" s="380" t="n">
        <f aca="false">XIRR(B895:AF895,$B$1:$AF$1)</f>
        <v>0.151225426859027</v>
      </c>
      <c r="AL895" s="381" t="n">
        <f aca="false">1-EXP(-(1/0.25)*(AI895/ABS($AI$1010)))</f>
        <v>0.984839833807746</v>
      </c>
    </row>
    <row r="896" customFormat="false" ht="12.75" hidden="false" customHeight="false" outlineLevel="0" collapsed="false">
      <c r="A896" s="371"/>
      <c r="B896" s="377" t="n">
        <f aca="false">+[1]data1cf!A896</f>
        <v>-174879.788162035</v>
      </c>
      <c r="C896" s="377" t="n">
        <f aca="false">+[1]data1cf!B896</f>
        <v>7348.69857994424</v>
      </c>
      <c r="D896" s="377" t="n">
        <f aca="false">+[1]data1cf!C896</f>
        <v>45747.6788316891</v>
      </c>
      <c r="E896" s="377" t="n">
        <f aca="false">+[1]data1cf!D896</f>
        <v>46813.2204711935</v>
      </c>
      <c r="F896" s="377" t="n">
        <f aca="false">+[1]data1cf!E896</f>
        <v>26235.7177803535</v>
      </c>
      <c r="G896" s="377" t="n">
        <f aca="false">+[1]data1cf!F896</f>
        <v>26136.9297198138</v>
      </c>
      <c r="H896" s="377" t="n">
        <f aca="false">+[1]data1cf!G896</f>
        <v>25393.4096350887</v>
      </c>
      <c r="I896" s="377" t="n">
        <f aca="false">+[1]data1cf!H896</f>
        <v>24979.3315743547</v>
      </c>
      <c r="J896" s="377" t="n">
        <f aca="false">+[1]data1cf!I896</f>
        <v>25843.3611283845</v>
      </c>
      <c r="K896" s="377" t="n">
        <f aca="false">+[1]data1cf!J896</f>
        <v>26353.9728312875</v>
      </c>
      <c r="L896" s="377" t="n">
        <f aca="false">+[1]data1cf!K896</f>
        <v>26936.2618701971</v>
      </c>
      <c r="M896" s="377" t="n">
        <f aca="false">+[1]data1cf!L896</f>
        <v>27621.704792525</v>
      </c>
      <c r="N896" s="377" t="n">
        <f aca="false">+[1]data1cf!M896</f>
        <v>28345.3566859396</v>
      </c>
      <c r="O896" s="377" t="n">
        <f aca="false">+[1]data1cf!N896</f>
        <v>28808.1176254643</v>
      </c>
      <c r="P896" s="377" t="n">
        <f aca="false">+[1]data1cf!O896</f>
        <v>37260.9347960949</v>
      </c>
      <c r="Q896" s="377" t="n">
        <f aca="false">+[1]data1cf!P896</f>
        <v>45418.2490018921</v>
      </c>
      <c r="R896" s="377" t="n">
        <f aca="false">+[1]data1cf!Q896</f>
        <v>35400.5798769074</v>
      </c>
      <c r="S896" s="377" t="n">
        <f aca="false">+[1]data1cf!R896</f>
        <v>24968.5545545392</v>
      </c>
      <c r="T896" s="377" t="n">
        <f aca="false">+[1]data1cf!S896</f>
        <v>24753.6608953507</v>
      </c>
      <c r="U896" s="377" t="n">
        <f aca="false">+[1]data1cf!T896</f>
        <v>24513.7696291414</v>
      </c>
      <c r="V896" s="377" t="n">
        <f aca="false">+[1]data1cf!U896</f>
        <v>46237.2671645776</v>
      </c>
      <c r="W896" s="377" t="n">
        <f aca="false">+[1]data1cf!V896</f>
        <v>0</v>
      </c>
      <c r="X896" s="377" t="n">
        <f aca="false">+[1]data1cf!W896</f>
        <v>0</v>
      </c>
      <c r="Y896" s="377" t="n">
        <f aca="false">+[1]data1cf!X896</f>
        <v>0</v>
      </c>
      <c r="Z896" s="377" t="n">
        <f aca="false">+[1]data1cf!Y896</f>
        <v>0</v>
      </c>
      <c r="AA896" s="377" t="n">
        <f aca="false">+[1]data1cf!Z896</f>
        <v>0</v>
      </c>
      <c r="AB896" s="377" t="n">
        <f aca="false">+[1]data1cf!AA896</f>
        <v>0</v>
      </c>
      <c r="AC896" s="377" t="n">
        <f aca="false">+[1]data1cf!AB896</f>
        <v>0</v>
      </c>
      <c r="AD896" s="377" t="n">
        <f aca="false">+[1]data1cf!AC896</f>
        <v>0</v>
      </c>
      <c r="AE896" s="377" t="n">
        <f aca="false">+[1]data1cf!AD896</f>
        <v>0</v>
      </c>
      <c r="AF896" s="377" t="n">
        <f aca="false">+[1]data1cf!AE896</f>
        <v>0</v>
      </c>
      <c r="AG896" s="377"/>
      <c r="AH896" s="378" t="n">
        <f aca="false">XNPV(0.1,B896:AF896,$B$1:$AF$1)</f>
        <v>75280.069381133</v>
      </c>
      <c r="AI896" s="378" t="n">
        <f aca="false">SUMPRODUCT(B896:AA896,$B$1010:$AA$1010)</f>
        <v>160844.83365676</v>
      </c>
      <c r="AJ896" s="379" t="n">
        <f aca="false">SUMPRODUCT(B896:AF896,$B$1012:$AF$1012)</f>
        <v>160409.764176522</v>
      </c>
      <c r="AK896" s="380" t="n">
        <f aca="false">XIRR(B896:AF896,$B$1:$AF$1)</f>
        <v>0.157083600232562</v>
      </c>
      <c r="AL896" s="381" t="n">
        <f aca="false">1-EXP(-(1/0.25)*(AI896/ABS($AI$1010)))</f>
        <v>0.981748277355109</v>
      </c>
    </row>
    <row r="897" customFormat="false" ht="12.75" hidden="false" customHeight="false" outlineLevel="0" collapsed="false">
      <c r="A897" s="371"/>
      <c r="B897" s="377" t="n">
        <f aca="false">+[1]data1cf!A897</f>
        <v>-199746.117884307</v>
      </c>
      <c r="C897" s="377" t="n">
        <f aca="false">+[1]data1cf!B897</f>
        <v>7699.11462763441</v>
      </c>
      <c r="D897" s="377" t="n">
        <f aca="false">+[1]data1cf!C897</f>
        <v>49943.9667312136</v>
      </c>
      <c r="E897" s="377" t="n">
        <f aca="false">+[1]data1cf!D897</f>
        <v>49515.3773576128</v>
      </c>
      <c r="F897" s="377" t="n">
        <f aca="false">+[1]data1cf!E897</f>
        <v>30244.7317488531</v>
      </c>
      <c r="G897" s="377" t="n">
        <f aca="false">+[1]data1cf!F897</f>
        <v>29862.8637644761</v>
      </c>
      <c r="H897" s="377" t="n">
        <f aca="false">+[1]data1cf!G897</f>
        <v>28765.4536284907</v>
      </c>
      <c r="I897" s="377" t="n">
        <f aca="false">+[1]data1cf!H897</f>
        <v>28054.2065808891</v>
      </c>
      <c r="J897" s="377" t="n">
        <f aca="false">+[1]data1cf!I897</f>
        <v>28801.8091869283</v>
      </c>
      <c r="K897" s="377" t="n">
        <f aca="false">+[1]data1cf!J897</f>
        <v>29158.1099732112</v>
      </c>
      <c r="L897" s="377" t="n">
        <f aca="false">+[1]data1cf!K897</f>
        <v>29593.936849914</v>
      </c>
      <c r="M897" s="377" t="n">
        <f aca="false">+[1]data1cf!L897</f>
        <v>30150.0487225624</v>
      </c>
      <c r="N897" s="377" t="n">
        <f aca="false">+[1]data1cf!M897</f>
        <v>30749.1873591704</v>
      </c>
      <c r="O897" s="377" t="n">
        <f aca="false">+[1]data1cf!N897</f>
        <v>31060.4335316719</v>
      </c>
      <c r="P897" s="377" t="n">
        <f aca="false">+[1]data1cf!O897</f>
        <v>40497.4071718861</v>
      </c>
      <c r="Q897" s="377" t="n">
        <f aca="false">+[1]data1cf!P897</f>
        <v>49684.1358933139</v>
      </c>
      <c r="R897" s="377" t="n">
        <f aca="false">+[1]data1cf!Q897</f>
        <v>38188.5640059863</v>
      </c>
      <c r="S897" s="377" t="n">
        <f aca="false">+[1]data1cf!R897</f>
        <v>26243.7349179444</v>
      </c>
      <c r="T897" s="377" t="n">
        <f aca="false">+[1]data1cf!S897</f>
        <v>25961.8351807895</v>
      </c>
      <c r="U897" s="377" t="n">
        <f aca="false">+[1]data1cf!T897</f>
        <v>25654.8656551133</v>
      </c>
      <c r="V897" s="377" t="n">
        <f aca="false">+[1]data1cf!U897</f>
        <v>50426.5880559764</v>
      </c>
      <c r="W897" s="377" t="n">
        <f aca="false">+[1]data1cf!V897</f>
        <v>0</v>
      </c>
      <c r="X897" s="377" t="n">
        <f aca="false">+[1]data1cf!W897</f>
        <v>0</v>
      </c>
      <c r="Y897" s="377" t="n">
        <f aca="false">+[1]data1cf!X897</f>
        <v>0</v>
      </c>
      <c r="Z897" s="377" t="n">
        <f aca="false">+[1]data1cf!Y897</f>
        <v>0</v>
      </c>
      <c r="AA897" s="377" t="n">
        <f aca="false">+[1]data1cf!Z897</f>
        <v>0</v>
      </c>
      <c r="AB897" s="377" t="n">
        <f aca="false">+[1]data1cf!AA897</f>
        <v>0</v>
      </c>
      <c r="AC897" s="377" t="n">
        <f aca="false">+[1]data1cf!AB897</f>
        <v>0</v>
      </c>
      <c r="AD897" s="377" t="n">
        <f aca="false">+[1]data1cf!AC897</f>
        <v>0</v>
      </c>
      <c r="AE897" s="377" t="n">
        <f aca="false">+[1]data1cf!AD897</f>
        <v>0</v>
      </c>
      <c r="AF897" s="377" t="n">
        <f aca="false">+[1]data1cf!AE897</f>
        <v>0</v>
      </c>
      <c r="AG897" s="377"/>
      <c r="AH897" s="378" t="n">
        <f aca="false">XNPV(0.1,B897:AF897,$B$1:$AF$1)</f>
        <v>74408.4611593985</v>
      </c>
      <c r="AI897" s="378" t="n">
        <f aca="false">SUMPRODUCT(B897:AA897,$B$1010:$AA$1010)</f>
        <v>167907.185694536</v>
      </c>
      <c r="AJ897" s="379" t="n">
        <f aca="false">SUMPRODUCT(B897:AF897,$B$1012:$AF$1012)</f>
        <v>167432.926431535</v>
      </c>
      <c r="AK897" s="380" t="n">
        <f aca="false">XIRR(B897:AF897,$B$1:$AF$1)</f>
        <v>0.14989384520366</v>
      </c>
      <c r="AL897" s="381" t="n">
        <f aca="false">1-EXP(-(1/0.25)*(AI897/ABS($AI$1010)))</f>
        <v>0.984690484802684</v>
      </c>
    </row>
    <row r="898" customFormat="false" ht="12.75" hidden="false" customHeight="false" outlineLevel="0" collapsed="false">
      <c r="A898" s="371"/>
      <c r="B898" s="377" t="n">
        <f aca="false">+[1]data1cf!A898</f>
        <v>-195668.670106033</v>
      </c>
      <c r="C898" s="377" t="n">
        <f aca="false">+[1]data1cf!B898</f>
        <v>6313.01748579415</v>
      </c>
      <c r="D898" s="377" t="n">
        <f aca="false">+[1]data1cf!C898</f>
        <v>46359.2997115708</v>
      </c>
      <c r="E898" s="377" t="n">
        <f aca="false">+[1]data1cf!D898</f>
        <v>48575.5601680758</v>
      </c>
      <c r="F898" s="377" t="n">
        <f aca="false">+[1]data1cf!E898</f>
        <v>29587.3550759987</v>
      </c>
      <c r="G898" s="377" t="n">
        <f aca="false">+[1]data1cf!F898</f>
        <v>29251.9050237982</v>
      </c>
      <c r="H898" s="377" t="n">
        <f aca="false">+[1]data1cf!G898</f>
        <v>28212.5238860357</v>
      </c>
      <c r="I898" s="377" t="n">
        <f aca="false">+[1]data1cf!H898</f>
        <v>27550.0050198266</v>
      </c>
      <c r="J898" s="377" t="n">
        <f aca="false">+[1]data1cf!I898</f>
        <v>28316.6986942188</v>
      </c>
      <c r="K898" s="377" t="n">
        <f aca="false">+[1]data1cf!J898</f>
        <v>28698.3025594508</v>
      </c>
      <c r="L898" s="377" t="n">
        <f aca="false">+[1]data1cf!K898</f>
        <v>29158.1455183243</v>
      </c>
      <c r="M898" s="377" t="n">
        <f aca="false">+[1]data1cf!L898</f>
        <v>29735.4644049174</v>
      </c>
      <c r="N898" s="377" t="n">
        <f aca="false">+[1]data1cf!M898</f>
        <v>30355.0200595575</v>
      </c>
      <c r="O898" s="377" t="n">
        <f aca="false">+[1]data1cf!N898</f>
        <v>30691.1108133493</v>
      </c>
      <c r="P898" s="377" t="n">
        <f aca="false">+[1]data1cf!O898</f>
        <v>39966.7077383346</v>
      </c>
      <c r="Q898" s="377" t="n">
        <f aca="false">+[1]data1cf!P898</f>
        <v>48984.6385721545</v>
      </c>
      <c r="R898" s="377" t="n">
        <f aca="false">+[1]data1cf!Q898</f>
        <v>37731.405276896</v>
      </c>
      <c r="S898" s="377" t="n">
        <f aca="false">+[1]data1cf!R898</f>
        <v>26034.6376608206</v>
      </c>
      <c r="T898" s="377" t="n">
        <f aca="false">+[1]data1cf!S898</f>
        <v>25763.725222024</v>
      </c>
      <c r="U898" s="377" t="n">
        <f aca="false">+[1]data1cf!T898</f>
        <v>25467.7548306426</v>
      </c>
      <c r="V898" s="377" t="n">
        <f aca="false">+[1]data1cf!U898</f>
        <v>49739.6456180735</v>
      </c>
      <c r="W898" s="377" t="n">
        <f aca="false">+[1]data1cf!V898</f>
        <v>0</v>
      </c>
      <c r="X898" s="377" t="n">
        <f aca="false">+[1]data1cf!W898</f>
        <v>0</v>
      </c>
      <c r="Y898" s="377" t="n">
        <f aca="false">+[1]data1cf!X898</f>
        <v>0</v>
      </c>
      <c r="Z898" s="377" t="n">
        <f aca="false">+[1]data1cf!Y898</f>
        <v>0</v>
      </c>
      <c r="AA898" s="377" t="n">
        <f aca="false">+[1]data1cf!Z898</f>
        <v>0</v>
      </c>
      <c r="AB898" s="377" t="n">
        <f aca="false">+[1]data1cf!AA898</f>
        <v>0</v>
      </c>
      <c r="AC898" s="377" t="n">
        <f aca="false">+[1]data1cf!AB898</f>
        <v>0</v>
      </c>
      <c r="AD898" s="377" t="n">
        <f aca="false">+[1]data1cf!AC898</f>
        <v>0</v>
      </c>
      <c r="AE898" s="377" t="n">
        <f aca="false">+[1]data1cf!AD898</f>
        <v>0</v>
      </c>
      <c r="AF898" s="377" t="n">
        <f aca="false">+[1]data1cf!AE898</f>
        <v>0</v>
      </c>
      <c r="AG898" s="377"/>
      <c r="AH898" s="378" t="n">
        <f aca="false">XNPV(0.1,B898:AF898,$B$1:$AF$1)</f>
        <v>70577.1811010041</v>
      </c>
      <c r="AI898" s="378" t="n">
        <f aca="false">SUMPRODUCT(B898:AA898,$B$1010:$AA$1010)</f>
        <v>162457.463849595</v>
      </c>
      <c r="AJ898" s="379" t="n">
        <f aca="false">SUMPRODUCT(B898:AF898,$B$1012:$AF$1012)</f>
        <v>161990.795995363</v>
      </c>
      <c r="AK898" s="380" t="n">
        <f aca="false">XIRR(B898:AF898,$B$1:$AF$1)</f>
        <v>0.147700482528328</v>
      </c>
      <c r="AL898" s="381" t="n">
        <f aca="false">1-EXP(-(1/0.25)*(AI898/ABS($AI$1010)))</f>
        <v>0.982466375791299</v>
      </c>
    </row>
    <row r="899" customFormat="false" ht="12.75" hidden="false" customHeight="false" outlineLevel="0" collapsed="false">
      <c r="A899" s="371"/>
      <c r="B899" s="377" t="n">
        <f aca="false">+[1]data1cf!A899</f>
        <v>-175599.720915777</v>
      </c>
      <c r="C899" s="377" t="n">
        <f aca="false">+[1]data1cf!B899</f>
        <v>10977.9158813933</v>
      </c>
      <c r="D899" s="377" t="n">
        <f aca="false">+[1]data1cf!C899</f>
        <v>48925.1299456627</v>
      </c>
      <c r="E899" s="377" t="n">
        <f aca="false">+[1]data1cf!D899</f>
        <v>46591.4254268068</v>
      </c>
      <c r="F899" s="377" t="n">
        <f aca="false">+[1]data1cf!E899</f>
        <v>26351.7872002625</v>
      </c>
      <c r="G899" s="377" t="n">
        <f aca="false">+[1]data1cf!F899</f>
        <v>26244.8033781701</v>
      </c>
      <c r="H899" s="377" t="n">
        <f aca="false">+[1]data1cf!G899</f>
        <v>25491.0374291789</v>
      </c>
      <c r="I899" s="377" t="n">
        <f aca="false">+[1]data1cf!H899</f>
        <v>25068.3556987667</v>
      </c>
      <c r="J899" s="377" t="n">
        <f aca="false">+[1]data1cf!I899</f>
        <v>25929.0144468026</v>
      </c>
      <c r="K899" s="377" t="n">
        <f aca="false">+[1]data1cf!J899</f>
        <v>26435.1585228232</v>
      </c>
      <c r="L899" s="377" t="n">
        <f aca="false">+[1]data1cf!K899</f>
        <v>27013.2071728639</v>
      </c>
      <c r="M899" s="377" t="n">
        <f aca="false">+[1]data1cf!L899</f>
        <v>27694.9056882056</v>
      </c>
      <c r="N899" s="377" t="n">
        <f aca="false">+[1]data1cf!M899</f>
        <v>28414.9526599104</v>
      </c>
      <c r="O899" s="377" t="n">
        <f aca="false">+[1]data1cf!N899</f>
        <v>28873.3269269881</v>
      </c>
      <c r="P899" s="377" t="n">
        <f aca="false">+[1]data1cf!O899</f>
        <v>37354.6375055793</v>
      </c>
      <c r="Q899" s="377" t="n">
        <f aca="false">+[1]data1cf!P899</f>
        <v>45541.7554353382</v>
      </c>
      <c r="R899" s="377" t="n">
        <f aca="false">+[1]data1cf!Q899</f>
        <v>35481.297904612</v>
      </c>
      <c r="S899" s="377" t="n">
        <f aca="false">+[1]data1cf!R899</f>
        <v>25005.4737187582</v>
      </c>
      <c r="T899" s="377" t="n">
        <f aca="false">+[1]data1cf!S899</f>
        <v>24788.6400921212</v>
      </c>
      <c r="U899" s="377" t="n">
        <f aca="false">+[1]data1cf!T899</f>
        <v>24546.8067686564</v>
      </c>
      <c r="V899" s="377" t="n">
        <f aca="false">+[1]data1cf!U899</f>
        <v>46358.5568506448</v>
      </c>
      <c r="W899" s="377" t="n">
        <f aca="false">+[1]data1cf!V899</f>
        <v>0</v>
      </c>
      <c r="X899" s="377" t="n">
        <f aca="false">+[1]data1cf!W899</f>
        <v>0</v>
      </c>
      <c r="Y899" s="377" t="n">
        <f aca="false">+[1]data1cf!X899</f>
        <v>0</v>
      </c>
      <c r="Z899" s="377" t="n">
        <f aca="false">+[1]data1cf!Y899</f>
        <v>0</v>
      </c>
      <c r="AA899" s="377" t="n">
        <f aca="false">+[1]data1cf!Z899</f>
        <v>0</v>
      </c>
      <c r="AB899" s="377" t="n">
        <f aca="false">+[1]data1cf!AA899</f>
        <v>0</v>
      </c>
      <c r="AC899" s="377" t="n">
        <f aca="false">+[1]data1cf!AB899</f>
        <v>0</v>
      </c>
      <c r="AD899" s="377" t="n">
        <f aca="false">+[1]data1cf!AC899</f>
        <v>0</v>
      </c>
      <c r="AE899" s="377" t="n">
        <f aca="false">+[1]data1cf!AD899</f>
        <v>0</v>
      </c>
      <c r="AF899" s="377" t="n">
        <f aca="false">+[1]data1cf!AE899</f>
        <v>0</v>
      </c>
      <c r="AG899" s="377"/>
      <c r="AH899" s="378" t="n">
        <f aca="false">XNPV(0.1,B899:AF899,$B$1:$AF$1)</f>
        <v>80844.4703242059</v>
      </c>
      <c r="AI899" s="378" t="n">
        <f aca="false">SUMPRODUCT(B899:AA899,$B$1010:$AA$1010)</f>
        <v>166981.035935958</v>
      </c>
      <c r="AJ899" s="379" t="n">
        <f aca="false">SUMPRODUCT(B899:AF899,$B$1012:$AF$1012)</f>
        <v>166543.601740098</v>
      </c>
      <c r="AK899" s="380" t="n">
        <f aca="false">XIRR(B899:AF899,$B$1:$AF$1)</f>
        <v>0.162287896556766</v>
      </c>
      <c r="AL899" s="381" t="n">
        <f aca="false">1-EXP(-(1/0.25)*(AI899/ABS($AI$1010)))</f>
        <v>0.984333466674164</v>
      </c>
    </row>
    <row r="900" customFormat="false" ht="12.75" hidden="false" customHeight="false" outlineLevel="0" collapsed="false">
      <c r="A900" s="371"/>
      <c r="B900" s="377" t="n">
        <f aca="false">+[1]data1cf!A900</f>
        <v>-165017.911439515</v>
      </c>
      <c r="C900" s="377" t="n">
        <f aca="false">+[1]data1cf!B900</f>
        <v>8354.67274115383</v>
      </c>
      <c r="D900" s="377" t="n">
        <f aca="false">+[1]data1cf!C900</f>
        <v>43058.2263960575</v>
      </c>
      <c r="E900" s="377" t="n">
        <f aca="false">+[1]data1cf!D900</f>
        <v>42837.9778342467</v>
      </c>
      <c r="F900" s="377" t="n">
        <f aca="false">+[1]data1cf!E900</f>
        <v>24645.7605177505</v>
      </c>
      <c r="G900" s="377" t="n">
        <f aca="false">+[1]data1cf!F900</f>
        <v>24659.2407067952</v>
      </c>
      <c r="H900" s="377" t="n">
        <f aca="false">+[1]data1cf!G900</f>
        <v>24056.0718559605</v>
      </c>
      <c r="I900" s="377" t="n">
        <f aca="false">+[1]data1cf!H900</f>
        <v>23759.8497050846</v>
      </c>
      <c r="J900" s="377" t="n">
        <f aca="false">+[1]data1cf!I900</f>
        <v>24670.0536733159</v>
      </c>
      <c r="K900" s="377" t="n">
        <f aca="false">+[1]data1cf!J900</f>
        <v>25241.8644053334</v>
      </c>
      <c r="L900" s="377" t="n">
        <f aca="false">+[1]data1cf!K900</f>
        <v>25882.2396919654</v>
      </c>
      <c r="M900" s="377" t="n">
        <f aca="false">+[1]data1cf!L900</f>
        <v>26618.9747383253</v>
      </c>
      <c r="N900" s="377" t="n">
        <f aca="false">+[1]data1cf!M900</f>
        <v>27392.0080403618</v>
      </c>
      <c r="O900" s="377" t="n">
        <f aca="false">+[1]data1cf!N900</f>
        <v>27914.8590684003</v>
      </c>
      <c r="P900" s="377" t="n">
        <f aca="false">+[1]data1cf!O900</f>
        <v>35977.3641227232</v>
      </c>
      <c r="Q900" s="377" t="n">
        <f aca="false">+[1]data1cf!P900</f>
        <v>43726.4170707109</v>
      </c>
      <c r="R900" s="377" t="n">
        <f aca="false">+[1]data1cf!Q900</f>
        <v>34294.8776646226</v>
      </c>
      <c r="S900" s="377" t="n">
        <f aca="false">+[1]data1cf!R900</f>
        <v>24462.8236451794</v>
      </c>
      <c r="T900" s="377" t="n">
        <f aca="false">+[1]data1cf!S900</f>
        <v>24274.5043010566</v>
      </c>
      <c r="U900" s="377" t="n">
        <f aca="false">+[1]data1cf!T900</f>
        <v>24061.2159767776</v>
      </c>
      <c r="V900" s="377" t="n">
        <f aca="false">+[1]data1cf!U900</f>
        <v>44575.8009713961</v>
      </c>
      <c r="W900" s="377" t="n">
        <f aca="false">+[1]data1cf!V900</f>
        <v>0</v>
      </c>
      <c r="X900" s="377" t="n">
        <f aca="false">+[1]data1cf!W900</f>
        <v>0</v>
      </c>
      <c r="Y900" s="377" t="n">
        <f aca="false">+[1]data1cf!X900</f>
        <v>0</v>
      </c>
      <c r="Z900" s="377" t="n">
        <f aca="false">+[1]data1cf!Y900</f>
        <v>0</v>
      </c>
      <c r="AA900" s="377" t="n">
        <f aca="false">+[1]data1cf!Z900</f>
        <v>0</v>
      </c>
      <c r="AB900" s="377" t="n">
        <f aca="false">+[1]data1cf!AA900</f>
        <v>0</v>
      </c>
      <c r="AC900" s="377" t="n">
        <f aca="false">+[1]data1cf!AB900</f>
        <v>0</v>
      </c>
      <c r="AD900" s="377" t="n">
        <f aca="false">+[1]data1cf!AC900</f>
        <v>0</v>
      </c>
      <c r="AE900" s="377" t="n">
        <f aca="false">+[1]data1cf!AD900</f>
        <v>0</v>
      </c>
      <c r="AF900" s="377" t="n">
        <f aca="false">+[1]data1cf!AE900</f>
        <v>0</v>
      </c>
      <c r="AG900" s="377"/>
      <c r="AH900" s="378" t="n">
        <f aca="false">XNPV(0.1,B900:AF900,$B$1:$AF$1)</f>
        <v>73638.6037763773</v>
      </c>
      <c r="AI900" s="378" t="n">
        <f aca="false">SUMPRODUCT(B900:AA900,$B$1010:$AA$1010)</f>
        <v>155735.840188902</v>
      </c>
      <c r="AJ900" s="379" t="n">
        <f aca="false">SUMPRODUCT(B900:AF900,$B$1012:$AF$1012)</f>
        <v>155317.542169401</v>
      </c>
      <c r="AK900" s="380" t="n">
        <f aca="false">XIRR(B900:AF900,$B$1:$AF$1)</f>
        <v>0.158705440169763</v>
      </c>
      <c r="AL900" s="381" t="n">
        <f aca="false">1-EXP(-(1/0.25)*(AI900/ABS($AI$1010)))</f>
        <v>0.979273263788246</v>
      </c>
    </row>
    <row r="901" customFormat="false" ht="12.75" hidden="false" customHeight="false" outlineLevel="0" collapsed="false">
      <c r="A901" s="371"/>
      <c r="B901" s="377" t="n">
        <f aca="false">+[1]data1cf!A901</f>
        <v>-171705.19853085</v>
      </c>
      <c r="C901" s="377" t="n">
        <f aca="false">+[1]data1cf!B901</f>
        <v>10346.2097166661</v>
      </c>
      <c r="D901" s="377" t="n">
        <f aca="false">+[1]data1cf!C901</f>
        <v>44087.4540537905</v>
      </c>
      <c r="E901" s="377" t="n">
        <f aca="false">+[1]data1cf!D901</f>
        <v>45610.203122991</v>
      </c>
      <c r="F901" s="377" t="n">
        <f aca="false">+[1]data1cf!E901</f>
        <v>25723.902232268</v>
      </c>
      <c r="G901" s="377" t="n">
        <f aca="false">+[1]data1cf!F901</f>
        <v>25661.2539077108</v>
      </c>
      <c r="H901" s="377" t="n">
        <f aca="false">+[1]data1cf!G901</f>
        <v>24962.9136183092</v>
      </c>
      <c r="I901" s="377" t="n">
        <f aca="false">+[1]data1cf!H901</f>
        <v>24586.7739905874</v>
      </c>
      <c r="J901" s="377" t="n">
        <f aca="false">+[1]data1cf!I901</f>
        <v>25465.667329744</v>
      </c>
      <c r="K901" s="377" t="n">
        <f aca="false">+[1]data1cf!J901</f>
        <v>25995.9793197964</v>
      </c>
      <c r="L901" s="377" t="n">
        <f aca="false">+[1]data1cf!K901</f>
        <v>26596.9666252652</v>
      </c>
      <c r="M901" s="377" t="n">
        <f aca="false">+[1]data1cf!L901</f>
        <v>27298.9207502472</v>
      </c>
      <c r="N901" s="377" t="n">
        <f aca="false">+[1]data1cf!M901</f>
        <v>28038.4687770443</v>
      </c>
      <c r="O901" s="377" t="n">
        <f aca="false">+[1]data1cf!N901</f>
        <v>28520.5730299465</v>
      </c>
      <c r="P901" s="377" t="n">
        <f aca="false">+[1]data1cf!O901</f>
        <v>36847.7466915148</v>
      </c>
      <c r="Q901" s="377" t="n">
        <f aca="false">+[1]data1cf!P901</f>
        <v>44873.6394658418</v>
      </c>
      <c r="R901" s="377" t="n">
        <f aca="false">+[1]data1cf!Q901</f>
        <v>35044.6485590596</v>
      </c>
      <c r="S901" s="377" t="n">
        <f aca="false">+[1]data1cf!R901</f>
        <v>24805.7571330952</v>
      </c>
      <c r="T901" s="377" t="n">
        <f aca="false">+[1]data1cf!S901</f>
        <v>24599.4178847392</v>
      </c>
      <c r="U901" s="377" t="n">
        <f aca="false">+[1]data1cf!T901</f>
        <v>24368.0902444996</v>
      </c>
      <c r="V901" s="377" t="n">
        <f aca="false">+[1]data1cf!U901</f>
        <v>45702.4325182073</v>
      </c>
      <c r="W901" s="377" t="n">
        <f aca="false">+[1]data1cf!V901</f>
        <v>0</v>
      </c>
      <c r="X901" s="377" t="n">
        <f aca="false">+[1]data1cf!W901</f>
        <v>0</v>
      </c>
      <c r="Y901" s="377" t="n">
        <f aca="false">+[1]data1cf!X901</f>
        <v>0</v>
      </c>
      <c r="Z901" s="377" t="n">
        <f aca="false">+[1]data1cf!Y901</f>
        <v>0</v>
      </c>
      <c r="AA901" s="377" t="n">
        <f aca="false">+[1]data1cf!Z901</f>
        <v>0</v>
      </c>
      <c r="AB901" s="377" t="n">
        <f aca="false">+[1]data1cf!AA901</f>
        <v>0</v>
      </c>
      <c r="AC901" s="377" t="n">
        <f aca="false">+[1]data1cf!AB901</f>
        <v>0</v>
      </c>
      <c r="AD901" s="377" t="n">
        <f aca="false">+[1]data1cf!AC901</f>
        <v>0</v>
      </c>
      <c r="AE901" s="377" t="n">
        <f aca="false">+[1]data1cf!AD901</f>
        <v>0</v>
      </c>
      <c r="AF901" s="377" t="n">
        <f aca="false">+[1]data1cf!AE901</f>
        <v>0</v>
      </c>
      <c r="AG901" s="377"/>
      <c r="AH901" s="378" t="n">
        <f aca="false">XNPV(0.1,B901:AF901,$B$1:$AF$1)</f>
        <v>76583.4346993167</v>
      </c>
      <c r="AI901" s="378" t="n">
        <f aca="false">SUMPRODUCT(B901:AA901,$B$1010:$AA$1010)</f>
        <v>161089.576234387</v>
      </c>
      <c r="AJ901" s="379" t="n">
        <f aca="false">SUMPRODUCT(B901:AF901,$B$1012:$AF$1012)</f>
        <v>160659.708847059</v>
      </c>
      <c r="AK901" s="380" t="n">
        <f aca="false">XIRR(B901:AF901,$B$1:$AF$1)</f>
        <v>0.159451856811735</v>
      </c>
      <c r="AL901" s="381" t="n">
        <f aca="false">1-EXP(-(1/0.25)*(AI901/ABS($AI$1010)))</f>
        <v>0.981859124246594</v>
      </c>
    </row>
    <row r="902" customFormat="false" ht="12.75" hidden="false" customHeight="false" outlineLevel="0" collapsed="false">
      <c r="A902" s="371"/>
      <c r="B902" s="377" t="n">
        <f aca="false">+[1]data1cf!A902</f>
        <v>-155936.918067334</v>
      </c>
      <c r="C902" s="377" t="n">
        <f aca="false">+[1]data1cf!B902</f>
        <v>10477.4480454749</v>
      </c>
      <c r="D902" s="377" t="n">
        <f aca="false">+[1]data1cf!C902</f>
        <v>45214.0030658919</v>
      </c>
      <c r="E902" s="377" t="n">
        <f aca="false">+[1]data1cf!D902</f>
        <v>41568.7119211105</v>
      </c>
      <c r="F902" s="377" t="n">
        <f aca="false">+[1]data1cf!E902</f>
        <v>23181.6992878247</v>
      </c>
      <c r="G902" s="377" t="n">
        <f aca="false">+[1]data1cf!F902</f>
        <v>23298.558099323</v>
      </c>
      <c r="H902" s="377" t="n">
        <f aca="false">+[1]data1cf!G902</f>
        <v>22824.6271877366</v>
      </c>
      <c r="I902" s="377" t="n">
        <f aca="false">+[1]data1cf!H902</f>
        <v>22636.9288773431</v>
      </c>
      <c r="J902" s="377" t="n">
        <f aca="false">+[1]data1cf!I902</f>
        <v>23589.6510762443</v>
      </c>
      <c r="K902" s="377" t="n">
        <f aca="false">+[1]data1cf!J902</f>
        <v>24217.8149744402</v>
      </c>
      <c r="L902" s="377" t="n">
        <f aca="false">+[1]data1cf!K902</f>
        <v>24911.6771221861</v>
      </c>
      <c r="M902" s="377" t="n">
        <f aca="false">+[1]data1cf!L902</f>
        <v>25695.6428784288</v>
      </c>
      <c r="N902" s="377" t="n">
        <f aca="false">+[1]data1cf!M902</f>
        <v>26514.1474692496</v>
      </c>
      <c r="O902" s="377" t="n">
        <f aca="false">+[1]data1cf!N902</f>
        <v>27092.3305310259</v>
      </c>
      <c r="P902" s="377" t="n">
        <f aca="false">+[1]data1cf!O902</f>
        <v>34795.4291720463</v>
      </c>
      <c r="Q902" s="377" t="n">
        <f aca="false">+[1]data1cf!P902</f>
        <v>42168.5478145666</v>
      </c>
      <c r="R902" s="377" t="n">
        <f aca="false">+[1]data1cf!Q902</f>
        <v>33276.72719044</v>
      </c>
      <c r="S902" s="377" t="n">
        <f aca="false">+[1]data1cf!R902</f>
        <v>23997.1375323612</v>
      </c>
      <c r="T902" s="377" t="n">
        <f aca="false">+[1]data1cf!S902</f>
        <v>23833.2882952749</v>
      </c>
      <c r="U902" s="377" t="n">
        <f aca="false">+[1]data1cf!T902</f>
        <v>23644.4964381642</v>
      </c>
      <c r="V902" s="377" t="n">
        <f aca="false">+[1]data1cf!U902</f>
        <v>43045.8930326844</v>
      </c>
      <c r="W902" s="377" t="n">
        <f aca="false">+[1]data1cf!V902</f>
        <v>0</v>
      </c>
      <c r="X902" s="377" t="n">
        <f aca="false">+[1]data1cf!W902</f>
        <v>0</v>
      </c>
      <c r="Y902" s="377" t="n">
        <f aca="false">+[1]data1cf!X902</f>
        <v>0</v>
      </c>
      <c r="Z902" s="377" t="n">
        <f aca="false">+[1]data1cf!Y902</f>
        <v>0</v>
      </c>
      <c r="AA902" s="377" t="n">
        <f aca="false">+[1]data1cf!Z902</f>
        <v>0</v>
      </c>
      <c r="AB902" s="377" t="n">
        <f aca="false">+[1]data1cf!AA902</f>
        <v>0</v>
      </c>
      <c r="AC902" s="377" t="n">
        <f aca="false">+[1]data1cf!AB902</f>
        <v>0</v>
      </c>
      <c r="AD902" s="377" t="n">
        <f aca="false">+[1]data1cf!AC902</f>
        <v>0</v>
      </c>
      <c r="AE902" s="377" t="n">
        <f aca="false">+[1]data1cf!AD902</f>
        <v>0</v>
      </c>
      <c r="AF902" s="377" t="n">
        <f aca="false">+[1]data1cf!AE902</f>
        <v>0</v>
      </c>
      <c r="AG902" s="377"/>
      <c r="AH902" s="378" t="n">
        <f aca="false">XNPV(0.1,B902:AF902,$B$1:$AF$1)</f>
        <v>78838.2069438728</v>
      </c>
      <c r="AI902" s="378" t="n">
        <f aca="false">SUMPRODUCT(B902:AA902,$B$1010:$AA$1010)</f>
        <v>158372.995746351</v>
      </c>
      <c r="AJ902" s="379" t="n">
        <f aca="false">SUMPRODUCT(B902:AF902,$B$1012:$AF$1012)</f>
        <v>157967.797200809</v>
      </c>
      <c r="AK902" s="380" t="n">
        <f aca="false">XIRR(B902:AF902,$B$1:$AF$1)</f>
        <v>0.16745114397735</v>
      </c>
      <c r="AL902" s="381" t="n">
        <f aca="false">1-EXP(-(1/0.25)*(AI902/ABS($AI$1010)))</f>
        <v>0.980590074553782</v>
      </c>
    </row>
    <row r="903" customFormat="false" ht="12.75" hidden="false" customHeight="false" outlineLevel="0" collapsed="false">
      <c r="A903" s="371"/>
      <c r="B903" s="377" t="n">
        <f aca="false">+[1]data1cf!A903</f>
        <v>-175072.548874434</v>
      </c>
      <c r="C903" s="377" t="n">
        <f aca="false">+[1]data1cf!B903</f>
        <v>6609.91488849004</v>
      </c>
      <c r="D903" s="377" t="n">
        <f aca="false">+[1]data1cf!C903</f>
        <v>47049.4696291885</v>
      </c>
      <c r="E903" s="377" t="n">
        <f aca="false">+[1]data1cf!D903</f>
        <v>45164.8774794677</v>
      </c>
      <c r="F903" s="377" t="n">
        <f aca="false">+[1]data1cf!E903</f>
        <v>26266.7951607799</v>
      </c>
      <c r="G903" s="377" t="n">
        <f aca="false">+[1]data1cf!F903</f>
        <v>26165.8126996835</v>
      </c>
      <c r="H903" s="377" t="n">
        <f aca="false">+[1]data1cf!G903</f>
        <v>25419.5493030519</v>
      </c>
      <c r="I903" s="377" t="n">
        <f aca="false">+[1]data1cf!H903</f>
        <v>25003.1676250875</v>
      </c>
      <c r="J903" s="377" t="n">
        <f aca="false">+[1]data1cf!I903</f>
        <v>25866.2946518168</v>
      </c>
      <c r="K903" s="377" t="n">
        <f aca="false">+[1]data1cf!J903</f>
        <v>26375.7101555801</v>
      </c>
      <c r="L903" s="377" t="n">
        <f aca="false">+[1]data1cf!K903</f>
        <v>26956.8638379235</v>
      </c>
      <c r="M903" s="377" t="n">
        <f aca="false">+[1]data1cf!L903</f>
        <v>27641.3042019509</v>
      </c>
      <c r="N903" s="377" t="n">
        <f aca="false">+[1]data1cf!M903</f>
        <v>28363.990883999</v>
      </c>
      <c r="O903" s="377" t="n">
        <f aca="false">+[1]data1cf!N903</f>
        <v>28825.57729979</v>
      </c>
      <c r="P903" s="377" t="n">
        <f aca="false">+[1]data1cf!O903</f>
        <v>37286.0235296467</v>
      </c>
      <c r="Q903" s="377" t="n">
        <f aca="false">+[1]data1cf!P903</f>
        <v>45451.3176294454</v>
      </c>
      <c r="R903" s="377" t="n">
        <f aca="false">+[1]data1cf!Q903</f>
        <v>35422.1919850424</v>
      </c>
      <c r="S903" s="377" t="n">
        <f aca="false">+[1]data1cf!R903</f>
        <v>24978.4395949948</v>
      </c>
      <c r="T903" s="377" t="n">
        <f aca="false">+[1]data1cf!S903</f>
        <v>24763.0265129776</v>
      </c>
      <c r="U903" s="377" t="n">
        <f aca="false">+[1]data1cf!T903</f>
        <v>24522.6152643975</v>
      </c>
      <c r="V903" s="377" t="n">
        <f aca="false">+[1]data1cf!U903</f>
        <v>46269.7422619691</v>
      </c>
      <c r="W903" s="377" t="n">
        <f aca="false">+[1]data1cf!V903</f>
        <v>0</v>
      </c>
      <c r="X903" s="377" t="n">
        <f aca="false">+[1]data1cf!W903</f>
        <v>0</v>
      </c>
      <c r="Y903" s="377" t="n">
        <f aca="false">+[1]data1cf!X903</f>
        <v>0</v>
      </c>
      <c r="Z903" s="377" t="n">
        <f aca="false">+[1]data1cf!Y903</f>
        <v>0</v>
      </c>
      <c r="AA903" s="377" t="n">
        <f aca="false">+[1]data1cf!Z903</f>
        <v>0</v>
      </c>
      <c r="AB903" s="377" t="n">
        <f aca="false">+[1]data1cf!AA903</f>
        <v>0</v>
      </c>
      <c r="AC903" s="377" t="n">
        <f aca="false">+[1]data1cf!AB903</f>
        <v>0</v>
      </c>
      <c r="AD903" s="377" t="n">
        <f aca="false">+[1]data1cf!AC903</f>
        <v>0</v>
      </c>
      <c r="AE903" s="377" t="n">
        <f aca="false">+[1]data1cf!AD903</f>
        <v>0</v>
      </c>
      <c r="AF903" s="377" t="n">
        <f aca="false">+[1]data1cf!AE903</f>
        <v>0</v>
      </c>
      <c r="AG903" s="377"/>
      <c r="AH903" s="378" t="n">
        <f aca="false">XNPV(0.1,B903:AF903,$B$1:$AF$1)</f>
        <v>74394.0898666678</v>
      </c>
      <c r="AI903" s="378" t="n">
        <f aca="false">SUMPRODUCT(B903:AA903,$B$1010:$AA$1010)</f>
        <v>159916.130928564</v>
      </c>
      <c r="AJ903" s="379" t="n">
        <f aca="false">SUMPRODUCT(B903:AF903,$B$1012:$AF$1012)</f>
        <v>159481.161054381</v>
      </c>
      <c r="AK903" s="380" t="n">
        <f aca="false">XIRR(B903:AF903,$B$1:$AF$1)</f>
        <v>0.156231297538078</v>
      </c>
      <c r="AL903" s="381" t="n">
        <f aca="false">1-EXP(-(1/0.25)*(AI903/ABS($AI$1010)))</f>
        <v>0.981321460023303</v>
      </c>
    </row>
    <row r="904" customFormat="false" ht="12.75" hidden="false" customHeight="false" outlineLevel="0" collapsed="false">
      <c r="A904" s="371"/>
      <c r="B904" s="377" t="n">
        <f aca="false">+[1]data1cf!A904</f>
        <v>-161919.025100868</v>
      </c>
      <c r="C904" s="377" t="n">
        <f aca="false">+[1]data1cf!B904</f>
        <v>10332.4353331075</v>
      </c>
      <c r="D904" s="377" t="n">
        <f aca="false">+[1]data1cf!C904</f>
        <v>44215.7239563049</v>
      </c>
      <c r="E904" s="377" t="n">
        <f aca="false">+[1]data1cf!D904</f>
        <v>44745.3263252972</v>
      </c>
      <c r="F904" s="377" t="n">
        <f aca="false">+[1]data1cf!E904</f>
        <v>24146.1500502153</v>
      </c>
      <c r="G904" s="377" t="n">
        <f aca="false">+[1]data1cf!F904</f>
        <v>24194.9081640089</v>
      </c>
      <c r="H904" s="377" t="n">
        <f aca="false">+[1]data1cf!G904</f>
        <v>23635.8417222343</v>
      </c>
      <c r="I904" s="377" t="n">
        <f aca="false">+[1]data1cf!H904</f>
        <v>23376.6533002585</v>
      </c>
      <c r="J904" s="377" t="n">
        <f aca="false">+[1]data1cf!I904</f>
        <v>24301.3666023001</v>
      </c>
      <c r="K904" s="377" t="n">
        <f aca="false">+[1]data1cf!J904</f>
        <v>24892.4078358335</v>
      </c>
      <c r="L904" s="377" t="n">
        <f aca="false">+[1]data1cf!K904</f>
        <v>25551.0354982144</v>
      </c>
      <c r="M904" s="377" t="n">
        <f aca="false">+[1]data1cf!L904</f>
        <v>26303.8880105411</v>
      </c>
      <c r="N904" s="377" t="n">
        <f aca="false">+[1]data1cf!M904</f>
        <v>27092.4383766079</v>
      </c>
      <c r="O904" s="377" t="n">
        <f aca="false">+[1]data1cf!N904</f>
        <v>27634.1714450148</v>
      </c>
      <c r="P904" s="377" t="n">
        <f aca="false">+[1]data1cf!O904</f>
        <v>35574.0291656641</v>
      </c>
      <c r="Q904" s="377" t="n">
        <f aca="false">+[1]data1cf!P904</f>
        <v>43194.7946415995</v>
      </c>
      <c r="R904" s="377" t="n">
        <f aca="false">+[1]data1cf!Q904</f>
        <v>33947.434112379</v>
      </c>
      <c r="S904" s="377" t="n">
        <f aca="false">+[1]data1cf!R904</f>
        <v>24303.908395056</v>
      </c>
      <c r="T904" s="377" t="n">
        <f aca="false">+[1]data1cf!S904</f>
        <v>24123.9394678196</v>
      </c>
      <c r="U904" s="377" t="n">
        <f aca="false">+[1]data1cf!T904</f>
        <v>23919.0105558142</v>
      </c>
      <c r="V904" s="377" t="n">
        <f aca="false">+[1]data1cf!U904</f>
        <v>44053.7203337004</v>
      </c>
      <c r="W904" s="377" t="n">
        <f aca="false">+[1]data1cf!V904</f>
        <v>0</v>
      </c>
      <c r="X904" s="377" t="n">
        <f aca="false">+[1]data1cf!W904</f>
        <v>0</v>
      </c>
      <c r="Y904" s="377" t="n">
        <f aca="false">+[1]data1cf!X904</f>
        <v>0</v>
      </c>
      <c r="Z904" s="377" t="n">
        <f aca="false">+[1]data1cf!Y904</f>
        <v>0</v>
      </c>
      <c r="AA904" s="377" t="n">
        <f aca="false">+[1]data1cf!Z904</f>
        <v>0</v>
      </c>
      <c r="AB904" s="377" t="n">
        <f aca="false">+[1]data1cf!AA904</f>
        <v>0</v>
      </c>
      <c r="AC904" s="377" t="n">
        <f aca="false">+[1]data1cf!AB904</f>
        <v>0</v>
      </c>
      <c r="AD904" s="377" t="n">
        <f aca="false">+[1]data1cf!AC904</f>
        <v>0</v>
      </c>
      <c r="AE904" s="377" t="n">
        <f aca="false">+[1]data1cf!AD904</f>
        <v>0</v>
      </c>
      <c r="AF904" s="377" t="n">
        <f aca="false">+[1]data1cf!AE904</f>
        <v>0</v>
      </c>
      <c r="AG904" s="377"/>
      <c r="AH904" s="378" t="n">
        <f aca="false">XNPV(0.1,B904:AF904,$B$1:$AF$1)</f>
        <v>78658.9091797031</v>
      </c>
      <c r="AI904" s="378" t="n">
        <f aca="false">SUMPRODUCT(B904:AA904,$B$1010:$AA$1010)</f>
        <v>160198.889186843</v>
      </c>
      <c r="AJ904" s="379" t="n">
        <f aca="false">SUMPRODUCT(B904:AF904,$B$1012:$AF$1012)</f>
        <v>159783.868985529</v>
      </c>
      <c r="AK904" s="380" t="n">
        <f aca="false">XIRR(B904:AF904,$B$1:$AF$1)</f>
        <v>0.164849482168091</v>
      </c>
      <c r="AL904" s="381" t="n">
        <f aca="false">1-EXP(-(1/0.25)*(AI904/ABS($AI$1010)))</f>
        <v>0.981452457553234</v>
      </c>
    </row>
    <row r="905" customFormat="false" ht="12.75" hidden="false" customHeight="false" outlineLevel="0" collapsed="false">
      <c r="A905" s="371"/>
      <c r="B905" s="377" t="n">
        <f aca="false">+[1]data1cf!A905</f>
        <v>-170256.327128042</v>
      </c>
      <c r="C905" s="377" t="n">
        <f aca="false">+[1]data1cf!B905</f>
        <v>9623.75788944783</v>
      </c>
      <c r="D905" s="377" t="n">
        <f aca="false">+[1]data1cf!C905</f>
        <v>45253.0757439859</v>
      </c>
      <c r="E905" s="377" t="n">
        <f aca="false">+[1]data1cf!D905</f>
        <v>45057.5294759096</v>
      </c>
      <c r="F905" s="377" t="n">
        <f aca="false">+[1]data1cf!E905</f>
        <v>25490.3114387215</v>
      </c>
      <c r="G905" s="377" t="n">
        <f aca="false">+[1]data1cf!F905</f>
        <v>25444.1571609711</v>
      </c>
      <c r="H905" s="377" t="n">
        <f aca="false">+[1]data1cf!G905</f>
        <v>24766.4367692681</v>
      </c>
      <c r="I905" s="377" t="n">
        <f aca="false">+[1]data1cf!H905</f>
        <v>24407.6121072722</v>
      </c>
      <c r="J905" s="377" t="n">
        <f aca="false">+[1]data1cf!I905</f>
        <v>25293.28922503</v>
      </c>
      <c r="K905" s="377" t="n">
        <f aca="false">+[1]data1cf!J905</f>
        <v>25832.5923559838</v>
      </c>
      <c r="L905" s="377" t="n">
        <f aca="false">+[1]data1cf!K905</f>
        <v>26442.113483725</v>
      </c>
      <c r="M905" s="377" t="n">
        <f aca="false">+[1]data1cf!L905</f>
        <v>27151.603262801</v>
      </c>
      <c r="N905" s="377" t="n">
        <f aca="false">+[1]data1cf!M905</f>
        <v>27898.406228267</v>
      </c>
      <c r="O905" s="377" t="n">
        <f aca="false">+[1]data1cf!N905</f>
        <v>28389.3387005122</v>
      </c>
      <c r="P905" s="377" t="n">
        <f aca="false">+[1]data1cf!O905</f>
        <v>36659.1691119671</v>
      </c>
      <c r="Q905" s="377" t="n">
        <f aca="false">+[1]data1cf!P905</f>
        <v>44625.081612969</v>
      </c>
      <c r="R905" s="377" t="n">
        <f aca="false">+[1]data1cf!Q905</f>
        <v>34882.2027730824</v>
      </c>
      <c r="S905" s="377" t="n">
        <f aca="false">+[1]data1cf!R905</f>
        <v>24731.4569696776</v>
      </c>
      <c r="T905" s="377" t="n">
        <f aca="false">+[1]data1cf!S905</f>
        <v>24529.0219239629</v>
      </c>
      <c r="U905" s="377" t="n">
        <f aca="false">+[1]data1cf!T905</f>
        <v>24301.6026921204</v>
      </c>
      <c r="V905" s="377" t="n">
        <f aca="false">+[1]data1cf!U905</f>
        <v>45458.3358901753</v>
      </c>
      <c r="W905" s="377" t="n">
        <f aca="false">+[1]data1cf!V905</f>
        <v>0</v>
      </c>
      <c r="X905" s="377" t="n">
        <f aca="false">+[1]data1cf!W905</f>
        <v>0</v>
      </c>
      <c r="Y905" s="377" t="n">
        <f aca="false">+[1]data1cf!X905</f>
        <v>0</v>
      </c>
      <c r="Z905" s="377" t="n">
        <f aca="false">+[1]data1cf!Y905</f>
        <v>0</v>
      </c>
      <c r="AA905" s="377" t="n">
        <f aca="false">+[1]data1cf!Z905</f>
        <v>0</v>
      </c>
      <c r="AB905" s="377" t="n">
        <f aca="false">+[1]data1cf!AA905</f>
        <v>0</v>
      </c>
      <c r="AC905" s="377" t="n">
        <f aca="false">+[1]data1cf!AB905</f>
        <v>0</v>
      </c>
      <c r="AD905" s="377" t="n">
        <f aca="false">+[1]data1cf!AC905</f>
        <v>0</v>
      </c>
      <c r="AE905" s="377" t="n">
        <f aca="false">+[1]data1cf!AD905</f>
        <v>0</v>
      </c>
      <c r="AF905" s="377" t="n">
        <f aca="false">+[1]data1cf!AE905</f>
        <v>0</v>
      </c>
      <c r="AG905" s="377"/>
      <c r="AH905" s="378" t="n">
        <f aca="false">XNPV(0.1,B905:AF905,$B$1:$AF$1)</f>
        <v>76864.2311573023</v>
      </c>
      <c r="AI905" s="378" t="n">
        <f aca="false">SUMPRODUCT(B905:AA905,$B$1010:$AA$1010)</f>
        <v>160943.890889934</v>
      </c>
      <c r="AJ905" s="379" t="n">
        <f aca="false">SUMPRODUCT(B905:AF905,$B$1012:$AF$1012)</f>
        <v>160516.177264917</v>
      </c>
      <c r="AK905" s="380" t="n">
        <f aca="false">XIRR(B905:AF905,$B$1:$AF$1)</f>
        <v>0.160165644431815</v>
      </c>
      <c r="AL905" s="381" t="n">
        <f aca="false">1-EXP(-(1/0.25)*(AI905/ABS($AI$1010)))</f>
        <v>0.981793222939685</v>
      </c>
    </row>
    <row r="906" customFormat="false" ht="12.75" hidden="false" customHeight="false" outlineLevel="0" collapsed="false">
      <c r="A906" s="371"/>
      <c r="B906" s="377" t="n">
        <f aca="false">+[1]data1cf!A906</f>
        <v>-163379.966214647</v>
      </c>
      <c r="C906" s="377" t="n">
        <f aca="false">+[1]data1cf!B906</f>
        <v>5619.24935939634</v>
      </c>
      <c r="D906" s="377" t="n">
        <f aca="false">+[1]data1cf!C906</f>
        <v>43450.9761342469</v>
      </c>
      <c r="E906" s="377" t="n">
        <f aca="false">+[1]data1cf!D906</f>
        <v>45724.7916428983</v>
      </c>
      <c r="F906" s="377" t="n">
        <f aca="false">+[1]data1cf!E906</f>
        <v>24381.6867537703</v>
      </c>
      <c r="G906" s="377" t="n">
        <f aca="false">+[1]data1cf!F906</f>
        <v>24413.813418378</v>
      </c>
      <c r="H906" s="377" t="n">
        <f aca="false">+[1]data1cf!G906</f>
        <v>23833.9553064445</v>
      </c>
      <c r="I906" s="377" t="n">
        <f aca="false">+[1]data1cf!H906</f>
        <v>23557.3076777622</v>
      </c>
      <c r="J906" s="377" t="n">
        <f aca="false">+[1]data1cf!I906</f>
        <v>24475.1806894604</v>
      </c>
      <c r="K906" s="377" t="n">
        <f aca="false">+[1]data1cf!J906</f>
        <v>25057.15588209</v>
      </c>
      <c r="L906" s="377" t="n">
        <f aca="false">+[1]data1cf!K906</f>
        <v>25707.1786318531</v>
      </c>
      <c r="M906" s="377" t="n">
        <f aca="false">+[1]data1cf!L906</f>
        <v>26452.4327149032</v>
      </c>
      <c r="N906" s="377" t="n">
        <f aca="false">+[1]data1cf!M906</f>
        <v>27233.6677055965</v>
      </c>
      <c r="O906" s="377" t="n">
        <f aca="false">+[1]data1cf!N906</f>
        <v>27766.4990118633</v>
      </c>
      <c r="P906" s="377" t="n">
        <f aca="false">+[1]data1cf!O906</f>
        <v>35764.1776761285</v>
      </c>
      <c r="Q906" s="377" t="n">
        <f aca="false">+[1]data1cf!P906</f>
        <v>43445.4230864089</v>
      </c>
      <c r="R906" s="377" t="n">
        <f aca="false">+[1]data1cf!Q906</f>
        <v>34111.2331403911</v>
      </c>
      <c r="S906" s="377" t="n">
        <f aca="false">+[1]data1cf!R906</f>
        <v>24378.8275102286</v>
      </c>
      <c r="T906" s="377" t="n">
        <f aca="false">+[1]data1cf!S906</f>
        <v>24194.9218566933</v>
      </c>
      <c r="U906" s="377" t="n">
        <f aca="false">+[1]data1cf!T906</f>
        <v>23986.0519775975</v>
      </c>
      <c r="V906" s="377" t="n">
        <f aca="false">+[1]data1cf!U906</f>
        <v>44299.8503897805</v>
      </c>
      <c r="W906" s="377" t="n">
        <f aca="false">+[1]data1cf!V906</f>
        <v>0</v>
      </c>
      <c r="X906" s="377" t="n">
        <f aca="false">+[1]data1cf!W906</f>
        <v>0</v>
      </c>
      <c r="Y906" s="377" t="n">
        <f aca="false">+[1]data1cf!X906</f>
        <v>0</v>
      </c>
      <c r="Z906" s="377" t="n">
        <f aca="false">+[1]data1cf!Y906</f>
        <v>0</v>
      </c>
      <c r="AA906" s="377" t="n">
        <f aca="false">+[1]data1cf!Z906</f>
        <v>0</v>
      </c>
      <c r="AB906" s="377" t="n">
        <f aca="false">+[1]data1cf!AA906</f>
        <v>0</v>
      </c>
      <c r="AC906" s="377" t="n">
        <f aca="false">+[1]data1cf!AB906</f>
        <v>0</v>
      </c>
      <c r="AD906" s="377" t="n">
        <f aca="false">+[1]data1cf!AC906</f>
        <v>0</v>
      </c>
      <c r="AE906" s="377" t="n">
        <f aca="false">+[1]data1cf!AD906</f>
        <v>0</v>
      </c>
      <c r="AF906" s="377" t="n">
        <f aca="false">+[1]data1cf!AE906</f>
        <v>0</v>
      </c>
      <c r="AG906" s="377"/>
      <c r="AH906" s="378" t="n">
        <f aca="false">XNPV(0.1,B906:AF906,$B$1:$AF$1)</f>
        <v>74085.163492374</v>
      </c>
      <c r="AI906" s="378" t="n">
        <f aca="false">SUMPRODUCT(B906:AA906,$B$1010:$AA$1010)</f>
        <v>155907.084700217</v>
      </c>
      <c r="AJ906" s="379" t="n">
        <f aca="false">SUMPRODUCT(B906:AF906,$B$1012:$AF$1012)</f>
        <v>155490.397867374</v>
      </c>
      <c r="AK906" s="380" t="n">
        <f aca="false">XIRR(B906:AF906,$B$1:$AF$1)</f>
        <v>0.159429050235183</v>
      </c>
      <c r="AL906" s="381" t="n">
        <f aca="false">1-EXP(-(1/0.25)*(AI906/ABS($AI$1010)))</f>
        <v>0.979361420344164</v>
      </c>
    </row>
    <row r="907" customFormat="false" ht="12.75" hidden="false" customHeight="false" outlineLevel="0" collapsed="false">
      <c r="A907" s="371"/>
      <c r="B907" s="377" t="n">
        <f aca="false">+[1]data1cf!A907</f>
        <v>-185861.846698499</v>
      </c>
      <c r="C907" s="377" t="n">
        <f aca="false">+[1]data1cf!B907</f>
        <v>8453.27470160794</v>
      </c>
      <c r="D907" s="377" t="n">
        <f aca="false">+[1]data1cf!C907</f>
        <v>47894.2548581458</v>
      </c>
      <c r="E907" s="377" t="n">
        <f aca="false">+[1]data1cf!D907</f>
        <v>49740.7460277974</v>
      </c>
      <c r="F907" s="377" t="n">
        <f aca="false">+[1]data1cf!E907</f>
        <v>28006.2736511755</v>
      </c>
      <c r="G907" s="377" t="n">
        <f aca="false">+[1]data1cf!F907</f>
        <v>27782.465118021</v>
      </c>
      <c r="H907" s="377" t="n">
        <f aca="false">+[1]data1cf!G907</f>
        <v>26882.6517120931</v>
      </c>
      <c r="I907" s="377" t="n">
        <f aca="false">+[1]data1cf!H907</f>
        <v>26337.3308324367</v>
      </c>
      <c r="J907" s="377" t="n">
        <f aca="false">+[1]data1cf!I907</f>
        <v>27149.9411552277</v>
      </c>
      <c r="K907" s="377" t="n">
        <f aca="false">+[1]data1cf!J907</f>
        <v>27592.4024097909</v>
      </c>
      <c r="L907" s="377" t="n">
        <f aca="false">+[1]data1cf!K907</f>
        <v>28110.0073535123</v>
      </c>
      <c r="M907" s="377" t="n">
        <f aca="false">+[1]data1cf!L907</f>
        <v>28738.3320290373</v>
      </c>
      <c r="N907" s="377" t="n">
        <f aca="false">+[1]data1cf!M907</f>
        <v>29406.9934236492</v>
      </c>
      <c r="O907" s="377" t="n">
        <f aca="false">+[1]data1cf!N907</f>
        <v>29802.8388167636</v>
      </c>
      <c r="P907" s="377" t="n">
        <f aca="false">+[1]data1cf!O907</f>
        <v>38690.3025186161</v>
      </c>
      <c r="Q907" s="377" t="n">
        <f aca="false">+[1]data1cf!P907</f>
        <v>47302.2511877703</v>
      </c>
      <c r="R907" s="377" t="n">
        <f aca="false">+[1]data1cf!Q907</f>
        <v>36631.8755786149</v>
      </c>
      <c r="S907" s="377" t="n">
        <f aca="false">+[1]data1cf!R907</f>
        <v>25531.7299628875</v>
      </c>
      <c r="T907" s="377" t="n">
        <f aca="false">+[1]data1cf!S907</f>
        <v>25287.2434896914</v>
      </c>
      <c r="U907" s="377" t="n">
        <f aca="false">+[1]data1cf!T907</f>
        <v>25017.7275309674</v>
      </c>
      <c r="V907" s="377" t="n">
        <f aca="false">+[1]data1cf!U907</f>
        <v>48087.454456841</v>
      </c>
      <c r="W907" s="377" t="n">
        <f aca="false">+[1]data1cf!V907</f>
        <v>0</v>
      </c>
      <c r="X907" s="377" t="n">
        <f aca="false">+[1]data1cf!W907</f>
        <v>0</v>
      </c>
      <c r="Y907" s="377" t="n">
        <f aca="false">+[1]data1cf!X907</f>
        <v>0</v>
      </c>
      <c r="Z907" s="377" t="n">
        <f aca="false">+[1]data1cf!Y907</f>
        <v>0</v>
      </c>
      <c r="AA907" s="377" t="n">
        <f aca="false">+[1]data1cf!Z907</f>
        <v>0</v>
      </c>
      <c r="AB907" s="377" t="n">
        <f aca="false">+[1]data1cf!AA907</f>
        <v>0</v>
      </c>
      <c r="AC907" s="377" t="n">
        <f aca="false">+[1]data1cf!AB907</f>
        <v>0</v>
      </c>
      <c r="AD907" s="377" t="n">
        <f aca="false">+[1]data1cf!AC907</f>
        <v>0</v>
      </c>
      <c r="AE907" s="377" t="n">
        <f aca="false">+[1]data1cf!AD907</f>
        <v>0</v>
      </c>
      <c r="AF907" s="377" t="n">
        <f aca="false">+[1]data1cf!AE907</f>
        <v>0</v>
      </c>
      <c r="AG907" s="377"/>
      <c r="AH907" s="378" t="n">
        <f aca="false">XNPV(0.1,B907:AF907,$B$1:$AF$1)</f>
        <v>77303.4833607299</v>
      </c>
      <c r="AI907" s="378" t="n">
        <f aca="false">SUMPRODUCT(B907:AA907,$B$1010:$AA$1010)</f>
        <v>166606.677528525</v>
      </c>
      <c r="AJ907" s="379" t="n">
        <f aca="false">SUMPRODUCT(B907:AF907,$B$1012:$AF$1012)</f>
        <v>166153.418845701</v>
      </c>
      <c r="AK907" s="380" t="n">
        <f aca="false">XIRR(B907:AF907,$B$1:$AF$1)</f>
        <v>0.155769946381049</v>
      </c>
      <c r="AL907" s="381" t="n">
        <f aca="false">1-EXP(-(1/0.25)*(AI907/ABS($AI$1010)))</f>
        <v>0.984186804642656</v>
      </c>
    </row>
    <row r="908" customFormat="false" ht="12.75" hidden="false" customHeight="false" outlineLevel="0" collapsed="false">
      <c r="A908" s="371"/>
      <c r="B908" s="377" t="n">
        <f aca="false">+[1]data1cf!A908</f>
        <v>-178580.144513077</v>
      </c>
      <c r="C908" s="377" t="n">
        <f aca="false">+[1]data1cf!B908</f>
        <v>9589.3014774529</v>
      </c>
      <c r="D908" s="377" t="n">
        <f aca="false">+[1]data1cf!C908</f>
        <v>44310.482105148</v>
      </c>
      <c r="E908" s="377" t="n">
        <f aca="false">+[1]data1cf!D908</f>
        <v>47530.7521607546</v>
      </c>
      <c r="F908" s="377" t="n">
        <f aca="false">+[1]data1cf!E908</f>
        <v>26832.2987983581</v>
      </c>
      <c r="G908" s="377" t="n">
        <f aca="false">+[1]data1cf!F908</f>
        <v>26691.3856391118</v>
      </c>
      <c r="H908" s="377" t="n">
        <f aca="false">+[1]data1cf!G908</f>
        <v>25895.2032068113</v>
      </c>
      <c r="I908" s="377" t="n">
        <f aca="false">+[1]data1cf!H908</f>
        <v>25436.9034551336</v>
      </c>
      <c r="J908" s="377" t="n">
        <f aca="false">+[1]data1cf!I908</f>
        <v>26283.6075252162</v>
      </c>
      <c r="K908" s="377" t="n">
        <f aca="false">+[1]data1cf!J908</f>
        <v>26771.2562341138</v>
      </c>
      <c r="L908" s="377" t="n">
        <f aca="false">+[1]data1cf!K908</f>
        <v>27331.7502514755</v>
      </c>
      <c r="M908" s="377" t="n">
        <f aca="false">+[1]data1cf!L908</f>
        <v>27997.9474316126</v>
      </c>
      <c r="N908" s="377" t="n">
        <f aca="false">+[1]data1cf!M908</f>
        <v>28703.0705181723</v>
      </c>
      <c r="O908" s="377" t="n">
        <f aca="false">+[1]data1cf!N908</f>
        <v>29143.2845584685</v>
      </c>
      <c r="P908" s="377" t="n">
        <f aca="false">+[1]data1cf!O908</f>
        <v>37742.5539672588</v>
      </c>
      <c r="Q908" s="377" t="n">
        <f aca="false">+[1]data1cf!P908</f>
        <v>46053.0552570894</v>
      </c>
      <c r="R908" s="377" t="n">
        <f aca="false">+[1]data1cf!Q908</f>
        <v>35815.459551305</v>
      </c>
      <c r="S908" s="377" t="n">
        <f aca="false">+[1]data1cf!R908</f>
        <v>25158.314032884</v>
      </c>
      <c r="T908" s="377" t="n">
        <f aca="false">+[1]data1cf!S908</f>
        <v>24933.449205094</v>
      </c>
      <c r="U908" s="377" t="n">
        <f aca="false">+[1]data1cf!T908</f>
        <v>24683.5760289605</v>
      </c>
      <c r="V908" s="377" t="n">
        <f aca="false">+[1]data1cf!U908</f>
        <v>46860.6796400083</v>
      </c>
      <c r="W908" s="377" t="n">
        <f aca="false">+[1]data1cf!V908</f>
        <v>0</v>
      </c>
      <c r="X908" s="377" t="n">
        <f aca="false">+[1]data1cf!W908</f>
        <v>0</v>
      </c>
      <c r="Y908" s="377" t="n">
        <f aca="false">+[1]data1cf!X908</f>
        <v>0</v>
      </c>
      <c r="Z908" s="377" t="n">
        <f aca="false">+[1]data1cf!Y908</f>
        <v>0</v>
      </c>
      <c r="AA908" s="377" t="n">
        <f aca="false">+[1]data1cf!Z908</f>
        <v>0</v>
      </c>
      <c r="AB908" s="377" t="n">
        <f aca="false">+[1]data1cf!AA908</f>
        <v>0</v>
      </c>
      <c r="AC908" s="377" t="n">
        <f aca="false">+[1]data1cf!AB908</f>
        <v>0</v>
      </c>
      <c r="AD908" s="377" t="n">
        <f aca="false">+[1]data1cf!AC908</f>
        <v>0</v>
      </c>
      <c r="AE908" s="377" t="n">
        <f aca="false">+[1]data1cf!AD908</f>
        <v>0</v>
      </c>
      <c r="AF908" s="377" t="n">
        <f aca="false">+[1]data1cf!AE908</f>
        <v>0</v>
      </c>
      <c r="AG908" s="377"/>
      <c r="AH908" s="378" t="n">
        <f aca="false">XNPV(0.1,B908:AF908,$B$1:$AF$1)</f>
        <v>75673.3983034859</v>
      </c>
      <c r="AI908" s="378" t="n">
        <f aca="false">SUMPRODUCT(B908:AA908,$B$1010:$AA$1010)</f>
        <v>162387.253082664</v>
      </c>
      <c r="AJ908" s="379" t="n">
        <f aca="false">SUMPRODUCT(B908:AF908,$B$1012:$AF$1012)</f>
        <v>161946.475927454</v>
      </c>
      <c r="AK908" s="380" t="n">
        <f aca="false">XIRR(B908:AF908,$B$1:$AF$1)</f>
        <v>0.156451594077593</v>
      </c>
      <c r="AL908" s="381" t="n">
        <f aca="false">1-EXP(-(1/0.25)*(AI908/ABS($AI$1010)))</f>
        <v>0.982435707667315</v>
      </c>
    </row>
    <row r="909" customFormat="false" ht="12.75" hidden="false" customHeight="false" outlineLevel="0" collapsed="false">
      <c r="A909" s="371"/>
      <c r="B909" s="377" t="n">
        <f aca="false">+[1]data1cf!A909</f>
        <v>-195317.674330111</v>
      </c>
      <c r="C909" s="377" t="n">
        <f aca="false">+[1]data1cf!B909</f>
        <v>9249.94259362327</v>
      </c>
      <c r="D909" s="377" t="n">
        <f aca="false">+[1]data1cf!C909</f>
        <v>48412.5116552541</v>
      </c>
      <c r="E909" s="377" t="n">
        <f aca="false">+[1]data1cf!D909</f>
        <v>48129.2917996198</v>
      </c>
      <c r="F909" s="377" t="n">
        <f aca="false">+[1]data1cf!E909</f>
        <v>29530.7666295222</v>
      </c>
      <c r="G909" s="377" t="n">
        <f aca="false">+[1]data1cf!F909</f>
        <v>29199.3123361901</v>
      </c>
      <c r="H909" s="377" t="n">
        <f aca="false">+[1]data1cf!G909</f>
        <v>28164.9264636927</v>
      </c>
      <c r="I909" s="377" t="n">
        <f aca="false">+[1]data1cf!H909</f>
        <v>27506.6022277445</v>
      </c>
      <c r="J909" s="377" t="n">
        <f aca="false">+[1]data1cf!I909</f>
        <v>28274.9393037726</v>
      </c>
      <c r="K909" s="377" t="n">
        <f aca="false">+[1]data1cf!J909</f>
        <v>28658.7213143327</v>
      </c>
      <c r="L909" s="377" t="n">
        <f aca="false">+[1]data1cf!K909</f>
        <v>29120.6316309883</v>
      </c>
      <c r="M909" s="377" t="n">
        <f aca="false">+[1]data1cf!L909</f>
        <v>29699.7760645216</v>
      </c>
      <c r="N909" s="377" t="n">
        <f aca="false">+[1]data1cf!M909</f>
        <v>30321.089261496</v>
      </c>
      <c r="O909" s="377" t="n">
        <f aca="false">+[1]data1cf!N909</f>
        <v>30659.3186921172</v>
      </c>
      <c r="P909" s="377" t="n">
        <f aca="false">+[1]data1cf!O909</f>
        <v>39921.0239504383</v>
      </c>
      <c r="Q909" s="377" t="n">
        <f aca="false">+[1]data1cf!P909</f>
        <v>48924.4242865652</v>
      </c>
      <c r="R909" s="377" t="n">
        <f aca="false">+[1]data1cf!Q909</f>
        <v>37692.0520364469</v>
      </c>
      <c r="S909" s="377" t="n">
        <f aca="false">+[1]data1cf!R909</f>
        <v>26016.638103745</v>
      </c>
      <c r="T909" s="377" t="n">
        <f aca="false">+[1]data1cf!S909</f>
        <v>25746.6714760347</v>
      </c>
      <c r="U909" s="377" t="n">
        <f aca="false">+[1]data1cf!T909</f>
        <v>25451.6479146034</v>
      </c>
      <c r="V909" s="377" t="n">
        <f aca="false">+[1]data1cf!U909</f>
        <v>49680.5120847667</v>
      </c>
      <c r="W909" s="377" t="n">
        <f aca="false">+[1]data1cf!V909</f>
        <v>0</v>
      </c>
      <c r="X909" s="377" t="n">
        <f aca="false">+[1]data1cf!W909</f>
        <v>0</v>
      </c>
      <c r="Y909" s="377" t="n">
        <f aca="false">+[1]data1cf!X909</f>
        <v>0</v>
      </c>
      <c r="Z909" s="377" t="n">
        <f aca="false">+[1]data1cf!Y909</f>
        <v>0</v>
      </c>
      <c r="AA909" s="377" t="n">
        <f aca="false">+[1]data1cf!Z909</f>
        <v>0</v>
      </c>
      <c r="AB909" s="377" t="n">
        <f aca="false">+[1]data1cf!AA909</f>
        <v>0</v>
      </c>
      <c r="AC909" s="377" t="n">
        <f aca="false">+[1]data1cf!AB909</f>
        <v>0</v>
      </c>
      <c r="AD909" s="377" t="n">
        <f aca="false">+[1]data1cf!AC909</f>
        <v>0</v>
      </c>
      <c r="AE909" s="377" t="n">
        <f aca="false">+[1]data1cf!AD909</f>
        <v>0</v>
      </c>
      <c r="AF909" s="377" t="n">
        <f aca="false">+[1]data1cf!AE909</f>
        <v>0</v>
      </c>
      <c r="AG909" s="377"/>
      <c r="AH909" s="378" t="n">
        <f aca="false">XNPV(0.1,B909:AF909,$B$1:$AF$1)</f>
        <v>74702.7266233149</v>
      </c>
      <c r="AI909" s="378" t="n">
        <f aca="false">SUMPRODUCT(B909:AA909,$B$1010:$AA$1010)</f>
        <v>166705.182932029</v>
      </c>
      <c r="AJ909" s="379" t="n">
        <f aca="false">SUMPRODUCT(B909:AF909,$B$1012:$AF$1012)</f>
        <v>166238.232073922</v>
      </c>
      <c r="AK909" s="380" t="n">
        <f aca="false">XIRR(B909:AF909,$B$1:$AF$1)</f>
        <v>0.151242544248325</v>
      </c>
      <c r="AL909" s="381" t="n">
        <f aca="false">1-EXP(-(1/0.25)*(AI909/ABS($AI$1010)))</f>
        <v>0.984225528592726</v>
      </c>
    </row>
    <row r="910" customFormat="false" ht="12.75" hidden="false" customHeight="false" outlineLevel="0" collapsed="false">
      <c r="A910" s="371"/>
      <c r="B910" s="377" t="n">
        <f aca="false">+[1]data1cf!A910</f>
        <v>-186133.611746282</v>
      </c>
      <c r="C910" s="377" t="n">
        <f aca="false">+[1]data1cf!B910</f>
        <v>8139.48200441759</v>
      </c>
      <c r="D910" s="377" t="n">
        <f aca="false">+[1]data1cf!C910</f>
        <v>48412.4799908643</v>
      </c>
      <c r="E910" s="377" t="n">
        <f aca="false">+[1]data1cf!D910</f>
        <v>49562.1246347332</v>
      </c>
      <c r="F910" s="377" t="n">
        <f aca="false">+[1]data1cf!E910</f>
        <v>28050.0883148144</v>
      </c>
      <c r="G910" s="377" t="n">
        <f aca="false">+[1]data1cf!F910</f>
        <v>27823.185990582</v>
      </c>
      <c r="H910" s="377" t="n">
        <f aca="false">+[1]data1cf!G910</f>
        <v>26919.504907045</v>
      </c>
      <c r="I910" s="377" t="n">
        <f aca="false">+[1]data1cf!H910</f>
        <v>26370.936256414</v>
      </c>
      <c r="J910" s="377" t="n">
        <f aca="false">+[1]data1cf!I910</f>
        <v>27182.274144735</v>
      </c>
      <c r="K910" s="377" t="n">
        <f aca="false">+[1]data1cf!J910</f>
        <v>27623.0489295175</v>
      </c>
      <c r="L910" s="377" t="n">
        <f aca="false">+[1]data1cf!K910</f>
        <v>28139.0531827893</v>
      </c>
      <c r="M910" s="377" t="n">
        <f aca="false">+[1]data1cf!L910</f>
        <v>28765.9643944339</v>
      </c>
      <c r="N910" s="377" t="n">
        <f aca="false">+[1]data1cf!M910</f>
        <v>29433.2649790044</v>
      </c>
      <c r="O910" s="377" t="n">
        <f aca="false">+[1]data1cf!N910</f>
        <v>29827.4544615615</v>
      </c>
      <c r="P910" s="377" t="n">
        <f aca="false">+[1]data1cf!O910</f>
        <v>38725.6740462875</v>
      </c>
      <c r="Q910" s="377" t="n">
        <f aca="false">+[1]data1cf!P910</f>
        <v>47348.8732251933</v>
      </c>
      <c r="R910" s="377" t="n">
        <f aca="false">+[1]data1cf!Q910</f>
        <v>36662.3455614601</v>
      </c>
      <c r="S910" s="377" t="n">
        <f aca="false">+[1]data1cf!R910</f>
        <v>25545.6664567836</v>
      </c>
      <c r="T910" s="377" t="n">
        <f aca="false">+[1]data1cf!S910</f>
        <v>25300.4476716546</v>
      </c>
      <c r="U910" s="377" t="n">
        <f aca="false">+[1]data1cf!T910</f>
        <v>25030.1986121236</v>
      </c>
      <c r="V910" s="377" t="n">
        <f aca="false">+[1]data1cf!U910</f>
        <v>48133.2397015853</v>
      </c>
      <c r="W910" s="377" t="n">
        <f aca="false">+[1]data1cf!V910</f>
        <v>0</v>
      </c>
      <c r="X910" s="377" t="n">
        <f aca="false">+[1]data1cf!W910</f>
        <v>0</v>
      </c>
      <c r="Y910" s="377" t="n">
        <f aca="false">+[1]data1cf!X910</f>
        <v>0</v>
      </c>
      <c r="Z910" s="377" t="n">
        <f aca="false">+[1]data1cf!Y910</f>
        <v>0</v>
      </c>
      <c r="AA910" s="377" t="n">
        <f aca="false">+[1]data1cf!Z910</f>
        <v>0</v>
      </c>
      <c r="AB910" s="377" t="n">
        <f aca="false">+[1]data1cf!AA910</f>
        <v>0</v>
      </c>
      <c r="AC910" s="377" t="n">
        <f aca="false">+[1]data1cf!AB910</f>
        <v>0</v>
      </c>
      <c r="AD910" s="377" t="n">
        <f aca="false">+[1]data1cf!AC910</f>
        <v>0</v>
      </c>
      <c r="AE910" s="377" t="n">
        <f aca="false">+[1]data1cf!AD910</f>
        <v>0</v>
      </c>
      <c r="AF910" s="377" t="n">
        <f aca="false">+[1]data1cf!AE910</f>
        <v>0</v>
      </c>
      <c r="AG910" s="377"/>
      <c r="AH910" s="378" t="n">
        <f aca="false">XNPV(0.1,B910:AF910,$B$1:$AF$1)</f>
        <v>77239.1433405723</v>
      </c>
      <c r="AI910" s="378" t="n">
        <f aca="false">SUMPRODUCT(B910:AA910,$B$1010:$AA$1010)</f>
        <v>166630.08163656</v>
      </c>
      <c r="AJ910" s="379" t="n">
        <f aca="false">SUMPRODUCT(B910:AF910,$B$1012:$AF$1012)</f>
        <v>166176.392094756</v>
      </c>
      <c r="AK910" s="380" t="n">
        <f aca="false">XIRR(B910:AF910,$B$1:$AF$1)</f>
        <v>0.155632934064699</v>
      </c>
      <c r="AL910" s="381" t="n">
        <f aca="false">1-EXP(-(1/0.25)*(AI910/ABS($AI$1010)))</f>
        <v>0.984196013749309</v>
      </c>
    </row>
    <row r="911" customFormat="false" ht="12.75" hidden="false" customHeight="false" outlineLevel="0" collapsed="false">
      <c r="A911" s="371"/>
      <c r="B911" s="377" t="n">
        <f aca="false">+[1]data1cf!A911</f>
        <v>-168276.902583933</v>
      </c>
      <c r="C911" s="377" t="n">
        <f aca="false">+[1]data1cf!B911</f>
        <v>8368.04777185645</v>
      </c>
      <c r="D911" s="377" t="n">
        <f aca="false">+[1]data1cf!C911</f>
        <v>43820.6232950794</v>
      </c>
      <c r="E911" s="377" t="n">
        <f aca="false">+[1]data1cf!D911</f>
        <v>42937.1945959968</v>
      </c>
      <c r="F911" s="377" t="n">
        <f aca="false">+[1]data1cf!E911</f>
        <v>25171.1834960152</v>
      </c>
      <c r="G911" s="377" t="n">
        <f aca="false">+[1]data1cf!F911</f>
        <v>25147.5631167309</v>
      </c>
      <c r="H911" s="377" t="n">
        <f aca="false">+[1]data1cf!G911</f>
        <v>24498.0132938737</v>
      </c>
      <c r="I911" s="377" t="n">
        <f aca="false">+[1]data1cf!H911</f>
        <v>24162.8440564187</v>
      </c>
      <c r="J911" s="377" t="n">
        <f aca="false">+[1]data1cf!I911</f>
        <v>25057.7890621609</v>
      </c>
      <c r="K911" s="377" t="n">
        <f aca="false">+[1]data1cf!J911</f>
        <v>25609.3757435699</v>
      </c>
      <c r="L911" s="377" t="n">
        <f aca="false">+[1]data1cf!K911</f>
        <v>26230.5556404938</v>
      </c>
      <c r="M911" s="377" t="n">
        <f aca="false">+[1]data1cf!L911</f>
        <v>26950.3405076231</v>
      </c>
      <c r="N911" s="377" t="n">
        <f aca="false">+[1]data1cf!M911</f>
        <v>27707.0550522946</v>
      </c>
      <c r="O911" s="377" t="n">
        <f aca="false">+[1]data1cf!N911</f>
        <v>28210.048494212</v>
      </c>
      <c r="P911" s="377" t="n">
        <f aca="false">+[1]data1cf!O911</f>
        <v>36401.5374900701</v>
      </c>
      <c r="Q911" s="377" t="n">
        <f aca="false">+[1]data1cf!P911</f>
        <v>44285.5059172558</v>
      </c>
      <c r="R911" s="377" t="n">
        <f aca="false">+[1]data1cf!Q911</f>
        <v>34660.2719825185</v>
      </c>
      <c r="S911" s="377" t="n">
        <f aca="false">+[1]data1cf!R911</f>
        <v>24629.9492949351</v>
      </c>
      <c r="T911" s="377" t="n">
        <f aca="false">+[1]data1cf!S911</f>
        <v>24432.8481073655</v>
      </c>
      <c r="U911" s="377" t="n">
        <f aca="false">+[1]data1cf!T911</f>
        <v>24210.7684795035</v>
      </c>
      <c r="V911" s="377" t="n">
        <f aca="false">+[1]data1cf!U911</f>
        <v>45124.8550472764</v>
      </c>
      <c r="W911" s="377" t="n">
        <f aca="false">+[1]data1cf!V911</f>
        <v>0</v>
      </c>
      <c r="X911" s="377" t="n">
        <f aca="false">+[1]data1cf!W911</f>
        <v>0</v>
      </c>
      <c r="Y911" s="377" t="n">
        <f aca="false">+[1]data1cf!X911</f>
        <v>0</v>
      </c>
      <c r="Z911" s="377" t="n">
        <f aca="false">+[1]data1cf!Y911</f>
        <v>0</v>
      </c>
      <c r="AA911" s="377" t="n">
        <f aca="false">+[1]data1cf!Z911</f>
        <v>0</v>
      </c>
      <c r="AB911" s="377" t="n">
        <f aca="false">+[1]data1cf!AA911</f>
        <v>0</v>
      </c>
      <c r="AC911" s="377" t="n">
        <f aca="false">+[1]data1cf!AB911</f>
        <v>0</v>
      </c>
      <c r="AD911" s="377" t="n">
        <f aca="false">+[1]data1cf!AC911</f>
        <v>0</v>
      </c>
      <c r="AE911" s="377" t="n">
        <f aca="false">+[1]data1cf!AD911</f>
        <v>0</v>
      </c>
      <c r="AF911" s="377" t="n">
        <f aca="false">+[1]data1cf!AE911</f>
        <v>0</v>
      </c>
      <c r="AG911" s="377"/>
      <c r="AH911" s="378" t="n">
        <f aca="false">XNPV(0.1,B911:AF911,$B$1:$AF$1)</f>
        <v>73478.8129570102</v>
      </c>
      <c r="AI911" s="378" t="n">
        <f aca="false">SUMPRODUCT(B911:AA911,$B$1010:$AA$1010)</f>
        <v>156604.605620983</v>
      </c>
      <c r="AJ911" s="379" t="n">
        <f aca="false">SUMPRODUCT(B911:AF911,$B$1012:$AF$1012)</f>
        <v>156181.216401678</v>
      </c>
      <c r="AK911" s="380" t="n">
        <f aca="false">XIRR(B911:AF911,$B$1:$AF$1)</f>
        <v>0.157533979399644</v>
      </c>
      <c r="AL911" s="381" t="n">
        <f aca="false">1-EXP(-(1/0.25)*(AI911/ABS($AI$1010)))</f>
        <v>0.979716646339251</v>
      </c>
    </row>
    <row r="912" customFormat="false" ht="12.75" hidden="false" customHeight="false" outlineLevel="0" collapsed="false">
      <c r="A912" s="371"/>
      <c r="B912" s="377" t="n">
        <f aca="false">+[1]data1cf!A912</f>
        <v>-196574.376534009</v>
      </c>
      <c r="C912" s="377" t="n">
        <f aca="false">+[1]data1cf!B912</f>
        <v>6510.30836838877</v>
      </c>
      <c r="D912" s="377" t="n">
        <f aca="false">+[1]data1cf!C912</f>
        <v>50803.5553909704</v>
      </c>
      <c r="E912" s="377" t="n">
        <f aca="false">+[1]data1cf!D912</f>
        <v>48378.310874133</v>
      </c>
      <c r="F912" s="377" t="n">
        <f aca="false">+[1]data1cf!E912</f>
        <v>29733.3754079764</v>
      </c>
      <c r="G912" s="377" t="n">
        <f aca="false">+[1]data1cf!F912</f>
        <v>29387.6147345659</v>
      </c>
      <c r="H912" s="377" t="n">
        <f aca="false">+[1]data1cf!G912</f>
        <v>28335.343858036</v>
      </c>
      <c r="I912" s="377" t="n">
        <f aca="false">+[1]data1cf!H912</f>
        <v>27662.0012046172</v>
      </c>
      <c r="J912" s="377" t="n">
        <f aca="false">+[1]data1cf!I912</f>
        <v>28424.4542598121</v>
      </c>
      <c r="K912" s="377" t="n">
        <f aca="false">+[1]data1cf!J912</f>
        <v>28800.4376579044</v>
      </c>
      <c r="L912" s="377" t="n">
        <f aca="false">+[1]data1cf!K912</f>
        <v>29254.9460248518</v>
      </c>
      <c r="M912" s="377" t="n">
        <f aca="false">+[1]data1cf!L912</f>
        <v>29827.5542860999</v>
      </c>
      <c r="N912" s="377" t="n">
        <f aca="false">+[1]data1cf!M912</f>
        <v>30442.5747938839</v>
      </c>
      <c r="O912" s="377" t="n">
        <f aca="false">+[1]data1cf!N912</f>
        <v>30773.1469247041</v>
      </c>
      <c r="P912" s="377" t="n">
        <f aca="false">+[1]data1cf!O912</f>
        <v>40084.5897847587</v>
      </c>
      <c r="Q912" s="377" t="n">
        <f aca="false">+[1]data1cf!P912</f>
        <v>49140.014987642</v>
      </c>
      <c r="R912" s="377" t="n">
        <f aca="false">+[1]data1cf!Q912</f>
        <v>37832.9520340975</v>
      </c>
      <c r="S912" s="377" t="n">
        <f aca="false">+[1]data1cf!R912</f>
        <v>26081.0835603507</v>
      </c>
      <c r="T912" s="377" t="n">
        <f aca="false">+[1]data1cf!S912</f>
        <v>25807.7305589056</v>
      </c>
      <c r="U912" s="377" t="n">
        <f aca="false">+[1]data1cf!T912</f>
        <v>25509.3169758085</v>
      </c>
      <c r="V912" s="377" t="n">
        <f aca="false">+[1]data1cf!U912</f>
        <v>49892.233269833</v>
      </c>
      <c r="W912" s="377" t="n">
        <f aca="false">+[1]data1cf!V912</f>
        <v>0</v>
      </c>
      <c r="X912" s="377" t="n">
        <f aca="false">+[1]data1cf!W912</f>
        <v>0</v>
      </c>
      <c r="Y912" s="377" t="n">
        <f aca="false">+[1]data1cf!X912</f>
        <v>0</v>
      </c>
      <c r="Z912" s="377" t="n">
        <f aca="false">+[1]data1cf!Y912</f>
        <v>0</v>
      </c>
      <c r="AA912" s="377" t="n">
        <f aca="false">+[1]data1cf!Z912</f>
        <v>0</v>
      </c>
      <c r="AB912" s="377" t="n">
        <f aca="false">+[1]data1cf!AA912</f>
        <v>0</v>
      </c>
      <c r="AC912" s="377" t="n">
        <f aca="false">+[1]data1cf!AB912</f>
        <v>0</v>
      </c>
      <c r="AD912" s="377" t="n">
        <f aca="false">+[1]data1cf!AC912</f>
        <v>0</v>
      </c>
      <c r="AE912" s="377" t="n">
        <f aca="false">+[1]data1cf!AD912</f>
        <v>0</v>
      </c>
      <c r="AF912" s="377" t="n">
        <f aca="false">+[1]data1cf!AE912</f>
        <v>0</v>
      </c>
      <c r="AG912" s="377"/>
      <c r="AH912" s="378" t="n">
        <f aca="false">XNPV(0.1,B912:AF912,$B$1:$AF$1)</f>
        <v>74036.8010984952</v>
      </c>
      <c r="AI912" s="378" t="n">
        <f aca="false">SUMPRODUCT(B912:AA912,$B$1010:$AA$1010)</f>
        <v>166500.357575789</v>
      </c>
      <c r="AJ912" s="379" t="n">
        <f aca="false">SUMPRODUCT(B912:AF912,$B$1012:$AF$1012)</f>
        <v>166031.187258271</v>
      </c>
      <c r="AK912" s="380" t="n">
        <f aca="false">XIRR(B912:AF912,$B$1:$AF$1)</f>
        <v>0.150304130632551</v>
      </c>
      <c r="AL912" s="381" t="n">
        <f aca="false">1-EXP(-(1/0.25)*(AI912/ABS($AI$1010)))</f>
        <v>0.984144901996674</v>
      </c>
    </row>
    <row r="913" customFormat="false" ht="12.75" hidden="false" customHeight="false" outlineLevel="0" collapsed="false">
      <c r="A913" s="371"/>
      <c r="B913" s="377" t="n">
        <f aca="false">+[1]data1cf!A913</f>
        <v>-156798.971134283</v>
      </c>
      <c r="C913" s="377" t="n">
        <f aca="false">+[1]data1cf!B913</f>
        <v>7246.93162391216</v>
      </c>
      <c r="D913" s="377" t="n">
        <f aca="false">+[1]data1cf!C913</f>
        <v>40202.4168042624</v>
      </c>
      <c r="E913" s="377" t="n">
        <f aca="false">+[1]data1cf!D913</f>
        <v>44277.8750936356</v>
      </c>
      <c r="F913" s="377" t="n">
        <f aca="false">+[1]data1cf!E913</f>
        <v>23320.6817120742</v>
      </c>
      <c r="G913" s="377" t="n">
        <f aca="false">+[1]data1cf!F913</f>
        <v>23427.7268550793</v>
      </c>
      <c r="H913" s="377" t="n">
        <f aca="false">+[1]data1cf!G913</f>
        <v>22941.5274660997</v>
      </c>
      <c r="I913" s="377" t="n">
        <f aca="false">+[1]data1cf!H913</f>
        <v>22743.5270548577</v>
      </c>
      <c r="J913" s="377" t="n">
        <f aca="false">+[1]data1cf!I913</f>
        <v>23692.2130244998</v>
      </c>
      <c r="K913" s="377" t="n">
        <f aca="false">+[1]data1cf!J913</f>
        <v>24315.0273515919</v>
      </c>
      <c r="L913" s="377" t="n">
        <f aca="false">+[1]data1cf!K913</f>
        <v>25003.8120247958</v>
      </c>
      <c r="M913" s="377" t="n">
        <f aca="false">+[1]data1cf!L913</f>
        <v>25783.2941990513</v>
      </c>
      <c r="N913" s="377" t="n">
        <f aca="false">+[1]data1cf!M913</f>
        <v>26597.4822286383</v>
      </c>
      <c r="O913" s="377" t="n">
        <f aca="false">+[1]data1cf!N913</f>
        <v>27170.41265478</v>
      </c>
      <c r="P913" s="377" t="n">
        <f aca="false">+[1]data1cf!O913</f>
        <v>34907.6295236385</v>
      </c>
      <c r="Q913" s="377" t="n">
        <f aca="false">+[1]data1cf!P913</f>
        <v>42316.4353765462</v>
      </c>
      <c r="R913" s="377" t="n">
        <f aca="false">+[1]data1cf!Q913</f>
        <v>33373.379583291</v>
      </c>
      <c r="S913" s="377" t="n">
        <f aca="false">+[1]data1cf!R913</f>
        <v>24041.3448261382</v>
      </c>
      <c r="T913" s="377" t="n">
        <f aca="false">+[1]data1cf!S913</f>
        <v>23875.1726569723</v>
      </c>
      <c r="U913" s="377" t="n">
        <f aca="false">+[1]data1cf!T913</f>
        <v>23684.0553654309</v>
      </c>
      <c r="V913" s="377" t="n">
        <f aca="false">+[1]data1cf!U913</f>
        <v>43191.1262441472</v>
      </c>
      <c r="W913" s="377" t="n">
        <f aca="false">+[1]data1cf!V913</f>
        <v>0</v>
      </c>
      <c r="X913" s="377" t="n">
        <f aca="false">+[1]data1cf!W913</f>
        <v>0</v>
      </c>
      <c r="Y913" s="377" t="n">
        <f aca="false">+[1]data1cf!X913</f>
        <v>0</v>
      </c>
      <c r="Z913" s="377" t="n">
        <f aca="false">+[1]data1cf!Y913</f>
        <v>0</v>
      </c>
      <c r="AA913" s="377" t="n">
        <f aca="false">+[1]data1cf!Z913</f>
        <v>0</v>
      </c>
      <c r="AB913" s="377" t="n">
        <f aca="false">+[1]data1cf!AA913</f>
        <v>0</v>
      </c>
      <c r="AC913" s="377" t="n">
        <f aca="false">+[1]data1cf!AB913</f>
        <v>0</v>
      </c>
      <c r="AD913" s="377" t="n">
        <f aca="false">+[1]data1cf!AC913</f>
        <v>0</v>
      </c>
      <c r="AE913" s="377" t="n">
        <f aca="false">+[1]data1cf!AD913</f>
        <v>0</v>
      </c>
      <c r="AF913" s="377" t="n">
        <f aca="false">+[1]data1cf!AE913</f>
        <v>0</v>
      </c>
      <c r="AG913" s="377"/>
      <c r="AH913" s="378" t="n">
        <f aca="false">XNPV(0.1,B913:AF913,$B$1:$AF$1)</f>
        <v>73563.7330164743</v>
      </c>
      <c r="AI913" s="378" t="n">
        <f aca="false">SUMPRODUCT(B913:AA913,$B$1010:$AA$1010)</f>
        <v>153124.470741266</v>
      </c>
      <c r="AJ913" s="379" t="n">
        <f aca="false">SUMPRODUCT(B913:AF913,$B$1012:$AF$1012)</f>
        <v>152718.769622756</v>
      </c>
      <c r="AK913" s="380" t="n">
        <f aca="false">XIRR(B913:AF913,$B$1:$AF$1)</f>
        <v>0.161240334824798</v>
      </c>
      <c r="AL913" s="381" t="n">
        <f aca="false">1-EXP(-(1/0.25)*(AI913/ABS($AI$1010)))</f>
        <v>0.977881318697299</v>
      </c>
    </row>
    <row r="914" customFormat="false" ht="12.75" hidden="false" customHeight="false" outlineLevel="0" collapsed="false">
      <c r="A914" s="371"/>
      <c r="B914" s="377" t="n">
        <f aca="false">+[1]data1cf!A914</f>
        <v>-201907.61720021</v>
      </c>
      <c r="C914" s="377" t="n">
        <f aca="false">+[1]data1cf!B914</f>
        <v>6646.34939270954</v>
      </c>
      <c r="D914" s="377" t="n">
        <f aca="false">+[1]data1cf!C914</f>
        <v>51762.5052902846</v>
      </c>
      <c r="E914" s="377" t="n">
        <f aca="false">+[1]data1cf!D914</f>
        <v>53905.8160818321</v>
      </c>
      <c r="F914" s="377" t="n">
        <f aca="false">+[1]data1cf!E914</f>
        <v>30593.2142570136</v>
      </c>
      <c r="G914" s="377" t="n">
        <f aca="false">+[1]data1cf!F914</f>
        <v>30186.7396230602</v>
      </c>
      <c r="H914" s="377" t="n">
        <f aca="false">+[1]data1cf!G914</f>
        <v>29058.5676853839</v>
      </c>
      <c r="I914" s="377" t="n">
        <f aca="false">+[1]data1cf!H914</f>
        <v>28321.4893000253</v>
      </c>
      <c r="J914" s="377" t="n">
        <f aca="false">+[1]data1cf!I914</f>
        <v>29058.9715235538</v>
      </c>
      <c r="K914" s="377" t="n">
        <f aca="false">+[1]data1cf!J914</f>
        <v>29401.8588730954</v>
      </c>
      <c r="L914" s="377" t="n">
        <f aca="false">+[1]data1cf!K914</f>
        <v>29824.9545640164</v>
      </c>
      <c r="M914" s="377" t="n">
        <f aca="false">+[1]data1cf!L914</f>
        <v>30369.824368433</v>
      </c>
      <c r="N914" s="377" t="n">
        <f aca="false">+[1]data1cf!M914</f>
        <v>30958.1397222159</v>
      </c>
      <c r="O914" s="377" t="n">
        <f aca="false">+[1]data1cf!N914</f>
        <v>31256.2155125607</v>
      </c>
      <c r="P914" s="377" t="n">
        <f aca="false">+[1]data1cf!O914</f>
        <v>40778.7367007851</v>
      </c>
      <c r="Q914" s="377" t="n">
        <f aca="false">+[1]data1cf!P914</f>
        <v>50054.9470142357</v>
      </c>
      <c r="R914" s="377" t="n">
        <f aca="false">+[1]data1cf!Q914</f>
        <v>38430.9088093835</v>
      </c>
      <c r="S914" s="377" t="n">
        <f aca="false">+[1]data1cf!R914</f>
        <v>26354.5796430783</v>
      </c>
      <c r="T914" s="377" t="n">
        <f aca="false">+[1]data1cf!S914</f>
        <v>26066.8554198291</v>
      </c>
      <c r="U914" s="377" t="n">
        <f aca="false">+[1]data1cf!T914</f>
        <v>25754.0551337002</v>
      </c>
      <c r="V914" s="377" t="n">
        <f aca="false">+[1]data1cf!U914</f>
        <v>50790.7436970379</v>
      </c>
      <c r="W914" s="377" t="n">
        <f aca="false">+[1]data1cf!V914</f>
        <v>0</v>
      </c>
      <c r="X914" s="377" t="n">
        <f aca="false">+[1]data1cf!W914</f>
        <v>0</v>
      </c>
      <c r="Y914" s="377" t="n">
        <f aca="false">+[1]data1cf!X914</f>
        <v>0</v>
      </c>
      <c r="Z914" s="377" t="n">
        <f aca="false">+[1]data1cf!Y914</f>
        <v>0</v>
      </c>
      <c r="AA914" s="377" t="n">
        <f aca="false">+[1]data1cf!Z914</f>
        <v>0</v>
      </c>
      <c r="AB914" s="377" t="n">
        <f aca="false">+[1]data1cf!AA914</f>
        <v>0</v>
      </c>
      <c r="AC914" s="377" t="n">
        <f aca="false">+[1]data1cf!AB914</f>
        <v>0</v>
      </c>
      <c r="AD914" s="377" t="n">
        <f aca="false">+[1]data1cf!AC914</f>
        <v>0</v>
      </c>
      <c r="AE914" s="377" t="n">
        <f aca="false">+[1]data1cf!AD914</f>
        <v>0</v>
      </c>
      <c r="AF914" s="377" t="n">
        <f aca="false">+[1]data1cf!AE914</f>
        <v>0</v>
      </c>
      <c r="AG914" s="377"/>
      <c r="AH914" s="378" t="n">
        <f aca="false">XNPV(0.1,B914:AF914,$B$1:$AF$1)</f>
        <v>77670.4163415821</v>
      </c>
      <c r="AI914" s="378" t="n">
        <f aca="false">SUMPRODUCT(B914:AA914,$B$1010:$AA$1010)</f>
        <v>172339.683100291</v>
      </c>
      <c r="AJ914" s="379" t="n">
        <f aca="false">SUMPRODUCT(B914:AF914,$B$1012:$AF$1012)</f>
        <v>171860.182609369</v>
      </c>
      <c r="AK914" s="380" t="n">
        <f aca="false">XIRR(B914:AF914,$B$1:$AF$1)</f>
        <v>0.151861364473238</v>
      </c>
      <c r="AL914" s="381" t="n">
        <f aca="false">1-EXP(-(1/0.25)*(AI914/ABS($AI$1010)))</f>
        <v>0.9862896940142</v>
      </c>
    </row>
    <row r="915" customFormat="false" ht="12.75" hidden="false" customHeight="false" outlineLevel="0" collapsed="false">
      <c r="A915" s="371"/>
      <c r="B915" s="377" t="n">
        <f aca="false">+[1]data1cf!A915</f>
        <v>-173984.247503629</v>
      </c>
      <c r="C915" s="377" t="n">
        <f aca="false">+[1]data1cf!B915</f>
        <v>8101.17199338581</v>
      </c>
      <c r="D915" s="377" t="n">
        <f aca="false">+[1]data1cf!C915</f>
        <v>44110.6077239411</v>
      </c>
      <c r="E915" s="377" t="n">
        <f aca="false">+[1]data1cf!D915</f>
        <v>43439.8105423477</v>
      </c>
      <c r="F915" s="377" t="n">
        <f aca="false">+[1]data1cf!E915</f>
        <v>26091.3364000288</v>
      </c>
      <c r="G915" s="377" t="n">
        <f aca="false">+[1]data1cf!F915</f>
        <v>26002.7432329135</v>
      </c>
      <c r="H915" s="377" t="n">
        <f aca="false">+[1]data1cf!G915</f>
        <v>25271.9682108108</v>
      </c>
      <c r="I915" s="377" t="n">
        <f aca="false">+[1]data1cf!H915</f>
        <v>24868.5924496577</v>
      </c>
      <c r="J915" s="377" t="n">
        <f aca="false">+[1]data1cf!I915</f>
        <v>25736.8150256102</v>
      </c>
      <c r="K915" s="377" t="n">
        <f aca="false">+[1]data1cf!J915</f>
        <v>26252.9841107812</v>
      </c>
      <c r="L915" s="377" t="n">
        <f aca="false">+[1]data1cf!K915</f>
        <v>26840.5478654464</v>
      </c>
      <c r="M915" s="377" t="n">
        <f aca="false">+[1]data1cf!L915</f>
        <v>27530.6485404334</v>
      </c>
      <c r="N915" s="377" t="n">
        <f aca="false">+[1]data1cf!M915</f>
        <v>28258.7846776114</v>
      </c>
      <c r="O915" s="377" t="n">
        <f aca="false">+[1]data1cf!N915</f>
        <v>28727.0022983487</v>
      </c>
      <c r="P915" s="377" t="n">
        <f aca="false">+[1]data1cf!O915</f>
        <v>37144.3758734591</v>
      </c>
      <c r="Q915" s="377" t="n">
        <f aca="false">+[1]data1cf!P915</f>
        <v>45264.6165519848</v>
      </c>
      <c r="R915" s="377" t="n">
        <f aca="false">+[1]data1cf!Q915</f>
        <v>35300.1728940326</v>
      </c>
      <c r="S915" s="377" t="n">
        <f aca="false">+[1]data1cf!R915</f>
        <v>24922.6299699709</v>
      </c>
      <c r="T915" s="377" t="n">
        <f aca="false">+[1]data1cf!S915</f>
        <v>24710.1494802309</v>
      </c>
      <c r="U915" s="377" t="n">
        <f aca="false">+[1]data1cf!T915</f>
        <v>24472.6739830279</v>
      </c>
      <c r="V915" s="377" t="n">
        <f aca="false">+[1]data1cf!U915</f>
        <v>46086.3921769431</v>
      </c>
      <c r="W915" s="377" t="n">
        <f aca="false">+[1]data1cf!V915</f>
        <v>0</v>
      </c>
      <c r="X915" s="377" t="n">
        <f aca="false">+[1]data1cf!W915</f>
        <v>0</v>
      </c>
      <c r="Y915" s="377" t="n">
        <f aca="false">+[1]data1cf!X915</f>
        <v>0</v>
      </c>
      <c r="Z915" s="377" t="n">
        <f aca="false">+[1]data1cf!Y915</f>
        <v>0</v>
      </c>
      <c r="AA915" s="377" t="n">
        <f aca="false">+[1]data1cf!Z915</f>
        <v>0</v>
      </c>
      <c r="AB915" s="377" t="n">
        <f aca="false">+[1]data1cf!AA915</f>
        <v>0</v>
      </c>
      <c r="AC915" s="377" t="n">
        <f aca="false">+[1]data1cf!AB915</f>
        <v>0</v>
      </c>
      <c r="AD915" s="377" t="n">
        <f aca="false">+[1]data1cf!AC915</f>
        <v>0</v>
      </c>
      <c r="AE915" s="377" t="n">
        <f aca="false">+[1]data1cf!AD915</f>
        <v>0</v>
      </c>
      <c r="AF915" s="377" t="n">
        <f aca="false">+[1]data1cf!AE915</f>
        <v>0</v>
      </c>
      <c r="AG915" s="377"/>
      <c r="AH915" s="378" t="n">
        <f aca="false">XNPV(0.1,B915:AF915,$B$1:$AF$1)</f>
        <v>72318.5305748833</v>
      </c>
      <c r="AI915" s="378" t="n">
        <f aca="false">SUMPRODUCT(B915:AA915,$B$1010:$AA$1010)</f>
        <v>157189.775015916</v>
      </c>
      <c r="AJ915" s="379" t="n">
        <f aca="false">SUMPRODUCT(B915:AF915,$B$1012:$AF$1012)</f>
        <v>156757.668060346</v>
      </c>
      <c r="AK915" s="380" t="n">
        <f aca="false">XIRR(B915:AF915,$B$1:$AF$1)</f>
        <v>0.154745782962415</v>
      </c>
      <c r="AL915" s="381" t="n">
        <f aca="false">1-EXP(-(1/0.25)*(AI915/ABS($AI$1010)))</f>
        <v>0.980009934609581</v>
      </c>
    </row>
    <row r="916" customFormat="false" ht="12.75" hidden="false" customHeight="false" outlineLevel="0" collapsed="false">
      <c r="A916" s="371"/>
      <c r="B916" s="377" t="n">
        <f aca="false">+[1]data1cf!A916</f>
        <v>-184178.515802914</v>
      </c>
      <c r="C916" s="377" t="n">
        <f aca="false">+[1]data1cf!B916</f>
        <v>6509.78799023351</v>
      </c>
      <c r="D916" s="377" t="n">
        <f aca="false">+[1]data1cf!C916</f>
        <v>45166.4709034542</v>
      </c>
      <c r="E916" s="377" t="n">
        <f aca="false">+[1]data1cf!D916</f>
        <v>47623.0638549938</v>
      </c>
      <c r="F916" s="377" t="n">
        <f aca="false">+[1]data1cf!E916</f>
        <v>27734.8826920197</v>
      </c>
      <c r="G916" s="377" t="n">
        <f aca="false">+[1]data1cf!F916</f>
        <v>27530.2373078718</v>
      </c>
      <c r="H916" s="377" t="n">
        <f aca="false">+[1]data1cf!G916</f>
        <v>26654.3805559247</v>
      </c>
      <c r="I916" s="377" t="n">
        <f aca="false">+[1]data1cf!H916</f>
        <v>26129.1765870627</v>
      </c>
      <c r="J916" s="377" t="n">
        <f aca="false">+[1]data1cf!I916</f>
        <v>26949.6684541274</v>
      </c>
      <c r="K916" s="377" t="n">
        <f aca="false">+[1]data1cf!J916</f>
        <v>27402.5758153887</v>
      </c>
      <c r="L916" s="377" t="n">
        <f aca="false">+[1]data1cf!K916</f>
        <v>27930.0955428935</v>
      </c>
      <c r="M916" s="377" t="n">
        <f aca="false">+[1]data1cf!L916</f>
        <v>28567.1753082976</v>
      </c>
      <c r="N916" s="377" t="n">
        <f aca="false">+[1]data1cf!M916</f>
        <v>29244.2656513886</v>
      </c>
      <c r="O916" s="377" t="n">
        <f aca="false">+[1]data1cf!N916</f>
        <v>29650.3678653251</v>
      </c>
      <c r="P916" s="377" t="n">
        <f aca="false">+[1]data1cf!O916</f>
        <v>38471.2089087539</v>
      </c>
      <c r="Q916" s="377" t="n">
        <f aca="false">+[1]data1cf!P916</f>
        <v>47013.4711674937</v>
      </c>
      <c r="R916" s="377" t="n">
        <f aca="false">+[1]data1cf!Q916</f>
        <v>36443.1424654738</v>
      </c>
      <c r="S916" s="377" t="n">
        <f aca="false">+[1]data1cf!R916</f>
        <v>25445.4063869059</v>
      </c>
      <c r="T916" s="377" t="n">
        <f aca="false">+[1]data1cf!S916</f>
        <v>25205.4559028361</v>
      </c>
      <c r="U916" s="377" t="n">
        <f aca="false">+[1]data1cf!T916</f>
        <v>24940.4808195789</v>
      </c>
      <c r="V916" s="377" t="n">
        <f aca="false">+[1]data1cf!U916</f>
        <v>47803.8575864229</v>
      </c>
      <c r="W916" s="377" t="n">
        <f aca="false">+[1]data1cf!V916</f>
        <v>0</v>
      </c>
      <c r="X916" s="377" t="n">
        <f aca="false">+[1]data1cf!W916</f>
        <v>0</v>
      </c>
      <c r="Y916" s="377" t="n">
        <f aca="false">+[1]data1cf!X916</f>
        <v>0</v>
      </c>
      <c r="Z916" s="377" t="n">
        <f aca="false">+[1]data1cf!Y916</f>
        <v>0</v>
      </c>
      <c r="AA916" s="377" t="n">
        <f aca="false">+[1]data1cf!Z916</f>
        <v>0</v>
      </c>
      <c r="AB916" s="377" t="n">
        <f aca="false">+[1]data1cf!AA916</f>
        <v>0</v>
      </c>
      <c r="AC916" s="377" t="n">
        <f aca="false">+[1]data1cf!AB916</f>
        <v>0</v>
      </c>
      <c r="AD916" s="377" t="n">
        <f aca="false">+[1]data1cf!AC916</f>
        <v>0</v>
      </c>
      <c r="AE916" s="377" t="n">
        <f aca="false">+[1]data1cf!AD916</f>
        <v>0</v>
      </c>
      <c r="AF916" s="377" t="n">
        <f aca="false">+[1]data1cf!AE916</f>
        <v>0</v>
      </c>
      <c r="AG916" s="377"/>
      <c r="AH916" s="378" t="n">
        <f aca="false">XNPV(0.1,B916:AF916,$B$1:$AF$1)</f>
        <v>72144.9400124594</v>
      </c>
      <c r="AI916" s="378" t="n">
        <f aca="false">SUMPRODUCT(B916:AA916,$B$1010:$AA$1010)</f>
        <v>160458.471238365</v>
      </c>
      <c r="AJ916" s="379" t="n">
        <f aca="false">SUMPRODUCT(B916:AF916,$B$1012:$AF$1012)</f>
        <v>160009.544966336</v>
      </c>
      <c r="AK916" s="380" t="n">
        <f aca="false">XIRR(B916:AF916,$B$1:$AF$1)</f>
        <v>0.151706312136341</v>
      </c>
      <c r="AL916" s="381" t="n">
        <f aca="false">1-EXP(-(1/0.25)*(AI916/ABS($AI$1010)))</f>
        <v>0.981571908897242</v>
      </c>
    </row>
    <row r="917" customFormat="false" ht="12.75" hidden="false" customHeight="false" outlineLevel="0" collapsed="false">
      <c r="A917" s="371"/>
      <c r="B917" s="377" t="n">
        <f aca="false">+[1]data1cf!A917</f>
        <v>-180152.898045688</v>
      </c>
      <c r="C917" s="377" t="n">
        <f aca="false">+[1]data1cf!B917</f>
        <v>11873.8884458052</v>
      </c>
      <c r="D917" s="377" t="n">
        <f aca="false">+[1]data1cf!C917</f>
        <v>47550.0798862174</v>
      </c>
      <c r="E917" s="377" t="n">
        <f aca="false">+[1]data1cf!D917</f>
        <v>45369.5202634337</v>
      </c>
      <c r="F917" s="377" t="n">
        <f aca="false">+[1]data1cf!E917</f>
        <v>27085.8621891627</v>
      </c>
      <c r="G917" s="377" t="n">
        <f aca="false">+[1]data1cf!F917</f>
        <v>26927.0447008419</v>
      </c>
      <c r="H917" s="377" t="n">
        <f aca="false">+[1]data1cf!G917</f>
        <v>26108.4793180016</v>
      </c>
      <c r="I917" s="377" t="n">
        <f aca="false">+[1]data1cf!H917</f>
        <v>25631.3841277088</v>
      </c>
      <c r="J917" s="377" t="n">
        <f aca="false">+[1]data1cf!I917</f>
        <v>26470.7243891479</v>
      </c>
      <c r="K917" s="377" t="n">
        <f aca="false">+[1]data1cf!J917</f>
        <v>26948.6131921024</v>
      </c>
      <c r="L917" s="377" t="n">
        <f aca="false">+[1]data1cf!K917</f>
        <v>27499.8437240373</v>
      </c>
      <c r="M917" s="377" t="n">
        <f aca="false">+[1]data1cf!L917</f>
        <v>28157.8609328022</v>
      </c>
      <c r="N917" s="377" t="n">
        <f aca="false">+[1]data1cf!M917</f>
        <v>28855.1087652858</v>
      </c>
      <c r="O917" s="377" t="n">
        <f aca="false">+[1]data1cf!N917</f>
        <v>29285.7397513985</v>
      </c>
      <c r="P917" s="377" t="n">
        <f aca="false">+[1]data1cf!O917</f>
        <v>37947.2554016512</v>
      </c>
      <c r="Q917" s="377" t="n">
        <f aca="false">+[1]data1cf!P917</f>
        <v>46322.8654282379</v>
      </c>
      <c r="R917" s="377" t="n">
        <f aca="false">+[1]data1cf!Q917</f>
        <v>35991.7948583988</v>
      </c>
      <c r="S917" s="377" t="n">
        <f aca="false">+[1]data1cf!R917</f>
        <v>25238.9670461619</v>
      </c>
      <c r="T917" s="377" t="n">
        <f aca="false">+[1]data1cf!S917</f>
        <v>25009.864196637</v>
      </c>
      <c r="U917" s="377" t="n">
        <f aca="false">+[1]data1cf!T917</f>
        <v>24755.7484334101</v>
      </c>
      <c r="V917" s="377" t="n">
        <f aca="false">+[1]data1cf!U917</f>
        <v>47125.6471404308</v>
      </c>
      <c r="W917" s="377" t="n">
        <f aca="false">+[1]data1cf!V917</f>
        <v>0</v>
      </c>
      <c r="X917" s="377" t="n">
        <f aca="false">+[1]data1cf!W917</f>
        <v>0</v>
      </c>
      <c r="Y917" s="377" t="n">
        <f aca="false">+[1]data1cf!X917</f>
        <v>0</v>
      </c>
      <c r="Z917" s="377" t="n">
        <f aca="false">+[1]data1cf!Y917</f>
        <v>0</v>
      </c>
      <c r="AA917" s="377" t="n">
        <f aca="false">+[1]data1cf!Z917</f>
        <v>0</v>
      </c>
      <c r="AB917" s="377" t="n">
        <f aca="false">+[1]data1cf!AA917</f>
        <v>0</v>
      </c>
      <c r="AC917" s="377" t="n">
        <f aca="false">+[1]data1cf!AB917</f>
        <v>0</v>
      </c>
      <c r="AD917" s="377" t="n">
        <f aca="false">+[1]data1cf!AC917</f>
        <v>0</v>
      </c>
      <c r="AE917" s="377" t="n">
        <f aca="false">+[1]data1cf!AD917</f>
        <v>0</v>
      </c>
      <c r="AF917" s="377" t="n">
        <f aca="false">+[1]data1cf!AE917</f>
        <v>0</v>
      </c>
      <c r="AG917" s="377"/>
      <c r="AH917" s="378" t="n">
        <f aca="false">XNPV(0.1,B917:AF917,$B$1:$AF$1)</f>
        <v>78380.6726975063</v>
      </c>
      <c r="AI917" s="378" t="n">
        <f aca="false">SUMPRODUCT(B917:AA917,$B$1010:$AA$1010)</f>
        <v>165673.137132349</v>
      </c>
      <c r="AJ917" s="379" t="n">
        <f aca="false">SUMPRODUCT(B917:AF917,$B$1012:$AF$1012)</f>
        <v>165229.647821684</v>
      </c>
      <c r="AK917" s="380" t="n">
        <f aca="false">XIRR(B917:AF917,$B$1:$AF$1)</f>
        <v>0.158648566815407</v>
      </c>
      <c r="AL917" s="381" t="n">
        <f aca="false">1-EXP(-(1/0.25)*(AI917/ABS($AI$1010)))</f>
        <v>0.983815063641326</v>
      </c>
    </row>
    <row r="918" customFormat="false" ht="12.75" hidden="false" customHeight="false" outlineLevel="0" collapsed="false">
      <c r="A918" s="371"/>
      <c r="B918" s="377" t="n">
        <f aca="false">+[1]data1cf!A918</f>
        <v>-153165.67122448</v>
      </c>
      <c r="C918" s="377" t="n">
        <f aca="false">+[1]data1cf!B918</f>
        <v>7312.15413385044</v>
      </c>
      <c r="D918" s="377" t="n">
        <f aca="false">+[1]data1cf!C918</f>
        <v>42034.7294755264</v>
      </c>
      <c r="E918" s="377" t="n">
        <f aca="false">+[1]data1cf!D918</f>
        <v>42168.3389728777</v>
      </c>
      <c r="F918" s="377" t="n">
        <f aca="false">+[1]data1cf!E918</f>
        <v>22734.9117068971</v>
      </c>
      <c r="G918" s="377" t="n">
        <f aca="false">+[1]data1cf!F918</f>
        <v>22883.3185736965</v>
      </c>
      <c r="H918" s="377" t="n">
        <f aca="false">+[1]data1cf!G918</f>
        <v>22448.827205389</v>
      </c>
      <c r="I918" s="377" t="n">
        <f aca="false">+[1]data1cf!H918</f>
        <v>22294.2471165365</v>
      </c>
      <c r="J918" s="377" t="n">
        <f aca="false">+[1]data1cf!I918</f>
        <v>23259.9446043383</v>
      </c>
      <c r="K918" s="377" t="n">
        <f aca="false">+[1]data1cf!J918</f>
        <v>23905.305798849</v>
      </c>
      <c r="L918" s="377" t="n">
        <f aca="false">+[1]data1cf!K918</f>
        <v>24615.4905325636</v>
      </c>
      <c r="M918" s="377" t="n">
        <f aca="false">+[1]data1cf!L918</f>
        <v>25413.8696850377</v>
      </c>
      <c r="N918" s="377" t="n">
        <f aca="false">+[1]data1cf!M918</f>
        <v>26246.2507495347</v>
      </c>
      <c r="O918" s="377" t="n">
        <f aca="false">+[1]data1cf!N918</f>
        <v>26841.3194886285</v>
      </c>
      <c r="P918" s="377" t="n">
        <f aca="false">+[1]data1cf!O918</f>
        <v>34434.7380707231</v>
      </c>
      <c r="Q918" s="377" t="n">
        <f aca="false">+[1]data1cf!P918</f>
        <v>41693.1328372917</v>
      </c>
      <c r="R918" s="377" t="n">
        <f aca="false">+[1]data1cf!Q918</f>
        <v>32966.0181995303</v>
      </c>
      <c r="S918" s="377" t="n">
        <f aca="false">+[1]data1cf!R918</f>
        <v>23855.024096417</v>
      </c>
      <c r="T918" s="377" t="n">
        <f aca="false">+[1]data1cf!S918</f>
        <v>23698.6424021523</v>
      </c>
      <c r="U918" s="377" t="n">
        <f aca="false">+[1]data1cf!T918</f>
        <v>23517.3261321847</v>
      </c>
      <c r="V918" s="377" t="n">
        <f aca="false">+[1]data1cf!U918</f>
        <v>42579.011010944</v>
      </c>
      <c r="W918" s="377" t="n">
        <f aca="false">+[1]data1cf!V918</f>
        <v>0</v>
      </c>
      <c r="X918" s="377" t="n">
        <f aca="false">+[1]data1cf!W918</f>
        <v>0</v>
      </c>
      <c r="Y918" s="377" t="n">
        <f aca="false">+[1]data1cf!X918</f>
        <v>0</v>
      </c>
      <c r="Z918" s="377" t="n">
        <f aca="false">+[1]data1cf!Y918</f>
        <v>0</v>
      </c>
      <c r="AA918" s="377" t="n">
        <f aca="false">+[1]data1cf!Z918</f>
        <v>0</v>
      </c>
      <c r="AB918" s="377" t="n">
        <f aca="false">+[1]data1cf!AA918</f>
        <v>0</v>
      </c>
      <c r="AC918" s="377" t="n">
        <f aca="false">+[1]data1cf!AB918</f>
        <v>0</v>
      </c>
      <c r="AD918" s="377" t="n">
        <f aca="false">+[1]data1cf!AC918</f>
        <v>0</v>
      </c>
      <c r="AE918" s="377" t="n">
        <f aca="false">+[1]data1cf!AD918</f>
        <v>0</v>
      </c>
      <c r="AF918" s="377" t="n">
        <f aca="false">+[1]data1cf!AE918</f>
        <v>0</v>
      </c>
      <c r="AG918" s="377"/>
      <c r="AH918" s="378" t="n">
        <f aca="false">XNPV(0.1,B918:AF918,$B$1:$AF$1)</f>
        <v>74529.472949755</v>
      </c>
      <c r="AI918" s="378" t="n">
        <f aca="false">SUMPRODUCT(B918:AA918,$B$1010:$AA$1010)</f>
        <v>152943.725988416</v>
      </c>
      <c r="AJ918" s="379" t="n">
        <f aca="false">SUMPRODUCT(B918:AF918,$B$1012:$AF$1012)</f>
        <v>152543.730603508</v>
      </c>
      <c r="AK918" s="380" t="n">
        <f aca="false">XIRR(B918:AF918,$B$1:$AF$1)</f>
        <v>0.163650902300992</v>
      </c>
      <c r="AL918" s="381" t="n">
        <f aca="false">1-EXP(-(1/0.25)*(AI918/ABS($AI$1010)))</f>
        <v>0.977781586712278</v>
      </c>
    </row>
    <row r="919" customFormat="false" ht="12.75" hidden="false" customHeight="false" outlineLevel="0" collapsed="false">
      <c r="A919" s="371"/>
      <c r="B919" s="377" t="n">
        <f aca="false">+[1]data1cf!A919</f>
        <v>-168282.455777761</v>
      </c>
      <c r="C919" s="377" t="n">
        <f aca="false">+[1]data1cf!B919</f>
        <v>8733.94536045837</v>
      </c>
      <c r="D919" s="377" t="n">
        <f aca="false">+[1]data1cf!C919</f>
        <v>45154.8065789041</v>
      </c>
      <c r="E919" s="377" t="n">
        <f aca="false">+[1]data1cf!D919</f>
        <v>47254.3699742808</v>
      </c>
      <c r="F919" s="377" t="n">
        <f aca="false">+[1]data1cf!E919</f>
        <v>25172.0787962816</v>
      </c>
      <c r="G919" s="377" t="n">
        <f aca="false">+[1]data1cf!F919</f>
        <v>25148.3951990759</v>
      </c>
      <c r="H919" s="377" t="n">
        <f aca="false">+[1]data1cf!G919</f>
        <v>24498.7663448508</v>
      </c>
      <c r="I919" s="377" t="n">
        <f aca="false">+[1]data1cf!H919</f>
        <v>24163.530743079</v>
      </c>
      <c r="J919" s="377" t="n">
        <f aca="false">+[1]data1cf!I919</f>
        <v>25058.449748144</v>
      </c>
      <c r="K919" s="377" t="n">
        <f aca="false">+[1]data1cf!J919</f>
        <v>25610.0019685595</v>
      </c>
      <c r="L919" s="377" t="n">
        <f aca="false">+[1]data1cf!K919</f>
        <v>26231.1491572879</v>
      </c>
      <c r="M919" s="377" t="n">
        <f aca="false">+[1]data1cf!L919</f>
        <v>26950.9051419727</v>
      </c>
      <c r="N919" s="377" t="n">
        <f aca="false">+[1]data1cf!M919</f>
        <v>27707.591880118</v>
      </c>
      <c r="O919" s="377" t="n">
        <f aca="false">+[1]data1cf!N919</f>
        <v>28210.551485483</v>
      </c>
      <c r="P919" s="377" t="n">
        <f aca="false">+[1]data1cf!O919</f>
        <v>36402.2602649478</v>
      </c>
      <c r="Q919" s="377" t="n">
        <f aca="false">+[1]data1cf!P919</f>
        <v>44286.4585828493</v>
      </c>
      <c r="R919" s="377" t="n">
        <f aca="false">+[1]data1cf!Q919</f>
        <v>34660.894600188</v>
      </c>
      <c r="S919" s="377" t="n">
        <f aca="false">+[1]data1cf!R919</f>
        <v>24630.2340705254</v>
      </c>
      <c r="T919" s="377" t="n">
        <f aca="false">+[1]data1cf!S919</f>
        <v>24433.117919037</v>
      </c>
      <c r="U919" s="377" t="n">
        <f aca="false">+[1]data1cf!T919</f>
        <v>24211.0233111365</v>
      </c>
      <c r="V919" s="377" t="n">
        <f aca="false">+[1]data1cf!U919</f>
        <v>45125.7906140118</v>
      </c>
      <c r="W919" s="377" t="n">
        <f aca="false">+[1]data1cf!V919</f>
        <v>0</v>
      </c>
      <c r="X919" s="377" t="n">
        <f aca="false">+[1]data1cf!W919</f>
        <v>0</v>
      </c>
      <c r="Y919" s="377" t="n">
        <f aca="false">+[1]data1cf!X919</f>
        <v>0</v>
      </c>
      <c r="Z919" s="377" t="n">
        <f aca="false">+[1]data1cf!Y919</f>
        <v>0</v>
      </c>
      <c r="AA919" s="377" t="n">
        <f aca="false">+[1]data1cf!Z919</f>
        <v>0</v>
      </c>
      <c r="AB919" s="377" t="n">
        <f aca="false">+[1]data1cf!AA919</f>
        <v>0</v>
      </c>
      <c r="AC919" s="377" t="n">
        <f aca="false">+[1]data1cf!AB919</f>
        <v>0</v>
      </c>
      <c r="AD919" s="377" t="n">
        <f aca="false">+[1]data1cf!AC919</f>
        <v>0</v>
      </c>
      <c r="AE919" s="377" t="n">
        <f aca="false">+[1]data1cf!AD919</f>
        <v>0</v>
      </c>
      <c r="AF919" s="377" t="n">
        <f aca="false">+[1]data1cf!AE919</f>
        <v>0</v>
      </c>
      <c r="AG919" s="377"/>
      <c r="AH919" s="378" t="n">
        <f aca="false">XNPV(0.1,B919:AF919,$B$1:$AF$1)</f>
        <v>78155.0076235039</v>
      </c>
      <c r="AI919" s="378" t="n">
        <f aca="false">SUMPRODUCT(B919:AA919,$B$1010:$AA$1010)</f>
        <v>161829.545799976</v>
      </c>
      <c r="AJ919" s="379" t="n">
        <f aca="false">SUMPRODUCT(B919:AF919,$B$1012:$AF$1012)</f>
        <v>161404.076688356</v>
      </c>
      <c r="AK919" s="380" t="n">
        <f aca="false">XIRR(B919:AF919,$B$1:$AF$1)</f>
        <v>0.16194069153816</v>
      </c>
      <c r="AL919" s="381" t="n">
        <f aca="false">1-EXP(-(1/0.25)*(AI919/ABS($AI$1010)))</f>
        <v>0.982190187559277</v>
      </c>
    </row>
    <row r="920" customFormat="false" ht="12.75" hidden="false" customHeight="false" outlineLevel="0" collapsed="false">
      <c r="A920" s="371"/>
      <c r="B920" s="377" t="n">
        <f aca="false">+[1]data1cf!A920</f>
        <v>-168871.430685973</v>
      </c>
      <c r="C920" s="377" t="n">
        <f aca="false">+[1]data1cf!B920</f>
        <v>9611.02477321407</v>
      </c>
      <c r="D920" s="377" t="n">
        <f aca="false">+[1]data1cf!C920</f>
        <v>47212.6078700464</v>
      </c>
      <c r="E920" s="377" t="n">
        <f aca="false">+[1]data1cf!D920</f>
        <v>45480.4211252385</v>
      </c>
      <c r="F920" s="377" t="n">
        <f aca="false">+[1]data1cf!E920</f>
        <v>25267.0348537493</v>
      </c>
      <c r="G920" s="377" t="n">
        <f aca="false">+[1]data1cf!F920</f>
        <v>25236.6463276689</v>
      </c>
      <c r="H920" s="377" t="n">
        <f aca="false">+[1]data1cf!G920</f>
        <v>24578.6353614561</v>
      </c>
      <c r="I920" s="377" t="n">
        <f aca="false">+[1]data1cf!H920</f>
        <v>24236.3611223494</v>
      </c>
      <c r="J920" s="377" t="n">
        <f aca="false">+[1]data1cf!I920</f>
        <v>25128.5224807584</v>
      </c>
      <c r="K920" s="377" t="n">
        <f aca="false">+[1]data1cf!J920</f>
        <v>25676.4197485143</v>
      </c>
      <c r="L920" s="377" t="n">
        <f aca="false">+[1]data1cf!K920</f>
        <v>26294.0978873465</v>
      </c>
      <c r="M920" s="377" t="n">
        <f aca="false">+[1]data1cf!L920</f>
        <v>27010.7905834815</v>
      </c>
      <c r="N920" s="377" t="n">
        <f aca="false">+[1]data1cf!M920</f>
        <v>27764.5281455797</v>
      </c>
      <c r="O920" s="377" t="n">
        <f aca="false">+[1]data1cf!N920</f>
        <v>28263.8990268748</v>
      </c>
      <c r="P920" s="377" t="n">
        <f aca="false">+[1]data1cf!O920</f>
        <v>36478.9181811644</v>
      </c>
      <c r="Q920" s="377" t="n">
        <f aca="false">+[1]data1cf!P920</f>
        <v>44387.4988396293</v>
      </c>
      <c r="R920" s="377" t="n">
        <f aca="false">+[1]data1cf!Q920</f>
        <v>34726.9297857124</v>
      </c>
      <c r="S920" s="377" t="n">
        <f aca="false">+[1]data1cf!R920</f>
        <v>24660.4375322296</v>
      </c>
      <c r="T920" s="377" t="n">
        <f aca="false">+[1]data1cf!S920</f>
        <v>24461.73429897</v>
      </c>
      <c r="U920" s="377" t="n">
        <f aca="false">+[1]data1cf!T920</f>
        <v>24238.0508996332</v>
      </c>
      <c r="V920" s="377" t="n">
        <f aca="false">+[1]data1cf!U920</f>
        <v>45225.0173561582</v>
      </c>
      <c r="W920" s="377" t="n">
        <f aca="false">+[1]data1cf!V920</f>
        <v>0</v>
      </c>
      <c r="X920" s="377" t="n">
        <f aca="false">+[1]data1cf!W920</f>
        <v>0</v>
      </c>
      <c r="Y920" s="377" t="n">
        <f aca="false">+[1]data1cf!X920</f>
        <v>0</v>
      </c>
      <c r="Z920" s="377" t="n">
        <f aca="false">+[1]data1cf!Y920</f>
        <v>0</v>
      </c>
      <c r="AA920" s="377" t="n">
        <f aca="false">+[1]data1cf!Z920</f>
        <v>0</v>
      </c>
      <c r="AB920" s="377" t="n">
        <f aca="false">+[1]data1cf!AA920</f>
        <v>0</v>
      </c>
      <c r="AC920" s="377" t="n">
        <f aca="false">+[1]data1cf!AB920</f>
        <v>0</v>
      </c>
      <c r="AD920" s="377" t="n">
        <f aca="false">+[1]data1cf!AC920</f>
        <v>0</v>
      </c>
      <c r="AE920" s="377" t="n">
        <f aca="false">+[1]data1cf!AD920</f>
        <v>0</v>
      </c>
      <c r="AF920" s="377" t="n">
        <f aca="false">+[1]data1cf!AE920</f>
        <v>0</v>
      </c>
      <c r="AG920" s="377"/>
      <c r="AH920" s="378" t="n">
        <f aca="false">XNPV(0.1,B920:AF920,$B$1:$AF$1)</f>
        <v>79161.7409654677</v>
      </c>
      <c r="AI920" s="378" t="n">
        <f aca="false">SUMPRODUCT(B920:AA920,$B$1010:$AA$1010)</f>
        <v>163019.193309634</v>
      </c>
      <c r="AJ920" s="379" t="n">
        <f aca="false">SUMPRODUCT(B920:AF920,$B$1012:$AF$1012)</f>
        <v>162592.847156826</v>
      </c>
      <c r="AK920" s="380" t="n">
        <f aca="false">XIRR(B920:AF920,$B$1:$AF$1)</f>
        <v>0.162853179713024</v>
      </c>
      <c r="AL920" s="381" t="n">
        <f aca="false">1-EXP(-(1/0.25)*(AI920/ABS($AI$1010)))</f>
        <v>0.98270981953135</v>
      </c>
    </row>
    <row r="921" customFormat="false" ht="12.75" hidden="false" customHeight="false" outlineLevel="0" collapsed="false">
      <c r="A921" s="371"/>
      <c r="B921" s="377" t="n">
        <f aca="false">+[1]data1cf!A921</f>
        <v>-164112.183672397</v>
      </c>
      <c r="C921" s="377" t="n">
        <f aca="false">+[1]data1cf!B921</f>
        <v>12463.0304097282</v>
      </c>
      <c r="D921" s="377" t="n">
        <f aca="false">+[1]data1cf!C921</f>
        <v>42881.9389333461</v>
      </c>
      <c r="E921" s="377" t="n">
        <f aca="false">+[1]data1cf!D921</f>
        <v>45840.7400557601</v>
      </c>
      <c r="F921" s="377" t="n">
        <f aca="false">+[1]data1cf!E921</f>
        <v>24499.736745421</v>
      </c>
      <c r="G921" s="377" t="n">
        <f aca="false">+[1]data1cf!F921</f>
        <v>24523.5277986019</v>
      </c>
      <c r="H921" s="377" t="n">
        <f aca="false">+[1]data1cf!G921</f>
        <v>23933.248990227</v>
      </c>
      <c r="I921" s="377" t="n">
        <f aca="false">+[1]data1cf!H921</f>
        <v>23647.8508815775</v>
      </c>
      <c r="J921" s="377" t="n">
        <f aca="false">+[1]data1cf!I921</f>
        <v>24562.2955689181</v>
      </c>
      <c r="K921" s="377" t="n">
        <f aca="false">+[1]data1cf!J921</f>
        <v>25139.726900498</v>
      </c>
      <c r="L921" s="377" t="n">
        <f aca="false">+[1]data1cf!K921</f>
        <v>25785.436904743</v>
      </c>
      <c r="M921" s="377" t="n">
        <f aca="false">+[1]data1cf!L921</f>
        <v>26526.8826874343</v>
      </c>
      <c r="N921" s="377" t="n">
        <f aca="false">+[1]data1cf!M921</f>
        <v>27304.4512431781</v>
      </c>
      <c r="O921" s="377" t="n">
        <f aca="false">+[1]data1cf!N921</f>
        <v>27832.8210242113</v>
      </c>
      <c r="P921" s="377" t="n">
        <f aca="false">+[1]data1cf!O921</f>
        <v>35859.4792989071</v>
      </c>
      <c r="Q921" s="377" t="n">
        <f aca="false">+[1]data1cf!P921</f>
        <v>43571.0369944352</v>
      </c>
      <c r="R921" s="377" t="n">
        <f aca="false">+[1]data1cf!Q921</f>
        <v>34193.3285149011</v>
      </c>
      <c r="S921" s="377" t="n">
        <f aca="false">+[1]data1cf!R921</f>
        <v>24416.3766513481</v>
      </c>
      <c r="T921" s="377" t="n">
        <f aca="false">+[1]data1cf!S921</f>
        <v>24230.4979273754</v>
      </c>
      <c r="U921" s="377" t="n">
        <f aca="false">+[1]data1cf!T921</f>
        <v>24019.6528523755</v>
      </c>
      <c r="V921" s="377" t="n">
        <f aca="false">+[1]data1cf!U921</f>
        <v>44423.2097245541</v>
      </c>
      <c r="W921" s="377" t="n">
        <f aca="false">+[1]data1cf!V921</f>
        <v>0</v>
      </c>
      <c r="X921" s="377" t="n">
        <f aca="false">+[1]data1cf!W921</f>
        <v>0</v>
      </c>
      <c r="Y921" s="377" t="n">
        <f aca="false">+[1]data1cf!X921</f>
        <v>0</v>
      </c>
      <c r="Z921" s="377" t="n">
        <f aca="false">+[1]data1cf!Y921</f>
        <v>0</v>
      </c>
      <c r="AA921" s="377" t="n">
        <f aca="false">+[1]data1cf!Z921</f>
        <v>0</v>
      </c>
      <c r="AB921" s="377" t="n">
        <f aca="false">+[1]data1cf!AA921</f>
        <v>0</v>
      </c>
      <c r="AC921" s="377" t="n">
        <f aca="false">+[1]data1cf!AB921</f>
        <v>0</v>
      </c>
      <c r="AD921" s="377" t="n">
        <f aca="false">+[1]data1cf!AC921</f>
        <v>0</v>
      </c>
      <c r="AE921" s="377" t="n">
        <f aca="false">+[1]data1cf!AD921</f>
        <v>0</v>
      </c>
      <c r="AF921" s="377" t="n">
        <f aca="false">+[1]data1cf!AE921</f>
        <v>0</v>
      </c>
      <c r="AG921" s="377"/>
      <c r="AH921" s="378" t="n">
        <f aca="false">XNPV(0.1,B921:AF921,$B$1:$AF$1)</f>
        <v>79726.8140609285</v>
      </c>
      <c r="AI921" s="378" t="n">
        <f aca="false">SUMPRODUCT(B921:AA921,$B$1010:$AA$1010)</f>
        <v>162012.211167785</v>
      </c>
      <c r="AJ921" s="379" t="n">
        <f aca="false">SUMPRODUCT(B921:AF921,$B$1012:$AF$1012)</f>
        <v>161593.566450395</v>
      </c>
      <c r="AK921" s="380" t="n">
        <f aca="false">XIRR(B921:AF921,$B$1:$AF$1)</f>
        <v>0.165227162602021</v>
      </c>
      <c r="AL921" s="381" t="n">
        <f aca="false">1-EXP(-(1/0.25)*(AI921/ABS($AI$1010)))</f>
        <v>0.982270978174001</v>
      </c>
    </row>
    <row r="922" customFormat="false" ht="12.75" hidden="false" customHeight="false" outlineLevel="0" collapsed="false">
      <c r="A922" s="371"/>
      <c r="B922" s="377" t="n">
        <f aca="false">+[1]data1cf!A922</f>
        <v>-193437.739344743</v>
      </c>
      <c r="C922" s="377" t="n">
        <f aca="false">+[1]data1cf!B922</f>
        <v>7046.27163381506</v>
      </c>
      <c r="D922" s="377" t="n">
        <f aca="false">+[1]data1cf!C922</f>
        <v>46598.1569941513</v>
      </c>
      <c r="E922" s="377" t="n">
        <f aca="false">+[1]data1cf!D922</f>
        <v>48930.4340743777</v>
      </c>
      <c r="F922" s="377" t="n">
        <f aca="false">+[1]data1cf!E922</f>
        <v>29227.6786507016</v>
      </c>
      <c r="G922" s="377" t="n">
        <f aca="false">+[1]data1cf!F922</f>
        <v>28917.6256601923</v>
      </c>
      <c r="H922" s="377" t="n">
        <f aca="false">+[1]data1cf!G922</f>
        <v>27909.9944513613</v>
      </c>
      <c r="I922" s="377" t="n">
        <f aca="false">+[1]data1cf!H922</f>
        <v>27274.1366743242</v>
      </c>
      <c r="J922" s="377" t="n">
        <f aca="false">+[1]data1cf!I922</f>
        <v>28051.2758170513</v>
      </c>
      <c r="K922" s="377" t="n">
        <f aca="false">+[1]data1cf!J922</f>
        <v>28446.7239839769</v>
      </c>
      <c r="L922" s="377" t="n">
        <f aca="false">+[1]data1cf!K922</f>
        <v>28919.7070783942</v>
      </c>
      <c r="M922" s="377" t="n">
        <f aca="false">+[1]data1cf!L922</f>
        <v>29508.6291497093</v>
      </c>
      <c r="N922" s="377" t="n">
        <f aca="false">+[1]data1cf!M922</f>
        <v>30139.3557514855</v>
      </c>
      <c r="O922" s="377" t="n">
        <f aca="false">+[1]data1cf!N922</f>
        <v>30489.0399450135</v>
      </c>
      <c r="P922" s="377" t="n">
        <f aca="false">+[1]data1cf!O922</f>
        <v>39676.3413729779</v>
      </c>
      <c r="Q922" s="377" t="n">
        <f aca="false">+[1]data1cf!P922</f>
        <v>48601.9162968307</v>
      </c>
      <c r="R922" s="377" t="n">
        <f aca="false">+[1]data1cf!Q922</f>
        <v>37481.2759001436</v>
      </c>
      <c r="S922" s="377" t="n">
        <f aca="false">+[1]data1cf!R922</f>
        <v>25920.2323935098</v>
      </c>
      <c r="T922" s="377" t="n">
        <f aca="false">+[1]data1cf!S922</f>
        <v>25655.331534315</v>
      </c>
      <c r="U922" s="377" t="n">
        <f aca="false">+[1]data1cf!T922</f>
        <v>25365.379198438</v>
      </c>
      <c r="V922" s="377" t="n">
        <f aca="false">+[1]data1cf!U922</f>
        <v>49363.7926092089</v>
      </c>
      <c r="W922" s="377" t="n">
        <f aca="false">+[1]data1cf!V922</f>
        <v>0</v>
      </c>
      <c r="X922" s="377" t="n">
        <f aca="false">+[1]data1cf!W922</f>
        <v>0</v>
      </c>
      <c r="Y922" s="377" t="n">
        <f aca="false">+[1]data1cf!X922</f>
        <v>0</v>
      </c>
      <c r="Z922" s="377" t="n">
        <f aca="false">+[1]data1cf!Y922</f>
        <v>0</v>
      </c>
      <c r="AA922" s="377" t="n">
        <f aca="false">+[1]data1cf!Z922</f>
        <v>0</v>
      </c>
      <c r="AB922" s="377" t="n">
        <f aca="false">+[1]data1cf!AA922</f>
        <v>0</v>
      </c>
      <c r="AC922" s="377" t="n">
        <f aca="false">+[1]data1cf!AB922</f>
        <v>0</v>
      </c>
      <c r="AD922" s="377" t="n">
        <f aca="false">+[1]data1cf!AC922</f>
        <v>0</v>
      </c>
      <c r="AE922" s="377" t="n">
        <f aca="false">+[1]data1cf!AD922</f>
        <v>0</v>
      </c>
      <c r="AF922" s="377" t="n">
        <f aca="false">+[1]data1cf!AE922</f>
        <v>0</v>
      </c>
      <c r="AG922" s="377"/>
      <c r="AH922" s="378" t="n">
        <f aca="false">XNPV(0.1,B922:AF922,$B$1:$AF$1)</f>
        <v>72307.6083726188</v>
      </c>
      <c r="AI922" s="378" t="n">
        <f aca="false">SUMPRODUCT(B922:AA922,$B$1010:$AA$1010)</f>
        <v>163612.520409956</v>
      </c>
      <c r="AJ922" s="379" t="n">
        <f aca="false">SUMPRODUCT(B922:AF922,$B$1012:$AF$1012)</f>
        <v>163148.863122046</v>
      </c>
      <c r="AK922" s="380" t="n">
        <f aca="false">XIRR(B922:AF922,$B$1:$AF$1)</f>
        <v>0.149614700004378</v>
      </c>
      <c r="AL922" s="381" t="n">
        <f aca="false">1-EXP(-(1/0.25)*(AI922/ABS($AI$1010)))</f>
        <v>0.982963287483</v>
      </c>
    </row>
    <row r="923" customFormat="false" ht="12.75" hidden="false" customHeight="false" outlineLevel="0" collapsed="false">
      <c r="A923" s="371"/>
      <c r="B923" s="377" t="n">
        <f aca="false">+[1]data1cf!A923</f>
        <v>-193846.789929698</v>
      </c>
      <c r="C923" s="377" t="n">
        <f aca="false">+[1]data1cf!B923</f>
        <v>9975.30078397054</v>
      </c>
      <c r="D923" s="377" t="n">
        <f aca="false">+[1]data1cf!C923</f>
        <v>46802.0941261629</v>
      </c>
      <c r="E923" s="377" t="n">
        <f aca="false">+[1]data1cf!D923</f>
        <v>48858.6014900168</v>
      </c>
      <c r="F923" s="377" t="n">
        <f aca="false">+[1]data1cf!E923</f>
        <v>29293.6268435881</v>
      </c>
      <c r="G923" s="377" t="n">
        <f aca="false">+[1]data1cf!F923</f>
        <v>28978.9171944675</v>
      </c>
      <c r="H923" s="377" t="n">
        <f aca="false">+[1]data1cf!G923</f>
        <v>27965.4645019639</v>
      </c>
      <c r="I923" s="377" t="n">
        <f aca="false">+[1]data1cf!H923</f>
        <v>27324.7183015338</v>
      </c>
      <c r="J923" s="377" t="n">
        <f aca="false">+[1]data1cf!I923</f>
        <v>28099.94222349</v>
      </c>
      <c r="K923" s="377" t="n">
        <f aca="false">+[1]data1cf!J923</f>
        <v>28492.8519791819</v>
      </c>
      <c r="L923" s="377" t="n">
        <f aca="false">+[1]data1cf!K923</f>
        <v>28963.4257742056</v>
      </c>
      <c r="M923" s="377" t="n">
        <f aca="false">+[1]data1cf!L923</f>
        <v>29550.2203525566</v>
      </c>
      <c r="N923" s="377" t="n">
        <f aca="false">+[1]data1cf!M923</f>
        <v>30178.8987139572</v>
      </c>
      <c r="O923" s="377" t="n">
        <f aca="false">+[1]data1cf!N923</f>
        <v>30526.0904928517</v>
      </c>
      <c r="P923" s="377" t="n">
        <f aca="false">+[1]data1cf!O923</f>
        <v>39729.5812734092</v>
      </c>
      <c r="Q923" s="377" t="n">
        <f aca="false">+[1]data1cf!P923</f>
        <v>48672.0900437316</v>
      </c>
      <c r="R923" s="377" t="n">
        <f aca="false">+[1]data1cf!Q923</f>
        <v>37527.1381786375</v>
      </c>
      <c r="S923" s="377" t="n">
        <f aca="false">+[1]data1cf!R923</f>
        <v>25941.2090828482</v>
      </c>
      <c r="T923" s="377" t="n">
        <f aca="false">+[1]data1cf!S923</f>
        <v>25675.2059751232</v>
      </c>
      <c r="U923" s="377" t="n">
        <f aca="false">+[1]data1cf!T923</f>
        <v>25384.1502033319</v>
      </c>
      <c r="V923" s="377" t="n">
        <f aca="false">+[1]data1cf!U923</f>
        <v>49432.7068470694</v>
      </c>
      <c r="W923" s="377" t="n">
        <f aca="false">+[1]data1cf!V923</f>
        <v>0</v>
      </c>
      <c r="X923" s="377" t="n">
        <f aca="false">+[1]data1cf!W923</f>
        <v>0</v>
      </c>
      <c r="Y923" s="377" t="n">
        <f aca="false">+[1]data1cf!X923</f>
        <v>0</v>
      </c>
      <c r="Z923" s="377" t="n">
        <f aca="false">+[1]data1cf!Y923</f>
        <v>0</v>
      </c>
      <c r="AA923" s="377" t="n">
        <f aca="false">+[1]data1cf!Z923</f>
        <v>0</v>
      </c>
      <c r="AB923" s="377" t="n">
        <f aca="false">+[1]data1cf!AA923</f>
        <v>0</v>
      </c>
      <c r="AC923" s="377" t="n">
        <f aca="false">+[1]data1cf!AB923</f>
        <v>0</v>
      </c>
      <c r="AD923" s="377" t="n">
        <f aca="false">+[1]data1cf!AC923</f>
        <v>0</v>
      </c>
      <c r="AE923" s="377" t="n">
        <f aca="false">+[1]data1cf!AD923</f>
        <v>0</v>
      </c>
      <c r="AF923" s="377" t="n">
        <f aca="false">+[1]data1cf!AE923</f>
        <v>0</v>
      </c>
      <c r="AG923" s="377"/>
      <c r="AH923" s="378" t="n">
        <f aca="false">XNPV(0.1,B923:AF923,$B$1:$AF$1)</f>
        <v>74974.9069115598</v>
      </c>
      <c r="AI923" s="378" t="n">
        <f aca="false">SUMPRODUCT(B923:AA923,$B$1010:$AA$1010)</f>
        <v>166527.213421028</v>
      </c>
      <c r="AJ923" s="379" t="n">
        <f aca="false">SUMPRODUCT(B923:AF923,$B$1012:$AF$1012)</f>
        <v>166062.501423324</v>
      </c>
      <c r="AK923" s="380" t="n">
        <f aca="false">XIRR(B923:AF923,$B$1:$AF$1)</f>
        <v>0.151823858105262</v>
      </c>
      <c r="AL923" s="381" t="n">
        <f aca="false">1-EXP(-(1/0.25)*(AI923/ABS($AI$1010)))</f>
        <v>0.984155496848183</v>
      </c>
    </row>
    <row r="924" customFormat="false" ht="12.75" hidden="false" customHeight="false" outlineLevel="0" collapsed="false">
      <c r="A924" s="371"/>
      <c r="B924" s="377" t="n">
        <f aca="false">+[1]data1cf!A924</f>
        <v>-190966.129555041</v>
      </c>
      <c r="C924" s="377" t="n">
        <f aca="false">+[1]data1cf!B924</f>
        <v>11261.4042653793</v>
      </c>
      <c r="D924" s="377" t="n">
        <f aca="false">+[1]data1cf!C924</f>
        <v>49291.671206592</v>
      </c>
      <c r="E924" s="377" t="n">
        <f aca="false">+[1]data1cf!D924</f>
        <v>48696.0253567127</v>
      </c>
      <c r="F924" s="377" t="n">
        <f aca="false">+[1]data1cf!E924</f>
        <v>28829.1993301801</v>
      </c>
      <c r="G924" s="377" t="n">
        <f aca="false">+[1]data1cf!F924</f>
        <v>28547.2833071621</v>
      </c>
      <c r="H924" s="377" t="n">
        <f aca="false">+[1]data1cf!G924</f>
        <v>27574.8272980869</v>
      </c>
      <c r="I924" s="377" t="n">
        <f aca="false">+[1]data1cf!H924</f>
        <v>26968.5068828294</v>
      </c>
      <c r="J924" s="377" t="n">
        <f aca="false">+[1]data1cf!I924</f>
        <v>27757.2183801279</v>
      </c>
      <c r="K924" s="377" t="n">
        <f aca="false">+[1]data1cf!J924</f>
        <v>28168.0044105997</v>
      </c>
      <c r="L924" s="377" t="n">
        <f aca="false">+[1]data1cf!K924</f>
        <v>28655.5452350069</v>
      </c>
      <c r="M924" s="377" t="n">
        <f aca="false">+[1]data1cf!L924</f>
        <v>29257.322274951</v>
      </c>
      <c r="N924" s="377" t="n">
        <f aca="false">+[1]data1cf!M924</f>
        <v>29900.4249767753</v>
      </c>
      <c r="O924" s="377" t="n">
        <f aca="false">+[1]data1cf!N924</f>
        <v>30265.1691082048</v>
      </c>
      <c r="P924" s="377" t="n">
        <f aca="false">+[1]data1cf!O924</f>
        <v>39354.649474839</v>
      </c>
      <c r="Q924" s="377" t="n">
        <f aca="false">+[1]data1cf!P924</f>
        <v>48177.9048757502</v>
      </c>
      <c r="R924" s="377" t="n">
        <f aca="false">+[1]data1cf!Q924</f>
        <v>37204.1618690853</v>
      </c>
      <c r="S924" s="377" t="n">
        <f aca="false">+[1]data1cf!R924</f>
        <v>25793.4847670996</v>
      </c>
      <c r="T924" s="377" t="n">
        <f aca="false">+[1]data1cf!S924</f>
        <v>25535.2440334691</v>
      </c>
      <c r="U924" s="377" t="n">
        <f aca="false">+[1]data1cf!T924</f>
        <v>25251.9589976973</v>
      </c>
      <c r="V924" s="377" t="n">
        <f aca="false">+[1]data1cf!U924</f>
        <v>48947.3915301988</v>
      </c>
      <c r="W924" s="377" t="n">
        <f aca="false">+[1]data1cf!V924</f>
        <v>0</v>
      </c>
      <c r="X924" s="377" t="n">
        <f aca="false">+[1]data1cf!W924</f>
        <v>0</v>
      </c>
      <c r="Y924" s="377" t="n">
        <f aca="false">+[1]data1cf!X924</f>
        <v>0</v>
      </c>
      <c r="Z924" s="377" t="n">
        <f aca="false">+[1]data1cf!Y924</f>
        <v>0</v>
      </c>
      <c r="AA924" s="377" t="n">
        <f aca="false">+[1]data1cf!Z924</f>
        <v>0</v>
      </c>
      <c r="AB924" s="377" t="n">
        <f aca="false">+[1]data1cf!AA924</f>
        <v>0</v>
      </c>
      <c r="AC924" s="377" t="n">
        <f aca="false">+[1]data1cf!AB924</f>
        <v>0</v>
      </c>
      <c r="AD924" s="377" t="n">
        <f aca="false">+[1]data1cf!AC924</f>
        <v>0</v>
      </c>
      <c r="AE924" s="377" t="n">
        <f aca="false">+[1]data1cf!AD924</f>
        <v>0</v>
      </c>
      <c r="AF924" s="377" t="n">
        <f aca="false">+[1]data1cf!AE924</f>
        <v>0</v>
      </c>
      <c r="AG924" s="377"/>
      <c r="AH924" s="378" t="n">
        <f aca="false">XNPV(0.1,B924:AF924,$B$1:$AF$1)</f>
        <v>78853.5930040923</v>
      </c>
      <c r="AI924" s="378" t="n">
        <f aca="false">SUMPRODUCT(B924:AA924,$B$1010:$AA$1010)</f>
        <v>169775.214637734</v>
      </c>
      <c r="AJ924" s="379" t="n">
        <f aca="false">SUMPRODUCT(B924:AF924,$B$1012:$AF$1012)</f>
        <v>169313.989169219</v>
      </c>
      <c r="AK924" s="380" t="n">
        <f aca="false">XIRR(B924:AF924,$B$1:$AF$1)</f>
        <v>0.155893188801895</v>
      </c>
      <c r="AL924" s="381" t="n">
        <f aca="false">1-EXP(-(1/0.25)*(AI924/ABS($AI$1010)))</f>
        <v>0.985386021321178</v>
      </c>
    </row>
    <row r="925" customFormat="false" ht="12.75" hidden="false" customHeight="false" outlineLevel="0" collapsed="false">
      <c r="A925" s="371"/>
      <c r="B925" s="377" t="n">
        <f aca="false">+[1]data1cf!A925</f>
        <v>-164244.751115774</v>
      </c>
      <c r="C925" s="377" t="n">
        <f aca="false">+[1]data1cf!B925</f>
        <v>8683.67437937983</v>
      </c>
      <c r="D925" s="377" t="n">
        <f aca="false">+[1]data1cf!C925</f>
        <v>41026.9925309632</v>
      </c>
      <c r="E925" s="377" t="n">
        <f aca="false">+[1]data1cf!D925</f>
        <v>40830.1258830531</v>
      </c>
      <c r="F925" s="377" t="n">
        <f aca="false">+[1]data1cf!E925</f>
        <v>24521.109611389</v>
      </c>
      <c r="G925" s="377" t="n">
        <f aca="false">+[1]data1cf!F925</f>
        <v>24543.3915081243</v>
      </c>
      <c r="H925" s="377" t="n">
        <f aca="false">+[1]data1cf!G925</f>
        <v>23951.2260401636</v>
      </c>
      <c r="I925" s="377" t="n">
        <f aca="false">+[1]data1cf!H925</f>
        <v>23664.2436634183</v>
      </c>
      <c r="J925" s="377" t="n">
        <f aca="false">+[1]data1cf!I925</f>
        <v>24578.0676551033</v>
      </c>
      <c r="K925" s="377" t="n">
        <f aca="false">+[1]data1cf!J925</f>
        <v>25154.6763239126</v>
      </c>
      <c r="L925" s="377" t="n">
        <f aca="false">+[1]data1cf!K925</f>
        <v>25799.6055086874</v>
      </c>
      <c r="M925" s="377" t="n">
        <f aca="false">+[1]data1cf!L925</f>
        <v>26540.3618013415</v>
      </c>
      <c r="N925" s="377" t="n">
        <f aca="false">+[1]data1cf!M925</f>
        <v>27317.2665516783</v>
      </c>
      <c r="O925" s="377" t="n">
        <f aca="false">+[1]data1cf!N925</f>
        <v>27844.8285767814</v>
      </c>
      <c r="P925" s="377" t="n">
        <f aca="false">+[1]data1cf!O925</f>
        <v>35876.7335890741</v>
      </c>
      <c r="Q925" s="377" t="n">
        <f aca="false">+[1]data1cf!P925</f>
        <v>43593.7793020152</v>
      </c>
      <c r="R925" s="377" t="n">
        <f aca="false">+[1]data1cf!Q925</f>
        <v>34208.1918233304</v>
      </c>
      <c r="S925" s="377" t="n">
        <f aca="false">+[1]data1cf!R925</f>
        <v>24423.1748963046</v>
      </c>
      <c r="T925" s="377" t="n">
        <f aca="false">+[1]data1cf!S925</f>
        <v>24236.9389493502</v>
      </c>
      <c r="U925" s="377" t="n">
        <f aca="false">+[1]data1cf!T925</f>
        <v>24025.7362665545</v>
      </c>
      <c r="V925" s="377" t="n">
        <f aca="false">+[1]data1cf!U925</f>
        <v>44445.5438432704</v>
      </c>
      <c r="W925" s="377" t="n">
        <f aca="false">+[1]data1cf!V925</f>
        <v>0</v>
      </c>
      <c r="X925" s="377" t="n">
        <f aca="false">+[1]data1cf!W925</f>
        <v>0</v>
      </c>
      <c r="Y925" s="377" t="n">
        <f aca="false">+[1]data1cf!X925</f>
        <v>0</v>
      </c>
      <c r="Z925" s="377" t="n">
        <f aca="false">+[1]data1cf!Y925</f>
        <v>0</v>
      </c>
      <c r="AA925" s="377" t="n">
        <f aca="false">+[1]data1cf!Z925</f>
        <v>0</v>
      </c>
      <c r="AB925" s="377" t="n">
        <f aca="false">+[1]data1cf!AA925</f>
        <v>0</v>
      </c>
      <c r="AC925" s="377" t="n">
        <f aca="false">+[1]data1cf!AB925</f>
        <v>0</v>
      </c>
      <c r="AD925" s="377" t="n">
        <f aca="false">+[1]data1cf!AC925</f>
        <v>0</v>
      </c>
      <c r="AE925" s="377" t="n">
        <f aca="false">+[1]data1cf!AD925</f>
        <v>0</v>
      </c>
      <c r="AF925" s="377" t="n">
        <f aca="false">+[1]data1cf!AE925</f>
        <v>0</v>
      </c>
      <c r="AG925" s="377"/>
      <c r="AH925" s="378" t="n">
        <f aca="false">XNPV(0.1,B925:AF925,$B$1:$AF$1)</f>
        <v>70959.207574083</v>
      </c>
      <c r="AI925" s="378" t="n">
        <f aca="false">SUMPRODUCT(B925:AA925,$B$1010:$AA$1010)</f>
        <v>152490.018203099</v>
      </c>
      <c r="AJ925" s="379" t="n">
        <f aca="false">SUMPRODUCT(B925:AF925,$B$1012:$AF$1012)</f>
        <v>152074.143675141</v>
      </c>
      <c r="AK925" s="380" t="n">
        <f aca="false">XIRR(B925:AF925,$B$1:$AF$1)</f>
        <v>0.156411122782311</v>
      </c>
      <c r="AL925" s="381" t="n">
        <f aca="false">1-EXP(-(1/0.25)*(AI925/ABS($AI$1010)))</f>
        <v>0.977529252532349</v>
      </c>
    </row>
    <row r="926" customFormat="false" ht="12.75" hidden="false" customHeight="false" outlineLevel="0" collapsed="false">
      <c r="A926" s="371"/>
      <c r="B926" s="377" t="n">
        <f aca="false">+[1]data1cf!A926</f>
        <v>-155252.847485241</v>
      </c>
      <c r="C926" s="377" t="n">
        <f aca="false">+[1]data1cf!B926</f>
        <v>7842.25985716411</v>
      </c>
      <c r="D926" s="377" t="n">
        <f aca="false">+[1]data1cf!C926</f>
        <v>38837.9418555878</v>
      </c>
      <c r="E926" s="377" t="n">
        <f aca="false">+[1]data1cf!D926</f>
        <v>42177.6886729301</v>
      </c>
      <c r="F926" s="377" t="n">
        <f aca="false">+[1]data1cf!E926</f>
        <v>23071.4116599488</v>
      </c>
      <c r="G926" s="377" t="n">
        <f aca="false">+[1]data1cf!F926</f>
        <v>23196.0579756923</v>
      </c>
      <c r="H926" s="377" t="n">
        <f aca="false">+[1]data1cf!G926</f>
        <v>22731.8625488385</v>
      </c>
      <c r="I926" s="377" t="n">
        <f aca="false">+[1]data1cf!H926</f>
        <v>22552.339331597</v>
      </c>
      <c r="J926" s="377" t="n">
        <f aca="false">+[1]data1cf!I926</f>
        <v>23508.2644257775</v>
      </c>
      <c r="K926" s="377" t="n">
        <f aca="false">+[1]data1cf!J926</f>
        <v>24140.6734039564</v>
      </c>
      <c r="L926" s="377" t="n">
        <f aca="false">+[1]data1cf!K926</f>
        <v>24838.5647131297</v>
      </c>
      <c r="M926" s="377" t="n">
        <f aca="false">+[1]data1cf!L926</f>
        <v>25626.0883553741</v>
      </c>
      <c r="N926" s="377" t="n">
        <f aca="false">+[1]data1cf!M926</f>
        <v>26448.0182951312</v>
      </c>
      <c r="O926" s="377" t="n">
        <f aca="false">+[1]data1cf!N926</f>
        <v>27030.3695150567</v>
      </c>
      <c r="P926" s="377" t="n">
        <f aca="false">+[1]data1cf!O926</f>
        <v>34706.3940966345</v>
      </c>
      <c r="Q926" s="377" t="n">
        <f aca="false">+[1]data1cf!P926</f>
        <v>42051.193634776</v>
      </c>
      <c r="R926" s="377" t="n">
        <f aca="false">+[1]data1cf!Q926</f>
        <v>33200.0299879438</v>
      </c>
      <c r="S926" s="377" t="n">
        <f aca="false">+[1]data1cf!R926</f>
        <v>23962.0574307455</v>
      </c>
      <c r="T926" s="377" t="n">
        <f aca="false">+[1]data1cf!S926</f>
        <v>23800.0515250744</v>
      </c>
      <c r="U926" s="377" t="n">
        <f aca="false">+[1]data1cf!T926</f>
        <v>23613.1049850857</v>
      </c>
      <c r="V926" s="377" t="n">
        <f aca="false">+[1]data1cf!U926</f>
        <v>42930.6451769387</v>
      </c>
      <c r="W926" s="377" t="n">
        <f aca="false">+[1]data1cf!V926</f>
        <v>0</v>
      </c>
      <c r="X926" s="377" t="n">
        <f aca="false">+[1]data1cf!W926</f>
        <v>0</v>
      </c>
      <c r="Y926" s="377" t="n">
        <f aca="false">+[1]data1cf!X926</f>
        <v>0</v>
      </c>
      <c r="Z926" s="377" t="n">
        <f aca="false">+[1]data1cf!Y926</f>
        <v>0</v>
      </c>
      <c r="AA926" s="377" t="n">
        <f aca="false">+[1]data1cf!Z926</f>
        <v>0</v>
      </c>
      <c r="AB926" s="377" t="n">
        <f aca="false">+[1]data1cf!AA926</f>
        <v>0</v>
      </c>
      <c r="AC926" s="377" t="n">
        <f aca="false">+[1]data1cf!AB926</f>
        <v>0</v>
      </c>
      <c r="AD926" s="377" t="n">
        <f aca="false">+[1]data1cf!AC926</f>
        <v>0</v>
      </c>
      <c r="AE926" s="377" t="n">
        <f aca="false">+[1]data1cf!AD926</f>
        <v>0</v>
      </c>
      <c r="AF926" s="377" t="n">
        <f aca="false">+[1]data1cf!AE926</f>
        <v>0</v>
      </c>
      <c r="AG926" s="377"/>
      <c r="AH926" s="378" t="n">
        <f aca="false">XNPV(0.1,B926:AF926,$B$1:$AF$1)</f>
        <v>71815.8551473216</v>
      </c>
      <c r="AI926" s="378" t="n">
        <f aca="false">SUMPRODUCT(B926:AA926,$B$1010:$AA$1010)</f>
        <v>150632.75153161</v>
      </c>
      <c r="AJ926" s="379" t="n">
        <f aca="false">SUMPRODUCT(B926:AF926,$B$1012:$AF$1012)</f>
        <v>150230.439757418</v>
      </c>
      <c r="AK926" s="380" t="n">
        <f aca="false">XIRR(B926:AF926,$B$1:$AF$1)</f>
        <v>0.160075550463685</v>
      </c>
      <c r="AL926" s="381" t="n">
        <f aca="false">1-EXP(-(1/0.25)*(AI926/ABS($AI$1010)))</f>
        <v>0.976466086645991</v>
      </c>
    </row>
    <row r="927" customFormat="false" ht="12.75" hidden="false" customHeight="false" outlineLevel="0" collapsed="false">
      <c r="A927" s="371"/>
      <c r="B927" s="377" t="n">
        <f aca="false">+[1]data1cf!A927</f>
        <v>-175098.948431874</v>
      </c>
      <c r="C927" s="377" t="n">
        <f aca="false">+[1]data1cf!B927</f>
        <v>7207.96444377062</v>
      </c>
      <c r="D927" s="377" t="n">
        <f aca="false">+[1]data1cf!C927</f>
        <v>42765.5587348545</v>
      </c>
      <c r="E927" s="377" t="n">
        <f aca="false">+[1]data1cf!D927</f>
        <v>45410.3450520786</v>
      </c>
      <c r="F927" s="377" t="n">
        <f aca="false">+[1]data1cf!E927</f>
        <v>26271.051365685</v>
      </c>
      <c r="G927" s="377" t="n">
        <f aca="false">+[1]data1cf!F927</f>
        <v>26169.7683703003</v>
      </c>
      <c r="H927" s="377" t="n">
        <f aca="false">+[1]data1cf!G927</f>
        <v>25423.1292631863</v>
      </c>
      <c r="I927" s="377" t="n">
        <f aca="false">+[1]data1cf!H927</f>
        <v>25006.4320931558</v>
      </c>
      <c r="J927" s="377" t="n">
        <f aca="false">+[1]data1cf!I927</f>
        <v>25869.4355141929</v>
      </c>
      <c r="K927" s="377" t="n">
        <f aca="false">+[1]data1cf!J927</f>
        <v>26378.6871924157</v>
      </c>
      <c r="L927" s="377" t="n">
        <f aca="false">+[1]data1cf!K927</f>
        <v>26959.6853819177</v>
      </c>
      <c r="M927" s="377" t="n">
        <f aca="false">+[1]data1cf!L927</f>
        <v>27643.9884404996</v>
      </c>
      <c r="N927" s="377" t="n">
        <f aca="false">+[1]data1cf!M927</f>
        <v>28366.5429319547</v>
      </c>
      <c r="O927" s="377" t="n">
        <f aca="false">+[1]data1cf!N927</f>
        <v>28827.968490762</v>
      </c>
      <c r="P927" s="377" t="n">
        <f aca="false">+[1]data1cf!O927</f>
        <v>37289.459558982</v>
      </c>
      <c r="Q927" s="377" t="n">
        <f aca="false">+[1]data1cf!P927</f>
        <v>45455.8465457463</v>
      </c>
      <c r="R927" s="377" t="n">
        <f aca="false">+[1]data1cf!Q927</f>
        <v>35425.1518728899</v>
      </c>
      <c r="S927" s="377" t="n">
        <f aca="false">+[1]data1cf!R927</f>
        <v>24979.793401432</v>
      </c>
      <c r="T927" s="377" t="n">
        <f aca="false">+[1]data1cf!S927</f>
        <v>24764.3091818235</v>
      </c>
      <c r="U927" s="377" t="n">
        <f aca="false">+[1]data1cf!T927</f>
        <v>24523.8267190198</v>
      </c>
      <c r="V927" s="377" t="n">
        <f aca="false">+[1]data1cf!U927</f>
        <v>46274.189891303</v>
      </c>
      <c r="W927" s="377" t="n">
        <f aca="false">+[1]data1cf!V927</f>
        <v>0</v>
      </c>
      <c r="X927" s="377" t="n">
        <f aca="false">+[1]data1cf!W927</f>
        <v>0</v>
      </c>
      <c r="Y927" s="377" t="n">
        <f aca="false">+[1]data1cf!X927</f>
        <v>0</v>
      </c>
      <c r="Z927" s="377" t="n">
        <f aca="false">+[1]data1cf!Y927</f>
        <v>0</v>
      </c>
      <c r="AA927" s="377" t="n">
        <f aca="false">+[1]data1cf!Z927</f>
        <v>0</v>
      </c>
      <c r="AB927" s="377" t="n">
        <f aca="false">+[1]data1cf!AA927</f>
        <v>0</v>
      </c>
      <c r="AC927" s="377" t="n">
        <f aca="false">+[1]data1cf!AB927</f>
        <v>0</v>
      </c>
      <c r="AD927" s="377" t="n">
        <f aca="false">+[1]data1cf!AC927</f>
        <v>0</v>
      </c>
      <c r="AE927" s="377" t="n">
        <f aca="false">+[1]data1cf!AD927</f>
        <v>0</v>
      </c>
      <c r="AF927" s="377" t="n">
        <f aca="false">+[1]data1cf!AE927</f>
        <v>0</v>
      </c>
      <c r="AG927" s="377"/>
      <c r="AH927" s="378" t="n">
        <f aca="false">XNPV(0.1,B927:AF927,$B$1:$AF$1)</f>
        <v>71575.5494744902</v>
      </c>
      <c r="AI927" s="378" t="n">
        <f aca="false">SUMPRODUCT(B927:AA927,$B$1010:$AA$1010)</f>
        <v>156838.349393465</v>
      </c>
      <c r="AJ927" s="379" t="n">
        <f aca="false">SUMPRODUCT(B927:AF927,$B$1012:$AF$1012)</f>
        <v>156404.32063172</v>
      </c>
      <c r="AK927" s="380" t="n">
        <f aca="false">XIRR(B927:AF927,$B$1:$AF$1)</f>
        <v>0.15365827992912</v>
      </c>
      <c r="AL927" s="381" t="n">
        <f aca="false">1-EXP(-(1/0.25)*(AI927/ABS($AI$1010)))</f>
        <v>0.979834311889119</v>
      </c>
    </row>
    <row r="928" customFormat="false" ht="12.75" hidden="false" customHeight="false" outlineLevel="0" collapsed="false">
      <c r="A928" s="371"/>
      <c r="B928" s="377" t="n">
        <f aca="false">+[1]data1cf!A928</f>
        <v>-170270.059360759</v>
      </c>
      <c r="C928" s="377" t="n">
        <f aca="false">+[1]data1cf!B928</f>
        <v>11312.7712300679</v>
      </c>
      <c r="D928" s="377" t="n">
        <f aca="false">+[1]data1cf!C928</f>
        <v>44676.3301372182</v>
      </c>
      <c r="E928" s="377" t="n">
        <f aca="false">+[1]data1cf!D928</f>
        <v>45322.4743211166</v>
      </c>
      <c r="F928" s="377" t="n">
        <f aca="false">+[1]data1cf!E928</f>
        <v>25492.5253847842</v>
      </c>
      <c r="G928" s="377" t="n">
        <f aca="false">+[1]data1cf!F928</f>
        <v>25446.2147783984</v>
      </c>
      <c r="H928" s="377" t="n">
        <f aca="false">+[1]data1cf!G928</f>
        <v>24768.2989537306</v>
      </c>
      <c r="I928" s="377" t="n">
        <f aca="false">+[1]data1cf!H928</f>
        <v>24409.3101825266</v>
      </c>
      <c r="J928" s="377" t="n">
        <f aca="false">+[1]data1cf!I928</f>
        <v>25294.9230044287</v>
      </c>
      <c r="K928" s="377" t="n">
        <f aca="false">+[1]data1cf!J928</f>
        <v>25834.1409184068</v>
      </c>
      <c r="L928" s="377" t="n">
        <f aca="false">+[1]data1cf!K928</f>
        <v>26443.5811635842</v>
      </c>
      <c r="M928" s="377" t="n">
        <f aca="false">+[1]data1cf!L928</f>
        <v>27152.9995206173</v>
      </c>
      <c r="N928" s="377" t="n">
        <f aca="false">+[1]data1cf!M928</f>
        <v>27899.7337246281</v>
      </c>
      <c r="O928" s="377" t="n">
        <f aca="false">+[1]data1cf!N928</f>
        <v>28390.5825240488</v>
      </c>
      <c r="P928" s="377" t="n">
        <f aca="false">+[1]data1cf!O928</f>
        <v>36660.9564280827</v>
      </c>
      <c r="Q928" s="377" t="n">
        <f aca="false">+[1]data1cf!P928</f>
        <v>44627.4374150593</v>
      </c>
      <c r="R928" s="377" t="n">
        <f aca="false">+[1]data1cf!Q928</f>
        <v>34883.7424151325</v>
      </c>
      <c r="S928" s="377" t="n">
        <f aca="false">+[1]data1cf!R928</f>
        <v>24732.1611778863</v>
      </c>
      <c r="T928" s="377" t="n">
        <f aca="false">+[1]data1cf!S928</f>
        <v>24529.6891285982</v>
      </c>
      <c r="U928" s="377" t="n">
        <f aca="false">+[1]data1cf!T928</f>
        <v>24302.2328533205</v>
      </c>
      <c r="V928" s="377" t="n">
        <f aca="false">+[1]data1cf!U928</f>
        <v>45460.6494093011</v>
      </c>
      <c r="W928" s="377" t="n">
        <f aca="false">+[1]data1cf!V928</f>
        <v>0</v>
      </c>
      <c r="X928" s="377" t="n">
        <f aca="false">+[1]data1cf!W928</f>
        <v>0</v>
      </c>
      <c r="Y928" s="377" t="n">
        <f aca="false">+[1]data1cf!X928</f>
        <v>0</v>
      </c>
      <c r="Z928" s="377" t="n">
        <f aca="false">+[1]data1cf!Y928</f>
        <v>0</v>
      </c>
      <c r="AA928" s="377" t="n">
        <f aca="false">+[1]data1cf!Z928</f>
        <v>0</v>
      </c>
      <c r="AB928" s="377" t="n">
        <f aca="false">+[1]data1cf!AA928</f>
        <v>0</v>
      </c>
      <c r="AC928" s="377" t="n">
        <f aca="false">+[1]data1cf!AB928</f>
        <v>0</v>
      </c>
      <c r="AD928" s="377" t="n">
        <f aca="false">+[1]data1cf!AC928</f>
        <v>0</v>
      </c>
      <c r="AE928" s="377" t="n">
        <f aca="false">+[1]data1cf!AD928</f>
        <v>0</v>
      </c>
      <c r="AF928" s="377" t="n">
        <f aca="false">+[1]data1cf!AE928</f>
        <v>0</v>
      </c>
      <c r="AG928" s="377"/>
      <c r="AH928" s="378" t="n">
        <f aca="false">XNPV(0.1,B928:AF928,$B$1:$AF$1)</f>
        <v>78118.4852362175</v>
      </c>
      <c r="AI928" s="378" t="n">
        <f aca="false">SUMPRODUCT(B928:AA928,$B$1010:$AA$1010)</f>
        <v>162254.819038159</v>
      </c>
      <c r="AJ928" s="379" t="n">
        <f aca="false">SUMPRODUCT(B928:AF928,$B$1012:$AF$1012)</f>
        <v>161826.897838839</v>
      </c>
      <c r="AK928" s="380" t="n">
        <f aca="false">XIRR(B928:AF928,$B$1:$AF$1)</f>
        <v>0.161454060038891</v>
      </c>
      <c r="AL928" s="381" t="n">
        <f aca="false">1-EXP(-(1/0.25)*(AI928/ABS($AI$1010)))</f>
        <v>0.982377714270199</v>
      </c>
    </row>
    <row r="929" customFormat="false" ht="12.75" hidden="false" customHeight="false" outlineLevel="0" collapsed="false">
      <c r="A929" s="371"/>
      <c r="B929" s="377" t="n">
        <f aca="false">+[1]data1cf!A929</f>
        <v>-156537.801795036</v>
      </c>
      <c r="C929" s="377" t="n">
        <f aca="false">+[1]data1cf!B929</f>
        <v>9634.66336424571</v>
      </c>
      <c r="D929" s="377" t="n">
        <f aca="false">+[1]data1cf!C929</f>
        <v>41863.0319994239</v>
      </c>
      <c r="E929" s="377" t="n">
        <f aca="false">+[1]data1cf!D929</f>
        <v>43590.1648477661</v>
      </c>
      <c r="F929" s="377" t="n">
        <f aca="false">+[1]data1cf!E929</f>
        <v>23278.5753159602</v>
      </c>
      <c r="G929" s="377" t="n">
        <f aca="false">+[1]data1cf!F929</f>
        <v>23388.593627804</v>
      </c>
      <c r="H929" s="377" t="n">
        <f aca="false">+[1]data1cf!G929</f>
        <v>22906.1111215282</v>
      </c>
      <c r="I929" s="377" t="n">
        <f aca="false">+[1]data1cf!H929</f>
        <v>22711.2318555786</v>
      </c>
      <c r="J929" s="377" t="n">
        <f aca="false">+[1]data1cf!I929</f>
        <v>23661.1406493935</v>
      </c>
      <c r="K929" s="377" t="n">
        <f aca="false">+[1]data1cf!J929</f>
        <v>24285.5756933579</v>
      </c>
      <c r="L929" s="377" t="n">
        <f aca="false">+[1]data1cf!K929</f>
        <v>24975.8986485099</v>
      </c>
      <c r="M929" s="377" t="n">
        <f aca="false">+[1]data1cf!L929</f>
        <v>25756.7391778249</v>
      </c>
      <c r="N929" s="377" t="n">
        <f aca="false">+[1]data1cf!M929</f>
        <v>26572.2349615264</v>
      </c>
      <c r="O929" s="377" t="n">
        <f aca="false">+[1]data1cf!N929</f>
        <v>27146.7567367748</v>
      </c>
      <c r="P929" s="377" t="n">
        <f aca="false">+[1]data1cf!O929</f>
        <v>34873.6370783795</v>
      </c>
      <c r="Q929" s="377" t="n">
        <f aca="false">+[1]data1cf!P929</f>
        <v>42271.6310619095</v>
      </c>
      <c r="R929" s="377" t="n">
        <f aca="false">+[1]data1cf!Q929</f>
        <v>33344.0975790323</v>
      </c>
      <c r="S929" s="377" t="n">
        <f aca="false">+[1]data1cf!R929</f>
        <v>24027.951695079</v>
      </c>
      <c r="T929" s="377" t="n">
        <f aca="false">+[1]data1cf!S929</f>
        <v>23862.4832861102</v>
      </c>
      <c r="U929" s="377" t="n">
        <f aca="false">+[1]data1cf!T929</f>
        <v>23672.0705128833</v>
      </c>
      <c r="V929" s="377" t="n">
        <f aca="false">+[1]data1cf!U929</f>
        <v>43147.1260969073</v>
      </c>
      <c r="W929" s="377" t="n">
        <f aca="false">+[1]data1cf!V929</f>
        <v>0</v>
      </c>
      <c r="X929" s="377" t="n">
        <f aca="false">+[1]data1cf!W929</f>
        <v>0</v>
      </c>
      <c r="Y929" s="377" t="n">
        <f aca="false">+[1]data1cf!X929</f>
        <v>0</v>
      </c>
      <c r="Z929" s="377" t="n">
        <f aca="false">+[1]data1cf!Y929</f>
        <v>0</v>
      </c>
      <c r="AA929" s="377" t="n">
        <f aca="false">+[1]data1cf!Z929</f>
        <v>0</v>
      </c>
      <c r="AB929" s="377" t="n">
        <f aca="false">+[1]data1cf!AA929</f>
        <v>0</v>
      </c>
      <c r="AC929" s="377" t="n">
        <f aca="false">+[1]data1cf!AB929</f>
        <v>0</v>
      </c>
      <c r="AD929" s="377" t="n">
        <f aca="false">+[1]data1cf!AC929</f>
        <v>0</v>
      </c>
      <c r="AE929" s="377" t="n">
        <f aca="false">+[1]data1cf!AD929</f>
        <v>0</v>
      </c>
      <c r="AF929" s="377" t="n">
        <f aca="false">+[1]data1cf!AE929</f>
        <v>0</v>
      </c>
      <c r="AG929" s="377"/>
      <c r="AH929" s="378" t="n">
        <f aca="false">XNPV(0.1,B929:AF929,$B$1:$AF$1)</f>
        <v>76660.1293303875</v>
      </c>
      <c r="AI929" s="378" t="n">
        <f aca="false">SUMPRODUCT(B929:AA929,$B$1010:$AA$1010)</f>
        <v>156294.045833604</v>
      </c>
      <c r="AJ929" s="379" t="n">
        <f aca="false">SUMPRODUCT(B929:AF929,$B$1012:$AF$1012)</f>
        <v>155888.205785017</v>
      </c>
      <c r="AK929" s="380" t="n">
        <f aca="false">XIRR(B929:AF929,$B$1:$AF$1)</f>
        <v>0.164742029899137</v>
      </c>
      <c r="AL929" s="381" t="n">
        <f aca="false">1-EXP(-(1/0.25)*(AI929/ABS($AI$1010)))</f>
        <v>0.979559249187883</v>
      </c>
    </row>
    <row r="930" customFormat="false" ht="12.75" hidden="false" customHeight="false" outlineLevel="0" collapsed="false">
      <c r="A930" s="371"/>
      <c r="B930" s="377" t="n">
        <f aca="false">+[1]data1cf!A930</f>
        <v>-186659.65806543</v>
      </c>
      <c r="C930" s="377" t="n">
        <f aca="false">+[1]data1cf!B930</f>
        <v>7492.40658591857</v>
      </c>
      <c r="D930" s="377" t="n">
        <f aca="false">+[1]data1cf!C930</f>
        <v>50783.7608807091</v>
      </c>
      <c r="E930" s="377" t="n">
        <f aca="false">+[1]data1cf!D930</f>
        <v>46520.9177922634</v>
      </c>
      <c r="F930" s="377" t="n">
        <f aca="false">+[1]data1cf!E930</f>
        <v>28134.8988624543</v>
      </c>
      <c r="G930" s="377" t="n">
        <f aca="false">+[1]data1cf!F930</f>
        <v>27902.0079925208</v>
      </c>
      <c r="H930" s="377" t="n">
        <f aca="false">+[1]data1cf!G930</f>
        <v>26990.8403775606</v>
      </c>
      <c r="I930" s="377" t="n">
        <f aca="false">+[1]data1cf!H930</f>
        <v>26435.9851276024</v>
      </c>
      <c r="J930" s="377" t="n">
        <f aca="false">+[1]data1cf!I930</f>
        <v>27244.8600079874</v>
      </c>
      <c r="K930" s="377" t="n">
        <f aca="false">+[1]data1cf!J930</f>
        <v>27682.3703508279</v>
      </c>
      <c r="L930" s="377" t="n">
        <f aca="false">+[1]data1cf!K930</f>
        <v>28195.2762022772</v>
      </c>
      <c r="M930" s="377" t="n">
        <f aca="false">+[1]data1cf!L930</f>
        <v>28819.4514201747</v>
      </c>
      <c r="N930" s="377" t="n">
        <f aca="false">+[1]data1cf!M930</f>
        <v>29484.1179312345</v>
      </c>
      <c r="O930" s="377" t="n">
        <f aca="false">+[1]data1cf!N930</f>
        <v>29875.1021242947</v>
      </c>
      <c r="P930" s="377" t="n">
        <f aca="false">+[1]data1cf!O930</f>
        <v>38794.1415040637</v>
      </c>
      <c r="Q930" s="377" t="n">
        <f aca="false">+[1]data1cf!P930</f>
        <v>47439.1179103638</v>
      </c>
      <c r="R930" s="377" t="n">
        <f aca="false">+[1]data1cf!Q930</f>
        <v>36721.3252663592</v>
      </c>
      <c r="S930" s="377" t="n">
        <f aca="false">+[1]data1cf!R930</f>
        <v>25572.6428519296</v>
      </c>
      <c r="T930" s="377" t="n">
        <f aca="false">+[1]data1cf!S930</f>
        <v>25326.0065556091</v>
      </c>
      <c r="U930" s="377" t="n">
        <f aca="false">+[1]data1cf!T930</f>
        <v>25054.3384578894</v>
      </c>
      <c r="V930" s="377" t="n">
        <f aca="false">+[1]data1cf!U930</f>
        <v>48221.864635754</v>
      </c>
      <c r="W930" s="377" t="n">
        <f aca="false">+[1]data1cf!V930</f>
        <v>0</v>
      </c>
      <c r="X930" s="377" t="n">
        <f aca="false">+[1]data1cf!W930</f>
        <v>0</v>
      </c>
      <c r="Y930" s="377" t="n">
        <f aca="false">+[1]data1cf!X930</f>
        <v>0</v>
      </c>
      <c r="Z930" s="377" t="n">
        <f aca="false">+[1]data1cf!Y930</f>
        <v>0</v>
      </c>
      <c r="AA930" s="377" t="n">
        <f aca="false">+[1]data1cf!Z930</f>
        <v>0</v>
      </c>
      <c r="AB930" s="377" t="n">
        <f aca="false">+[1]data1cf!AA930</f>
        <v>0</v>
      </c>
      <c r="AC930" s="377" t="n">
        <f aca="false">+[1]data1cf!AB930</f>
        <v>0</v>
      </c>
      <c r="AD930" s="377" t="n">
        <f aca="false">+[1]data1cf!AC930</f>
        <v>0</v>
      </c>
      <c r="AE930" s="377" t="n">
        <f aca="false">+[1]data1cf!AD930</f>
        <v>0</v>
      </c>
      <c r="AF930" s="377" t="n">
        <f aca="false">+[1]data1cf!AE930</f>
        <v>0</v>
      </c>
      <c r="AG930" s="377"/>
      <c r="AH930" s="378" t="n">
        <f aca="false">XNPV(0.1,B930:AF930,$B$1:$AF$1)</f>
        <v>76184.349079988</v>
      </c>
      <c r="AI930" s="378" t="n">
        <f aca="false">SUMPRODUCT(B930:AA930,$B$1010:$AA$1010)</f>
        <v>165573.552662727</v>
      </c>
      <c r="AJ930" s="379" t="n">
        <f aca="false">SUMPRODUCT(B930:AF930,$B$1012:$AF$1012)</f>
        <v>165119.699432716</v>
      </c>
      <c r="AK930" s="380" t="n">
        <f aca="false">XIRR(B930:AF930,$B$1:$AF$1)</f>
        <v>0.154640494492422</v>
      </c>
      <c r="AL930" s="381" t="n">
        <f aca="false">1-EXP(-(1/0.25)*(AI930/ABS($AI$1010)))</f>
        <v>0.983774896287002</v>
      </c>
    </row>
    <row r="931" customFormat="false" ht="12.75" hidden="false" customHeight="false" outlineLevel="0" collapsed="false">
      <c r="A931" s="371"/>
      <c r="B931" s="377" t="n">
        <f aca="false">+[1]data1cf!A931</f>
        <v>-198193.45435341</v>
      </c>
      <c r="C931" s="377" t="n">
        <f aca="false">+[1]data1cf!B931</f>
        <v>9759.34539742261</v>
      </c>
      <c r="D931" s="377" t="n">
        <f aca="false">+[1]data1cf!C931</f>
        <v>49801.0768532791</v>
      </c>
      <c r="E931" s="377" t="n">
        <f aca="false">+[1]data1cf!D931</f>
        <v>46135.3411677602</v>
      </c>
      <c r="F931" s="377" t="n">
        <f aca="false">+[1]data1cf!E931</f>
        <v>29994.4073200665</v>
      </c>
      <c r="G931" s="377" t="n">
        <f aca="false">+[1]data1cf!F931</f>
        <v>29630.2149588709</v>
      </c>
      <c r="H931" s="377" t="n">
        <f aca="false">+[1]data1cf!G931</f>
        <v>28554.9018586231</v>
      </c>
      <c r="I931" s="377" t="n">
        <f aca="false">+[1]data1cf!H931</f>
        <v>27862.2101609093</v>
      </c>
      <c r="J931" s="377" t="n">
        <f aca="false">+[1]data1cf!I931</f>
        <v>28617.0825119482</v>
      </c>
      <c r="K931" s="377" t="n">
        <f aca="false">+[1]data1cf!J931</f>
        <v>28983.0185333193</v>
      </c>
      <c r="L931" s="377" t="n">
        <f aca="false">+[1]data1cf!K931</f>
        <v>29427.990565759</v>
      </c>
      <c r="M931" s="377" t="n">
        <f aca="false">+[1]data1cf!L931</f>
        <v>29992.1779206557</v>
      </c>
      <c r="N931" s="377" t="n">
        <f aca="false">+[1]data1cf!M931</f>
        <v>30599.0912146061</v>
      </c>
      <c r="O931" s="377" t="n">
        <f aca="false">+[1]data1cf!N931</f>
        <v>30919.7980295014</v>
      </c>
      <c r="P931" s="377" t="n">
        <f aca="false">+[1]data1cf!O931</f>
        <v>40295.3205478137</v>
      </c>
      <c r="Q931" s="377" t="n">
        <f aca="false">+[1]data1cf!P931</f>
        <v>49417.7722169202</v>
      </c>
      <c r="R931" s="377" t="n">
        <f aca="false">+[1]data1cf!Q931</f>
        <v>38014.4811666495</v>
      </c>
      <c r="S931" s="377" t="n">
        <f aca="false">+[1]data1cf!R931</f>
        <v>26164.1121482116</v>
      </c>
      <c r="T931" s="377" t="n">
        <f aca="false">+[1]data1cf!S931</f>
        <v>25886.3962972503</v>
      </c>
      <c r="U931" s="377" t="n">
        <f aca="false">+[1]data1cf!T931</f>
        <v>25583.6151648092</v>
      </c>
      <c r="V931" s="377" t="n">
        <f aca="false">+[1]data1cf!U931</f>
        <v>50165.0051911167</v>
      </c>
      <c r="W931" s="377" t="n">
        <f aca="false">+[1]data1cf!V931</f>
        <v>0</v>
      </c>
      <c r="X931" s="377" t="n">
        <f aca="false">+[1]data1cf!W931</f>
        <v>0</v>
      </c>
      <c r="Y931" s="377" t="n">
        <f aca="false">+[1]data1cf!X931</f>
        <v>0</v>
      </c>
      <c r="Z931" s="377" t="n">
        <f aca="false">+[1]data1cf!Y931</f>
        <v>0</v>
      </c>
      <c r="AA931" s="377" t="n">
        <f aca="false">+[1]data1cf!Z931</f>
        <v>0</v>
      </c>
      <c r="AB931" s="377" t="n">
        <f aca="false">+[1]data1cf!AA931</f>
        <v>0</v>
      </c>
      <c r="AC931" s="377" t="n">
        <f aca="false">+[1]data1cf!AB931</f>
        <v>0</v>
      </c>
      <c r="AD931" s="377" t="n">
        <f aca="false">+[1]data1cf!AC931</f>
        <v>0</v>
      </c>
      <c r="AE931" s="377" t="n">
        <f aca="false">+[1]data1cf!AD931</f>
        <v>0</v>
      </c>
      <c r="AF931" s="377" t="n">
        <f aca="false">+[1]data1cf!AE931</f>
        <v>0</v>
      </c>
      <c r="AG931" s="377"/>
      <c r="AH931" s="378" t="n">
        <f aca="false">XNPV(0.1,B931:AF931,$B$1:$AF$1)</f>
        <v>74042.0633668563</v>
      </c>
      <c r="AI931" s="378" t="n">
        <f aca="false">SUMPRODUCT(B931:AA931,$B$1010:$AA$1010)</f>
        <v>166815.939046015</v>
      </c>
      <c r="AJ931" s="379" t="n">
        <f aca="false">SUMPRODUCT(B931:AF931,$B$1012:$AF$1012)</f>
        <v>166345.029984583</v>
      </c>
      <c r="AK931" s="380" t="n">
        <f aca="false">XIRR(B931:AF931,$B$1:$AF$1)</f>
        <v>0.150107553557081</v>
      </c>
      <c r="AL931" s="381" t="n">
        <f aca="false">1-EXP(-(1/0.25)*(AI931/ABS($AI$1010)))</f>
        <v>0.984268955239949</v>
      </c>
    </row>
    <row r="932" customFormat="false" ht="12.75" hidden="false" customHeight="false" outlineLevel="0" collapsed="false">
      <c r="A932" s="371"/>
      <c r="B932" s="377" t="n">
        <f aca="false">+[1]data1cf!A932</f>
        <v>-159281.469138932</v>
      </c>
      <c r="C932" s="377" t="n">
        <f aca="false">+[1]data1cf!B932</f>
        <v>9289.41743628983</v>
      </c>
      <c r="D932" s="377" t="n">
        <f aca="false">+[1]data1cf!C932</f>
        <v>43271.2052482788</v>
      </c>
      <c r="E932" s="377" t="n">
        <f aca="false">+[1]data1cf!D932</f>
        <v>44461.9792620577</v>
      </c>
      <c r="F932" s="377" t="n">
        <f aca="false">+[1]data1cf!E932</f>
        <v>23720.9164587606</v>
      </c>
      <c r="G932" s="377" t="n">
        <f aca="false">+[1]data1cf!F932</f>
        <v>23799.7006821232</v>
      </c>
      <c r="H932" s="377" t="n">
        <f aca="false">+[1]data1cf!G932</f>
        <v>23278.17113562</v>
      </c>
      <c r="I932" s="377" t="n">
        <f aca="false">+[1]data1cf!H932</f>
        <v>23050.5032412721</v>
      </c>
      <c r="J932" s="377" t="n">
        <f aca="false">+[1]data1cf!I932</f>
        <v>23987.5658764977</v>
      </c>
      <c r="K932" s="377" t="n">
        <f aca="false">+[1]data1cf!J932</f>
        <v>24594.9747719528</v>
      </c>
      <c r="L932" s="377" t="n">
        <f aca="false">+[1]data1cf!K932</f>
        <v>25269.1375838083</v>
      </c>
      <c r="M932" s="377" t="n">
        <f aca="false">+[1]data1cf!L932</f>
        <v>26035.7081592733</v>
      </c>
      <c r="N932" s="377" t="n">
        <f aca="false">+[1]data1cf!M932</f>
        <v>26837.4655682168</v>
      </c>
      <c r="O932" s="377" t="n">
        <f aca="false">+[1]data1cf!N932</f>
        <v>27395.2697127153</v>
      </c>
      <c r="P932" s="377" t="n">
        <f aca="false">+[1]data1cf!O932</f>
        <v>35230.7385753057</v>
      </c>
      <c r="Q932" s="377" t="n">
        <f aca="false">+[1]data1cf!P932</f>
        <v>42742.3147006882</v>
      </c>
      <c r="R932" s="377" t="n">
        <f aca="false">+[1]data1cf!Q932</f>
        <v>33651.7143884163</v>
      </c>
      <c r="S932" s="377" t="n">
        <f aca="false">+[1]data1cf!R932</f>
        <v>24168.6508155254</v>
      </c>
      <c r="T932" s="377" t="n">
        <f aca="false">+[1]data1cf!S932</f>
        <v>23995.7891808569</v>
      </c>
      <c r="U932" s="377" t="n">
        <f aca="false">+[1]data1cf!T932</f>
        <v>23797.9752176659</v>
      </c>
      <c r="V932" s="377" t="n">
        <f aca="false">+[1]data1cf!U932</f>
        <v>43609.3617002798</v>
      </c>
      <c r="W932" s="377" t="n">
        <f aca="false">+[1]data1cf!V932</f>
        <v>0</v>
      </c>
      <c r="X932" s="377" t="n">
        <f aca="false">+[1]data1cf!W932</f>
        <v>0</v>
      </c>
      <c r="Y932" s="377" t="n">
        <f aca="false">+[1]data1cf!X932</f>
        <v>0</v>
      </c>
      <c r="Z932" s="377" t="n">
        <f aca="false">+[1]data1cf!Y932</f>
        <v>0</v>
      </c>
      <c r="AA932" s="377" t="n">
        <f aca="false">+[1]data1cf!Z932</f>
        <v>0</v>
      </c>
      <c r="AB932" s="377" t="n">
        <f aca="false">+[1]data1cf!AA932</f>
        <v>0</v>
      </c>
      <c r="AC932" s="377" t="n">
        <f aca="false">+[1]data1cf!AB932</f>
        <v>0</v>
      </c>
      <c r="AD932" s="377" t="n">
        <f aca="false">+[1]data1cf!AC932</f>
        <v>0</v>
      </c>
      <c r="AE932" s="377" t="n">
        <f aca="false">+[1]data1cf!AD932</f>
        <v>0</v>
      </c>
      <c r="AF932" s="377" t="n">
        <f aca="false">+[1]data1cf!AE932</f>
        <v>0</v>
      </c>
      <c r="AG932" s="377"/>
      <c r="AH932" s="378" t="n">
        <f aca="false">XNPV(0.1,B932:AF932,$B$1:$AF$1)</f>
        <v>77426.7699747343</v>
      </c>
      <c r="AI932" s="378" t="n">
        <f aca="false">SUMPRODUCT(B932:AA932,$B$1010:$AA$1010)</f>
        <v>158047.878573461</v>
      </c>
      <c r="AJ932" s="379" t="n">
        <f aca="false">SUMPRODUCT(B932:AF932,$B$1012:$AF$1012)</f>
        <v>157637.293088599</v>
      </c>
      <c r="AK932" s="380" t="n">
        <f aca="false">XIRR(B932:AF932,$B$1:$AF$1)</f>
        <v>0.164481511158111</v>
      </c>
      <c r="AL932" s="381" t="n">
        <f aca="false">1-EXP(-(1/0.25)*(AI932/ABS($AI$1010)))</f>
        <v>0.980432366291632</v>
      </c>
    </row>
    <row r="933" customFormat="false" ht="12.75" hidden="false" customHeight="false" outlineLevel="0" collapsed="false">
      <c r="A933" s="371"/>
      <c r="B933" s="377" t="n">
        <f aca="false">+[1]data1cf!A933</f>
        <v>-175708.259684063</v>
      </c>
      <c r="C933" s="377" t="n">
        <f aca="false">+[1]data1cf!B933</f>
        <v>8544.50258256028</v>
      </c>
      <c r="D933" s="377" t="n">
        <f aca="false">+[1]data1cf!C933</f>
        <v>45504.1224503097</v>
      </c>
      <c r="E933" s="377" t="n">
        <f aca="false">+[1]data1cf!D933</f>
        <v>46520.1379668063</v>
      </c>
      <c r="F933" s="377" t="n">
        <f aca="false">+[1]data1cf!E933</f>
        <v>26369.2861011071</v>
      </c>
      <c r="G933" s="377" t="n">
        <f aca="false">+[1]data1cf!F933</f>
        <v>26261.0666665781</v>
      </c>
      <c r="H933" s="377" t="n">
        <f aca="false">+[1]data1cf!G933</f>
        <v>25505.7560268061</v>
      </c>
      <c r="I933" s="377" t="n">
        <f aca="false">+[1]data1cf!H933</f>
        <v>25081.7771867615</v>
      </c>
      <c r="J933" s="377" t="n">
        <f aca="false">+[1]data1cf!I933</f>
        <v>25941.9277440965</v>
      </c>
      <c r="K933" s="377" t="n">
        <f aca="false">+[1]data1cf!J933</f>
        <v>26447.3982700993</v>
      </c>
      <c r="L933" s="377" t="n">
        <f aca="false">+[1]data1cf!K933</f>
        <v>27024.8076290642</v>
      </c>
      <c r="M933" s="377" t="n">
        <f aca="false">+[1]data1cf!L933</f>
        <v>27705.9416287337</v>
      </c>
      <c r="N933" s="377" t="n">
        <f aca="false">+[1]data1cf!M933</f>
        <v>28425.4451138976</v>
      </c>
      <c r="O933" s="377" t="n">
        <f aca="false">+[1]data1cf!N933</f>
        <v>28883.1580358402</v>
      </c>
      <c r="P933" s="377" t="n">
        <f aca="false">+[1]data1cf!O933</f>
        <v>37368.7643481485</v>
      </c>
      <c r="Q933" s="377" t="n">
        <f aca="false">+[1]data1cf!P933</f>
        <v>45560.3755579703</v>
      </c>
      <c r="R933" s="377" t="n">
        <f aca="false">+[1]data1cf!Q933</f>
        <v>35493.4671457808</v>
      </c>
      <c r="S933" s="377" t="n">
        <f aca="false">+[1]data1cf!R933</f>
        <v>25011.039739459</v>
      </c>
      <c r="T933" s="377" t="n">
        <f aca="false">+[1]data1cf!S933</f>
        <v>24793.9136387315</v>
      </c>
      <c r="U933" s="377" t="n">
        <f aca="false">+[1]data1cf!T933</f>
        <v>24551.7875261118</v>
      </c>
      <c r="V933" s="377" t="n">
        <f aca="false">+[1]data1cf!U933</f>
        <v>46376.842771188</v>
      </c>
      <c r="W933" s="377" t="n">
        <f aca="false">+[1]data1cf!V933</f>
        <v>0</v>
      </c>
      <c r="X933" s="377" t="n">
        <f aca="false">+[1]data1cf!W933</f>
        <v>0</v>
      </c>
      <c r="Y933" s="377" t="n">
        <f aca="false">+[1]data1cf!X933</f>
        <v>0</v>
      </c>
      <c r="Z933" s="377" t="n">
        <f aca="false">+[1]data1cf!Y933</f>
        <v>0</v>
      </c>
      <c r="AA933" s="377" t="n">
        <f aca="false">+[1]data1cf!Z933</f>
        <v>0</v>
      </c>
      <c r="AB933" s="377" t="n">
        <f aca="false">+[1]data1cf!AA933</f>
        <v>0</v>
      </c>
      <c r="AC933" s="377" t="n">
        <f aca="false">+[1]data1cf!AB933</f>
        <v>0</v>
      </c>
      <c r="AD933" s="377" t="n">
        <f aca="false">+[1]data1cf!AC933</f>
        <v>0</v>
      </c>
      <c r="AE933" s="377" t="n">
        <f aca="false">+[1]data1cf!AD933</f>
        <v>0</v>
      </c>
      <c r="AF933" s="377" t="n">
        <f aca="false">+[1]data1cf!AE933</f>
        <v>0</v>
      </c>
      <c r="AG933" s="377"/>
      <c r="AH933" s="378" t="n">
        <f aca="false">XNPV(0.1,B933:AF933,$B$1:$AF$1)</f>
        <v>75723.0027091919</v>
      </c>
      <c r="AI933" s="378" t="n">
        <f aca="false">SUMPRODUCT(B933:AA933,$B$1010:$AA$1010)</f>
        <v>161533.374429535</v>
      </c>
      <c r="AJ933" s="379" t="n">
        <f aca="false">SUMPRODUCT(B933:AF933,$B$1012:$AF$1012)</f>
        <v>161097.080832066</v>
      </c>
      <c r="AK933" s="380" t="n">
        <f aca="false">XIRR(B933:AF933,$B$1:$AF$1)</f>
        <v>0.157314996489411</v>
      </c>
      <c r="AL933" s="381" t="n">
        <f aca="false">1-EXP(-(1/0.25)*(AI933/ABS($AI$1010)))</f>
        <v>0.982058411523233</v>
      </c>
    </row>
    <row r="934" customFormat="false" ht="12.75" hidden="false" customHeight="false" outlineLevel="0" collapsed="false">
      <c r="A934" s="371"/>
      <c r="B934" s="377" t="n">
        <f aca="false">+[1]data1cf!A934</f>
        <v>-191914.456633187</v>
      </c>
      <c r="C934" s="377" t="n">
        <f aca="false">+[1]data1cf!B934</f>
        <v>11840.4078321395</v>
      </c>
      <c r="D934" s="377" t="n">
        <f aca="false">+[1]data1cf!C934</f>
        <v>54253.7584765911</v>
      </c>
      <c r="E934" s="377" t="n">
        <f aca="false">+[1]data1cf!D934</f>
        <v>48078.3609021949</v>
      </c>
      <c r="F934" s="377" t="n">
        <f aca="false">+[1]data1cf!E934</f>
        <v>28982.0910735718</v>
      </c>
      <c r="G934" s="377" t="n">
        <f aca="false">+[1]data1cf!F934</f>
        <v>28689.3792330748</v>
      </c>
      <c r="H934" s="377" t="n">
        <f aca="false">+[1]data1cf!G934</f>
        <v>27703.4269210854</v>
      </c>
      <c r="I934" s="377" t="n">
        <f aca="false">+[1]data1cf!H934</f>
        <v>27085.7733738305</v>
      </c>
      <c r="J934" s="377" t="n">
        <f aca="false">+[1]data1cf!I934</f>
        <v>27870.044697262</v>
      </c>
      <c r="K934" s="377" t="n">
        <f aca="false">+[1]data1cf!J934</f>
        <v>28274.945773166</v>
      </c>
      <c r="L934" s="377" t="n">
        <f aca="false">+[1]data1cf!K934</f>
        <v>28756.9009709085</v>
      </c>
      <c r="M934" s="377" t="n">
        <f aca="false">+[1]data1cf!L934</f>
        <v>29353.7457133313</v>
      </c>
      <c r="N934" s="377" t="n">
        <f aca="false">+[1]data1cf!M934</f>
        <v>29992.099853774</v>
      </c>
      <c r="O934" s="377" t="n">
        <f aca="false">+[1]data1cf!N934</f>
        <v>30351.0656673775</v>
      </c>
      <c r="P934" s="377" t="n">
        <f aca="false">+[1]data1cf!O934</f>
        <v>39478.0788038116</v>
      </c>
      <c r="Q934" s="377" t="n">
        <f aca="false">+[1]data1cf!P934</f>
        <v>48340.5929803729</v>
      </c>
      <c r="R934" s="377" t="n">
        <f aca="false">+[1]data1cf!Q934</f>
        <v>37310.4872042905</v>
      </c>
      <c r="S934" s="377" t="n">
        <f aca="false">+[1]data1cf!R934</f>
        <v>25842.1163135178</v>
      </c>
      <c r="T934" s="377" t="n">
        <f aca="false">+[1]data1cf!S934</f>
        <v>25581.320169465</v>
      </c>
      <c r="U934" s="377" t="n">
        <f aca="false">+[1]data1cf!T934</f>
        <v>25295.4769704854</v>
      </c>
      <c r="V934" s="377" t="n">
        <f aca="false">+[1]data1cf!U934</f>
        <v>49107.1596377049</v>
      </c>
      <c r="W934" s="377" t="n">
        <f aca="false">+[1]data1cf!V934</f>
        <v>0</v>
      </c>
      <c r="X934" s="377" t="n">
        <f aca="false">+[1]data1cf!W934</f>
        <v>0</v>
      </c>
      <c r="Y934" s="377" t="n">
        <f aca="false">+[1]data1cf!X934</f>
        <v>0</v>
      </c>
      <c r="Z934" s="377" t="n">
        <f aca="false">+[1]data1cf!Y934</f>
        <v>0</v>
      </c>
      <c r="AA934" s="377" t="n">
        <f aca="false">+[1]data1cf!Z934</f>
        <v>0</v>
      </c>
      <c r="AB934" s="377" t="n">
        <f aca="false">+[1]data1cf!AA934</f>
        <v>0</v>
      </c>
      <c r="AC934" s="377" t="n">
        <f aca="false">+[1]data1cf!AB934</f>
        <v>0</v>
      </c>
      <c r="AD934" s="377" t="n">
        <f aca="false">+[1]data1cf!AC934</f>
        <v>0</v>
      </c>
      <c r="AE934" s="377" t="n">
        <f aca="false">+[1]data1cf!AD934</f>
        <v>0</v>
      </c>
      <c r="AF934" s="377" t="n">
        <f aca="false">+[1]data1cf!AE934</f>
        <v>0</v>
      </c>
      <c r="AG934" s="377"/>
      <c r="AH934" s="378" t="n">
        <f aca="false">XNPV(0.1,B934:AF934,$B$1:$AF$1)</f>
        <v>82760.8298261075</v>
      </c>
      <c r="AI934" s="378" t="n">
        <f aca="false">SUMPRODUCT(B934:AA934,$B$1010:$AA$1010)</f>
        <v>174289.736224292</v>
      </c>
      <c r="AJ934" s="379" t="n">
        <f aca="false">SUMPRODUCT(B934:AF934,$B$1012:$AF$1012)</f>
        <v>173825.911548386</v>
      </c>
      <c r="AK934" s="380" t="n">
        <f aca="false">XIRR(B934:AF934,$B$1:$AF$1)</f>
        <v>0.159075418440555</v>
      </c>
      <c r="AL934" s="381" t="n">
        <f aca="false">1-EXP(-(1/0.25)*(AI934/ABS($AI$1010)))</f>
        <v>0.986939268065408</v>
      </c>
    </row>
    <row r="935" customFormat="false" ht="12.75" hidden="false" customHeight="false" outlineLevel="0" collapsed="false">
      <c r="A935" s="371"/>
      <c r="B935" s="377" t="n">
        <f aca="false">+[1]data1cf!A935</f>
        <v>-185641.53048779</v>
      </c>
      <c r="C935" s="377" t="n">
        <f aca="false">+[1]data1cf!B935</f>
        <v>7248.16055090878</v>
      </c>
      <c r="D935" s="377" t="n">
        <f aca="false">+[1]data1cf!C935</f>
        <v>43649.0530825015</v>
      </c>
      <c r="E935" s="377" t="n">
        <f aca="false">+[1]data1cf!D935</f>
        <v>49113.3218598605</v>
      </c>
      <c r="F935" s="377" t="n">
        <f aca="false">+[1]data1cf!E935</f>
        <v>27970.7537020683</v>
      </c>
      <c r="G935" s="377" t="n">
        <f aca="false">+[1]data1cf!F935</f>
        <v>27749.4532630652</v>
      </c>
      <c r="H935" s="377" t="n">
        <f aca="false">+[1]data1cf!G935</f>
        <v>26852.7753305253</v>
      </c>
      <c r="I935" s="377" t="n">
        <f aca="false">+[1]data1cf!H935</f>
        <v>26310.087374419</v>
      </c>
      <c r="J935" s="377" t="n">
        <f aca="false">+[1]data1cf!I935</f>
        <v>27123.7292424478</v>
      </c>
      <c r="K935" s="377" t="n">
        <f aca="false">+[1]data1cf!J935</f>
        <v>27567.5576950173</v>
      </c>
      <c r="L935" s="377" t="n">
        <f aca="false">+[1]data1cf!K935</f>
        <v>28086.4602966139</v>
      </c>
      <c r="M935" s="377" t="n">
        <f aca="false">+[1]data1cf!L935</f>
        <v>28715.9308479922</v>
      </c>
      <c r="N935" s="377" t="n">
        <f aca="false">+[1]data1cf!M935</f>
        <v>29385.6954327102</v>
      </c>
      <c r="O935" s="377" t="n">
        <f aca="false">+[1]data1cf!N935</f>
        <v>29782.8832498859</v>
      </c>
      <c r="P935" s="377" t="n">
        <f aca="false">+[1]data1cf!O935</f>
        <v>38661.6273044666</v>
      </c>
      <c r="Q935" s="377" t="n">
        <f aca="false">+[1]data1cf!P935</f>
        <v>47264.4553390975</v>
      </c>
      <c r="R935" s="377" t="n">
        <f aca="false">+[1]data1cf!Q935</f>
        <v>36607.1739798791</v>
      </c>
      <c r="S935" s="377" t="n">
        <f aca="false">+[1]data1cf!R935</f>
        <v>25520.4318377209</v>
      </c>
      <c r="T935" s="377" t="n">
        <f aca="false">+[1]data1cf!S935</f>
        <v>25276.5390398021</v>
      </c>
      <c r="U935" s="377" t="n">
        <f aca="false">+[1]data1cf!T935</f>
        <v>25007.617395885</v>
      </c>
      <c r="V935" s="377" t="n">
        <f aca="false">+[1]data1cf!U935</f>
        <v>48050.3369845582</v>
      </c>
      <c r="W935" s="377" t="n">
        <f aca="false">+[1]data1cf!V935</f>
        <v>0</v>
      </c>
      <c r="X935" s="377" t="n">
        <f aca="false">+[1]data1cf!W935</f>
        <v>0</v>
      </c>
      <c r="Y935" s="377" t="n">
        <f aca="false">+[1]data1cf!X935</f>
        <v>0</v>
      </c>
      <c r="Z935" s="377" t="n">
        <f aca="false">+[1]data1cf!Y935</f>
        <v>0</v>
      </c>
      <c r="AA935" s="377" t="n">
        <f aca="false">+[1]data1cf!Z935</f>
        <v>0</v>
      </c>
      <c r="AB935" s="377" t="n">
        <f aca="false">+[1]data1cf!AA935</f>
        <v>0</v>
      </c>
      <c r="AC935" s="377" t="n">
        <f aca="false">+[1]data1cf!AB935</f>
        <v>0</v>
      </c>
      <c r="AD935" s="377" t="n">
        <f aca="false">+[1]data1cf!AC935</f>
        <v>0</v>
      </c>
      <c r="AE935" s="377" t="n">
        <f aca="false">+[1]data1cf!AD935</f>
        <v>0</v>
      </c>
      <c r="AF935" s="377" t="n">
        <f aca="false">+[1]data1cf!AE935</f>
        <v>0</v>
      </c>
      <c r="AG935" s="377"/>
      <c r="AH935" s="378" t="n">
        <f aca="false">XNPV(0.1,B935:AF935,$B$1:$AF$1)</f>
        <v>72288.3860122938</v>
      </c>
      <c r="AI935" s="378" t="n">
        <f aca="false">SUMPRODUCT(B935:AA935,$B$1010:$AA$1010)</f>
        <v>161101.494304897</v>
      </c>
      <c r="AJ935" s="379" t="n">
        <f aca="false">SUMPRODUCT(B935:AF935,$B$1012:$AF$1012)</f>
        <v>160650.1261715</v>
      </c>
      <c r="AK935" s="380" t="n">
        <f aca="false">XIRR(B935:AF935,$B$1:$AF$1)</f>
        <v>0.151450949854862</v>
      </c>
      <c r="AL935" s="381" t="n">
        <f aca="false">1-EXP(-(1/0.25)*(AI935/ABS($AI$1010)))</f>
        <v>0.981864504863201</v>
      </c>
    </row>
    <row r="936" customFormat="false" ht="12.75" hidden="false" customHeight="false" outlineLevel="0" collapsed="false">
      <c r="A936" s="371"/>
      <c r="B936" s="377" t="n">
        <f aca="false">+[1]data1cf!A936</f>
        <v>-153720.75910358</v>
      </c>
      <c r="C936" s="377" t="n">
        <f aca="false">+[1]data1cf!B936</f>
        <v>9054.52162696858</v>
      </c>
      <c r="D936" s="377" t="n">
        <f aca="false">+[1]data1cf!C936</f>
        <v>37883.4497612119</v>
      </c>
      <c r="E936" s="377" t="n">
        <f aca="false">+[1]data1cf!D936</f>
        <v>43013.4217652982</v>
      </c>
      <c r="F936" s="377" t="n">
        <f aca="false">+[1]data1cf!E936</f>
        <v>22824.4044099181</v>
      </c>
      <c r="G936" s="377" t="n">
        <f aca="false">+[1]data1cf!F936</f>
        <v>22966.4921199984</v>
      </c>
      <c r="H936" s="377" t="n">
        <f aca="false">+[1]data1cf!G936</f>
        <v>22524.100909608</v>
      </c>
      <c r="I936" s="377" t="n">
        <f aca="false">+[1]data1cf!H936</f>
        <v>22362.8871556954</v>
      </c>
      <c r="J936" s="377" t="n">
        <f aca="false">+[1]data1cf!I936</f>
        <v>23325.9856597164</v>
      </c>
      <c r="K936" s="377" t="n">
        <f aca="false">+[1]data1cf!J936</f>
        <v>23967.9021914892</v>
      </c>
      <c r="L936" s="377" t="n">
        <f aca="false">+[1]data1cf!K936</f>
        <v>24674.8174692005</v>
      </c>
      <c r="M936" s="377" t="n">
        <f aca="false">+[1]data1cf!L936</f>
        <v>25470.3095812922</v>
      </c>
      <c r="N936" s="377" t="n">
        <f aca="false">+[1]data1cf!M936</f>
        <v>26299.9111523775</v>
      </c>
      <c r="O936" s="377" t="n">
        <f aca="false">+[1]data1cf!N936</f>
        <v>26891.5976468208</v>
      </c>
      <c r="P936" s="377" t="n">
        <f aca="false">+[1]data1cf!O936</f>
        <v>34506.9854271647</v>
      </c>
      <c r="Q936" s="377" t="n">
        <f aca="false">+[1]data1cf!P936</f>
        <v>41788.3596815218</v>
      </c>
      <c r="R936" s="377" t="n">
        <f aca="false">+[1]data1cf!Q936</f>
        <v>33028.2540105429</v>
      </c>
      <c r="S936" s="377" t="n">
        <f aca="false">+[1]data1cf!R936</f>
        <v>23883.4897836052</v>
      </c>
      <c r="T936" s="377" t="n">
        <f aca="false">+[1]data1cf!S936</f>
        <v>23725.612321283</v>
      </c>
      <c r="U936" s="377" t="n">
        <f aca="false">+[1]data1cf!T936</f>
        <v>23542.7986719596</v>
      </c>
      <c r="V936" s="377" t="n">
        <f aca="false">+[1]data1cf!U936</f>
        <v>42672.5286822065</v>
      </c>
      <c r="W936" s="377" t="n">
        <f aca="false">+[1]data1cf!V936</f>
        <v>0</v>
      </c>
      <c r="X936" s="377" t="n">
        <f aca="false">+[1]data1cf!W936</f>
        <v>0</v>
      </c>
      <c r="Y936" s="377" t="n">
        <f aca="false">+[1]data1cf!X936</f>
        <v>0</v>
      </c>
      <c r="Z936" s="377" t="n">
        <f aca="false">+[1]data1cf!Y936</f>
        <v>0</v>
      </c>
      <c r="AA936" s="377" t="n">
        <f aca="false">+[1]data1cf!Z936</f>
        <v>0</v>
      </c>
      <c r="AB936" s="377" t="n">
        <f aca="false">+[1]data1cf!AA936</f>
        <v>0</v>
      </c>
      <c r="AC936" s="377" t="n">
        <f aca="false">+[1]data1cf!AB936</f>
        <v>0</v>
      </c>
      <c r="AD936" s="377" t="n">
        <f aca="false">+[1]data1cf!AC936</f>
        <v>0</v>
      </c>
      <c r="AE936" s="377" t="n">
        <f aca="false">+[1]data1cf!AD936</f>
        <v>0</v>
      </c>
      <c r="AF936" s="377" t="n">
        <f aca="false">+[1]data1cf!AE936</f>
        <v>0</v>
      </c>
      <c r="AG936" s="377"/>
      <c r="AH936" s="378" t="n">
        <f aca="false">XNPV(0.1,B936:AF936,$B$1:$AF$1)</f>
        <v>73169.0158780805</v>
      </c>
      <c r="AI936" s="378" t="n">
        <f aca="false">SUMPRODUCT(B936:AA936,$B$1010:$AA$1010)</f>
        <v>151596.530532645</v>
      </c>
      <c r="AJ936" s="379" t="n">
        <f aca="false">SUMPRODUCT(B936:AF936,$B$1012:$AF$1012)</f>
        <v>151196.260443672</v>
      </c>
      <c r="AK936" s="380" t="n">
        <f aca="false">XIRR(B936:AF936,$B$1:$AF$1)</f>
        <v>0.162059833794374</v>
      </c>
      <c r="AL936" s="381" t="n">
        <f aca="false">1-EXP(-(1/0.25)*(AI936/ABS($AI$1010)))</f>
        <v>0.977023920888254</v>
      </c>
    </row>
    <row r="937" customFormat="false" ht="12.75" hidden="false" customHeight="false" outlineLevel="0" collapsed="false">
      <c r="A937" s="371"/>
      <c r="B937" s="377" t="n">
        <f aca="false">+[1]data1cf!A937</f>
        <v>-172390.219858881</v>
      </c>
      <c r="C937" s="377" t="n">
        <f aca="false">+[1]data1cf!B937</f>
        <v>10678.1710366819</v>
      </c>
      <c r="D937" s="377" t="n">
        <f aca="false">+[1]data1cf!C937</f>
        <v>46250.4034704767</v>
      </c>
      <c r="E937" s="377" t="n">
        <f aca="false">+[1]data1cf!D937</f>
        <v>47289.4149742551</v>
      </c>
      <c r="F937" s="377" t="n">
        <f aca="false">+[1]data1cf!E937</f>
        <v>25834.3431418621</v>
      </c>
      <c r="G937" s="377" t="n">
        <f aca="false">+[1]data1cf!F937</f>
        <v>25763.8964897057</v>
      </c>
      <c r="H937" s="377" t="n">
        <f aca="false">+[1]data1cf!G937</f>
        <v>25055.8071848443</v>
      </c>
      <c r="I937" s="377" t="n">
        <f aca="false">+[1]data1cf!H937</f>
        <v>24671.4811019316</v>
      </c>
      <c r="J937" s="377" t="n">
        <f aca="false">+[1]data1cf!I937</f>
        <v>25547.1670943096</v>
      </c>
      <c r="K937" s="377" t="n">
        <f aca="false">+[1]data1cf!J937</f>
        <v>26073.2281044137</v>
      </c>
      <c r="L937" s="377" t="n">
        <f aca="false">+[1]data1cf!K937</f>
        <v>26670.1806485817</v>
      </c>
      <c r="M937" s="377" t="n">
        <f aca="false">+[1]data1cf!L937</f>
        <v>27368.5719426836</v>
      </c>
      <c r="N937" s="377" t="n">
        <f aca="false">+[1]data1cf!M937</f>
        <v>28104.6898598713</v>
      </c>
      <c r="O937" s="377" t="n">
        <f aca="false">+[1]data1cf!N937</f>
        <v>28582.6201615678</v>
      </c>
      <c r="P937" s="377" t="n">
        <f aca="false">+[1]data1cf!O937</f>
        <v>36936.9055110818</v>
      </c>
      <c r="Q937" s="377" t="n">
        <f aca="false">+[1]data1cf!P937</f>
        <v>44991.156748699</v>
      </c>
      <c r="R937" s="377" t="n">
        <f aca="false">+[1]data1cf!Q937</f>
        <v>35121.4523580909</v>
      </c>
      <c r="S937" s="377" t="n">
        <f aca="false">+[1]data1cf!R937</f>
        <v>24840.8859903</v>
      </c>
      <c r="T937" s="377" t="n">
        <f aca="false">+[1]data1cf!S937</f>
        <v>24632.7008486004</v>
      </c>
      <c r="U937" s="377" t="n">
        <f aca="false">+[1]data1cf!T937</f>
        <v>24399.5253265504</v>
      </c>
      <c r="V937" s="377" t="n">
        <f aca="false">+[1]data1cf!U937</f>
        <v>45817.8405495741</v>
      </c>
      <c r="W937" s="377" t="n">
        <f aca="false">+[1]data1cf!V937</f>
        <v>0</v>
      </c>
      <c r="X937" s="377" t="n">
        <f aca="false">+[1]data1cf!W937</f>
        <v>0</v>
      </c>
      <c r="Y937" s="377" t="n">
        <f aca="false">+[1]data1cf!X937</f>
        <v>0</v>
      </c>
      <c r="Z937" s="377" t="n">
        <f aca="false">+[1]data1cf!Y937</f>
        <v>0</v>
      </c>
      <c r="AA937" s="377" t="n">
        <f aca="false">+[1]data1cf!Z937</f>
        <v>0</v>
      </c>
      <c r="AB937" s="377" t="n">
        <f aca="false">+[1]data1cf!AA937</f>
        <v>0</v>
      </c>
      <c r="AC937" s="377" t="n">
        <f aca="false">+[1]data1cf!AB937</f>
        <v>0</v>
      </c>
      <c r="AD937" s="377" t="n">
        <f aca="false">+[1]data1cf!AC937</f>
        <v>0</v>
      </c>
      <c r="AE937" s="377" t="n">
        <f aca="false">+[1]data1cf!AD937</f>
        <v>0</v>
      </c>
      <c r="AF937" s="377" t="n">
        <f aca="false">+[1]data1cf!AE937</f>
        <v>0</v>
      </c>
      <c r="AG937" s="377"/>
      <c r="AH937" s="378" t="n">
        <f aca="false">XNPV(0.1,B937:AF937,$B$1:$AF$1)</f>
        <v>79749.3878493565</v>
      </c>
      <c r="AI937" s="378" t="n">
        <f aca="false">SUMPRODUCT(B937:AA937,$B$1010:$AA$1010)</f>
        <v>164799.451039286</v>
      </c>
      <c r="AJ937" s="379" t="n">
        <f aca="false">SUMPRODUCT(B937:AF937,$B$1012:$AF$1012)</f>
        <v>164367.287176962</v>
      </c>
      <c r="AK937" s="380" t="n">
        <f aca="false">XIRR(B937:AF937,$B$1:$AF$1)</f>
        <v>0.16223853571219</v>
      </c>
      <c r="AL937" s="381" t="n">
        <f aca="false">1-EXP(-(1/0.25)*(AI937/ABS($AI$1010)))</f>
        <v>0.983459244413238</v>
      </c>
    </row>
    <row r="938" customFormat="false" ht="12.75" hidden="false" customHeight="false" outlineLevel="0" collapsed="false">
      <c r="A938" s="371"/>
      <c r="B938" s="377" t="n">
        <f aca="false">+[1]data1cf!A938</f>
        <v>-196566.912403495</v>
      </c>
      <c r="C938" s="377" t="n">
        <f aca="false">+[1]data1cf!B938</f>
        <v>10001.7428514023</v>
      </c>
      <c r="D938" s="377" t="n">
        <f aca="false">+[1]data1cf!C938</f>
        <v>49749.4591834553</v>
      </c>
      <c r="E938" s="377" t="n">
        <f aca="false">+[1]data1cf!D938</f>
        <v>51432.3392197282</v>
      </c>
      <c r="F938" s="377" t="n">
        <f aca="false">+[1]data1cf!E938</f>
        <v>29732.172021557</v>
      </c>
      <c r="G938" s="377" t="n">
        <f aca="false">+[1]data1cf!F938</f>
        <v>29386.4963202963</v>
      </c>
      <c r="H938" s="377" t="n">
        <f aca="false">+[1]data1cf!G938</f>
        <v>28334.3316710045</v>
      </c>
      <c r="I938" s="377" t="n">
        <f aca="false">+[1]data1cf!H938</f>
        <v>27661.0782188522</v>
      </c>
      <c r="J938" s="377" t="n">
        <f aca="false">+[1]data1cf!I938</f>
        <v>28423.5662219445</v>
      </c>
      <c r="K938" s="377" t="n">
        <f aca="false">+[1]data1cf!J938</f>
        <v>28799.5959395713</v>
      </c>
      <c r="L938" s="377" t="n">
        <f aca="false">+[1]data1cf!K938</f>
        <v>29254.1482700914</v>
      </c>
      <c r="M938" s="377" t="n">
        <f aca="false">+[1]data1cf!L938</f>
        <v>29826.7953526631</v>
      </c>
      <c r="N938" s="377" t="n">
        <f aca="false">+[1]data1cf!M938</f>
        <v>30441.8532356132</v>
      </c>
      <c r="O938" s="377" t="n">
        <f aca="false">+[1]data1cf!N938</f>
        <v>30772.4708466472</v>
      </c>
      <c r="P938" s="377" t="n">
        <f aca="false">+[1]data1cf!O938</f>
        <v>40083.6182922834</v>
      </c>
      <c r="Q938" s="377" t="n">
        <f aca="false">+[1]data1cf!P938</f>
        <v>49138.7344956326</v>
      </c>
      <c r="R938" s="377" t="n">
        <f aca="false">+[1]data1cf!Q938</f>
        <v>37832.115164417</v>
      </c>
      <c r="S938" s="377" t="n">
        <f aca="false">+[1]data1cf!R938</f>
        <v>26080.7007892394</v>
      </c>
      <c r="T938" s="377" t="n">
        <f aca="false">+[1]data1cf!S938</f>
        <v>25807.3679010204</v>
      </c>
      <c r="U938" s="377" t="n">
        <f aca="false">+[1]data1cf!T938</f>
        <v>25508.9744528161</v>
      </c>
      <c r="V938" s="377" t="n">
        <f aca="false">+[1]data1cf!U938</f>
        <v>49890.975760653</v>
      </c>
      <c r="W938" s="377" t="n">
        <f aca="false">+[1]data1cf!V938</f>
        <v>0</v>
      </c>
      <c r="X938" s="377" t="n">
        <f aca="false">+[1]data1cf!W938</f>
        <v>0</v>
      </c>
      <c r="Y938" s="377" t="n">
        <f aca="false">+[1]data1cf!X938</f>
        <v>0</v>
      </c>
      <c r="Z938" s="377" t="n">
        <f aca="false">+[1]data1cf!Y938</f>
        <v>0</v>
      </c>
      <c r="AA938" s="377" t="n">
        <f aca="false">+[1]data1cf!Z938</f>
        <v>0</v>
      </c>
      <c r="AB938" s="377" t="n">
        <f aca="false">+[1]data1cf!AA938</f>
        <v>0</v>
      </c>
      <c r="AC938" s="377" t="n">
        <f aca="false">+[1]data1cf!AB938</f>
        <v>0</v>
      </c>
      <c r="AD938" s="377" t="n">
        <f aca="false">+[1]data1cf!AC938</f>
        <v>0</v>
      </c>
      <c r="AE938" s="377" t="n">
        <f aca="false">+[1]data1cf!AD938</f>
        <v>0</v>
      </c>
      <c r="AF938" s="377" t="n">
        <f aca="false">+[1]data1cf!AE938</f>
        <v>0</v>
      </c>
      <c r="AG938" s="377"/>
      <c r="AH938" s="378" t="n">
        <f aca="false">XNPV(0.1,B938:AF938,$B$1:$AF$1)</f>
        <v>78635.8508348814</v>
      </c>
      <c r="AI938" s="378" t="n">
        <f aca="false">SUMPRODUCT(B938:AA938,$B$1010:$AA$1010)</f>
        <v>171468.043282762</v>
      </c>
      <c r="AJ938" s="379" t="n">
        <f aca="false">SUMPRODUCT(B938:AF938,$B$1012:$AF$1012)</f>
        <v>170997.497227264</v>
      </c>
      <c r="AK938" s="380" t="n">
        <f aca="false">XIRR(B938:AF938,$B$1:$AF$1)</f>
        <v>0.154128948424985</v>
      </c>
      <c r="AL938" s="381" t="n">
        <f aca="false">1-EXP(-(1/0.25)*(AI938/ABS($AI$1010)))</f>
        <v>0.98598899216218</v>
      </c>
    </row>
    <row r="939" customFormat="false" ht="12.75" hidden="false" customHeight="false" outlineLevel="0" collapsed="false">
      <c r="A939" s="371"/>
      <c r="B939" s="377" t="n">
        <f aca="false">+[1]data1cf!A939</f>
        <v>-168577.056228043</v>
      </c>
      <c r="C939" s="377" t="n">
        <f aca="false">+[1]data1cf!B939</f>
        <v>10465.8964371042</v>
      </c>
      <c r="D939" s="377" t="n">
        <f aca="false">+[1]data1cf!C939</f>
        <v>40078.3040648597</v>
      </c>
      <c r="E939" s="377" t="n">
        <f aca="false">+[1]data1cf!D939</f>
        <v>42934.8178865061</v>
      </c>
      <c r="F939" s="377" t="n">
        <f aca="false">+[1]data1cf!E939</f>
        <v>25219.5750425511</v>
      </c>
      <c r="G939" s="377" t="n">
        <f aca="false">+[1]data1cf!F939</f>
        <v>25192.5376945521</v>
      </c>
      <c r="H939" s="377" t="n">
        <f aca="false">+[1]data1cf!G939</f>
        <v>24538.7161762059</v>
      </c>
      <c r="I939" s="377" t="n">
        <f aca="false">+[1]data1cf!H939</f>
        <v>24199.9599053881</v>
      </c>
      <c r="J939" s="377" t="n">
        <f aca="false">+[1]data1cf!I939</f>
        <v>25093.4995580645</v>
      </c>
      <c r="K939" s="377" t="n">
        <f aca="false">+[1]data1cf!J939</f>
        <v>25643.223600939</v>
      </c>
      <c r="L939" s="377" t="n">
        <f aca="false">+[1]data1cf!K939</f>
        <v>26262.6355991742</v>
      </c>
      <c r="M939" s="377" t="n">
        <f aca="false">+[1]data1cf!L939</f>
        <v>26980.8593518853</v>
      </c>
      <c r="N939" s="377" t="n">
        <f aca="false">+[1]data1cf!M939</f>
        <v>27736.0709362009</v>
      </c>
      <c r="O939" s="377" t="n">
        <f aca="false">+[1]data1cf!N939</f>
        <v>28237.2354910261</v>
      </c>
      <c r="P939" s="377" t="n">
        <f aca="false">+[1]data1cf!O939</f>
        <v>36440.6039300517</v>
      </c>
      <c r="Q939" s="377" t="n">
        <f aca="false">+[1]data1cf!P939</f>
        <v>44336.9980960424</v>
      </c>
      <c r="R939" s="377" t="n">
        <f aca="false">+[1]data1cf!Q939</f>
        <v>34693.9248619508</v>
      </c>
      <c r="S939" s="377" t="n">
        <f aca="false">+[1]data1cf!R939</f>
        <v>24645.3415959803</v>
      </c>
      <c r="T939" s="377" t="n">
        <f aca="false">+[1]data1cf!S939</f>
        <v>24447.4315991211</v>
      </c>
      <c r="U939" s="377" t="n">
        <f aca="false">+[1]data1cf!T939</f>
        <v>24224.5422906891</v>
      </c>
      <c r="V939" s="377" t="n">
        <f aca="false">+[1]data1cf!U939</f>
        <v>45175.4230219611</v>
      </c>
      <c r="W939" s="377" t="n">
        <f aca="false">+[1]data1cf!V939</f>
        <v>0</v>
      </c>
      <c r="X939" s="377" t="n">
        <f aca="false">+[1]data1cf!W939</f>
        <v>0</v>
      </c>
      <c r="Y939" s="377" t="n">
        <f aca="false">+[1]data1cf!X939</f>
        <v>0</v>
      </c>
      <c r="Z939" s="377" t="n">
        <f aca="false">+[1]data1cf!Y939</f>
        <v>0</v>
      </c>
      <c r="AA939" s="377" t="n">
        <f aca="false">+[1]data1cf!Z939</f>
        <v>0</v>
      </c>
      <c r="AB939" s="377" t="n">
        <f aca="false">+[1]data1cf!AA939</f>
        <v>0</v>
      </c>
      <c r="AC939" s="377" t="n">
        <f aca="false">+[1]data1cf!AB939</f>
        <v>0</v>
      </c>
      <c r="AD939" s="377" t="n">
        <f aca="false">+[1]data1cf!AC939</f>
        <v>0</v>
      </c>
      <c r="AE939" s="377" t="n">
        <f aca="false">+[1]data1cf!AD939</f>
        <v>0</v>
      </c>
      <c r="AF939" s="377" t="n">
        <f aca="false">+[1]data1cf!AE939</f>
        <v>0</v>
      </c>
      <c r="AG939" s="377"/>
      <c r="AH939" s="378" t="n">
        <f aca="false">XNPV(0.1,B939:AF939,$B$1:$AF$1)</f>
        <v>72211.4290272422</v>
      </c>
      <c r="AI939" s="378" t="n">
        <f aca="false">SUMPRODUCT(B939:AA939,$B$1010:$AA$1010)</f>
        <v>155234.668160268</v>
      </c>
      <c r="AJ939" s="379" t="n">
        <f aca="false">SUMPRODUCT(B939:AF939,$B$1012:$AF$1012)</f>
        <v>154811.547067567</v>
      </c>
      <c r="AK939" s="380" t="n">
        <f aca="false">XIRR(B939:AF939,$B$1:$AF$1)</f>
        <v>0.156323772552301</v>
      </c>
      <c r="AL939" s="381" t="n">
        <f aca="false">1-EXP(-(1/0.25)*(AI939/ABS($AI$1010)))</f>
        <v>0.979013091162032</v>
      </c>
    </row>
    <row r="940" customFormat="false" ht="12.75" hidden="false" customHeight="false" outlineLevel="0" collapsed="false">
      <c r="A940" s="371"/>
      <c r="B940" s="377" t="n">
        <f aca="false">+[1]data1cf!A940</f>
        <v>-178155.3627642</v>
      </c>
      <c r="C940" s="377" t="n">
        <f aca="false">+[1]data1cf!B940</f>
        <v>7349.87573652642</v>
      </c>
      <c r="D940" s="377" t="n">
        <f aca="false">+[1]data1cf!C940</f>
        <v>43148.6020088266</v>
      </c>
      <c r="E940" s="377" t="n">
        <f aca="false">+[1]data1cf!D940</f>
        <v>47407.4810967833</v>
      </c>
      <c r="F940" s="377" t="n">
        <f aca="false">+[1]data1cf!E940</f>
        <v>26763.8143865519</v>
      </c>
      <c r="G940" s="377" t="n">
        <f aca="false">+[1]data1cf!F940</f>
        <v>26627.7369705157</v>
      </c>
      <c r="H940" s="377" t="n">
        <f aca="false">+[1]data1cf!G940</f>
        <v>25837.5999030346</v>
      </c>
      <c r="I940" s="377" t="n">
        <f aca="false">+[1]data1cf!H940</f>
        <v>25384.3765724999</v>
      </c>
      <c r="J940" s="377" t="n">
        <f aca="false">+[1]data1cf!I940</f>
        <v>26233.0695184293</v>
      </c>
      <c r="K940" s="377" t="n">
        <f aca="false">+[1]data1cf!J940</f>
        <v>26723.3542601377</v>
      </c>
      <c r="L940" s="377" t="n">
        <f aca="false">+[1]data1cf!K940</f>
        <v>27286.3502331198</v>
      </c>
      <c r="M940" s="377" t="n">
        <f aca="false">+[1]data1cf!L940</f>
        <v>27954.7567248072</v>
      </c>
      <c r="N940" s="377" t="n">
        <f aca="false">+[1]data1cf!M940</f>
        <v>28662.0068224526</v>
      </c>
      <c r="O940" s="377" t="n">
        <f aca="false">+[1]data1cf!N940</f>
        <v>29104.8091300339</v>
      </c>
      <c r="P940" s="377" t="n">
        <f aca="false">+[1]data1cf!O940</f>
        <v>37687.2665802043</v>
      </c>
      <c r="Q940" s="377" t="n">
        <f aca="false">+[1]data1cf!P940</f>
        <v>45980.1827859814</v>
      </c>
      <c r="R940" s="377" t="n">
        <f aca="false">+[1]data1cf!Q940</f>
        <v>35767.8335129062</v>
      </c>
      <c r="S940" s="377" t="n">
        <f aca="false">+[1]data1cf!R940</f>
        <v>25136.5306273332</v>
      </c>
      <c r="T940" s="377" t="n">
        <f aca="false">+[1]data1cf!S940</f>
        <v>24912.8104380686</v>
      </c>
      <c r="U940" s="377" t="n">
        <f aca="false">+[1]data1cf!T940</f>
        <v>24664.0831335086</v>
      </c>
      <c r="V940" s="377" t="n">
        <f aca="false">+[1]data1cf!U940</f>
        <v>46789.115115821</v>
      </c>
      <c r="W940" s="377" t="n">
        <f aca="false">+[1]data1cf!V940</f>
        <v>0</v>
      </c>
      <c r="X940" s="377" t="n">
        <f aca="false">+[1]data1cf!W940</f>
        <v>0</v>
      </c>
      <c r="Y940" s="377" t="n">
        <f aca="false">+[1]data1cf!X940</f>
        <v>0</v>
      </c>
      <c r="Z940" s="377" t="n">
        <f aca="false">+[1]data1cf!Y940</f>
        <v>0</v>
      </c>
      <c r="AA940" s="377" t="n">
        <f aca="false">+[1]data1cf!Z940</f>
        <v>0</v>
      </c>
      <c r="AB940" s="377" t="n">
        <f aca="false">+[1]data1cf!AA940</f>
        <v>0</v>
      </c>
      <c r="AC940" s="377" t="n">
        <f aca="false">+[1]data1cf!AB940</f>
        <v>0</v>
      </c>
      <c r="AD940" s="377" t="n">
        <f aca="false">+[1]data1cf!AC940</f>
        <v>0</v>
      </c>
      <c r="AE940" s="377" t="n">
        <f aca="false">+[1]data1cf!AD940</f>
        <v>0</v>
      </c>
      <c r="AF940" s="377" t="n">
        <f aca="false">+[1]data1cf!AE940</f>
        <v>0</v>
      </c>
      <c r="AG940" s="377"/>
      <c r="AH940" s="378" t="n">
        <f aca="false">XNPV(0.1,B940:AF940,$B$1:$AF$1)</f>
        <v>72699.2146028384</v>
      </c>
      <c r="AI940" s="378" t="n">
        <f aca="false">SUMPRODUCT(B940:AA940,$B$1010:$AA$1010)</f>
        <v>159098.752346778</v>
      </c>
      <c r="AJ940" s="379" t="n">
        <f aca="false">SUMPRODUCT(B940:AF940,$B$1012:$AF$1012)</f>
        <v>158659.289001377</v>
      </c>
      <c r="AK940" s="380" t="n">
        <f aca="false">XIRR(B940:AF940,$B$1:$AF$1)</f>
        <v>0.15379085398962</v>
      </c>
      <c r="AL940" s="381" t="n">
        <f aca="false">1-EXP(-(1/0.25)*(AI940/ABS($AI$1010)))</f>
        <v>0.980937555021204</v>
      </c>
    </row>
    <row r="941" customFormat="false" ht="12.75" hidden="false" customHeight="false" outlineLevel="0" collapsed="false">
      <c r="A941" s="371"/>
      <c r="B941" s="377" t="n">
        <f aca="false">+[1]data1cf!A941</f>
        <v>-156542.99999598</v>
      </c>
      <c r="C941" s="377" t="n">
        <f aca="false">+[1]data1cf!B941</f>
        <v>9025.45850439422</v>
      </c>
      <c r="D941" s="377" t="n">
        <f aca="false">+[1]data1cf!C941</f>
        <v>43881.2807561655</v>
      </c>
      <c r="E941" s="377" t="n">
        <f aca="false">+[1]data1cf!D941</f>
        <v>38967.424358899</v>
      </c>
      <c r="F941" s="377" t="n">
        <f aca="false">+[1]data1cf!E941</f>
        <v>23279.4133833563</v>
      </c>
      <c r="G941" s="377" t="n">
        <f aca="false">+[1]data1cf!F941</f>
        <v>23389.3725185404</v>
      </c>
      <c r="H941" s="377" t="n">
        <f aca="false">+[1]data1cf!G941</f>
        <v>22906.8160330477</v>
      </c>
      <c r="I941" s="377" t="n">
        <f aca="false">+[1]data1cf!H941</f>
        <v>22711.8746451796</v>
      </c>
      <c r="J941" s="377" t="n">
        <f aca="false">+[1]data1cf!I941</f>
        <v>23661.7591004342</v>
      </c>
      <c r="K941" s="377" t="n">
        <f aca="false">+[1]data1cf!J941</f>
        <v>24286.1618863547</v>
      </c>
      <c r="L941" s="377" t="n">
        <f aca="false">+[1]data1cf!K941</f>
        <v>24976.4542242118</v>
      </c>
      <c r="M941" s="377" t="n">
        <f aca="false">+[1]data1cf!L941</f>
        <v>25757.2677174184</v>
      </c>
      <c r="N941" s="377" t="n">
        <f aca="false">+[1]data1cf!M941</f>
        <v>26572.7374721509</v>
      </c>
      <c r="O941" s="377" t="n">
        <f aca="false">+[1]data1cf!N941</f>
        <v>27147.2275738786</v>
      </c>
      <c r="P941" s="377" t="n">
        <f aca="false">+[1]data1cf!O941</f>
        <v>34874.3136492264</v>
      </c>
      <c r="Q941" s="377" t="n">
        <f aca="false">+[1]data1cf!P941</f>
        <v>42272.5228275024</v>
      </c>
      <c r="R941" s="377" t="n">
        <f aca="false">+[1]data1cf!Q941</f>
        <v>33344.6803953102</v>
      </c>
      <c r="S941" s="377" t="n">
        <f aca="false">+[1]data1cf!R941</f>
        <v>24028.2182661349</v>
      </c>
      <c r="T941" s="377" t="n">
        <f aca="false">+[1]data1cf!S941</f>
        <v>23862.7358498291</v>
      </c>
      <c r="U941" s="377" t="n">
        <f aca="false">+[1]data1cf!T941</f>
        <v>23672.3090541761</v>
      </c>
      <c r="V941" s="377" t="n">
        <f aca="false">+[1]data1cf!U941</f>
        <v>43148.0018567019</v>
      </c>
      <c r="W941" s="377" t="n">
        <f aca="false">+[1]data1cf!V941</f>
        <v>0</v>
      </c>
      <c r="X941" s="377" t="n">
        <f aca="false">+[1]data1cf!W941</f>
        <v>0</v>
      </c>
      <c r="Y941" s="377" t="n">
        <f aca="false">+[1]data1cf!X941</f>
        <v>0</v>
      </c>
      <c r="Z941" s="377" t="n">
        <f aca="false">+[1]data1cf!Y941</f>
        <v>0</v>
      </c>
      <c r="AA941" s="377" t="n">
        <f aca="false">+[1]data1cf!Z941</f>
        <v>0</v>
      </c>
      <c r="AB941" s="377" t="n">
        <f aca="false">+[1]data1cf!AA941</f>
        <v>0</v>
      </c>
      <c r="AC941" s="377" t="n">
        <f aca="false">+[1]data1cf!AB941</f>
        <v>0</v>
      </c>
      <c r="AD941" s="377" t="n">
        <f aca="false">+[1]data1cf!AC941</f>
        <v>0</v>
      </c>
      <c r="AE941" s="377" t="n">
        <f aca="false">+[1]data1cf!AD941</f>
        <v>0</v>
      </c>
      <c r="AF941" s="377" t="n">
        <f aca="false">+[1]data1cf!AE941</f>
        <v>0</v>
      </c>
      <c r="AG941" s="377"/>
      <c r="AH941" s="378" t="n">
        <f aca="false">XNPV(0.1,B941:AF941,$B$1:$AF$1)</f>
        <v>74300.2209979155</v>
      </c>
      <c r="AI941" s="378" t="n">
        <f aca="false">SUMPRODUCT(B941:AA941,$B$1010:$AA$1010)</f>
        <v>153595.249207922</v>
      </c>
      <c r="AJ941" s="379" t="n">
        <f aca="false">SUMPRODUCT(B941:AF941,$B$1012:$AF$1012)</f>
        <v>153190.717311892</v>
      </c>
      <c r="AK941" s="380" t="n">
        <f aca="false">XIRR(B941:AF941,$B$1:$AF$1)</f>
        <v>0.162414723471858</v>
      </c>
      <c r="AL941" s="381" t="n">
        <f aca="false">1-EXP(-(1/0.25)*(AI941/ABS($AI$1010)))</f>
        <v>0.97813899000664</v>
      </c>
    </row>
    <row r="942" customFormat="false" ht="12.75" hidden="false" customHeight="false" outlineLevel="0" collapsed="false">
      <c r="A942" s="371"/>
      <c r="B942" s="377" t="n">
        <f aca="false">+[1]data1cf!A942</f>
        <v>-202034.854356649</v>
      </c>
      <c r="C942" s="377" t="n">
        <f aca="false">+[1]data1cf!B942</f>
        <v>4550.06337156656</v>
      </c>
      <c r="D942" s="377" t="n">
        <f aca="false">+[1]data1cf!C942</f>
        <v>48940.3912321081</v>
      </c>
      <c r="E942" s="377" t="n">
        <f aca="false">+[1]data1cf!D942</f>
        <v>50849.5163765995</v>
      </c>
      <c r="F942" s="377" t="n">
        <f aca="false">+[1]data1cf!E942</f>
        <v>30613.72776034</v>
      </c>
      <c r="G942" s="377" t="n">
        <f aca="false">+[1]data1cf!F942</f>
        <v>30205.8046502764</v>
      </c>
      <c r="H942" s="377" t="n">
        <f aca="false">+[1]data1cf!G942</f>
        <v>29075.8219120389</v>
      </c>
      <c r="I942" s="377" t="n">
        <f aca="false">+[1]data1cf!H942</f>
        <v>28337.2229590175</v>
      </c>
      <c r="J942" s="377" t="n">
        <f aca="false">+[1]data1cf!I942</f>
        <v>29074.1094438921</v>
      </c>
      <c r="K942" s="377" t="n">
        <f aca="false">+[1]data1cf!J942</f>
        <v>29416.2072083821</v>
      </c>
      <c r="L942" s="377" t="n">
        <f aca="false">+[1]data1cf!K942</f>
        <v>29838.5534751116</v>
      </c>
      <c r="M942" s="377" t="n">
        <f aca="false">+[1]data1cf!L942</f>
        <v>30382.7615125853</v>
      </c>
      <c r="N942" s="377" t="n">
        <f aca="false">+[1]data1cf!M942</f>
        <v>30970.4397513251</v>
      </c>
      <c r="O942" s="377" t="n">
        <f aca="false">+[1]data1cf!N942</f>
        <v>31267.7402640825</v>
      </c>
      <c r="P942" s="377" t="n">
        <f aca="false">+[1]data1cf!O942</f>
        <v>40795.2972284782</v>
      </c>
      <c r="Q942" s="377" t="n">
        <f aca="false">+[1]data1cf!P942</f>
        <v>50076.7748965093</v>
      </c>
      <c r="R942" s="377" t="n">
        <f aca="false">+[1]data1cf!Q942</f>
        <v>38445.1744922062</v>
      </c>
      <c r="S942" s="377" t="n">
        <f aca="false">+[1]data1cf!R942</f>
        <v>26361.1045434235</v>
      </c>
      <c r="T942" s="377" t="n">
        <f aca="false">+[1]data1cf!S942</f>
        <v>26073.0374604551</v>
      </c>
      <c r="U942" s="377" t="n">
        <f aca="false">+[1]data1cf!T942</f>
        <v>25759.8939452654</v>
      </c>
      <c r="V942" s="377" t="n">
        <f aca="false">+[1]data1cf!U942</f>
        <v>50812.1798029523</v>
      </c>
      <c r="W942" s="377" t="n">
        <f aca="false">+[1]data1cf!V942</f>
        <v>0</v>
      </c>
      <c r="X942" s="377" t="n">
        <f aca="false">+[1]data1cf!W942</f>
        <v>0</v>
      </c>
      <c r="Y942" s="377" t="n">
        <f aca="false">+[1]data1cf!X942</f>
        <v>0</v>
      </c>
      <c r="Z942" s="377" t="n">
        <f aca="false">+[1]data1cf!Y942</f>
        <v>0</v>
      </c>
      <c r="AA942" s="377" t="n">
        <f aca="false">+[1]data1cf!Z942</f>
        <v>0</v>
      </c>
      <c r="AB942" s="377" t="n">
        <f aca="false">+[1]data1cf!AA942</f>
        <v>0</v>
      </c>
      <c r="AC942" s="377" t="n">
        <f aca="false">+[1]data1cf!AB942</f>
        <v>0</v>
      </c>
      <c r="AD942" s="377" t="n">
        <f aca="false">+[1]data1cf!AC942</f>
        <v>0</v>
      </c>
      <c r="AE942" s="377" t="n">
        <f aca="false">+[1]data1cf!AD942</f>
        <v>0</v>
      </c>
      <c r="AF942" s="377" t="n">
        <f aca="false">+[1]data1cf!AE942</f>
        <v>0</v>
      </c>
      <c r="AG942" s="377"/>
      <c r="AH942" s="378" t="n">
        <f aca="false">XNPV(0.1,B942:AF942,$B$1:$AF$1)</f>
        <v>71103.1254949967</v>
      </c>
      <c r="AI942" s="378" t="n">
        <f aca="false">SUMPRODUCT(B942:AA942,$B$1010:$AA$1010)</f>
        <v>165209.589819527</v>
      </c>
      <c r="AJ942" s="379" t="n">
        <f aca="false">SUMPRODUCT(B942:AF942,$B$1012:$AF$1012)</f>
        <v>164732.138079387</v>
      </c>
      <c r="AK942" s="380" t="n">
        <f aca="false">XIRR(B942:AF942,$B$1:$AF$1)</f>
        <v>0.146664475578187</v>
      </c>
      <c r="AL942" s="381" t="n">
        <f aca="false">1-EXP(-(1/0.25)*(AI942/ABS($AI$1010)))</f>
        <v>0.983627242205595</v>
      </c>
    </row>
    <row r="943" customFormat="false" ht="12.75" hidden="false" customHeight="false" outlineLevel="0" collapsed="false">
      <c r="A943" s="371"/>
      <c r="B943" s="377" t="n">
        <f aca="false">+[1]data1cf!A943</f>
        <v>-163917.309136589</v>
      </c>
      <c r="C943" s="377" t="n">
        <f aca="false">+[1]data1cf!B943</f>
        <v>10906.09983863</v>
      </c>
      <c r="D943" s="377" t="n">
        <f aca="false">+[1]data1cf!C943</f>
        <v>44022.489089504</v>
      </c>
      <c r="E943" s="377" t="n">
        <f aca="false">+[1]data1cf!D943</f>
        <v>44230.1157648515</v>
      </c>
      <c r="F943" s="377" t="n">
        <f aca="false">+[1]data1cf!E943</f>
        <v>24468.3185689196</v>
      </c>
      <c r="G943" s="377" t="n">
        <f aca="false">+[1]data1cf!F943</f>
        <v>24494.328086561</v>
      </c>
      <c r="H943" s="377" t="n">
        <f aca="false">+[1]data1cf!G943</f>
        <v>23906.8226733851</v>
      </c>
      <c r="I943" s="377" t="n">
        <f aca="false">+[1]data1cf!H943</f>
        <v>23623.7534435454</v>
      </c>
      <c r="J943" s="377" t="n">
        <f aca="false">+[1]data1cf!I943</f>
        <v>24539.1105553453</v>
      </c>
      <c r="K943" s="377" t="n">
        <f aca="false">+[1]data1cf!J943</f>
        <v>25117.751203643</v>
      </c>
      <c r="L943" s="377" t="n">
        <f aca="false">+[1]data1cf!K943</f>
        <v>25764.6090148298</v>
      </c>
      <c r="M943" s="377" t="n">
        <f aca="false">+[1]data1cf!L943</f>
        <v>26507.0683499251</v>
      </c>
      <c r="N943" s="377" t="n">
        <f aca="false">+[1]data1cf!M943</f>
        <v>27285.6127015904</v>
      </c>
      <c r="O943" s="377" t="n">
        <f aca="false">+[1]data1cf!N943</f>
        <v>27815.1698862423</v>
      </c>
      <c r="P943" s="377" t="n">
        <f aca="false">+[1]data1cf!O943</f>
        <v>35834.1154410748</v>
      </c>
      <c r="Q943" s="377" t="n">
        <f aca="false">+[1]data1cf!P943</f>
        <v>43537.6057346933</v>
      </c>
      <c r="R943" s="377" t="n">
        <f aca="false">+[1]data1cf!Q943</f>
        <v>34171.4794073303</v>
      </c>
      <c r="S943" s="377" t="n">
        <f aca="false">+[1]data1cf!R943</f>
        <v>24406.3832110549</v>
      </c>
      <c r="T943" s="377" t="n">
        <f aca="false">+[1]data1cf!S943</f>
        <v>24221.0296059271</v>
      </c>
      <c r="U943" s="377" t="n">
        <f aca="false">+[1]data1cf!T943</f>
        <v>24010.7102154502</v>
      </c>
      <c r="V943" s="377" t="n">
        <f aca="false">+[1]data1cf!U943</f>
        <v>44390.3785036548</v>
      </c>
      <c r="W943" s="377" t="n">
        <f aca="false">+[1]data1cf!V943</f>
        <v>0</v>
      </c>
      <c r="X943" s="377" t="n">
        <f aca="false">+[1]data1cf!W943</f>
        <v>0</v>
      </c>
      <c r="Y943" s="377" t="n">
        <f aca="false">+[1]data1cf!X943</f>
        <v>0</v>
      </c>
      <c r="Z943" s="377" t="n">
        <f aca="false">+[1]data1cf!Y943</f>
        <v>0</v>
      </c>
      <c r="AA943" s="377" t="n">
        <f aca="false">+[1]data1cf!Z943</f>
        <v>0</v>
      </c>
      <c r="AB943" s="377" t="n">
        <f aca="false">+[1]data1cf!AA943</f>
        <v>0</v>
      </c>
      <c r="AC943" s="377" t="n">
        <f aca="false">+[1]data1cf!AB943</f>
        <v>0</v>
      </c>
      <c r="AD943" s="377" t="n">
        <f aca="false">+[1]data1cf!AC943</f>
        <v>0</v>
      </c>
      <c r="AE943" s="377" t="n">
        <f aca="false">+[1]data1cf!AD943</f>
        <v>0</v>
      </c>
      <c r="AF943" s="377" t="n">
        <f aca="false">+[1]data1cf!AE943</f>
        <v>0</v>
      </c>
      <c r="AG943" s="377"/>
      <c r="AH943" s="378" t="n">
        <f aca="false">XNPV(0.1,B943:AF943,$B$1:$AF$1)</f>
        <v>78096.4145703584</v>
      </c>
      <c r="AI943" s="378" t="n">
        <f aca="false">SUMPRODUCT(B943:AA943,$B$1010:$AA$1010)</f>
        <v>160183.387731506</v>
      </c>
      <c r="AJ943" s="379" t="n">
        <f aca="false">SUMPRODUCT(B943:AF943,$B$1012:$AF$1012)</f>
        <v>159765.565080266</v>
      </c>
      <c r="AK943" s="380" t="n">
        <f aca="false">XIRR(B943:AF943,$B$1:$AF$1)</f>
        <v>0.163610748190374</v>
      </c>
      <c r="AL943" s="381" t="n">
        <f aca="false">1-EXP(-(1/0.25)*(AI943/ABS($AI$1010)))</f>
        <v>0.981445299830094</v>
      </c>
    </row>
    <row r="944" customFormat="false" ht="12.75" hidden="false" customHeight="false" outlineLevel="0" collapsed="false">
      <c r="A944" s="371"/>
      <c r="B944" s="377" t="n">
        <f aca="false">+[1]data1cf!A944</f>
        <v>-189843.271445219</v>
      </c>
      <c r="C944" s="377" t="n">
        <f aca="false">+[1]data1cf!B944</f>
        <v>6745.90188224694</v>
      </c>
      <c r="D944" s="377" t="n">
        <f aca="false">+[1]data1cf!C944</f>
        <v>42346.7779319677</v>
      </c>
      <c r="E944" s="377" t="n">
        <f aca="false">+[1]data1cf!D944</f>
        <v>49405.1956150503</v>
      </c>
      <c r="F944" s="377" t="n">
        <f aca="false">+[1]data1cf!E944</f>
        <v>28648.1692426199</v>
      </c>
      <c r="G944" s="377" t="n">
        <f aca="false">+[1]data1cf!F944</f>
        <v>28379.03590976</v>
      </c>
      <c r="H944" s="377" t="n">
        <f aca="false">+[1]data1cf!G944</f>
        <v>27422.5600762265</v>
      </c>
      <c r="I944" s="377" t="n">
        <f aca="false">+[1]data1cf!H944</f>
        <v>26829.6585535287</v>
      </c>
      <c r="J944" s="377" t="n">
        <f aca="false">+[1]data1cf!I944</f>
        <v>27623.6273985827</v>
      </c>
      <c r="K944" s="377" t="n">
        <f aca="false">+[1]data1cf!J944</f>
        <v>28041.3814563467</v>
      </c>
      <c r="L944" s="377" t="n">
        <f aca="false">+[1]data1cf!K944</f>
        <v>28535.5358915461</v>
      </c>
      <c r="M944" s="377" t="n">
        <f aca="false">+[1]data1cf!L944</f>
        <v>29143.1529738128</v>
      </c>
      <c r="N944" s="377" t="n">
        <f aca="false">+[1]data1cf!M944</f>
        <v>29791.8781668429</v>
      </c>
      <c r="O944" s="377" t="n">
        <f aca="false">+[1]data1cf!N944</f>
        <v>30163.4640632941</v>
      </c>
      <c r="P944" s="377" t="n">
        <f aca="false">+[1]data1cf!O944</f>
        <v>39208.5040929123</v>
      </c>
      <c r="Q944" s="377" t="n">
        <f aca="false">+[1]data1cf!P944</f>
        <v>47985.2754951733</v>
      </c>
      <c r="R944" s="377" t="n">
        <f aca="false">+[1]data1cf!Q944</f>
        <v>37078.2683164638</v>
      </c>
      <c r="S944" s="377" t="n">
        <f aca="false">+[1]data1cf!R944</f>
        <v>25735.903023894</v>
      </c>
      <c r="T944" s="377" t="n">
        <f aca="false">+[1]data1cf!S944</f>
        <v>25480.6880008886</v>
      </c>
      <c r="U944" s="377" t="n">
        <f aca="false">+[1]data1cf!T944</f>
        <v>25200.4319351529</v>
      </c>
      <c r="V944" s="377" t="n">
        <f aca="false">+[1]data1cf!U944</f>
        <v>48758.2195458289</v>
      </c>
      <c r="W944" s="377" t="n">
        <f aca="false">+[1]data1cf!V944</f>
        <v>0</v>
      </c>
      <c r="X944" s="377" t="n">
        <f aca="false">+[1]data1cf!W944</f>
        <v>0</v>
      </c>
      <c r="Y944" s="377" t="n">
        <f aca="false">+[1]data1cf!X944</f>
        <v>0</v>
      </c>
      <c r="Z944" s="377" t="n">
        <f aca="false">+[1]data1cf!Y944</f>
        <v>0</v>
      </c>
      <c r="AA944" s="377" t="n">
        <f aca="false">+[1]data1cf!Z944</f>
        <v>0</v>
      </c>
      <c r="AB944" s="377" t="n">
        <f aca="false">+[1]data1cf!AA944</f>
        <v>0</v>
      </c>
      <c r="AC944" s="377" t="n">
        <f aca="false">+[1]data1cf!AB944</f>
        <v>0</v>
      </c>
      <c r="AD944" s="377" t="n">
        <f aca="false">+[1]data1cf!AC944</f>
        <v>0</v>
      </c>
      <c r="AE944" s="377" t="n">
        <f aca="false">+[1]data1cf!AD944</f>
        <v>0</v>
      </c>
      <c r="AF944" s="377" t="n">
        <f aca="false">+[1]data1cf!AE944</f>
        <v>0</v>
      </c>
      <c r="AG944" s="377"/>
      <c r="AH944" s="378" t="n">
        <f aca="false">XNPV(0.1,B944:AF944,$B$1:$AF$1)</f>
        <v>69845.1316809062</v>
      </c>
      <c r="AI944" s="378" t="n">
        <f aca="false">SUMPRODUCT(B944:AA944,$B$1010:$AA$1010)</f>
        <v>159811.180355601</v>
      </c>
      <c r="AJ944" s="379" t="n">
        <f aca="false">SUMPRODUCT(B944:AF944,$B$1012:$AF$1012)</f>
        <v>159353.878489802</v>
      </c>
      <c r="AK944" s="380" t="n">
        <f aca="false">XIRR(B944:AF944,$B$1:$AF$1)</f>
        <v>0.148383232289789</v>
      </c>
      <c r="AL944" s="381" t="n">
        <f aca="false">1-EXP(-(1/0.25)*(AI944/ABS($AI$1010)))</f>
        <v>0.981272602958504</v>
      </c>
    </row>
    <row r="945" customFormat="false" ht="12.75" hidden="false" customHeight="false" outlineLevel="0" collapsed="false">
      <c r="A945" s="371"/>
      <c r="B945" s="377" t="n">
        <f aca="false">+[1]data1cf!A945</f>
        <v>-177513.804040336</v>
      </c>
      <c r="C945" s="377" t="n">
        <f aca="false">+[1]data1cf!B945</f>
        <v>8265.1382666369</v>
      </c>
      <c r="D945" s="377" t="n">
        <f aca="false">+[1]data1cf!C945</f>
        <v>44806.1076173709</v>
      </c>
      <c r="E945" s="377" t="n">
        <f aca="false">+[1]data1cf!D945</f>
        <v>47704.7184992739</v>
      </c>
      <c r="F945" s="377" t="n">
        <f aca="false">+[1]data1cf!E945</f>
        <v>26660.380630372</v>
      </c>
      <c r="G945" s="377" t="n">
        <f aca="false">+[1]data1cf!F945</f>
        <v>26531.6067608069</v>
      </c>
      <c r="H945" s="377" t="n">
        <f aca="false">+[1]data1cf!G945</f>
        <v>25750.6001622051</v>
      </c>
      <c r="I945" s="377" t="n">
        <f aca="false">+[1]data1cf!H945</f>
        <v>25305.0438801698</v>
      </c>
      <c r="J945" s="377" t="n">
        <f aca="false">+[1]data1cf!I945</f>
        <v>26156.7406760849</v>
      </c>
      <c r="K945" s="377" t="n">
        <f aca="false">+[1]data1cf!J945</f>
        <v>26651.0066854693</v>
      </c>
      <c r="L945" s="377" t="n">
        <f aca="false">+[1]data1cf!K945</f>
        <v>27217.7814259224</v>
      </c>
      <c r="M945" s="377" t="n">
        <f aca="false">+[1]data1cf!L945</f>
        <v>27889.524697268</v>
      </c>
      <c r="N945" s="377" t="n">
        <f aca="false">+[1]data1cf!M945</f>
        <v>28599.9872740783</v>
      </c>
      <c r="O945" s="377" t="n">
        <f aca="false">+[1]data1cf!N945</f>
        <v>29046.698707842</v>
      </c>
      <c r="P945" s="377" t="n">
        <f aca="false">+[1]data1cf!O945</f>
        <v>37603.7646275468</v>
      </c>
      <c r="Q945" s="377" t="n">
        <f aca="false">+[1]data1cf!P945</f>
        <v>45870.1216317711</v>
      </c>
      <c r="R945" s="377" t="n">
        <f aca="false">+[1]data1cf!Q945</f>
        <v>35695.9026907872</v>
      </c>
      <c r="S945" s="377" t="n">
        <f aca="false">+[1]data1cf!R945</f>
        <v>25103.6305936017</v>
      </c>
      <c r="T945" s="377" t="n">
        <f aca="false">+[1]data1cf!S945</f>
        <v>24881.6391811349</v>
      </c>
      <c r="U945" s="377" t="n">
        <f aca="false">+[1]data1cf!T945</f>
        <v>24634.6425156769</v>
      </c>
      <c r="V945" s="377" t="n">
        <f aca="false">+[1]data1cf!U945</f>
        <v>46681.0293872492</v>
      </c>
      <c r="W945" s="377" t="n">
        <f aca="false">+[1]data1cf!V945</f>
        <v>0</v>
      </c>
      <c r="X945" s="377" t="n">
        <f aca="false">+[1]data1cf!W945</f>
        <v>0</v>
      </c>
      <c r="Y945" s="377" t="n">
        <f aca="false">+[1]data1cf!X945</f>
        <v>0</v>
      </c>
      <c r="Z945" s="377" t="n">
        <f aca="false">+[1]data1cf!Y945</f>
        <v>0</v>
      </c>
      <c r="AA945" s="377" t="n">
        <f aca="false">+[1]data1cf!Z945</f>
        <v>0</v>
      </c>
      <c r="AB945" s="377" t="n">
        <f aca="false">+[1]data1cf!AA945</f>
        <v>0</v>
      </c>
      <c r="AC945" s="377" t="n">
        <f aca="false">+[1]data1cf!AB945</f>
        <v>0</v>
      </c>
      <c r="AD945" s="377" t="n">
        <f aca="false">+[1]data1cf!AC945</f>
        <v>0</v>
      </c>
      <c r="AE945" s="377" t="n">
        <f aca="false">+[1]data1cf!AD945</f>
        <v>0</v>
      </c>
      <c r="AF945" s="377" t="n">
        <f aca="false">+[1]data1cf!AE945</f>
        <v>0</v>
      </c>
      <c r="AG945" s="377"/>
      <c r="AH945" s="378" t="n">
        <f aca="false">XNPV(0.1,B945:AF945,$B$1:$AF$1)</f>
        <v>75296.5379628094</v>
      </c>
      <c r="AI945" s="378" t="n">
        <f aca="false">SUMPRODUCT(B945:AA945,$B$1010:$AA$1010)</f>
        <v>161695.99697838</v>
      </c>
      <c r="AJ945" s="379" t="n">
        <f aca="false">SUMPRODUCT(B945:AF945,$B$1012:$AF$1012)</f>
        <v>161256.79338957</v>
      </c>
      <c r="AK945" s="380" t="n">
        <f aca="false">XIRR(B945:AF945,$B$1:$AF$1)</f>
        <v>0.156348492955851</v>
      </c>
      <c r="AL945" s="381" t="n">
        <f aca="false">1-EXP(-(1/0.25)*(AI945/ABS($AI$1010)))</f>
        <v>0.982130887696978</v>
      </c>
    </row>
    <row r="946" customFormat="false" ht="12.75" hidden="false" customHeight="false" outlineLevel="0" collapsed="false">
      <c r="A946" s="371"/>
      <c r="B946" s="377" t="n">
        <f aca="false">+[1]data1cf!A946</f>
        <v>-154546.229202221</v>
      </c>
      <c r="C946" s="377" t="n">
        <f aca="false">+[1]data1cf!B946</f>
        <v>7228.08297537171</v>
      </c>
      <c r="D946" s="377" t="n">
        <f aca="false">+[1]data1cf!C946</f>
        <v>40142.7024635541</v>
      </c>
      <c r="E946" s="377" t="n">
        <f aca="false">+[1]data1cf!D946</f>
        <v>42162.7335873438</v>
      </c>
      <c r="F946" s="377" t="n">
        <f aca="false">+[1]data1cf!E946</f>
        <v>22957.4888334335</v>
      </c>
      <c r="G946" s="377" t="n">
        <f aca="false">+[1]data1cf!F946</f>
        <v>23090.1793379244</v>
      </c>
      <c r="H946" s="377" t="n">
        <f aca="false">+[1]data1cf!G946</f>
        <v>22636.0402878334</v>
      </c>
      <c r="I946" s="377" t="n">
        <f aca="false">+[1]data1cf!H946</f>
        <v>22464.9616235923</v>
      </c>
      <c r="J946" s="377" t="n">
        <f aca="false">+[1]data1cf!I946</f>
        <v>23424.19518392</v>
      </c>
      <c r="K946" s="377" t="n">
        <f aca="false">+[1]data1cf!J946</f>
        <v>24060.9891644764</v>
      </c>
      <c r="L946" s="377" t="n">
        <f aca="false">+[1]data1cf!K946</f>
        <v>24763.042440564</v>
      </c>
      <c r="M946" s="377" t="n">
        <f aca="false">+[1]data1cf!L946</f>
        <v>25554.2412405534</v>
      </c>
      <c r="N946" s="377" t="n">
        <f aca="false">+[1]data1cf!M946</f>
        <v>26379.7094324257</v>
      </c>
      <c r="O946" s="377" t="n">
        <f aca="false">+[1]data1cf!N946</f>
        <v>26966.3661974687</v>
      </c>
      <c r="P946" s="377" t="n">
        <f aca="false">+[1]data1cf!O946</f>
        <v>34614.4243295333</v>
      </c>
      <c r="Q946" s="377" t="n">
        <f aca="false">+[1]data1cf!P946</f>
        <v>41929.9713352071</v>
      </c>
      <c r="R946" s="377" t="n">
        <f aca="false">+[1]data1cf!Q946</f>
        <v>33120.8047632975</v>
      </c>
      <c r="S946" s="377" t="n">
        <f aca="false">+[1]data1cf!R946</f>
        <v>23925.8210513122</v>
      </c>
      <c r="T946" s="377" t="n">
        <f aca="false">+[1]data1cf!S946</f>
        <v>23765.7192352391</v>
      </c>
      <c r="U946" s="377" t="n">
        <f aca="false">+[1]data1cf!T946</f>
        <v>23580.6788360063</v>
      </c>
      <c r="V946" s="377" t="n">
        <f aca="false">+[1]data1cf!U946</f>
        <v>42811.5986281167</v>
      </c>
      <c r="W946" s="377" t="n">
        <f aca="false">+[1]data1cf!V946</f>
        <v>0</v>
      </c>
      <c r="X946" s="377" t="n">
        <f aca="false">+[1]data1cf!W946</f>
        <v>0</v>
      </c>
      <c r="Y946" s="377" t="n">
        <f aca="false">+[1]data1cf!X946</f>
        <v>0</v>
      </c>
      <c r="Z946" s="377" t="n">
        <f aca="false">+[1]data1cf!Y946</f>
        <v>0</v>
      </c>
      <c r="AA946" s="377" t="n">
        <f aca="false">+[1]data1cf!Z946</f>
        <v>0</v>
      </c>
      <c r="AB946" s="377" t="n">
        <f aca="false">+[1]data1cf!AA946</f>
        <v>0</v>
      </c>
      <c r="AC946" s="377" t="n">
        <f aca="false">+[1]data1cf!AB946</f>
        <v>0</v>
      </c>
      <c r="AD946" s="377" t="n">
        <f aca="false">+[1]data1cf!AC946</f>
        <v>0</v>
      </c>
      <c r="AE946" s="377" t="n">
        <f aca="false">+[1]data1cf!AD946</f>
        <v>0</v>
      </c>
      <c r="AF946" s="377" t="n">
        <f aca="false">+[1]data1cf!AE946</f>
        <v>0</v>
      </c>
      <c r="AG946" s="377"/>
      <c r="AH946" s="378" t="n">
        <f aca="false">XNPV(0.1,B946:AF946,$B$1:$AF$1)</f>
        <v>72514.3322058134</v>
      </c>
      <c r="AI946" s="378" t="n">
        <f aca="false">SUMPRODUCT(B946:AA946,$B$1010:$AA$1010)</f>
        <v>151192.498396403</v>
      </c>
      <c r="AJ946" s="379" t="n">
        <f aca="false">SUMPRODUCT(B946:AF946,$B$1012:$AF$1012)</f>
        <v>150790.977299331</v>
      </c>
      <c r="AK946" s="380" t="n">
        <f aca="false">XIRR(B946:AF946,$B$1:$AF$1)</f>
        <v>0.161016172751914</v>
      </c>
      <c r="AL946" s="381" t="n">
        <f aca="false">1-EXP(-(1/0.25)*(AI946/ABS($AI$1010)))</f>
        <v>0.976791695515727</v>
      </c>
    </row>
    <row r="947" customFormat="false" ht="12.75" hidden="false" customHeight="false" outlineLevel="0" collapsed="false">
      <c r="A947" s="371"/>
      <c r="B947" s="377" t="n">
        <f aca="false">+[1]data1cf!A947</f>
        <v>-181887.561944018</v>
      </c>
      <c r="C947" s="377" t="n">
        <f aca="false">+[1]data1cf!B947</f>
        <v>7464.51379431391</v>
      </c>
      <c r="D947" s="377" t="n">
        <f aca="false">+[1]data1cf!C947</f>
        <v>49150.790734022</v>
      </c>
      <c r="E947" s="377" t="n">
        <f aca="false">+[1]data1cf!D947</f>
        <v>48002.5637606124</v>
      </c>
      <c r="F947" s="377" t="n">
        <f aca="false">+[1]data1cf!E947</f>
        <v>27365.52918774</v>
      </c>
      <c r="G947" s="377" t="n">
        <f aca="false">+[1]data1cf!F947</f>
        <v>27186.9641721518</v>
      </c>
      <c r="H947" s="377" t="n">
        <f aca="false">+[1]data1cf!G947</f>
        <v>26343.7115796289</v>
      </c>
      <c r="I947" s="377" t="n">
        <f aca="false">+[1]data1cf!H947</f>
        <v>25845.8860154134</v>
      </c>
      <c r="J947" s="377" t="n">
        <f aca="false">+[1]data1cf!I947</f>
        <v>26677.1043856959</v>
      </c>
      <c r="K947" s="377" t="n">
        <f aca="false">+[1]data1cf!J947</f>
        <v>27144.2285290014</v>
      </c>
      <c r="L947" s="377" t="n">
        <f aca="false">+[1]data1cf!K947</f>
        <v>27685.2419268401</v>
      </c>
      <c r="M947" s="377" t="n">
        <f aca="false">+[1]data1cf!L947</f>
        <v>28334.2370601593</v>
      </c>
      <c r="N947" s="377" t="n">
        <f aca="false">+[1]data1cf!M947</f>
        <v>29022.7989042458</v>
      </c>
      <c r="O947" s="377" t="n">
        <f aca="false">+[1]data1cf!N947</f>
        <v>29442.8602888388</v>
      </c>
      <c r="P947" s="377" t="n">
        <f aca="false">+[1]data1cf!O947</f>
        <v>38173.0302486404</v>
      </c>
      <c r="Q947" s="377" t="n">
        <f aca="false">+[1]data1cf!P947</f>
        <v>46620.4517655687</v>
      </c>
      <c r="R947" s="377" t="n">
        <f aca="false">+[1]data1cf!Q947</f>
        <v>36186.2833684381</v>
      </c>
      <c r="S947" s="377" t="n">
        <f aca="false">+[1]data1cf!R947</f>
        <v>25327.9230507256</v>
      </c>
      <c r="T947" s="377" t="n">
        <f aca="false">+[1]data1cf!S947</f>
        <v>25094.145887552</v>
      </c>
      <c r="U947" s="377" t="n">
        <f aca="false">+[1]data1cf!T947</f>
        <v>24835.3507753275</v>
      </c>
      <c r="V947" s="377" t="n">
        <f aca="false">+[1]data1cf!U947</f>
        <v>47417.8922682804</v>
      </c>
      <c r="W947" s="377" t="n">
        <f aca="false">+[1]data1cf!V947</f>
        <v>0</v>
      </c>
      <c r="X947" s="377" t="n">
        <f aca="false">+[1]data1cf!W947</f>
        <v>0</v>
      </c>
      <c r="Y947" s="377" t="n">
        <f aca="false">+[1]data1cf!X947</f>
        <v>0</v>
      </c>
      <c r="Z947" s="377" t="n">
        <f aca="false">+[1]data1cf!Y947</f>
        <v>0</v>
      </c>
      <c r="AA947" s="377" t="n">
        <f aca="false">+[1]data1cf!Z947</f>
        <v>0</v>
      </c>
      <c r="AB947" s="377" t="n">
        <f aca="false">+[1]data1cf!AA947</f>
        <v>0</v>
      </c>
      <c r="AC947" s="377" t="n">
        <f aca="false">+[1]data1cf!AB947</f>
        <v>0</v>
      </c>
      <c r="AD947" s="377" t="n">
        <f aca="false">+[1]data1cf!AC947</f>
        <v>0</v>
      </c>
      <c r="AE947" s="377" t="n">
        <f aca="false">+[1]data1cf!AD947</f>
        <v>0</v>
      </c>
      <c r="AF947" s="377" t="n">
        <f aca="false">+[1]data1cf!AE947</f>
        <v>0</v>
      </c>
      <c r="AG947" s="377"/>
      <c r="AH947" s="378" t="n">
        <f aca="false">XNPV(0.1,B947:AF947,$B$1:$AF$1)</f>
        <v>77205.958675196</v>
      </c>
      <c r="AI947" s="378" t="n">
        <f aca="false">SUMPRODUCT(B947:AA947,$B$1010:$AA$1010)</f>
        <v>165214.119490868</v>
      </c>
      <c r="AJ947" s="379" t="n">
        <f aca="false">SUMPRODUCT(B947:AF947,$B$1012:$AF$1012)</f>
        <v>164767.237523918</v>
      </c>
      <c r="AK947" s="380" t="n">
        <f aca="false">XIRR(B947:AF947,$B$1:$AF$1)</f>
        <v>0.156797100761946</v>
      </c>
      <c r="AL947" s="381" t="n">
        <f aca="false">1-EXP(-(1/0.25)*(AI947/ABS($AI$1010)))</f>
        <v>0.983629088055186</v>
      </c>
    </row>
    <row r="948" customFormat="false" ht="12.75" hidden="false" customHeight="false" outlineLevel="0" collapsed="false">
      <c r="A948" s="371"/>
      <c r="B948" s="377" t="n">
        <f aca="false">+[1]data1cf!A948</f>
        <v>-187167.691887335</v>
      </c>
      <c r="C948" s="377" t="n">
        <f aca="false">+[1]data1cf!B948</f>
        <v>10177.4469709953</v>
      </c>
      <c r="D948" s="377" t="n">
        <f aca="false">+[1]data1cf!C948</f>
        <v>48055.4413712465</v>
      </c>
      <c r="E948" s="377" t="n">
        <f aca="false">+[1]data1cf!D948</f>
        <v>50386.9310571071</v>
      </c>
      <c r="F948" s="377" t="n">
        <f aca="false">+[1]data1cf!E948</f>
        <v>28216.8053887182</v>
      </c>
      <c r="G948" s="377" t="n">
        <f aca="false">+[1]data1cf!F948</f>
        <v>27978.1310285304</v>
      </c>
      <c r="H948" s="377" t="n">
        <f aca="false">+[1]data1cf!G948</f>
        <v>27059.733230536</v>
      </c>
      <c r="I948" s="377" t="n">
        <f aca="false">+[1]data1cf!H948</f>
        <v>26498.8066424338</v>
      </c>
      <c r="J948" s="377" t="n">
        <f aca="false">+[1]data1cf!I948</f>
        <v>27305.3028514175</v>
      </c>
      <c r="K948" s="377" t="n">
        <f aca="false">+[1]data1cf!J948</f>
        <v>27739.6605309736</v>
      </c>
      <c r="L948" s="377" t="n">
        <f aca="false">+[1]data1cf!K948</f>
        <v>28249.5740738332</v>
      </c>
      <c r="M948" s="377" t="n">
        <f aca="false">+[1]data1cf!L948</f>
        <v>28871.1069819007</v>
      </c>
      <c r="N948" s="377" t="n">
        <f aca="false">+[1]data1cf!M948</f>
        <v>29533.2296134882</v>
      </c>
      <c r="O948" s="377" t="n">
        <f aca="false">+[1]data1cf!N948</f>
        <v>29921.1182702537</v>
      </c>
      <c r="P948" s="377" t="n">
        <f aca="false">+[1]data1cf!O948</f>
        <v>38860.264548716</v>
      </c>
      <c r="Q948" s="377" t="n">
        <f aca="false">+[1]data1cf!P948</f>
        <v>47526.2725023549</v>
      </c>
      <c r="R948" s="377" t="n">
        <f aca="false">+[1]data1cf!Q948</f>
        <v>36778.2854309</v>
      </c>
      <c r="S948" s="377" t="n">
        <f aca="false">+[1]data1cf!R948</f>
        <v>25598.6955408819</v>
      </c>
      <c r="T948" s="377" t="n">
        <f aca="false">+[1]data1cf!S948</f>
        <v>25350.6902707618</v>
      </c>
      <c r="U948" s="377" t="n">
        <f aca="false">+[1]data1cf!T948</f>
        <v>25077.6517245318</v>
      </c>
      <c r="V948" s="377" t="n">
        <f aca="false">+[1]data1cf!U948</f>
        <v>48307.4549390841</v>
      </c>
      <c r="W948" s="377" t="n">
        <f aca="false">+[1]data1cf!V948</f>
        <v>0</v>
      </c>
      <c r="X948" s="377" t="n">
        <f aca="false">+[1]data1cf!W948</f>
        <v>0</v>
      </c>
      <c r="Y948" s="377" t="n">
        <f aca="false">+[1]data1cf!X948</f>
        <v>0</v>
      </c>
      <c r="Z948" s="377" t="n">
        <f aca="false">+[1]data1cf!Y948</f>
        <v>0</v>
      </c>
      <c r="AA948" s="377" t="n">
        <f aca="false">+[1]data1cf!Z948</f>
        <v>0</v>
      </c>
      <c r="AB948" s="377" t="n">
        <f aca="false">+[1]data1cf!AA948</f>
        <v>0</v>
      </c>
      <c r="AC948" s="377" t="n">
        <f aca="false">+[1]data1cf!AB948</f>
        <v>0</v>
      </c>
      <c r="AD948" s="377" t="n">
        <f aca="false">+[1]data1cf!AC948</f>
        <v>0</v>
      </c>
      <c r="AE948" s="377" t="n">
        <f aca="false">+[1]data1cf!AD948</f>
        <v>0</v>
      </c>
      <c r="AF948" s="377" t="n">
        <f aca="false">+[1]data1cf!AE948</f>
        <v>0</v>
      </c>
      <c r="AG948" s="377"/>
      <c r="AH948" s="378" t="n">
        <f aca="false">XNPV(0.1,B948:AF948,$B$1:$AF$1)</f>
        <v>79138.291186701</v>
      </c>
      <c r="AI948" s="378" t="n">
        <f aca="false">SUMPRODUCT(B948:AA948,$B$1010:$AA$1010)</f>
        <v>168973.661545757</v>
      </c>
      <c r="AJ948" s="379" t="n">
        <f aca="false">SUMPRODUCT(B948:AF948,$B$1012:$AF$1012)</f>
        <v>168517.923186706</v>
      </c>
      <c r="AK948" s="380" t="n">
        <f aca="false">XIRR(B948:AF948,$B$1:$AF$1)</f>
        <v>0.157076572755298</v>
      </c>
      <c r="AL948" s="381" t="n">
        <f aca="false">1-EXP(-(1/0.25)*(AI948/ABS($AI$1010)))</f>
        <v>0.985091529978564</v>
      </c>
    </row>
    <row r="949" customFormat="false" ht="12.75" hidden="false" customHeight="false" outlineLevel="0" collapsed="false">
      <c r="A949" s="371"/>
      <c r="B949" s="377" t="n">
        <f aca="false">+[1]data1cf!A949</f>
        <v>-164474.368224851</v>
      </c>
      <c r="C949" s="377" t="n">
        <f aca="false">+[1]data1cf!B949</f>
        <v>10920.5816079804</v>
      </c>
      <c r="D949" s="377" t="n">
        <f aca="false">+[1]data1cf!C949</f>
        <v>43182.1324899606</v>
      </c>
      <c r="E949" s="377" t="n">
        <f aca="false">+[1]data1cf!D949</f>
        <v>41833.6063592874</v>
      </c>
      <c r="F949" s="377" t="n">
        <f aca="false">+[1]data1cf!E949</f>
        <v>24558.1290753782</v>
      </c>
      <c r="G949" s="377" t="n">
        <f aca="false">+[1]data1cf!F949</f>
        <v>24577.7969959267</v>
      </c>
      <c r="H949" s="377" t="n">
        <f aca="false">+[1]data1cf!G949</f>
        <v>23982.3636870174</v>
      </c>
      <c r="I949" s="377" t="n">
        <f aca="false">+[1]data1cf!H949</f>
        <v>23692.6372348726</v>
      </c>
      <c r="J949" s="377" t="n">
        <f aca="false">+[1]data1cf!I949</f>
        <v>24605.3861334692</v>
      </c>
      <c r="K949" s="377" t="n">
        <f aca="false">+[1]data1cf!J949</f>
        <v>25180.5698864599</v>
      </c>
      <c r="L949" s="377" t="n">
        <f aca="false">+[1]data1cf!K949</f>
        <v>25824.1466312626</v>
      </c>
      <c r="M949" s="377" t="n">
        <f aca="false">+[1]data1cf!L949</f>
        <v>26563.7086736164</v>
      </c>
      <c r="N949" s="377" t="n">
        <f aca="false">+[1]data1cf!M949</f>
        <v>27339.4636614273</v>
      </c>
      <c r="O949" s="377" t="n">
        <f aca="false">+[1]data1cf!N949</f>
        <v>27865.6265905167</v>
      </c>
      <c r="P949" s="377" t="n">
        <f aca="false">+[1]data1cf!O949</f>
        <v>35906.619359867</v>
      </c>
      <c r="Q949" s="377" t="n">
        <f aca="false">+[1]data1cf!P949</f>
        <v>43633.1707452478</v>
      </c>
      <c r="R949" s="377" t="n">
        <f aca="false">+[1]data1cf!Q949</f>
        <v>34233.9362280344</v>
      </c>
      <c r="S949" s="377" t="n">
        <f aca="false">+[1]data1cf!R949</f>
        <v>24434.9499846215</v>
      </c>
      <c r="T949" s="377" t="n">
        <f aca="false">+[1]data1cf!S949</f>
        <v>24248.0952997156</v>
      </c>
      <c r="U949" s="377" t="n">
        <f aca="false">+[1]data1cf!T949</f>
        <v>24036.2732124403</v>
      </c>
      <c r="V949" s="377" t="n">
        <f aca="false">+[1]data1cf!U949</f>
        <v>44484.2282716853</v>
      </c>
      <c r="W949" s="377" t="n">
        <f aca="false">+[1]data1cf!V949</f>
        <v>0</v>
      </c>
      <c r="X949" s="377" t="n">
        <f aca="false">+[1]data1cf!W949</f>
        <v>0</v>
      </c>
      <c r="Y949" s="377" t="n">
        <f aca="false">+[1]data1cf!X949</f>
        <v>0</v>
      </c>
      <c r="Z949" s="377" t="n">
        <f aca="false">+[1]data1cf!Y949</f>
        <v>0</v>
      </c>
      <c r="AA949" s="377" t="n">
        <f aca="false">+[1]data1cf!Z949</f>
        <v>0</v>
      </c>
      <c r="AB949" s="377" t="n">
        <f aca="false">+[1]data1cf!AA949</f>
        <v>0</v>
      </c>
      <c r="AC949" s="377" t="n">
        <f aca="false">+[1]data1cf!AB949</f>
        <v>0</v>
      </c>
      <c r="AD949" s="377" t="n">
        <f aca="false">+[1]data1cf!AC949</f>
        <v>0</v>
      </c>
      <c r="AE949" s="377" t="n">
        <f aca="false">+[1]data1cf!AD949</f>
        <v>0</v>
      </c>
      <c r="AF949" s="377" t="n">
        <f aca="false">+[1]data1cf!AE949</f>
        <v>0</v>
      </c>
      <c r="AG949" s="377"/>
      <c r="AH949" s="378" t="n">
        <f aca="false">XNPV(0.1,B949:AF949,$B$1:$AF$1)</f>
        <v>75465.387559857</v>
      </c>
      <c r="AI949" s="378" t="n">
        <f aca="false">SUMPRODUCT(B949:AA949,$B$1010:$AA$1010)</f>
        <v>157414.531319046</v>
      </c>
      <c r="AJ949" s="379" t="n">
        <f aca="false">SUMPRODUCT(B949:AF949,$B$1012:$AF$1012)</f>
        <v>156997.026434469</v>
      </c>
      <c r="AK949" s="380" t="n">
        <f aca="false">XIRR(B949:AF949,$B$1:$AF$1)</f>
        <v>0.160859772599404</v>
      </c>
      <c r="AL949" s="381" t="n">
        <f aca="false">1-EXP(-(1/0.25)*(AI949/ABS($AI$1010)))</f>
        <v>0.9801214523963</v>
      </c>
    </row>
    <row r="950" customFormat="false" ht="12.75" hidden="false" customHeight="false" outlineLevel="0" collapsed="false">
      <c r="A950" s="371"/>
      <c r="B950" s="377" t="n">
        <f aca="false">+[1]data1cf!A950</f>
        <v>-167093.469031883</v>
      </c>
      <c r="C950" s="377" t="n">
        <f aca="false">+[1]data1cf!B950</f>
        <v>7418.13148178063</v>
      </c>
      <c r="D950" s="377" t="n">
        <f aca="false">+[1]data1cf!C950</f>
        <v>43821.5582098687</v>
      </c>
      <c r="E950" s="377" t="n">
        <f aca="false">+[1]data1cf!D950</f>
        <v>42369.4361208149</v>
      </c>
      <c r="F950" s="377" t="n">
        <f aca="false">+[1]data1cf!E950</f>
        <v>24980.3872790444</v>
      </c>
      <c r="G950" s="377" t="n">
        <f aca="false">+[1]data1cf!F950</f>
        <v>24970.239184714</v>
      </c>
      <c r="H950" s="377" t="n">
        <f aca="false">+[1]data1cf!G950</f>
        <v>24337.5316286922</v>
      </c>
      <c r="I950" s="377" t="n">
        <f aca="false">+[1]data1cf!H950</f>
        <v>24016.5052001526</v>
      </c>
      <c r="J950" s="377" t="n">
        <f aca="false">+[1]data1cf!I950</f>
        <v>24916.9911746729</v>
      </c>
      <c r="K950" s="377" t="n">
        <f aca="false">+[1]data1cf!J950</f>
        <v>25475.9217913636</v>
      </c>
      <c r="L950" s="377" t="n">
        <f aca="false">+[1]data1cf!K950</f>
        <v>26104.0720871682</v>
      </c>
      <c r="M950" s="377" t="n">
        <f aca="false">+[1]data1cf!L950</f>
        <v>26830.0120525859</v>
      </c>
      <c r="N950" s="377" t="n">
        <f aca="false">+[1]data1cf!M950</f>
        <v>27592.6524080797</v>
      </c>
      <c r="O950" s="377" t="n">
        <f aca="false">+[1]data1cf!N950</f>
        <v>28102.8567114684</v>
      </c>
      <c r="P950" s="377" t="n">
        <f aca="false">+[1]data1cf!O950</f>
        <v>36247.5079230785</v>
      </c>
      <c r="Q950" s="377" t="n">
        <f aca="false">+[1]data1cf!P950</f>
        <v>44082.484653847</v>
      </c>
      <c r="R950" s="377" t="n">
        <f aca="false">+[1]data1cf!Q950</f>
        <v>34527.5867813736</v>
      </c>
      <c r="S950" s="377" t="n">
        <f aca="false">+[1]data1cf!R950</f>
        <v>24569.2611578508</v>
      </c>
      <c r="T950" s="377" t="n">
        <f aca="false">+[1]data1cf!S950</f>
        <v>24375.3489105769</v>
      </c>
      <c r="U950" s="377" t="n">
        <f aca="false">+[1]data1cf!T950</f>
        <v>24156.4616582585</v>
      </c>
      <c r="V950" s="377" t="n">
        <f aca="false">+[1]data1cf!U950</f>
        <v>44925.4776981234</v>
      </c>
      <c r="W950" s="377" t="n">
        <f aca="false">+[1]data1cf!V950</f>
        <v>0</v>
      </c>
      <c r="X950" s="377" t="n">
        <f aca="false">+[1]data1cf!W950</f>
        <v>0</v>
      </c>
      <c r="Y950" s="377" t="n">
        <f aca="false">+[1]data1cf!X950</f>
        <v>0</v>
      </c>
      <c r="Z950" s="377" t="n">
        <f aca="false">+[1]data1cf!Y950</f>
        <v>0</v>
      </c>
      <c r="AA950" s="377" t="n">
        <f aca="false">+[1]data1cf!Z950</f>
        <v>0</v>
      </c>
      <c r="AB950" s="377" t="n">
        <f aca="false">+[1]data1cf!AA950</f>
        <v>0</v>
      </c>
      <c r="AC950" s="377" t="n">
        <f aca="false">+[1]data1cf!AB950</f>
        <v>0</v>
      </c>
      <c r="AD950" s="377" t="n">
        <f aca="false">+[1]data1cf!AC950</f>
        <v>0</v>
      </c>
      <c r="AE950" s="377" t="n">
        <f aca="false">+[1]data1cf!AD950</f>
        <v>0</v>
      </c>
      <c r="AF950" s="377" t="n">
        <f aca="false">+[1]data1cf!AE950</f>
        <v>0</v>
      </c>
      <c r="AG950" s="377"/>
      <c r="AH950" s="378" t="n">
        <f aca="false">XNPV(0.1,B950:AF950,$B$1:$AF$1)</f>
        <v>72507.8132887739</v>
      </c>
      <c r="AI950" s="378" t="n">
        <f aca="false">SUMPRODUCT(B950:AA950,$B$1010:$AA$1010)</f>
        <v>155188.812326088</v>
      </c>
      <c r="AJ950" s="379" t="n">
        <f aca="false">SUMPRODUCT(B950:AF950,$B$1012:$AF$1012)</f>
        <v>154767.536031016</v>
      </c>
      <c r="AK950" s="380" t="n">
        <f aca="false">XIRR(B950:AF950,$B$1:$AF$1)</f>
        <v>0.156935615310739</v>
      </c>
      <c r="AL950" s="381" t="n">
        <f aca="false">1-EXP(-(1/0.25)*(AI950/ABS($AI$1010)))</f>
        <v>0.978989123636092</v>
      </c>
    </row>
    <row r="951" customFormat="false" ht="12.75" hidden="false" customHeight="false" outlineLevel="0" collapsed="false">
      <c r="A951" s="371"/>
      <c r="B951" s="377" t="n">
        <f aca="false">+[1]data1cf!A951</f>
        <v>-164628.854735922</v>
      </c>
      <c r="C951" s="377" t="n">
        <f aca="false">+[1]data1cf!B951</f>
        <v>5855.73561336444</v>
      </c>
      <c r="D951" s="377" t="n">
        <f aca="false">+[1]data1cf!C951</f>
        <v>42217.2514077987</v>
      </c>
      <c r="E951" s="377" t="n">
        <f aca="false">+[1]data1cf!D951</f>
        <v>43121.2035469179</v>
      </c>
      <c r="F951" s="377" t="n">
        <f aca="false">+[1]data1cf!E951</f>
        <v>24583.0357901102</v>
      </c>
      <c r="G951" s="377" t="n">
        <f aca="false">+[1]data1cf!F951</f>
        <v>24600.9450261133</v>
      </c>
      <c r="H951" s="377" t="n">
        <f aca="false">+[1]data1cf!G951</f>
        <v>24003.313112105</v>
      </c>
      <c r="I951" s="377" t="n">
        <f aca="false">+[1]data1cf!H951</f>
        <v>23711.740444596</v>
      </c>
      <c r="J951" s="377" t="n">
        <f aca="false">+[1]data1cf!I951</f>
        <v>24623.7660200006</v>
      </c>
      <c r="K951" s="377" t="n">
        <f aca="false">+[1]data1cf!J951</f>
        <v>25197.9910888833</v>
      </c>
      <c r="L951" s="377" t="n">
        <f aca="false">+[1]data1cf!K951</f>
        <v>25840.6579113656</v>
      </c>
      <c r="M951" s="377" t="n">
        <f aca="false">+[1]data1cf!L951</f>
        <v>26579.4164614924</v>
      </c>
      <c r="N951" s="377" t="n">
        <f aca="false">+[1]data1cf!M951</f>
        <v>27354.3978884749</v>
      </c>
      <c r="O951" s="377" t="n">
        <f aca="false">+[1]data1cf!N951</f>
        <v>27879.6195050346</v>
      </c>
      <c r="P951" s="377" t="n">
        <f aca="false">+[1]data1cf!O951</f>
        <v>35926.7265220858</v>
      </c>
      <c r="Q951" s="377" t="n">
        <f aca="false">+[1]data1cf!P951</f>
        <v>43659.6733288554</v>
      </c>
      <c r="R951" s="377" t="n">
        <f aca="false">+[1]data1cf!Q951</f>
        <v>34251.2570769828</v>
      </c>
      <c r="S951" s="377" t="n">
        <f aca="false">+[1]data1cf!R951</f>
        <v>24442.8722701991</v>
      </c>
      <c r="T951" s="377" t="n">
        <f aca="false">+[1]data1cf!S951</f>
        <v>24255.6012980759</v>
      </c>
      <c r="U951" s="377" t="n">
        <f aca="false">+[1]data1cf!T951</f>
        <v>24043.3624751428</v>
      </c>
      <c r="V951" s="377" t="n">
        <f aca="false">+[1]data1cf!U951</f>
        <v>44510.2551753539</v>
      </c>
      <c r="W951" s="377" t="n">
        <f aca="false">+[1]data1cf!V951</f>
        <v>0</v>
      </c>
      <c r="X951" s="377" t="n">
        <f aca="false">+[1]data1cf!W951</f>
        <v>0</v>
      </c>
      <c r="Y951" s="377" t="n">
        <f aca="false">+[1]data1cf!X951</f>
        <v>0</v>
      </c>
      <c r="Z951" s="377" t="n">
        <f aca="false">+[1]data1cf!Y951</f>
        <v>0</v>
      </c>
      <c r="AA951" s="377" t="n">
        <f aca="false">+[1]data1cf!Z951</f>
        <v>0</v>
      </c>
      <c r="AB951" s="377" t="n">
        <f aca="false">+[1]data1cf!AA951</f>
        <v>0</v>
      </c>
      <c r="AC951" s="377" t="n">
        <f aca="false">+[1]data1cf!AB951</f>
        <v>0</v>
      </c>
      <c r="AD951" s="377" t="n">
        <f aca="false">+[1]data1cf!AC951</f>
        <v>0</v>
      </c>
      <c r="AE951" s="377" t="n">
        <f aca="false">+[1]data1cf!AD951</f>
        <v>0</v>
      </c>
      <c r="AF951" s="377" t="n">
        <f aca="false">+[1]data1cf!AE951</f>
        <v>0</v>
      </c>
      <c r="AG951" s="377"/>
      <c r="AH951" s="378" t="n">
        <f aca="false">XNPV(0.1,B951:AF951,$B$1:$AF$1)</f>
        <v>70989.362555803</v>
      </c>
      <c r="AI951" s="378" t="n">
        <f aca="false">SUMPRODUCT(B951:AA951,$B$1010:$AA$1010)</f>
        <v>152836.815011568</v>
      </c>
      <c r="AJ951" s="379" t="n">
        <f aca="false">SUMPRODUCT(B951:AF951,$B$1012:$AF$1012)</f>
        <v>152419.571796792</v>
      </c>
      <c r="AK951" s="380" t="n">
        <f aca="false">XIRR(B951:AF951,$B$1:$AF$1)</f>
        <v>0.156115118121616</v>
      </c>
      <c r="AL951" s="381" t="n">
        <f aca="false">1-EXP(-(1/0.25)*(AI951/ABS($AI$1010)))</f>
        <v>0.977722383459168</v>
      </c>
    </row>
    <row r="952" customFormat="false" ht="12.75" hidden="false" customHeight="false" outlineLevel="0" collapsed="false">
      <c r="A952" s="371"/>
      <c r="B952" s="377" t="n">
        <f aca="false">+[1]data1cf!A952</f>
        <v>-201591.821823439</v>
      </c>
      <c r="C952" s="377" t="n">
        <f aca="false">+[1]data1cf!B952</f>
        <v>6874.44078731662</v>
      </c>
      <c r="D952" s="377" t="n">
        <f aca="false">+[1]data1cf!C952</f>
        <v>47286.5172379198</v>
      </c>
      <c r="E952" s="377" t="n">
        <f aca="false">+[1]data1cf!D952</f>
        <v>48671.5092072089</v>
      </c>
      <c r="F952" s="377" t="n">
        <f aca="false">+[1]data1cf!E952</f>
        <v>30542.300909897</v>
      </c>
      <c r="G952" s="377" t="n">
        <f aca="false">+[1]data1cf!F952</f>
        <v>30139.4213111663</v>
      </c>
      <c r="H952" s="377" t="n">
        <f aca="false">+[1]data1cf!G952</f>
        <v>29015.7436773665</v>
      </c>
      <c r="I952" s="377" t="n">
        <f aca="false">+[1]data1cf!H952</f>
        <v>28282.4392543591</v>
      </c>
      <c r="J952" s="377" t="n">
        <f aca="false">+[1]data1cf!I952</f>
        <v>29021.4000673019</v>
      </c>
      <c r="K952" s="377" t="n">
        <f aca="false">+[1]data1cf!J952</f>
        <v>29366.247121979</v>
      </c>
      <c r="L952" s="377" t="n">
        <f aca="false">+[1]data1cf!K952</f>
        <v>29791.202841067</v>
      </c>
      <c r="M952" s="377" t="n">
        <f aca="false">+[1]data1cf!L952</f>
        <v>30337.7151133516</v>
      </c>
      <c r="N952" s="377" t="n">
        <f aca="false">+[1]data1cf!M952</f>
        <v>30927.611750391</v>
      </c>
      <c r="O952" s="377" t="n">
        <f aca="false">+[1]data1cf!N952</f>
        <v>31227.6117355599</v>
      </c>
      <c r="P952" s="377" t="n">
        <f aca="false">+[1]data1cf!O952</f>
        <v>40737.6344140891</v>
      </c>
      <c r="Q952" s="377" t="n">
        <f aca="false">+[1]data1cf!P952</f>
        <v>50000.7714534198</v>
      </c>
      <c r="R952" s="377" t="n">
        <f aca="false">+[1]data1cf!Q952</f>
        <v>38395.502196976</v>
      </c>
      <c r="S952" s="377" t="n">
        <f aca="false">+[1]data1cf!R952</f>
        <v>26338.3852119816</v>
      </c>
      <c r="T952" s="377" t="n">
        <f aca="false">+[1]data1cf!S952</f>
        <v>26051.5119470312</v>
      </c>
      <c r="U952" s="377" t="n">
        <f aca="false">+[1]data1cf!T952</f>
        <v>25739.5635358857</v>
      </c>
      <c r="V952" s="377" t="n">
        <f aca="false">+[1]data1cf!U952</f>
        <v>50737.5405028359</v>
      </c>
      <c r="W952" s="377" t="n">
        <f aca="false">+[1]data1cf!V952</f>
        <v>0</v>
      </c>
      <c r="X952" s="377" t="n">
        <f aca="false">+[1]data1cf!W952</f>
        <v>0</v>
      </c>
      <c r="Y952" s="377" t="n">
        <f aca="false">+[1]data1cf!X952</f>
        <v>0</v>
      </c>
      <c r="Z952" s="377" t="n">
        <f aca="false">+[1]data1cf!Y952</f>
        <v>0</v>
      </c>
      <c r="AA952" s="377" t="n">
        <f aca="false">+[1]data1cf!Z952</f>
        <v>0</v>
      </c>
      <c r="AB952" s="377" t="n">
        <f aca="false">+[1]data1cf!AA952</f>
        <v>0</v>
      </c>
      <c r="AC952" s="377" t="n">
        <f aca="false">+[1]data1cf!AB952</f>
        <v>0</v>
      </c>
      <c r="AD952" s="377" t="n">
        <f aca="false">+[1]data1cf!AC952</f>
        <v>0</v>
      </c>
      <c r="AE952" s="377" t="n">
        <f aca="false">+[1]data1cf!AD952</f>
        <v>0</v>
      </c>
      <c r="AF952" s="377" t="n">
        <f aca="false">+[1]data1cf!AE952</f>
        <v>0</v>
      </c>
      <c r="AG952" s="377"/>
      <c r="AH952" s="378" t="n">
        <f aca="false">XNPV(0.1,B952:AF952,$B$1:$AF$1)</f>
        <v>70332.9106942778</v>
      </c>
      <c r="AI952" s="378" t="n">
        <f aca="false">SUMPRODUCT(B952:AA952,$B$1010:$AA$1010)</f>
        <v>164062.077180185</v>
      </c>
      <c r="AJ952" s="379" t="n">
        <f aca="false">SUMPRODUCT(B952:AF952,$B$1012:$AF$1012)</f>
        <v>163586.235894124</v>
      </c>
      <c r="AK952" s="380" t="n">
        <f aca="false">XIRR(B952:AF952,$B$1:$AF$1)</f>
        <v>0.146278061710559</v>
      </c>
      <c r="AL952" s="381" t="n">
        <f aca="false">1-EXP(-(1/0.25)*(AI952/ABS($AI$1010)))</f>
        <v>0.983152859862997</v>
      </c>
    </row>
    <row r="953" customFormat="false" ht="12.75" hidden="false" customHeight="false" outlineLevel="0" collapsed="false">
      <c r="A953" s="371"/>
      <c r="B953" s="377" t="n">
        <f aca="false">+[1]data1cf!A953</f>
        <v>-178545.29189955</v>
      </c>
      <c r="C953" s="377" t="n">
        <f aca="false">+[1]data1cf!B953</f>
        <v>9152.87172981002</v>
      </c>
      <c r="D953" s="377" t="n">
        <f aca="false">+[1]data1cf!C953</f>
        <v>43435.9891866846</v>
      </c>
      <c r="E953" s="377" t="n">
        <f aca="false">+[1]data1cf!D953</f>
        <v>44659.228115744</v>
      </c>
      <c r="F953" s="377" t="n">
        <f aca="false">+[1]data1cf!E953</f>
        <v>26826.6797698956</v>
      </c>
      <c r="G953" s="377" t="n">
        <f aca="false">+[1]data1cf!F953</f>
        <v>26686.163375081</v>
      </c>
      <c r="H953" s="377" t="n">
        <f aca="false">+[1]data1cf!G953</f>
        <v>25890.4769545895</v>
      </c>
      <c r="I953" s="377" t="n">
        <f aca="false">+[1]data1cf!H953</f>
        <v>25432.593714555</v>
      </c>
      <c r="J953" s="377" t="n">
        <f aca="false">+[1]data1cf!I953</f>
        <v>26279.4609684877</v>
      </c>
      <c r="K953" s="377" t="n">
        <f aca="false">+[1]data1cf!J953</f>
        <v>26767.3259593536</v>
      </c>
      <c r="L953" s="377" t="n">
        <f aca="false">+[1]data1cf!K953</f>
        <v>27328.0252578806</v>
      </c>
      <c r="M953" s="377" t="n">
        <f aca="false">+[1]data1cf!L953</f>
        <v>27994.4037082388</v>
      </c>
      <c r="N953" s="377" t="n">
        <f aca="false">+[1]data1cf!M953</f>
        <v>28699.7013124079</v>
      </c>
      <c r="O953" s="377" t="n">
        <f aca="false">+[1]data1cf!N953</f>
        <v>29140.1277155932</v>
      </c>
      <c r="P953" s="377" t="n">
        <f aca="false">+[1]data1cf!O953</f>
        <v>37738.0177320297</v>
      </c>
      <c r="Q953" s="377" t="n">
        <f aca="false">+[1]data1cf!P953</f>
        <v>46047.0761958915</v>
      </c>
      <c r="R953" s="377" t="n">
        <f aca="false">+[1]data1cf!Q953</f>
        <v>35811.5519165855</v>
      </c>
      <c r="S953" s="377" t="n">
        <f aca="false">+[1]data1cf!R953</f>
        <v>25156.5267418411</v>
      </c>
      <c r="T953" s="377" t="n">
        <f aca="false">+[1]data1cf!S953</f>
        <v>24931.7558296778</v>
      </c>
      <c r="U953" s="377" t="n">
        <f aca="false">+[1]data1cf!T953</f>
        <v>24681.9766703403</v>
      </c>
      <c r="V953" s="377" t="n">
        <f aca="false">+[1]data1cf!U953</f>
        <v>46854.8078936107</v>
      </c>
      <c r="W953" s="377" t="n">
        <f aca="false">+[1]data1cf!V953</f>
        <v>0</v>
      </c>
      <c r="X953" s="377" t="n">
        <f aca="false">+[1]data1cf!W953</f>
        <v>0</v>
      </c>
      <c r="Y953" s="377" t="n">
        <f aca="false">+[1]data1cf!X953</f>
        <v>0</v>
      </c>
      <c r="Z953" s="377" t="n">
        <f aca="false">+[1]data1cf!Y953</f>
        <v>0</v>
      </c>
      <c r="AA953" s="377" t="n">
        <f aca="false">+[1]data1cf!Z953</f>
        <v>0</v>
      </c>
      <c r="AB953" s="377" t="n">
        <f aca="false">+[1]data1cf!AA953</f>
        <v>0</v>
      </c>
      <c r="AC953" s="377" t="n">
        <f aca="false">+[1]data1cf!AB953</f>
        <v>0</v>
      </c>
      <c r="AD953" s="377" t="n">
        <f aca="false">+[1]data1cf!AC953</f>
        <v>0</v>
      </c>
      <c r="AE953" s="377" t="n">
        <f aca="false">+[1]data1cf!AD953</f>
        <v>0</v>
      </c>
      <c r="AF953" s="377" t="n">
        <f aca="false">+[1]data1cf!AE953</f>
        <v>0</v>
      </c>
      <c r="AG953" s="377"/>
      <c r="AH953" s="378" t="n">
        <f aca="false">XNPV(0.1,B953:AF953,$B$1:$AF$1)</f>
        <v>72406.6283894031</v>
      </c>
      <c r="AI953" s="378" t="n">
        <f aca="false">SUMPRODUCT(B953:AA953,$B$1010:$AA$1010)</f>
        <v>158739.41473888</v>
      </c>
      <c r="AJ953" s="379" t="n">
        <f aca="false">SUMPRODUCT(B953:AF953,$B$1012:$AF$1012)</f>
        <v>158300.0914377</v>
      </c>
      <c r="AK953" s="380" t="n">
        <f aca="false">XIRR(B953:AF953,$B$1:$AF$1)</f>
        <v>0.15358208019587</v>
      </c>
      <c r="AL953" s="381" t="n">
        <f aca="false">1-EXP(-(1/0.25)*(AI953/ABS($AI$1010)))</f>
        <v>0.980766294538116</v>
      </c>
    </row>
    <row r="954" customFormat="false" ht="12.75" hidden="false" customHeight="false" outlineLevel="0" collapsed="false">
      <c r="A954" s="371"/>
      <c r="B954" s="377" t="n">
        <f aca="false">+[1]data1cf!A954</f>
        <v>-167241.787847773</v>
      </c>
      <c r="C954" s="377" t="n">
        <f aca="false">+[1]data1cf!B954</f>
        <v>6707.68270877852</v>
      </c>
      <c r="D954" s="377" t="n">
        <f aca="false">+[1]data1cf!C954</f>
        <v>42285.3083543967</v>
      </c>
      <c r="E954" s="377" t="n">
        <f aca="false">+[1]data1cf!D954</f>
        <v>42796.3257495879</v>
      </c>
      <c r="F954" s="377" t="n">
        <f aca="false">+[1]data1cf!E954</f>
        <v>25004.2996220132</v>
      </c>
      <c r="G954" s="377" t="n">
        <f aca="false">+[1]data1cf!F954</f>
        <v>24992.4630565829</v>
      </c>
      <c r="H954" s="377" t="n">
        <f aca="false">+[1]data1cf!G954</f>
        <v>24357.6446722263</v>
      </c>
      <c r="I954" s="377" t="n">
        <f aca="false">+[1]data1cf!H954</f>
        <v>24034.8457363345</v>
      </c>
      <c r="J954" s="377" t="n">
        <f aca="false">+[1]data1cf!I954</f>
        <v>24934.637265504</v>
      </c>
      <c r="K954" s="377" t="n">
        <f aca="false">+[1]data1cf!J954</f>
        <v>25492.6474724405</v>
      </c>
      <c r="L954" s="377" t="n">
        <f aca="false">+[1]data1cf!K954</f>
        <v>26119.9241735202</v>
      </c>
      <c r="M954" s="377" t="n">
        <f aca="false">+[1]data1cf!L954</f>
        <v>26845.0927252084</v>
      </c>
      <c r="N954" s="377" t="n">
        <f aca="false">+[1]data1cf!M954</f>
        <v>27606.9904033945</v>
      </c>
      <c r="O954" s="377" t="n">
        <f aca="false">+[1]data1cf!N954</f>
        <v>28116.2909750671</v>
      </c>
      <c r="P954" s="377" t="n">
        <f aca="false">+[1]data1cf!O954</f>
        <v>36266.8123301141</v>
      </c>
      <c r="Q954" s="377" t="n">
        <f aca="false">+[1]data1cf!P954</f>
        <v>44107.9291524733</v>
      </c>
      <c r="R954" s="377" t="n">
        <f aca="false">+[1]data1cf!Q954</f>
        <v>34544.2161154718</v>
      </c>
      <c r="S954" s="377" t="n">
        <f aca="false">+[1]data1cf!R954</f>
        <v>24576.8671553446</v>
      </c>
      <c r="T954" s="377" t="n">
        <f aca="false">+[1]data1cf!S954</f>
        <v>24382.5552406388</v>
      </c>
      <c r="U954" s="377" t="n">
        <f aca="false">+[1]data1cf!T954</f>
        <v>24163.2678903514</v>
      </c>
      <c r="V954" s="377" t="n">
        <f aca="false">+[1]data1cf!U954</f>
        <v>44950.4655077818</v>
      </c>
      <c r="W954" s="377" t="n">
        <f aca="false">+[1]data1cf!V954</f>
        <v>0</v>
      </c>
      <c r="X954" s="377" t="n">
        <f aca="false">+[1]data1cf!W954</f>
        <v>0</v>
      </c>
      <c r="Y954" s="377" t="n">
        <f aca="false">+[1]data1cf!X954</f>
        <v>0</v>
      </c>
      <c r="Z954" s="377" t="n">
        <f aca="false">+[1]data1cf!Y954</f>
        <v>0</v>
      </c>
      <c r="AA954" s="377" t="n">
        <f aca="false">+[1]data1cf!Z954</f>
        <v>0</v>
      </c>
      <c r="AB954" s="377" t="n">
        <f aca="false">+[1]data1cf!AA954</f>
        <v>0</v>
      </c>
      <c r="AC954" s="377" t="n">
        <f aca="false">+[1]data1cf!AB954</f>
        <v>0</v>
      </c>
      <c r="AD954" s="377" t="n">
        <f aca="false">+[1]data1cf!AC954</f>
        <v>0</v>
      </c>
      <c r="AE954" s="377" t="n">
        <f aca="false">+[1]data1cf!AD954</f>
        <v>0</v>
      </c>
      <c r="AF954" s="377" t="n">
        <f aca="false">+[1]data1cf!AE954</f>
        <v>0</v>
      </c>
      <c r="AG954" s="377"/>
      <c r="AH954" s="378" t="n">
        <f aca="false">XNPV(0.1,B954:AF954,$B$1:$AF$1)</f>
        <v>70873.4139933034</v>
      </c>
      <c r="AI954" s="378" t="n">
        <f aca="false">SUMPRODUCT(B954:AA954,$B$1010:$AA$1010)</f>
        <v>153498.949438086</v>
      </c>
      <c r="AJ954" s="379" t="n">
        <f aca="false">SUMPRODUCT(B954:AF954,$B$1012:$AF$1012)</f>
        <v>153077.806390059</v>
      </c>
      <c r="AK954" s="380" t="n">
        <f aca="false">XIRR(B954:AF954,$B$1:$AF$1)</f>
        <v>0.155280054945982</v>
      </c>
      <c r="AL954" s="381" t="n">
        <f aca="false">1-EXP(-(1/0.25)*(AI954/ABS($AI$1010)))</f>
        <v>0.978086527585691</v>
      </c>
    </row>
    <row r="955" customFormat="false" ht="12.75" hidden="false" customHeight="false" outlineLevel="0" collapsed="false">
      <c r="A955" s="371"/>
      <c r="B955" s="377" t="n">
        <f aca="false">+[1]data1cf!A955</f>
        <v>-160633.298931213</v>
      </c>
      <c r="C955" s="377" t="n">
        <f aca="false">+[1]data1cf!B955</f>
        <v>8611.64833773012</v>
      </c>
      <c r="D955" s="377" t="n">
        <f aca="false">+[1]data1cf!C955</f>
        <v>43134.6025726986</v>
      </c>
      <c r="E955" s="377" t="n">
        <f aca="false">+[1]data1cf!D955</f>
        <v>39978.4791623661</v>
      </c>
      <c r="F955" s="377" t="n">
        <f aca="false">+[1]data1cf!E955</f>
        <v>23938.8619529614</v>
      </c>
      <c r="G955" s="377" t="n">
        <f aca="false">+[1]data1cf!F955</f>
        <v>24002.2568575581</v>
      </c>
      <c r="H955" s="377" t="n">
        <f aca="false">+[1]data1cf!G955</f>
        <v>23461.4884800804</v>
      </c>
      <c r="I955" s="377" t="n">
        <f aca="false">+[1]data1cf!H955</f>
        <v>23217.6653310456</v>
      </c>
      <c r="J955" s="377" t="n">
        <f aca="false">+[1]data1cf!I955</f>
        <v>24148.3985473872</v>
      </c>
      <c r="K955" s="377" t="n">
        <f aca="false">+[1]data1cf!J955</f>
        <v>24747.4185050018</v>
      </c>
      <c r="L955" s="377" t="n">
        <f aca="false">+[1]data1cf!K955</f>
        <v>25413.6190676424</v>
      </c>
      <c r="M955" s="377" t="n">
        <f aca="false">+[1]data1cf!L955</f>
        <v>26173.1587073812</v>
      </c>
      <c r="N955" s="377" t="n">
        <f aca="false">+[1]data1cf!M955</f>
        <v>26968.1470944398</v>
      </c>
      <c r="O955" s="377" t="n">
        <f aca="false">+[1]data1cf!N955</f>
        <v>27517.7143105971</v>
      </c>
      <c r="P955" s="377" t="n">
        <f aca="false">+[1]data1cf!O955</f>
        <v>35406.6857226471</v>
      </c>
      <c r="Q955" s="377" t="n">
        <f aca="false">+[1]data1cf!P955</f>
        <v>42974.2247997954</v>
      </c>
      <c r="R955" s="377" t="n">
        <f aca="false">+[1]data1cf!Q955</f>
        <v>33803.2799812556</v>
      </c>
      <c r="S955" s="377" t="n">
        <f aca="false">+[1]data1cf!R955</f>
        <v>24237.9745486632</v>
      </c>
      <c r="T955" s="377" t="n">
        <f aca="false">+[1]data1cf!S955</f>
        <v>24061.4702046174</v>
      </c>
      <c r="U955" s="377" t="n">
        <f aca="false">+[1]data1cf!T955</f>
        <v>23860.0096079837</v>
      </c>
      <c r="V955" s="377" t="n">
        <f aca="false">+[1]data1cf!U955</f>
        <v>43837.1093756972</v>
      </c>
      <c r="W955" s="377" t="n">
        <f aca="false">+[1]data1cf!V955</f>
        <v>0</v>
      </c>
      <c r="X955" s="377" t="n">
        <f aca="false">+[1]data1cf!W955</f>
        <v>0</v>
      </c>
      <c r="Y955" s="377" t="n">
        <f aca="false">+[1]data1cf!X955</f>
        <v>0</v>
      </c>
      <c r="Z955" s="377" t="n">
        <f aca="false">+[1]data1cf!Y955</f>
        <v>0</v>
      </c>
      <c r="AA955" s="377" t="n">
        <f aca="false">+[1]data1cf!Z955</f>
        <v>0</v>
      </c>
      <c r="AB955" s="377" t="n">
        <f aca="false">+[1]data1cf!AA955</f>
        <v>0</v>
      </c>
      <c r="AC955" s="377" t="n">
        <f aca="false">+[1]data1cf!AB955</f>
        <v>0</v>
      </c>
      <c r="AD955" s="377" t="n">
        <f aca="false">+[1]data1cf!AC955</f>
        <v>0</v>
      </c>
      <c r="AE955" s="377" t="n">
        <f aca="false">+[1]data1cf!AD955</f>
        <v>0</v>
      </c>
      <c r="AF955" s="377" t="n">
        <f aca="false">+[1]data1cf!AE955</f>
        <v>0</v>
      </c>
      <c r="AG955" s="377"/>
      <c r="AH955" s="378" t="n">
        <f aca="false">XNPV(0.1,B955:AF955,$B$1:$AF$1)</f>
        <v>72966.5841939254</v>
      </c>
      <c r="AI955" s="378" t="n">
        <f aca="false">SUMPRODUCT(B955:AA955,$B$1010:$AA$1010)</f>
        <v>153498.505532167</v>
      </c>
      <c r="AJ955" s="379" t="n">
        <f aca="false">SUMPRODUCT(B955:AF955,$B$1012:$AF$1012)</f>
        <v>153087.766255166</v>
      </c>
      <c r="AK955" s="380" t="n">
        <f aca="false">XIRR(B955:AF955,$B$1:$AF$1)</f>
        <v>0.159575258921033</v>
      </c>
      <c r="AL955" s="381" t="n">
        <f aca="false">1-EXP(-(1/0.25)*(AI955/ABS($AI$1010)))</f>
        <v>0.978086285462272</v>
      </c>
    </row>
    <row r="956" customFormat="false" ht="12.75" hidden="false" customHeight="false" outlineLevel="0" collapsed="false">
      <c r="A956" s="371"/>
      <c r="B956" s="377" t="n">
        <f aca="false">+[1]data1cf!A956</f>
        <v>-188480.910244467</v>
      </c>
      <c r="C956" s="377" t="n">
        <f aca="false">+[1]data1cf!B956</f>
        <v>5545.02644709629</v>
      </c>
      <c r="D956" s="377" t="n">
        <f aca="false">+[1]data1cf!C956</f>
        <v>49364.3232620932</v>
      </c>
      <c r="E956" s="377" t="n">
        <f aca="false">+[1]data1cf!D956</f>
        <v>48413.9655738827</v>
      </c>
      <c r="F956" s="377" t="n">
        <f aca="false">+[1]data1cf!E956</f>
        <v>28428.5258475167</v>
      </c>
      <c r="G956" s="377" t="n">
        <f aca="false">+[1]data1cf!F956</f>
        <v>28174.9017236657</v>
      </c>
      <c r="H956" s="377" t="n">
        <f aca="false">+[1]data1cf!G956</f>
        <v>27237.8146009134</v>
      </c>
      <c r="I956" s="377" t="n">
        <f aca="false">+[1]data1cf!H956</f>
        <v>26661.1941901565</v>
      </c>
      <c r="J956" s="377" t="n">
        <f aca="false">+[1]data1cf!I956</f>
        <v>27461.5417633316</v>
      </c>
      <c r="K956" s="377" t="n">
        <f aca="false">+[1]data1cf!J956</f>
        <v>27887.7501128227</v>
      </c>
      <c r="L956" s="377" t="n">
        <f aca="false">+[1]data1cf!K956</f>
        <v>28389.9288270129</v>
      </c>
      <c r="M956" s="377" t="n">
        <f aca="false">+[1]data1cf!L956</f>
        <v>29004.6316193987</v>
      </c>
      <c r="N956" s="377" t="n">
        <f aca="false">+[1]data1cf!M956</f>
        <v>29660.1785682708</v>
      </c>
      <c r="O956" s="377" t="n">
        <f aca="false">+[1]data1cf!N956</f>
        <v>30040.0655627223</v>
      </c>
      <c r="P956" s="377" t="n">
        <f aca="false">+[1]data1cf!O956</f>
        <v>39031.1862321212</v>
      </c>
      <c r="Q956" s="377" t="n">
        <f aca="false">+[1]data1cf!P956</f>
        <v>47751.5587041319</v>
      </c>
      <c r="R956" s="377" t="n">
        <f aca="false">+[1]data1cf!Q956</f>
        <v>36925.5219542869</v>
      </c>
      <c r="S956" s="377" t="n">
        <f aca="false">+[1]data1cf!R956</f>
        <v>25666.0392253171</v>
      </c>
      <c r="T956" s="377" t="n">
        <f aca="false">+[1]data1cf!S956</f>
        <v>25414.4952901585</v>
      </c>
      <c r="U956" s="377" t="n">
        <f aca="false">+[1]data1cf!T956</f>
        <v>25137.9142669052</v>
      </c>
      <c r="V956" s="377" t="n">
        <f aca="false">+[1]data1cf!U956</f>
        <v>48528.6976057724</v>
      </c>
      <c r="W956" s="377" t="n">
        <f aca="false">+[1]data1cf!V956</f>
        <v>0</v>
      </c>
      <c r="X956" s="377" t="n">
        <f aca="false">+[1]data1cf!W956</f>
        <v>0</v>
      </c>
      <c r="Y956" s="377" t="n">
        <f aca="false">+[1]data1cf!X956</f>
        <v>0</v>
      </c>
      <c r="Z956" s="377" t="n">
        <f aca="false">+[1]data1cf!Y956</f>
        <v>0</v>
      </c>
      <c r="AA956" s="377" t="n">
        <f aca="false">+[1]data1cf!Z956</f>
        <v>0</v>
      </c>
      <c r="AB956" s="377" t="n">
        <f aca="false">+[1]data1cf!AA956</f>
        <v>0</v>
      </c>
      <c r="AC956" s="377" t="n">
        <f aca="false">+[1]data1cf!AB956</f>
        <v>0</v>
      </c>
      <c r="AD956" s="377" t="n">
        <f aca="false">+[1]data1cf!AC956</f>
        <v>0</v>
      </c>
      <c r="AE956" s="377" t="n">
        <f aca="false">+[1]data1cf!AD956</f>
        <v>0</v>
      </c>
      <c r="AF956" s="377" t="n">
        <f aca="false">+[1]data1cf!AE956</f>
        <v>0</v>
      </c>
      <c r="AG956" s="377"/>
      <c r="AH956" s="378" t="n">
        <f aca="false">XNPV(0.1,B956:AF956,$B$1:$AF$1)</f>
        <v>74173.3637006629</v>
      </c>
      <c r="AI956" s="378" t="n">
        <f aca="false">SUMPRODUCT(B956:AA956,$B$1010:$AA$1010)</f>
        <v>164106.595376752</v>
      </c>
      <c r="AJ956" s="379" t="n">
        <f aca="false">SUMPRODUCT(B956:AF956,$B$1012:$AF$1012)</f>
        <v>163649.970703369</v>
      </c>
      <c r="AK956" s="380" t="n">
        <f aca="false">XIRR(B956:AF956,$B$1:$AF$1)</f>
        <v>0.152313940910941</v>
      </c>
      <c r="AL956" s="381" t="n">
        <f aca="false">1-EXP(-(1/0.25)*(AI956/ABS($AI$1010)))</f>
        <v>0.983171517447625</v>
      </c>
    </row>
    <row r="957" customFormat="false" ht="12.75" hidden="false" customHeight="false" outlineLevel="0" collapsed="false">
      <c r="A957" s="371"/>
      <c r="B957" s="377" t="n">
        <f aca="false">+[1]data1cf!A957</f>
        <v>-157340.544812057</v>
      </c>
      <c r="C957" s="377" t="n">
        <f aca="false">+[1]data1cf!B957</f>
        <v>10035.0220346138</v>
      </c>
      <c r="D957" s="377" t="n">
        <f aca="false">+[1]data1cf!C957</f>
        <v>43500.5425031178</v>
      </c>
      <c r="E957" s="377" t="n">
        <f aca="false">+[1]data1cf!D957</f>
        <v>41100.3503720702</v>
      </c>
      <c r="F957" s="377" t="n">
        <f aca="false">+[1]data1cf!E957</f>
        <v>23407.995620617</v>
      </c>
      <c r="G957" s="377" t="n">
        <f aca="false">+[1]data1cf!F957</f>
        <v>23508.875453455</v>
      </c>
      <c r="H957" s="377" t="n">
        <f aca="false">+[1]data1cf!G957</f>
        <v>23014.9685524006</v>
      </c>
      <c r="I957" s="377" t="n">
        <f aca="false">+[1]data1cf!H957</f>
        <v>22810.4959796882</v>
      </c>
      <c r="J957" s="377" t="n">
        <f aca="false">+[1]data1cf!I957</f>
        <v>23756.6462405578</v>
      </c>
      <c r="K957" s="377" t="n">
        <f aca="false">+[1]data1cf!J957</f>
        <v>24376.0997688685</v>
      </c>
      <c r="L957" s="377" t="n">
        <f aca="false">+[1]data1cf!K957</f>
        <v>25061.6945844323</v>
      </c>
      <c r="M957" s="377" t="n">
        <f aca="false">+[1]data1cf!L957</f>
        <v>25838.3600063561</v>
      </c>
      <c r="N957" s="377" t="n">
        <f aca="false">+[1]data1cf!M957</f>
        <v>26649.8362122373</v>
      </c>
      <c r="O957" s="377" t="n">
        <f aca="false">+[1]data1cf!N957</f>
        <v>27219.4667380507</v>
      </c>
      <c r="P957" s="377" t="n">
        <f aca="false">+[1]data1cf!O957</f>
        <v>34978.1179417986</v>
      </c>
      <c r="Q957" s="377" t="n">
        <f aca="false">+[1]data1cf!P957</f>
        <v>42409.3438225676</v>
      </c>
      <c r="R957" s="377" t="n">
        <f aca="false">+[1]data1cf!Q957</f>
        <v>33434.1001976809</v>
      </c>
      <c r="S957" s="377" t="n">
        <f aca="false">+[1]data1cf!R957</f>
        <v>24069.1174860743</v>
      </c>
      <c r="T957" s="377" t="n">
        <f aca="false">+[1]data1cf!S957</f>
        <v>23901.4859649057</v>
      </c>
      <c r="U957" s="377" t="n">
        <f aca="false">+[1]data1cf!T957</f>
        <v>23708.9077492921</v>
      </c>
      <c r="V957" s="377" t="n">
        <f aca="false">+[1]data1cf!U957</f>
        <v>43282.3671288245</v>
      </c>
      <c r="W957" s="377" t="n">
        <f aca="false">+[1]data1cf!V957</f>
        <v>0</v>
      </c>
      <c r="X957" s="377" t="n">
        <f aca="false">+[1]data1cf!W957</f>
        <v>0</v>
      </c>
      <c r="Y957" s="377" t="n">
        <f aca="false">+[1]data1cf!X957</f>
        <v>0</v>
      </c>
      <c r="Z957" s="377" t="n">
        <f aca="false">+[1]data1cf!Y957</f>
        <v>0</v>
      </c>
      <c r="AA957" s="377" t="n">
        <f aca="false">+[1]data1cf!Z957</f>
        <v>0</v>
      </c>
      <c r="AB957" s="377" t="n">
        <f aca="false">+[1]data1cf!AA957</f>
        <v>0</v>
      </c>
      <c r="AC957" s="377" t="n">
        <f aca="false">+[1]data1cf!AB957</f>
        <v>0</v>
      </c>
      <c r="AD957" s="377" t="n">
        <f aca="false">+[1]data1cf!AC957</f>
        <v>0</v>
      </c>
      <c r="AE957" s="377" t="n">
        <f aca="false">+[1]data1cf!AD957</f>
        <v>0</v>
      </c>
      <c r="AF957" s="377" t="n">
        <f aca="false">+[1]data1cf!AE957</f>
        <v>0</v>
      </c>
      <c r="AG957" s="377"/>
      <c r="AH957" s="378" t="n">
        <f aca="false">XNPV(0.1,B957:AF957,$B$1:$AF$1)</f>
        <v>76291.0378088902</v>
      </c>
      <c r="AI957" s="378" t="n">
        <f aca="false">SUMPRODUCT(B957:AA957,$B$1010:$AA$1010)</f>
        <v>156048.672875184</v>
      </c>
      <c r="AJ957" s="379" t="n">
        <f aca="false">SUMPRODUCT(B957:AF957,$B$1012:$AF$1012)</f>
        <v>155642.094942907</v>
      </c>
      <c r="AK957" s="380" t="n">
        <f aca="false">XIRR(B957:AF957,$B$1:$AF$1)</f>
        <v>0.164186746533289</v>
      </c>
      <c r="AL957" s="381" t="n">
        <f aca="false">1-EXP(-(1/0.25)*(AI957/ABS($AI$1010)))</f>
        <v>0.979434026594566</v>
      </c>
    </row>
    <row r="958" customFormat="false" ht="12.75" hidden="false" customHeight="false" outlineLevel="0" collapsed="false">
      <c r="A958" s="371"/>
      <c r="B958" s="377" t="n">
        <f aca="false">+[1]data1cf!A958</f>
        <v>-174751.291572242</v>
      </c>
      <c r="C958" s="377" t="n">
        <f aca="false">+[1]data1cf!B958</f>
        <v>8389.56047419641</v>
      </c>
      <c r="D958" s="377" t="n">
        <f aca="false">+[1]data1cf!C958</f>
        <v>47495.3457019281</v>
      </c>
      <c r="E958" s="377" t="n">
        <f aca="false">+[1]data1cf!D958</f>
        <v>45721.2897860803</v>
      </c>
      <c r="F958" s="377" t="n">
        <f aca="false">+[1]data1cf!E958</f>
        <v>26215.0012279253</v>
      </c>
      <c r="G958" s="377" t="n">
        <f aca="false">+[1]data1cf!F958</f>
        <v>26117.6759809677</v>
      </c>
      <c r="H958" s="377" t="n">
        <f aca="false">+[1]data1cf!G958</f>
        <v>25375.9846206764</v>
      </c>
      <c r="I958" s="377" t="n">
        <f aca="false">+[1]data1cf!H958</f>
        <v>24963.4421786619</v>
      </c>
      <c r="J958" s="377" t="n">
        <f aca="false">+[1]data1cf!I958</f>
        <v>25828.0733681542</v>
      </c>
      <c r="K958" s="377" t="n">
        <f aca="false">+[1]data1cf!J958</f>
        <v>26339.4824716698</v>
      </c>
      <c r="L958" s="377" t="n">
        <f aca="false">+[1]data1cf!K958</f>
        <v>26922.5283528067</v>
      </c>
      <c r="M958" s="377" t="n">
        <f aca="false">+[1]data1cf!L958</f>
        <v>27608.6395924547</v>
      </c>
      <c r="N958" s="377" t="n">
        <f aca="false">+[1]data1cf!M958</f>
        <v>28332.9349072772</v>
      </c>
      <c r="O958" s="377" t="n">
        <f aca="false">+[1]data1cf!N958</f>
        <v>28796.4787983306</v>
      </c>
      <c r="P958" s="377" t="n">
        <f aca="false">+[1]data1cf!O958</f>
        <v>37244.2103470951</v>
      </c>
      <c r="Q958" s="377" t="n">
        <f aca="false">+[1]data1cf!P958</f>
        <v>45396.2050603809</v>
      </c>
      <c r="R958" s="377" t="n">
        <f aca="false">+[1]data1cf!Q958</f>
        <v>35386.1729878736</v>
      </c>
      <c r="S958" s="377" t="n">
        <f aca="false">+[1]data1cf!R958</f>
        <v>24961.9650686802</v>
      </c>
      <c r="T958" s="377" t="n">
        <f aca="false">+[1]data1cf!S958</f>
        <v>24747.4176629441</v>
      </c>
      <c r="U958" s="377" t="n">
        <f aca="false">+[1]data1cf!T958</f>
        <v>24507.8730231845</v>
      </c>
      <c r="V958" s="377" t="n">
        <f aca="false">+[1]data1cf!U958</f>
        <v>46215.6188773511</v>
      </c>
      <c r="W958" s="377" t="n">
        <f aca="false">+[1]data1cf!V958</f>
        <v>0</v>
      </c>
      <c r="X958" s="377" t="n">
        <f aca="false">+[1]data1cf!W958</f>
        <v>0</v>
      </c>
      <c r="Y958" s="377" t="n">
        <f aca="false">+[1]data1cf!X958</f>
        <v>0</v>
      </c>
      <c r="Z958" s="377" t="n">
        <f aca="false">+[1]data1cf!Y958</f>
        <v>0</v>
      </c>
      <c r="AA958" s="377" t="n">
        <f aca="false">+[1]data1cf!Z958</f>
        <v>0</v>
      </c>
      <c r="AB958" s="377" t="n">
        <f aca="false">+[1]data1cf!AA958</f>
        <v>0</v>
      </c>
      <c r="AC958" s="377" t="n">
        <f aca="false">+[1]data1cf!AB958</f>
        <v>0</v>
      </c>
      <c r="AD958" s="377" t="n">
        <f aca="false">+[1]data1cf!AC958</f>
        <v>0</v>
      </c>
      <c r="AE958" s="377" t="n">
        <f aca="false">+[1]data1cf!AD958</f>
        <v>0</v>
      </c>
      <c r="AF958" s="377" t="n">
        <f aca="false">+[1]data1cf!AE958</f>
        <v>0</v>
      </c>
      <c r="AG958" s="377"/>
      <c r="AH958" s="378" t="n">
        <f aca="false">XNPV(0.1,B958:AF958,$B$1:$AF$1)</f>
        <v>76884.6682155746</v>
      </c>
      <c r="AI958" s="378" t="n">
        <f aca="false">SUMPRODUCT(B958:AA958,$B$1010:$AA$1010)</f>
        <v>162472.913322428</v>
      </c>
      <c r="AJ958" s="379" t="n">
        <f aca="false">SUMPRODUCT(B958:AF958,$B$1012:$AF$1012)</f>
        <v>162037.832010588</v>
      </c>
      <c r="AK958" s="380" t="n">
        <f aca="false">XIRR(B958:AF958,$B$1:$AF$1)</f>
        <v>0.158705908500482</v>
      </c>
      <c r="AL958" s="381" t="n">
        <f aca="false">1-EXP(-(1/0.25)*(AI958/ABS($AI$1010)))</f>
        <v>0.982473116943332</v>
      </c>
    </row>
    <row r="959" customFormat="false" ht="12.75" hidden="false" customHeight="false" outlineLevel="0" collapsed="false">
      <c r="A959" s="371"/>
      <c r="B959" s="377" t="n">
        <f aca="false">+[1]data1cf!A959</f>
        <v>-166123.496714817</v>
      </c>
      <c r="C959" s="377" t="n">
        <f aca="false">+[1]data1cf!B959</f>
        <v>6109.03877540294</v>
      </c>
      <c r="D959" s="377" t="n">
        <f aca="false">+[1]data1cf!C959</f>
        <v>44184.883512118</v>
      </c>
      <c r="E959" s="377" t="n">
        <f aca="false">+[1]data1cf!D959</f>
        <v>43970.9053453254</v>
      </c>
      <c r="F959" s="377" t="n">
        <f aca="false">+[1]data1cf!E959</f>
        <v>24824.005834271</v>
      </c>
      <c r="G959" s="377" t="n">
        <f aca="false">+[1]data1cf!F959</f>
        <v>24824.8999682355</v>
      </c>
      <c r="H959" s="377" t="n">
        <f aca="false">+[1]data1cf!G959</f>
        <v>24205.9967635932</v>
      </c>
      <c r="I959" s="377" t="n">
        <f aca="false">+[1]data1cf!H959</f>
        <v>23896.5621418851</v>
      </c>
      <c r="J959" s="377" t="n">
        <f aca="false">+[1]data1cf!I959</f>
        <v>24801.5896357117</v>
      </c>
      <c r="K959" s="377" t="n">
        <f aca="false">+[1]data1cf!J959</f>
        <v>25366.5395290313</v>
      </c>
      <c r="L959" s="377" t="n">
        <f aca="false">+[1]data1cf!K959</f>
        <v>26000.4029415051</v>
      </c>
      <c r="M959" s="377" t="n">
        <f aca="false">+[1]data1cf!L959</f>
        <v>26731.3877824363</v>
      </c>
      <c r="N959" s="377" t="n">
        <f aca="false">+[1]data1cf!M959</f>
        <v>27498.8850835895</v>
      </c>
      <c r="O959" s="377" t="n">
        <f aca="false">+[1]data1cf!N959</f>
        <v>28014.9995929186</v>
      </c>
      <c r="P959" s="377" t="n">
        <f aca="false">+[1]data1cf!O959</f>
        <v>36121.2613621856</v>
      </c>
      <c r="Q959" s="377" t="n">
        <f aca="false">+[1]data1cf!P959</f>
        <v>43916.0832492718</v>
      </c>
      <c r="R959" s="377" t="n">
        <f aca="false">+[1]data1cf!Q959</f>
        <v>34418.8346070146</v>
      </c>
      <c r="S959" s="377" t="n">
        <f aca="false">+[1]data1cf!R959</f>
        <v>24519.5196131361</v>
      </c>
      <c r="T959" s="377" t="n">
        <f aca="false">+[1]data1cf!S959</f>
        <v>24328.2211026473</v>
      </c>
      <c r="U959" s="377" t="n">
        <f aca="false">+[1]data1cf!T959</f>
        <v>24111.9504027308</v>
      </c>
      <c r="V959" s="377" t="n">
        <f aca="false">+[1]data1cf!U959</f>
        <v>44762.0629385933</v>
      </c>
      <c r="W959" s="377" t="n">
        <f aca="false">+[1]data1cf!V959</f>
        <v>0</v>
      </c>
      <c r="X959" s="377" t="n">
        <f aca="false">+[1]data1cf!W959</f>
        <v>0</v>
      </c>
      <c r="Y959" s="377" t="n">
        <f aca="false">+[1]data1cf!X959</f>
        <v>0</v>
      </c>
      <c r="Z959" s="377" t="n">
        <f aca="false">+[1]data1cf!Y959</f>
        <v>0</v>
      </c>
      <c r="AA959" s="377" t="n">
        <f aca="false">+[1]data1cf!Z959</f>
        <v>0</v>
      </c>
      <c r="AB959" s="377" t="n">
        <f aca="false">+[1]data1cf!AA959</f>
        <v>0</v>
      </c>
      <c r="AC959" s="377" t="n">
        <f aca="false">+[1]data1cf!AB959</f>
        <v>0</v>
      </c>
      <c r="AD959" s="377" t="n">
        <f aca="false">+[1]data1cf!AC959</f>
        <v>0</v>
      </c>
      <c r="AE959" s="377" t="n">
        <f aca="false">+[1]data1cf!AD959</f>
        <v>0</v>
      </c>
      <c r="AF959" s="377" t="n">
        <f aca="false">+[1]data1cf!AE959</f>
        <v>0</v>
      </c>
      <c r="AG959" s="377"/>
      <c r="AH959" s="378" t="n">
        <f aca="false">XNPV(0.1,B959:AF959,$B$1:$AF$1)</f>
        <v>73081.6521965678</v>
      </c>
      <c r="AI959" s="378" t="n">
        <f aca="false">SUMPRODUCT(B959:AA959,$B$1010:$AA$1010)</f>
        <v>155611.006563651</v>
      </c>
      <c r="AJ959" s="379" t="n">
        <f aca="false">SUMPRODUCT(B959:AF959,$B$1012:$AF$1012)</f>
        <v>155190.646031805</v>
      </c>
      <c r="AK959" s="380" t="n">
        <f aca="false">XIRR(B959:AF959,$B$1:$AF$1)</f>
        <v>0.157668604303587</v>
      </c>
      <c r="AL959" s="381" t="n">
        <f aca="false">1-EXP(-(1/0.25)*(AI959/ABS($AI$1010)))</f>
        <v>0.979208762312366</v>
      </c>
    </row>
    <row r="960" customFormat="false" ht="12.75" hidden="false" customHeight="false" outlineLevel="0" collapsed="false">
      <c r="A960" s="371"/>
      <c r="B960" s="377" t="n">
        <f aca="false">+[1]data1cf!A960</f>
        <v>-152957.162036603</v>
      </c>
      <c r="C960" s="377" t="n">
        <f aca="false">+[1]data1cf!B960</f>
        <v>6145.7141920201</v>
      </c>
      <c r="D960" s="377" t="n">
        <f aca="false">+[1]data1cf!C960</f>
        <v>39253.8740572812</v>
      </c>
      <c r="E960" s="377" t="n">
        <f aca="false">+[1]data1cf!D960</f>
        <v>41382.9420484221</v>
      </c>
      <c r="F960" s="377" t="n">
        <f aca="false">+[1]data1cf!E960</f>
        <v>22701.2953165375</v>
      </c>
      <c r="G960" s="377" t="n">
        <f aca="false">+[1]data1cf!F960</f>
        <v>22852.075865568</v>
      </c>
      <c r="H960" s="377" t="n">
        <f aca="false">+[1]data1cf!G960</f>
        <v>22420.5519366862</v>
      </c>
      <c r="I960" s="377" t="n">
        <f aca="false">+[1]data1cf!H960</f>
        <v>22268.463669699</v>
      </c>
      <c r="J960" s="377" t="n">
        <f aca="false">+[1]data1cf!I960</f>
        <v>23235.1374209319</v>
      </c>
      <c r="K960" s="377" t="n">
        <f aca="false">+[1]data1cf!J960</f>
        <v>23881.7925435883</v>
      </c>
      <c r="L960" s="377" t="n">
        <f aca="false">+[1]data1cf!K960</f>
        <v>24593.2053920602</v>
      </c>
      <c r="M960" s="377" t="n">
        <f aca="false">+[1]data1cf!L960</f>
        <v>25392.6690114595</v>
      </c>
      <c r="N960" s="377" t="n">
        <f aca="false">+[1]data1cf!M960</f>
        <v>26226.0941447173</v>
      </c>
      <c r="O960" s="377" t="n">
        <f aca="false">+[1]data1cf!N960</f>
        <v>26822.4333656786</v>
      </c>
      <c r="P960" s="377" t="n">
        <f aca="false">+[1]data1cf!O960</f>
        <v>34407.5995973656</v>
      </c>
      <c r="Q960" s="377" t="n">
        <f aca="false">+[1]data1cf!P960</f>
        <v>41657.3625156865</v>
      </c>
      <c r="R960" s="377" t="n">
        <f aca="false">+[1]data1cf!Q960</f>
        <v>32942.6403905387</v>
      </c>
      <c r="S960" s="377" t="n">
        <f aca="false">+[1]data1cf!R960</f>
        <v>23844.3314519881</v>
      </c>
      <c r="T960" s="377" t="n">
        <f aca="false">+[1]data1cf!S960</f>
        <v>23688.5116171959</v>
      </c>
      <c r="U960" s="377" t="n">
        <f aca="false">+[1]data1cf!T960</f>
        <v>23507.7578119572</v>
      </c>
      <c r="V960" s="377" t="n">
        <f aca="false">+[1]data1cf!U960</f>
        <v>42543.8827106853</v>
      </c>
      <c r="W960" s="377" t="n">
        <f aca="false">+[1]data1cf!V960</f>
        <v>0</v>
      </c>
      <c r="X960" s="377" t="n">
        <f aca="false">+[1]data1cf!W960</f>
        <v>0</v>
      </c>
      <c r="Y960" s="377" t="n">
        <f aca="false">+[1]data1cf!X960</f>
        <v>0</v>
      </c>
      <c r="Z960" s="377" t="n">
        <f aca="false">+[1]data1cf!Y960</f>
        <v>0</v>
      </c>
      <c r="AA960" s="377" t="n">
        <f aca="false">+[1]data1cf!Z960</f>
        <v>0</v>
      </c>
      <c r="AB960" s="377" t="n">
        <f aca="false">+[1]data1cf!AA960</f>
        <v>0</v>
      </c>
      <c r="AC960" s="377" t="n">
        <f aca="false">+[1]data1cf!AB960</f>
        <v>0</v>
      </c>
      <c r="AD960" s="377" t="n">
        <f aca="false">+[1]data1cf!AC960</f>
        <v>0</v>
      </c>
      <c r="AE960" s="377" t="n">
        <f aca="false">+[1]data1cf!AD960</f>
        <v>0</v>
      </c>
      <c r="AF960" s="377" t="n">
        <f aca="false">+[1]data1cf!AE960</f>
        <v>0</v>
      </c>
      <c r="AG960" s="377"/>
      <c r="AH960" s="378" t="n">
        <f aca="false">XNPV(0.1,B960:AF960,$B$1:$AF$1)</f>
        <v>70637.5902440291</v>
      </c>
      <c r="AI960" s="378" t="n">
        <f aca="false">SUMPRODUCT(B960:AA960,$B$1010:$AA$1010)</f>
        <v>148658.94122669</v>
      </c>
      <c r="AJ960" s="379" t="n">
        <f aca="false">SUMPRODUCT(B960:AF960,$B$1012:$AF$1012)</f>
        <v>148260.477398648</v>
      </c>
      <c r="AK960" s="380" t="n">
        <f aca="false">XIRR(B960:AF960,$B$1:$AF$1)</f>
        <v>0.159575836062599</v>
      </c>
      <c r="AL960" s="381" t="n">
        <f aca="false">1-EXP(-(1/0.25)*(AI960/ABS($AI$1010)))</f>
        <v>0.975281017418141</v>
      </c>
    </row>
    <row r="961" customFormat="false" ht="12.75" hidden="false" customHeight="false" outlineLevel="0" collapsed="false">
      <c r="A961" s="371"/>
      <c r="B961" s="377" t="n">
        <f aca="false">+[1]data1cf!A961</f>
        <v>-177216.622401744</v>
      </c>
      <c r="C961" s="377" t="n">
        <f aca="false">+[1]data1cf!B961</f>
        <v>6339.73734182653</v>
      </c>
      <c r="D961" s="377" t="n">
        <f aca="false">+[1]data1cf!C961</f>
        <v>46529.2388498127</v>
      </c>
      <c r="E961" s="377" t="n">
        <f aca="false">+[1]data1cf!D961</f>
        <v>43508.9125587314</v>
      </c>
      <c r="F961" s="377" t="n">
        <f aca="false">+[1]data1cf!E961</f>
        <v>26612.4682382495</v>
      </c>
      <c r="G961" s="377" t="n">
        <f aca="false">+[1]data1cf!F961</f>
        <v>26487.0775038939</v>
      </c>
      <c r="H961" s="377" t="n">
        <f aca="false">+[1]data1cf!G961</f>
        <v>25710.3003041014</v>
      </c>
      <c r="I961" s="377" t="n">
        <f aca="false">+[1]data1cf!H961</f>
        <v>25268.2955380095</v>
      </c>
      <c r="J961" s="377" t="n">
        <f aca="false">+[1]data1cf!I961</f>
        <v>26121.3837717266</v>
      </c>
      <c r="K961" s="377" t="n">
        <f aca="false">+[1]data1cf!J961</f>
        <v>26617.4939765178</v>
      </c>
      <c r="L961" s="377" t="n">
        <f aca="false">+[1]data1cf!K961</f>
        <v>27186.0191106093</v>
      </c>
      <c r="M961" s="377" t="n">
        <f aca="false">+[1]data1cf!L961</f>
        <v>27859.3080388207</v>
      </c>
      <c r="N961" s="377" t="n">
        <f aca="false">+[1]data1cf!M961</f>
        <v>28571.2586942538</v>
      </c>
      <c r="O961" s="377" t="n">
        <f aca="false">+[1]data1cf!N961</f>
        <v>29019.7809061755</v>
      </c>
      <c r="P961" s="377" t="n">
        <f aca="false">+[1]data1cf!O961</f>
        <v>37565.0850083735</v>
      </c>
      <c r="Q961" s="377" t="n">
        <f aca="false">+[1]data1cf!P961</f>
        <v>45819.1393086617</v>
      </c>
      <c r="R961" s="377" t="n">
        <f aca="false">+[1]data1cf!Q961</f>
        <v>35662.5830291765</v>
      </c>
      <c r="S961" s="377" t="n">
        <f aca="false">+[1]data1cf!R961</f>
        <v>25088.3907011796</v>
      </c>
      <c r="T961" s="377" t="n">
        <f aca="false">+[1]data1cf!S961</f>
        <v>24867.2000894852</v>
      </c>
      <c r="U961" s="377" t="n">
        <f aca="false">+[1]data1cf!T961</f>
        <v>24621.0050874526</v>
      </c>
      <c r="V961" s="377" t="n">
        <f aca="false">+[1]data1cf!U961</f>
        <v>46630.9621171291</v>
      </c>
      <c r="W961" s="377" t="n">
        <f aca="false">+[1]data1cf!V961</f>
        <v>0</v>
      </c>
      <c r="X961" s="377" t="n">
        <f aca="false">+[1]data1cf!W961</f>
        <v>0</v>
      </c>
      <c r="Y961" s="377" t="n">
        <f aca="false">+[1]data1cf!X961</f>
        <v>0</v>
      </c>
      <c r="Z961" s="377" t="n">
        <f aca="false">+[1]data1cf!Y961</f>
        <v>0</v>
      </c>
      <c r="AA961" s="377" t="n">
        <f aca="false">+[1]data1cf!Z961</f>
        <v>0</v>
      </c>
      <c r="AB961" s="377" t="n">
        <f aca="false">+[1]data1cf!AA961</f>
        <v>0</v>
      </c>
      <c r="AC961" s="377" t="n">
        <f aca="false">+[1]data1cf!AB961</f>
        <v>0</v>
      </c>
      <c r="AD961" s="377" t="n">
        <f aca="false">+[1]data1cf!AC961</f>
        <v>0</v>
      </c>
      <c r="AE961" s="377" t="n">
        <f aca="false">+[1]data1cf!AD961</f>
        <v>0</v>
      </c>
      <c r="AF961" s="377" t="n">
        <f aca="false">+[1]data1cf!AE961</f>
        <v>0</v>
      </c>
      <c r="AG961" s="377"/>
      <c r="AH961" s="378" t="n">
        <f aca="false">XNPV(0.1,B961:AF961,$B$1:$AF$1)</f>
        <v>71898.2453892432</v>
      </c>
      <c r="AI961" s="378" t="n">
        <f aca="false">SUMPRODUCT(B961:AA961,$B$1010:$AA$1010)</f>
        <v>157837.307141551</v>
      </c>
      <c r="AJ961" s="379" t="n">
        <f aca="false">SUMPRODUCT(B961:AF961,$B$1012:$AF$1012)</f>
        <v>157399.965453174</v>
      </c>
      <c r="AK961" s="380" t="n">
        <f aca="false">XIRR(B961:AF961,$B$1:$AF$1)</f>
        <v>0.153404687704155</v>
      </c>
      <c r="AL961" s="381" t="n">
        <f aca="false">1-EXP(-(1/0.25)*(AI961/ABS($AI$1010)))</f>
        <v>0.980329538943692</v>
      </c>
    </row>
    <row r="962" customFormat="false" ht="12.75" hidden="false" customHeight="false" outlineLevel="0" collapsed="false">
      <c r="A962" s="371"/>
      <c r="B962" s="377" t="n">
        <f aca="false">+[1]data1cf!A962</f>
        <v>-174639.816740526</v>
      </c>
      <c r="C962" s="377" t="n">
        <f aca="false">+[1]data1cf!B962</f>
        <v>12858.0967212681</v>
      </c>
      <c r="D962" s="377" t="n">
        <f aca="false">+[1]data1cf!C962</f>
        <v>46850.0691561231</v>
      </c>
      <c r="E962" s="377" t="n">
        <f aca="false">+[1]data1cf!D962</f>
        <v>43198.6529148069</v>
      </c>
      <c r="F962" s="377" t="n">
        <f aca="false">+[1]data1cf!E962</f>
        <v>26197.0289673435</v>
      </c>
      <c r="G962" s="377" t="n">
        <f aca="false">+[1]data1cf!F962</f>
        <v>26100.9727571605</v>
      </c>
      <c r="H962" s="377" t="n">
        <f aca="false">+[1]data1cf!G962</f>
        <v>25360.867872813</v>
      </c>
      <c r="I962" s="377" t="n">
        <f aca="false">+[1]data1cf!H962</f>
        <v>24949.657628319</v>
      </c>
      <c r="J962" s="377" t="n">
        <f aca="false">+[1]data1cf!I962</f>
        <v>25814.8107554907</v>
      </c>
      <c r="K962" s="377" t="n">
        <f aca="false">+[1]data1cf!J962</f>
        <v>26326.9116291089</v>
      </c>
      <c r="L962" s="377" t="n">
        <f aca="false">+[1]data1cf!K962</f>
        <v>26910.6140946741</v>
      </c>
      <c r="M962" s="377" t="n">
        <f aca="false">+[1]data1cf!L962</f>
        <v>27597.30512061</v>
      </c>
      <c r="N962" s="377" t="n">
        <f aca="false">+[1]data1cf!M962</f>
        <v>28322.1586237337</v>
      </c>
      <c r="O962" s="377" t="n">
        <f aca="false">+[1]data1cf!N962</f>
        <v>28786.381749855</v>
      </c>
      <c r="P962" s="377" t="n">
        <f aca="false">+[1]data1cf!O962</f>
        <v>37229.7013617533</v>
      </c>
      <c r="Q962" s="377" t="n">
        <f aca="false">+[1]data1cf!P962</f>
        <v>45377.081248035</v>
      </c>
      <c r="R962" s="377" t="n">
        <f aca="false">+[1]data1cf!Q962</f>
        <v>35373.674558669</v>
      </c>
      <c r="S962" s="377" t="n">
        <f aca="false">+[1]data1cf!R962</f>
        <v>24956.248482517</v>
      </c>
      <c r="T962" s="377" t="n">
        <f aca="false">+[1]data1cf!S962</f>
        <v>24742.0014625374</v>
      </c>
      <c r="U962" s="377" t="n">
        <f aca="false">+[1]data1cf!T962</f>
        <v>24502.7575321215</v>
      </c>
      <c r="V962" s="377" t="n">
        <f aca="false">+[1]data1cf!U962</f>
        <v>46196.838307537</v>
      </c>
      <c r="W962" s="377" t="n">
        <f aca="false">+[1]data1cf!V962</f>
        <v>0</v>
      </c>
      <c r="X962" s="377" t="n">
        <f aca="false">+[1]data1cf!W962</f>
        <v>0</v>
      </c>
      <c r="Y962" s="377" t="n">
        <f aca="false">+[1]data1cf!X962</f>
        <v>0</v>
      </c>
      <c r="Z962" s="377" t="n">
        <f aca="false">+[1]data1cf!Y962</f>
        <v>0</v>
      </c>
      <c r="AA962" s="377" t="n">
        <f aca="false">+[1]data1cf!Z962</f>
        <v>0</v>
      </c>
      <c r="AB962" s="377" t="n">
        <f aca="false">+[1]data1cf!AA962</f>
        <v>0</v>
      </c>
      <c r="AC962" s="377" t="n">
        <f aca="false">+[1]data1cf!AB962</f>
        <v>0</v>
      </c>
      <c r="AD962" s="377" t="n">
        <f aca="false">+[1]data1cf!AC962</f>
        <v>0</v>
      </c>
      <c r="AE962" s="377" t="n">
        <f aca="false">+[1]data1cf!AD962</f>
        <v>0</v>
      </c>
      <c r="AF962" s="377" t="n">
        <f aca="false">+[1]data1cf!AE962</f>
        <v>0</v>
      </c>
      <c r="AG962" s="377"/>
      <c r="AH962" s="378" t="n">
        <f aca="false">XNPV(0.1,B962:AF962,$B$1:$AF$1)</f>
        <v>78549.0043197353</v>
      </c>
      <c r="AI962" s="378" t="n">
        <f aca="false">SUMPRODUCT(B962:AA962,$B$1010:$AA$1010)</f>
        <v>163984.562895737</v>
      </c>
      <c r="AJ962" s="379" t="n">
        <f aca="false">SUMPRODUCT(B962:AF962,$B$1012:$AF$1012)</f>
        <v>163550.151644731</v>
      </c>
      <c r="AK962" s="380" t="n">
        <f aca="false">XIRR(B962:AF962,$B$1:$AF$1)</f>
        <v>0.160619711141204</v>
      </c>
      <c r="AL962" s="381" t="n">
        <f aca="false">1-EXP(-(1/0.25)*(AI962/ABS($AI$1010)))</f>
        <v>0.983120324233294</v>
      </c>
    </row>
    <row r="963" customFormat="false" ht="12.75" hidden="false" customHeight="false" outlineLevel="0" collapsed="false">
      <c r="A963" s="371"/>
      <c r="B963" s="377" t="n">
        <f aca="false">+[1]data1cf!A963</f>
        <v>-184757.438985848</v>
      </c>
      <c r="C963" s="377" t="n">
        <f aca="false">+[1]data1cf!B963</f>
        <v>8444.87609669879</v>
      </c>
      <c r="D963" s="377" t="n">
        <f aca="false">+[1]data1cf!C963</f>
        <v>47661.0776379291</v>
      </c>
      <c r="E963" s="377" t="n">
        <f aca="false">+[1]data1cf!D963</f>
        <v>49695.1144556722</v>
      </c>
      <c r="F963" s="377" t="n">
        <f aca="false">+[1]data1cf!E963</f>
        <v>27828.21818435</v>
      </c>
      <c r="G963" s="377" t="n">
        <f aca="false">+[1]data1cf!F963</f>
        <v>27616.9823008253</v>
      </c>
      <c r="H963" s="377" t="n">
        <f aca="false">+[1]data1cf!G963</f>
        <v>26732.8864899911</v>
      </c>
      <c r="I963" s="377" t="n">
        <f aca="false">+[1]data1cf!H963</f>
        <v>26200.7640085193</v>
      </c>
      <c r="J963" s="377" t="n">
        <f aca="false">+[1]data1cf!I963</f>
        <v>27018.5452922343</v>
      </c>
      <c r="K963" s="377" t="n">
        <f aca="false">+[1]data1cf!J963</f>
        <v>27467.8600779927</v>
      </c>
      <c r="L963" s="377" t="n">
        <f aca="false">+[1]data1cf!K963</f>
        <v>27991.9699600529</v>
      </c>
      <c r="M963" s="377" t="n">
        <f aca="false">+[1]data1cf!L963</f>
        <v>28626.0387164433</v>
      </c>
      <c r="N963" s="377" t="n">
        <f aca="false">+[1]data1cf!M963</f>
        <v>29300.230215525</v>
      </c>
      <c r="O963" s="377" t="n">
        <f aca="false">+[1]data1cf!N963</f>
        <v>29702.8049522599</v>
      </c>
      <c r="P963" s="377" t="n">
        <f aca="false">+[1]data1cf!O963</f>
        <v>38546.5585445946</v>
      </c>
      <c r="Q963" s="377" t="n">
        <f aca="false">+[1]data1cf!P963</f>
        <v>47112.7870233035</v>
      </c>
      <c r="R963" s="377" t="n">
        <f aca="false">+[1]data1cf!Q963</f>
        <v>36508.0506631854</v>
      </c>
      <c r="S963" s="377" t="n">
        <f aca="false">+[1]data1cf!R963</f>
        <v>25475.0943819997</v>
      </c>
      <c r="T963" s="377" t="n">
        <f aca="false">+[1]data1cf!S963</f>
        <v>25233.5839020494</v>
      </c>
      <c r="U963" s="377" t="n">
        <f aca="false">+[1]data1cf!T963</f>
        <v>24967.0471424245</v>
      </c>
      <c r="V963" s="377" t="n">
        <f aca="false">+[1]data1cf!U963</f>
        <v>47901.3908779005</v>
      </c>
      <c r="W963" s="377" t="n">
        <f aca="false">+[1]data1cf!V963</f>
        <v>0</v>
      </c>
      <c r="X963" s="377" t="n">
        <f aca="false">+[1]data1cf!W963</f>
        <v>0</v>
      </c>
      <c r="Y963" s="377" t="n">
        <f aca="false">+[1]data1cf!X963</f>
        <v>0</v>
      </c>
      <c r="Z963" s="377" t="n">
        <f aca="false">+[1]data1cf!Y963</f>
        <v>0</v>
      </c>
      <c r="AA963" s="377" t="n">
        <f aca="false">+[1]data1cf!Z963</f>
        <v>0</v>
      </c>
      <c r="AB963" s="377" t="n">
        <f aca="false">+[1]data1cf!AA963</f>
        <v>0</v>
      </c>
      <c r="AC963" s="377" t="n">
        <f aca="false">+[1]data1cf!AB963</f>
        <v>0</v>
      </c>
      <c r="AD963" s="377" t="n">
        <f aca="false">+[1]data1cf!AC963</f>
        <v>0</v>
      </c>
      <c r="AE963" s="377" t="n">
        <f aca="false">+[1]data1cf!AD963</f>
        <v>0</v>
      </c>
      <c r="AF963" s="377" t="n">
        <f aca="false">+[1]data1cf!AE963</f>
        <v>0</v>
      </c>
      <c r="AG963" s="377"/>
      <c r="AH963" s="378" t="n">
        <f aca="false">XNPV(0.1,B963:AF963,$B$1:$AF$1)</f>
        <v>77365.9063507439</v>
      </c>
      <c r="AI963" s="378" t="n">
        <f aca="false">SUMPRODUCT(B963:AA963,$B$1010:$AA$1010)</f>
        <v>166321.036903931</v>
      </c>
      <c r="AJ963" s="379" t="n">
        <f aca="false">SUMPRODUCT(B963:AF963,$B$1012:$AF$1012)</f>
        <v>165869.501872721</v>
      </c>
      <c r="AK963" s="380" t="n">
        <f aca="false">XIRR(B963:AF963,$B$1:$AF$1)</f>
        <v>0.156127294104578</v>
      </c>
      <c r="AL963" s="381" t="n">
        <f aca="false">1-EXP(-(1/0.25)*(AI963/ABS($AI$1010)))</f>
        <v>0.984073976706844</v>
      </c>
    </row>
    <row r="964" customFormat="false" ht="12.75" hidden="false" customHeight="false" outlineLevel="0" collapsed="false">
      <c r="A964" s="371"/>
      <c r="B964" s="377" t="n">
        <f aca="false">+[1]data1cf!A964</f>
        <v>-173995.420193368</v>
      </c>
      <c r="C964" s="377" t="n">
        <f aca="false">+[1]data1cf!B964</f>
        <v>7168.43019097944</v>
      </c>
      <c r="D964" s="377" t="n">
        <f aca="false">+[1]data1cf!C964</f>
        <v>42956.1412669253</v>
      </c>
      <c r="E964" s="377" t="n">
        <f aca="false">+[1]data1cf!D964</f>
        <v>45338.8822048919</v>
      </c>
      <c r="F964" s="377" t="n">
        <f aca="false">+[1]data1cf!E964</f>
        <v>26093.1376899549</v>
      </c>
      <c r="G964" s="377" t="n">
        <f aca="false">+[1]data1cf!F964</f>
        <v>26004.417332209</v>
      </c>
      <c r="H964" s="377" t="n">
        <f aca="false">+[1]data1cf!G964</f>
        <v>25273.4833037798</v>
      </c>
      <c r="I964" s="377" t="n">
        <f aca="false">+[1]data1cf!H964</f>
        <v>24869.9740216395</v>
      </c>
      <c r="J964" s="377" t="n">
        <f aca="false">+[1]data1cf!I964</f>
        <v>25738.1442858041</v>
      </c>
      <c r="K964" s="377" t="n">
        <f aca="false">+[1]data1cf!J964</f>
        <v>26254.2440375424</v>
      </c>
      <c r="L964" s="377" t="n">
        <f aca="false">+[1]data1cf!K964</f>
        <v>26841.7419852986</v>
      </c>
      <c r="M964" s="377" t="n">
        <f aca="false">+[1]data1cf!L964</f>
        <v>27531.7845505563</v>
      </c>
      <c r="N964" s="377" t="n">
        <f aca="false">+[1]data1cf!M964</f>
        <v>28259.8647426872</v>
      </c>
      <c r="O964" s="377" t="n">
        <f aca="false">+[1]data1cf!N964</f>
        <v>28728.0142863298</v>
      </c>
      <c r="P964" s="377" t="n">
        <f aca="false">+[1]data1cf!O964</f>
        <v>37145.8300527492</v>
      </c>
      <c r="Q964" s="377" t="n">
        <f aca="false">+[1]data1cf!P964</f>
        <v>45266.5332574751</v>
      </c>
      <c r="R964" s="377" t="n">
        <f aca="false">+[1]data1cf!Q964</f>
        <v>35301.4255630842</v>
      </c>
      <c r="S964" s="377" t="n">
        <f aca="false">+[1]data1cf!R964</f>
        <v>24923.2029212154</v>
      </c>
      <c r="T964" s="377" t="n">
        <f aca="false">+[1]data1cf!S964</f>
        <v>24710.6923249768</v>
      </c>
      <c r="U964" s="377" t="n">
        <f aca="false">+[1]data1cf!T964</f>
        <v>24473.1866888436</v>
      </c>
      <c r="V964" s="377" t="n">
        <f aca="false">+[1]data1cf!U964</f>
        <v>46088.2744805667</v>
      </c>
      <c r="W964" s="377" t="n">
        <f aca="false">+[1]data1cf!V964</f>
        <v>0</v>
      </c>
      <c r="X964" s="377" t="n">
        <f aca="false">+[1]data1cf!W964</f>
        <v>0</v>
      </c>
      <c r="Y964" s="377" t="n">
        <f aca="false">+[1]data1cf!X964</f>
        <v>0</v>
      </c>
      <c r="Z964" s="377" t="n">
        <f aca="false">+[1]data1cf!Y964</f>
        <v>0</v>
      </c>
      <c r="AA964" s="377" t="n">
        <f aca="false">+[1]data1cf!Z964</f>
        <v>0</v>
      </c>
      <c r="AB964" s="377" t="n">
        <f aca="false">+[1]data1cf!AA964</f>
        <v>0</v>
      </c>
      <c r="AC964" s="377" t="n">
        <f aca="false">+[1]data1cf!AB964</f>
        <v>0</v>
      </c>
      <c r="AD964" s="377" t="n">
        <f aca="false">+[1]data1cf!AC964</f>
        <v>0</v>
      </c>
      <c r="AE964" s="377" t="n">
        <f aca="false">+[1]data1cf!AD964</f>
        <v>0</v>
      </c>
      <c r="AF964" s="377" t="n">
        <f aca="false">+[1]data1cf!AE964</f>
        <v>0</v>
      </c>
      <c r="AG964" s="377"/>
      <c r="AH964" s="378" t="n">
        <f aca="false">XNPV(0.1,B964:AF964,$B$1:$AF$1)</f>
        <v>71940.1517086286</v>
      </c>
      <c r="AI964" s="378" t="n">
        <f aca="false">SUMPRODUCT(B964:AA964,$B$1010:$AA$1010)</f>
        <v>156882.543426104</v>
      </c>
      <c r="AJ964" s="379" t="n">
        <f aca="false">SUMPRODUCT(B964:AF964,$B$1012:$AF$1012)</f>
        <v>156450.136619416</v>
      </c>
      <c r="AK964" s="380" t="n">
        <f aca="false">XIRR(B964:AF964,$B$1:$AF$1)</f>
        <v>0.15429418742911</v>
      </c>
      <c r="AL964" s="381" t="n">
        <f aca="false">1-EXP(-(1/0.25)*(AI964/ABS($AI$1010)))</f>
        <v>0.979856482114025</v>
      </c>
    </row>
    <row r="965" customFormat="false" ht="12.75" hidden="false" customHeight="false" outlineLevel="0" collapsed="false">
      <c r="A965" s="371"/>
      <c r="B965" s="377" t="n">
        <f aca="false">+[1]data1cf!A965</f>
        <v>-194472.599306617</v>
      </c>
      <c r="C965" s="377" t="n">
        <f aca="false">+[1]data1cf!B965</f>
        <v>7583.36353890236</v>
      </c>
      <c r="D965" s="377" t="n">
        <f aca="false">+[1]data1cf!C965</f>
        <v>51850.1520987199</v>
      </c>
      <c r="E965" s="377" t="n">
        <f aca="false">+[1]data1cf!D965</f>
        <v>46108.5731901519</v>
      </c>
      <c r="F965" s="377" t="n">
        <f aca="false">+[1]data1cf!E965</f>
        <v>29394.5214493345</v>
      </c>
      <c r="G965" s="377" t="n">
        <f aca="false">+[1]data1cf!F965</f>
        <v>29072.6875453385</v>
      </c>
      <c r="H965" s="377" t="n">
        <f aca="false">+[1]data1cf!G965</f>
        <v>28050.3285238772</v>
      </c>
      <c r="I965" s="377" t="n">
        <f aca="false">+[1]data1cf!H965</f>
        <v>27402.103489997</v>
      </c>
      <c r="J965" s="377" t="n">
        <f aca="false">+[1]data1cf!I965</f>
        <v>28174.3973021784</v>
      </c>
      <c r="K965" s="377" t="n">
        <f aca="false">+[1]data1cf!J965</f>
        <v>28563.4235246083</v>
      </c>
      <c r="L965" s="377" t="n">
        <f aca="false">+[1]data1cf!K965</f>
        <v>29030.3113154852</v>
      </c>
      <c r="M965" s="377" t="n">
        <f aca="false">+[1]data1cf!L965</f>
        <v>29613.8510273351</v>
      </c>
      <c r="N965" s="377" t="n">
        <f aca="false">+[1]data1cf!M965</f>
        <v>30239.395771329</v>
      </c>
      <c r="O965" s="377" t="n">
        <f aca="false">+[1]data1cf!N965</f>
        <v>30582.7743874848</v>
      </c>
      <c r="P965" s="377" t="n">
        <f aca="false">+[1]data1cf!O965</f>
        <v>39811.0333728357</v>
      </c>
      <c r="Q965" s="377" t="n">
        <f aca="false">+[1]data1cf!P965</f>
        <v>48779.4493543877</v>
      </c>
      <c r="R965" s="377" t="n">
        <f aca="false">+[1]data1cf!Q965</f>
        <v>37597.3032021921</v>
      </c>
      <c r="S965" s="377" t="n">
        <f aca="false">+[1]data1cf!R965</f>
        <v>25973.3014679165</v>
      </c>
      <c r="T965" s="377" t="n">
        <f aca="false">+[1]data1cf!S965</f>
        <v>25705.6120223858</v>
      </c>
      <c r="U965" s="377" t="n">
        <f aca="false">+[1]data1cf!T965</f>
        <v>25412.8680962012</v>
      </c>
      <c r="V965" s="377" t="n">
        <f aca="false">+[1]data1cf!U965</f>
        <v>49538.1392259545</v>
      </c>
      <c r="W965" s="377" t="n">
        <f aca="false">+[1]data1cf!V965</f>
        <v>0</v>
      </c>
      <c r="X965" s="377" t="n">
        <f aca="false">+[1]data1cf!W965</f>
        <v>0</v>
      </c>
      <c r="Y965" s="377" t="n">
        <f aca="false">+[1]data1cf!X965</f>
        <v>0</v>
      </c>
      <c r="Z965" s="377" t="n">
        <f aca="false">+[1]data1cf!Y965</f>
        <v>0</v>
      </c>
      <c r="AA965" s="377" t="n">
        <f aca="false">+[1]data1cf!Z965</f>
        <v>0</v>
      </c>
      <c r="AB965" s="377" t="n">
        <f aca="false">+[1]data1cf!AA965</f>
        <v>0</v>
      </c>
      <c r="AC965" s="377" t="n">
        <f aca="false">+[1]data1cf!AB965</f>
        <v>0</v>
      </c>
      <c r="AD965" s="377" t="n">
        <f aca="false">+[1]data1cf!AC965</f>
        <v>0</v>
      </c>
      <c r="AE965" s="377" t="n">
        <f aca="false">+[1]data1cf!AD965</f>
        <v>0</v>
      </c>
      <c r="AF965" s="377" t="n">
        <f aca="false">+[1]data1cf!AE965</f>
        <v>0</v>
      </c>
      <c r="AG965" s="377"/>
      <c r="AH965" s="378" t="n">
        <f aca="false">XNPV(0.1,B965:AF965,$B$1:$AF$1)</f>
        <v>74737.391431849</v>
      </c>
      <c r="AI965" s="378" t="n">
        <f aca="false">SUMPRODUCT(B965:AA965,$B$1010:$AA$1010)</f>
        <v>166473.297537095</v>
      </c>
      <c r="AJ965" s="379" t="n">
        <f aca="false">SUMPRODUCT(B965:AF965,$B$1012:$AF$1012)</f>
        <v>166007.686388265</v>
      </c>
      <c r="AK965" s="380" t="n">
        <f aca="false">XIRR(B965:AF965,$B$1:$AF$1)</f>
        <v>0.151468937115717</v>
      </c>
      <c r="AL965" s="381" t="n">
        <f aca="false">1-EXP(-(1/0.25)*(AI965/ABS($AI$1010)))</f>
        <v>0.984134219423622</v>
      </c>
    </row>
    <row r="966" customFormat="false" ht="12.75" hidden="false" customHeight="false" outlineLevel="0" collapsed="false">
      <c r="A966" s="371"/>
      <c r="B966" s="377" t="n">
        <f aca="false">+[1]data1cf!A966</f>
        <v>-171112.351039365</v>
      </c>
      <c r="C966" s="377" t="n">
        <f aca="false">+[1]data1cf!B966</f>
        <v>10142.324029421</v>
      </c>
      <c r="D966" s="377" t="n">
        <f aca="false">+[1]data1cf!C966</f>
        <v>41064.322910946</v>
      </c>
      <c r="E966" s="377" t="n">
        <f aca="false">+[1]data1cf!D966</f>
        <v>45997.8610871599</v>
      </c>
      <c r="F966" s="377" t="n">
        <f aca="false">+[1]data1cf!E966</f>
        <v>25628.3218269128</v>
      </c>
      <c r="G966" s="377" t="n">
        <f aca="false">+[1]data1cf!F966</f>
        <v>25572.4225169713</v>
      </c>
      <c r="H966" s="377" t="n">
        <f aca="false">+[1]data1cf!G966</f>
        <v>24882.5194529863</v>
      </c>
      <c r="I966" s="377" t="n">
        <f aca="false">+[1]data1cf!H966</f>
        <v>24513.4647425151</v>
      </c>
      <c r="J966" s="377" t="n">
        <f aca="false">+[1]data1cf!I966</f>
        <v>25395.1338601977</v>
      </c>
      <c r="K966" s="377" t="n">
        <f aca="false">+[1]data1cf!J966</f>
        <v>25929.1248346779</v>
      </c>
      <c r="L966" s="377" t="n">
        <f aca="false">+[1]data1cf!K966</f>
        <v>26533.6039994774</v>
      </c>
      <c r="M966" s="377" t="n">
        <f aca="false">+[1]data1cf!L966</f>
        <v>27238.6415545124</v>
      </c>
      <c r="N966" s="377" t="n">
        <f aca="false">+[1]data1cf!M966</f>
        <v>27981.158148556</v>
      </c>
      <c r="O966" s="377" t="n">
        <f aca="false">+[1]data1cf!N966</f>
        <v>28466.874721835</v>
      </c>
      <c r="P966" s="377" t="n">
        <f aca="false">+[1]data1cf!O966</f>
        <v>36770.5847399651</v>
      </c>
      <c r="Q966" s="377" t="n">
        <f aca="false">+[1]data1cf!P966</f>
        <v>44771.9348568069</v>
      </c>
      <c r="R966" s="377" t="n">
        <f aca="false">+[1]data1cf!Q966</f>
        <v>34978.1791839776</v>
      </c>
      <c r="S966" s="377" t="n">
        <f aca="false">+[1]data1cf!R966</f>
        <v>24775.3550798739</v>
      </c>
      <c r="T966" s="377" t="n">
        <f aca="false">+[1]data1cf!S966</f>
        <v>24570.6133485492</v>
      </c>
      <c r="U966" s="377" t="n">
        <f aca="false">+[1]data1cf!T966</f>
        <v>24340.8849462471</v>
      </c>
      <c r="V966" s="377" t="n">
        <f aca="false">+[1]data1cf!U966</f>
        <v>45602.5533478901</v>
      </c>
      <c r="W966" s="377" t="n">
        <f aca="false">+[1]data1cf!V966</f>
        <v>0</v>
      </c>
      <c r="X966" s="377" t="n">
        <f aca="false">+[1]data1cf!W966</f>
        <v>0</v>
      </c>
      <c r="Y966" s="377" t="n">
        <f aca="false">+[1]data1cf!X966</f>
        <v>0</v>
      </c>
      <c r="Z966" s="377" t="n">
        <f aca="false">+[1]data1cf!Y966</f>
        <v>0</v>
      </c>
      <c r="AA966" s="377" t="n">
        <f aca="false">+[1]data1cf!Z966</f>
        <v>0</v>
      </c>
      <c r="AB966" s="377" t="n">
        <f aca="false">+[1]data1cf!AA966</f>
        <v>0</v>
      </c>
      <c r="AC966" s="377" t="n">
        <f aca="false">+[1]data1cf!AB966</f>
        <v>0</v>
      </c>
      <c r="AD966" s="377" t="n">
        <f aca="false">+[1]data1cf!AC966</f>
        <v>0</v>
      </c>
      <c r="AE966" s="377" t="n">
        <f aca="false">+[1]data1cf!AD966</f>
        <v>0</v>
      </c>
      <c r="AF966" s="377" t="n">
        <f aca="false">+[1]data1cf!AE966</f>
        <v>0</v>
      </c>
      <c r="AG966" s="377"/>
      <c r="AH966" s="378" t="n">
        <f aca="false">XNPV(0.1,B966:AF966,$B$1:$AF$1)</f>
        <v>74350.8831511418</v>
      </c>
      <c r="AI966" s="378" t="n">
        <f aca="false">SUMPRODUCT(B966:AA966,$B$1010:$AA$1010)</f>
        <v>158489.768649143</v>
      </c>
      <c r="AJ966" s="379" t="n">
        <f aca="false">SUMPRODUCT(B966:AF966,$B$1012:$AF$1012)</f>
        <v>158061.481586832</v>
      </c>
      <c r="AK966" s="380" t="n">
        <f aca="false">XIRR(B966:AF966,$B$1:$AF$1)</f>
        <v>0.157480777076752</v>
      </c>
      <c r="AL966" s="381" t="n">
        <f aca="false">1-EXP(-(1/0.25)*(AI966/ABS($AI$1010)))</f>
        <v>0.980646408116032</v>
      </c>
    </row>
    <row r="967" customFormat="false" ht="12.75" hidden="false" customHeight="false" outlineLevel="0" collapsed="false">
      <c r="A967" s="371"/>
      <c r="B967" s="377" t="n">
        <f aca="false">+[1]data1cf!A967</f>
        <v>-180475.723657078</v>
      </c>
      <c r="C967" s="377" t="n">
        <f aca="false">+[1]data1cf!B967</f>
        <v>10800.7467332629</v>
      </c>
      <c r="D967" s="377" t="n">
        <f aca="false">+[1]data1cf!C967</f>
        <v>47220.0626416487</v>
      </c>
      <c r="E967" s="377" t="n">
        <f aca="false">+[1]data1cf!D967</f>
        <v>44565.525055613</v>
      </c>
      <c r="F967" s="377" t="n">
        <f aca="false">+[1]data1cf!E967</f>
        <v>27137.9089688809</v>
      </c>
      <c r="G967" s="377" t="n">
        <f aca="false">+[1]data1cf!F967</f>
        <v>26975.4164126867</v>
      </c>
      <c r="H967" s="377" t="n">
        <f aca="false">+[1]data1cf!G967</f>
        <v>26152.2566738062</v>
      </c>
      <c r="I967" s="377" t="n">
        <f aca="false">+[1]data1cf!H967</f>
        <v>25671.3035052372</v>
      </c>
      <c r="J967" s="377" t="n">
        <f aca="false">+[1]data1cf!I967</f>
        <v>26509.132260914</v>
      </c>
      <c r="K967" s="377" t="n">
        <f aca="false">+[1]data1cf!J967</f>
        <v>26985.0177317901</v>
      </c>
      <c r="L967" s="377" t="n">
        <f aca="false">+[1]data1cf!K967</f>
        <v>27534.346827623</v>
      </c>
      <c r="M967" s="377" t="n">
        <f aca="false">+[1]data1cf!L967</f>
        <v>28190.685003911</v>
      </c>
      <c r="N967" s="377" t="n">
        <f aca="false">+[1]data1cf!M967</f>
        <v>28886.3163506203</v>
      </c>
      <c r="O967" s="377" t="n">
        <f aca="false">+[1]data1cf!N967</f>
        <v>29314.9803054965</v>
      </c>
      <c r="P967" s="377" t="n">
        <f aca="false">+[1]data1cf!O967</f>
        <v>37989.2727071857</v>
      </c>
      <c r="Q967" s="377" t="n">
        <f aca="false">+[1]data1cf!P967</f>
        <v>46378.2470450356</v>
      </c>
      <c r="R967" s="377" t="n">
        <f aca="false">+[1]data1cf!Q967</f>
        <v>36027.9896925809</v>
      </c>
      <c r="S967" s="377" t="n">
        <f aca="false">+[1]data1cf!R967</f>
        <v>25255.5219975779</v>
      </c>
      <c r="T967" s="377" t="n">
        <f aca="false">+[1]data1cf!S967</f>
        <v>25025.5492457264</v>
      </c>
      <c r="U967" s="377" t="n">
        <f aca="false">+[1]data1cf!T967</f>
        <v>24770.5626430806</v>
      </c>
      <c r="V967" s="377" t="n">
        <f aca="false">+[1]data1cf!U967</f>
        <v>47180.0347437956</v>
      </c>
      <c r="W967" s="377" t="n">
        <f aca="false">+[1]data1cf!V967</f>
        <v>0</v>
      </c>
      <c r="X967" s="377" t="n">
        <f aca="false">+[1]data1cf!W967</f>
        <v>0</v>
      </c>
      <c r="Y967" s="377" t="n">
        <f aca="false">+[1]data1cf!X967</f>
        <v>0</v>
      </c>
      <c r="Z967" s="377" t="n">
        <f aca="false">+[1]data1cf!Y967</f>
        <v>0</v>
      </c>
      <c r="AA967" s="377" t="n">
        <f aca="false">+[1]data1cf!Z967</f>
        <v>0</v>
      </c>
      <c r="AB967" s="377" t="n">
        <f aca="false">+[1]data1cf!AA967</f>
        <v>0</v>
      </c>
      <c r="AC967" s="377" t="n">
        <f aca="false">+[1]data1cf!AB967</f>
        <v>0</v>
      </c>
      <c r="AD967" s="377" t="n">
        <f aca="false">+[1]data1cf!AC967</f>
        <v>0</v>
      </c>
      <c r="AE967" s="377" t="n">
        <f aca="false">+[1]data1cf!AD967</f>
        <v>0</v>
      </c>
      <c r="AF967" s="377" t="n">
        <f aca="false">+[1]data1cf!AE967</f>
        <v>0</v>
      </c>
      <c r="AG967" s="377"/>
      <c r="AH967" s="378" t="n">
        <f aca="false">XNPV(0.1,B967:AF967,$B$1:$AF$1)</f>
        <v>76441.7108221887</v>
      </c>
      <c r="AI967" s="378" t="n">
        <f aca="false">SUMPRODUCT(B967:AA967,$B$1010:$AA$1010)</f>
        <v>163680.766185165</v>
      </c>
      <c r="AJ967" s="379" t="n">
        <f aca="false">SUMPRODUCT(B967:AF967,$B$1012:$AF$1012)</f>
        <v>163237.348623394</v>
      </c>
      <c r="AK967" s="380" t="n">
        <f aca="false">XIRR(B967:AF967,$B$1:$AF$1)</f>
        <v>0.15676259746895</v>
      </c>
      <c r="AL967" s="381" t="n">
        <f aca="false">1-EXP(-(1/0.25)*(AI967/ABS($AI$1010)))</f>
        <v>0.982992202604432</v>
      </c>
    </row>
    <row r="968" customFormat="false" ht="12.75" hidden="false" customHeight="false" outlineLevel="0" collapsed="false">
      <c r="A968" s="371"/>
      <c r="B968" s="377" t="n">
        <f aca="false">+[1]data1cf!A968</f>
        <v>-162719.641340255</v>
      </c>
      <c r="C968" s="377" t="n">
        <f aca="false">+[1]data1cf!B968</f>
        <v>6501.78788660804</v>
      </c>
      <c r="D968" s="377" t="n">
        <f aca="false">+[1]data1cf!C968</f>
        <v>44104.7575388244</v>
      </c>
      <c r="E968" s="377" t="n">
        <f aca="false">+[1]data1cf!D968</f>
        <v>41449.6701426907</v>
      </c>
      <c r="F968" s="377" t="n">
        <f aca="false">+[1]data1cf!E968</f>
        <v>24275.2274702832</v>
      </c>
      <c r="G968" s="377" t="n">
        <f aca="false">+[1]data1cf!F968</f>
        <v>24314.8713164467</v>
      </c>
      <c r="H968" s="377" t="n">
        <f aca="false">+[1]data1cf!G968</f>
        <v>23744.4107475466</v>
      </c>
      <c r="I968" s="377" t="n">
        <f aca="false">+[1]data1cf!H968</f>
        <v>23475.6544351992</v>
      </c>
      <c r="J968" s="377" t="n">
        <f aca="false">+[1]data1cf!I968</f>
        <v>24396.6191621072</v>
      </c>
      <c r="K968" s="377" t="n">
        <f aca="false">+[1]data1cf!J968</f>
        <v>24982.6920779539</v>
      </c>
      <c r="L968" s="377" t="n">
        <f aca="false">+[1]data1cf!K968</f>
        <v>25636.6041274225</v>
      </c>
      <c r="M968" s="377" t="n">
        <f aca="false">+[1]data1cf!L968</f>
        <v>26385.2925938372</v>
      </c>
      <c r="N968" s="377" t="n">
        <f aca="false">+[1]data1cf!M968</f>
        <v>27169.8340315042</v>
      </c>
      <c r="O968" s="377" t="n">
        <f aca="false">+[1]data1cf!N968</f>
        <v>27706.6888092933</v>
      </c>
      <c r="P968" s="377" t="n">
        <f aca="false">+[1]data1cf!O968</f>
        <v>35678.2332187482</v>
      </c>
      <c r="Q968" s="377" t="n">
        <f aca="false">+[1]data1cf!P968</f>
        <v>43332.1425477362</v>
      </c>
      <c r="R968" s="377" t="n">
        <f aca="false">+[1]data1cf!Q968</f>
        <v>34037.198279179</v>
      </c>
      <c r="S968" s="377" t="n">
        <f aca="false">+[1]data1cf!R968</f>
        <v>24344.9651219027</v>
      </c>
      <c r="T968" s="377" t="n">
        <f aca="false">+[1]data1cf!S968</f>
        <v>24162.8388133899</v>
      </c>
      <c r="U968" s="377" t="n">
        <f aca="false">+[1]data1cf!T968</f>
        <v>23955.7501960948</v>
      </c>
      <c r="V968" s="377" t="n">
        <f aca="false">+[1]data1cf!U968</f>
        <v>44188.603059664</v>
      </c>
      <c r="W968" s="377" t="n">
        <f aca="false">+[1]data1cf!V968</f>
        <v>0</v>
      </c>
      <c r="X968" s="377" t="n">
        <f aca="false">+[1]data1cf!W968</f>
        <v>0</v>
      </c>
      <c r="Y968" s="377" t="n">
        <f aca="false">+[1]data1cf!X968</f>
        <v>0</v>
      </c>
      <c r="Z968" s="377" t="n">
        <f aca="false">+[1]data1cf!Y968</f>
        <v>0</v>
      </c>
      <c r="AA968" s="377" t="n">
        <f aca="false">+[1]data1cf!Z968</f>
        <v>0</v>
      </c>
      <c r="AB968" s="377" t="n">
        <f aca="false">+[1]data1cf!AA968</f>
        <v>0</v>
      </c>
      <c r="AC968" s="377" t="n">
        <f aca="false">+[1]data1cf!AB968</f>
        <v>0</v>
      </c>
      <c r="AD968" s="377" t="n">
        <f aca="false">+[1]data1cf!AC968</f>
        <v>0</v>
      </c>
      <c r="AE968" s="377" t="n">
        <f aca="false">+[1]data1cf!AD968</f>
        <v>0</v>
      </c>
      <c r="AF968" s="377" t="n">
        <f aca="false">+[1]data1cf!AE968</f>
        <v>0</v>
      </c>
      <c r="AG968" s="377"/>
      <c r="AH968" s="378" t="n">
        <f aca="false">XNPV(0.1,B968:AF968,$B$1:$AF$1)</f>
        <v>72394.0926860816</v>
      </c>
      <c r="AI968" s="378" t="n">
        <f aca="false">SUMPRODUCT(B968:AA968,$B$1010:$AA$1010)</f>
        <v>153675.538185209</v>
      </c>
      <c r="AJ968" s="379" t="n">
        <f aca="false">SUMPRODUCT(B968:AF968,$B$1012:$AF$1012)</f>
        <v>153261.171489691</v>
      </c>
      <c r="AK968" s="380" t="n">
        <f aca="false">XIRR(B968:AF968,$B$1:$AF$1)</f>
        <v>0.158169007824079</v>
      </c>
      <c r="AL968" s="381" t="n">
        <f aca="false">1-EXP(-(1/0.25)*(AI968/ABS($AI$1010)))</f>
        <v>0.978182634005002</v>
      </c>
    </row>
    <row r="969" customFormat="false" ht="12.75" hidden="false" customHeight="false" outlineLevel="0" collapsed="false">
      <c r="A969" s="371"/>
      <c r="B969" s="377" t="n">
        <f aca="false">+[1]data1cf!A969</f>
        <v>-195636.878411117</v>
      </c>
      <c r="C969" s="377" t="n">
        <f aca="false">+[1]data1cf!B969</f>
        <v>5937.09581581433</v>
      </c>
      <c r="D969" s="377" t="n">
        <f aca="false">+[1]data1cf!C969</f>
        <v>49052.9513550644</v>
      </c>
      <c r="E969" s="377" t="n">
        <f aca="false">+[1]data1cf!D969</f>
        <v>47155.1711029986</v>
      </c>
      <c r="F969" s="377" t="n">
        <f aca="false">+[1]data1cf!E969</f>
        <v>29582.2295367485</v>
      </c>
      <c r="G969" s="377" t="n">
        <f aca="false">+[1]data1cf!F969</f>
        <v>29247.1414032821</v>
      </c>
      <c r="H969" s="377" t="n">
        <f aca="false">+[1]data1cf!G969</f>
        <v>28208.2127152645</v>
      </c>
      <c r="I969" s="377" t="n">
        <f aca="false">+[1]data1cf!H969</f>
        <v>27546.0737807091</v>
      </c>
      <c r="J969" s="377" t="n">
        <f aca="false">+[1]data1cf!I969</f>
        <v>28312.9163073868</v>
      </c>
      <c r="K969" s="377" t="n">
        <f aca="false">+[1]data1cf!J969</f>
        <v>28694.7174596988</v>
      </c>
      <c r="L969" s="377" t="n">
        <f aca="false">+[1]data1cf!K969</f>
        <v>29154.7476709906</v>
      </c>
      <c r="M969" s="377" t="n">
        <f aca="false">+[1]data1cf!L969</f>
        <v>29732.2319078113</v>
      </c>
      <c r="N969" s="377" t="n">
        <f aca="false">+[1]data1cf!M969</f>
        <v>30351.9467531127</v>
      </c>
      <c r="O969" s="377" t="n">
        <f aca="false">+[1]data1cf!N969</f>
        <v>30688.2312190968</v>
      </c>
      <c r="P969" s="377" t="n">
        <f aca="false">+[1]data1cf!O969</f>
        <v>39962.5698963802</v>
      </c>
      <c r="Q969" s="377" t="n">
        <f aca="false">+[1]data1cf!P969</f>
        <v>48979.1846199181</v>
      </c>
      <c r="R969" s="377" t="n">
        <f aca="false">+[1]data1cf!Q969</f>
        <v>37727.8408288309</v>
      </c>
      <c r="S969" s="377" t="n">
        <f aca="false">+[1]data1cf!R969</f>
        <v>26033.0073379892</v>
      </c>
      <c r="T969" s="377" t="n">
        <f aca="false">+[1]data1cf!S969</f>
        <v>25762.1805667123</v>
      </c>
      <c r="U969" s="377" t="n">
        <f aca="false">+[1]data1cf!T969</f>
        <v>25466.2959351348</v>
      </c>
      <c r="V969" s="377" t="n">
        <f aca="false">+[1]data1cf!U969</f>
        <v>49734.2895557529</v>
      </c>
      <c r="W969" s="377" t="n">
        <f aca="false">+[1]data1cf!V969</f>
        <v>0</v>
      </c>
      <c r="X969" s="377" t="n">
        <f aca="false">+[1]data1cf!W969</f>
        <v>0</v>
      </c>
      <c r="Y969" s="377" t="n">
        <f aca="false">+[1]data1cf!X969</f>
        <v>0</v>
      </c>
      <c r="Z969" s="377" t="n">
        <f aca="false">+[1]data1cf!Y969</f>
        <v>0</v>
      </c>
      <c r="AA969" s="377" t="n">
        <f aca="false">+[1]data1cf!Z969</f>
        <v>0</v>
      </c>
      <c r="AB969" s="377" t="n">
        <f aca="false">+[1]data1cf!AA969</f>
        <v>0</v>
      </c>
      <c r="AC969" s="377" t="n">
        <f aca="false">+[1]data1cf!AB969</f>
        <v>0</v>
      </c>
      <c r="AD969" s="377" t="n">
        <f aca="false">+[1]data1cf!AC969</f>
        <v>0</v>
      </c>
      <c r="AE969" s="377" t="n">
        <f aca="false">+[1]data1cf!AD969</f>
        <v>0</v>
      </c>
      <c r="AF969" s="377" t="n">
        <f aca="false">+[1]data1cf!AE969</f>
        <v>0</v>
      </c>
      <c r="AG969" s="377"/>
      <c r="AH969" s="378" t="n">
        <f aca="false">XNPV(0.1,B969:AF969,$B$1:$AF$1)</f>
        <v>71402.6798199522</v>
      </c>
      <c r="AI969" s="378" t="n">
        <f aca="false">SUMPRODUCT(B969:AA969,$B$1010:$AA$1010)</f>
        <v>163314.259408735</v>
      </c>
      <c r="AJ969" s="379" t="n">
        <f aca="false">SUMPRODUCT(B969:AF969,$B$1012:$AF$1012)</f>
        <v>162847.508577608</v>
      </c>
      <c r="AK969" s="380" t="n">
        <f aca="false">XIRR(B969:AF969,$B$1:$AF$1)</f>
        <v>0.148395275218845</v>
      </c>
      <c r="AL969" s="381" t="n">
        <f aca="false">1-EXP(-(1/0.25)*(AI969/ABS($AI$1010)))</f>
        <v>0.982836338977293</v>
      </c>
    </row>
    <row r="970" customFormat="false" ht="12.75" hidden="false" customHeight="false" outlineLevel="0" collapsed="false">
      <c r="A970" s="371"/>
      <c r="B970" s="377" t="n">
        <f aca="false">+[1]data1cf!A970</f>
        <v>-153842.604593605</v>
      </c>
      <c r="C970" s="377" t="n">
        <f aca="false">+[1]data1cf!B970</f>
        <v>7895.42304064603</v>
      </c>
      <c r="D970" s="377" t="n">
        <f aca="false">+[1]data1cf!C970</f>
        <v>40703.6365520423</v>
      </c>
      <c r="E970" s="377" t="n">
        <f aca="false">+[1]data1cf!D970</f>
        <v>41867.928985616</v>
      </c>
      <c r="F970" s="377" t="n">
        <f aca="false">+[1]data1cf!E970</f>
        <v>22844.0486548456</v>
      </c>
      <c r="G970" s="377" t="n">
        <f aca="false">+[1]data1cf!F970</f>
        <v>22984.7492678984</v>
      </c>
      <c r="H970" s="377" t="n">
        <f aca="false">+[1]data1cf!G970</f>
        <v>22540.6239895057</v>
      </c>
      <c r="I970" s="377" t="n">
        <f aca="false">+[1]data1cf!H970</f>
        <v>22377.9541018881</v>
      </c>
      <c r="J970" s="377" t="n">
        <f aca="false">+[1]data1cf!I970</f>
        <v>23340.4821116429</v>
      </c>
      <c r="K970" s="377" t="n">
        <f aca="false">+[1]data1cf!J970</f>
        <v>23981.6425169804</v>
      </c>
      <c r="L970" s="377" t="n">
        <f aca="false">+[1]data1cf!K970</f>
        <v>24687.8401273027</v>
      </c>
      <c r="M970" s="377" t="n">
        <f aca="false">+[1]data1cf!L970</f>
        <v>25482.6985147838</v>
      </c>
      <c r="N970" s="377" t="n">
        <f aca="false">+[1]data1cf!M970</f>
        <v>26311.6899685352</v>
      </c>
      <c r="O970" s="377" t="n">
        <f aca="false">+[1]data1cf!N970</f>
        <v>26902.6340377296</v>
      </c>
      <c r="P970" s="377" t="n">
        <f aca="false">+[1]data1cf!O970</f>
        <v>34522.8442035497</v>
      </c>
      <c r="Q970" s="377" t="n">
        <f aca="false">+[1]data1cf!P970</f>
        <v>41809.262608672</v>
      </c>
      <c r="R970" s="377" t="n">
        <f aca="false">+[1]data1cf!Q970</f>
        <v>33041.915185963</v>
      </c>
      <c r="S970" s="377" t="n">
        <f aca="false">+[1]data1cf!R970</f>
        <v>23889.738191713</v>
      </c>
      <c r="T970" s="377" t="n">
        <f aca="false">+[1]data1cf!S970</f>
        <v>23731.5323983305</v>
      </c>
      <c r="U970" s="377" t="n">
        <f aca="false">+[1]data1cf!T970</f>
        <v>23548.390064256</v>
      </c>
      <c r="V970" s="377" t="n">
        <f aca="false">+[1]data1cf!U970</f>
        <v>42693.0564344962</v>
      </c>
      <c r="W970" s="377" t="n">
        <f aca="false">+[1]data1cf!V970</f>
        <v>0</v>
      </c>
      <c r="X970" s="377" t="n">
        <f aca="false">+[1]data1cf!W970</f>
        <v>0</v>
      </c>
      <c r="Y970" s="377" t="n">
        <f aca="false">+[1]data1cf!X970</f>
        <v>0</v>
      </c>
      <c r="Z970" s="377" t="n">
        <f aca="false">+[1]data1cf!Y970</f>
        <v>0</v>
      </c>
      <c r="AA970" s="377" t="n">
        <f aca="false">+[1]data1cf!Z970</f>
        <v>0</v>
      </c>
      <c r="AB970" s="377" t="n">
        <f aca="false">+[1]data1cf!AA970</f>
        <v>0</v>
      </c>
      <c r="AC970" s="377" t="n">
        <f aca="false">+[1]data1cf!AB970</f>
        <v>0</v>
      </c>
      <c r="AD970" s="377" t="n">
        <f aca="false">+[1]data1cf!AC970</f>
        <v>0</v>
      </c>
      <c r="AE970" s="377" t="n">
        <f aca="false">+[1]data1cf!AD970</f>
        <v>0</v>
      </c>
      <c r="AF970" s="377" t="n">
        <f aca="false">+[1]data1cf!AE970</f>
        <v>0</v>
      </c>
      <c r="AG970" s="377"/>
      <c r="AH970" s="378" t="n">
        <f aca="false">XNPV(0.1,B970:AF970,$B$1:$AF$1)</f>
        <v>73552.2472806697</v>
      </c>
      <c r="AI970" s="378" t="n">
        <f aca="false">SUMPRODUCT(B970:AA970,$B$1010:$AA$1010)</f>
        <v>152061.580792146</v>
      </c>
      <c r="AJ970" s="379" t="n">
        <f aca="false">SUMPRODUCT(B970:AF970,$B$1012:$AF$1012)</f>
        <v>151660.97152441</v>
      </c>
      <c r="AK970" s="380" t="n">
        <f aca="false">XIRR(B970:AF970,$B$1:$AF$1)</f>
        <v>0.162407751324645</v>
      </c>
      <c r="AL970" s="381" t="n">
        <f aca="false">1-EXP(-(1/0.25)*(AI970/ABS($AI$1010)))</f>
        <v>0.977288342502579</v>
      </c>
    </row>
    <row r="971" customFormat="false" ht="12.75" hidden="false" customHeight="false" outlineLevel="0" collapsed="false">
      <c r="A971" s="371"/>
      <c r="B971" s="377" t="n">
        <f aca="false">+[1]data1cf!A971</f>
        <v>-192956.433505224</v>
      </c>
      <c r="C971" s="377" t="n">
        <f aca="false">+[1]data1cf!B971</f>
        <v>8859.46423969438</v>
      </c>
      <c r="D971" s="377" t="n">
        <f aca="false">+[1]data1cf!C971</f>
        <v>51574.1431970075</v>
      </c>
      <c r="E971" s="377" t="n">
        <f aca="false">+[1]data1cf!D971</f>
        <v>46899.7303308825</v>
      </c>
      <c r="F971" s="377" t="n">
        <f aca="false">+[1]data1cf!E971</f>
        <v>29150.0812788617</v>
      </c>
      <c r="G971" s="377" t="n">
        <f aca="false">+[1]data1cf!F971</f>
        <v>28845.5075055074</v>
      </c>
      <c r="H971" s="377" t="n">
        <f aca="false">+[1]data1cf!G971</f>
        <v>27844.7260951839</v>
      </c>
      <c r="I971" s="377" t="n">
        <f aca="false">+[1]data1cf!H971</f>
        <v>27214.6202393309</v>
      </c>
      <c r="J971" s="377" t="n">
        <f aca="false">+[1]data1cf!I971</f>
        <v>27994.0129100444</v>
      </c>
      <c r="K971" s="377" t="n">
        <f aca="false">+[1]data1cf!J971</f>
        <v>28392.4478766343</v>
      </c>
      <c r="L971" s="377" t="n">
        <f aca="false">+[1]data1cf!K971</f>
        <v>28868.2658523844</v>
      </c>
      <c r="M971" s="377" t="n">
        <f aca="false">+[1]data1cf!L971</f>
        <v>29459.6912199291</v>
      </c>
      <c r="N971" s="377" t="n">
        <f aca="false">+[1]data1cf!M971</f>
        <v>30092.8278660612</v>
      </c>
      <c r="O971" s="377" t="n">
        <f aca="false">+[1]data1cf!N971</f>
        <v>30445.4447377511</v>
      </c>
      <c r="P971" s="377" t="n">
        <f aca="false">+[1]data1cf!O971</f>
        <v>39613.6971037469</v>
      </c>
      <c r="Q971" s="377" t="n">
        <f aca="false">+[1]data1cf!P971</f>
        <v>48519.3469633385</v>
      </c>
      <c r="R971" s="377" t="n">
        <f aca="false">+[1]data1cf!Q971</f>
        <v>37427.3124460755</v>
      </c>
      <c r="S971" s="377" t="n">
        <f aca="false">+[1]data1cf!R971</f>
        <v>25895.5503530881</v>
      </c>
      <c r="T971" s="377" t="n">
        <f aca="false">+[1]data1cf!S971</f>
        <v>25631.9464451107</v>
      </c>
      <c r="U971" s="377" t="n">
        <f aca="false">+[1]data1cf!T971</f>
        <v>25343.2924575765</v>
      </c>
      <c r="V971" s="377" t="n">
        <f aca="false">+[1]data1cf!U971</f>
        <v>49282.7052661563</v>
      </c>
      <c r="W971" s="377" t="n">
        <f aca="false">+[1]data1cf!V971</f>
        <v>0</v>
      </c>
      <c r="X971" s="377" t="n">
        <f aca="false">+[1]data1cf!W971</f>
        <v>0</v>
      </c>
      <c r="Y971" s="377" t="n">
        <f aca="false">+[1]data1cf!X971</f>
        <v>0</v>
      </c>
      <c r="Z971" s="377" t="n">
        <f aca="false">+[1]data1cf!Y971</f>
        <v>0</v>
      </c>
      <c r="AA971" s="377" t="n">
        <f aca="false">+[1]data1cf!Z971</f>
        <v>0</v>
      </c>
      <c r="AB971" s="377" t="n">
        <f aca="false">+[1]data1cf!AA971</f>
        <v>0</v>
      </c>
      <c r="AC971" s="377" t="n">
        <f aca="false">+[1]data1cf!AB971</f>
        <v>0</v>
      </c>
      <c r="AD971" s="377" t="n">
        <f aca="false">+[1]data1cf!AC971</f>
        <v>0</v>
      </c>
      <c r="AE971" s="377" t="n">
        <f aca="false">+[1]data1cf!AD971</f>
        <v>0</v>
      </c>
      <c r="AF971" s="377" t="n">
        <f aca="false">+[1]data1cf!AE971</f>
        <v>0</v>
      </c>
      <c r="AG971" s="377"/>
      <c r="AH971" s="378" t="n">
        <f aca="false">XNPV(0.1,B971:AF971,$B$1:$AF$1)</f>
        <v>76671.4074284183</v>
      </c>
      <c r="AI971" s="378" t="n">
        <f aca="false">SUMPRODUCT(B971:AA971,$B$1010:$AA$1010)</f>
        <v>168070.784408202</v>
      </c>
      <c r="AJ971" s="379" t="n">
        <f aca="false">SUMPRODUCT(B971:AF971,$B$1012:$AF$1012)</f>
        <v>167607.015513893</v>
      </c>
      <c r="AK971" s="380" t="n">
        <f aca="false">XIRR(B971:AF971,$B$1:$AF$1)</f>
        <v>0.153478406121498</v>
      </c>
      <c r="AL971" s="381" t="n">
        <f aca="false">1-EXP(-(1/0.25)*(AI971/ABS($AI$1010)))</f>
        <v>0.984752699021598</v>
      </c>
    </row>
    <row r="972" customFormat="false" ht="12.75" hidden="false" customHeight="false" outlineLevel="0" collapsed="false">
      <c r="A972" s="371"/>
      <c r="B972" s="377" t="n">
        <f aca="false">+[1]data1cf!A972</f>
        <v>-187444.843231416</v>
      </c>
      <c r="C972" s="377" t="n">
        <f aca="false">+[1]data1cf!B972</f>
        <v>6489.67138312997</v>
      </c>
      <c r="D972" s="377" t="n">
        <f aca="false">+[1]data1cf!C972</f>
        <v>41968.0068959459</v>
      </c>
      <c r="E972" s="377" t="n">
        <f aca="false">+[1]data1cf!D972</f>
        <v>47254.8780906522</v>
      </c>
      <c r="F972" s="377" t="n">
        <f aca="false">+[1]data1cf!E972</f>
        <v>28261.4884449723</v>
      </c>
      <c r="G972" s="377" t="n">
        <f aca="false">+[1]data1cf!F972</f>
        <v>28019.6589757575</v>
      </c>
      <c r="H972" s="377" t="n">
        <f aca="false">+[1]data1cf!G972</f>
        <v>27097.3168440211</v>
      </c>
      <c r="I972" s="377" t="n">
        <f aca="false">+[1]data1cf!H972</f>
        <v>26533.0781151625</v>
      </c>
      <c r="J972" s="377" t="n">
        <f aca="false">+[1]data1cf!I972</f>
        <v>27338.2766704322</v>
      </c>
      <c r="K972" s="377" t="n">
        <f aca="false">+[1]data1cf!J972</f>
        <v>27770.9144549163</v>
      </c>
      <c r="L972" s="377" t="n">
        <f aca="false">+[1]data1cf!K972</f>
        <v>28279.1955821534</v>
      </c>
      <c r="M972" s="377" t="n">
        <f aca="false">+[1]data1cf!L972</f>
        <v>28899.2870119387</v>
      </c>
      <c r="N972" s="377" t="n">
        <f aca="false">+[1]data1cf!M972</f>
        <v>29560.0218626649</v>
      </c>
      <c r="O972" s="377" t="n">
        <f aca="false">+[1]data1cf!N972</f>
        <v>29946.2217892561</v>
      </c>
      <c r="P972" s="377" t="n">
        <f aca="false">+[1]data1cf!O972</f>
        <v>38896.3371287488</v>
      </c>
      <c r="Q972" s="377" t="n">
        <f aca="false">+[1]data1cf!P972</f>
        <v>47573.8185736434</v>
      </c>
      <c r="R972" s="377" t="n">
        <f aca="false">+[1]data1cf!Q972</f>
        <v>36809.3593190565</v>
      </c>
      <c r="S972" s="377" t="n">
        <f aca="false">+[1]data1cf!R972</f>
        <v>25612.9082516282</v>
      </c>
      <c r="T972" s="377" t="n">
        <f aca="false">+[1]data1cf!S972</f>
        <v>25364.1561553871</v>
      </c>
      <c r="U972" s="377" t="n">
        <f aca="false">+[1]data1cf!T972</f>
        <v>25090.3699785265</v>
      </c>
      <c r="V972" s="377" t="n">
        <f aca="false">+[1]data1cf!U972</f>
        <v>48354.1476327307</v>
      </c>
      <c r="W972" s="377" t="n">
        <f aca="false">+[1]data1cf!V972</f>
        <v>0</v>
      </c>
      <c r="X972" s="377" t="n">
        <f aca="false">+[1]data1cf!W972</f>
        <v>0</v>
      </c>
      <c r="Y972" s="377" t="n">
        <f aca="false">+[1]data1cf!X972</f>
        <v>0</v>
      </c>
      <c r="Z972" s="377" t="n">
        <f aca="false">+[1]data1cf!Y972</f>
        <v>0</v>
      </c>
      <c r="AA972" s="377" t="n">
        <f aca="false">+[1]data1cf!Z972</f>
        <v>0</v>
      </c>
      <c r="AB972" s="377" t="n">
        <f aca="false">+[1]data1cf!AA972</f>
        <v>0</v>
      </c>
      <c r="AC972" s="377" t="n">
        <f aca="false">+[1]data1cf!AB972</f>
        <v>0</v>
      </c>
      <c r="AD972" s="377" t="n">
        <f aca="false">+[1]data1cf!AC972</f>
        <v>0</v>
      </c>
      <c r="AE972" s="377" t="n">
        <f aca="false">+[1]data1cf!AD972</f>
        <v>0</v>
      </c>
      <c r="AF972" s="377" t="n">
        <f aca="false">+[1]data1cf!AE972</f>
        <v>0</v>
      </c>
      <c r="AG972" s="377"/>
      <c r="AH972" s="378" t="n">
        <f aca="false">XNPV(0.1,B972:AF972,$B$1:$AF$1)</f>
        <v>68329.0705639882</v>
      </c>
      <c r="AI972" s="378" t="n">
        <f aca="false">SUMPRODUCT(B972:AA972,$B$1010:$AA$1010)</f>
        <v>157332.852210881</v>
      </c>
      <c r="AJ972" s="379" t="n">
        <f aca="false">SUMPRODUCT(B972:AF972,$B$1012:$AF$1012)</f>
        <v>156880.080811843</v>
      </c>
      <c r="AK972" s="380" t="n">
        <f aca="false">XIRR(B972:AF972,$B$1:$AF$1)</f>
        <v>0.147714778083385</v>
      </c>
      <c r="AL972" s="381" t="n">
        <f aca="false">1-EXP(-(1/0.25)*(AI972/ABS($AI$1010)))</f>
        <v>0.980080997653815</v>
      </c>
    </row>
    <row r="973" customFormat="false" ht="12.75" hidden="false" customHeight="false" outlineLevel="0" collapsed="false">
      <c r="A973" s="371"/>
      <c r="B973" s="377" t="n">
        <f aca="false">+[1]data1cf!A973</f>
        <v>-177870.453699749</v>
      </c>
      <c r="C973" s="377" t="n">
        <f aca="false">+[1]data1cf!B973</f>
        <v>9540.23204914414</v>
      </c>
      <c r="D973" s="377" t="n">
        <f aca="false">+[1]data1cf!C973</f>
        <v>46601.7202855891</v>
      </c>
      <c r="E973" s="377" t="n">
        <f aca="false">+[1]data1cf!D973</f>
        <v>45198.9142899202</v>
      </c>
      <c r="F973" s="377" t="n">
        <f aca="false">+[1]data1cf!E973</f>
        <v>26717.8806105627</v>
      </c>
      <c r="G973" s="377" t="n">
        <f aca="false">+[1]data1cf!F973</f>
        <v>26585.0466179497</v>
      </c>
      <c r="H973" s="377" t="n">
        <f aca="false">+[1]data1cf!G973</f>
        <v>25798.9642897303</v>
      </c>
      <c r="I973" s="377" t="n">
        <f aca="false">+[1]data1cf!H973</f>
        <v>25349.1458098099</v>
      </c>
      <c r="J973" s="377" t="n">
        <f aca="false">+[1]data1cf!I973</f>
        <v>26199.1727319715</v>
      </c>
      <c r="K973" s="377" t="n">
        <f aca="false">+[1]data1cf!J973</f>
        <v>26691.2255101927</v>
      </c>
      <c r="L973" s="377" t="n">
        <f aca="false">+[1]data1cf!K973</f>
        <v>27255.8995916081</v>
      </c>
      <c r="M973" s="377" t="n">
        <f aca="false">+[1]data1cf!L973</f>
        <v>27925.7879098771</v>
      </c>
      <c r="N973" s="377" t="n">
        <f aca="false">+[1]data1cf!M973</f>
        <v>28634.4646336432</v>
      </c>
      <c r="O973" s="377" t="n">
        <f aca="false">+[1]data1cf!N973</f>
        <v>29079.0029405056</v>
      </c>
      <c r="P973" s="377" t="n">
        <f aca="false">+[1]data1cf!O973</f>
        <v>37650.1842955646</v>
      </c>
      <c r="Q973" s="377" t="n">
        <f aca="false">+[1]data1cf!P973</f>
        <v>45931.3058565406</v>
      </c>
      <c r="R973" s="377" t="n">
        <f aca="false">+[1]data1cf!Q973</f>
        <v>35735.8898381142</v>
      </c>
      <c r="S973" s="377" t="n">
        <f aca="false">+[1]data1cf!R973</f>
        <v>25121.9200897749</v>
      </c>
      <c r="T973" s="377" t="n">
        <f aca="false">+[1]data1cf!S973</f>
        <v>24898.9676309796</v>
      </c>
      <c r="U973" s="377" t="n">
        <f aca="false">+[1]data1cf!T973</f>
        <v>24651.0088839173</v>
      </c>
      <c r="V973" s="377" t="n">
        <f aca="false">+[1]data1cf!U973</f>
        <v>46741.1154508453</v>
      </c>
      <c r="W973" s="377" t="n">
        <f aca="false">+[1]data1cf!V973</f>
        <v>0</v>
      </c>
      <c r="X973" s="377" t="n">
        <f aca="false">+[1]data1cf!W973</f>
        <v>0</v>
      </c>
      <c r="Y973" s="377" t="n">
        <f aca="false">+[1]data1cf!X973</f>
        <v>0</v>
      </c>
      <c r="Z973" s="377" t="n">
        <f aca="false">+[1]data1cf!Y973</f>
        <v>0</v>
      </c>
      <c r="AA973" s="377" t="n">
        <f aca="false">+[1]data1cf!Z973</f>
        <v>0</v>
      </c>
      <c r="AB973" s="377" t="n">
        <f aca="false">+[1]data1cf!AA973</f>
        <v>0</v>
      </c>
      <c r="AC973" s="377" t="n">
        <f aca="false">+[1]data1cf!AB973</f>
        <v>0</v>
      </c>
      <c r="AD973" s="377" t="n">
        <f aca="false">+[1]data1cf!AC973</f>
        <v>0</v>
      </c>
      <c r="AE973" s="377" t="n">
        <f aca="false">+[1]data1cf!AD973</f>
        <v>0</v>
      </c>
      <c r="AF973" s="377" t="n">
        <f aca="false">+[1]data1cf!AE973</f>
        <v>0</v>
      </c>
      <c r="AG973" s="377"/>
      <c r="AH973" s="378" t="n">
        <f aca="false">XNPV(0.1,B973:AF973,$B$1:$AF$1)</f>
        <v>75961.239672461</v>
      </c>
      <c r="AI973" s="378" t="n">
        <f aca="false">SUMPRODUCT(B973:AA973,$B$1010:$AA$1010)</f>
        <v>162398.311894416</v>
      </c>
      <c r="AJ973" s="379" t="n">
        <f aca="false">SUMPRODUCT(B973:AF973,$B$1012:$AF$1012)</f>
        <v>161958.871766002</v>
      </c>
      <c r="AK973" s="380" t="n">
        <f aca="false">XIRR(B973:AF973,$B$1:$AF$1)</f>
        <v>0.156994802472298</v>
      </c>
      <c r="AL973" s="381" t="n">
        <f aca="false">1-EXP(-(1/0.25)*(AI973/ABS($AI$1010)))</f>
        <v>0.982440541722616</v>
      </c>
    </row>
    <row r="974" customFormat="false" ht="12.75" hidden="false" customHeight="false" outlineLevel="0" collapsed="false">
      <c r="A974" s="371"/>
      <c r="B974" s="377" t="n">
        <f aca="false">+[1]data1cf!A974</f>
        <v>-159754.922126961</v>
      </c>
      <c r="C974" s="377" t="n">
        <f aca="false">+[1]data1cf!B974</f>
        <v>8921.74076812436</v>
      </c>
      <c r="D974" s="377" t="n">
        <f aca="false">+[1]data1cf!C974</f>
        <v>41076.2186975522</v>
      </c>
      <c r="E974" s="377" t="n">
        <f aca="false">+[1]data1cf!D974</f>
        <v>45427.9262638487</v>
      </c>
      <c r="F974" s="377" t="n">
        <f aca="false">+[1]data1cf!E974</f>
        <v>23797.24777358</v>
      </c>
      <c r="G974" s="377" t="n">
        <f aca="false">+[1]data1cf!F974</f>
        <v>23870.6421771627</v>
      </c>
      <c r="H974" s="377" t="n">
        <f aca="false">+[1]data1cf!G974</f>
        <v>23342.3745915489</v>
      </c>
      <c r="I974" s="377" t="n">
        <f aca="false">+[1]data1cf!H974</f>
        <v>23109.0486227547</v>
      </c>
      <c r="J974" s="377" t="n">
        <f aca="false">+[1]data1cf!I974</f>
        <v>24043.8944979261</v>
      </c>
      <c r="K974" s="377" t="n">
        <f aca="false">+[1]data1cf!J974</f>
        <v>24648.365325505</v>
      </c>
      <c r="L974" s="377" t="n">
        <f aca="false">+[1]data1cf!K974</f>
        <v>25319.7395091591</v>
      </c>
      <c r="M974" s="377" t="n">
        <f aca="false">+[1]data1cf!L974</f>
        <v>26083.8476314757</v>
      </c>
      <c r="N974" s="377" t="n">
        <f aca="false">+[1]data1cf!M974</f>
        <v>26883.234317673</v>
      </c>
      <c r="O974" s="377" t="n">
        <f aca="false">+[1]data1cf!N974</f>
        <v>27438.1536327666</v>
      </c>
      <c r="P974" s="377" t="n">
        <f aca="false">+[1]data1cf!O974</f>
        <v>35292.3607581571</v>
      </c>
      <c r="Q974" s="377" t="n">
        <f aca="false">+[1]data1cf!P974</f>
        <v>42823.5368560241</v>
      </c>
      <c r="R974" s="377" t="n">
        <f aca="false">+[1]data1cf!Q974</f>
        <v>33704.7973898577</v>
      </c>
      <c r="S974" s="377" t="n">
        <f aca="false">+[1]data1cf!R974</f>
        <v>24192.9301506775</v>
      </c>
      <c r="T974" s="377" t="n">
        <f aca="false">+[1]data1cf!S974</f>
        <v>24018.7927254849</v>
      </c>
      <c r="U974" s="377" t="n">
        <f aca="false">+[1]data1cf!T974</f>
        <v>23819.7015974396</v>
      </c>
      <c r="V974" s="377" t="n">
        <f aca="false">+[1]data1cf!U974</f>
        <v>43689.1260449174</v>
      </c>
      <c r="W974" s="377" t="n">
        <f aca="false">+[1]data1cf!V974</f>
        <v>0</v>
      </c>
      <c r="X974" s="377" t="n">
        <f aca="false">+[1]data1cf!W974</f>
        <v>0</v>
      </c>
      <c r="Y974" s="377" t="n">
        <f aca="false">+[1]data1cf!X974</f>
        <v>0</v>
      </c>
      <c r="Z974" s="377" t="n">
        <f aca="false">+[1]data1cf!Y974</f>
        <v>0</v>
      </c>
      <c r="AA974" s="377" t="n">
        <f aca="false">+[1]data1cf!Z974</f>
        <v>0</v>
      </c>
      <c r="AB974" s="377" t="n">
        <f aca="false">+[1]data1cf!AA974</f>
        <v>0</v>
      </c>
      <c r="AC974" s="377" t="n">
        <f aca="false">+[1]data1cf!AB974</f>
        <v>0</v>
      </c>
      <c r="AD974" s="377" t="n">
        <f aca="false">+[1]data1cf!AC974</f>
        <v>0</v>
      </c>
      <c r="AE974" s="377" t="n">
        <f aca="false">+[1]data1cf!AD974</f>
        <v>0</v>
      </c>
      <c r="AF974" s="377" t="n">
        <f aca="false">+[1]data1cf!AE974</f>
        <v>0</v>
      </c>
      <c r="AG974" s="377"/>
      <c r="AH974" s="378" t="n">
        <f aca="false">XNPV(0.1,B974:AF974,$B$1:$AF$1)</f>
        <v>75877.1761694613</v>
      </c>
      <c r="AI974" s="378" t="n">
        <f aca="false">SUMPRODUCT(B974:AA974,$B$1010:$AA$1010)</f>
        <v>156558.271351982</v>
      </c>
      <c r="AJ974" s="379" t="n">
        <f aca="false">SUMPRODUCT(B974:AF974,$B$1012:$AF$1012)</f>
        <v>156147.258128295</v>
      </c>
      <c r="AK974" s="380" t="n">
        <f aca="false">XIRR(B974:AF974,$B$1:$AF$1)</f>
        <v>0.162641919379271</v>
      </c>
      <c r="AL974" s="381" t="n">
        <f aca="false">1-EXP(-(1/0.25)*(AI974/ABS($AI$1010)))</f>
        <v>0.979693240468799</v>
      </c>
    </row>
    <row r="975" customFormat="false" ht="12.75" hidden="false" customHeight="false" outlineLevel="0" collapsed="false">
      <c r="A975" s="371"/>
      <c r="B975" s="377" t="n">
        <f aca="false">+[1]data1cf!A975</f>
        <v>-169135.875677783</v>
      </c>
      <c r="C975" s="377" t="n">
        <f aca="false">+[1]data1cf!B975</f>
        <v>6702.48912222564</v>
      </c>
      <c r="D975" s="377" t="n">
        <f aca="false">+[1]data1cf!C975</f>
        <v>42290.6383506589</v>
      </c>
      <c r="E975" s="377" t="n">
        <f aca="false">+[1]data1cf!D975</f>
        <v>45555.0087792533</v>
      </c>
      <c r="F975" s="377" t="n">
        <f aca="false">+[1]data1cf!E975</f>
        <v>25309.6693590385</v>
      </c>
      <c r="G975" s="377" t="n">
        <f aca="false">+[1]data1cf!F975</f>
        <v>25276.2703738763</v>
      </c>
      <c r="H975" s="377" t="n">
        <f aca="false">+[1]data1cf!G975</f>
        <v>24614.4959068674</v>
      </c>
      <c r="I975" s="377" t="n">
        <f aca="false">+[1]data1cf!H975</f>
        <v>24269.0613762672</v>
      </c>
      <c r="J975" s="377" t="n">
        <f aca="false">+[1]data1cf!I975</f>
        <v>25159.9845735301</v>
      </c>
      <c r="K975" s="377" t="n">
        <f aca="false">+[1]data1cf!J975</f>
        <v>25706.2407969687</v>
      </c>
      <c r="L975" s="377" t="n">
        <f aca="false">+[1]data1cf!K975</f>
        <v>26322.3613603276</v>
      </c>
      <c r="M975" s="377" t="n">
        <f aca="false">+[1]data1cf!L975</f>
        <v>27037.6786645671</v>
      </c>
      <c r="N975" s="377" t="n">
        <f aca="false">+[1]data1cf!M975</f>
        <v>27790.0920703644</v>
      </c>
      <c r="O975" s="377" t="n">
        <f aca="false">+[1]data1cf!N975</f>
        <v>28287.851643446</v>
      </c>
      <c r="P975" s="377" t="n">
        <f aca="false">+[1]data1cf!O975</f>
        <v>36513.3369683545</v>
      </c>
      <c r="Q975" s="377" t="n">
        <f aca="false">+[1]data1cf!P975</f>
        <v>44432.8651014245</v>
      </c>
      <c r="R975" s="377" t="n">
        <f aca="false">+[1]data1cf!Q975</f>
        <v>34756.5790523478</v>
      </c>
      <c r="S975" s="377" t="n">
        <f aca="false">+[1]data1cf!R975</f>
        <v>24673.9986433595</v>
      </c>
      <c r="T975" s="377" t="n">
        <f aca="false">+[1]data1cf!S975</f>
        <v>24474.5828231626</v>
      </c>
      <c r="U975" s="377" t="n">
        <f aca="false">+[1]data1cf!T975</f>
        <v>24250.1860692627</v>
      </c>
      <c r="V975" s="377" t="n">
        <f aca="false">+[1]data1cf!U975</f>
        <v>45269.5693644839</v>
      </c>
      <c r="W975" s="377" t="n">
        <f aca="false">+[1]data1cf!V975</f>
        <v>0</v>
      </c>
      <c r="X975" s="377" t="n">
        <f aca="false">+[1]data1cf!W975</f>
        <v>0</v>
      </c>
      <c r="Y975" s="377" t="n">
        <f aca="false">+[1]data1cf!X975</f>
        <v>0</v>
      </c>
      <c r="Z975" s="377" t="n">
        <f aca="false">+[1]data1cf!Y975</f>
        <v>0</v>
      </c>
      <c r="AA975" s="377" t="n">
        <f aca="false">+[1]data1cf!Z975</f>
        <v>0</v>
      </c>
      <c r="AB975" s="377" t="n">
        <f aca="false">+[1]data1cf!AA975</f>
        <v>0</v>
      </c>
      <c r="AC975" s="377" t="n">
        <f aca="false">+[1]data1cf!AB975</f>
        <v>0</v>
      </c>
      <c r="AD975" s="377" t="n">
        <f aca="false">+[1]data1cf!AC975</f>
        <v>0</v>
      </c>
      <c r="AE975" s="377" t="n">
        <f aca="false">+[1]data1cf!AD975</f>
        <v>0</v>
      </c>
      <c r="AF975" s="377" t="n">
        <f aca="false">+[1]data1cf!AE975</f>
        <v>0</v>
      </c>
      <c r="AG975" s="377"/>
      <c r="AH975" s="378" t="n">
        <f aca="false">XNPV(0.1,B975:AF975,$B$1:$AF$1)</f>
        <v>72435.8474455378</v>
      </c>
      <c r="AI975" s="378" t="n">
        <f aca="false">SUMPRODUCT(B975:AA975,$B$1010:$AA$1010)</f>
        <v>155897.79246961</v>
      </c>
      <c r="AJ975" s="379" t="n">
        <f aca="false">SUMPRODUCT(B975:AF975,$B$1012:$AF$1012)</f>
        <v>155472.773584988</v>
      </c>
      <c r="AK975" s="380" t="n">
        <f aca="false">XIRR(B975:AF975,$B$1:$AF$1)</f>
        <v>0.156114301621228</v>
      </c>
      <c r="AL975" s="381" t="n">
        <f aca="false">1-EXP(-(1/0.25)*(AI975/ABS($AI$1010)))</f>
        <v>0.97935664634573</v>
      </c>
    </row>
    <row r="976" customFormat="false" ht="12.75" hidden="false" customHeight="false" outlineLevel="0" collapsed="false">
      <c r="A976" s="371"/>
      <c r="B976" s="377" t="n">
        <f aca="false">+[1]data1cf!A976</f>
        <v>-193357.859868992</v>
      </c>
      <c r="C976" s="377" t="n">
        <f aca="false">+[1]data1cf!B976</f>
        <v>8810.66534001325</v>
      </c>
      <c r="D976" s="377" t="n">
        <f aca="false">+[1]data1cf!C976</f>
        <v>52018.256208711</v>
      </c>
      <c r="E976" s="377" t="n">
        <f aca="false">+[1]data1cf!D976</f>
        <v>49319.5542554478</v>
      </c>
      <c r="F976" s="377" t="n">
        <f aca="false">+[1]data1cf!E976</f>
        <v>29214.8002750965</v>
      </c>
      <c r="G976" s="377" t="n">
        <f aca="false">+[1]data1cf!F976</f>
        <v>28905.6566377633</v>
      </c>
      <c r="H976" s="377" t="n">
        <f aca="false">+[1]data1cf!G976</f>
        <v>27899.1622493671</v>
      </c>
      <c r="I976" s="377" t="n">
        <f aca="false">+[1]data1cf!H976</f>
        <v>27264.2590845767</v>
      </c>
      <c r="J976" s="377" t="n">
        <f aca="false">+[1]data1cf!I976</f>
        <v>28041.7722319788</v>
      </c>
      <c r="K976" s="377" t="n">
        <f aca="false">+[1]data1cf!J976</f>
        <v>28437.7161003312</v>
      </c>
      <c r="L976" s="377" t="n">
        <f aca="false">+[1]data1cf!K976</f>
        <v>28911.1696831908</v>
      </c>
      <c r="M976" s="377" t="n">
        <f aca="false">+[1]data1cf!L976</f>
        <v>29500.507211735</v>
      </c>
      <c r="N976" s="377" t="n">
        <f aca="false">+[1]data1cf!M976</f>
        <v>30131.63379428</v>
      </c>
      <c r="O976" s="377" t="n">
        <f aca="false">+[1]data1cf!N976</f>
        <v>30481.8047070099</v>
      </c>
      <c r="P976" s="377" t="n">
        <f aca="false">+[1]data1cf!O976</f>
        <v>39665.9446751318</v>
      </c>
      <c r="Q976" s="377" t="n">
        <f aca="false">+[1]data1cf!P976</f>
        <v>48588.212754237</v>
      </c>
      <c r="R976" s="377" t="n">
        <f aca="false">+[1]data1cf!Q976</f>
        <v>37472.3199057077</v>
      </c>
      <c r="S976" s="377" t="n">
        <f aca="false">+[1]data1cf!R976</f>
        <v>25916.1360616403</v>
      </c>
      <c r="T976" s="377" t="n">
        <f aca="false">+[1]data1cf!S976</f>
        <v>25651.4504497474</v>
      </c>
      <c r="U976" s="377" t="n">
        <f aca="false">+[1]data1cf!T976</f>
        <v>25361.7135930448</v>
      </c>
      <c r="V976" s="377" t="n">
        <f aca="false">+[1]data1cf!U976</f>
        <v>49350.3350237792</v>
      </c>
      <c r="W976" s="377" t="n">
        <f aca="false">+[1]data1cf!V976</f>
        <v>0</v>
      </c>
      <c r="X976" s="377" t="n">
        <f aca="false">+[1]data1cf!W976</f>
        <v>0</v>
      </c>
      <c r="Y976" s="377" t="n">
        <f aca="false">+[1]data1cf!X976</f>
        <v>0</v>
      </c>
      <c r="Z976" s="377" t="n">
        <f aca="false">+[1]data1cf!Y976</f>
        <v>0</v>
      </c>
      <c r="AA976" s="377" t="n">
        <f aca="false">+[1]data1cf!Z976</f>
        <v>0</v>
      </c>
      <c r="AB976" s="377" t="n">
        <f aca="false">+[1]data1cf!AA976</f>
        <v>0</v>
      </c>
      <c r="AC976" s="377" t="n">
        <f aca="false">+[1]data1cf!AB976</f>
        <v>0</v>
      </c>
      <c r="AD976" s="377" t="n">
        <f aca="false">+[1]data1cf!AC976</f>
        <v>0</v>
      </c>
      <c r="AE976" s="377" t="n">
        <f aca="false">+[1]data1cf!AD976</f>
        <v>0</v>
      </c>
      <c r="AF976" s="377" t="n">
        <f aca="false">+[1]data1cf!AE976</f>
        <v>0</v>
      </c>
      <c r="AG976" s="377"/>
      <c r="AH976" s="378" t="n">
        <f aca="false">XNPV(0.1,B976:AF976,$B$1:$AF$1)</f>
        <v>78703.610107365</v>
      </c>
      <c r="AI976" s="378" t="n">
        <f aca="false">SUMPRODUCT(B976:AA976,$B$1010:$AA$1010)</f>
        <v>170495.414681248</v>
      </c>
      <c r="AJ976" s="379" t="n">
        <f aca="false">SUMPRODUCT(B976:AF976,$B$1012:$AF$1012)</f>
        <v>170030.006433557</v>
      </c>
      <c r="AK976" s="380" t="n">
        <f aca="false">XIRR(B976:AF976,$B$1:$AF$1)</f>
        <v>0.155020741664327</v>
      </c>
      <c r="AL976" s="381" t="n">
        <f aca="false">1-EXP(-(1/0.25)*(AI976/ABS($AI$1010)))</f>
        <v>0.985645658625065</v>
      </c>
    </row>
    <row r="977" customFormat="false" ht="12.75" hidden="false" customHeight="false" outlineLevel="0" collapsed="false">
      <c r="A977" s="371"/>
      <c r="B977" s="377" t="n">
        <f aca="false">+[1]data1cf!A977</f>
        <v>-188636.788745949</v>
      </c>
      <c r="C977" s="377" t="n">
        <f aca="false">+[1]data1cf!B977</f>
        <v>6778.46955645749</v>
      </c>
      <c r="D977" s="377" t="n">
        <f aca="false">+[1]data1cf!C977</f>
        <v>47067.4670755382</v>
      </c>
      <c r="E977" s="377" t="n">
        <f aca="false">+[1]data1cf!D977</f>
        <v>48091.8378189392</v>
      </c>
      <c r="F977" s="377" t="n">
        <f aca="false">+[1]data1cf!E977</f>
        <v>28453.6569825421</v>
      </c>
      <c r="G977" s="377" t="n">
        <f aca="false">+[1]data1cf!F977</f>
        <v>28198.2583276354</v>
      </c>
      <c r="H977" s="377" t="n">
        <f aca="false">+[1]data1cf!G977</f>
        <v>27258.9527893993</v>
      </c>
      <c r="I977" s="377" t="n">
        <f aca="false">+[1]data1cf!H977</f>
        <v>26680.4695280779</v>
      </c>
      <c r="J977" s="377" t="n">
        <f aca="false">+[1]data1cf!I977</f>
        <v>27480.0872606056</v>
      </c>
      <c r="K977" s="377" t="n">
        <f aca="false">+[1]data1cf!J977</f>
        <v>27905.3282878295</v>
      </c>
      <c r="L977" s="377" t="n">
        <f aca="false">+[1]data1cf!K977</f>
        <v>28406.5888809047</v>
      </c>
      <c r="M977" s="377" t="n">
        <f aca="false">+[1]data1cf!L977</f>
        <v>29020.4809412506</v>
      </c>
      <c r="N977" s="377" t="n">
        <f aca="false">+[1]data1cf!M977</f>
        <v>29675.2473591758</v>
      </c>
      <c r="O977" s="377" t="n">
        <f aca="false">+[1]data1cf!N977</f>
        <v>30054.184559464</v>
      </c>
      <c r="P977" s="377" t="n">
        <f aca="false">+[1]data1cf!O977</f>
        <v>39051.474568585</v>
      </c>
      <c r="Q977" s="377" t="n">
        <f aca="false">+[1]data1cf!P977</f>
        <v>47778.3000875027</v>
      </c>
      <c r="R977" s="377" t="n">
        <f aca="false">+[1]data1cf!Q977</f>
        <v>36942.9988715904</v>
      </c>
      <c r="S977" s="377" t="n">
        <f aca="false">+[1]data1cf!R977</f>
        <v>25674.032894121</v>
      </c>
      <c r="T977" s="377" t="n">
        <f aca="false">+[1]data1cf!S977</f>
        <v>25422.0689208168</v>
      </c>
      <c r="U977" s="377" t="n">
        <f aca="false">+[1]data1cf!T977</f>
        <v>25145.0674069368</v>
      </c>
      <c r="V977" s="377" t="n">
        <f aca="false">+[1]data1cf!U977</f>
        <v>48554.9590231214</v>
      </c>
      <c r="W977" s="377" t="n">
        <f aca="false">+[1]data1cf!V977</f>
        <v>0</v>
      </c>
      <c r="X977" s="377" t="n">
        <f aca="false">+[1]data1cf!W977</f>
        <v>0</v>
      </c>
      <c r="Y977" s="377" t="n">
        <f aca="false">+[1]data1cf!X977</f>
        <v>0</v>
      </c>
      <c r="Z977" s="377" t="n">
        <f aca="false">+[1]data1cf!Y977</f>
        <v>0</v>
      </c>
      <c r="AA977" s="377" t="n">
        <f aca="false">+[1]data1cf!Z977</f>
        <v>0</v>
      </c>
      <c r="AB977" s="377" t="n">
        <f aca="false">+[1]data1cf!AA977</f>
        <v>0</v>
      </c>
      <c r="AC977" s="377" t="n">
        <f aca="false">+[1]data1cf!AB977</f>
        <v>0</v>
      </c>
      <c r="AD977" s="377" t="n">
        <f aca="false">+[1]data1cf!AC977</f>
        <v>0</v>
      </c>
      <c r="AE977" s="377" t="n">
        <f aca="false">+[1]data1cf!AD977</f>
        <v>0</v>
      </c>
      <c r="AF977" s="377" t="n">
        <f aca="false">+[1]data1cf!AE977</f>
        <v>0</v>
      </c>
      <c r="AG977" s="377"/>
      <c r="AH977" s="378" t="n">
        <f aca="false">XNPV(0.1,B977:AF977,$B$1:$AF$1)</f>
        <v>73113.0688652978</v>
      </c>
      <c r="AI977" s="378" t="n">
        <f aca="false">SUMPRODUCT(B977:AA977,$B$1010:$AA$1010)</f>
        <v>162940.572341891</v>
      </c>
      <c r="AJ977" s="379" t="n">
        <f aca="false">SUMPRODUCT(B977:AF977,$B$1012:$AF$1012)</f>
        <v>162484.285254236</v>
      </c>
      <c r="AK977" s="380" t="n">
        <f aca="false">XIRR(B977:AF977,$B$1:$AF$1)</f>
        <v>0.151431188873173</v>
      </c>
      <c r="AL977" s="381" t="n">
        <f aca="false">1-EXP(-(1/0.25)*(AI977/ABS($AI$1010)))</f>
        <v>0.982675951092316</v>
      </c>
    </row>
    <row r="978" customFormat="false" ht="12.75" hidden="false" customHeight="false" outlineLevel="0" collapsed="false">
      <c r="A978" s="371"/>
      <c r="B978" s="377" t="n">
        <f aca="false">+[1]data1cf!A978</f>
        <v>-185494.564352125</v>
      </c>
      <c r="C978" s="377" t="n">
        <f aca="false">+[1]data1cf!B978</f>
        <v>7626.55395173936</v>
      </c>
      <c r="D978" s="377" t="n">
        <f aca="false">+[1]data1cf!C978</f>
        <v>46007.3095212533</v>
      </c>
      <c r="E978" s="377" t="n">
        <f aca="false">+[1]data1cf!D978</f>
        <v>44454.4150352421</v>
      </c>
      <c r="F978" s="377" t="n">
        <f aca="false">+[1]data1cf!E978</f>
        <v>27947.0594417025</v>
      </c>
      <c r="G978" s="377" t="n">
        <f aca="false">+[1]data1cf!F978</f>
        <v>27727.4320747997</v>
      </c>
      <c r="H978" s="377" t="n">
        <f aca="false">+[1]data1cf!G978</f>
        <v>26832.8457196606</v>
      </c>
      <c r="I978" s="377" t="n">
        <f aca="false">+[1]data1cf!H978</f>
        <v>26291.9141054881</v>
      </c>
      <c r="J978" s="377" t="n">
        <f aca="false">+[1]data1cf!I978</f>
        <v>27106.2440854669</v>
      </c>
      <c r="K978" s="377" t="n">
        <f aca="false">+[1]data1cf!J978</f>
        <v>27550.9845535755</v>
      </c>
      <c r="L978" s="377" t="n">
        <f aca="false">+[1]data1cf!K978</f>
        <v>28070.7527826387</v>
      </c>
      <c r="M978" s="377" t="n">
        <f aca="false">+[1]data1cf!L978</f>
        <v>28700.9877123876</v>
      </c>
      <c r="N978" s="377" t="n">
        <f aca="false">+[1]data1cf!M978</f>
        <v>29371.488201133</v>
      </c>
      <c r="O978" s="377" t="n">
        <f aca="false">+[1]data1cf!N978</f>
        <v>29769.5715079148</v>
      </c>
      <c r="P978" s="377" t="n">
        <f aca="false">+[1]data1cf!O978</f>
        <v>38642.4989552663</v>
      </c>
      <c r="Q978" s="377" t="n">
        <f aca="false">+[1]data1cf!P978</f>
        <v>47239.2428964643</v>
      </c>
      <c r="R978" s="377" t="n">
        <f aca="false">+[1]data1cf!Q978</f>
        <v>36590.6963067233</v>
      </c>
      <c r="S978" s="377" t="n">
        <f aca="false">+[1]data1cf!R978</f>
        <v>25512.8952075717</v>
      </c>
      <c r="T978" s="377" t="n">
        <f aca="false">+[1]data1cf!S978</f>
        <v>25269.3984320837</v>
      </c>
      <c r="U978" s="377" t="n">
        <f aca="false">+[1]data1cf!T978</f>
        <v>25000.873237208</v>
      </c>
      <c r="V978" s="377" t="n">
        <f aca="false">+[1]data1cf!U978</f>
        <v>48025.5770658511</v>
      </c>
      <c r="W978" s="377" t="n">
        <f aca="false">+[1]data1cf!V978</f>
        <v>0</v>
      </c>
      <c r="X978" s="377" t="n">
        <f aca="false">+[1]data1cf!W978</f>
        <v>0</v>
      </c>
      <c r="Y978" s="377" t="n">
        <f aca="false">+[1]data1cf!X978</f>
        <v>0</v>
      </c>
      <c r="Z978" s="377" t="n">
        <f aca="false">+[1]data1cf!Y978</f>
        <v>0</v>
      </c>
      <c r="AA978" s="377" t="n">
        <f aca="false">+[1]data1cf!Z978</f>
        <v>0</v>
      </c>
      <c r="AB978" s="377" t="n">
        <f aca="false">+[1]data1cf!AA978</f>
        <v>0</v>
      </c>
      <c r="AC978" s="377" t="n">
        <f aca="false">+[1]data1cf!AB978</f>
        <v>0</v>
      </c>
      <c r="AD978" s="377" t="n">
        <f aca="false">+[1]data1cf!AC978</f>
        <v>0</v>
      </c>
      <c r="AE978" s="377" t="n">
        <f aca="false">+[1]data1cf!AD978</f>
        <v>0</v>
      </c>
      <c r="AF978" s="377" t="n">
        <f aca="false">+[1]data1cf!AE978</f>
        <v>0</v>
      </c>
      <c r="AG978" s="377"/>
      <c r="AH978" s="378" t="n">
        <f aca="false">XNPV(0.1,B978:AF978,$B$1:$AF$1)</f>
        <v>71120.9729444767</v>
      </c>
      <c r="AI978" s="378" t="n">
        <f aca="false">SUMPRODUCT(B978:AA978,$B$1010:$AA$1010)</f>
        <v>159611.80221569</v>
      </c>
      <c r="AJ978" s="379" t="n">
        <f aca="false">SUMPRODUCT(B978:AF978,$B$1012:$AF$1012)</f>
        <v>159161.748973796</v>
      </c>
      <c r="AK978" s="380" t="n">
        <f aca="false">XIRR(B978:AF978,$B$1:$AF$1)</f>
        <v>0.150635081045258</v>
      </c>
      <c r="AL978" s="381" t="n">
        <f aca="false">1-EXP(-(1/0.25)*(AI978/ABS($AI$1010)))</f>
        <v>0.981179435278196</v>
      </c>
    </row>
    <row r="979" customFormat="false" ht="12.75" hidden="false" customHeight="false" outlineLevel="0" collapsed="false">
      <c r="A979" s="371"/>
      <c r="B979" s="377" t="n">
        <f aca="false">+[1]data1cf!A979</f>
        <v>-155991.2306126</v>
      </c>
      <c r="C979" s="377" t="n">
        <f aca="false">+[1]data1cf!B979</f>
        <v>10640.080265407</v>
      </c>
      <c r="D979" s="377" t="n">
        <f aca="false">+[1]data1cf!C979</f>
        <v>41247.7661823758</v>
      </c>
      <c r="E979" s="377" t="n">
        <f aca="false">+[1]data1cf!D979</f>
        <v>44961.879591496</v>
      </c>
      <c r="F979" s="377" t="n">
        <f aca="false">+[1]data1cf!E979</f>
        <v>23190.455696795</v>
      </c>
      <c r="G979" s="377" t="n">
        <f aca="false">+[1]data1cf!F979</f>
        <v>23306.6962107259</v>
      </c>
      <c r="H979" s="377" t="n">
        <f aca="false">+[1]data1cf!G979</f>
        <v>22831.9923394931</v>
      </c>
      <c r="I979" s="377" t="n">
        <f aca="false">+[1]data1cf!H979</f>
        <v>22643.6449584797</v>
      </c>
      <c r="J979" s="377" t="n">
        <f aca="false">+[1]data1cf!I979</f>
        <v>23596.1128599453</v>
      </c>
      <c r="K979" s="377" t="n">
        <f aca="false">+[1]data1cf!J979</f>
        <v>24223.9397152908</v>
      </c>
      <c r="L979" s="377" t="n">
        <f aca="false">+[1]data1cf!K979</f>
        <v>24917.4819632807</v>
      </c>
      <c r="M979" s="377" t="n">
        <f aca="false">+[1]data1cf!L979</f>
        <v>25701.165237204</v>
      </c>
      <c r="N979" s="377" t="n">
        <f aca="false">+[1]data1cf!M979</f>
        <v>26519.3978686334</v>
      </c>
      <c r="O979" s="377" t="n">
        <f aca="false">+[1]data1cf!N979</f>
        <v>27097.2499948541</v>
      </c>
      <c r="P979" s="377" t="n">
        <f aca="false">+[1]data1cf!O979</f>
        <v>34802.4982109587</v>
      </c>
      <c r="Q979" s="377" t="n">
        <f aca="false">+[1]data1cf!P979</f>
        <v>42177.8652802915</v>
      </c>
      <c r="R979" s="377" t="n">
        <f aca="false">+[1]data1cf!Q979</f>
        <v>33282.8166501996</v>
      </c>
      <c r="S979" s="377" t="n">
        <f aca="false">+[1]data1cf!R979</f>
        <v>23999.9227560748</v>
      </c>
      <c r="T979" s="377" t="n">
        <f aca="false">+[1]data1cf!S979</f>
        <v>23835.9271656391</v>
      </c>
      <c r="U979" s="377" t="n">
        <f aca="false">+[1]data1cf!T979</f>
        <v>23646.9887975214</v>
      </c>
      <c r="V979" s="377" t="n">
        <f aca="false">+[1]data1cf!U979</f>
        <v>43055.0432644672</v>
      </c>
      <c r="W979" s="377" t="n">
        <f aca="false">+[1]data1cf!V979</f>
        <v>0</v>
      </c>
      <c r="X979" s="377" t="n">
        <f aca="false">+[1]data1cf!W979</f>
        <v>0</v>
      </c>
      <c r="Y979" s="377" t="n">
        <f aca="false">+[1]data1cf!X979</f>
        <v>0</v>
      </c>
      <c r="Z979" s="377" t="n">
        <f aca="false">+[1]data1cf!Y979</f>
        <v>0</v>
      </c>
      <c r="AA979" s="377" t="n">
        <f aca="false">+[1]data1cf!Z979</f>
        <v>0</v>
      </c>
      <c r="AB979" s="377" t="n">
        <f aca="false">+[1]data1cf!AA979</f>
        <v>0</v>
      </c>
      <c r="AC979" s="377" t="n">
        <f aca="false">+[1]data1cf!AB979</f>
        <v>0</v>
      </c>
      <c r="AD979" s="377" t="n">
        <f aca="false">+[1]data1cf!AC979</f>
        <v>0</v>
      </c>
      <c r="AE979" s="377" t="n">
        <f aca="false">+[1]data1cf!AD979</f>
        <v>0</v>
      </c>
      <c r="AF979" s="377" t="n">
        <f aca="false">+[1]data1cf!AE979</f>
        <v>0</v>
      </c>
      <c r="AG979" s="377"/>
      <c r="AH979" s="378" t="n">
        <f aca="false">XNPV(0.1,B979:AF979,$B$1:$AF$1)</f>
        <v>78243.0945869006</v>
      </c>
      <c r="AI979" s="378" t="n">
        <f aca="false">SUMPRODUCT(B979:AA979,$B$1010:$AA$1010)</f>
        <v>157848.971082557</v>
      </c>
      <c r="AJ979" s="379" t="n">
        <f aca="false">SUMPRODUCT(B979:AF979,$B$1012:$AF$1012)</f>
        <v>157443.439561143</v>
      </c>
      <c r="AK979" s="380" t="n">
        <f aca="false">XIRR(B979:AF979,$B$1:$AF$1)</f>
        <v>0.166638423959392</v>
      </c>
      <c r="AL979" s="381" t="n">
        <f aca="false">1-EXP(-(1/0.25)*(AI979/ABS($AI$1010)))</f>
        <v>0.980335248851231</v>
      </c>
    </row>
    <row r="980" customFormat="false" ht="12.75" hidden="false" customHeight="false" outlineLevel="0" collapsed="false">
      <c r="A980" s="371"/>
      <c r="B980" s="377" t="n">
        <f aca="false">+[1]data1cf!A980</f>
        <v>-158249.985849028</v>
      </c>
      <c r="C980" s="377" t="n">
        <f aca="false">+[1]data1cf!B980</f>
        <v>8661.30009104515</v>
      </c>
      <c r="D980" s="377" t="n">
        <f aca="false">+[1]data1cf!C980</f>
        <v>38642.6702703266</v>
      </c>
      <c r="E980" s="377" t="n">
        <f aca="false">+[1]data1cf!D980</f>
        <v>42814.0658707021</v>
      </c>
      <c r="F980" s="377" t="n">
        <f aca="false">+[1]data1cf!E980</f>
        <v>23554.6180559128</v>
      </c>
      <c r="G980" s="377" t="n">
        <f aca="false">+[1]data1cf!F980</f>
        <v>23645.1447525075</v>
      </c>
      <c r="H980" s="377" t="n">
        <f aca="false">+[1]data1cf!G980</f>
        <v>23138.294962865</v>
      </c>
      <c r="I980" s="377" t="n">
        <f aca="false">+[1]data1cf!H980</f>
        <v>22922.9539719103</v>
      </c>
      <c r="J980" s="377" t="n">
        <f aca="false">+[1]data1cf!I980</f>
        <v>23864.8461277242</v>
      </c>
      <c r="K980" s="377" t="n">
        <f aca="false">+[1]data1cf!J980</f>
        <v>24478.656013342</v>
      </c>
      <c r="L980" s="377" t="n">
        <f aca="false">+[1]data1cf!K980</f>
        <v>25158.8942402111</v>
      </c>
      <c r="M980" s="377" t="n">
        <f aca="false">+[1]data1cf!L980</f>
        <v>25930.8296128978</v>
      </c>
      <c r="N980" s="377" t="n">
        <f aca="false">+[1]data1cf!M980</f>
        <v>26737.7519716028</v>
      </c>
      <c r="O980" s="377" t="n">
        <f aca="false">+[1]data1cf!N980</f>
        <v>27301.8411188381</v>
      </c>
      <c r="P980" s="377" t="n">
        <f aca="false">+[1]data1cf!O980</f>
        <v>35096.4860655403</v>
      </c>
      <c r="Q980" s="377" t="n">
        <f aca="false">+[1]data1cf!P980</f>
        <v>42565.3609204452</v>
      </c>
      <c r="R980" s="377" t="n">
        <f aca="false">+[1]data1cf!Q980</f>
        <v>33536.0656749236</v>
      </c>
      <c r="S980" s="377" t="n">
        <f aca="false">+[1]data1cf!R980</f>
        <v>24115.7549016066</v>
      </c>
      <c r="T980" s="377" t="n">
        <f aca="false">+[1]data1cf!S980</f>
        <v>23945.6727543219</v>
      </c>
      <c r="U980" s="377" t="n">
        <f aca="false">+[1]data1cf!T980</f>
        <v>23750.6412726844</v>
      </c>
      <c r="V980" s="377" t="n">
        <f aca="false">+[1]data1cf!U980</f>
        <v>43435.5839637264</v>
      </c>
      <c r="W980" s="377" t="n">
        <f aca="false">+[1]data1cf!V980</f>
        <v>0</v>
      </c>
      <c r="X980" s="377" t="n">
        <f aca="false">+[1]data1cf!W980</f>
        <v>0</v>
      </c>
      <c r="Y980" s="377" t="n">
        <f aca="false">+[1]data1cf!X980</f>
        <v>0</v>
      </c>
      <c r="Z980" s="377" t="n">
        <f aca="false">+[1]data1cf!Y980</f>
        <v>0</v>
      </c>
      <c r="AA980" s="377" t="n">
        <f aca="false">+[1]data1cf!Z980</f>
        <v>0</v>
      </c>
      <c r="AB980" s="377" t="n">
        <f aca="false">+[1]data1cf!AA980</f>
        <v>0</v>
      </c>
      <c r="AC980" s="377" t="n">
        <f aca="false">+[1]data1cf!AB980</f>
        <v>0</v>
      </c>
      <c r="AD980" s="377" t="n">
        <f aca="false">+[1]data1cf!AC980</f>
        <v>0</v>
      </c>
      <c r="AE980" s="377" t="n">
        <f aca="false">+[1]data1cf!AD980</f>
        <v>0</v>
      </c>
      <c r="AF980" s="377" t="n">
        <f aca="false">+[1]data1cf!AE980</f>
        <v>0</v>
      </c>
      <c r="AG980" s="377"/>
      <c r="AH980" s="378" t="n">
        <f aca="false">XNPV(0.1,B980:AF980,$B$1:$AF$1)</f>
        <v>72071.1194785635</v>
      </c>
      <c r="AI980" s="378" t="n">
        <f aca="false">SUMPRODUCT(B980:AA980,$B$1010:$AA$1010)</f>
        <v>151855.331377002</v>
      </c>
      <c r="AJ980" s="379" t="n">
        <f aca="false">SUMPRODUCT(B980:AF980,$B$1012:$AF$1012)</f>
        <v>151448.255483615</v>
      </c>
      <c r="AK980" s="380" t="n">
        <f aca="false">XIRR(B980:AF980,$B$1:$AF$1)</f>
        <v>0.159346259615051</v>
      </c>
      <c r="AL980" s="381" t="n">
        <f aca="false">1-EXP(-(1/0.25)*(AI980/ABS($AI$1010)))</f>
        <v>0.977171449355788</v>
      </c>
    </row>
    <row r="981" customFormat="false" ht="12.75" hidden="false" customHeight="false" outlineLevel="0" collapsed="false">
      <c r="A981" s="371"/>
      <c r="B981" s="377" t="n">
        <f aca="false">+[1]data1cf!A981</f>
        <v>-160263.466392456</v>
      </c>
      <c r="C981" s="377" t="n">
        <f aca="false">+[1]data1cf!B981</f>
        <v>9442.90534341603</v>
      </c>
      <c r="D981" s="377" t="n">
        <f aca="false">+[1]data1cf!C981</f>
        <v>42415.9155958575</v>
      </c>
      <c r="E981" s="377" t="n">
        <f aca="false">+[1]data1cf!D981</f>
        <v>45709.7053463264</v>
      </c>
      <c r="F981" s="377" t="n">
        <f aca="false">+[1]data1cf!E981</f>
        <v>23879.2365948792</v>
      </c>
      <c r="G981" s="377" t="n">
        <f aca="false">+[1]data1cf!F981</f>
        <v>23946.8416972843</v>
      </c>
      <c r="H981" s="377" t="n">
        <f aca="false">+[1]data1cf!G981</f>
        <v>23411.3366641586</v>
      </c>
      <c r="I981" s="377" t="n">
        <f aca="false">+[1]data1cf!H981</f>
        <v>23171.9332570834</v>
      </c>
      <c r="J981" s="377" t="n">
        <f aca="false">+[1]data1cf!I981</f>
        <v>24104.3980708998</v>
      </c>
      <c r="K981" s="377" t="n">
        <f aca="false">+[1]data1cf!J981</f>
        <v>24705.7130675768</v>
      </c>
      <c r="L981" s="377" t="n">
        <f aca="false">+[1]data1cf!K981</f>
        <v>25374.0919361389</v>
      </c>
      <c r="M981" s="377" t="n">
        <f aca="false">+[1]data1cf!L981</f>
        <v>26135.5550937823</v>
      </c>
      <c r="N981" s="377" t="n">
        <f aca="false">+[1]data1cf!M981</f>
        <v>26932.3953445614</v>
      </c>
      <c r="O981" s="377" t="n">
        <f aca="false">+[1]data1cf!N981</f>
        <v>27484.2160131411</v>
      </c>
      <c r="P981" s="377" t="n">
        <f aca="false">+[1]data1cf!O981</f>
        <v>35358.5502394969</v>
      </c>
      <c r="Q981" s="377" t="n">
        <f aca="false">+[1]data1cf!P981</f>
        <v>42910.7790160096</v>
      </c>
      <c r="R981" s="377" t="n">
        <f aca="false">+[1]data1cf!Q981</f>
        <v>33761.8147847434</v>
      </c>
      <c r="S981" s="377" t="n">
        <f aca="false">+[1]data1cf!R981</f>
        <v>24219.009015895</v>
      </c>
      <c r="T981" s="377" t="n">
        <f aca="false">+[1]data1cf!S981</f>
        <v>24043.5012414356</v>
      </c>
      <c r="U981" s="377" t="n">
        <f aca="false">+[1]data1cf!T981</f>
        <v>23843.038287931</v>
      </c>
      <c r="V981" s="377" t="n">
        <f aca="false">+[1]data1cf!U981</f>
        <v>43774.8023445336</v>
      </c>
      <c r="W981" s="377" t="n">
        <f aca="false">+[1]data1cf!V981</f>
        <v>0</v>
      </c>
      <c r="X981" s="377" t="n">
        <f aca="false">+[1]data1cf!W981</f>
        <v>0</v>
      </c>
      <c r="Y981" s="377" t="n">
        <f aca="false">+[1]data1cf!X981</f>
        <v>0</v>
      </c>
      <c r="Z981" s="377" t="n">
        <f aca="false">+[1]data1cf!Y981</f>
        <v>0</v>
      </c>
      <c r="AA981" s="377" t="n">
        <f aca="false">+[1]data1cf!Z981</f>
        <v>0</v>
      </c>
      <c r="AB981" s="377" t="n">
        <f aca="false">+[1]data1cf!AA981</f>
        <v>0</v>
      </c>
      <c r="AC981" s="377" t="n">
        <f aca="false">+[1]data1cf!AB981</f>
        <v>0</v>
      </c>
      <c r="AD981" s="377" t="n">
        <f aca="false">+[1]data1cf!AC981</f>
        <v>0</v>
      </c>
      <c r="AE981" s="377" t="n">
        <f aca="false">+[1]data1cf!AD981</f>
        <v>0</v>
      </c>
      <c r="AF981" s="377" t="n">
        <f aca="false">+[1]data1cf!AE981</f>
        <v>0</v>
      </c>
      <c r="AG981" s="377"/>
      <c r="AH981" s="378" t="n">
        <f aca="false">XNPV(0.1,B981:AF981,$B$1:$AF$1)</f>
        <v>77532.7553262395</v>
      </c>
      <c r="AI981" s="378" t="n">
        <f aca="false">SUMPRODUCT(B981:AA981,$B$1010:$AA$1010)</f>
        <v>158512.211065057</v>
      </c>
      <c r="AJ981" s="379" t="n">
        <f aca="false">SUMPRODUCT(B981:AF981,$B$1012:$AF$1012)</f>
        <v>158099.896272424</v>
      </c>
      <c r="AK981" s="380" t="n">
        <f aca="false">XIRR(B981:AF981,$B$1:$AF$1)</f>
        <v>0.164190143018966</v>
      </c>
      <c r="AL981" s="381" t="n">
        <f aca="false">1-EXP(-(1/0.25)*(AI981/ABS($AI$1010)))</f>
        <v>0.980657216036866</v>
      </c>
    </row>
    <row r="982" customFormat="false" ht="12.75" hidden="false" customHeight="false" outlineLevel="0" collapsed="false">
      <c r="A982" s="371"/>
      <c r="B982" s="377" t="n">
        <f aca="false">+[1]data1cf!A982</f>
        <v>-159412.447499245</v>
      </c>
      <c r="C982" s="377" t="n">
        <f aca="false">+[1]data1cf!B982</f>
        <v>7201.24240107122</v>
      </c>
      <c r="D982" s="377" t="n">
        <f aca="false">+[1]data1cf!C982</f>
        <v>43197.2010535534</v>
      </c>
      <c r="E982" s="377" t="n">
        <f aca="false">+[1]data1cf!D982</f>
        <v>43609.1310740391</v>
      </c>
      <c r="F982" s="377" t="n">
        <f aca="false">+[1]data1cf!E982</f>
        <v>23742.0331286482</v>
      </c>
      <c r="G982" s="377" t="n">
        <f aca="false">+[1]data1cf!F982</f>
        <v>23819.3262857912</v>
      </c>
      <c r="H982" s="377" t="n">
        <f aca="false">+[1]data1cf!G982</f>
        <v>23295.9326950495</v>
      </c>
      <c r="I982" s="377" t="n">
        <f aca="false">+[1]data1cf!H982</f>
        <v>23066.6995231932</v>
      </c>
      <c r="J982" s="377" t="n">
        <f aca="false">+[1]data1cf!I982</f>
        <v>24003.1489030282</v>
      </c>
      <c r="K982" s="377" t="n">
        <f aca="false">+[1]data1cf!J982</f>
        <v>24609.7449969535</v>
      </c>
      <c r="L982" s="377" t="n">
        <f aca="false">+[1]data1cf!K982</f>
        <v>25283.136349005</v>
      </c>
      <c r="M982" s="377" t="n">
        <f aca="false">+[1]data1cf!L982</f>
        <v>26049.025699335</v>
      </c>
      <c r="N982" s="377" t="n">
        <f aca="false">+[1]data1cf!M982</f>
        <v>26850.1272598925</v>
      </c>
      <c r="O982" s="377" t="n">
        <f aca="false">+[1]data1cf!N982</f>
        <v>27407.1333310135</v>
      </c>
      <c r="P982" s="377" t="n">
        <f aca="false">+[1]data1cf!O982</f>
        <v>35247.7860386712</v>
      </c>
      <c r="Q982" s="377" t="n">
        <f aca="false">+[1]data1cf!P982</f>
        <v>42764.7843967213</v>
      </c>
      <c r="R982" s="377" t="n">
        <f aca="false">+[1]data1cf!Q982</f>
        <v>33666.3995306904</v>
      </c>
      <c r="S982" s="377" t="n">
        <f aca="false">+[1]data1cf!R982</f>
        <v>24175.3675700672</v>
      </c>
      <c r="T982" s="377" t="n">
        <f aca="false">+[1]data1cf!S982</f>
        <v>24002.1529944412</v>
      </c>
      <c r="U982" s="377" t="n">
        <f aca="false">+[1]data1cf!T982</f>
        <v>23803.9857100912</v>
      </c>
      <c r="V982" s="377" t="n">
        <f aca="false">+[1]data1cf!U982</f>
        <v>43631.4281004005</v>
      </c>
      <c r="W982" s="377" t="n">
        <f aca="false">+[1]data1cf!V982</f>
        <v>0</v>
      </c>
      <c r="X982" s="377" t="n">
        <f aca="false">+[1]data1cf!W982</f>
        <v>0</v>
      </c>
      <c r="Y982" s="377" t="n">
        <f aca="false">+[1]data1cf!X982</f>
        <v>0</v>
      </c>
      <c r="Z982" s="377" t="n">
        <f aca="false">+[1]data1cf!Y982</f>
        <v>0</v>
      </c>
      <c r="AA982" s="377" t="n">
        <f aca="false">+[1]data1cf!Z982</f>
        <v>0</v>
      </c>
      <c r="AB982" s="377" t="n">
        <f aca="false">+[1]data1cf!AA982</f>
        <v>0</v>
      </c>
      <c r="AC982" s="377" t="n">
        <f aca="false">+[1]data1cf!AB982</f>
        <v>0</v>
      </c>
      <c r="AD982" s="377" t="n">
        <f aca="false">+[1]data1cf!AC982</f>
        <v>0</v>
      </c>
      <c r="AE982" s="377" t="n">
        <f aca="false">+[1]data1cf!AD982</f>
        <v>0</v>
      </c>
      <c r="AF982" s="377" t="n">
        <f aca="false">+[1]data1cf!AE982</f>
        <v>0</v>
      </c>
      <c r="AG982" s="377"/>
      <c r="AH982" s="378" t="n">
        <f aca="false">XNPV(0.1,B982:AF982,$B$1:$AF$1)</f>
        <v>74791.4723950692</v>
      </c>
      <c r="AI982" s="378" t="n">
        <f aca="false">SUMPRODUCT(B982:AA982,$B$1010:$AA$1010)</f>
        <v>155275.33944721</v>
      </c>
      <c r="AJ982" s="379" t="n">
        <f aca="false">SUMPRODUCT(B982:AF982,$B$1012:$AF$1012)</f>
        <v>154865.205528828</v>
      </c>
      <c r="AK982" s="380" t="n">
        <f aca="false">XIRR(B982:AF982,$B$1:$AF$1)</f>
        <v>0.161628441437309</v>
      </c>
      <c r="AL982" s="381" t="n">
        <f aca="false">1-EXP(-(1/0.25)*(AI982/ABS($AI$1010)))</f>
        <v>0.979034325994957</v>
      </c>
    </row>
    <row r="983" customFormat="false" ht="12.75" hidden="false" customHeight="false" outlineLevel="0" collapsed="false">
      <c r="A983" s="371"/>
      <c r="B983" s="377" t="n">
        <f aca="false">+[1]data1cf!A983</f>
        <v>-179543.798018034</v>
      </c>
      <c r="C983" s="377" t="n">
        <f aca="false">+[1]data1cf!B983</f>
        <v>7091.26681661076</v>
      </c>
      <c r="D983" s="377" t="n">
        <f aca="false">+[1]data1cf!C983</f>
        <v>42599.9448313665</v>
      </c>
      <c r="E983" s="377" t="n">
        <f aca="false">+[1]data1cf!D983</f>
        <v>44954.737272542</v>
      </c>
      <c r="F983" s="377" t="n">
        <f aca="false">+[1]data1cf!E983</f>
        <v>26987.6615079061</v>
      </c>
      <c r="G983" s="377" t="n">
        <f aca="false">+[1]data1cf!F983</f>
        <v>26835.7780541356</v>
      </c>
      <c r="H983" s="377" t="n">
        <f aca="false">+[1]data1cf!G983</f>
        <v>26025.8811978703</v>
      </c>
      <c r="I983" s="377" t="n">
        <f aca="false">+[1]data1cf!H983</f>
        <v>25556.0651533194</v>
      </c>
      <c r="J983" s="377" t="n">
        <f aca="false">+[1]data1cf!I983</f>
        <v>26398.2572894834</v>
      </c>
      <c r="K983" s="377" t="n">
        <f aca="false">+[1]data1cf!J983</f>
        <v>26879.9259338795</v>
      </c>
      <c r="L983" s="377" t="n">
        <f aca="false">+[1]data1cf!K983</f>
        <v>27434.7440522433</v>
      </c>
      <c r="M983" s="377" t="n">
        <f aca="false">+[1]data1cf!L983</f>
        <v>28095.9292213312</v>
      </c>
      <c r="N983" s="377" t="n">
        <f aca="false">+[1]data1cf!M983</f>
        <v>28796.2270024405</v>
      </c>
      <c r="O983" s="377" t="n">
        <f aca="false">+[1]data1cf!N983</f>
        <v>29230.5693383911</v>
      </c>
      <c r="P983" s="377" t="n">
        <f aca="false">+[1]data1cf!O983</f>
        <v>37867.9781043736</v>
      </c>
      <c r="Q983" s="377" t="n">
        <f aca="false">+[1]data1cf!P983</f>
        <v>46218.3726521607</v>
      </c>
      <c r="R983" s="377" t="n">
        <f aca="false">+[1]data1cf!Q983</f>
        <v>35923.5032677585</v>
      </c>
      <c r="S983" s="377" t="n">
        <f aca="false">+[1]data1cf!R983</f>
        <v>25207.7315400262</v>
      </c>
      <c r="T983" s="377" t="n">
        <f aca="false">+[1]data1cf!S983</f>
        <v>24980.270002444</v>
      </c>
      <c r="U983" s="377" t="n">
        <f aca="false">+[1]data1cf!T983</f>
        <v>24727.7973192434</v>
      </c>
      <c r="V983" s="377" t="n">
        <f aca="false">+[1]data1cf!U983</f>
        <v>47023.0298463103</v>
      </c>
      <c r="W983" s="377" t="n">
        <f aca="false">+[1]data1cf!V983</f>
        <v>0</v>
      </c>
      <c r="X983" s="377" t="n">
        <f aca="false">+[1]data1cf!W983</f>
        <v>0</v>
      </c>
      <c r="Y983" s="377" t="n">
        <f aca="false">+[1]data1cf!X983</f>
        <v>0</v>
      </c>
      <c r="Z983" s="377" t="n">
        <f aca="false">+[1]data1cf!Y983</f>
        <v>0</v>
      </c>
      <c r="AA983" s="377" t="n">
        <f aca="false">+[1]data1cf!Z983</f>
        <v>0</v>
      </c>
      <c r="AB983" s="377" t="n">
        <f aca="false">+[1]data1cf!AA983</f>
        <v>0</v>
      </c>
      <c r="AC983" s="377" t="n">
        <f aca="false">+[1]data1cf!AB983</f>
        <v>0</v>
      </c>
      <c r="AD983" s="377" t="n">
        <f aca="false">+[1]data1cf!AC983</f>
        <v>0</v>
      </c>
      <c r="AE983" s="377" t="n">
        <f aca="false">+[1]data1cf!AD983</f>
        <v>0</v>
      </c>
      <c r="AF983" s="377" t="n">
        <f aca="false">+[1]data1cf!AE983</f>
        <v>0</v>
      </c>
      <c r="AG983" s="377"/>
      <c r="AH983" s="378" t="n">
        <f aca="false">XNPV(0.1,B983:AF983,$B$1:$AF$1)</f>
        <v>69795.1266942119</v>
      </c>
      <c r="AI983" s="378" t="n">
        <f aca="false">SUMPRODUCT(B983:AA983,$B$1010:$AA$1010)</f>
        <v>156306.977603275</v>
      </c>
      <c r="AJ983" s="379" t="n">
        <f aca="false">SUMPRODUCT(B983:AF983,$B$1012:$AF$1012)</f>
        <v>155866.577790132</v>
      </c>
      <c r="AK983" s="380" t="n">
        <f aca="false">XIRR(B983:AF983,$B$1:$AF$1)</f>
        <v>0.150919654400679</v>
      </c>
      <c r="AL983" s="381" t="n">
        <f aca="false">1-EXP(-(1/0.25)*(AI983/ABS($AI$1010)))</f>
        <v>0.979565827540883</v>
      </c>
    </row>
    <row r="984" customFormat="false" ht="12.75" hidden="false" customHeight="false" outlineLevel="0" collapsed="false">
      <c r="A984" s="371"/>
      <c r="B984" s="377" t="n">
        <f aca="false">+[1]data1cf!A984</f>
        <v>-152522.772280001</v>
      </c>
      <c r="C984" s="377" t="n">
        <f aca="false">+[1]data1cf!B984</f>
        <v>6333.57558604732</v>
      </c>
      <c r="D984" s="377" t="n">
        <f aca="false">+[1]data1cf!C984</f>
        <v>41639.7565786695</v>
      </c>
      <c r="E984" s="377" t="n">
        <f aca="false">+[1]data1cf!D984</f>
        <v>42021.6126338531</v>
      </c>
      <c r="F984" s="377" t="n">
        <f aca="false">+[1]data1cf!E984</f>
        <v>22631.2618768846</v>
      </c>
      <c r="G984" s="377" t="n">
        <f aca="false">+[1]data1cf!F984</f>
        <v>22786.987547314</v>
      </c>
      <c r="H984" s="377" t="n">
        <f aca="false">+[1]data1cf!G984</f>
        <v>22361.6457214986</v>
      </c>
      <c r="I984" s="377" t="n">
        <f aca="false">+[1]data1cf!H984</f>
        <v>22214.748697663</v>
      </c>
      <c r="J984" s="377" t="n">
        <f aca="false">+[1]data1cf!I984</f>
        <v>23183.4563105136</v>
      </c>
      <c r="K984" s="377" t="n">
        <f aca="false">+[1]data1cf!J984</f>
        <v>23832.8070895964</v>
      </c>
      <c r="L984" s="377" t="n">
        <f aca="false">+[1]data1cf!K984</f>
        <v>24546.7784846532</v>
      </c>
      <c r="M984" s="377" t="n">
        <f aca="false">+[1]data1cf!L984</f>
        <v>25348.5013873412</v>
      </c>
      <c r="N984" s="377" t="n">
        <f aca="false">+[1]data1cf!M984</f>
        <v>26184.1016418945</v>
      </c>
      <c r="O984" s="377" t="n">
        <f aca="false">+[1]data1cf!N984</f>
        <v>26783.0876733623</v>
      </c>
      <c r="P984" s="377" t="n">
        <f aca="false">+[1]data1cf!O984</f>
        <v>34351.0616819084</v>
      </c>
      <c r="Q984" s="377" t="n">
        <f aca="false">+[1]data1cf!P984</f>
        <v>41582.8417645683</v>
      </c>
      <c r="R984" s="377" t="n">
        <f aca="false">+[1]data1cf!Q984</f>
        <v>32893.9371134259</v>
      </c>
      <c r="S984" s="377" t="n">
        <f aca="false">+[1]data1cf!R984</f>
        <v>23822.0553342872</v>
      </c>
      <c r="T984" s="377" t="n">
        <f aca="false">+[1]data1cf!S984</f>
        <v>23667.406028247</v>
      </c>
      <c r="U984" s="377" t="n">
        <f aca="false">+[1]data1cf!T984</f>
        <v>23487.8240126986</v>
      </c>
      <c r="V984" s="377" t="n">
        <f aca="false">+[1]data1cf!U984</f>
        <v>42470.699490537</v>
      </c>
      <c r="W984" s="377" t="n">
        <f aca="false">+[1]data1cf!V984</f>
        <v>0</v>
      </c>
      <c r="X984" s="377" t="n">
        <f aca="false">+[1]data1cf!W984</f>
        <v>0</v>
      </c>
      <c r="Y984" s="377" t="n">
        <f aca="false">+[1]data1cf!X984</f>
        <v>0</v>
      </c>
      <c r="Z984" s="377" t="n">
        <f aca="false">+[1]data1cf!Y984</f>
        <v>0</v>
      </c>
      <c r="AA984" s="377" t="n">
        <f aca="false">+[1]data1cf!Z984</f>
        <v>0</v>
      </c>
      <c r="AB984" s="377" t="n">
        <f aca="false">+[1]data1cf!AA984</f>
        <v>0</v>
      </c>
      <c r="AC984" s="377" t="n">
        <f aca="false">+[1]data1cf!AB984</f>
        <v>0</v>
      </c>
      <c r="AD984" s="377" t="n">
        <f aca="false">+[1]data1cf!AC984</f>
        <v>0</v>
      </c>
      <c r="AE984" s="377" t="n">
        <f aca="false">+[1]data1cf!AD984</f>
        <v>0</v>
      </c>
      <c r="AF984" s="377" t="n">
        <f aca="false">+[1]data1cf!AE984</f>
        <v>0</v>
      </c>
      <c r="AG984" s="377"/>
      <c r="AH984" s="378" t="n">
        <f aca="false">XNPV(0.1,B984:AF984,$B$1:$AF$1)</f>
        <v>73376.1932142613</v>
      </c>
      <c r="AI984" s="378" t="n">
        <f aca="false">SUMPRODUCT(B984:AA984,$B$1010:$AA$1010)</f>
        <v>151517.125804803</v>
      </c>
      <c r="AJ984" s="379" t="n">
        <f aca="false">SUMPRODUCT(B984:AF984,$B$1012:$AF$1012)</f>
        <v>151118.389429846</v>
      </c>
      <c r="AK984" s="380" t="n">
        <f aca="false">XIRR(B984:AF984,$B$1:$AF$1)</f>
        <v>0.162605083605098</v>
      </c>
      <c r="AL984" s="381" t="n">
        <f aca="false">1-EXP(-(1/0.25)*(AI984/ABS($AI$1010)))</f>
        <v>0.976978465665922</v>
      </c>
    </row>
    <row r="985" customFormat="false" ht="12.75" hidden="false" customHeight="false" outlineLevel="0" collapsed="false">
      <c r="A985" s="371"/>
      <c r="B985" s="377" t="n">
        <f aca="false">+[1]data1cf!A985</f>
        <v>-182154.032011016</v>
      </c>
      <c r="C985" s="377" t="n">
        <f aca="false">+[1]data1cf!B985</f>
        <v>9359.69109495316</v>
      </c>
      <c r="D985" s="377" t="n">
        <f aca="false">+[1]data1cf!C985</f>
        <v>45970.8937738214</v>
      </c>
      <c r="E985" s="377" t="n">
        <f aca="false">+[1]data1cf!D985</f>
        <v>48557.491484745</v>
      </c>
      <c r="F985" s="377" t="n">
        <f aca="false">+[1]data1cf!E985</f>
        <v>27408.4901808867</v>
      </c>
      <c r="G985" s="377" t="n">
        <f aca="false">+[1]data1cf!F985</f>
        <v>27226.8916526287</v>
      </c>
      <c r="H985" s="377" t="n">
        <f aca="false">+[1]data1cf!G985</f>
        <v>26379.8467390544</v>
      </c>
      <c r="I985" s="377" t="n">
        <f aca="false">+[1]data1cf!H985</f>
        <v>25878.8366823656</v>
      </c>
      <c r="J985" s="377" t="n">
        <f aca="false">+[1]data1cf!I985</f>
        <v>26708.8074098724</v>
      </c>
      <c r="K985" s="377" t="n">
        <f aca="false">+[1]data1cf!J985</f>
        <v>27174.27794202</v>
      </c>
      <c r="L985" s="377" t="n">
        <f aca="false">+[1]data1cf!K985</f>
        <v>27713.7218367348</v>
      </c>
      <c r="M985" s="377" t="n">
        <f aca="false">+[1]data1cf!L985</f>
        <v>28361.3310456391</v>
      </c>
      <c r="N985" s="377" t="n">
        <f aca="false">+[1]data1cf!M985</f>
        <v>29048.5585932591</v>
      </c>
      <c r="O985" s="377" t="n">
        <f aca="false">+[1]data1cf!N985</f>
        <v>29466.9963305116</v>
      </c>
      <c r="P985" s="377" t="n">
        <f aca="false">+[1]data1cf!O985</f>
        <v>38207.7126091031</v>
      </c>
      <c r="Q985" s="377" t="n">
        <f aca="false">+[1]data1cf!P985</f>
        <v>46666.1654345524</v>
      </c>
      <c r="R985" s="377" t="n">
        <f aca="false">+[1]data1cf!Q985</f>
        <v>36216.1596841616</v>
      </c>
      <c r="S985" s="377" t="n">
        <f aca="false">+[1]data1cf!R985</f>
        <v>25341.5880105595</v>
      </c>
      <c r="T985" s="377" t="n">
        <f aca="false">+[1]data1cf!S985</f>
        <v>25107.0928035779</v>
      </c>
      <c r="U985" s="377" t="n">
        <f aca="false">+[1]data1cf!T985</f>
        <v>24847.5788740412</v>
      </c>
      <c r="V985" s="377" t="n">
        <f aca="false">+[1]data1cf!U985</f>
        <v>47462.7854483786</v>
      </c>
      <c r="W985" s="377" t="n">
        <f aca="false">+[1]data1cf!V985</f>
        <v>0</v>
      </c>
      <c r="X985" s="377" t="n">
        <f aca="false">+[1]data1cf!W985</f>
        <v>0</v>
      </c>
      <c r="Y985" s="377" t="n">
        <f aca="false">+[1]data1cf!X985</f>
        <v>0</v>
      </c>
      <c r="Z985" s="377" t="n">
        <f aca="false">+[1]data1cf!Y985</f>
        <v>0</v>
      </c>
      <c r="AA985" s="377" t="n">
        <f aca="false">+[1]data1cf!Z985</f>
        <v>0</v>
      </c>
      <c r="AB985" s="377" t="n">
        <f aca="false">+[1]data1cf!AA985</f>
        <v>0</v>
      </c>
      <c r="AC985" s="377" t="n">
        <f aca="false">+[1]data1cf!AB985</f>
        <v>0</v>
      </c>
      <c r="AD985" s="377" t="n">
        <f aca="false">+[1]data1cf!AC985</f>
        <v>0</v>
      </c>
      <c r="AE985" s="377" t="n">
        <f aca="false">+[1]data1cf!AD985</f>
        <v>0</v>
      </c>
      <c r="AF985" s="377" t="n">
        <f aca="false">+[1]data1cf!AE985</f>
        <v>0</v>
      </c>
      <c r="AG985" s="377"/>
      <c r="AH985" s="378" t="n">
        <f aca="false">XNPV(0.1,B985:AF985,$B$1:$AF$1)</f>
        <v>76646.6782275839</v>
      </c>
      <c r="AI985" s="378" t="n">
        <f aca="false">SUMPRODUCT(B985:AA985,$B$1010:$AA$1010)</f>
        <v>164631.609676993</v>
      </c>
      <c r="AJ985" s="379" t="n">
        <f aca="false">SUMPRODUCT(B985:AF985,$B$1012:$AF$1012)</f>
        <v>164184.70855711</v>
      </c>
      <c r="AK985" s="380" t="n">
        <f aca="false">XIRR(B985:AF985,$B$1:$AF$1)</f>
        <v>0.156281811901422</v>
      </c>
      <c r="AL985" s="381" t="n">
        <f aca="false">1-EXP(-(1/0.25)*(AI985/ABS($AI$1010)))</f>
        <v>0.983389998510379</v>
      </c>
    </row>
    <row r="986" customFormat="false" ht="12.75" hidden="false" customHeight="false" outlineLevel="0" collapsed="false">
      <c r="A986" s="371"/>
      <c r="B986" s="377" t="n">
        <f aca="false">+[1]data1cf!A986</f>
        <v>-154799.515871706</v>
      </c>
      <c r="C986" s="377" t="n">
        <f aca="false">+[1]data1cf!B986</f>
        <v>5671.65302135079</v>
      </c>
      <c r="D986" s="377" t="n">
        <f aca="false">+[1]data1cf!C986</f>
        <v>43242.981623214</v>
      </c>
      <c r="E986" s="377" t="n">
        <f aca="false">+[1]data1cf!D986</f>
        <v>42658.4757258995</v>
      </c>
      <c r="F986" s="377" t="n">
        <f aca="false">+[1]data1cf!E986</f>
        <v>22998.3243651481</v>
      </c>
      <c r="G986" s="377" t="n">
        <f aca="false">+[1]data1cf!F986</f>
        <v>23128.1314376283</v>
      </c>
      <c r="H986" s="377" t="n">
        <f aca="false">+[1]data1cf!G986</f>
        <v>22670.3876885952</v>
      </c>
      <c r="I986" s="377" t="n">
        <f aca="false">+[1]data1cf!H986</f>
        <v>22496.2820821477</v>
      </c>
      <c r="J986" s="377" t="n">
        <f aca="false">+[1]data1cf!I986</f>
        <v>23454.3297258472</v>
      </c>
      <c r="K986" s="377" t="n">
        <f aca="false">+[1]data1cf!J986</f>
        <v>24089.5519063603</v>
      </c>
      <c r="L986" s="377" t="n">
        <f aca="false">+[1]data1cf!K986</f>
        <v>24790.1133292599</v>
      </c>
      <c r="M986" s="377" t="n">
        <f aca="false">+[1]data1cf!L986</f>
        <v>25579.9947723574</v>
      </c>
      <c r="N986" s="377" t="n">
        <f aca="false">+[1]data1cf!M986</f>
        <v>26404.1946810342</v>
      </c>
      <c r="O986" s="377" t="n">
        <f aca="false">+[1]data1cf!N986</f>
        <v>26989.3081274151</v>
      </c>
      <c r="P986" s="377" t="n">
        <f aca="false">+[1]data1cf!O986</f>
        <v>34647.3908074212</v>
      </c>
      <c r="Q986" s="377" t="n">
        <f aca="false">+[1]data1cf!P986</f>
        <v>41973.4233562812</v>
      </c>
      <c r="R986" s="377" t="n">
        <f aca="false">+[1]data1cf!Q986</f>
        <v>33149.2029717392</v>
      </c>
      <c r="S986" s="377" t="n">
        <f aca="false">+[1]data1cf!R986</f>
        <v>23938.8099479788</v>
      </c>
      <c r="T986" s="377" t="n">
        <f aca="false">+[1]data1cf!S986</f>
        <v>23778.0256127518</v>
      </c>
      <c r="U986" s="377" t="n">
        <f aca="false">+[1]data1cf!T986</f>
        <v>23592.3019591294</v>
      </c>
      <c r="V986" s="377" t="n">
        <f aca="false">+[1]data1cf!U986</f>
        <v>42854.2707533494</v>
      </c>
      <c r="W986" s="377" t="n">
        <f aca="false">+[1]data1cf!V986</f>
        <v>0</v>
      </c>
      <c r="X986" s="377" t="n">
        <f aca="false">+[1]data1cf!W986</f>
        <v>0</v>
      </c>
      <c r="Y986" s="377" t="n">
        <f aca="false">+[1]data1cf!X986</f>
        <v>0</v>
      </c>
      <c r="Z986" s="377" t="n">
        <f aca="false">+[1]data1cf!Y986</f>
        <v>0</v>
      </c>
      <c r="AA986" s="377" t="n">
        <f aca="false">+[1]data1cf!Z986</f>
        <v>0</v>
      </c>
      <c r="AB986" s="377" t="n">
        <f aca="false">+[1]data1cf!AA986</f>
        <v>0</v>
      </c>
      <c r="AC986" s="377" t="n">
        <f aca="false">+[1]data1cf!AB986</f>
        <v>0</v>
      </c>
      <c r="AD986" s="377" t="n">
        <f aca="false">+[1]data1cf!AC986</f>
        <v>0</v>
      </c>
      <c r="AE986" s="377" t="n">
        <f aca="false">+[1]data1cf!AD986</f>
        <v>0</v>
      </c>
      <c r="AF986" s="377" t="n">
        <f aca="false">+[1]data1cf!AE986</f>
        <v>0</v>
      </c>
      <c r="AG986" s="377"/>
      <c r="AH986" s="378" t="n">
        <f aca="false">XNPV(0.1,B986:AF986,$B$1:$AF$1)</f>
        <v>73965.1898709291</v>
      </c>
      <c r="AI986" s="378" t="n">
        <f aca="false">SUMPRODUCT(B986:AA986,$B$1010:$AA$1010)</f>
        <v>152933.438793412</v>
      </c>
      <c r="AJ986" s="379" t="n">
        <f aca="false">SUMPRODUCT(B986:AF986,$B$1012:$AF$1012)</f>
        <v>152530.733801659</v>
      </c>
      <c r="AK986" s="380" t="n">
        <f aca="false">XIRR(B986:AF986,$B$1:$AF$1)</f>
        <v>0.162345829222631</v>
      </c>
      <c r="AL986" s="381" t="n">
        <f aca="false">1-EXP(-(1/0.25)*(AI986/ABS($AI$1010)))</f>
        <v>0.977775896900784</v>
      </c>
    </row>
    <row r="987" customFormat="false" ht="12.75" hidden="false" customHeight="false" outlineLevel="0" collapsed="false">
      <c r="A987" s="371"/>
      <c r="B987" s="377" t="n">
        <f aca="false">+[1]data1cf!A987</f>
        <v>-153086.424244676</v>
      </c>
      <c r="C987" s="377" t="n">
        <f aca="false">+[1]data1cf!B987</f>
        <v>7486.51418658229</v>
      </c>
      <c r="D987" s="377" t="n">
        <f aca="false">+[1]data1cf!C987</f>
        <v>40416.3762571619</v>
      </c>
      <c r="E987" s="377" t="n">
        <f aca="false">+[1]data1cf!D987</f>
        <v>38906.2849686305</v>
      </c>
      <c r="F987" s="377" t="n">
        <f aca="false">+[1]data1cf!E987</f>
        <v>22722.135303924</v>
      </c>
      <c r="G987" s="377" t="n">
        <f aca="false">+[1]data1cf!F987</f>
        <v>22871.4443235242</v>
      </c>
      <c r="H987" s="377" t="n">
        <f aca="false">+[1]data1cf!G987</f>
        <v>22438.0807741614</v>
      </c>
      <c r="I987" s="377" t="n">
        <f aca="false">+[1]data1cf!H987</f>
        <v>22284.4477388132</v>
      </c>
      <c r="J987" s="377" t="n">
        <f aca="false">+[1]data1cf!I987</f>
        <v>23250.5162698728</v>
      </c>
      <c r="K987" s="377" t="n">
        <f aca="false">+[1]data1cf!J987</f>
        <v>23896.3692407831</v>
      </c>
      <c r="L987" s="377" t="n">
        <f aca="false">+[1]data1cf!K987</f>
        <v>24607.0207375517</v>
      </c>
      <c r="M987" s="377" t="n">
        <f aca="false">+[1]data1cf!L987</f>
        <v>25405.8120576113</v>
      </c>
      <c r="N987" s="377" t="n">
        <f aca="false">+[1]data1cf!M987</f>
        <v>26238.5899357781</v>
      </c>
      <c r="O987" s="377" t="n">
        <f aca="false">+[1]data1cf!N987</f>
        <v>26834.1415401686</v>
      </c>
      <c r="P987" s="377" t="n">
        <f aca="false">+[1]data1cf!O987</f>
        <v>34424.4236952656</v>
      </c>
      <c r="Q987" s="377" t="n">
        <f aca="false">+[1]data1cf!P987</f>
        <v>41679.537801108</v>
      </c>
      <c r="R987" s="377" t="n">
        <f aca="false">+[1]data1cf!Q987</f>
        <v>32957.1331198085</v>
      </c>
      <c r="S987" s="377" t="n">
        <f aca="false">+[1]data1cf!R987</f>
        <v>23850.9601998293</v>
      </c>
      <c r="T987" s="377" t="n">
        <f aca="false">+[1]data1cf!S987</f>
        <v>23694.7920485107</v>
      </c>
      <c r="U987" s="377" t="n">
        <f aca="false">+[1]data1cf!T987</f>
        <v>23513.6895515258</v>
      </c>
      <c r="V987" s="377" t="n">
        <f aca="false">+[1]data1cf!U987</f>
        <v>42565.6599844045</v>
      </c>
      <c r="W987" s="377" t="n">
        <f aca="false">+[1]data1cf!V987</f>
        <v>0</v>
      </c>
      <c r="X987" s="377" t="n">
        <f aca="false">+[1]data1cf!W987</f>
        <v>0</v>
      </c>
      <c r="Y987" s="377" t="n">
        <f aca="false">+[1]data1cf!X987</f>
        <v>0</v>
      </c>
      <c r="Z987" s="377" t="n">
        <f aca="false">+[1]data1cf!Y987</f>
        <v>0</v>
      </c>
      <c r="AA987" s="377" t="n">
        <f aca="false">+[1]data1cf!Z987</f>
        <v>0</v>
      </c>
      <c r="AB987" s="377" t="n">
        <f aca="false">+[1]data1cf!AA987</f>
        <v>0</v>
      </c>
      <c r="AC987" s="377" t="n">
        <f aca="false">+[1]data1cf!AB987</f>
        <v>0</v>
      </c>
      <c r="AD987" s="377" t="n">
        <f aca="false">+[1]data1cf!AC987</f>
        <v>0</v>
      </c>
      <c r="AE987" s="377" t="n">
        <f aca="false">+[1]data1cf!AD987</f>
        <v>0</v>
      </c>
      <c r="AF987" s="377" t="n">
        <f aca="false">+[1]data1cf!AE987</f>
        <v>0</v>
      </c>
      <c r="AG987" s="377"/>
      <c r="AH987" s="378" t="n">
        <f aca="false">XNPV(0.1,B987:AF987,$B$1:$AF$1)</f>
        <v>70921.9703642968</v>
      </c>
      <c r="AI987" s="378" t="n">
        <f aca="false">SUMPRODUCT(B987:AA987,$B$1010:$AA$1010)</f>
        <v>148872.72585278</v>
      </c>
      <c r="AJ987" s="379" t="n">
        <f aca="false">SUMPRODUCT(B987:AF987,$B$1012:$AF$1012)</f>
        <v>148474.514379135</v>
      </c>
      <c r="AK987" s="380" t="n">
        <f aca="false">XIRR(B987:AF987,$B$1:$AF$1)</f>
        <v>0.159999688161527</v>
      </c>
      <c r="AL987" s="381" t="n">
        <f aca="false">1-EXP(-(1/0.25)*(AI987/ABS($AI$1010)))</f>
        <v>0.975412202471232</v>
      </c>
    </row>
    <row r="988" customFormat="false" ht="12.75" hidden="false" customHeight="false" outlineLevel="0" collapsed="false">
      <c r="A988" s="371"/>
      <c r="B988" s="377" t="n">
        <f aca="false">+[1]data1cf!A988</f>
        <v>-191848.830008698</v>
      </c>
      <c r="C988" s="377" t="n">
        <f aca="false">+[1]data1cf!B988</f>
        <v>2875.00668029687</v>
      </c>
      <c r="D988" s="377" t="n">
        <f aca="false">+[1]data1cf!C988</f>
        <v>45962.8039015762</v>
      </c>
      <c r="E988" s="377" t="n">
        <f aca="false">+[1]data1cf!D988</f>
        <v>46515.079725808</v>
      </c>
      <c r="F988" s="377" t="n">
        <f aca="false">+[1]data1cf!E988</f>
        <v>28971.5105794974</v>
      </c>
      <c r="G988" s="377" t="n">
        <f aca="false">+[1]data1cf!F988</f>
        <v>28679.5458367857</v>
      </c>
      <c r="H988" s="377" t="n">
        <f aca="false">+[1]data1cf!G988</f>
        <v>27694.5275029811</v>
      </c>
      <c r="I988" s="377" t="n">
        <f aca="false">+[1]data1cf!H988</f>
        <v>27077.6582370308</v>
      </c>
      <c r="J988" s="377" t="n">
        <f aca="false">+[1]data1cf!I988</f>
        <v>27862.2368316872</v>
      </c>
      <c r="K988" s="377" t="n">
        <f aca="false">+[1]data1cf!J988</f>
        <v>28267.5451612829</v>
      </c>
      <c r="L988" s="377" t="n">
        <f aca="false">+[1]data1cf!K988</f>
        <v>28749.886898472</v>
      </c>
      <c r="M988" s="377" t="n">
        <f aca="false">+[1]data1cf!L988</f>
        <v>29347.0729683171</v>
      </c>
      <c r="N988" s="377" t="n">
        <f aca="false">+[1]data1cf!M988</f>
        <v>29985.7557211784</v>
      </c>
      <c r="O988" s="377" t="n">
        <f aca="false">+[1]data1cf!N988</f>
        <v>30345.1214089421</v>
      </c>
      <c r="P988" s="377" t="n">
        <f aca="false">+[1]data1cf!O988</f>
        <v>39469.5371830882</v>
      </c>
      <c r="Q988" s="377" t="n">
        <f aca="false">+[1]data1cf!P988</f>
        <v>48329.3345534052</v>
      </c>
      <c r="R988" s="377" t="n">
        <f aca="false">+[1]data1cf!Q988</f>
        <v>37303.1292230539</v>
      </c>
      <c r="S988" s="377" t="n">
        <f aca="false">+[1]data1cf!R988</f>
        <v>25838.7508879082</v>
      </c>
      <c r="T988" s="377" t="n">
        <f aca="false">+[1]data1cf!S988</f>
        <v>25578.1315846986</v>
      </c>
      <c r="U988" s="377" t="n">
        <f aca="false">+[1]data1cf!T988</f>
        <v>25292.4654170619</v>
      </c>
      <c r="V988" s="377" t="n">
        <f aca="false">+[1]data1cf!U988</f>
        <v>49096.1032818988</v>
      </c>
      <c r="W988" s="377" t="n">
        <f aca="false">+[1]data1cf!V988</f>
        <v>0</v>
      </c>
      <c r="X988" s="377" t="n">
        <f aca="false">+[1]data1cf!W988</f>
        <v>0</v>
      </c>
      <c r="Y988" s="377" t="n">
        <f aca="false">+[1]data1cf!X988</f>
        <v>0</v>
      </c>
      <c r="Z988" s="377" t="n">
        <f aca="false">+[1]data1cf!Y988</f>
        <v>0</v>
      </c>
      <c r="AA988" s="377" t="n">
        <f aca="false">+[1]data1cf!Z988</f>
        <v>0</v>
      </c>
      <c r="AB988" s="377" t="n">
        <f aca="false">+[1]data1cf!AA988</f>
        <v>0</v>
      </c>
      <c r="AC988" s="377" t="n">
        <f aca="false">+[1]data1cf!AB988</f>
        <v>0</v>
      </c>
      <c r="AD988" s="377" t="n">
        <f aca="false">+[1]data1cf!AC988</f>
        <v>0</v>
      </c>
      <c r="AE988" s="377" t="n">
        <f aca="false">+[1]data1cf!AD988</f>
        <v>0</v>
      </c>
      <c r="AF988" s="377" t="n">
        <f aca="false">+[1]data1cf!AE988</f>
        <v>0</v>
      </c>
      <c r="AG988" s="377"/>
      <c r="AH988" s="378" t="n">
        <f aca="false">XNPV(0.1,B988:AF988,$B$1:$AF$1)</f>
        <v>66603.6638632856</v>
      </c>
      <c r="AI988" s="378" t="n">
        <f aca="false">SUMPRODUCT(B988:AA988,$B$1010:$AA$1010)</f>
        <v>156980.799635933</v>
      </c>
      <c r="AJ988" s="379" t="n">
        <f aca="false">SUMPRODUCT(B988:AF988,$B$1012:$AF$1012)</f>
        <v>156521.200711673</v>
      </c>
      <c r="AK988" s="380" t="n">
        <f aca="false">XIRR(B988:AF988,$B$1:$AF$1)</f>
        <v>0.145266234865083</v>
      </c>
      <c r="AL988" s="381" t="n">
        <f aca="false">1-EXP(-(1/0.25)*(AI988/ABS($AI$1010)))</f>
        <v>0.979905685686147</v>
      </c>
    </row>
    <row r="989" customFormat="false" ht="12.75" hidden="false" customHeight="false" outlineLevel="0" collapsed="false">
      <c r="A989" s="371"/>
      <c r="B989" s="377" t="n">
        <f aca="false">+[1]data1cf!A989</f>
        <v>-187812.914348804</v>
      </c>
      <c r="C989" s="377" t="n">
        <f aca="false">+[1]data1cf!B989</f>
        <v>9494.72126903618</v>
      </c>
      <c r="D989" s="377" t="n">
        <f aca="false">+[1]data1cf!C989</f>
        <v>43938.9806013617</v>
      </c>
      <c r="E989" s="377" t="n">
        <f aca="false">+[1]data1cf!D989</f>
        <v>48081.3814110723</v>
      </c>
      <c r="F989" s="377" t="n">
        <f aca="false">+[1]data1cf!E989</f>
        <v>28320.8298221473</v>
      </c>
      <c r="G989" s="377" t="n">
        <f aca="false">+[1]data1cf!F989</f>
        <v>28074.8102072601</v>
      </c>
      <c r="H989" s="377" t="n">
        <f aca="false">+[1]data1cf!G989</f>
        <v>27147.2297991855</v>
      </c>
      <c r="I989" s="377" t="n">
        <f aca="false">+[1]data1cf!H989</f>
        <v>26578.5923785106</v>
      </c>
      <c r="J989" s="377" t="n">
        <f aca="false">+[1]data1cf!I989</f>
        <v>27382.0675834783</v>
      </c>
      <c r="K989" s="377" t="n">
        <f aca="false">+[1]data1cf!J989</f>
        <v>27812.4212596062</v>
      </c>
      <c r="L989" s="377" t="n">
        <f aca="false">+[1]data1cf!K989</f>
        <v>28318.5344556567</v>
      </c>
      <c r="M989" s="377" t="n">
        <f aca="false">+[1]data1cf!L989</f>
        <v>28936.71152878</v>
      </c>
      <c r="N989" s="377" t="n">
        <f aca="false">+[1]data1cf!M989</f>
        <v>29595.6033357567</v>
      </c>
      <c r="O989" s="377" t="n">
        <f aca="false">+[1]data1cf!N989</f>
        <v>29979.560542565</v>
      </c>
      <c r="P989" s="377" t="n">
        <f aca="false">+[1]data1cf!O989</f>
        <v>38944.2433544386</v>
      </c>
      <c r="Q989" s="377" t="n">
        <f aca="false">+[1]data1cf!P989</f>
        <v>47636.9621807744</v>
      </c>
      <c r="R989" s="377" t="n">
        <f aca="false">+[1]data1cf!Q989</f>
        <v>36850.6270270419</v>
      </c>
      <c r="S989" s="377" t="n">
        <f aca="false">+[1]data1cf!R989</f>
        <v>25631.783456231</v>
      </c>
      <c r="T989" s="377" t="n">
        <f aca="false">+[1]data1cf!S989</f>
        <v>25382.0395368193</v>
      </c>
      <c r="U989" s="377" t="n">
        <f aca="false">+[1]data1cf!T989</f>
        <v>25107.2604683583</v>
      </c>
      <c r="V989" s="377" t="n">
        <f aca="false">+[1]data1cf!U989</f>
        <v>48416.1579108382</v>
      </c>
      <c r="W989" s="377" t="n">
        <f aca="false">+[1]data1cf!V989</f>
        <v>0</v>
      </c>
      <c r="X989" s="377" t="n">
        <f aca="false">+[1]data1cf!W989</f>
        <v>0</v>
      </c>
      <c r="Y989" s="377" t="n">
        <f aca="false">+[1]data1cf!X989</f>
        <v>0</v>
      </c>
      <c r="Z989" s="377" t="n">
        <f aca="false">+[1]data1cf!Y989</f>
        <v>0</v>
      </c>
      <c r="AA989" s="377" t="n">
        <f aca="false">+[1]data1cf!Z989</f>
        <v>0</v>
      </c>
      <c r="AB989" s="377" t="n">
        <f aca="false">+[1]data1cf!AA989</f>
        <v>0</v>
      </c>
      <c r="AC989" s="377" t="n">
        <f aca="false">+[1]data1cf!AB989</f>
        <v>0</v>
      </c>
      <c r="AD989" s="377" t="n">
        <f aca="false">+[1]data1cf!AC989</f>
        <v>0</v>
      </c>
      <c r="AE989" s="377" t="n">
        <f aca="false">+[1]data1cf!AD989</f>
        <v>0</v>
      </c>
      <c r="AF989" s="377" t="n">
        <f aca="false">+[1]data1cf!AE989</f>
        <v>0</v>
      </c>
      <c r="AG989" s="377"/>
      <c r="AH989" s="378" t="n">
        <f aca="false">XNPV(0.1,B989:AF989,$B$1:$AF$1)</f>
        <v>73211.2351870827</v>
      </c>
      <c r="AI989" s="378" t="n">
        <f aca="false">SUMPRODUCT(B989:AA989,$B$1010:$AA$1010)</f>
        <v>162674.011114159</v>
      </c>
      <c r="AJ989" s="379" t="n">
        <f aca="false">SUMPRODUCT(B989:AF989,$B$1012:$AF$1012)</f>
        <v>162219.411500522</v>
      </c>
      <c r="AK989" s="380" t="n">
        <f aca="false">XIRR(B989:AF989,$B$1:$AF$1)</f>
        <v>0.151815276457303</v>
      </c>
      <c r="AL989" s="381" t="n">
        <f aca="false">1-EXP(-(1/0.25)*(AI989/ABS($AI$1010)))</f>
        <v>0.982560626965895</v>
      </c>
    </row>
    <row r="990" customFormat="false" ht="12.75" hidden="false" customHeight="false" outlineLevel="0" collapsed="false">
      <c r="A990" s="371"/>
      <c r="B990" s="377" t="n">
        <f aca="false">+[1]data1cf!A990</f>
        <v>-158413.300146599</v>
      </c>
      <c r="C990" s="377" t="n">
        <f aca="false">+[1]data1cf!B990</f>
        <v>6778.87514174048</v>
      </c>
      <c r="D990" s="377" t="n">
        <f aca="false">+[1]data1cf!C990</f>
        <v>39504.854947205</v>
      </c>
      <c r="E990" s="377" t="n">
        <f aca="false">+[1]data1cf!D990</f>
        <v>43349.152391572</v>
      </c>
      <c r="F990" s="377" t="n">
        <f aca="false">+[1]data1cf!E990</f>
        <v>23580.9480092083</v>
      </c>
      <c r="G990" s="377" t="n">
        <f aca="false">+[1]data1cf!F990</f>
        <v>23669.6155251586</v>
      </c>
      <c r="H990" s="377" t="n">
        <f aca="false">+[1]data1cf!G990</f>
        <v>23160.4414960411</v>
      </c>
      <c r="I990" s="377" t="n">
        <f aca="false">+[1]data1cf!H990</f>
        <v>22943.1487918705</v>
      </c>
      <c r="J990" s="377" t="n">
        <f aca="false">+[1]data1cf!I990</f>
        <v>23884.2762918045</v>
      </c>
      <c r="K990" s="377" t="n">
        <f aca="false">+[1]data1cf!J990</f>
        <v>24497.0727114532</v>
      </c>
      <c r="L990" s="377" t="n">
        <f aca="false">+[1]data1cf!K990</f>
        <v>25176.3490205237</v>
      </c>
      <c r="M990" s="377" t="n">
        <f aca="false">+[1]data1cf!L990</f>
        <v>25947.4349872158</v>
      </c>
      <c r="N990" s="377" t="n">
        <f aca="false">+[1]data1cf!M990</f>
        <v>26753.539581687</v>
      </c>
      <c r="O990" s="377" t="n">
        <f aca="false">+[1]data1cf!N990</f>
        <v>27316.6336271914</v>
      </c>
      <c r="P990" s="377" t="n">
        <f aca="false">+[1]data1cf!O990</f>
        <v>35117.7422066181</v>
      </c>
      <c r="Q990" s="377" t="n">
        <f aca="false">+[1]data1cf!P990</f>
        <v>42593.3779349774</v>
      </c>
      <c r="R990" s="377" t="n">
        <f aca="false">+[1]data1cf!Q990</f>
        <v>33554.3762850847</v>
      </c>
      <c r="S990" s="377" t="n">
        <f aca="false">+[1]data1cf!R990</f>
        <v>24124.1298884926</v>
      </c>
      <c r="T990" s="377" t="n">
        <f aca="false">+[1]data1cf!S990</f>
        <v>23953.6076661876</v>
      </c>
      <c r="U990" s="377" t="n">
        <f aca="false">+[1]data1cf!T990</f>
        <v>23758.1356354643</v>
      </c>
      <c r="V990" s="377" t="n">
        <f aca="false">+[1]data1cf!U990</f>
        <v>43463.0981166519</v>
      </c>
      <c r="W990" s="377" t="n">
        <f aca="false">+[1]data1cf!V990</f>
        <v>0</v>
      </c>
      <c r="X990" s="377" t="n">
        <f aca="false">+[1]data1cf!W990</f>
        <v>0</v>
      </c>
      <c r="Y990" s="377" t="n">
        <f aca="false">+[1]data1cf!X990</f>
        <v>0</v>
      </c>
      <c r="Z990" s="377" t="n">
        <f aca="false">+[1]data1cf!Y990</f>
        <v>0</v>
      </c>
      <c r="AA990" s="377" t="n">
        <f aca="false">+[1]data1cf!Z990</f>
        <v>0</v>
      </c>
      <c r="AB990" s="377" t="n">
        <f aca="false">+[1]data1cf!AA990</f>
        <v>0</v>
      </c>
      <c r="AC990" s="377" t="n">
        <f aca="false">+[1]data1cf!AB990</f>
        <v>0</v>
      </c>
      <c r="AD990" s="377" t="n">
        <f aca="false">+[1]data1cf!AC990</f>
        <v>0</v>
      </c>
      <c r="AE990" s="377" t="n">
        <f aca="false">+[1]data1cf!AD990</f>
        <v>0</v>
      </c>
      <c r="AF990" s="377" t="n">
        <f aca="false">+[1]data1cf!AE990</f>
        <v>0</v>
      </c>
      <c r="AG990" s="377"/>
      <c r="AH990" s="378" t="n">
        <f aca="false">XNPV(0.1,B990:AF990,$B$1:$AF$1)</f>
        <v>71430.1832731266</v>
      </c>
      <c r="AI990" s="378" t="n">
        <f aca="false">SUMPRODUCT(B990:AA990,$B$1010:$AA$1010)</f>
        <v>151303.576247825</v>
      </c>
      <c r="AJ990" s="379" t="n">
        <f aca="false">SUMPRODUCT(B990:AF990,$B$1012:$AF$1012)</f>
        <v>150896.087856086</v>
      </c>
      <c r="AK990" s="380" t="n">
        <f aca="false">XIRR(B990:AF990,$B$1:$AF$1)</f>
        <v>0.158527788735118</v>
      </c>
      <c r="AL990" s="381" t="n">
        <f aca="false">1-EXP(-(1/0.25)*(AI990/ABS($AI$1010)))</f>
        <v>0.976855772626609</v>
      </c>
    </row>
    <row r="991" customFormat="false" ht="12.75" hidden="false" customHeight="false" outlineLevel="0" collapsed="false">
      <c r="A991" s="371"/>
      <c r="B991" s="377" t="n">
        <f aca="false">+[1]data1cf!A991</f>
        <v>-170483.273617546</v>
      </c>
      <c r="C991" s="377" t="n">
        <f aca="false">+[1]data1cf!B991</f>
        <v>10305.3135552878</v>
      </c>
      <c r="D991" s="377" t="n">
        <f aca="false">+[1]data1cf!C991</f>
        <v>46661.2084433485</v>
      </c>
      <c r="E991" s="377" t="n">
        <f aca="false">+[1]data1cf!D991</f>
        <v>43884.6812320997</v>
      </c>
      <c r="F991" s="377" t="n">
        <f aca="false">+[1]data1cf!E991</f>
        <v>25526.9003385181</v>
      </c>
      <c r="G991" s="377" t="n">
        <f aca="false">+[1]data1cf!F991</f>
        <v>25478.1624870889</v>
      </c>
      <c r="H991" s="377" t="n">
        <f aca="false">+[1]data1cf!G991</f>
        <v>24797.2122618842</v>
      </c>
      <c r="I991" s="377" t="n">
        <f aca="false">+[1]data1cf!H991</f>
        <v>24435.6754401482</v>
      </c>
      <c r="J991" s="377" t="n">
        <f aca="false">+[1]data1cf!I991</f>
        <v>25320.2899689582</v>
      </c>
      <c r="K991" s="377" t="n">
        <f aca="false">+[1]data1cf!J991</f>
        <v>25858.1847569353</v>
      </c>
      <c r="L991" s="377" t="n">
        <f aca="false">+[1]data1cf!K991</f>
        <v>26466.369174598</v>
      </c>
      <c r="M991" s="377" t="n">
        <f aca="false">+[1]data1cf!L991</f>
        <v>27174.6785934022</v>
      </c>
      <c r="N991" s="377" t="n">
        <f aca="false">+[1]data1cf!M991</f>
        <v>27920.3451689449</v>
      </c>
      <c r="O991" s="377" t="n">
        <f aca="false">+[1]data1cf!N991</f>
        <v>28409.8948177147</v>
      </c>
      <c r="P991" s="377" t="n">
        <f aca="false">+[1]data1cf!O991</f>
        <v>36688.7072887815</v>
      </c>
      <c r="Q991" s="377" t="n">
        <f aca="false">+[1]data1cf!P991</f>
        <v>44664.0149041077</v>
      </c>
      <c r="R991" s="377" t="n">
        <f aca="false">+[1]data1cf!Q991</f>
        <v>34907.6477510085</v>
      </c>
      <c r="S991" s="377" t="n">
        <f aca="false">+[1]data1cf!R991</f>
        <v>24743.0951048666</v>
      </c>
      <c r="T991" s="377" t="n">
        <f aca="false">+[1]data1cf!S991</f>
        <v>24540.0485175878</v>
      </c>
      <c r="U991" s="377" t="n">
        <f aca="false">+[1]data1cf!T991</f>
        <v>24312.0170854053</v>
      </c>
      <c r="V991" s="377" t="n">
        <f aca="false">+[1]data1cf!U991</f>
        <v>45496.5703896102</v>
      </c>
      <c r="W991" s="377" t="n">
        <f aca="false">+[1]data1cf!V991</f>
        <v>0</v>
      </c>
      <c r="X991" s="377" t="n">
        <f aca="false">+[1]data1cf!W991</f>
        <v>0</v>
      </c>
      <c r="Y991" s="377" t="n">
        <f aca="false">+[1]data1cf!X991</f>
        <v>0</v>
      </c>
      <c r="Z991" s="377" t="n">
        <f aca="false">+[1]data1cf!Y991</f>
        <v>0</v>
      </c>
      <c r="AA991" s="377" t="n">
        <f aca="false">+[1]data1cf!Z991</f>
        <v>0</v>
      </c>
      <c r="AB991" s="377" t="n">
        <f aca="false">+[1]data1cf!AA991</f>
        <v>0</v>
      </c>
      <c r="AC991" s="377" t="n">
        <f aca="false">+[1]data1cf!AB991</f>
        <v>0</v>
      </c>
      <c r="AD991" s="377" t="n">
        <f aca="false">+[1]data1cf!AC991</f>
        <v>0</v>
      </c>
      <c r="AE991" s="377" t="n">
        <f aca="false">+[1]data1cf!AD991</f>
        <v>0</v>
      </c>
      <c r="AF991" s="377" t="n">
        <f aca="false">+[1]data1cf!AE991</f>
        <v>0</v>
      </c>
      <c r="AG991" s="377"/>
      <c r="AH991" s="378" t="n">
        <f aca="false">XNPV(0.1,B991:AF991,$B$1:$AF$1)</f>
        <v>77705.2920904481</v>
      </c>
      <c r="AI991" s="378" t="n">
        <f aca="false">SUMPRODUCT(B991:AA991,$B$1010:$AA$1010)</f>
        <v>161865.578684311</v>
      </c>
      <c r="AJ991" s="379" t="n">
        <f aca="false">SUMPRODUCT(B991:AF991,$B$1012:$AF$1012)</f>
        <v>161437.49926357</v>
      </c>
      <c r="AK991" s="380" t="n">
        <f aca="false">XIRR(B991:AF991,$B$1:$AF$1)</f>
        <v>0.160987265488618</v>
      </c>
      <c r="AL991" s="381" t="n">
        <f aca="false">1-EXP(-(1/0.25)*(AI991/ABS($AI$1010)))</f>
        <v>0.982206153550896</v>
      </c>
    </row>
    <row r="992" customFormat="false" ht="12.75" hidden="false" customHeight="false" outlineLevel="0" collapsed="false">
      <c r="A992" s="371"/>
      <c r="B992" s="377" t="n">
        <f aca="false">+[1]data1cf!A992</f>
        <v>-176800.742042921</v>
      </c>
      <c r="C992" s="377" t="n">
        <f aca="false">+[1]data1cf!B992</f>
        <v>9148.12383278742</v>
      </c>
      <c r="D992" s="377" t="n">
        <f aca="false">+[1]data1cf!C992</f>
        <v>44932.0534797264</v>
      </c>
      <c r="E992" s="377" t="n">
        <f aca="false">+[1]data1cf!D992</f>
        <v>44272.7653323014</v>
      </c>
      <c r="F992" s="377" t="n">
        <f aca="false">+[1]data1cf!E992</f>
        <v>26545.4189315619</v>
      </c>
      <c r="G992" s="377" t="n">
        <f aca="false">+[1]data1cf!F992</f>
        <v>26424.7626064102</v>
      </c>
      <c r="H992" s="377" t="n">
        <f aca="false">+[1]data1cf!G992</f>
        <v>25653.9040895574</v>
      </c>
      <c r="I992" s="377" t="n">
        <f aca="false">+[1]data1cf!H992</f>
        <v>25216.8693671457</v>
      </c>
      <c r="J992" s="377" t="n">
        <f aca="false">+[1]data1cf!I992</f>
        <v>26071.904799402</v>
      </c>
      <c r="K992" s="377" t="n">
        <f aca="false">+[1]data1cf!J992</f>
        <v>26570.5957983871</v>
      </c>
      <c r="L992" s="377" t="n">
        <f aca="false">+[1]data1cf!K992</f>
        <v>27141.5704590977</v>
      </c>
      <c r="M992" s="377" t="n">
        <f aca="false">+[1]data1cf!L992</f>
        <v>27817.0224022754</v>
      </c>
      <c r="N992" s="377" t="n">
        <f aca="false">+[1]data1cf!M992</f>
        <v>28531.0554968339</v>
      </c>
      <c r="O992" s="377" t="n">
        <f aca="false">+[1]data1cf!N992</f>
        <v>28982.1117383604</v>
      </c>
      <c r="P992" s="377" t="n">
        <f aca="false">+[1]data1cf!O992</f>
        <v>37510.9561800343</v>
      </c>
      <c r="Q992" s="377" t="n">
        <f aca="false">+[1]data1cf!P992</f>
        <v>45747.7938953694</v>
      </c>
      <c r="R992" s="377" t="n">
        <f aca="false">+[1]data1cf!Q992</f>
        <v>35615.9550043355</v>
      </c>
      <c r="S992" s="377" t="n">
        <f aca="false">+[1]data1cf!R992</f>
        <v>25067.0637714308</v>
      </c>
      <c r="T992" s="377" t="n">
        <f aca="false">+[1]data1cf!S992</f>
        <v>24846.993812123</v>
      </c>
      <c r="U992" s="377" t="n">
        <f aca="false">+[1]data1cf!T992</f>
        <v>24601.9206696864</v>
      </c>
      <c r="V992" s="377" t="n">
        <f aca="false">+[1]data1cf!U992</f>
        <v>46560.8972424578</v>
      </c>
      <c r="W992" s="377" t="n">
        <f aca="false">+[1]data1cf!V992</f>
        <v>0</v>
      </c>
      <c r="X992" s="377" t="n">
        <f aca="false">+[1]data1cf!W992</f>
        <v>0</v>
      </c>
      <c r="Y992" s="377" t="n">
        <f aca="false">+[1]data1cf!X992</f>
        <v>0</v>
      </c>
      <c r="Z992" s="377" t="n">
        <f aca="false">+[1]data1cf!Y992</f>
        <v>0</v>
      </c>
      <c r="AA992" s="377" t="n">
        <f aca="false">+[1]data1cf!Z992</f>
        <v>0</v>
      </c>
      <c r="AB992" s="377" t="n">
        <f aca="false">+[1]data1cf!AA992</f>
        <v>0</v>
      </c>
      <c r="AC992" s="377" t="n">
        <f aca="false">+[1]data1cf!AB992</f>
        <v>0</v>
      </c>
      <c r="AD992" s="377" t="n">
        <f aca="false">+[1]data1cf!AC992</f>
        <v>0</v>
      </c>
      <c r="AE992" s="377" t="n">
        <f aca="false">+[1]data1cf!AD992</f>
        <v>0</v>
      </c>
      <c r="AF992" s="377" t="n">
        <f aca="false">+[1]data1cf!AE992</f>
        <v>0</v>
      </c>
      <c r="AG992" s="377"/>
      <c r="AH992" s="378" t="n">
        <f aca="false">XNPV(0.1,B992:AF992,$B$1:$AF$1)</f>
        <v>73817.260943784</v>
      </c>
      <c r="AI992" s="378" t="n">
        <f aca="false">SUMPRODUCT(B992:AA992,$B$1010:$AA$1010)</f>
        <v>159706.501101617</v>
      </c>
      <c r="AJ992" s="379" t="n">
        <f aca="false">SUMPRODUCT(B992:AF992,$B$1012:$AF$1012)</f>
        <v>159269.515121607</v>
      </c>
      <c r="AK992" s="380" t="n">
        <f aca="false">XIRR(B992:AF992,$B$1:$AF$1)</f>
        <v>0.155348918410582</v>
      </c>
      <c r="AL992" s="381" t="n">
        <f aca="false">1-EXP(-(1/0.25)*(AI992/ABS($AI$1010)))</f>
        <v>0.981223744900366</v>
      </c>
    </row>
    <row r="993" customFormat="false" ht="12.75" hidden="false" customHeight="false" outlineLevel="0" collapsed="false">
      <c r="A993" s="371"/>
      <c r="B993" s="377" t="n">
        <f aca="false">+[1]data1cf!A993</f>
        <v>-177065.009632502</v>
      </c>
      <c r="C993" s="377" t="n">
        <f aca="false">+[1]data1cf!B993</f>
        <v>7922.21966251642</v>
      </c>
      <c r="D993" s="377" t="n">
        <f aca="false">+[1]data1cf!C993</f>
        <v>47508.3575923457</v>
      </c>
      <c r="E993" s="377" t="n">
        <f aca="false">+[1]data1cf!D993</f>
        <v>45731.6792013307</v>
      </c>
      <c r="F993" s="377" t="n">
        <f aca="false">+[1]data1cf!E993</f>
        <v>26588.024835605</v>
      </c>
      <c r="G993" s="377" t="n">
        <f aca="false">+[1]data1cf!F993</f>
        <v>26464.3600709303</v>
      </c>
      <c r="H993" s="377" t="n">
        <f aca="false">+[1]data1cf!G993</f>
        <v>25689.7405780157</v>
      </c>
      <c r="I993" s="377" t="n">
        <f aca="false">+[1]data1cf!H993</f>
        <v>25249.5476841838</v>
      </c>
      <c r="J993" s="377" t="n">
        <f aca="false">+[1]data1cf!I993</f>
        <v>26103.3457859112</v>
      </c>
      <c r="K993" s="377" t="n">
        <f aca="false">+[1]data1cf!J993</f>
        <v>26600.3968414693</v>
      </c>
      <c r="L993" s="377" t="n">
        <f aca="false">+[1]data1cf!K993</f>
        <v>27169.8149716021</v>
      </c>
      <c r="M993" s="377" t="n">
        <f aca="false">+[1]data1cf!L993</f>
        <v>27843.8924455622</v>
      </c>
      <c r="N993" s="377" t="n">
        <f aca="false">+[1]data1cf!M993</f>
        <v>28556.6022721268</v>
      </c>
      <c r="O993" s="377" t="n">
        <f aca="false">+[1]data1cf!N993</f>
        <v>29006.0482863816</v>
      </c>
      <c r="P993" s="377" t="n">
        <f aca="false">+[1]data1cf!O993</f>
        <v>37545.3518774712</v>
      </c>
      <c r="Q993" s="377" t="n">
        <f aca="false">+[1]data1cf!P993</f>
        <v>45793.1297233266</v>
      </c>
      <c r="R993" s="377" t="n">
        <f aca="false">+[1]data1cf!Q993</f>
        <v>35645.5843808381</v>
      </c>
      <c r="S993" s="377" t="n">
        <f aca="false">+[1]data1cf!R993</f>
        <v>25080.6157851249</v>
      </c>
      <c r="T993" s="377" t="n">
        <f aca="false">+[1]data1cf!S993</f>
        <v>24859.8337169168</v>
      </c>
      <c r="U993" s="377" t="n">
        <f aca="false">+[1]data1cf!T993</f>
        <v>24614.0476984691</v>
      </c>
      <c r="V993" s="377" t="n">
        <f aca="false">+[1]data1cf!U993</f>
        <v>46605.4193631857</v>
      </c>
      <c r="W993" s="377" t="n">
        <f aca="false">+[1]data1cf!V993</f>
        <v>0</v>
      </c>
      <c r="X993" s="377" t="n">
        <f aca="false">+[1]data1cf!W993</f>
        <v>0</v>
      </c>
      <c r="Y993" s="377" t="n">
        <f aca="false">+[1]data1cf!X993</f>
        <v>0</v>
      </c>
      <c r="Z993" s="377" t="n">
        <f aca="false">+[1]data1cf!Y993</f>
        <v>0</v>
      </c>
      <c r="AA993" s="377" t="n">
        <f aca="false">+[1]data1cf!Z993</f>
        <v>0</v>
      </c>
      <c r="AB993" s="377" t="n">
        <f aca="false">+[1]data1cf!AA993</f>
        <v>0</v>
      </c>
      <c r="AC993" s="377" t="n">
        <f aca="false">+[1]data1cf!AB993</f>
        <v>0</v>
      </c>
      <c r="AD993" s="377" t="n">
        <f aca="false">+[1]data1cf!AC993</f>
        <v>0</v>
      </c>
      <c r="AE993" s="377" t="n">
        <f aca="false">+[1]data1cf!AD993</f>
        <v>0</v>
      </c>
      <c r="AF993" s="377" t="n">
        <f aca="false">+[1]data1cf!AE993</f>
        <v>0</v>
      </c>
      <c r="AG993" s="377"/>
      <c r="AH993" s="378" t="n">
        <f aca="false">XNPV(0.1,B993:AF993,$B$1:$AF$1)</f>
        <v>75856.1757417464</v>
      </c>
      <c r="AI993" s="378" t="n">
        <f aca="false">SUMPRODUCT(B993:AA993,$B$1010:$AA$1010)</f>
        <v>162110.298280898</v>
      </c>
      <c r="AJ993" s="379" t="n">
        <f aca="false">SUMPRODUCT(B993:AF993,$B$1012:$AF$1012)</f>
        <v>161671.836808508</v>
      </c>
      <c r="AK993" s="380" t="n">
        <f aca="false">XIRR(B993:AF993,$B$1:$AF$1)</f>
        <v>0.157042644875102</v>
      </c>
      <c r="AL993" s="381" t="n">
        <f aca="false">1-EXP(-(1/0.25)*(AI993/ABS($AI$1010)))</f>
        <v>0.982314209538977</v>
      </c>
    </row>
    <row r="994" customFormat="false" ht="12.75" hidden="false" customHeight="false" outlineLevel="0" collapsed="false">
      <c r="A994" s="371"/>
      <c r="B994" s="377" t="n">
        <f aca="false">+[1]data1cf!A994</f>
        <v>-160787.638093857</v>
      </c>
      <c r="C994" s="377" t="n">
        <f aca="false">+[1]data1cf!B994</f>
        <v>8276.39276067482</v>
      </c>
      <c r="D994" s="377" t="n">
        <f aca="false">+[1]data1cf!C994</f>
        <v>45139.7257438454</v>
      </c>
      <c r="E994" s="377" t="n">
        <f aca="false">+[1]data1cf!D994</f>
        <v>44795.6171450768</v>
      </c>
      <c r="F994" s="377" t="n">
        <f aca="false">+[1]data1cf!E994</f>
        <v>23963.7449117993</v>
      </c>
      <c r="G994" s="377" t="n">
        <f aca="false">+[1]data1cf!F994</f>
        <v>24025.3828092743</v>
      </c>
      <c r="H994" s="377" t="n">
        <f aca="false">+[1]data1cf!G994</f>
        <v>23482.4179237158</v>
      </c>
      <c r="I994" s="377" t="n">
        <f aca="false">+[1]data1cf!H994</f>
        <v>23236.7503202275</v>
      </c>
      <c r="J994" s="377" t="n">
        <f aca="false">+[1]data1cf!I994</f>
        <v>24166.760903279</v>
      </c>
      <c r="K994" s="377" t="n">
        <f aca="false">+[1]data1cf!J994</f>
        <v>24764.8230911734</v>
      </c>
      <c r="L994" s="377" t="n">
        <f aca="false">+[1]data1cf!K994</f>
        <v>25430.1145993726</v>
      </c>
      <c r="M994" s="377" t="n">
        <f aca="false">+[1]data1cf!L994</f>
        <v>26188.8515132514</v>
      </c>
      <c r="N994" s="377" t="n">
        <f aca="false">+[1]data1cf!M994</f>
        <v>26983.0670772996</v>
      </c>
      <c r="O994" s="377" t="n">
        <f aca="false">+[1]data1cf!N994</f>
        <v>27531.6938787463</v>
      </c>
      <c r="P994" s="377" t="n">
        <f aca="false">+[1]data1cf!O994</f>
        <v>35426.7737067598</v>
      </c>
      <c r="Q994" s="377" t="n">
        <f aca="false">+[1]data1cf!P994</f>
        <v>43000.7021053772</v>
      </c>
      <c r="R994" s="377" t="n">
        <f aca="false">+[1]data1cf!Q994</f>
        <v>33820.5843096688</v>
      </c>
      <c r="S994" s="377" t="n">
        <f aca="false">+[1]data1cf!R994</f>
        <v>24245.8892780063</v>
      </c>
      <c r="T994" s="377" t="n">
        <f aca="false">+[1]data1cf!S994</f>
        <v>24068.9690437957</v>
      </c>
      <c r="U994" s="377" t="n">
        <f aca="false">+[1]data1cf!T994</f>
        <v>23867.0921089845</v>
      </c>
      <c r="V994" s="377" t="n">
        <f aca="false">+[1]data1cf!U994</f>
        <v>43863.111455041</v>
      </c>
      <c r="W994" s="377" t="n">
        <f aca="false">+[1]data1cf!V994</f>
        <v>0</v>
      </c>
      <c r="X994" s="377" t="n">
        <f aca="false">+[1]data1cf!W994</f>
        <v>0</v>
      </c>
      <c r="Y994" s="377" t="n">
        <f aca="false">+[1]data1cf!X994</f>
        <v>0</v>
      </c>
      <c r="Z994" s="377" t="n">
        <f aca="false">+[1]data1cf!Y994</f>
        <v>0</v>
      </c>
      <c r="AA994" s="377" t="n">
        <f aca="false">+[1]data1cf!Z994</f>
        <v>0</v>
      </c>
      <c r="AB994" s="377" t="n">
        <f aca="false">+[1]data1cf!AA994</f>
        <v>0</v>
      </c>
      <c r="AC994" s="377" t="n">
        <f aca="false">+[1]data1cf!AB994</f>
        <v>0</v>
      </c>
      <c r="AD994" s="377" t="n">
        <f aca="false">+[1]data1cf!AC994</f>
        <v>0</v>
      </c>
      <c r="AE994" s="377" t="n">
        <f aca="false">+[1]data1cf!AD994</f>
        <v>0</v>
      </c>
      <c r="AF994" s="377" t="n">
        <f aca="false">+[1]data1cf!AE994</f>
        <v>0</v>
      </c>
      <c r="AG994" s="377"/>
      <c r="AH994" s="378" t="n">
        <f aca="false">XNPV(0.1,B994:AF994,$B$1:$AF$1)</f>
        <v>77895.2384616034</v>
      </c>
      <c r="AI994" s="378" t="n">
        <f aca="false">SUMPRODUCT(B994:AA994,$B$1010:$AA$1010)</f>
        <v>159091.095451633</v>
      </c>
      <c r="AJ994" s="379" t="n">
        <f aca="false">SUMPRODUCT(B994:AF994,$B$1012:$AF$1012)</f>
        <v>158677.781687826</v>
      </c>
      <c r="AK994" s="380" t="n">
        <f aca="false">XIRR(B994:AF994,$B$1:$AF$1)</f>
        <v>0.164351786123698</v>
      </c>
      <c r="AL994" s="381" t="n">
        <f aca="false">1-EXP(-(1/0.25)*(AI994/ABS($AI$1010)))</f>
        <v>0.980933921690316</v>
      </c>
    </row>
    <row r="995" customFormat="false" ht="12.75" hidden="false" customHeight="false" outlineLevel="0" collapsed="false">
      <c r="A995" s="371"/>
      <c r="B995" s="377" t="n">
        <f aca="false">+[1]data1cf!A995</f>
        <v>-154680.632848178</v>
      </c>
      <c r="C995" s="377" t="n">
        <f aca="false">+[1]data1cf!B995</f>
        <v>10262.4977777408</v>
      </c>
      <c r="D995" s="377" t="n">
        <f aca="false">+[1]data1cf!C995</f>
        <v>38916.3343469619</v>
      </c>
      <c r="E995" s="377" t="n">
        <f aca="false">+[1]data1cf!D995</f>
        <v>44831.6301731502</v>
      </c>
      <c r="F995" s="377" t="n">
        <f aca="false">+[1]data1cf!E995</f>
        <v>22979.1577367287</v>
      </c>
      <c r="G995" s="377" t="n">
        <f aca="false">+[1]data1cf!F995</f>
        <v>23110.3181813238</v>
      </c>
      <c r="H995" s="377" t="n">
        <f aca="false">+[1]data1cf!G995</f>
        <v>22654.2663393698</v>
      </c>
      <c r="I995" s="377" t="n">
        <f aca="false">+[1]data1cf!H995</f>
        <v>22481.581463205</v>
      </c>
      <c r="J995" s="377" t="n">
        <f aca="false">+[1]data1cf!I995</f>
        <v>23440.1857305702</v>
      </c>
      <c r="K995" s="377" t="n">
        <f aca="false">+[1]data1cf!J995</f>
        <v>24076.1456535862</v>
      </c>
      <c r="L995" s="377" t="n">
        <f aca="false">+[1]data1cf!K995</f>
        <v>24777.407295009</v>
      </c>
      <c r="M995" s="377" t="n">
        <f aca="false">+[1]data1cf!L995</f>
        <v>25567.9070547779</v>
      </c>
      <c r="N995" s="377" t="n">
        <f aca="false">+[1]data1cf!M995</f>
        <v>26392.7022468199</v>
      </c>
      <c r="O995" s="377" t="n">
        <f aca="false">+[1]data1cf!N995</f>
        <v>26978.5400676387</v>
      </c>
      <c r="P995" s="377" t="n">
        <f aca="false">+[1]data1cf!O995</f>
        <v>34631.9176102949</v>
      </c>
      <c r="Q995" s="377" t="n">
        <f aca="false">+[1]data1cf!P995</f>
        <v>41953.0286483631</v>
      </c>
      <c r="R995" s="377" t="n">
        <f aca="false">+[1]data1cf!Q995</f>
        <v>33135.8739446365</v>
      </c>
      <c r="S995" s="377" t="n">
        <f aca="false">+[1]data1cf!R995</f>
        <v>23932.7134593197</v>
      </c>
      <c r="T995" s="377" t="n">
        <f aca="false">+[1]data1cf!S995</f>
        <v>23772.2494723399</v>
      </c>
      <c r="U995" s="377" t="n">
        <f aca="false">+[1]data1cf!T995</f>
        <v>23586.8465120562</v>
      </c>
      <c r="V995" s="377" t="n">
        <f aca="false">+[1]data1cf!U995</f>
        <v>42834.2420985516</v>
      </c>
      <c r="W995" s="377" t="n">
        <f aca="false">+[1]data1cf!V995</f>
        <v>0</v>
      </c>
      <c r="X995" s="377" t="n">
        <f aca="false">+[1]data1cf!W995</f>
        <v>0</v>
      </c>
      <c r="Y995" s="377" t="n">
        <f aca="false">+[1]data1cf!X995</f>
        <v>0</v>
      </c>
      <c r="Z995" s="377" t="n">
        <f aca="false">+[1]data1cf!Y995</f>
        <v>0</v>
      </c>
      <c r="AA995" s="377" t="n">
        <f aca="false">+[1]data1cf!Z995</f>
        <v>0</v>
      </c>
      <c r="AB995" s="377" t="n">
        <f aca="false">+[1]data1cf!AA995</f>
        <v>0</v>
      </c>
      <c r="AC995" s="377" t="n">
        <f aca="false">+[1]data1cf!AB995</f>
        <v>0</v>
      </c>
      <c r="AD995" s="377" t="n">
        <f aca="false">+[1]data1cf!AC995</f>
        <v>0</v>
      </c>
      <c r="AE995" s="377" t="n">
        <f aca="false">+[1]data1cf!AD995</f>
        <v>0</v>
      </c>
      <c r="AF995" s="377" t="n">
        <f aca="false">+[1]data1cf!AE995</f>
        <v>0</v>
      </c>
      <c r="AG995" s="377"/>
      <c r="AH995" s="378" t="n">
        <f aca="false">XNPV(0.1,B995:AF995,$B$1:$AF$1)</f>
        <v>76228.1432922551</v>
      </c>
      <c r="AI995" s="378" t="n">
        <f aca="false">SUMPRODUCT(B995:AA995,$B$1010:$AA$1010)</f>
        <v>155246.859826013</v>
      </c>
      <c r="AJ995" s="379" t="n">
        <f aca="false">SUMPRODUCT(B995:AF995,$B$1012:$AF$1012)</f>
        <v>154844.012030848</v>
      </c>
      <c r="AK995" s="380" t="n">
        <f aca="false">XIRR(B995:AF995,$B$1:$AF$1)</f>
        <v>0.164956588245644</v>
      </c>
      <c r="AL995" s="381" t="n">
        <f aca="false">1-EXP(-(1/0.25)*(AI995/ABS($AI$1010)))</f>
        <v>0.9790194587931</v>
      </c>
    </row>
    <row r="996" customFormat="false" ht="12.75" hidden="false" customHeight="false" outlineLevel="0" collapsed="false">
      <c r="A996" s="371"/>
      <c r="B996" s="377" t="n">
        <f aca="false">+[1]data1cf!A996</f>
        <v>-190774.864584623</v>
      </c>
      <c r="C996" s="377" t="n">
        <f aca="false">+[1]data1cf!B996</f>
        <v>6401.47099458991</v>
      </c>
      <c r="D996" s="377" t="n">
        <f aca="false">+[1]data1cf!C996</f>
        <v>45855.5377679364</v>
      </c>
      <c r="E996" s="377" t="n">
        <f aca="false">+[1]data1cf!D996</f>
        <v>48567.6611922681</v>
      </c>
      <c r="F996" s="377" t="n">
        <f aca="false">+[1]data1cf!E996</f>
        <v>28798.3630971431</v>
      </c>
      <c r="G996" s="377" t="n">
        <f aca="false">+[1]data1cf!F996</f>
        <v>28518.6244470572</v>
      </c>
      <c r="H996" s="377" t="n">
        <f aca="false">+[1]data1cf!G996</f>
        <v>27548.8904629427</v>
      </c>
      <c r="I996" s="377" t="n">
        <f aca="false">+[1]data1cf!H996</f>
        <v>26944.855789816</v>
      </c>
      <c r="J996" s="377" t="n">
        <f aca="false">+[1]data1cf!I996</f>
        <v>27734.4628111831</v>
      </c>
      <c r="K996" s="377" t="n">
        <f aca="false">+[1]data1cf!J996</f>
        <v>28146.4357587927</v>
      </c>
      <c r="L996" s="377" t="n">
        <f aca="false">+[1]data1cf!K996</f>
        <v>28635.1031298769</v>
      </c>
      <c r="M996" s="377" t="n">
        <f aca="false">+[1]data1cf!L996</f>
        <v>29237.8749486915</v>
      </c>
      <c r="N996" s="377" t="n">
        <f aca="false">+[1]data1cf!M996</f>
        <v>29881.9353722481</v>
      </c>
      <c r="O996" s="377" t="n">
        <f aca="false">+[1]data1cf!N996</f>
        <v>30247.8449136017</v>
      </c>
      <c r="P996" s="377" t="n">
        <f aca="false">+[1]data1cf!O996</f>
        <v>39329.7554192976</v>
      </c>
      <c r="Q996" s="377" t="n">
        <f aca="false">+[1]data1cf!P996</f>
        <v>48145.0928468256</v>
      </c>
      <c r="R996" s="377" t="n">
        <f aca="false">+[1]data1cf!Q996</f>
        <v>37182.7174618112</v>
      </c>
      <c r="S996" s="377" t="n">
        <f aca="false">+[1]data1cf!R996</f>
        <v>25783.6764303967</v>
      </c>
      <c r="T996" s="377" t="n">
        <f aca="false">+[1]data1cf!S996</f>
        <v>25525.9510890923</v>
      </c>
      <c r="U996" s="377" t="n">
        <f aca="false">+[1]data1cf!T996</f>
        <v>25243.182000847</v>
      </c>
      <c r="V996" s="377" t="n">
        <f aca="false">+[1]data1cf!U996</f>
        <v>48915.168425892</v>
      </c>
      <c r="W996" s="377" t="n">
        <f aca="false">+[1]data1cf!V996</f>
        <v>0</v>
      </c>
      <c r="X996" s="377" t="n">
        <f aca="false">+[1]data1cf!W996</f>
        <v>0</v>
      </c>
      <c r="Y996" s="377" t="n">
        <f aca="false">+[1]data1cf!X996</f>
        <v>0</v>
      </c>
      <c r="Z996" s="377" t="n">
        <f aca="false">+[1]data1cf!Y996</f>
        <v>0</v>
      </c>
      <c r="AA996" s="377" t="n">
        <f aca="false">+[1]data1cf!Z996</f>
        <v>0</v>
      </c>
      <c r="AB996" s="377" t="n">
        <f aca="false">+[1]data1cf!AA996</f>
        <v>0</v>
      </c>
      <c r="AC996" s="377" t="n">
        <f aca="false">+[1]data1cf!AB996</f>
        <v>0</v>
      </c>
      <c r="AD996" s="377" t="n">
        <f aca="false">+[1]data1cf!AC996</f>
        <v>0</v>
      </c>
      <c r="AE996" s="377" t="n">
        <f aca="false">+[1]data1cf!AD996</f>
        <v>0</v>
      </c>
      <c r="AF996" s="377" t="n">
        <f aca="false">+[1]data1cf!AE996</f>
        <v>0</v>
      </c>
      <c r="AG996" s="377"/>
      <c r="AH996" s="378" t="n">
        <f aca="false">XNPV(0.1,B996:AF996,$B$1:$AF$1)</f>
        <v>71551.4507389287</v>
      </c>
      <c r="AI996" s="378" t="n">
        <f aca="false">SUMPRODUCT(B996:AA996,$B$1010:$AA$1010)</f>
        <v>161953.087050546</v>
      </c>
      <c r="AJ996" s="379" t="n">
        <f aca="false">SUMPRODUCT(B996:AF996,$B$1012:$AF$1012)</f>
        <v>161493.820978014</v>
      </c>
      <c r="AK996" s="380" t="n">
        <f aca="false">XIRR(B996:AF996,$B$1:$AF$1)</f>
        <v>0.149591489445036</v>
      </c>
      <c r="AL996" s="381" t="n">
        <f aca="false">1-EXP(-(1/0.25)*(AI996/ABS($AI$1010)))</f>
        <v>0.982244868508671</v>
      </c>
    </row>
    <row r="997" customFormat="false" ht="12.75" hidden="false" customHeight="false" outlineLevel="0" collapsed="false">
      <c r="A997" s="371"/>
      <c r="B997" s="377" t="n">
        <f aca="false">+[1]data1cf!A997</f>
        <v>-196658.210722823</v>
      </c>
      <c r="C997" s="377" t="n">
        <f aca="false">+[1]data1cf!B997</f>
        <v>6982.21569978536</v>
      </c>
      <c r="D997" s="377" t="n">
        <f aca="false">+[1]data1cf!C997</f>
        <v>53774.8377010689</v>
      </c>
      <c r="E997" s="377" t="n">
        <f aca="false">+[1]data1cf!D997</f>
        <v>51604.0457144694</v>
      </c>
      <c r="F997" s="377" t="n">
        <f aca="false">+[1]data1cf!E997</f>
        <v>29746.8913726464</v>
      </c>
      <c r="G997" s="377" t="n">
        <f aca="false">+[1]data1cf!F997</f>
        <v>29400.1763253474</v>
      </c>
      <c r="H997" s="377" t="n">
        <f aca="false">+[1]data1cf!G997</f>
        <v>28346.7123461077</v>
      </c>
      <c r="I997" s="377" t="n">
        <f aca="false">+[1]data1cf!H997</f>
        <v>27672.3678190214</v>
      </c>
      <c r="J997" s="377" t="n">
        <f aca="false">+[1]data1cf!I997</f>
        <v>28434.4283531307</v>
      </c>
      <c r="K997" s="377" t="n">
        <f aca="false">+[1]data1cf!J997</f>
        <v>28809.8915083618</v>
      </c>
      <c r="L997" s="377" t="n">
        <f aca="false">+[1]data1cf!K997</f>
        <v>29263.9060936897</v>
      </c>
      <c r="M997" s="377" t="n">
        <f aca="false">+[1]data1cf!L997</f>
        <v>29836.0783290442</v>
      </c>
      <c r="N997" s="377" t="n">
        <f aca="false">+[1]data1cf!M997</f>
        <v>30450.6790536114</v>
      </c>
      <c r="O997" s="377" t="n">
        <f aca="false">+[1]data1cf!N997</f>
        <v>30780.7403684917</v>
      </c>
      <c r="P997" s="377" t="n">
        <f aca="false">+[1]data1cf!O997</f>
        <v>40095.501207525</v>
      </c>
      <c r="Q997" s="377" t="n">
        <f aca="false">+[1]data1cf!P997</f>
        <v>49154.3969720809</v>
      </c>
      <c r="R997" s="377" t="n">
        <f aca="false">+[1]data1cf!Q997</f>
        <v>37842.3514263882</v>
      </c>
      <c r="S997" s="377" t="n">
        <f aca="false">+[1]data1cf!R997</f>
        <v>26085.3826954684</v>
      </c>
      <c r="T997" s="377" t="n">
        <f aca="false">+[1]data1cf!S997</f>
        <v>25811.8037901503</v>
      </c>
      <c r="U997" s="377" t="n">
        <f aca="false">+[1]data1cf!T997</f>
        <v>25513.1640598279</v>
      </c>
      <c r="V997" s="377" t="n">
        <f aca="false">+[1]data1cf!U997</f>
        <v>49906.3571201377</v>
      </c>
      <c r="W997" s="377" t="n">
        <f aca="false">+[1]data1cf!V997</f>
        <v>0</v>
      </c>
      <c r="X997" s="377" t="n">
        <f aca="false">+[1]data1cf!W997</f>
        <v>0</v>
      </c>
      <c r="Y997" s="377" t="n">
        <f aca="false">+[1]data1cf!X997</f>
        <v>0</v>
      </c>
      <c r="Z997" s="377" t="n">
        <f aca="false">+[1]data1cf!Y997</f>
        <v>0</v>
      </c>
      <c r="AA997" s="377" t="n">
        <f aca="false">+[1]data1cf!Z997</f>
        <v>0</v>
      </c>
      <c r="AB997" s="377" t="n">
        <f aca="false">+[1]data1cf!AA997</f>
        <v>0</v>
      </c>
      <c r="AC997" s="377" t="n">
        <f aca="false">+[1]data1cf!AB997</f>
        <v>0</v>
      </c>
      <c r="AD997" s="377" t="n">
        <f aca="false">+[1]data1cf!AC997</f>
        <v>0</v>
      </c>
      <c r="AE997" s="377" t="n">
        <f aca="false">+[1]data1cf!AD997</f>
        <v>0</v>
      </c>
      <c r="AF997" s="377" t="n">
        <f aca="false">+[1]data1cf!AE997</f>
        <v>0</v>
      </c>
      <c r="AG997" s="377"/>
      <c r="AH997" s="378" t="n">
        <f aca="false">XNPV(0.1,B997:AF997,$B$1:$AF$1)</f>
        <v>79321.1372068082</v>
      </c>
      <c r="AI997" s="378" t="n">
        <f aca="false">SUMPRODUCT(B997:AA997,$B$1010:$AA$1010)</f>
        <v>172371.906235971</v>
      </c>
      <c r="AJ997" s="379" t="n">
        <f aca="false">SUMPRODUCT(B997:AF997,$B$1012:$AF$1012)</f>
        <v>171900.500288098</v>
      </c>
      <c r="AK997" s="380" t="n">
        <f aca="false">XIRR(B997:AF997,$B$1:$AF$1)</f>
        <v>0.154558473011232</v>
      </c>
      <c r="AL997" s="381" t="n">
        <f aca="false">1-EXP(-(1/0.25)*(AI997/ABS($AI$1010)))</f>
        <v>0.986300685921555</v>
      </c>
    </row>
    <row r="998" customFormat="false" ht="12.75" hidden="false" customHeight="false" outlineLevel="0" collapsed="false">
      <c r="A998" s="371"/>
      <c r="B998" s="377" t="n">
        <f aca="false">+[1]data1cf!A998</f>
        <v>-170248.341483963</v>
      </c>
      <c r="C998" s="377" t="n">
        <f aca="false">+[1]data1cf!B998</f>
        <v>6554.74588249095</v>
      </c>
      <c r="D998" s="377" t="n">
        <f aca="false">+[1]data1cf!C998</f>
        <v>43680.2366424384</v>
      </c>
      <c r="E998" s="377" t="n">
        <f aca="false">+[1]data1cf!D998</f>
        <v>43366.9455490365</v>
      </c>
      <c r="F998" s="377" t="n">
        <f aca="false">+[1]data1cf!E998</f>
        <v>25489.0239725367</v>
      </c>
      <c r="G998" s="377" t="n">
        <f aca="false">+[1]data1cf!F998</f>
        <v>25442.9606038807</v>
      </c>
      <c r="H998" s="377" t="n">
        <f aca="false">+[1]data1cf!G998</f>
        <v>24765.3538614386</v>
      </c>
      <c r="I998" s="377" t="n">
        <f aca="false">+[1]data1cf!H998</f>
        <v>24406.6246331391</v>
      </c>
      <c r="J998" s="377" t="n">
        <f aca="false">+[1]data1cf!I998</f>
        <v>25292.3391405792</v>
      </c>
      <c r="K998" s="377" t="n">
        <f aca="false">+[1]data1cf!J998</f>
        <v>25831.691827381</v>
      </c>
      <c r="L998" s="377" t="n">
        <f aca="false">+[1]data1cf!K998</f>
        <v>26441.2599903987</v>
      </c>
      <c r="M998" s="377" t="n">
        <f aca="false">+[1]data1cf!L998</f>
        <v>27150.7913032172</v>
      </c>
      <c r="N998" s="377" t="n">
        <f aca="false">+[1]data1cf!M998</f>
        <v>27897.6342552257</v>
      </c>
      <c r="O998" s="377" t="n">
        <f aca="false">+[1]data1cf!N998</f>
        <v>28388.6153853556</v>
      </c>
      <c r="P998" s="377" t="n">
        <f aca="false">+[1]data1cf!O998</f>
        <v>36658.1297419937</v>
      </c>
      <c r="Q998" s="377" t="n">
        <f aca="false">+[1]data1cf!P998</f>
        <v>44623.7116538808</v>
      </c>
      <c r="R998" s="377" t="n">
        <f aca="false">+[1]data1cf!Q998</f>
        <v>34881.3074319042</v>
      </c>
      <c r="S998" s="377" t="n">
        <f aca="false">+[1]data1cf!R998</f>
        <v>24731.0474546173</v>
      </c>
      <c r="T998" s="377" t="n">
        <f aca="false">+[1]data1cf!S998</f>
        <v>24528.6339274256</v>
      </c>
      <c r="U998" s="377" t="n">
        <f aca="false">+[1]data1cf!T998</f>
        <v>24301.2362372868</v>
      </c>
      <c r="V998" s="377" t="n">
        <f aca="false">+[1]data1cf!U998</f>
        <v>45456.9905197106</v>
      </c>
      <c r="W998" s="377" t="n">
        <f aca="false">+[1]data1cf!V998</f>
        <v>0</v>
      </c>
      <c r="X998" s="377" t="n">
        <f aca="false">+[1]data1cf!W998</f>
        <v>0</v>
      </c>
      <c r="Y998" s="377" t="n">
        <f aca="false">+[1]data1cf!X998</f>
        <v>0</v>
      </c>
      <c r="Z998" s="377" t="n">
        <f aca="false">+[1]data1cf!Y998</f>
        <v>0</v>
      </c>
      <c r="AA998" s="377" t="n">
        <f aca="false">+[1]data1cf!Z998</f>
        <v>0</v>
      </c>
      <c r="AB998" s="377" t="n">
        <f aca="false">+[1]data1cf!AA998</f>
        <v>0</v>
      </c>
      <c r="AC998" s="377" t="n">
        <f aca="false">+[1]data1cf!AB998</f>
        <v>0</v>
      </c>
      <c r="AD998" s="377" t="n">
        <f aca="false">+[1]data1cf!AC998</f>
        <v>0</v>
      </c>
      <c r="AE998" s="377" t="n">
        <f aca="false">+[1]data1cf!AD998</f>
        <v>0</v>
      </c>
      <c r="AF998" s="377" t="n">
        <f aca="false">+[1]data1cf!AE998</f>
        <v>0</v>
      </c>
      <c r="AG998" s="377"/>
      <c r="AH998" s="378" t="n">
        <f aca="false">XNPV(0.1,B998:AF998,$B$1:$AF$1)</f>
        <v>71507.0109504126</v>
      </c>
      <c r="AI998" s="378" t="n">
        <f aca="false">SUMPRODUCT(B998:AA998,$B$1010:$AA$1010)</f>
        <v>155173.880696422</v>
      </c>
      <c r="AJ998" s="379" t="n">
        <f aca="false">SUMPRODUCT(B998:AF998,$B$1012:$AF$1012)</f>
        <v>154747.693163025</v>
      </c>
      <c r="AK998" s="380" t="n">
        <f aca="false">XIRR(B998:AF998,$B$1:$AF$1)</f>
        <v>0.154984986732397</v>
      </c>
      <c r="AL998" s="381" t="n">
        <f aca="false">1-EXP(-(1/0.25)*(AI998/ABS($AI$1010)))</f>
        <v>0.978981313396692</v>
      </c>
    </row>
    <row r="999" customFormat="false" ht="12.75" hidden="false" customHeight="false" outlineLevel="0" collapsed="false">
      <c r="A999" s="371"/>
      <c r="B999" s="377" t="n">
        <f aca="false">+[1]data1cf!A999</f>
        <v>-153129.922720272</v>
      </c>
      <c r="C999" s="377" t="n">
        <f aca="false">+[1]data1cf!B999</f>
        <v>10772.641414371</v>
      </c>
      <c r="D999" s="377" t="n">
        <f aca="false">+[1]data1cf!C999</f>
        <v>44337.9167278259</v>
      </c>
      <c r="E999" s="377" t="n">
        <f aca="false">+[1]data1cf!D999</f>
        <v>41496.4715017302</v>
      </c>
      <c r="F999" s="377" t="n">
        <f aca="false">+[1]data1cf!E999</f>
        <v>22729.1482406227</v>
      </c>
      <c r="G999" s="377" t="n">
        <f aca="false">+[1]data1cf!F999</f>
        <v>22877.9620707318</v>
      </c>
      <c r="H999" s="377" t="n">
        <f aca="false">+[1]data1cf!G999</f>
        <v>22443.9794642774</v>
      </c>
      <c r="I999" s="377" t="n">
        <f aca="false">+[1]data1cf!H999</f>
        <v>22289.8265935506</v>
      </c>
      <c r="J999" s="377" t="n">
        <f aca="false">+[1]data1cf!I999</f>
        <v>23255.6914598632</v>
      </c>
      <c r="K999" s="377" t="n">
        <f aca="false">+[1]data1cf!J999</f>
        <v>23901.2744958969</v>
      </c>
      <c r="L999" s="377" t="n">
        <f aca="false">+[1]data1cf!K999</f>
        <v>24611.6697875538</v>
      </c>
      <c r="M999" s="377" t="n">
        <f aca="false">+[1]data1cf!L999</f>
        <v>25410.2348698223</v>
      </c>
      <c r="N999" s="377" t="n">
        <f aca="false">+[1]data1cf!M999</f>
        <v>26242.7949379253</v>
      </c>
      <c r="O999" s="377" t="n">
        <f aca="false">+[1]data1cf!N999</f>
        <v>26838.081498722</v>
      </c>
      <c r="P999" s="377" t="n">
        <f aca="false">+[1]data1cf!O999</f>
        <v>34430.0852310141</v>
      </c>
      <c r="Q999" s="377" t="n">
        <f aca="false">+[1]data1cf!P999</f>
        <v>41687.0000835965</v>
      </c>
      <c r="R999" s="377" t="n">
        <f aca="false">+[1]data1cf!Q999</f>
        <v>32962.0101185836</v>
      </c>
      <c r="S999" s="377" t="n">
        <f aca="false">+[1]data1cf!R999</f>
        <v>23853.1908628398</v>
      </c>
      <c r="T999" s="377" t="n">
        <f aca="false">+[1]data1cf!S999</f>
        <v>23696.9054983144</v>
      </c>
      <c r="U999" s="377" t="n">
        <f aca="false">+[1]data1cf!T999</f>
        <v>23515.6856618562</v>
      </c>
      <c r="V999" s="377" t="n">
        <f aca="false">+[1]data1cf!U999</f>
        <v>42572.9883305893</v>
      </c>
      <c r="W999" s="377" t="n">
        <f aca="false">+[1]data1cf!V999</f>
        <v>0</v>
      </c>
      <c r="X999" s="377" t="n">
        <f aca="false">+[1]data1cf!W999</f>
        <v>0</v>
      </c>
      <c r="Y999" s="377" t="n">
        <f aca="false">+[1]data1cf!X999</f>
        <v>0</v>
      </c>
      <c r="Z999" s="377" t="n">
        <f aca="false">+[1]data1cf!Y999</f>
        <v>0</v>
      </c>
      <c r="AA999" s="377" t="n">
        <f aca="false">+[1]data1cf!Z999</f>
        <v>0</v>
      </c>
      <c r="AB999" s="377" t="n">
        <f aca="false">+[1]data1cf!AA999</f>
        <v>0</v>
      </c>
      <c r="AC999" s="377" t="n">
        <f aca="false">+[1]data1cf!AB999</f>
        <v>0</v>
      </c>
      <c r="AD999" s="377" t="n">
        <f aca="false">+[1]data1cf!AC999</f>
        <v>0</v>
      </c>
      <c r="AE999" s="377" t="n">
        <f aca="false">+[1]data1cf!AD999</f>
        <v>0</v>
      </c>
      <c r="AF999" s="377" t="n">
        <f aca="false">+[1]data1cf!AE999</f>
        <v>0</v>
      </c>
      <c r="AG999" s="377"/>
      <c r="AH999" s="378" t="n">
        <f aca="false">XNPV(0.1,B999:AF999,$B$1:$AF$1)</f>
        <v>79083.2951424804</v>
      </c>
      <c r="AI999" s="378" t="n">
        <f aca="false">SUMPRODUCT(B999:AA999,$B$1010:$AA$1010)</f>
        <v>157729.769408915</v>
      </c>
      <c r="AJ999" s="379" t="n">
        <f aca="false">SUMPRODUCT(B999:AF999,$B$1012:$AF$1012)</f>
        <v>157328.966431166</v>
      </c>
      <c r="AK999" s="380" t="n">
        <f aca="false">XIRR(B999:AF999,$B$1:$AF$1)</f>
        <v>0.168866924264198</v>
      </c>
      <c r="AL999" s="381" t="n">
        <f aca="false">1-EXP(-(1/0.25)*(AI999/ABS($AI$1010)))</f>
        <v>0.980276817288505</v>
      </c>
    </row>
    <row r="1000" customFormat="false" ht="12.75" hidden="false" customHeight="false" outlineLevel="0" collapsed="false">
      <c r="A1000" s="371"/>
      <c r="B1000" s="377" t="n">
        <f aca="false">+[1]data1cf!A1000</f>
        <v>-182566.26978295</v>
      </c>
      <c r="C1000" s="377" t="n">
        <f aca="false">+[1]data1cf!B1000</f>
        <v>5360.31880802018</v>
      </c>
      <c r="D1000" s="377" t="n">
        <f aca="false">+[1]data1cf!C1000</f>
        <v>48507.5539968338</v>
      </c>
      <c r="E1000" s="377" t="n">
        <f aca="false">+[1]data1cf!D1000</f>
        <v>48793.2539819404</v>
      </c>
      <c r="F1000" s="377" t="n">
        <f aca="false">+[1]data1cf!E1000</f>
        <v>27474.9522202983</v>
      </c>
      <c r="G1000" s="377" t="n">
        <f aca="false">+[1]data1cf!F1000</f>
        <v>27288.6607502838</v>
      </c>
      <c r="H1000" s="377" t="n">
        <f aca="false">+[1]data1cf!G1000</f>
        <v>26435.7489939602</v>
      </c>
      <c r="I1000" s="377" t="n">
        <f aca="false">+[1]data1cf!H1000</f>
        <v>25929.8124248989</v>
      </c>
      <c r="J1000" s="377" t="n">
        <f aca="false">+[1]data1cf!I1000</f>
        <v>26757.8530088674</v>
      </c>
      <c r="K1000" s="377" t="n">
        <f aca="false">+[1]data1cf!J1000</f>
        <v>27220.7653513197</v>
      </c>
      <c r="L1000" s="377" t="n">
        <f aca="false">+[1]data1cf!K1000</f>
        <v>27757.7811741763</v>
      </c>
      <c r="M1000" s="377" t="n">
        <f aca="false">+[1]data1cf!L1000</f>
        <v>28403.2463133945</v>
      </c>
      <c r="N1000" s="377" t="n">
        <f aca="false">+[1]data1cf!M1000</f>
        <v>29088.4096614267</v>
      </c>
      <c r="O1000" s="377" t="n">
        <f aca="false">+[1]data1cf!N1000</f>
        <v>29504.3355639746</v>
      </c>
      <c r="P1000" s="377" t="n">
        <f aca="false">+[1]data1cf!O1000</f>
        <v>38261.3673372445</v>
      </c>
      <c r="Q1000" s="377" t="n">
        <f aca="false">+[1]data1cf!P1000</f>
        <v>46736.885952099</v>
      </c>
      <c r="R1000" s="377" t="n">
        <f aca="false">+[1]data1cf!Q1000</f>
        <v>36262.3793063735</v>
      </c>
      <c r="S1000" s="377" t="n">
        <f aca="false">+[1]data1cf!R1000</f>
        <v>25362.7281433292</v>
      </c>
      <c r="T1000" s="377" t="n">
        <f aca="false">+[1]data1cf!S1000</f>
        <v>25127.1220994611</v>
      </c>
      <c r="U1000" s="377" t="n">
        <f aca="false">+[1]data1cf!T1000</f>
        <v>24866.4961364021</v>
      </c>
      <c r="V1000" s="377" t="n">
        <f aca="false">+[1]data1cf!U1000</f>
        <v>47532.236643206</v>
      </c>
      <c r="W1000" s="377" t="n">
        <f aca="false">+[1]data1cf!V1000</f>
        <v>0</v>
      </c>
      <c r="X1000" s="377" t="n">
        <f aca="false">+[1]data1cf!W1000</f>
        <v>0</v>
      </c>
      <c r="Y1000" s="377" t="n">
        <f aca="false">+[1]data1cf!X1000</f>
        <v>0</v>
      </c>
      <c r="Z1000" s="377" t="n">
        <f aca="false">+[1]data1cf!Y1000</f>
        <v>0</v>
      </c>
      <c r="AA1000" s="377" t="n">
        <f aca="false">+[1]data1cf!Z1000</f>
        <v>0</v>
      </c>
      <c r="AB1000" s="377" t="n">
        <f aca="false">+[1]data1cf!AA1000</f>
        <v>0</v>
      </c>
      <c r="AC1000" s="377" t="n">
        <f aca="false">+[1]data1cf!AB1000</f>
        <v>0</v>
      </c>
      <c r="AD1000" s="377" t="n">
        <f aca="false">+[1]data1cf!AC1000</f>
        <v>0</v>
      </c>
      <c r="AE1000" s="377" t="n">
        <f aca="false">+[1]data1cf!AD1000</f>
        <v>0</v>
      </c>
      <c r="AF1000" s="377" t="n">
        <f aca="false">+[1]data1cf!AE1000</f>
        <v>0</v>
      </c>
      <c r="AG1000" s="377"/>
      <c r="AH1000" s="378" t="n">
        <f aca="false">XNPV(0.1,B1000:AF1000,$B$1:$AF$1)</f>
        <v>75172.9803011379</v>
      </c>
      <c r="AI1000" s="378" t="n">
        <f aca="false">SUMPRODUCT(B1000:AA1000,$B$1010:$AA$1010)</f>
        <v>163328.081043635</v>
      </c>
      <c r="AJ1000" s="379" t="n">
        <f aca="false">SUMPRODUCT(B1000:AF1000,$B$1012:$AF$1012)</f>
        <v>162880.361672535</v>
      </c>
      <c r="AK1000" s="380" t="n">
        <f aca="false">XIRR(B1000:AF1000,$B$1:$AF$1)</f>
        <v>0.154686755327253</v>
      </c>
      <c r="AL1000" s="378" t="n">
        <f aca="false">1-EXP(-(1/0.25)*(AI1000/ABS($AI$1010)))</f>
        <v>0.982842242712984</v>
      </c>
    </row>
    <row r="1001" customFormat="false" ht="12.75" hidden="false" customHeight="false" outlineLevel="0" collapsed="false">
      <c r="A1001" s="382"/>
      <c r="B1001" s="377" t="n">
        <f aca="false">+[1]data1cf!A1001</f>
        <v>-190464.654269076</v>
      </c>
      <c r="C1001" s="377" t="n">
        <f aca="false">+[1]data1cf!B1001</f>
        <v>5835.9847131884</v>
      </c>
      <c r="D1001" s="377" t="n">
        <f aca="false">+[1]data1cf!C1001</f>
        <v>50709.2818031712</v>
      </c>
      <c r="E1001" s="377" t="n">
        <f aca="false">+[1]data1cf!D1001</f>
        <v>47860.8057199724</v>
      </c>
      <c r="F1001" s="377" t="n">
        <f aca="false">+[1]data1cf!E1001</f>
        <v>28748.350188037</v>
      </c>
      <c r="G1001" s="377" t="n">
        <f aca="false">+[1]data1cf!F1001</f>
        <v>28472.1429924713</v>
      </c>
      <c r="H1001" s="377" t="n">
        <f aca="false">+[1]data1cf!G1001</f>
        <v>27506.8238273389</v>
      </c>
      <c r="I1001" s="377" t="n">
        <f aca="false">+[1]data1cf!H1001</f>
        <v>26906.4963714096</v>
      </c>
      <c r="J1001" s="377" t="n">
        <f aca="false">+[1]data1cf!I1001</f>
        <v>27697.5558323076</v>
      </c>
      <c r="K1001" s="377" t="n">
        <f aca="false">+[1]data1cf!J1001</f>
        <v>28111.4538263021</v>
      </c>
      <c r="L1001" s="377" t="n">
        <f aca="false">+[1]data1cf!K1001</f>
        <v>28601.9483296598</v>
      </c>
      <c r="M1001" s="377" t="n">
        <f aca="false">+[1]data1cf!L1001</f>
        <v>29206.3335681535</v>
      </c>
      <c r="N1001" s="377" t="n">
        <f aca="false">+[1]data1cf!M1001</f>
        <v>29851.9473088712</v>
      </c>
      <c r="O1001" s="377" t="n">
        <f aca="false">+[1]data1cf!N1001</f>
        <v>30219.7470143226</v>
      </c>
      <c r="P1001" s="377" t="n">
        <f aca="false">+[1]data1cf!O1001</f>
        <v>39289.3800551741</v>
      </c>
      <c r="Q1001" s="377" t="n">
        <f aca="false">+[1]data1cf!P1001</f>
        <v>48091.8754185418</v>
      </c>
      <c r="R1001" s="377" t="n">
        <f aca="false">+[1]data1cf!Q1001</f>
        <v>37147.9370400087</v>
      </c>
      <c r="S1001" s="377" t="n">
        <f aca="false">+[1]data1cf!R1001</f>
        <v>25767.7684090952</v>
      </c>
      <c r="T1001" s="377" t="n">
        <f aca="false">+[1]data1cf!S1001</f>
        <v>25510.8789762994</v>
      </c>
      <c r="U1001" s="377" t="n">
        <f aca="false">+[1]data1cf!T1001</f>
        <v>25228.946697035</v>
      </c>
      <c r="V1001" s="377" t="n">
        <f aca="false">+[1]data1cf!U1001</f>
        <v>48862.906167241</v>
      </c>
      <c r="W1001" s="377" t="n">
        <f aca="false">+[1]data1cf!V1001</f>
        <v>0</v>
      </c>
      <c r="X1001" s="377" t="n">
        <f aca="false">+[1]data1cf!W1001</f>
        <v>0</v>
      </c>
      <c r="Y1001" s="377" t="n">
        <f aca="false">+[1]data1cf!X1001</f>
        <v>0</v>
      </c>
      <c r="Z1001" s="377" t="n">
        <f aca="false">+[1]data1cf!Y1001</f>
        <v>0</v>
      </c>
      <c r="AA1001" s="377" t="n">
        <f aca="false">+[1]data1cf!Z1001</f>
        <v>0</v>
      </c>
      <c r="AB1001" s="377" t="n">
        <f aca="false">+[1]data1cf!AA1001</f>
        <v>0</v>
      </c>
      <c r="AC1001" s="377" t="n">
        <f aca="false">+[1]data1cf!AB1001</f>
        <v>0</v>
      </c>
      <c r="AD1001" s="377" t="n">
        <f aca="false">+[1]data1cf!AC1001</f>
        <v>0</v>
      </c>
      <c r="AE1001" s="377" t="n">
        <f aca="false">+[1]data1cf!AD1001</f>
        <v>0</v>
      </c>
      <c r="AF1001" s="377" t="n">
        <f aca="false">+[1]data1cf!AE1001</f>
        <v>0</v>
      </c>
      <c r="AG1001" s="377"/>
      <c r="AH1001" s="378" t="n">
        <f aca="false">XNPV(0.1,B1001:AF1001,$B$1:$AF$1)</f>
        <v>74600.17132843</v>
      </c>
      <c r="AI1001" s="378" t="n">
        <f aca="false">SUMPRODUCT(B1001:AA1001,$B$1010:$AA$1010)</f>
        <v>165174.272221932</v>
      </c>
      <c r="AJ1001" s="379" t="n">
        <f aca="false">SUMPRODUCT(B1001:AF1001,$B$1012:$AF$1012)</f>
        <v>164714.505151475</v>
      </c>
      <c r="AK1001" s="380" t="n">
        <f aca="false">XIRR(B1001:AF1001,$B$1:$AF$1)</f>
        <v>0.152211874566648</v>
      </c>
      <c r="AL1001" s="378" t="n">
        <f aca="false">1-EXP(-(1/0.25)*(AI1001/ABS($AI$1010)))</f>
        <v>0.983612843078819</v>
      </c>
    </row>
    <row r="1002" customFormat="false" ht="12.75" hidden="false" customHeight="false" outlineLevel="0" collapsed="false">
      <c r="B1002" s="383"/>
      <c r="C1002" s="383"/>
      <c r="D1002" s="383"/>
      <c r="E1002" s="383"/>
      <c r="F1002" s="383"/>
      <c r="G1002" s="383"/>
      <c r="H1002" s="384"/>
      <c r="I1002" s="384"/>
      <c r="J1002" s="384"/>
      <c r="K1002" s="384"/>
      <c r="L1002" s="384"/>
      <c r="M1002" s="384"/>
      <c r="N1002" s="384"/>
      <c r="O1002" s="384"/>
      <c r="P1002" s="384"/>
      <c r="Q1002" s="384"/>
      <c r="R1002" s="384"/>
      <c r="S1002" s="384"/>
      <c r="T1002" s="384"/>
      <c r="U1002" s="384"/>
      <c r="V1002" s="384"/>
      <c r="W1002" s="384"/>
      <c r="X1002" s="384"/>
      <c r="Y1002" s="384"/>
      <c r="Z1002" s="384"/>
      <c r="AA1002" s="384"/>
      <c r="AB1002" s="384"/>
      <c r="AC1002" s="384"/>
      <c r="AD1002" s="384"/>
      <c r="AE1002" s="384"/>
      <c r="AF1002" s="384"/>
      <c r="AG1002" s="385"/>
      <c r="AH1002" s="378"/>
      <c r="AI1002" s="379" t="n">
        <f aca="false">AVERAGE(AI2:AI1001)</f>
        <v>160704.385580591</v>
      </c>
      <c r="AJ1002" s="379" t="n">
        <f aca="false">AVERAGE(AJ2:AJ1001)</f>
        <v>160266.401026282</v>
      </c>
      <c r="AK1002" s="380"/>
      <c r="AL1002" s="378" t="n">
        <f aca="false">AVERAGE(AL2:AL1001)</f>
        <v>0.981483598637831</v>
      </c>
    </row>
    <row r="1003" customFormat="false" ht="12.75" hidden="false" customHeight="false" outlineLevel="0" collapsed="false">
      <c r="B1003" s="383"/>
      <c r="C1003" s="383"/>
      <c r="D1003" s="383"/>
      <c r="E1003" s="383"/>
      <c r="F1003" s="383"/>
      <c r="G1003" s="383"/>
      <c r="H1003" s="384"/>
      <c r="I1003" s="384"/>
      <c r="J1003" s="384"/>
      <c r="K1003" s="384"/>
      <c r="L1003" s="384"/>
      <c r="M1003" s="384"/>
      <c r="N1003" s="384"/>
      <c r="O1003" s="384"/>
      <c r="P1003" s="384"/>
      <c r="Q1003" s="384"/>
      <c r="R1003" s="384"/>
      <c r="S1003" s="384"/>
      <c r="T1003" s="384"/>
      <c r="U1003" s="384"/>
      <c r="V1003" s="384"/>
      <c r="W1003" s="384"/>
      <c r="X1003" s="384"/>
      <c r="Y1003" s="384"/>
      <c r="Z1003" s="384"/>
      <c r="AA1003" s="384"/>
      <c r="AB1003" s="384"/>
      <c r="AC1003" s="384"/>
      <c r="AD1003" s="384"/>
      <c r="AE1003" s="384"/>
      <c r="AF1003" s="384"/>
      <c r="AG1003" s="385"/>
      <c r="AH1003" s="386"/>
      <c r="AI1003" s="386"/>
      <c r="AJ1003" s="378"/>
      <c r="AK1003" s="381"/>
    </row>
    <row r="1004" customFormat="false" ht="13.5" hidden="false" customHeight="false" outlineLevel="0" collapsed="false">
      <c r="A1004" s="0" t="s">
        <v>407</v>
      </c>
      <c r="B1004" s="387" t="n">
        <f aca="false">AVERAGE(B2:B1001)</f>
        <v>-177021.43905536</v>
      </c>
      <c r="C1004" s="387" t="n">
        <f aca="false">AVERAGE(C2:C1001)</f>
        <v>8126.89305296742</v>
      </c>
      <c r="D1004" s="387" t="n">
        <f aca="false">AVERAGE(D2:D1001)</f>
        <v>45436.8848790896</v>
      </c>
      <c r="E1004" s="387" t="n">
        <f aca="false">AVERAGE(E2:E1001)</f>
        <v>46043.037219519</v>
      </c>
      <c r="F1004" s="387" t="n">
        <f aca="false">AVERAGE(F2:F1001)</f>
        <v>26581.0002745085</v>
      </c>
      <c r="G1004" s="387" t="n">
        <f aca="false">AVERAGE(G2:G1001)</f>
        <v>26457.8315201335</v>
      </c>
      <c r="H1004" s="387" t="n">
        <f aca="false">AVERAGE(H2:H1001)</f>
        <v>25683.832110438</v>
      </c>
      <c r="I1004" s="387" t="n">
        <f aca="false">AVERAGE(I2:I1001)</f>
        <v>25244.1599136454</v>
      </c>
      <c r="J1004" s="387" t="n">
        <f aca="false">AVERAGE(J2:J1001)</f>
        <v>26098.1620177076</v>
      </c>
      <c r="K1004" s="387" t="n">
        <f aca="false">AVERAGE(K2:K1001)</f>
        <v>26595.4834555766</v>
      </c>
      <c r="L1004" s="387" t="n">
        <f aca="false">AVERAGE(L2:L1001)</f>
        <v>27165.1582154979</v>
      </c>
      <c r="M1004" s="387" t="n">
        <f aca="false">AVERAGE(M2:M1001)</f>
        <v>27839.4623022529</v>
      </c>
      <c r="N1004" s="387" t="n">
        <f aca="false">AVERAGE(N2:N1001)</f>
        <v>28552.3902999156</v>
      </c>
      <c r="O1004" s="387" t="n">
        <f aca="false">AVERAGE(O2:O1001)</f>
        <v>29002.1017970912</v>
      </c>
      <c r="P1004" s="387" t="n">
        <f aca="false">AVERAGE(P2:P1001)</f>
        <v>37539.6809573598</v>
      </c>
      <c r="Q1004" s="387" t="n">
        <f aca="false">AVERAGE(Q2:Q1001)</f>
        <v>45785.6550716206</v>
      </c>
      <c r="R1004" s="387" t="n">
        <f aca="false">AVERAGE(R2:R1001)</f>
        <v>35640.6992981209</v>
      </c>
      <c r="S1004" s="387" t="n">
        <f aca="false">AVERAGE(S2:S1001)</f>
        <v>25078.3814246457</v>
      </c>
      <c r="T1004" s="387" t="n">
        <f aca="false">AVERAGE(T2:T1001)</f>
        <v>24857.7167639329</v>
      </c>
      <c r="U1004" s="387" t="n">
        <f aca="false">AVERAGE(U2:U1001)</f>
        <v>24612.0482794563</v>
      </c>
      <c r="V1004" s="387" t="n">
        <f aca="false">AVERAGE(V2:V1001)</f>
        <v>46598.0788697908</v>
      </c>
      <c r="W1004" s="387" t="n">
        <f aca="false">AVERAGE(W2:W1001)</f>
        <v>0</v>
      </c>
      <c r="X1004" s="387" t="n">
        <f aca="false">AVERAGE(X2:X1001)</f>
        <v>0</v>
      </c>
      <c r="Y1004" s="387" t="n">
        <f aca="false">AVERAGE(Y2:Y1001)</f>
        <v>0</v>
      </c>
      <c r="Z1004" s="387" t="n">
        <f aca="false">AVERAGE(Z2:Z1001)</f>
        <v>0</v>
      </c>
      <c r="AA1004" s="387" t="n">
        <f aca="false">AVERAGE(AA2:AA1001)</f>
        <v>0</v>
      </c>
      <c r="AB1004" s="387" t="n">
        <f aca="false">AVERAGE(AB2:AB1001)</f>
        <v>0</v>
      </c>
      <c r="AC1004" s="387" t="n">
        <f aca="false">AVERAGE(AC2:AC1001)</f>
        <v>0</v>
      </c>
      <c r="AD1004" s="387" t="n">
        <f aca="false">AVERAGE(AD2:AD1001)</f>
        <v>0</v>
      </c>
      <c r="AE1004" s="387" t="n">
        <f aca="false">AVERAGE(AE2:AE1001)</f>
        <v>0</v>
      </c>
      <c r="AF1004" s="387" t="n">
        <f aca="false">AVERAGE(AF2:AF1001)</f>
        <v>0</v>
      </c>
      <c r="AG1004" s="385"/>
      <c r="AH1004" s="378"/>
      <c r="AI1004" s="378"/>
      <c r="AJ1004" s="378"/>
      <c r="AK1004" s="381"/>
    </row>
    <row r="1005" customFormat="false" ht="13.5" hidden="false" customHeight="false" outlineLevel="0" collapsed="false">
      <c r="B1005" s="387"/>
      <c r="C1005" s="387"/>
      <c r="D1005" s="387"/>
      <c r="E1005" s="387"/>
      <c r="F1005" s="387"/>
      <c r="G1005" s="387"/>
      <c r="H1005" s="387"/>
      <c r="I1005" s="387"/>
      <c r="J1005" s="387"/>
      <c r="K1005" s="387"/>
      <c r="L1005" s="387"/>
      <c r="M1005" s="385"/>
      <c r="N1005" s="385"/>
      <c r="O1005" s="385"/>
      <c r="P1005" s="385"/>
      <c r="Q1005" s="385"/>
      <c r="R1005" s="385"/>
      <c r="S1005" s="385"/>
      <c r="T1005" s="385"/>
      <c r="U1005" s="385"/>
      <c r="V1005" s="385"/>
      <c r="W1005" s="385"/>
      <c r="X1005" s="385"/>
      <c r="Y1005" s="385"/>
      <c r="Z1005" s="385"/>
      <c r="AA1005" s="385"/>
      <c r="AB1005" s="385"/>
      <c r="AC1005" s="385"/>
      <c r="AD1005" s="385"/>
      <c r="AE1005" s="385"/>
      <c r="AF1005" s="385"/>
      <c r="AG1005" s="388" t="s">
        <v>408</v>
      </c>
      <c r="AH1005" s="308" t="s">
        <v>409</v>
      </c>
      <c r="AI1005" s="389" t="s">
        <v>410</v>
      </c>
    </row>
    <row r="1006" customFormat="false" ht="12.75" hidden="false" customHeight="false" outlineLevel="0" collapsed="false">
      <c r="B1006" s="390" t="n">
        <f aca="false">(C1-$C$1)/365</f>
        <v>0</v>
      </c>
      <c r="C1006" s="390" t="n">
        <f aca="false">(D1-$C$1)/((D1-$C$1)/1)</f>
        <v>1</v>
      </c>
      <c r="D1006" s="390" t="n">
        <f aca="false">(E1-$C$1)/((E1-$C$1)/(C1006+1))</f>
        <v>2</v>
      </c>
      <c r="E1006" s="390" t="n">
        <f aca="false">(F1-$C$1)/((F1-$C$1)/(D1006+1))</f>
        <v>3</v>
      </c>
      <c r="F1006" s="390" t="n">
        <f aca="false">(G1-$C$1)/((G1-$C$1)/(E1006+1))</f>
        <v>4</v>
      </c>
      <c r="G1006" s="390" t="n">
        <f aca="false">(H1-$C$1)/((H1-$C$1)/(F1006+1))</f>
        <v>5</v>
      </c>
      <c r="H1006" s="390" t="n">
        <f aca="false">(I1-$C$1)/((I1-$C$1)/(G1006+1))</f>
        <v>6</v>
      </c>
      <c r="I1006" s="390" t="n">
        <f aca="false">(J1-$C$1)/((J1-$C$1)/(H1006+1))</f>
        <v>7</v>
      </c>
      <c r="J1006" s="390" t="n">
        <f aca="false">(K1-$C$1)/((K1-$C$1)/(I1006+1))</f>
        <v>8</v>
      </c>
      <c r="K1006" s="390" t="n">
        <f aca="false">(L1-$C$1)/((L1-$C$1)/(J1006+1))</f>
        <v>9</v>
      </c>
      <c r="L1006" s="390" t="n">
        <f aca="false">(M1-$C$1)/((M1-$C$1)/(K1006+1))</f>
        <v>10</v>
      </c>
      <c r="M1006" s="390" t="n">
        <f aca="false">(N1-$C$1)/((N1-$C$1)/(L1006+1))</f>
        <v>11</v>
      </c>
      <c r="N1006" s="390" t="n">
        <f aca="false">(O1-$C$1)/((O1-$C$1)/(M1006+1))</f>
        <v>12</v>
      </c>
      <c r="O1006" s="390" t="n">
        <f aca="false">(P1-$C$1)/((P1-$C$1)/(N1006+1))</f>
        <v>13</v>
      </c>
      <c r="P1006" s="390" t="n">
        <f aca="false">(Q1-$C$1)/((Q1-$C$1)/(O1006+1))</f>
        <v>14</v>
      </c>
      <c r="Q1006" s="390" t="n">
        <f aca="false">(R1-$C$1)/((R1-$C$1)/(P1006+1))</f>
        <v>15</v>
      </c>
      <c r="R1006" s="390" t="n">
        <f aca="false">(S1-$C$1)/((S1-$C$1)/(Q1006+1))</f>
        <v>16</v>
      </c>
      <c r="S1006" s="390" t="n">
        <f aca="false">(T1-$C$1)/((T1-$C$1)/(R1006+1))</f>
        <v>17</v>
      </c>
      <c r="T1006" s="390" t="n">
        <f aca="false">(U1-$C$1)/((U1-$C$1)/(S1006+1))</f>
        <v>18</v>
      </c>
      <c r="U1006" s="390" t="n">
        <f aca="false">(V1-$C$1)/((V1-$C$1)/(T1006+1))</f>
        <v>19</v>
      </c>
      <c r="V1006" s="390" t="n">
        <f aca="false">(W1-$C$1)/((W1-$C$1)/(U1006+1))</f>
        <v>20</v>
      </c>
      <c r="W1006" s="390" t="n">
        <f aca="false">(X1-$C$1)/((X1-$C$1)/(V1006+1))</f>
        <v>21</v>
      </c>
      <c r="X1006" s="390" t="n">
        <f aca="false">(Y1-$C$1)/((Y1-$C$1)/(W1006+1))</f>
        <v>22</v>
      </c>
      <c r="Y1006" s="390" t="n">
        <f aca="false">(Z1-$C$1)/((Z1-$C$1)/(X1006+1))</f>
        <v>23</v>
      </c>
      <c r="Z1006" s="390" t="n">
        <f aca="false">(AA1-$C$1)/((AA1-$C$1)/(Y1006+1))</f>
        <v>24</v>
      </c>
      <c r="AA1006" s="390" t="n">
        <f aca="false">(AB1-$C$1)/((AB1-$C$1)/(Z1006+1))</f>
        <v>25</v>
      </c>
      <c r="AB1006" s="390" t="n">
        <f aca="false">(AC1-$C$1)/((AC1-$C$1)/(AA1006+1))</f>
        <v>26</v>
      </c>
      <c r="AC1006" s="390" t="n">
        <f aca="false">(AD1-$C$1)/((AD1-$C$1)/(AB1006+1))</f>
        <v>27</v>
      </c>
      <c r="AD1006" s="390" t="n">
        <f aca="false">(AE1-$C$1)/((AE1-$C$1)/(AC1006+1))</f>
        <v>28</v>
      </c>
      <c r="AE1006" s="390" t="n">
        <f aca="false">(AF1-$C$1)/((AF1-$C$1)/(AD1006+1))</f>
        <v>29</v>
      </c>
      <c r="AF1006" s="390" t="n">
        <f aca="false">(AG1-$C$1)/((AG1-$C$1)/(AE1006+1))</f>
        <v>30</v>
      </c>
      <c r="AG1006" s="391" t="s">
        <v>411</v>
      </c>
      <c r="AH1006" s="392" t="n">
        <f aca="false">PERCENTILE(AH$2:$AH$1001,0.05)</f>
        <v>69890.2182717195</v>
      </c>
      <c r="AI1006" s="393" t="n">
        <f aca="false">PERCENTILE($AI$2:AI$1001,0.05)</f>
        <v>151303.226696668</v>
      </c>
      <c r="AJ1006" s="394" t="s">
        <v>412</v>
      </c>
      <c r="AK1006" s="395" t="n">
        <f aca="false">AVERAGE(AL2:AL1001)</f>
        <v>0.981483598637831</v>
      </c>
    </row>
    <row r="1007" customFormat="false" ht="13.5" hidden="false" customHeight="false" outlineLevel="0" collapsed="false">
      <c r="B1007" s="396"/>
      <c r="C1007" s="396"/>
      <c r="D1007" s="396"/>
      <c r="E1007" s="396"/>
      <c r="F1007" s="396"/>
      <c r="G1007" s="396"/>
      <c r="H1007" s="396"/>
      <c r="I1007" s="396"/>
      <c r="J1007" s="396"/>
      <c r="K1007" s="396"/>
      <c r="L1007" s="396"/>
      <c r="M1007" s="385"/>
      <c r="N1007" s="385"/>
      <c r="O1007" s="385"/>
      <c r="P1007" s="385"/>
      <c r="Q1007" s="385"/>
      <c r="R1007" s="385"/>
      <c r="S1007" s="385"/>
      <c r="T1007" s="385"/>
      <c r="U1007" s="385"/>
      <c r="V1007" s="385"/>
      <c r="W1007" s="385"/>
      <c r="X1007" s="385"/>
      <c r="Y1007" s="385"/>
      <c r="Z1007" s="385"/>
      <c r="AA1007" s="385"/>
      <c r="AB1007" s="385"/>
      <c r="AC1007" s="385"/>
      <c r="AD1007" s="385"/>
      <c r="AE1007" s="385"/>
      <c r="AF1007" s="385"/>
      <c r="AG1007" s="397" t="s">
        <v>413</v>
      </c>
      <c r="AH1007" s="398" t="n">
        <f aca="false">PERCENTILE(AH$2:$AH$1001,0.1)</f>
        <v>70889.1171679381</v>
      </c>
      <c r="AI1007" s="399" t="n">
        <f aca="false">PERCENTILE($AI$2:AI$1001,0.1)</f>
        <v>152721.990148467</v>
      </c>
      <c r="AJ1007" s="400" t="s">
        <v>414</v>
      </c>
      <c r="AK1007" s="401" t="n">
        <f aca="false">ABS(AI1010)*(-0.25)*LN(1-AK1006)</f>
        <v>160266.401026244</v>
      </c>
    </row>
    <row r="1008" customFormat="false" ht="12.75" hidden="false" customHeight="false" outlineLevel="0" collapsed="false">
      <c r="A1008" s="0" t="s">
        <v>415</v>
      </c>
      <c r="B1008" s="402" t="n">
        <v>0.0525</v>
      </c>
      <c r="C1008" s="402" t="n">
        <v>0.053</v>
      </c>
      <c r="D1008" s="402" t="n">
        <v>0.0541</v>
      </c>
      <c r="E1008" s="402" t="n">
        <v>0.055</v>
      </c>
      <c r="F1008" s="402" t="n">
        <v>0.055</v>
      </c>
      <c r="G1008" s="402" t="n">
        <v>0.056</v>
      </c>
      <c r="H1008" s="402" t="n">
        <v>0.056</v>
      </c>
      <c r="I1008" s="402" t="n">
        <v>0.055</v>
      </c>
      <c r="J1008" s="402" t="n">
        <v>0.055</v>
      </c>
      <c r="K1008" s="402" t="n">
        <v>0.06</v>
      </c>
      <c r="L1008" s="402" t="n">
        <v>0.061</v>
      </c>
      <c r="M1008" s="119" t="n">
        <v>0.062</v>
      </c>
      <c r="N1008" s="119" t="n">
        <v>0.063</v>
      </c>
      <c r="O1008" s="119" t="n">
        <v>0.064</v>
      </c>
      <c r="P1008" s="119" t="n">
        <v>0.065</v>
      </c>
      <c r="Q1008" s="119" t="n">
        <v>0.065</v>
      </c>
      <c r="R1008" s="119" t="n">
        <v>0.065</v>
      </c>
      <c r="S1008" s="119" t="n">
        <v>0.065</v>
      </c>
      <c r="T1008" s="119" t="n">
        <v>0.065</v>
      </c>
      <c r="U1008" s="119" t="n">
        <v>0.065</v>
      </c>
      <c r="V1008" s="119" t="n">
        <v>0.065</v>
      </c>
      <c r="W1008" s="119" t="n">
        <v>0.065</v>
      </c>
      <c r="X1008" s="119" t="n">
        <v>0.065</v>
      </c>
      <c r="Y1008" s="119" t="n">
        <v>0.065</v>
      </c>
      <c r="Z1008" s="119" t="n">
        <v>0.065</v>
      </c>
      <c r="AA1008" s="119" t="n">
        <v>0.065</v>
      </c>
      <c r="AB1008" s="119" t="n">
        <v>0.065</v>
      </c>
      <c r="AC1008" s="119" t="n">
        <v>0.065</v>
      </c>
      <c r="AD1008" s="119" t="n">
        <v>0.065</v>
      </c>
      <c r="AE1008" s="119" t="n">
        <v>0.065</v>
      </c>
      <c r="AF1008" s="119" t="n">
        <v>0.065</v>
      </c>
      <c r="AG1008" s="397" t="s">
        <v>416</v>
      </c>
      <c r="AH1008" s="398" t="n">
        <f aca="false">PERCENTILE(AH$2:$AH$1001,0.9)</f>
        <v>78691.2201589998</v>
      </c>
      <c r="AI1008" s="399" t="n">
        <f aca="false">PERCENTILE($AI$2:AI$1001,0.9)</f>
        <v>168586.667682793</v>
      </c>
      <c r="AJ1008" s="394" t="s">
        <v>417</v>
      </c>
      <c r="AK1008" s="403" t="n">
        <f aca="false">AVERAGE(AK2:AK1001)</f>
        <v>0.156227184254355</v>
      </c>
    </row>
    <row r="1009" customFormat="false" ht="12.75" hidden="false" customHeight="false" outlineLevel="0" collapsed="false">
      <c r="B1009" s="387"/>
      <c r="C1009" s="387"/>
      <c r="D1009" s="387"/>
      <c r="E1009" s="387"/>
      <c r="F1009" s="387"/>
      <c r="G1009" s="387"/>
      <c r="H1009" s="387"/>
      <c r="I1009" s="387"/>
      <c r="J1009" s="387"/>
      <c r="K1009" s="387"/>
      <c r="L1009" s="387"/>
      <c r="M1009" s="385"/>
      <c r="N1009" s="385"/>
      <c r="O1009" s="385"/>
      <c r="P1009" s="385"/>
      <c r="Q1009" s="385"/>
      <c r="R1009" s="385"/>
      <c r="S1009" s="385"/>
      <c r="T1009" s="385"/>
      <c r="U1009" s="385"/>
      <c r="V1009" s="385"/>
      <c r="W1009" s="385"/>
      <c r="X1009" s="385"/>
      <c r="Y1009" s="385"/>
      <c r="Z1009" s="385"/>
      <c r="AA1009" s="385"/>
      <c r="AB1009" s="385"/>
      <c r="AC1009" s="385"/>
      <c r="AD1009" s="385"/>
      <c r="AE1009" s="385"/>
      <c r="AF1009" s="385"/>
      <c r="AG1009" s="404" t="s">
        <v>418</v>
      </c>
      <c r="AH1009" s="398" t="n">
        <f aca="false">PERCENTILE(AH$2:$AH$1001,0.95)</f>
        <v>79520.0553469503</v>
      </c>
      <c r="AI1009" s="399" t="n">
        <f aca="false">PERCENTILE($AI$2:AI$1001,0.95)</f>
        <v>170155.261831699</v>
      </c>
      <c r="AJ1009" s="405" t="s">
        <v>419</v>
      </c>
      <c r="AK1009" s="406" t="n">
        <f aca="false">AVERAGE(B1008:Q1008)</f>
        <v>0.058225</v>
      </c>
    </row>
    <row r="1010" customFormat="false" ht="12.75" hidden="false" customHeight="false" outlineLevel="0" collapsed="false">
      <c r="A1010" s="0" t="s">
        <v>420</v>
      </c>
      <c r="B1010" s="407" t="n">
        <f aca="false">1/(B1008+1)^B1006</f>
        <v>1</v>
      </c>
      <c r="C1010" s="407" t="n">
        <f aca="false">1/(C1008+1)^C1006</f>
        <v>0.949667616334283</v>
      </c>
      <c r="D1010" s="407" t="n">
        <f aca="false">1/(D1008+1)^D1006</f>
        <v>0.899987284079663</v>
      </c>
      <c r="E1010" s="407" t="n">
        <f aca="false">1/(E1008+1)^E1006</f>
        <v>0.851613664183823</v>
      </c>
      <c r="F1010" s="407" t="n">
        <f aca="false">1/(F1008+1)^F1006</f>
        <v>0.807216743302202</v>
      </c>
      <c r="G1010" s="407" t="n">
        <f aca="false">1/(G1008+1)^G1006</f>
        <v>0.761518413465154</v>
      </c>
      <c r="H1010" s="407" t="n">
        <f aca="false">1/(H1008+1)^H1006</f>
        <v>0.721134861235942</v>
      </c>
      <c r="I1010" s="407" t="n">
        <f aca="false">1/(I1008+1)^I1006</f>
        <v>0.68743680855412</v>
      </c>
      <c r="J1010" s="407" t="n">
        <f aca="false">1/(J1008+1)^J1006</f>
        <v>0.651598870667413</v>
      </c>
      <c r="K1010" s="407" t="n">
        <f aca="false">1/(K1008+1)^K1006</f>
        <v>0.591898463530025</v>
      </c>
      <c r="L1010" s="407" t="n">
        <f aca="false">1/(L1008+1)^L1006</f>
        <v>0.553154132147026</v>
      </c>
      <c r="M1010" s="407" t="n">
        <f aca="false">1/(M1008+1)^M1006</f>
        <v>0.515976967555471</v>
      </c>
      <c r="N1010" s="407" t="n">
        <f aca="false">1/(N1008+1)^N1006</f>
        <v>0.480397596304715</v>
      </c>
      <c r="O1010" s="407" t="n">
        <f aca="false">1/(O1008+1)^O1006</f>
        <v>0.446435617874388</v>
      </c>
      <c r="P1010" s="407" t="n">
        <f aca="false">1/(P1008+1)^P1006</f>
        <v>0.414100248530959</v>
      </c>
      <c r="Q1010" s="407" t="n">
        <f aca="false">1/(Q1008+1)^Q1006</f>
        <v>0.388826524442215</v>
      </c>
      <c r="R1010" s="407" t="n">
        <f aca="false">1/(R1008+1)^R1006</f>
        <v>0.365095328114756</v>
      </c>
      <c r="S1010" s="407" t="n">
        <f aca="false">1/(S1008+1)^S1006</f>
        <v>0.342812514661743</v>
      </c>
      <c r="T1010" s="407" t="n">
        <f aca="false">1/(T1008+1)^T1006</f>
        <v>0.321889685128397</v>
      </c>
      <c r="U1010" s="407" t="n">
        <f aca="false">1/(U1008+1)^U1006</f>
        <v>0.302243835801312</v>
      </c>
      <c r="V1010" s="407" t="n">
        <f aca="false">1/(V1008+1)^V1006</f>
        <v>0.28379702892142</v>
      </c>
      <c r="W1010" s="407" t="n">
        <f aca="false">1/(W1008+1)^W1006</f>
        <v>0.266476083494291</v>
      </c>
      <c r="X1010" s="407" t="n">
        <f aca="false">1/(X1008+1)^X1006</f>
        <v>0.250212284971165</v>
      </c>
      <c r="Y1010" s="407" t="n">
        <f aca="false">1/(Y1008+1)^Y1006</f>
        <v>0.234941112648981</v>
      </c>
      <c r="Z1010" s="407" t="n">
        <f aca="false">1/(Z1008+1)^Z1006</f>
        <v>0.220601983707964</v>
      </c>
      <c r="AA1010" s="407" t="n">
        <f aca="false">1/(AA1008+1)^AA1006</f>
        <v>0.207138012871327</v>
      </c>
      <c r="AB1010" s="407" t="n">
        <f aca="false">1/(AB1008+1)^AB1006</f>
        <v>0.194495786733641</v>
      </c>
      <c r="AC1010" s="407" t="n">
        <f aca="false">1/(AC1008+1)^AC1006</f>
        <v>0.182625151862574</v>
      </c>
      <c r="AD1010" s="407" t="n">
        <f aca="false">1/(AD1008+1)^AD1006</f>
        <v>0.171479015833402</v>
      </c>
      <c r="AE1010" s="407" t="n">
        <f aca="false">1/(AE1008+1)^AE1006</f>
        <v>0.161013160406951</v>
      </c>
      <c r="AF1010" s="407" t="n">
        <f aca="false">1/(AF1008+1)^AF1006</f>
        <v>0.151186066109813</v>
      </c>
      <c r="AG1010" s="408" t="s">
        <v>421</v>
      </c>
      <c r="AH1010" s="398" t="n">
        <f aca="false">AVERAGE(AH$2:$AH$1001)</f>
        <v>74576.3120748268</v>
      </c>
      <c r="AI1010" s="399" t="n">
        <f aca="false">AVERAGE($AI$2:AI$1001)</f>
        <v>160704.385580591</v>
      </c>
      <c r="AJ1010" s="405" t="s">
        <v>422</v>
      </c>
      <c r="AK1010" s="406" t="n">
        <v>0.000158634108351671</v>
      </c>
    </row>
    <row r="1011" customFormat="false" ht="13.5" hidden="false" customHeight="false" outlineLevel="0" collapsed="false">
      <c r="B1011" s="387"/>
      <c r="C1011" s="387"/>
      <c r="D1011" s="387"/>
      <c r="E1011" s="387"/>
      <c r="F1011" s="387"/>
      <c r="G1011" s="387"/>
      <c r="H1011" s="387"/>
      <c r="I1011" s="387"/>
      <c r="J1011" s="387"/>
      <c r="K1011" s="387"/>
      <c r="L1011" s="387"/>
      <c r="M1011" s="385"/>
      <c r="N1011" s="385"/>
      <c r="O1011" s="385"/>
      <c r="P1011" s="385"/>
      <c r="Q1011" s="385"/>
      <c r="R1011" s="385"/>
      <c r="S1011" s="385"/>
      <c r="T1011" s="385"/>
      <c r="U1011" s="385"/>
      <c r="V1011" s="385"/>
      <c r="W1011" s="385"/>
      <c r="X1011" s="385"/>
      <c r="Y1011" s="385"/>
      <c r="Z1011" s="385"/>
      <c r="AA1011" s="385"/>
      <c r="AB1011" s="385"/>
      <c r="AC1011" s="385"/>
      <c r="AD1011" s="385"/>
      <c r="AE1011" s="385"/>
      <c r="AF1011" s="385"/>
      <c r="AG1011" s="409"/>
      <c r="AH1011" s="363"/>
      <c r="AI1011" s="37"/>
      <c r="AJ1011" s="410" t="s">
        <v>423</v>
      </c>
      <c r="AK1011" s="411" t="n">
        <f aca="false">AK1009+AK1010</f>
        <v>0.0583836341083517</v>
      </c>
    </row>
    <row r="1012" customFormat="false" ht="13.5" hidden="false" customHeight="false" outlineLevel="0" collapsed="false">
      <c r="A1012" s="0" t="s">
        <v>424</v>
      </c>
      <c r="B1012" s="412" t="n">
        <f aca="false">1/(1+B1008+$AK$1010)^B1006</f>
        <v>1</v>
      </c>
      <c r="C1012" s="412" t="n">
        <f aca="false">1/(1+C1008+$AK$1010)^C1006</f>
        <v>0.949524570765773</v>
      </c>
      <c r="D1012" s="412" t="n">
        <f aca="false">1/(1+D1008+$AK$1010)^D1006</f>
        <v>0.899716462604685</v>
      </c>
      <c r="E1012" s="412" t="n">
        <f aca="false">1/(1+E1008+$AK$1010)^E1006</f>
        <v>0.851229623356544</v>
      </c>
      <c r="F1012" s="412" t="n">
        <f aca="false">1/(1+F1008+$AK$1010)^F1006</f>
        <v>0.806731420129889</v>
      </c>
      <c r="G1012" s="412" t="n">
        <f aca="false">1/(1+G1008+$AK$1010)^G1006</f>
        <v>0.760946688218993</v>
      </c>
      <c r="H1012" s="412" t="n">
        <f aca="false">1/(1+H1008+$AK$1010)^H1006</f>
        <v>0.720485222242596</v>
      </c>
      <c r="I1012" s="412" t="n">
        <f aca="false">1/(1+I1008+$AK$1010)^I1006</f>
        <v>0.686713682907055</v>
      </c>
      <c r="J1012" s="412" t="n">
        <f aca="false">1/(1+J1008+$AK$1010)^J1006</f>
        <v>0.650815584224787</v>
      </c>
      <c r="K1012" s="412" t="n">
        <f aca="false">1/(1+K1008+$AK$1010)^K1006</f>
        <v>0.591101835627087</v>
      </c>
      <c r="L1012" s="412" t="n">
        <f aca="false">1/(1+L1008+$AK$1010)^L1006</f>
        <v>0.552327770249616</v>
      </c>
      <c r="M1012" s="412" t="n">
        <f aca="false">1/(1+M1008+$AK$1010)^M1006</f>
        <v>0.515129923688267</v>
      </c>
      <c r="N1012" s="412" t="n">
        <f aca="false">1/(1+N1008+$AK$1010)^N1006</f>
        <v>0.479538139216445</v>
      </c>
      <c r="O1012" s="412" t="n">
        <f aca="false">1/(1+O1008+$AK$1010)^O1006</f>
        <v>0.445571239317364</v>
      </c>
      <c r="P1012" s="412" t="n">
        <f aca="false">1/(1+P1008+$AK$1010)^P1006</f>
        <v>0.413237676371056</v>
      </c>
      <c r="Q1012" s="412" t="n">
        <f aca="false">1/(1+Q1008+$AK$1010)^Q1006</f>
        <v>0.387958810207626</v>
      </c>
      <c r="R1012" s="412" t="n">
        <f aca="false">1/(1+R1008+$AK$1010)^R1006</f>
        <v>0.364226320647898</v>
      </c>
      <c r="S1012" s="412" t="n">
        <f aca="false">1/(1+S1008+$AK$1010)^S1006</f>
        <v>0.341945611653229</v>
      </c>
      <c r="T1012" s="412" t="n">
        <f aca="false">1/(1+T1008+$AK$1010)^T1006</f>
        <v>0.32102787388047</v>
      </c>
      <c r="U1012" s="412" t="n">
        <f aca="false">1/(1+U1008+$AK$1010)^U1006</f>
        <v>0.301389730694154</v>
      </c>
      <c r="V1012" s="412" t="n">
        <f aca="false">1/(1+V1008+$AK$1010)^V1006</f>
        <v>0.282952905833082</v>
      </c>
      <c r="W1012" s="412" t="n">
        <f aca="false">1/(1+W1008+$AK$1010)^W1006</f>
        <v>0.265643911406626</v>
      </c>
      <c r="X1012" s="412" t="n">
        <f aca="false">1/(1+X1008+$AK$1010)^X1006</f>
        <v>0.249393754977161</v>
      </c>
      <c r="Y1012" s="412" t="n">
        <f aca="false">1/(1+Y1008+$AK$1010)^Y1006</f>
        <v>0.234137664561044</v>
      </c>
      <c r="Z1012" s="412" t="n">
        <f aca="false">1/(1+Z1008+$AK$1010)^Z1006</f>
        <v>0.219814830452031</v>
      </c>
      <c r="AA1012" s="412" t="n">
        <f aca="false">1/(1+AA1008+$AK$1010)^AA1006</f>
        <v>0.206368162838053</v>
      </c>
      <c r="AB1012" s="412" t="n">
        <f aca="false">1/(1+AB1008+$AK$1010)^AB1006</f>
        <v>0.193744064245233</v>
      </c>
      <c r="AC1012" s="412" t="n">
        <f aca="false">1/(1+AC1008+$AK$1010)^AC1006</f>
        <v>0.18189221590211</v>
      </c>
      <c r="AD1012" s="412" t="n">
        <f aca="false">1/(1+AD1008+$AK$1010)^AD1006</f>
        <v>0.17076537717255</v>
      </c>
      <c r="AE1012" s="412" t="n">
        <f aca="false">1/(1+AE1008+$AK$1010)^AE1006</f>
        <v>0.160319197257879</v>
      </c>
      <c r="AF1012" s="412" t="n">
        <f aca="false">1/(1+AF1008+$AK$1010)^AF1006</f>
        <v>0.150512038417717</v>
      </c>
      <c r="AG1012" s="413" t="s">
        <v>425</v>
      </c>
      <c r="AH1012" s="414" t="n">
        <f aca="false">AH1010/(AH1010-AH1006)</f>
        <v>15.91438737854</v>
      </c>
      <c r="AI1012" s="415" t="n">
        <f aca="false">AI1010/(AI1010-AI1006)</f>
        <v>17.0941037764411</v>
      </c>
      <c r="AJ1012" s="416" t="s">
        <v>426</v>
      </c>
      <c r="AK1012" s="417" t="n">
        <f aca="false">AK1007-AVERAGE(AJ2:AJ1001)</f>
        <v>-3.83006408810616E-008</v>
      </c>
    </row>
    <row r="1013" customFormat="false" ht="12.75" hidden="false" customHeight="false" outlineLevel="0" collapsed="false">
      <c r="B1013" s="387"/>
      <c r="C1013" s="387"/>
      <c r="D1013" s="387"/>
      <c r="E1013" s="387"/>
      <c r="F1013" s="387"/>
      <c r="G1013" s="387"/>
      <c r="H1013" s="385"/>
      <c r="I1013" s="385"/>
      <c r="J1013" s="385"/>
      <c r="K1013" s="385"/>
      <c r="L1013" s="385"/>
      <c r="M1013" s="385"/>
      <c r="N1013" s="385"/>
      <c r="O1013" s="385"/>
      <c r="P1013" s="385"/>
      <c r="Q1013" s="385"/>
      <c r="R1013" s="385"/>
      <c r="S1013" s="385"/>
      <c r="T1013" s="385"/>
      <c r="U1013" s="385"/>
      <c r="V1013" s="385"/>
      <c r="W1013" s="385"/>
      <c r="X1013" s="385"/>
      <c r="Y1013" s="385"/>
      <c r="Z1013" s="385"/>
      <c r="AA1013" s="385"/>
      <c r="AB1013" s="385"/>
      <c r="AC1013" s="385"/>
      <c r="AD1013" s="385"/>
      <c r="AE1013" s="385"/>
      <c r="AF1013" s="385"/>
      <c r="AG1013" s="385"/>
    </row>
    <row r="1014" customFormat="false" ht="12.75" hidden="false" customHeight="false" outlineLevel="0" collapsed="false">
      <c r="B1014" s="387"/>
      <c r="C1014" s="387"/>
      <c r="D1014" s="387"/>
      <c r="E1014" s="387"/>
      <c r="F1014" s="387"/>
      <c r="G1014" s="387"/>
      <c r="H1014" s="385"/>
      <c r="I1014" s="385"/>
      <c r="J1014" s="385"/>
      <c r="K1014" s="385"/>
      <c r="L1014" s="385"/>
      <c r="M1014" s="385"/>
      <c r="N1014" s="385"/>
      <c r="O1014" s="385"/>
      <c r="P1014" s="385"/>
      <c r="Q1014" s="385"/>
      <c r="R1014" s="385"/>
      <c r="S1014" s="385"/>
      <c r="T1014" s="385"/>
      <c r="U1014" s="385"/>
      <c r="V1014" s="385"/>
      <c r="W1014" s="385"/>
      <c r="X1014" s="385"/>
      <c r="Y1014" s="385"/>
      <c r="Z1014" s="385"/>
      <c r="AA1014" s="385"/>
      <c r="AB1014" s="385"/>
      <c r="AC1014" s="385"/>
      <c r="AD1014" s="385"/>
      <c r="AE1014" s="385"/>
      <c r="AF1014" s="385"/>
      <c r="AG1014" s="385"/>
    </row>
    <row r="1015" customFormat="false" ht="12.75" hidden="false" customHeight="false" outlineLevel="0" collapsed="false">
      <c r="B1015" s="387"/>
      <c r="C1015" s="387"/>
      <c r="D1015" s="387"/>
      <c r="E1015" s="387"/>
      <c r="F1015" s="387"/>
      <c r="G1015" s="387"/>
      <c r="H1015" s="385"/>
      <c r="I1015" s="385"/>
      <c r="J1015" s="385"/>
      <c r="K1015" s="385"/>
      <c r="L1015" s="385"/>
      <c r="M1015" s="385"/>
      <c r="N1015" s="385"/>
      <c r="O1015" s="385"/>
      <c r="P1015" s="385"/>
      <c r="Q1015" s="385"/>
      <c r="R1015" s="385"/>
      <c r="S1015" s="385"/>
      <c r="T1015" s="385"/>
      <c r="U1015" s="385"/>
      <c r="V1015" s="385"/>
      <c r="W1015" s="385"/>
      <c r="X1015" s="385"/>
      <c r="Y1015" s="385"/>
      <c r="Z1015" s="385"/>
      <c r="AA1015" s="385"/>
      <c r="AB1015" s="385"/>
      <c r="AC1015" s="385"/>
      <c r="AD1015" s="385"/>
      <c r="AE1015" s="385"/>
      <c r="AF1015" s="385"/>
      <c r="AG1015" s="385"/>
    </row>
    <row r="1016" customFormat="false" ht="12.75" hidden="false" customHeight="false" outlineLevel="0" collapsed="false">
      <c r="B1016" s="387"/>
      <c r="C1016" s="387"/>
      <c r="D1016" s="387"/>
      <c r="E1016" s="387"/>
      <c r="F1016" s="387"/>
      <c r="G1016" s="387"/>
      <c r="H1016" s="385"/>
      <c r="I1016" s="385"/>
      <c r="J1016" s="385"/>
      <c r="K1016" s="385"/>
      <c r="L1016" s="385"/>
      <c r="M1016" s="385"/>
      <c r="N1016" s="385"/>
      <c r="O1016" s="385"/>
      <c r="P1016" s="385"/>
      <c r="Q1016" s="385"/>
      <c r="R1016" s="385"/>
      <c r="S1016" s="385"/>
      <c r="T1016" s="385"/>
      <c r="U1016" s="385"/>
      <c r="V1016" s="385"/>
      <c r="W1016" s="385"/>
      <c r="X1016" s="385"/>
      <c r="Y1016" s="385"/>
      <c r="Z1016" s="385"/>
      <c r="AA1016" s="385"/>
      <c r="AB1016" s="385"/>
      <c r="AC1016" s="385"/>
      <c r="AD1016" s="385"/>
      <c r="AE1016" s="385"/>
      <c r="AF1016" s="385"/>
      <c r="AG1016" s="385"/>
    </row>
    <row r="1017" customFormat="false" ht="12.75" hidden="false" customHeight="false" outlineLevel="0" collapsed="false">
      <c r="B1017" s="387"/>
      <c r="C1017" s="387"/>
      <c r="D1017" s="387"/>
      <c r="E1017" s="387"/>
      <c r="F1017" s="387"/>
      <c r="G1017" s="387"/>
      <c r="H1017" s="385"/>
      <c r="I1017" s="385"/>
      <c r="J1017" s="385"/>
      <c r="K1017" s="385"/>
      <c r="L1017" s="385"/>
      <c r="M1017" s="385"/>
      <c r="N1017" s="385"/>
      <c r="O1017" s="385"/>
      <c r="P1017" s="385"/>
      <c r="Q1017" s="385"/>
      <c r="R1017" s="385"/>
      <c r="S1017" s="385"/>
      <c r="T1017" s="385"/>
      <c r="U1017" s="385"/>
      <c r="V1017" s="385"/>
      <c r="W1017" s="385"/>
      <c r="X1017" s="385"/>
      <c r="Y1017" s="385"/>
      <c r="Z1017" s="385"/>
      <c r="AA1017" s="385"/>
      <c r="AB1017" s="385"/>
      <c r="AC1017" s="385"/>
      <c r="AD1017" s="385"/>
      <c r="AE1017" s="385"/>
      <c r="AF1017" s="385"/>
      <c r="AG1017" s="385"/>
    </row>
    <row r="1018" customFormat="false" ht="12.75" hidden="false" customHeight="false" outlineLevel="0" collapsed="false">
      <c r="B1018" s="387"/>
      <c r="C1018" s="387"/>
      <c r="D1018" s="387"/>
      <c r="E1018" s="387"/>
      <c r="F1018" s="387"/>
      <c r="G1018" s="387"/>
      <c r="H1018" s="385"/>
      <c r="I1018" s="385"/>
      <c r="J1018" s="385"/>
      <c r="K1018" s="385"/>
      <c r="L1018" s="385"/>
      <c r="M1018" s="385"/>
      <c r="N1018" s="385"/>
      <c r="O1018" s="385"/>
      <c r="P1018" s="385"/>
      <c r="Q1018" s="385"/>
      <c r="R1018" s="385"/>
      <c r="S1018" s="385"/>
      <c r="T1018" s="385"/>
      <c r="U1018" s="385"/>
      <c r="V1018" s="385"/>
      <c r="W1018" s="385"/>
      <c r="X1018" s="385"/>
      <c r="Y1018" s="385"/>
      <c r="Z1018" s="385"/>
      <c r="AA1018" s="385"/>
      <c r="AB1018" s="385"/>
      <c r="AC1018" s="385"/>
      <c r="AD1018" s="385"/>
      <c r="AE1018" s="385"/>
      <c r="AF1018" s="385"/>
      <c r="AG1018" s="385"/>
    </row>
    <row r="1019" customFormat="false" ht="12.75" hidden="false" customHeight="false" outlineLevel="0" collapsed="false">
      <c r="B1019" s="387"/>
      <c r="C1019" s="387"/>
      <c r="D1019" s="387"/>
      <c r="E1019" s="387"/>
      <c r="F1019" s="387"/>
      <c r="G1019" s="387"/>
      <c r="H1019" s="385"/>
      <c r="I1019" s="385"/>
      <c r="J1019" s="385"/>
      <c r="K1019" s="385"/>
      <c r="L1019" s="385"/>
      <c r="M1019" s="385"/>
      <c r="N1019" s="385"/>
      <c r="O1019" s="385"/>
      <c r="P1019" s="385"/>
      <c r="Q1019" s="385"/>
      <c r="R1019" s="385"/>
      <c r="S1019" s="385"/>
      <c r="T1019" s="385"/>
      <c r="U1019" s="385"/>
      <c r="V1019" s="385"/>
      <c r="W1019" s="385"/>
      <c r="X1019" s="385"/>
      <c r="Y1019" s="385"/>
      <c r="Z1019" s="385"/>
      <c r="AA1019" s="385"/>
      <c r="AB1019" s="385"/>
      <c r="AC1019" s="385"/>
      <c r="AD1019" s="385"/>
      <c r="AE1019" s="385"/>
      <c r="AF1019" s="385"/>
      <c r="AG1019" s="385"/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64"/>
  <sheetViews>
    <sheetView showFormulas="false" showGridLines="true" showRowColHeaders="true" showZeros="true" rightToLeft="false" tabSelected="false" showOutlineSymbols="true" defaultGridColor="true" view="normal" topLeftCell="A31" colorId="64" zoomScale="75" zoomScaleNormal="75" zoomScalePageLayoutView="100" workbookViewId="0">
      <selection pane="topLeft" activeCell="D50" activeCellId="0" sqref="D5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42"/>
    <col collapsed="false" customWidth="true" hidden="false" outlineLevel="0" max="2" min="2" style="22" width="28.28"/>
    <col collapsed="false" customWidth="true" hidden="false" outlineLevel="0" max="3" min="3" style="0" width="13.99"/>
    <col collapsed="false" customWidth="true" hidden="false" outlineLevel="0" max="4" min="4" style="0" width="3.56"/>
    <col collapsed="false" customWidth="true" hidden="false" outlineLevel="0" max="5" min="5" style="0" width="28.28"/>
    <col collapsed="false" customWidth="true" hidden="false" outlineLevel="0" max="6" min="6" style="0" width="11.42"/>
    <col collapsed="false" customWidth="true" hidden="false" outlineLevel="0" max="7" min="7" style="0" width="2.13"/>
    <col collapsed="false" customWidth="true" hidden="false" outlineLevel="0" max="8" min="8" style="0" width="32.56"/>
    <col collapsed="false" customWidth="true" hidden="false" outlineLevel="0" max="9" min="9" style="0" width="4.99"/>
  </cols>
  <sheetData>
    <row r="1" customFormat="false" ht="12.75" hidden="false" customHeight="false" outlineLevel="0" collapsed="false">
      <c r="A1" s="23" t="str">
        <f aca="false">+assumptions!A1</f>
        <v>Transwestern Pipeline</v>
      </c>
      <c r="B1" s="23"/>
      <c r="C1" s="23"/>
      <c r="D1" s="23"/>
      <c r="E1" s="23"/>
      <c r="F1" s="23"/>
      <c r="G1" s="23"/>
      <c r="H1" s="23"/>
      <c r="I1" s="23"/>
      <c r="J1" s="8"/>
      <c r="K1" s="4"/>
    </row>
    <row r="2" customFormat="false" ht="12.75" hidden="false" customHeight="false" outlineLevel="0" collapsed="false">
      <c r="A2" s="23" t="s">
        <v>27</v>
      </c>
      <c r="B2" s="23"/>
      <c r="C2" s="23"/>
      <c r="D2" s="23"/>
      <c r="E2" s="23"/>
      <c r="F2" s="23"/>
      <c r="G2" s="23"/>
      <c r="H2" s="23"/>
      <c r="I2" s="23"/>
      <c r="J2" s="8"/>
      <c r="K2" s="4"/>
    </row>
    <row r="3" customFormat="false" ht="12.75" hidden="false" customHeight="false" outlineLevel="0" collapsed="false">
      <c r="A3" s="23" t="s">
        <v>28</v>
      </c>
      <c r="B3" s="23"/>
      <c r="C3" s="23"/>
      <c r="D3" s="23"/>
      <c r="E3" s="23"/>
      <c r="F3" s="23"/>
      <c r="G3" s="23"/>
      <c r="H3" s="23"/>
      <c r="I3" s="23"/>
      <c r="J3" s="8"/>
      <c r="K3" s="4"/>
    </row>
    <row r="5" customFormat="false" ht="12.75" hidden="false" customHeight="false" outlineLevel="0" collapsed="false">
      <c r="B5" s="8" t="s">
        <v>29</v>
      </c>
      <c r="C5" s="8" t="s">
        <v>30</v>
      </c>
    </row>
    <row r="6" customFormat="false" ht="12.75" hidden="false" customHeight="false" outlineLevel="0" collapsed="false">
      <c r="B6" s="8"/>
      <c r="C6" s="8"/>
    </row>
    <row r="7" customFormat="false" ht="12.75" hidden="false" customHeight="false" outlineLevel="0" collapsed="false">
      <c r="B7" s="8" t="s">
        <v>31</v>
      </c>
      <c r="C7" s="24" t="n">
        <f aca="false">+assumptions!B16</f>
        <v>842999.618</v>
      </c>
      <c r="E7" s="8" t="s">
        <v>32</v>
      </c>
      <c r="F7" s="25" t="n">
        <f aca="false">+assumptions!B6</f>
        <v>30</v>
      </c>
    </row>
    <row r="8" customFormat="false" ht="12.75" hidden="false" customHeight="false" outlineLevel="0" collapsed="false">
      <c r="B8" s="8" t="s">
        <v>33</v>
      </c>
      <c r="C8" s="24" t="n">
        <f aca="false">+DCF!C17</f>
        <v>168599.9236</v>
      </c>
      <c r="E8" s="8" t="s">
        <v>34</v>
      </c>
      <c r="F8" s="25" t="n">
        <f aca="false">+assumptions!B5</f>
        <v>20</v>
      </c>
    </row>
    <row r="10" customFormat="false" ht="12.75" hidden="false" customHeight="false" outlineLevel="0" collapsed="false">
      <c r="B10" s="3" t="s">
        <v>35</v>
      </c>
      <c r="C10" s="26" t="n">
        <f aca="false">AVERAGE([1]data1cf!$CO$2:$CO$1001)</f>
        <v>885107.195276798</v>
      </c>
      <c r="E10" s="8" t="s">
        <v>36</v>
      </c>
      <c r="F10" s="27" t="n">
        <f aca="false">+RF!AI1010</f>
        <v>160704.385580591</v>
      </c>
    </row>
    <row r="11" customFormat="false" ht="12.75" hidden="false" customHeight="false" outlineLevel="0" collapsed="false">
      <c r="B11" s="3" t="s">
        <v>37</v>
      </c>
      <c r="C11" s="26" t="n">
        <f aca="false">AVERAGE([1]data1cf!$A$2:$A$1001)*-1</f>
        <v>177021.43905536</v>
      </c>
      <c r="E11" s="8" t="s">
        <v>38</v>
      </c>
      <c r="F11" s="24" t="n">
        <f aca="false">+RF!AJ1002</f>
        <v>160266.401026282</v>
      </c>
    </row>
    <row r="12" customFormat="false" ht="12.75" hidden="false" customHeight="false" outlineLevel="0" collapsed="false">
      <c r="E12" s="22"/>
      <c r="F12" s="25"/>
    </row>
    <row r="13" customFormat="false" ht="12.75" hidden="false" customHeight="false" outlineLevel="0" collapsed="false">
      <c r="C13" s="25"/>
      <c r="E13" s="8" t="s">
        <v>39</v>
      </c>
      <c r="F13" s="27" t="n">
        <f aca="false">+RF!AI1006</f>
        <v>151303.226696668</v>
      </c>
    </row>
    <row r="14" customFormat="false" ht="12.75" hidden="false" customHeight="false" outlineLevel="0" collapsed="false">
      <c r="B14" s="8" t="s">
        <v>40</v>
      </c>
      <c r="C14" s="28" t="n">
        <f aca="false">+RF!AI1012</f>
        <v>17.0941037764411</v>
      </c>
      <c r="E14" s="8" t="s">
        <v>41</v>
      </c>
      <c r="F14" s="27" t="n">
        <f aca="false">+RF!AI1007</f>
        <v>152721.990148467</v>
      </c>
    </row>
    <row r="15" customFormat="false" ht="12.75" hidden="false" customHeight="false" outlineLevel="0" collapsed="false">
      <c r="B15" s="8" t="s">
        <v>42</v>
      </c>
      <c r="C15" s="29" t="n">
        <f aca="false">+RF!AK1008</f>
        <v>0.156227184254355</v>
      </c>
      <c r="E15" s="8" t="s">
        <v>43</v>
      </c>
      <c r="F15" s="27" t="n">
        <f aca="false">+RF!AI1008</f>
        <v>168586.667682793</v>
      </c>
    </row>
    <row r="16" customFormat="false" ht="12.75" hidden="false" customHeight="false" outlineLevel="0" collapsed="false">
      <c r="B16" s="8" t="s">
        <v>44</v>
      </c>
      <c r="C16" s="30" t="n">
        <f aca="false">+RF!AK1011</f>
        <v>0.0583836341083517</v>
      </c>
      <c r="E16" s="8" t="s">
        <v>45</v>
      </c>
      <c r="F16" s="27" t="n">
        <f aca="false">+RF!AI1009</f>
        <v>170155.261831699</v>
      </c>
    </row>
    <row r="17" customFormat="false" ht="13.5" hidden="false" customHeight="false" outlineLevel="0" collapsed="false">
      <c r="B17" s="31"/>
    </row>
    <row r="18" customFormat="false" ht="12.75" hidden="false" customHeight="false" outlineLevel="0" collapsed="false">
      <c r="B18" s="32"/>
      <c r="C18" s="33"/>
      <c r="D18" s="33"/>
      <c r="E18" s="33"/>
      <c r="F18" s="33"/>
      <c r="G18" s="33"/>
      <c r="H18" s="34"/>
    </row>
    <row r="19" customFormat="false" ht="12.75" hidden="false" customHeight="false" outlineLevel="0" collapsed="false">
      <c r="B19" s="35"/>
      <c r="C19" s="36"/>
      <c r="D19" s="36"/>
      <c r="E19" s="36"/>
      <c r="F19" s="36"/>
      <c r="G19" s="36"/>
      <c r="H19" s="37"/>
    </row>
    <row r="20" customFormat="false" ht="12.75" hidden="false" customHeight="false" outlineLevel="0" collapsed="false">
      <c r="B20" s="35"/>
      <c r="C20" s="36"/>
      <c r="D20" s="36"/>
      <c r="E20" s="36"/>
      <c r="F20" s="36"/>
      <c r="G20" s="36"/>
      <c r="H20" s="37"/>
    </row>
    <row r="21" customFormat="false" ht="12.75" hidden="false" customHeight="false" outlineLevel="0" collapsed="false">
      <c r="B21" s="35"/>
      <c r="C21" s="36"/>
      <c r="D21" s="36"/>
      <c r="E21" s="36"/>
      <c r="F21" s="36"/>
      <c r="G21" s="36"/>
      <c r="H21" s="37"/>
    </row>
    <row r="22" customFormat="false" ht="12.75" hidden="false" customHeight="false" outlineLevel="0" collapsed="false">
      <c r="B22" s="35"/>
      <c r="C22" s="36"/>
      <c r="D22" s="36"/>
      <c r="E22" s="36"/>
      <c r="F22" s="36"/>
      <c r="G22" s="36"/>
      <c r="H22" s="37"/>
    </row>
    <row r="23" customFormat="false" ht="12.75" hidden="false" customHeight="false" outlineLevel="0" collapsed="false">
      <c r="B23" s="35"/>
      <c r="C23" s="36"/>
      <c r="D23" s="36"/>
      <c r="E23" s="36"/>
      <c r="F23" s="36"/>
      <c r="G23" s="36"/>
      <c r="H23" s="37"/>
    </row>
    <row r="24" customFormat="false" ht="12.75" hidden="false" customHeight="false" outlineLevel="0" collapsed="false">
      <c r="B24" s="35"/>
      <c r="C24" s="36"/>
      <c r="D24" s="36"/>
      <c r="E24" s="36"/>
      <c r="F24" s="36"/>
      <c r="G24" s="36"/>
      <c r="H24" s="37"/>
    </row>
    <row r="25" customFormat="false" ht="12.75" hidden="false" customHeight="false" outlineLevel="0" collapsed="false">
      <c r="B25" s="35"/>
      <c r="C25" s="36"/>
      <c r="D25" s="36"/>
      <c r="E25" s="36"/>
      <c r="F25" s="36"/>
      <c r="G25" s="36"/>
      <c r="H25" s="37"/>
    </row>
    <row r="26" customFormat="false" ht="12.75" hidden="false" customHeight="false" outlineLevel="0" collapsed="false">
      <c r="B26" s="35"/>
      <c r="C26" s="36"/>
      <c r="D26" s="36"/>
      <c r="E26" s="36"/>
      <c r="F26" s="36"/>
      <c r="G26" s="36"/>
      <c r="H26" s="37"/>
    </row>
    <row r="27" customFormat="false" ht="12.75" hidden="false" customHeight="false" outlineLevel="0" collapsed="false">
      <c r="B27" s="35"/>
      <c r="C27" s="36"/>
      <c r="D27" s="36"/>
      <c r="E27" s="36"/>
      <c r="F27" s="36"/>
      <c r="G27" s="36"/>
      <c r="H27" s="37"/>
    </row>
    <row r="28" customFormat="false" ht="12.75" hidden="false" customHeight="false" outlineLevel="0" collapsed="false">
      <c r="B28" s="35"/>
      <c r="C28" s="36"/>
      <c r="D28" s="36"/>
      <c r="E28" s="36"/>
      <c r="F28" s="36"/>
      <c r="G28" s="36"/>
      <c r="H28" s="37"/>
    </row>
    <row r="29" customFormat="false" ht="12.75" hidden="false" customHeight="false" outlineLevel="0" collapsed="false">
      <c r="B29" s="35"/>
      <c r="C29" s="36"/>
      <c r="D29" s="36"/>
      <c r="E29" s="36"/>
      <c r="F29" s="36"/>
      <c r="G29" s="36"/>
      <c r="H29" s="37"/>
    </row>
    <row r="30" customFormat="false" ht="13.5" hidden="false" customHeight="false" outlineLevel="0" collapsed="false">
      <c r="B30" s="38"/>
      <c r="C30" s="39"/>
      <c r="D30" s="39"/>
      <c r="E30" s="39"/>
      <c r="F30" s="39"/>
      <c r="G30" s="39"/>
      <c r="H30" s="40"/>
    </row>
    <row r="31" customFormat="false" ht="12.75" hidden="false" customHeight="false" outlineLevel="0" collapsed="false">
      <c r="B31" s="41"/>
      <c r="C31" s="36"/>
      <c r="D31" s="36"/>
      <c r="E31" s="36"/>
      <c r="F31" s="36"/>
      <c r="G31" s="36"/>
      <c r="H31" s="36"/>
    </row>
    <row r="32" customFormat="false" ht="12.75" hidden="false" customHeight="false" outlineLevel="0" collapsed="false">
      <c r="B32" s="41"/>
      <c r="C32" s="36"/>
      <c r="D32" s="36"/>
      <c r="E32" s="36"/>
      <c r="F32" s="36"/>
      <c r="G32" s="36"/>
      <c r="H32" s="36"/>
    </row>
    <row r="33" customFormat="false" ht="12.75" hidden="false" customHeight="false" outlineLevel="0" collapsed="false">
      <c r="B33" s="41"/>
      <c r="C33" s="36"/>
      <c r="D33" s="36"/>
      <c r="E33" s="36"/>
      <c r="F33" s="36"/>
      <c r="G33" s="36"/>
      <c r="H33" s="36"/>
    </row>
    <row r="34" customFormat="false" ht="12.75" hidden="false" customHeight="false" outlineLevel="0" collapsed="false">
      <c r="B34" s="41"/>
      <c r="C34" s="36"/>
      <c r="D34" s="36"/>
      <c r="E34" s="36"/>
      <c r="F34" s="36"/>
      <c r="G34" s="36"/>
      <c r="H34" s="36"/>
    </row>
    <row r="36" customFormat="false" ht="12.75" hidden="false" customHeight="false" outlineLevel="0" collapsed="false">
      <c r="B36" s="8" t="s">
        <v>46</v>
      </c>
    </row>
    <row r="37" customFormat="false" ht="13.5" hidden="false" customHeight="false" outlineLevel="0" collapsed="false"/>
    <row r="38" customFormat="false" ht="13.5" hidden="false" customHeight="false" outlineLevel="0" collapsed="false">
      <c r="B38" s="42" t="s">
        <v>47</v>
      </c>
      <c r="C38" s="42"/>
      <c r="D38" s="42" t="s">
        <v>48</v>
      </c>
      <c r="E38" s="42"/>
      <c r="F38" s="42"/>
      <c r="G38" s="43"/>
      <c r="H38" s="44" t="s">
        <v>49</v>
      </c>
    </row>
    <row r="39" customFormat="false" ht="12.75" hidden="false" customHeight="false" outlineLevel="0" collapsed="false">
      <c r="B39" s="32" t="s">
        <v>50</v>
      </c>
      <c r="C39" s="34"/>
      <c r="D39" s="45" t="s">
        <v>51</v>
      </c>
      <c r="E39" s="33"/>
      <c r="F39" s="34"/>
      <c r="G39" s="32"/>
      <c r="H39" s="34"/>
    </row>
    <row r="40" customFormat="false" ht="12.75" hidden="false" customHeight="false" outlineLevel="0" collapsed="false">
      <c r="B40" s="35"/>
      <c r="C40" s="37"/>
      <c r="D40" s="35" t="s">
        <v>52</v>
      </c>
      <c r="E40" s="36"/>
      <c r="F40" s="37"/>
      <c r="G40" s="35"/>
      <c r="H40" s="37"/>
    </row>
    <row r="41" customFormat="false" ht="12.75" hidden="false" customHeight="false" outlineLevel="0" collapsed="false">
      <c r="B41" s="46"/>
      <c r="C41" s="36"/>
      <c r="D41" s="47"/>
      <c r="E41" s="36"/>
      <c r="F41" s="37"/>
      <c r="G41" s="36"/>
      <c r="H41" s="37"/>
    </row>
    <row r="42" customFormat="false" ht="13.5" hidden="false" customHeight="false" outlineLevel="0" collapsed="false">
      <c r="B42" s="38"/>
      <c r="C42" s="40"/>
      <c r="D42" s="48"/>
      <c r="E42" s="39"/>
      <c r="F42" s="40"/>
      <c r="G42" s="38"/>
      <c r="H42" s="49"/>
    </row>
    <row r="43" customFormat="false" ht="12.75" hidden="false" customHeight="false" outlineLevel="0" collapsed="false">
      <c r="B43" s="32" t="s">
        <v>53</v>
      </c>
      <c r="C43" s="34"/>
      <c r="D43" s="50" t="s">
        <v>54</v>
      </c>
      <c r="E43" s="33"/>
      <c r="F43" s="34"/>
      <c r="G43" s="32"/>
      <c r="H43" s="34"/>
    </row>
    <row r="44" customFormat="false" ht="13.5" hidden="false" customHeight="false" outlineLevel="0" collapsed="false">
      <c r="B44" s="38"/>
      <c r="C44" s="40"/>
      <c r="D44" s="51"/>
      <c r="E44" s="52"/>
      <c r="F44" s="40"/>
      <c r="G44" s="38"/>
      <c r="H44" s="40"/>
    </row>
    <row r="45" customFormat="false" ht="12.75" hidden="false" customHeight="false" outlineLevel="0" collapsed="false">
      <c r="B45" s="32" t="s">
        <v>55</v>
      </c>
      <c r="C45" s="34"/>
      <c r="D45" s="53"/>
      <c r="E45" s="54" t="n">
        <f aca="false">+revenues!C8</f>
        <v>0.437053277632647</v>
      </c>
      <c r="F45" s="34"/>
      <c r="G45" s="32"/>
      <c r="H45" s="34"/>
    </row>
    <row r="46" customFormat="false" ht="12.75" hidden="false" customHeight="false" outlineLevel="0" collapsed="false">
      <c r="B46" s="35" t="s">
        <v>56</v>
      </c>
      <c r="C46" s="37"/>
      <c r="D46" s="35"/>
      <c r="E46" s="55" t="n">
        <f aca="false">+E45+0.01271</f>
        <v>0.449763277632647</v>
      </c>
      <c r="F46" s="37"/>
      <c r="G46" s="35"/>
      <c r="H46" s="37"/>
    </row>
    <row r="47" customFormat="false" ht="12.75" hidden="false" customHeight="false" outlineLevel="0" collapsed="false">
      <c r="B47" s="35"/>
      <c r="C47" s="37"/>
      <c r="D47" s="35"/>
      <c r="E47" s="36"/>
      <c r="F47" s="37"/>
      <c r="G47" s="35"/>
      <c r="H47" s="37"/>
    </row>
    <row r="48" customFormat="false" ht="12.75" hidden="false" customHeight="false" outlineLevel="0" collapsed="false">
      <c r="B48" s="35" t="s">
        <v>57</v>
      </c>
      <c r="C48" s="37"/>
      <c r="D48" s="56" t="s">
        <v>58</v>
      </c>
      <c r="E48" s="36"/>
      <c r="F48" s="37"/>
      <c r="G48" s="35"/>
      <c r="H48" s="37"/>
    </row>
    <row r="49" customFormat="false" ht="12.75" hidden="false" customHeight="false" outlineLevel="0" collapsed="false">
      <c r="B49" s="35" t="s">
        <v>59</v>
      </c>
      <c r="C49" s="37"/>
      <c r="D49" s="57" t="s">
        <v>60</v>
      </c>
      <c r="E49" s="36"/>
      <c r="F49" s="37"/>
      <c r="G49" s="35"/>
      <c r="H49" s="37"/>
    </row>
    <row r="50" customFormat="false" ht="13.5" hidden="false" customHeight="false" outlineLevel="0" collapsed="false">
      <c r="B50" s="38"/>
      <c r="C50" s="40"/>
      <c r="D50" s="38"/>
      <c r="E50" s="39"/>
      <c r="F50" s="40"/>
      <c r="G50" s="38"/>
      <c r="H50" s="40"/>
    </row>
    <row r="51" customFormat="false" ht="12.75" hidden="false" customHeight="false" outlineLevel="0" collapsed="false">
      <c r="B51" s="32" t="s">
        <v>61</v>
      </c>
      <c r="C51" s="34"/>
      <c r="D51" s="32" t="s">
        <v>62</v>
      </c>
      <c r="E51" s="33"/>
      <c r="F51" s="34"/>
      <c r="G51" s="45" t="s">
        <v>63</v>
      </c>
      <c r="H51" s="34"/>
    </row>
    <row r="52" customFormat="false" ht="12.75" hidden="false" customHeight="false" outlineLevel="0" collapsed="false">
      <c r="B52" s="35"/>
      <c r="C52" s="37"/>
      <c r="D52" s="46" t="s">
        <v>64</v>
      </c>
      <c r="E52" s="36"/>
      <c r="F52" s="37"/>
      <c r="G52" s="46"/>
      <c r="H52" s="37"/>
    </row>
    <row r="53" customFormat="false" ht="12.75" hidden="false" customHeight="false" outlineLevel="0" collapsed="false">
      <c r="B53" s="35"/>
      <c r="C53" s="37"/>
      <c r="D53" s="35" t="s">
        <v>65</v>
      </c>
      <c r="E53" s="36"/>
      <c r="F53" s="37"/>
      <c r="G53" s="46"/>
      <c r="H53" s="37"/>
    </row>
    <row r="54" customFormat="false" ht="12.75" hidden="false" customHeight="false" outlineLevel="0" collapsed="false">
      <c r="B54" s="35" t="s">
        <v>66</v>
      </c>
      <c r="C54" s="37"/>
      <c r="D54" s="35" t="s">
        <v>67</v>
      </c>
      <c r="E54" s="36"/>
      <c r="F54" s="37"/>
      <c r="G54" s="46"/>
      <c r="H54" s="37"/>
    </row>
    <row r="55" customFormat="false" ht="13.5" hidden="false" customHeight="false" outlineLevel="0" collapsed="false">
      <c r="B55" s="35"/>
      <c r="C55" s="37"/>
      <c r="D55" s="35"/>
      <c r="E55" s="36"/>
      <c r="F55" s="37"/>
      <c r="G55" s="46"/>
      <c r="H55" s="37"/>
    </row>
    <row r="56" customFormat="false" ht="12.75" hidden="false" customHeight="false" outlineLevel="0" collapsed="false">
      <c r="B56" s="32" t="s">
        <v>68</v>
      </c>
      <c r="C56" s="33"/>
      <c r="D56" s="58"/>
      <c r="E56" s="33"/>
      <c r="F56" s="33"/>
      <c r="G56" s="33"/>
      <c r="H56" s="34"/>
    </row>
    <row r="57" customFormat="false" ht="12.75" hidden="false" customHeight="false" outlineLevel="0" collapsed="false">
      <c r="B57" s="35"/>
      <c r="C57" s="36"/>
      <c r="D57" s="36"/>
      <c r="E57" s="36"/>
      <c r="F57" s="36"/>
      <c r="G57" s="36"/>
      <c r="H57" s="37"/>
    </row>
    <row r="58" customFormat="false" ht="12.75" hidden="false" customHeight="false" outlineLevel="0" collapsed="false">
      <c r="B58" s="35"/>
      <c r="C58" s="36"/>
      <c r="D58" s="41"/>
      <c r="E58" s="36"/>
      <c r="F58" s="36"/>
      <c r="G58" s="36"/>
      <c r="H58" s="37"/>
    </row>
    <row r="59" customFormat="false" ht="12.75" hidden="false" customHeight="false" outlineLevel="0" collapsed="false">
      <c r="B59" s="35"/>
      <c r="C59" s="36"/>
      <c r="D59" s="41"/>
      <c r="E59" s="36"/>
      <c r="F59" s="36"/>
      <c r="G59" s="36"/>
      <c r="H59" s="37"/>
    </row>
    <row r="60" customFormat="false" ht="12.75" hidden="false" customHeight="false" outlineLevel="0" collapsed="false">
      <c r="B60" s="35"/>
      <c r="C60" s="36"/>
      <c r="D60" s="36"/>
      <c r="E60" s="36"/>
      <c r="F60" s="36"/>
      <c r="G60" s="36"/>
      <c r="H60" s="37"/>
    </row>
    <row r="61" customFormat="false" ht="12.75" hidden="false" customHeight="false" outlineLevel="0" collapsed="false">
      <c r="B61" s="35"/>
      <c r="C61" s="36"/>
      <c r="D61" s="41"/>
      <c r="E61" s="36"/>
      <c r="F61" s="36"/>
      <c r="G61" s="36"/>
      <c r="H61" s="37"/>
    </row>
    <row r="62" customFormat="false" ht="12.75" hidden="false" customHeight="false" outlineLevel="0" collapsed="false">
      <c r="B62" s="35"/>
      <c r="C62" s="36"/>
      <c r="D62" s="41"/>
      <c r="E62" s="36"/>
      <c r="F62" s="36"/>
      <c r="G62" s="36"/>
      <c r="H62" s="37"/>
    </row>
    <row r="63" customFormat="false" ht="12.75" hidden="false" customHeight="false" outlineLevel="0" collapsed="false">
      <c r="B63" s="35"/>
      <c r="C63" s="36"/>
      <c r="D63" s="41"/>
      <c r="E63" s="36"/>
      <c r="F63" s="36"/>
      <c r="G63" s="36"/>
      <c r="H63" s="37"/>
    </row>
    <row r="64" customFormat="false" ht="13.5" hidden="false" customHeight="false" outlineLevel="0" collapsed="false">
      <c r="B64" s="38"/>
      <c r="C64" s="39"/>
      <c r="D64" s="59"/>
      <c r="E64" s="39"/>
      <c r="F64" s="39"/>
      <c r="G64" s="39"/>
      <c r="H64" s="40"/>
    </row>
  </sheetData>
  <mergeCells count="5">
    <mergeCell ref="A1:I1"/>
    <mergeCell ref="A2:I2"/>
    <mergeCell ref="A3:I3"/>
    <mergeCell ref="B38:C38"/>
    <mergeCell ref="D38:F38"/>
  </mergeCells>
  <printOptions headings="false" gridLines="false" gridLinesSet="true" horizontalCentered="false" verticalCentered="false"/>
  <pageMargins left="0.25" right="0.25" top="0.629861111111111" bottom="0.720138888888889" header="0.511811023622047" footer="0.5"/>
  <pageSetup paperSize="1" scale="100" fitToWidth="1" fitToHeight="4" pageOrder="downThenOver" orientation="portrait" blackAndWhite="false" draft="false" cellComments="none" horizontalDpi="300" verticalDpi="300" copies="1"/>
  <headerFooter differentFirst="false" differentOddEven="false">
    <oddHeader/>
    <oddFooter>&amp;CPage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E84"/>
  <sheetViews>
    <sheetView showFormulas="false" showGridLines="true" showRowColHeaders="true" showZeros="true" rightToLeft="false" tabSelected="false" showOutlineSymbols="true" defaultGridColor="true" view="normal" topLeftCell="F41" colorId="64" zoomScale="100" zoomScaleNormal="100" zoomScalePageLayoutView="100" workbookViewId="0">
      <selection pane="topLeft" activeCell="I41" activeCellId="0" sqref="I4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11.99"/>
    <col collapsed="false" customWidth="true" hidden="false" outlineLevel="0" max="3" min="3" style="0" width="12.85"/>
    <col collapsed="false" customWidth="true" hidden="false" outlineLevel="0" max="4" min="4" style="0" width="11.28"/>
    <col collapsed="false" customWidth="true" hidden="false" outlineLevel="0" max="5" min="5" style="0" width="8.85"/>
    <col collapsed="false" customWidth="true" hidden="false" outlineLevel="0" max="16" min="6" style="0" width="10.28"/>
    <col collapsed="false" customWidth="true" hidden="false" outlineLevel="0" max="17" min="17" style="0" width="11.28"/>
    <col collapsed="false" customWidth="true" hidden="false" outlineLevel="0" max="28" min="18" style="0" width="10.28"/>
    <col collapsed="false" customWidth="true" hidden="false" outlineLevel="0" max="29" min="29" style="0" width="11.28"/>
    <col collapsed="false" customWidth="true" hidden="false" outlineLevel="0" max="40" min="30" style="0" width="10.28"/>
    <col collapsed="false" customWidth="true" hidden="false" outlineLevel="0" max="41" min="41" style="0" width="11.28"/>
    <col collapsed="false" customWidth="true" hidden="false" outlineLevel="0" max="52" min="42" style="0" width="10.28"/>
    <col collapsed="false" customWidth="true" hidden="false" outlineLevel="0" max="53" min="53" style="0" width="11.28"/>
    <col collapsed="false" customWidth="true" hidden="false" outlineLevel="0" max="57" min="54" style="0" width="10.28"/>
    <col collapsed="false" customWidth="true" hidden="false" outlineLevel="0" max="58" min="58" style="0" width="11.28"/>
    <col collapsed="false" customWidth="true" hidden="false" outlineLevel="0" max="64" min="59" style="0" width="10.28"/>
    <col collapsed="false" customWidth="true" hidden="false" outlineLevel="0" max="65" min="65" style="0" width="11.28"/>
    <col collapsed="false" customWidth="true" hidden="false" outlineLevel="0" max="69" min="66" style="0" width="10.28"/>
    <col collapsed="false" customWidth="true" hidden="false" outlineLevel="0" max="70" min="70" style="0" width="11.28"/>
    <col collapsed="false" customWidth="true" hidden="false" outlineLevel="0" max="76" min="71" style="0" width="10.28"/>
    <col collapsed="false" customWidth="true" hidden="false" outlineLevel="0" max="77" min="77" style="0" width="11.28"/>
    <col collapsed="false" customWidth="true" hidden="false" outlineLevel="0" max="81" min="78" style="0" width="10.28"/>
    <col collapsed="false" customWidth="true" hidden="false" outlineLevel="0" max="82" min="82" style="0" width="11.28"/>
    <col collapsed="false" customWidth="true" hidden="false" outlineLevel="0" max="88" min="83" style="0" width="10.28"/>
    <col collapsed="false" customWidth="true" hidden="false" outlineLevel="0" max="89" min="89" style="0" width="11.28"/>
    <col collapsed="false" customWidth="true" hidden="false" outlineLevel="0" max="93" min="90" style="0" width="10.28"/>
    <col collapsed="false" customWidth="true" hidden="false" outlineLevel="0" max="94" min="94" style="0" width="11.28"/>
    <col collapsed="false" customWidth="true" hidden="false" outlineLevel="0" max="100" min="95" style="0" width="10.28"/>
    <col collapsed="false" customWidth="true" hidden="false" outlineLevel="0" max="101" min="101" style="0" width="11.28"/>
    <col collapsed="false" customWidth="true" hidden="false" outlineLevel="0" max="105" min="102" style="0" width="10.28"/>
    <col collapsed="false" customWidth="true" hidden="false" outlineLevel="0" max="106" min="106" style="0" width="11.28"/>
    <col collapsed="false" customWidth="true" hidden="false" outlineLevel="0" max="112" min="107" style="0" width="10.28"/>
    <col collapsed="false" customWidth="true" hidden="false" outlineLevel="0" max="113" min="113" style="0" width="11.28"/>
    <col collapsed="false" customWidth="true" hidden="false" outlineLevel="0" max="124" min="114" style="0" width="10.28"/>
    <col collapsed="false" customWidth="true" hidden="false" outlineLevel="0" max="125" min="125" style="0" width="11.28"/>
    <col collapsed="false" customWidth="true" hidden="false" outlineLevel="0" max="136" min="126" style="0" width="10.28"/>
    <col collapsed="false" customWidth="true" hidden="false" outlineLevel="0" max="137" min="137" style="0" width="11.28"/>
    <col collapsed="false" customWidth="true" hidden="false" outlineLevel="0" max="148" min="138" style="0" width="10.28"/>
    <col collapsed="false" customWidth="true" hidden="false" outlineLevel="0" max="149" min="149" style="0" width="11.28"/>
    <col collapsed="false" customWidth="true" hidden="false" outlineLevel="0" max="160" min="150" style="0" width="10.28"/>
    <col collapsed="false" customWidth="true" hidden="false" outlineLevel="0" max="161" min="161" style="0" width="11.28"/>
    <col collapsed="false" customWidth="true" hidden="false" outlineLevel="0" max="172" min="162" style="0" width="10.28"/>
    <col collapsed="false" customWidth="true" hidden="false" outlineLevel="0" max="173" min="173" style="0" width="11.28"/>
    <col collapsed="false" customWidth="true" hidden="false" outlineLevel="0" max="184" min="174" style="0" width="10.28"/>
    <col collapsed="false" customWidth="true" hidden="false" outlineLevel="0" max="185" min="185" style="0" width="11.28"/>
    <col collapsed="false" customWidth="true" hidden="false" outlineLevel="0" max="196" min="186" style="0" width="8.7"/>
    <col collapsed="false" customWidth="true" hidden="false" outlineLevel="0" max="197" min="197" style="0" width="10.28"/>
    <col collapsed="false" customWidth="true" hidden="false" outlineLevel="0" max="201" min="198" style="0" width="6.7"/>
    <col collapsed="false" customWidth="true" hidden="false" outlineLevel="0" max="202" min="202" style="0" width="7.14"/>
    <col collapsed="false" customWidth="true" hidden="false" outlineLevel="0" max="204" min="203" style="0" width="6.7"/>
    <col collapsed="false" customWidth="true" hidden="false" outlineLevel="0" max="206" min="205" style="0" width="6.85"/>
    <col collapsed="false" customWidth="true" hidden="false" outlineLevel="0" max="208" min="207" style="0" width="6.56"/>
    <col collapsed="false" customWidth="true" hidden="false" outlineLevel="0" max="209" min="209" style="0" width="7.7"/>
    <col collapsed="false" customWidth="true" hidden="false" outlineLevel="0" max="230" min="210" style="0" width="8.7"/>
  </cols>
  <sheetData>
    <row r="1" customFormat="false" ht="12.75" hidden="false" customHeight="false" outlineLevel="0" collapsed="false">
      <c r="A1" s="8" t="s">
        <v>69</v>
      </c>
      <c r="B1" s="4"/>
      <c r="C1" s="4"/>
      <c r="D1" s="4"/>
      <c r="E1" s="4"/>
    </row>
    <row r="2" customFormat="false" ht="12.75" hidden="false" customHeight="false" outlineLevel="0" collapsed="false">
      <c r="A2" s="8" t="str">
        <f aca="false">+A23</f>
        <v>Sun Devil Project - Sun Devil Project</v>
      </c>
      <c r="B2" s="4"/>
      <c r="C2" s="4"/>
      <c r="D2" s="4"/>
      <c r="E2" s="4"/>
    </row>
    <row r="3" customFormat="false" ht="15" hidden="false" customHeight="false" outlineLevel="0" collapsed="false">
      <c r="A3" s="60" t="s">
        <v>70</v>
      </c>
      <c r="B3" s="4"/>
      <c r="C3" s="4"/>
      <c r="D3" s="4"/>
      <c r="E3" s="4"/>
    </row>
    <row r="4" customFormat="false" ht="12.75" hidden="false" customHeight="false" outlineLevel="0" collapsed="false">
      <c r="B4" s="61"/>
      <c r="C4" s="62"/>
      <c r="D4" s="62"/>
      <c r="E4" s="61"/>
    </row>
    <row r="5" customFormat="false" ht="13.5" hidden="false" customHeight="false" outlineLevel="0" collapsed="false"/>
    <row r="6" customFormat="false" ht="13.5" hidden="false" customHeight="false" outlineLevel="0" collapsed="false">
      <c r="A6" s="63" t="s">
        <v>71</v>
      </c>
      <c r="B6" s="64" t="s">
        <v>72</v>
      </c>
      <c r="C6" s="64" t="s">
        <v>73</v>
      </c>
      <c r="D6" s="64" t="s">
        <v>74</v>
      </c>
      <c r="E6" s="65" t="s">
        <v>75</v>
      </c>
    </row>
    <row r="7" customFormat="false" ht="12.75" hidden="false" customHeight="false" outlineLevel="0" collapsed="false">
      <c r="A7" s="66" t="s">
        <v>76</v>
      </c>
      <c r="B7" s="67" t="n">
        <v>780</v>
      </c>
      <c r="C7" s="68" t="n">
        <f aca="false">+assumptions!B8+1</f>
        <v>38261</v>
      </c>
      <c r="D7" s="69" t="n">
        <f aca="false">+inputs!B9</f>
        <v>20</v>
      </c>
      <c r="E7" s="62" t="n">
        <v>0.4017</v>
      </c>
    </row>
    <row r="8" customFormat="false" ht="12.75" hidden="false" customHeight="false" outlineLevel="0" collapsed="false">
      <c r="A8" s="66"/>
      <c r="B8" s="67"/>
      <c r="C8" s="68"/>
      <c r="D8" s="69"/>
      <c r="E8" s="62"/>
    </row>
    <row r="9" customFormat="false" ht="12.75" hidden="false" customHeight="false" outlineLevel="0" collapsed="false">
      <c r="A9" s="66"/>
      <c r="B9" s="67"/>
      <c r="C9" s="68"/>
      <c r="D9" s="69"/>
      <c r="E9" s="62"/>
    </row>
    <row r="10" customFormat="false" ht="12.75" hidden="false" customHeight="false" outlineLevel="0" collapsed="false">
      <c r="A10" s="66"/>
      <c r="B10" s="67"/>
      <c r="C10" s="68"/>
      <c r="D10" s="69"/>
      <c r="E10" s="62"/>
    </row>
    <row r="11" customFormat="false" ht="12.75" hidden="false" customHeight="false" outlineLevel="0" collapsed="false">
      <c r="A11" s="66"/>
      <c r="B11" s="67"/>
      <c r="C11" s="68"/>
      <c r="D11" s="69"/>
      <c r="E11" s="62"/>
    </row>
    <row r="12" customFormat="false" ht="12.75" hidden="false" customHeight="false" outlineLevel="0" collapsed="false">
      <c r="A12" s="66"/>
      <c r="B12" s="67"/>
      <c r="C12" s="68"/>
      <c r="D12" s="69"/>
      <c r="E12" s="62"/>
    </row>
    <row r="13" customFormat="false" ht="12.75" hidden="false" customHeight="false" outlineLevel="0" collapsed="false">
      <c r="A13" s="66"/>
      <c r="B13" s="67"/>
      <c r="C13" s="68"/>
      <c r="D13" s="69"/>
      <c r="E13" s="62"/>
    </row>
    <row r="14" customFormat="false" ht="12.75" hidden="false" customHeight="false" outlineLevel="0" collapsed="false">
      <c r="A14" s="66"/>
      <c r="B14" s="67"/>
      <c r="C14" s="68"/>
      <c r="D14" s="69"/>
      <c r="E14" s="62"/>
    </row>
    <row r="15" customFormat="false" ht="12.75" hidden="false" customHeight="false" outlineLevel="0" collapsed="false">
      <c r="A15" s="66"/>
      <c r="B15" s="67"/>
      <c r="C15" s="68"/>
      <c r="D15" s="69"/>
      <c r="E15" s="62"/>
    </row>
    <row r="16" customFormat="false" ht="12.75" hidden="false" customHeight="false" outlineLevel="0" collapsed="false">
      <c r="A16" s="66"/>
      <c r="B16" s="67"/>
      <c r="C16" s="68"/>
      <c r="D16" s="69"/>
      <c r="E16" s="62"/>
    </row>
    <row r="17" customFormat="false" ht="12.75" hidden="false" customHeight="false" outlineLevel="0" collapsed="false">
      <c r="A17" s="66"/>
      <c r="B17" s="67"/>
      <c r="C17" s="68"/>
      <c r="D17" s="69"/>
      <c r="E17" s="62"/>
    </row>
    <row r="18" customFormat="false" ht="12.75" hidden="false" customHeight="false" outlineLevel="0" collapsed="false">
      <c r="A18" s="66"/>
      <c r="B18" s="67"/>
      <c r="C18" s="68"/>
      <c r="D18" s="69"/>
      <c r="E18" s="62"/>
    </row>
    <row r="19" customFormat="false" ht="12.75" hidden="false" customHeight="false" outlineLevel="0" collapsed="false">
      <c r="B19" s="67"/>
      <c r="C19" s="67"/>
      <c r="E19" s="70"/>
    </row>
    <row r="20" customFormat="false" ht="12.75" hidden="false" customHeight="false" outlineLevel="0" collapsed="false">
      <c r="A20" s="0" t="s">
        <v>77</v>
      </c>
      <c r="B20" s="71" t="n">
        <f aca="false">SUM(B7:B19)</f>
        <v>780</v>
      </c>
      <c r="C20" s="71"/>
      <c r="D20" s="71"/>
    </row>
    <row r="22" customFormat="false" ht="12.75" hidden="false" customHeight="false" outlineLevel="0" collapsed="false">
      <c r="A22" s="8" t="s">
        <v>69</v>
      </c>
      <c r="B22" s="4"/>
      <c r="C22" s="4"/>
      <c r="D22" s="4"/>
      <c r="E22" s="4"/>
      <c r="F22" s="72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</row>
    <row r="23" customFormat="false" ht="12.75" hidden="false" customHeight="false" outlineLevel="0" collapsed="false">
      <c r="A23" s="8" t="str">
        <f aca="false">+assumptions!A2</f>
        <v>Sun Devil Project - Sun Devil Project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</row>
    <row r="24" customFormat="false" ht="15" hidden="false" customHeight="false" outlineLevel="0" collapsed="false">
      <c r="A24" s="60" t="s">
        <v>70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</row>
    <row r="25" customFormat="false" ht="13.5" hidden="false" customHeight="false" outlineLevel="0" collapsed="false">
      <c r="B25" s="61"/>
      <c r="C25" s="62"/>
      <c r="D25" s="62"/>
      <c r="E25" s="61"/>
      <c r="F25" s="73" t="n">
        <v>1</v>
      </c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 t="n">
        <v>2</v>
      </c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 t="n">
        <v>3</v>
      </c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 t="n">
        <v>4</v>
      </c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 t="n">
        <v>5</v>
      </c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 t="n">
        <v>6</v>
      </c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 t="n">
        <v>7</v>
      </c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 t="n">
        <v>8</v>
      </c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 t="n">
        <v>9</v>
      </c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 t="n">
        <v>10</v>
      </c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 t="n">
        <v>11</v>
      </c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 t="n">
        <v>12</v>
      </c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 t="n">
        <v>13</v>
      </c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 t="n">
        <v>14</v>
      </c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 t="n">
        <v>15</v>
      </c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</row>
    <row r="26" customFormat="false" ht="13.5" hidden="false" customHeight="false" outlineLevel="0" collapsed="false">
      <c r="A26" s="74" t="s">
        <v>78</v>
      </c>
      <c r="B26" s="74"/>
      <c r="C26" s="74"/>
      <c r="D26" s="74"/>
      <c r="E26" s="74"/>
      <c r="F26" s="0" t="n">
        <v>31</v>
      </c>
      <c r="G26" s="0" t="n">
        <f aca="false">"3/1/04"-"2/1/04"</f>
        <v>29</v>
      </c>
      <c r="H26" s="0" t="n">
        <v>31</v>
      </c>
      <c r="I26" s="0" t="n">
        <v>30</v>
      </c>
      <c r="J26" s="0" t="n">
        <v>31</v>
      </c>
      <c r="K26" s="0" t="n">
        <v>30</v>
      </c>
      <c r="L26" s="0" t="n">
        <v>31</v>
      </c>
      <c r="M26" s="0" t="n">
        <v>31</v>
      </c>
      <c r="N26" s="0" t="n">
        <v>30</v>
      </c>
      <c r="O26" s="0" t="n">
        <v>31</v>
      </c>
      <c r="P26" s="0" t="n">
        <v>30</v>
      </c>
      <c r="Q26" s="0" t="n">
        <v>31</v>
      </c>
      <c r="R26" s="0" t="n">
        <v>31</v>
      </c>
      <c r="S26" s="0" t="n">
        <f aca="false">"3/1/05"-"2/1/05"</f>
        <v>28</v>
      </c>
      <c r="T26" s="0" t="n">
        <v>31</v>
      </c>
      <c r="U26" s="0" t="n">
        <v>30</v>
      </c>
      <c r="V26" s="0" t="n">
        <v>31</v>
      </c>
      <c r="W26" s="0" t="n">
        <v>30</v>
      </c>
      <c r="X26" s="0" t="n">
        <v>31</v>
      </c>
      <c r="Y26" s="0" t="n">
        <v>31</v>
      </c>
      <c r="Z26" s="0" t="n">
        <v>30</v>
      </c>
      <c r="AA26" s="0" t="n">
        <v>31</v>
      </c>
      <c r="AB26" s="0" t="n">
        <v>30</v>
      </c>
      <c r="AC26" s="0" t="n">
        <v>31</v>
      </c>
      <c r="AD26" s="0" t="n">
        <v>31</v>
      </c>
      <c r="AE26" s="0" t="n">
        <f aca="false">"3/1/06"-"2/1/06"</f>
        <v>28</v>
      </c>
      <c r="AF26" s="0" t="n">
        <v>31</v>
      </c>
      <c r="AG26" s="0" t="n">
        <v>30</v>
      </c>
      <c r="AH26" s="0" t="n">
        <v>31</v>
      </c>
      <c r="AI26" s="0" t="n">
        <v>30</v>
      </c>
      <c r="AJ26" s="0" t="n">
        <v>31</v>
      </c>
      <c r="AK26" s="0" t="n">
        <v>31</v>
      </c>
      <c r="AL26" s="0" t="n">
        <v>30</v>
      </c>
      <c r="AM26" s="0" t="n">
        <v>31</v>
      </c>
      <c r="AN26" s="0" t="n">
        <v>30</v>
      </c>
      <c r="AO26" s="0" t="n">
        <v>31</v>
      </c>
      <c r="AP26" s="0" t="n">
        <v>31</v>
      </c>
      <c r="AQ26" s="0" t="n">
        <f aca="false">"3/1/07"-"2/1/07"</f>
        <v>28</v>
      </c>
      <c r="AR26" s="0" t="n">
        <v>31</v>
      </c>
      <c r="AS26" s="0" t="n">
        <v>30</v>
      </c>
      <c r="AT26" s="0" t="n">
        <v>31</v>
      </c>
      <c r="AU26" s="0" t="n">
        <v>30</v>
      </c>
      <c r="AV26" s="0" t="n">
        <v>31</v>
      </c>
      <c r="AW26" s="0" t="n">
        <v>31</v>
      </c>
      <c r="AX26" s="0" t="n">
        <v>30</v>
      </c>
      <c r="AY26" s="0" t="n">
        <v>31</v>
      </c>
      <c r="AZ26" s="0" t="n">
        <v>30</v>
      </c>
      <c r="BA26" s="0" t="n">
        <v>31</v>
      </c>
      <c r="BB26" s="0" t="n">
        <v>31</v>
      </c>
      <c r="BC26" s="0" t="n">
        <f aca="false">"3/1/08"-"2/1/08"</f>
        <v>29</v>
      </c>
      <c r="BD26" s="0" t="n">
        <v>31</v>
      </c>
      <c r="BE26" s="0" t="n">
        <v>30</v>
      </c>
      <c r="BF26" s="0" t="n">
        <v>31</v>
      </c>
      <c r="BG26" s="0" t="n">
        <v>30</v>
      </c>
      <c r="BH26" s="0" t="n">
        <v>31</v>
      </c>
      <c r="BI26" s="0" t="n">
        <v>31</v>
      </c>
      <c r="BJ26" s="0" t="n">
        <v>30</v>
      </c>
      <c r="BK26" s="0" t="n">
        <v>31</v>
      </c>
      <c r="BL26" s="0" t="n">
        <v>30</v>
      </c>
      <c r="BM26" s="0" t="n">
        <v>31</v>
      </c>
      <c r="BN26" s="0" t="n">
        <v>31</v>
      </c>
      <c r="BO26" s="0" t="n">
        <f aca="false">"3/1/09"-"2/1/09"</f>
        <v>28</v>
      </c>
      <c r="BP26" s="0" t="n">
        <v>31</v>
      </c>
      <c r="BQ26" s="0" t="n">
        <v>30</v>
      </c>
      <c r="BR26" s="0" t="n">
        <v>31</v>
      </c>
      <c r="BS26" s="0" t="n">
        <v>30</v>
      </c>
      <c r="BT26" s="0" t="n">
        <v>31</v>
      </c>
      <c r="BU26" s="0" t="n">
        <v>31</v>
      </c>
      <c r="BV26" s="0" t="n">
        <v>30</v>
      </c>
      <c r="BW26" s="0" t="n">
        <v>31</v>
      </c>
      <c r="BX26" s="0" t="n">
        <v>30</v>
      </c>
      <c r="BY26" s="0" t="n">
        <v>31</v>
      </c>
      <c r="BZ26" s="0" t="n">
        <v>31</v>
      </c>
      <c r="CA26" s="0" t="n">
        <f aca="false">"3/1/10"-"2/1/10"</f>
        <v>28</v>
      </c>
      <c r="CB26" s="0" t="n">
        <v>31</v>
      </c>
      <c r="CC26" s="0" t="n">
        <v>30</v>
      </c>
      <c r="CD26" s="0" t="n">
        <v>31</v>
      </c>
      <c r="CE26" s="0" t="n">
        <v>30</v>
      </c>
      <c r="CF26" s="0" t="n">
        <v>31</v>
      </c>
      <c r="CG26" s="0" t="n">
        <v>31</v>
      </c>
      <c r="CH26" s="0" t="n">
        <v>30</v>
      </c>
      <c r="CI26" s="0" t="n">
        <v>31</v>
      </c>
      <c r="CJ26" s="0" t="n">
        <v>30</v>
      </c>
      <c r="CK26" s="0" t="n">
        <v>31</v>
      </c>
      <c r="CL26" s="0" t="n">
        <v>31</v>
      </c>
      <c r="CM26" s="0" t="n">
        <f aca="false">"3/1/11"-"2/1/11"</f>
        <v>28</v>
      </c>
      <c r="CN26" s="0" t="n">
        <v>31</v>
      </c>
      <c r="CO26" s="0" t="n">
        <v>30</v>
      </c>
      <c r="CP26" s="0" t="n">
        <v>31</v>
      </c>
      <c r="CQ26" s="0" t="n">
        <v>30</v>
      </c>
      <c r="CR26" s="0" t="n">
        <v>31</v>
      </c>
      <c r="CS26" s="0" t="n">
        <v>31</v>
      </c>
      <c r="CT26" s="0" t="n">
        <v>30</v>
      </c>
      <c r="CU26" s="0" t="n">
        <v>31</v>
      </c>
      <c r="CV26" s="0" t="n">
        <v>30</v>
      </c>
      <c r="CW26" s="0" t="n">
        <v>31</v>
      </c>
      <c r="CX26" s="0" t="n">
        <v>31</v>
      </c>
      <c r="CY26" s="0" t="n">
        <f aca="false">"3/1/12"-"2/1/12"</f>
        <v>29</v>
      </c>
      <c r="CZ26" s="0" t="n">
        <v>31</v>
      </c>
      <c r="DA26" s="0" t="n">
        <v>30</v>
      </c>
      <c r="DB26" s="0" t="n">
        <v>31</v>
      </c>
      <c r="DC26" s="0" t="n">
        <v>30</v>
      </c>
      <c r="DD26" s="0" t="n">
        <v>31</v>
      </c>
      <c r="DE26" s="0" t="n">
        <v>31</v>
      </c>
      <c r="DF26" s="0" t="n">
        <v>30</v>
      </c>
      <c r="DG26" s="0" t="n">
        <v>31</v>
      </c>
      <c r="DH26" s="0" t="n">
        <v>30</v>
      </c>
      <c r="DI26" s="0" t="n">
        <v>31</v>
      </c>
      <c r="DJ26" s="0" t="n">
        <v>31</v>
      </c>
      <c r="DK26" s="0" t="n">
        <f aca="false">"3/1/13"-"2/1/13"</f>
        <v>28</v>
      </c>
      <c r="DL26" s="0" t="n">
        <v>31</v>
      </c>
      <c r="DM26" s="0" t="n">
        <v>30</v>
      </c>
      <c r="DN26" s="0" t="n">
        <v>31</v>
      </c>
      <c r="DO26" s="0" t="n">
        <v>30</v>
      </c>
      <c r="DP26" s="0" t="n">
        <v>31</v>
      </c>
      <c r="DQ26" s="0" t="n">
        <v>31</v>
      </c>
      <c r="DR26" s="0" t="n">
        <v>30</v>
      </c>
      <c r="DS26" s="0" t="n">
        <v>31</v>
      </c>
      <c r="DT26" s="0" t="n">
        <v>30</v>
      </c>
      <c r="DU26" s="0" t="n">
        <v>31</v>
      </c>
      <c r="DV26" s="0" t="n">
        <v>31</v>
      </c>
      <c r="DW26" s="0" t="n">
        <f aca="false">"3/1/14"-"2/1/14"</f>
        <v>28</v>
      </c>
      <c r="DX26" s="0" t="n">
        <v>31</v>
      </c>
      <c r="DY26" s="0" t="n">
        <v>30</v>
      </c>
      <c r="DZ26" s="0" t="n">
        <v>31</v>
      </c>
      <c r="EA26" s="0" t="n">
        <v>30</v>
      </c>
      <c r="EB26" s="0" t="n">
        <v>31</v>
      </c>
      <c r="EC26" s="0" t="n">
        <v>31</v>
      </c>
      <c r="ED26" s="0" t="n">
        <v>30</v>
      </c>
      <c r="EE26" s="0" t="n">
        <v>31</v>
      </c>
      <c r="EF26" s="0" t="n">
        <v>30</v>
      </c>
      <c r="EG26" s="0" t="n">
        <v>31</v>
      </c>
      <c r="EH26" s="0" t="n">
        <v>31</v>
      </c>
      <c r="EI26" s="0" t="n">
        <f aca="false">"3/1/15"-"2/1/15"</f>
        <v>28</v>
      </c>
      <c r="EJ26" s="0" t="n">
        <v>31</v>
      </c>
      <c r="EK26" s="0" t="n">
        <v>30</v>
      </c>
      <c r="EL26" s="0" t="n">
        <v>31</v>
      </c>
      <c r="EM26" s="0" t="n">
        <v>30</v>
      </c>
      <c r="EN26" s="0" t="n">
        <v>31</v>
      </c>
      <c r="EO26" s="0" t="n">
        <v>31</v>
      </c>
      <c r="EP26" s="0" t="n">
        <v>30</v>
      </c>
      <c r="EQ26" s="0" t="n">
        <v>31</v>
      </c>
      <c r="ER26" s="0" t="n">
        <v>30</v>
      </c>
      <c r="ES26" s="0" t="n">
        <v>31</v>
      </c>
      <c r="ET26" s="0" t="n">
        <v>31</v>
      </c>
      <c r="EU26" s="0" t="n">
        <f aca="false">"3/1/16"-"2/1/16"</f>
        <v>29</v>
      </c>
      <c r="EV26" s="0" t="n">
        <v>31</v>
      </c>
      <c r="EW26" s="0" t="n">
        <v>30</v>
      </c>
      <c r="EX26" s="0" t="n">
        <v>31</v>
      </c>
      <c r="EY26" s="0" t="n">
        <v>30</v>
      </c>
      <c r="EZ26" s="0" t="n">
        <v>31</v>
      </c>
      <c r="FA26" s="0" t="n">
        <v>31</v>
      </c>
      <c r="FB26" s="0" t="n">
        <v>30</v>
      </c>
      <c r="FC26" s="0" t="n">
        <v>31</v>
      </c>
      <c r="FD26" s="0" t="n">
        <v>30</v>
      </c>
      <c r="FE26" s="0" t="n">
        <v>31</v>
      </c>
      <c r="FF26" s="0" t="n">
        <v>31</v>
      </c>
      <c r="FG26" s="0" t="n">
        <f aca="false">"3/1/17"-"2/1/17"</f>
        <v>28</v>
      </c>
      <c r="FH26" s="0" t="n">
        <v>31</v>
      </c>
      <c r="FI26" s="0" t="n">
        <v>30</v>
      </c>
      <c r="FJ26" s="0" t="n">
        <v>31</v>
      </c>
      <c r="FK26" s="0" t="n">
        <v>30</v>
      </c>
      <c r="FL26" s="0" t="n">
        <v>31</v>
      </c>
      <c r="FM26" s="0" t="n">
        <v>31</v>
      </c>
      <c r="FN26" s="0" t="n">
        <v>30</v>
      </c>
      <c r="FO26" s="0" t="n">
        <v>31</v>
      </c>
      <c r="FP26" s="0" t="n">
        <v>30</v>
      </c>
      <c r="FQ26" s="0" t="n">
        <v>31</v>
      </c>
      <c r="FR26" s="0" t="n">
        <v>31</v>
      </c>
      <c r="FS26" s="0" t="n">
        <f aca="false">"3/1/18"-"2/1/18"</f>
        <v>28</v>
      </c>
      <c r="FT26" s="0" t="n">
        <v>31</v>
      </c>
      <c r="FU26" s="0" t="n">
        <v>30</v>
      </c>
      <c r="FV26" s="0" t="n">
        <v>31</v>
      </c>
      <c r="FW26" s="0" t="n">
        <v>30</v>
      </c>
      <c r="FX26" s="0" t="n">
        <v>31</v>
      </c>
      <c r="FY26" s="0" t="n">
        <v>31</v>
      </c>
      <c r="FZ26" s="0" t="n">
        <v>30</v>
      </c>
      <c r="GA26" s="0" t="n">
        <v>31</v>
      </c>
      <c r="GB26" s="0" t="n">
        <v>30</v>
      </c>
      <c r="GC26" s="0" t="n">
        <v>31</v>
      </c>
    </row>
    <row r="27" customFormat="false" ht="13.5" hidden="false" customHeight="false" outlineLevel="0" collapsed="false">
      <c r="A27" s="63" t="s">
        <v>71</v>
      </c>
      <c r="B27" s="64" t="s">
        <v>72</v>
      </c>
      <c r="C27" s="64" t="s">
        <v>73</v>
      </c>
      <c r="D27" s="64" t="s">
        <v>74</v>
      </c>
      <c r="E27" s="65" t="s">
        <v>75</v>
      </c>
      <c r="F27" s="75" t="n">
        <v>37987</v>
      </c>
      <c r="G27" s="75" t="n">
        <v>38018</v>
      </c>
      <c r="H27" s="75" t="n">
        <v>38047</v>
      </c>
      <c r="I27" s="75" t="n">
        <v>38078</v>
      </c>
      <c r="J27" s="75" t="n">
        <v>38108</v>
      </c>
      <c r="K27" s="75" t="n">
        <v>38139</v>
      </c>
      <c r="L27" s="75" t="n">
        <v>38169</v>
      </c>
      <c r="M27" s="75" t="n">
        <v>38200</v>
      </c>
      <c r="N27" s="75" t="n">
        <v>38231</v>
      </c>
      <c r="O27" s="75" t="n">
        <v>38261</v>
      </c>
      <c r="P27" s="75" t="n">
        <v>38292</v>
      </c>
      <c r="Q27" s="75" t="n">
        <v>38322</v>
      </c>
      <c r="R27" s="75" t="n">
        <v>38353</v>
      </c>
      <c r="S27" s="75" t="n">
        <v>38384</v>
      </c>
      <c r="T27" s="75" t="n">
        <v>38412</v>
      </c>
      <c r="U27" s="75" t="n">
        <v>38443</v>
      </c>
      <c r="V27" s="75" t="n">
        <v>38473</v>
      </c>
      <c r="W27" s="75" t="n">
        <v>38504</v>
      </c>
      <c r="X27" s="75" t="n">
        <v>38534</v>
      </c>
      <c r="Y27" s="75" t="n">
        <v>38565</v>
      </c>
      <c r="Z27" s="75" t="n">
        <v>38596</v>
      </c>
      <c r="AA27" s="75" t="n">
        <v>38626</v>
      </c>
      <c r="AB27" s="75" t="n">
        <v>38657</v>
      </c>
      <c r="AC27" s="75" t="n">
        <v>38687</v>
      </c>
      <c r="AD27" s="75" t="n">
        <v>38718</v>
      </c>
      <c r="AE27" s="75" t="n">
        <v>38749</v>
      </c>
      <c r="AF27" s="75" t="n">
        <v>38777</v>
      </c>
      <c r="AG27" s="75" t="n">
        <v>38808</v>
      </c>
      <c r="AH27" s="75" t="n">
        <v>38838</v>
      </c>
      <c r="AI27" s="75" t="n">
        <v>38869</v>
      </c>
      <c r="AJ27" s="75" t="n">
        <v>38899</v>
      </c>
      <c r="AK27" s="75" t="n">
        <v>38930</v>
      </c>
      <c r="AL27" s="75" t="n">
        <v>38961</v>
      </c>
      <c r="AM27" s="75" t="n">
        <v>38991</v>
      </c>
      <c r="AN27" s="75" t="n">
        <v>39022</v>
      </c>
      <c r="AO27" s="75" t="n">
        <v>39052</v>
      </c>
      <c r="AP27" s="75" t="n">
        <v>39083</v>
      </c>
      <c r="AQ27" s="75" t="n">
        <v>39114</v>
      </c>
      <c r="AR27" s="75" t="n">
        <v>39142</v>
      </c>
      <c r="AS27" s="75" t="n">
        <v>39173</v>
      </c>
      <c r="AT27" s="75" t="n">
        <v>39203</v>
      </c>
      <c r="AU27" s="75" t="n">
        <v>39234</v>
      </c>
      <c r="AV27" s="75" t="n">
        <v>39264</v>
      </c>
      <c r="AW27" s="75" t="n">
        <v>39295</v>
      </c>
      <c r="AX27" s="75" t="n">
        <v>39326</v>
      </c>
      <c r="AY27" s="75" t="n">
        <v>39356</v>
      </c>
      <c r="AZ27" s="75" t="n">
        <v>39387</v>
      </c>
      <c r="BA27" s="75" t="n">
        <v>39417</v>
      </c>
      <c r="BB27" s="75" t="n">
        <v>39448</v>
      </c>
      <c r="BC27" s="75" t="n">
        <v>39479</v>
      </c>
      <c r="BD27" s="75" t="n">
        <v>39508</v>
      </c>
      <c r="BE27" s="75" t="n">
        <v>39539</v>
      </c>
      <c r="BF27" s="75" t="n">
        <v>39569</v>
      </c>
      <c r="BG27" s="75" t="n">
        <v>39600</v>
      </c>
      <c r="BH27" s="75" t="n">
        <v>39630</v>
      </c>
      <c r="BI27" s="75" t="n">
        <v>39661</v>
      </c>
      <c r="BJ27" s="75" t="n">
        <v>39692</v>
      </c>
      <c r="BK27" s="75" t="n">
        <v>39722</v>
      </c>
      <c r="BL27" s="75" t="n">
        <v>39753</v>
      </c>
      <c r="BM27" s="75" t="n">
        <v>39783</v>
      </c>
      <c r="BN27" s="75" t="n">
        <v>39814</v>
      </c>
      <c r="BO27" s="75" t="n">
        <v>39845</v>
      </c>
      <c r="BP27" s="75" t="n">
        <v>39873</v>
      </c>
      <c r="BQ27" s="75" t="n">
        <v>39904</v>
      </c>
      <c r="BR27" s="75" t="n">
        <v>39934</v>
      </c>
      <c r="BS27" s="75" t="n">
        <v>39965</v>
      </c>
      <c r="BT27" s="75" t="n">
        <v>39995</v>
      </c>
      <c r="BU27" s="75" t="n">
        <v>40026</v>
      </c>
      <c r="BV27" s="75" t="n">
        <v>40057</v>
      </c>
      <c r="BW27" s="75" t="n">
        <v>40087</v>
      </c>
      <c r="BX27" s="75" t="n">
        <v>40118</v>
      </c>
      <c r="BY27" s="75" t="n">
        <v>40148</v>
      </c>
      <c r="BZ27" s="75" t="n">
        <v>40179</v>
      </c>
      <c r="CA27" s="75" t="n">
        <v>40210</v>
      </c>
      <c r="CB27" s="75" t="n">
        <v>40238</v>
      </c>
      <c r="CC27" s="75" t="n">
        <v>40269</v>
      </c>
      <c r="CD27" s="75" t="n">
        <v>40299</v>
      </c>
      <c r="CE27" s="75" t="n">
        <v>40330</v>
      </c>
      <c r="CF27" s="75" t="n">
        <v>40360</v>
      </c>
      <c r="CG27" s="75" t="n">
        <v>40391</v>
      </c>
      <c r="CH27" s="75" t="n">
        <v>40422</v>
      </c>
      <c r="CI27" s="75" t="n">
        <v>40452</v>
      </c>
      <c r="CJ27" s="75" t="n">
        <v>40483</v>
      </c>
      <c r="CK27" s="75" t="n">
        <v>40513</v>
      </c>
      <c r="CL27" s="75" t="n">
        <v>40544</v>
      </c>
      <c r="CM27" s="75" t="n">
        <v>40575</v>
      </c>
      <c r="CN27" s="75" t="n">
        <v>40603</v>
      </c>
      <c r="CO27" s="75" t="n">
        <v>40634</v>
      </c>
      <c r="CP27" s="75" t="n">
        <v>40664</v>
      </c>
      <c r="CQ27" s="75" t="n">
        <v>40695</v>
      </c>
      <c r="CR27" s="75" t="n">
        <v>40725</v>
      </c>
      <c r="CS27" s="75" t="n">
        <v>40756</v>
      </c>
      <c r="CT27" s="75" t="n">
        <v>40787</v>
      </c>
      <c r="CU27" s="75" t="n">
        <v>40817</v>
      </c>
      <c r="CV27" s="75" t="n">
        <v>40848</v>
      </c>
      <c r="CW27" s="75" t="n">
        <v>40878</v>
      </c>
      <c r="CX27" s="75" t="n">
        <v>40909</v>
      </c>
      <c r="CY27" s="75" t="n">
        <v>40940</v>
      </c>
      <c r="CZ27" s="75" t="n">
        <v>40969</v>
      </c>
      <c r="DA27" s="75" t="n">
        <v>41000</v>
      </c>
      <c r="DB27" s="75" t="n">
        <v>41030</v>
      </c>
      <c r="DC27" s="75" t="n">
        <v>41061</v>
      </c>
      <c r="DD27" s="75" t="n">
        <v>41091</v>
      </c>
      <c r="DE27" s="75" t="n">
        <v>41122</v>
      </c>
      <c r="DF27" s="75" t="n">
        <v>41153</v>
      </c>
      <c r="DG27" s="75" t="n">
        <v>41183</v>
      </c>
      <c r="DH27" s="75" t="n">
        <v>41214</v>
      </c>
      <c r="DI27" s="75" t="n">
        <v>41244</v>
      </c>
      <c r="DJ27" s="75" t="n">
        <v>41275</v>
      </c>
      <c r="DK27" s="75" t="n">
        <v>41306</v>
      </c>
      <c r="DL27" s="75" t="n">
        <v>41334</v>
      </c>
      <c r="DM27" s="75" t="n">
        <v>41365</v>
      </c>
      <c r="DN27" s="75" t="n">
        <v>41395</v>
      </c>
      <c r="DO27" s="75" t="n">
        <v>41426</v>
      </c>
      <c r="DP27" s="75" t="n">
        <v>41456</v>
      </c>
      <c r="DQ27" s="75" t="n">
        <v>41487</v>
      </c>
      <c r="DR27" s="75" t="n">
        <v>41518</v>
      </c>
      <c r="DS27" s="75" t="n">
        <v>41548</v>
      </c>
      <c r="DT27" s="75" t="n">
        <v>41579</v>
      </c>
      <c r="DU27" s="75" t="n">
        <v>41609</v>
      </c>
      <c r="DV27" s="75" t="n">
        <v>41640</v>
      </c>
      <c r="DW27" s="75" t="n">
        <v>41671</v>
      </c>
      <c r="DX27" s="75" t="n">
        <v>41699</v>
      </c>
      <c r="DY27" s="75" t="n">
        <v>41730</v>
      </c>
      <c r="DZ27" s="75" t="n">
        <v>41760</v>
      </c>
      <c r="EA27" s="75" t="n">
        <v>41791</v>
      </c>
      <c r="EB27" s="75" t="n">
        <v>41821</v>
      </c>
      <c r="EC27" s="75" t="n">
        <v>41852</v>
      </c>
      <c r="ED27" s="75" t="n">
        <v>41883</v>
      </c>
      <c r="EE27" s="75" t="n">
        <v>41913</v>
      </c>
      <c r="EF27" s="75" t="n">
        <v>41944</v>
      </c>
      <c r="EG27" s="75" t="n">
        <v>41974</v>
      </c>
      <c r="EH27" s="75" t="n">
        <v>42005</v>
      </c>
      <c r="EI27" s="75" t="n">
        <v>42036</v>
      </c>
      <c r="EJ27" s="75" t="n">
        <v>42064</v>
      </c>
      <c r="EK27" s="75" t="n">
        <v>42095</v>
      </c>
      <c r="EL27" s="75" t="n">
        <v>42125</v>
      </c>
      <c r="EM27" s="75" t="n">
        <v>42156</v>
      </c>
      <c r="EN27" s="75" t="n">
        <v>42186</v>
      </c>
      <c r="EO27" s="75" t="n">
        <v>42217</v>
      </c>
      <c r="EP27" s="75" t="n">
        <v>42248</v>
      </c>
      <c r="EQ27" s="75" t="n">
        <v>42278</v>
      </c>
      <c r="ER27" s="75" t="n">
        <v>42309</v>
      </c>
      <c r="ES27" s="75" t="n">
        <v>42339</v>
      </c>
      <c r="ET27" s="75" t="n">
        <v>42370</v>
      </c>
      <c r="EU27" s="75" t="n">
        <v>42401</v>
      </c>
      <c r="EV27" s="75" t="n">
        <v>42430</v>
      </c>
      <c r="EW27" s="75" t="n">
        <v>42461</v>
      </c>
      <c r="EX27" s="75" t="n">
        <v>42491</v>
      </c>
      <c r="EY27" s="75" t="n">
        <v>42522</v>
      </c>
      <c r="EZ27" s="75" t="n">
        <v>42552</v>
      </c>
      <c r="FA27" s="75" t="n">
        <v>42583</v>
      </c>
      <c r="FB27" s="75" t="n">
        <v>42614</v>
      </c>
      <c r="FC27" s="75" t="n">
        <v>42644</v>
      </c>
      <c r="FD27" s="75" t="n">
        <v>42675</v>
      </c>
      <c r="FE27" s="75" t="n">
        <v>42705</v>
      </c>
      <c r="FF27" s="75" t="n">
        <v>42736</v>
      </c>
      <c r="FG27" s="75" t="n">
        <v>42767</v>
      </c>
      <c r="FH27" s="75" t="n">
        <v>42795</v>
      </c>
      <c r="FI27" s="75" t="n">
        <v>42826</v>
      </c>
      <c r="FJ27" s="75" t="n">
        <v>42856</v>
      </c>
      <c r="FK27" s="75" t="n">
        <v>42887</v>
      </c>
      <c r="FL27" s="75" t="n">
        <v>42917</v>
      </c>
      <c r="FM27" s="75" t="n">
        <v>42948</v>
      </c>
      <c r="FN27" s="75" t="n">
        <v>42979</v>
      </c>
      <c r="FO27" s="75" t="n">
        <v>43009</v>
      </c>
      <c r="FP27" s="75" t="n">
        <v>43040</v>
      </c>
      <c r="FQ27" s="75" t="n">
        <v>43070</v>
      </c>
      <c r="FR27" s="75" t="n">
        <v>43101</v>
      </c>
      <c r="FS27" s="75" t="n">
        <v>43132</v>
      </c>
      <c r="FT27" s="75" t="n">
        <v>43160</v>
      </c>
      <c r="FU27" s="75" t="n">
        <v>43191</v>
      </c>
      <c r="FV27" s="75" t="n">
        <v>43221</v>
      </c>
      <c r="FW27" s="75" t="n">
        <v>43252</v>
      </c>
      <c r="FX27" s="75" t="n">
        <v>43282</v>
      </c>
      <c r="FY27" s="75" t="n">
        <v>43313</v>
      </c>
      <c r="FZ27" s="75" t="n">
        <v>43344</v>
      </c>
      <c r="GA27" s="75" t="n">
        <v>43374</v>
      </c>
      <c r="GB27" s="75" t="n">
        <v>43405</v>
      </c>
      <c r="GC27" s="75" t="n">
        <v>43435</v>
      </c>
    </row>
    <row r="28" customFormat="false" ht="12.75" hidden="false" customHeight="false" outlineLevel="0" collapsed="false">
      <c r="A28" s="76" t="str">
        <f aca="false">+A7</f>
        <v>XYZ</v>
      </c>
      <c r="B28" s="67" t="n">
        <v>780</v>
      </c>
      <c r="C28" s="68" t="n">
        <f aca="false">+C7</f>
        <v>38261</v>
      </c>
      <c r="D28" s="77" t="n">
        <f aca="false">+D7</f>
        <v>20</v>
      </c>
      <c r="E28" s="62" t="n">
        <f aca="false">+E7</f>
        <v>0.4017</v>
      </c>
      <c r="F28" s="78"/>
      <c r="G28" s="78"/>
      <c r="H28" s="78"/>
      <c r="I28" s="78"/>
      <c r="J28" s="78"/>
      <c r="K28" s="78"/>
      <c r="L28" s="78"/>
      <c r="M28" s="78"/>
      <c r="N28" s="78"/>
      <c r="O28" s="78" t="n">
        <f aca="false">+$E$28*$B$28*O26</f>
        <v>9713.106</v>
      </c>
      <c r="P28" s="78" t="n">
        <f aca="false">+$E$28*$B$28*P26</f>
        <v>9399.78</v>
      </c>
      <c r="Q28" s="78" t="n">
        <f aca="false">+$E$28*$B$28*Q26</f>
        <v>9713.106</v>
      </c>
      <c r="R28" s="78" t="n">
        <f aca="false">+$E$28*$B$28*R26</f>
        <v>9713.106</v>
      </c>
      <c r="S28" s="78" t="n">
        <f aca="false">+$E$28*$B$28*S26</f>
        <v>8773.128</v>
      </c>
      <c r="T28" s="78" t="n">
        <f aca="false">+$E$28*$B$28*T26</f>
        <v>9713.106</v>
      </c>
      <c r="U28" s="78" t="n">
        <f aca="false">+$E$28*$B$28*U26</f>
        <v>9399.78</v>
      </c>
      <c r="V28" s="78" t="n">
        <f aca="false">+$E$28*$B$28*V26</f>
        <v>9713.106</v>
      </c>
      <c r="W28" s="78" t="n">
        <f aca="false">+$E$28*$B$28*W26</f>
        <v>9399.78</v>
      </c>
      <c r="X28" s="78" t="n">
        <f aca="false">+$E$28*$B$28*X26</f>
        <v>9713.106</v>
      </c>
      <c r="Y28" s="78" t="n">
        <f aca="false">+$E$28*$B$28*Y26</f>
        <v>9713.106</v>
      </c>
      <c r="Z28" s="78" t="n">
        <f aca="false">+$E$28*$B$28*Z26</f>
        <v>9399.78</v>
      </c>
      <c r="AA28" s="78" t="n">
        <f aca="false">+$E$28*$B$28*AA26</f>
        <v>9713.106</v>
      </c>
      <c r="AB28" s="78" t="n">
        <f aca="false">+$E$28*$B$28*AB26</f>
        <v>9399.78</v>
      </c>
      <c r="AC28" s="78" t="n">
        <f aca="false">+$E$28*$B$28*AC26</f>
        <v>9713.106</v>
      </c>
      <c r="AD28" s="78" t="n">
        <f aca="false">+$E$28*$B$28*AD26</f>
        <v>9713.106</v>
      </c>
      <c r="AE28" s="78" t="n">
        <f aca="false">+$E$28*$B$28*AE26</f>
        <v>8773.128</v>
      </c>
      <c r="AF28" s="78" t="n">
        <f aca="false">+$E$28*$B$28*AF26</f>
        <v>9713.106</v>
      </c>
      <c r="AG28" s="78" t="n">
        <f aca="false">+$E$28*$B$28*AG26</f>
        <v>9399.78</v>
      </c>
      <c r="AH28" s="78" t="n">
        <f aca="false">+$E$28*$B$28*AH26</f>
        <v>9713.106</v>
      </c>
      <c r="AI28" s="78" t="n">
        <f aca="false">+$E$28*$B$28*AI26</f>
        <v>9399.78</v>
      </c>
      <c r="AJ28" s="78" t="n">
        <f aca="false">+$E$28*$B$28*AJ26</f>
        <v>9713.106</v>
      </c>
      <c r="AK28" s="78" t="n">
        <f aca="false">+$E$28*$B$28*AK26</f>
        <v>9713.106</v>
      </c>
      <c r="AL28" s="78" t="n">
        <f aca="false">+$E$28*$B$28*AL26</f>
        <v>9399.78</v>
      </c>
      <c r="AM28" s="78" t="n">
        <f aca="false">+$E$28*$B$28*AM26</f>
        <v>9713.106</v>
      </c>
      <c r="AN28" s="78" t="n">
        <f aca="false">+$E$28*$B$28*AN26</f>
        <v>9399.78</v>
      </c>
      <c r="AO28" s="78" t="n">
        <f aca="false">+$E$28*$B$28*AO26</f>
        <v>9713.106</v>
      </c>
      <c r="AP28" s="78" t="n">
        <f aca="false">+$E$28*$B$28*AP26</f>
        <v>9713.106</v>
      </c>
      <c r="AQ28" s="78" t="n">
        <f aca="false">+$E$28*$B$28*AQ26</f>
        <v>8773.128</v>
      </c>
      <c r="AR28" s="78" t="n">
        <f aca="false">+$E$28*$B$28*AR26</f>
        <v>9713.106</v>
      </c>
      <c r="AS28" s="78" t="n">
        <f aca="false">+$E$28*$B$28*AS26</f>
        <v>9399.78</v>
      </c>
      <c r="AT28" s="78" t="n">
        <f aca="false">+$E$28*$B$28*AT26</f>
        <v>9713.106</v>
      </c>
      <c r="AU28" s="78" t="n">
        <f aca="false">+$E$28*$B$28*AU26</f>
        <v>9399.78</v>
      </c>
      <c r="AV28" s="78" t="n">
        <f aca="false">+$E$28*$B$28*AV26</f>
        <v>9713.106</v>
      </c>
      <c r="AW28" s="78" t="n">
        <f aca="false">+$E$28*$B$28*AW26</f>
        <v>9713.106</v>
      </c>
      <c r="AX28" s="78" t="n">
        <f aca="false">+$E$28*$B$28*AX26</f>
        <v>9399.78</v>
      </c>
      <c r="AY28" s="78" t="n">
        <f aca="false">+$E$28*$B$28*AY26</f>
        <v>9713.106</v>
      </c>
      <c r="AZ28" s="78" t="n">
        <f aca="false">+$E$28*$B$28*AZ26</f>
        <v>9399.78</v>
      </c>
      <c r="BA28" s="78" t="n">
        <f aca="false">+$E$28*$B$28*BA26</f>
        <v>9713.106</v>
      </c>
      <c r="BB28" s="78" t="n">
        <f aca="false">+$E$28*$B$28*BB26</f>
        <v>9713.106</v>
      </c>
      <c r="BC28" s="78" t="n">
        <f aca="false">+$E$28*$B$28*BC26</f>
        <v>9086.454</v>
      </c>
      <c r="BD28" s="78" t="n">
        <f aca="false">+$E$28*$B$28*BD26</f>
        <v>9713.106</v>
      </c>
      <c r="BE28" s="78" t="n">
        <f aca="false">+$E$28*$B$28*BE26</f>
        <v>9399.78</v>
      </c>
      <c r="BF28" s="78" t="n">
        <f aca="false">+$E$28*$B$28*BF26</f>
        <v>9713.106</v>
      </c>
      <c r="BG28" s="78" t="n">
        <f aca="false">+$E$28*$B$28*BG26</f>
        <v>9399.78</v>
      </c>
      <c r="BH28" s="78" t="n">
        <f aca="false">+$E$28*$B$28*BH26</f>
        <v>9713.106</v>
      </c>
      <c r="BI28" s="78" t="n">
        <f aca="false">+$E$28*$B$28*BI26</f>
        <v>9713.106</v>
      </c>
      <c r="BJ28" s="78" t="n">
        <f aca="false">+$E$28*$B$28*BJ26</f>
        <v>9399.78</v>
      </c>
      <c r="BK28" s="78" t="n">
        <f aca="false">+$E$28*$B$28*BK26</f>
        <v>9713.106</v>
      </c>
      <c r="BL28" s="78" t="n">
        <f aca="false">+$E$28*$B$28*BL26</f>
        <v>9399.78</v>
      </c>
      <c r="BM28" s="78" t="n">
        <f aca="false">+$E$28*$B$28*BM26</f>
        <v>9713.106</v>
      </c>
      <c r="BN28" s="78" t="n">
        <f aca="false">+$E$28*$B$28*BN26</f>
        <v>9713.106</v>
      </c>
      <c r="BO28" s="78" t="n">
        <f aca="false">+$E$28*$B$28*BO26</f>
        <v>8773.128</v>
      </c>
      <c r="BP28" s="78" t="n">
        <f aca="false">+$E$28*$B$28*BP26</f>
        <v>9713.106</v>
      </c>
      <c r="BQ28" s="78" t="n">
        <f aca="false">+$E$28*$B$28*BQ26</f>
        <v>9399.78</v>
      </c>
      <c r="BR28" s="78" t="n">
        <f aca="false">+$E$28*$B$28*BR26</f>
        <v>9713.106</v>
      </c>
      <c r="BS28" s="78" t="n">
        <f aca="false">+$E$28*$B$28*BS26</f>
        <v>9399.78</v>
      </c>
      <c r="BT28" s="78" t="n">
        <f aca="false">+$E$28*$B$28*BT26</f>
        <v>9713.106</v>
      </c>
      <c r="BU28" s="78" t="n">
        <f aca="false">+$E$28*$B$28*BU26</f>
        <v>9713.106</v>
      </c>
      <c r="BV28" s="78" t="n">
        <f aca="false">+$E$28*$B$28*BV26</f>
        <v>9399.78</v>
      </c>
      <c r="BW28" s="78" t="n">
        <f aca="false">+$E$28*$B$28*BW26</f>
        <v>9713.106</v>
      </c>
      <c r="BX28" s="78" t="n">
        <f aca="false">+$E$28*$B$28*BX26</f>
        <v>9399.78</v>
      </c>
      <c r="BY28" s="78" t="n">
        <f aca="false">+$E$28*$B$28*BY26</f>
        <v>9713.106</v>
      </c>
      <c r="BZ28" s="78" t="n">
        <f aca="false">+$E$28*$B$28*BZ26</f>
        <v>9713.106</v>
      </c>
      <c r="CA28" s="78" t="n">
        <f aca="false">+$E$28*$B$28*CA26</f>
        <v>8773.128</v>
      </c>
      <c r="CB28" s="78" t="n">
        <f aca="false">+$E$28*$B$28*CB26</f>
        <v>9713.106</v>
      </c>
      <c r="CC28" s="78" t="n">
        <f aca="false">+$E$28*$B$28*CC26</f>
        <v>9399.78</v>
      </c>
      <c r="CD28" s="78" t="n">
        <f aca="false">+$E$28*$B$28*CD26</f>
        <v>9713.106</v>
      </c>
      <c r="CE28" s="78" t="n">
        <f aca="false">+$E$28*$B$28*CE26</f>
        <v>9399.78</v>
      </c>
      <c r="CF28" s="78" t="n">
        <f aca="false">+$E$28*$B$28*CF26</f>
        <v>9713.106</v>
      </c>
      <c r="CG28" s="78" t="n">
        <f aca="false">+$E$28*$B$28*CG26</f>
        <v>9713.106</v>
      </c>
      <c r="CH28" s="78" t="n">
        <f aca="false">+$E$28*$B$28*CH26</f>
        <v>9399.78</v>
      </c>
      <c r="CI28" s="78" t="n">
        <f aca="false">+$E$28*$B$28*CI26</f>
        <v>9713.106</v>
      </c>
      <c r="CJ28" s="78" t="n">
        <f aca="false">+$E$28*$B$28*CJ26</f>
        <v>9399.78</v>
      </c>
      <c r="CK28" s="78" t="n">
        <f aca="false">+$E$28*$B$28*CK26</f>
        <v>9713.106</v>
      </c>
      <c r="CL28" s="78" t="n">
        <f aca="false">+$E$28*$B$28*CL26</f>
        <v>9713.106</v>
      </c>
      <c r="CM28" s="78" t="n">
        <f aca="false">+$E$28*$B$28*CM26</f>
        <v>8773.128</v>
      </c>
      <c r="CN28" s="78" t="n">
        <f aca="false">+$E$28*$B$28*CN26</f>
        <v>9713.106</v>
      </c>
      <c r="CO28" s="78" t="n">
        <f aca="false">+$E$28*$B$28*CO26</f>
        <v>9399.78</v>
      </c>
      <c r="CP28" s="78" t="n">
        <f aca="false">+$E$28*$B$28*CP26</f>
        <v>9713.106</v>
      </c>
      <c r="CQ28" s="78" t="n">
        <f aca="false">+$E$28*$B$28*CQ26</f>
        <v>9399.78</v>
      </c>
      <c r="CR28" s="78" t="n">
        <f aca="false">+$E$28*$B$28*CR26</f>
        <v>9713.106</v>
      </c>
      <c r="CS28" s="78" t="n">
        <f aca="false">+$E$28*$B$28*CS26</f>
        <v>9713.106</v>
      </c>
      <c r="CT28" s="78" t="n">
        <f aca="false">+$E$28*$B$28*CT26</f>
        <v>9399.78</v>
      </c>
      <c r="CU28" s="78" t="n">
        <f aca="false">+$E$28*$B$28*CU26</f>
        <v>9713.106</v>
      </c>
      <c r="CV28" s="78" t="n">
        <f aca="false">+$E$28*$B$28*CV26</f>
        <v>9399.78</v>
      </c>
      <c r="CW28" s="78" t="n">
        <f aca="false">+$E$28*$B$28*CW26</f>
        <v>9713.106</v>
      </c>
      <c r="CX28" s="78" t="n">
        <f aca="false">+$E$28*$B$28*CX26</f>
        <v>9713.106</v>
      </c>
      <c r="CY28" s="78" t="n">
        <f aca="false">+$E$28*$B$28*CY26</f>
        <v>9086.454</v>
      </c>
      <c r="CZ28" s="78" t="n">
        <f aca="false">+$E$28*$B$28*CZ26</f>
        <v>9713.106</v>
      </c>
      <c r="DA28" s="78" t="n">
        <f aca="false">+$E$28*$B$28*DA26</f>
        <v>9399.78</v>
      </c>
      <c r="DB28" s="78" t="n">
        <f aca="false">+$E$28*$B$28*DB26</f>
        <v>9713.106</v>
      </c>
      <c r="DC28" s="78" t="n">
        <f aca="false">+$E$28*$B$28*DC26</f>
        <v>9399.78</v>
      </c>
      <c r="DD28" s="78" t="n">
        <f aca="false">+$E$28*$B$28*DD26</f>
        <v>9713.106</v>
      </c>
      <c r="DE28" s="78" t="n">
        <f aca="false">+$E$28*$B$28*DE26</f>
        <v>9713.106</v>
      </c>
      <c r="DF28" s="78" t="n">
        <f aca="false">+$E$28*$B$28*DF26</f>
        <v>9399.78</v>
      </c>
      <c r="DG28" s="78" t="n">
        <f aca="false">+$E$28*$B$28*DG26</f>
        <v>9713.106</v>
      </c>
      <c r="DH28" s="78" t="n">
        <f aca="false">+$E$28*$B$28*DH26</f>
        <v>9399.78</v>
      </c>
      <c r="DI28" s="78" t="n">
        <f aca="false">+$E$28*$B$28*DI26</f>
        <v>9713.106</v>
      </c>
      <c r="DJ28" s="78" t="n">
        <f aca="false">+$E$28*$B$28*DJ26</f>
        <v>9713.106</v>
      </c>
      <c r="DK28" s="78" t="n">
        <f aca="false">+$E$28*$B$28*DK26</f>
        <v>8773.128</v>
      </c>
      <c r="DL28" s="78" t="n">
        <f aca="false">+$E$28*$B$28*DL26</f>
        <v>9713.106</v>
      </c>
      <c r="DM28" s="78" t="n">
        <f aca="false">+$E$28*$B$28*DM26</f>
        <v>9399.78</v>
      </c>
      <c r="DN28" s="78" t="n">
        <f aca="false">+$E$28*$B$28*DN26</f>
        <v>9713.106</v>
      </c>
      <c r="DO28" s="78" t="n">
        <f aca="false">+$E$28*$B$28*DO26</f>
        <v>9399.78</v>
      </c>
      <c r="DP28" s="78" t="n">
        <f aca="false">+$E$28*$B$28*DP26</f>
        <v>9713.106</v>
      </c>
      <c r="DQ28" s="78" t="n">
        <f aca="false">+$E$28*$B$28*DQ26</f>
        <v>9713.106</v>
      </c>
      <c r="DR28" s="78" t="n">
        <f aca="false">+$E$28*$B$28*DR26</f>
        <v>9399.78</v>
      </c>
      <c r="DS28" s="78" t="n">
        <f aca="false">+$E$28*$B$28*DS26</f>
        <v>9713.106</v>
      </c>
      <c r="DT28" s="78" t="n">
        <f aca="false">+$E$28*$B$28*DT26</f>
        <v>9399.78</v>
      </c>
      <c r="DU28" s="78" t="n">
        <f aca="false">+$E$28*$B$28*DU26</f>
        <v>9713.106</v>
      </c>
      <c r="DV28" s="78" t="n">
        <f aca="false">+$E$28*$B$28*DV26</f>
        <v>9713.106</v>
      </c>
      <c r="DW28" s="78" t="n">
        <f aca="false">+$E$28*$B$28*DW26</f>
        <v>8773.128</v>
      </c>
      <c r="DX28" s="78" t="n">
        <f aca="false">+$E$28*$B$28*DX26</f>
        <v>9713.106</v>
      </c>
      <c r="DY28" s="78" t="n">
        <f aca="false">+$E$28*$B$28*DY26</f>
        <v>9399.78</v>
      </c>
      <c r="DZ28" s="78" t="n">
        <f aca="false">+$E$28*$B$28*DZ26</f>
        <v>9713.106</v>
      </c>
      <c r="EA28" s="78" t="n">
        <f aca="false">+$E$28*$B$28*EA26</f>
        <v>9399.78</v>
      </c>
      <c r="EB28" s="78" t="n">
        <f aca="false">+$E$28*$B$28*EB26</f>
        <v>9713.106</v>
      </c>
      <c r="EC28" s="78" t="n">
        <f aca="false">+$E$28*$B$28*EC26</f>
        <v>9713.106</v>
      </c>
      <c r="ED28" s="78" t="n">
        <f aca="false">+$E$28*$B$28*ED26</f>
        <v>9399.78</v>
      </c>
      <c r="EE28" s="78" t="n">
        <f aca="false">+$E$28*$B$28*EE26</f>
        <v>9713.106</v>
      </c>
      <c r="EF28" s="78" t="n">
        <f aca="false">+$E$28*$B$28*EF26</f>
        <v>9399.78</v>
      </c>
      <c r="EG28" s="78" t="n">
        <f aca="false">+$E$28*$B$28*EG26</f>
        <v>9713.106</v>
      </c>
      <c r="EH28" s="78" t="n">
        <f aca="false">+$E$28*$B$28*EH26</f>
        <v>9713.106</v>
      </c>
      <c r="EI28" s="78" t="n">
        <f aca="false">+$E$28*$B$28*EI26</f>
        <v>8773.128</v>
      </c>
      <c r="EJ28" s="78" t="n">
        <f aca="false">+$E$28*$B$28*EJ26</f>
        <v>9713.106</v>
      </c>
      <c r="EK28" s="78" t="n">
        <f aca="false">+$E$28*$B$28*EK26</f>
        <v>9399.78</v>
      </c>
      <c r="EL28" s="78" t="n">
        <f aca="false">+$E$28*$B$28*EL26</f>
        <v>9713.106</v>
      </c>
      <c r="EM28" s="78" t="n">
        <f aca="false">+$E$28*$B$28*EM26</f>
        <v>9399.78</v>
      </c>
      <c r="EN28" s="78" t="n">
        <f aca="false">+$E$28*$B$28*EN26</f>
        <v>9713.106</v>
      </c>
      <c r="EO28" s="78" t="n">
        <f aca="false">+$E$28*$B$28*EO26</f>
        <v>9713.106</v>
      </c>
      <c r="EP28" s="78" t="n">
        <f aca="false">+$E$28*$B$28*EP26</f>
        <v>9399.78</v>
      </c>
      <c r="EQ28" s="78" t="n">
        <f aca="false">+$E$28*$B$28*EQ26</f>
        <v>9713.106</v>
      </c>
      <c r="ER28" s="78" t="n">
        <f aca="false">+$E$28*$B$28*ER26</f>
        <v>9399.78</v>
      </c>
      <c r="ES28" s="78" t="n">
        <f aca="false">+$E$28*$B$28*ES26</f>
        <v>9713.106</v>
      </c>
      <c r="ET28" s="78" t="n">
        <f aca="false">+$E$28*$B$28*ET26</f>
        <v>9713.106</v>
      </c>
      <c r="EU28" s="78" t="n">
        <f aca="false">+$E$28*$B$28*EU26</f>
        <v>9086.454</v>
      </c>
      <c r="EV28" s="78" t="n">
        <f aca="false">+$E$28*$B$28*EV26</f>
        <v>9713.106</v>
      </c>
      <c r="EW28" s="78" t="n">
        <f aca="false">+$E$28*$B$28*EW26</f>
        <v>9399.78</v>
      </c>
      <c r="EX28" s="78" t="n">
        <f aca="false">+$E$28*$B$28*EX26</f>
        <v>9713.106</v>
      </c>
      <c r="EY28" s="78" t="n">
        <f aca="false">+$E$28*$B$28*EY26</f>
        <v>9399.78</v>
      </c>
      <c r="EZ28" s="78" t="n">
        <f aca="false">+$E$28*$B$28*EZ26</f>
        <v>9713.106</v>
      </c>
      <c r="FA28" s="78" t="n">
        <f aca="false">+$E$28*$B$28*FA26</f>
        <v>9713.106</v>
      </c>
      <c r="FB28" s="78" t="n">
        <f aca="false">+$E$28*$B$28*FB26</f>
        <v>9399.78</v>
      </c>
      <c r="FC28" s="78" t="n">
        <f aca="false">+$E$28*$B$28*FC26</f>
        <v>9713.106</v>
      </c>
      <c r="FD28" s="78" t="n">
        <f aca="false">+$E$28*$B$28*FD26</f>
        <v>9399.78</v>
      </c>
      <c r="FE28" s="78" t="n">
        <f aca="false">+$E$28*$B$28*FE26</f>
        <v>9713.106</v>
      </c>
      <c r="FF28" s="78" t="n">
        <f aca="false">+$E$28*$B$28*FF26</f>
        <v>9713.106</v>
      </c>
      <c r="FG28" s="78" t="n">
        <f aca="false">+$E$28*$B$28*FG26</f>
        <v>8773.128</v>
      </c>
      <c r="FH28" s="78" t="n">
        <f aca="false">+$E$28*$B$28*FH26</f>
        <v>9713.106</v>
      </c>
      <c r="FI28" s="78" t="n">
        <f aca="false">+$E$28*$B$28*FI26</f>
        <v>9399.78</v>
      </c>
      <c r="FJ28" s="78" t="n">
        <f aca="false">+$E$28*$B$28*FJ26</f>
        <v>9713.106</v>
      </c>
      <c r="FK28" s="78" t="n">
        <f aca="false">+$E$28*$B$28*FK26</f>
        <v>9399.78</v>
      </c>
      <c r="FL28" s="78" t="n">
        <f aca="false">+$E$28*$B$28*FL26</f>
        <v>9713.106</v>
      </c>
      <c r="FM28" s="78" t="n">
        <f aca="false">+$E$28*$B$28*FM26</f>
        <v>9713.106</v>
      </c>
      <c r="FN28" s="78" t="n">
        <f aca="false">+$E$28*$B$28*FN26</f>
        <v>9399.78</v>
      </c>
      <c r="FO28" s="78" t="n">
        <f aca="false">+$E$28*$B$28*FO26</f>
        <v>9713.106</v>
      </c>
      <c r="FP28" s="78" t="n">
        <f aca="false">+$E$28*$B$28*FP26</f>
        <v>9399.78</v>
      </c>
      <c r="FQ28" s="78" t="n">
        <f aca="false">+$E$28*$B$28*FQ26</f>
        <v>9713.106</v>
      </c>
      <c r="FR28" s="78" t="n">
        <f aca="false">+$E$28*$B$28*FR26</f>
        <v>9713.106</v>
      </c>
      <c r="FS28" s="78" t="n">
        <f aca="false">+$E$28*$B$28*FS26</f>
        <v>8773.128</v>
      </c>
      <c r="FT28" s="78" t="n">
        <f aca="false">+$E$28*$B$28*FT26</f>
        <v>9713.106</v>
      </c>
      <c r="FU28" s="78" t="n">
        <f aca="false">+$E$28*$B$28*FU26</f>
        <v>9399.78</v>
      </c>
      <c r="FV28" s="78" t="n">
        <f aca="false">+$E$28*$B$28*FV26</f>
        <v>9713.106</v>
      </c>
      <c r="FW28" s="78" t="n">
        <f aca="false">+$E$28*$B$28*FW26</f>
        <v>9399.78</v>
      </c>
      <c r="FX28" s="78" t="n">
        <f aca="false">+$E$28*$B$28*FX26</f>
        <v>9713.106</v>
      </c>
      <c r="FY28" s="78" t="n">
        <f aca="false">+$E$28*$B$28*FY26</f>
        <v>9713.106</v>
      </c>
      <c r="FZ28" s="78" t="n">
        <f aca="false">+$E$28*$B$28*FZ26</f>
        <v>9399.78</v>
      </c>
      <c r="GA28" s="78" t="n">
        <f aca="false">+$E$28*$B$28*GA26</f>
        <v>9713.106</v>
      </c>
      <c r="GB28" s="78" t="n">
        <f aca="false">+$E$28*$B$28*GB26</f>
        <v>9399.78</v>
      </c>
      <c r="GC28" s="78" t="n">
        <f aca="false">+$E$28*$B$28*GC26</f>
        <v>9713.106</v>
      </c>
    </row>
    <row r="29" customFormat="false" ht="12.75" hidden="false" customHeight="false" outlineLevel="0" collapsed="false">
      <c r="A29" s="76" t="n">
        <f aca="false">+A8</f>
        <v>0</v>
      </c>
      <c r="B29" s="67" t="n">
        <f aca="false">+B8</f>
        <v>0</v>
      </c>
      <c r="C29" s="68" t="n">
        <f aca="false">+C8</f>
        <v>0</v>
      </c>
      <c r="D29" s="77" t="n">
        <f aca="false">+D8</f>
        <v>0</v>
      </c>
      <c r="E29" s="62" t="n">
        <f aca="false">+E8</f>
        <v>0</v>
      </c>
      <c r="F29" s="78" t="n">
        <f aca="false">+$E29*$B29*F$26</f>
        <v>0</v>
      </c>
      <c r="G29" s="78" t="n">
        <f aca="false">+$E29*$B29*G$26</f>
        <v>0</v>
      </c>
      <c r="H29" s="78" t="n">
        <f aca="false">+$E29*$B29*H$26</f>
        <v>0</v>
      </c>
      <c r="I29" s="78" t="n">
        <f aca="false">+$E29*$B29*I$26</f>
        <v>0</v>
      </c>
      <c r="J29" s="78" t="n">
        <f aca="false">+$E29*$B29*J$26</f>
        <v>0</v>
      </c>
      <c r="K29" s="78" t="n">
        <f aca="false">+$E29*$B29*K$26</f>
        <v>0</v>
      </c>
      <c r="L29" s="78" t="n">
        <f aca="false">+$E29*$B29*L$26</f>
        <v>0</v>
      </c>
      <c r="M29" s="78" t="n">
        <f aca="false">+$E29*$B29*M$26</f>
        <v>0</v>
      </c>
      <c r="N29" s="78" t="n">
        <f aca="false">+$E29*$B29*N$26</f>
        <v>0</v>
      </c>
      <c r="O29" s="78" t="n">
        <f aca="false">+$E29*$B29*O$26</f>
        <v>0</v>
      </c>
      <c r="P29" s="78" t="n">
        <f aca="false">+$E29*$B29*P$26</f>
        <v>0</v>
      </c>
      <c r="Q29" s="78" t="n">
        <f aca="false">+$E29*$B29*Q$26</f>
        <v>0</v>
      </c>
      <c r="R29" s="78" t="n">
        <f aca="false">+$E29*$B29*R$26</f>
        <v>0</v>
      </c>
      <c r="S29" s="78" t="n">
        <f aca="false">+$E29*$B29*S$26</f>
        <v>0</v>
      </c>
      <c r="T29" s="78" t="n">
        <f aca="false">+$E29*$B29*T$26</f>
        <v>0</v>
      </c>
      <c r="U29" s="78" t="n">
        <f aca="false">+$E29*$B29*U$26</f>
        <v>0</v>
      </c>
      <c r="V29" s="78" t="n">
        <f aca="false">+$E29*$B29*V$26</f>
        <v>0</v>
      </c>
      <c r="W29" s="78" t="n">
        <f aca="false">+$E29*$B29*W$26</f>
        <v>0</v>
      </c>
      <c r="X29" s="78" t="n">
        <f aca="false">+$E29*$B29*X$26</f>
        <v>0</v>
      </c>
      <c r="Y29" s="78" t="n">
        <f aca="false">+$E29*$B29*Y$26</f>
        <v>0</v>
      </c>
      <c r="Z29" s="78" t="n">
        <f aca="false">+$E29*$B29*Z$26</f>
        <v>0</v>
      </c>
      <c r="AA29" s="78" t="n">
        <f aca="false">+$E29*$B29*AA$26</f>
        <v>0</v>
      </c>
      <c r="AB29" s="78" t="n">
        <f aca="false">+$E29*$B29*AB$26</f>
        <v>0</v>
      </c>
      <c r="AC29" s="78" t="n">
        <f aca="false">+$E29*$B29*AC$26</f>
        <v>0</v>
      </c>
      <c r="AD29" s="78" t="n">
        <f aca="false">+$E29*$B29*AD$26</f>
        <v>0</v>
      </c>
      <c r="AE29" s="78" t="n">
        <f aca="false">+$E29*$B29*AE$26</f>
        <v>0</v>
      </c>
      <c r="AF29" s="78" t="n">
        <f aca="false">+$E29*$B29*AF$26</f>
        <v>0</v>
      </c>
      <c r="AG29" s="78" t="n">
        <f aca="false">+$E29*$B29*AG$26</f>
        <v>0</v>
      </c>
      <c r="AH29" s="78" t="n">
        <f aca="false">+$E29*$B29*AH$26</f>
        <v>0</v>
      </c>
      <c r="AI29" s="78" t="n">
        <f aca="false">+$E29*$B29*AI$26</f>
        <v>0</v>
      </c>
      <c r="AJ29" s="78" t="n">
        <f aca="false">+$E29*$B29*AJ$26</f>
        <v>0</v>
      </c>
      <c r="AK29" s="78" t="n">
        <f aca="false">+$E29*$B29*AK$26</f>
        <v>0</v>
      </c>
      <c r="AL29" s="78" t="n">
        <f aca="false">+$E29*$B29*AL$26</f>
        <v>0</v>
      </c>
      <c r="AM29" s="78" t="n">
        <f aca="false">+$E29*$B29*AM$26</f>
        <v>0</v>
      </c>
      <c r="AN29" s="78" t="n">
        <f aca="false">+$E29*$B29*AN$26</f>
        <v>0</v>
      </c>
      <c r="AO29" s="78" t="n">
        <f aca="false">+$E29*$B29*AO$26</f>
        <v>0</v>
      </c>
      <c r="AP29" s="78" t="n">
        <f aca="false">+$E29*$B29*AP$26</f>
        <v>0</v>
      </c>
      <c r="AQ29" s="78" t="n">
        <f aca="false">+$E29*$B29*AQ$26</f>
        <v>0</v>
      </c>
      <c r="AR29" s="78" t="n">
        <f aca="false">+$E29*$B29*AR$26</f>
        <v>0</v>
      </c>
      <c r="AS29" s="78" t="n">
        <f aca="false">+$E29*$B29*AS$26</f>
        <v>0</v>
      </c>
      <c r="AT29" s="78" t="n">
        <f aca="false">+$E29*$B29*AT$26</f>
        <v>0</v>
      </c>
      <c r="AU29" s="78" t="n">
        <f aca="false">+$E29*$B29*AU$26</f>
        <v>0</v>
      </c>
      <c r="AV29" s="78" t="n">
        <f aca="false">+$E29*$B29*AV$26</f>
        <v>0</v>
      </c>
      <c r="AW29" s="78" t="n">
        <f aca="false">+$E29*$B29*AW$26</f>
        <v>0</v>
      </c>
      <c r="AX29" s="78" t="n">
        <f aca="false">+$E29*$B29*AX$26</f>
        <v>0</v>
      </c>
      <c r="AY29" s="78" t="n">
        <f aca="false">+$E29*$B29*AY$26</f>
        <v>0</v>
      </c>
      <c r="AZ29" s="78" t="n">
        <f aca="false">+$E29*$B29*AZ$26</f>
        <v>0</v>
      </c>
      <c r="BA29" s="78" t="n">
        <f aca="false">+$E29*$B29*BA$26</f>
        <v>0</v>
      </c>
      <c r="BB29" s="78" t="n">
        <f aca="false">+$E29*$B29*BB$26</f>
        <v>0</v>
      </c>
      <c r="BC29" s="78" t="n">
        <f aca="false">+$E29*$B29*BC$26</f>
        <v>0</v>
      </c>
      <c r="BD29" s="78" t="n">
        <f aca="false">+$E29*$B29*BD$26</f>
        <v>0</v>
      </c>
      <c r="BE29" s="78" t="n">
        <f aca="false">+$E29*$B29*BE$26</f>
        <v>0</v>
      </c>
      <c r="BF29" s="78" t="n">
        <f aca="false">+$E29*$B29*BF$26</f>
        <v>0</v>
      </c>
      <c r="BG29" s="78" t="n">
        <f aca="false">+$E29*$B29*BG$26</f>
        <v>0</v>
      </c>
      <c r="BH29" s="78" t="n">
        <f aca="false">+$E29*$B29*BH$26</f>
        <v>0</v>
      </c>
      <c r="BI29" s="78" t="n">
        <f aca="false">+$E29*$B29*BI$26</f>
        <v>0</v>
      </c>
      <c r="BJ29" s="78" t="n">
        <f aca="false">+$E29*$B29*BJ$26</f>
        <v>0</v>
      </c>
      <c r="BK29" s="78" t="n">
        <f aca="false">+$E29*$B29*BK$26</f>
        <v>0</v>
      </c>
      <c r="BL29" s="78" t="n">
        <f aca="false">+$E29*$B29*BL$26</f>
        <v>0</v>
      </c>
      <c r="BM29" s="78" t="n">
        <f aca="false">+$E29*$B29*BM$26</f>
        <v>0</v>
      </c>
      <c r="BN29" s="78" t="n">
        <f aca="false">+$E29*$B29*BN$26</f>
        <v>0</v>
      </c>
      <c r="BO29" s="78" t="n">
        <f aca="false">+$E29*$B29*BO$26</f>
        <v>0</v>
      </c>
      <c r="BP29" s="78" t="n">
        <f aca="false">+$E29*$B29*BP$26</f>
        <v>0</v>
      </c>
      <c r="BQ29" s="78" t="n">
        <f aca="false">+$E29*$B29*BQ$26</f>
        <v>0</v>
      </c>
      <c r="BR29" s="78" t="n">
        <f aca="false">+$E29*$B29*BR$26</f>
        <v>0</v>
      </c>
      <c r="BS29" s="78" t="n">
        <f aca="false">+$E29*$B29*BS$26</f>
        <v>0</v>
      </c>
      <c r="BT29" s="78" t="n">
        <f aca="false">+$E29*$B29*BT$26</f>
        <v>0</v>
      </c>
      <c r="BU29" s="78" t="n">
        <f aca="false">+$E29*$B29*BU$26</f>
        <v>0</v>
      </c>
      <c r="BV29" s="78" t="n">
        <f aca="false">+$E29*$B29*BV$26</f>
        <v>0</v>
      </c>
      <c r="BW29" s="78" t="n">
        <f aca="false">+$E29*$B29*BW$26</f>
        <v>0</v>
      </c>
      <c r="BX29" s="78" t="n">
        <f aca="false">+$E29*$B29*BX$26</f>
        <v>0</v>
      </c>
      <c r="BY29" s="78" t="n">
        <f aca="false">+$E29*$B29*BY$26</f>
        <v>0</v>
      </c>
      <c r="BZ29" s="78" t="n">
        <f aca="false">+$E29*$B29*BZ$26</f>
        <v>0</v>
      </c>
      <c r="CA29" s="78" t="n">
        <f aca="false">+$E29*$B29*CA$26</f>
        <v>0</v>
      </c>
      <c r="CB29" s="78" t="n">
        <f aca="false">+$E29*$B29*CB$26</f>
        <v>0</v>
      </c>
      <c r="CC29" s="78" t="n">
        <f aca="false">+$E29*$B29*CC$26</f>
        <v>0</v>
      </c>
      <c r="CD29" s="78" t="n">
        <f aca="false">+$E29*$B29*CD$26</f>
        <v>0</v>
      </c>
      <c r="CE29" s="78" t="n">
        <f aca="false">+$E29*$B29*CE$26</f>
        <v>0</v>
      </c>
      <c r="CF29" s="78" t="n">
        <f aca="false">+$E29*$B29*CF$26</f>
        <v>0</v>
      </c>
      <c r="CG29" s="78" t="n">
        <f aca="false">+$E29*$B29*CG$26</f>
        <v>0</v>
      </c>
      <c r="CH29" s="78" t="n">
        <f aca="false">+$E29*$B29*CH$26</f>
        <v>0</v>
      </c>
      <c r="CI29" s="78" t="n">
        <f aca="false">+$E29*$B29*CI$26</f>
        <v>0</v>
      </c>
      <c r="CJ29" s="78" t="n">
        <f aca="false">+$E29*$B29*CJ$26</f>
        <v>0</v>
      </c>
      <c r="CK29" s="78" t="n">
        <f aca="false">+$E29*$B29*CK$26</f>
        <v>0</v>
      </c>
      <c r="CL29" s="78" t="n">
        <f aca="false">+$E29*$B29*CL$26</f>
        <v>0</v>
      </c>
      <c r="CM29" s="78" t="n">
        <f aca="false">+$E29*$B29*CM$26</f>
        <v>0</v>
      </c>
      <c r="CN29" s="78" t="n">
        <f aca="false">+$E29*$B29*CN$26</f>
        <v>0</v>
      </c>
      <c r="CO29" s="78" t="n">
        <f aca="false">+$E29*$B29*CO$26</f>
        <v>0</v>
      </c>
      <c r="CP29" s="78" t="n">
        <f aca="false">+$E29*$B29*CP$26</f>
        <v>0</v>
      </c>
      <c r="CQ29" s="78" t="n">
        <f aca="false">+$E29*$B29*CQ$26</f>
        <v>0</v>
      </c>
      <c r="CR29" s="78" t="n">
        <f aca="false">+$E29*$B29*CR$26</f>
        <v>0</v>
      </c>
      <c r="CS29" s="78" t="n">
        <f aca="false">+$E29*$B29*CS$26</f>
        <v>0</v>
      </c>
      <c r="CT29" s="78" t="n">
        <f aca="false">+$E29*$B29*CT$26</f>
        <v>0</v>
      </c>
      <c r="CU29" s="78" t="n">
        <f aca="false">+$E29*$B29*CU$26</f>
        <v>0</v>
      </c>
      <c r="CV29" s="78" t="n">
        <f aca="false">+$E29*$B29*CV$26</f>
        <v>0</v>
      </c>
      <c r="CW29" s="78" t="n">
        <f aca="false">+$E29*$B29*CW$26</f>
        <v>0</v>
      </c>
      <c r="CX29" s="78" t="n">
        <f aca="false">+$E29*$B29*CX$26</f>
        <v>0</v>
      </c>
      <c r="CY29" s="78" t="n">
        <f aca="false">+$E29*$B29*CY$26</f>
        <v>0</v>
      </c>
      <c r="CZ29" s="78" t="n">
        <f aca="false">+$E29*$B29*CZ$26</f>
        <v>0</v>
      </c>
      <c r="DA29" s="78" t="n">
        <f aca="false">+$E29*$B29*DA$26</f>
        <v>0</v>
      </c>
      <c r="DB29" s="78" t="n">
        <f aca="false">+$E29*$B29*DB$26</f>
        <v>0</v>
      </c>
      <c r="DC29" s="78" t="n">
        <f aca="false">+$E29*$B29*DC$26</f>
        <v>0</v>
      </c>
      <c r="DD29" s="78" t="n">
        <f aca="false">+$E29*$B29*DD$26</f>
        <v>0</v>
      </c>
      <c r="DE29" s="78" t="n">
        <f aca="false">+$E29*$B29*DE$26</f>
        <v>0</v>
      </c>
      <c r="DF29" s="78" t="n">
        <f aca="false">+$E29*$B29*DF$26</f>
        <v>0</v>
      </c>
      <c r="DG29" s="78" t="n">
        <f aca="false">+$E29*$B29*DG$26</f>
        <v>0</v>
      </c>
      <c r="DH29" s="78" t="n">
        <f aca="false">+$E29*$B29*DH$26</f>
        <v>0</v>
      </c>
      <c r="DI29" s="78" t="n">
        <f aca="false">+$E29*$B29*DI$26</f>
        <v>0</v>
      </c>
      <c r="DJ29" s="78" t="n">
        <f aca="false">+$E29*$B29*DJ$26</f>
        <v>0</v>
      </c>
      <c r="DK29" s="78" t="n">
        <f aca="false">+$E29*$B29*DK$26</f>
        <v>0</v>
      </c>
      <c r="DL29" s="78" t="n">
        <f aca="false">+$E29*$B29*DL$26</f>
        <v>0</v>
      </c>
      <c r="DM29" s="78" t="n">
        <f aca="false">+$E29*$B29*DM$26</f>
        <v>0</v>
      </c>
      <c r="DN29" s="78" t="n">
        <f aca="false">+$E29*$B29*DN$26</f>
        <v>0</v>
      </c>
      <c r="DO29" s="78" t="n">
        <f aca="false">+$E29*$B29*DO$26</f>
        <v>0</v>
      </c>
      <c r="DP29" s="78" t="n">
        <f aca="false">+$E29*$B29*DP$26</f>
        <v>0</v>
      </c>
      <c r="DQ29" s="78" t="n">
        <f aca="false">+$E29*$B29*DQ$26</f>
        <v>0</v>
      </c>
      <c r="DR29" s="78" t="n">
        <f aca="false">+$E29*$B29*DR$26</f>
        <v>0</v>
      </c>
      <c r="DS29" s="78" t="n">
        <f aca="false">+$E29*$B29*DS$26</f>
        <v>0</v>
      </c>
      <c r="DT29" s="78" t="n">
        <f aca="false">+$E29*$B29*DT$26</f>
        <v>0</v>
      </c>
      <c r="DU29" s="78" t="n">
        <f aca="false">+$E29*$B29*DU$26</f>
        <v>0</v>
      </c>
      <c r="DV29" s="78" t="n">
        <f aca="false">+$E29*$B29*DV$26</f>
        <v>0</v>
      </c>
      <c r="DW29" s="78" t="n">
        <f aca="false">+$E29*$B29*DW$26</f>
        <v>0</v>
      </c>
      <c r="DX29" s="78" t="n">
        <f aca="false">+$E29*$B29*DX$26</f>
        <v>0</v>
      </c>
      <c r="DY29" s="78" t="n">
        <f aca="false">+$E29*$B29*DY$26</f>
        <v>0</v>
      </c>
      <c r="DZ29" s="78" t="n">
        <f aca="false">+$E29*$B29*DZ$26</f>
        <v>0</v>
      </c>
      <c r="EA29" s="78" t="n">
        <f aca="false">+$E29*$B29*EA$26</f>
        <v>0</v>
      </c>
      <c r="EB29" s="78" t="n">
        <f aca="false">+$E29*$B29*EB$26</f>
        <v>0</v>
      </c>
      <c r="EC29" s="78" t="n">
        <f aca="false">+$E29*$B29*EC$26</f>
        <v>0</v>
      </c>
      <c r="ED29" s="78" t="n">
        <f aca="false">+$E29*$B29*ED$26</f>
        <v>0</v>
      </c>
      <c r="EE29" s="78" t="n">
        <f aca="false">+$E29*$B29*EE$26</f>
        <v>0</v>
      </c>
      <c r="EF29" s="78" t="n">
        <f aca="false">+$E29*$B29*EF$26</f>
        <v>0</v>
      </c>
      <c r="EG29" s="78" t="n">
        <f aca="false">+$E29*$B29*EG$26</f>
        <v>0</v>
      </c>
      <c r="EH29" s="78" t="n">
        <f aca="false">+$E29*$B29*EH$26</f>
        <v>0</v>
      </c>
      <c r="EI29" s="78" t="n">
        <f aca="false">+$E29*$B29*EI$26</f>
        <v>0</v>
      </c>
      <c r="EJ29" s="78" t="n">
        <f aca="false">+$E29*$B29*EJ$26</f>
        <v>0</v>
      </c>
      <c r="EK29" s="78" t="n">
        <f aca="false">+$E29*$B29*EK$26</f>
        <v>0</v>
      </c>
      <c r="EL29" s="78" t="n">
        <f aca="false">+$E29*$B29*EL$26</f>
        <v>0</v>
      </c>
      <c r="EM29" s="78" t="n">
        <f aca="false">+$E29*$B29*EM$26</f>
        <v>0</v>
      </c>
      <c r="EN29" s="78" t="n">
        <f aca="false">+$E29*$B29*EN$26</f>
        <v>0</v>
      </c>
      <c r="EO29" s="78" t="n">
        <f aca="false">+$E29*$B29*EO$26</f>
        <v>0</v>
      </c>
      <c r="EP29" s="78" t="n">
        <f aca="false">+$E29*$B29*EP$26</f>
        <v>0</v>
      </c>
      <c r="EQ29" s="78" t="n">
        <f aca="false">+$E29*$B29*EQ$26</f>
        <v>0</v>
      </c>
      <c r="ER29" s="78" t="n">
        <f aca="false">+$E29*$B29*ER$26</f>
        <v>0</v>
      </c>
      <c r="ES29" s="78" t="n">
        <f aca="false">+$E29*$B29*ES$26</f>
        <v>0</v>
      </c>
      <c r="ET29" s="78" t="n">
        <f aca="false">+$E29*$B29*ET$26</f>
        <v>0</v>
      </c>
      <c r="EU29" s="78" t="n">
        <f aca="false">+$E29*$B29*EU$26</f>
        <v>0</v>
      </c>
      <c r="EV29" s="78" t="n">
        <f aca="false">+$E29*$B29*EV$26</f>
        <v>0</v>
      </c>
      <c r="EW29" s="78" t="n">
        <f aca="false">+$E29*$B29*EW$26</f>
        <v>0</v>
      </c>
      <c r="EX29" s="78" t="n">
        <f aca="false">+$E29*$B29*EX$26</f>
        <v>0</v>
      </c>
      <c r="EY29" s="78" t="n">
        <f aca="false">+$E29*$B29*EY$26</f>
        <v>0</v>
      </c>
      <c r="EZ29" s="78" t="n">
        <f aca="false">+$E29*$B29*EZ$26</f>
        <v>0</v>
      </c>
      <c r="FA29" s="78" t="n">
        <f aca="false">+$E29*$B29*FA$26</f>
        <v>0</v>
      </c>
      <c r="FB29" s="78" t="n">
        <f aca="false">+$E29*$B29*FB$26</f>
        <v>0</v>
      </c>
      <c r="FC29" s="78" t="n">
        <f aca="false">+$E29*$B29*FC$26</f>
        <v>0</v>
      </c>
      <c r="FD29" s="78" t="n">
        <f aca="false">+$E29*$B29*FD$26</f>
        <v>0</v>
      </c>
      <c r="FE29" s="78" t="n">
        <f aca="false">+$E29*$B29*FE$26</f>
        <v>0</v>
      </c>
      <c r="FF29" s="78" t="n">
        <f aca="false">+$E29*$B29*FF$26</f>
        <v>0</v>
      </c>
      <c r="FG29" s="78" t="n">
        <f aca="false">+$E29*$B29*FG$26</f>
        <v>0</v>
      </c>
      <c r="FH29" s="78" t="n">
        <f aca="false">+$E29*$B29*FH$26</f>
        <v>0</v>
      </c>
      <c r="FI29" s="78" t="n">
        <f aca="false">+$E29*$B29*FI$26</f>
        <v>0</v>
      </c>
      <c r="FJ29" s="78" t="n">
        <f aca="false">+$E29*$B29*FJ$26</f>
        <v>0</v>
      </c>
      <c r="FK29" s="78" t="n">
        <f aca="false">+$E29*$B29*FK$26</f>
        <v>0</v>
      </c>
      <c r="FL29" s="78" t="n">
        <f aca="false">+$E29*$B29*FL$26</f>
        <v>0</v>
      </c>
      <c r="FM29" s="78" t="n">
        <f aca="false">+$E29*$B29*FM$26</f>
        <v>0</v>
      </c>
      <c r="FN29" s="78" t="n">
        <f aca="false">+$E29*$B29*FN$26</f>
        <v>0</v>
      </c>
      <c r="FO29" s="78" t="n">
        <f aca="false">+$E29*$B29*FO$26</f>
        <v>0</v>
      </c>
      <c r="FP29" s="78" t="n">
        <f aca="false">+$E29*$B29*FP$26</f>
        <v>0</v>
      </c>
      <c r="FQ29" s="78" t="n">
        <f aca="false">+$E29*$B29*FQ$26</f>
        <v>0</v>
      </c>
      <c r="FR29" s="78" t="n">
        <f aca="false">+$E29*$B29*FR$26</f>
        <v>0</v>
      </c>
      <c r="FS29" s="78" t="n">
        <f aca="false">+$E29*$B29*FS$26</f>
        <v>0</v>
      </c>
      <c r="FT29" s="78" t="n">
        <f aca="false">+$E29*$B29*FT$26</f>
        <v>0</v>
      </c>
      <c r="FU29" s="78" t="n">
        <f aca="false">+$E29*$B29*FU$26</f>
        <v>0</v>
      </c>
      <c r="FV29" s="78" t="n">
        <f aca="false">+$E29*$B29*FV$26</f>
        <v>0</v>
      </c>
      <c r="FW29" s="78" t="n">
        <f aca="false">+$E29*$B29*FW$26</f>
        <v>0</v>
      </c>
      <c r="FX29" s="78" t="n">
        <f aca="false">+$E29*$B29*FX$26</f>
        <v>0</v>
      </c>
      <c r="FY29" s="78" t="n">
        <f aca="false">+$E29*$B29*FY$26</f>
        <v>0</v>
      </c>
      <c r="FZ29" s="78" t="n">
        <f aca="false">+$E29*$B29*FZ$26</f>
        <v>0</v>
      </c>
      <c r="GA29" s="78" t="n">
        <f aca="false">+$E29*$B29*GA$26</f>
        <v>0</v>
      </c>
      <c r="GB29" s="78" t="n">
        <f aca="false">+$E29*$B29*GB$26</f>
        <v>0</v>
      </c>
      <c r="GC29" s="78" t="n">
        <f aca="false">+$E29*$B29*GC$26</f>
        <v>0</v>
      </c>
    </row>
    <row r="30" customFormat="false" ht="12.75" hidden="false" customHeight="false" outlineLevel="0" collapsed="false">
      <c r="A30" s="76" t="n">
        <f aca="false">+A9</f>
        <v>0</v>
      </c>
      <c r="B30" s="67" t="n">
        <f aca="false">+B9</f>
        <v>0</v>
      </c>
      <c r="C30" s="68" t="n">
        <f aca="false">+C9</f>
        <v>0</v>
      </c>
      <c r="D30" s="77" t="n">
        <f aca="false">+D9</f>
        <v>0</v>
      </c>
      <c r="E30" s="62" t="n">
        <f aca="false">+E9</f>
        <v>0</v>
      </c>
      <c r="F30" s="78" t="n">
        <f aca="false">+$E30*$B30*F$26</f>
        <v>0</v>
      </c>
      <c r="G30" s="78" t="n">
        <f aca="false">+$E30*$B30*G$26</f>
        <v>0</v>
      </c>
      <c r="H30" s="78" t="n">
        <f aca="false">+$E30*$B30*H$26</f>
        <v>0</v>
      </c>
      <c r="I30" s="78" t="n">
        <f aca="false">+$E30*$B30*I$26</f>
        <v>0</v>
      </c>
      <c r="J30" s="78" t="n">
        <f aca="false">+$E30*$B30*J$26</f>
        <v>0</v>
      </c>
      <c r="K30" s="78" t="n">
        <f aca="false">+$E30*$B30*K$26</f>
        <v>0</v>
      </c>
      <c r="L30" s="78" t="n">
        <f aca="false">+$E30*$B30*L$26</f>
        <v>0</v>
      </c>
      <c r="M30" s="78" t="n">
        <f aca="false">+$E30*$B30*M$26</f>
        <v>0</v>
      </c>
      <c r="N30" s="78" t="n">
        <f aca="false">+$E30*$B30*N$26</f>
        <v>0</v>
      </c>
      <c r="O30" s="78" t="n">
        <f aca="false">+$E30*$B30*O$26</f>
        <v>0</v>
      </c>
      <c r="P30" s="78" t="n">
        <f aca="false">+$E30*$B30*P$26</f>
        <v>0</v>
      </c>
      <c r="Q30" s="78" t="n">
        <f aca="false">+$E30*$B30*Q$26</f>
        <v>0</v>
      </c>
      <c r="R30" s="78" t="n">
        <f aca="false">+$E30*$B30*R$26</f>
        <v>0</v>
      </c>
      <c r="S30" s="78" t="n">
        <f aca="false">+$E30*$B30*S$26</f>
        <v>0</v>
      </c>
      <c r="T30" s="78" t="n">
        <f aca="false">+$E30*$B30*T$26</f>
        <v>0</v>
      </c>
      <c r="U30" s="78" t="n">
        <f aca="false">+$E30*$B30*U$26</f>
        <v>0</v>
      </c>
      <c r="V30" s="78" t="n">
        <f aca="false">+$E30*$B30*V$26</f>
        <v>0</v>
      </c>
      <c r="W30" s="78" t="n">
        <f aca="false">+$E30*$B30*W$26</f>
        <v>0</v>
      </c>
      <c r="X30" s="78" t="n">
        <f aca="false">+$E30*$B30*X$26</f>
        <v>0</v>
      </c>
      <c r="Y30" s="78" t="n">
        <f aca="false">+$E30*$B30*Y$26</f>
        <v>0</v>
      </c>
      <c r="Z30" s="78" t="n">
        <f aca="false">+$E30*$B30*Z$26</f>
        <v>0</v>
      </c>
      <c r="AA30" s="78" t="n">
        <f aca="false">+$E30*$B30*AA$26</f>
        <v>0</v>
      </c>
      <c r="AB30" s="78" t="n">
        <f aca="false">+$E30*$B30*AB$26</f>
        <v>0</v>
      </c>
      <c r="AC30" s="78" t="n">
        <f aca="false">+$E30*$B30*AC$26</f>
        <v>0</v>
      </c>
      <c r="AD30" s="78" t="n">
        <f aca="false">+$E30*$B30*AD$26</f>
        <v>0</v>
      </c>
      <c r="AE30" s="78" t="n">
        <f aca="false">+$E30*$B30*AE$26</f>
        <v>0</v>
      </c>
      <c r="AF30" s="78" t="n">
        <f aca="false">+$E30*$B30*AF$26</f>
        <v>0</v>
      </c>
      <c r="AG30" s="78" t="n">
        <f aca="false">+$E30*$B30*AG$26</f>
        <v>0</v>
      </c>
      <c r="AH30" s="78" t="n">
        <f aca="false">+$E30*$B30*AH$26</f>
        <v>0</v>
      </c>
      <c r="AI30" s="78" t="n">
        <f aca="false">+$E30*$B30*AI$26</f>
        <v>0</v>
      </c>
      <c r="AJ30" s="78" t="n">
        <f aca="false">+$E30*$B30*AJ$26</f>
        <v>0</v>
      </c>
      <c r="AK30" s="78" t="n">
        <f aca="false">+$E30*$B30*AK$26</f>
        <v>0</v>
      </c>
      <c r="AL30" s="78" t="n">
        <f aca="false">+$E30*$B30*AL$26</f>
        <v>0</v>
      </c>
      <c r="AM30" s="78" t="n">
        <f aca="false">+$E30*$B30*AM$26</f>
        <v>0</v>
      </c>
      <c r="AN30" s="78" t="n">
        <f aca="false">+$E30*$B30*AN$26</f>
        <v>0</v>
      </c>
      <c r="AO30" s="78" t="n">
        <f aca="false">+$E30*$B30*AO$26</f>
        <v>0</v>
      </c>
      <c r="AP30" s="78" t="n">
        <f aca="false">+$E30*$B30*AP$26</f>
        <v>0</v>
      </c>
      <c r="AQ30" s="78" t="n">
        <f aca="false">+$E30*$B30*AQ$26</f>
        <v>0</v>
      </c>
      <c r="AR30" s="78" t="n">
        <f aca="false">+$E30*$B30*AR$26</f>
        <v>0</v>
      </c>
      <c r="AS30" s="78" t="n">
        <f aca="false">+$E30*$B30*AS$26</f>
        <v>0</v>
      </c>
      <c r="AT30" s="78" t="n">
        <f aca="false">+$E30*$B30*AT$26</f>
        <v>0</v>
      </c>
      <c r="AU30" s="78" t="n">
        <f aca="false">+$E30*$B30*AU$26</f>
        <v>0</v>
      </c>
      <c r="AV30" s="78" t="n">
        <f aca="false">+$E30*$B30*AV$26</f>
        <v>0</v>
      </c>
      <c r="AW30" s="78" t="n">
        <f aca="false">+$E30*$B30*AW$26</f>
        <v>0</v>
      </c>
      <c r="AX30" s="78" t="n">
        <f aca="false">+$E30*$B30*AX$26</f>
        <v>0</v>
      </c>
      <c r="AY30" s="78" t="n">
        <f aca="false">+$E30*$B30*AY$26</f>
        <v>0</v>
      </c>
      <c r="AZ30" s="78" t="n">
        <f aca="false">+$E30*$B30*AZ$26</f>
        <v>0</v>
      </c>
      <c r="BA30" s="78" t="n">
        <f aca="false">+$E30*$B30*BA$26</f>
        <v>0</v>
      </c>
      <c r="BB30" s="78" t="n">
        <f aca="false">+$E30*$B30*BB$26</f>
        <v>0</v>
      </c>
      <c r="BC30" s="78" t="n">
        <f aca="false">+$E30*$B30*BC$26</f>
        <v>0</v>
      </c>
      <c r="BD30" s="78" t="n">
        <f aca="false">+$E30*$B30*BD$26</f>
        <v>0</v>
      </c>
      <c r="BE30" s="78" t="n">
        <f aca="false">+$E30*$B30*BE$26</f>
        <v>0</v>
      </c>
      <c r="BF30" s="78" t="n">
        <f aca="false">+$E30*$B30*BF$26</f>
        <v>0</v>
      </c>
      <c r="BG30" s="78" t="n">
        <f aca="false">+$E30*$B30*BG$26</f>
        <v>0</v>
      </c>
      <c r="BH30" s="78" t="n">
        <f aca="false">+$E30*$B30*BH$26</f>
        <v>0</v>
      </c>
      <c r="BI30" s="78" t="n">
        <f aca="false">+$E30*$B30*BI$26</f>
        <v>0</v>
      </c>
      <c r="BJ30" s="78" t="n">
        <f aca="false">+$E30*$B30*BJ$26</f>
        <v>0</v>
      </c>
      <c r="BK30" s="78" t="n">
        <f aca="false">+$E30*$B30*BK$26</f>
        <v>0</v>
      </c>
      <c r="BL30" s="78" t="n">
        <f aca="false">+$E30*$B30*BL$26</f>
        <v>0</v>
      </c>
      <c r="BM30" s="78" t="n">
        <f aca="false">+$E30*$B30*BM$26</f>
        <v>0</v>
      </c>
      <c r="BN30" s="78" t="n">
        <f aca="false">+$E30*$B30*BN$26</f>
        <v>0</v>
      </c>
      <c r="BO30" s="78" t="n">
        <f aca="false">+$E30*$B30*BO$26</f>
        <v>0</v>
      </c>
      <c r="BP30" s="78" t="n">
        <f aca="false">+$E30*$B30*BP$26</f>
        <v>0</v>
      </c>
      <c r="BQ30" s="78" t="n">
        <f aca="false">+$E30*$B30*BQ$26</f>
        <v>0</v>
      </c>
      <c r="BR30" s="78" t="n">
        <f aca="false">+$E30*$B30*BR$26</f>
        <v>0</v>
      </c>
      <c r="BS30" s="78" t="n">
        <f aca="false">+$E30*$B30*BS$26</f>
        <v>0</v>
      </c>
      <c r="BT30" s="78" t="n">
        <f aca="false">+$E30*$B30*BT$26</f>
        <v>0</v>
      </c>
      <c r="BU30" s="78" t="n">
        <f aca="false">+$E30*$B30*BU$26</f>
        <v>0</v>
      </c>
      <c r="BV30" s="78" t="n">
        <f aca="false">+$E30*$B30*BV$26</f>
        <v>0</v>
      </c>
      <c r="BW30" s="78" t="n">
        <f aca="false">+$E30*$B30*BW$26</f>
        <v>0</v>
      </c>
      <c r="BX30" s="78" t="n">
        <f aca="false">+$E30*$B30*BX$26</f>
        <v>0</v>
      </c>
      <c r="BY30" s="78" t="n">
        <f aca="false">+$E30*$B30*BY$26</f>
        <v>0</v>
      </c>
      <c r="BZ30" s="78" t="n">
        <f aca="false">+$E30*$B30*BZ$26</f>
        <v>0</v>
      </c>
      <c r="CA30" s="78" t="n">
        <f aca="false">+$E30*$B30*CA$26</f>
        <v>0</v>
      </c>
      <c r="CB30" s="78" t="n">
        <f aca="false">+$E30*$B30*CB$26</f>
        <v>0</v>
      </c>
      <c r="CC30" s="78" t="n">
        <f aca="false">+$E30*$B30*CC$26</f>
        <v>0</v>
      </c>
      <c r="CD30" s="78" t="n">
        <f aca="false">+$E30*$B30*CD$26</f>
        <v>0</v>
      </c>
      <c r="CE30" s="78" t="n">
        <f aca="false">+$E30*$B30*CE$26</f>
        <v>0</v>
      </c>
      <c r="CF30" s="78" t="n">
        <f aca="false">+$E30*$B30*CF$26</f>
        <v>0</v>
      </c>
      <c r="CG30" s="78" t="n">
        <f aca="false">+$E30*$B30*CG$26</f>
        <v>0</v>
      </c>
      <c r="CH30" s="78" t="n">
        <f aca="false">+$E30*$B30*CH$26</f>
        <v>0</v>
      </c>
      <c r="CI30" s="78" t="n">
        <f aca="false">+$E30*$B30*CI$26</f>
        <v>0</v>
      </c>
      <c r="CJ30" s="78" t="n">
        <f aca="false">+$E30*$B30*CJ$26</f>
        <v>0</v>
      </c>
      <c r="CK30" s="78" t="n">
        <f aca="false">+$E30*$B30*CK$26</f>
        <v>0</v>
      </c>
      <c r="CL30" s="78" t="n">
        <f aca="false">+$E30*$B30*CL$26</f>
        <v>0</v>
      </c>
      <c r="CM30" s="78" t="n">
        <f aca="false">+$E30*$B30*CM$26</f>
        <v>0</v>
      </c>
      <c r="CN30" s="78" t="n">
        <f aca="false">+$E30*$B30*CN$26</f>
        <v>0</v>
      </c>
      <c r="CO30" s="78" t="n">
        <f aca="false">+$E30*$B30*CO$26</f>
        <v>0</v>
      </c>
      <c r="CP30" s="78" t="n">
        <f aca="false">+$E30*$B30*CP$26</f>
        <v>0</v>
      </c>
      <c r="CQ30" s="78" t="n">
        <f aca="false">+$E30*$B30*CQ$26</f>
        <v>0</v>
      </c>
      <c r="CR30" s="78" t="n">
        <f aca="false">+$E30*$B30*CR$26</f>
        <v>0</v>
      </c>
      <c r="CS30" s="78" t="n">
        <f aca="false">+$E30*$B30*CS$26</f>
        <v>0</v>
      </c>
      <c r="CT30" s="78" t="n">
        <f aca="false">+$E30*$B30*CT$26</f>
        <v>0</v>
      </c>
      <c r="CU30" s="78" t="n">
        <f aca="false">+$E30*$B30*CU$26</f>
        <v>0</v>
      </c>
      <c r="CV30" s="78" t="n">
        <f aca="false">+$E30*$B30*CV$26</f>
        <v>0</v>
      </c>
      <c r="CW30" s="78" t="n">
        <f aca="false">+$E30*$B30*CW$26</f>
        <v>0</v>
      </c>
      <c r="CX30" s="78" t="n">
        <f aca="false">+$E30*$B30*CX$26</f>
        <v>0</v>
      </c>
      <c r="CY30" s="78" t="n">
        <f aca="false">+$E30*$B30*CY$26</f>
        <v>0</v>
      </c>
      <c r="CZ30" s="78" t="n">
        <f aca="false">+$E30*$B30*CZ$26</f>
        <v>0</v>
      </c>
      <c r="DA30" s="78" t="n">
        <f aca="false">+$E30*$B30*DA$26</f>
        <v>0</v>
      </c>
      <c r="DB30" s="78" t="n">
        <f aca="false">+$E30*$B30*DB$26</f>
        <v>0</v>
      </c>
      <c r="DC30" s="78" t="n">
        <f aca="false">+$E30*$B30*DC$26</f>
        <v>0</v>
      </c>
      <c r="DD30" s="78" t="n">
        <f aca="false">+$E30*$B30*DD$26</f>
        <v>0</v>
      </c>
      <c r="DE30" s="78" t="n">
        <f aca="false">+$E30*$B30*DE$26</f>
        <v>0</v>
      </c>
      <c r="DF30" s="78" t="n">
        <f aca="false">+$E30*$B30*DF$26</f>
        <v>0</v>
      </c>
      <c r="DG30" s="78" t="n">
        <f aca="false">+$E30*$B30*DG$26</f>
        <v>0</v>
      </c>
      <c r="DH30" s="78" t="n">
        <f aca="false">+$E30*$B30*DH$26</f>
        <v>0</v>
      </c>
      <c r="DI30" s="78" t="n">
        <f aca="false">+$E30*$B30*DI$26</f>
        <v>0</v>
      </c>
      <c r="DJ30" s="78" t="n">
        <f aca="false">+$E30*$B30*DJ$26</f>
        <v>0</v>
      </c>
      <c r="DK30" s="78" t="n">
        <f aca="false">+$E30*$B30*DK$26</f>
        <v>0</v>
      </c>
      <c r="DL30" s="78" t="n">
        <f aca="false">+$E30*$B30*DL$26</f>
        <v>0</v>
      </c>
      <c r="DM30" s="78" t="n">
        <f aca="false">+$E30*$B30*DM$26</f>
        <v>0</v>
      </c>
      <c r="DN30" s="78" t="n">
        <f aca="false">+$E30*$B30*DN$26</f>
        <v>0</v>
      </c>
      <c r="DO30" s="78" t="n">
        <f aca="false">+$E30*$B30*DO$26</f>
        <v>0</v>
      </c>
      <c r="DP30" s="78" t="n">
        <f aca="false">+$E30*$B30*DP$26</f>
        <v>0</v>
      </c>
      <c r="DQ30" s="78" t="n">
        <f aca="false">+$E30*$B30*DQ$26</f>
        <v>0</v>
      </c>
      <c r="DR30" s="78" t="n">
        <f aca="false">+$E30*$B30*DR$26</f>
        <v>0</v>
      </c>
      <c r="DS30" s="78" t="n">
        <f aca="false">+$E30*$B30*DS$26</f>
        <v>0</v>
      </c>
      <c r="DT30" s="78" t="n">
        <f aca="false">+$E30*$B30*DT$26</f>
        <v>0</v>
      </c>
      <c r="DU30" s="78" t="n">
        <f aca="false">+$E30*$B30*DU$26</f>
        <v>0</v>
      </c>
      <c r="DV30" s="78" t="n">
        <f aca="false">+$E30*$B30*DV$26</f>
        <v>0</v>
      </c>
      <c r="DW30" s="78" t="n">
        <f aca="false">+$E30*$B30*DW$26</f>
        <v>0</v>
      </c>
      <c r="DX30" s="78" t="n">
        <f aca="false">+$E30*$B30*DX$26</f>
        <v>0</v>
      </c>
      <c r="DY30" s="78" t="n">
        <f aca="false">+$E30*$B30*DY$26</f>
        <v>0</v>
      </c>
      <c r="DZ30" s="78" t="n">
        <f aca="false">+$E30*$B30*DZ$26</f>
        <v>0</v>
      </c>
      <c r="EA30" s="78" t="n">
        <f aca="false">+$E30*$B30*EA$26</f>
        <v>0</v>
      </c>
      <c r="EB30" s="78" t="n">
        <f aca="false">+$E30*$B30*EB$26</f>
        <v>0</v>
      </c>
      <c r="EC30" s="78" t="n">
        <f aca="false">+$E30*$B30*EC$26</f>
        <v>0</v>
      </c>
      <c r="ED30" s="78" t="n">
        <f aca="false">+$E30*$B30*ED$26</f>
        <v>0</v>
      </c>
      <c r="EE30" s="78" t="n">
        <f aca="false">+$E30*$B30*EE$26</f>
        <v>0</v>
      </c>
      <c r="EF30" s="78" t="n">
        <f aca="false">+$E30*$B30*EF$26</f>
        <v>0</v>
      </c>
      <c r="EG30" s="78" t="n">
        <f aca="false">+$E30*$B30*EG$26</f>
        <v>0</v>
      </c>
      <c r="EH30" s="78" t="n">
        <f aca="false">+$E30*$B30*EH$26</f>
        <v>0</v>
      </c>
      <c r="EI30" s="78" t="n">
        <f aca="false">+$E30*$B30*EI$26</f>
        <v>0</v>
      </c>
      <c r="EJ30" s="78" t="n">
        <f aca="false">+$E30*$B30*EJ$26</f>
        <v>0</v>
      </c>
      <c r="EK30" s="78" t="n">
        <f aca="false">+$E30*$B30*EK$26</f>
        <v>0</v>
      </c>
      <c r="EL30" s="78" t="n">
        <f aca="false">+$E30*$B30*EL$26</f>
        <v>0</v>
      </c>
      <c r="EM30" s="78" t="n">
        <f aca="false">+$E30*$B30*EM$26</f>
        <v>0</v>
      </c>
      <c r="EN30" s="78" t="n">
        <f aca="false">+$E30*$B30*EN$26</f>
        <v>0</v>
      </c>
      <c r="EO30" s="78" t="n">
        <f aca="false">+$E30*$B30*EO$26</f>
        <v>0</v>
      </c>
      <c r="EP30" s="78" t="n">
        <f aca="false">+$E30*$B30*EP$26</f>
        <v>0</v>
      </c>
      <c r="EQ30" s="78" t="n">
        <f aca="false">+$E30*$B30*EQ$26</f>
        <v>0</v>
      </c>
      <c r="ER30" s="78" t="n">
        <f aca="false">+$E30*$B30*ER$26</f>
        <v>0</v>
      </c>
      <c r="ES30" s="78" t="n">
        <f aca="false">+$E30*$B30*ES$26</f>
        <v>0</v>
      </c>
      <c r="ET30" s="78" t="n">
        <f aca="false">+$E30*$B30*ET$26</f>
        <v>0</v>
      </c>
      <c r="EU30" s="78" t="n">
        <f aca="false">+$E30*$B30*EU$26</f>
        <v>0</v>
      </c>
      <c r="EV30" s="78" t="n">
        <f aca="false">+$E30*$B30*EV$26</f>
        <v>0</v>
      </c>
      <c r="EW30" s="78" t="n">
        <f aca="false">+$E30*$B30*EW$26</f>
        <v>0</v>
      </c>
      <c r="EX30" s="78" t="n">
        <f aca="false">+$E30*$B30*EX$26</f>
        <v>0</v>
      </c>
      <c r="EY30" s="78" t="n">
        <f aca="false">+$E30*$B30*EY$26</f>
        <v>0</v>
      </c>
      <c r="EZ30" s="78" t="n">
        <f aca="false">+$E30*$B30*EZ$26</f>
        <v>0</v>
      </c>
      <c r="FA30" s="78" t="n">
        <f aca="false">+$E30*$B30*FA$26</f>
        <v>0</v>
      </c>
      <c r="FB30" s="78" t="n">
        <f aca="false">+$E30*$B30*FB$26</f>
        <v>0</v>
      </c>
      <c r="FC30" s="78" t="n">
        <f aca="false">+$E30*$B30*FC$26</f>
        <v>0</v>
      </c>
      <c r="FD30" s="78" t="n">
        <f aca="false">+$E30*$B30*FD$26</f>
        <v>0</v>
      </c>
      <c r="FE30" s="78" t="n">
        <f aca="false">+$E30*$B30*FE$26</f>
        <v>0</v>
      </c>
      <c r="FF30" s="78" t="n">
        <f aca="false">+$E30*$B30*FF$26</f>
        <v>0</v>
      </c>
      <c r="FG30" s="78" t="n">
        <f aca="false">+$E30*$B30*FG$26</f>
        <v>0</v>
      </c>
      <c r="FH30" s="78" t="n">
        <f aca="false">+$E30*$B30*FH$26</f>
        <v>0</v>
      </c>
      <c r="FI30" s="78" t="n">
        <f aca="false">+$E30*$B30*FI$26</f>
        <v>0</v>
      </c>
      <c r="FJ30" s="78" t="n">
        <f aca="false">+$E30*$B30*FJ$26</f>
        <v>0</v>
      </c>
      <c r="FK30" s="78" t="n">
        <f aca="false">+$E30*$B30*FK$26</f>
        <v>0</v>
      </c>
      <c r="FL30" s="78" t="n">
        <f aca="false">+$E30*$B30*FL$26</f>
        <v>0</v>
      </c>
      <c r="FM30" s="78" t="n">
        <f aca="false">+$E30*$B30*FM$26</f>
        <v>0</v>
      </c>
      <c r="FN30" s="78" t="n">
        <f aca="false">+$E30*$B30*FN$26</f>
        <v>0</v>
      </c>
      <c r="FO30" s="78" t="n">
        <f aca="false">+$E30*$B30*FO$26</f>
        <v>0</v>
      </c>
      <c r="FP30" s="78" t="n">
        <f aca="false">+$E30*$B30*FP$26</f>
        <v>0</v>
      </c>
      <c r="FQ30" s="78" t="n">
        <f aca="false">+$E30*$B30*FQ$26</f>
        <v>0</v>
      </c>
      <c r="FR30" s="78" t="n">
        <f aca="false">+$E30*$B30*FR$26</f>
        <v>0</v>
      </c>
      <c r="FS30" s="78" t="n">
        <f aca="false">+$E30*$B30*FS$26</f>
        <v>0</v>
      </c>
      <c r="FT30" s="78" t="n">
        <f aca="false">+$E30*$B30*FT$26</f>
        <v>0</v>
      </c>
      <c r="FU30" s="78" t="n">
        <f aca="false">+$E30*$B30*FU$26</f>
        <v>0</v>
      </c>
      <c r="FV30" s="78" t="n">
        <f aca="false">+$E30*$B30*FV$26</f>
        <v>0</v>
      </c>
      <c r="FW30" s="78" t="n">
        <f aca="false">+$E30*$B30*FW$26</f>
        <v>0</v>
      </c>
      <c r="FX30" s="78" t="n">
        <f aca="false">+$E30*$B30*FX$26</f>
        <v>0</v>
      </c>
      <c r="FY30" s="78" t="n">
        <f aca="false">+$E30*$B30*FY$26</f>
        <v>0</v>
      </c>
      <c r="FZ30" s="78" t="n">
        <f aca="false">+$E30*$B30*FZ$26</f>
        <v>0</v>
      </c>
      <c r="GA30" s="78" t="n">
        <f aca="false">+$E30*$B30*GA$26</f>
        <v>0</v>
      </c>
      <c r="GB30" s="78" t="n">
        <f aca="false">+$E30*$B30*GB$26</f>
        <v>0</v>
      </c>
      <c r="GC30" s="78" t="n">
        <f aca="false">+$E30*$B30*GC$26</f>
        <v>0</v>
      </c>
    </row>
    <row r="31" customFormat="false" ht="12.75" hidden="false" customHeight="false" outlineLevel="0" collapsed="false">
      <c r="A31" s="76" t="n">
        <f aca="false">+A10</f>
        <v>0</v>
      </c>
      <c r="B31" s="67" t="n">
        <f aca="false">+B10</f>
        <v>0</v>
      </c>
      <c r="C31" s="68" t="n">
        <f aca="false">+C10</f>
        <v>0</v>
      </c>
      <c r="D31" s="77" t="n">
        <f aca="false">+D10</f>
        <v>0</v>
      </c>
      <c r="E31" s="62" t="n">
        <f aca="false">+E10</f>
        <v>0</v>
      </c>
      <c r="F31" s="78" t="n">
        <f aca="false">+$E31*$B31*F$26</f>
        <v>0</v>
      </c>
      <c r="G31" s="78" t="n">
        <f aca="false">+$E31*$B31*G$26</f>
        <v>0</v>
      </c>
      <c r="H31" s="78" t="n">
        <f aca="false">+$E31*$B31*H$26</f>
        <v>0</v>
      </c>
      <c r="I31" s="78" t="n">
        <f aca="false">+$E31*$B31*I$26</f>
        <v>0</v>
      </c>
      <c r="J31" s="78" t="n">
        <f aca="false">+$E31*$B31*J$26</f>
        <v>0</v>
      </c>
      <c r="K31" s="78" t="n">
        <f aca="false">+$E31*$B31*K$26</f>
        <v>0</v>
      </c>
      <c r="L31" s="78" t="n">
        <f aca="false">+$E31*$B31*L$26</f>
        <v>0</v>
      </c>
      <c r="M31" s="78" t="n">
        <f aca="false">+$E31*$B31*M$26</f>
        <v>0</v>
      </c>
      <c r="N31" s="78" t="n">
        <f aca="false">+$E31*$B31*N$26</f>
        <v>0</v>
      </c>
      <c r="O31" s="78" t="n">
        <f aca="false">+$E31*$B31*O$26</f>
        <v>0</v>
      </c>
      <c r="P31" s="78" t="n">
        <f aca="false">+$E31*$B31*P$26</f>
        <v>0</v>
      </c>
      <c r="Q31" s="78" t="n">
        <f aca="false">+$E31*$B31*Q$26</f>
        <v>0</v>
      </c>
      <c r="R31" s="78" t="n">
        <f aca="false">+$E31*$B31*R$26</f>
        <v>0</v>
      </c>
      <c r="S31" s="78" t="n">
        <f aca="false">+$E31*$B31*S$26</f>
        <v>0</v>
      </c>
      <c r="T31" s="78" t="n">
        <f aca="false">+$E31*$B31*T$26</f>
        <v>0</v>
      </c>
      <c r="U31" s="78" t="n">
        <f aca="false">+$E31*$B31*U$26</f>
        <v>0</v>
      </c>
      <c r="V31" s="78" t="n">
        <f aca="false">+$E31*$B31*V$26</f>
        <v>0</v>
      </c>
      <c r="W31" s="78" t="n">
        <f aca="false">+$E31*$B31*W$26</f>
        <v>0</v>
      </c>
      <c r="X31" s="78" t="n">
        <f aca="false">+$E31*$B31*X$26</f>
        <v>0</v>
      </c>
      <c r="Y31" s="78" t="n">
        <f aca="false">+$E31*$B31*Y$26</f>
        <v>0</v>
      </c>
      <c r="Z31" s="78" t="n">
        <f aca="false">+$E31*$B31*Z$26</f>
        <v>0</v>
      </c>
      <c r="AA31" s="78" t="n">
        <f aca="false">+$E31*$B31*AA$26</f>
        <v>0</v>
      </c>
      <c r="AB31" s="78" t="n">
        <f aca="false">+$E31*$B31*AB$26</f>
        <v>0</v>
      </c>
      <c r="AC31" s="78" t="n">
        <f aca="false">+$E31*$B31*AC$26</f>
        <v>0</v>
      </c>
      <c r="AD31" s="78" t="n">
        <f aca="false">+$E31*$B31*AD$26</f>
        <v>0</v>
      </c>
      <c r="AE31" s="78" t="n">
        <f aca="false">+$E31*$B31*AE$26</f>
        <v>0</v>
      </c>
      <c r="AF31" s="78" t="n">
        <f aca="false">+$E31*$B31*AF$26</f>
        <v>0</v>
      </c>
      <c r="AG31" s="78" t="n">
        <f aca="false">+$E31*$B31*AG$26</f>
        <v>0</v>
      </c>
      <c r="AH31" s="78" t="n">
        <f aca="false">+$E31*$B31*AH$26</f>
        <v>0</v>
      </c>
      <c r="AI31" s="78" t="n">
        <f aca="false">+$E31*$B31*AI$26</f>
        <v>0</v>
      </c>
      <c r="AJ31" s="78" t="n">
        <f aca="false">+$E31*$B31*AJ$26</f>
        <v>0</v>
      </c>
      <c r="AK31" s="78" t="n">
        <f aca="false">+$E31*$B31*AK$26</f>
        <v>0</v>
      </c>
      <c r="AL31" s="78" t="n">
        <f aca="false">+$E31*$B31*AL$26</f>
        <v>0</v>
      </c>
      <c r="AM31" s="78" t="n">
        <f aca="false">+$E31*$B31*AM$26</f>
        <v>0</v>
      </c>
      <c r="AN31" s="78" t="n">
        <f aca="false">+$E31*$B31*AN$26</f>
        <v>0</v>
      </c>
      <c r="AO31" s="78" t="n">
        <f aca="false">+$E31*$B31*AO$26</f>
        <v>0</v>
      </c>
      <c r="AP31" s="78" t="n">
        <f aca="false">+$E31*$B31*AP$26</f>
        <v>0</v>
      </c>
      <c r="AQ31" s="78" t="n">
        <f aca="false">+$E31*$B31*AQ$26</f>
        <v>0</v>
      </c>
      <c r="AR31" s="78" t="n">
        <f aca="false">+$E31*$B31*AR$26</f>
        <v>0</v>
      </c>
      <c r="AS31" s="78" t="n">
        <f aca="false">+$E31*$B31*AS$26</f>
        <v>0</v>
      </c>
      <c r="AT31" s="78" t="n">
        <f aca="false">+$E31*$B31*AT$26</f>
        <v>0</v>
      </c>
      <c r="AU31" s="78" t="n">
        <f aca="false">+$E31*$B31*AU$26</f>
        <v>0</v>
      </c>
      <c r="AV31" s="78" t="n">
        <f aca="false">+$E31*$B31*AV$26</f>
        <v>0</v>
      </c>
      <c r="AW31" s="78" t="n">
        <f aca="false">+$E31*$B31*AW$26</f>
        <v>0</v>
      </c>
      <c r="AX31" s="78" t="n">
        <f aca="false">+$E31*$B31*AX$26</f>
        <v>0</v>
      </c>
      <c r="AY31" s="78" t="n">
        <f aca="false">+$E31*$B31*AY$26</f>
        <v>0</v>
      </c>
      <c r="AZ31" s="78" t="n">
        <f aca="false">+$E31*$B31*AZ$26</f>
        <v>0</v>
      </c>
      <c r="BA31" s="78" t="n">
        <f aca="false">+$E31*$B31*BA$26</f>
        <v>0</v>
      </c>
      <c r="BB31" s="78" t="n">
        <f aca="false">+$E31*$B31*BB$26</f>
        <v>0</v>
      </c>
      <c r="BC31" s="78" t="n">
        <f aca="false">+$E31*$B31*BC$26</f>
        <v>0</v>
      </c>
      <c r="BD31" s="78" t="n">
        <f aca="false">+$E31*$B31*BD$26</f>
        <v>0</v>
      </c>
      <c r="BE31" s="78" t="n">
        <f aca="false">+$E31*$B31*BE$26</f>
        <v>0</v>
      </c>
      <c r="BF31" s="78" t="n">
        <f aca="false">+$E31*$B31*BF$26</f>
        <v>0</v>
      </c>
      <c r="BG31" s="78" t="n">
        <f aca="false">+$E31*$B31*BG$26</f>
        <v>0</v>
      </c>
      <c r="BH31" s="78" t="n">
        <f aca="false">+$E31*$B31*BH$26</f>
        <v>0</v>
      </c>
      <c r="BI31" s="78" t="n">
        <f aca="false">+$E31*$B31*BI$26</f>
        <v>0</v>
      </c>
      <c r="BJ31" s="78" t="n">
        <f aca="false">+$E31*$B31*BJ$26</f>
        <v>0</v>
      </c>
      <c r="BK31" s="78" t="n">
        <f aca="false">+$E31*$B31*BK$26</f>
        <v>0</v>
      </c>
      <c r="BL31" s="78" t="n">
        <f aca="false">+$E31*$B31*BL$26</f>
        <v>0</v>
      </c>
      <c r="BM31" s="78" t="n">
        <f aca="false">+$E31*$B31*BM$26</f>
        <v>0</v>
      </c>
    </row>
    <row r="32" customFormat="false" ht="12.75" hidden="false" customHeight="false" outlineLevel="0" collapsed="false">
      <c r="A32" s="76" t="n">
        <f aca="false">+A11</f>
        <v>0</v>
      </c>
      <c r="B32" s="67" t="n">
        <f aca="false">+B11</f>
        <v>0</v>
      </c>
      <c r="C32" s="68" t="n">
        <f aca="false">+C11</f>
        <v>0</v>
      </c>
      <c r="D32" s="77" t="n">
        <f aca="false">+D11</f>
        <v>0</v>
      </c>
      <c r="E32" s="62" t="n">
        <f aca="false">+E11</f>
        <v>0</v>
      </c>
      <c r="F32" s="78" t="n">
        <f aca="false">+$E32*$B32*F$26</f>
        <v>0</v>
      </c>
      <c r="G32" s="78" t="n">
        <f aca="false">+$E32*$B32*G$26</f>
        <v>0</v>
      </c>
      <c r="H32" s="78" t="n">
        <f aca="false">+$E32*$B32*H$26</f>
        <v>0</v>
      </c>
      <c r="I32" s="78" t="n">
        <f aca="false">+$E32*$B32*I$26</f>
        <v>0</v>
      </c>
      <c r="J32" s="78" t="n">
        <f aca="false">+$E32*$B32*J$26</f>
        <v>0</v>
      </c>
      <c r="K32" s="78" t="n">
        <f aca="false">+$E32*$B32*K$26</f>
        <v>0</v>
      </c>
      <c r="L32" s="78" t="n">
        <f aca="false">+$E32*$B32*L$26</f>
        <v>0</v>
      </c>
      <c r="M32" s="78" t="n">
        <f aca="false">+$E32*$B32*M$26</f>
        <v>0</v>
      </c>
      <c r="N32" s="78" t="n">
        <f aca="false">+$E32*$B32*N$26</f>
        <v>0</v>
      </c>
      <c r="O32" s="78" t="n">
        <f aca="false">+$E32*$B32*O$26</f>
        <v>0</v>
      </c>
      <c r="P32" s="78" t="n">
        <f aca="false">+$E32*$B32*P$26</f>
        <v>0</v>
      </c>
      <c r="Q32" s="78" t="n">
        <f aca="false">+$E32*$B32*Q$26</f>
        <v>0</v>
      </c>
      <c r="R32" s="78" t="n">
        <f aca="false">+$E32*$B32*R$26</f>
        <v>0</v>
      </c>
      <c r="S32" s="78" t="n">
        <f aca="false">+$E32*$B32*S$26</f>
        <v>0</v>
      </c>
      <c r="T32" s="78" t="n">
        <f aca="false">+$E32*$B32*T$26</f>
        <v>0</v>
      </c>
      <c r="U32" s="78" t="n">
        <f aca="false">+$E32*$B32*U$26</f>
        <v>0</v>
      </c>
      <c r="V32" s="78" t="n">
        <f aca="false">+$E32*$B32*V$26</f>
        <v>0</v>
      </c>
      <c r="W32" s="78" t="n">
        <f aca="false">+$E32*$B32*W$26</f>
        <v>0</v>
      </c>
      <c r="X32" s="78" t="n">
        <f aca="false">+$E32*$B32*X$26</f>
        <v>0</v>
      </c>
      <c r="Y32" s="78" t="n">
        <f aca="false">+$E32*$B32*Y$26</f>
        <v>0</v>
      </c>
      <c r="Z32" s="78" t="n">
        <f aca="false">+$E32*$B32*Z$26</f>
        <v>0</v>
      </c>
      <c r="AA32" s="78" t="n">
        <f aca="false">+$E32*$B32*AA$26</f>
        <v>0</v>
      </c>
      <c r="AB32" s="78" t="n">
        <f aca="false">+$E32*$B32*AB$26</f>
        <v>0</v>
      </c>
      <c r="AC32" s="78" t="n">
        <f aca="false">+$E32*$B32*AC$26</f>
        <v>0</v>
      </c>
      <c r="AD32" s="78" t="n">
        <f aca="false">+$E32*$B32*AD$26</f>
        <v>0</v>
      </c>
      <c r="AE32" s="78" t="n">
        <f aca="false">+$E32*$B32*AE$26</f>
        <v>0</v>
      </c>
      <c r="AF32" s="78" t="n">
        <f aca="false">+$E32*$B32*AF$26</f>
        <v>0</v>
      </c>
      <c r="AG32" s="78" t="n">
        <f aca="false">+$E32*$B32*AG$26</f>
        <v>0</v>
      </c>
      <c r="AH32" s="78" t="n">
        <f aca="false">+$E32*$B32*AH$26</f>
        <v>0</v>
      </c>
      <c r="AI32" s="78" t="n">
        <f aca="false">+$E32*$B32*AI$26</f>
        <v>0</v>
      </c>
      <c r="AJ32" s="78" t="n">
        <f aca="false">+$E32*$B32*AJ$26</f>
        <v>0</v>
      </c>
      <c r="AK32" s="78" t="n">
        <f aca="false">+$E32*$B32*AK$26</f>
        <v>0</v>
      </c>
      <c r="AL32" s="78" t="n">
        <f aca="false">+$E32*$B32*AL$26</f>
        <v>0</v>
      </c>
      <c r="AM32" s="78" t="n">
        <f aca="false">+$E32*$B32*AM$26</f>
        <v>0</v>
      </c>
      <c r="AN32" s="78" t="n">
        <f aca="false">+$E32*$B32*AN$26</f>
        <v>0</v>
      </c>
      <c r="AO32" s="78" t="n">
        <f aca="false">+$E32*$B32*AO$26</f>
        <v>0</v>
      </c>
      <c r="AP32" s="78" t="n">
        <f aca="false">+$E32*$B32*AP$26</f>
        <v>0</v>
      </c>
      <c r="AQ32" s="78" t="n">
        <f aca="false">+$E32*$B32*AQ$26</f>
        <v>0</v>
      </c>
      <c r="AR32" s="78" t="n">
        <f aca="false">+$E32*$B32*AR$26</f>
        <v>0</v>
      </c>
      <c r="AS32" s="78" t="n">
        <f aca="false">+$E32*$B32*AS$26</f>
        <v>0</v>
      </c>
      <c r="AT32" s="78" t="n">
        <f aca="false">+$E32*$B32*AT$26</f>
        <v>0</v>
      </c>
      <c r="AU32" s="78" t="n">
        <f aca="false">+$E32*$B32*AU$26</f>
        <v>0</v>
      </c>
      <c r="AV32" s="78" t="n">
        <f aca="false">+$E32*$B32*AV$26</f>
        <v>0</v>
      </c>
      <c r="AW32" s="78" t="n">
        <f aca="false">+$E32*$B32*AW$26</f>
        <v>0</v>
      </c>
      <c r="AX32" s="78" t="n">
        <f aca="false">+$E32*$B32*AX$26</f>
        <v>0</v>
      </c>
      <c r="AY32" s="78" t="n">
        <f aca="false">+$E32*$B32*AY$26</f>
        <v>0</v>
      </c>
      <c r="AZ32" s="78" t="n">
        <f aca="false">+$E32*$B32*AZ$26</f>
        <v>0</v>
      </c>
      <c r="BA32" s="78" t="n">
        <f aca="false">+$E32*$B32*BA$26</f>
        <v>0</v>
      </c>
      <c r="BB32" s="78" t="n">
        <f aca="false">+$E32*$B32*BB$26</f>
        <v>0</v>
      </c>
      <c r="BC32" s="78" t="n">
        <f aca="false">+$E32*$B32*BC$26</f>
        <v>0</v>
      </c>
      <c r="BD32" s="78" t="n">
        <f aca="false">+$E32*$B32*BD$26</f>
        <v>0</v>
      </c>
      <c r="BE32" s="78" t="n">
        <f aca="false">+$E32*$B32*BE$26</f>
        <v>0</v>
      </c>
      <c r="BF32" s="78" t="n">
        <f aca="false">+$E32*$B32*BF$26</f>
        <v>0</v>
      </c>
      <c r="BG32" s="78" t="n">
        <f aca="false">+$E32*$B32*BG$26</f>
        <v>0</v>
      </c>
      <c r="BH32" s="78" t="n">
        <f aca="false">+$E32*$B32*BH$26</f>
        <v>0</v>
      </c>
      <c r="BI32" s="78" t="n">
        <f aca="false">+$E32*$B32*BI$26</f>
        <v>0</v>
      </c>
      <c r="BJ32" s="78" t="n">
        <f aca="false">+$E32*$B32*BJ$26</f>
        <v>0</v>
      </c>
      <c r="BK32" s="78" t="n">
        <f aca="false">+$E32*$B32*BK$26</f>
        <v>0</v>
      </c>
      <c r="BL32" s="78" t="n">
        <f aca="false">+$E32*$B32*BL$26</f>
        <v>0</v>
      </c>
      <c r="BM32" s="78" t="n">
        <f aca="false">+$E32*$B32*BM$26</f>
        <v>0</v>
      </c>
      <c r="BN32" s="78" t="n">
        <f aca="false">+$E32*$B32*BN$26</f>
        <v>0</v>
      </c>
      <c r="BO32" s="78" t="n">
        <f aca="false">+$E32*$B32*BO$26</f>
        <v>0</v>
      </c>
      <c r="BP32" s="78" t="n">
        <f aca="false">+$E32*$B32*BP$26</f>
        <v>0</v>
      </c>
      <c r="BQ32" s="78" t="n">
        <f aca="false">+$E32*$B32*BQ$26</f>
        <v>0</v>
      </c>
      <c r="BR32" s="78" t="n">
        <f aca="false">+$E32*$B32*BR$26</f>
        <v>0</v>
      </c>
      <c r="BS32" s="78" t="n">
        <f aca="false">+$E32*$B32*BS$26</f>
        <v>0</v>
      </c>
      <c r="BT32" s="78" t="n">
        <f aca="false">+$E32*$B32*BT$26</f>
        <v>0</v>
      </c>
      <c r="BU32" s="78" t="n">
        <f aca="false">+$E32*$B32*BU$26</f>
        <v>0</v>
      </c>
      <c r="BV32" s="78" t="n">
        <f aca="false">+$E32*$B32*BV$26</f>
        <v>0</v>
      </c>
      <c r="BW32" s="78" t="n">
        <f aca="false">+$E32*$B32*BW$26</f>
        <v>0</v>
      </c>
      <c r="BX32" s="78" t="n">
        <f aca="false">+$E32*$B32*BX$26</f>
        <v>0</v>
      </c>
      <c r="BY32" s="78" t="n">
        <f aca="false">+$E32*$B32*BY$26</f>
        <v>0</v>
      </c>
      <c r="BZ32" s="78" t="n">
        <f aca="false">+$E32*$B32*BZ$26</f>
        <v>0</v>
      </c>
      <c r="CA32" s="78" t="n">
        <f aca="false">+$E32*$B32*CA$26</f>
        <v>0</v>
      </c>
      <c r="CB32" s="78" t="n">
        <f aca="false">+$E32*$B32*CB$26</f>
        <v>0</v>
      </c>
      <c r="CC32" s="78" t="n">
        <f aca="false">+$E32*$B32*CC$26</f>
        <v>0</v>
      </c>
      <c r="CD32" s="78" t="n">
        <f aca="false">+$E32*$B32*CD$26</f>
        <v>0</v>
      </c>
      <c r="CE32" s="78" t="n">
        <f aca="false">+$E32*$B32*CE$26</f>
        <v>0</v>
      </c>
      <c r="CF32" s="78" t="n">
        <f aca="false">+$E32*$B32*CF$26</f>
        <v>0</v>
      </c>
      <c r="CG32" s="78" t="n">
        <f aca="false">+$E32*$B32*CG$26</f>
        <v>0</v>
      </c>
      <c r="CH32" s="78" t="n">
        <f aca="false">+$E32*$B32*CH$26</f>
        <v>0</v>
      </c>
      <c r="CI32" s="78" t="n">
        <f aca="false">+$E32*$B32*CI$26</f>
        <v>0</v>
      </c>
      <c r="CJ32" s="78" t="n">
        <f aca="false">+$E32*$B32*CJ$26</f>
        <v>0</v>
      </c>
      <c r="CK32" s="78" t="n">
        <f aca="false">+$E32*$B32*CK$26</f>
        <v>0</v>
      </c>
      <c r="CL32" s="78" t="n">
        <f aca="false">+$E32*$B32*CL$26</f>
        <v>0</v>
      </c>
      <c r="CM32" s="78" t="n">
        <f aca="false">+$E32*$B32*CM$26</f>
        <v>0</v>
      </c>
      <c r="CN32" s="78" t="n">
        <f aca="false">+$E32*$B32*CN$26</f>
        <v>0</v>
      </c>
      <c r="CO32" s="78" t="n">
        <f aca="false">+$E32*$B32*CO$26</f>
        <v>0</v>
      </c>
      <c r="CP32" s="78" t="n">
        <f aca="false">+$E32*$B32*CP$26</f>
        <v>0</v>
      </c>
      <c r="CQ32" s="78" t="n">
        <f aca="false">+$E32*$B32*CQ$26</f>
        <v>0</v>
      </c>
      <c r="CR32" s="78" t="n">
        <f aca="false">+$E32*$B32*CR$26</f>
        <v>0</v>
      </c>
      <c r="CS32" s="78" t="n">
        <f aca="false">+$E32*$B32*CS$26</f>
        <v>0</v>
      </c>
      <c r="CT32" s="78" t="n">
        <f aca="false">+$E32*$B32*CT$26</f>
        <v>0</v>
      </c>
      <c r="CU32" s="78" t="n">
        <f aca="false">+$E32*$B32*CU$26</f>
        <v>0</v>
      </c>
      <c r="CV32" s="78" t="n">
        <f aca="false">+$E32*$B32*CV$26</f>
        <v>0</v>
      </c>
      <c r="CW32" s="78" t="n">
        <f aca="false">+$E32*$B32*CW$26</f>
        <v>0</v>
      </c>
      <c r="CX32" s="78" t="n">
        <f aca="false">+$E32*$B32*CX$26</f>
        <v>0</v>
      </c>
      <c r="CY32" s="78" t="n">
        <f aca="false">+$E32*$B32*CY$26</f>
        <v>0</v>
      </c>
      <c r="CZ32" s="78" t="n">
        <f aca="false">+$E32*$B32*CZ$26</f>
        <v>0</v>
      </c>
      <c r="DA32" s="78" t="n">
        <f aca="false">+$E32*$B32*DA$26</f>
        <v>0</v>
      </c>
      <c r="DB32" s="78" t="n">
        <f aca="false">+$E32*$B32*DB$26</f>
        <v>0</v>
      </c>
      <c r="DC32" s="78" t="n">
        <f aca="false">+$E32*$B32*DC$26</f>
        <v>0</v>
      </c>
      <c r="DD32" s="78" t="n">
        <f aca="false">+$E32*$B32*DD$26</f>
        <v>0</v>
      </c>
      <c r="DE32" s="78" t="n">
        <f aca="false">+$E32*$B32*DE$26</f>
        <v>0</v>
      </c>
      <c r="DF32" s="78" t="n">
        <f aca="false">+$E32*$B32*DF$26</f>
        <v>0</v>
      </c>
      <c r="DG32" s="78" t="n">
        <f aca="false">+$E32*$B32*DG$26</f>
        <v>0</v>
      </c>
      <c r="DH32" s="78" t="n">
        <f aca="false">+$E32*$B32*DH$26</f>
        <v>0</v>
      </c>
      <c r="DI32" s="78" t="n">
        <f aca="false">+$E32*$B32*DI$26</f>
        <v>0</v>
      </c>
      <c r="DJ32" s="78" t="n">
        <f aca="false">+$E32*$B32*DJ$26</f>
        <v>0</v>
      </c>
      <c r="DK32" s="78" t="n">
        <f aca="false">+$E32*$B32*DK$26</f>
        <v>0</v>
      </c>
      <c r="DL32" s="78" t="n">
        <f aca="false">+$E32*$B32*DL$26</f>
        <v>0</v>
      </c>
      <c r="DM32" s="78" t="n">
        <f aca="false">+$E32*$B32*DM$26</f>
        <v>0</v>
      </c>
      <c r="DN32" s="78" t="n">
        <f aca="false">+$E32*$B32*DN$26</f>
        <v>0</v>
      </c>
      <c r="DO32" s="78" t="n">
        <f aca="false">+$E32*$B32*DO$26</f>
        <v>0</v>
      </c>
      <c r="DP32" s="78" t="n">
        <f aca="false">+$E32*$B32*DP$26</f>
        <v>0</v>
      </c>
      <c r="DQ32" s="78" t="n">
        <f aca="false">+$E32*$B32*DQ$26</f>
        <v>0</v>
      </c>
      <c r="DR32" s="78" t="n">
        <f aca="false">+$E32*$B32*DR$26</f>
        <v>0</v>
      </c>
      <c r="DS32" s="78" t="n">
        <f aca="false">+$E32*$B32*DS$26</f>
        <v>0</v>
      </c>
      <c r="DT32" s="78" t="n">
        <f aca="false">+$E32*$B32*DT$26</f>
        <v>0</v>
      </c>
      <c r="DU32" s="78" t="n">
        <f aca="false">+$E32*$B32*DU$26</f>
        <v>0</v>
      </c>
      <c r="DV32" s="78" t="n">
        <f aca="false">+$E32*$B32*DV$26</f>
        <v>0</v>
      </c>
      <c r="DW32" s="78" t="n">
        <f aca="false">+$E32*$B32*DW$26</f>
        <v>0</v>
      </c>
      <c r="DX32" s="78" t="n">
        <f aca="false">+$E32*$B32*DX$26</f>
        <v>0</v>
      </c>
      <c r="DY32" s="78" t="n">
        <f aca="false">+$E32*$B32*DY$26</f>
        <v>0</v>
      </c>
      <c r="DZ32" s="78" t="n">
        <f aca="false">+$E32*$B32*DZ$26</f>
        <v>0</v>
      </c>
      <c r="EA32" s="78" t="n">
        <f aca="false">+$E32*$B32*EA$26</f>
        <v>0</v>
      </c>
      <c r="EB32" s="78" t="n">
        <f aca="false">+$E32*$B32*EB$26</f>
        <v>0</v>
      </c>
      <c r="EC32" s="78" t="n">
        <f aca="false">+$E32*$B32*EC$26</f>
        <v>0</v>
      </c>
      <c r="ED32" s="78" t="n">
        <f aca="false">+$E32*$B32*ED$26</f>
        <v>0</v>
      </c>
      <c r="EE32" s="78" t="n">
        <f aca="false">+$E32*$B32*EE$26</f>
        <v>0</v>
      </c>
      <c r="EF32" s="78" t="n">
        <f aca="false">+$E32*$B32*EF$26</f>
        <v>0</v>
      </c>
      <c r="EG32" s="78" t="n">
        <f aca="false">+$E32*$B32*EG$26</f>
        <v>0</v>
      </c>
      <c r="EH32" s="78" t="n">
        <f aca="false">+$E32*$B32*EH$26</f>
        <v>0</v>
      </c>
      <c r="EI32" s="78" t="n">
        <f aca="false">+$E32*$B32*EI$26</f>
        <v>0</v>
      </c>
      <c r="EJ32" s="78" t="n">
        <f aca="false">+$E32*$B32*EJ$26</f>
        <v>0</v>
      </c>
      <c r="EK32" s="78" t="n">
        <f aca="false">+$E32*$B32*EK$26</f>
        <v>0</v>
      </c>
      <c r="EL32" s="78" t="n">
        <f aca="false">+$E32*$B32*EL$26</f>
        <v>0</v>
      </c>
      <c r="EM32" s="78" t="n">
        <f aca="false">+$E32*$B32*EM$26</f>
        <v>0</v>
      </c>
      <c r="EN32" s="78" t="n">
        <f aca="false">+$E32*$B32*EN$26</f>
        <v>0</v>
      </c>
      <c r="EO32" s="78" t="n">
        <f aca="false">+$E32*$B32*EO$26</f>
        <v>0</v>
      </c>
      <c r="EP32" s="78" t="n">
        <f aca="false">+$E32*$B32*EP$26</f>
        <v>0</v>
      </c>
      <c r="EQ32" s="78" t="n">
        <f aca="false">+$E32*$B32*EQ$26</f>
        <v>0</v>
      </c>
      <c r="ER32" s="78" t="n">
        <f aca="false">+$E32*$B32*ER$26</f>
        <v>0</v>
      </c>
      <c r="ES32" s="78" t="n">
        <f aca="false">+$E32*$B32*ES$26</f>
        <v>0</v>
      </c>
      <c r="ET32" s="78" t="n">
        <f aca="false">+$E32*$B32*ET$26</f>
        <v>0</v>
      </c>
      <c r="EU32" s="78" t="n">
        <f aca="false">+$E32*$B32*EU$26</f>
        <v>0</v>
      </c>
      <c r="EV32" s="78" t="n">
        <f aca="false">+$E32*$B32*EV$26</f>
        <v>0</v>
      </c>
      <c r="EW32" s="78" t="n">
        <f aca="false">+$E32*$B32*EW$26</f>
        <v>0</v>
      </c>
      <c r="EX32" s="78" t="n">
        <f aca="false">+$E32*$B32*EX$26</f>
        <v>0</v>
      </c>
      <c r="EY32" s="78" t="n">
        <f aca="false">+$E32*$B32*EY$26</f>
        <v>0</v>
      </c>
      <c r="EZ32" s="78" t="n">
        <f aca="false">+$E32*$B32*EZ$26</f>
        <v>0</v>
      </c>
      <c r="FA32" s="78" t="n">
        <f aca="false">+$E32*$B32*FA$26</f>
        <v>0</v>
      </c>
      <c r="FB32" s="78" t="n">
        <f aca="false">+$E32*$B32*FB$26</f>
        <v>0</v>
      </c>
      <c r="FC32" s="78" t="n">
        <f aca="false">+$E32*$B32*FC$26</f>
        <v>0</v>
      </c>
      <c r="FD32" s="78" t="n">
        <f aca="false">+$E32*$B32*FD$26</f>
        <v>0</v>
      </c>
      <c r="FE32" s="78" t="n">
        <f aca="false">+$E32*$B32*FE$26</f>
        <v>0</v>
      </c>
      <c r="FF32" s="78" t="n">
        <f aca="false">+$E32*$B32*FF$26</f>
        <v>0</v>
      </c>
      <c r="FG32" s="78" t="n">
        <f aca="false">+$E32*$B32*FG$26</f>
        <v>0</v>
      </c>
      <c r="FH32" s="78" t="n">
        <f aca="false">+$E32*$B32*FH$26</f>
        <v>0</v>
      </c>
      <c r="FI32" s="78" t="n">
        <f aca="false">+$E32*$B32*FI$26</f>
        <v>0</v>
      </c>
      <c r="FJ32" s="78" t="n">
        <f aca="false">+$E32*$B32*FJ$26</f>
        <v>0</v>
      </c>
      <c r="FK32" s="78" t="n">
        <f aca="false">+$E32*$B32*FK$26</f>
        <v>0</v>
      </c>
      <c r="FL32" s="78" t="n">
        <f aca="false">+$E32*$B32*FL$26</f>
        <v>0</v>
      </c>
      <c r="FM32" s="78" t="n">
        <f aca="false">+$E32*$B32*FM$26</f>
        <v>0</v>
      </c>
      <c r="FN32" s="78" t="n">
        <f aca="false">+$E32*$B32*FN$26</f>
        <v>0</v>
      </c>
      <c r="FO32" s="78" t="n">
        <f aca="false">+$E32*$B32*FO$26</f>
        <v>0</v>
      </c>
      <c r="FP32" s="78" t="n">
        <f aca="false">+$E32*$B32*FP$26</f>
        <v>0</v>
      </c>
      <c r="FQ32" s="78" t="n">
        <f aca="false">+$E32*$B32*FQ$26</f>
        <v>0</v>
      </c>
      <c r="FR32" s="78" t="n">
        <f aca="false">+$E32*$B32*FR$26</f>
        <v>0</v>
      </c>
      <c r="FS32" s="78" t="n">
        <f aca="false">+$E32*$B32*FS$26</f>
        <v>0</v>
      </c>
      <c r="FT32" s="78" t="n">
        <f aca="false">+$E32*$B32*FT$26</f>
        <v>0</v>
      </c>
      <c r="FU32" s="78" t="n">
        <f aca="false">+$E32*$B32*FU$26</f>
        <v>0</v>
      </c>
      <c r="FV32" s="78" t="n">
        <f aca="false">+$E32*$B32*FV$26</f>
        <v>0</v>
      </c>
      <c r="FW32" s="78" t="n">
        <f aca="false">+$E32*$B32*FW$26</f>
        <v>0</v>
      </c>
      <c r="FX32" s="78" t="n">
        <f aca="false">+$E32*$B32*FX$26</f>
        <v>0</v>
      </c>
      <c r="FY32" s="78" t="n">
        <f aca="false">+$E32*$B32*FY$26</f>
        <v>0</v>
      </c>
      <c r="FZ32" s="78" t="n">
        <f aca="false">+$E32*$B32*FZ$26</f>
        <v>0</v>
      </c>
      <c r="GA32" s="78" t="n">
        <f aca="false">+$E32*$B32*GA$26</f>
        <v>0</v>
      </c>
      <c r="GB32" s="78" t="n">
        <f aca="false">+$E32*$B32*GB$26</f>
        <v>0</v>
      </c>
      <c r="GC32" s="78" t="n">
        <f aca="false">+$E32*$B32*GC$26</f>
        <v>0</v>
      </c>
    </row>
    <row r="33" customFormat="false" ht="12.75" hidden="false" customHeight="false" outlineLevel="0" collapsed="false">
      <c r="A33" s="76" t="n">
        <f aca="false">+A12</f>
        <v>0</v>
      </c>
      <c r="B33" s="67" t="n">
        <f aca="false">+B12</f>
        <v>0</v>
      </c>
      <c r="C33" s="68" t="n">
        <f aca="false">+C12</f>
        <v>0</v>
      </c>
      <c r="D33" s="77" t="n">
        <f aca="false">+D12</f>
        <v>0</v>
      </c>
      <c r="E33" s="62" t="n">
        <f aca="false">+E12</f>
        <v>0</v>
      </c>
      <c r="F33" s="78" t="n">
        <f aca="false">+$E33*$B33*F$26</f>
        <v>0</v>
      </c>
      <c r="G33" s="78" t="n">
        <f aca="false">+$E33*$B33*G$26</f>
        <v>0</v>
      </c>
      <c r="H33" s="78" t="n">
        <f aca="false">+$E33*$B33*H$26</f>
        <v>0</v>
      </c>
      <c r="I33" s="78" t="n">
        <f aca="false">+$E33*$B33*I$26</f>
        <v>0</v>
      </c>
      <c r="J33" s="78" t="n">
        <f aca="false">+$E33*$B33*J$26</f>
        <v>0</v>
      </c>
      <c r="K33" s="78" t="n">
        <f aca="false">+$E33*$B33*K$26</f>
        <v>0</v>
      </c>
      <c r="L33" s="78" t="n">
        <f aca="false">+$E33*$B33*L$26</f>
        <v>0</v>
      </c>
      <c r="M33" s="78" t="n">
        <f aca="false">+$E33*$B33*M$26</f>
        <v>0</v>
      </c>
      <c r="N33" s="78" t="n">
        <f aca="false">+$E33*$B33*N$26</f>
        <v>0</v>
      </c>
      <c r="O33" s="78" t="n">
        <f aca="false">+$E33*$B33*O$26</f>
        <v>0</v>
      </c>
      <c r="P33" s="78" t="n">
        <f aca="false">+$E33*$B33*P$26</f>
        <v>0</v>
      </c>
      <c r="Q33" s="78" t="n">
        <f aca="false">+$E33*$B33*Q$26</f>
        <v>0</v>
      </c>
      <c r="R33" s="78" t="n">
        <f aca="false">+$E33*$B33*R$26</f>
        <v>0</v>
      </c>
      <c r="S33" s="78" t="n">
        <f aca="false">+$E33*$B33*S$26</f>
        <v>0</v>
      </c>
      <c r="T33" s="78" t="n">
        <f aca="false">+$E33*$B33*T$26</f>
        <v>0</v>
      </c>
      <c r="U33" s="78" t="n">
        <f aca="false">+$E33*$B33*U$26</f>
        <v>0</v>
      </c>
      <c r="V33" s="78" t="n">
        <f aca="false">+$E33*$B33*V$26</f>
        <v>0</v>
      </c>
      <c r="W33" s="78" t="n">
        <f aca="false">+$E33*$B33*W$26</f>
        <v>0</v>
      </c>
      <c r="X33" s="78" t="n">
        <f aca="false">+$E33*$B33*X$26</f>
        <v>0</v>
      </c>
      <c r="Y33" s="78" t="n">
        <f aca="false">+$E33*$B33*Y$26</f>
        <v>0</v>
      </c>
      <c r="Z33" s="78" t="n">
        <f aca="false">+$E33*$B33*Z$26</f>
        <v>0</v>
      </c>
      <c r="AA33" s="78" t="n">
        <f aca="false">+$E33*$B33*AA$26</f>
        <v>0</v>
      </c>
      <c r="AB33" s="78" t="n">
        <f aca="false">+$E33*$B33*AB$26</f>
        <v>0</v>
      </c>
      <c r="AC33" s="78" t="n">
        <f aca="false">+$E33*$B33*AC$26</f>
        <v>0</v>
      </c>
      <c r="AD33" s="78" t="n">
        <f aca="false">+$E33*$B33*AD$26</f>
        <v>0</v>
      </c>
      <c r="AE33" s="78" t="n">
        <f aca="false">+$E33*$B33*AE$26</f>
        <v>0</v>
      </c>
      <c r="AF33" s="78" t="n">
        <f aca="false">+$E33*$B33*AF$26</f>
        <v>0</v>
      </c>
      <c r="AG33" s="78" t="n">
        <f aca="false">+$E33*$B33*AG$26</f>
        <v>0</v>
      </c>
      <c r="AH33" s="78" t="n">
        <f aca="false">+$E33*$B33*AH$26</f>
        <v>0</v>
      </c>
      <c r="AI33" s="78" t="n">
        <f aca="false">+$E33*$B33*AI$26</f>
        <v>0</v>
      </c>
      <c r="AJ33" s="78" t="n">
        <f aca="false">+$E33*$B33*AJ$26</f>
        <v>0</v>
      </c>
      <c r="AK33" s="78" t="n">
        <f aca="false">+$E33*$B33*AK$26</f>
        <v>0</v>
      </c>
      <c r="AL33" s="78" t="n">
        <f aca="false">+$E33*$B33*AL$26</f>
        <v>0</v>
      </c>
      <c r="AM33" s="78" t="n">
        <f aca="false">+$E33*$B33*AM$26</f>
        <v>0</v>
      </c>
      <c r="AN33" s="78" t="n">
        <f aca="false">+$E33*$B33*AN$26</f>
        <v>0</v>
      </c>
      <c r="AO33" s="78" t="n">
        <f aca="false">+$E33*$B33*AO$26</f>
        <v>0</v>
      </c>
      <c r="AP33" s="78" t="n">
        <f aca="false">+$E33*$B33*AP$26</f>
        <v>0</v>
      </c>
      <c r="AQ33" s="78" t="n">
        <f aca="false">+$E33*$B33*AQ$26</f>
        <v>0</v>
      </c>
      <c r="AR33" s="78" t="n">
        <f aca="false">+$E33*$B33*AR$26</f>
        <v>0</v>
      </c>
      <c r="AS33" s="78" t="n">
        <f aca="false">+$E33*$B33*AS$26</f>
        <v>0</v>
      </c>
      <c r="AT33" s="78" t="n">
        <f aca="false">+$E33*$B33*AT$26</f>
        <v>0</v>
      </c>
      <c r="AU33" s="78" t="n">
        <f aca="false">+$E33*$B33*AU$26</f>
        <v>0</v>
      </c>
      <c r="AV33" s="78" t="n">
        <f aca="false">+$E33*$B33*AV$26</f>
        <v>0</v>
      </c>
      <c r="AW33" s="78" t="n">
        <f aca="false">+$E33*$B33*AW$26</f>
        <v>0</v>
      </c>
      <c r="AX33" s="78" t="n">
        <f aca="false">+$E33*$B33*AX$26</f>
        <v>0</v>
      </c>
      <c r="AY33" s="78" t="n">
        <f aca="false">+$E33*$B33*AY$26</f>
        <v>0</v>
      </c>
      <c r="AZ33" s="78" t="n">
        <f aca="false">+$E33*$B33*AZ$26</f>
        <v>0</v>
      </c>
      <c r="BA33" s="78" t="n">
        <f aca="false">+$E33*$B33*BA$26</f>
        <v>0</v>
      </c>
      <c r="BB33" s="78" t="n">
        <f aca="false">+$E33*$B33*BB$26</f>
        <v>0</v>
      </c>
      <c r="BC33" s="78" t="n">
        <f aca="false">+$E33*$B33*BC$26</f>
        <v>0</v>
      </c>
      <c r="BD33" s="78" t="n">
        <f aca="false">+$E33*$B33*BD$26</f>
        <v>0</v>
      </c>
      <c r="BE33" s="78" t="n">
        <f aca="false">+$E33*$B33*BE$26</f>
        <v>0</v>
      </c>
      <c r="BF33" s="78" t="n">
        <f aca="false">+$E33*$B33*BF$26</f>
        <v>0</v>
      </c>
      <c r="BG33" s="78" t="n">
        <f aca="false">+$E33*$B33*BG$26</f>
        <v>0</v>
      </c>
      <c r="BH33" s="78" t="n">
        <f aca="false">+$E33*$B33*BH$26</f>
        <v>0</v>
      </c>
      <c r="BI33" s="78" t="n">
        <f aca="false">+$E33*$B33*BI$26</f>
        <v>0</v>
      </c>
      <c r="BJ33" s="78" t="n">
        <f aca="false">+$E33*$B33*BJ$26</f>
        <v>0</v>
      </c>
      <c r="BK33" s="78" t="n">
        <f aca="false">+$E33*$B33*BK$26</f>
        <v>0</v>
      </c>
      <c r="BL33" s="78" t="n">
        <f aca="false">+$E33*$B33*BL$26</f>
        <v>0</v>
      </c>
      <c r="BM33" s="78" t="n">
        <f aca="false">+$E33*$B33*BM$26</f>
        <v>0</v>
      </c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78"/>
      <c r="EW33" s="78"/>
      <c r="EX33" s="78"/>
      <c r="EY33" s="78"/>
      <c r="EZ33" s="78"/>
      <c r="FA33" s="78"/>
      <c r="FB33" s="78"/>
      <c r="FC33" s="78"/>
      <c r="FD33" s="78"/>
      <c r="FE33" s="78"/>
      <c r="FF33" s="78"/>
      <c r="FG33" s="78"/>
      <c r="FH33" s="78"/>
      <c r="FI33" s="78"/>
      <c r="FJ33" s="78"/>
      <c r="FK33" s="78"/>
    </row>
    <row r="34" customFormat="false" ht="12.75" hidden="false" customHeight="false" outlineLevel="0" collapsed="false">
      <c r="A34" s="76" t="n">
        <f aca="false">+A13</f>
        <v>0</v>
      </c>
      <c r="B34" s="67" t="n">
        <f aca="false">+B13</f>
        <v>0</v>
      </c>
      <c r="C34" s="68" t="n">
        <f aca="false">+C13</f>
        <v>0</v>
      </c>
      <c r="D34" s="77" t="n">
        <f aca="false">+D13</f>
        <v>0</v>
      </c>
      <c r="E34" s="62" t="n">
        <f aca="false">+E13</f>
        <v>0</v>
      </c>
      <c r="F34" s="78" t="n">
        <f aca="false">+$E34*$B34*F$26</f>
        <v>0</v>
      </c>
      <c r="G34" s="78" t="n">
        <f aca="false">+$E34*$B34*G$26</f>
        <v>0</v>
      </c>
      <c r="H34" s="78" t="n">
        <f aca="false">+$E34*$B34*H$26</f>
        <v>0</v>
      </c>
      <c r="I34" s="78" t="n">
        <f aca="false">+$E34*$B34*I$26</f>
        <v>0</v>
      </c>
      <c r="J34" s="78" t="n">
        <f aca="false">+$E34*$B34*J$26</f>
        <v>0</v>
      </c>
      <c r="K34" s="78" t="n">
        <f aca="false">+$E34*$B34*K$26</f>
        <v>0</v>
      </c>
      <c r="L34" s="78" t="n">
        <f aca="false">+$E34*$B34*L$26</f>
        <v>0</v>
      </c>
      <c r="M34" s="78" t="n">
        <f aca="false">+$E34*$B34*M$26</f>
        <v>0</v>
      </c>
      <c r="N34" s="78" t="n">
        <f aca="false">+$E34*$B34*N$26</f>
        <v>0</v>
      </c>
      <c r="O34" s="78" t="n">
        <f aca="false">+$E34*$B34*O$26</f>
        <v>0</v>
      </c>
      <c r="P34" s="78" t="n">
        <f aca="false">+$E34*$B34*P$26</f>
        <v>0</v>
      </c>
      <c r="Q34" s="78" t="n">
        <f aca="false">+$E34*$B34*Q$26</f>
        <v>0</v>
      </c>
      <c r="R34" s="78" t="n">
        <f aca="false">+$E34*$B34*R$26</f>
        <v>0</v>
      </c>
      <c r="S34" s="78" t="n">
        <f aca="false">+$E34*$B34*S$26</f>
        <v>0</v>
      </c>
      <c r="T34" s="78" t="n">
        <f aca="false">+$E34*$B34*T$26</f>
        <v>0</v>
      </c>
      <c r="U34" s="78" t="n">
        <f aca="false">+$E34*$B34*U$26</f>
        <v>0</v>
      </c>
      <c r="V34" s="78" t="n">
        <f aca="false">+$E34*$B34*V$26</f>
        <v>0</v>
      </c>
      <c r="W34" s="78" t="n">
        <f aca="false">+$E34*$B34*W$26</f>
        <v>0</v>
      </c>
      <c r="X34" s="78" t="n">
        <f aca="false">+$E34*$B34*X$26</f>
        <v>0</v>
      </c>
      <c r="Y34" s="78" t="n">
        <f aca="false">+$E34*$B34*Y$26</f>
        <v>0</v>
      </c>
      <c r="Z34" s="78" t="n">
        <f aca="false">+$E34*$B34*Z$26</f>
        <v>0</v>
      </c>
      <c r="AA34" s="78" t="n">
        <f aca="false">+$E34*$B34*AA$26</f>
        <v>0</v>
      </c>
      <c r="AB34" s="78" t="n">
        <f aca="false">+$E34*$B34*AB$26</f>
        <v>0</v>
      </c>
      <c r="AC34" s="78" t="n">
        <f aca="false">+$E34*$B34*AC$26</f>
        <v>0</v>
      </c>
      <c r="AD34" s="78" t="n">
        <f aca="false">+$E34*$B34*AD$26</f>
        <v>0</v>
      </c>
      <c r="AE34" s="78" t="n">
        <f aca="false">+$E34*$B34*AE$26</f>
        <v>0</v>
      </c>
      <c r="AF34" s="78" t="n">
        <f aca="false">+$E34*$B34*AF$26</f>
        <v>0</v>
      </c>
      <c r="AG34" s="78" t="n">
        <f aca="false">+$E34*$B34*AG$26</f>
        <v>0</v>
      </c>
      <c r="AH34" s="78" t="n">
        <f aca="false">+$E34*$B34*AH$26</f>
        <v>0</v>
      </c>
      <c r="AI34" s="78" t="n">
        <f aca="false">+$E34*$B34*AI$26</f>
        <v>0</v>
      </c>
      <c r="AJ34" s="78" t="n">
        <f aca="false">+$E34*$B34*AJ$26</f>
        <v>0</v>
      </c>
      <c r="AK34" s="78" t="n">
        <f aca="false">+$E34*$B34*AK$26</f>
        <v>0</v>
      </c>
      <c r="AL34" s="78" t="n">
        <f aca="false">+$E34*$B34*AL$26</f>
        <v>0</v>
      </c>
      <c r="AM34" s="78" t="n">
        <f aca="false">+$E34*$B34*AM$26</f>
        <v>0</v>
      </c>
      <c r="AN34" s="78" t="n">
        <f aca="false">+$E34*$B34*AN$26</f>
        <v>0</v>
      </c>
      <c r="AO34" s="78" t="n">
        <f aca="false">+$E34*$B34*AO$26</f>
        <v>0</v>
      </c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  <c r="CU34" s="78"/>
      <c r="CV34" s="78"/>
      <c r="CW34" s="78"/>
      <c r="CX34" s="78"/>
      <c r="CY34" s="78"/>
      <c r="CZ34" s="78"/>
      <c r="DA34" s="78"/>
      <c r="DB34" s="78"/>
      <c r="DC34" s="78"/>
      <c r="DD34" s="78"/>
      <c r="DE34" s="78"/>
      <c r="DF34" s="78"/>
      <c r="DG34" s="78"/>
      <c r="DH34" s="78"/>
      <c r="DI34" s="78"/>
      <c r="DJ34" s="78"/>
      <c r="DK34" s="78"/>
      <c r="DL34" s="78"/>
      <c r="DM34" s="78"/>
      <c r="DN34" s="78"/>
      <c r="DO34" s="78"/>
      <c r="DP34" s="78"/>
      <c r="DQ34" s="78"/>
      <c r="DR34" s="78"/>
      <c r="DS34" s="78"/>
      <c r="DT34" s="78"/>
      <c r="DU34" s="78"/>
      <c r="DV34" s="78"/>
      <c r="DW34" s="78"/>
      <c r="DX34" s="78"/>
      <c r="DY34" s="78"/>
      <c r="DZ34" s="78"/>
      <c r="EA34" s="78"/>
      <c r="EB34" s="78"/>
      <c r="EC34" s="78"/>
    </row>
    <row r="35" customFormat="false" ht="12.75" hidden="false" customHeight="false" outlineLevel="0" collapsed="false">
      <c r="A35" s="76" t="n">
        <f aca="false">+A14</f>
        <v>0</v>
      </c>
      <c r="B35" s="67" t="n">
        <f aca="false">+B14</f>
        <v>0</v>
      </c>
      <c r="C35" s="68" t="n">
        <f aca="false">+C14</f>
        <v>0</v>
      </c>
      <c r="D35" s="77" t="n">
        <f aca="false">+D14</f>
        <v>0</v>
      </c>
      <c r="E35" s="62" t="n">
        <f aca="false">+E14</f>
        <v>0</v>
      </c>
      <c r="F35" s="78" t="n">
        <f aca="false">+$E35*$B35*F$26</f>
        <v>0</v>
      </c>
      <c r="G35" s="78" t="n">
        <f aca="false">+$E35*$B35*G$26</f>
        <v>0</v>
      </c>
      <c r="H35" s="78" t="n">
        <f aca="false">+$E35*$B35*H$26</f>
        <v>0</v>
      </c>
      <c r="I35" s="78" t="n">
        <f aca="false">+$E35*$B35*I$26</f>
        <v>0</v>
      </c>
      <c r="J35" s="78" t="n">
        <f aca="false">+$E35*$B35*J$26</f>
        <v>0</v>
      </c>
      <c r="K35" s="78" t="n">
        <f aca="false">+$E35*$B35*K$26</f>
        <v>0</v>
      </c>
      <c r="L35" s="78" t="n">
        <f aca="false">+$E35*$B35*L$26</f>
        <v>0</v>
      </c>
      <c r="M35" s="78" t="n">
        <f aca="false">+$E35*$B35*M$26</f>
        <v>0</v>
      </c>
      <c r="N35" s="78" t="n">
        <f aca="false">+$E35*$B35*N$26</f>
        <v>0</v>
      </c>
      <c r="O35" s="78" t="n">
        <f aca="false">+$E35*$B35*O$26</f>
        <v>0</v>
      </c>
      <c r="P35" s="78" t="n">
        <f aca="false">+$E35*$B35*P$26</f>
        <v>0</v>
      </c>
      <c r="Q35" s="78" t="n">
        <f aca="false">+$E35*$B35*Q$26</f>
        <v>0</v>
      </c>
      <c r="R35" s="78" t="n">
        <f aca="false">+$E35*$B35*R$26</f>
        <v>0</v>
      </c>
      <c r="S35" s="78" t="n">
        <f aca="false">+$E35*$B35*S$26</f>
        <v>0</v>
      </c>
      <c r="T35" s="78" t="n">
        <f aca="false">+$E35*$B35*T$26</f>
        <v>0</v>
      </c>
      <c r="U35" s="78" t="n">
        <f aca="false">+$E35*$B35*U$26</f>
        <v>0</v>
      </c>
      <c r="V35" s="78" t="n">
        <f aca="false">+$E35*$B35*V$26</f>
        <v>0</v>
      </c>
      <c r="W35" s="78" t="n">
        <f aca="false">+$E35*$B35*W$26</f>
        <v>0</v>
      </c>
      <c r="X35" s="78" t="n">
        <f aca="false">+$E35*$B35*X$26</f>
        <v>0</v>
      </c>
      <c r="Y35" s="78" t="n">
        <f aca="false">+$E35*$B35*Y$26</f>
        <v>0</v>
      </c>
      <c r="Z35" s="78" t="n">
        <f aca="false">+$E35*$B35*Z$26</f>
        <v>0</v>
      </c>
      <c r="AA35" s="78" t="n">
        <f aca="false">+$E35*$B35*AA$26</f>
        <v>0</v>
      </c>
      <c r="AB35" s="78" t="n">
        <f aca="false">+$E35*$B35*AB$26</f>
        <v>0</v>
      </c>
      <c r="AC35" s="78" t="n">
        <f aca="false">+$E35*$B35*AC$26</f>
        <v>0</v>
      </c>
      <c r="AD35" s="78" t="n">
        <f aca="false">+$E35*$B35*AD$26</f>
        <v>0</v>
      </c>
      <c r="AE35" s="78" t="n">
        <f aca="false">+$E35*$B35*AE$26</f>
        <v>0</v>
      </c>
      <c r="AF35" s="78" t="n">
        <f aca="false">+$E35*$B35*AF$26</f>
        <v>0</v>
      </c>
      <c r="AG35" s="78" t="n">
        <f aca="false">+$E35*$B35*AG$26</f>
        <v>0</v>
      </c>
      <c r="AH35" s="78" t="n">
        <f aca="false">+$E35*$B35*AH$26</f>
        <v>0</v>
      </c>
      <c r="AI35" s="78" t="n">
        <f aca="false">+$E35*$B35*AI$26</f>
        <v>0</v>
      </c>
      <c r="AJ35" s="78" t="n">
        <f aca="false">+$E35*$B35*AJ$26</f>
        <v>0</v>
      </c>
      <c r="AK35" s="78" t="n">
        <f aca="false">+$E35*$B35*AK$26</f>
        <v>0</v>
      </c>
      <c r="AL35" s="78" t="n">
        <f aca="false">+$E35*$B35*AL$26</f>
        <v>0</v>
      </c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  <c r="CU35" s="78"/>
      <c r="CV35" s="78"/>
      <c r="CW35" s="78"/>
      <c r="CX35" s="78"/>
      <c r="CY35" s="78"/>
      <c r="CZ35" s="78"/>
      <c r="DA35" s="78"/>
      <c r="DB35" s="78"/>
    </row>
    <row r="36" customFormat="false" ht="12.75" hidden="false" customHeight="false" outlineLevel="0" collapsed="false">
      <c r="A36" s="76" t="n">
        <f aca="false">+A15</f>
        <v>0</v>
      </c>
      <c r="B36" s="67" t="n">
        <f aca="false">+B15</f>
        <v>0</v>
      </c>
      <c r="C36" s="68" t="n">
        <f aca="false">+C15</f>
        <v>0</v>
      </c>
      <c r="D36" s="77" t="n">
        <f aca="false">+D15</f>
        <v>0</v>
      </c>
      <c r="E36" s="62" t="n">
        <f aca="false">+E15</f>
        <v>0</v>
      </c>
      <c r="F36" s="78" t="n">
        <f aca="false">+$E36*$B36*F$26</f>
        <v>0</v>
      </c>
      <c r="G36" s="78" t="n">
        <f aca="false">+$E36*$B36*G$26</f>
        <v>0</v>
      </c>
      <c r="H36" s="78" t="n">
        <f aca="false">+$E36*$B36*H$26</f>
        <v>0</v>
      </c>
      <c r="I36" s="78" t="n">
        <f aca="false">+$E36*$B36*I$26</f>
        <v>0</v>
      </c>
      <c r="J36" s="78" t="n">
        <f aca="false">+$E36*$B36*J$26</f>
        <v>0</v>
      </c>
      <c r="K36" s="78" t="n">
        <f aca="false">+$E36*$B36*K$26</f>
        <v>0</v>
      </c>
      <c r="L36" s="78" t="n">
        <f aca="false">+$E36*$B36*L$26</f>
        <v>0</v>
      </c>
      <c r="M36" s="78" t="n">
        <f aca="false">+$E36*$B36*M$26</f>
        <v>0</v>
      </c>
      <c r="N36" s="78" t="n">
        <f aca="false">+$E36*$B36*N$26</f>
        <v>0</v>
      </c>
      <c r="O36" s="78" t="n">
        <f aca="false">+$E36*$B36*O$26</f>
        <v>0</v>
      </c>
      <c r="P36" s="78" t="n">
        <f aca="false">+$E36*$B36*P$26</f>
        <v>0</v>
      </c>
      <c r="Q36" s="78" t="n">
        <f aca="false">+$E36*$B36*Q$26</f>
        <v>0</v>
      </c>
      <c r="R36" s="78" t="n">
        <f aca="false">+$E36*$B36*R$26</f>
        <v>0</v>
      </c>
      <c r="S36" s="78" t="n">
        <f aca="false">+$E36*$B36*S$26</f>
        <v>0</v>
      </c>
      <c r="T36" s="78" t="n">
        <f aca="false">+$E36*$B36*T$26</f>
        <v>0</v>
      </c>
      <c r="U36" s="78" t="n">
        <f aca="false">+$E36*$B36*U$26</f>
        <v>0</v>
      </c>
      <c r="V36" s="78" t="n">
        <f aca="false">+$E36*$B36*V$26</f>
        <v>0</v>
      </c>
      <c r="W36" s="78" t="n">
        <f aca="false">+$E36*$B36*W$26</f>
        <v>0</v>
      </c>
      <c r="X36" s="78" t="n">
        <f aca="false">+$E36*$B36*X$26</f>
        <v>0</v>
      </c>
      <c r="Y36" s="78" t="n">
        <f aca="false">+$E36*$B36*Y$26</f>
        <v>0</v>
      </c>
      <c r="Z36" s="78" t="n">
        <f aca="false">+$E36*$B36*Z$26</f>
        <v>0</v>
      </c>
      <c r="AA36" s="78" t="n">
        <f aca="false">+$E36*$B36*AA$26</f>
        <v>0</v>
      </c>
      <c r="AB36" s="78" t="n">
        <f aca="false">+$E36*$B36*AB$26</f>
        <v>0</v>
      </c>
      <c r="AC36" s="78" t="n">
        <f aca="false">+$E36*$B36*AC$26</f>
        <v>0</v>
      </c>
      <c r="AD36" s="78" t="n">
        <f aca="false">+$E36*$B36*AD$26</f>
        <v>0</v>
      </c>
      <c r="AE36" s="78" t="n">
        <f aca="false">+$E36*$B36*AE$26</f>
        <v>0</v>
      </c>
      <c r="AF36" s="78" t="n">
        <f aca="false">+$E36*$B36*AF$26</f>
        <v>0</v>
      </c>
      <c r="AG36" s="78" t="n">
        <f aca="false">+$E36*$B36*AG$26</f>
        <v>0</v>
      </c>
      <c r="AH36" s="78" t="n">
        <f aca="false">+$E36*$B36*AH$26</f>
        <v>0</v>
      </c>
      <c r="AI36" s="78" t="n">
        <f aca="false">+$E36*$B36*AI$26</f>
        <v>0</v>
      </c>
      <c r="AJ36" s="78" t="n">
        <f aca="false">+$E36*$B36*AJ$26</f>
        <v>0</v>
      </c>
      <c r="AK36" s="78" t="n">
        <f aca="false">+$E36*$B36*AK$26</f>
        <v>0</v>
      </c>
      <c r="AL36" s="78" t="n">
        <f aca="false">+$E36*$B36*AL$26</f>
        <v>0</v>
      </c>
      <c r="AM36" s="78" t="n">
        <f aca="false">+$E36*$B36*AM$26</f>
        <v>0</v>
      </c>
      <c r="AN36" s="78" t="n">
        <f aca="false">+$E36*$B36*AN$26</f>
        <v>0</v>
      </c>
      <c r="AO36" s="78" t="n">
        <f aca="false">+$E36*$B36*AO$26</f>
        <v>0</v>
      </c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  <c r="CU36" s="78"/>
      <c r="CV36" s="78"/>
      <c r="CW36" s="78"/>
      <c r="CX36" s="78"/>
      <c r="CY36" s="78"/>
      <c r="CZ36" s="78"/>
      <c r="DA36" s="78"/>
      <c r="DB36" s="78"/>
      <c r="DC36" s="78"/>
      <c r="DD36" s="78"/>
      <c r="DE36" s="78"/>
      <c r="DF36" s="78"/>
      <c r="DG36" s="78"/>
      <c r="DH36" s="78"/>
      <c r="DI36" s="78"/>
      <c r="DJ36" s="78"/>
      <c r="DK36" s="78"/>
      <c r="DL36" s="78"/>
      <c r="DM36" s="78"/>
      <c r="DN36" s="78"/>
      <c r="DO36" s="78"/>
      <c r="DP36" s="78"/>
      <c r="DQ36" s="78"/>
      <c r="DR36" s="78"/>
      <c r="DS36" s="78"/>
      <c r="DT36" s="78"/>
      <c r="DU36" s="78"/>
      <c r="DV36" s="78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78"/>
      <c r="EW36" s="78"/>
      <c r="EX36" s="78"/>
      <c r="EY36" s="78"/>
      <c r="EZ36" s="78"/>
      <c r="FA36" s="78"/>
      <c r="FB36" s="78"/>
      <c r="FC36" s="78"/>
      <c r="FD36" s="78"/>
      <c r="FE36" s="78"/>
      <c r="FF36" s="78"/>
      <c r="FG36" s="78"/>
      <c r="FH36" s="78"/>
      <c r="FI36" s="78"/>
      <c r="FJ36" s="78"/>
    </row>
    <row r="37" customFormat="false" ht="12.75" hidden="false" customHeight="false" outlineLevel="0" collapsed="false">
      <c r="A37" s="76" t="n">
        <f aca="false">+A16</f>
        <v>0</v>
      </c>
      <c r="B37" s="67" t="n">
        <f aca="false">+B16</f>
        <v>0</v>
      </c>
      <c r="C37" s="68" t="n">
        <f aca="false">+C16</f>
        <v>0</v>
      </c>
      <c r="D37" s="77" t="n">
        <f aca="false">+D16</f>
        <v>0</v>
      </c>
      <c r="E37" s="62" t="n">
        <f aca="false">+E16</f>
        <v>0</v>
      </c>
      <c r="F37" s="78" t="n">
        <f aca="false">+$E37*$B37*F$26</f>
        <v>0</v>
      </c>
      <c r="G37" s="78" t="n">
        <f aca="false">+$E37*$B37*G$26</f>
        <v>0</v>
      </c>
      <c r="H37" s="78" t="n">
        <f aca="false">+$E37*$B37*H$26</f>
        <v>0</v>
      </c>
      <c r="I37" s="78" t="n">
        <f aca="false">+$E37*$B37*I$26</f>
        <v>0</v>
      </c>
      <c r="J37" s="78" t="n">
        <f aca="false">+$E37*$B37*J$26</f>
        <v>0</v>
      </c>
      <c r="K37" s="78" t="n">
        <f aca="false">+$E37*$B37*K$26</f>
        <v>0</v>
      </c>
      <c r="L37" s="78" t="n">
        <f aca="false">+$E37*$B37*L$26</f>
        <v>0</v>
      </c>
      <c r="M37" s="78" t="n">
        <f aca="false">+$E37*$B37*M$26</f>
        <v>0</v>
      </c>
      <c r="N37" s="78" t="n">
        <f aca="false">+$E37*$B37*N$26</f>
        <v>0</v>
      </c>
      <c r="O37" s="78" t="n">
        <f aca="false">+$E37*$B37*O$26</f>
        <v>0</v>
      </c>
      <c r="P37" s="78" t="n">
        <f aca="false">+$E37*$B37*P$26</f>
        <v>0</v>
      </c>
      <c r="Q37" s="78" t="n">
        <f aca="false">+$E37*$B37*Q$26</f>
        <v>0</v>
      </c>
      <c r="R37" s="78" t="n">
        <f aca="false">+$E37*$B37*R$26</f>
        <v>0</v>
      </c>
      <c r="S37" s="78" t="n">
        <f aca="false">+$E37*$B37*S$26</f>
        <v>0</v>
      </c>
      <c r="T37" s="78" t="n">
        <f aca="false">+$E37*$B37*T$26</f>
        <v>0</v>
      </c>
      <c r="U37" s="78" t="n">
        <f aca="false">+$E37*$B37*U$26</f>
        <v>0</v>
      </c>
      <c r="V37" s="78" t="n">
        <f aca="false">+$E37*$B37*V$26</f>
        <v>0</v>
      </c>
      <c r="W37" s="78" t="n">
        <f aca="false">+$E37*$B37*W$26</f>
        <v>0</v>
      </c>
      <c r="X37" s="78" t="n">
        <f aca="false">+$E37*$B37*X$26</f>
        <v>0</v>
      </c>
      <c r="Y37" s="78" t="n">
        <f aca="false">+$E37*$B37*Y$26</f>
        <v>0</v>
      </c>
      <c r="Z37" s="78" t="n">
        <f aca="false">+$E37*$B37*Z$26</f>
        <v>0</v>
      </c>
      <c r="AA37" s="78" t="n">
        <f aca="false">+$E37*$B37*AA$26</f>
        <v>0</v>
      </c>
      <c r="AB37" s="78" t="n">
        <f aca="false">+$E37*$B37*AB$26</f>
        <v>0</v>
      </c>
      <c r="AC37" s="78" t="n">
        <f aca="false">+$E37*$B37*AC$26</f>
        <v>0</v>
      </c>
      <c r="AD37" s="78" t="n">
        <f aca="false">+$E37*$B37*AD$26</f>
        <v>0</v>
      </c>
      <c r="AE37" s="78" t="n">
        <f aca="false">+$E37*$B37*AE$26</f>
        <v>0</v>
      </c>
      <c r="AF37" s="78" t="n">
        <f aca="false">+$E37*$B37*AF$26</f>
        <v>0</v>
      </c>
      <c r="AG37" s="78" t="n">
        <f aca="false">+$E37*$B37*AG$26</f>
        <v>0</v>
      </c>
      <c r="AH37" s="78" t="n">
        <f aca="false">+$E37*$B37*AH$26</f>
        <v>0</v>
      </c>
      <c r="AI37" s="78" t="n">
        <f aca="false">+$E37*$B37*AI$26</f>
        <v>0</v>
      </c>
      <c r="AJ37" s="78" t="n">
        <f aca="false">+$E37*$B37*AJ$26</f>
        <v>0</v>
      </c>
      <c r="AK37" s="78" t="n">
        <f aca="false">+$E37*$B37*AK$26</f>
        <v>0</v>
      </c>
      <c r="AL37" s="78" t="n">
        <f aca="false">+$E37*$B37*AL$26</f>
        <v>0</v>
      </c>
      <c r="AM37" s="78" t="n">
        <f aca="false">+$E37*$B37*AM$26</f>
        <v>0</v>
      </c>
      <c r="AN37" s="78" t="n">
        <f aca="false">+$E37*$B37*AN$26</f>
        <v>0</v>
      </c>
      <c r="AO37" s="78" t="n">
        <f aca="false">+$E37*$B37*AO$26</f>
        <v>0</v>
      </c>
      <c r="AP37" s="78" t="n">
        <f aca="false">+$E37*$B37*AP$26</f>
        <v>0</v>
      </c>
      <c r="AQ37" s="78" t="n">
        <f aca="false">+$E37*$B37*AQ$26</f>
        <v>0</v>
      </c>
      <c r="AR37" s="78" t="n">
        <f aca="false">+$E37*$B37*AR$26</f>
        <v>0</v>
      </c>
      <c r="AS37" s="78" t="n">
        <f aca="false">+$E37*$B37*AS$26</f>
        <v>0</v>
      </c>
      <c r="AT37" s="78" t="n">
        <f aca="false">+$E37*$B37*AT$26</f>
        <v>0</v>
      </c>
      <c r="AU37" s="78" t="n">
        <f aca="false">+$E37*$B37*AU$26</f>
        <v>0</v>
      </c>
      <c r="AV37" s="78" t="n">
        <f aca="false">+$E37*$B37*AV$26</f>
        <v>0</v>
      </c>
      <c r="AW37" s="78" t="n">
        <f aca="false">+$E37*$B37*AW$26</f>
        <v>0</v>
      </c>
      <c r="AX37" s="78" t="n">
        <f aca="false">+$E37*$B37*AX$26</f>
        <v>0</v>
      </c>
      <c r="AY37" s="78" t="n">
        <f aca="false">+$E37*$B37*AY$26</f>
        <v>0</v>
      </c>
      <c r="AZ37" s="78" t="n">
        <f aca="false">+$E37*$B37*AZ$26</f>
        <v>0</v>
      </c>
      <c r="BA37" s="78" t="n">
        <f aca="false">+$E37*$B37*BA$26</f>
        <v>0</v>
      </c>
      <c r="BB37" s="78" t="n">
        <f aca="false">+$E37*$B37*BB$26</f>
        <v>0</v>
      </c>
      <c r="BC37" s="78" t="n">
        <f aca="false">+$E37*$B37*BC$26</f>
        <v>0</v>
      </c>
      <c r="BD37" s="78" t="n">
        <f aca="false">+$E37*$B37*BD$26</f>
        <v>0</v>
      </c>
      <c r="BE37" s="78" t="n">
        <f aca="false">+$E37*$B37*BE$26</f>
        <v>0</v>
      </c>
      <c r="BF37" s="78" t="n">
        <f aca="false">+$E37*$B37*BF$26</f>
        <v>0</v>
      </c>
      <c r="BG37" s="78" t="n">
        <f aca="false">+$E37*$B37*BG$26</f>
        <v>0</v>
      </c>
      <c r="BH37" s="78" t="n">
        <f aca="false">+$E37*$B37*BH$26</f>
        <v>0</v>
      </c>
      <c r="BI37" s="78" t="n">
        <f aca="false">+$E37*$B37*BI$26</f>
        <v>0</v>
      </c>
      <c r="BJ37" s="78" t="n">
        <f aca="false">+$E37*$B37*BJ$26</f>
        <v>0</v>
      </c>
      <c r="BK37" s="78" t="n">
        <f aca="false">+$E37*$B37*BK$26</f>
        <v>0</v>
      </c>
      <c r="BL37" s="78" t="n">
        <f aca="false">+$E37*$B37*BL$26</f>
        <v>0</v>
      </c>
      <c r="BM37" s="78" t="n">
        <f aca="false">+$E37*$B37*BM$26</f>
        <v>0</v>
      </c>
      <c r="BN37" s="78" t="n">
        <f aca="false">+$E37*$B37*BN$26</f>
        <v>0</v>
      </c>
      <c r="BO37" s="78" t="n">
        <f aca="false">+$E37*$B37*BO$26</f>
        <v>0</v>
      </c>
      <c r="BP37" s="78" t="n">
        <f aca="false">+$E37*$B37*BP$26</f>
        <v>0</v>
      </c>
      <c r="BQ37" s="78" t="n">
        <f aca="false">+$E37*$B37*BQ$26</f>
        <v>0</v>
      </c>
      <c r="BR37" s="78" t="n">
        <f aca="false">+$E37*$B37*BR$26</f>
        <v>0</v>
      </c>
      <c r="BS37" s="78" t="n">
        <f aca="false">+$E37*$B37*BS$26</f>
        <v>0</v>
      </c>
      <c r="BT37" s="78" t="n">
        <f aca="false">+$E37*$B37*BT$26</f>
        <v>0</v>
      </c>
      <c r="BU37" s="78" t="n">
        <f aca="false">+$E37*$B37*BU$26</f>
        <v>0</v>
      </c>
      <c r="BV37" s="78" t="n">
        <f aca="false">+$E37*$B37*BV$26</f>
        <v>0</v>
      </c>
      <c r="BW37" s="78" t="n">
        <f aca="false">+$E37*$B37*BW$26</f>
        <v>0</v>
      </c>
      <c r="BX37" s="78" t="n">
        <f aca="false">+$E37*$B37*BX$26</f>
        <v>0</v>
      </c>
      <c r="BY37" s="78" t="n">
        <f aca="false">+$E37*$B37*BY$26</f>
        <v>0</v>
      </c>
      <c r="BZ37" s="78" t="n">
        <f aca="false">+$E37*$B37*BZ$26</f>
        <v>0</v>
      </c>
      <c r="CA37" s="78" t="n">
        <f aca="false">+$E37*$B37*CA$26</f>
        <v>0</v>
      </c>
      <c r="CB37" s="78" t="n">
        <f aca="false">+$E37*$B37*CB$26</f>
        <v>0</v>
      </c>
      <c r="CC37" s="78" t="n">
        <f aca="false">+$E37*$B37*CC$26</f>
        <v>0</v>
      </c>
      <c r="CD37" s="78" t="n">
        <f aca="false">+$E37*$B37*CD$26</f>
        <v>0</v>
      </c>
      <c r="CE37" s="78" t="n">
        <f aca="false">+$E37*$B37*CE$26</f>
        <v>0</v>
      </c>
      <c r="CF37" s="78" t="n">
        <f aca="false">+$E37*$B37*CF$26</f>
        <v>0</v>
      </c>
      <c r="CG37" s="78" t="n">
        <f aca="false">+$E37*$B37*CG$26</f>
        <v>0</v>
      </c>
      <c r="CH37" s="78" t="n">
        <f aca="false">+$E37*$B37*CH$26</f>
        <v>0</v>
      </c>
      <c r="CI37" s="78" t="n">
        <f aca="false">+$E37*$B37*CI$26</f>
        <v>0</v>
      </c>
      <c r="CJ37" s="78" t="n">
        <f aca="false">+$E37*$B37*CJ$26</f>
        <v>0</v>
      </c>
      <c r="CK37" s="78" t="n">
        <f aca="false">+$E37*$B37*CK$26</f>
        <v>0</v>
      </c>
    </row>
    <row r="38" customFormat="false" ht="12.75" hidden="false" customHeight="false" outlineLevel="0" collapsed="false">
      <c r="A38" s="76" t="n">
        <f aca="false">+A17</f>
        <v>0</v>
      </c>
      <c r="B38" s="67" t="n">
        <f aca="false">+B17</f>
        <v>0</v>
      </c>
      <c r="C38" s="68" t="n">
        <f aca="false">+C17</f>
        <v>0</v>
      </c>
      <c r="D38" s="77" t="n">
        <f aca="false">+D17</f>
        <v>0</v>
      </c>
      <c r="E38" s="62" t="n">
        <f aca="false">+E17</f>
        <v>0</v>
      </c>
      <c r="F38" s="78" t="n">
        <f aca="false">+$E38*$B38*F$26</f>
        <v>0</v>
      </c>
      <c r="G38" s="78" t="n">
        <f aca="false">+$E38*$B38*G$26</f>
        <v>0</v>
      </c>
      <c r="H38" s="78" t="n">
        <f aca="false">+$E38*$B38*H$26</f>
        <v>0</v>
      </c>
      <c r="I38" s="78" t="n">
        <f aca="false">+$E38*$B38*I$26</f>
        <v>0</v>
      </c>
      <c r="J38" s="78" t="n">
        <f aca="false">+$E38*$B38*J$26</f>
        <v>0</v>
      </c>
      <c r="K38" s="78" t="n">
        <f aca="false">+$E38*$B38*K$26</f>
        <v>0</v>
      </c>
      <c r="L38" s="78" t="n">
        <f aca="false">+$E38*$B38*L$26</f>
        <v>0</v>
      </c>
      <c r="M38" s="78" t="n">
        <f aca="false">+$E38*$B38*M$26</f>
        <v>0</v>
      </c>
      <c r="N38" s="78" t="n">
        <f aca="false">+$E38*$B38*N$26</f>
        <v>0</v>
      </c>
      <c r="O38" s="78" t="n">
        <f aca="false">+$E38*$B38*O$26</f>
        <v>0</v>
      </c>
      <c r="P38" s="78" t="n">
        <f aca="false">+$E38*$B38*P$26</f>
        <v>0</v>
      </c>
      <c r="Q38" s="78" t="n">
        <f aca="false">+$E38*$B38*Q$26</f>
        <v>0</v>
      </c>
      <c r="R38" s="78" t="n">
        <f aca="false">+$E38*$B38*R$26</f>
        <v>0</v>
      </c>
      <c r="S38" s="78" t="n">
        <f aca="false">+$E38*$B38*S$26</f>
        <v>0</v>
      </c>
      <c r="T38" s="78" t="n">
        <f aca="false">+$E38*$B38*T$26</f>
        <v>0</v>
      </c>
      <c r="U38" s="78" t="n">
        <f aca="false">+$E38*$B38*U$26</f>
        <v>0</v>
      </c>
      <c r="V38" s="78" t="n">
        <f aca="false">+$E38*$B38*V$26</f>
        <v>0</v>
      </c>
      <c r="W38" s="78" t="n">
        <f aca="false">+$E38*$B38*W$26</f>
        <v>0</v>
      </c>
      <c r="X38" s="78" t="n">
        <f aca="false">+$E38*$B38*X$26</f>
        <v>0</v>
      </c>
      <c r="Y38" s="78" t="n">
        <f aca="false">+$E38*$B38*Y$26</f>
        <v>0</v>
      </c>
      <c r="Z38" s="78" t="n">
        <f aca="false">+$E38*$B38*Z$26</f>
        <v>0</v>
      </c>
      <c r="AA38" s="78" t="n">
        <f aca="false">+$E38*$B38*AA$26</f>
        <v>0</v>
      </c>
      <c r="AB38" s="78" t="n">
        <f aca="false">+$E38*$B38*AB$26</f>
        <v>0</v>
      </c>
      <c r="AC38" s="78" t="n">
        <f aca="false">+$E38*$B38*AC$26</f>
        <v>0</v>
      </c>
    </row>
    <row r="39" customFormat="false" ht="12.75" hidden="false" customHeight="false" outlineLevel="0" collapsed="false">
      <c r="A39" s="76" t="n">
        <f aca="false">+A18</f>
        <v>0</v>
      </c>
      <c r="B39" s="67" t="n">
        <f aca="false">+B18</f>
        <v>0</v>
      </c>
      <c r="C39" s="68" t="n">
        <f aca="false">+C18</f>
        <v>0</v>
      </c>
      <c r="D39" s="77" t="n">
        <f aca="false">+D18</f>
        <v>0</v>
      </c>
      <c r="E39" s="62" t="n">
        <f aca="false">+E18</f>
        <v>0</v>
      </c>
      <c r="F39" s="78" t="n">
        <f aca="false">+$E39*$B39*F$26</f>
        <v>0</v>
      </c>
      <c r="G39" s="78" t="n">
        <f aca="false">+$E39*$B39*G$26</f>
        <v>0</v>
      </c>
      <c r="H39" s="78" t="n">
        <f aca="false">+$E39*$B39*H$26</f>
        <v>0</v>
      </c>
      <c r="I39" s="78" t="n">
        <f aca="false">+$E39*$B39*I$26</f>
        <v>0</v>
      </c>
      <c r="J39" s="78" t="n">
        <f aca="false">+$E39*$B39*J$26</f>
        <v>0</v>
      </c>
      <c r="K39" s="78" t="n">
        <f aca="false">+$E39*$B39*K$26</f>
        <v>0</v>
      </c>
      <c r="L39" s="78" t="n">
        <f aca="false">+$E39*$B39*L$26</f>
        <v>0</v>
      </c>
      <c r="M39" s="78" t="n">
        <f aca="false">+$E39*$B39*M$26</f>
        <v>0</v>
      </c>
      <c r="N39" s="78" t="n">
        <f aca="false">+$E39*$B39*N$26</f>
        <v>0</v>
      </c>
      <c r="O39" s="78" t="n">
        <f aca="false">+$E39*$B39*O$26</f>
        <v>0</v>
      </c>
      <c r="P39" s="78" t="n">
        <f aca="false">+$E39*$B39*P$26</f>
        <v>0</v>
      </c>
      <c r="Q39" s="78" t="n">
        <f aca="false">+$E39*$B39*Q$26</f>
        <v>0</v>
      </c>
      <c r="R39" s="78" t="n">
        <f aca="false">+$E39*$B39*R$26</f>
        <v>0</v>
      </c>
      <c r="S39" s="78" t="n">
        <f aca="false">+$E39*$B39*S$26</f>
        <v>0</v>
      </c>
      <c r="T39" s="78" t="n">
        <f aca="false">+$E39*$B39*T$26</f>
        <v>0</v>
      </c>
      <c r="U39" s="78" t="n">
        <f aca="false">+$E39*$B39*U$26</f>
        <v>0</v>
      </c>
      <c r="V39" s="78" t="n">
        <f aca="false">+$E39*$B39*V$26</f>
        <v>0</v>
      </c>
      <c r="W39" s="78" t="n">
        <f aca="false">+$E39*$B39*W$26</f>
        <v>0</v>
      </c>
      <c r="X39" s="78" t="n">
        <f aca="false">+$E39*$B39*X$26</f>
        <v>0</v>
      </c>
      <c r="Y39" s="78" t="n">
        <f aca="false">+$E39*$B39*Y$26</f>
        <v>0</v>
      </c>
      <c r="Z39" s="78" t="n">
        <f aca="false">+$E39*$B39*Z$26</f>
        <v>0</v>
      </c>
      <c r="AA39" s="78" t="n">
        <f aca="false">+$E39*$B39*AA$26</f>
        <v>0</v>
      </c>
      <c r="AB39" s="78" t="n">
        <f aca="false">+$E39*$B39*AB$26</f>
        <v>0</v>
      </c>
      <c r="AC39" s="78" t="n">
        <f aca="false">+$E39*$B39*AC$26</f>
        <v>0</v>
      </c>
      <c r="AD39" s="78" t="n">
        <f aca="false">+$E39*$B39*AD$26</f>
        <v>0</v>
      </c>
      <c r="AE39" s="78" t="n">
        <f aca="false">+$E39*$B39*AE$26</f>
        <v>0</v>
      </c>
      <c r="AF39" s="78" t="n">
        <f aca="false">+$E39*$B39*AF$26</f>
        <v>0</v>
      </c>
      <c r="AG39" s="78" t="n">
        <f aca="false">+$E39*$B39*AG$26</f>
        <v>0</v>
      </c>
      <c r="AH39" s="78" t="n">
        <f aca="false">+$E39*$B39*AH$26</f>
        <v>0</v>
      </c>
      <c r="AI39" s="78" t="n">
        <f aca="false">+$E39*$B39*AI$26</f>
        <v>0</v>
      </c>
      <c r="AJ39" s="78" t="n">
        <f aca="false">+$E39*$B39*AJ$26</f>
        <v>0</v>
      </c>
      <c r="AK39" s="78" t="n">
        <f aca="false">+$E39*$B39*AK$26</f>
        <v>0</v>
      </c>
      <c r="AL39" s="78" t="n">
        <f aca="false">+$E39*$B39*AL$26</f>
        <v>0</v>
      </c>
      <c r="AM39" s="78" t="n">
        <f aca="false">+$E39*$B39*AM$26</f>
        <v>0</v>
      </c>
      <c r="AN39" s="78" t="n">
        <f aca="false">+$E39*$B39*AN$26</f>
        <v>0</v>
      </c>
      <c r="AO39" s="78" t="n">
        <f aca="false">+$E39*$B39*AO$26</f>
        <v>0</v>
      </c>
      <c r="AP39" s="78" t="n">
        <f aca="false">+$E39*$B39*AP$26</f>
        <v>0</v>
      </c>
      <c r="AQ39" s="78" t="n">
        <f aca="false">+$E39*$B39*AQ$26</f>
        <v>0</v>
      </c>
      <c r="AR39" s="78" t="n">
        <f aca="false">+$E39*$B39*AR$26</f>
        <v>0</v>
      </c>
      <c r="AS39" s="78" t="n">
        <f aca="false">+$E39*$B39*AS$26</f>
        <v>0</v>
      </c>
      <c r="AT39" s="78" t="n">
        <f aca="false">+$E39*$B39*AT$26</f>
        <v>0</v>
      </c>
      <c r="AU39" s="78" t="n">
        <f aca="false">+$E39*$B39*AU$26</f>
        <v>0</v>
      </c>
      <c r="AV39" s="78" t="n">
        <f aca="false">+$E39*$B39*AV$26</f>
        <v>0</v>
      </c>
      <c r="AW39" s="78" t="n">
        <f aca="false">+$E39*$B39*AW$26</f>
        <v>0</v>
      </c>
      <c r="AX39" s="78" t="n">
        <f aca="false">+$E39*$B39*AX$26</f>
        <v>0</v>
      </c>
      <c r="AY39" s="78" t="n">
        <f aca="false">+$E39*$B39*AY$26</f>
        <v>0</v>
      </c>
      <c r="AZ39" s="78" t="n">
        <f aca="false">+$E39*$B39*AZ$26</f>
        <v>0</v>
      </c>
      <c r="BA39" s="78" t="n">
        <f aca="false">+$E39*$B39*BA$26</f>
        <v>0</v>
      </c>
      <c r="BB39" s="78" t="n">
        <f aca="false">+$E39*$B39*BB$26</f>
        <v>0</v>
      </c>
      <c r="BC39" s="78" t="n">
        <f aca="false">+$E39*$B39*BC$26</f>
        <v>0</v>
      </c>
      <c r="BD39" s="78" t="n">
        <f aca="false">+$E39*$B39*BD$26</f>
        <v>0</v>
      </c>
      <c r="BE39" s="78" t="n">
        <f aca="false">+$E39*$B39*BE$26</f>
        <v>0</v>
      </c>
      <c r="BF39" s="78" t="n">
        <f aca="false">+$E39*$B39*BF$26</f>
        <v>0</v>
      </c>
      <c r="BG39" s="78" t="n">
        <f aca="false">+$E39*$B39*BG$26</f>
        <v>0</v>
      </c>
      <c r="BH39" s="78" t="n">
        <f aca="false">+$E39*$B39*BH$26</f>
        <v>0</v>
      </c>
      <c r="BI39" s="78" t="n">
        <f aca="false">+$E39*$B39*BI$26</f>
        <v>0</v>
      </c>
      <c r="BJ39" s="78" t="n">
        <f aca="false">+$E39*$B39*BJ$26</f>
        <v>0</v>
      </c>
      <c r="BK39" s="78" t="n">
        <f aca="false">+$E39*$B39*BK$26</f>
        <v>0</v>
      </c>
      <c r="BL39" s="78" t="n">
        <f aca="false">+$E39*$B39*BL$26</f>
        <v>0</v>
      </c>
      <c r="BM39" s="78" t="n">
        <f aca="false">+$E39*$B39*BM$26</f>
        <v>0</v>
      </c>
      <c r="BN39" s="78" t="n">
        <f aca="false">+$E39*$B39*BN$26</f>
        <v>0</v>
      </c>
      <c r="BO39" s="78" t="n">
        <f aca="false">+$E39*$B39*BO$26</f>
        <v>0</v>
      </c>
      <c r="BP39" s="78" t="n">
        <f aca="false">+$E39*$B39*BP$26</f>
        <v>0</v>
      </c>
      <c r="BQ39" s="78" t="n">
        <f aca="false">+$E39*$B39*BQ$26</f>
        <v>0</v>
      </c>
      <c r="BR39" s="78" t="n">
        <f aca="false">+$E39*$B39*BR$26</f>
        <v>0</v>
      </c>
      <c r="BS39" s="78" t="n">
        <f aca="false">+$E39*$B39*BS$26</f>
        <v>0</v>
      </c>
      <c r="BT39" s="78" t="n">
        <f aca="false">+$E39*$B39*BT$26</f>
        <v>0</v>
      </c>
      <c r="BU39" s="78" t="n">
        <f aca="false">+$E39*$B39*BU$26</f>
        <v>0</v>
      </c>
      <c r="BV39" s="78" t="n">
        <f aca="false">+$E39*$B39*BV$26</f>
        <v>0</v>
      </c>
      <c r="BW39" s="78" t="n">
        <f aca="false">+$E39*$B39*BW$26</f>
        <v>0</v>
      </c>
      <c r="BX39" s="78" t="n">
        <f aca="false">+$E39*$B39*BX$26</f>
        <v>0</v>
      </c>
      <c r="BY39" s="78" t="n">
        <f aca="false">+$E39*$B39*BY$26</f>
        <v>0</v>
      </c>
      <c r="BZ39" s="78" t="n">
        <f aca="false">+$E39*$B39*BZ$26</f>
        <v>0</v>
      </c>
      <c r="CA39" s="78" t="n">
        <f aca="false">+$E39*$B39*CA$26</f>
        <v>0</v>
      </c>
      <c r="CB39" s="78" t="n">
        <f aca="false">+$E39*$B39*CB$26</f>
        <v>0</v>
      </c>
      <c r="CC39" s="78" t="n">
        <f aca="false">+$E39*$B39*CC$26</f>
        <v>0</v>
      </c>
      <c r="CD39" s="78" t="n">
        <f aca="false">+$E39*$B39*CD$26</f>
        <v>0</v>
      </c>
      <c r="CE39" s="78" t="n">
        <f aca="false">+$E39*$B39*CE$26</f>
        <v>0</v>
      </c>
      <c r="CF39" s="78" t="n">
        <f aca="false">+$E39*$B39*CF$26</f>
        <v>0</v>
      </c>
      <c r="CG39" s="78" t="n">
        <f aca="false">+$E39*$B39*CG$26</f>
        <v>0</v>
      </c>
      <c r="CH39" s="78" t="n">
        <f aca="false">+$E39*$B39*CH$26</f>
        <v>0</v>
      </c>
      <c r="CI39" s="78" t="n">
        <f aca="false">+$E39*$B39*CI$26</f>
        <v>0</v>
      </c>
      <c r="CJ39" s="78" t="n">
        <f aca="false">+$E39*$B39*CJ$26</f>
        <v>0</v>
      </c>
      <c r="CK39" s="78" t="n">
        <f aca="false">+$E39*$B39*CK$26</f>
        <v>0</v>
      </c>
      <c r="CL39" s="78" t="n">
        <f aca="false">+$E39*$B39*CL$26</f>
        <v>0</v>
      </c>
      <c r="CM39" s="78" t="n">
        <f aca="false">+$E39*$B39*CM$26</f>
        <v>0</v>
      </c>
      <c r="CN39" s="78" t="n">
        <f aca="false">+$E39*$B39*CN$26</f>
        <v>0</v>
      </c>
      <c r="CO39" s="78" t="n">
        <f aca="false">+$E39*$B39*CO$26</f>
        <v>0</v>
      </c>
      <c r="CP39" s="78" t="n">
        <f aca="false">+$E39*$B39*CP$26</f>
        <v>0</v>
      </c>
      <c r="CQ39" s="78" t="n">
        <f aca="false">+$E39*$B39*CQ$26</f>
        <v>0</v>
      </c>
      <c r="CR39" s="78" t="n">
        <f aca="false">+$E39*$B39*CR$26</f>
        <v>0</v>
      </c>
      <c r="CS39" s="78" t="n">
        <f aca="false">+$E39*$B39*CS$26</f>
        <v>0</v>
      </c>
      <c r="CT39" s="78" t="n">
        <f aca="false">+$E39*$B39*CT$26</f>
        <v>0</v>
      </c>
      <c r="CU39" s="78" t="n">
        <f aca="false">+$E39*$B39*CU$26</f>
        <v>0</v>
      </c>
      <c r="CV39" s="78" t="n">
        <f aca="false">+$E39*$B39*CV$26</f>
        <v>0</v>
      </c>
      <c r="CW39" s="78" t="n">
        <f aca="false">+$E39*$B39*CW$26</f>
        <v>0</v>
      </c>
      <c r="CX39" s="78" t="n">
        <f aca="false">+$E39*$B39*CX$26</f>
        <v>0</v>
      </c>
      <c r="CY39" s="78" t="n">
        <f aca="false">+$E39*$B39*CY$26</f>
        <v>0</v>
      </c>
      <c r="CZ39" s="78" t="n">
        <f aca="false">+$E39*$B39*CZ$26</f>
        <v>0</v>
      </c>
      <c r="DA39" s="78" t="n">
        <f aca="false">+$E39*$B39*DA$26</f>
        <v>0</v>
      </c>
      <c r="DB39" s="78" t="n">
        <f aca="false">+$E39*$B39*DB$26</f>
        <v>0</v>
      </c>
      <c r="DC39" s="78" t="n">
        <f aca="false">+$E39*$B39*DC$26</f>
        <v>0</v>
      </c>
      <c r="DD39" s="78" t="n">
        <f aca="false">+$E39*$B39*DD$26</f>
        <v>0</v>
      </c>
      <c r="DE39" s="78" t="n">
        <f aca="false">+$E39*$B39*DE$26</f>
        <v>0</v>
      </c>
      <c r="DF39" s="78" t="n">
        <f aca="false">+$E39*$B39*DF$26</f>
        <v>0</v>
      </c>
      <c r="DG39" s="78" t="n">
        <f aca="false">+$E39*$B39*DG$26</f>
        <v>0</v>
      </c>
      <c r="DH39" s="78" t="n">
        <f aca="false">+$E39*$B39*DH$26</f>
        <v>0</v>
      </c>
      <c r="DI39" s="78" t="n">
        <f aca="false">+$E39*$B39*DI$26</f>
        <v>0</v>
      </c>
      <c r="DJ39" s="78" t="n">
        <f aca="false">+$E39*$B39*DJ$26</f>
        <v>0</v>
      </c>
      <c r="DK39" s="78" t="n">
        <f aca="false">+$E39*$B39*DK$26</f>
        <v>0</v>
      </c>
      <c r="DL39" s="78" t="n">
        <f aca="false">+$E39*$B39*DL$26</f>
        <v>0</v>
      </c>
      <c r="DM39" s="78" t="n">
        <f aca="false">+$E39*$B39*DM$26</f>
        <v>0</v>
      </c>
      <c r="DN39" s="78" t="n">
        <f aca="false">+$E39*$B39*DN$26</f>
        <v>0</v>
      </c>
      <c r="DO39" s="78" t="n">
        <f aca="false">+$E39*$B39*DO$26</f>
        <v>0</v>
      </c>
      <c r="DP39" s="78" t="n">
        <f aca="false">+$E39*$B39*DP$26</f>
        <v>0</v>
      </c>
      <c r="DQ39" s="78" t="n">
        <f aca="false">+$E39*$B39*DQ$26</f>
        <v>0</v>
      </c>
      <c r="DR39" s="78" t="n">
        <f aca="false">+$E39*$B39*DR$26</f>
        <v>0</v>
      </c>
      <c r="DS39" s="78" t="n">
        <f aca="false">+$E39*$B39*DS$26</f>
        <v>0</v>
      </c>
      <c r="DT39" s="78" t="n">
        <f aca="false">+$E39*$B39*DT$26</f>
        <v>0</v>
      </c>
      <c r="DU39" s="78" t="n">
        <f aca="false">+$E39*$B39*DU$26</f>
        <v>0</v>
      </c>
      <c r="DV39" s="78" t="n">
        <f aca="false">+$E39*$B39*DV$26</f>
        <v>0</v>
      </c>
      <c r="DW39" s="78" t="n">
        <f aca="false">+$E39*$B39*DW$26</f>
        <v>0</v>
      </c>
      <c r="DX39" s="78" t="n">
        <f aca="false">+$E39*$B39*DX$26</f>
        <v>0</v>
      </c>
      <c r="DY39" s="78" t="n">
        <f aca="false">+$E39*$B39*DY$26</f>
        <v>0</v>
      </c>
      <c r="DZ39" s="78" t="n">
        <f aca="false">+$E39*$B39*DZ$26</f>
        <v>0</v>
      </c>
      <c r="EA39" s="78" t="n">
        <f aca="false">+$E39*$B39*EA$26</f>
        <v>0</v>
      </c>
      <c r="EB39" s="78" t="n">
        <f aca="false">+$E39*$B39*EB$26</f>
        <v>0</v>
      </c>
      <c r="EC39" s="78" t="n">
        <f aca="false">+$E39*$B39*EC$26</f>
        <v>0</v>
      </c>
      <c r="ED39" s="78" t="n">
        <f aca="false">+$E39*$B39*ED$26</f>
        <v>0</v>
      </c>
      <c r="EE39" s="78" t="n">
        <f aca="false">+$E39*$B39*EE$26</f>
        <v>0</v>
      </c>
      <c r="EF39" s="78" t="n">
        <f aca="false">+$E39*$B39*EF$26</f>
        <v>0</v>
      </c>
      <c r="EG39" s="78" t="n">
        <f aca="false">+$E39*$B39*EG$26</f>
        <v>0</v>
      </c>
      <c r="EH39" s="78" t="n">
        <f aca="false">+$E39*$B39*EH$26</f>
        <v>0</v>
      </c>
      <c r="EI39" s="78" t="n">
        <f aca="false">+$E39*$B39*EI$26</f>
        <v>0</v>
      </c>
      <c r="EJ39" s="78" t="n">
        <f aca="false">+$E39*$B39*EJ$26</f>
        <v>0</v>
      </c>
      <c r="EK39" s="78" t="n">
        <f aca="false">+$E39*$B39*EK$26</f>
        <v>0</v>
      </c>
      <c r="EL39" s="78" t="n">
        <f aca="false">+$E39*$B39*EL$26</f>
        <v>0</v>
      </c>
      <c r="EM39" s="78" t="n">
        <f aca="false">+$E39*$B39*EM$26</f>
        <v>0</v>
      </c>
      <c r="EN39" s="78" t="n">
        <f aca="false">+$E39*$B39*EN$26</f>
        <v>0</v>
      </c>
      <c r="EO39" s="78" t="n">
        <f aca="false">+$E39*$B39*EO$26</f>
        <v>0</v>
      </c>
      <c r="EP39" s="78" t="n">
        <f aca="false">+$E39*$B39*EP$26</f>
        <v>0</v>
      </c>
      <c r="EQ39" s="78" t="n">
        <f aca="false">+$E39*$B39*EQ$26</f>
        <v>0</v>
      </c>
      <c r="ER39" s="78" t="n">
        <f aca="false">+$E39*$B39*ER$26</f>
        <v>0</v>
      </c>
      <c r="ES39" s="78" t="n">
        <f aca="false">+$E39*$B39*ES$26</f>
        <v>0</v>
      </c>
      <c r="ET39" s="78" t="n">
        <f aca="false">+$E39*$B39*ET$26</f>
        <v>0</v>
      </c>
      <c r="EU39" s="78" t="n">
        <f aca="false">+$E39*$B39*EU$26</f>
        <v>0</v>
      </c>
      <c r="EV39" s="78" t="n">
        <f aca="false">+$E39*$B39*EV$26</f>
        <v>0</v>
      </c>
      <c r="EW39" s="78" t="n">
        <f aca="false">+$E39*$B39*EW$26</f>
        <v>0</v>
      </c>
      <c r="EX39" s="78" t="n">
        <f aca="false">+$E39*$B39*EX$26</f>
        <v>0</v>
      </c>
      <c r="EY39" s="78" t="n">
        <f aca="false">+$E39*$B39*EY$26</f>
        <v>0</v>
      </c>
      <c r="EZ39" s="78" t="n">
        <f aca="false">+$E39*$B39*EZ$26</f>
        <v>0</v>
      </c>
      <c r="FA39" s="78" t="n">
        <f aca="false">+$E39*$B39*FA$26</f>
        <v>0</v>
      </c>
      <c r="FB39" s="78" t="n">
        <f aca="false">+$E39*$B39*FB$26</f>
        <v>0</v>
      </c>
      <c r="FC39" s="78" t="n">
        <f aca="false">+$E39*$B39*FC$26</f>
        <v>0</v>
      </c>
      <c r="FD39" s="78" t="n">
        <f aca="false">+$E39*$B39*FD$26</f>
        <v>0</v>
      </c>
      <c r="FE39" s="78" t="n">
        <f aca="false">+$E39*$B39*FE$26</f>
        <v>0</v>
      </c>
      <c r="FF39" s="78" t="n">
        <f aca="false">+$E39*$B39*FF$26</f>
        <v>0</v>
      </c>
      <c r="FG39" s="78" t="n">
        <f aca="false">+$E39*$B39*FG$26</f>
        <v>0</v>
      </c>
      <c r="FH39" s="78" t="n">
        <f aca="false">+$E39*$B39*FH$26</f>
        <v>0</v>
      </c>
      <c r="FI39" s="78" t="n">
        <f aca="false">+$E39*$B39*FI$26</f>
        <v>0</v>
      </c>
      <c r="FJ39" s="78" t="n">
        <f aca="false">+$E39*$B39*FJ$26</f>
        <v>0</v>
      </c>
      <c r="FK39" s="78" t="n">
        <f aca="false">+$E39*$B39*FK$26</f>
        <v>0</v>
      </c>
      <c r="FL39" s="78" t="n">
        <f aca="false">+$E39*$B39*FL$26</f>
        <v>0</v>
      </c>
      <c r="FM39" s="78" t="n">
        <f aca="false">+$E39*$B39*FM$26</f>
        <v>0</v>
      </c>
      <c r="FN39" s="78" t="n">
        <f aca="false">+$E39*$B39*FN$26</f>
        <v>0</v>
      </c>
      <c r="FO39" s="78" t="n">
        <f aca="false">+$E39*$B39*FO$26</f>
        <v>0</v>
      </c>
      <c r="FP39" s="78" t="n">
        <f aca="false">+$E39*$B39*FP$26</f>
        <v>0</v>
      </c>
      <c r="FQ39" s="78" t="n">
        <f aca="false">+$E39*$B39*FQ$26</f>
        <v>0</v>
      </c>
      <c r="FR39" s="78" t="n">
        <f aca="false">+$E39*$B39*FR$26</f>
        <v>0</v>
      </c>
      <c r="FS39" s="78" t="n">
        <f aca="false">+$E39*$B39*FS$26</f>
        <v>0</v>
      </c>
      <c r="FT39" s="78" t="n">
        <f aca="false">+$E39*$B39*FT$26</f>
        <v>0</v>
      </c>
      <c r="FU39" s="78" t="n">
        <f aca="false">+$E39*$B39*FU$26</f>
        <v>0</v>
      </c>
      <c r="FV39" s="78" t="n">
        <f aca="false">+$E39*$B39*FV$26</f>
        <v>0</v>
      </c>
      <c r="FW39" s="78" t="n">
        <f aca="false">+$E39*$B39*FW$26</f>
        <v>0</v>
      </c>
      <c r="FX39" s="78" t="n">
        <f aca="false">+$E39*$B39*FX$26</f>
        <v>0</v>
      </c>
      <c r="FY39" s="78" t="n">
        <f aca="false">+$E39*$B39*FY$26</f>
        <v>0</v>
      </c>
      <c r="FZ39" s="78" t="n">
        <f aca="false">+$E39*$B39*FZ$26</f>
        <v>0</v>
      </c>
      <c r="GA39" s="78" t="n">
        <f aca="false">+$E39*$B39*GA$26</f>
        <v>0</v>
      </c>
      <c r="GB39" s="78" t="n">
        <f aca="false">+$E39*$B39*GB$26</f>
        <v>0</v>
      </c>
      <c r="GC39" s="78" t="n">
        <f aca="false">+$E39*$B39*GC$26</f>
        <v>0</v>
      </c>
    </row>
    <row r="40" customFormat="false" ht="12.75" hidden="false" customHeight="false" outlineLevel="0" collapsed="false">
      <c r="A40" s="76" t="n">
        <f aca="false">+A19</f>
        <v>0</v>
      </c>
      <c r="B40" s="67" t="n">
        <f aca="false">+B19</f>
        <v>0</v>
      </c>
      <c r="C40" s="68" t="n">
        <f aca="false">+C19</f>
        <v>0</v>
      </c>
      <c r="D40" s="77" t="n">
        <f aca="false">+D19</f>
        <v>0</v>
      </c>
      <c r="E40" s="62" t="n">
        <f aca="false">+E19</f>
        <v>0</v>
      </c>
      <c r="F40" s="78" t="n">
        <f aca="false">+$E40*$B40*F$26</f>
        <v>0</v>
      </c>
      <c r="G40" s="78" t="n">
        <f aca="false">+$E40*$B40*G$26</f>
        <v>0</v>
      </c>
      <c r="H40" s="78" t="n">
        <f aca="false">+$E40*$B40*H$26</f>
        <v>0</v>
      </c>
      <c r="I40" s="78" t="n">
        <f aca="false">+$E40*$B40*I$26</f>
        <v>0</v>
      </c>
      <c r="J40" s="78" t="n">
        <f aca="false">+$E40*$B40*J$26</f>
        <v>0</v>
      </c>
      <c r="K40" s="78" t="n">
        <f aca="false">+$E40*$B40*K$26</f>
        <v>0</v>
      </c>
      <c r="L40" s="78" t="n">
        <f aca="false">+$E40*$B40*L$26</f>
        <v>0</v>
      </c>
      <c r="M40" s="78" t="n">
        <f aca="false">+$E40*$B40*M$26</f>
        <v>0</v>
      </c>
      <c r="N40" s="78" t="n">
        <f aca="false">+$E40*$B40*N$26</f>
        <v>0</v>
      </c>
      <c r="O40" s="78" t="n">
        <f aca="false">+$E40*$B40*O$26</f>
        <v>0</v>
      </c>
      <c r="P40" s="78" t="n">
        <f aca="false">+$E40*$B40*P$26</f>
        <v>0</v>
      </c>
      <c r="Q40" s="78" t="n">
        <f aca="false">+$E40*$B40*Q$26</f>
        <v>0</v>
      </c>
      <c r="R40" s="78" t="n">
        <f aca="false">+$E40*$B40*R$26</f>
        <v>0</v>
      </c>
      <c r="S40" s="78" t="n">
        <f aca="false">+$E40*$B40*S$26</f>
        <v>0</v>
      </c>
      <c r="T40" s="78" t="n">
        <f aca="false">+$E40*$B40*T$26</f>
        <v>0</v>
      </c>
      <c r="U40" s="78" t="n">
        <f aca="false">+$E40*$B40*U$26</f>
        <v>0</v>
      </c>
      <c r="V40" s="78" t="n">
        <f aca="false">+$E40*$B40*V$26</f>
        <v>0</v>
      </c>
      <c r="W40" s="78" t="n">
        <f aca="false">+$E40*$B40*W$26</f>
        <v>0</v>
      </c>
      <c r="X40" s="78" t="n">
        <f aca="false">+$E40*$B40*X$26</f>
        <v>0</v>
      </c>
      <c r="Y40" s="78" t="n">
        <f aca="false">+$E40*$B40*Y$26</f>
        <v>0</v>
      </c>
      <c r="Z40" s="78" t="n">
        <f aca="false">+$E40*$B40*Z$26</f>
        <v>0</v>
      </c>
      <c r="AA40" s="78" t="n">
        <f aca="false">+$E40*$B40*AA$26</f>
        <v>0</v>
      </c>
      <c r="AB40" s="78" t="n">
        <f aca="false">+$E40*$B40*AB$26</f>
        <v>0</v>
      </c>
      <c r="AC40" s="78" t="n">
        <f aca="false">+$E40*$B40*AC$26</f>
        <v>0</v>
      </c>
      <c r="AD40" s="78" t="n">
        <f aca="false">+$E40*$B40*AD$26</f>
        <v>0</v>
      </c>
      <c r="AE40" s="78" t="n">
        <f aca="false">+$E40*$B40*AE$26</f>
        <v>0</v>
      </c>
      <c r="AF40" s="78" t="n">
        <f aca="false">+$E40*$B40*AF$26</f>
        <v>0</v>
      </c>
      <c r="AG40" s="78" t="n">
        <f aca="false">+$E40*$B40*AG$26</f>
        <v>0</v>
      </c>
      <c r="AH40" s="78" t="n">
        <f aca="false">+$E40*$B40*AH$26</f>
        <v>0</v>
      </c>
      <c r="AI40" s="78" t="n">
        <f aca="false">+$E40*$B40*AI$26</f>
        <v>0</v>
      </c>
      <c r="AJ40" s="78" t="n">
        <f aca="false">+$E40*$B40*AJ$26</f>
        <v>0</v>
      </c>
      <c r="AK40" s="78" t="n">
        <f aca="false">+$E40*$B40*AK$26</f>
        <v>0</v>
      </c>
      <c r="AL40" s="78" t="n">
        <f aca="false">+$E40*$B40*AL$26</f>
        <v>0</v>
      </c>
      <c r="AM40" s="78" t="n">
        <f aca="false">+$E40*$B40*AM$26</f>
        <v>0</v>
      </c>
      <c r="AN40" s="78" t="n">
        <f aca="false">+$E40*$B40*AN$26</f>
        <v>0</v>
      </c>
      <c r="AO40" s="78" t="n">
        <f aca="false">+$E40*$B40*AO$26</f>
        <v>0</v>
      </c>
      <c r="AP40" s="78" t="n">
        <f aca="false">+$E40*$B40*AP$26</f>
        <v>0</v>
      </c>
      <c r="AQ40" s="78" t="n">
        <f aca="false">+$E40*$B40*AQ$26</f>
        <v>0</v>
      </c>
      <c r="AR40" s="78" t="n">
        <f aca="false">+$E40*$B40*AR$26</f>
        <v>0</v>
      </c>
      <c r="AS40" s="78" t="n">
        <f aca="false">+$E40*$B40*AS$26</f>
        <v>0</v>
      </c>
      <c r="AT40" s="78" t="n">
        <f aca="false">+$E40*$B40*AT$26</f>
        <v>0</v>
      </c>
      <c r="AU40" s="78" t="n">
        <f aca="false">+$E40*$B40*AU$26</f>
        <v>0</v>
      </c>
      <c r="AV40" s="78" t="n">
        <f aca="false">+$E40*$B40*AV$26</f>
        <v>0</v>
      </c>
      <c r="AW40" s="78" t="n">
        <f aca="false">+$E40*$B40*AW$26</f>
        <v>0</v>
      </c>
      <c r="AX40" s="78" t="n">
        <f aca="false">+$E40*$B40*AX$26</f>
        <v>0</v>
      </c>
      <c r="AY40" s="78" t="n">
        <f aca="false">+$E40*$B40*AY$26</f>
        <v>0</v>
      </c>
      <c r="AZ40" s="78" t="n">
        <f aca="false">+$E40*$B40*AZ$26</f>
        <v>0</v>
      </c>
      <c r="BA40" s="78" t="n">
        <f aca="false">+$E40*$B40*BA$26</f>
        <v>0</v>
      </c>
      <c r="BB40" s="78" t="n">
        <f aca="false">+$E40*$B40*BB$26</f>
        <v>0</v>
      </c>
      <c r="BC40" s="78" t="n">
        <f aca="false">+$E40*$B40*BC$26</f>
        <v>0</v>
      </c>
      <c r="BD40" s="78" t="n">
        <f aca="false">+$E40*$B40*BD$26</f>
        <v>0</v>
      </c>
      <c r="BE40" s="78" t="n">
        <f aca="false">+$E40*$B40*BE$26</f>
        <v>0</v>
      </c>
      <c r="BF40" s="78" t="n">
        <f aca="false">+$E40*$B40*BF$26</f>
        <v>0</v>
      </c>
      <c r="BG40" s="78" t="n">
        <f aca="false">+$E40*$B40*BG$26</f>
        <v>0</v>
      </c>
      <c r="BH40" s="78" t="n">
        <f aca="false">+$E40*$B40*BH$26</f>
        <v>0</v>
      </c>
      <c r="BI40" s="78" t="n">
        <f aca="false">+$E40*$B40*BI$26</f>
        <v>0</v>
      </c>
      <c r="BJ40" s="78" t="n">
        <f aca="false">+$E40*$B40*BJ$26</f>
        <v>0</v>
      </c>
      <c r="BK40" s="78" t="n">
        <f aca="false">+$E40*$B40*BK$26</f>
        <v>0</v>
      </c>
      <c r="BL40" s="78" t="n">
        <f aca="false">+$E40*$B40*BL$26</f>
        <v>0</v>
      </c>
      <c r="BM40" s="78" t="n">
        <f aca="false">+$E40*$B40*BM$26</f>
        <v>0</v>
      </c>
      <c r="BN40" s="78" t="n">
        <f aca="false">+$E40*$B40*BN$26</f>
        <v>0</v>
      </c>
      <c r="BO40" s="78" t="n">
        <f aca="false">+$E40*$B40*BO$26</f>
        <v>0</v>
      </c>
      <c r="BP40" s="78" t="n">
        <f aca="false">+$E40*$B40*BP$26</f>
        <v>0</v>
      </c>
      <c r="BQ40" s="78" t="n">
        <f aca="false">+$E40*$B40*BQ$26</f>
        <v>0</v>
      </c>
      <c r="BR40" s="78" t="n">
        <f aca="false">+$E40*$B40*BR$26</f>
        <v>0</v>
      </c>
      <c r="BS40" s="78" t="n">
        <f aca="false">+$E40*$B40*BS$26</f>
        <v>0</v>
      </c>
      <c r="BT40" s="78" t="n">
        <f aca="false">+$E40*$B40*BT$26</f>
        <v>0</v>
      </c>
      <c r="BU40" s="78" t="n">
        <f aca="false">+$E40*$B40*BU$26</f>
        <v>0</v>
      </c>
      <c r="BV40" s="78" t="n">
        <f aca="false">+$E40*$B40*BV$26</f>
        <v>0</v>
      </c>
      <c r="BW40" s="78" t="n">
        <f aca="false">+$E40*$B40*BW$26</f>
        <v>0</v>
      </c>
      <c r="BX40" s="78" t="n">
        <f aca="false">+$E40*$B40*BX$26</f>
        <v>0</v>
      </c>
      <c r="BY40" s="78" t="n">
        <f aca="false">+$E40*$B40*BY$26</f>
        <v>0</v>
      </c>
      <c r="BZ40" s="78" t="n">
        <f aca="false">+$E40*$B40*BZ$26</f>
        <v>0</v>
      </c>
      <c r="CA40" s="78" t="n">
        <f aca="false">+$E40*$B40*CA$26</f>
        <v>0</v>
      </c>
      <c r="CB40" s="78" t="n">
        <f aca="false">+$E40*$B40*CB$26</f>
        <v>0</v>
      </c>
      <c r="CC40" s="78" t="n">
        <f aca="false">+$E40*$B40*CC$26</f>
        <v>0</v>
      </c>
      <c r="CD40" s="78" t="n">
        <f aca="false">+$E40*$B40*CD$26</f>
        <v>0</v>
      </c>
      <c r="CE40" s="78" t="n">
        <f aca="false">+$E40*$B40*CE$26</f>
        <v>0</v>
      </c>
      <c r="CF40" s="78" t="n">
        <f aca="false">+$E40*$B40*CF$26</f>
        <v>0</v>
      </c>
      <c r="CG40" s="78" t="n">
        <f aca="false">+$E40*$B40*CG$26</f>
        <v>0</v>
      </c>
      <c r="CH40" s="78" t="n">
        <f aca="false">+$E40*$B40*CH$26</f>
        <v>0</v>
      </c>
      <c r="CI40" s="78" t="n">
        <f aca="false">+$E40*$B40*CI$26</f>
        <v>0</v>
      </c>
      <c r="CJ40" s="78" t="n">
        <f aca="false">+$E40*$B40*CJ$26</f>
        <v>0</v>
      </c>
      <c r="CK40" s="78" t="n">
        <f aca="false">+$E40*$B40*CK$26</f>
        <v>0</v>
      </c>
      <c r="CL40" s="78" t="n">
        <f aca="false">+$E40*$B40*CL$26</f>
        <v>0</v>
      </c>
      <c r="CM40" s="78" t="n">
        <f aca="false">+$E40*$B40*CM$26</f>
        <v>0</v>
      </c>
      <c r="CN40" s="78" t="n">
        <f aca="false">+$E40*$B40*CN$26</f>
        <v>0</v>
      </c>
      <c r="CO40" s="78" t="n">
        <f aca="false">+$E40*$B40*CO$26</f>
        <v>0</v>
      </c>
      <c r="CP40" s="78" t="n">
        <f aca="false">+$E40*$B40*CP$26</f>
        <v>0</v>
      </c>
      <c r="CQ40" s="78" t="n">
        <f aca="false">+$E40*$B40*CQ$26</f>
        <v>0</v>
      </c>
      <c r="CR40" s="78" t="n">
        <f aca="false">+$E40*$B40*CR$26</f>
        <v>0</v>
      </c>
      <c r="CS40" s="78" t="n">
        <f aca="false">+$E40*$B40*CS$26</f>
        <v>0</v>
      </c>
      <c r="CT40" s="78" t="n">
        <f aca="false">+$E40*$B40*CT$26</f>
        <v>0</v>
      </c>
      <c r="CU40" s="78" t="n">
        <f aca="false">+$E40*$B40*CU$26</f>
        <v>0</v>
      </c>
      <c r="CV40" s="78" t="n">
        <f aca="false">+$E40*$B40*CV$26</f>
        <v>0</v>
      </c>
      <c r="CW40" s="78" t="n">
        <f aca="false">+$E40*$B40*CW$26</f>
        <v>0</v>
      </c>
      <c r="CX40" s="78" t="n">
        <f aca="false">+$E40*$B40*CX$26</f>
        <v>0</v>
      </c>
      <c r="CY40" s="78" t="n">
        <f aca="false">+$E40*$B40*CY$26</f>
        <v>0</v>
      </c>
      <c r="CZ40" s="78" t="n">
        <f aca="false">+$E40*$B40*CZ$26</f>
        <v>0</v>
      </c>
      <c r="DA40" s="78" t="n">
        <f aca="false">+$E40*$B40*DA$26</f>
        <v>0</v>
      </c>
      <c r="DB40" s="78" t="n">
        <f aca="false">+$E40*$B40*DB$26</f>
        <v>0</v>
      </c>
      <c r="DC40" s="78" t="n">
        <f aca="false">+$E40*$B40*DC$26</f>
        <v>0</v>
      </c>
      <c r="DD40" s="78" t="n">
        <f aca="false">+$E40*$B40*DD$26</f>
        <v>0</v>
      </c>
      <c r="DE40" s="78" t="n">
        <f aca="false">+$E40*$B40*DE$26</f>
        <v>0</v>
      </c>
      <c r="DF40" s="78" t="n">
        <f aca="false">+$E40*$B40*DF$26</f>
        <v>0</v>
      </c>
      <c r="DG40" s="78" t="n">
        <f aca="false">+$E40*$B40*DG$26</f>
        <v>0</v>
      </c>
      <c r="DH40" s="78" t="n">
        <f aca="false">+$E40*$B40*DH$26</f>
        <v>0</v>
      </c>
      <c r="DI40" s="78" t="n">
        <f aca="false">+$E40*$B40*DI$26</f>
        <v>0</v>
      </c>
      <c r="DJ40" s="78" t="n">
        <f aca="false">+$E40*$B40*DJ$26</f>
        <v>0</v>
      </c>
      <c r="DK40" s="78" t="n">
        <f aca="false">+$E40*$B40*DK$26</f>
        <v>0</v>
      </c>
      <c r="DL40" s="78" t="n">
        <f aca="false">+$E40*$B40*DL$26</f>
        <v>0</v>
      </c>
      <c r="DM40" s="78" t="n">
        <f aca="false">+$E40*$B40*DM$26</f>
        <v>0</v>
      </c>
      <c r="DN40" s="78" t="n">
        <f aca="false">+$E40*$B40*DN$26</f>
        <v>0</v>
      </c>
      <c r="DO40" s="78" t="n">
        <f aca="false">+$E40*$B40*DO$26</f>
        <v>0</v>
      </c>
      <c r="DP40" s="78" t="n">
        <f aca="false">+$E40*$B40*DP$26</f>
        <v>0</v>
      </c>
      <c r="DQ40" s="78" t="n">
        <f aca="false">+$E40*$B40*DQ$26</f>
        <v>0</v>
      </c>
      <c r="DR40" s="78" t="n">
        <f aca="false">+$E40*$B40*DR$26</f>
        <v>0</v>
      </c>
      <c r="DS40" s="78" t="n">
        <f aca="false">+$E40*$B40*DS$26</f>
        <v>0</v>
      </c>
      <c r="DT40" s="78" t="n">
        <f aca="false">+$E40*$B40*DT$26</f>
        <v>0</v>
      </c>
      <c r="DU40" s="78" t="n">
        <f aca="false">+$E40*$B40*DU$26</f>
        <v>0</v>
      </c>
      <c r="DV40" s="78" t="n">
        <f aca="false">+$E40*$B40*DV$26</f>
        <v>0</v>
      </c>
      <c r="DW40" s="78" t="n">
        <f aca="false">+$E40*$B40*DW$26</f>
        <v>0</v>
      </c>
      <c r="DX40" s="78" t="n">
        <f aca="false">+$E40*$B40*DX$26</f>
        <v>0</v>
      </c>
      <c r="DY40" s="78" t="n">
        <f aca="false">+$E40*$B40*DY$26</f>
        <v>0</v>
      </c>
      <c r="DZ40" s="78" t="n">
        <f aca="false">+$E40*$B40*DZ$26</f>
        <v>0</v>
      </c>
      <c r="EA40" s="78" t="n">
        <f aca="false">+$E40*$B40*EA$26</f>
        <v>0</v>
      </c>
      <c r="EB40" s="78" t="n">
        <f aca="false">+$E40*$B40*EB$26</f>
        <v>0</v>
      </c>
      <c r="EC40" s="78" t="n">
        <f aca="false">+$E40*$B40*EC$26</f>
        <v>0</v>
      </c>
      <c r="ED40" s="78" t="n">
        <f aca="false">+$E40*$B40*ED$26</f>
        <v>0</v>
      </c>
      <c r="EE40" s="78" t="n">
        <f aca="false">+$E40*$B40*EE$26</f>
        <v>0</v>
      </c>
      <c r="EF40" s="78" t="n">
        <f aca="false">+$E40*$B40*EF$26</f>
        <v>0</v>
      </c>
      <c r="EG40" s="78" t="n">
        <f aca="false">+$E40*$B40*EG$26</f>
        <v>0</v>
      </c>
      <c r="EH40" s="78" t="n">
        <f aca="false">+$E40*$B40*EH$26</f>
        <v>0</v>
      </c>
      <c r="EI40" s="78" t="n">
        <f aca="false">+$E40*$B40*EI$26</f>
        <v>0</v>
      </c>
      <c r="EJ40" s="78" t="n">
        <f aca="false">+$E40*$B40*EJ$26</f>
        <v>0</v>
      </c>
      <c r="EK40" s="78" t="n">
        <f aca="false">+$E40*$B40*EK$26</f>
        <v>0</v>
      </c>
      <c r="EL40" s="78" t="n">
        <f aca="false">+$E40*$B40*EL$26</f>
        <v>0</v>
      </c>
      <c r="EM40" s="78" t="n">
        <f aca="false">+$E40*$B40*EM$26</f>
        <v>0</v>
      </c>
      <c r="EN40" s="78" t="n">
        <f aca="false">+$E40*$B40*EN$26</f>
        <v>0</v>
      </c>
      <c r="EO40" s="78" t="n">
        <f aca="false">+$E40*$B40*EO$26</f>
        <v>0</v>
      </c>
      <c r="EP40" s="78" t="n">
        <f aca="false">+$E40*$B40*EP$26</f>
        <v>0</v>
      </c>
      <c r="EQ40" s="78" t="n">
        <f aca="false">+$E40*$B40*EQ$26</f>
        <v>0</v>
      </c>
      <c r="ER40" s="78" t="n">
        <f aca="false">+$E40*$B40*ER$26</f>
        <v>0</v>
      </c>
      <c r="ES40" s="78" t="n">
        <f aca="false">+$E40*$B40*ES$26</f>
        <v>0</v>
      </c>
      <c r="ET40" s="78" t="n">
        <f aca="false">+$E40*$B40*ET$26</f>
        <v>0</v>
      </c>
      <c r="EU40" s="78" t="n">
        <f aca="false">+$E40*$B40*EU$26</f>
        <v>0</v>
      </c>
      <c r="EV40" s="78" t="n">
        <f aca="false">+$E40*$B40*EV$26</f>
        <v>0</v>
      </c>
      <c r="EW40" s="78" t="n">
        <f aca="false">+$E40*$B40*EW$26</f>
        <v>0</v>
      </c>
      <c r="EX40" s="78" t="n">
        <f aca="false">+$E40*$B40*EX$26</f>
        <v>0</v>
      </c>
      <c r="EY40" s="78" t="n">
        <f aca="false">+$E40*$B40*EY$26</f>
        <v>0</v>
      </c>
      <c r="EZ40" s="78" t="n">
        <f aca="false">+$E40*$B40*EZ$26</f>
        <v>0</v>
      </c>
      <c r="FA40" s="78" t="n">
        <f aca="false">+$E40*$B40*FA$26</f>
        <v>0</v>
      </c>
      <c r="FB40" s="78" t="n">
        <f aca="false">+$E40*$B40*FB$26</f>
        <v>0</v>
      </c>
      <c r="FC40" s="78" t="n">
        <f aca="false">+$E40*$B40*FC$26</f>
        <v>0</v>
      </c>
      <c r="FD40" s="78" t="n">
        <f aca="false">+$E40*$B40*FD$26</f>
        <v>0</v>
      </c>
      <c r="FE40" s="78" t="n">
        <f aca="false">+$E40*$B40*FE$26</f>
        <v>0</v>
      </c>
      <c r="FF40" s="78" t="n">
        <f aca="false">+$E40*$B40*FF$26</f>
        <v>0</v>
      </c>
      <c r="FG40" s="78" t="n">
        <f aca="false">+$E40*$B40*FG$26</f>
        <v>0</v>
      </c>
      <c r="FH40" s="78" t="n">
        <f aca="false">+$E40*$B40*FH$26</f>
        <v>0</v>
      </c>
      <c r="FI40" s="78" t="n">
        <f aca="false">+$E40*$B40*FI$26</f>
        <v>0</v>
      </c>
      <c r="FJ40" s="78" t="n">
        <f aca="false">+$E40*$B40*FJ$26</f>
        <v>0</v>
      </c>
      <c r="FK40" s="78" t="n">
        <f aca="false">+$E40*$B40*FK$26</f>
        <v>0</v>
      </c>
      <c r="FL40" s="78" t="n">
        <f aca="false">+$E40*$B40*FL$26</f>
        <v>0</v>
      </c>
      <c r="FM40" s="78" t="n">
        <f aca="false">+$E40*$B40*FM$26</f>
        <v>0</v>
      </c>
      <c r="FN40" s="78" t="n">
        <f aca="false">+$E40*$B40*FN$26</f>
        <v>0</v>
      </c>
      <c r="FO40" s="78" t="n">
        <f aca="false">+$E40*$B40*FO$26</f>
        <v>0</v>
      </c>
      <c r="FP40" s="78" t="n">
        <f aca="false">+$E40*$B40*FP$26</f>
        <v>0</v>
      </c>
      <c r="FQ40" s="78" t="n">
        <f aca="false">+$E40*$B40*FQ$26</f>
        <v>0</v>
      </c>
      <c r="FR40" s="78" t="n">
        <f aca="false">+$E40*$B40*FR$26</f>
        <v>0</v>
      </c>
      <c r="FS40" s="78" t="n">
        <f aca="false">+$E40*$B40*FS$26</f>
        <v>0</v>
      </c>
      <c r="FT40" s="78" t="n">
        <f aca="false">+$E40*$B40*FT$26</f>
        <v>0</v>
      </c>
      <c r="FU40" s="78" t="n">
        <f aca="false">+$E40*$B40*FU$26</f>
        <v>0</v>
      </c>
      <c r="FV40" s="78" t="n">
        <f aca="false">+$E40*$B40*FV$26</f>
        <v>0</v>
      </c>
      <c r="FW40" s="78" t="n">
        <f aca="false">+$E40*$B40*FW$26</f>
        <v>0</v>
      </c>
      <c r="FX40" s="78" t="n">
        <f aca="false">+$E40*$B40*FX$26</f>
        <v>0</v>
      </c>
      <c r="FY40" s="78" t="n">
        <f aca="false">+$E40*$B40*FY$26</f>
        <v>0</v>
      </c>
      <c r="FZ40" s="78" t="n">
        <f aca="false">+$E40*$B40*FZ$26</f>
        <v>0</v>
      </c>
      <c r="GA40" s="78" t="n">
        <f aca="false">+$E40*$B40*GA$26</f>
        <v>0</v>
      </c>
      <c r="GB40" s="78" t="n">
        <f aca="false">+$E40*$B40*GB$26</f>
        <v>0</v>
      </c>
      <c r="GC40" s="78" t="n">
        <f aca="false">+$E40*$B40*GC$26</f>
        <v>0</v>
      </c>
    </row>
    <row r="41" customFormat="false" ht="12.75" hidden="false" customHeight="false" outlineLevel="0" collapsed="false">
      <c r="B41" s="67"/>
      <c r="C41" s="67"/>
      <c r="E41" s="70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  <c r="CU41" s="78"/>
      <c r="CV41" s="78"/>
      <c r="CW41" s="78"/>
      <c r="CX41" s="78"/>
      <c r="CY41" s="78"/>
      <c r="CZ41" s="78"/>
      <c r="DA41" s="78"/>
      <c r="DB41" s="78"/>
      <c r="DC41" s="78"/>
      <c r="DD41" s="78"/>
      <c r="DE41" s="78"/>
      <c r="DF41" s="78"/>
      <c r="DG41" s="78"/>
      <c r="DH41" s="78"/>
      <c r="DI41" s="78"/>
      <c r="DJ41" s="78"/>
      <c r="DK41" s="78"/>
      <c r="DL41" s="78"/>
      <c r="DM41" s="78"/>
      <c r="DN41" s="78"/>
      <c r="DO41" s="78"/>
      <c r="DP41" s="78"/>
      <c r="DQ41" s="78"/>
      <c r="DR41" s="78"/>
      <c r="DS41" s="78"/>
      <c r="DT41" s="78"/>
      <c r="DU41" s="78"/>
      <c r="DV41" s="78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78"/>
      <c r="EW41" s="78"/>
      <c r="EX41" s="78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</row>
    <row r="42" customFormat="false" ht="12.75" hidden="false" customHeight="false" outlineLevel="0" collapsed="false">
      <c r="A42" s="0" t="s">
        <v>77</v>
      </c>
      <c r="B42" s="71" t="n">
        <f aca="false">SUM(B28:B41)</f>
        <v>780</v>
      </c>
      <c r="C42" s="71"/>
      <c r="D42" s="71"/>
      <c r="F42" s="78" t="n">
        <f aca="false">SUM(F28:F41)</f>
        <v>0</v>
      </c>
      <c r="G42" s="78" t="n">
        <f aca="false">SUM(G28:G41)</f>
        <v>0</v>
      </c>
      <c r="H42" s="78" t="n">
        <f aca="false">SUM(H28:H41)</f>
        <v>0</v>
      </c>
      <c r="I42" s="78" t="n">
        <f aca="false">SUM(I28:I41)</f>
        <v>0</v>
      </c>
      <c r="J42" s="78" t="n">
        <f aca="false">SUM(J28:J41)</f>
        <v>0</v>
      </c>
      <c r="K42" s="78" t="n">
        <f aca="false">SUM(K28:K41)</f>
        <v>0</v>
      </c>
      <c r="L42" s="78" t="n">
        <f aca="false">SUM(L28:L41)</f>
        <v>0</v>
      </c>
      <c r="M42" s="78" t="n">
        <f aca="false">SUM(M28:M41)</f>
        <v>0</v>
      </c>
      <c r="N42" s="78" t="n">
        <f aca="false">SUM(N28:N41)</f>
        <v>0</v>
      </c>
      <c r="O42" s="78" t="n">
        <f aca="false">SUM(O28:O41)</f>
        <v>9713.106</v>
      </c>
      <c r="P42" s="78" t="n">
        <f aca="false">SUM(P28:P41)</f>
        <v>9399.78</v>
      </c>
      <c r="Q42" s="78" t="n">
        <f aca="false">SUM(Q28:Q41)</f>
        <v>9713.106</v>
      </c>
      <c r="R42" s="78" t="n">
        <f aca="false">SUM(R28:R41)</f>
        <v>9713.106</v>
      </c>
      <c r="S42" s="78" t="n">
        <f aca="false">SUM(S28:S41)</f>
        <v>8773.128</v>
      </c>
      <c r="T42" s="78" t="n">
        <f aca="false">SUM(T28:T41)</f>
        <v>9713.106</v>
      </c>
      <c r="U42" s="78" t="n">
        <f aca="false">SUM(U28:U41)</f>
        <v>9399.78</v>
      </c>
      <c r="V42" s="78" t="n">
        <f aca="false">SUM(V28:V41)</f>
        <v>9713.106</v>
      </c>
      <c r="W42" s="78" t="n">
        <f aca="false">SUM(W28:W41)</f>
        <v>9399.78</v>
      </c>
      <c r="X42" s="78" t="n">
        <f aca="false">SUM(X28:X41)</f>
        <v>9713.106</v>
      </c>
      <c r="Y42" s="78" t="n">
        <f aca="false">SUM(Y28:Y41)</f>
        <v>9713.106</v>
      </c>
      <c r="Z42" s="78" t="n">
        <f aca="false">SUM(Z28:Z41)</f>
        <v>9399.78</v>
      </c>
      <c r="AA42" s="78" t="n">
        <f aca="false">SUM(AA28:AA41)</f>
        <v>9713.106</v>
      </c>
      <c r="AB42" s="78" t="n">
        <f aca="false">SUM(AB28:AB41)</f>
        <v>9399.78</v>
      </c>
      <c r="AC42" s="78" t="n">
        <f aca="false">SUM(AC28:AC41)</f>
        <v>9713.106</v>
      </c>
      <c r="AD42" s="78" t="n">
        <f aca="false">SUM(AD28:AD41)</f>
        <v>9713.106</v>
      </c>
      <c r="AE42" s="78" t="n">
        <f aca="false">SUM(AE28:AE41)</f>
        <v>8773.128</v>
      </c>
      <c r="AF42" s="78" t="n">
        <f aca="false">SUM(AF28:AF41)</f>
        <v>9713.106</v>
      </c>
      <c r="AG42" s="78" t="n">
        <f aca="false">SUM(AG28:AG41)</f>
        <v>9399.78</v>
      </c>
      <c r="AH42" s="78" t="n">
        <f aca="false">SUM(AH28:AH41)</f>
        <v>9713.106</v>
      </c>
      <c r="AI42" s="78" t="n">
        <f aca="false">SUM(AI28:AI41)</f>
        <v>9399.78</v>
      </c>
      <c r="AJ42" s="78" t="n">
        <f aca="false">SUM(AJ28:AJ41)</f>
        <v>9713.106</v>
      </c>
      <c r="AK42" s="78" t="n">
        <f aca="false">SUM(AK28:AK41)</f>
        <v>9713.106</v>
      </c>
      <c r="AL42" s="78" t="n">
        <f aca="false">SUM(AL28:AL41)</f>
        <v>9399.78</v>
      </c>
      <c r="AM42" s="78" t="n">
        <f aca="false">SUM(AM28:AM41)</f>
        <v>9713.106</v>
      </c>
      <c r="AN42" s="78" t="n">
        <f aca="false">SUM(AN28:AN41)</f>
        <v>9399.78</v>
      </c>
      <c r="AO42" s="78" t="n">
        <f aca="false">SUM(AO28:AO41)</f>
        <v>9713.106</v>
      </c>
      <c r="AP42" s="78" t="n">
        <f aca="false">SUM(AP28:AP41)</f>
        <v>9713.106</v>
      </c>
      <c r="AQ42" s="78" t="n">
        <f aca="false">SUM(AQ28:AQ41)</f>
        <v>8773.128</v>
      </c>
      <c r="AR42" s="78" t="n">
        <f aca="false">SUM(AR28:AR41)</f>
        <v>9713.106</v>
      </c>
      <c r="AS42" s="78" t="n">
        <f aca="false">SUM(AS28:AS41)</f>
        <v>9399.78</v>
      </c>
      <c r="AT42" s="78" t="n">
        <f aca="false">SUM(AT28:AT41)</f>
        <v>9713.106</v>
      </c>
      <c r="AU42" s="78" t="n">
        <f aca="false">SUM(AU28:AU41)</f>
        <v>9399.78</v>
      </c>
      <c r="AV42" s="78" t="n">
        <f aca="false">SUM(AV28:AV41)</f>
        <v>9713.106</v>
      </c>
      <c r="AW42" s="78" t="n">
        <f aca="false">SUM(AW28:AW41)</f>
        <v>9713.106</v>
      </c>
      <c r="AX42" s="78" t="n">
        <f aca="false">SUM(AX28:AX41)</f>
        <v>9399.78</v>
      </c>
      <c r="AY42" s="78" t="n">
        <f aca="false">SUM(AY28:AY41)</f>
        <v>9713.106</v>
      </c>
      <c r="AZ42" s="78" t="n">
        <f aca="false">SUM(AZ28:AZ41)</f>
        <v>9399.78</v>
      </c>
      <c r="BA42" s="78" t="n">
        <f aca="false">SUM(BA28:BA41)</f>
        <v>9713.106</v>
      </c>
      <c r="BB42" s="78" t="n">
        <f aca="false">SUM(BB28:BB41)</f>
        <v>9713.106</v>
      </c>
      <c r="BC42" s="78" t="n">
        <f aca="false">SUM(BC28:BC41)</f>
        <v>9086.454</v>
      </c>
      <c r="BD42" s="78" t="n">
        <f aca="false">SUM(BD28:BD41)</f>
        <v>9713.106</v>
      </c>
      <c r="BE42" s="78" t="n">
        <f aca="false">SUM(BE28:BE41)</f>
        <v>9399.78</v>
      </c>
      <c r="BF42" s="78" t="n">
        <f aca="false">SUM(BF28:BF41)</f>
        <v>9713.106</v>
      </c>
      <c r="BG42" s="78" t="n">
        <f aca="false">SUM(BG28:BG41)</f>
        <v>9399.78</v>
      </c>
      <c r="BH42" s="78" t="n">
        <f aca="false">SUM(BH28:BH41)</f>
        <v>9713.106</v>
      </c>
      <c r="BI42" s="78" t="n">
        <f aca="false">SUM(BI28:BI41)</f>
        <v>9713.106</v>
      </c>
      <c r="BJ42" s="78" t="n">
        <f aca="false">SUM(BJ28:BJ41)</f>
        <v>9399.78</v>
      </c>
      <c r="BK42" s="78" t="n">
        <f aca="false">SUM(BK28:BK41)</f>
        <v>9713.106</v>
      </c>
      <c r="BL42" s="78" t="n">
        <f aca="false">SUM(BL28:BL41)</f>
        <v>9399.78</v>
      </c>
      <c r="BM42" s="78" t="n">
        <f aca="false">SUM(BM28:BM41)</f>
        <v>9713.106</v>
      </c>
      <c r="BN42" s="78" t="n">
        <f aca="false">SUM(BN28:BN41)</f>
        <v>9713.106</v>
      </c>
      <c r="BO42" s="78" t="n">
        <f aca="false">SUM(BO28:BO41)</f>
        <v>8773.128</v>
      </c>
      <c r="BP42" s="78" t="n">
        <f aca="false">SUM(BP28:BP41)</f>
        <v>9713.106</v>
      </c>
      <c r="BQ42" s="78" t="n">
        <f aca="false">SUM(BQ28:BQ41)</f>
        <v>9399.78</v>
      </c>
      <c r="BR42" s="78" t="n">
        <f aca="false">SUM(BR28:BR41)</f>
        <v>9713.106</v>
      </c>
      <c r="BS42" s="78" t="n">
        <f aca="false">SUM(BS28:BS41)</f>
        <v>9399.78</v>
      </c>
      <c r="BT42" s="78" t="n">
        <f aca="false">SUM(BT28:BT41)</f>
        <v>9713.106</v>
      </c>
      <c r="BU42" s="78" t="n">
        <f aca="false">SUM(BU28:BU41)</f>
        <v>9713.106</v>
      </c>
      <c r="BV42" s="78" t="n">
        <f aca="false">SUM(BV28:BV41)</f>
        <v>9399.78</v>
      </c>
      <c r="BW42" s="78" t="n">
        <f aca="false">SUM(BW28:BW41)</f>
        <v>9713.106</v>
      </c>
      <c r="BX42" s="78" t="n">
        <f aca="false">SUM(BX28:BX41)</f>
        <v>9399.78</v>
      </c>
      <c r="BY42" s="78" t="n">
        <f aca="false">SUM(BY28:BY41)</f>
        <v>9713.106</v>
      </c>
      <c r="BZ42" s="78" t="n">
        <f aca="false">SUM(BZ28:BZ41)</f>
        <v>9713.106</v>
      </c>
      <c r="CA42" s="78" t="n">
        <f aca="false">SUM(CA28:CA41)</f>
        <v>8773.128</v>
      </c>
      <c r="CB42" s="78" t="n">
        <f aca="false">SUM(CB28:CB41)</f>
        <v>9713.106</v>
      </c>
      <c r="CC42" s="78" t="n">
        <f aca="false">SUM(CC28:CC41)</f>
        <v>9399.78</v>
      </c>
      <c r="CD42" s="78" t="n">
        <f aca="false">SUM(CD28:CD41)</f>
        <v>9713.106</v>
      </c>
      <c r="CE42" s="78" t="n">
        <f aca="false">SUM(CE28:CE41)</f>
        <v>9399.78</v>
      </c>
      <c r="CF42" s="78" t="n">
        <f aca="false">SUM(CF28:CF41)</f>
        <v>9713.106</v>
      </c>
      <c r="CG42" s="78" t="n">
        <f aca="false">SUM(CG28:CG41)</f>
        <v>9713.106</v>
      </c>
      <c r="CH42" s="78" t="n">
        <f aca="false">SUM(CH28:CH41)</f>
        <v>9399.78</v>
      </c>
      <c r="CI42" s="78" t="n">
        <f aca="false">SUM(CI28:CI41)</f>
        <v>9713.106</v>
      </c>
      <c r="CJ42" s="78" t="n">
        <f aca="false">SUM(CJ28:CJ41)</f>
        <v>9399.78</v>
      </c>
      <c r="CK42" s="78" t="n">
        <f aca="false">SUM(CK28:CK41)</f>
        <v>9713.106</v>
      </c>
      <c r="CL42" s="78" t="n">
        <f aca="false">SUM(CL28:CL41)</f>
        <v>9713.106</v>
      </c>
      <c r="CM42" s="78" t="n">
        <f aca="false">SUM(CM28:CM41)</f>
        <v>8773.128</v>
      </c>
      <c r="CN42" s="78" t="n">
        <f aca="false">SUM(CN28:CN41)</f>
        <v>9713.106</v>
      </c>
      <c r="CO42" s="78" t="n">
        <f aca="false">SUM(CO28:CO41)</f>
        <v>9399.78</v>
      </c>
      <c r="CP42" s="78" t="n">
        <f aca="false">SUM(CP28:CP41)</f>
        <v>9713.106</v>
      </c>
      <c r="CQ42" s="78" t="n">
        <f aca="false">SUM(CQ28:CQ41)</f>
        <v>9399.78</v>
      </c>
      <c r="CR42" s="78" t="n">
        <f aca="false">SUM(CR28:CR41)</f>
        <v>9713.106</v>
      </c>
      <c r="CS42" s="78" t="n">
        <f aca="false">SUM(CS28:CS41)</f>
        <v>9713.106</v>
      </c>
      <c r="CT42" s="78" t="n">
        <f aca="false">SUM(CT28:CT41)</f>
        <v>9399.78</v>
      </c>
      <c r="CU42" s="78" t="n">
        <f aca="false">SUM(CU28:CU41)</f>
        <v>9713.106</v>
      </c>
      <c r="CV42" s="78" t="n">
        <f aca="false">SUM(CV28:CV41)</f>
        <v>9399.78</v>
      </c>
      <c r="CW42" s="78" t="n">
        <f aca="false">SUM(CW28:CW41)</f>
        <v>9713.106</v>
      </c>
      <c r="CX42" s="78" t="n">
        <f aca="false">SUM(CX28:CX41)</f>
        <v>9713.106</v>
      </c>
      <c r="CY42" s="78" t="n">
        <f aca="false">SUM(CY28:CY41)</f>
        <v>9086.454</v>
      </c>
      <c r="CZ42" s="78" t="n">
        <f aca="false">SUM(CZ28:CZ41)</f>
        <v>9713.106</v>
      </c>
      <c r="DA42" s="78" t="n">
        <f aca="false">SUM(DA28:DA41)</f>
        <v>9399.78</v>
      </c>
      <c r="DB42" s="78" t="n">
        <f aca="false">SUM(DB28:DB41)</f>
        <v>9713.106</v>
      </c>
      <c r="DC42" s="78" t="n">
        <f aca="false">SUM(DC28:DC41)</f>
        <v>9399.78</v>
      </c>
      <c r="DD42" s="78" t="n">
        <f aca="false">SUM(DD28:DD41)</f>
        <v>9713.106</v>
      </c>
      <c r="DE42" s="78" t="n">
        <f aca="false">SUM(DE28:DE41)</f>
        <v>9713.106</v>
      </c>
      <c r="DF42" s="78" t="n">
        <f aca="false">SUM(DF28:DF41)</f>
        <v>9399.78</v>
      </c>
      <c r="DG42" s="78" t="n">
        <f aca="false">SUM(DG28:DG41)</f>
        <v>9713.106</v>
      </c>
      <c r="DH42" s="78" t="n">
        <f aca="false">SUM(DH28:DH41)</f>
        <v>9399.78</v>
      </c>
      <c r="DI42" s="78" t="n">
        <f aca="false">SUM(DI28:DI41)</f>
        <v>9713.106</v>
      </c>
      <c r="DJ42" s="78" t="n">
        <f aca="false">SUM(DJ28:DJ41)</f>
        <v>9713.106</v>
      </c>
      <c r="DK42" s="78" t="n">
        <f aca="false">SUM(DK28:DK41)</f>
        <v>8773.128</v>
      </c>
      <c r="DL42" s="78" t="n">
        <f aca="false">SUM(DL28:DL41)</f>
        <v>9713.106</v>
      </c>
      <c r="DM42" s="78" t="n">
        <f aca="false">SUM(DM28:DM41)</f>
        <v>9399.78</v>
      </c>
      <c r="DN42" s="78" t="n">
        <f aca="false">SUM(DN28:DN41)</f>
        <v>9713.106</v>
      </c>
      <c r="DO42" s="78" t="n">
        <f aca="false">SUM(DO28:DO41)</f>
        <v>9399.78</v>
      </c>
      <c r="DP42" s="78" t="n">
        <f aca="false">SUM(DP28:DP41)</f>
        <v>9713.106</v>
      </c>
      <c r="DQ42" s="78" t="n">
        <f aca="false">SUM(DQ28:DQ41)</f>
        <v>9713.106</v>
      </c>
      <c r="DR42" s="78" t="n">
        <f aca="false">SUM(DR28:DR41)</f>
        <v>9399.78</v>
      </c>
      <c r="DS42" s="78" t="n">
        <f aca="false">SUM(DS28:DS41)</f>
        <v>9713.106</v>
      </c>
      <c r="DT42" s="78" t="n">
        <f aca="false">SUM(DT28:DT41)</f>
        <v>9399.78</v>
      </c>
      <c r="DU42" s="78" t="n">
        <f aca="false">SUM(DU28:DU41)</f>
        <v>9713.106</v>
      </c>
      <c r="DV42" s="78" t="n">
        <f aca="false">SUM(DV28:DV41)</f>
        <v>9713.106</v>
      </c>
      <c r="DW42" s="78" t="n">
        <f aca="false">SUM(DW28:DW41)</f>
        <v>8773.128</v>
      </c>
      <c r="DX42" s="78" t="n">
        <f aca="false">SUM(DX28:DX41)</f>
        <v>9713.106</v>
      </c>
      <c r="DY42" s="78" t="n">
        <f aca="false">SUM(DY28:DY41)</f>
        <v>9399.78</v>
      </c>
      <c r="DZ42" s="78" t="n">
        <f aca="false">SUM(DZ28:DZ41)</f>
        <v>9713.106</v>
      </c>
      <c r="EA42" s="78" t="n">
        <f aca="false">SUM(EA28:EA41)</f>
        <v>9399.78</v>
      </c>
      <c r="EB42" s="78" t="n">
        <f aca="false">SUM(EB28:EB41)</f>
        <v>9713.106</v>
      </c>
      <c r="EC42" s="78" t="n">
        <f aca="false">SUM(EC28:EC41)</f>
        <v>9713.106</v>
      </c>
      <c r="ED42" s="78" t="n">
        <f aca="false">SUM(ED28:ED41)</f>
        <v>9399.78</v>
      </c>
      <c r="EE42" s="78" t="n">
        <f aca="false">SUM(EE28:EE41)</f>
        <v>9713.106</v>
      </c>
      <c r="EF42" s="78" t="n">
        <f aca="false">SUM(EF28:EF41)</f>
        <v>9399.78</v>
      </c>
      <c r="EG42" s="78" t="n">
        <f aca="false">SUM(EG28:EG41)</f>
        <v>9713.106</v>
      </c>
      <c r="EH42" s="78" t="n">
        <f aca="false">SUM(EH28:EH41)</f>
        <v>9713.106</v>
      </c>
      <c r="EI42" s="78" t="n">
        <f aca="false">SUM(EI28:EI41)</f>
        <v>8773.128</v>
      </c>
      <c r="EJ42" s="78" t="n">
        <f aca="false">SUM(EJ28:EJ41)</f>
        <v>9713.106</v>
      </c>
      <c r="EK42" s="78" t="n">
        <f aca="false">SUM(EK28:EK41)</f>
        <v>9399.78</v>
      </c>
      <c r="EL42" s="78" t="n">
        <f aca="false">SUM(EL28:EL41)</f>
        <v>9713.106</v>
      </c>
      <c r="EM42" s="78" t="n">
        <f aca="false">SUM(EM28:EM41)</f>
        <v>9399.78</v>
      </c>
      <c r="EN42" s="78" t="n">
        <f aca="false">SUM(EN28:EN41)</f>
        <v>9713.106</v>
      </c>
      <c r="EO42" s="78" t="n">
        <f aca="false">SUM(EO28:EO41)</f>
        <v>9713.106</v>
      </c>
      <c r="EP42" s="78" t="n">
        <f aca="false">SUM(EP28:EP41)</f>
        <v>9399.78</v>
      </c>
      <c r="EQ42" s="78" t="n">
        <f aca="false">SUM(EQ28:EQ41)</f>
        <v>9713.106</v>
      </c>
      <c r="ER42" s="78" t="n">
        <f aca="false">SUM(ER28:ER41)</f>
        <v>9399.78</v>
      </c>
      <c r="ES42" s="78" t="n">
        <f aca="false">SUM(ES28:ES41)</f>
        <v>9713.106</v>
      </c>
      <c r="ET42" s="78" t="n">
        <f aca="false">SUM(ET28:ET41)</f>
        <v>9713.106</v>
      </c>
      <c r="EU42" s="78" t="n">
        <f aca="false">SUM(EU28:EU41)</f>
        <v>9086.454</v>
      </c>
      <c r="EV42" s="78" t="n">
        <f aca="false">SUM(EV28:EV41)</f>
        <v>9713.106</v>
      </c>
      <c r="EW42" s="78" t="n">
        <f aca="false">SUM(EW28:EW41)</f>
        <v>9399.78</v>
      </c>
      <c r="EX42" s="78" t="n">
        <f aca="false">SUM(EX28:EX41)</f>
        <v>9713.106</v>
      </c>
      <c r="EY42" s="78" t="n">
        <f aca="false">SUM(EY28:EY41)</f>
        <v>9399.78</v>
      </c>
      <c r="EZ42" s="78" t="n">
        <f aca="false">SUM(EZ28:EZ41)</f>
        <v>9713.106</v>
      </c>
      <c r="FA42" s="78" t="n">
        <f aca="false">SUM(FA28:FA41)</f>
        <v>9713.106</v>
      </c>
      <c r="FB42" s="78" t="n">
        <f aca="false">SUM(FB28:FB41)</f>
        <v>9399.78</v>
      </c>
      <c r="FC42" s="78" t="n">
        <f aca="false">SUM(FC28:FC41)</f>
        <v>9713.106</v>
      </c>
      <c r="FD42" s="78" t="n">
        <f aca="false">SUM(FD28:FD41)</f>
        <v>9399.78</v>
      </c>
      <c r="FE42" s="78" t="n">
        <f aca="false">SUM(FE28:FE41)</f>
        <v>9713.106</v>
      </c>
      <c r="FF42" s="78" t="n">
        <f aca="false">SUM(FF28:FF41)</f>
        <v>9713.106</v>
      </c>
      <c r="FG42" s="78" t="n">
        <f aca="false">SUM(FG28:FG41)</f>
        <v>8773.128</v>
      </c>
      <c r="FH42" s="78" t="n">
        <f aca="false">SUM(FH28:FH41)</f>
        <v>9713.106</v>
      </c>
      <c r="FI42" s="78" t="n">
        <f aca="false">SUM(FI28:FI41)</f>
        <v>9399.78</v>
      </c>
      <c r="FJ42" s="78" t="n">
        <f aca="false">SUM(FJ28:FJ41)</f>
        <v>9713.106</v>
      </c>
      <c r="FK42" s="78" t="n">
        <f aca="false">SUM(FK28:FK41)</f>
        <v>9399.78</v>
      </c>
      <c r="FL42" s="78" t="n">
        <f aca="false">SUM(FL28:FL41)</f>
        <v>9713.106</v>
      </c>
      <c r="FM42" s="78" t="n">
        <f aca="false">SUM(FM28:FM41)</f>
        <v>9713.106</v>
      </c>
      <c r="FN42" s="78" t="n">
        <f aca="false">SUM(FN28:FN41)</f>
        <v>9399.78</v>
      </c>
      <c r="FO42" s="78" t="n">
        <f aca="false">SUM(FO28:FO41)</f>
        <v>9713.106</v>
      </c>
      <c r="FP42" s="78" t="n">
        <f aca="false">SUM(FP28:FP41)</f>
        <v>9399.78</v>
      </c>
      <c r="FQ42" s="78" t="n">
        <f aca="false">SUM(FQ28:FQ41)</f>
        <v>9713.106</v>
      </c>
      <c r="FR42" s="78" t="n">
        <f aca="false">SUM(FR28:FR41)</f>
        <v>9713.106</v>
      </c>
      <c r="FS42" s="78" t="n">
        <f aca="false">SUM(FS28:FS41)</f>
        <v>8773.128</v>
      </c>
      <c r="FT42" s="78" t="n">
        <f aca="false">SUM(FT28:FT41)</f>
        <v>9713.106</v>
      </c>
      <c r="FU42" s="78" t="n">
        <f aca="false">SUM(FU28:FU41)</f>
        <v>9399.78</v>
      </c>
      <c r="FV42" s="78" t="n">
        <f aca="false">SUM(FV28:FV41)</f>
        <v>9713.106</v>
      </c>
      <c r="FW42" s="78" t="n">
        <f aca="false">SUM(FW28:FW41)</f>
        <v>9399.78</v>
      </c>
      <c r="FX42" s="78" t="n">
        <f aca="false">SUM(FX28:FX41)</f>
        <v>9713.106</v>
      </c>
      <c r="FY42" s="78" t="n">
        <f aca="false">SUM(FY28:FY41)</f>
        <v>9713.106</v>
      </c>
      <c r="FZ42" s="78" t="n">
        <f aca="false">SUM(FZ28:FZ41)</f>
        <v>9399.78</v>
      </c>
      <c r="GA42" s="78" t="n">
        <f aca="false">SUM(GA28:GA41)</f>
        <v>9713.106</v>
      </c>
      <c r="GB42" s="78" t="n">
        <f aca="false">SUM(GB28:GB41)</f>
        <v>9399.78</v>
      </c>
      <c r="GC42" s="78" t="n">
        <f aca="false">SUM(GC28:GC41)</f>
        <v>9713.106</v>
      </c>
    </row>
    <row r="43" customFormat="false" ht="12.75" hidden="false" customHeight="false" outlineLevel="0" collapsed="false">
      <c r="B43" s="71"/>
      <c r="C43" s="71"/>
      <c r="D43" s="71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 t="n">
        <f aca="false">SUM(F42:Q42)</f>
        <v>28825.992</v>
      </c>
      <c r="V43" s="78"/>
      <c r="AC43" s="78" t="n">
        <f aca="false">SUM(R42:AC42)</f>
        <v>114363.99</v>
      </c>
      <c r="AH43" s="78"/>
      <c r="AO43" s="78" t="n">
        <f aca="false">SUM(AD42:AO42)</f>
        <v>114363.99</v>
      </c>
      <c r="AT43" s="78"/>
      <c r="BA43" s="78" t="n">
        <f aca="false">SUM(AP42:BA42)</f>
        <v>114363.99</v>
      </c>
      <c r="BF43" s="78"/>
      <c r="BM43" s="78" t="n">
        <f aca="false">SUM(BB42:BM42)</f>
        <v>114677.316</v>
      </c>
      <c r="BR43" s="78"/>
      <c r="BY43" s="78" t="n">
        <f aca="false">SUM(BN42:BY42)</f>
        <v>114363.99</v>
      </c>
      <c r="CD43" s="78"/>
      <c r="CK43" s="78" t="n">
        <f aca="false">SUM(BZ42:CK42)</f>
        <v>114363.99</v>
      </c>
      <c r="CP43" s="78"/>
      <c r="CW43" s="78" t="n">
        <f aca="false">SUM(CL42:CW42)</f>
        <v>114363.99</v>
      </c>
      <c r="DB43" s="78"/>
      <c r="DI43" s="78" t="n">
        <f aca="false">SUM(CX42:DI42)</f>
        <v>114677.316</v>
      </c>
      <c r="DU43" s="78" t="n">
        <f aca="false">SUM(DJ42:DU42)</f>
        <v>114363.99</v>
      </c>
      <c r="EG43" s="78" t="n">
        <f aca="false">SUM(DV42:EG42)</f>
        <v>114363.99</v>
      </c>
      <c r="ES43" s="78" t="n">
        <f aca="false">SUM(EH42:ES42)</f>
        <v>114363.99</v>
      </c>
      <c r="FE43" s="78" t="n">
        <f aca="false">SUM(ET42:FE42)</f>
        <v>114677.316</v>
      </c>
      <c r="FQ43" s="78" t="n">
        <f aca="false">SUM(FF42:FQ42)</f>
        <v>114363.99</v>
      </c>
      <c r="GC43" s="78" t="n">
        <f aca="false">SUM(FR42:GC42)</f>
        <v>114363.99</v>
      </c>
      <c r="GO43" s="78"/>
      <c r="HA43" s="78"/>
    </row>
    <row r="44" customFormat="false" ht="12.75" hidden="false" customHeight="false" outlineLevel="0" collapsed="false">
      <c r="B44" s="71"/>
      <c r="C44" s="71"/>
      <c r="D44" s="71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V44" s="78"/>
      <c r="AC44" s="78"/>
      <c r="AH44" s="78"/>
      <c r="AO44" s="78"/>
      <c r="AT44" s="78"/>
      <c r="BA44" s="78"/>
      <c r="BF44" s="78"/>
      <c r="BM44" s="78"/>
      <c r="BR44" s="78"/>
      <c r="BY44" s="78"/>
      <c r="CD44" s="78"/>
      <c r="CK44" s="78"/>
      <c r="CP44" s="78"/>
      <c r="CW44" s="78"/>
      <c r="DB44" s="78"/>
      <c r="DI44" s="78"/>
      <c r="DU44" s="78"/>
      <c r="EG44" s="78"/>
      <c r="ES44" s="78"/>
      <c r="FE44" s="78"/>
      <c r="FQ44" s="78"/>
      <c r="GC44" s="78"/>
    </row>
    <row r="45" customFormat="false" ht="13.5" hidden="false" customHeight="false" outlineLevel="0" collapsed="false">
      <c r="B45" s="61"/>
      <c r="C45" s="62"/>
      <c r="D45" s="62"/>
      <c r="E45" s="61"/>
      <c r="F45" s="73" t="n">
        <v>16</v>
      </c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 t="n">
        <v>17</v>
      </c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 t="n">
        <v>18</v>
      </c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 t="n">
        <v>19</v>
      </c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 t="n">
        <v>20</v>
      </c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 t="n">
        <v>21</v>
      </c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 t="n">
        <v>22</v>
      </c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 t="n">
        <v>23</v>
      </c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 t="n">
        <v>24</v>
      </c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 t="n">
        <v>25</v>
      </c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 t="n">
        <v>26</v>
      </c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 t="n">
        <v>27</v>
      </c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 t="n">
        <v>28</v>
      </c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 t="n">
        <v>29</v>
      </c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 t="n">
        <v>30</v>
      </c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</row>
    <row r="46" customFormat="false" ht="13.5" hidden="false" customHeight="false" outlineLevel="0" collapsed="false">
      <c r="A46" s="74" t="s">
        <v>79</v>
      </c>
      <c r="B46" s="74"/>
      <c r="C46" s="74"/>
      <c r="D46" s="74"/>
      <c r="E46" s="74"/>
      <c r="F46" s="0" t="n">
        <v>31</v>
      </c>
      <c r="G46" s="0" t="n">
        <f aca="false">"3/1/19"-"2/1/19"</f>
        <v>28</v>
      </c>
      <c r="H46" s="0" t="n">
        <v>31</v>
      </c>
      <c r="I46" s="0" t="n">
        <v>30</v>
      </c>
      <c r="J46" s="0" t="n">
        <v>31</v>
      </c>
      <c r="K46" s="0" t="n">
        <v>30</v>
      </c>
      <c r="L46" s="0" t="n">
        <v>31</v>
      </c>
      <c r="M46" s="0" t="n">
        <v>31</v>
      </c>
      <c r="N46" s="0" t="n">
        <v>30</v>
      </c>
      <c r="O46" s="0" t="n">
        <v>31</v>
      </c>
      <c r="P46" s="0" t="n">
        <v>30</v>
      </c>
      <c r="Q46" s="0" t="n">
        <v>31</v>
      </c>
      <c r="R46" s="0" t="n">
        <v>31</v>
      </c>
      <c r="S46" s="0" t="n">
        <f aca="false">"3/1/20"-"2/1/20"</f>
        <v>29</v>
      </c>
      <c r="T46" s="0" t="n">
        <v>31</v>
      </c>
      <c r="U46" s="0" t="n">
        <v>30</v>
      </c>
      <c r="V46" s="0" t="n">
        <v>31</v>
      </c>
      <c r="W46" s="0" t="n">
        <v>30</v>
      </c>
      <c r="X46" s="0" t="n">
        <v>31</v>
      </c>
      <c r="Y46" s="0" t="n">
        <v>31</v>
      </c>
      <c r="Z46" s="0" t="n">
        <v>30</v>
      </c>
      <c r="AA46" s="0" t="n">
        <v>31</v>
      </c>
      <c r="AB46" s="0" t="n">
        <v>30</v>
      </c>
      <c r="AC46" s="0" t="n">
        <v>31</v>
      </c>
      <c r="AD46" s="0" t="n">
        <v>31</v>
      </c>
      <c r="AE46" s="0" t="n">
        <f aca="false">"3/1/06"-"2/1/06"</f>
        <v>28</v>
      </c>
      <c r="AF46" s="0" t="n">
        <v>31</v>
      </c>
      <c r="AG46" s="0" t="n">
        <v>30</v>
      </c>
      <c r="AH46" s="0" t="n">
        <v>31</v>
      </c>
      <c r="AI46" s="0" t="n">
        <v>30</v>
      </c>
      <c r="AJ46" s="0" t="n">
        <v>31</v>
      </c>
      <c r="AK46" s="0" t="n">
        <v>31</v>
      </c>
      <c r="AL46" s="0" t="n">
        <v>30</v>
      </c>
      <c r="AM46" s="0" t="n">
        <v>31</v>
      </c>
      <c r="AN46" s="0" t="n">
        <v>30</v>
      </c>
      <c r="AO46" s="0" t="n">
        <v>31</v>
      </c>
      <c r="AP46" s="0" t="n">
        <v>31</v>
      </c>
      <c r="AQ46" s="0" t="n">
        <f aca="false">"3/1/07"-"2/1/07"</f>
        <v>28</v>
      </c>
      <c r="AR46" s="0" t="n">
        <v>31</v>
      </c>
      <c r="AS46" s="0" t="n">
        <v>30</v>
      </c>
      <c r="AT46" s="0" t="n">
        <v>31</v>
      </c>
      <c r="AU46" s="0" t="n">
        <v>30</v>
      </c>
      <c r="AV46" s="0" t="n">
        <v>31</v>
      </c>
      <c r="AW46" s="0" t="n">
        <v>31</v>
      </c>
      <c r="AX46" s="0" t="n">
        <v>30</v>
      </c>
      <c r="AY46" s="0" t="n">
        <v>31</v>
      </c>
      <c r="AZ46" s="0" t="n">
        <v>30</v>
      </c>
      <c r="BA46" s="0" t="n">
        <v>31</v>
      </c>
      <c r="BB46" s="0" t="n">
        <v>31</v>
      </c>
      <c r="BC46" s="0" t="n">
        <f aca="false">"3/1/08"-"2/1/08"</f>
        <v>29</v>
      </c>
      <c r="BD46" s="0" t="n">
        <v>31</v>
      </c>
      <c r="BE46" s="0" t="n">
        <v>30</v>
      </c>
      <c r="BF46" s="0" t="n">
        <v>31</v>
      </c>
      <c r="BG46" s="0" t="n">
        <v>30</v>
      </c>
      <c r="BH46" s="0" t="n">
        <v>31</v>
      </c>
      <c r="BI46" s="0" t="n">
        <v>31</v>
      </c>
      <c r="BJ46" s="0" t="n">
        <v>30</v>
      </c>
      <c r="BK46" s="0" t="n">
        <v>31</v>
      </c>
      <c r="BL46" s="0" t="n">
        <v>30</v>
      </c>
      <c r="BM46" s="0" t="n">
        <v>31</v>
      </c>
      <c r="BN46" s="0" t="n">
        <v>31</v>
      </c>
      <c r="BO46" s="0" t="n">
        <f aca="false">"3/1/09"-"2/1/09"</f>
        <v>28</v>
      </c>
      <c r="BP46" s="0" t="n">
        <v>31</v>
      </c>
      <c r="BQ46" s="0" t="n">
        <v>30</v>
      </c>
      <c r="BR46" s="0" t="n">
        <v>31</v>
      </c>
      <c r="BS46" s="0" t="n">
        <v>30</v>
      </c>
      <c r="BT46" s="0" t="n">
        <v>31</v>
      </c>
      <c r="BU46" s="0" t="n">
        <v>31</v>
      </c>
      <c r="BV46" s="0" t="n">
        <v>30</v>
      </c>
      <c r="BW46" s="0" t="n">
        <v>31</v>
      </c>
      <c r="BX46" s="0" t="n">
        <v>30</v>
      </c>
      <c r="BY46" s="0" t="n">
        <v>31</v>
      </c>
      <c r="BZ46" s="0" t="n">
        <v>31</v>
      </c>
      <c r="CA46" s="0" t="n">
        <f aca="false">"3/1/10"-"2/1/10"</f>
        <v>28</v>
      </c>
      <c r="CB46" s="0" t="n">
        <v>31</v>
      </c>
      <c r="CC46" s="0" t="n">
        <v>30</v>
      </c>
      <c r="CD46" s="0" t="n">
        <v>31</v>
      </c>
      <c r="CE46" s="0" t="n">
        <v>30</v>
      </c>
      <c r="CF46" s="0" t="n">
        <v>31</v>
      </c>
      <c r="CG46" s="0" t="n">
        <v>31</v>
      </c>
      <c r="CH46" s="0" t="n">
        <v>30</v>
      </c>
      <c r="CI46" s="0" t="n">
        <v>31</v>
      </c>
      <c r="CJ46" s="0" t="n">
        <v>30</v>
      </c>
      <c r="CK46" s="0" t="n">
        <v>31</v>
      </c>
      <c r="CL46" s="0" t="n">
        <v>31</v>
      </c>
      <c r="CM46" s="0" t="n">
        <f aca="false">"3/1/11"-"2/1/11"</f>
        <v>28</v>
      </c>
      <c r="CN46" s="0" t="n">
        <v>31</v>
      </c>
      <c r="CO46" s="0" t="n">
        <v>30</v>
      </c>
      <c r="CP46" s="0" t="n">
        <v>31</v>
      </c>
      <c r="CQ46" s="0" t="n">
        <v>30</v>
      </c>
      <c r="CR46" s="0" t="n">
        <v>31</v>
      </c>
      <c r="CS46" s="0" t="n">
        <v>31</v>
      </c>
      <c r="CT46" s="0" t="n">
        <v>30</v>
      </c>
      <c r="CU46" s="0" t="n">
        <v>31</v>
      </c>
      <c r="CV46" s="0" t="n">
        <v>30</v>
      </c>
      <c r="CW46" s="0" t="n">
        <v>31</v>
      </c>
      <c r="CX46" s="0" t="n">
        <v>31</v>
      </c>
      <c r="CY46" s="0" t="n">
        <f aca="false">"3/1/12"-"2/1/12"</f>
        <v>29</v>
      </c>
      <c r="CZ46" s="0" t="n">
        <v>31</v>
      </c>
      <c r="DA46" s="0" t="n">
        <v>30</v>
      </c>
      <c r="DB46" s="0" t="n">
        <v>31</v>
      </c>
      <c r="DC46" s="0" t="n">
        <v>30</v>
      </c>
      <c r="DD46" s="0" t="n">
        <v>31</v>
      </c>
      <c r="DE46" s="0" t="n">
        <v>31</v>
      </c>
      <c r="DF46" s="0" t="n">
        <v>30</v>
      </c>
      <c r="DG46" s="0" t="n">
        <v>31</v>
      </c>
      <c r="DH46" s="0" t="n">
        <v>30</v>
      </c>
      <c r="DI46" s="0" t="n">
        <v>31</v>
      </c>
      <c r="DJ46" s="0" t="n">
        <v>31</v>
      </c>
      <c r="DK46" s="0" t="n">
        <f aca="false">"3/1/13"-"2/1/13"</f>
        <v>28</v>
      </c>
      <c r="DL46" s="0" t="n">
        <v>31</v>
      </c>
      <c r="DM46" s="0" t="n">
        <v>30</v>
      </c>
      <c r="DN46" s="0" t="n">
        <v>31</v>
      </c>
      <c r="DO46" s="0" t="n">
        <v>30</v>
      </c>
      <c r="DP46" s="0" t="n">
        <v>31</v>
      </c>
      <c r="DQ46" s="0" t="n">
        <v>31</v>
      </c>
      <c r="DR46" s="0" t="n">
        <v>30</v>
      </c>
      <c r="DS46" s="0" t="n">
        <v>31</v>
      </c>
      <c r="DT46" s="0" t="n">
        <v>30</v>
      </c>
      <c r="DU46" s="0" t="n">
        <v>31</v>
      </c>
      <c r="DV46" s="0" t="n">
        <v>31</v>
      </c>
      <c r="DW46" s="0" t="n">
        <f aca="false">"3/1/14"-"2/1/14"</f>
        <v>28</v>
      </c>
      <c r="DX46" s="0" t="n">
        <v>31</v>
      </c>
      <c r="DY46" s="0" t="n">
        <v>30</v>
      </c>
      <c r="DZ46" s="0" t="n">
        <v>31</v>
      </c>
      <c r="EA46" s="0" t="n">
        <v>30</v>
      </c>
      <c r="EB46" s="0" t="n">
        <v>31</v>
      </c>
      <c r="EC46" s="0" t="n">
        <v>31</v>
      </c>
      <c r="ED46" s="0" t="n">
        <v>30</v>
      </c>
      <c r="EE46" s="0" t="n">
        <v>31</v>
      </c>
      <c r="EF46" s="0" t="n">
        <v>30</v>
      </c>
      <c r="EG46" s="0" t="n">
        <v>31</v>
      </c>
      <c r="EH46" s="0" t="n">
        <v>31</v>
      </c>
      <c r="EI46" s="0" t="n">
        <f aca="false">"3/1/15"-"2/1/15"</f>
        <v>28</v>
      </c>
      <c r="EJ46" s="0" t="n">
        <v>31</v>
      </c>
      <c r="EK46" s="0" t="n">
        <v>30</v>
      </c>
      <c r="EL46" s="0" t="n">
        <v>31</v>
      </c>
      <c r="EM46" s="0" t="n">
        <v>30</v>
      </c>
      <c r="EN46" s="0" t="n">
        <v>31</v>
      </c>
      <c r="EO46" s="0" t="n">
        <v>31</v>
      </c>
      <c r="EP46" s="0" t="n">
        <v>30</v>
      </c>
      <c r="EQ46" s="0" t="n">
        <v>31</v>
      </c>
      <c r="ER46" s="0" t="n">
        <v>30</v>
      </c>
      <c r="ES46" s="0" t="n">
        <v>31</v>
      </c>
      <c r="ET46" s="0" t="n">
        <v>31</v>
      </c>
      <c r="EU46" s="0" t="n">
        <f aca="false">"3/1/16"-"2/1/16"</f>
        <v>29</v>
      </c>
      <c r="EV46" s="0" t="n">
        <v>31</v>
      </c>
      <c r="EW46" s="0" t="n">
        <v>30</v>
      </c>
      <c r="EX46" s="0" t="n">
        <v>31</v>
      </c>
      <c r="EY46" s="0" t="n">
        <v>30</v>
      </c>
      <c r="EZ46" s="0" t="n">
        <v>31</v>
      </c>
      <c r="FA46" s="0" t="n">
        <v>31</v>
      </c>
      <c r="FB46" s="0" t="n">
        <v>30</v>
      </c>
      <c r="FC46" s="0" t="n">
        <v>31</v>
      </c>
      <c r="FD46" s="0" t="n">
        <v>30</v>
      </c>
      <c r="FE46" s="0" t="n">
        <v>31</v>
      </c>
      <c r="FF46" s="0" t="n">
        <v>31</v>
      </c>
      <c r="FG46" s="0" t="n">
        <f aca="false">"3/1/17"-"2/1/17"</f>
        <v>28</v>
      </c>
      <c r="FH46" s="0" t="n">
        <v>31</v>
      </c>
      <c r="FI46" s="0" t="n">
        <v>30</v>
      </c>
      <c r="FJ46" s="0" t="n">
        <v>31</v>
      </c>
      <c r="FK46" s="0" t="n">
        <v>30</v>
      </c>
      <c r="FL46" s="0" t="n">
        <v>31</v>
      </c>
      <c r="FM46" s="0" t="n">
        <v>31</v>
      </c>
      <c r="FN46" s="0" t="n">
        <v>30</v>
      </c>
      <c r="FO46" s="0" t="n">
        <v>31</v>
      </c>
      <c r="FP46" s="0" t="n">
        <v>30</v>
      </c>
      <c r="FQ46" s="0" t="n">
        <v>31</v>
      </c>
      <c r="FR46" s="0" t="n">
        <v>31</v>
      </c>
      <c r="FS46" s="0" t="n">
        <f aca="false">"3/1/18"-"2/1/18"</f>
        <v>28</v>
      </c>
      <c r="FT46" s="0" t="n">
        <v>31</v>
      </c>
      <c r="FU46" s="0" t="n">
        <v>30</v>
      </c>
      <c r="FV46" s="0" t="n">
        <v>31</v>
      </c>
      <c r="FW46" s="0" t="n">
        <v>30</v>
      </c>
      <c r="FX46" s="0" t="n">
        <v>31</v>
      </c>
      <c r="FY46" s="0" t="n">
        <v>31</v>
      </c>
      <c r="FZ46" s="0" t="n">
        <v>30</v>
      </c>
      <c r="GA46" s="0" t="n">
        <v>31</v>
      </c>
      <c r="GB46" s="0" t="n">
        <v>30</v>
      </c>
      <c r="GC46" s="0" t="n">
        <v>31</v>
      </c>
    </row>
    <row r="47" customFormat="false" ht="13.5" hidden="false" customHeight="false" outlineLevel="0" collapsed="false">
      <c r="A47" s="63" t="s">
        <v>71</v>
      </c>
      <c r="B47" s="64" t="s">
        <v>72</v>
      </c>
      <c r="C47" s="64" t="s">
        <v>73</v>
      </c>
      <c r="D47" s="64" t="s">
        <v>74</v>
      </c>
      <c r="E47" s="65" t="s">
        <v>75</v>
      </c>
      <c r="F47" s="75" t="n">
        <v>43466</v>
      </c>
      <c r="G47" s="75" t="n">
        <v>43497</v>
      </c>
      <c r="H47" s="75" t="n">
        <v>43525</v>
      </c>
      <c r="I47" s="75" t="n">
        <v>43556</v>
      </c>
      <c r="J47" s="75" t="n">
        <v>43586</v>
      </c>
      <c r="K47" s="75" t="n">
        <v>43617</v>
      </c>
      <c r="L47" s="75" t="n">
        <v>43647</v>
      </c>
      <c r="M47" s="75" t="n">
        <v>43678</v>
      </c>
      <c r="N47" s="75" t="n">
        <v>43709</v>
      </c>
      <c r="O47" s="75" t="n">
        <v>43739</v>
      </c>
      <c r="P47" s="75" t="n">
        <v>43770</v>
      </c>
      <c r="Q47" s="75" t="n">
        <v>43800</v>
      </c>
      <c r="R47" s="75" t="n">
        <v>43831</v>
      </c>
      <c r="S47" s="75" t="n">
        <v>43862</v>
      </c>
      <c r="T47" s="75" t="n">
        <v>43891</v>
      </c>
      <c r="U47" s="75" t="n">
        <v>43922</v>
      </c>
      <c r="V47" s="75" t="n">
        <v>43952</v>
      </c>
      <c r="W47" s="75" t="n">
        <v>43983</v>
      </c>
      <c r="X47" s="75" t="n">
        <v>44013</v>
      </c>
      <c r="Y47" s="75" t="n">
        <v>44044</v>
      </c>
      <c r="Z47" s="75" t="n">
        <v>44075</v>
      </c>
      <c r="AA47" s="75" t="n">
        <v>44105</v>
      </c>
      <c r="AB47" s="75" t="n">
        <v>44136</v>
      </c>
      <c r="AC47" s="75" t="n">
        <v>44166</v>
      </c>
      <c r="AD47" s="75" t="n">
        <v>38718</v>
      </c>
      <c r="AE47" s="75" t="n">
        <v>38749</v>
      </c>
      <c r="AF47" s="75" t="n">
        <v>38777</v>
      </c>
      <c r="AG47" s="75" t="n">
        <v>38808</v>
      </c>
      <c r="AH47" s="75" t="n">
        <v>38838</v>
      </c>
      <c r="AI47" s="75" t="n">
        <v>38869</v>
      </c>
      <c r="AJ47" s="75" t="n">
        <v>38899</v>
      </c>
      <c r="AK47" s="75" t="n">
        <v>38930</v>
      </c>
      <c r="AL47" s="75" t="n">
        <v>38961</v>
      </c>
      <c r="AM47" s="75" t="n">
        <v>38991</v>
      </c>
      <c r="AN47" s="75" t="n">
        <v>39022</v>
      </c>
      <c r="AO47" s="75" t="n">
        <v>39052</v>
      </c>
      <c r="AP47" s="75" t="n">
        <v>39083</v>
      </c>
      <c r="AQ47" s="75" t="n">
        <v>39114</v>
      </c>
      <c r="AR47" s="75" t="n">
        <v>39142</v>
      </c>
      <c r="AS47" s="75" t="n">
        <v>39173</v>
      </c>
      <c r="AT47" s="75" t="n">
        <v>39203</v>
      </c>
      <c r="AU47" s="75" t="n">
        <v>39234</v>
      </c>
      <c r="AV47" s="75" t="n">
        <v>39264</v>
      </c>
      <c r="AW47" s="75" t="n">
        <v>39295</v>
      </c>
      <c r="AX47" s="75" t="n">
        <v>39326</v>
      </c>
      <c r="AY47" s="75" t="n">
        <v>39356</v>
      </c>
      <c r="AZ47" s="75" t="n">
        <v>39387</v>
      </c>
      <c r="BA47" s="75" t="n">
        <v>39417</v>
      </c>
      <c r="BB47" s="75" t="n">
        <v>39448</v>
      </c>
      <c r="BC47" s="75" t="n">
        <v>39479</v>
      </c>
      <c r="BD47" s="75" t="n">
        <v>39508</v>
      </c>
      <c r="BE47" s="75" t="n">
        <v>39539</v>
      </c>
      <c r="BF47" s="75" t="n">
        <v>39569</v>
      </c>
      <c r="BG47" s="75" t="n">
        <v>39600</v>
      </c>
      <c r="BH47" s="75" t="n">
        <v>39630</v>
      </c>
      <c r="BI47" s="75" t="n">
        <v>39661</v>
      </c>
      <c r="BJ47" s="75" t="n">
        <v>39692</v>
      </c>
      <c r="BK47" s="75" t="n">
        <v>39722</v>
      </c>
      <c r="BL47" s="75" t="n">
        <v>39753</v>
      </c>
      <c r="BM47" s="75" t="n">
        <v>39783</v>
      </c>
      <c r="BN47" s="75" t="n">
        <v>39814</v>
      </c>
      <c r="BO47" s="75" t="n">
        <v>39845</v>
      </c>
      <c r="BP47" s="75" t="n">
        <v>39873</v>
      </c>
      <c r="BQ47" s="75" t="n">
        <v>39904</v>
      </c>
      <c r="BR47" s="75" t="n">
        <v>39934</v>
      </c>
      <c r="BS47" s="75" t="n">
        <v>39965</v>
      </c>
      <c r="BT47" s="75" t="n">
        <v>39995</v>
      </c>
      <c r="BU47" s="75" t="n">
        <v>40026</v>
      </c>
      <c r="BV47" s="75" t="n">
        <v>40057</v>
      </c>
      <c r="BW47" s="75" t="n">
        <v>40087</v>
      </c>
      <c r="BX47" s="75" t="n">
        <v>40118</v>
      </c>
      <c r="BY47" s="75" t="n">
        <v>40148</v>
      </c>
      <c r="BZ47" s="75" t="n">
        <v>40179</v>
      </c>
      <c r="CA47" s="75" t="n">
        <v>40210</v>
      </c>
      <c r="CB47" s="75" t="n">
        <v>40238</v>
      </c>
      <c r="CC47" s="75" t="n">
        <v>40269</v>
      </c>
      <c r="CD47" s="75" t="n">
        <v>40299</v>
      </c>
      <c r="CE47" s="75" t="n">
        <v>40330</v>
      </c>
      <c r="CF47" s="75" t="n">
        <v>40360</v>
      </c>
      <c r="CG47" s="75" t="n">
        <v>40391</v>
      </c>
      <c r="CH47" s="75" t="n">
        <v>40422</v>
      </c>
      <c r="CI47" s="75" t="n">
        <v>40452</v>
      </c>
      <c r="CJ47" s="75" t="n">
        <v>40483</v>
      </c>
      <c r="CK47" s="75" t="n">
        <v>40513</v>
      </c>
      <c r="CL47" s="75" t="n">
        <v>40544</v>
      </c>
      <c r="CM47" s="75" t="n">
        <v>40575</v>
      </c>
      <c r="CN47" s="75" t="n">
        <v>40603</v>
      </c>
      <c r="CO47" s="75" t="n">
        <v>40634</v>
      </c>
      <c r="CP47" s="75" t="n">
        <v>40664</v>
      </c>
      <c r="CQ47" s="75" t="n">
        <v>40695</v>
      </c>
      <c r="CR47" s="75" t="n">
        <v>40725</v>
      </c>
      <c r="CS47" s="75" t="n">
        <v>40756</v>
      </c>
      <c r="CT47" s="75" t="n">
        <v>40787</v>
      </c>
      <c r="CU47" s="75" t="n">
        <v>40817</v>
      </c>
      <c r="CV47" s="75" t="n">
        <v>40848</v>
      </c>
      <c r="CW47" s="75" t="n">
        <v>40878</v>
      </c>
      <c r="CX47" s="75" t="n">
        <v>40909</v>
      </c>
      <c r="CY47" s="75" t="n">
        <v>40940</v>
      </c>
      <c r="CZ47" s="75" t="n">
        <v>40969</v>
      </c>
      <c r="DA47" s="75" t="n">
        <v>41000</v>
      </c>
      <c r="DB47" s="75" t="n">
        <v>41030</v>
      </c>
      <c r="DC47" s="75" t="n">
        <v>41061</v>
      </c>
      <c r="DD47" s="75" t="n">
        <v>41091</v>
      </c>
      <c r="DE47" s="75" t="n">
        <v>41122</v>
      </c>
      <c r="DF47" s="75" t="n">
        <v>41153</v>
      </c>
      <c r="DG47" s="75" t="n">
        <v>41183</v>
      </c>
      <c r="DH47" s="75" t="n">
        <v>41214</v>
      </c>
      <c r="DI47" s="75" t="n">
        <v>41244</v>
      </c>
      <c r="DJ47" s="75" t="n">
        <v>41275</v>
      </c>
      <c r="DK47" s="75" t="n">
        <v>41306</v>
      </c>
      <c r="DL47" s="75" t="n">
        <v>41334</v>
      </c>
      <c r="DM47" s="75" t="n">
        <v>41365</v>
      </c>
      <c r="DN47" s="75" t="n">
        <v>41395</v>
      </c>
      <c r="DO47" s="75" t="n">
        <v>41426</v>
      </c>
      <c r="DP47" s="75" t="n">
        <v>41456</v>
      </c>
      <c r="DQ47" s="75" t="n">
        <v>41487</v>
      </c>
      <c r="DR47" s="75" t="n">
        <v>41518</v>
      </c>
      <c r="DS47" s="75" t="n">
        <v>41548</v>
      </c>
      <c r="DT47" s="75" t="n">
        <v>41579</v>
      </c>
      <c r="DU47" s="75" t="n">
        <v>41609</v>
      </c>
      <c r="DV47" s="75" t="n">
        <v>41640</v>
      </c>
      <c r="DW47" s="75" t="n">
        <v>41671</v>
      </c>
      <c r="DX47" s="75" t="n">
        <v>41699</v>
      </c>
      <c r="DY47" s="75" t="n">
        <v>41730</v>
      </c>
      <c r="DZ47" s="75" t="n">
        <v>41760</v>
      </c>
      <c r="EA47" s="75" t="n">
        <v>41791</v>
      </c>
      <c r="EB47" s="75" t="n">
        <v>41821</v>
      </c>
      <c r="EC47" s="75" t="n">
        <v>41852</v>
      </c>
      <c r="ED47" s="75" t="n">
        <v>41883</v>
      </c>
      <c r="EE47" s="75" t="n">
        <v>41913</v>
      </c>
      <c r="EF47" s="75" t="n">
        <v>41944</v>
      </c>
      <c r="EG47" s="75" t="n">
        <v>41974</v>
      </c>
      <c r="EH47" s="75" t="n">
        <v>42005</v>
      </c>
      <c r="EI47" s="75" t="n">
        <v>42036</v>
      </c>
      <c r="EJ47" s="75" t="n">
        <v>42064</v>
      </c>
      <c r="EK47" s="75" t="n">
        <v>42095</v>
      </c>
      <c r="EL47" s="75" t="n">
        <v>42125</v>
      </c>
      <c r="EM47" s="75" t="n">
        <v>42156</v>
      </c>
      <c r="EN47" s="75" t="n">
        <v>42186</v>
      </c>
      <c r="EO47" s="75" t="n">
        <v>42217</v>
      </c>
      <c r="EP47" s="75" t="n">
        <v>42248</v>
      </c>
      <c r="EQ47" s="75" t="n">
        <v>42278</v>
      </c>
      <c r="ER47" s="75" t="n">
        <v>42309</v>
      </c>
      <c r="ES47" s="75" t="n">
        <v>42339</v>
      </c>
      <c r="ET47" s="75" t="n">
        <v>42370</v>
      </c>
      <c r="EU47" s="75" t="n">
        <v>42401</v>
      </c>
      <c r="EV47" s="75" t="n">
        <v>42430</v>
      </c>
      <c r="EW47" s="75" t="n">
        <v>42461</v>
      </c>
      <c r="EX47" s="75" t="n">
        <v>42491</v>
      </c>
      <c r="EY47" s="75" t="n">
        <v>42522</v>
      </c>
      <c r="EZ47" s="75" t="n">
        <v>42552</v>
      </c>
      <c r="FA47" s="75" t="n">
        <v>42583</v>
      </c>
      <c r="FB47" s="75" t="n">
        <v>42614</v>
      </c>
      <c r="FC47" s="75" t="n">
        <v>42644</v>
      </c>
      <c r="FD47" s="75" t="n">
        <v>42675</v>
      </c>
      <c r="FE47" s="75" t="n">
        <v>42705</v>
      </c>
      <c r="FF47" s="75" t="n">
        <v>42736</v>
      </c>
      <c r="FG47" s="75" t="n">
        <v>42767</v>
      </c>
      <c r="FH47" s="75" t="n">
        <v>42795</v>
      </c>
      <c r="FI47" s="75" t="n">
        <v>42826</v>
      </c>
      <c r="FJ47" s="75" t="n">
        <v>42856</v>
      </c>
      <c r="FK47" s="75" t="n">
        <v>42887</v>
      </c>
      <c r="FL47" s="75" t="n">
        <v>42917</v>
      </c>
      <c r="FM47" s="75" t="n">
        <v>42948</v>
      </c>
      <c r="FN47" s="75" t="n">
        <v>42979</v>
      </c>
      <c r="FO47" s="75" t="n">
        <v>43009</v>
      </c>
      <c r="FP47" s="75" t="n">
        <v>43040</v>
      </c>
      <c r="FQ47" s="75" t="n">
        <v>43070</v>
      </c>
      <c r="FR47" s="75" t="n">
        <v>43101</v>
      </c>
      <c r="FS47" s="75" t="n">
        <v>43132</v>
      </c>
      <c r="FT47" s="75" t="n">
        <v>43160</v>
      </c>
      <c r="FU47" s="75" t="n">
        <v>43191</v>
      </c>
      <c r="FV47" s="75" t="n">
        <v>43221</v>
      </c>
      <c r="FW47" s="75" t="n">
        <v>43252</v>
      </c>
      <c r="FX47" s="75" t="n">
        <v>43282</v>
      </c>
      <c r="FY47" s="75" t="n">
        <v>43313</v>
      </c>
      <c r="FZ47" s="75" t="n">
        <v>43344</v>
      </c>
      <c r="GA47" s="75" t="n">
        <v>43374</v>
      </c>
      <c r="GB47" s="75" t="n">
        <v>43405</v>
      </c>
      <c r="GC47" s="75" t="n">
        <v>43435</v>
      </c>
    </row>
    <row r="48" customFormat="false" ht="12.75" hidden="false" customHeight="false" outlineLevel="0" collapsed="false">
      <c r="A48" s="76" t="str">
        <f aca="false">+A7</f>
        <v>XYZ</v>
      </c>
      <c r="B48" s="76" t="n">
        <v>780</v>
      </c>
      <c r="C48" s="79" t="n">
        <f aca="false">+C7</f>
        <v>38261</v>
      </c>
      <c r="D48" s="76" t="n">
        <f aca="false">+D7</f>
        <v>20</v>
      </c>
      <c r="E48" s="76" t="n">
        <f aca="false">+E7</f>
        <v>0.4017</v>
      </c>
      <c r="F48" s="78" t="n">
        <f aca="false">+$E48*$B48*F$46</f>
        <v>9713.106</v>
      </c>
      <c r="G48" s="78" t="n">
        <f aca="false">+$E48*$B48*G$46</f>
        <v>8773.128</v>
      </c>
      <c r="H48" s="78" t="n">
        <f aca="false">+$E48*$B48*H$46</f>
        <v>9713.106</v>
      </c>
      <c r="I48" s="78" t="n">
        <f aca="false">+$E48*$B48*I$46</f>
        <v>9399.78</v>
      </c>
      <c r="J48" s="78" t="n">
        <f aca="false">+$E48*$B48*J$46</f>
        <v>9713.106</v>
      </c>
      <c r="K48" s="78" t="n">
        <f aca="false">+$E48*$B48*K$46</f>
        <v>9399.78</v>
      </c>
      <c r="L48" s="78" t="n">
        <f aca="false">+$E48*$B48*L$46</f>
        <v>9713.106</v>
      </c>
      <c r="M48" s="78" t="n">
        <f aca="false">+$E48*$B48*M$46</f>
        <v>9713.106</v>
      </c>
      <c r="N48" s="78" t="n">
        <f aca="false">+$E48*$B48*N$46</f>
        <v>9399.78</v>
      </c>
      <c r="O48" s="78" t="n">
        <f aca="false">+$E48*$B48*O$46</f>
        <v>9713.106</v>
      </c>
      <c r="P48" s="78" t="n">
        <f aca="false">+$E48*$B48*P$46</f>
        <v>9399.78</v>
      </c>
      <c r="Q48" s="78" t="n">
        <f aca="false">+$E48*$B48*Q$46</f>
        <v>9713.106</v>
      </c>
      <c r="R48" s="78" t="n">
        <f aca="false">+$E48*$B48*R$46</f>
        <v>9713.106</v>
      </c>
      <c r="S48" s="78" t="n">
        <f aca="false">+$E48*$B48*S$46</f>
        <v>9086.454</v>
      </c>
      <c r="T48" s="78" t="n">
        <f aca="false">+$E48*$B48*T$46</f>
        <v>9713.106</v>
      </c>
      <c r="U48" s="78" t="n">
        <f aca="false">+$E48*$B48*U$46</f>
        <v>9399.78</v>
      </c>
      <c r="V48" s="78" t="n">
        <f aca="false">+$E48*$B48*V$46</f>
        <v>9713.106</v>
      </c>
      <c r="W48" s="78" t="n">
        <f aca="false">+$E48*$B48*W$46</f>
        <v>9399.78</v>
      </c>
      <c r="X48" s="78" t="n">
        <f aca="false">+$E48*$B48*X$46</f>
        <v>9713.106</v>
      </c>
      <c r="Y48" s="78" t="n">
        <f aca="false">+$E48*$B48*Y$46</f>
        <v>9713.106</v>
      </c>
      <c r="Z48" s="78" t="n">
        <f aca="false">+$E48*$B48*Z$46</f>
        <v>9399.78</v>
      </c>
      <c r="AA48" s="78" t="n">
        <f aca="false">+$E48*$B48*AA$46</f>
        <v>9713.106</v>
      </c>
      <c r="AB48" s="78" t="n">
        <f aca="false">+$E48*$B48*AB$46</f>
        <v>9399.78</v>
      </c>
      <c r="AC48" s="78" t="n">
        <f aca="false">+$E48*$B48*AC$46</f>
        <v>9713.106</v>
      </c>
      <c r="AD48" s="78" t="n">
        <f aca="false">+$E48*$B48*AD$46</f>
        <v>9713.106</v>
      </c>
      <c r="AE48" s="78" t="n">
        <f aca="false">+$E48*$B48*AE$46</f>
        <v>8773.128</v>
      </c>
      <c r="AF48" s="78" t="n">
        <f aca="false">+$E48*$B48*AF$46</f>
        <v>9713.106</v>
      </c>
      <c r="AG48" s="78" t="n">
        <f aca="false">+$E48*$B48*AG$46</f>
        <v>9399.78</v>
      </c>
      <c r="AH48" s="78" t="n">
        <f aca="false">+$E48*$B48*AH$46</f>
        <v>9713.106</v>
      </c>
      <c r="AI48" s="78" t="n">
        <f aca="false">+$E48*$B48*AI$46</f>
        <v>9399.78</v>
      </c>
      <c r="AJ48" s="78" t="n">
        <f aca="false">+$E48*$B48*AJ$46</f>
        <v>9713.106</v>
      </c>
      <c r="AK48" s="78" t="n">
        <f aca="false">+$E48*$B48*AK$46</f>
        <v>9713.106</v>
      </c>
      <c r="AL48" s="78" t="n">
        <f aca="false">+$E48*$B48*AL$46</f>
        <v>9399.78</v>
      </c>
      <c r="AM48" s="78" t="n">
        <f aca="false">+$E48*$B48*AM$46</f>
        <v>9713.106</v>
      </c>
      <c r="AN48" s="78" t="n">
        <f aca="false">+$E48*$B48*AN$46</f>
        <v>9399.78</v>
      </c>
      <c r="AO48" s="78" t="n">
        <f aca="false">+$E48*$B48*AO$46</f>
        <v>9713.106</v>
      </c>
      <c r="AP48" s="78" t="n">
        <f aca="false">+$E48*$B48*AP$46</f>
        <v>9713.106</v>
      </c>
      <c r="AQ48" s="78" t="n">
        <f aca="false">+$E48*$B48*AQ$46</f>
        <v>8773.128</v>
      </c>
      <c r="AR48" s="78" t="n">
        <f aca="false">+$E48*$B48*AR$46</f>
        <v>9713.106</v>
      </c>
      <c r="AS48" s="78" t="n">
        <f aca="false">+$E48*$B48*AS$46</f>
        <v>9399.78</v>
      </c>
      <c r="AT48" s="78" t="n">
        <f aca="false">+$E48*$B48*AT$46</f>
        <v>9713.106</v>
      </c>
      <c r="AU48" s="78" t="n">
        <f aca="false">+$E48*$B48*AU$46</f>
        <v>9399.78</v>
      </c>
      <c r="AV48" s="78" t="n">
        <f aca="false">+$E48*$B48*AV$46</f>
        <v>9713.106</v>
      </c>
      <c r="AW48" s="78" t="n">
        <f aca="false">+$E48*$B48*AW$46</f>
        <v>9713.106</v>
      </c>
      <c r="AX48" s="78" t="n">
        <f aca="false">+$E48*$B48*AX$46</f>
        <v>9399.78</v>
      </c>
      <c r="AY48" s="78" t="n">
        <f aca="false">+$E48*$B48*AY$46</f>
        <v>9713.106</v>
      </c>
      <c r="AZ48" s="78" t="n">
        <f aca="false">+$E48*$B48*AZ$46</f>
        <v>9399.78</v>
      </c>
      <c r="BA48" s="78" t="n">
        <f aca="false">+$E48*$B48*BA$46</f>
        <v>9713.106</v>
      </c>
      <c r="BB48" s="78" t="n">
        <f aca="false">+$E48*$B48*BB$46</f>
        <v>9713.106</v>
      </c>
      <c r="BC48" s="78" t="n">
        <f aca="false">+$E48*$B48*BC$46</f>
        <v>9086.454</v>
      </c>
      <c r="BD48" s="78" t="n">
        <f aca="false">+$E48*$B48*BD$46</f>
        <v>9713.106</v>
      </c>
      <c r="BE48" s="78" t="n">
        <f aca="false">+$E48*$B48*BE$46</f>
        <v>9399.78</v>
      </c>
      <c r="BF48" s="78" t="n">
        <f aca="false">+$E48*$B48*BF$46</f>
        <v>9713.106</v>
      </c>
      <c r="BG48" s="78" t="n">
        <f aca="false">+$E48*$B48*BG$46</f>
        <v>9399.78</v>
      </c>
      <c r="BH48" s="78" t="n">
        <f aca="false">+$E48*$B48*BH$46</f>
        <v>9713.106</v>
      </c>
      <c r="BI48" s="78" t="n">
        <f aca="false">+$E48*$B48*BI$46</f>
        <v>9713.106</v>
      </c>
      <c r="BJ48" s="78" t="n">
        <f aca="false">+$E48*$B48*BJ$46</f>
        <v>9399.78</v>
      </c>
      <c r="BK48" s="78" t="n">
        <f aca="false">+$E48*$B48*BK$46</f>
        <v>9713.106</v>
      </c>
      <c r="BL48" s="78" t="n">
        <f aca="false">+$E48*$B48*BL$46</f>
        <v>9399.78</v>
      </c>
      <c r="BM48" s="78" t="n">
        <f aca="false">+$E48*$B48*BM$46</f>
        <v>9713.106</v>
      </c>
      <c r="BN48" s="78" t="n">
        <f aca="false">+$E48*$B48*BN$46</f>
        <v>9713.106</v>
      </c>
      <c r="BO48" s="78" t="n">
        <f aca="false">+$E48*$B48*BO$46</f>
        <v>8773.128</v>
      </c>
      <c r="BP48" s="78" t="n">
        <f aca="false">+$E48*$B48*BP$46</f>
        <v>9713.106</v>
      </c>
      <c r="BQ48" s="78" t="n">
        <f aca="false">+$E48*$B48*BQ$46</f>
        <v>9399.78</v>
      </c>
      <c r="BR48" s="78" t="n">
        <f aca="false">+$E48*$B48*BR$46</f>
        <v>9713.106</v>
      </c>
      <c r="BS48" s="78" t="n">
        <f aca="false">+$E48*$B48*BS$46</f>
        <v>9399.78</v>
      </c>
      <c r="BT48" s="78" t="n">
        <f aca="false">+$E48*$B48*BT$46</f>
        <v>9713.106</v>
      </c>
      <c r="BU48" s="78" t="n">
        <f aca="false">+$E48*$B48*BU$46</f>
        <v>9713.106</v>
      </c>
      <c r="BV48" s="78" t="n">
        <f aca="false">+$E48*$B48*BV$46</f>
        <v>9399.78</v>
      </c>
      <c r="BW48" s="78" t="n">
        <f aca="false">+$E48*$B48*BW$46</f>
        <v>9713.106</v>
      </c>
      <c r="BX48" s="78" t="n">
        <f aca="false">+$E48*$B48*BX$46</f>
        <v>9399.78</v>
      </c>
      <c r="BY48" s="78" t="n">
        <f aca="false">+$E48*$B48*BY$46</f>
        <v>9713.106</v>
      </c>
      <c r="BZ48" s="78" t="n">
        <f aca="false">+$E48*$B48*BZ$46</f>
        <v>9713.106</v>
      </c>
      <c r="CA48" s="78" t="n">
        <f aca="false">+$E48*$B48*CA$46</f>
        <v>8773.128</v>
      </c>
      <c r="CB48" s="78" t="n">
        <f aca="false">+$E48*$B48*CB$46</f>
        <v>9713.106</v>
      </c>
      <c r="CC48" s="78" t="n">
        <f aca="false">+$E48*$B48*CC$46</f>
        <v>9399.78</v>
      </c>
      <c r="CD48" s="78" t="n">
        <f aca="false">+$E48*$B48*CD$46</f>
        <v>9713.106</v>
      </c>
      <c r="CE48" s="78" t="n">
        <f aca="false">+$E48*$B48*CE$46</f>
        <v>9399.78</v>
      </c>
      <c r="CF48" s="78" t="n">
        <f aca="false">+$E48*$B48*CF$46</f>
        <v>9713.106</v>
      </c>
      <c r="CG48" s="78" t="n">
        <f aca="false">+$E48*$B48*CG$46</f>
        <v>9713.106</v>
      </c>
      <c r="CH48" s="78" t="n">
        <f aca="false">+$E48*$B48*CH$46</f>
        <v>9399.78</v>
      </c>
      <c r="CI48" s="78" t="n">
        <f aca="false">+$E48*$B48*CI$46</f>
        <v>9713.106</v>
      </c>
      <c r="CJ48" s="78" t="n">
        <f aca="false">+$E48*$B48*CJ$46</f>
        <v>9399.78</v>
      </c>
      <c r="CK48" s="78" t="n">
        <f aca="false">+$E48*$B48*CK$46</f>
        <v>9713.106</v>
      </c>
      <c r="CL48" s="78" t="n">
        <f aca="false">+$E48*$B48*CL$46</f>
        <v>9713.106</v>
      </c>
      <c r="CM48" s="78" t="n">
        <f aca="false">+$E48*$B48*CM$46</f>
        <v>8773.128</v>
      </c>
      <c r="CN48" s="78" t="n">
        <f aca="false">+$E48*$B48*CN$46</f>
        <v>9713.106</v>
      </c>
      <c r="CO48" s="78" t="n">
        <f aca="false">+$E48*$B48*CO$46</f>
        <v>9399.78</v>
      </c>
      <c r="CP48" s="78" t="n">
        <f aca="false">+$E48*$B48*CP$46</f>
        <v>9713.106</v>
      </c>
      <c r="CQ48" s="78" t="n">
        <f aca="false">+$E48*$B48*CQ$46</f>
        <v>9399.78</v>
      </c>
      <c r="CR48" s="78" t="n">
        <f aca="false">+$E48*$B48*CR$46</f>
        <v>9713.106</v>
      </c>
      <c r="CS48" s="78" t="n">
        <f aca="false">+$E48*$B48*CS$46</f>
        <v>9713.106</v>
      </c>
      <c r="CT48" s="78" t="n">
        <f aca="false">+$E48*$B48*CT$46</f>
        <v>9399.78</v>
      </c>
      <c r="CU48" s="78" t="n">
        <f aca="false">+$E48*$B48*CU$46</f>
        <v>9713.106</v>
      </c>
      <c r="CV48" s="78" t="n">
        <f aca="false">+$E48*$B48*CV$46</f>
        <v>9399.78</v>
      </c>
      <c r="CW48" s="78" t="n">
        <f aca="false">+$E48*$B48*CW$46</f>
        <v>9713.106</v>
      </c>
      <c r="CX48" s="78" t="n">
        <f aca="false">+$E48*$B48*CX$46</f>
        <v>9713.106</v>
      </c>
      <c r="CY48" s="78" t="n">
        <f aca="false">+$E48*$B48*CY$46</f>
        <v>9086.454</v>
      </c>
      <c r="CZ48" s="78" t="n">
        <f aca="false">+$E48*$B48*CZ$46</f>
        <v>9713.106</v>
      </c>
      <c r="DA48" s="78" t="n">
        <f aca="false">+$E48*$B48*DA$46</f>
        <v>9399.78</v>
      </c>
      <c r="DB48" s="78" t="n">
        <f aca="false">+$E48*$B48*DB$46</f>
        <v>9713.106</v>
      </c>
      <c r="DC48" s="78" t="n">
        <f aca="false">+$E48*$B48*DC$46</f>
        <v>9399.78</v>
      </c>
      <c r="DD48" s="78" t="n">
        <f aca="false">+$E48*$B48*DD$46</f>
        <v>9713.106</v>
      </c>
      <c r="DE48" s="78" t="n">
        <f aca="false">+$E48*$B48*DE$46</f>
        <v>9713.106</v>
      </c>
      <c r="DF48" s="78" t="n">
        <f aca="false">+$E48*$B48*DF$46</f>
        <v>9399.78</v>
      </c>
      <c r="DG48" s="78" t="n">
        <f aca="false">+$E48*$B48*DG$46</f>
        <v>9713.106</v>
      </c>
      <c r="DH48" s="78" t="n">
        <f aca="false">+$E48*$B48*DH$46</f>
        <v>9399.78</v>
      </c>
      <c r="DI48" s="78" t="n">
        <f aca="false">+$E48*$B48*DI$46</f>
        <v>9713.106</v>
      </c>
      <c r="DJ48" s="78" t="n">
        <f aca="false">+$E48*$B48*DJ$46</f>
        <v>9713.106</v>
      </c>
      <c r="DK48" s="78" t="n">
        <f aca="false">+$E48*$B48*DK$46</f>
        <v>8773.128</v>
      </c>
      <c r="DL48" s="78" t="n">
        <f aca="false">+$E48*$B48*DL$46</f>
        <v>9713.106</v>
      </c>
      <c r="DM48" s="78" t="n">
        <f aca="false">+$E48*$B48*DM$46</f>
        <v>9399.78</v>
      </c>
      <c r="DN48" s="78" t="n">
        <f aca="false">+$E48*$B48*DN$46</f>
        <v>9713.106</v>
      </c>
      <c r="DO48" s="78" t="n">
        <f aca="false">+$E48*$B48*DO$46</f>
        <v>9399.78</v>
      </c>
      <c r="DP48" s="78" t="n">
        <f aca="false">+$E48*$B48*DP$46</f>
        <v>9713.106</v>
      </c>
      <c r="DQ48" s="78" t="n">
        <f aca="false">+$E48*$B48*DQ$46</f>
        <v>9713.106</v>
      </c>
      <c r="DR48" s="78" t="n">
        <f aca="false">+$E48*$B48*DR$46</f>
        <v>9399.78</v>
      </c>
      <c r="DS48" s="78" t="n">
        <f aca="false">+$E48*$B48*DS$46</f>
        <v>9713.106</v>
      </c>
      <c r="DT48" s="78" t="n">
        <f aca="false">+$E48*$B48*DT$46</f>
        <v>9399.78</v>
      </c>
      <c r="DU48" s="78" t="n">
        <f aca="false">+$E48*$B48*DU$46</f>
        <v>9713.106</v>
      </c>
      <c r="DV48" s="78" t="n">
        <f aca="false">+$E48*$B48*DV$46</f>
        <v>9713.106</v>
      </c>
      <c r="DW48" s="78" t="n">
        <f aca="false">+$E48*$B48*DW$46</f>
        <v>8773.128</v>
      </c>
      <c r="DX48" s="78" t="n">
        <f aca="false">+$E48*$B48*DX$46</f>
        <v>9713.106</v>
      </c>
      <c r="DY48" s="78" t="n">
        <f aca="false">+$E48*$B48*DY$46</f>
        <v>9399.78</v>
      </c>
      <c r="DZ48" s="78" t="n">
        <f aca="false">+$E48*$B48*DZ$46</f>
        <v>9713.106</v>
      </c>
      <c r="EA48" s="78" t="n">
        <f aca="false">+$E48*$B48*EA$46</f>
        <v>9399.78</v>
      </c>
      <c r="EB48" s="78" t="n">
        <f aca="false">+$E48*$B48*EB$46</f>
        <v>9713.106</v>
      </c>
      <c r="EC48" s="78" t="n">
        <f aca="false">+$E48*$B48*EC$46</f>
        <v>9713.106</v>
      </c>
      <c r="ED48" s="78" t="n">
        <f aca="false">+$E48*$B48*ED$46</f>
        <v>9399.78</v>
      </c>
      <c r="EE48" s="78" t="n">
        <f aca="false">+$E48*$B48*EE$46</f>
        <v>9713.106</v>
      </c>
      <c r="EF48" s="78" t="n">
        <f aca="false">+$E48*$B48*EF$46</f>
        <v>9399.78</v>
      </c>
      <c r="EG48" s="78" t="n">
        <f aca="false">+$E48*$B48*EG$46</f>
        <v>9713.106</v>
      </c>
      <c r="EH48" s="78" t="n">
        <f aca="false">+$E48*$B48*EH$46</f>
        <v>9713.106</v>
      </c>
      <c r="EI48" s="78" t="n">
        <f aca="false">+$E48*$B48*EI$46</f>
        <v>8773.128</v>
      </c>
      <c r="EJ48" s="78" t="n">
        <f aca="false">+$E48*$B48*EJ$46</f>
        <v>9713.106</v>
      </c>
      <c r="EK48" s="78" t="n">
        <f aca="false">+$E48*$B48*EK$46</f>
        <v>9399.78</v>
      </c>
      <c r="EL48" s="78" t="n">
        <f aca="false">+$E48*$B48*EL$46</f>
        <v>9713.106</v>
      </c>
      <c r="EM48" s="78" t="n">
        <f aca="false">+$E48*$B48*EM$46</f>
        <v>9399.78</v>
      </c>
      <c r="EN48" s="78" t="n">
        <f aca="false">+$E48*$B48*EN$46</f>
        <v>9713.106</v>
      </c>
      <c r="EO48" s="78" t="n">
        <f aca="false">+$E48*$B48*EO$46</f>
        <v>9713.106</v>
      </c>
      <c r="EP48" s="78" t="n">
        <f aca="false">+$E48*$B48*EP$46</f>
        <v>9399.78</v>
      </c>
      <c r="EQ48" s="78" t="n">
        <f aca="false">+$E48*$B48*EQ$46</f>
        <v>9713.106</v>
      </c>
      <c r="ER48" s="78" t="n">
        <f aca="false">+$E48*$B48*ER$46</f>
        <v>9399.78</v>
      </c>
      <c r="ES48" s="78" t="n">
        <f aca="false">+$E48*$B48*ES$46</f>
        <v>9713.106</v>
      </c>
      <c r="ET48" s="78" t="n">
        <f aca="false">+$E48*$B48*ET$46</f>
        <v>9713.106</v>
      </c>
      <c r="EU48" s="78" t="n">
        <f aca="false">+$E48*$B48*EU$46</f>
        <v>9086.454</v>
      </c>
      <c r="EV48" s="78" t="n">
        <f aca="false">+$E48*$B48*EV$46</f>
        <v>9713.106</v>
      </c>
      <c r="EW48" s="78" t="n">
        <f aca="false">+$E48*$B48*EW$46</f>
        <v>9399.78</v>
      </c>
      <c r="EX48" s="78" t="n">
        <f aca="false">+$E48*$B48*EX$46</f>
        <v>9713.106</v>
      </c>
      <c r="EY48" s="78" t="n">
        <f aca="false">+$E48*$B48*EY$46</f>
        <v>9399.78</v>
      </c>
      <c r="EZ48" s="78" t="n">
        <f aca="false">+$E48*$B48*EZ$46</f>
        <v>9713.106</v>
      </c>
      <c r="FA48" s="78" t="n">
        <f aca="false">+$E48*$B48*FA$46</f>
        <v>9713.106</v>
      </c>
      <c r="FB48" s="78" t="n">
        <f aca="false">+$E48*$B48*FB$46</f>
        <v>9399.78</v>
      </c>
      <c r="FC48" s="78" t="n">
        <f aca="false">+$E48*$B48*FC$46</f>
        <v>9713.106</v>
      </c>
      <c r="FD48" s="78" t="n">
        <f aca="false">+$E48*$B48*FD$46</f>
        <v>9399.78</v>
      </c>
      <c r="FE48" s="78" t="n">
        <f aca="false">+$E48*$B48*FE$46</f>
        <v>9713.106</v>
      </c>
      <c r="FF48" s="78" t="n">
        <f aca="false">+$E48*$B48*FF$46</f>
        <v>9713.106</v>
      </c>
      <c r="FG48" s="78" t="n">
        <f aca="false">+$E48*$B48*FG$46</f>
        <v>8773.128</v>
      </c>
      <c r="FH48" s="78" t="n">
        <f aca="false">+$E48*$B48*FH$46</f>
        <v>9713.106</v>
      </c>
      <c r="FI48" s="78" t="n">
        <f aca="false">+$E48*$B48*FI$46</f>
        <v>9399.78</v>
      </c>
      <c r="FJ48" s="78" t="n">
        <f aca="false">+$E48*$B48*FJ$46</f>
        <v>9713.106</v>
      </c>
      <c r="FK48" s="78" t="n">
        <f aca="false">+$E48*$B48*FK$46</f>
        <v>9399.78</v>
      </c>
      <c r="FL48" s="78" t="n">
        <f aca="false">+$E48*$B48*FL$46</f>
        <v>9713.106</v>
      </c>
      <c r="FM48" s="78" t="n">
        <f aca="false">+$E48*$B48*FM$46</f>
        <v>9713.106</v>
      </c>
      <c r="FN48" s="78" t="n">
        <f aca="false">+$E48*$B48*FN$46</f>
        <v>9399.78</v>
      </c>
      <c r="FO48" s="78" t="n">
        <f aca="false">+$E48*$B48*FO$46</f>
        <v>9713.106</v>
      </c>
      <c r="FP48" s="78" t="n">
        <f aca="false">+$E48*$B48*FP$46</f>
        <v>9399.78</v>
      </c>
      <c r="FQ48" s="78" t="n">
        <f aca="false">+$E48*$B48*FQ$46</f>
        <v>9713.106</v>
      </c>
      <c r="FR48" s="78" t="n">
        <f aca="false">+$E48*$B48*FR$46</f>
        <v>9713.106</v>
      </c>
      <c r="FS48" s="78" t="n">
        <f aca="false">+$E48*$B48*FS$46</f>
        <v>8773.128</v>
      </c>
      <c r="FT48" s="78" t="n">
        <f aca="false">+$E48*$B48*FT$46</f>
        <v>9713.106</v>
      </c>
      <c r="FU48" s="78" t="n">
        <f aca="false">+$E48*$B48*FU$46</f>
        <v>9399.78</v>
      </c>
      <c r="FV48" s="78" t="n">
        <f aca="false">+$E48*$B48*FV$46</f>
        <v>9713.106</v>
      </c>
      <c r="FW48" s="78" t="n">
        <f aca="false">+$E48*$B48*FW$46</f>
        <v>9399.78</v>
      </c>
      <c r="FX48" s="78" t="n">
        <f aca="false">+$E48*$B48*FX$46</f>
        <v>9713.106</v>
      </c>
      <c r="FY48" s="78" t="n">
        <f aca="false">+$E48*$B48*FY$46</f>
        <v>9713.106</v>
      </c>
      <c r="FZ48" s="78" t="n">
        <f aca="false">+$E48*$B48*FZ$46</f>
        <v>9399.78</v>
      </c>
      <c r="GA48" s="78" t="n">
        <f aca="false">+$E48*$B48*GA$46</f>
        <v>9713.106</v>
      </c>
      <c r="GB48" s="78" t="n">
        <f aca="false">+$E48*$B48*GB$46</f>
        <v>9399.78</v>
      </c>
      <c r="GC48" s="78" t="n">
        <f aca="false">+$E48*$B48*GC$46</f>
        <v>9713.106</v>
      </c>
    </row>
    <row r="49" customFormat="false" ht="12.75" hidden="false" customHeight="false" outlineLevel="0" collapsed="false">
      <c r="A49" s="76" t="n">
        <f aca="false">+A8</f>
        <v>0</v>
      </c>
      <c r="B49" s="76" t="n">
        <f aca="false">+B8</f>
        <v>0</v>
      </c>
      <c r="C49" s="79" t="n">
        <f aca="false">+C8</f>
        <v>0</v>
      </c>
      <c r="D49" s="76" t="n">
        <f aca="false">+D8</f>
        <v>0</v>
      </c>
      <c r="E49" s="76" t="n">
        <f aca="false">+E8</f>
        <v>0</v>
      </c>
      <c r="F49" s="78" t="n">
        <f aca="false">+$E49*$B49*F$46</f>
        <v>0</v>
      </c>
      <c r="G49" s="78" t="n">
        <f aca="false">+$E49*$B49*G$46</f>
        <v>0</v>
      </c>
      <c r="H49" s="78" t="n">
        <f aca="false">+$E49*$B49*H$46</f>
        <v>0</v>
      </c>
      <c r="I49" s="78" t="n">
        <f aca="false">+$E49*$B49*I$46</f>
        <v>0</v>
      </c>
      <c r="J49" s="78" t="n">
        <f aca="false">+$E49*$B49*J$46</f>
        <v>0</v>
      </c>
      <c r="K49" s="78" t="n">
        <f aca="false">+$E49*$B49*K$46</f>
        <v>0</v>
      </c>
      <c r="L49" s="78" t="n">
        <f aca="false">+$E49*$B49*L$46</f>
        <v>0</v>
      </c>
      <c r="M49" s="78" t="n">
        <f aca="false">+$E49*$B49*M$46</f>
        <v>0</v>
      </c>
      <c r="N49" s="78" t="n">
        <f aca="false">+$E49*$B49*N$46</f>
        <v>0</v>
      </c>
      <c r="O49" s="78" t="n">
        <f aca="false">+$E49*$B49*O$46</f>
        <v>0</v>
      </c>
      <c r="P49" s="78" t="n">
        <f aca="false">+$E49*$B49*P$46</f>
        <v>0</v>
      </c>
      <c r="Q49" s="78" t="n">
        <f aca="false">+$E49*$B49*Q$46</f>
        <v>0</v>
      </c>
      <c r="R49" s="78" t="n">
        <f aca="false">+$E49*$B49*R$46</f>
        <v>0</v>
      </c>
      <c r="S49" s="78" t="n">
        <f aca="false">+$E49*$B49*S$46</f>
        <v>0</v>
      </c>
      <c r="T49" s="78" t="n">
        <f aca="false">+$E49*$B49*T$46</f>
        <v>0</v>
      </c>
      <c r="U49" s="78" t="n">
        <f aca="false">+$E49*$B49*U$46</f>
        <v>0</v>
      </c>
      <c r="V49" s="78" t="n">
        <f aca="false">+$E49*$B49*V$46</f>
        <v>0</v>
      </c>
      <c r="W49" s="78" t="n">
        <f aca="false">+$E49*$B49*W$46</f>
        <v>0</v>
      </c>
      <c r="X49" s="78" t="n">
        <f aca="false">+$E49*$B49*X$46</f>
        <v>0</v>
      </c>
      <c r="Y49" s="78" t="n">
        <f aca="false">+$E49*$B49*Y$46</f>
        <v>0</v>
      </c>
      <c r="Z49" s="78" t="n">
        <f aca="false">+$E49*$B49*Z$46</f>
        <v>0</v>
      </c>
      <c r="AA49" s="78" t="n">
        <f aca="false">+$E49*$B49*AA$46</f>
        <v>0</v>
      </c>
      <c r="AB49" s="78" t="n">
        <f aca="false">+$E49*$B49*AB$46</f>
        <v>0</v>
      </c>
      <c r="AC49" s="78" t="n">
        <f aca="false">+$E49*$B49*AC$46</f>
        <v>0</v>
      </c>
      <c r="AD49" s="78" t="n">
        <f aca="false">+$E49*$B49*AD$46</f>
        <v>0</v>
      </c>
      <c r="AE49" s="78" t="n">
        <f aca="false">+$E49*$B49*AE$46</f>
        <v>0</v>
      </c>
      <c r="AF49" s="78" t="n">
        <f aca="false">+$E49*$B49*AF$46</f>
        <v>0</v>
      </c>
      <c r="AG49" s="78" t="n">
        <f aca="false">+$E49*$B49*AG$46</f>
        <v>0</v>
      </c>
      <c r="AH49" s="78" t="n">
        <f aca="false">+$E49*$B49*AH$46</f>
        <v>0</v>
      </c>
      <c r="AI49" s="78" t="n">
        <f aca="false">+$E49*$B49*AI$46</f>
        <v>0</v>
      </c>
      <c r="AJ49" s="78" t="n">
        <f aca="false">+$E49*$B49*AJ$46</f>
        <v>0</v>
      </c>
      <c r="AK49" s="78" t="n">
        <f aca="false">+$E49*$B49*AK$46</f>
        <v>0</v>
      </c>
      <c r="AL49" s="78" t="n">
        <f aca="false">+$E49*$B49*AL$46</f>
        <v>0</v>
      </c>
      <c r="AM49" s="78" t="n">
        <f aca="false">+$E49*$B49*AM$46</f>
        <v>0</v>
      </c>
      <c r="AN49" s="78" t="n">
        <f aca="false">+$E49*$B49*AN$46</f>
        <v>0</v>
      </c>
      <c r="AO49" s="78" t="n">
        <f aca="false">+$E49*$B49*AO$46</f>
        <v>0</v>
      </c>
      <c r="AP49" s="78" t="n">
        <f aca="false">+$E49*$B49*AP$46</f>
        <v>0</v>
      </c>
      <c r="AQ49" s="78" t="n">
        <f aca="false">+$E49*$B49*AQ$46</f>
        <v>0</v>
      </c>
      <c r="AR49" s="78" t="n">
        <f aca="false">+$E49*$B49*AR$46</f>
        <v>0</v>
      </c>
      <c r="AS49" s="78" t="n">
        <f aca="false">+$E49*$B49*AS$46</f>
        <v>0</v>
      </c>
      <c r="AT49" s="78" t="n">
        <f aca="false">+$E49*$B49*AT$46</f>
        <v>0</v>
      </c>
      <c r="AU49" s="78" t="n">
        <f aca="false">+$E49*$B49*AU$46</f>
        <v>0</v>
      </c>
      <c r="AV49" s="78" t="n">
        <f aca="false">+$E49*$B49*AV$46</f>
        <v>0</v>
      </c>
      <c r="AW49" s="78" t="n">
        <f aca="false">+$E49*$B49*AW$46</f>
        <v>0</v>
      </c>
      <c r="AX49" s="78" t="n">
        <f aca="false">+$E49*$B49*AX$46</f>
        <v>0</v>
      </c>
      <c r="AY49" s="78" t="n">
        <f aca="false">+$E49*$B49*AY$46</f>
        <v>0</v>
      </c>
      <c r="AZ49" s="78" t="n">
        <f aca="false">+$E49*$B49*AZ$46</f>
        <v>0</v>
      </c>
      <c r="BA49" s="78" t="n">
        <f aca="false">+$E49*$B49*BA$46</f>
        <v>0</v>
      </c>
      <c r="BB49" s="78" t="n">
        <f aca="false">+$E49*$B49*BB$46</f>
        <v>0</v>
      </c>
      <c r="BC49" s="78" t="n">
        <f aca="false">+$E49*$B49*BC$46</f>
        <v>0</v>
      </c>
      <c r="BD49" s="78" t="n">
        <f aca="false">+$E49*$B49*BD$46</f>
        <v>0</v>
      </c>
      <c r="BE49" s="78" t="n">
        <f aca="false">+$E49*$B49*BE$46</f>
        <v>0</v>
      </c>
      <c r="BF49" s="78" t="n">
        <f aca="false">+$E49*$B49*BF$46</f>
        <v>0</v>
      </c>
      <c r="BG49" s="78" t="n">
        <f aca="false">+$E49*$B49*BG$46</f>
        <v>0</v>
      </c>
      <c r="BH49" s="78" t="n">
        <f aca="false">+$E49*$B49*BH$46</f>
        <v>0</v>
      </c>
      <c r="BI49" s="78" t="n">
        <f aca="false">+$E49*$B49*BI$46</f>
        <v>0</v>
      </c>
      <c r="BJ49" s="78" t="n">
        <f aca="false">+$E49*$B49*BJ$46</f>
        <v>0</v>
      </c>
      <c r="BK49" s="78" t="n">
        <f aca="false">+$E49*$B49*BK$46</f>
        <v>0</v>
      </c>
      <c r="BL49" s="78" t="n">
        <f aca="false">+$E49*$B49*BL$46</f>
        <v>0</v>
      </c>
      <c r="BM49" s="78" t="n">
        <f aca="false">+$E49*$B49*BM$46</f>
        <v>0</v>
      </c>
      <c r="BN49" s="78" t="n">
        <f aca="false">+$E49*$B49*BN$46</f>
        <v>0</v>
      </c>
      <c r="BO49" s="78" t="n">
        <f aca="false">+$E49*$B49*BO$46</f>
        <v>0</v>
      </c>
      <c r="BP49" s="78" t="n">
        <f aca="false">+$E49*$B49*BP$46</f>
        <v>0</v>
      </c>
      <c r="BQ49" s="78" t="n">
        <f aca="false">+$E49*$B49*BQ$46</f>
        <v>0</v>
      </c>
      <c r="BR49" s="78" t="n">
        <f aca="false">+$E49*$B49*BR$46</f>
        <v>0</v>
      </c>
      <c r="BS49" s="78" t="n">
        <f aca="false">+$E49*$B49*BS$46</f>
        <v>0</v>
      </c>
      <c r="BT49" s="78" t="n">
        <f aca="false">+$E49*$B49*BT$46</f>
        <v>0</v>
      </c>
      <c r="BU49" s="78" t="n">
        <f aca="false">+$E49*$B49*BU$46</f>
        <v>0</v>
      </c>
      <c r="BV49" s="78" t="n">
        <f aca="false">+$E49*$B49*BV$46</f>
        <v>0</v>
      </c>
      <c r="BW49" s="78" t="n">
        <f aca="false">+$E49*$B49*BW$46</f>
        <v>0</v>
      </c>
      <c r="BX49" s="78" t="n">
        <f aca="false">+$E49*$B49*BX$46</f>
        <v>0</v>
      </c>
      <c r="BY49" s="78" t="n">
        <f aca="false">+$E49*$B49*BY$46</f>
        <v>0</v>
      </c>
      <c r="BZ49" s="78" t="n">
        <f aca="false">+$E49*$B49*BZ$46</f>
        <v>0</v>
      </c>
      <c r="CA49" s="78" t="n">
        <f aca="false">+$E49*$B49*CA$46</f>
        <v>0</v>
      </c>
      <c r="CB49" s="78" t="n">
        <f aca="false">+$E49*$B49*CB$46</f>
        <v>0</v>
      </c>
      <c r="CC49" s="78" t="n">
        <f aca="false">+$E49*$B49*CC$46</f>
        <v>0</v>
      </c>
      <c r="CD49" s="78" t="n">
        <f aca="false">+$E49*$B49*CD$46</f>
        <v>0</v>
      </c>
      <c r="CE49" s="78" t="n">
        <f aca="false">+$E49*$B49*CE$46</f>
        <v>0</v>
      </c>
      <c r="CF49" s="78" t="n">
        <f aca="false">+$E49*$B49*CF$46</f>
        <v>0</v>
      </c>
      <c r="CG49" s="78" t="n">
        <f aca="false">+$E49*$B49*CG$46</f>
        <v>0</v>
      </c>
      <c r="CH49" s="78" t="n">
        <f aca="false">+$E49*$B49*CH$46</f>
        <v>0</v>
      </c>
      <c r="CI49" s="78" t="n">
        <f aca="false">+$E49*$B49*CI$46</f>
        <v>0</v>
      </c>
      <c r="CJ49" s="78" t="n">
        <f aca="false">+$E49*$B49*CJ$46</f>
        <v>0</v>
      </c>
      <c r="CK49" s="78" t="n">
        <f aca="false">+$E49*$B49*CK$46</f>
        <v>0</v>
      </c>
      <c r="CL49" s="78" t="n">
        <f aca="false">+$E49*$B49*CL$46</f>
        <v>0</v>
      </c>
      <c r="CM49" s="78" t="n">
        <f aca="false">+$E49*$B49*CM$46</f>
        <v>0</v>
      </c>
      <c r="CN49" s="78" t="n">
        <f aca="false">+$E49*$B49*CN$46</f>
        <v>0</v>
      </c>
      <c r="CO49" s="78" t="n">
        <f aca="false">+$E49*$B49*CO$46</f>
        <v>0</v>
      </c>
      <c r="CP49" s="78" t="n">
        <f aca="false">+$E49*$B49*CP$46</f>
        <v>0</v>
      </c>
      <c r="CQ49" s="78" t="n">
        <f aca="false">+$E49*$B49*CQ$46</f>
        <v>0</v>
      </c>
      <c r="CR49" s="78" t="n">
        <f aca="false">+$E49*$B49*CR$46</f>
        <v>0</v>
      </c>
      <c r="CS49" s="78" t="n">
        <f aca="false">+$E49*$B49*CS$46</f>
        <v>0</v>
      </c>
      <c r="CT49" s="78" t="n">
        <f aca="false">+$E49*$B49*CT$46</f>
        <v>0</v>
      </c>
      <c r="CU49" s="78" t="n">
        <f aca="false">+$E49*$B49*CU$46</f>
        <v>0</v>
      </c>
      <c r="CV49" s="78" t="n">
        <f aca="false">+$E49*$B49*CV$46</f>
        <v>0</v>
      </c>
      <c r="CW49" s="78" t="n">
        <f aca="false">+$E49*$B49*CW$46</f>
        <v>0</v>
      </c>
      <c r="CX49" s="78" t="n">
        <f aca="false">+$E49*$B49*CX$46</f>
        <v>0</v>
      </c>
      <c r="CY49" s="78" t="n">
        <f aca="false">+$E49*$B49*CY$46</f>
        <v>0</v>
      </c>
      <c r="CZ49" s="78" t="n">
        <f aca="false">+$E49*$B49*CZ$46</f>
        <v>0</v>
      </c>
      <c r="DA49" s="78" t="n">
        <f aca="false">+$E49*$B49*DA$46</f>
        <v>0</v>
      </c>
      <c r="DB49" s="78" t="n">
        <f aca="false">+$E49*$B49*DB$46</f>
        <v>0</v>
      </c>
      <c r="DC49" s="78" t="n">
        <f aca="false">+$E49*$B49*DC$46</f>
        <v>0</v>
      </c>
      <c r="DD49" s="78" t="n">
        <f aca="false">+$E49*$B49*DD$46</f>
        <v>0</v>
      </c>
      <c r="DE49" s="78" t="n">
        <f aca="false">+$E49*$B49*DE$46</f>
        <v>0</v>
      </c>
      <c r="DF49" s="78" t="n">
        <f aca="false">+$E49*$B49*DF$46</f>
        <v>0</v>
      </c>
      <c r="DG49" s="78" t="n">
        <f aca="false">+$E49*$B49*DG$46</f>
        <v>0</v>
      </c>
      <c r="DH49" s="78" t="n">
        <f aca="false">+$E49*$B49*DH$46</f>
        <v>0</v>
      </c>
      <c r="DI49" s="78" t="n">
        <f aca="false">+$E49*$B49*DI$46</f>
        <v>0</v>
      </c>
      <c r="DJ49" s="78" t="n">
        <f aca="false">+$E49*$B49*DJ$46</f>
        <v>0</v>
      </c>
      <c r="DK49" s="78" t="n">
        <f aca="false">+$E49*$B49*DK$46</f>
        <v>0</v>
      </c>
      <c r="DL49" s="78" t="n">
        <f aca="false">+$E49*$B49*DL$46</f>
        <v>0</v>
      </c>
      <c r="DM49" s="78" t="n">
        <f aca="false">+$E49*$B49*DM$46</f>
        <v>0</v>
      </c>
      <c r="DN49" s="78" t="n">
        <f aca="false">+$E49*$B49*DN$46</f>
        <v>0</v>
      </c>
      <c r="DO49" s="78" t="n">
        <f aca="false">+$E49*$B49*DO$46</f>
        <v>0</v>
      </c>
      <c r="DP49" s="78" t="n">
        <f aca="false">+$E49*$B49*DP$46</f>
        <v>0</v>
      </c>
      <c r="DQ49" s="78" t="n">
        <f aca="false">+$E49*$B49*DQ$46</f>
        <v>0</v>
      </c>
      <c r="DR49" s="78" t="n">
        <f aca="false">+$E49*$B49*DR$46</f>
        <v>0</v>
      </c>
      <c r="DS49" s="78" t="n">
        <f aca="false">+$E49*$B49*DS$46</f>
        <v>0</v>
      </c>
      <c r="DT49" s="78" t="n">
        <f aca="false">+$E49*$B49*DT$46</f>
        <v>0</v>
      </c>
      <c r="DU49" s="78" t="n">
        <f aca="false">+$E49*$B49*DU$46</f>
        <v>0</v>
      </c>
      <c r="DV49" s="78" t="n">
        <f aca="false">+$E49*$B49*DV$46</f>
        <v>0</v>
      </c>
      <c r="DW49" s="78" t="n">
        <f aca="false">+$E49*$B49*DW$46</f>
        <v>0</v>
      </c>
      <c r="DX49" s="78" t="n">
        <f aca="false">+$E49*$B49*DX$46</f>
        <v>0</v>
      </c>
      <c r="DY49" s="78" t="n">
        <f aca="false">+$E49*$B49*DY$46</f>
        <v>0</v>
      </c>
      <c r="DZ49" s="78" t="n">
        <f aca="false">+$E49*$B49*DZ$46</f>
        <v>0</v>
      </c>
      <c r="EA49" s="78" t="n">
        <f aca="false">+$E49*$B49*EA$46</f>
        <v>0</v>
      </c>
      <c r="EB49" s="78" t="n">
        <f aca="false">+$E49*$B49*EB$46</f>
        <v>0</v>
      </c>
      <c r="EC49" s="78" t="n">
        <f aca="false">+$E49*$B49*EC$46</f>
        <v>0</v>
      </c>
      <c r="ED49" s="78" t="n">
        <f aca="false">+$E49*$B49*ED$46</f>
        <v>0</v>
      </c>
      <c r="EE49" s="78" t="n">
        <f aca="false">+$E49*$B49*EE$46</f>
        <v>0</v>
      </c>
      <c r="EF49" s="78" t="n">
        <f aca="false">+$E49*$B49*EF$46</f>
        <v>0</v>
      </c>
      <c r="EG49" s="78" t="n">
        <f aca="false">+$E49*$B49*EG$46</f>
        <v>0</v>
      </c>
      <c r="EH49" s="78" t="n">
        <f aca="false">+$E49*$B49*EH$46</f>
        <v>0</v>
      </c>
      <c r="EI49" s="78" t="n">
        <f aca="false">+$E49*$B49*EI$46</f>
        <v>0</v>
      </c>
      <c r="EJ49" s="78" t="n">
        <f aca="false">+$E49*$B49*EJ$46</f>
        <v>0</v>
      </c>
      <c r="EK49" s="78" t="n">
        <f aca="false">+$E49*$B49*EK$46</f>
        <v>0</v>
      </c>
      <c r="EL49" s="78" t="n">
        <f aca="false">+$E49*$B49*EL$46</f>
        <v>0</v>
      </c>
      <c r="EM49" s="78" t="n">
        <f aca="false">+$E49*$B49*EM$46</f>
        <v>0</v>
      </c>
      <c r="EN49" s="78" t="n">
        <f aca="false">+$E49*$B49*EN$46</f>
        <v>0</v>
      </c>
      <c r="EO49" s="78" t="n">
        <f aca="false">+$E49*$B49*EO$46</f>
        <v>0</v>
      </c>
      <c r="EP49" s="78" t="n">
        <f aca="false">+$E49*$B49*EP$46</f>
        <v>0</v>
      </c>
      <c r="EQ49" s="78" t="n">
        <f aca="false">+$E49*$B49*EQ$46</f>
        <v>0</v>
      </c>
      <c r="ER49" s="78" t="n">
        <f aca="false">+$E49*$B49*ER$46</f>
        <v>0</v>
      </c>
      <c r="ES49" s="78" t="n">
        <f aca="false">+$E49*$B49*ES$46</f>
        <v>0</v>
      </c>
      <c r="ET49" s="78" t="n">
        <f aca="false">+$E49*$B49*ET$46</f>
        <v>0</v>
      </c>
      <c r="EU49" s="78" t="n">
        <f aca="false">+$E49*$B49*EU$46</f>
        <v>0</v>
      </c>
      <c r="EV49" s="78" t="n">
        <f aca="false">+$E49*$B49*EV$46</f>
        <v>0</v>
      </c>
      <c r="EW49" s="78" t="n">
        <f aca="false">+$E49*$B49*EW$46</f>
        <v>0</v>
      </c>
      <c r="EX49" s="78" t="n">
        <f aca="false">+$E49*$B49*EX$46</f>
        <v>0</v>
      </c>
      <c r="EY49" s="78" t="n">
        <f aca="false">+$E49*$B49*EY$46</f>
        <v>0</v>
      </c>
      <c r="EZ49" s="78" t="n">
        <f aca="false">+$E49*$B49*EZ$46</f>
        <v>0</v>
      </c>
      <c r="FA49" s="78" t="n">
        <f aca="false">+$E49*$B49*FA$46</f>
        <v>0</v>
      </c>
      <c r="FB49" s="78" t="n">
        <f aca="false">+$E49*$B49*FB$46</f>
        <v>0</v>
      </c>
      <c r="FC49" s="78" t="n">
        <f aca="false">+$E49*$B49*FC$46</f>
        <v>0</v>
      </c>
      <c r="FD49" s="78" t="n">
        <f aca="false">+$E49*$B49*FD$46</f>
        <v>0</v>
      </c>
      <c r="FE49" s="78" t="n">
        <f aca="false">+$E49*$B49*FE$46</f>
        <v>0</v>
      </c>
      <c r="FF49" s="78" t="n">
        <f aca="false">+$E49*$B49*FF$46</f>
        <v>0</v>
      </c>
      <c r="FG49" s="78" t="n">
        <f aca="false">+$E49*$B49*FG$46</f>
        <v>0</v>
      </c>
      <c r="FH49" s="78" t="n">
        <f aca="false">+$E49*$B49*FH$46</f>
        <v>0</v>
      </c>
      <c r="FI49" s="78" t="n">
        <f aca="false">+$E49*$B49*FI$46</f>
        <v>0</v>
      </c>
      <c r="FJ49" s="78" t="n">
        <f aca="false">+$E49*$B49*FJ$46</f>
        <v>0</v>
      </c>
      <c r="FK49" s="78" t="n">
        <f aca="false">+$E49*$B49*FK$46</f>
        <v>0</v>
      </c>
      <c r="FL49" s="78" t="n">
        <f aca="false">+$E49*$B49*FL$46</f>
        <v>0</v>
      </c>
      <c r="FM49" s="78" t="n">
        <f aca="false">+$E49*$B49*FM$46</f>
        <v>0</v>
      </c>
      <c r="FN49" s="78" t="n">
        <f aca="false">+$E49*$B49*FN$46</f>
        <v>0</v>
      </c>
      <c r="FO49" s="78" t="n">
        <f aca="false">+$E49*$B49*FO$46</f>
        <v>0</v>
      </c>
      <c r="FP49" s="78" t="n">
        <f aca="false">+$E49*$B49*FP$46</f>
        <v>0</v>
      </c>
      <c r="FQ49" s="78" t="n">
        <f aca="false">+$E49*$B49*FQ$46</f>
        <v>0</v>
      </c>
      <c r="FR49" s="78" t="n">
        <f aca="false">+$E49*$B49*FR$46</f>
        <v>0</v>
      </c>
      <c r="FS49" s="78" t="n">
        <f aca="false">+$E49*$B49*FS$46</f>
        <v>0</v>
      </c>
      <c r="FT49" s="78" t="n">
        <f aca="false">+$E49*$B49*FT$46</f>
        <v>0</v>
      </c>
      <c r="FU49" s="78" t="n">
        <f aca="false">+$E49*$B49*FU$46</f>
        <v>0</v>
      </c>
      <c r="FV49" s="78" t="n">
        <f aca="false">+$E49*$B49*FV$46</f>
        <v>0</v>
      </c>
      <c r="FW49" s="78" t="n">
        <f aca="false">+$E49*$B49*FW$46</f>
        <v>0</v>
      </c>
      <c r="FX49" s="78" t="n">
        <f aca="false">+$E49*$B49*FX$46</f>
        <v>0</v>
      </c>
      <c r="FY49" s="78" t="n">
        <f aca="false">+$E49*$B49*FY$46</f>
        <v>0</v>
      </c>
      <c r="FZ49" s="78" t="n">
        <f aca="false">+$E49*$B49*FZ$46</f>
        <v>0</v>
      </c>
      <c r="GA49" s="78" t="n">
        <f aca="false">+$E49*$B49*GA$46</f>
        <v>0</v>
      </c>
      <c r="GB49" s="78" t="n">
        <f aca="false">+$E49*$B49*GB$46</f>
        <v>0</v>
      </c>
      <c r="GC49" s="78" t="n">
        <f aca="false">+$E49*$B49*GC$46</f>
        <v>0</v>
      </c>
    </row>
    <row r="50" customFormat="false" ht="12.75" hidden="false" customHeight="false" outlineLevel="0" collapsed="false">
      <c r="A50" s="76" t="n">
        <f aca="false">+A9</f>
        <v>0</v>
      </c>
      <c r="B50" s="76" t="n">
        <f aca="false">+B9</f>
        <v>0</v>
      </c>
      <c r="C50" s="79" t="n">
        <f aca="false">+C9</f>
        <v>0</v>
      </c>
      <c r="D50" s="76" t="n">
        <f aca="false">+D9</f>
        <v>0</v>
      </c>
      <c r="E50" s="76" t="n">
        <f aca="false">+E9</f>
        <v>0</v>
      </c>
      <c r="F50" s="78" t="n">
        <f aca="false">+$E50*$B50*F$46</f>
        <v>0</v>
      </c>
      <c r="G50" s="78" t="n">
        <f aca="false">+$E50*$B50*G$46</f>
        <v>0</v>
      </c>
      <c r="H50" s="78" t="n">
        <f aca="false">+$E50*$B50*H$46</f>
        <v>0</v>
      </c>
      <c r="I50" s="78" t="n">
        <f aca="false">+$E50*$B50*I$46</f>
        <v>0</v>
      </c>
      <c r="J50" s="78" t="n">
        <f aca="false">+$E50*$B50*J$46</f>
        <v>0</v>
      </c>
      <c r="K50" s="78" t="n">
        <f aca="false">+$E50*$B50*K$46</f>
        <v>0</v>
      </c>
      <c r="L50" s="78" t="n">
        <f aca="false">+$E50*$B50*L$46</f>
        <v>0</v>
      </c>
      <c r="M50" s="78" t="n">
        <f aca="false">+$E50*$B50*M$46</f>
        <v>0</v>
      </c>
      <c r="N50" s="78" t="n">
        <f aca="false">+$E50*$B50*N$46</f>
        <v>0</v>
      </c>
      <c r="O50" s="78" t="n">
        <f aca="false">+$E50*$B50*O$46</f>
        <v>0</v>
      </c>
      <c r="P50" s="78" t="n">
        <f aca="false">+$E50*$B50*P$46</f>
        <v>0</v>
      </c>
      <c r="Q50" s="78" t="n">
        <f aca="false">+$E50*$B50*Q$46</f>
        <v>0</v>
      </c>
      <c r="R50" s="78" t="n">
        <f aca="false">+$E50*$B50*R$46</f>
        <v>0</v>
      </c>
      <c r="S50" s="78" t="n">
        <f aca="false">+$E50*$B50*S$46</f>
        <v>0</v>
      </c>
      <c r="T50" s="78" t="n">
        <f aca="false">+$E50*$B50*T$46</f>
        <v>0</v>
      </c>
      <c r="U50" s="78" t="n">
        <f aca="false">+$E50*$B50*U$46</f>
        <v>0</v>
      </c>
      <c r="V50" s="78" t="n">
        <f aca="false">+$E50*$B50*V$46</f>
        <v>0</v>
      </c>
      <c r="W50" s="78" t="n">
        <f aca="false">+$E50*$B50*W$46</f>
        <v>0</v>
      </c>
      <c r="X50" s="78" t="n">
        <f aca="false">+$E50*$B50*X$46</f>
        <v>0</v>
      </c>
      <c r="Y50" s="78" t="n">
        <f aca="false">+$E50*$B50*Y$46</f>
        <v>0</v>
      </c>
      <c r="Z50" s="78" t="n">
        <f aca="false">+$E50*$B50*Z$46</f>
        <v>0</v>
      </c>
      <c r="AA50" s="78" t="n">
        <f aca="false">+$E50*$B50*AA$46</f>
        <v>0</v>
      </c>
      <c r="AB50" s="78" t="n">
        <f aca="false">+$E50*$B50*AB$46</f>
        <v>0</v>
      </c>
      <c r="AC50" s="78" t="n">
        <f aca="false">+$E50*$B50*AC$46</f>
        <v>0</v>
      </c>
      <c r="AD50" s="78" t="n">
        <f aca="false">+$E50*$B50*AD$46</f>
        <v>0</v>
      </c>
      <c r="AE50" s="78" t="n">
        <f aca="false">+$E50*$B50*AE$46</f>
        <v>0</v>
      </c>
      <c r="AF50" s="78" t="n">
        <f aca="false">+$E50*$B50*AF$46</f>
        <v>0</v>
      </c>
      <c r="AG50" s="78" t="n">
        <f aca="false">+$E50*$B50*AG$46</f>
        <v>0</v>
      </c>
      <c r="AH50" s="78" t="n">
        <f aca="false">+$E50*$B50*AH$46</f>
        <v>0</v>
      </c>
      <c r="AI50" s="78" t="n">
        <f aca="false">+$E50*$B50*AI$46</f>
        <v>0</v>
      </c>
      <c r="AJ50" s="78" t="n">
        <f aca="false">+$E50*$B50*AJ$46</f>
        <v>0</v>
      </c>
      <c r="AK50" s="78" t="n">
        <f aca="false">+$E50*$B50*AK$46</f>
        <v>0</v>
      </c>
      <c r="AL50" s="78" t="n">
        <f aca="false">+$E50*$B50*AL$46</f>
        <v>0</v>
      </c>
      <c r="AM50" s="78" t="n">
        <f aca="false">+$E50*$B50*AM$46</f>
        <v>0</v>
      </c>
      <c r="AN50" s="78" t="n">
        <f aca="false">+$E50*$B50*AN$46</f>
        <v>0</v>
      </c>
      <c r="AO50" s="78" t="n">
        <f aca="false">+$E50*$B50*AO$46</f>
        <v>0</v>
      </c>
      <c r="AP50" s="78" t="n">
        <f aca="false">+$E50*$B50*AP$46</f>
        <v>0</v>
      </c>
      <c r="AQ50" s="78" t="n">
        <f aca="false">+$E50*$B50*AQ$46</f>
        <v>0</v>
      </c>
      <c r="AR50" s="78" t="n">
        <f aca="false">+$E50*$B50*AR$46</f>
        <v>0</v>
      </c>
      <c r="AS50" s="78" t="n">
        <f aca="false">+$E50*$B50*AS$46</f>
        <v>0</v>
      </c>
      <c r="AT50" s="78" t="n">
        <f aca="false">+$E50*$B50*AT$46</f>
        <v>0</v>
      </c>
      <c r="AU50" s="78" t="n">
        <f aca="false">+$E50*$B50*AU$46</f>
        <v>0</v>
      </c>
      <c r="AV50" s="78" t="n">
        <f aca="false">+$E50*$B50*AV$46</f>
        <v>0</v>
      </c>
      <c r="AW50" s="78" t="n">
        <f aca="false">+$E50*$B50*AW$46</f>
        <v>0</v>
      </c>
      <c r="AX50" s="78" t="n">
        <f aca="false">+$E50*$B50*AX$46</f>
        <v>0</v>
      </c>
      <c r="AY50" s="78" t="n">
        <f aca="false">+$E50*$B50*AY$46</f>
        <v>0</v>
      </c>
      <c r="AZ50" s="78" t="n">
        <f aca="false">+$E50*$B50*AZ$46</f>
        <v>0</v>
      </c>
      <c r="BA50" s="78" t="n">
        <f aca="false">+$E50*$B50*BA$46</f>
        <v>0</v>
      </c>
      <c r="BB50" s="78" t="n">
        <f aca="false">+$E50*$B50*BB$46</f>
        <v>0</v>
      </c>
      <c r="BC50" s="78" t="n">
        <f aca="false">+$E50*$B50*BC$46</f>
        <v>0</v>
      </c>
      <c r="BD50" s="78" t="n">
        <f aca="false">+$E50*$B50*BD$46</f>
        <v>0</v>
      </c>
      <c r="BE50" s="78" t="n">
        <f aca="false">+$E50*$B50*BE$46</f>
        <v>0</v>
      </c>
      <c r="BF50" s="78" t="n">
        <f aca="false">+$E50*$B50*BF$46</f>
        <v>0</v>
      </c>
      <c r="BG50" s="78" t="n">
        <f aca="false">+$E50*$B50*BG$46</f>
        <v>0</v>
      </c>
      <c r="BH50" s="78" t="n">
        <f aca="false">+$E50*$B50*BH$46</f>
        <v>0</v>
      </c>
      <c r="BI50" s="78" t="n">
        <f aca="false">+$E50*$B50*BI$46</f>
        <v>0</v>
      </c>
      <c r="BJ50" s="78" t="n">
        <f aca="false">+$E50*$B50*BJ$46</f>
        <v>0</v>
      </c>
      <c r="BK50" s="78" t="n">
        <f aca="false">+$E50*$B50*BK$46</f>
        <v>0</v>
      </c>
      <c r="BL50" s="78" t="n">
        <f aca="false">+$E50*$B50*BL$46</f>
        <v>0</v>
      </c>
      <c r="BM50" s="78" t="n">
        <f aca="false">+$E50*$B50*BM$46</f>
        <v>0</v>
      </c>
      <c r="BN50" s="78" t="n">
        <f aca="false">+$E50*$B50*BN$46</f>
        <v>0</v>
      </c>
      <c r="BO50" s="78" t="n">
        <f aca="false">+$E50*$B50*BO$46</f>
        <v>0</v>
      </c>
      <c r="BP50" s="78" t="n">
        <f aca="false">+$E50*$B50*BP$46</f>
        <v>0</v>
      </c>
      <c r="BQ50" s="78" t="n">
        <f aca="false">+$E50*$B50*BQ$46</f>
        <v>0</v>
      </c>
      <c r="BR50" s="78" t="n">
        <f aca="false">+$E50*$B50*BR$46</f>
        <v>0</v>
      </c>
      <c r="BS50" s="78" t="n">
        <f aca="false">+$E50*$B50*BS$46</f>
        <v>0</v>
      </c>
      <c r="BT50" s="78" t="n">
        <f aca="false">+$E50*$B50*BT$46</f>
        <v>0</v>
      </c>
      <c r="BU50" s="78" t="n">
        <f aca="false">+$E50*$B50*BU$46</f>
        <v>0</v>
      </c>
      <c r="BV50" s="78" t="n">
        <f aca="false">+$E50*$B50*BV$46</f>
        <v>0</v>
      </c>
      <c r="BW50" s="78" t="n">
        <f aca="false">+$E50*$B50*BW$46</f>
        <v>0</v>
      </c>
      <c r="BX50" s="78" t="n">
        <f aca="false">+$E50*$B50*BX$46</f>
        <v>0</v>
      </c>
      <c r="BY50" s="78" t="n">
        <f aca="false">+$E50*$B50*BY$46</f>
        <v>0</v>
      </c>
      <c r="BZ50" s="78" t="n">
        <f aca="false">+$E50*$B50*BZ$46</f>
        <v>0</v>
      </c>
      <c r="CA50" s="78" t="n">
        <f aca="false">+$E50*$B50*CA$46</f>
        <v>0</v>
      </c>
      <c r="CB50" s="78" t="n">
        <f aca="false">+$E50*$B50*CB$46</f>
        <v>0</v>
      </c>
      <c r="CC50" s="78" t="n">
        <f aca="false">+$E50*$B50*CC$46</f>
        <v>0</v>
      </c>
      <c r="CD50" s="78" t="n">
        <f aca="false">+$E50*$B50*CD$46</f>
        <v>0</v>
      </c>
      <c r="CE50" s="78" t="n">
        <f aca="false">+$E50*$B50*CE$46</f>
        <v>0</v>
      </c>
      <c r="CF50" s="78" t="n">
        <f aca="false">+$E50*$B50*CF$46</f>
        <v>0</v>
      </c>
      <c r="CG50" s="78" t="n">
        <f aca="false">+$E50*$B50*CG$46</f>
        <v>0</v>
      </c>
      <c r="CH50" s="78" t="n">
        <f aca="false">+$E50*$B50*CH$46</f>
        <v>0</v>
      </c>
      <c r="CI50" s="78" t="n">
        <f aca="false">+$E50*$B50*CI$46</f>
        <v>0</v>
      </c>
      <c r="CJ50" s="78" t="n">
        <f aca="false">+$E50*$B50*CJ$46</f>
        <v>0</v>
      </c>
      <c r="CK50" s="78" t="n">
        <f aca="false">+$E50*$B50*CK$46</f>
        <v>0</v>
      </c>
      <c r="CL50" s="78" t="n">
        <f aca="false">+$E50*$B50*CL$46</f>
        <v>0</v>
      </c>
      <c r="CM50" s="78" t="n">
        <f aca="false">+$E50*$B50*CM$46</f>
        <v>0</v>
      </c>
      <c r="CN50" s="78" t="n">
        <f aca="false">+$E50*$B50*CN$46</f>
        <v>0</v>
      </c>
      <c r="CO50" s="78" t="n">
        <f aca="false">+$E50*$B50*CO$46</f>
        <v>0</v>
      </c>
      <c r="CP50" s="78" t="n">
        <f aca="false">+$E50*$B50*CP$46</f>
        <v>0</v>
      </c>
      <c r="CQ50" s="78" t="n">
        <f aca="false">+$E50*$B50*CQ$46</f>
        <v>0</v>
      </c>
      <c r="CR50" s="78" t="n">
        <f aca="false">+$E50*$B50*CR$46</f>
        <v>0</v>
      </c>
      <c r="CS50" s="78" t="n">
        <f aca="false">+$E50*$B50*CS$46</f>
        <v>0</v>
      </c>
      <c r="CT50" s="78" t="n">
        <f aca="false">+$E50*$B50*CT$46</f>
        <v>0</v>
      </c>
      <c r="CU50" s="78" t="n">
        <f aca="false">+$E50*$B50*CU$46</f>
        <v>0</v>
      </c>
      <c r="CV50" s="78" t="n">
        <f aca="false">+$E50*$B50*CV$46</f>
        <v>0</v>
      </c>
      <c r="CW50" s="78" t="n">
        <f aca="false">+$E50*$B50*CW$46</f>
        <v>0</v>
      </c>
      <c r="CX50" s="78" t="n">
        <f aca="false">+$E50*$B50*CX$46</f>
        <v>0</v>
      </c>
      <c r="CY50" s="78" t="n">
        <f aca="false">+$E50*$B50*CY$46</f>
        <v>0</v>
      </c>
      <c r="CZ50" s="78" t="n">
        <f aca="false">+$E50*$B50*CZ$46</f>
        <v>0</v>
      </c>
      <c r="DA50" s="78" t="n">
        <f aca="false">+$E50*$B50*DA$46</f>
        <v>0</v>
      </c>
      <c r="DB50" s="78" t="n">
        <f aca="false">+$E50*$B50*DB$46</f>
        <v>0</v>
      </c>
      <c r="DC50" s="78" t="n">
        <f aca="false">+$E50*$B50*DC$46</f>
        <v>0</v>
      </c>
      <c r="DD50" s="78" t="n">
        <f aca="false">+$E50*$B50*DD$46</f>
        <v>0</v>
      </c>
      <c r="DE50" s="78" t="n">
        <f aca="false">+$E50*$B50*DE$46</f>
        <v>0</v>
      </c>
      <c r="DF50" s="78" t="n">
        <f aca="false">+$E50*$B50*DF$46</f>
        <v>0</v>
      </c>
      <c r="DG50" s="78" t="n">
        <f aca="false">+$E50*$B50*DG$46</f>
        <v>0</v>
      </c>
      <c r="DH50" s="78" t="n">
        <f aca="false">+$E50*$B50*DH$46</f>
        <v>0</v>
      </c>
      <c r="DI50" s="78" t="n">
        <f aca="false">+$E50*$B50*DI$46</f>
        <v>0</v>
      </c>
      <c r="DJ50" s="78" t="n">
        <f aca="false">+$E50*$B50*DJ$46</f>
        <v>0</v>
      </c>
      <c r="DK50" s="78" t="n">
        <f aca="false">+$E50*$B50*DK$46</f>
        <v>0</v>
      </c>
      <c r="DL50" s="78" t="n">
        <f aca="false">+$E50*$B50*DL$46</f>
        <v>0</v>
      </c>
      <c r="DM50" s="78" t="n">
        <f aca="false">+$E50*$B50*DM$46</f>
        <v>0</v>
      </c>
      <c r="DN50" s="78" t="n">
        <f aca="false">+$E50*$B50*DN$46</f>
        <v>0</v>
      </c>
      <c r="DO50" s="78" t="n">
        <f aca="false">+$E50*$B50*DO$46</f>
        <v>0</v>
      </c>
      <c r="DP50" s="78" t="n">
        <f aca="false">+$E50*$B50*DP$46</f>
        <v>0</v>
      </c>
      <c r="DQ50" s="78" t="n">
        <f aca="false">+$E50*$B50*DQ$46</f>
        <v>0</v>
      </c>
      <c r="DR50" s="78" t="n">
        <f aca="false">+$E50*$B50*DR$46</f>
        <v>0</v>
      </c>
      <c r="DS50" s="78" t="n">
        <f aca="false">+$E50*$B50*DS$46</f>
        <v>0</v>
      </c>
      <c r="DT50" s="78" t="n">
        <f aca="false">+$E50*$B50*DT$46</f>
        <v>0</v>
      </c>
      <c r="DU50" s="78" t="n">
        <f aca="false">+$E50*$B50*DU$46</f>
        <v>0</v>
      </c>
      <c r="DV50" s="78" t="n">
        <f aca="false">+$E50*$B50*DV$46</f>
        <v>0</v>
      </c>
      <c r="DW50" s="78" t="n">
        <f aca="false">+$E50*$B50*DW$46</f>
        <v>0</v>
      </c>
      <c r="DX50" s="78" t="n">
        <f aca="false">+$E50*$B50*DX$46</f>
        <v>0</v>
      </c>
      <c r="DY50" s="78" t="n">
        <f aca="false">+$E50*$B50*DY$46</f>
        <v>0</v>
      </c>
      <c r="DZ50" s="78" t="n">
        <f aca="false">+$E50*$B50*DZ$46</f>
        <v>0</v>
      </c>
      <c r="EA50" s="78" t="n">
        <f aca="false">+$E50*$B50*EA$46</f>
        <v>0</v>
      </c>
      <c r="EB50" s="78" t="n">
        <f aca="false">+$E50*$B50*EB$46</f>
        <v>0</v>
      </c>
      <c r="EC50" s="78" t="n">
        <f aca="false">+$E50*$B50*EC$46</f>
        <v>0</v>
      </c>
      <c r="ED50" s="78" t="n">
        <f aca="false">+$E50*$B50*ED$46</f>
        <v>0</v>
      </c>
      <c r="EE50" s="78" t="n">
        <f aca="false">+$E50*$B50*EE$46</f>
        <v>0</v>
      </c>
      <c r="EF50" s="78" t="n">
        <f aca="false">+$E50*$B50*EF$46</f>
        <v>0</v>
      </c>
      <c r="EG50" s="78" t="n">
        <f aca="false">+$E50*$B50*EG$46</f>
        <v>0</v>
      </c>
      <c r="EH50" s="78" t="n">
        <f aca="false">+$E50*$B50*EH$46</f>
        <v>0</v>
      </c>
      <c r="EI50" s="78" t="n">
        <f aca="false">+$E50*$B50*EI$46</f>
        <v>0</v>
      </c>
      <c r="EJ50" s="78" t="n">
        <f aca="false">+$E50*$B50*EJ$46</f>
        <v>0</v>
      </c>
      <c r="EK50" s="78" t="n">
        <f aca="false">+$E50*$B50*EK$46</f>
        <v>0</v>
      </c>
      <c r="EL50" s="78" t="n">
        <f aca="false">+$E50*$B50*EL$46</f>
        <v>0</v>
      </c>
      <c r="EM50" s="78" t="n">
        <f aca="false">+$E50*$B50*EM$46</f>
        <v>0</v>
      </c>
      <c r="EN50" s="78" t="n">
        <f aca="false">+$E50*$B50*EN$46</f>
        <v>0</v>
      </c>
      <c r="EO50" s="78" t="n">
        <f aca="false">+$E50*$B50*EO$46</f>
        <v>0</v>
      </c>
      <c r="EP50" s="78" t="n">
        <f aca="false">+$E50*$B50*EP$46</f>
        <v>0</v>
      </c>
      <c r="EQ50" s="78" t="n">
        <f aca="false">+$E50*$B50*EQ$46</f>
        <v>0</v>
      </c>
      <c r="ER50" s="78" t="n">
        <f aca="false">+$E50*$B50*ER$46</f>
        <v>0</v>
      </c>
      <c r="ES50" s="78" t="n">
        <f aca="false">+$E50*$B50*ES$46</f>
        <v>0</v>
      </c>
      <c r="ET50" s="78" t="n">
        <f aca="false">+$E50*$B50*ET$46</f>
        <v>0</v>
      </c>
      <c r="EU50" s="78" t="n">
        <f aca="false">+$E50*$B50*EU$46</f>
        <v>0</v>
      </c>
      <c r="EV50" s="78" t="n">
        <f aca="false">+$E50*$B50*EV$46</f>
        <v>0</v>
      </c>
      <c r="EW50" s="78" t="n">
        <f aca="false">+$E50*$B50*EW$46</f>
        <v>0</v>
      </c>
      <c r="EX50" s="78" t="n">
        <f aca="false">+$E50*$B50*EX$46</f>
        <v>0</v>
      </c>
      <c r="EY50" s="78" t="n">
        <f aca="false">+$E50*$B50*EY$46</f>
        <v>0</v>
      </c>
      <c r="EZ50" s="78" t="n">
        <f aca="false">+$E50*$B50*EZ$46</f>
        <v>0</v>
      </c>
      <c r="FA50" s="78" t="n">
        <f aca="false">+$E50*$B50*FA$46</f>
        <v>0</v>
      </c>
      <c r="FB50" s="78" t="n">
        <f aca="false">+$E50*$B50*FB$46</f>
        <v>0</v>
      </c>
      <c r="FC50" s="78" t="n">
        <f aca="false">+$E50*$B50*FC$46</f>
        <v>0</v>
      </c>
      <c r="FD50" s="78" t="n">
        <f aca="false">+$E50*$B50*FD$46</f>
        <v>0</v>
      </c>
      <c r="FE50" s="78" t="n">
        <f aca="false">+$E50*$B50*FE$46</f>
        <v>0</v>
      </c>
      <c r="FF50" s="78" t="n">
        <f aca="false">+$E50*$B50*FF$46</f>
        <v>0</v>
      </c>
      <c r="FG50" s="78" t="n">
        <f aca="false">+$E50*$B50*FG$46</f>
        <v>0</v>
      </c>
      <c r="FH50" s="78" t="n">
        <f aca="false">+$E50*$B50*FH$46</f>
        <v>0</v>
      </c>
      <c r="FI50" s="78" t="n">
        <f aca="false">+$E50*$B50*FI$46</f>
        <v>0</v>
      </c>
      <c r="FJ50" s="78" t="n">
        <f aca="false">+$E50*$B50*FJ$46</f>
        <v>0</v>
      </c>
      <c r="FK50" s="78" t="n">
        <f aca="false">+$E50*$B50*FK$46</f>
        <v>0</v>
      </c>
      <c r="FL50" s="78" t="n">
        <f aca="false">+$E50*$B50*FL$46</f>
        <v>0</v>
      </c>
      <c r="FM50" s="78" t="n">
        <f aca="false">+$E50*$B50*FM$46</f>
        <v>0</v>
      </c>
      <c r="FN50" s="78" t="n">
        <f aca="false">+$E50*$B50*FN$46</f>
        <v>0</v>
      </c>
      <c r="FO50" s="78" t="n">
        <f aca="false">+$E50*$B50*FO$46</f>
        <v>0</v>
      </c>
      <c r="FP50" s="78" t="n">
        <f aca="false">+$E50*$B50*FP$46</f>
        <v>0</v>
      </c>
      <c r="FQ50" s="78" t="n">
        <f aca="false">+$E50*$B50*FQ$46</f>
        <v>0</v>
      </c>
      <c r="FR50" s="78" t="n">
        <f aca="false">+$E50*$B50*FR$46</f>
        <v>0</v>
      </c>
      <c r="FS50" s="78" t="n">
        <f aca="false">+$E50*$B50*FS$46</f>
        <v>0</v>
      </c>
      <c r="FT50" s="78" t="n">
        <f aca="false">+$E50*$B50*FT$46</f>
        <v>0</v>
      </c>
      <c r="FU50" s="78" t="n">
        <f aca="false">+$E50*$B50*FU$46</f>
        <v>0</v>
      </c>
      <c r="FV50" s="78" t="n">
        <f aca="false">+$E50*$B50*FV$46</f>
        <v>0</v>
      </c>
      <c r="FW50" s="78" t="n">
        <f aca="false">+$E50*$B50*FW$46</f>
        <v>0</v>
      </c>
      <c r="FX50" s="78" t="n">
        <f aca="false">+$E50*$B50*FX$46</f>
        <v>0</v>
      </c>
      <c r="FY50" s="78" t="n">
        <f aca="false">+$E50*$B50*FY$46</f>
        <v>0</v>
      </c>
      <c r="FZ50" s="78" t="n">
        <f aca="false">+$E50*$B50*FZ$46</f>
        <v>0</v>
      </c>
      <c r="GA50" s="78" t="n">
        <f aca="false">+$E50*$B50*GA$46</f>
        <v>0</v>
      </c>
      <c r="GB50" s="78" t="n">
        <f aca="false">+$E50*$B50*GB$46</f>
        <v>0</v>
      </c>
      <c r="GC50" s="78" t="n">
        <f aca="false">+$E50*$B50*GC$46</f>
        <v>0</v>
      </c>
    </row>
    <row r="51" customFormat="false" ht="12.75" hidden="false" customHeight="false" outlineLevel="0" collapsed="false">
      <c r="A51" s="76" t="n">
        <f aca="false">+A10</f>
        <v>0</v>
      </c>
      <c r="B51" s="76" t="n">
        <f aca="false">+B10</f>
        <v>0</v>
      </c>
      <c r="C51" s="79" t="n">
        <f aca="false">+C10</f>
        <v>0</v>
      </c>
      <c r="D51" s="76" t="n">
        <f aca="false">+D10</f>
        <v>0</v>
      </c>
      <c r="E51" s="76" t="n">
        <f aca="false">+E10</f>
        <v>0</v>
      </c>
      <c r="F51" s="78" t="n">
        <f aca="false">+$E51*$B51*F$46</f>
        <v>0</v>
      </c>
      <c r="G51" s="78" t="n">
        <f aca="false">+$E51*$B51*G$46</f>
        <v>0</v>
      </c>
      <c r="H51" s="78" t="n">
        <f aca="false">+$E51*$B51*H$46</f>
        <v>0</v>
      </c>
      <c r="I51" s="78" t="n">
        <f aca="false">+$E51*$B51*I$46</f>
        <v>0</v>
      </c>
      <c r="J51" s="78" t="n">
        <f aca="false">+$E51*$B51*J$46</f>
        <v>0</v>
      </c>
      <c r="K51" s="78" t="n">
        <f aca="false">+$E51*$B51*K$46</f>
        <v>0</v>
      </c>
      <c r="L51" s="78" t="n">
        <f aca="false">+$E51*$B51*L$46</f>
        <v>0</v>
      </c>
      <c r="M51" s="78" t="n">
        <f aca="false">+$E51*$B51*M$46</f>
        <v>0</v>
      </c>
      <c r="N51" s="78" t="n">
        <f aca="false">+$E51*$B51*N$46</f>
        <v>0</v>
      </c>
      <c r="O51" s="78" t="n">
        <f aca="false">+$E51*$B51*O$46</f>
        <v>0</v>
      </c>
      <c r="P51" s="78" t="n">
        <f aca="false">+$E51*$B51*P$46</f>
        <v>0</v>
      </c>
      <c r="Q51" s="78" t="n">
        <f aca="false">+$E51*$B51*Q$46</f>
        <v>0</v>
      </c>
      <c r="R51" s="78" t="n">
        <f aca="false">+$E51*$B51*R$46</f>
        <v>0</v>
      </c>
      <c r="S51" s="78" t="n">
        <f aca="false">+$E51*$B51*S$46</f>
        <v>0</v>
      </c>
      <c r="T51" s="78" t="n">
        <f aca="false">+$E51*$B51*T$46</f>
        <v>0</v>
      </c>
      <c r="U51" s="78" t="n">
        <f aca="false">+$E51*$B51*U$46</f>
        <v>0</v>
      </c>
      <c r="V51" s="78" t="n">
        <f aca="false">+$E51*$B51*V$46</f>
        <v>0</v>
      </c>
      <c r="W51" s="78" t="n">
        <f aca="false">+$E51*$B51*W$46</f>
        <v>0</v>
      </c>
      <c r="X51" s="78" t="n">
        <f aca="false">+$E51*$B51*X$46</f>
        <v>0</v>
      </c>
      <c r="Y51" s="78" t="n">
        <f aca="false">+$E51*$B51*Y$46</f>
        <v>0</v>
      </c>
      <c r="Z51" s="78" t="n">
        <f aca="false">+$E51*$B51*Z$46</f>
        <v>0</v>
      </c>
      <c r="AA51" s="78" t="n">
        <f aca="false">+$E51*$B51*AA$46</f>
        <v>0</v>
      </c>
      <c r="AB51" s="78" t="n">
        <f aca="false">+$E51*$B51*AB$46</f>
        <v>0</v>
      </c>
      <c r="AC51" s="78" t="n">
        <f aca="false">+$E51*$B51*AC$46</f>
        <v>0</v>
      </c>
      <c r="AD51" s="78" t="n">
        <f aca="false">+$E51*$B51*AD$46</f>
        <v>0</v>
      </c>
      <c r="AE51" s="78" t="n">
        <f aca="false">+$E51*$B51*AE$46</f>
        <v>0</v>
      </c>
      <c r="AF51" s="78" t="n">
        <f aca="false">+$E51*$B51*AF$46</f>
        <v>0</v>
      </c>
      <c r="AG51" s="78" t="n">
        <f aca="false">+$E51*$B51*AG$46</f>
        <v>0</v>
      </c>
      <c r="AH51" s="78" t="n">
        <f aca="false">+$E51*$B51*AH$46</f>
        <v>0</v>
      </c>
      <c r="AI51" s="78" t="n">
        <f aca="false">+$E51*$B51*AI$46</f>
        <v>0</v>
      </c>
      <c r="AJ51" s="78" t="n">
        <f aca="false">+$E51*$B51*AJ$46</f>
        <v>0</v>
      </c>
      <c r="AK51" s="78" t="n">
        <f aca="false">+$E51*$B51*AK$46</f>
        <v>0</v>
      </c>
      <c r="AL51" s="78" t="n">
        <f aca="false">+$E51*$B51*AL$46</f>
        <v>0</v>
      </c>
      <c r="AM51" s="78" t="n">
        <f aca="false">+$E51*$B51*AM$46</f>
        <v>0</v>
      </c>
      <c r="AN51" s="78" t="n">
        <f aca="false">+$E51*$B51*AN$46</f>
        <v>0</v>
      </c>
      <c r="AO51" s="78" t="n">
        <f aca="false">+$E51*$B51*AO$46</f>
        <v>0</v>
      </c>
      <c r="AP51" s="78" t="n">
        <f aca="false">+$E51*$B51*AP$46</f>
        <v>0</v>
      </c>
      <c r="AQ51" s="78" t="n">
        <f aca="false">+$E51*$B51*AQ$46</f>
        <v>0</v>
      </c>
      <c r="AR51" s="78" t="n">
        <f aca="false">+$E51*$B51*AR$46</f>
        <v>0</v>
      </c>
      <c r="AS51" s="78" t="n">
        <f aca="false">+$E51*$B51*AS$46</f>
        <v>0</v>
      </c>
      <c r="AT51" s="78" t="n">
        <f aca="false">+$E51*$B51*AT$46</f>
        <v>0</v>
      </c>
      <c r="AU51" s="78" t="n">
        <f aca="false">+$E51*$B51*AU$46</f>
        <v>0</v>
      </c>
      <c r="AV51" s="78" t="n">
        <f aca="false">+$E51*$B51*AV$46</f>
        <v>0</v>
      </c>
      <c r="AW51" s="78" t="n">
        <f aca="false">+$E51*$B51*AW$46</f>
        <v>0</v>
      </c>
      <c r="AX51" s="78" t="n">
        <f aca="false">+$E51*$B51*AX$46</f>
        <v>0</v>
      </c>
      <c r="AY51" s="78" t="n">
        <f aca="false">+$E51*$B51*AY$46</f>
        <v>0</v>
      </c>
      <c r="AZ51" s="78" t="n">
        <f aca="false">+$E51*$B51*AZ$46</f>
        <v>0</v>
      </c>
      <c r="BA51" s="78" t="n">
        <f aca="false">+$E51*$B51*BA$46</f>
        <v>0</v>
      </c>
      <c r="BB51" s="78" t="n">
        <f aca="false">+$E51*$B51*BB$46</f>
        <v>0</v>
      </c>
      <c r="BC51" s="78" t="n">
        <f aca="false">+$E51*$B51*BC$46</f>
        <v>0</v>
      </c>
      <c r="BD51" s="78" t="n">
        <f aca="false">+$E51*$B51*BD$46</f>
        <v>0</v>
      </c>
      <c r="BE51" s="78" t="n">
        <f aca="false">+$E51*$B51*BE$46</f>
        <v>0</v>
      </c>
      <c r="BF51" s="78" t="n">
        <f aca="false">+$E51*$B51*BF$46</f>
        <v>0</v>
      </c>
      <c r="BG51" s="78" t="n">
        <f aca="false">+$E51*$B51*BG$46</f>
        <v>0</v>
      </c>
      <c r="BH51" s="78" t="n">
        <f aca="false">+$E51*$B51*BH$46</f>
        <v>0</v>
      </c>
      <c r="BI51" s="78" t="n">
        <f aca="false">+$E51*$B51*BI$46</f>
        <v>0</v>
      </c>
      <c r="BJ51" s="78" t="n">
        <f aca="false">+$E51*$B51*BJ$46</f>
        <v>0</v>
      </c>
      <c r="BK51" s="78" t="n">
        <f aca="false">+$E51*$B51*BK$46</f>
        <v>0</v>
      </c>
      <c r="BL51" s="78" t="n">
        <f aca="false">+$E51*$B51*BL$46</f>
        <v>0</v>
      </c>
      <c r="BM51" s="78" t="n">
        <f aca="false">+$E51*$B51*BM$46</f>
        <v>0</v>
      </c>
      <c r="BN51" s="78" t="n">
        <f aca="false">+$E51*$B51*BN$46</f>
        <v>0</v>
      </c>
      <c r="BO51" s="78" t="n">
        <f aca="false">+$E51*$B51*BO$46</f>
        <v>0</v>
      </c>
      <c r="BP51" s="78" t="n">
        <f aca="false">+$E51*$B51*BP$46</f>
        <v>0</v>
      </c>
      <c r="BQ51" s="78" t="n">
        <f aca="false">+$E51*$B51*BQ$46</f>
        <v>0</v>
      </c>
      <c r="BR51" s="78" t="n">
        <f aca="false">+$E51*$B51*BR$46</f>
        <v>0</v>
      </c>
      <c r="BS51" s="78" t="n">
        <f aca="false">+$E51*$B51*BS$46</f>
        <v>0</v>
      </c>
      <c r="BT51" s="78" t="n">
        <f aca="false">+$E51*$B51*BT$46</f>
        <v>0</v>
      </c>
      <c r="BU51" s="78" t="n">
        <f aca="false">+$E51*$B51*BU$46</f>
        <v>0</v>
      </c>
      <c r="BV51" s="78" t="n">
        <f aca="false">+$E51*$B51*BV$46</f>
        <v>0</v>
      </c>
      <c r="BW51" s="78" t="n">
        <f aca="false">+$E51*$B51*BW$46</f>
        <v>0</v>
      </c>
      <c r="BX51" s="78" t="n">
        <f aca="false">+$E51*$B51*BX$46</f>
        <v>0</v>
      </c>
      <c r="BY51" s="78" t="n">
        <f aca="false">+$E51*$B51*BY$46</f>
        <v>0</v>
      </c>
      <c r="BZ51" s="78" t="n">
        <f aca="false">+$E51*$B51*BZ$46</f>
        <v>0</v>
      </c>
      <c r="CA51" s="78" t="n">
        <f aca="false">+$E51*$B51*CA$46</f>
        <v>0</v>
      </c>
      <c r="CB51" s="78" t="n">
        <f aca="false">+$E51*$B51*CB$46</f>
        <v>0</v>
      </c>
      <c r="CC51" s="78" t="n">
        <f aca="false">+$E51*$B51*CC$46</f>
        <v>0</v>
      </c>
      <c r="CD51" s="78" t="n">
        <f aca="false">+$E51*$B51*CD$46</f>
        <v>0</v>
      </c>
      <c r="CE51" s="78" t="n">
        <f aca="false">+$E51*$B51*CE$46</f>
        <v>0</v>
      </c>
      <c r="CF51" s="78" t="n">
        <f aca="false">+$E51*$B51*CF$46</f>
        <v>0</v>
      </c>
      <c r="CG51" s="78" t="n">
        <f aca="false">+$E51*$B51*CG$46</f>
        <v>0</v>
      </c>
      <c r="CH51" s="78" t="n">
        <f aca="false">+$E51*$B51*CH$46</f>
        <v>0</v>
      </c>
      <c r="CI51" s="78" t="n">
        <f aca="false">+$E51*$B51*CI$46</f>
        <v>0</v>
      </c>
      <c r="CJ51" s="78" t="n">
        <f aca="false">+$E51*$B51*CJ$46</f>
        <v>0</v>
      </c>
      <c r="CK51" s="78" t="n">
        <f aca="false">+$E51*$B51*CK$46</f>
        <v>0</v>
      </c>
      <c r="CL51" s="78" t="n">
        <f aca="false">+$E51*$B51*CL$46</f>
        <v>0</v>
      </c>
      <c r="CM51" s="78" t="n">
        <f aca="false">+$E51*$B51*CM$46</f>
        <v>0</v>
      </c>
      <c r="CN51" s="78" t="n">
        <f aca="false">+$E51*$B51*CN$46</f>
        <v>0</v>
      </c>
      <c r="CO51" s="78" t="n">
        <f aca="false">+$E51*$B51*CO$46</f>
        <v>0</v>
      </c>
      <c r="CP51" s="78" t="n">
        <f aca="false">+$E51*$B51*CP$46</f>
        <v>0</v>
      </c>
      <c r="CQ51" s="78" t="n">
        <f aca="false">+$E51*$B51*CQ$46</f>
        <v>0</v>
      </c>
      <c r="CR51" s="78" t="n">
        <f aca="false">+$E51*$B51*CR$46</f>
        <v>0</v>
      </c>
      <c r="CS51" s="78" t="n">
        <f aca="false">+$E51*$B51*CS$46</f>
        <v>0</v>
      </c>
      <c r="CT51" s="78" t="n">
        <f aca="false">+$E51*$B51*CT$46</f>
        <v>0</v>
      </c>
      <c r="CU51" s="78" t="n">
        <f aca="false">+$E51*$B51*CU$46</f>
        <v>0</v>
      </c>
      <c r="CV51" s="78" t="n">
        <f aca="false">+$E51*$B51*CV$46</f>
        <v>0</v>
      </c>
      <c r="CW51" s="78" t="n">
        <f aca="false">+$E51*$B51*CW$46</f>
        <v>0</v>
      </c>
      <c r="CX51" s="78" t="n">
        <f aca="false">+$E51*$B51*CX$46</f>
        <v>0</v>
      </c>
      <c r="CY51" s="78" t="n">
        <f aca="false">+$E51*$B51*CY$46</f>
        <v>0</v>
      </c>
      <c r="CZ51" s="78" t="n">
        <f aca="false">+$E51*$B51*CZ$46</f>
        <v>0</v>
      </c>
      <c r="DA51" s="78" t="n">
        <f aca="false">+$E51*$B51*DA$46</f>
        <v>0</v>
      </c>
      <c r="DB51" s="78" t="n">
        <f aca="false">+$E51*$B51*DB$46</f>
        <v>0</v>
      </c>
      <c r="DC51" s="78" t="n">
        <f aca="false">+$E51*$B51*DC$46</f>
        <v>0</v>
      </c>
      <c r="DD51" s="78" t="n">
        <f aca="false">+$E51*$B51*DD$46</f>
        <v>0</v>
      </c>
      <c r="DE51" s="78" t="n">
        <f aca="false">+$E51*$B51*DE$46</f>
        <v>0</v>
      </c>
      <c r="DF51" s="78" t="n">
        <f aca="false">+$E51*$B51*DF$46</f>
        <v>0</v>
      </c>
      <c r="DG51" s="78" t="n">
        <f aca="false">+$E51*$B51*DG$46</f>
        <v>0</v>
      </c>
      <c r="DH51" s="78" t="n">
        <f aca="false">+$E51*$B51*DH$46</f>
        <v>0</v>
      </c>
      <c r="DI51" s="78" t="n">
        <f aca="false">+$E51*$B51*DI$46</f>
        <v>0</v>
      </c>
      <c r="DJ51" s="78" t="n">
        <f aca="false">+$E51*$B51*DJ$46</f>
        <v>0</v>
      </c>
      <c r="DK51" s="78" t="n">
        <f aca="false">+$E51*$B51*DK$46</f>
        <v>0</v>
      </c>
      <c r="DL51" s="78" t="n">
        <f aca="false">+$E51*$B51*DL$46</f>
        <v>0</v>
      </c>
      <c r="DM51" s="78" t="n">
        <f aca="false">+$E51*$B51*DM$46</f>
        <v>0</v>
      </c>
      <c r="DN51" s="78" t="n">
        <f aca="false">+$E51*$B51*DN$46</f>
        <v>0</v>
      </c>
      <c r="DO51" s="78" t="n">
        <f aca="false">+$E51*$B51*DO$46</f>
        <v>0</v>
      </c>
      <c r="DP51" s="78" t="n">
        <f aca="false">+$E51*$B51*DP$46</f>
        <v>0</v>
      </c>
      <c r="DQ51" s="78" t="n">
        <f aca="false">+$E51*$B51*DQ$46</f>
        <v>0</v>
      </c>
      <c r="DR51" s="78" t="n">
        <f aca="false">+$E51*$B51*DR$46</f>
        <v>0</v>
      </c>
      <c r="DS51" s="78" t="n">
        <f aca="false">+$E51*$B51*DS$46</f>
        <v>0</v>
      </c>
      <c r="DT51" s="78" t="n">
        <f aca="false">+$E51*$B51*DT$46</f>
        <v>0</v>
      </c>
      <c r="DU51" s="78" t="n">
        <f aca="false">+$E51*$B51*DU$46</f>
        <v>0</v>
      </c>
      <c r="DV51" s="78" t="n">
        <f aca="false">+$E51*$B51*DV$46</f>
        <v>0</v>
      </c>
      <c r="DW51" s="78" t="n">
        <f aca="false">+$E51*$B51*DW$46</f>
        <v>0</v>
      </c>
      <c r="DX51" s="78" t="n">
        <f aca="false">+$E51*$B51*DX$46</f>
        <v>0</v>
      </c>
      <c r="DY51" s="78" t="n">
        <f aca="false">+$E51*$B51*DY$46</f>
        <v>0</v>
      </c>
      <c r="DZ51" s="78" t="n">
        <f aca="false">+$E51*$B51*DZ$46</f>
        <v>0</v>
      </c>
      <c r="EA51" s="78" t="n">
        <f aca="false">+$E51*$B51*EA$46</f>
        <v>0</v>
      </c>
      <c r="EB51" s="78" t="n">
        <f aca="false">+$E51*$B51*EB$46</f>
        <v>0</v>
      </c>
      <c r="EC51" s="78" t="n">
        <f aca="false">+$E51*$B51*EC$46</f>
        <v>0</v>
      </c>
      <c r="ED51" s="78" t="n">
        <f aca="false">+$E51*$B51*ED$46</f>
        <v>0</v>
      </c>
      <c r="EE51" s="78" t="n">
        <f aca="false">+$E51*$B51*EE$46</f>
        <v>0</v>
      </c>
      <c r="EF51" s="78" t="n">
        <f aca="false">+$E51*$B51*EF$46</f>
        <v>0</v>
      </c>
      <c r="EG51" s="78" t="n">
        <f aca="false">+$E51*$B51*EG$46</f>
        <v>0</v>
      </c>
      <c r="EH51" s="78" t="n">
        <f aca="false">+$E51*$B51*EH$46</f>
        <v>0</v>
      </c>
      <c r="EI51" s="78" t="n">
        <f aca="false">+$E51*$B51*EI$46</f>
        <v>0</v>
      </c>
      <c r="EJ51" s="78" t="n">
        <f aca="false">+$E51*$B51*EJ$46</f>
        <v>0</v>
      </c>
      <c r="EK51" s="78" t="n">
        <f aca="false">+$E51*$B51*EK$46</f>
        <v>0</v>
      </c>
      <c r="EL51" s="78" t="n">
        <f aca="false">+$E51*$B51*EL$46</f>
        <v>0</v>
      </c>
      <c r="EM51" s="78" t="n">
        <f aca="false">+$E51*$B51*EM$46</f>
        <v>0</v>
      </c>
      <c r="EN51" s="78" t="n">
        <f aca="false">+$E51*$B51*EN$46</f>
        <v>0</v>
      </c>
      <c r="EO51" s="78" t="n">
        <f aca="false">+$E51*$B51*EO$46</f>
        <v>0</v>
      </c>
      <c r="EP51" s="78" t="n">
        <f aca="false">+$E51*$B51*EP$46</f>
        <v>0</v>
      </c>
      <c r="EQ51" s="78" t="n">
        <f aca="false">+$E51*$B51*EQ$46</f>
        <v>0</v>
      </c>
      <c r="ER51" s="78" t="n">
        <f aca="false">+$E51*$B51*ER$46</f>
        <v>0</v>
      </c>
      <c r="ES51" s="78" t="n">
        <f aca="false">+$E51*$B51*ES$46</f>
        <v>0</v>
      </c>
      <c r="ET51" s="78" t="n">
        <f aca="false">+$E51*$B51*ET$46</f>
        <v>0</v>
      </c>
      <c r="EU51" s="78" t="n">
        <f aca="false">+$E51*$B51*EU$46</f>
        <v>0</v>
      </c>
      <c r="EV51" s="78" t="n">
        <f aca="false">+$E51*$B51*EV$46</f>
        <v>0</v>
      </c>
      <c r="EW51" s="78" t="n">
        <f aca="false">+$E51*$B51*EW$46</f>
        <v>0</v>
      </c>
      <c r="EX51" s="78" t="n">
        <f aca="false">+$E51*$B51*EX$46</f>
        <v>0</v>
      </c>
      <c r="EY51" s="78" t="n">
        <f aca="false">+$E51*$B51*EY$46</f>
        <v>0</v>
      </c>
      <c r="EZ51" s="78" t="n">
        <f aca="false">+$E51*$B51*EZ$46</f>
        <v>0</v>
      </c>
      <c r="FA51" s="78" t="n">
        <f aca="false">+$E51*$B51*FA$46</f>
        <v>0</v>
      </c>
      <c r="FB51" s="78" t="n">
        <f aca="false">+$E51*$B51*FB$46</f>
        <v>0</v>
      </c>
      <c r="FC51" s="78" t="n">
        <f aca="false">+$E51*$B51*FC$46</f>
        <v>0</v>
      </c>
      <c r="FD51" s="78" t="n">
        <f aca="false">+$E51*$B51*FD$46</f>
        <v>0</v>
      </c>
      <c r="FE51" s="78" t="n">
        <f aca="false">+$E51*$B51*FE$46</f>
        <v>0</v>
      </c>
      <c r="FF51" s="78" t="n">
        <f aca="false">+$E51*$B51*FF$46</f>
        <v>0</v>
      </c>
      <c r="FG51" s="78" t="n">
        <f aca="false">+$E51*$B51*FG$46</f>
        <v>0</v>
      </c>
      <c r="FH51" s="78" t="n">
        <f aca="false">+$E51*$B51*FH$46</f>
        <v>0</v>
      </c>
      <c r="FI51" s="78" t="n">
        <f aca="false">+$E51*$B51*FI$46</f>
        <v>0</v>
      </c>
      <c r="FJ51" s="78" t="n">
        <f aca="false">+$E51*$B51*FJ$46</f>
        <v>0</v>
      </c>
      <c r="FK51" s="78" t="n">
        <f aca="false">+$E51*$B51*FK$46</f>
        <v>0</v>
      </c>
      <c r="FL51" s="78" t="n">
        <f aca="false">+$E51*$B51*FL$46</f>
        <v>0</v>
      </c>
      <c r="FM51" s="78" t="n">
        <f aca="false">+$E51*$B51*FM$46</f>
        <v>0</v>
      </c>
      <c r="FN51" s="78" t="n">
        <f aca="false">+$E51*$B51*FN$46</f>
        <v>0</v>
      </c>
      <c r="FO51" s="78" t="n">
        <f aca="false">+$E51*$B51*FO$46</f>
        <v>0</v>
      </c>
      <c r="FP51" s="78" t="n">
        <f aca="false">+$E51*$B51*FP$46</f>
        <v>0</v>
      </c>
      <c r="FQ51" s="78" t="n">
        <f aca="false">+$E51*$B51*FQ$46</f>
        <v>0</v>
      </c>
      <c r="FR51" s="78" t="n">
        <f aca="false">+$E51*$B51*FR$46</f>
        <v>0</v>
      </c>
      <c r="FS51" s="78" t="n">
        <f aca="false">+$E51*$B51*FS$46</f>
        <v>0</v>
      </c>
      <c r="FT51" s="78" t="n">
        <f aca="false">+$E51*$B51*FT$46</f>
        <v>0</v>
      </c>
      <c r="FU51" s="78" t="n">
        <f aca="false">+$E51*$B51*FU$46</f>
        <v>0</v>
      </c>
      <c r="FV51" s="78" t="n">
        <f aca="false">+$E51*$B51*FV$46</f>
        <v>0</v>
      </c>
      <c r="FW51" s="78" t="n">
        <f aca="false">+$E51*$B51*FW$46</f>
        <v>0</v>
      </c>
      <c r="FX51" s="78" t="n">
        <f aca="false">+$E51*$B51*FX$46</f>
        <v>0</v>
      </c>
      <c r="FY51" s="78" t="n">
        <f aca="false">+$E51*$B51*FY$46</f>
        <v>0</v>
      </c>
      <c r="FZ51" s="78" t="n">
        <f aca="false">+$E51*$B51*FZ$46</f>
        <v>0</v>
      </c>
      <c r="GA51" s="78" t="n">
        <f aca="false">+$E51*$B51*GA$46</f>
        <v>0</v>
      </c>
      <c r="GB51" s="78" t="n">
        <f aca="false">+$E51*$B51*GB$46</f>
        <v>0</v>
      </c>
      <c r="GC51" s="78" t="n">
        <f aca="false">+$E51*$B51*GC$46</f>
        <v>0</v>
      </c>
    </row>
    <row r="52" customFormat="false" ht="12.75" hidden="false" customHeight="false" outlineLevel="0" collapsed="false">
      <c r="A52" s="76" t="n">
        <f aca="false">+A11</f>
        <v>0</v>
      </c>
      <c r="B52" s="76" t="n">
        <f aca="false">+B11</f>
        <v>0</v>
      </c>
      <c r="C52" s="79" t="n">
        <f aca="false">+C11</f>
        <v>0</v>
      </c>
      <c r="D52" s="76" t="n">
        <f aca="false">+D11</f>
        <v>0</v>
      </c>
      <c r="E52" s="76" t="n">
        <f aca="false">+E11</f>
        <v>0</v>
      </c>
      <c r="F52" s="78" t="n">
        <f aca="false">+$E52*$B52*F$46</f>
        <v>0</v>
      </c>
      <c r="G52" s="78" t="n">
        <f aca="false">+$E52*$B52*G$46</f>
        <v>0</v>
      </c>
      <c r="H52" s="78" t="n">
        <f aca="false">+$E52*$B52*H$46</f>
        <v>0</v>
      </c>
      <c r="I52" s="78" t="n">
        <f aca="false">+$E52*$B52*I$46</f>
        <v>0</v>
      </c>
      <c r="J52" s="78" t="n">
        <f aca="false">+$E52*$B52*J$46</f>
        <v>0</v>
      </c>
      <c r="K52" s="78" t="n">
        <f aca="false">+$E52*$B52*K$46</f>
        <v>0</v>
      </c>
      <c r="L52" s="78" t="n">
        <f aca="false">+$E52*$B52*L$46</f>
        <v>0</v>
      </c>
      <c r="M52" s="78" t="n">
        <f aca="false">+$E52*$B52*M$46</f>
        <v>0</v>
      </c>
      <c r="N52" s="78" t="n">
        <f aca="false">+$E52*$B52*N$46</f>
        <v>0</v>
      </c>
      <c r="O52" s="78" t="n">
        <f aca="false">+$E52*$B52*O$46</f>
        <v>0</v>
      </c>
      <c r="P52" s="78" t="n">
        <f aca="false">+$E52*$B52*P$46</f>
        <v>0</v>
      </c>
      <c r="Q52" s="78" t="n">
        <f aca="false">+$E52*$B52*Q$46</f>
        <v>0</v>
      </c>
      <c r="R52" s="78" t="n">
        <f aca="false">+$E52*$B52*R$46</f>
        <v>0</v>
      </c>
      <c r="S52" s="78" t="n">
        <f aca="false">+$E52*$B52*S$46</f>
        <v>0</v>
      </c>
      <c r="T52" s="78" t="n">
        <f aca="false">+$E52*$B52*T$46</f>
        <v>0</v>
      </c>
      <c r="U52" s="78" t="n">
        <f aca="false">+$E52*$B52*U$46</f>
        <v>0</v>
      </c>
      <c r="V52" s="78" t="n">
        <f aca="false">+$E52*$B52*V$46</f>
        <v>0</v>
      </c>
      <c r="W52" s="78" t="n">
        <f aca="false">+$E52*$B52*W$46</f>
        <v>0</v>
      </c>
      <c r="X52" s="78" t="n">
        <f aca="false">+$E52*$B52*X$46</f>
        <v>0</v>
      </c>
      <c r="Y52" s="78" t="n">
        <f aca="false">+$E52*$B52*Y$46</f>
        <v>0</v>
      </c>
      <c r="Z52" s="78" t="n">
        <f aca="false">+$E52*$B52*Z$46</f>
        <v>0</v>
      </c>
      <c r="AA52" s="78" t="n">
        <f aca="false">+$E52*$B52*AA$46</f>
        <v>0</v>
      </c>
      <c r="AB52" s="78" t="n">
        <f aca="false">+$E52*$B52*AB$46</f>
        <v>0</v>
      </c>
      <c r="AC52" s="78" t="n">
        <f aca="false">+$E52*$B52*AC$46</f>
        <v>0</v>
      </c>
      <c r="AD52" s="78" t="n">
        <f aca="false">+$E52*$B52*AD$46</f>
        <v>0</v>
      </c>
      <c r="AE52" s="78" t="n">
        <f aca="false">+$E52*$B52*AE$46</f>
        <v>0</v>
      </c>
      <c r="AF52" s="78" t="n">
        <f aca="false">+$E52*$B52*AF$46</f>
        <v>0</v>
      </c>
      <c r="AG52" s="78" t="n">
        <f aca="false">+$E52*$B52*AG$46</f>
        <v>0</v>
      </c>
      <c r="AH52" s="78" t="n">
        <f aca="false">+$E52*$B52*AH$46</f>
        <v>0</v>
      </c>
      <c r="AI52" s="78" t="n">
        <f aca="false">+$E52*$B52*AI$46</f>
        <v>0</v>
      </c>
      <c r="AJ52" s="78" t="n">
        <f aca="false">+$E52*$B52*AJ$46</f>
        <v>0</v>
      </c>
      <c r="AK52" s="78" t="n">
        <f aca="false">+$E52*$B52*AK$46</f>
        <v>0</v>
      </c>
      <c r="AL52" s="78" t="n">
        <f aca="false">+$E52*$B52*AL$46</f>
        <v>0</v>
      </c>
      <c r="AM52" s="78" t="n">
        <f aca="false">+$E52*$B52*AM$46</f>
        <v>0</v>
      </c>
      <c r="AN52" s="78" t="n">
        <f aca="false">+$E52*$B52*AN$46</f>
        <v>0</v>
      </c>
      <c r="AO52" s="78" t="n">
        <f aca="false">+$E52*$B52*AO$46</f>
        <v>0</v>
      </c>
      <c r="AP52" s="78" t="n">
        <f aca="false">+$E52*$B52*AP$46</f>
        <v>0</v>
      </c>
      <c r="AQ52" s="78" t="n">
        <f aca="false">+$E52*$B52*AQ$46</f>
        <v>0</v>
      </c>
      <c r="AR52" s="78" t="n">
        <f aca="false">+$E52*$B52*AR$46</f>
        <v>0</v>
      </c>
      <c r="AS52" s="78" t="n">
        <f aca="false">+$E52*$B52*AS$46</f>
        <v>0</v>
      </c>
      <c r="AT52" s="78" t="n">
        <f aca="false">+$E52*$B52*AT$46</f>
        <v>0</v>
      </c>
      <c r="AU52" s="78" t="n">
        <f aca="false">+$E52*$B52*AU$46</f>
        <v>0</v>
      </c>
      <c r="AV52" s="78" t="n">
        <f aca="false">+$E52*$B52*AV$46</f>
        <v>0</v>
      </c>
      <c r="AW52" s="78" t="n">
        <f aca="false">+$E52*$B52*AW$46</f>
        <v>0</v>
      </c>
      <c r="AX52" s="78" t="n">
        <f aca="false">+$E52*$B52*AX$46</f>
        <v>0</v>
      </c>
      <c r="AY52" s="78" t="n">
        <f aca="false">+$E52*$B52*AY$46</f>
        <v>0</v>
      </c>
      <c r="AZ52" s="78" t="n">
        <f aca="false">+$E52*$B52*AZ$46</f>
        <v>0</v>
      </c>
      <c r="BA52" s="78" t="n">
        <f aca="false">+$E52*$B52*BA$46</f>
        <v>0</v>
      </c>
      <c r="BB52" s="78" t="n">
        <f aca="false">+$E52*$B52*BB$46</f>
        <v>0</v>
      </c>
      <c r="BC52" s="78" t="n">
        <f aca="false">+$E52*$B52*BC$46</f>
        <v>0</v>
      </c>
      <c r="BD52" s="78" t="n">
        <f aca="false">+$E52*$B52*BD$46</f>
        <v>0</v>
      </c>
      <c r="BE52" s="78" t="n">
        <f aca="false">+$E52*$B52*BE$46</f>
        <v>0</v>
      </c>
      <c r="BF52" s="78" t="n">
        <f aca="false">+$E52*$B52*BF$46</f>
        <v>0</v>
      </c>
      <c r="BG52" s="78" t="n">
        <f aca="false">+$E52*$B52*BG$46</f>
        <v>0</v>
      </c>
      <c r="BH52" s="78" t="n">
        <f aca="false">+$E52*$B52*BH$46</f>
        <v>0</v>
      </c>
      <c r="BI52" s="78" t="n">
        <f aca="false">+$E52*$B52*BI$46</f>
        <v>0</v>
      </c>
      <c r="BJ52" s="78" t="n">
        <f aca="false">+$E52*$B52*BJ$46</f>
        <v>0</v>
      </c>
      <c r="BK52" s="78" t="n">
        <f aca="false">+$E52*$B52*BK$46</f>
        <v>0</v>
      </c>
      <c r="BL52" s="78" t="n">
        <f aca="false">+$E52*$B52*BL$46</f>
        <v>0</v>
      </c>
      <c r="BM52" s="78" t="n">
        <f aca="false">+$E52*$B52*BM$46</f>
        <v>0</v>
      </c>
      <c r="BN52" s="78" t="n">
        <f aca="false">+$E52*$B52*BN$46</f>
        <v>0</v>
      </c>
      <c r="BO52" s="78" t="n">
        <f aca="false">+$E52*$B52*BO$46</f>
        <v>0</v>
      </c>
      <c r="BP52" s="78" t="n">
        <f aca="false">+$E52*$B52*BP$46</f>
        <v>0</v>
      </c>
      <c r="BQ52" s="78" t="n">
        <f aca="false">+$E52*$B52*BQ$46</f>
        <v>0</v>
      </c>
      <c r="BR52" s="78" t="n">
        <f aca="false">+$E52*$B52*BR$46</f>
        <v>0</v>
      </c>
      <c r="BS52" s="78" t="n">
        <f aca="false">+$E52*$B52*BS$46</f>
        <v>0</v>
      </c>
      <c r="BT52" s="78" t="n">
        <f aca="false">+$E52*$B52*BT$46</f>
        <v>0</v>
      </c>
      <c r="BU52" s="78" t="n">
        <f aca="false">+$E52*$B52*BU$46</f>
        <v>0</v>
      </c>
      <c r="BV52" s="78" t="n">
        <f aca="false">+$E52*$B52*BV$46</f>
        <v>0</v>
      </c>
      <c r="BW52" s="78" t="n">
        <f aca="false">+$E52*$B52*BW$46</f>
        <v>0</v>
      </c>
      <c r="BX52" s="78" t="n">
        <f aca="false">+$E52*$B52*BX$46</f>
        <v>0</v>
      </c>
      <c r="BY52" s="78" t="n">
        <f aca="false">+$E52*$B52*BY$46</f>
        <v>0</v>
      </c>
      <c r="BZ52" s="78" t="n">
        <f aca="false">+$E52*$B52*BZ$46</f>
        <v>0</v>
      </c>
      <c r="CA52" s="78" t="n">
        <f aca="false">+$E52*$B52*CA$46</f>
        <v>0</v>
      </c>
      <c r="CB52" s="78" t="n">
        <f aca="false">+$E52*$B52*CB$46</f>
        <v>0</v>
      </c>
      <c r="CC52" s="78" t="n">
        <f aca="false">+$E52*$B52*CC$46</f>
        <v>0</v>
      </c>
      <c r="CD52" s="78" t="n">
        <f aca="false">+$E52*$B52*CD$46</f>
        <v>0</v>
      </c>
      <c r="CE52" s="78" t="n">
        <f aca="false">+$E52*$B52*CE$46</f>
        <v>0</v>
      </c>
      <c r="CF52" s="78" t="n">
        <f aca="false">+$E52*$B52*CF$46</f>
        <v>0</v>
      </c>
      <c r="CG52" s="78" t="n">
        <f aca="false">+$E52*$B52*CG$46</f>
        <v>0</v>
      </c>
      <c r="CH52" s="78" t="n">
        <f aca="false">+$E52*$B52*CH$46</f>
        <v>0</v>
      </c>
      <c r="CI52" s="78" t="n">
        <f aca="false">+$E52*$B52*CI$46</f>
        <v>0</v>
      </c>
      <c r="CJ52" s="78" t="n">
        <f aca="false">+$E52*$B52*CJ$46</f>
        <v>0</v>
      </c>
      <c r="CK52" s="78" t="n">
        <f aca="false">+$E52*$B52*CK$46</f>
        <v>0</v>
      </c>
      <c r="CL52" s="78" t="n">
        <f aca="false">+$E52*$B52*CL$46</f>
        <v>0</v>
      </c>
      <c r="CM52" s="78" t="n">
        <f aca="false">+$E52*$B52*CM$46</f>
        <v>0</v>
      </c>
      <c r="CN52" s="78" t="n">
        <f aca="false">+$E52*$B52*CN$46</f>
        <v>0</v>
      </c>
      <c r="CO52" s="78" t="n">
        <f aca="false">+$E52*$B52*CO$46</f>
        <v>0</v>
      </c>
      <c r="CP52" s="78" t="n">
        <f aca="false">+$E52*$B52*CP$46</f>
        <v>0</v>
      </c>
      <c r="CQ52" s="78" t="n">
        <f aca="false">+$E52*$B52*CQ$46</f>
        <v>0</v>
      </c>
      <c r="CR52" s="78" t="n">
        <f aca="false">+$E52*$B52*CR$46</f>
        <v>0</v>
      </c>
      <c r="CS52" s="78" t="n">
        <f aca="false">+$E52*$B52*CS$46</f>
        <v>0</v>
      </c>
      <c r="CT52" s="78" t="n">
        <f aca="false">+$E52*$B52*CT$46</f>
        <v>0</v>
      </c>
      <c r="CU52" s="78" t="n">
        <f aca="false">+$E52*$B52*CU$46</f>
        <v>0</v>
      </c>
      <c r="CV52" s="78" t="n">
        <f aca="false">+$E52*$B52*CV$46</f>
        <v>0</v>
      </c>
      <c r="CW52" s="78" t="n">
        <f aca="false">+$E52*$B52*CW$46</f>
        <v>0</v>
      </c>
      <c r="CX52" s="78" t="n">
        <f aca="false">+$E52*$B52*CX$46</f>
        <v>0</v>
      </c>
      <c r="CY52" s="78" t="n">
        <f aca="false">+$E52*$B52*CY$46</f>
        <v>0</v>
      </c>
      <c r="CZ52" s="78" t="n">
        <f aca="false">+$E52*$B52*CZ$46</f>
        <v>0</v>
      </c>
      <c r="DA52" s="78" t="n">
        <f aca="false">+$E52*$B52*DA$46</f>
        <v>0</v>
      </c>
      <c r="DB52" s="78" t="n">
        <f aca="false">+$E52*$B52*DB$46</f>
        <v>0</v>
      </c>
      <c r="DC52" s="78" t="n">
        <f aca="false">+$E52*$B52*DC$46</f>
        <v>0</v>
      </c>
      <c r="DD52" s="78" t="n">
        <f aca="false">+$E52*$B52*DD$46</f>
        <v>0</v>
      </c>
      <c r="DE52" s="78" t="n">
        <f aca="false">+$E52*$B52*DE$46</f>
        <v>0</v>
      </c>
      <c r="DF52" s="78" t="n">
        <f aca="false">+$E52*$B52*DF$46</f>
        <v>0</v>
      </c>
      <c r="DG52" s="78" t="n">
        <f aca="false">+$E52*$B52*DG$46</f>
        <v>0</v>
      </c>
      <c r="DH52" s="78" t="n">
        <f aca="false">+$E52*$B52*DH$46</f>
        <v>0</v>
      </c>
      <c r="DI52" s="78" t="n">
        <f aca="false">+$E52*$B52*DI$46</f>
        <v>0</v>
      </c>
      <c r="DJ52" s="78" t="n">
        <f aca="false">+$E52*$B52*DJ$46</f>
        <v>0</v>
      </c>
      <c r="DK52" s="78" t="n">
        <f aca="false">+$E52*$B52*DK$46</f>
        <v>0</v>
      </c>
      <c r="DL52" s="78" t="n">
        <f aca="false">+$E52*$B52*DL$46</f>
        <v>0</v>
      </c>
      <c r="DM52" s="78" t="n">
        <f aca="false">+$E52*$B52*DM$46</f>
        <v>0</v>
      </c>
      <c r="DN52" s="78" t="n">
        <f aca="false">+$E52*$B52*DN$46</f>
        <v>0</v>
      </c>
      <c r="DO52" s="78" t="n">
        <f aca="false">+$E52*$B52*DO$46</f>
        <v>0</v>
      </c>
      <c r="DP52" s="78" t="n">
        <f aca="false">+$E52*$B52*DP$46</f>
        <v>0</v>
      </c>
      <c r="DQ52" s="78" t="n">
        <f aca="false">+$E52*$B52*DQ$46</f>
        <v>0</v>
      </c>
      <c r="DR52" s="78" t="n">
        <f aca="false">+$E52*$B52*DR$46</f>
        <v>0</v>
      </c>
      <c r="DS52" s="78" t="n">
        <f aca="false">+$E52*$B52*DS$46</f>
        <v>0</v>
      </c>
      <c r="DT52" s="78" t="n">
        <f aca="false">+$E52*$B52*DT$46</f>
        <v>0</v>
      </c>
      <c r="DU52" s="78" t="n">
        <f aca="false">+$E52*$B52*DU$46</f>
        <v>0</v>
      </c>
      <c r="DV52" s="78" t="n">
        <f aca="false">+$E52*$B52*DV$46</f>
        <v>0</v>
      </c>
      <c r="DW52" s="78" t="n">
        <f aca="false">+$E52*$B52*DW$46</f>
        <v>0</v>
      </c>
      <c r="DX52" s="78" t="n">
        <f aca="false">+$E52*$B52*DX$46</f>
        <v>0</v>
      </c>
      <c r="DY52" s="78" t="n">
        <f aca="false">+$E52*$B52*DY$46</f>
        <v>0</v>
      </c>
      <c r="DZ52" s="78" t="n">
        <f aca="false">+$E52*$B52*DZ$46</f>
        <v>0</v>
      </c>
      <c r="EA52" s="78" t="n">
        <f aca="false">+$E52*$B52*EA$46</f>
        <v>0</v>
      </c>
      <c r="EB52" s="78" t="n">
        <f aca="false">+$E52*$B52*EB$46</f>
        <v>0</v>
      </c>
      <c r="EC52" s="78" t="n">
        <f aca="false">+$E52*$B52*EC$46</f>
        <v>0</v>
      </c>
      <c r="ED52" s="78" t="n">
        <f aca="false">+$E52*$B52*ED$46</f>
        <v>0</v>
      </c>
      <c r="EE52" s="78" t="n">
        <f aca="false">+$E52*$B52*EE$46</f>
        <v>0</v>
      </c>
      <c r="EF52" s="78" t="n">
        <f aca="false">+$E52*$B52*EF$46</f>
        <v>0</v>
      </c>
      <c r="EG52" s="78" t="n">
        <f aca="false">+$E52*$B52*EG$46</f>
        <v>0</v>
      </c>
      <c r="EH52" s="78" t="n">
        <f aca="false">+$E52*$B52*EH$46</f>
        <v>0</v>
      </c>
      <c r="EI52" s="78" t="n">
        <f aca="false">+$E52*$B52*EI$46</f>
        <v>0</v>
      </c>
      <c r="EJ52" s="78" t="n">
        <f aca="false">+$E52*$B52*EJ$46</f>
        <v>0</v>
      </c>
      <c r="EK52" s="78" t="n">
        <f aca="false">+$E52*$B52*EK$46</f>
        <v>0</v>
      </c>
      <c r="EL52" s="78" t="n">
        <f aca="false">+$E52*$B52*EL$46</f>
        <v>0</v>
      </c>
      <c r="EM52" s="78" t="n">
        <f aca="false">+$E52*$B52*EM$46</f>
        <v>0</v>
      </c>
      <c r="EN52" s="78" t="n">
        <f aca="false">+$E52*$B52*EN$46</f>
        <v>0</v>
      </c>
      <c r="EO52" s="78" t="n">
        <f aca="false">+$E52*$B52*EO$46</f>
        <v>0</v>
      </c>
      <c r="EP52" s="78" t="n">
        <f aca="false">+$E52*$B52*EP$46</f>
        <v>0</v>
      </c>
      <c r="EQ52" s="78" t="n">
        <f aca="false">+$E52*$B52*EQ$46</f>
        <v>0</v>
      </c>
      <c r="ER52" s="78" t="n">
        <f aca="false">+$E52*$B52*ER$46</f>
        <v>0</v>
      </c>
      <c r="ES52" s="78" t="n">
        <f aca="false">+$E52*$B52*ES$46</f>
        <v>0</v>
      </c>
      <c r="ET52" s="78" t="n">
        <f aca="false">+$E52*$B52*ET$46</f>
        <v>0</v>
      </c>
      <c r="EU52" s="78" t="n">
        <f aca="false">+$E52*$B52*EU$46</f>
        <v>0</v>
      </c>
      <c r="EV52" s="78" t="n">
        <f aca="false">+$E52*$B52*EV$46</f>
        <v>0</v>
      </c>
      <c r="EW52" s="78" t="n">
        <f aca="false">+$E52*$B52*EW$46</f>
        <v>0</v>
      </c>
      <c r="EX52" s="78" t="n">
        <f aca="false">+$E52*$B52*EX$46</f>
        <v>0</v>
      </c>
      <c r="EY52" s="78" t="n">
        <f aca="false">+$E52*$B52*EY$46</f>
        <v>0</v>
      </c>
      <c r="EZ52" s="78" t="n">
        <f aca="false">+$E52*$B52*EZ$46</f>
        <v>0</v>
      </c>
      <c r="FA52" s="78" t="n">
        <f aca="false">+$E52*$B52*FA$46</f>
        <v>0</v>
      </c>
      <c r="FB52" s="78" t="n">
        <f aca="false">+$E52*$B52*FB$46</f>
        <v>0</v>
      </c>
      <c r="FC52" s="78" t="n">
        <f aca="false">+$E52*$B52*FC$46</f>
        <v>0</v>
      </c>
      <c r="FD52" s="78" t="n">
        <f aca="false">+$E52*$B52*FD$46</f>
        <v>0</v>
      </c>
      <c r="FE52" s="78" t="n">
        <f aca="false">+$E52*$B52*FE$46</f>
        <v>0</v>
      </c>
      <c r="FF52" s="78" t="n">
        <f aca="false">+$E52*$B52*FF$46</f>
        <v>0</v>
      </c>
      <c r="FG52" s="78" t="n">
        <f aca="false">+$E52*$B52*FG$46</f>
        <v>0</v>
      </c>
      <c r="FH52" s="78" t="n">
        <f aca="false">+$E52*$B52*FH$46</f>
        <v>0</v>
      </c>
      <c r="FI52" s="78" t="n">
        <f aca="false">+$E52*$B52*FI$46</f>
        <v>0</v>
      </c>
      <c r="FJ52" s="78" t="n">
        <f aca="false">+$E52*$B52*FJ$46</f>
        <v>0</v>
      </c>
      <c r="FK52" s="78" t="n">
        <f aca="false">+$E52*$B52*FK$46</f>
        <v>0</v>
      </c>
      <c r="FL52" s="78" t="n">
        <f aca="false">+$E52*$B52*FL$46</f>
        <v>0</v>
      </c>
      <c r="FM52" s="78" t="n">
        <f aca="false">+$E52*$B52*FM$46</f>
        <v>0</v>
      </c>
      <c r="FN52" s="78" t="n">
        <f aca="false">+$E52*$B52*FN$46</f>
        <v>0</v>
      </c>
      <c r="FO52" s="78" t="n">
        <f aca="false">+$E52*$B52*FO$46</f>
        <v>0</v>
      </c>
      <c r="FP52" s="78" t="n">
        <f aca="false">+$E52*$B52*FP$46</f>
        <v>0</v>
      </c>
      <c r="FQ52" s="78" t="n">
        <f aca="false">+$E52*$B52*FQ$46</f>
        <v>0</v>
      </c>
      <c r="FR52" s="78" t="n">
        <f aca="false">+$E52*$B52*FR$46</f>
        <v>0</v>
      </c>
      <c r="FS52" s="78" t="n">
        <f aca="false">+$E52*$B52*FS$46</f>
        <v>0</v>
      </c>
      <c r="FT52" s="78" t="n">
        <f aca="false">+$E52*$B52*FT$46</f>
        <v>0</v>
      </c>
      <c r="FU52" s="78" t="n">
        <f aca="false">+$E52*$B52*FU$46</f>
        <v>0</v>
      </c>
      <c r="FV52" s="78" t="n">
        <f aca="false">+$E52*$B52*FV$46</f>
        <v>0</v>
      </c>
      <c r="FW52" s="78" t="n">
        <f aca="false">+$E52*$B52*FW$46</f>
        <v>0</v>
      </c>
      <c r="FX52" s="78" t="n">
        <f aca="false">+$E52*$B52*FX$46</f>
        <v>0</v>
      </c>
      <c r="FY52" s="78" t="n">
        <f aca="false">+$E52*$B52*FY$46</f>
        <v>0</v>
      </c>
      <c r="FZ52" s="78" t="n">
        <f aca="false">+$E52*$B52*FZ$46</f>
        <v>0</v>
      </c>
      <c r="GA52" s="78" t="n">
        <f aca="false">+$E52*$B52*GA$46</f>
        <v>0</v>
      </c>
      <c r="GB52" s="78" t="n">
        <f aca="false">+$E52*$B52*GB$46</f>
        <v>0</v>
      </c>
      <c r="GC52" s="78" t="n">
        <f aca="false">+$E52*$B52*GC$46</f>
        <v>0</v>
      </c>
    </row>
    <row r="53" customFormat="false" ht="12.75" hidden="false" customHeight="false" outlineLevel="0" collapsed="false">
      <c r="A53" s="76" t="n">
        <f aca="false">+A12</f>
        <v>0</v>
      </c>
      <c r="B53" s="76" t="n">
        <f aca="false">+B12</f>
        <v>0</v>
      </c>
      <c r="C53" s="79" t="n">
        <f aca="false">+C12</f>
        <v>0</v>
      </c>
      <c r="D53" s="76" t="n">
        <f aca="false">+D12</f>
        <v>0</v>
      </c>
      <c r="E53" s="76" t="n">
        <f aca="false">+E12</f>
        <v>0</v>
      </c>
      <c r="F53" s="78" t="n">
        <f aca="false">+$E53*$B53*F$46</f>
        <v>0</v>
      </c>
      <c r="G53" s="78" t="n">
        <f aca="false">+$E53*$B53*G$46</f>
        <v>0</v>
      </c>
      <c r="H53" s="78" t="n">
        <f aca="false">+$E53*$B53*H$46</f>
        <v>0</v>
      </c>
      <c r="I53" s="78" t="n">
        <f aca="false">+$E53*$B53*I$46</f>
        <v>0</v>
      </c>
      <c r="J53" s="78" t="n">
        <f aca="false">+$E53*$B53*J$46</f>
        <v>0</v>
      </c>
      <c r="K53" s="78" t="n">
        <f aca="false">+$E53*$B53*K$46</f>
        <v>0</v>
      </c>
      <c r="L53" s="78" t="n">
        <f aca="false">+$E53*$B53*L$46</f>
        <v>0</v>
      </c>
      <c r="M53" s="78" t="n">
        <f aca="false">+$E53*$B53*M$46</f>
        <v>0</v>
      </c>
      <c r="N53" s="78" t="n">
        <f aca="false">+$E53*$B53*N$46</f>
        <v>0</v>
      </c>
      <c r="O53" s="78" t="n">
        <f aca="false">+$E53*$B53*O$46</f>
        <v>0</v>
      </c>
      <c r="P53" s="78" t="n">
        <f aca="false">+$E53*$B53*P$46</f>
        <v>0</v>
      </c>
      <c r="Q53" s="78" t="n">
        <f aca="false">+$E53*$B53*Q$46</f>
        <v>0</v>
      </c>
      <c r="R53" s="78" t="n">
        <f aca="false">+$E53*$B53*R$46</f>
        <v>0</v>
      </c>
      <c r="S53" s="78" t="n">
        <f aca="false">+$E53*$B53*S$46</f>
        <v>0</v>
      </c>
      <c r="T53" s="78" t="n">
        <f aca="false">+$E53*$B53*T$46</f>
        <v>0</v>
      </c>
      <c r="U53" s="78" t="n">
        <f aca="false">+$E53*$B53*U$46</f>
        <v>0</v>
      </c>
      <c r="V53" s="78" t="n">
        <f aca="false">+$E53*$B53*V$46</f>
        <v>0</v>
      </c>
      <c r="W53" s="78" t="n">
        <f aca="false">+$E53*$B53*W$46</f>
        <v>0</v>
      </c>
      <c r="X53" s="78" t="n">
        <f aca="false">+$E53*$B53*X$46</f>
        <v>0</v>
      </c>
      <c r="Y53" s="78" t="n">
        <f aca="false">+$E53*$B53*Y$46</f>
        <v>0</v>
      </c>
      <c r="Z53" s="78" t="n">
        <f aca="false">+$E53*$B53*Z$46</f>
        <v>0</v>
      </c>
      <c r="AA53" s="78" t="n">
        <f aca="false">+$E53*$B53*AA$46</f>
        <v>0</v>
      </c>
      <c r="AB53" s="78" t="n">
        <f aca="false">+$E53*$B53*AB$46</f>
        <v>0</v>
      </c>
      <c r="AC53" s="78" t="n">
        <f aca="false">+$E53*$B53*AC$46</f>
        <v>0</v>
      </c>
      <c r="AD53" s="78" t="n">
        <f aca="false">+$E53*$B53*AD$46</f>
        <v>0</v>
      </c>
      <c r="AE53" s="78" t="n">
        <f aca="false">+$E53*$B53*AE$46</f>
        <v>0</v>
      </c>
      <c r="AF53" s="78" t="n">
        <f aca="false">+$E53*$B53*AF$46</f>
        <v>0</v>
      </c>
      <c r="AG53" s="78" t="n">
        <f aca="false">+$E53*$B53*AG$46</f>
        <v>0</v>
      </c>
      <c r="AH53" s="78" t="n">
        <f aca="false">+$E53*$B53*AH$46</f>
        <v>0</v>
      </c>
      <c r="AI53" s="78" t="n">
        <f aca="false">+$E53*$B53*AI$46</f>
        <v>0</v>
      </c>
      <c r="AJ53" s="78" t="n">
        <f aca="false">+$E53*$B53*AJ$46</f>
        <v>0</v>
      </c>
      <c r="AK53" s="78" t="n">
        <f aca="false">+$E53*$B53*AK$46</f>
        <v>0</v>
      </c>
      <c r="AL53" s="78" t="n">
        <f aca="false">+$E53*$B53*AL$46</f>
        <v>0</v>
      </c>
      <c r="AM53" s="78" t="n">
        <f aca="false">+$E53*$B53*AM$46</f>
        <v>0</v>
      </c>
      <c r="AN53" s="78" t="n">
        <f aca="false">+$E53*$B53*AN$46</f>
        <v>0</v>
      </c>
      <c r="AO53" s="78" t="n">
        <f aca="false">+$E53*$B53*AO$46</f>
        <v>0</v>
      </c>
      <c r="AP53" s="78" t="n">
        <f aca="false">+$E53*$B53*AP$46</f>
        <v>0</v>
      </c>
      <c r="AQ53" s="78" t="n">
        <f aca="false">+$E53*$B53*AQ$46</f>
        <v>0</v>
      </c>
      <c r="AR53" s="78" t="n">
        <f aca="false">+$E53*$B53*AR$46</f>
        <v>0</v>
      </c>
      <c r="AS53" s="78" t="n">
        <f aca="false">+$E53*$B53*AS$46</f>
        <v>0</v>
      </c>
      <c r="AT53" s="78" t="n">
        <f aca="false">+$E53*$B53*AT$46</f>
        <v>0</v>
      </c>
      <c r="AU53" s="78" t="n">
        <f aca="false">+$E53*$B53*AU$46</f>
        <v>0</v>
      </c>
      <c r="AV53" s="78" t="n">
        <f aca="false">+$E53*$B53*AV$46</f>
        <v>0</v>
      </c>
      <c r="AW53" s="78" t="n">
        <f aca="false">+$E53*$B53*AW$46</f>
        <v>0</v>
      </c>
      <c r="AX53" s="78" t="n">
        <f aca="false">+$E53*$B53*AX$46</f>
        <v>0</v>
      </c>
      <c r="AY53" s="78" t="n">
        <f aca="false">+$E53*$B53*AY$46</f>
        <v>0</v>
      </c>
      <c r="AZ53" s="78" t="n">
        <f aca="false">+$E53*$B53*AZ$46</f>
        <v>0</v>
      </c>
      <c r="BA53" s="78" t="n">
        <f aca="false">+$E53*$B53*BA$46</f>
        <v>0</v>
      </c>
      <c r="BB53" s="78" t="n">
        <f aca="false">+$E53*$B53*BB$46</f>
        <v>0</v>
      </c>
      <c r="BC53" s="78" t="n">
        <f aca="false">+$E53*$B53*BC$46</f>
        <v>0</v>
      </c>
      <c r="BD53" s="78" t="n">
        <f aca="false">+$E53*$B53*BD$46</f>
        <v>0</v>
      </c>
      <c r="BE53" s="78" t="n">
        <f aca="false">+$E53*$B53*BE$46</f>
        <v>0</v>
      </c>
      <c r="BF53" s="78" t="n">
        <f aca="false">+$E53*$B53*BF$46</f>
        <v>0</v>
      </c>
      <c r="BG53" s="78" t="n">
        <f aca="false">+$E53*$B53*BG$46</f>
        <v>0</v>
      </c>
      <c r="BH53" s="78" t="n">
        <f aca="false">+$E53*$B53*BH$46</f>
        <v>0</v>
      </c>
      <c r="BI53" s="78" t="n">
        <f aca="false">+$E53*$B53*BI$46</f>
        <v>0</v>
      </c>
      <c r="BJ53" s="78" t="n">
        <f aca="false">+$E53*$B53*BJ$46</f>
        <v>0</v>
      </c>
      <c r="BK53" s="78" t="n">
        <f aca="false">+$E53*$B53*BK$46</f>
        <v>0</v>
      </c>
      <c r="BL53" s="78" t="n">
        <f aca="false">+$E53*$B53*BL$46</f>
        <v>0</v>
      </c>
      <c r="BM53" s="78" t="n">
        <f aca="false">+$E53*$B53*BM$46</f>
        <v>0</v>
      </c>
      <c r="BN53" s="78" t="n">
        <f aca="false">+$E53*$B53*BN$46</f>
        <v>0</v>
      </c>
      <c r="BO53" s="78" t="n">
        <f aca="false">+$E53*$B53*BO$46</f>
        <v>0</v>
      </c>
      <c r="BP53" s="78" t="n">
        <f aca="false">+$E53*$B53*BP$46</f>
        <v>0</v>
      </c>
      <c r="BQ53" s="78" t="n">
        <f aca="false">+$E53*$B53*BQ$46</f>
        <v>0</v>
      </c>
      <c r="BR53" s="78" t="n">
        <f aca="false">+$E53*$B53*BR$46</f>
        <v>0</v>
      </c>
      <c r="BS53" s="78" t="n">
        <f aca="false">+$E53*$B53*BS$46</f>
        <v>0</v>
      </c>
      <c r="BT53" s="78" t="n">
        <f aca="false">+$E53*$B53*BT$46</f>
        <v>0</v>
      </c>
      <c r="BU53" s="78" t="n">
        <f aca="false">+$E53*$B53*BU$46</f>
        <v>0</v>
      </c>
      <c r="BV53" s="78" t="n">
        <f aca="false">+$E53*$B53*BV$46</f>
        <v>0</v>
      </c>
      <c r="BW53" s="78" t="n">
        <f aca="false">+$E53*$B53*BW$46</f>
        <v>0</v>
      </c>
      <c r="BX53" s="78" t="n">
        <f aca="false">+$E53*$B53*BX$46</f>
        <v>0</v>
      </c>
      <c r="BY53" s="78" t="n">
        <f aca="false">+$E53*$B53*BY$46</f>
        <v>0</v>
      </c>
      <c r="BZ53" s="78" t="n">
        <f aca="false">+$E53*$B53*BZ$46</f>
        <v>0</v>
      </c>
      <c r="CA53" s="78" t="n">
        <f aca="false">+$E53*$B53*CA$46</f>
        <v>0</v>
      </c>
      <c r="CB53" s="78" t="n">
        <f aca="false">+$E53*$B53*CB$46</f>
        <v>0</v>
      </c>
      <c r="CC53" s="78" t="n">
        <f aca="false">+$E53*$B53*CC$46</f>
        <v>0</v>
      </c>
      <c r="CD53" s="78" t="n">
        <f aca="false">+$E53*$B53*CD$46</f>
        <v>0</v>
      </c>
      <c r="CE53" s="78" t="n">
        <f aca="false">+$E53*$B53*CE$46</f>
        <v>0</v>
      </c>
      <c r="CF53" s="78" t="n">
        <f aca="false">+$E53*$B53*CF$46</f>
        <v>0</v>
      </c>
      <c r="CG53" s="78" t="n">
        <f aca="false">+$E53*$B53*CG$46</f>
        <v>0</v>
      </c>
      <c r="CH53" s="78" t="n">
        <f aca="false">+$E53*$B53*CH$46</f>
        <v>0</v>
      </c>
      <c r="CI53" s="78" t="n">
        <f aca="false">+$E53*$B53*CI$46</f>
        <v>0</v>
      </c>
      <c r="CJ53" s="78" t="n">
        <f aca="false">+$E53*$B53*CJ$46</f>
        <v>0</v>
      </c>
      <c r="CK53" s="78" t="n">
        <f aca="false">+$E53*$B53*CK$46</f>
        <v>0</v>
      </c>
      <c r="CL53" s="78" t="n">
        <f aca="false">+$E53*$B53*CL$46</f>
        <v>0</v>
      </c>
      <c r="CM53" s="78" t="n">
        <f aca="false">+$E53*$B53*CM$46</f>
        <v>0</v>
      </c>
      <c r="CN53" s="78" t="n">
        <f aca="false">+$E53*$B53*CN$46</f>
        <v>0</v>
      </c>
      <c r="CO53" s="78" t="n">
        <f aca="false">+$E53*$B53*CO$46</f>
        <v>0</v>
      </c>
      <c r="CP53" s="78" t="n">
        <f aca="false">+$E53*$B53*CP$46</f>
        <v>0</v>
      </c>
      <c r="CQ53" s="78" t="n">
        <f aca="false">+$E53*$B53*CQ$46</f>
        <v>0</v>
      </c>
      <c r="CR53" s="78" t="n">
        <f aca="false">+$E53*$B53*CR$46</f>
        <v>0</v>
      </c>
      <c r="CS53" s="78" t="n">
        <f aca="false">+$E53*$B53*CS$46</f>
        <v>0</v>
      </c>
      <c r="CT53" s="78" t="n">
        <f aca="false">+$E53*$B53*CT$46</f>
        <v>0</v>
      </c>
      <c r="CU53" s="78" t="n">
        <f aca="false">+$E53*$B53*CU$46</f>
        <v>0</v>
      </c>
      <c r="CV53" s="78" t="n">
        <f aca="false">+$E53*$B53*CV$46</f>
        <v>0</v>
      </c>
      <c r="CW53" s="78" t="n">
        <f aca="false">+$E53*$B53*CW$46</f>
        <v>0</v>
      </c>
      <c r="CX53" s="78" t="n">
        <f aca="false">+$E53*$B53*CX$46</f>
        <v>0</v>
      </c>
      <c r="CY53" s="78" t="n">
        <f aca="false">+$E53*$B53*CY$46</f>
        <v>0</v>
      </c>
      <c r="CZ53" s="78" t="n">
        <f aca="false">+$E53*$B53*CZ$46</f>
        <v>0</v>
      </c>
      <c r="DA53" s="78" t="n">
        <f aca="false">+$E53*$B53*DA$46</f>
        <v>0</v>
      </c>
      <c r="DB53" s="78" t="n">
        <f aca="false">+$E53*$B53*DB$46</f>
        <v>0</v>
      </c>
      <c r="DC53" s="78" t="n">
        <f aca="false">+$E53*$B53*DC$46</f>
        <v>0</v>
      </c>
      <c r="DD53" s="78" t="n">
        <f aca="false">+$E53*$B53*DD$46</f>
        <v>0</v>
      </c>
      <c r="DE53" s="78" t="n">
        <f aca="false">+$E53*$B53*DE$46</f>
        <v>0</v>
      </c>
      <c r="DF53" s="78" t="n">
        <f aca="false">+$E53*$B53*DF$46</f>
        <v>0</v>
      </c>
      <c r="DG53" s="78" t="n">
        <f aca="false">+$E53*$B53*DG$46</f>
        <v>0</v>
      </c>
      <c r="DH53" s="78" t="n">
        <f aca="false">+$E53*$B53*DH$46</f>
        <v>0</v>
      </c>
      <c r="DI53" s="78" t="n">
        <f aca="false">+$E53*$B53*DI$46</f>
        <v>0</v>
      </c>
      <c r="DJ53" s="78" t="n">
        <f aca="false">+$E53*$B53*DJ$46</f>
        <v>0</v>
      </c>
      <c r="DK53" s="78" t="n">
        <f aca="false">+$E53*$B53*DK$46</f>
        <v>0</v>
      </c>
      <c r="DL53" s="78" t="n">
        <f aca="false">+$E53*$B53*DL$46</f>
        <v>0</v>
      </c>
      <c r="DM53" s="78" t="n">
        <f aca="false">+$E53*$B53*DM$46</f>
        <v>0</v>
      </c>
      <c r="DN53" s="78" t="n">
        <f aca="false">+$E53*$B53*DN$46</f>
        <v>0</v>
      </c>
      <c r="DO53" s="78" t="n">
        <f aca="false">+$E53*$B53*DO$46</f>
        <v>0</v>
      </c>
      <c r="DP53" s="78" t="n">
        <f aca="false">+$E53*$B53*DP$46</f>
        <v>0</v>
      </c>
      <c r="DQ53" s="78" t="n">
        <f aca="false">+$E53*$B53*DQ$46</f>
        <v>0</v>
      </c>
      <c r="DR53" s="78" t="n">
        <f aca="false">+$E53*$B53*DR$46</f>
        <v>0</v>
      </c>
      <c r="DS53" s="78" t="n">
        <f aca="false">+$E53*$B53*DS$46</f>
        <v>0</v>
      </c>
      <c r="DT53" s="78" t="n">
        <f aca="false">+$E53*$B53*DT$46</f>
        <v>0</v>
      </c>
      <c r="DU53" s="78" t="n">
        <f aca="false">+$E53*$B53*DU$46</f>
        <v>0</v>
      </c>
      <c r="DV53" s="78" t="n">
        <f aca="false">+$E53*$B53*DV$46</f>
        <v>0</v>
      </c>
      <c r="DW53" s="78" t="n">
        <f aca="false">+$E53*$B53*DW$46</f>
        <v>0</v>
      </c>
      <c r="DX53" s="78" t="n">
        <f aca="false">+$E53*$B53*DX$46</f>
        <v>0</v>
      </c>
      <c r="DY53" s="78" t="n">
        <f aca="false">+$E53*$B53*DY$46</f>
        <v>0</v>
      </c>
      <c r="DZ53" s="78" t="n">
        <f aca="false">+$E53*$B53*DZ$46</f>
        <v>0</v>
      </c>
      <c r="EA53" s="78" t="n">
        <f aca="false">+$E53*$B53*EA$46</f>
        <v>0</v>
      </c>
      <c r="EB53" s="78" t="n">
        <f aca="false">+$E53*$B53*EB$46</f>
        <v>0</v>
      </c>
      <c r="EC53" s="78" t="n">
        <f aca="false">+$E53*$B53*EC$46</f>
        <v>0</v>
      </c>
      <c r="ED53" s="78" t="n">
        <f aca="false">+$E53*$B53*ED$46</f>
        <v>0</v>
      </c>
      <c r="EE53" s="78" t="n">
        <f aca="false">+$E53*$B53*EE$46</f>
        <v>0</v>
      </c>
      <c r="EF53" s="78" t="n">
        <f aca="false">+$E53*$B53*EF$46</f>
        <v>0</v>
      </c>
      <c r="EG53" s="78" t="n">
        <f aca="false">+$E53*$B53*EG$46</f>
        <v>0</v>
      </c>
      <c r="EH53" s="78" t="n">
        <f aca="false">+$E53*$B53*EH$46</f>
        <v>0</v>
      </c>
      <c r="EI53" s="78" t="n">
        <f aca="false">+$E53*$B53*EI$46</f>
        <v>0</v>
      </c>
      <c r="EJ53" s="78" t="n">
        <f aca="false">+$E53*$B53*EJ$46</f>
        <v>0</v>
      </c>
      <c r="EK53" s="78" t="n">
        <f aca="false">+$E53*$B53*EK$46</f>
        <v>0</v>
      </c>
      <c r="EL53" s="78" t="n">
        <f aca="false">+$E53*$B53*EL$46</f>
        <v>0</v>
      </c>
      <c r="EM53" s="78" t="n">
        <f aca="false">+$E53*$B53*EM$46</f>
        <v>0</v>
      </c>
      <c r="EN53" s="78" t="n">
        <f aca="false">+$E53*$B53*EN$46</f>
        <v>0</v>
      </c>
      <c r="EO53" s="78" t="n">
        <f aca="false">+$E53*$B53*EO$46</f>
        <v>0</v>
      </c>
      <c r="EP53" s="78" t="n">
        <f aca="false">+$E53*$B53*EP$46</f>
        <v>0</v>
      </c>
      <c r="EQ53" s="78" t="n">
        <f aca="false">+$E53*$B53*EQ$46</f>
        <v>0</v>
      </c>
      <c r="ER53" s="78" t="n">
        <f aca="false">+$E53*$B53*ER$46</f>
        <v>0</v>
      </c>
      <c r="ES53" s="78" t="n">
        <f aca="false">+$E53*$B53*ES$46</f>
        <v>0</v>
      </c>
      <c r="ET53" s="78" t="n">
        <f aca="false">+$E53*$B53*ET$46</f>
        <v>0</v>
      </c>
      <c r="EU53" s="78" t="n">
        <f aca="false">+$E53*$B53*EU$46</f>
        <v>0</v>
      </c>
      <c r="EV53" s="78" t="n">
        <f aca="false">+$E53*$B53*EV$46</f>
        <v>0</v>
      </c>
      <c r="EW53" s="78" t="n">
        <f aca="false">+$E53*$B53*EW$46</f>
        <v>0</v>
      </c>
      <c r="EX53" s="78" t="n">
        <f aca="false">+$E53*$B53*EX$46</f>
        <v>0</v>
      </c>
      <c r="EY53" s="78" t="n">
        <f aca="false">+$E53*$B53*EY$46</f>
        <v>0</v>
      </c>
      <c r="EZ53" s="78" t="n">
        <f aca="false">+$E53*$B53*EZ$46</f>
        <v>0</v>
      </c>
      <c r="FA53" s="78" t="n">
        <f aca="false">+$E53*$B53*FA$46</f>
        <v>0</v>
      </c>
      <c r="FB53" s="78" t="n">
        <f aca="false">+$E53*$B53*FB$46</f>
        <v>0</v>
      </c>
      <c r="FC53" s="78" t="n">
        <f aca="false">+$E53*$B53*FC$46</f>
        <v>0</v>
      </c>
      <c r="FD53" s="78" t="n">
        <f aca="false">+$E53*$B53*FD$46</f>
        <v>0</v>
      </c>
      <c r="FE53" s="78" t="n">
        <f aca="false">+$E53*$B53*FE$46</f>
        <v>0</v>
      </c>
      <c r="FF53" s="78" t="n">
        <f aca="false">+$E53*$B53*FF$46</f>
        <v>0</v>
      </c>
      <c r="FG53" s="78" t="n">
        <f aca="false">+$E53*$B53*FG$46</f>
        <v>0</v>
      </c>
      <c r="FH53" s="78" t="n">
        <f aca="false">+$E53*$B53*FH$46</f>
        <v>0</v>
      </c>
      <c r="FI53" s="78" t="n">
        <f aca="false">+$E53*$B53*FI$46</f>
        <v>0</v>
      </c>
      <c r="FJ53" s="78" t="n">
        <f aca="false">+$E53*$B53*FJ$46</f>
        <v>0</v>
      </c>
      <c r="FK53" s="78" t="n">
        <f aca="false">+$E53*$B53*FK$46</f>
        <v>0</v>
      </c>
      <c r="FL53" s="78" t="n">
        <f aca="false">+$E53*$B53*FL$46</f>
        <v>0</v>
      </c>
      <c r="FM53" s="78" t="n">
        <f aca="false">+$E53*$B53*FM$46</f>
        <v>0</v>
      </c>
      <c r="FN53" s="78" t="n">
        <f aca="false">+$E53*$B53*FN$46</f>
        <v>0</v>
      </c>
      <c r="FO53" s="78" t="n">
        <f aca="false">+$E53*$B53*FO$46</f>
        <v>0</v>
      </c>
      <c r="FP53" s="78" t="n">
        <f aca="false">+$E53*$B53*FP$46</f>
        <v>0</v>
      </c>
      <c r="FQ53" s="78" t="n">
        <f aca="false">+$E53*$B53*FQ$46</f>
        <v>0</v>
      </c>
      <c r="FR53" s="78" t="n">
        <f aca="false">+$E53*$B53*FR$46</f>
        <v>0</v>
      </c>
      <c r="FS53" s="78" t="n">
        <f aca="false">+$E53*$B53*FS$46</f>
        <v>0</v>
      </c>
      <c r="FT53" s="78" t="n">
        <f aca="false">+$E53*$B53*FT$46</f>
        <v>0</v>
      </c>
      <c r="FU53" s="78" t="n">
        <f aca="false">+$E53*$B53*FU$46</f>
        <v>0</v>
      </c>
      <c r="FV53" s="78" t="n">
        <f aca="false">+$E53*$B53*FV$46</f>
        <v>0</v>
      </c>
      <c r="FW53" s="78" t="n">
        <f aca="false">+$E53*$B53*FW$46</f>
        <v>0</v>
      </c>
      <c r="FX53" s="78" t="n">
        <f aca="false">+$E53*$B53*FX$46</f>
        <v>0</v>
      </c>
      <c r="FY53" s="78" t="n">
        <f aca="false">+$E53*$B53*FY$46</f>
        <v>0</v>
      </c>
      <c r="FZ53" s="78" t="n">
        <f aca="false">+$E53*$B53*FZ$46</f>
        <v>0</v>
      </c>
      <c r="GA53" s="78" t="n">
        <f aca="false">+$E53*$B53*GA$46</f>
        <v>0</v>
      </c>
      <c r="GB53" s="78" t="n">
        <f aca="false">+$E53*$B53*GB$46</f>
        <v>0</v>
      </c>
      <c r="GC53" s="78" t="n">
        <f aca="false">+$E53*$B53*GC$46</f>
        <v>0</v>
      </c>
    </row>
    <row r="54" customFormat="false" ht="12.75" hidden="false" customHeight="false" outlineLevel="0" collapsed="false">
      <c r="A54" s="76" t="n">
        <f aca="false">+A13</f>
        <v>0</v>
      </c>
      <c r="B54" s="76" t="n">
        <f aca="false">+B13</f>
        <v>0</v>
      </c>
      <c r="C54" s="79" t="n">
        <f aca="false">+C13</f>
        <v>0</v>
      </c>
      <c r="D54" s="76" t="n">
        <f aca="false">+D13</f>
        <v>0</v>
      </c>
      <c r="E54" s="76" t="n">
        <f aca="false">+E13</f>
        <v>0</v>
      </c>
      <c r="F54" s="78" t="n">
        <f aca="false">+$E54*$B54*F$46</f>
        <v>0</v>
      </c>
      <c r="G54" s="78" t="n">
        <f aca="false">+$E54*$B54*G$46</f>
        <v>0</v>
      </c>
      <c r="H54" s="78" t="n">
        <f aca="false">+$E54*$B54*H$46</f>
        <v>0</v>
      </c>
      <c r="I54" s="78" t="n">
        <f aca="false">+$E54*$B54*I$46</f>
        <v>0</v>
      </c>
      <c r="J54" s="78" t="n">
        <f aca="false">+$E54*$B54*J$46</f>
        <v>0</v>
      </c>
      <c r="K54" s="78" t="n">
        <f aca="false">+$E54*$B54*K$46</f>
        <v>0</v>
      </c>
      <c r="L54" s="78" t="n">
        <f aca="false">+$E54*$B54*L$46</f>
        <v>0</v>
      </c>
      <c r="M54" s="78" t="n">
        <f aca="false">+$E54*$B54*M$46</f>
        <v>0</v>
      </c>
      <c r="N54" s="78" t="n">
        <f aca="false">+$E54*$B54*N$46</f>
        <v>0</v>
      </c>
      <c r="O54" s="78" t="n">
        <f aca="false">+$E54*$B54*O$46</f>
        <v>0</v>
      </c>
      <c r="P54" s="78" t="n">
        <f aca="false">+$E54*$B54*P$46</f>
        <v>0</v>
      </c>
      <c r="Q54" s="78" t="n">
        <f aca="false">+$E54*$B54*Q$46</f>
        <v>0</v>
      </c>
      <c r="R54" s="78" t="n">
        <f aca="false">+$E54*$B54*R$46</f>
        <v>0</v>
      </c>
      <c r="S54" s="78" t="n">
        <f aca="false">+$E54*$B54*S$46</f>
        <v>0</v>
      </c>
      <c r="T54" s="78" t="n">
        <f aca="false">+$E54*$B54*T$46</f>
        <v>0</v>
      </c>
      <c r="U54" s="78" t="n">
        <f aca="false">+$E54*$B54*U$46</f>
        <v>0</v>
      </c>
      <c r="V54" s="78" t="n">
        <f aca="false">+$E54*$B54*V$46</f>
        <v>0</v>
      </c>
      <c r="W54" s="78" t="n">
        <f aca="false">+$E54*$B54*W$46</f>
        <v>0</v>
      </c>
      <c r="X54" s="78" t="n">
        <f aca="false">+$E54*$B54*X$46</f>
        <v>0</v>
      </c>
      <c r="Y54" s="78" t="n">
        <f aca="false">+$E54*$B54*Y$46</f>
        <v>0</v>
      </c>
      <c r="Z54" s="78" t="n">
        <f aca="false">+$E54*$B54*Z$46</f>
        <v>0</v>
      </c>
      <c r="AA54" s="78" t="n">
        <f aca="false">+$E54*$B54*AA$46</f>
        <v>0</v>
      </c>
      <c r="AB54" s="78" t="n">
        <f aca="false">+$E54*$B54*AB$46</f>
        <v>0</v>
      </c>
      <c r="AC54" s="78" t="n">
        <f aca="false">+$E54*$B54*AC$46</f>
        <v>0</v>
      </c>
      <c r="AD54" s="78" t="n">
        <f aca="false">+$E54*$B54*AD$46</f>
        <v>0</v>
      </c>
      <c r="AE54" s="78" t="n">
        <f aca="false">+$E54*$B54*AE$46</f>
        <v>0</v>
      </c>
      <c r="AF54" s="78" t="n">
        <f aca="false">+$E54*$B54*AF$46</f>
        <v>0</v>
      </c>
      <c r="AG54" s="78" t="n">
        <f aca="false">+$E54*$B54*AG$46</f>
        <v>0</v>
      </c>
      <c r="AH54" s="78" t="n">
        <f aca="false">+$E54*$B54*AH$46</f>
        <v>0</v>
      </c>
      <c r="AI54" s="78" t="n">
        <f aca="false">+$E54*$B54*AI$46</f>
        <v>0</v>
      </c>
      <c r="AJ54" s="78" t="n">
        <f aca="false">+$E54*$B54*AJ$46</f>
        <v>0</v>
      </c>
      <c r="AK54" s="78" t="n">
        <f aca="false">+$E54*$B54*AK$46</f>
        <v>0</v>
      </c>
      <c r="AL54" s="78" t="n">
        <f aca="false">+$E54*$B54*AL$46</f>
        <v>0</v>
      </c>
      <c r="AM54" s="78" t="n">
        <f aca="false">+$E54*$B54*AM$46</f>
        <v>0</v>
      </c>
      <c r="AN54" s="78" t="n">
        <f aca="false">+$E54*$B54*AN$46</f>
        <v>0</v>
      </c>
      <c r="AO54" s="78" t="n">
        <f aca="false">+$E54*$B54*AO$46</f>
        <v>0</v>
      </c>
      <c r="AP54" s="78" t="n">
        <f aca="false">+$E54*$B54*AP$46</f>
        <v>0</v>
      </c>
      <c r="AQ54" s="78" t="n">
        <f aca="false">+$E54*$B54*AQ$46</f>
        <v>0</v>
      </c>
      <c r="AR54" s="78" t="n">
        <f aca="false">+$E54*$B54*AR$46</f>
        <v>0</v>
      </c>
      <c r="AS54" s="78" t="n">
        <f aca="false">+$E54*$B54*AS$46</f>
        <v>0</v>
      </c>
      <c r="AT54" s="78" t="n">
        <f aca="false">+$E54*$B54*AT$46</f>
        <v>0</v>
      </c>
      <c r="AU54" s="78" t="n">
        <f aca="false">+$E54*$B54*AU$46</f>
        <v>0</v>
      </c>
      <c r="AV54" s="78" t="n">
        <f aca="false">+$E54*$B54*AV$46</f>
        <v>0</v>
      </c>
      <c r="AW54" s="78" t="n">
        <f aca="false">+$E54*$B54*AW$46</f>
        <v>0</v>
      </c>
      <c r="AX54" s="78" t="n">
        <f aca="false">+$E54*$B54*AX$46</f>
        <v>0</v>
      </c>
      <c r="AY54" s="78" t="n">
        <f aca="false">+$E54*$B54*AY$46</f>
        <v>0</v>
      </c>
      <c r="AZ54" s="78" t="n">
        <f aca="false">+$E54*$B54*AZ$46</f>
        <v>0</v>
      </c>
      <c r="BA54" s="78" t="n">
        <f aca="false">+$E54*$B54*BA$46</f>
        <v>0</v>
      </c>
      <c r="BB54" s="78" t="n">
        <f aca="false">+$E54*$B54*BB$46</f>
        <v>0</v>
      </c>
      <c r="BC54" s="78" t="n">
        <f aca="false">+$E54*$B54*BC$46</f>
        <v>0</v>
      </c>
      <c r="BD54" s="78" t="n">
        <f aca="false">+$E54*$B54*BD$46</f>
        <v>0</v>
      </c>
      <c r="BE54" s="78" t="n">
        <f aca="false">+$E54*$B54*BE$46</f>
        <v>0</v>
      </c>
      <c r="BF54" s="78" t="n">
        <f aca="false">+$E54*$B54*BF$46</f>
        <v>0</v>
      </c>
      <c r="BG54" s="78" t="n">
        <f aca="false">+$E54*$B54*BG$46</f>
        <v>0</v>
      </c>
      <c r="BH54" s="78" t="n">
        <f aca="false">+$E54*$B54*BH$46</f>
        <v>0</v>
      </c>
      <c r="BI54" s="78" t="n">
        <f aca="false">+$E54*$B54*BI$46</f>
        <v>0</v>
      </c>
      <c r="BJ54" s="78" t="n">
        <f aca="false">+$E54*$B54*BJ$46</f>
        <v>0</v>
      </c>
      <c r="BK54" s="78" t="n">
        <f aca="false">+$E54*$B54*BK$46</f>
        <v>0</v>
      </c>
      <c r="BL54" s="78" t="n">
        <f aca="false">+$E54*$B54*BL$46</f>
        <v>0</v>
      </c>
      <c r="BM54" s="78" t="n">
        <f aca="false">+$E54*$B54*BM$46</f>
        <v>0</v>
      </c>
      <c r="BN54" s="78" t="n">
        <f aca="false">+$E54*$B54*BN$46</f>
        <v>0</v>
      </c>
      <c r="BO54" s="78" t="n">
        <f aca="false">+$E54*$B54*BO$46</f>
        <v>0</v>
      </c>
      <c r="BP54" s="78" t="n">
        <f aca="false">+$E54*$B54*BP$46</f>
        <v>0</v>
      </c>
      <c r="BQ54" s="78" t="n">
        <f aca="false">+$E54*$B54*BQ$46</f>
        <v>0</v>
      </c>
      <c r="BR54" s="78" t="n">
        <f aca="false">+$E54*$B54*BR$46</f>
        <v>0</v>
      </c>
      <c r="BS54" s="78" t="n">
        <f aca="false">+$E54*$B54*BS$46</f>
        <v>0</v>
      </c>
      <c r="BT54" s="78" t="n">
        <f aca="false">+$E54*$B54*BT$46</f>
        <v>0</v>
      </c>
      <c r="BU54" s="78" t="n">
        <f aca="false">+$E54*$B54*BU$46</f>
        <v>0</v>
      </c>
      <c r="BV54" s="78" t="n">
        <f aca="false">+$E54*$B54*BV$46</f>
        <v>0</v>
      </c>
      <c r="BW54" s="78" t="n">
        <f aca="false">+$E54*$B54*BW$46</f>
        <v>0</v>
      </c>
      <c r="BX54" s="78" t="n">
        <f aca="false">+$E54*$B54*BX$46</f>
        <v>0</v>
      </c>
      <c r="BY54" s="78" t="n">
        <f aca="false">+$E54*$B54*BY$46</f>
        <v>0</v>
      </c>
      <c r="BZ54" s="78" t="n">
        <f aca="false">+$E54*$B54*BZ$46</f>
        <v>0</v>
      </c>
      <c r="CA54" s="78" t="n">
        <f aca="false">+$E54*$B54*CA$46</f>
        <v>0</v>
      </c>
      <c r="CB54" s="78" t="n">
        <f aca="false">+$E54*$B54*CB$46</f>
        <v>0</v>
      </c>
      <c r="CC54" s="78" t="n">
        <f aca="false">+$E54*$B54*CC$46</f>
        <v>0</v>
      </c>
      <c r="CD54" s="78" t="n">
        <f aca="false">+$E54*$B54*CD$46</f>
        <v>0</v>
      </c>
      <c r="CE54" s="78" t="n">
        <f aca="false">+$E54*$B54*CE$46</f>
        <v>0</v>
      </c>
      <c r="CF54" s="78" t="n">
        <f aca="false">+$E54*$B54*CF$46</f>
        <v>0</v>
      </c>
      <c r="CG54" s="78" t="n">
        <f aca="false">+$E54*$B54*CG$46</f>
        <v>0</v>
      </c>
      <c r="CH54" s="78" t="n">
        <f aca="false">+$E54*$B54*CH$46</f>
        <v>0</v>
      </c>
      <c r="CI54" s="78" t="n">
        <f aca="false">+$E54*$B54*CI$46</f>
        <v>0</v>
      </c>
      <c r="CJ54" s="78" t="n">
        <f aca="false">+$E54*$B54*CJ$46</f>
        <v>0</v>
      </c>
      <c r="CK54" s="78" t="n">
        <f aca="false">+$E54*$B54*CK$46</f>
        <v>0</v>
      </c>
      <c r="CL54" s="78" t="n">
        <f aca="false">+$E54*$B54*CL$46</f>
        <v>0</v>
      </c>
      <c r="CM54" s="78" t="n">
        <f aca="false">+$E54*$B54*CM$46</f>
        <v>0</v>
      </c>
      <c r="CN54" s="78" t="n">
        <f aca="false">+$E54*$B54*CN$46</f>
        <v>0</v>
      </c>
      <c r="CO54" s="78" t="n">
        <f aca="false">+$E54*$B54*CO$46</f>
        <v>0</v>
      </c>
      <c r="CP54" s="78" t="n">
        <f aca="false">+$E54*$B54*CP$46</f>
        <v>0</v>
      </c>
      <c r="CQ54" s="78" t="n">
        <f aca="false">+$E54*$B54*CQ$46</f>
        <v>0</v>
      </c>
      <c r="CR54" s="78" t="n">
        <f aca="false">+$E54*$B54*CR$46</f>
        <v>0</v>
      </c>
      <c r="CS54" s="78" t="n">
        <f aca="false">+$E54*$B54*CS$46</f>
        <v>0</v>
      </c>
      <c r="CT54" s="78" t="n">
        <f aca="false">+$E54*$B54*CT$46</f>
        <v>0</v>
      </c>
      <c r="CU54" s="78" t="n">
        <f aca="false">+$E54*$B54*CU$46</f>
        <v>0</v>
      </c>
      <c r="CV54" s="78" t="n">
        <f aca="false">+$E54*$B54*CV$46</f>
        <v>0</v>
      </c>
      <c r="CW54" s="78" t="n">
        <f aca="false">+$E54*$B54*CW$46</f>
        <v>0</v>
      </c>
      <c r="CX54" s="78" t="n">
        <f aca="false">+$E54*$B54*CX$46</f>
        <v>0</v>
      </c>
      <c r="CY54" s="78" t="n">
        <f aca="false">+$E54*$B54*CY$46</f>
        <v>0</v>
      </c>
      <c r="CZ54" s="78" t="n">
        <f aca="false">+$E54*$B54*CZ$46</f>
        <v>0</v>
      </c>
      <c r="DA54" s="78" t="n">
        <f aca="false">+$E54*$B54*DA$46</f>
        <v>0</v>
      </c>
      <c r="DB54" s="78" t="n">
        <f aca="false">+$E54*$B54*DB$46</f>
        <v>0</v>
      </c>
      <c r="DC54" s="78" t="n">
        <f aca="false">+$E54*$B54*DC$46</f>
        <v>0</v>
      </c>
      <c r="DD54" s="78" t="n">
        <f aca="false">+$E54*$B54*DD$46</f>
        <v>0</v>
      </c>
      <c r="DE54" s="78" t="n">
        <f aca="false">+$E54*$B54*DE$46</f>
        <v>0</v>
      </c>
      <c r="DF54" s="78" t="n">
        <f aca="false">+$E54*$B54*DF$46</f>
        <v>0</v>
      </c>
      <c r="DG54" s="78" t="n">
        <f aca="false">+$E54*$B54*DG$46</f>
        <v>0</v>
      </c>
      <c r="DH54" s="78" t="n">
        <f aca="false">+$E54*$B54*DH$46</f>
        <v>0</v>
      </c>
      <c r="DI54" s="78" t="n">
        <f aca="false">+$E54*$B54*DI$46</f>
        <v>0</v>
      </c>
      <c r="DJ54" s="78" t="n">
        <f aca="false">+$E54*$B54*DJ$46</f>
        <v>0</v>
      </c>
      <c r="DK54" s="78" t="n">
        <f aca="false">+$E54*$B54*DK$46</f>
        <v>0</v>
      </c>
      <c r="DL54" s="78" t="n">
        <f aca="false">+$E54*$B54*DL$46</f>
        <v>0</v>
      </c>
      <c r="DM54" s="78" t="n">
        <f aca="false">+$E54*$B54*DM$46</f>
        <v>0</v>
      </c>
      <c r="DN54" s="78" t="n">
        <f aca="false">+$E54*$B54*DN$46</f>
        <v>0</v>
      </c>
      <c r="DO54" s="78" t="n">
        <f aca="false">+$E54*$B54*DO$46</f>
        <v>0</v>
      </c>
      <c r="DP54" s="78" t="n">
        <f aca="false">+$E54*$B54*DP$46</f>
        <v>0</v>
      </c>
      <c r="DQ54" s="78" t="n">
        <f aca="false">+$E54*$B54*DQ$46</f>
        <v>0</v>
      </c>
      <c r="DR54" s="78" t="n">
        <f aca="false">+$E54*$B54*DR$46</f>
        <v>0</v>
      </c>
      <c r="DS54" s="78" t="n">
        <f aca="false">+$E54*$B54*DS$46</f>
        <v>0</v>
      </c>
      <c r="DT54" s="78" t="n">
        <f aca="false">+$E54*$B54*DT$46</f>
        <v>0</v>
      </c>
      <c r="DU54" s="78" t="n">
        <f aca="false">+$E54*$B54*DU$46</f>
        <v>0</v>
      </c>
      <c r="DV54" s="78" t="n">
        <f aca="false">+$E54*$B54*DV$46</f>
        <v>0</v>
      </c>
      <c r="DW54" s="78" t="n">
        <f aca="false">+$E54*$B54*DW$46</f>
        <v>0</v>
      </c>
      <c r="DX54" s="78" t="n">
        <f aca="false">+$E54*$B54*DX$46</f>
        <v>0</v>
      </c>
      <c r="DY54" s="78" t="n">
        <f aca="false">+$E54*$B54*DY$46</f>
        <v>0</v>
      </c>
      <c r="DZ54" s="78" t="n">
        <f aca="false">+$E54*$B54*DZ$46</f>
        <v>0</v>
      </c>
      <c r="EA54" s="78" t="n">
        <f aca="false">+$E54*$B54*EA$46</f>
        <v>0</v>
      </c>
      <c r="EB54" s="78" t="n">
        <f aca="false">+$E54*$B54*EB$46</f>
        <v>0</v>
      </c>
      <c r="EC54" s="78" t="n">
        <f aca="false">+$E54*$B54*EC$46</f>
        <v>0</v>
      </c>
      <c r="ED54" s="78" t="n">
        <f aca="false">+$E54*$B54*ED$46</f>
        <v>0</v>
      </c>
      <c r="EE54" s="78" t="n">
        <f aca="false">+$E54*$B54*EE$46</f>
        <v>0</v>
      </c>
      <c r="EF54" s="78" t="n">
        <f aca="false">+$E54*$B54*EF$46</f>
        <v>0</v>
      </c>
      <c r="EG54" s="78" t="n">
        <f aca="false">+$E54*$B54*EG$46</f>
        <v>0</v>
      </c>
      <c r="EH54" s="78" t="n">
        <f aca="false">+$E54*$B54*EH$46</f>
        <v>0</v>
      </c>
      <c r="EI54" s="78" t="n">
        <f aca="false">+$E54*$B54*EI$46</f>
        <v>0</v>
      </c>
      <c r="EJ54" s="78" t="n">
        <f aca="false">+$E54*$B54*EJ$46</f>
        <v>0</v>
      </c>
      <c r="EK54" s="78" t="n">
        <f aca="false">+$E54*$B54*EK$46</f>
        <v>0</v>
      </c>
      <c r="EL54" s="78" t="n">
        <f aca="false">+$E54*$B54*EL$46</f>
        <v>0</v>
      </c>
      <c r="EM54" s="78" t="n">
        <f aca="false">+$E54*$B54*EM$46</f>
        <v>0</v>
      </c>
      <c r="EN54" s="78" t="n">
        <f aca="false">+$E54*$B54*EN$46</f>
        <v>0</v>
      </c>
      <c r="EO54" s="78" t="n">
        <f aca="false">+$E54*$B54*EO$46</f>
        <v>0</v>
      </c>
      <c r="EP54" s="78" t="n">
        <f aca="false">+$E54*$B54*EP$46</f>
        <v>0</v>
      </c>
      <c r="EQ54" s="78" t="n">
        <f aca="false">+$E54*$B54*EQ$46</f>
        <v>0</v>
      </c>
      <c r="ER54" s="78" t="n">
        <f aca="false">+$E54*$B54*ER$46</f>
        <v>0</v>
      </c>
      <c r="ES54" s="78" t="n">
        <f aca="false">+$E54*$B54*ES$46</f>
        <v>0</v>
      </c>
      <c r="ET54" s="78" t="n">
        <f aca="false">+$E54*$B54*ET$46</f>
        <v>0</v>
      </c>
      <c r="EU54" s="78" t="n">
        <f aca="false">+$E54*$B54*EU$46</f>
        <v>0</v>
      </c>
      <c r="EV54" s="78" t="n">
        <f aca="false">+$E54*$B54*EV$46</f>
        <v>0</v>
      </c>
      <c r="EW54" s="78" t="n">
        <f aca="false">+$E54*$B54*EW$46</f>
        <v>0</v>
      </c>
      <c r="EX54" s="78" t="n">
        <f aca="false">+$E54*$B54*EX$46</f>
        <v>0</v>
      </c>
      <c r="EY54" s="78" t="n">
        <f aca="false">+$E54*$B54*EY$46</f>
        <v>0</v>
      </c>
      <c r="EZ54" s="78" t="n">
        <f aca="false">+$E54*$B54*EZ$46</f>
        <v>0</v>
      </c>
      <c r="FA54" s="78" t="n">
        <f aca="false">+$E54*$B54*FA$46</f>
        <v>0</v>
      </c>
      <c r="FB54" s="78" t="n">
        <f aca="false">+$E54*$B54*FB$46</f>
        <v>0</v>
      </c>
      <c r="FC54" s="78" t="n">
        <f aca="false">+$E54*$B54*FC$46</f>
        <v>0</v>
      </c>
      <c r="FD54" s="78" t="n">
        <f aca="false">+$E54*$B54*FD$46</f>
        <v>0</v>
      </c>
      <c r="FE54" s="78" t="n">
        <f aca="false">+$E54*$B54*FE$46</f>
        <v>0</v>
      </c>
      <c r="FF54" s="78" t="n">
        <f aca="false">+$E54*$B54*FF$46</f>
        <v>0</v>
      </c>
      <c r="FG54" s="78" t="n">
        <f aca="false">+$E54*$B54*FG$46</f>
        <v>0</v>
      </c>
      <c r="FH54" s="78" t="n">
        <f aca="false">+$E54*$B54*FH$46</f>
        <v>0</v>
      </c>
      <c r="FI54" s="78" t="n">
        <f aca="false">+$E54*$B54*FI$46</f>
        <v>0</v>
      </c>
      <c r="FJ54" s="78" t="n">
        <f aca="false">+$E54*$B54*FJ$46</f>
        <v>0</v>
      </c>
      <c r="FK54" s="78" t="n">
        <f aca="false">+$E54*$B54*FK$46</f>
        <v>0</v>
      </c>
      <c r="FL54" s="78" t="n">
        <f aca="false">+$E54*$B54*FL$46</f>
        <v>0</v>
      </c>
      <c r="FM54" s="78" t="n">
        <f aca="false">+$E54*$B54*FM$46</f>
        <v>0</v>
      </c>
      <c r="FN54" s="78" t="n">
        <f aca="false">+$E54*$B54*FN$46</f>
        <v>0</v>
      </c>
      <c r="FO54" s="78" t="n">
        <f aca="false">+$E54*$B54*FO$46</f>
        <v>0</v>
      </c>
      <c r="FP54" s="78" t="n">
        <f aca="false">+$E54*$B54*FP$46</f>
        <v>0</v>
      </c>
      <c r="FQ54" s="78" t="n">
        <f aca="false">+$E54*$B54*FQ$46</f>
        <v>0</v>
      </c>
      <c r="FR54" s="78" t="n">
        <f aca="false">+$E54*$B54*FR$46</f>
        <v>0</v>
      </c>
      <c r="FS54" s="78" t="n">
        <f aca="false">+$E54*$B54*FS$46</f>
        <v>0</v>
      </c>
      <c r="FT54" s="78" t="n">
        <f aca="false">+$E54*$B54*FT$46</f>
        <v>0</v>
      </c>
      <c r="FU54" s="78" t="n">
        <f aca="false">+$E54*$B54*FU$46</f>
        <v>0</v>
      </c>
      <c r="FV54" s="78" t="n">
        <f aca="false">+$E54*$B54*FV$46</f>
        <v>0</v>
      </c>
      <c r="FW54" s="78" t="n">
        <f aca="false">+$E54*$B54*FW$46</f>
        <v>0</v>
      </c>
      <c r="FX54" s="78" t="n">
        <f aca="false">+$E54*$B54*FX$46</f>
        <v>0</v>
      </c>
      <c r="FY54" s="78" t="n">
        <f aca="false">+$E54*$B54*FY$46</f>
        <v>0</v>
      </c>
      <c r="FZ54" s="78" t="n">
        <f aca="false">+$E54*$B54*FZ$46</f>
        <v>0</v>
      </c>
      <c r="GA54" s="78" t="n">
        <f aca="false">+$E54*$B54*GA$46</f>
        <v>0</v>
      </c>
      <c r="GB54" s="78" t="n">
        <f aca="false">+$E54*$B54*GB$46</f>
        <v>0</v>
      </c>
      <c r="GC54" s="78" t="n">
        <f aca="false">+$E54*$B54*GC$46</f>
        <v>0</v>
      </c>
    </row>
    <row r="55" customFormat="false" ht="12.75" hidden="false" customHeight="false" outlineLevel="0" collapsed="false">
      <c r="A55" s="76" t="n">
        <f aca="false">+A14</f>
        <v>0</v>
      </c>
      <c r="B55" s="76" t="n">
        <f aca="false">+B14</f>
        <v>0</v>
      </c>
      <c r="C55" s="79" t="n">
        <f aca="false">+C14</f>
        <v>0</v>
      </c>
      <c r="D55" s="76" t="n">
        <f aca="false">+D14</f>
        <v>0</v>
      </c>
      <c r="E55" s="76" t="n">
        <f aca="false">+E14</f>
        <v>0</v>
      </c>
      <c r="F55" s="78" t="n">
        <f aca="false">+$E55*$B55*F$46</f>
        <v>0</v>
      </c>
      <c r="G55" s="78" t="n">
        <f aca="false">+$E55*$B55*G$46</f>
        <v>0</v>
      </c>
      <c r="H55" s="78" t="n">
        <f aca="false">+$E55*$B55*H$46</f>
        <v>0</v>
      </c>
      <c r="I55" s="78" t="n">
        <f aca="false">+$E55*$B55*I$46</f>
        <v>0</v>
      </c>
      <c r="J55" s="78" t="n">
        <f aca="false">+$E55*$B55*J$46</f>
        <v>0</v>
      </c>
      <c r="K55" s="78" t="n">
        <f aca="false">+$E55*$B55*K$46</f>
        <v>0</v>
      </c>
      <c r="L55" s="78" t="n">
        <f aca="false">+$E55*$B55*L$46</f>
        <v>0</v>
      </c>
      <c r="M55" s="78" t="n">
        <f aca="false">+$E55*$B55*M$46</f>
        <v>0</v>
      </c>
      <c r="N55" s="78" t="n">
        <f aca="false">+$E55*$B55*N$46</f>
        <v>0</v>
      </c>
      <c r="O55" s="78" t="n">
        <f aca="false">+$E55*$B55*O$46</f>
        <v>0</v>
      </c>
      <c r="P55" s="78" t="n">
        <f aca="false">+$E55*$B55*P$46</f>
        <v>0</v>
      </c>
      <c r="Q55" s="78" t="n">
        <f aca="false">+$E55*$B55*Q$46</f>
        <v>0</v>
      </c>
      <c r="R55" s="78" t="n">
        <f aca="false">+$E55*$B55*R$46</f>
        <v>0</v>
      </c>
      <c r="S55" s="78" t="n">
        <f aca="false">+$E55*$B55*S$46</f>
        <v>0</v>
      </c>
      <c r="T55" s="78" t="n">
        <f aca="false">+$E55*$B55*T$46</f>
        <v>0</v>
      </c>
      <c r="U55" s="78" t="n">
        <f aca="false">+$E55*$B55*U$46</f>
        <v>0</v>
      </c>
      <c r="V55" s="78" t="n">
        <f aca="false">+$E55*$B55*V$46</f>
        <v>0</v>
      </c>
      <c r="W55" s="78" t="n">
        <f aca="false">+$E55*$B55*W$46</f>
        <v>0</v>
      </c>
      <c r="X55" s="78" t="n">
        <f aca="false">+$E55*$B55*X$46</f>
        <v>0</v>
      </c>
      <c r="Y55" s="78" t="n">
        <f aca="false">+$E55*$B55*Y$46</f>
        <v>0</v>
      </c>
      <c r="Z55" s="78" t="n">
        <f aca="false">+$E55*$B55*Z$46</f>
        <v>0</v>
      </c>
      <c r="AA55" s="78" t="n">
        <f aca="false">+$E55*$B55*AA$46</f>
        <v>0</v>
      </c>
      <c r="AB55" s="78" t="n">
        <f aca="false">+$E55*$B55*AB$46</f>
        <v>0</v>
      </c>
      <c r="AC55" s="78" t="n">
        <f aca="false">+$E55*$B55*AC$46</f>
        <v>0</v>
      </c>
      <c r="AD55" s="78" t="n">
        <f aca="false">+$E55*$B55*AD$46</f>
        <v>0</v>
      </c>
      <c r="AE55" s="78" t="n">
        <f aca="false">+$E55*$B55*AE$46</f>
        <v>0</v>
      </c>
      <c r="AF55" s="78" t="n">
        <f aca="false">+$E55*$B55*AF$46</f>
        <v>0</v>
      </c>
      <c r="AG55" s="78" t="n">
        <f aca="false">+$E55*$B55*AG$46</f>
        <v>0</v>
      </c>
      <c r="AH55" s="78" t="n">
        <f aca="false">+$E55*$B55*AH$46</f>
        <v>0</v>
      </c>
      <c r="AI55" s="78" t="n">
        <f aca="false">+$E55*$B55*AI$46</f>
        <v>0</v>
      </c>
      <c r="AJ55" s="78" t="n">
        <f aca="false">+$E55*$B55*AJ$46</f>
        <v>0</v>
      </c>
      <c r="AK55" s="78" t="n">
        <f aca="false">+$E55*$B55*AK$46</f>
        <v>0</v>
      </c>
      <c r="AL55" s="78" t="n">
        <f aca="false">+$E55*$B55*AL$46</f>
        <v>0</v>
      </c>
      <c r="AM55" s="78" t="n">
        <f aca="false">+$E55*$B55*AM$46</f>
        <v>0</v>
      </c>
      <c r="AN55" s="78" t="n">
        <f aca="false">+$E55*$B55*AN$46</f>
        <v>0</v>
      </c>
      <c r="AO55" s="78" t="n">
        <f aca="false">+$E55*$B55*AO$46</f>
        <v>0</v>
      </c>
      <c r="AP55" s="78" t="n">
        <f aca="false">+$E55*$B55*AP$46</f>
        <v>0</v>
      </c>
      <c r="AQ55" s="78" t="n">
        <f aca="false">+$E55*$B55*AQ$46</f>
        <v>0</v>
      </c>
      <c r="AR55" s="78" t="n">
        <f aca="false">+$E55*$B55*AR$46</f>
        <v>0</v>
      </c>
      <c r="AS55" s="78" t="n">
        <f aca="false">+$E55*$B55*AS$46</f>
        <v>0</v>
      </c>
      <c r="AT55" s="78" t="n">
        <f aca="false">+$E55*$B55*AT$46</f>
        <v>0</v>
      </c>
      <c r="AU55" s="78" t="n">
        <f aca="false">+$E55*$B55*AU$46</f>
        <v>0</v>
      </c>
      <c r="AV55" s="78" t="n">
        <f aca="false">+$E55*$B55*AV$46</f>
        <v>0</v>
      </c>
      <c r="AW55" s="78" t="n">
        <f aca="false">+$E55*$B55*AW$46</f>
        <v>0</v>
      </c>
      <c r="AX55" s="78" t="n">
        <f aca="false">+$E55*$B55*AX$46</f>
        <v>0</v>
      </c>
      <c r="AY55" s="78" t="n">
        <f aca="false">+$E55*$B55*AY$46</f>
        <v>0</v>
      </c>
      <c r="AZ55" s="78" t="n">
        <f aca="false">+$E55*$B55*AZ$46</f>
        <v>0</v>
      </c>
      <c r="BA55" s="78" t="n">
        <f aca="false">+$E55*$B55*BA$46</f>
        <v>0</v>
      </c>
      <c r="BB55" s="78" t="n">
        <f aca="false">+$E55*$B55*BB$46</f>
        <v>0</v>
      </c>
      <c r="BC55" s="78" t="n">
        <f aca="false">+$E55*$B55*BC$46</f>
        <v>0</v>
      </c>
      <c r="BD55" s="78" t="n">
        <f aca="false">+$E55*$B55*BD$46</f>
        <v>0</v>
      </c>
      <c r="BE55" s="78" t="n">
        <f aca="false">+$E55*$B55*BE$46</f>
        <v>0</v>
      </c>
      <c r="BF55" s="78" t="n">
        <f aca="false">+$E55*$B55*BF$46</f>
        <v>0</v>
      </c>
      <c r="BG55" s="78" t="n">
        <f aca="false">+$E55*$B55*BG$46</f>
        <v>0</v>
      </c>
      <c r="BH55" s="78" t="n">
        <f aca="false">+$E55*$B55*BH$46</f>
        <v>0</v>
      </c>
      <c r="BI55" s="78" t="n">
        <f aca="false">+$E55*$B55*BI$46</f>
        <v>0</v>
      </c>
      <c r="BJ55" s="78" t="n">
        <f aca="false">+$E55*$B55*BJ$46</f>
        <v>0</v>
      </c>
      <c r="BK55" s="78" t="n">
        <f aca="false">+$E55*$B55*BK$46</f>
        <v>0</v>
      </c>
      <c r="BL55" s="78" t="n">
        <f aca="false">+$E55*$B55*BL$46</f>
        <v>0</v>
      </c>
      <c r="BM55" s="78" t="n">
        <f aca="false">+$E55*$B55*BM$46</f>
        <v>0</v>
      </c>
      <c r="BN55" s="78" t="n">
        <f aca="false">+$E55*$B55*BN$46</f>
        <v>0</v>
      </c>
      <c r="BO55" s="78" t="n">
        <f aca="false">+$E55*$B55*BO$46</f>
        <v>0</v>
      </c>
      <c r="BP55" s="78" t="n">
        <f aca="false">+$E55*$B55*BP$46</f>
        <v>0</v>
      </c>
      <c r="BQ55" s="78" t="n">
        <f aca="false">+$E55*$B55*BQ$46</f>
        <v>0</v>
      </c>
      <c r="BR55" s="78" t="n">
        <f aca="false">+$E55*$B55*BR$46</f>
        <v>0</v>
      </c>
      <c r="BS55" s="78" t="n">
        <f aca="false">+$E55*$B55*BS$46</f>
        <v>0</v>
      </c>
      <c r="BT55" s="78" t="n">
        <f aca="false">+$E55*$B55*BT$46</f>
        <v>0</v>
      </c>
      <c r="BU55" s="78" t="n">
        <f aca="false">+$E55*$B55*BU$46</f>
        <v>0</v>
      </c>
      <c r="BV55" s="78" t="n">
        <f aca="false">+$E55*$B55*BV$46</f>
        <v>0</v>
      </c>
      <c r="BW55" s="78" t="n">
        <f aca="false">+$E55*$B55*BW$46</f>
        <v>0</v>
      </c>
      <c r="BX55" s="78" t="n">
        <f aca="false">+$E55*$B55*BX$46</f>
        <v>0</v>
      </c>
      <c r="BY55" s="78" t="n">
        <f aca="false">+$E55*$B55*BY$46</f>
        <v>0</v>
      </c>
      <c r="BZ55" s="78" t="n">
        <f aca="false">+$E55*$B55*BZ$46</f>
        <v>0</v>
      </c>
      <c r="CA55" s="78" t="n">
        <f aca="false">+$E55*$B55*CA$46</f>
        <v>0</v>
      </c>
      <c r="CB55" s="78" t="n">
        <f aca="false">+$E55*$B55*CB$46</f>
        <v>0</v>
      </c>
      <c r="CC55" s="78" t="n">
        <f aca="false">+$E55*$B55*CC$46</f>
        <v>0</v>
      </c>
      <c r="CD55" s="78" t="n">
        <f aca="false">+$E55*$B55*CD$46</f>
        <v>0</v>
      </c>
      <c r="CE55" s="78" t="n">
        <f aca="false">+$E55*$B55*CE$46</f>
        <v>0</v>
      </c>
      <c r="CF55" s="78" t="n">
        <f aca="false">+$E55*$B55*CF$46</f>
        <v>0</v>
      </c>
      <c r="CG55" s="78" t="n">
        <f aca="false">+$E55*$B55*CG$46</f>
        <v>0</v>
      </c>
      <c r="CH55" s="78" t="n">
        <f aca="false">+$E55*$B55*CH$46</f>
        <v>0</v>
      </c>
      <c r="CI55" s="78" t="n">
        <f aca="false">+$E55*$B55*CI$46</f>
        <v>0</v>
      </c>
      <c r="CJ55" s="78" t="n">
        <f aca="false">+$E55*$B55*CJ$46</f>
        <v>0</v>
      </c>
      <c r="CK55" s="78" t="n">
        <f aca="false">+$E55*$B55*CK$46</f>
        <v>0</v>
      </c>
      <c r="CL55" s="78" t="n">
        <f aca="false">+$E55*$B55*CL$46</f>
        <v>0</v>
      </c>
      <c r="CM55" s="78" t="n">
        <f aca="false">+$E55*$B55*CM$46</f>
        <v>0</v>
      </c>
      <c r="CN55" s="78" t="n">
        <f aca="false">+$E55*$B55*CN$46</f>
        <v>0</v>
      </c>
      <c r="CO55" s="78" t="n">
        <f aca="false">+$E55*$B55*CO$46</f>
        <v>0</v>
      </c>
      <c r="CP55" s="78" t="n">
        <f aca="false">+$E55*$B55*CP$46</f>
        <v>0</v>
      </c>
      <c r="CQ55" s="78" t="n">
        <f aca="false">+$E55*$B55*CQ$46</f>
        <v>0</v>
      </c>
      <c r="CR55" s="78" t="n">
        <f aca="false">+$E55*$B55*CR$46</f>
        <v>0</v>
      </c>
      <c r="CS55" s="78" t="n">
        <f aca="false">+$E55*$B55*CS$46</f>
        <v>0</v>
      </c>
      <c r="CT55" s="78" t="n">
        <f aca="false">+$E55*$B55*CT$46</f>
        <v>0</v>
      </c>
      <c r="CU55" s="78" t="n">
        <f aca="false">+$E55*$B55*CU$46</f>
        <v>0</v>
      </c>
      <c r="CV55" s="78" t="n">
        <f aca="false">+$E55*$B55*CV$46</f>
        <v>0</v>
      </c>
      <c r="CW55" s="78" t="n">
        <f aca="false">+$E55*$B55*CW$46</f>
        <v>0</v>
      </c>
      <c r="CX55" s="78" t="n">
        <f aca="false">+$E55*$B55*CX$46</f>
        <v>0</v>
      </c>
      <c r="CY55" s="78" t="n">
        <f aca="false">+$E55*$B55*CY$46</f>
        <v>0</v>
      </c>
      <c r="CZ55" s="78" t="n">
        <f aca="false">+$E55*$B55*CZ$46</f>
        <v>0</v>
      </c>
      <c r="DA55" s="78" t="n">
        <f aca="false">+$E55*$B55*DA$46</f>
        <v>0</v>
      </c>
      <c r="DB55" s="78" t="n">
        <f aca="false">+$E55*$B55*DB$46</f>
        <v>0</v>
      </c>
      <c r="DC55" s="78" t="n">
        <f aca="false">+$E55*$B55*DC$46</f>
        <v>0</v>
      </c>
      <c r="DD55" s="78" t="n">
        <f aca="false">+$E55*$B55*DD$46</f>
        <v>0</v>
      </c>
      <c r="DE55" s="78" t="n">
        <f aca="false">+$E55*$B55*DE$46</f>
        <v>0</v>
      </c>
      <c r="DF55" s="78" t="n">
        <f aca="false">+$E55*$B55*DF$46</f>
        <v>0</v>
      </c>
      <c r="DG55" s="78" t="n">
        <f aca="false">+$E55*$B55*DG$46</f>
        <v>0</v>
      </c>
      <c r="DH55" s="78" t="n">
        <f aca="false">+$E55*$B55*DH$46</f>
        <v>0</v>
      </c>
      <c r="DI55" s="78" t="n">
        <f aca="false">+$E55*$B55*DI$46</f>
        <v>0</v>
      </c>
      <c r="DJ55" s="78" t="n">
        <f aca="false">+$E55*$B55*DJ$46</f>
        <v>0</v>
      </c>
      <c r="DK55" s="78" t="n">
        <f aca="false">+$E55*$B55*DK$46</f>
        <v>0</v>
      </c>
      <c r="DL55" s="78" t="n">
        <f aca="false">+$E55*$B55*DL$46</f>
        <v>0</v>
      </c>
      <c r="DM55" s="78" t="n">
        <f aca="false">+$E55*$B55*DM$46</f>
        <v>0</v>
      </c>
      <c r="DN55" s="78" t="n">
        <f aca="false">+$E55*$B55*DN$46</f>
        <v>0</v>
      </c>
      <c r="DO55" s="78" t="n">
        <f aca="false">+$E55*$B55*DO$46</f>
        <v>0</v>
      </c>
      <c r="DP55" s="78" t="n">
        <f aca="false">+$E55*$B55*DP$46</f>
        <v>0</v>
      </c>
      <c r="DQ55" s="78" t="n">
        <f aca="false">+$E55*$B55*DQ$46</f>
        <v>0</v>
      </c>
      <c r="DR55" s="78" t="n">
        <f aca="false">+$E55*$B55*DR$46</f>
        <v>0</v>
      </c>
      <c r="DS55" s="78" t="n">
        <f aca="false">+$E55*$B55*DS$46</f>
        <v>0</v>
      </c>
      <c r="DT55" s="78" t="n">
        <f aca="false">+$E55*$B55*DT$46</f>
        <v>0</v>
      </c>
      <c r="DU55" s="78" t="n">
        <f aca="false">+$E55*$B55*DU$46</f>
        <v>0</v>
      </c>
      <c r="DV55" s="78" t="n">
        <f aca="false">+$E55*$B55*DV$46</f>
        <v>0</v>
      </c>
      <c r="DW55" s="78" t="n">
        <f aca="false">+$E55*$B55*DW$46</f>
        <v>0</v>
      </c>
      <c r="DX55" s="78" t="n">
        <f aca="false">+$E55*$B55*DX$46</f>
        <v>0</v>
      </c>
      <c r="DY55" s="78" t="n">
        <f aca="false">+$E55*$B55*DY$46</f>
        <v>0</v>
      </c>
      <c r="DZ55" s="78" t="n">
        <f aca="false">+$E55*$B55*DZ$46</f>
        <v>0</v>
      </c>
      <c r="EA55" s="78" t="n">
        <f aca="false">+$E55*$B55*EA$46</f>
        <v>0</v>
      </c>
      <c r="EB55" s="78" t="n">
        <f aca="false">+$E55*$B55*EB$46</f>
        <v>0</v>
      </c>
      <c r="EC55" s="78" t="n">
        <f aca="false">+$E55*$B55*EC$46</f>
        <v>0</v>
      </c>
      <c r="ED55" s="78" t="n">
        <f aca="false">+$E55*$B55*ED$46</f>
        <v>0</v>
      </c>
      <c r="EE55" s="78" t="n">
        <f aca="false">+$E55*$B55*EE$46</f>
        <v>0</v>
      </c>
      <c r="EF55" s="78" t="n">
        <f aca="false">+$E55*$B55*EF$46</f>
        <v>0</v>
      </c>
      <c r="EG55" s="78" t="n">
        <f aca="false">+$E55*$B55*EG$46</f>
        <v>0</v>
      </c>
      <c r="EH55" s="78" t="n">
        <f aca="false">+$E55*$B55*EH$46</f>
        <v>0</v>
      </c>
      <c r="EI55" s="78" t="n">
        <f aca="false">+$E55*$B55*EI$46</f>
        <v>0</v>
      </c>
      <c r="EJ55" s="78" t="n">
        <f aca="false">+$E55*$B55*EJ$46</f>
        <v>0</v>
      </c>
      <c r="EK55" s="78" t="n">
        <f aca="false">+$E55*$B55*EK$46</f>
        <v>0</v>
      </c>
      <c r="EL55" s="78" t="n">
        <f aca="false">+$E55*$B55*EL$46</f>
        <v>0</v>
      </c>
      <c r="EM55" s="78" t="n">
        <f aca="false">+$E55*$B55*EM$46</f>
        <v>0</v>
      </c>
      <c r="EN55" s="78" t="n">
        <f aca="false">+$E55*$B55*EN$46</f>
        <v>0</v>
      </c>
      <c r="EO55" s="78" t="n">
        <f aca="false">+$E55*$B55*EO$46</f>
        <v>0</v>
      </c>
      <c r="EP55" s="78" t="n">
        <f aca="false">+$E55*$B55*EP$46</f>
        <v>0</v>
      </c>
      <c r="EQ55" s="78" t="n">
        <f aca="false">+$E55*$B55*EQ$46</f>
        <v>0</v>
      </c>
      <c r="ER55" s="78" t="n">
        <f aca="false">+$E55*$B55*ER$46</f>
        <v>0</v>
      </c>
      <c r="ES55" s="78" t="n">
        <f aca="false">+$E55*$B55*ES$46</f>
        <v>0</v>
      </c>
      <c r="ET55" s="78" t="n">
        <f aca="false">+$E55*$B55*ET$46</f>
        <v>0</v>
      </c>
      <c r="EU55" s="78" t="n">
        <f aca="false">+$E55*$B55*EU$46</f>
        <v>0</v>
      </c>
      <c r="EV55" s="78" t="n">
        <f aca="false">+$E55*$B55*EV$46</f>
        <v>0</v>
      </c>
      <c r="EW55" s="78" t="n">
        <f aca="false">+$E55*$B55*EW$46</f>
        <v>0</v>
      </c>
      <c r="EX55" s="78" t="n">
        <f aca="false">+$E55*$B55*EX$46</f>
        <v>0</v>
      </c>
      <c r="EY55" s="78" t="n">
        <f aca="false">+$E55*$B55*EY$46</f>
        <v>0</v>
      </c>
      <c r="EZ55" s="78" t="n">
        <f aca="false">+$E55*$B55*EZ$46</f>
        <v>0</v>
      </c>
      <c r="FA55" s="78" t="n">
        <f aca="false">+$E55*$B55*FA$46</f>
        <v>0</v>
      </c>
      <c r="FB55" s="78" t="n">
        <f aca="false">+$E55*$B55*FB$46</f>
        <v>0</v>
      </c>
      <c r="FC55" s="78" t="n">
        <f aca="false">+$E55*$B55*FC$46</f>
        <v>0</v>
      </c>
      <c r="FD55" s="78" t="n">
        <f aca="false">+$E55*$B55*FD$46</f>
        <v>0</v>
      </c>
      <c r="FE55" s="78" t="n">
        <f aca="false">+$E55*$B55*FE$46</f>
        <v>0</v>
      </c>
      <c r="FF55" s="78" t="n">
        <f aca="false">+$E55*$B55*FF$46</f>
        <v>0</v>
      </c>
      <c r="FG55" s="78" t="n">
        <f aca="false">+$E55*$B55*FG$46</f>
        <v>0</v>
      </c>
      <c r="FH55" s="78" t="n">
        <f aca="false">+$E55*$B55*FH$46</f>
        <v>0</v>
      </c>
      <c r="FI55" s="78" t="n">
        <f aca="false">+$E55*$B55*FI$46</f>
        <v>0</v>
      </c>
      <c r="FJ55" s="78" t="n">
        <f aca="false">+$E55*$B55*FJ$46</f>
        <v>0</v>
      </c>
      <c r="FK55" s="78" t="n">
        <f aca="false">+$E55*$B55*FK$46</f>
        <v>0</v>
      </c>
      <c r="FL55" s="78" t="n">
        <f aca="false">+$E55*$B55*FL$46</f>
        <v>0</v>
      </c>
      <c r="FM55" s="78" t="n">
        <f aca="false">+$E55*$B55*FM$46</f>
        <v>0</v>
      </c>
      <c r="FN55" s="78" t="n">
        <f aca="false">+$E55*$B55*FN$46</f>
        <v>0</v>
      </c>
      <c r="FO55" s="78" t="n">
        <f aca="false">+$E55*$B55*FO$46</f>
        <v>0</v>
      </c>
      <c r="FP55" s="78" t="n">
        <f aca="false">+$E55*$B55*FP$46</f>
        <v>0</v>
      </c>
      <c r="FQ55" s="78" t="n">
        <f aca="false">+$E55*$B55*FQ$46</f>
        <v>0</v>
      </c>
      <c r="FR55" s="78" t="n">
        <f aca="false">+$E55*$B55*FR$46</f>
        <v>0</v>
      </c>
      <c r="FS55" s="78" t="n">
        <f aca="false">+$E55*$B55*FS$46</f>
        <v>0</v>
      </c>
      <c r="FT55" s="78" t="n">
        <f aca="false">+$E55*$B55*FT$46</f>
        <v>0</v>
      </c>
      <c r="FU55" s="78" t="n">
        <f aca="false">+$E55*$B55*FU$46</f>
        <v>0</v>
      </c>
      <c r="FV55" s="78" t="n">
        <f aca="false">+$E55*$B55*FV$46</f>
        <v>0</v>
      </c>
      <c r="FW55" s="78" t="n">
        <f aca="false">+$E55*$B55*FW$46</f>
        <v>0</v>
      </c>
      <c r="FX55" s="78" t="n">
        <f aca="false">+$E55*$B55*FX$46</f>
        <v>0</v>
      </c>
      <c r="FY55" s="78" t="n">
        <f aca="false">+$E55*$B55*FY$46</f>
        <v>0</v>
      </c>
      <c r="FZ55" s="78" t="n">
        <f aca="false">+$E55*$B55*FZ$46</f>
        <v>0</v>
      </c>
      <c r="GA55" s="78" t="n">
        <f aca="false">+$E55*$B55*GA$46</f>
        <v>0</v>
      </c>
      <c r="GB55" s="78" t="n">
        <f aca="false">+$E55*$B55*GB$46</f>
        <v>0</v>
      </c>
      <c r="GC55" s="78" t="n">
        <f aca="false">+$E55*$B55*GC$46</f>
        <v>0</v>
      </c>
    </row>
    <row r="56" customFormat="false" ht="12.75" hidden="false" customHeight="false" outlineLevel="0" collapsed="false">
      <c r="A56" s="76" t="n">
        <f aca="false">+A15</f>
        <v>0</v>
      </c>
      <c r="B56" s="76" t="n">
        <f aca="false">+B15</f>
        <v>0</v>
      </c>
      <c r="C56" s="79" t="n">
        <f aca="false">+C15</f>
        <v>0</v>
      </c>
      <c r="D56" s="76" t="n">
        <f aca="false">+D15</f>
        <v>0</v>
      </c>
      <c r="E56" s="76" t="n">
        <f aca="false">+E15</f>
        <v>0</v>
      </c>
      <c r="F56" s="78" t="n">
        <f aca="false">+$E56*$B56*F$46</f>
        <v>0</v>
      </c>
      <c r="G56" s="78" t="n">
        <f aca="false">+$E56*$B56*G$46</f>
        <v>0</v>
      </c>
      <c r="H56" s="78" t="n">
        <f aca="false">+$E56*$B56*H$46</f>
        <v>0</v>
      </c>
      <c r="I56" s="78" t="n">
        <f aca="false">+$E56*$B56*I$46</f>
        <v>0</v>
      </c>
      <c r="J56" s="78" t="n">
        <f aca="false">+$E56*$B56*J$46</f>
        <v>0</v>
      </c>
      <c r="K56" s="78" t="n">
        <f aca="false">+$E56*$B56*K$46</f>
        <v>0</v>
      </c>
      <c r="L56" s="78" t="n">
        <f aca="false">+$E56*$B56*L$46</f>
        <v>0</v>
      </c>
      <c r="M56" s="78" t="n">
        <f aca="false">+$E56*$B56*M$46</f>
        <v>0</v>
      </c>
      <c r="N56" s="78" t="n">
        <f aca="false">+$E56*$B56*N$46</f>
        <v>0</v>
      </c>
      <c r="O56" s="78" t="n">
        <f aca="false">+$E56*$B56*O$46</f>
        <v>0</v>
      </c>
      <c r="P56" s="78" t="n">
        <f aca="false">+$E56*$B56*P$46</f>
        <v>0</v>
      </c>
      <c r="Q56" s="78" t="n">
        <f aca="false">+$E56*$B56*Q$46</f>
        <v>0</v>
      </c>
      <c r="R56" s="78" t="n">
        <f aca="false">+$E56*$B56*R$46</f>
        <v>0</v>
      </c>
      <c r="S56" s="78" t="n">
        <f aca="false">+$E56*$B56*S$46</f>
        <v>0</v>
      </c>
      <c r="T56" s="78" t="n">
        <f aca="false">+$E56*$B56*T$46</f>
        <v>0</v>
      </c>
      <c r="U56" s="78" t="n">
        <f aca="false">+$E56*$B56*U$46</f>
        <v>0</v>
      </c>
      <c r="V56" s="78" t="n">
        <f aca="false">+$E56*$B56*V$46</f>
        <v>0</v>
      </c>
      <c r="W56" s="78" t="n">
        <f aca="false">+$E56*$B56*W$46</f>
        <v>0</v>
      </c>
      <c r="X56" s="78" t="n">
        <f aca="false">+$E56*$B56*X$46</f>
        <v>0</v>
      </c>
      <c r="Y56" s="78" t="n">
        <f aca="false">+$E56*$B56*Y$46</f>
        <v>0</v>
      </c>
      <c r="Z56" s="78" t="n">
        <f aca="false">+$E56*$B56*Z$46</f>
        <v>0</v>
      </c>
      <c r="AA56" s="78" t="n">
        <f aca="false">+$E56*$B56*AA$46</f>
        <v>0</v>
      </c>
      <c r="AB56" s="78" t="n">
        <f aca="false">+$E56*$B56*AB$46</f>
        <v>0</v>
      </c>
      <c r="AC56" s="78" t="n">
        <f aca="false">+$E56*$B56*AC$46</f>
        <v>0</v>
      </c>
      <c r="AD56" s="78" t="n">
        <f aca="false">+$E56*$B56*AD$46</f>
        <v>0</v>
      </c>
      <c r="AE56" s="78" t="n">
        <f aca="false">+$E56*$B56*AE$46</f>
        <v>0</v>
      </c>
      <c r="AF56" s="78" t="n">
        <f aca="false">+$E56*$B56*AF$46</f>
        <v>0</v>
      </c>
      <c r="AG56" s="78" t="n">
        <f aca="false">+$E56*$B56*AG$46</f>
        <v>0</v>
      </c>
      <c r="AH56" s="78" t="n">
        <f aca="false">+$E56*$B56*AH$46</f>
        <v>0</v>
      </c>
      <c r="AI56" s="78" t="n">
        <f aca="false">+$E56*$B56*AI$46</f>
        <v>0</v>
      </c>
      <c r="AJ56" s="78" t="n">
        <f aca="false">+$E56*$B56*AJ$46</f>
        <v>0</v>
      </c>
      <c r="AK56" s="78" t="n">
        <f aca="false">+$E56*$B56*AK$46</f>
        <v>0</v>
      </c>
      <c r="AL56" s="78" t="n">
        <f aca="false">+$E56*$B56*AL$46</f>
        <v>0</v>
      </c>
      <c r="AM56" s="78" t="n">
        <f aca="false">+$E56*$B56*AM$46</f>
        <v>0</v>
      </c>
      <c r="AN56" s="78" t="n">
        <f aca="false">+$E56*$B56*AN$46</f>
        <v>0</v>
      </c>
      <c r="AO56" s="78" t="n">
        <f aca="false">+$E56*$B56*AO$46</f>
        <v>0</v>
      </c>
      <c r="AP56" s="78" t="n">
        <f aca="false">+$E56*$B56*AP$46</f>
        <v>0</v>
      </c>
      <c r="AQ56" s="78" t="n">
        <f aca="false">+$E56*$B56*AQ$46</f>
        <v>0</v>
      </c>
      <c r="AR56" s="78" t="n">
        <f aca="false">+$E56*$B56*AR$46</f>
        <v>0</v>
      </c>
      <c r="AS56" s="78" t="n">
        <f aca="false">+$E56*$B56*AS$46</f>
        <v>0</v>
      </c>
      <c r="AT56" s="78" t="n">
        <f aca="false">+$E56*$B56*AT$46</f>
        <v>0</v>
      </c>
      <c r="AU56" s="78" t="n">
        <f aca="false">+$E56*$B56*AU$46</f>
        <v>0</v>
      </c>
      <c r="AV56" s="78" t="n">
        <f aca="false">+$E56*$B56*AV$46</f>
        <v>0</v>
      </c>
      <c r="AW56" s="78" t="n">
        <f aca="false">+$E56*$B56*AW$46</f>
        <v>0</v>
      </c>
      <c r="AX56" s="78" t="n">
        <f aca="false">+$E56*$B56*AX$46</f>
        <v>0</v>
      </c>
      <c r="AY56" s="78" t="n">
        <f aca="false">+$E56*$B56*AY$46</f>
        <v>0</v>
      </c>
      <c r="AZ56" s="78" t="n">
        <f aca="false">+$E56*$B56*AZ$46</f>
        <v>0</v>
      </c>
      <c r="BA56" s="78" t="n">
        <f aca="false">+$E56*$B56*BA$46</f>
        <v>0</v>
      </c>
      <c r="BB56" s="78" t="n">
        <f aca="false">+$E56*$B56*BB$46</f>
        <v>0</v>
      </c>
      <c r="BC56" s="78" t="n">
        <f aca="false">+$E56*$B56*BC$46</f>
        <v>0</v>
      </c>
      <c r="BD56" s="78" t="n">
        <f aca="false">+$E56*$B56*BD$46</f>
        <v>0</v>
      </c>
      <c r="BE56" s="78" t="n">
        <f aca="false">+$E56*$B56*BE$46</f>
        <v>0</v>
      </c>
      <c r="BF56" s="78" t="n">
        <f aca="false">+$E56*$B56*BF$46</f>
        <v>0</v>
      </c>
      <c r="BG56" s="78" t="n">
        <f aca="false">+$E56*$B56*BG$46</f>
        <v>0</v>
      </c>
      <c r="BH56" s="78" t="n">
        <f aca="false">+$E56*$B56*BH$46</f>
        <v>0</v>
      </c>
      <c r="BI56" s="78" t="n">
        <f aca="false">+$E56*$B56*BI$46</f>
        <v>0</v>
      </c>
      <c r="BJ56" s="78" t="n">
        <f aca="false">+$E56*$B56*BJ$46</f>
        <v>0</v>
      </c>
      <c r="BK56" s="78" t="n">
        <f aca="false">+$E56*$B56*BK$46</f>
        <v>0</v>
      </c>
      <c r="BL56" s="78" t="n">
        <f aca="false">+$E56*$B56*BL$46</f>
        <v>0</v>
      </c>
      <c r="BM56" s="78" t="n">
        <f aca="false">+$E56*$B56*BM$46</f>
        <v>0</v>
      </c>
      <c r="BN56" s="78" t="n">
        <f aca="false">+$E56*$B56*BN$46</f>
        <v>0</v>
      </c>
      <c r="BO56" s="78" t="n">
        <f aca="false">+$E56*$B56*BO$46</f>
        <v>0</v>
      </c>
      <c r="BP56" s="78" t="n">
        <f aca="false">+$E56*$B56*BP$46</f>
        <v>0</v>
      </c>
      <c r="BQ56" s="78" t="n">
        <f aca="false">+$E56*$B56*BQ$46</f>
        <v>0</v>
      </c>
      <c r="BR56" s="78" t="n">
        <f aca="false">+$E56*$B56*BR$46</f>
        <v>0</v>
      </c>
      <c r="BS56" s="78" t="n">
        <f aca="false">+$E56*$B56*BS$46</f>
        <v>0</v>
      </c>
      <c r="BT56" s="78" t="n">
        <f aca="false">+$E56*$B56*BT$46</f>
        <v>0</v>
      </c>
      <c r="BU56" s="78" t="n">
        <f aca="false">+$E56*$B56*BU$46</f>
        <v>0</v>
      </c>
      <c r="BV56" s="78" t="n">
        <f aca="false">+$E56*$B56*BV$46</f>
        <v>0</v>
      </c>
      <c r="BW56" s="78" t="n">
        <f aca="false">+$E56*$B56*BW$46</f>
        <v>0</v>
      </c>
      <c r="BX56" s="78" t="n">
        <f aca="false">+$E56*$B56*BX$46</f>
        <v>0</v>
      </c>
      <c r="BY56" s="78" t="n">
        <f aca="false">+$E56*$B56*BY$46</f>
        <v>0</v>
      </c>
      <c r="BZ56" s="78" t="n">
        <f aca="false">+$E56*$B56*BZ$46</f>
        <v>0</v>
      </c>
      <c r="CA56" s="78" t="n">
        <f aca="false">+$E56*$B56*CA$46</f>
        <v>0</v>
      </c>
      <c r="CB56" s="78" t="n">
        <f aca="false">+$E56*$B56*CB$46</f>
        <v>0</v>
      </c>
      <c r="CC56" s="78" t="n">
        <f aca="false">+$E56*$B56*CC$46</f>
        <v>0</v>
      </c>
      <c r="CD56" s="78" t="n">
        <f aca="false">+$E56*$B56*CD$46</f>
        <v>0</v>
      </c>
      <c r="CE56" s="78" t="n">
        <f aca="false">+$E56*$B56*CE$46</f>
        <v>0</v>
      </c>
      <c r="CF56" s="78" t="n">
        <f aca="false">+$E56*$B56*CF$46</f>
        <v>0</v>
      </c>
      <c r="CG56" s="78" t="n">
        <f aca="false">+$E56*$B56*CG$46</f>
        <v>0</v>
      </c>
      <c r="CH56" s="78" t="n">
        <f aca="false">+$E56*$B56*CH$46</f>
        <v>0</v>
      </c>
      <c r="CI56" s="78" t="n">
        <f aca="false">+$E56*$B56*CI$46</f>
        <v>0</v>
      </c>
      <c r="CJ56" s="78" t="n">
        <f aca="false">+$E56*$B56*CJ$46</f>
        <v>0</v>
      </c>
      <c r="CK56" s="78" t="n">
        <f aca="false">+$E56*$B56*CK$46</f>
        <v>0</v>
      </c>
      <c r="CL56" s="78" t="n">
        <f aca="false">+$E56*$B56*CL$46</f>
        <v>0</v>
      </c>
      <c r="CM56" s="78" t="n">
        <f aca="false">+$E56*$B56*CM$46</f>
        <v>0</v>
      </c>
      <c r="CN56" s="78" t="n">
        <f aca="false">+$E56*$B56*CN$46</f>
        <v>0</v>
      </c>
      <c r="CO56" s="78" t="n">
        <f aca="false">+$E56*$B56*CO$46</f>
        <v>0</v>
      </c>
      <c r="CP56" s="78" t="n">
        <f aca="false">+$E56*$B56*CP$46</f>
        <v>0</v>
      </c>
      <c r="CQ56" s="78" t="n">
        <f aca="false">+$E56*$B56*CQ$46</f>
        <v>0</v>
      </c>
      <c r="CR56" s="78" t="n">
        <f aca="false">+$E56*$B56*CR$46</f>
        <v>0</v>
      </c>
      <c r="CS56" s="78" t="n">
        <f aca="false">+$E56*$B56*CS$46</f>
        <v>0</v>
      </c>
      <c r="CT56" s="78" t="n">
        <f aca="false">+$E56*$B56*CT$46</f>
        <v>0</v>
      </c>
      <c r="CU56" s="78" t="n">
        <f aca="false">+$E56*$B56*CU$46</f>
        <v>0</v>
      </c>
      <c r="CV56" s="78" t="n">
        <f aca="false">+$E56*$B56*CV$46</f>
        <v>0</v>
      </c>
      <c r="CW56" s="78" t="n">
        <f aca="false">+$E56*$B56*CW$46</f>
        <v>0</v>
      </c>
      <c r="CX56" s="78" t="n">
        <f aca="false">+$E56*$B56*CX$46</f>
        <v>0</v>
      </c>
      <c r="CY56" s="78" t="n">
        <f aca="false">+$E56*$B56*CY$46</f>
        <v>0</v>
      </c>
      <c r="CZ56" s="78" t="n">
        <f aca="false">+$E56*$B56*CZ$46</f>
        <v>0</v>
      </c>
      <c r="DA56" s="78" t="n">
        <f aca="false">+$E56*$B56*DA$46</f>
        <v>0</v>
      </c>
      <c r="DB56" s="78" t="n">
        <f aca="false">+$E56*$B56*DB$46</f>
        <v>0</v>
      </c>
      <c r="DC56" s="78" t="n">
        <f aca="false">+$E56*$B56*DC$46</f>
        <v>0</v>
      </c>
      <c r="DD56" s="78" t="n">
        <f aca="false">+$E56*$B56*DD$46</f>
        <v>0</v>
      </c>
      <c r="DE56" s="78" t="n">
        <f aca="false">+$E56*$B56*DE$46</f>
        <v>0</v>
      </c>
      <c r="DF56" s="78" t="n">
        <f aca="false">+$E56*$B56*DF$46</f>
        <v>0</v>
      </c>
      <c r="DG56" s="78" t="n">
        <f aca="false">+$E56*$B56*DG$46</f>
        <v>0</v>
      </c>
      <c r="DH56" s="78" t="n">
        <f aca="false">+$E56*$B56*DH$46</f>
        <v>0</v>
      </c>
      <c r="DI56" s="78" t="n">
        <f aca="false">+$E56*$B56*DI$46</f>
        <v>0</v>
      </c>
      <c r="DJ56" s="78" t="n">
        <f aca="false">+$E56*$B56*DJ$46</f>
        <v>0</v>
      </c>
      <c r="DK56" s="78" t="n">
        <f aca="false">+$E56*$B56*DK$46</f>
        <v>0</v>
      </c>
      <c r="DL56" s="78" t="n">
        <f aca="false">+$E56*$B56*DL$46</f>
        <v>0</v>
      </c>
      <c r="DM56" s="78" t="n">
        <f aca="false">+$E56*$B56*DM$46</f>
        <v>0</v>
      </c>
      <c r="DN56" s="78" t="n">
        <f aca="false">+$E56*$B56*DN$46</f>
        <v>0</v>
      </c>
      <c r="DO56" s="78" t="n">
        <f aca="false">+$E56*$B56*DO$46</f>
        <v>0</v>
      </c>
      <c r="DP56" s="78" t="n">
        <f aca="false">+$E56*$B56*DP$46</f>
        <v>0</v>
      </c>
      <c r="DQ56" s="78" t="n">
        <f aca="false">+$E56*$B56*DQ$46</f>
        <v>0</v>
      </c>
      <c r="DR56" s="78" t="n">
        <f aca="false">+$E56*$B56*DR$46</f>
        <v>0</v>
      </c>
      <c r="DS56" s="78" t="n">
        <f aca="false">+$E56*$B56*DS$46</f>
        <v>0</v>
      </c>
      <c r="DT56" s="78" t="n">
        <f aca="false">+$E56*$B56*DT$46</f>
        <v>0</v>
      </c>
      <c r="DU56" s="78" t="n">
        <f aca="false">+$E56*$B56*DU$46</f>
        <v>0</v>
      </c>
      <c r="DV56" s="78" t="n">
        <f aca="false">+$E56*$B56*DV$46</f>
        <v>0</v>
      </c>
      <c r="DW56" s="78" t="n">
        <f aca="false">+$E56*$B56*DW$46</f>
        <v>0</v>
      </c>
      <c r="DX56" s="78" t="n">
        <f aca="false">+$E56*$B56*DX$46</f>
        <v>0</v>
      </c>
      <c r="DY56" s="78" t="n">
        <f aca="false">+$E56*$B56*DY$46</f>
        <v>0</v>
      </c>
      <c r="DZ56" s="78" t="n">
        <f aca="false">+$E56*$B56*DZ$46</f>
        <v>0</v>
      </c>
      <c r="EA56" s="78" t="n">
        <f aca="false">+$E56*$B56*EA$46</f>
        <v>0</v>
      </c>
      <c r="EB56" s="78" t="n">
        <f aca="false">+$E56*$B56*EB$46</f>
        <v>0</v>
      </c>
      <c r="EC56" s="78" t="n">
        <f aca="false">+$E56*$B56*EC$46</f>
        <v>0</v>
      </c>
      <c r="ED56" s="78" t="n">
        <f aca="false">+$E56*$B56*ED$46</f>
        <v>0</v>
      </c>
      <c r="EE56" s="78" t="n">
        <f aca="false">+$E56*$B56*EE$46</f>
        <v>0</v>
      </c>
      <c r="EF56" s="78" t="n">
        <f aca="false">+$E56*$B56*EF$46</f>
        <v>0</v>
      </c>
      <c r="EG56" s="78" t="n">
        <f aca="false">+$E56*$B56*EG$46</f>
        <v>0</v>
      </c>
      <c r="EH56" s="78" t="n">
        <f aca="false">+$E56*$B56*EH$46</f>
        <v>0</v>
      </c>
      <c r="EI56" s="78" t="n">
        <f aca="false">+$E56*$B56*EI$46</f>
        <v>0</v>
      </c>
      <c r="EJ56" s="78" t="n">
        <f aca="false">+$E56*$B56*EJ$46</f>
        <v>0</v>
      </c>
      <c r="EK56" s="78" t="n">
        <f aca="false">+$E56*$B56*EK$46</f>
        <v>0</v>
      </c>
      <c r="EL56" s="78" t="n">
        <f aca="false">+$E56*$B56*EL$46</f>
        <v>0</v>
      </c>
      <c r="EM56" s="78" t="n">
        <f aca="false">+$E56*$B56*EM$46</f>
        <v>0</v>
      </c>
      <c r="EN56" s="78" t="n">
        <f aca="false">+$E56*$B56*EN$46</f>
        <v>0</v>
      </c>
      <c r="EO56" s="78" t="n">
        <f aca="false">+$E56*$B56*EO$46</f>
        <v>0</v>
      </c>
      <c r="EP56" s="78" t="n">
        <f aca="false">+$E56*$B56*EP$46</f>
        <v>0</v>
      </c>
      <c r="EQ56" s="78" t="n">
        <f aca="false">+$E56*$B56*EQ$46</f>
        <v>0</v>
      </c>
      <c r="ER56" s="78" t="n">
        <f aca="false">+$E56*$B56*ER$46</f>
        <v>0</v>
      </c>
      <c r="ES56" s="78" t="n">
        <f aca="false">+$E56*$B56*ES$46</f>
        <v>0</v>
      </c>
      <c r="ET56" s="78" t="n">
        <f aca="false">+$E56*$B56*ET$46</f>
        <v>0</v>
      </c>
      <c r="EU56" s="78" t="n">
        <f aca="false">+$E56*$B56*EU$46</f>
        <v>0</v>
      </c>
      <c r="EV56" s="78" t="n">
        <f aca="false">+$E56*$B56*EV$46</f>
        <v>0</v>
      </c>
      <c r="EW56" s="78" t="n">
        <f aca="false">+$E56*$B56*EW$46</f>
        <v>0</v>
      </c>
      <c r="EX56" s="78" t="n">
        <f aca="false">+$E56*$B56*EX$46</f>
        <v>0</v>
      </c>
      <c r="EY56" s="78" t="n">
        <f aca="false">+$E56*$B56*EY$46</f>
        <v>0</v>
      </c>
      <c r="EZ56" s="78" t="n">
        <f aca="false">+$E56*$B56*EZ$46</f>
        <v>0</v>
      </c>
      <c r="FA56" s="78" t="n">
        <f aca="false">+$E56*$B56*FA$46</f>
        <v>0</v>
      </c>
      <c r="FB56" s="78" t="n">
        <f aca="false">+$E56*$B56*FB$46</f>
        <v>0</v>
      </c>
      <c r="FC56" s="78" t="n">
        <f aca="false">+$E56*$B56*FC$46</f>
        <v>0</v>
      </c>
      <c r="FD56" s="78" t="n">
        <f aca="false">+$E56*$B56*FD$46</f>
        <v>0</v>
      </c>
      <c r="FE56" s="78" t="n">
        <f aca="false">+$E56*$B56*FE$46</f>
        <v>0</v>
      </c>
      <c r="FF56" s="78" t="n">
        <f aca="false">+$E56*$B56*FF$46</f>
        <v>0</v>
      </c>
      <c r="FG56" s="78" t="n">
        <f aca="false">+$E56*$B56*FG$46</f>
        <v>0</v>
      </c>
      <c r="FH56" s="78" t="n">
        <f aca="false">+$E56*$B56*FH$46</f>
        <v>0</v>
      </c>
      <c r="FI56" s="78" t="n">
        <f aca="false">+$E56*$B56*FI$46</f>
        <v>0</v>
      </c>
      <c r="FJ56" s="78" t="n">
        <f aca="false">+$E56*$B56*FJ$46</f>
        <v>0</v>
      </c>
      <c r="FK56" s="78" t="n">
        <f aca="false">+$E56*$B56*FK$46</f>
        <v>0</v>
      </c>
      <c r="FL56" s="78" t="n">
        <f aca="false">+$E56*$B56*FL$46</f>
        <v>0</v>
      </c>
      <c r="FM56" s="78" t="n">
        <f aca="false">+$E56*$B56*FM$46</f>
        <v>0</v>
      </c>
      <c r="FN56" s="78" t="n">
        <f aca="false">+$E56*$B56*FN$46</f>
        <v>0</v>
      </c>
      <c r="FO56" s="78" t="n">
        <f aca="false">+$E56*$B56*FO$46</f>
        <v>0</v>
      </c>
      <c r="FP56" s="78" t="n">
        <f aca="false">+$E56*$B56*FP$46</f>
        <v>0</v>
      </c>
      <c r="FQ56" s="78" t="n">
        <f aca="false">+$E56*$B56*FQ$46</f>
        <v>0</v>
      </c>
      <c r="FR56" s="78" t="n">
        <f aca="false">+$E56*$B56*FR$46</f>
        <v>0</v>
      </c>
      <c r="FS56" s="78" t="n">
        <f aca="false">+$E56*$B56*FS$46</f>
        <v>0</v>
      </c>
      <c r="FT56" s="78" t="n">
        <f aca="false">+$E56*$B56*FT$46</f>
        <v>0</v>
      </c>
      <c r="FU56" s="78" t="n">
        <f aca="false">+$E56*$B56*FU$46</f>
        <v>0</v>
      </c>
      <c r="FV56" s="78" t="n">
        <f aca="false">+$E56*$B56*FV$46</f>
        <v>0</v>
      </c>
      <c r="FW56" s="78" t="n">
        <f aca="false">+$E56*$B56*FW$46</f>
        <v>0</v>
      </c>
      <c r="FX56" s="78" t="n">
        <f aca="false">+$E56*$B56*FX$46</f>
        <v>0</v>
      </c>
      <c r="FY56" s="78" t="n">
        <f aca="false">+$E56*$B56*FY$46</f>
        <v>0</v>
      </c>
      <c r="FZ56" s="78" t="n">
        <f aca="false">+$E56*$B56*FZ$46</f>
        <v>0</v>
      </c>
      <c r="GA56" s="78" t="n">
        <f aca="false">+$E56*$B56*GA$46</f>
        <v>0</v>
      </c>
      <c r="GB56" s="78" t="n">
        <f aca="false">+$E56*$B56*GB$46</f>
        <v>0</v>
      </c>
      <c r="GC56" s="78" t="n">
        <f aca="false">+$E56*$B56*GC$46</f>
        <v>0</v>
      </c>
    </row>
    <row r="57" customFormat="false" ht="12.75" hidden="false" customHeight="false" outlineLevel="0" collapsed="false">
      <c r="A57" s="76" t="n">
        <f aca="false">+A16</f>
        <v>0</v>
      </c>
      <c r="B57" s="76" t="n">
        <f aca="false">+B16</f>
        <v>0</v>
      </c>
      <c r="C57" s="79" t="n">
        <f aca="false">+C16</f>
        <v>0</v>
      </c>
      <c r="D57" s="76" t="n">
        <f aca="false">+D16</f>
        <v>0</v>
      </c>
      <c r="E57" s="76" t="n">
        <f aca="false">+E16</f>
        <v>0</v>
      </c>
      <c r="F57" s="78" t="n">
        <f aca="false">+$E57*$B57*F$46</f>
        <v>0</v>
      </c>
      <c r="G57" s="78" t="n">
        <f aca="false">+$E57*$B57*G$46</f>
        <v>0</v>
      </c>
      <c r="H57" s="78" t="n">
        <f aca="false">+$E57*$B57*H$46</f>
        <v>0</v>
      </c>
      <c r="I57" s="78" t="n">
        <f aca="false">+$E57*$B57*I$46</f>
        <v>0</v>
      </c>
      <c r="J57" s="78" t="n">
        <f aca="false">+$E57*$B57*J$46</f>
        <v>0</v>
      </c>
      <c r="K57" s="78" t="n">
        <f aca="false">+$E57*$B57*K$46</f>
        <v>0</v>
      </c>
      <c r="L57" s="78" t="n">
        <f aca="false">+$E57*$B57*L$46</f>
        <v>0</v>
      </c>
      <c r="M57" s="78" t="n">
        <f aca="false">+$E57*$B57*M$46</f>
        <v>0</v>
      </c>
      <c r="N57" s="78" t="n">
        <f aca="false">+$E57*$B57*N$46</f>
        <v>0</v>
      </c>
      <c r="O57" s="78" t="n">
        <f aca="false">+$E57*$B57*O$46</f>
        <v>0</v>
      </c>
      <c r="P57" s="78" t="n">
        <f aca="false">+$E57*$B57*P$46</f>
        <v>0</v>
      </c>
      <c r="Q57" s="78" t="n">
        <f aca="false">+$E57*$B57*Q$46</f>
        <v>0</v>
      </c>
      <c r="R57" s="78" t="n">
        <f aca="false">+$E57*$B57*R$46</f>
        <v>0</v>
      </c>
      <c r="S57" s="78" t="n">
        <f aca="false">+$E57*$B57*S$46</f>
        <v>0</v>
      </c>
      <c r="T57" s="78" t="n">
        <f aca="false">+$E57*$B57*T$46</f>
        <v>0</v>
      </c>
      <c r="U57" s="78" t="n">
        <f aca="false">+$E57*$B57*U$46</f>
        <v>0</v>
      </c>
      <c r="V57" s="78" t="n">
        <f aca="false">+$E57*$B57*V$46</f>
        <v>0</v>
      </c>
      <c r="W57" s="78" t="n">
        <f aca="false">+$E57*$B57*W$46</f>
        <v>0</v>
      </c>
      <c r="X57" s="78" t="n">
        <f aca="false">+$E57*$B57*X$46</f>
        <v>0</v>
      </c>
      <c r="Y57" s="78" t="n">
        <f aca="false">+$E57*$B57*Y$46</f>
        <v>0</v>
      </c>
      <c r="Z57" s="78" t="n">
        <f aca="false">+$E57*$B57*Z$46</f>
        <v>0</v>
      </c>
      <c r="AA57" s="78" t="n">
        <f aca="false">+$E57*$B57*AA$46</f>
        <v>0</v>
      </c>
      <c r="AB57" s="78" t="n">
        <f aca="false">+$E57*$B57*AB$46</f>
        <v>0</v>
      </c>
      <c r="AC57" s="78" t="n">
        <f aca="false">+$E57*$B57*AC$46</f>
        <v>0</v>
      </c>
      <c r="AD57" s="78" t="n">
        <f aca="false">+$E57*$B57*AD$46</f>
        <v>0</v>
      </c>
      <c r="AE57" s="78" t="n">
        <f aca="false">+$E57*$B57*AE$46</f>
        <v>0</v>
      </c>
      <c r="AF57" s="78" t="n">
        <f aca="false">+$E57*$B57*AF$46</f>
        <v>0</v>
      </c>
      <c r="AG57" s="78" t="n">
        <f aca="false">+$E57*$B57*AG$46</f>
        <v>0</v>
      </c>
      <c r="AH57" s="78" t="n">
        <f aca="false">+$E57*$B57*AH$46</f>
        <v>0</v>
      </c>
      <c r="AI57" s="78" t="n">
        <f aca="false">+$E57*$B57*AI$46</f>
        <v>0</v>
      </c>
      <c r="AJ57" s="78" t="n">
        <f aca="false">+$E57*$B57*AJ$46</f>
        <v>0</v>
      </c>
      <c r="AK57" s="78" t="n">
        <f aca="false">+$E57*$B57*AK$46</f>
        <v>0</v>
      </c>
      <c r="AL57" s="78" t="n">
        <f aca="false">+$E57*$B57*AL$46</f>
        <v>0</v>
      </c>
      <c r="AM57" s="78" t="n">
        <f aca="false">+$E57*$B57*AM$46</f>
        <v>0</v>
      </c>
      <c r="AN57" s="78" t="n">
        <f aca="false">+$E57*$B57*AN$46</f>
        <v>0</v>
      </c>
      <c r="AO57" s="78" t="n">
        <f aca="false">+$E57*$B57*AO$46</f>
        <v>0</v>
      </c>
      <c r="AP57" s="78" t="n">
        <f aca="false">+$E57*$B57*AP$46</f>
        <v>0</v>
      </c>
      <c r="AQ57" s="78" t="n">
        <f aca="false">+$E57*$B57*AQ$46</f>
        <v>0</v>
      </c>
      <c r="AR57" s="78" t="n">
        <f aca="false">+$E57*$B57*AR$46</f>
        <v>0</v>
      </c>
      <c r="AS57" s="78" t="n">
        <f aca="false">+$E57*$B57*AS$46</f>
        <v>0</v>
      </c>
      <c r="AT57" s="78" t="n">
        <f aca="false">+$E57*$B57*AT$46</f>
        <v>0</v>
      </c>
      <c r="AU57" s="78" t="n">
        <f aca="false">+$E57*$B57*AU$46</f>
        <v>0</v>
      </c>
      <c r="AV57" s="78" t="n">
        <f aca="false">+$E57*$B57*AV$46</f>
        <v>0</v>
      </c>
      <c r="AW57" s="78" t="n">
        <f aca="false">+$E57*$B57*AW$46</f>
        <v>0</v>
      </c>
      <c r="AX57" s="78" t="n">
        <f aca="false">+$E57*$B57*AX$46</f>
        <v>0</v>
      </c>
      <c r="AY57" s="78" t="n">
        <f aca="false">+$E57*$B57*AY$46</f>
        <v>0</v>
      </c>
      <c r="AZ57" s="78" t="n">
        <f aca="false">+$E57*$B57*AZ$46</f>
        <v>0</v>
      </c>
      <c r="BA57" s="78" t="n">
        <f aca="false">+$E57*$B57*BA$46</f>
        <v>0</v>
      </c>
      <c r="BB57" s="78" t="n">
        <f aca="false">+$E57*$B57*BB$46</f>
        <v>0</v>
      </c>
      <c r="BC57" s="78" t="n">
        <f aca="false">+$E57*$B57*BC$46</f>
        <v>0</v>
      </c>
      <c r="BD57" s="78" t="n">
        <f aca="false">+$E57*$B57*BD$46</f>
        <v>0</v>
      </c>
      <c r="BE57" s="78" t="n">
        <f aca="false">+$E57*$B57*BE$46</f>
        <v>0</v>
      </c>
      <c r="BF57" s="78" t="n">
        <f aca="false">+$E57*$B57*BF$46</f>
        <v>0</v>
      </c>
      <c r="BG57" s="78" t="n">
        <f aca="false">+$E57*$B57*BG$46</f>
        <v>0</v>
      </c>
      <c r="BH57" s="78" t="n">
        <f aca="false">+$E57*$B57*BH$46</f>
        <v>0</v>
      </c>
      <c r="BI57" s="78" t="n">
        <f aca="false">+$E57*$B57*BI$46</f>
        <v>0</v>
      </c>
      <c r="BJ57" s="78" t="n">
        <f aca="false">+$E57*$B57*BJ$46</f>
        <v>0</v>
      </c>
      <c r="BK57" s="78" t="n">
        <f aca="false">+$E57*$B57*BK$46</f>
        <v>0</v>
      </c>
      <c r="BL57" s="78" t="n">
        <f aca="false">+$E57*$B57*BL$46</f>
        <v>0</v>
      </c>
      <c r="BM57" s="78" t="n">
        <f aca="false">+$E57*$B57*BM$46</f>
        <v>0</v>
      </c>
      <c r="BN57" s="78" t="n">
        <f aca="false">+$E57*$B57*BN$46</f>
        <v>0</v>
      </c>
      <c r="BO57" s="78" t="n">
        <f aca="false">+$E57*$B57*BO$46</f>
        <v>0</v>
      </c>
      <c r="BP57" s="78" t="n">
        <f aca="false">+$E57*$B57*BP$46</f>
        <v>0</v>
      </c>
      <c r="BQ57" s="78" t="n">
        <f aca="false">+$E57*$B57*BQ$46</f>
        <v>0</v>
      </c>
      <c r="BR57" s="78" t="n">
        <f aca="false">+$E57*$B57*BR$46</f>
        <v>0</v>
      </c>
      <c r="BS57" s="78" t="n">
        <f aca="false">+$E57*$B57*BS$46</f>
        <v>0</v>
      </c>
      <c r="BT57" s="78" t="n">
        <f aca="false">+$E57*$B57*BT$46</f>
        <v>0</v>
      </c>
      <c r="BU57" s="78" t="n">
        <f aca="false">+$E57*$B57*BU$46</f>
        <v>0</v>
      </c>
      <c r="BV57" s="78" t="n">
        <f aca="false">+$E57*$B57*BV$46</f>
        <v>0</v>
      </c>
      <c r="BW57" s="78" t="n">
        <f aca="false">+$E57*$B57*BW$46</f>
        <v>0</v>
      </c>
      <c r="BX57" s="78" t="n">
        <f aca="false">+$E57*$B57*BX$46</f>
        <v>0</v>
      </c>
      <c r="BY57" s="78" t="n">
        <f aca="false">+$E57*$B57*BY$46</f>
        <v>0</v>
      </c>
      <c r="BZ57" s="78" t="n">
        <f aca="false">+$E57*$B57*BZ$46</f>
        <v>0</v>
      </c>
      <c r="CA57" s="78" t="n">
        <f aca="false">+$E57*$B57*CA$46</f>
        <v>0</v>
      </c>
      <c r="CB57" s="78" t="n">
        <f aca="false">+$E57*$B57*CB$46</f>
        <v>0</v>
      </c>
      <c r="CC57" s="78" t="n">
        <f aca="false">+$E57*$B57*CC$46</f>
        <v>0</v>
      </c>
      <c r="CD57" s="78" t="n">
        <f aca="false">+$E57*$B57*CD$46</f>
        <v>0</v>
      </c>
      <c r="CE57" s="78" t="n">
        <f aca="false">+$E57*$B57*CE$46</f>
        <v>0</v>
      </c>
      <c r="CF57" s="78" t="n">
        <f aca="false">+$E57*$B57*CF$46</f>
        <v>0</v>
      </c>
      <c r="CG57" s="78" t="n">
        <f aca="false">+$E57*$B57*CG$46</f>
        <v>0</v>
      </c>
      <c r="CH57" s="78" t="n">
        <f aca="false">+$E57*$B57*CH$46</f>
        <v>0</v>
      </c>
      <c r="CI57" s="78" t="n">
        <f aca="false">+$E57*$B57*CI$46</f>
        <v>0</v>
      </c>
      <c r="CJ57" s="78" t="n">
        <f aca="false">+$E57*$B57*CJ$46</f>
        <v>0</v>
      </c>
      <c r="CK57" s="78" t="n">
        <f aca="false">+$E57*$B57*CK$46</f>
        <v>0</v>
      </c>
      <c r="CL57" s="78" t="n">
        <f aca="false">+$E57*$B57*CL$46</f>
        <v>0</v>
      </c>
      <c r="CM57" s="78" t="n">
        <f aca="false">+$E57*$B57*CM$46</f>
        <v>0</v>
      </c>
      <c r="CN57" s="78" t="n">
        <f aca="false">+$E57*$B57*CN$46</f>
        <v>0</v>
      </c>
      <c r="CO57" s="78" t="n">
        <f aca="false">+$E57*$B57*CO$46</f>
        <v>0</v>
      </c>
      <c r="CP57" s="78" t="n">
        <f aca="false">+$E57*$B57*CP$46</f>
        <v>0</v>
      </c>
      <c r="CQ57" s="78" t="n">
        <f aca="false">+$E57*$B57*CQ$46</f>
        <v>0</v>
      </c>
      <c r="CR57" s="78" t="n">
        <f aca="false">+$E57*$B57*CR$46</f>
        <v>0</v>
      </c>
      <c r="CS57" s="78" t="n">
        <f aca="false">+$E57*$B57*CS$46</f>
        <v>0</v>
      </c>
      <c r="CT57" s="78" t="n">
        <f aca="false">+$E57*$B57*CT$46</f>
        <v>0</v>
      </c>
      <c r="CU57" s="78" t="n">
        <f aca="false">+$E57*$B57*CU$46</f>
        <v>0</v>
      </c>
      <c r="CV57" s="78" t="n">
        <f aca="false">+$E57*$B57*CV$46</f>
        <v>0</v>
      </c>
      <c r="CW57" s="78" t="n">
        <f aca="false">+$E57*$B57*CW$46</f>
        <v>0</v>
      </c>
      <c r="CX57" s="78" t="n">
        <f aca="false">+$E57*$B57*CX$46</f>
        <v>0</v>
      </c>
      <c r="CY57" s="78" t="n">
        <f aca="false">+$E57*$B57*CY$46</f>
        <v>0</v>
      </c>
      <c r="CZ57" s="78" t="n">
        <f aca="false">+$E57*$B57*CZ$46</f>
        <v>0</v>
      </c>
      <c r="DA57" s="78" t="n">
        <f aca="false">+$E57*$B57*DA$46</f>
        <v>0</v>
      </c>
      <c r="DB57" s="78" t="n">
        <f aca="false">+$E57*$B57*DB$46</f>
        <v>0</v>
      </c>
      <c r="DC57" s="78" t="n">
        <f aca="false">+$E57*$B57*DC$46</f>
        <v>0</v>
      </c>
      <c r="DD57" s="78" t="n">
        <f aca="false">+$E57*$B57*DD$46</f>
        <v>0</v>
      </c>
      <c r="DE57" s="78" t="n">
        <f aca="false">+$E57*$B57*DE$46</f>
        <v>0</v>
      </c>
      <c r="DF57" s="78" t="n">
        <f aca="false">+$E57*$B57*DF$46</f>
        <v>0</v>
      </c>
      <c r="DG57" s="78" t="n">
        <f aca="false">+$E57*$B57*DG$46</f>
        <v>0</v>
      </c>
      <c r="DH57" s="78" t="n">
        <f aca="false">+$E57*$B57*DH$46</f>
        <v>0</v>
      </c>
      <c r="DI57" s="78" t="n">
        <f aca="false">+$E57*$B57*DI$46</f>
        <v>0</v>
      </c>
      <c r="DJ57" s="78" t="n">
        <f aca="false">+$E57*$B57*DJ$46</f>
        <v>0</v>
      </c>
      <c r="DK57" s="78" t="n">
        <f aca="false">+$E57*$B57*DK$46</f>
        <v>0</v>
      </c>
      <c r="DL57" s="78" t="n">
        <f aca="false">+$E57*$B57*DL$46</f>
        <v>0</v>
      </c>
      <c r="DM57" s="78" t="n">
        <f aca="false">+$E57*$B57*DM$46</f>
        <v>0</v>
      </c>
      <c r="DN57" s="78" t="n">
        <f aca="false">+$E57*$B57*DN$46</f>
        <v>0</v>
      </c>
      <c r="DO57" s="78" t="n">
        <f aca="false">+$E57*$B57*DO$46</f>
        <v>0</v>
      </c>
      <c r="DP57" s="78" t="n">
        <f aca="false">+$E57*$B57*DP$46</f>
        <v>0</v>
      </c>
      <c r="DQ57" s="78" t="n">
        <f aca="false">+$E57*$B57*DQ$46</f>
        <v>0</v>
      </c>
      <c r="DR57" s="78" t="n">
        <f aca="false">+$E57*$B57*DR$46</f>
        <v>0</v>
      </c>
      <c r="DS57" s="78" t="n">
        <f aca="false">+$E57*$B57*DS$46</f>
        <v>0</v>
      </c>
      <c r="DT57" s="78" t="n">
        <f aca="false">+$E57*$B57*DT$46</f>
        <v>0</v>
      </c>
      <c r="DU57" s="78" t="n">
        <f aca="false">+$E57*$B57*DU$46</f>
        <v>0</v>
      </c>
      <c r="DV57" s="78" t="n">
        <f aca="false">+$E57*$B57*DV$46</f>
        <v>0</v>
      </c>
      <c r="DW57" s="78" t="n">
        <f aca="false">+$E57*$B57*DW$46</f>
        <v>0</v>
      </c>
      <c r="DX57" s="78" t="n">
        <f aca="false">+$E57*$B57*DX$46</f>
        <v>0</v>
      </c>
      <c r="DY57" s="78" t="n">
        <f aca="false">+$E57*$B57*DY$46</f>
        <v>0</v>
      </c>
      <c r="DZ57" s="78" t="n">
        <f aca="false">+$E57*$B57*DZ$46</f>
        <v>0</v>
      </c>
      <c r="EA57" s="78" t="n">
        <f aca="false">+$E57*$B57*EA$46</f>
        <v>0</v>
      </c>
      <c r="EB57" s="78" t="n">
        <f aca="false">+$E57*$B57*EB$46</f>
        <v>0</v>
      </c>
      <c r="EC57" s="78" t="n">
        <f aca="false">+$E57*$B57*EC$46</f>
        <v>0</v>
      </c>
      <c r="ED57" s="78" t="n">
        <f aca="false">+$E57*$B57*ED$46</f>
        <v>0</v>
      </c>
      <c r="EE57" s="78" t="n">
        <f aca="false">+$E57*$B57*EE$46</f>
        <v>0</v>
      </c>
      <c r="EF57" s="78" t="n">
        <f aca="false">+$E57*$B57*EF$46</f>
        <v>0</v>
      </c>
      <c r="EG57" s="78" t="n">
        <f aca="false">+$E57*$B57*EG$46</f>
        <v>0</v>
      </c>
      <c r="EH57" s="78" t="n">
        <f aca="false">+$E57*$B57*EH$46</f>
        <v>0</v>
      </c>
      <c r="EI57" s="78" t="n">
        <f aca="false">+$E57*$B57*EI$46</f>
        <v>0</v>
      </c>
      <c r="EJ57" s="78" t="n">
        <f aca="false">+$E57*$B57*EJ$46</f>
        <v>0</v>
      </c>
      <c r="EK57" s="78" t="n">
        <f aca="false">+$E57*$B57*EK$46</f>
        <v>0</v>
      </c>
      <c r="EL57" s="78" t="n">
        <f aca="false">+$E57*$B57*EL$46</f>
        <v>0</v>
      </c>
      <c r="EM57" s="78" t="n">
        <f aca="false">+$E57*$B57*EM$46</f>
        <v>0</v>
      </c>
      <c r="EN57" s="78" t="n">
        <f aca="false">+$E57*$B57*EN$46</f>
        <v>0</v>
      </c>
      <c r="EO57" s="78" t="n">
        <f aca="false">+$E57*$B57*EO$46</f>
        <v>0</v>
      </c>
      <c r="EP57" s="78" t="n">
        <f aca="false">+$E57*$B57*EP$46</f>
        <v>0</v>
      </c>
      <c r="EQ57" s="78" t="n">
        <f aca="false">+$E57*$B57*EQ$46</f>
        <v>0</v>
      </c>
      <c r="ER57" s="78" t="n">
        <f aca="false">+$E57*$B57*ER$46</f>
        <v>0</v>
      </c>
      <c r="ES57" s="78" t="n">
        <f aca="false">+$E57*$B57*ES$46</f>
        <v>0</v>
      </c>
      <c r="ET57" s="78" t="n">
        <f aca="false">+$E57*$B57*ET$46</f>
        <v>0</v>
      </c>
      <c r="EU57" s="78" t="n">
        <f aca="false">+$E57*$B57*EU$46</f>
        <v>0</v>
      </c>
      <c r="EV57" s="78" t="n">
        <f aca="false">+$E57*$B57*EV$46</f>
        <v>0</v>
      </c>
      <c r="EW57" s="78" t="n">
        <f aca="false">+$E57*$B57*EW$46</f>
        <v>0</v>
      </c>
      <c r="EX57" s="78" t="n">
        <f aca="false">+$E57*$B57*EX$46</f>
        <v>0</v>
      </c>
      <c r="EY57" s="78" t="n">
        <f aca="false">+$E57*$B57*EY$46</f>
        <v>0</v>
      </c>
      <c r="EZ57" s="78" t="n">
        <f aca="false">+$E57*$B57*EZ$46</f>
        <v>0</v>
      </c>
      <c r="FA57" s="78" t="n">
        <f aca="false">+$E57*$B57*FA$46</f>
        <v>0</v>
      </c>
      <c r="FB57" s="78" t="n">
        <f aca="false">+$E57*$B57*FB$46</f>
        <v>0</v>
      </c>
      <c r="FC57" s="78" t="n">
        <f aca="false">+$E57*$B57*FC$46</f>
        <v>0</v>
      </c>
      <c r="FD57" s="78" t="n">
        <f aca="false">+$E57*$B57*FD$46</f>
        <v>0</v>
      </c>
      <c r="FE57" s="78" t="n">
        <f aca="false">+$E57*$B57*FE$46</f>
        <v>0</v>
      </c>
      <c r="FF57" s="78" t="n">
        <f aca="false">+$E57*$B57*FF$46</f>
        <v>0</v>
      </c>
      <c r="FG57" s="78" t="n">
        <f aca="false">+$E57*$B57*FG$46</f>
        <v>0</v>
      </c>
      <c r="FH57" s="78" t="n">
        <f aca="false">+$E57*$B57*FH$46</f>
        <v>0</v>
      </c>
      <c r="FI57" s="78" t="n">
        <f aca="false">+$E57*$B57*FI$46</f>
        <v>0</v>
      </c>
      <c r="FJ57" s="78" t="n">
        <f aca="false">+$E57*$B57*FJ$46</f>
        <v>0</v>
      </c>
      <c r="FK57" s="78" t="n">
        <f aca="false">+$E57*$B57*FK$46</f>
        <v>0</v>
      </c>
      <c r="FL57" s="78" t="n">
        <f aca="false">+$E57*$B57*FL$46</f>
        <v>0</v>
      </c>
      <c r="FM57" s="78" t="n">
        <f aca="false">+$E57*$B57*FM$46</f>
        <v>0</v>
      </c>
      <c r="FN57" s="78" t="n">
        <f aca="false">+$E57*$B57*FN$46</f>
        <v>0</v>
      </c>
      <c r="FO57" s="78" t="n">
        <f aca="false">+$E57*$B57*FO$46</f>
        <v>0</v>
      </c>
      <c r="FP57" s="78" t="n">
        <f aca="false">+$E57*$B57*FP$46</f>
        <v>0</v>
      </c>
      <c r="FQ57" s="78" t="n">
        <f aca="false">+$E57*$B57*FQ$46</f>
        <v>0</v>
      </c>
      <c r="FR57" s="78" t="n">
        <f aca="false">+$E57*$B57*FR$46</f>
        <v>0</v>
      </c>
      <c r="FS57" s="78" t="n">
        <f aca="false">+$E57*$B57*FS$46</f>
        <v>0</v>
      </c>
      <c r="FT57" s="78" t="n">
        <f aca="false">+$E57*$B57*FT$46</f>
        <v>0</v>
      </c>
      <c r="FU57" s="78" t="n">
        <f aca="false">+$E57*$B57*FU$46</f>
        <v>0</v>
      </c>
      <c r="FV57" s="78" t="n">
        <f aca="false">+$E57*$B57*FV$46</f>
        <v>0</v>
      </c>
      <c r="FW57" s="78" t="n">
        <f aca="false">+$E57*$B57*FW$46</f>
        <v>0</v>
      </c>
      <c r="FX57" s="78" t="n">
        <f aca="false">+$E57*$B57*FX$46</f>
        <v>0</v>
      </c>
      <c r="FY57" s="78" t="n">
        <f aca="false">+$E57*$B57*FY$46</f>
        <v>0</v>
      </c>
      <c r="FZ57" s="78" t="n">
        <f aca="false">+$E57*$B57*FZ$46</f>
        <v>0</v>
      </c>
      <c r="GA57" s="78" t="n">
        <f aca="false">+$E57*$B57*GA$46</f>
        <v>0</v>
      </c>
      <c r="GB57" s="78" t="n">
        <f aca="false">+$E57*$B57*GB$46</f>
        <v>0</v>
      </c>
      <c r="GC57" s="78" t="n">
        <f aca="false">+$E57*$B57*GC$46</f>
        <v>0</v>
      </c>
    </row>
    <row r="58" customFormat="false" ht="12.75" hidden="false" customHeight="false" outlineLevel="0" collapsed="false">
      <c r="A58" s="76" t="n">
        <f aca="false">+A17</f>
        <v>0</v>
      </c>
      <c r="B58" s="76" t="n">
        <f aca="false">+B17</f>
        <v>0</v>
      </c>
      <c r="C58" s="79" t="n">
        <f aca="false">+C17</f>
        <v>0</v>
      </c>
      <c r="D58" s="76" t="n">
        <f aca="false">+D17</f>
        <v>0</v>
      </c>
      <c r="E58" s="76" t="n">
        <f aca="false">+E17</f>
        <v>0</v>
      </c>
      <c r="F58" s="78" t="n">
        <f aca="false">+$E58*$B58*F$46</f>
        <v>0</v>
      </c>
      <c r="G58" s="78" t="n">
        <f aca="false">+$E58*$B58*G$46</f>
        <v>0</v>
      </c>
      <c r="H58" s="78" t="n">
        <f aca="false">+$E58*$B58*H$46</f>
        <v>0</v>
      </c>
      <c r="I58" s="78" t="n">
        <f aca="false">+$E58*$B58*I$46</f>
        <v>0</v>
      </c>
      <c r="J58" s="78" t="n">
        <f aca="false">+$E58*$B58*J$46</f>
        <v>0</v>
      </c>
      <c r="K58" s="78" t="n">
        <f aca="false">+$E58*$B58*K$46</f>
        <v>0</v>
      </c>
      <c r="L58" s="78" t="n">
        <f aca="false">+$E58*$B58*L$46</f>
        <v>0</v>
      </c>
      <c r="M58" s="78" t="n">
        <f aca="false">+$E58*$B58*M$46</f>
        <v>0</v>
      </c>
      <c r="N58" s="78" t="n">
        <f aca="false">+$E58*$B58*N$46</f>
        <v>0</v>
      </c>
      <c r="O58" s="78" t="n">
        <f aca="false">+$E58*$B58*O$46</f>
        <v>0</v>
      </c>
      <c r="P58" s="78" t="n">
        <f aca="false">+$E58*$B58*P$46</f>
        <v>0</v>
      </c>
      <c r="Q58" s="78" t="n">
        <f aca="false">+$E58*$B58*Q$46</f>
        <v>0</v>
      </c>
      <c r="R58" s="78" t="n">
        <f aca="false">+$E58*$B58*R$46</f>
        <v>0</v>
      </c>
      <c r="S58" s="78" t="n">
        <f aca="false">+$E58*$B58*S$46</f>
        <v>0</v>
      </c>
      <c r="T58" s="78" t="n">
        <f aca="false">+$E58*$B58*T$46</f>
        <v>0</v>
      </c>
      <c r="U58" s="78" t="n">
        <f aca="false">+$E58*$B58*U$46</f>
        <v>0</v>
      </c>
      <c r="V58" s="78" t="n">
        <f aca="false">+$E58*$B58*V$46</f>
        <v>0</v>
      </c>
      <c r="W58" s="78" t="n">
        <f aca="false">+$E58*$B58*W$46</f>
        <v>0</v>
      </c>
      <c r="X58" s="78" t="n">
        <f aca="false">+$E58*$B58*X$46</f>
        <v>0</v>
      </c>
      <c r="Y58" s="78" t="n">
        <f aca="false">+$E58*$B58*Y$46</f>
        <v>0</v>
      </c>
      <c r="Z58" s="78" t="n">
        <f aca="false">+$E58*$B58*Z$46</f>
        <v>0</v>
      </c>
      <c r="AA58" s="78" t="n">
        <f aca="false">+$E58*$B58*AA$46</f>
        <v>0</v>
      </c>
      <c r="AB58" s="78" t="n">
        <f aca="false">+$E58*$B58*AB$46</f>
        <v>0</v>
      </c>
      <c r="AC58" s="78" t="n">
        <f aca="false">+$E58*$B58*AC$46</f>
        <v>0</v>
      </c>
      <c r="AD58" s="78" t="n">
        <f aca="false">+$E58*$B58*AD$46</f>
        <v>0</v>
      </c>
      <c r="AE58" s="78" t="n">
        <f aca="false">+$E58*$B58*AE$46</f>
        <v>0</v>
      </c>
      <c r="AF58" s="78" t="n">
        <f aca="false">+$E58*$B58*AF$46</f>
        <v>0</v>
      </c>
      <c r="AG58" s="78" t="n">
        <f aca="false">+$E58*$B58*AG$46</f>
        <v>0</v>
      </c>
      <c r="AH58" s="78" t="n">
        <f aca="false">+$E58*$B58*AH$46</f>
        <v>0</v>
      </c>
      <c r="AI58" s="78" t="n">
        <f aca="false">+$E58*$B58*AI$46</f>
        <v>0</v>
      </c>
      <c r="AJ58" s="78" t="n">
        <f aca="false">+$E58*$B58*AJ$46</f>
        <v>0</v>
      </c>
      <c r="AK58" s="78" t="n">
        <f aca="false">+$E58*$B58*AK$46</f>
        <v>0</v>
      </c>
      <c r="AL58" s="78" t="n">
        <f aca="false">+$E58*$B58*AL$46</f>
        <v>0</v>
      </c>
      <c r="AM58" s="78" t="n">
        <f aca="false">+$E58*$B58*AM$46</f>
        <v>0</v>
      </c>
      <c r="AN58" s="78" t="n">
        <f aca="false">+$E58*$B58*AN$46</f>
        <v>0</v>
      </c>
      <c r="AO58" s="78" t="n">
        <f aca="false">+$E58*$B58*AO$46</f>
        <v>0</v>
      </c>
      <c r="AP58" s="78" t="n">
        <f aca="false">+$E58*$B58*AP$46</f>
        <v>0</v>
      </c>
      <c r="AQ58" s="78" t="n">
        <f aca="false">+$E58*$B58*AQ$46</f>
        <v>0</v>
      </c>
      <c r="AR58" s="78" t="n">
        <f aca="false">+$E58*$B58*AR$46</f>
        <v>0</v>
      </c>
      <c r="AS58" s="78" t="n">
        <f aca="false">+$E58*$B58*AS$46</f>
        <v>0</v>
      </c>
      <c r="AT58" s="78" t="n">
        <f aca="false">+$E58*$B58*AT$46</f>
        <v>0</v>
      </c>
      <c r="AU58" s="78" t="n">
        <f aca="false">+$E58*$B58*AU$46</f>
        <v>0</v>
      </c>
      <c r="AV58" s="78" t="n">
        <f aca="false">+$E58*$B58*AV$46</f>
        <v>0</v>
      </c>
      <c r="AW58" s="78" t="n">
        <f aca="false">+$E58*$B58*AW$46</f>
        <v>0</v>
      </c>
      <c r="AX58" s="78" t="n">
        <f aca="false">+$E58*$B58*AX$46</f>
        <v>0</v>
      </c>
      <c r="AY58" s="78" t="n">
        <f aca="false">+$E58*$B58*AY$46</f>
        <v>0</v>
      </c>
      <c r="AZ58" s="78" t="n">
        <f aca="false">+$E58*$B58*AZ$46</f>
        <v>0</v>
      </c>
      <c r="BA58" s="78" t="n">
        <f aca="false">+$E58*$B58*BA$46</f>
        <v>0</v>
      </c>
      <c r="BB58" s="78" t="n">
        <f aca="false">+$E58*$B58*BB$46</f>
        <v>0</v>
      </c>
      <c r="BC58" s="78" t="n">
        <f aca="false">+$E58*$B58*BC$46</f>
        <v>0</v>
      </c>
      <c r="BD58" s="78" t="n">
        <f aca="false">+$E58*$B58*BD$46</f>
        <v>0</v>
      </c>
      <c r="BE58" s="78" t="n">
        <f aca="false">+$E58*$B58*BE$46</f>
        <v>0</v>
      </c>
      <c r="BF58" s="78" t="n">
        <f aca="false">+$E58*$B58*BF$46</f>
        <v>0</v>
      </c>
      <c r="BG58" s="78" t="n">
        <f aca="false">+$E58*$B58*BG$46</f>
        <v>0</v>
      </c>
      <c r="BH58" s="78" t="n">
        <f aca="false">+$E58*$B58*BH$46</f>
        <v>0</v>
      </c>
      <c r="BI58" s="78" t="n">
        <f aca="false">+$E58*$B58*BI$46</f>
        <v>0</v>
      </c>
      <c r="BJ58" s="78" t="n">
        <f aca="false">+$E58*$B58*BJ$46</f>
        <v>0</v>
      </c>
      <c r="BK58" s="78" t="n">
        <f aca="false">+$E58*$B58*BK$46</f>
        <v>0</v>
      </c>
      <c r="BL58" s="78" t="n">
        <f aca="false">+$E58*$B58*BL$46</f>
        <v>0</v>
      </c>
      <c r="BM58" s="78" t="n">
        <f aca="false">+$E58*$B58*BM$46</f>
        <v>0</v>
      </c>
      <c r="BN58" s="78" t="n">
        <f aca="false">+$E58*$B58*BN$46</f>
        <v>0</v>
      </c>
      <c r="BO58" s="78" t="n">
        <f aca="false">+$E58*$B58*BO$46</f>
        <v>0</v>
      </c>
      <c r="BP58" s="78" t="n">
        <f aca="false">+$E58*$B58*BP$46</f>
        <v>0</v>
      </c>
      <c r="BQ58" s="78" t="n">
        <f aca="false">+$E58*$B58*BQ$46</f>
        <v>0</v>
      </c>
      <c r="BR58" s="78" t="n">
        <f aca="false">+$E58*$B58*BR$46</f>
        <v>0</v>
      </c>
      <c r="BS58" s="78" t="n">
        <f aca="false">+$E58*$B58*BS$46</f>
        <v>0</v>
      </c>
      <c r="BT58" s="78" t="n">
        <f aca="false">+$E58*$B58*BT$46</f>
        <v>0</v>
      </c>
      <c r="BU58" s="78" t="n">
        <f aca="false">+$E58*$B58*BU$46</f>
        <v>0</v>
      </c>
      <c r="BV58" s="78" t="n">
        <f aca="false">+$E58*$B58*BV$46</f>
        <v>0</v>
      </c>
      <c r="BW58" s="78" t="n">
        <f aca="false">+$E58*$B58*BW$46</f>
        <v>0</v>
      </c>
      <c r="BX58" s="78" t="n">
        <f aca="false">+$E58*$B58*BX$46</f>
        <v>0</v>
      </c>
      <c r="BY58" s="78" t="n">
        <f aca="false">+$E58*$B58*BY$46</f>
        <v>0</v>
      </c>
      <c r="BZ58" s="78" t="n">
        <f aca="false">+$E58*$B58*BZ$46</f>
        <v>0</v>
      </c>
      <c r="CA58" s="78" t="n">
        <f aca="false">+$E58*$B58*CA$46</f>
        <v>0</v>
      </c>
      <c r="CB58" s="78" t="n">
        <f aca="false">+$E58*$B58*CB$46</f>
        <v>0</v>
      </c>
      <c r="CC58" s="78" t="n">
        <f aca="false">+$E58*$B58*CC$46</f>
        <v>0</v>
      </c>
      <c r="CD58" s="78" t="n">
        <f aca="false">+$E58*$B58*CD$46</f>
        <v>0</v>
      </c>
      <c r="CE58" s="78" t="n">
        <f aca="false">+$E58*$B58*CE$46</f>
        <v>0</v>
      </c>
      <c r="CF58" s="78" t="n">
        <f aca="false">+$E58*$B58*CF$46</f>
        <v>0</v>
      </c>
      <c r="CG58" s="78" t="n">
        <f aca="false">+$E58*$B58*CG$46</f>
        <v>0</v>
      </c>
      <c r="CH58" s="78" t="n">
        <f aca="false">+$E58*$B58*CH$46</f>
        <v>0</v>
      </c>
      <c r="CI58" s="78" t="n">
        <f aca="false">+$E58*$B58*CI$46</f>
        <v>0</v>
      </c>
      <c r="CJ58" s="78" t="n">
        <f aca="false">+$E58*$B58*CJ$46</f>
        <v>0</v>
      </c>
      <c r="CK58" s="78" t="n">
        <f aca="false">+$E58*$B58*CK$46</f>
        <v>0</v>
      </c>
      <c r="CL58" s="78" t="n">
        <f aca="false">+$E58*$B58*CL$46</f>
        <v>0</v>
      </c>
      <c r="CM58" s="78" t="n">
        <f aca="false">+$E58*$B58*CM$46</f>
        <v>0</v>
      </c>
      <c r="CN58" s="78" t="n">
        <f aca="false">+$E58*$B58*CN$46</f>
        <v>0</v>
      </c>
      <c r="CO58" s="78" t="n">
        <f aca="false">+$E58*$B58*CO$46</f>
        <v>0</v>
      </c>
      <c r="CP58" s="78" t="n">
        <f aca="false">+$E58*$B58*CP$46</f>
        <v>0</v>
      </c>
      <c r="CQ58" s="78" t="n">
        <f aca="false">+$E58*$B58*CQ$46</f>
        <v>0</v>
      </c>
      <c r="CR58" s="78" t="n">
        <f aca="false">+$E58*$B58*CR$46</f>
        <v>0</v>
      </c>
      <c r="CS58" s="78" t="n">
        <f aca="false">+$E58*$B58*CS$46</f>
        <v>0</v>
      </c>
      <c r="CT58" s="78" t="n">
        <f aca="false">+$E58*$B58*CT$46</f>
        <v>0</v>
      </c>
      <c r="CU58" s="78" t="n">
        <f aca="false">+$E58*$B58*CU$46</f>
        <v>0</v>
      </c>
      <c r="CV58" s="78" t="n">
        <f aca="false">+$E58*$B58*CV$46</f>
        <v>0</v>
      </c>
      <c r="CW58" s="78" t="n">
        <f aca="false">+$E58*$B58*CW$46</f>
        <v>0</v>
      </c>
      <c r="CX58" s="78" t="n">
        <f aca="false">+$E58*$B58*CX$46</f>
        <v>0</v>
      </c>
      <c r="CY58" s="78" t="n">
        <f aca="false">+$E58*$B58*CY$46</f>
        <v>0</v>
      </c>
      <c r="CZ58" s="78" t="n">
        <f aca="false">+$E58*$B58*CZ$46</f>
        <v>0</v>
      </c>
      <c r="DA58" s="78" t="n">
        <f aca="false">+$E58*$B58*DA$46</f>
        <v>0</v>
      </c>
      <c r="DB58" s="78" t="n">
        <f aca="false">+$E58*$B58*DB$46</f>
        <v>0</v>
      </c>
      <c r="DC58" s="78" t="n">
        <f aca="false">+$E58*$B58*DC$46</f>
        <v>0</v>
      </c>
      <c r="DD58" s="78" t="n">
        <f aca="false">+$E58*$B58*DD$46</f>
        <v>0</v>
      </c>
      <c r="DE58" s="78" t="n">
        <f aca="false">+$E58*$B58*DE$46</f>
        <v>0</v>
      </c>
      <c r="DF58" s="78" t="n">
        <f aca="false">+$E58*$B58*DF$46</f>
        <v>0</v>
      </c>
      <c r="DG58" s="78" t="n">
        <f aca="false">+$E58*$B58*DG$46</f>
        <v>0</v>
      </c>
      <c r="DH58" s="78" t="n">
        <f aca="false">+$E58*$B58*DH$46</f>
        <v>0</v>
      </c>
      <c r="DI58" s="78" t="n">
        <f aca="false">+$E58*$B58*DI$46</f>
        <v>0</v>
      </c>
      <c r="DJ58" s="78" t="n">
        <f aca="false">+$E58*$B58*DJ$46</f>
        <v>0</v>
      </c>
      <c r="DK58" s="78" t="n">
        <f aca="false">+$E58*$B58*DK$46</f>
        <v>0</v>
      </c>
      <c r="DL58" s="78" t="n">
        <f aca="false">+$E58*$B58*DL$46</f>
        <v>0</v>
      </c>
      <c r="DM58" s="78" t="n">
        <f aca="false">+$E58*$B58*DM$46</f>
        <v>0</v>
      </c>
      <c r="DN58" s="78" t="n">
        <f aca="false">+$E58*$B58*DN$46</f>
        <v>0</v>
      </c>
      <c r="DO58" s="78" t="n">
        <f aca="false">+$E58*$B58*DO$46</f>
        <v>0</v>
      </c>
      <c r="DP58" s="78" t="n">
        <f aca="false">+$E58*$B58*DP$46</f>
        <v>0</v>
      </c>
      <c r="DQ58" s="78" t="n">
        <f aca="false">+$E58*$B58*DQ$46</f>
        <v>0</v>
      </c>
      <c r="DR58" s="78" t="n">
        <f aca="false">+$E58*$B58*DR$46</f>
        <v>0</v>
      </c>
      <c r="DS58" s="78" t="n">
        <f aca="false">+$E58*$B58*DS$46</f>
        <v>0</v>
      </c>
      <c r="DT58" s="78" t="n">
        <f aca="false">+$E58*$B58*DT$46</f>
        <v>0</v>
      </c>
      <c r="DU58" s="78" t="n">
        <f aca="false">+$E58*$B58*DU$46</f>
        <v>0</v>
      </c>
      <c r="DV58" s="78" t="n">
        <f aca="false">+$E58*$B58*DV$46</f>
        <v>0</v>
      </c>
      <c r="DW58" s="78" t="n">
        <f aca="false">+$E58*$B58*DW$46</f>
        <v>0</v>
      </c>
      <c r="DX58" s="78" t="n">
        <f aca="false">+$E58*$B58*DX$46</f>
        <v>0</v>
      </c>
      <c r="DY58" s="78" t="n">
        <f aca="false">+$E58*$B58*DY$46</f>
        <v>0</v>
      </c>
      <c r="DZ58" s="78" t="n">
        <f aca="false">+$E58*$B58*DZ$46</f>
        <v>0</v>
      </c>
      <c r="EA58" s="78" t="n">
        <f aca="false">+$E58*$B58*EA$46</f>
        <v>0</v>
      </c>
      <c r="EB58" s="78" t="n">
        <f aca="false">+$E58*$B58*EB$46</f>
        <v>0</v>
      </c>
      <c r="EC58" s="78" t="n">
        <f aca="false">+$E58*$B58*EC$46</f>
        <v>0</v>
      </c>
      <c r="ED58" s="78" t="n">
        <f aca="false">+$E58*$B58*ED$46</f>
        <v>0</v>
      </c>
      <c r="EE58" s="78" t="n">
        <f aca="false">+$E58*$B58*EE$46</f>
        <v>0</v>
      </c>
      <c r="EF58" s="78" t="n">
        <f aca="false">+$E58*$B58*EF$46</f>
        <v>0</v>
      </c>
      <c r="EG58" s="78" t="n">
        <f aca="false">+$E58*$B58*EG$46</f>
        <v>0</v>
      </c>
      <c r="EH58" s="78" t="n">
        <f aca="false">+$E58*$B58*EH$46</f>
        <v>0</v>
      </c>
      <c r="EI58" s="78" t="n">
        <f aca="false">+$E58*$B58*EI$46</f>
        <v>0</v>
      </c>
      <c r="EJ58" s="78" t="n">
        <f aca="false">+$E58*$B58*EJ$46</f>
        <v>0</v>
      </c>
      <c r="EK58" s="78" t="n">
        <f aca="false">+$E58*$B58*EK$46</f>
        <v>0</v>
      </c>
      <c r="EL58" s="78" t="n">
        <f aca="false">+$E58*$B58*EL$46</f>
        <v>0</v>
      </c>
      <c r="EM58" s="78" t="n">
        <f aca="false">+$E58*$B58*EM$46</f>
        <v>0</v>
      </c>
      <c r="EN58" s="78" t="n">
        <f aca="false">+$E58*$B58*EN$46</f>
        <v>0</v>
      </c>
      <c r="EO58" s="78" t="n">
        <f aca="false">+$E58*$B58*EO$46</f>
        <v>0</v>
      </c>
      <c r="EP58" s="78" t="n">
        <f aca="false">+$E58*$B58*EP$46</f>
        <v>0</v>
      </c>
      <c r="EQ58" s="78" t="n">
        <f aca="false">+$E58*$B58*EQ$46</f>
        <v>0</v>
      </c>
      <c r="ER58" s="78" t="n">
        <f aca="false">+$E58*$B58*ER$46</f>
        <v>0</v>
      </c>
      <c r="ES58" s="78" t="n">
        <f aca="false">+$E58*$B58*ES$46</f>
        <v>0</v>
      </c>
      <c r="ET58" s="78" t="n">
        <f aca="false">+$E58*$B58*ET$46</f>
        <v>0</v>
      </c>
      <c r="EU58" s="78" t="n">
        <f aca="false">+$E58*$B58*EU$46</f>
        <v>0</v>
      </c>
      <c r="EV58" s="78" t="n">
        <f aca="false">+$E58*$B58*EV$46</f>
        <v>0</v>
      </c>
      <c r="EW58" s="78" t="n">
        <f aca="false">+$E58*$B58*EW$46</f>
        <v>0</v>
      </c>
      <c r="EX58" s="78" t="n">
        <f aca="false">+$E58*$B58*EX$46</f>
        <v>0</v>
      </c>
      <c r="EY58" s="78" t="n">
        <f aca="false">+$E58*$B58*EY$46</f>
        <v>0</v>
      </c>
      <c r="EZ58" s="78" t="n">
        <f aca="false">+$E58*$B58*EZ$46</f>
        <v>0</v>
      </c>
      <c r="FA58" s="78" t="n">
        <f aca="false">+$E58*$B58*FA$46</f>
        <v>0</v>
      </c>
      <c r="FB58" s="78" t="n">
        <f aca="false">+$E58*$B58*FB$46</f>
        <v>0</v>
      </c>
      <c r="FC58" s="78" t="n">
        <f aca="false">+$E58*$B58*FC$46</f>
        <v>0</v>
      </c>
      <c r="FD58" s="78" t="n">
        <f aca="false">+$E58*$B58*FD$46</f>
        <v>0</v>
      </c>
      <c r="FE58" s="78" t="n">
        <f aca="false">+$E58*$B58*FE$46</f>
        <v>0</v>
      </c>
      <c r="FF58" s="78" t="n">
        <f aca="false">+$E58*$B58*FF$46</f>
        <v>0</v>
      </c>
      <c r="FG58" s="78" t="n">
        <f aca="false">+$E58*$B58*FG$46</f>
        <v>0</v>
      </c>
      <c r="FH58" s="78" t="n">
        <f aca="false">+$E58*$B58*FH$46</f>
        <v>0</v>
      </c>
      <c r="FI58" s="78" t="n">
        <f aca="false">+$E58*$B58*FI$46</f>
        <v>0</v>
      </c>
      <c r="FJ58" s="78" t="n">
        <f aca="false">+$E58*$B58*FJ$46</f>
        <v>0</v>
      </c>
      <c r="FK58" s="78" t="n">
        <f aca="false">+$E58*$B58*FK$46</f>
        <v>0</v>
      </c>
      <c r="FL58" s="78" t="n">
        <f aca="false">+$E58*$B58*FL$46</f>
        <v>0</v>
      </c>
      <c r="FM58" s="78" t="n">
        <f aca="false">+$E58*$B58*FM$46</f>
        <v>0</v>
      </c>
      <c r="FN58" s="78" t="n">
        <f aca="false">+$E58*$B58*FN$46</f>
        <v>0</v>
      </c>
      <c r="FO58" s="78" t="n">
        <f aca="false">+$E58*$B58*FO$46</f>
        <v>0</v>
      </c>
      <c r="FP58" s="78" t="n">
        <f aca="false">+$E58*$B58*FP$46</f>
        <v>0</v>
      </c>
      <c r="FQ58" s="78" t="n">
        <f aca="false">+$E58*$B58*FQ$46</f>
        <v>0</v>
      </c>
      <c r="FR58" s="78" t="n">
        <f aca="false">+$E58*$B58*FR$46</f>
        <v>0</v>
      </c>
      <c r="FS58" s="78" t="n">
        <f aca="false">+$E58*$B58*FS$46</f>
        <v>0</v>
      </c>
      <c r="FT58" s="78" t="n">
        <f aca="false">+$E58*$B58*FT$46</f>
        <v>0</v>
      </c>
      <c r="FU58" s="78" t="n">
        <f aca="false">+$E58*$B58*FU$46</f>
        <v>0</v>
      </c>
      <c r="FV58" s="78" t="n">
        <f aca="false">+$E58*$B58*FV$46</f>
        <v>0</v>
      </c>
      <c r="FW58" s="78" t="n">
        <f aca="false">+$E58*$B58*FW$46</f>
        <v>0</v>
      </c>
      <c r="FX58" s="78" t="n">
        <f aca="false">+$E58*$B58*FX$46</f>
        <v>0</v>
      </c>
      <c r="FY58" s="78" t="n">
        <f aca="false">+$E58*$B58*FY$46</f>
        <v>0</v>
      </c>
      <c r="FZ58" s="78" t="n">
        <f aca="false">+$E58*$B58*FZ$46</f>
        <v>0</v>
      </c>
      <c r="GA58" s="78" t="n">
        <f aca="false">+$E58*$B58*GA$46</f>
        <v>0</v>
      </c>
      <c r="GB58" s="78" t="n">
        <f aca="false">+$E58*$B58*GB$46</f>
        <v>0</v>
      </c>
      <c r="GC58" s="78" t="n">
        <f aca="false">+$E58*$B58*GC$46</f>
        <v>0</v>
      </c>
    </row>
    <row r="59" customFormat="false" ht="12.75" hidden="false" customHeight="false" outlineLevel="0" collapsed="false">
      <c r="A59" s="76" t="n">
        <f aca="false">+A18</f>
        <v>0</v>
      </c>
      <c r="B59" s="76" t="n">
        <f aca="false">+B18</f>
        <v>0</v>
      </c>
      <c r="C59" s="79" t="n">
        <f aca="false">+C18</f>
        <v>0</v>
      </c>
      <c r="D59" s="76" t="n">
        <f aca="false">+D18</f>
        <v>0</v>
      </c>
      <c r="E59" s="76" t="n">
        <f aca="false">+E18</f>
        <v>0</v>
      </c>
      <c r="F59" s="78" t="n">
        <f aca="false">+$E59*$B59*F$46</f>
        <v>0</v>
      </c>
      <c r="G59" s="78" t="n">
        <f aca="false">+$E59*$B59*G$46</f>
        <v>0</v>
      </c>
      <c r="H59" s="78" t="n">
        <f aca="false">+$E59*$B59*H$46</f>
        <v>0</v>
      </c>
      <c r="I59" s="78" t="n">
        <f aca="false">+$E59*$B59*I$46</f>
        <v>0</v>
      </c>
      <c r="J59" s="78" t="n">
        <f aca="false">+$E59*$B59*J$46</f>
        <v>0</v>
      </c>
      <c r="K59" s="78" t="n">
        <f aca="false">+$E59*$B59*K$46</f>
        <v>0</v>
      </c>
      <c r="L59" s="78" t="n">
        <f aca="false">+$E59*$B59*L$46</f>
        <v>0</v>
      </c>
      <c r="M59" s="78" t="n">
        <f aca="false">+$E59*$B59*M$46</f>
        <v>0</v>
      </c>
      <c r="N59" s="78" t="n">
        <f aca="false">+$E59*$B59*N$46</f>
        <v>0</v>
      </c>
      <c r="O59" s="78" t="n">
        <f aca="false">+$E59*$B59*O$46</f>
        <v>0</v>
      </c>
      <c r="P59" s="78" t="n">
        <f aca="false">+$E59*$B59*P$46</f>
        <v>0</v>
      </c>
      <c r="Q59" s="78" t="n">
        <f aca="false">+$E59*$B59*Q$46</f>
        <v>0</v>
      </c>
      <c r="R59" s="78" t="n">
        <f aca="false">+$E59*$B59*R$46</f>
        <v>0</v>
      </c>
      <c r="S59" s="78" t="n">
        <f aca="false">+$E59*$B59*S$46</f>
        <v>0</v>
      </c>
      <c r="T59" s="78" t="n">
        <f aca="false">+$E59*$B59*T$46</f>
        <v>0</v>
      </c>
      <c r="U59" s="78" t="n">
        <f aca="false">+$E59*$B59*U$46</f>
        <v>0</v>
      </c>
      <c r="V59" s="78" t="n">
        <f aca="false">+$E59*$B59*V$46</f>
        <v>0</v>
      </c>
      <c r="W59" s="78" t="n">
        <f aca="false">+$E59*$B59*W$46</f>
        <v>0</v>
      </c>
      <c r="X59" s="78" t="n">
        <f aca="false">+$E59*$B59*X$46</f>
        <v>0</v>
      </c>
      <c r="Y59" s="78" t="n">
        <f aca="false">+$E59*$B59*Y$46</f>
        <v>0</v>
      </c>
      <c r="Z59" s="78" t="n">
        <f aca="false">+$E59*$B59*Z$46</f>
        <v>0</v>
      </c>
      <c r="AA59" s="78" t="n">
        <f aca="false">+$E59*$B59*AA$46</f>
        <v>0</v>
      </c>
      <c r="AB59" s="78" t="n">
        <f aca="false">+$E59*$B59*AB$46</f>
        <v>0</v>
      </c>
      <c r="AC59" s="78" t="n">
        <f aca="false">+$E59*$B59*AC$46</f>
        <v>0</v>
      </c>
      <c r="AD59" s="78" t="n">
        <f aca="false">+$E59*$B59*AD$46</f>
        <v>0</v>
      </c>
      <c r="AE59" s="78" t="n">
        <f aca="false">+$E59*$B59*AE$46</f>
        <v>0</v>
      </c>
      <c r="AF59" s="78" t="n">
        <f aca="false">+$E59*$B59*AF$46</f>
        <v>0</v>
      </c>
      <c r="AG59" s="78" t="n">
        <f aca="false">+$E59*$B59*AG$46</f>
        <v>0</v>
      </c>
      <c r="AH59" s="78" t="n">
        <f aca="false">+$E59*$B59*AH$46</f>
        <v>0</v>
      </c>
      <c r="AI59" s="78" t="n">
        <f aca="false">+$E59*$B59*AI$46</f>
        <v>0</v>
      </c>
      <c r="AJ59" s="78" t="n">
        <f aca="false">+$E59*$B59*AJ$46</f>
        <v>0</v>
      </c>
      <c r="AK59" s="78" t="n">
        <f aca="false">+$E59*$B59*AK$46</f>
        <v>0</v>
      </c>
      <c r="AL59" s="78" t="n">
        <f aca="false">+$E59*$B59*AL$46</f>
        <v>0</v>
      </c>
      <c r="AM59" s="78" t="n">
        <f aca="false">+$E59*$B59*AM$46</f>
        <v>0</v>
      </c>
      <c r="AN59" s="78" t="n">
        <f aca="false">+$E59*$B59*AN$46</f>
        <v>0</v>
      </c>
      <c r="AO59" s="78" t="n">
        <f aca="false">+$E59*$B59*AO$46</f>
        <v>0</v>
      </c>
      <c r="AP59" s="78" t="n">
        <f aca="false">+$E59*$B59*AP$46</f>
        <v>0</v>
      </c>
      <c r="AQ59" s="78" t="n">
        <f aca="false">+$E59*$B59*AQ$46</f>
        <v>0</v>
      </c>
      <c r="AR59" s="78" t="n">
        <f aca="false">+$E59*$B59*AR$46</f>
        <v>0</v>
      </c>
      <c r="AS59" s="78" t="n">
        <f aca="false">+$E59*$B59*AS$46</f>
        <v>0</v>
      </c>
      <c r="AT59" s="78" t="n">
        <f aca="false">+$E59*$B59*AT$46</f>
        <v>0</v>
      </c>
      <c r="AU59" s="78" t="n">
        <f aca="false">+$E59*$B59*AU$46</f>
        <v>0</v>
      </c>
      <c r="AV59" s="78" t="n">
        <f aca="false">+$E59*$B59*AV$46</f>
        <v>0</v>
      </c>
      <c r="AW59" s="78" t="n">
        <f aca="false">+$E59*$B59*AW$46</f>
        <v>0</v>
      </c>
      <c r="AX59" s="78" t="n">
        <f aca="false">+$E59*$B59*AX$46</f>
        <v>0</v>
      </c>
      <c r="AY59" s="78" t="n">
        <f aca="false">+$E59*$B59*AY$46</f>
        <v>0</v>
      </c>
      <c r="AZ59" s="78" t="n">
        <f aca="false">+$E59*$B59*AZ$46</f>
        <v>0</v>
      </c>
      <c r="BA59" s="78" t="n">
        <f aca="false">+$E59*$B59*BA$46</f>
        <v>0</v>
      </c>
      <c r="BB59" s="78" t="n">
        <f aca="false">+$E59*$B59*BB$46</f>
        <v>0</v>
      </c>
      <c r="BC59" s="78" t="n">
        <f aca="false">+$E59*$B59*BC$46</f>
        <v>0</v>
      </c>
      <c r="BD59" s="78" t="n">
        <f aca="false">+$E59*$B59*BD$46</f>
        <v>0</v>
      </c>
      <c r="BE59" s="78" t="n">
        <f aca="false">+$E59*$B59*BE$46</f>
        <v>0</v>
      </c>
      <c r="BF59" s="78" t="n">
        <f aca="false">+$E59*$B59*BF$46</f>
        <v>0</v>
      </c>
      <c r="BG59" s="78" t="n">
        <f aca="false">+$E59*$B59*BG$46</f>
        <v>0</v>
      </c>
      <c r="BH59" s="78" t="n">
        <f aca="false">+$E59*$B59*BH$46</f>
        <v>0</v>
      </c>
      <c r="BI59" s="78" t="n">
        <f aca="false">+$E59*$B59*BI$46</f>
        <v>0</v>
      </c>
      <c r="BJ59" s="78" t="n">
        <f aca="false">+$E59*$B59*BJ$46</f>
        <v>0</v>
      </c>
      <c r="BK59" s="78" t="n">
        <f aca="false">+$E59*$B59*BK$46</f>
        <v>0</v>
      </c>
      <c r="BL59" s="78" t="n">
        <f aca="false">+$E59*$B59*BL$46</f>
        <v>0</v>
      </c>
      <c r="BM59" s="78" t="n">
        <f aca="false">+$E59*$B59*BM$46</f>
        <v>0</v>
      </c>
      <c r="BN59" s="78" t="n">
        <f aca="false">+$E59*$B59*BN$46</f>
        <v>0</v>
      </c>
      <c r="BO59" s="78" t="n">
        <f aca="false">+$E59*$B59*BO$46</f>
        <v>0</v>
      </c>
      <c r="BP59" s="78" t="n">
        <f aca="false">+$E59*$B59*BP$46</f>
        <v>0</v>
      </c>
      <c r="BQ59" s="78" t="n">
        <f aca="false">+$E59*$B59*BQ$46</f>
        <v>0</v>
      </c>
      <c r="BR59" s="78" t="n">
        <f aca="false">+$E59*$B59*BR$46</f>
        <v>0</v>
      </c>
      <c r="BS59" s="78" t="n">
        <f aca="false">+$E59*$B59*BS$46</f>
        <v>0</v>
      </c>
      <c r="BT59" s="78" t="n">
        <f aca="false">+$E59*$B59*BT$46</f>
        <v>0</v>
      </c>
      <c r="BU59" s="78" t="n">
        <f aca="false">+$E59*$B59*BU$46</f>
        <v>0</v>
      </c>
      <c r="BV59" s="78" t="n">
        <f aca="false">+$E59*$B59*BV$46</f>
        <v>0</v>
      </c>
      <c r="BW59" s="78" t="n">
        <f aca="false">+$E59*$B59*BW$46</f>
        <v>0</v>
      </c>
      <c r="BX59" s="78" t="n">
        <f aca="false">+$E59*$B59*BX$46</f>
        <v>0</v>
      </c>
      <c r="BY59" s="78" t="n">
        <f aca="false">+$E59*$B59*BY$46</f>
        <v>0</v>
      </c>
      <c r="BZ59" s="78" t="n">
        <f aca="false">+$E59*$B59*BZ$46</f>
        <v>0</v>
      </c>
      <c r="CA59" s="78" t="n">
        <f aca="false">+$E59*$B59*CA$46</f>
        <v>0</v>
      </c>
      <c r="CB59" s="78" t="n">
        <f aca="false">+$E59*$B59*CB$46</f>
        <v>0</v>
      </c>
      <c r="CC59" s="78" t="n">
        <f aca="false">+$E59*$B59*CC$46</f>
        <v>0</v>
      </c>
      <c r="CD59" s="78" t="n">
        <f aca="false">+$E59*$B59*CD$46</f>
        <v>0</v>
      </c>
      <c r="CE59" s="78" t="n">
        <f aca="false">+$E59*$B59*CE$46</f>
        <v>0</v>
      </c>
      <c r="CF59" s="78" t="n">
        <f aca="false">+$E59*$B59*CF$46</f>
        <v>0</v>
      </c>
      <c r="CG59" s="78" t="n">
        <f aca="false">+$E59*$B59*CG$46</f>
        <v>0</v>
      </c>
      <c r="CH59" s="78" t="n">
        <f aca="false">+$E59*$B59*CH$46</f>
        <v>0</v>
      </c>
      <c r="CI59" s="78" t="n">
        <f aca="false">+$E59*$B59*CI$46</f>
        <v>0</v>
      </c>
      <c r="CJ59" s="78" t="n">
        <f aca="false">+$E59*$B59*CJ$46</f>
        <v>0</v>
      </c>
      <c r="CK59" s="78" t="n">
        <f aca="false">+$E59*$B59*CK$46</f>
        <v>0</v>
      </c>
      <c r="CL59" s="78" t="n">
        <f aca="false">+$E59*$B59*CL$46</f>
        <v>0</v>
      </c>
      <c r="CM59" s="78" t="n">
        <f aca="false">+$E59*$B59*CM$46</f>
        <v>0</v>
      </c>
      <c r="CN59" s="78" t="n">
        <f aca="false">+$E59*$B59*CN$46</f>
        <v>0</v>
      </c>
      <c r="CO59" s="78" t="n">
        <f aca="false">+$E59*$B59*CO$46</f>
        <v>0</v>
      </c>
      <c r="CP59" s="78" t="n">
        <f aca="false">+$E59*$B59*CP$46</f>
        <v>0</v>
      </c>
      <c r="CQ59" s="78" t="n">
        <f aca="false">+$E59*$B59*CQ$46</f>
        <v>0</v>
      </c>
      <c r="CR59" s="78" t="n">
        <f aca="false">+$E59*$B59*CR$46</f>
        <v>0</v>
      </c>
      <c r="CS59" s="78" t="n">
        <f aca="false">+$E59*$B59*CS$46</f>
        <v>0</v>
      </c>
      <c r="CT59" s="78" t="n">
        <f aca="false">+$E59*$B59*CT$46</f>
        <v>0</v>
      </c>
      <c r="CU59" s="78" t="n">
        <f aca="false">+$E59*$B59*CU$46</f>
        <v>0</v>
      </c>
      <c r="CV59" s="78" t="n">
        <f aca="false">+$E59*$B59*CV$46</f>
        <v>0</v>
      </c>
      <c r="CW59" s="78" t="n">
        <f aca="false">+$E59*$B59*CW$46</f>
        <v>0</v>
      </c>
      <c r="CX59" s="78" t="n">
        <f aca="false">+$E59*$B59*CX$46</f>
        <v>0</v>
      </c>
      <c r="CY59" s="78" t="n">
        <f aca="false">+$E59*$B59*CY$46</f>
        <v>0</v>
      </c>
      <c r="CZ59" s="78" t="n">
        <f aca="false">+$E59*$B59*CZ$46</f>
        <v>0</v>
      </c>
      <c r="DA59" s="78" t="n">
        <f aca="false">+$E59*$B59*DA$46</f>
        <v>0</v>
      </c>
      <c r="DB59" s="78" t="n">
        <f aca="false">+$E59*$B59*DB$46</f>
        <v>0</v>
      </c>
      <c r="DC59" s="78" t="n">
        <f aca="false">+$E59*$B59*DC$46</f>
        <v>0</v>
      </c>
      <c r="DD59" s="78" t="n">
        <f aca="false">+$E59*$B59*DD$46</f>
        <v>0</v>
      </c>
      <c r="DE59" s="78" t="n">
        <f aca="false">+$E59*$B59*DE$46</f>
        <v>0</v>
      </c>
      <c r="DF59" s="78" t="n">
        <f aca="false">+$E59*$B59*DF$46</f>
        <v>0</v>
      </c>
      <c r="DG59" s="78" t="n">
        <f aca="false">+$E59*$B59*DG$46</f>
        <v>0</v>
      </c>
      <c r="DH59" s="78" t="n">
        <f aca="false">+$E59*$B59*DH$46</f>
        <v>0</v>
      </c>
      <c r="DI59" s="78" t="n">
        <f aca="false">+$E59*$B59*DI$46</f>
        <v>0</v>
      </c>
      <c r="DJ59" s="78" t="n">
        <f aca="false">+$E59*$B59*DJ$46</f>
        <v>0</v>
      </c>
      <c r="DK59" s="78" t="n">
        <f aca="false">+$E59*$B59*DK$46</f>
        <v>0</v>
      </c>
      <c r="DL59" s="78" t="n">
        <f aca="false">+$E59*$B59*DL$46</f>
        <v>0</v>
      </c>
      <c r="DM59" s="78" t="n">
        <f aca="false">+$E59*$B59*DM$46</f>
        <v>0</v>
      </c>
      <c r="DN59" s="78" t="n">
        <f aca="false">+$E59*$B59*DN$46</f>
        <v>0</v>
      </c>
      <c r="DO59" s="78" t="n">
        <f aca="false">+$E59*$B59*DO$46</f>
        <v>0</v>
      </c>
      <c r="DP59" s="78" t="n">
        <f aca="false">+$E59*$B59*DP$46</f>
        <v>0</v>
      </c>
      <c r="DQ59" s="78" t="n">
        <f aca="false">+$E59*$B59*DQ$46</f>
        <v>0</v>
      </c>
      <c r="DR59" s="78" t="n">
        <f aca="false">+$E59*$B59*DR$46</f>
        <v>0</v>
      </c>
      <c r="DS59" s="78" t="n">
        <f aca="false">+$E59*$B59*DS$46</f>
        <v>0</v>
      </c>
      <c r="DT59" s="78" t="n">
        <f aca="false">+$E59*$B59*DT$46</f>
        <v>0</v>
      </c>
      <c r="DU59" s="78" t="n">
        <f aca="false">+$E59*$B59*DU$46</f>
        <v>0</v>
      </c>
      <c r="DV59" s="78" t="n">
        <f aca="false">+$E59*$B59*DV$46</f>
        <v>0</v>
      </c>
      <c r="DW59" s="78" t="n">
        <f aca="false">+$E59*$B59*DW$46</f>
        <v>0</v>
      </c>
      <c r="DX59" s="78" t="n">
        <f aca="false">+$E59*$B59*DX$46</f>
        <v>0</v>
      </c>
      <c r="DY59" s="78" t="n">
        <f aca="false">+$E59*$B59*DY$46</f>
        <v>0</v>
      </c>
      <c r="DZ59" s="78" t="n">
        <f aca="false">+$E59*$B59*DZ$46</f>
        <v>0</v>
      </c>
      <c r="EA59" s="78" t="n">
        <f aca="false">+$E59*$B59*EA$46</f>
        <v>0</v>
      </c>
      <c r="EB59" s="78" t="n">
        <f aca="false">+$E59*$B59*EB$46</f>
        <v>0</v>
      </c>
      <c r="EC59" s="78" t="n">
        <f aca="false">+$E59*$B59*EC$46</f>
        <v>0</v>
      </c>
      <c r="ED59" s="78" t="n">
        <f aca="false">+$E59*$B59*ED$46</f>
        <v>0</v>
      </c>
      <c r="EE59" s="78" t="n">
        <f aca="false">+$E59*$B59*EE$46</f>
        <v>0</v>
      </c>
      <c r="EF59" s="78" t="n">
        <f aca="false">+$E59*$B59*EF$46</f>
        <v>0</v>
      </c>
      <c r="EG59" s="78" t="n">
        <f aca="false">+$E59*$B59*EG$46</f>
        <v>0</v>
      </c>
      <c r="EH59" s="78" t="n">
        <f aca="false">+$E59*$B59*EH$46</f>
        <v>0</v>
      </c>
      <c r="EI59" s="78" t="n">
        <f aca="false">+$E59*$B59*EI$46</f>
        <v>0</v>
      </c>
      <c r="EJ59" s="78" t="n">
        <f aca="false">+$E59*$B59*EJ$46</f>
        <v>0</v>
      </c>
      <c r="EK59" s="78" t="n">
        <f aca="false">+$E59*$B59*EK$46</f>
        <v>0</v>
      </c>
      <c r="EL59" s="78" t="n">
        <f aca="false">+$E59*$B59*EL$46</f>
        <v>0</v>
      </c>
      <c r="EM59" s="78" t="n">
        <f aca="false">+$E59*$B59*EM$46</f>
        <v>0</v>
      </c>
      <c r="EN59" s="78" t="n">
        <f aca="false">+$E59*$B59*EN$46</f>
        <v>0</v>
      </c>
      <c r="EO59" s="78" t="n">
        <f aca="false">+$E59*$B59*EO$46</f>
        <v>0</v>
      </c>
      <c r="EP59" s="78" t="n">
        <f aca="false">+$E59*$B59*EP$46</f>
        <v>0</v>
      </c>
      <c r="EQ59" s="78" t="n">
        <f aca="false">+$E59*$B59*EQ$46</f>
        <v>0</v>
      </c>
      <c r="ER59" s="78" t="n">
        <f aca="false">+$E59*$B59*ER$46</f>
        <v>0</v>
      </c>
      <c r="ES59" s="78" t="n">
        <f aca="false">+$E59*$B59*ES$46</f>
        <v>0</v>
      </c>
      <c r="ET59" s="78" t="n">
        <f aca="false">+$E59*$B59*ET$46</f>
        <v>0</v>
      </c>
      <c r="EU59" s="78" t="n">
        <f aca="false">+$E59*$B59*EU$46</f>
        <v>0</v>
      </c>
      <c r="EV59" s="78" t="n">
        <f aca="false">+$E59*$B59*EV$46</f>
        <v>0</v>
      </c>
      <c r="EW59" s="78" t="n">
        <f aca="false">+$E59*$B59*EW$46</f>
        <v>0</v>
      </c>
      <c r="EX59" s="78" t="n">
        <f aca="false">+$E59*$B59*EX$46</f>
        <v>0</v>
      </c>
      <c r="EY59" s="78" t="n">
        <f aca="false">+$E59*$B59*EY$46</f>
        <v>0</v>
      </c>
      <c r="EZ59" s="78" t="n">
        <f aca="false">+$E59*$B59*EZ$46</f>
        <v>0</v>
      </c>
      <c r="FA59" s="78" t="n">
        <f aca="false">+$E59*$B59*FA$46</f>
        <v>0</v>
      </c>
      <c r="FB59" s="78" t="n">
        <f aca="false">+$E59*$B59*FB$46</f>
        <v>0</v>
      </c>
      <c r="FC59" s="78" t="n">
        <f aca="false">+$E59*$B59*FC$46</f>
        <v>0</v>
      </c>
      <c r="FD59" s="78" t="n">
        <f aca="false">+$E59*$B59*FD$46</f>
        <v>0</v>
      </c>
      <c r="FE59" s="78" t="n">
        <f aca="false">+$E59*$B59*FE$46</f>
        <v>0</v>
      </c>
      <c r="FF59" s="78" t="n">
        <f aca="false">+$E59*$B59*FF$46</f>
        <v>0</v>
      </c>
      <c r="FG59" s="78" t="n">
        <f aca="false">+$E59*$B59*FG$46</f>
        <v>0</v>
      </c>
      <c r="FH59" s="78" t="n">
        <f aca="false">+$E59*$B59*FH$46</f>
        <v>0</v>
      </c>
      <c r="FI59" s="78" t="n">
        <f aca="false">+$E59*$B59*FI$46</f>
        <v>0</v>
      </c>
      <c r="FJ59" s="78" t="n">
        <f aca="false">+$E59*$B59*FJ$46</f>
        <v>0</v>
      </c>
      <c r="FK59" s="78" t="n">
        <f aca="false">+$E59*$B59*FK$46</f>
        <v>0</v>
      </c>
      <c r="FL59" s="78" t="n">
        <f aca="false">+$E59*$B59*FL$46</f>
        <v>0</v>
      </c>
      <c r="FM59" s="78" t="n">
        <f aca="false">+$E59*$B59*FM$46</f>
        <v>0</v>
      </c>
      <c r="FN59" s="78" t="n">
        <f aca="false">+$E59*$B59*FN$46</f>
        <v>0</v>
      </c>
      <c r="FO59" s="78" t="n">
        <f aca="false">+$E59*$B59*FO$46</f>
        <v>0</v>
      </c>
      <c r="FP59" s="78" t="n">
        <f aca="false">+$E59*$B59*FP$46</f>
        <v>0</v>
      </c>
      <c r="FQ59" s="78" t="n">
        <f aca="false">+$E59*$B59*FQ$46</f>
        <v>0</v>
      </c>
      <c r="FR59" s="78" t="n">
        <f aca="false">+$E59*$B59*FR$46</f>
        <v>0</v>
      </c>
      <c r="FS59" s="78" t="n">
        <f aca="false">+$E59*$B59*FS$46</f>
        <v>0</v>
      </c>
      <c r="FT59" s="78" t="n">
        <f aca="false">+$E59*$B59*FT$46</f>
        <v>0</v>
      </c>
      <c r="FU59" s="78" t="n">
        <f aca="false">+$E59*$B59*FU$46</f>
        <v>0</v>
      </c>
      <c r="FV59" s="78" t="n">
        <f aca="false">+$E59*$B59*FV$46</f>
        <v>0</v>
      </c>
      <c r="FW59" s="78" t="n">
        <f aca="false">+$E59*$B59*FW$46</f>
        <v>0</v>
      </c>
      <c r="FX59" s="78" t="n">
        <f aca="false">+$E59*$B59*FX$46</f>
        <v>0</v>
      </c>
      <c r="FY59" s="78" t="n">
        <f aca="false">+$E59*$B59*FY$46</f>
        <v>0</v>
      </c>
      <c r="FZ59" s="78" t="n">
        <f aca="false">+$E59*$B59*FZ$46</f>
        <v>0</v>
      </c>
      <c r="GA59" s="78" t="n">
        <f aca="false">+$E59*$B59*GA$46</f>
        <v>0</v>
      </c>
      <c r="GB59" s="78" t="n">
        <f aca="false">+$E59*$B59*GB$46</f>
        <v>0</v>
      </c>
      <c r="GC59" s="78" t="n">
        <f aca="false">+$E59*$B59*GC$46</f>
        <v>0</v>
      </c>
    </row>
    <row r="60" customFormat="false" ht="12.75" hidden="false" customHeight="false" outlineLevel="0" collapsed="false">
      <c r="A60" s="76" t="n">
        <f aca="false">+A19</f>
        <v>0</v>
      </c>
      <c r="B60" s="76" t="n">
        <f aca="false">+B19</f>
        <v>0</v>
      </c>
      <c r="C60" s="79" t="n">
        <f aca="false">+C19</f>
        <v>0</v>
      </c>
      <c r="D60" s="76" t="n">
        <f aca="false">+D19</f>
        <v>0</v>
      </c>
      <c r="E60" s="76" t="n">
        <f aca="false">+E19</f>
        <v>0</v>
      </c>
      <c r="F60" s="78" t="n">
        <f aca="false">+$E60*$B60*F$46</f>
        <v>0</v>
      </c>
      <c r="G60" s="78" t="n">
        <f aca="false">+$E60*$B60*G$46</f>
        <v>0</v>
      </c>
      <c r="H60" s="78" t="n">
        <f aca="false">+$E60*$B60*H$46</f>
        <v>0</v>
      </c>
      <c r="I60" s="78" t="n">
        <f aca="false">+$E60*$B60*I$46</f>
        <v>0</v>
      </c>
      <c r="J60" s="78" t="n">
        <f aca="false">+$E60*$B60*J$46</f>
        <v>0</v>
      </c>
      <c r="K60" s="78" t="n">
        <f aca="false">+$E60*$B60*K$46</f>
        <v>0</v>
      </c>
      <c r="L60" s="78" t="n">
        <f aca="false">+$E60*$B60*L$46</f>
        <v>0</v>
      </c>
      <c r="M60" s="78" t="n">
        <f aca="false">+$E60*$B60*M$46</f>
        <v>0</v>
      </c>
      <c r="N60" s="78" t="n">
        <f aca="false">+$E60*$B60*N$46</f>
        <v>0</v>
      </c>
      <c r="O60" s="78" t="n">
        <f aca="false">+$E60*$B60*O$46</f>
        <v>0</v>
      </c>
      <c r="P60" s="78" t="n">
        <f aca="false">+$E60*$B60*P$46</f>
        <v>0</v>
      </c>
      <c r="Q60" s="78" t="n">
        <f aca="false">+$E60*$B60*Q$46</f>
        <v>0</v>
      </c>
      <c r="R60" s="78" t="n">
        <f aca="false">+$E60*$B60*R$46</f>
        <v>0</v>
      </c>
      <c r="S60" s="78" t="n">
        <f aca="false">+$E60*$B60*S$46</f>
        <v>0</v>
      </c>
      <c r="T60" s="78" t="n">
        <f aca="false">+$E60*$B60*T$46</f>
        <v>0</v>
      </c>
      <c r="U60" s="78" t="n">
        <f aca="false">+$E60*$B60*U$46</f>
        <v>0</v>
      </c>
      <c r="V60" s="78" t="n">
        <f aca="false">+$E60*$B60*V$46</f>
        <v>0</v>
      </c>
      <c r="W60" s="78" t="n">
        <f aca="false">+$E60*$B60*W$46</f>
        <v>0</v>
      </c>
      <c r="X60" s="78" t="n">
        <f aca="false">+$E60*$B60*X$46</f>
        <v>0</v>
      </c>
      <c r="Y60" s="78" t="n">
        <f aca="false">+$E60*$B60*Y$46</f>
        <v>0</v>
      </c>
      <c r="Z60" s="78" t="n">
        <f aca="false">+$E60*$B60*Z$46</f>
        <v>0</v>
      </c>
      <c r="AA60" s="78" t="n">
        <f aca="false">+$E60*$B60*AA$46</f>
        <v>0</v>
      </c>
      <c r="AB60" s="78" t="n">
        <f aca="false">+$E60*$B60*AB$46</f>
        <v>0</v>
      </c>
      <c r="AC60" s="78" t="n">
        <f aca="false">+$E60*$B60*AC$46</f>
        <v>0</v>
      </c>
      <c r="AD60" s="78" t="n">
        <f aca="false">+$E60*$B60*AD$46</f>
        <v>0</v>
      </c>
      <c r="AE60" s="78" t="n">
        <f aca="false">+$E60*$B60*AE$46</f>
        <v>0</v>
      </c>
      <c r="AF60" s="78" t="n">
        <f aca="false">+$E60*$B60*AF$46</f>
        <v>0</v>
      </c>
      <c r="AG60" s="78" t="n">
        <f aca="false">+$E60*$B60*AG$46</f>
        <v>0</v>
      </c>
      <c r="AH60" s="78" t="n">
        <f aca="false">+$E60*$B60*AH$46</f>
        <v>0</v>
      </c>
      <c r="AI60" s="78" t="n">
        <f aca="false">+$E60*$B60*AI$46</f>
        <v>0</v>
      </c>
      <c r="AJ60" s="78" t="n">
        <f aca="false">+$E60*$B60*AJ$46</f>
        <v>0</v>
      </c>
      <c r="AK60" s="78" t="n">
        <f aca="false">+$E60*$B60*AK$46</f>
        <v>0</v>
      </c>
      <c r="AL60" s="78" t="n">
        <f aca="false">+$E60*$B60*AL$46</f>
        <v>0</v>
      </c>
      <c r="AM60" s="78" t="n">
        <f aca="false">+$E60*$B60*AM$46</f>
        <v>0</v>
      </c>
      <c r="AN60" s="78" t="n">
        <f aca="false">+$E60*$B60*AN$46</f>
        <v>0</v>
      </c>
      <c r="AO60" s="78" t="n">
        <f aca="false">+$E60*$B60*AO$46</f>
        <v>0</v>
      </c>
      <c r="AP60" s="78" t="n">
        <f aca="false">+$E60*$B60*AP$46</f>
        <v>0</v>
      </c>
      <c r="AQ60" s="78" t="n">
        <f aca="false">+$E60*$B60*AQ$46</f>
        <v>0</v>
      </c>
      <c r="AR60" s="78" t="n">
        <f aca="false">+$E60*$B60*AR$46</f>
        <v>0</v>
      </c>
      <c r="AS60" s="78" t="n">
        <f aca="false">+$E60*$B60*AS$46</f>
        <v>0</v>
      </c>
      <c r="AT60" s="78" t="n">
        <f aca="false">+$E60*$B60*AT$46</f>
        <v>0</v>
      </c>
      <c r="AU60" s="78" t="n">
        <f aca="false">+$E60*$B60*AU$46</f>
        <v>0</v>
      </c>
      <c r="AV60" s="78" t="n">
        <f aca="false">+$E60*$B60*AV$46</f>
        <v>0</v>
      </c>
      <c r="AW60" s="78" t="n">
        <f aca="false">+$E60*$B60*AW$46</f>
        <v>0</v>
      </c>
      <c r="AX60" s="78" t="n">
        <f aca="false">+$E60*$B60*AX$46</f>
        <v>0</v>
      </c>
      <c r="AY60" s="78" t="n">
        <f aca="false">+$E60*$B60*AY$46</f>
        <v>0</v>
      </c>
      <c r="AZ60" s="78" t="n">
        <f aca="false">+$E60*$B60*AZ$46</f>
        <v>0</v>
      </c>
      <c r="BA60" s="78" t="n">
        <f aca="false">+$E60*$B60*BA$46</f>
        <v>0</v>
      </c>
      <c r="BB60" s="78" t="n">
        <f aca="false">+$E60*$B60*BB$46</f>
        <v>0</v>
      </c>
      <c r="BC60" s="78" t="n">
        <f aca="false">+$E60*$B60*BC$46</f>
        <v>0</v>
      </c>
      <c r="BD60" s="78" t="n">
        <f aca="false">+$E60*$B60*BD$46</f>
        <v>0</v>
      </c>
      <c r="BE60" s="78" t="n">
        <f aca="false">+$E60*$B60*BE$46</f>
        <v>0</v>
      </c>
      <c r="BF60" s="78" t="n">
        <f aca="false">+$E60*$B60*BF$46</f>
        <v>0</v>
      </c>
      <c r="BG60" s="78" t="n">
        <f aca="false">+$E60*$B60*BG$46</f>
        <v>0</v>
      </c>
      <c r="BH60" s="78" t="n">
        <f aca="false">+$E60*$B60*BH$46</f>
        <v>0</v>
      </c>
      <c r="BI60" s="78" t="n">
        <f aca="false">+$E60*$B60*BI$46</f>
        <v>0</v>
      </c>
      <c r="BJ60" s="78" t="n">
        <f aca="false">+$E60*$B60*BJ$46</f>
        <v>0</v>
      </c>
      <c r="BK60" s="78" t="n">
        <f aca="false">+$E60*$B60*BK$46</f>
        <v>0</v>
      </c>
      <c r="BL60" s="78" t="n">
        <f aca="false">+$E60*$B60*BL$46</f>
        <v>0</v>
      </c>
      <c r="BM60" s="78" t="n">
        <f aca="false">+$E60*$B60*BM$46</f>
        <v>0</v>
      </c>
      <c r="BN60" s="78" t="n">
        <f aca="false">+$E60*$B60*BN$46</f>
        <v>0</v>
      </c>
      <c r="BO60" s="78" t="n">
        <f aca="false">+$E60*$B60*BO$46</f>
        <v>0</v>
      </c>
      <c r="BP60" s="78" t="n">
        <f aca="false">+$E60*$B60*BP$46</f>
        <v>0</v>
      </c>
      <c r="BQ60" s="78" t="n">
        <f aca="false">+$E60*$B60*BQ$46</f>
        <v>0</v>
      </c>
      <c r="BR60" s="78" t="n">
        <f aca="false">+$E60*$B60*BR$46</f>
        <v>0</v>
      </c>
      <c r="BS60" s="78" t="n">
        <f aca="false">+$E60*$B60*BS$46</f>
        <v>0</v>
      </c>
      <c r="BT60" s="78" t="n">
        <f aca="false">+$E60*$B60*BT$46</f>
        <v>0</v>
      </c>
      <c r="BU60" s="78" t="n">
        <f aca="false">+$E60*$B60*BU$46</f>
        <v>0</v>
      </c>
      <c r="BV60" s="78" t="n">
        <f aca="false">+$E60*$B60*BV$46</f>
        <v>0</v>
      </c>
      <c r="BW60" s="78" t="n">
        <f aca="false">+$E60*$B60*BW$46</f>
        <v>0</v>
      </c>
      <c r="BX60" s="78" t="n">
        <f aca="false">+$E60*$B60*BX$46</f>
        <v>0</v>
      </c>
      <c r="BY60" s="78" t="n">
        <f aca="false">+$E60*$B60*BY$46</f>
        <v>0</v>
      </c>
      <c r="BZ60" s="78" t="n">
        <f aca="false">+$E60*$B60*BZ$46</f>
        <v>0</v>
      </c>
      <c r="CA60" s="78" t="n">
        <f aca="false">+$E60*$B60*CA$46</f>
        <v>0</v>
      </c>
      <c r="CB60" s="78" t="n">
        <f aca="false">+$E60*$B60*CB$46</f>
        <v>0</v>
      </c>
      <c r="CC60" s="78" t="n">
        <f aca="false">+$E60*$B60*CC$46</f>
        <v>0</v>
      </c>
      <c r="CD60" s="78" t="n">
        <f aca="false">+$E60*$B60*CD$46</f>
        <v>0</v>
      </c>
      <c r="CE60" s="78" t="n">
        <f aca="false">+$E60*$B60*CE$46</f>
        <v>0</v>
      </c>
      <c r="CF60" s="78" t="n">
        <f aca="false">+$E60*$B60*CF$46</f>
        <v>0</v>
      </c>
      <c r="CG60" s="78" t="n">
        <f aca="false">+$E60*$B60*CG$46</f>
        <v>0</v>
      </c>
      <c r="CH60" s="78" t="n">
        <f aca="false">+$E60*$B60*CH$46</f>
        <v>0</v>
      </c>
      <c r="CI60" s="78" t="n">
        <f aca="false">+$E60*$B60*CI$46</f>
        <v>0</v>
      </c>
      <c r="CJ60" s="78" t="n">
        <f aca="false">+$E60*$B60*CJ$46</f>
        <v>0</v>
      </c>
      <c r="CK60" s="78" t="n">
        <f aca="false">+$E60*$B60*CK$46</f>
        <v>0</v>
      </c>
      <c r="CL60" s="78" t="n">
        <f aca="false">+$E60*$B60*CL$46</f>
        <v>0</v>
      </c>
      <c r="CM60" s="78" t="n">
        <f aca="false">+$E60*$B60*CM$46</f>
        <v>0</v>
      </c>
      <c r="CN60" s="78" t="n">
        <f aca="false">+$E60*$B60*CN$46</f>
        <v>0</v>
      </c>
      <c r="CO60" s="78" t="n">
        <f aca="false">+$E60*$B60*CO$46</f>
        <v>0</v>
      </c>
      <c r="CP60" s="78" t="n">
        <f aca="false">+$E60*$B60*CP$46</f>
        <v>0</v>
      </c>
      <c r="CQ60" s="78" t="n">
        <f aca="false">+$E60*$B60*CQ$46</f>
        <v>0</v>
      </c>
      <c r="CR60" s="78" t="n">
        <f aca="false">+$E60*$B60*CR$46</f>
        <v>0</v>
      </c>
      <c r="CS60" s="78" t="n">
        <f aca="false">+$E60*$B60*CS$46</f>
        <v>0</v>
      </c>
      <c r="CT60" s="78" t="n">
        <f aca="false">+$E60*$B60*CT$46</f>
        <v>0</v>
      </c>
      <c r="CU60" s="78" t="n">
        <f aca="false">+$E60*$B60*CU$46</f>
        <v>0</v>
      </c>
      <c r="CV60" s="78" t="n">
        <f aca="false">+$E60*$B60*CV$46</f>
        <v>0</v>
      </c>
      <c r="CW60" s="78" t="n">
        <f aca="false">+$E60*$B60*CW$46</f>
        <v>0</v>
      </c>
      <c r="CX60" s="78" t="n">
        <f aca="false">+$E60*$B60*CX$46</f>
        <v>0</v>
      </c>
      <c r="CY60" s="78" t="n">
        <f aca="false">+$E60*$B60*CY$46</f>
        <v>0</v>
      </c>
      <c r="CZ60" s="78" t="n">
        <f aca="false">+$E60*$B60*CZ$46</f>
        <v>0</v>
      </c>
      <c r="DA60" s="78" t="n">
        <f aca="false">+$E60*$B60*DA$46</f>
        <v>0</v>
      </c>
      <c r="DB60" s="78" t="n">
        <f aca="false">+$E60*$B60*DB$46</f>
        <v>0</v>
      </c>
      <c r="DC60" s="78" t="n">
        <f aca="false">+$E60*$B60*DC$46</f>
        <v>0</v>
      </c>
      <c r="DD60" s="78" t="n">
        <f aca="false">+$E60*$B60*DD$46</f>
        <v>0</v>
      </c>
      <c r="DE60" s="78" t="n">
        <f aca="false">+$E60*$B60*DE$46</f>
        <v>0</v>
      </c>
      <c r="DF60" s="78" t="n">
        <f aca="false">+$E60*$B60*DF$46</f>
        <v>0</v>
      </c>
      <c r="DG60" s="78" t="n">
        <f aca="false">+$E60*$B60*DG$46</f>
        <v>0</v>
      </c>
      <c r="DH60" s="78" t="n">
        <f aca="false">+$E60*$B60*DH$46</f>
        <v>0</v>
      </c>
      <c r="DI60" s="78" t="n">
        <f aca="false">+$E60*$B60*DI$46</f>
        <v>0</v>
      </c>
      <c r="DJ60" s="78" t="n">
        <f aca="false">+$E60*$B60*DJ$46</f>
        <v>0</v>
      </c>
      <c r="DK60" s="78" t="n">
        <f aca="false">+$E60*$B60*DK$46</f>
        <v>0</v>
      </c>
      <c r="DL60" s="78" t="n">
        <f aca="false">+$E60*$B60*DL$46</f>
        <v>0</v>
      </c>
      <c r="DM60" s="78" t="n">
        <f aca="false">+$E60*$B60*DM$46</f>
        <v>0</v>
      </c>
      <c r="DN60" s="78" t="n">
        <f aca="false">+$E60*$B60*DN$46</f>
        <v>0</v>
      </c>
      <c r="DO60" s="78" t="n">
        <f aca="false">+$E60*$B60*DO$46</f>
        <v>0</v>
      </c>
      <c r="DP60" s="78" t="n">
        <f aca="false">+$E60*$B60*DP$46</f>
        <v>0</v>
      </c>
      <c r="DQ60" s="78" t="n">
        <f aca="false">+$E60*$B60*DQ$46</f>
        <v>0</v>
      </c>
      <c r="DR60" s="78" t="n">
        <f aca="false">+$E60*$B60*DR$46</f>
        <v>0</v>
      </c>
      <c r="DS60" s="78" t="n">
        <f aca="false">+$E60*$B60*DS$46</f>
        <v>0</v>
      </c>
      <c r="DT60" s="78" t="n">
        <f aca="false">+$E60*$B60*DT$46</f>
        <v>0</v>
      </c>
      <c r="DU60" s="78" t="n">
        <f aca="false">+$E60*$B60*DU$46</f>
        <v>0</v>
      </c>
      <c r="DV60" s="78" t="n">
        <f aca="false">+$E60*$B60*DV$46</f>
        <v>0</v>
      </c>
      <c r="DW60" s="78" t="n">
        <f aca="false">+$E60*$B60*DW$46</f>
        <v>0</v>
      </c>
      <c r="DX60" s="78" t="n">
        <f aca="false">+$E60*$B60*DX$46</f>
        <v>0</v>
      </c>
      <c r="DY60" s="78" t="n">
        <f aca="false">+$E60*$B60*DY$46</f>
        <v>0</v>
      </c>
      <c r="DZ60" s="78" t="n">
        <f aca="false">+$E60*$B60*DZ$46</f>
        <v>0</v>
      </c>
      <c r="EA60" s="78" t="n">
        <f aca="false">+$E60*$B60*EA$46</f>
        <v>0</v>
      </c>
      <c r="EB60" s="78" t="n">
        <f aca="false">+$E60*$B60*EB$46</f>
        <v>0</v>
      </c>
      <c r="EC60" s="78" t="n">
        <f aca="false">+$E60*$B60*EC$46</f>
        <v>0</v>
      </c>
      <c r="ED60" s="78" t="n">
        <f aca="false">+$E60*$B60*ED$46</f>
        <v>0</v>
      </c>
      <c r="EE60" s="78" t="n">
        <f aca="false">+$E60*$B60*EE$46</f>
        <v>0</v>
      </c>
      <c r="EF60" s="78" t="n">
        <f aca="false">+$E60*$B60*EF$46</f>
        <v>0</v>
      </c>
      <c r="EG60" s="78" t="n">
        <f aca="false">+$E60*$B60*EG$46</f>
        <v>0</v>
      </c>
      <c r="EH60" s="78" t="n">
        <f aca="false">+$E60*$B60*EH$46</f>
        <v>0</v>
      </c>
      <c r="EI60" s="78" t="n">
        <f aca="false">+$E60*$B60*EI$46</f>
        <v>0</v>
      </c>
      <c r="EJ60" s="78" t="n">
        <f aca="false">+$E60*$B60*EJ$46</f>
        <v>0</v>
      </c>
      <c r="EK60" s="78" t="n">
        <f aca="false">+$E60*$B60*EK$46</f>
        <v>0</v>
      </c>
      <c r="EL60" s="78" t="n">
        <f aca="false">+$E60*$B60*EL$46</f>
        <v>0</v>
      </c>
      <c r="EM60" s="78" t="n">
        <f aca="false">+$E60*$B60*EM$46</f>
        <v>0</v>
      </c>
      <c r="EN60" s="78" t="n">
        <f aca="false">+$E60*$B60*EN$46</f>
        <v>0</v>
      </c>
      <c r="EO60" s="78" t="n">
        <f aca="false">+$E60*$B60*EO$46</f>
        <v>0</v>
      </c>
      <c r="EP60" s="78" t="n">
        <f aca="false">+$E60*$B60*EP$46</f>
        <v>0</v>
      </c>
      <c r="EQ60" s="78" t="n">
        <f aca="false">+$E60*$B60*EQ$46</f>
        <v>0</v>
      </c>
      <c r="ER60" s="78" t="n">
        <f aca="false">+$E60*$B60*ER$46</f>
        <v>0</v>
      </c>
      <c r="ES60" s="78" t="n">
        <f aca="false">+$E60*$B60*ES$46</f>
        <v>0</v>
      </c>
      <c r="ET60" s="78" t="n">
        <f aca="false">+$E60*$B60*ET$46</f>
        <v>0</v>
      </c>
      <c r="EU60" s="78" t="n">
        <f aca="false">+$E60*$B60*EU$46</f>
        <v>0</v>
      </c>
      <c r="EV60" s="78" t="n">
        <f aca="false">+$E60*$B60*EV$46</f>
        <v>0</v>
      </c>
      <c r="EW60" s="78" t="n">
        <f aca="false">+$E60*$B60*EW$46</f>
        <v>0</v>
      </c>
      <c r="EX60" s="78" t="n">
        <f aca="false">+$E60*$B60*EX$46</f>
        <v>0</v>
      </c>
      <c r="EY60" s="78" t="n">
        <f aca="false">+$E60*$B60*EY$46</f>
        <v>0</v>
      </c>
      <c r="EZ60" s="78" t="n">
        <f aca="false">+$E60*$B60*EZ$46</f>
        <v>0</v>
      </c>
      <c r="FA60" s="78" t="n">
        <f aca="false">+$E60*$B60*FA$46</f>
        <v>0</v>
      </c>
      <c r="FB60" s="78" t="n">
        <f aca="false">+$E60*$B60*FB$46</f>
        <v>0</v>
      </c>
      <c r="FC60" s="78" t="n">
        <f aca="false">+$E60*$B60*FC$46</f>
        <v>0</v>
      </c>
      <c r="FD60" s="78" t="n">
        <f aca="false">+$E60*$B60*FD$46</f>
        <v>0</v>
      </c>
      <c r="FE60" s="78" t="n">
        <f aca="false">+$E60*$B60*FE$46</f>
        <v>0</v>
      </c>
      <c r="FF60" s="78" t="n">
        <f aca="false">+$E60*$B60*FF$46</f>
        <v>0</v>
      </c>
      <c r="FG60" s="78" t="n">
        <f aca="false">+$E60*$B60*FG$46</f>
        <v>0</v>
      </c>
      <c r="FH60" s="78" t="n">
        <f aca="false">+$E60*$B60*FH$46</f>
        <v>0</v>
      </c>
      <c r="FI60" s="78" t="n">
        <f aca="false">+$E60*$B60*FI$46</f>
        <v>0</v>
      </c>
      <c r="FJ60" s="78" t="n">
        <f aca="false">+$E60*$B60*FJ$46</f>
        <v>0</v>
      </c>
      <c r="FK60" s="78" t="n">
        <f aca="false">+$E60*$B60*FK$46</f>
        <v>0</v>
      </c>
      <c r="FL60" s="78" t="n">
        <f aca="false">+$E60*$B60*FL$46</f>
        <v>0</v>
      </c>
      <c r="FM60" s="78" t="n">
        <f aca="false">+$E60*$B60*FM$46</f>
        <v>0</v>
      </c>
      <c r="FN60" s="78" t="n">
        <f aca="false">+$E60*$B60*FN$46</f>
        <v>0</v>
      </c>
      <c r="FO60" s="78" t="n">
        <f aca="false">+$E60*$B60*FO$46</f>
        <v>0</v>
      </c>
      <c r="FP60" s="78" t="n">
        <f aca="false">+$E60*$B60*FP$46</f>
        <v>0</v>
      </c>
      <c r="FQ60" s="78" t="n">
        <f aca="false">+$E60*$B60*FQ$46</f>
        <v>0</v>
      </c>
      <c r="FR60" s="78" t="n">
        <f aca="false">+$E60*$B60*FR$46</f>
        <v>0</v>
      </c>
      <c r="FS60" s="78" t="n">
        <f aca="false">+$E60*$B60*FS$46</f>
        <v>0</v>
      </c>
      <c r="FT60" s="78" t="n">
        <f aca="false">+$E60*$B60*FT$46</f>
        <v>0</v>
      </c>
      <c r="FU60" s="78" t="n">
        <f aca="false">+$E60*$B60*FU$46</f>
        <v>0</v>
      </c>
      <c r="FV60" s="78" t="n">
        <f aca="false">+$E60*$B60*FV$46</f>
        <v>0</v>
      </c>
      <c r="FW60" s="78" t="n">
        <f aca="false">+$E60*$B60*FW$46</f>
        <v>0</v>
      </c>
      <c r="FX60" s="78" t="n">
        <f aca="false">+$E60*$B60*FX$46</f>
        <v>0</v>
      </c>
      <c r="FY60" s="78" t="n">
        <f aca="false">+$E60*$B60*FY$46</f>
        <v>0</v>
      </c>
      <c r="FZ60" s="78" t="n">
        <f aca="false">+$E60*$B60*FZ$46</f>
        <v>0</v>
      </c>
      <c r="GA60" s="78" t="n">
        <f aca="false">+$E60*$B60*GA$46</f>
        <v>0</v>
      </c>
      <c r="GB60" s="78" t="n">
        <f aca="false">+$E60*$B60*GB$46</f>
        <v>0</v>
      </c>
      <c r="GC60" s="78" t="n">
        <f aca="false">+$E60*$B60*GC$46</f>
        <v>0</v>
      </c>
    </row>
    <row r="61" customFormat="false" ht="12.75" hidden="false" customHeight="false" outlineLevel="0" collapsed="false">
      <c r="B61" s="67"/>
      <c r="C61" s="67"/>
      <c r="E61" s="70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78"/>
      <c r="CR61" s="78"/>
      <c r="CS61" s="78"/>
      <c r="CT61" s="78"/>
      <c r="CU61" s="78"/>
      <c r="CV61" s="78"/>
      <c r="CW61" s="78"/>
      <c r="CX61" s="78"/>
      <c r="CY61" s="78"/>
      <c r="CZ61" s="78"/>
      <c r="DA61" s="78"/>
      <c r="DB61" s="78"/>
      <c r="DC61" s="78"/>
      <c r="DD61" s="78"/>
      <c r="DE61" s="78"/>
      <c r="DF61" s="78"/>
      <c r="DG61" s="78"/>
      <c r="DH61" s="78"/>
      <c r="DI61" s="78"/>
      <c r="DJ61" s="78"/>
      <c r="DK61" s="78"/>
      <c r="DL61" s="78"/>
      <c r="DM61" s="78"/>
      <c r="DN61" s="78"/>
      <c r="DO61" s="78"/>
      <c r="DP61" s="78"/>
      <c r="DQ61" s="78"/>
      <c r="DR61" s="78"/>
      <c r="DS61" s="78"/>
      <c r="DT61" s="78"/>
      <c r="DU61" s="78"/>
      <c r="DV61" s="78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78"/>
      <c r="EW61" s="78"/>
      <c r="EX61" s="78"/>
      <c r="EY61" s="78"/>
      <c r="EZ61" s="78"/>
      <c r="FA61" s="78"/>
      <c r="FB61" s="78"/>
      <c r="FC61" s="78"/>
      <c r="FD61" s="78"/>
      <c r="FE61" s="78"/>
      <c r="FF61" s="78"/>
      <c r="FG61" s="78"/>
      <c r="FH61" s="78"/>
      <c r="FI61" s="78"/>
      <c r="FJ61" s="78"/>
    </row>
    <row r="62" customFormat="false" ht="12.75" hidden="false" customHeight="false" outlineLevel="0" collapsed="false">
      <c r="A62" s="0" t="s">
        <v>77</v>
      </c>
      <c r="B62" s="71" t="n">
        <f aca="false">SUM(B48:B61)</f>
        <v>780</v>
      </c>
      <c r="C62" s="71"/>
      <c r="D62" s="71"/>
      <c r="F62" s="78" t="n">
        <f aca="false">SUM(F48:F61)</f>
        <v>9713.106</v>
      </c>
      <c r="G62" s="78" t="n">
        <f aca="false">SUM(G48:G61)</f>
        <v>8773.128</v>
      </c>
      <c r="H62" s="78" t="n">
        <f aca="false">SUM(H48:H61)</f>
        <v>9713.106</v>
      </c>
      <c r="I62" s="78" t="n">
        <f aca="false">SUM(I48:I61)</f>
        <v>9399.78</v>
      </c>
      <c r="J62" s="78" t="n">
        <f aca="false">SUM(J48:J61)</f>
        <v>9713.106</v>
      </c>
      <c r="K62" s="78" t="n">
        <f aca="false">SUM(K48:K61)</f>
        <v>9399.78</v>
      </c>
      <c r="L62" s="78" t="n">
        <f aca="false">SUM(L48:L61)</f>
        <v>9713.106</v>
      </c>
      <c r="M62" s="78" t="n">
        <f aca="false">SUM(M48:M61)</f>
        <v>9713.106</v>
      </c>
      <c r="N62" s="78" t="n">
        <f aca="false">SUM(N48:N61)</f>
        <v>9399.78</v>
      </c>
      <c r="O62" s="78" t="n">
        <f aca="false">SUM(O48:O61)</f>
        <v>9713.106</v>
      </c>
      <c r="P62" s="78" t="n">
        <f aca="false">SUM(P48:P61)</f>
        <v>9399.78</v>
      </c>
      <c r="Q62" s="78" t="n">
        <f aca="false">SUM(Q48:Q61)</f>
        <v>9713.106</v>
      </c>
      <c r="R62" s="78" t="n">
        <f aca="false">SUM(R48:R61)</f>
        <v>9713.106</v>
      </c>
      <c r="S62" s="78" t="n">
        <f aca="false">SUM(S48:S61)</f>
        <v>9086.454</v>
      </c>
      <c r="T62" s="78" t="n">
        <f aca="false">SUM(T48:T61)</f>
        <v>9713.106</v>
      </c>
      <c r="U62" s="78" t="n">
        <f aca="false">SUM(U48:U61)</f>
        <v>9399.78</v>
      </c>
      <c r="V62" s="78" t="n">
        <f aca="false">SUM(V48:V61)</f>
        <v>9713.106</v>
      </c>
      <c r="W62" s="78" t="n">
        <f aca="false">SUM(W48:W61)</f>
        <v>9399.78</v>
      </c>
      <c r="X62" s="78" t="n">
        <f aca="false">SUM(X48:X61)</f>
        <v>9713.106</v>
      </c>
      <c r="Y62" s="78" t="n">
        <f aca="false">SUM(Y48:Y61)</f>
        <v>9713.106</v>
      </c>
      <c r="Z62" s="78" t="n">
        <f aca="false">SUM(Z48:Z61)</f>
        <v>9399.78</v>
      </c>
      <c r="AA62" s="78" t="n">
        <f aca="false">SUM(AA48:AA61)</f>
        <v>9713.106</v>
      </c>
      <c r="AB62" s="78" t="n">
        <f aca="false">SUM(AB48:AB61)</f>
        <v>9399.78</v>
      </c>
      <c r="AC62" s="78" t="n">
        <f aca="false">SUM(AC48:AC61)</f>
        <v>9713.106</v>
      </c>
      <c r="AD62" s="78" t="n">
        <f aca="false">SUM(AD48:AD61)</f>
        <v>9713.106</v>
      </c>
      <c r="AE62" s="78" t="n">
        <f aca="false">SUM(AE48:AE61)</f>
        <v>8773.128</v>
      </c>
      <c r="AF62" s="78" t="n">
        <f aca="false">SUM(AF48:AF61)</f>
        <v>9713.106</v>
      </c>
      <c r="AG62" s="78" t="n">
        <f aca="false">SUM(AG48:AG61)</f>
        <v>9399.78</v>
      </c>
      <c r="AH62" s="78" t="n">
        <f aca="false">SUM(AH48:AH61)</f>
        <v>9713.106</v>
      </c>
      <c r="AI62" s="78" t="n">
        <f aca="false">SUM(AI48:AI61)</f>
        <v>9399.78</v>
      </c>
      <c r="AJ62" s="78" t="n">
        <f aca="false">SUM(AJ48:AJ61)</f>
        <v>9713.106</v>
      </c>
      <c r="AK62" s="78" t="n">
        <f aca="false">SUM(AK48:AK61)</f>
        <v>9713.106</v>
      </c>
      <c r="AL62" s="78" t="n">
        <f aca="false">SUM(AL48:AL61)</f>
        <v>9399.78</v>
      </c>
      <c r="AM62" s="78" t="n">
        <f aca="false">SUM(AM48:AM61)</f>
        <v>9713.106</v>
      </c>
      <c r="AN62" s="78" t="n">
        <f aca="false">SUM(AN48:AN61)</f>
        <v>9399.78</v>
      </c>
      <c r="AO62" s="78" t="n">
        <f aca="false">SUM(AO48:AO61)</f>
        <v>9713.106</v>
      </c>
      <c r="AP62" s="78" t="n">
        <f aca="false">SUM(AP48:AP61)</f>
        <v>9713.106</v>
      </c>
      <c r="AQ62" s="78" t="n">
        <f aca="false">SUM(AQ48:AQ61)</f>
        <v>8773.128</v>
      </c>
      <c r="AR62" s="78" t="n">
        <f aca="false">SUM(AR48:AR61)</f>
        <v>9713.106</v>
      </c>
      <c r="AS62" s="78" t="n">
        <f aca="false">SUM(AS48:AS61)</f>
        <v>9399.78</v>
      </c>
      <c r="AT62" s="78" t="n">
        <f aca="false">SUM(AT48:AT61)</f>
        <v>9713.106</v>
      </c>
      <c r="AU62" s="78" t="n">
        <f aca="false">SUM(AU48:AU61)</f>
        <v>9399.78</v>
      </c>
      <c r="AV62" s="78" t="n">
        <f aca="false">SUM(AV48:AV61)</f>
        <v>9713.106</v>
      </c>
      <c r="AW62" s="78" t="n">
        <f aca="false">SUM(AW48:AW61)</f>
        <v>9713.106</v>
      </c>
      <c r="AX62" s="78" t="n">
        <f aca="false">SUM(AX48:AX61)</f>
        <v>9399.78</v>
      </c>
      <c r="AY62" s="78" t="n">
        <f aca="false">SUM(AY48:AY61)</f>
        <v>9713.106</v>
      </c>
      <c r="AZ62" s="78" t="n">
        <f aca="false">SUM(AZ48:AZ61)</f>
        <v>9399.78</v>
      </c>
      <c r="BA62" s="78" t="n">
        <f aca="false">SUM(BA48:BA61)</f>
        <v>9713.106</v>
      </c>
      <c r="BB62" s="78" t="n">
        <f aca="false">SUM(BB48:BB61)</f>
        <v>9713.106</v>
      </c>
      <c r="BC62" s="78" t="n">
        <f aca="false">SUM(BC48:BC61)</f>
        <v>9086.454</v>
      </c>
      <c r="BD62" s="78" t="n">
        <f aca="false">SUM(BD48:BD61)</f>
        <v>9713.106</v>
      </c>
      <c r="BE62" s="78" t="n">
        <f aca="false">SUM(BE48:BE61)</f>
        <v>9399.78</v>
      </c>
      <c r="BF62" s="78" t="n">
        <f aca="false">SUM(BF48:BF61)</f>
        <v>9713.106</v>
      </c>
      <c r="BG62" s="78" t="n">
        <f aca="false">SUM(BG48:BG61)</f>
        <v>9399.78</v>
      </c>
      <c r="BH62" s="78" t="n">
        <f aca="false">SUM(BH48:BH61)</f>
        <v>9713.106</v>
      </c>
      <c r="BI62" s="78" t="n">
        <f aca="false">SUM(BI48:BI61)</f>
        <v>9713.106</v>
      </c>
      <c r="BJ62" s="78" t="n">
        <f aca="false">SUM(BJ48:BJ61)</f>
        <v>9399.78</v>
      </c>
      <c r="BK62" s="78" t="n">
        <f aca="false">SUM(BK48:BK61)</f>
        <v>9713.106</v>
      </c>
      <c r="BL62" s="78" t="n">
        <f aca="false">SUM(BL48:BL61)</f>
        <v>9399.78</v>
      </c>
      <c r="BM62" s="78" t="n">
        <f aca="false">SUM(BM48:BM61)</f>
        <v>9713.106</v>
      </c>
      <c r="BN62" s="78" t="n">
        <f aca="false">SUM(BN48:BN61)</f>
        <v>9713.106</v>
      </c>
      <c r="BO62" s="78" t="n">
        <f aca="false">SUM(BO48:BO61)</f>
        <v>8773.128</v>
      </c>
      <c r="BP62" s="78" t="n">
        <f aca="false">SUM(BP48:BP61)</f>
        <v>9713.106</v>
      </c>
      <c r="BQ62" s="78" t="n">
        <f aca="false">SUM(BQ48:BQ61)</f>
        <v>9399.78</v>
      </c>
      <c r="BR62" s="78" t="n">
        <f aca="false">SUM(BR48:BR61)</f>
        <v>9713.106</v>
      </c>
      <c r="BS62" s="78" t="n">
        <f aca="false">SUM(BS48:BS61)</f>
        <v>9399.78</v>
      </c>
      <c r="BT62" s="78" t="n">
        <f aca="false">SUM(BT48:BT61)</f>
        <v>9713.106</v>
      </c>
      <c r="BU62" s="78" t="n">
        <f aca="false">SUM(BU48:BU61)</f>
        <v>9713.106</v>
      </c>
      <c r="BV62" s="78" t="n">
        <f aca="false">SUM(BV48:BV61)</f>
        <v>9399.78</v>
      </c>
      <c r="BW62" s="78" t="n">
        <f aca="false">SUM(BW48:BW61)</f>
        <v>9713.106</v>
      </c>
      <c r="BX62" s="78" t="n">
        <f aca="false">SUM(BX48:BX61)</f>
        <v>9399.78</v>
      </c>
      <c r="BY62" s="78" t="n">
        <f aca="false">SUM(BY48:BY61)</f>
        <v>9713.106</v>
      </c>
      <c r="BZ62" s="78" t="n">
        <f aca="false">SUM(BZ48:BZ61)</f>
        <v>9713.106</v>
      </c>
      <c r="CA62" s="78" t="n">
        <f aca="false">SUM(CA48:CA61)</f>
        <v>8773.128</v>
      </c>
      <c r="CB62" s="78" t="n">
        <f aca="false">SUM(CB48:CB61)</f>
        <v>9713.106</v>
      </c>
      <c r="CC62" s="78" t="n">
        <f aca="false">SUM(CC48:CC61)</f>
        <v>9399.78</v>
      </c>
      <c r="CD62" s="78" t="n">
        <f aca="false">SUM(CD48:CD61)</f>
        <v>9713.106</v>
      </c>
      <c r="CE62" s="78" t="n">
        <f aca="false">SUM(CE48:CE61)</f>
        <v>9399.78</v>
      </c>
      <c r="CF62" s="78" t="n">
        <f aca="false">SUM(CF48:CF61)</f>
        <v>9713.106</v>
      </c>
      <c r="CG62" s="78" t="n">
        <f aca="false">SUM(CG48:CG61)</f>
        <v>9713.106</v>
      </c>
      <c r="CH62" s="78" t="n">
        <f aca="false">SUM(CH48:CH61)</f>
        <v>9399.78</v>
      </c>
      <c r="CI62" s="78" t="n">
        <f aca="false">SUM(CI48:CI61)</f>
        <v>9713.106</v>
      </c>
      <c r="CJ62" s="78" t="n">
        <f aca="false">SUM(CJ48:CJ61)</f>
        <v>9399.78</v>
      </c>
      <c r="CK62" s="78" t="n">
        <f aca="false">SUM(CK48:CK61)</f>
        <v>9713.106</v>
      </c>
      <c r="CL62" s="78" t="n">
        <f aca="false">SUM(CL48:CL61)</f>
        <v>9713.106</v>
      </c>
      <c r="CM62" s="78" t="n">
        <f aca="false">SUM(CM48:CM61)</f>
        <v>8773.128</v>
      </c>
      <c r="CN62" s="78" t="n">
        <f aca="false">SUM(CN48:CN61)</f>
        <v>9713.106</v>
      </c>
      <c r="CO62" s="78" t="n">
        <f aca="false">SUM(CO48:CO61)</f>
        <v>9399.78</v>
      </c>
      <c r="CP62" s="78" t="n">
        <f aca="false">SUM(CP48:CP61)</f>
        <v>9713.106</v>
      </c>
      <c r="CQ62" s="78" t="n">
        <f aca="false">SUM(CQ48:CQ61)</f>
        <v>9399.78</v>
      </c>
      <c r="CR62" s="78" t="n">
        <f aca="false">SUM(CR48:CR61)</f>
        <v>9713.106</v>
      </c>
      <c r="CS62" s="78" t="n">
        <f aca="false">SUM(CS48:CS61)</f>
        <v>9713.106</v>
      </c>
      <c r="CT62" s="78" t="n">
        <f aca="false">SUM(CT48:CT61)</f>
        <v>9399.78</v>
      </c>
      <c r="CU62" s="78" t="n">
        <f aca="false">SUM(CU48:CU61)</f>
        <v>9713.106</v>
      </c>
      <c r="CV62" s="78" t="n">
        <f aca="false">SUM(CV48:CV61)</f>
        <v>9399.78</v>
      </c>
      <c r="CW62" s="78" t="n">
        <f aca="false">SUM(CW48:CW61)</f>
        <v>9713.106</v>
      </c>
      <c r="CX62" s="78" t="n">
        <f aca="false">SUM(CX48:CX61)</f>
        <v>9713.106</v>
      </c>
      <c r="CY62" s="78" t="n">
        <f aca="false">SUM(CY48:CY61)</f>
        <v>9086.454</v>
      </c>
      <c r="CZ62" s="78" t="n">
        <f aca="false">SUM(CZ48:CZ61)</f>
        <v>9713.106</v>
      </c>
      <c r="DA62" s="78" t="n">
        <f aca="false">SUM(DA48:DA61)</f>
        <v>9399.78</v>
      </c>
      <c r="DB62" s="78" t="n">
        <f aca="false">SUM(DB48:DB61)</f>
        <v>9713.106</v>
      </c>
      <c r="DC62" s="78" t="n">
        <f aca="false">SUM(DC48:DC61)</f>
        <v>9399.78</v>
      </c>
      <c r="DD62" s="78" t="n">
        <f aca="false">SUM(DD48:DD61)</f>
        <v>9713.106</v>
      </c>
      <c r="DE62" s="78" t="n">
        <f aca="false">SUM(DE48:DE61)</f>
        <v>9713.106</v>
      </c>
      <c r="DF62" s="78" t="n">
        <f aca="false">SUM(DF48:DF61)</f>
        <v>9399.78</v>
      </c>
      <c r="DG62" s="78" t="n">
        <f aca="false">SUM(DG48:DG61)</f>
        <v>9713.106</v>
      </c>
      <c r="DH62" s="78" t="n">
        <f aca="false">SUM(DH48:DH61)</f>
        <v>9399.78</v>
      </c>
      <c r="DI62" s="78" t="n">
        <f aca="false">SUM(DI48:DI61)</f>
        <v>9713.106</v>
      </c>
      <c r="DJ62" s="78" t="n">
        <f aca="false">SUM(DJ48:DJ61)</f>
        <v>9713.106</v>
      </c>
      <c r="DK62" s="78" t="n">
        <f aca="false">SUM(DK48:DK61)</f>
        <v>8773.128</v>
      </c>
      <c r="DL62" s="78" t="n">
        <f aca="false">SUM(DL48:DL61)</f>
        <v>9713.106</v>
      </c>
      <c r="DM62" s="78" t="n">
        <f aca="false">SUM(DM48:DM61)</f>
        <v>9399.78</v>
      </c>
      <c r="DN62" s="78" t="n">
        <f aca="false">SUM(DN48:DN61)</f>
        <v>9713.106</v>
      </c>
      <c r="DO62" s="78" t="n">
        <f aca="false">SUM(DO48:DO61)</f>
        <v>9399.78</v>
      </c>
      <c r="DP62" s="78" t="n">
        <f aca="false">SUM(DP48:DP61)</f>
        <v>9713.106</v>
      </c>
      <c r="DQ62" s="78" t="n">
        <f aca="false">SUM(DQ48:DQ61)</f>
        <v>9713.106</v>
      </c>
      <c r="DR62" s="78" t="n">
        <f aca="false">SUM(DR48:DR61)</f>
        <v>9399.78</v>
      </c>
      <c r="DS62" s="78" t="n">
        <f aca="false">SUM(DS48:DS61)</f>
        <v>9713.106</v>
      </c>
      <c r="DT62" s="78" t="n">
        <f aca="false">SUM(DT48:DT61)</f>
        <v>9399.78</v>
      </c>
      <c r="DU62" s="78" t="n">
        <f aca="false">SUM(DU48:DU61)</f>
        <v>9713.106</v>
      </c>
      <c r="DV62" s="78" t="n">
        <f aca="false">SUM(DV48:DV61)</f>
        <v>9713.106</v>
      </c>
      <c r="DW62" s="78" t="n">
        <f aca="false">SUM(DW48:DW61)</f>
        <v>8773.128</v>
      </c>
      <c r="DX62" s="78" t="n">
        <f aca="false">SUM(DX48:DX61)</f>
        <v>9713.106</v>
      </c>
      <c r="DY62" s="78" t="n">
        <f aca="false">SUM(DY48:DY61)</f>
        <v>9399.78</v>
      </c>
      <c r="DZ62" s="78" t="n">
        <f aca="false">SUM(DZ48:DZ61)</f>
        <v>9713.106</v>
      </c>
      <c r="EA62" s="78" t="n">
        <f aca="false">SUM(EA48:EA61)</f>
        <v>9399.78</v>
      </c>
      <c r="EB62" s="78" t="n">
        <f aca="false">SUM(EB48:EB61)</f>
        <v>9713.106</v>
      </c>
      <c r="EC62" s="78" t="n">
        <f aca="false">SUM(EC48:EC61)</f>
        <v>9713.106</v>
      </c>
      <c r="ED62" s="78" t="n">
        <f aca="false">SUM(ED48:ED61)</f>
        <v>9399.78</v>
      </c>
      <c r="EE62" s="78" t="n">
        <f aca="false">SUM(EE48:EE61)</f>
        <v>9713.106</v>
      </c>
      <c r="EF62" s="78" t="n">
        <f aca="false">SUM(EF48:EF61)</f>
        <v>9399.78</v>
      </c>
      <c r="EG62" s="78" t="n">
        <f aca="false">SUM(EG48:EG61)</f>
        <v>9713.106</v>
      </c>
      <c r="EH62" s="78" t="n">
        <f aca="false">SUM(EH48:EH61)</f>
        <v>9713.106</v>
      </c>
      <c r="EI62" s="78" t="n">
        <f aca="false">SUM(EI48:EI61)</f>
        <v>8773.128</v>
      </c>
      <c r="EJ62" s="78" t="n">
        <f aca="false">SUM(EJ48:EJ61)</f>
        <v>9713.106</v>
      </c>
      <c r="EK62" s="78" t="n">
        <f aca="false">SUM(EK48:EK61)</f>
        <v>9399.78</v>
      </c>
      <c r="EL62" s="78" t="n">
        <f aca="false">SUM(EL48:EL61)</f>
        <v>9713.106</v>
      </c>
      <c r="EM62" s="78" t="n">
        <f aca="false">SUM(EM48:EM61)</f>
        <v>9399.78</v>
      </c>
      <c r="EN62" s="78" t="n">
        <f aca="false">SUM(EN48:EN61)</f>
        <v>9713.106</v>
      </c>
      <c r="EO62" s="78" t="n">
        <f aca="false">SUM(EO48:EO61)</f>
        <v>9713.106</v>
      </c>
      <c r="EP62" s="78" t="n">
        <f aca="false">SUM(EP48:EP61)</f>
        <v>9399.78</v>
      </c>
      <c r="EQ62" s="78" t="n">
        <f aca="false">SUM(EQ48:EQ61)</f>
        <v>9713.106</v>
      </c>
      <c r="ER62" s="78" t="n">
        <f aca="false">SUM(ER48:ER61)</f>
        <v>9399.78</v>
      </c>
      <c r="ES62" s="78" t="n">
        <f aca="false">SUM(ES48:ES61)</f>
        <v>9713.106</v>
      </c>
      <c r="ET62" s="78" t="n">
        <f aca="false">SUM(ET48:ET61)</f>
        <v>9713.106</v>
      </c>
      <c r="EU62" s="78" t="n">
        <f aca="false">SUM(EU48:EU61)</f>
        <v>9086.454</v>
      </c>
      <c r="EV62" s="78" t="n">
        <f aca="false">SUM(EV48:EV61)</f>
        <v>9713.106</v>
      </c>
      <c r="EW62" s="78" t="n">
        <f aca="false">SUM(EW48:EW61)</f>
        <v>9399.78</v>
      </c>
      <c r="EX62" s="78" t="n">
        <f aca="false">SUM(EX48:EX61)</f>
        <v>9713.106</v>
      </c>
      <c r="EY62" s="78" t="n">
        <f aca="false">SUM(EY48:EY61)</f>
        <v>9399.78</v>
      </c>
      <c r="EZ62" s="78" t="n">
        <f aca="false">SUM(EZ48:EZ61)</f>
        <v>9713.106</v>
      </c>
      <c r="FA62" s="78" t="n">
        <f aca="false">SUM(FA48:FA61)</f>
        <v>9713.106</v>
      </c>
      <c r="FB62" s="78" t="n">
        <f aca="false">SUM(FB48:FB61)</f>
        <v>9399.78</v>
      </c>
      <c r="FC62" s="78" t="n">
        <f aca="false">SUM(FC48:FC61)</f>
        <v>9713.106</v>
      </c>
      <c r="FD62" s="78" t="n">
        <f aca="false">SUM(FD48:FD61)</f>
        <v>9399.78</v>
      </c>
      <c r="FE62" s="78" t="n">
        <f aca="false">SUM(FE48:FE61)</f>
        <v>9713.106</v>
      </c>
      <c r="FF62" s="78" t="n">
        <f aca="false">SUM(FF48:FF61)</f>
        <v>9713.106</v>
      </c>
      <c r="FG62" s="78" t="n">
        <f aca="false">SUM(FG48:FG61)</f>
        <v>8773.128</v>
      </c>
      <c r="FH62" s="78" t="n">
        <f aca="false">SUM(FH48:FH61)</f>
        <v>9713.106</v>
      </c>
      <c r="FI62" s="78" t="n">
        <f aca="false">SUM(FI48:FI61)</f>
        <v>9399.78</v>
      </c>
      <c r="FJ62" s="78" t="n">
        <f aca="false">SUM(FJ48:FJ61)</f>
        <v>9713.106</v>
      </c>
      <c r="FK62" s="78" t="n">
        <f aca="false">SUM(FK48:FK61)</f>
        <v>9399.78</v>
      </c>
      <c r="FL62" s="78" t="n">
        <f aca="false">SUM(FL48:FL61)</f>
        <v>9713.106</v>
      </c>
      <c r="FM62" s="78" t="n">
        <f aca="false">SUM(FM48:FM61)</f>
        <v>9713.106</v>
      </c>
      <c r="FN62" s="78" t="n">
        <f aca="false">SUM(FN48:FN61)</f>
        <v>9399.78</v>
      </c>
      <c r="FO62" s="78" t="n">
        <f aca="false">SUM(FO48:FO61)</f>
        <v>9713.106</v>
      </c>
      <c r="FP62" s="78" t="n">
        <f aca="false">SUM(FP48:FP61)</f>
        <v>9399.78</v>
      </c>
      <c r="FQ62" s="78" t="n">
        <f aca="false">SUM(FQ48:FQ61)</f>
        <v>9713.106</v>
      </c>
      <c r="FR62" s="78" t="n">
        <f aca="false">SUM(FR48:FR61)</f>
        <v>9713.106</v>
      </c>
      <c r="FS62" s="78" t="n">
        <f aca="false">SUM(FS48:FS61)</f>
        <v>8773.128</v>
      </c>
      <c r="FT62" s="78" t="n">
        <f aca="false">SUM(FT48:FT61)</f>
        <v>9713.106</v>
      </c>
      <c r="FU62" s="78" t="n">
        <f aca="false">SUM(FU48:FU61)</f>
        <v>9399.78</v>
      </c>
      <c r="FV62" s="78" t="n">
        <f aca="false">SUM(FV48:FV61)</f>
        <v>9713.106</v>
      </c>
      <c r="FW62" s="78" t="n">
        <f aca="false">SUM(FW48:FW61)</f>
        <v>9399.78</v>
      </c>
      <c r="FX62" s="78" t="n">
        <f aca="false">SUM(FX48:FX61)</f>
        <v>9713.106</v>
      </c>
      <c r="FY62" s="78" t="n">
        <f aca="false">SUM(FY48:FY61)</f>
        <v>9713.106</v>
      </c>
      <c r="FZ62" s="78" t="n">
        <f aca="false">SUM(FZ48:FZ61)</f>
        <v>9399.78</v>
      </c>
      <c r="GA62" s="78" t="n">
        <f aca="false">SUM(GA48:GA61)</f>
        <v>9713.106</v>
      </c>
      <c r="GB62" s="78" t="n">
        <f aca="false">SUM(GB48:GB61)</f>
        <v>9399.78</v>
      </c>
      <c r="GC62" s="78" t="n">
        <f aca="false">SUM(GC48:GC61)</f>
        <v>9713.106</v>
      </c>
    </row>
    <row r="63" customFormat="false" ht="12.75" hidden="false" customHeight="false" outlineLevel="0" collapsed="false">
      <c r="J63" s="78"/>
      <c r="Q63" s="78" t="n">
        <f aca="false">SUM(F62:Q62)</f>
        <v>114363.99</v>
      </c>
      <c r="V63" s="78"/>
      <c r="AC63" s="78" t="n">
        <f aca="false">SUM(R62:AC62)</f>
        <v>114677.316</v>
      </c>
      <c r="AH63" s="78"/>
      <c r="AO63" s="78" t="n">
        <f aca="false">SUM(AD62:AO62)</f>
        <v>114363.99</v>
      </c>
      <c r="AT63" s="78"/>
      <c r="BA63" s="78" t="n">
        <f aca="false">SUM(AP62:BA62)</f>
        <v>114363.99</v>
      </c>
      <c r="BF63" s="78"/>
      <c r="BM63" s="78" t="n">
        <f aca="false">SUM(BB62:BM62)</f>
        <v>114677.316</v>
      </c>
      <c r="BR63" s="78"/>
      <c r="BY63" s="78" t="n">
        <f aca="false">SUM(BN62:BY62)</f>
        <v>114363.99</v>
      </c>
      <c r="CD63" s="78"/>
      <c r="CK63" s="78" t="n">
        <f aca="false">SUM(BZ62:CK62)</f>
        <v>114363.99</v>
      </c>
      <c r="CP63" s="78"/>
      <c r="CW63" s="78" t="n">
        <f aca="false">SUM(CL62:CW62)</f>
        <v>114363.99</v>
      </c>
      <c r="DB63" s="78"/>
      <c r="DI63" s="78" t="n">
        <f aca="false">SUM(CX62:DI62)</f>
        <v>114677.316</v>
      </c>
      <c r="DU63" s="78" t="n">
        <f aca="false">SUM(DJ62:DU62)</f>
        <v>114363.99</v>
      </c>
      <c r="EG63" s="78" t="n">
        <f aca="false">SUM(DV62:EG62)</f>
        <v>114363.99</v>
      </c>
      <c r="ES63" s="78" t="n">
        <f aca="false">SUM(EH62:ES62)</f>
        <v>114363.99</v>
      </c>
      <c r="FE63" s="78" t="n">
        <f aca="false">SUM(ET62:FE62)</f>
        <v>114677.316</v>
      </c>
      <c r="FQ63" s="78" t="n">
        <f aca="false">SUM(FF62:FQ62)</f>
        <v>114363.99</v>
      </c>
      <c r="GC63" s="78" t="n">
        <f aca="false">SUM(FR62:GC62)</f>
        <v>114363.99</v>
      </c>
    </row>
    <row r="65" customFormat="false" ht="12.75" hidden="false" customHeight="false" outlineLevel="0" collapsed="false">
      <c r="A65" s="10" t="s">
        <v>80</v>
      </c>
    </row>
    <row r="66" customFormat="false" ht="12.75" hidden="false" customHeight="false" outlineLevel="0" collapsed="false">
      <c r="B66" s="17" t="s">
        <v>81</v>
      </c>
      <c r="C66" s="17" t="s">
        <v>82</v>
      </c>
      <c r="D66" s="17" t="s">
        <v>83</v>
      </c>
      <c r="E66" s="17" t="s">
        <v>84</v>
      </c>
      <c r="F66" s="17" t="s">
        <v>85</v>
      </c>
      <c r="G66" s="17" t="s">
        <v>86</v>
      </c>
      <c r="H66" s="17" t="s">
        <v>87</v>
      </c>
      <c r="I66" s="17" t="s">
        <v>88</v>
      </c>
      <c r="J66" s="17" t="s">
        <v>89</v>
      </c>
      <c r="K66" s="17" t="s">
        <v>90</v>
      </c>
      <c r="L66" s="17" t="s">
        <v>91</v>
      </c>
      <c r="M66" s="17" t="s">
        <v>92</v>
      </c>
      <c r="N66" s="17" t="s">
        <v>93</v>
      </c>
      <c r="O66" s="17" t="s">
        <v>94</v>
      </c>
      <c r="P66" s="17" t="s">
        <v>95</v>
      </c>
      <c r="Q66" s="17" t="s">
        <v>96</v>
      </c>
      <c r="R66" s="17" t="s">
        <v>97</v>
      </c>
      <c r="S66" s="17" t="s">
        <v>98</v>
      </c>
      <c r="T66" s="17" t="s">
        <v>99</v>
      </c>
      <c r="U66" s="17" t="s">
        <v>100</v>
      </c>
      <c r="V66" s="17" t="s">
        <v>101</v>
      </c>
      <c r="W66" s="17" t="s">
        <v>102</v>
      </c>
      <c r="X66" s="17" t="s">
        <v>103</v>
      </c>
      <c r="Y66" s="17" t="s">
        <v>104</v>
      </c>
      <c r="Z66" s="17" t="s">
        <v>105</v>
      </c>
      <c r="AA66" s="17" t="s">
        <v>106</v>
      </c>
      <c r="AB66" s="17" t="s">
        <v>107</v>
      </c>
      <c r="AC66" s="17" t="s">
        <v>108</v>
      </c>
      <c r="AD66" s="17" t="s">
        <v>109</v>
      </c>
      <c r="AE66" s="17" t="s">
        <v>110</v>
      </c>
    </row>
    <row r="67" customFormat="false" ht="12.75" hidden="false" customHeight="false" outlineLevel="0" collapsed="false">
      <c r="A67" s="66" t="str">
        <f aca="false">+A7</f>
        <v>XYZ</v>
      </c>
      <c r="B67" s="67" t="n">
        <f aca="false">IF($B7&gt;0,SUM($F$28:$Q$28)/SUM($F$26:$Q$26)/$E7,0)</f>
        <v>196.065573770492</v>
      </c>
      <c r="C67" s="67" t="n">
        <f aca="false">IF($B7&gt;0,SUM(R28:AC28)/SUM($R$26:$AC$26)/$E7,0)</f>
        <v>780</v>
      </c>
      <c r="D67" s="67" t="n">
        <f aca="false">IF($B7&gt;0,SUM($AD28:$AO28)/SUM($AD$26:$AO$26)/$E7,0)</f>
        <v>780</v>
      </c>
      <c r="E67" s="67" t="n">
        <f aca="false">IF($B7&gt;0,SUM($AP28:$BA28)/SUM($AP$26:$BA$26)/$E7,0)</f>
        <v>780</v>
      </c>
      <c r="F67" s="67" t="n">
        <f aca="false">IF($B7&gt;0,SUM($BB28:$BM28)/SUM($BB$26:$BM$26)/$E7,0)</f>
        <v>780</v>
      </c>
      <c r="G67" s="67" t="n">
        <f aca="false">IF($B7&gt;0,SUM($BN28:$BY28)/SUM($BN$26:$BY$26)/$E7,0)</f>
        <v>780</v>
      </c>
      <c r="H67" s="67" t="n">
        <f aca="false">IF($B7&gt;0,SUM($BZ28:$CK28)/SUM($BZ$26:$CK$26)/$E7,0)</f>
        <v>780</v>
      </c>
      <c r="I67" s="67" t="n">
        <f aca="false">IF($B7&gt;0,SUM($CL28:$CW28)/SUM($CL$26:$CW$26)/$E7,0)</f>
        <v>780</v>
      </c>
      <c r="J67" s="67" t="n">
        <f aca="false">IF($B7&gt;0,SUM($CX28:$DI28)/SUM($CX$26:$DI$26)/$E7,0)</f>
        <v>780</v>
      </c>
      <c r="K67" s="67" t="n">
        <f aca="false">IF($B7&gt;0,SUM($DJ28:$DU28)/SUM($DJ$26:$DU$26)/$E7,0)</f>
        <v>780</v>
      </c>
      <c r="L67" s="67" t="n">
        <f aca="false">IF($B7&gt;0,SUM($DV28:$EG28)/SUM($DV$26:$EG$26)/$E7,0)</f>
        <v>780</v>
      </c>
      <c r="M67" s="67" t="n">
        <f aca="false">IF($B7&gt;0,SUM($EH28:$ES28)/SUM($EH$26:$ES$26)/$E7,0)</f>
        <v>780</v>
      </c>
      <c r="N67" s="67" t="n">
        <f aca="false">IF($B7&gt;0,SUM($ET28:$FE28)/SUM($ET$26:$FE$26)/$E7,0)</f>
        <v>780</v>
      </c>
      <c r="O67" s="67" t="n">
        <f aca="false">IF($B7&gt;0,SUM($FF28:$FQ28)/SUM($FF$26:$FQ$26)/$E7,0)</f>
        <v>780</v>
      </c>
      <c r="P67" s="67" t="n">
        <f aca="false">IF($B7&gt;0,SUM($FR28:$GC28)/SUM($FR$26:$GC$26)/$E7,0)</f>
        <v>780</v>
      </c>
      <c r="Q67" s="67" t="n">
        <f aca="false">IF($B7&gt;0,SUM($F48:$Q48)/SUM($F$46:$Q$46)/$E7,0)</f>
        <v>780</v>
      </c>
      <c r="R67" s="67" t="n">
        <f aca="false">IF($B7&gt;0,SUM(R48:AC48)/SUM($R$46:$AC$46)/$E7,0)</f>
        <v>780</v>
      </c>
      <c r="S67" s="67" t="n">
        <f aca="false">IF($B7&gt;0,SUM($AD48:$AO48)/SUM($AD$46:$AO$46)/$E7,0)</f>
        <v>780</v>
      </c>
      <c r="T67" s="67" t="n">
        <f aca="false">IF($B7&gt;0,SUM($AP48:$BA48)/SUM($AP$46:$BA$46)/$E7,0)</f>
        <v>780</v>
      </c>
      <c r="U67" s="67" t="n">
        <f aca="false">IF($B7&gt;0,SUM($BB48:$BM48)/SUM($BB$46:$BM$46)/$E7,0)</f>
        <v>780</v>
      </c>
      <c r="V67" s="67" t="n">
        <f aca="false">IF($B7&gt;0,SUM($BN48:$BY48)/SUM($BN$46:$BY$46)/$E7,0)</f>
        <v>780</v>
      </c>
      <c r="W67" s="67" t="n">
        <f aca="false">IF($B7&gt;0,SUM($BZ48:$CK48)/SUM($BZ$46:$CK$46)/$E7,0)</f>
        <v>780</v>
      </c>
      <c r="X67" s="67" t="n">
        <f aca="false">IF($B7&gt;0,SUM($CL48:$CW48)/SUM($CL$46:$CW$46)/$E7,0)</f>
        <v>780</v>
      </c>
      <c r="Y67" s="67" t="n">
        <f aca="false">IF($B7&gt;0,SUM($CX48:$DI48)/SUM($CX$46:$DI$46)/$E7,0)</f>
        <v>780</v>
      </c>
      <c r="Z67" s="67" t="n">
        <f aca="false">IF($B7&gt;0,SUM($DJ48:$DU48)/SUM($DJ$46:$DU$46)/$E7,0)</f>
        <v>780</v>
      </c>
      <c r="AA67" s="67" t="n">
        <f aca="false">IF($B7&gt;0,SUM($DV48:$EG48)/SUM($DV$46:$EG$46)/$E7,0)</f>
        <v>780</v>
      </c>
      <c r="AB67" s="67" t="n">
        <f aca="false">IF($B7&gt;0,SUM($EH48:$ES48)/SUM($EH$46:$ES$46)/$E7,0)</f>
        <v>780</v>
      </c>
      <c r="AC67" s="67" t="n">
        <f aca="false">IF($B7&gt;0,SUM($ET48:$FE48)/SUM($ET$46:$FE$46)/$E7,0)</f>
        <v>780</v>
      </c>
      <c r="AD67" s="67" t="n">
        <f aca="false">IF($B7&gt;0,SUM($FF48:$FQ48)/SUM($FF$46:$FQ$46)/$E7,0)</f>
        <v>780</v>
      </c>
      <c r="AE67" s="67" t="n">
        <f aca="false">IF($B7&gt;0,SUM($FR48:$GC48)/SUM($FR$46:$GC$46)/$E7,0)</f>
        <v>780</v>
      </c>
    </row>
    <row r="68" customFormat="false" ht="12.75" hidden="false" customHeight="false" outlineLevel="0" collapsed="false">
      <c r="A68" s="66" t="n">
        <f aca="false">+A8</f>
        <v>0</v>
      </c>
      <c r="B68" s="67" t="n">
        <f aca="false">IF($B8&gt;0,SUM(F29:Q29)/SUM($F$26:$Q$26)/E29,0)</f>
        <v>0</v>
      </c>
      <c r="C68" s="67" t="n">
        <f aca="false">IF($B8&gt;0,SUM(R29:AC29)/SUM($R$26:$AC$26)/$E29,0)</f>
        <v>0</v>
      </c>
      <c r="D68" s="67" t="n">
        <f aca="false">IF($B8&gt;0,SUM(AD29:AO29)/SUM($AD$26:$AO$26)/$E29,0)</f>
        <v>0</v>
      </c>
      <c r="E68" s="67" t="n">
        <f aca="false">IF($B8&gt;0,SUM(AP29:BA29)/SUM($AP$26:$BA$26)/$E29,0)</f>
        <v>0</v>
      </c>
      <c r="F68" s="67" t="n">
        <f aca="false">IF($B8&gt;0,SUM(BB29:BM29)/SUM($BB$26:$BM$26)/$E29,0)</f>
        <v>0</v>
      </c>
      <c r="G68" s="67" t="n">
        <f aca="false">IF($B8&gt;0,SUM(BN29:BY29)/SUM($BN$26:$BY$26)/$E29,0)</f>
        <v>0</v>
      </c>
      <c r="H68" s="67" t="n">
        <f aca="false">IF($B8&gt;0,SUM(BZ29:CK29)/SUM($BZ$26:$CK$26)/$E29,0)</f>
        <v>0</v>
      </c>
      <c r="I68" s="67" t="n">
        <f aca="false">IF($B8&gt;0,SUM(CL29:CW29)/SUM($CL$26:$CW$26)/$E29,0)</f>
        <v>0</v>
      </c>
      <c r="J68" s="67" t="n">
        <f aca="false">IF($B8&gt;0,SUM(CX29:DI29)/SUM($CX$26:$DI$26)/$E29,0)</f>
        <v>0</v>
      </c>
      <c r="K68" s="67" t="n">
        <f aca="false">IF($B8&gt;0,SUM(DJ29:DU29)/SUM($DJ$26:$DU$26)/$E29,0)</f>
        <v>0</v>
      </c>
      <c r="L68" s="67" t="n">
        <f aca="false">IF($B8&gt;0,SUM(DV29:EG29)/SUM($DV$26:$EG$26)/$E29,0)</f>
        <v>0</v>
      </c>
      <c r="M68" s="67" t="n">
        <f aca="false">IF($B8&gt;0,SUM(EH29:ES29)/SUM($EH$26:$ES$26)/$E29,0)</f>
        <v>0</v>
      </c>
      <c r="N68" s="67" t="n">
        <f aca="false">IF($B8&gt;0,SUM(ET29:FE29)/SUM($ET$26:$FE$26)/$E29,0)</f>
        <v>0</v>
      </c>
      <c r="O68" s="67" t="n">
        <f aca="false">IF($B8&gt;0,SUM(FF29:FQ29)/SUM($FF$26:$FQ$26)/$E29,0)</f>
        <v>0</v>
      </c>
      <c r="P68" s="67" t="n">
        <f aca="false">IF($B8&gt;0,SUM(FR29:GC29)/SUM($FR$26:$GC$26)/$E29,0)</f>
        <v>0</v>
      </c>
      <c r="Q68" s="67" t="n">
        <f aca="false">IF($B8&gt;0,SUM($F49:$Q49)/SUM($F$46:$Q$46)/$E8,0)</f>
        <v>0</v>
      </c>
      <c r="R68" s="67" t="n">
        <f aca="false">IF($B8&gt;0,SUM(R49:AC49)/SUM($R$46:$AC$46)/$E8,0)</f>
        <v>0</v>
      </c>
      <c r="S68" s="67" t="n">
        <f aca="false">IF($B8&gt;0,SUM($AD49:$AO49)/SUM($AD$46:$AO$46)/$E8,0)</f>
        <v>0</v>
      </c>
      <c r="T68" s="67" t="n">
        <f aca="false">IF($B8&gt;0,SUM($AP49:$BA49)/SUM($AP$46:$BA$46)/$E8,0)</f>
        <v>0</v>
      </c>
      <c r="U68" s="67" t="n">
        <f aca="false">IF($B8&gt;0,SUM($BB49:$BM49)/SUM($BB$46:$BM$46)/$E8,0)</f>
        <v>0</v>
      </c>
      <c r="V68" s="67" t="n">
        <f aca="false">IF($B8&gt;0,SUM($BN49:$BY49)/SUM($BN$46:$BY$46)/$E8,0)</f>
        <v>0</v>
      </c>
      <c r="W68" s="67" t="n">
        <f aca="false">IF($B8&gt;0,SUM($BZ49:$CK49)/SUM($BZ$46:$CK$46)/$E8,0)</f>
        <v>0</v>
      </c>
      <c r="X68" s="67" t="n">
        <f aca="false">IF($B8&gt;0,SUM($CL49:$CW49)/SUM($CL$46:$CW$46)/$E8,0)</f>
        <v>0</v>
      </c>
      <c r="Y68" s="67" t="n">
        <f aca="false">IF($B8&gt;0,SUM($CX49:$DI49)/SUM($CX$46:$DI$46)/$E8,0)</f>
        <v>0</v>
      </c>
      <c r="Z68" s="67" t="n">
        <f aca="false">IF($B8&gt;0,SUM($DJ49:$DU49)/SUM($DJ$46:$DU$46)/$E8,0)</f>
        <v>0</v>
      </c>
      <c r="AA68" s="67" t="n">
        <f aca="false">IF($B8&gt;0,SUM($DV49:$EG49)/SUM($DV$46:$EG$46)/$E8,0)</f>
        <v>0</v>
      </c>
      <c r="AB68" s="67" t="n">
        <f aca="false">IF($B8&gt;0,SUM($EH49:$ES49)/SUM($EH$46:$ES$46)/$E8,0)</f>
        <v>0</v>
      </c>
      <c r="AC68" s="67" t="n">
        <f aca="false">IF($B8&gt;0,SUM($ET49:$FE49)/SUM($ET$46:$FE$46)/$E8,0)</f>
        <v>0</v>
      </c>
      <c r="AD68" s="67" t="n">
        <f aca="false">IF($B8&gt;0,SUM($FF49:$FQ49)/SUM($FF$46:$FQ$46)/$E8,0)</f>
        <v>0</v>
      </c>
      <c r="AE68" s="67" t="n">
        <f aca="false">IF($B8&gt;0,SUM($FR49:$GC49)/SUM($FR$46:$GC$46)/$E8,0)</f>
        <v>0</v>
      </c>
    </row>
    <row r="69" customFormat="false" ht="12.75" hidden="false" customHeight="false" outlineLevel="0" collapsed="false">
      <c r="A69" s="66" t="n">
        <f aca="false">+A9</f>
        <v>0</v>
      </c>
      <c r="B69" s="67" t="n">
        <f aca="false">IF($B9&gt;0,SUM(F30:Q30)/SUM($F$26:$Q$26)/E30,0)</f>
        <v>0</v>
      </c>
      <c r="C69" s="67" t="n">
        <f aca="false">IF($B9&gt;0,SUM(R30:AC30)/SUM($R$26:$AC$26)/$E30,0)</f>
        <v>0</v>
      </c>
      <c r="D69" s="67" t="n">
        <f aca="false">IF($B9&gt;0,SUM(AD30:AO30)/SUM($AD$26:$AO$26)/$E30,0)</f>
        <v>0</v>
      </c>
      <c r="E69" s="67" t="n">
        <f aca="false">IF($B9&gt;0,SUM(AP30:BA30)/SUM($AP$26:$BA$26)/$E30,0)</f>
        <v>0</v>
      </c>
      <c r="F69" s="67" t="n">
        <f aca="false">IF($B9&gt;0,SUM(BB30:BM30)/SUM($BB$26:$BM$26)/$E30,0)</f>
        <v>0</v>
      </c>
      <c r="G69" s="67" t="n">
        <f aca="false">IF($B9&gt;0,SUM(BN30:BY30)/SUM($BN$26:$BY$26)/$E30,0)</f>
        <v>0</v>
      </c>
      <c r="H69" s="67" t="n">
        <f aca="false">IF($B9&gt;0,SUM(BZ30:CK30)/SUM($BZ$26:$CK$26)/$E30,0)</f>
        <v>0</v>
      </c>
      <c r="I69" s="67" t="n">
        <f aca="false">IF($B9&gt;0,SUM(CL30:CW30)/SUM($CL$26:$CW$26)/$E30,0)</f>
        <v>0</v>
      </c>
      <c r="J69" s="67" t="n">
        <f aca="false">IF($B9&gt;0,SUM(CX30:DI30)/SUM($CX$26:$DI$26)/$E30,0)</f>
        <v>0</v>
      </c>
      <c r="K69" s="67" t="n">
        <f aca="false">IF($B9&gt;0,SUM(DJ30:DU30)/SUM($DJ$26:$DU$26)/$E30,0)</f>
        <v>0</v>
      </c>
      <c r="L69" s="67" t="n">
        <f aca="false">IF($B9&gt;0,SUM(DV30:EG30)/SUM($DV$26:$EG$26)/$E30,0)</f>
        <v>0</v>
      </c>
      <c r="M69" s="67" t="n">
        <f aca="false">IF($B9&gt;0,SUM(EH30:ES30)/SUM($EH$26:$ES$26)/$E30,0)</f>
        <v>0</v>
      </c>
      <c r="N69" s="67" t="n">
        <f aca="false">IF($B9&gt;0,SUM(ET30:FE30)/SUM($ET$26:$FE$26)/$E30,0)</f>
        <v>0</v>
      </c>
      <c r="O69" s="67" t="n">
        <f aca="false">IF($B9&gt;0,SUM(FF30:FQ30)/SUM($FF$26:$FQ$26)/$E30,0)</f>
        <v>0</v>
      </c>
      <c r="P69" s="67" t="n">
        <f aca="false">IF($B9&gt;0,SUM(FR30:GC30)/SUM($FR$26:$GC$26)/$E30,0)</f>
        <v>0</v>
      </c>
      <c r="Q69" s="67" t="n">
        <f aca="false">IF($B9&gt;0,SUM($F50:$Q50)/SUM($F$46:$Q$46)/$E9,0)</f>
        <v>0</v>
      </c>
      <c r="R69" s="67" t="n">
        <f aca="false">IF($B9&gt;0,SUM(R50:AC50)/SUM($R$46:$AC$46)/$E9,0)</f>
        <v>0</v>
      </c>
      <c r="S69" s="67" t="n">
        <f aca="false">IF($B9&gt;0,SUM($AD50:$AO50)/SUM($AD$46:$AO$46)/$E9,0)</f>
        <v>0</v>
      </c>
      <c r="T69" s="67" t="n">
        <f aca="false">IF($B9&gt;0,SUM($AP50:$BA50)/SUM($AP$46:$BA$46)/$E9,0)</f>
        <v>0</v>
      </c>
      <c r="U69" s="67" t="n">
        <f aca="false">IF($B9&gt;0,SUM($BB50:$BM50)/SUM($BB$46:$BM$46)/$E9,0)</f>
        <v>0</v>
      </c>
      <c r="V69" s="67" t="n">
        <f aca="false">IF($B9&gt;0,SUM($BN50:$BY50)/SUM($BN$46:$BY$46)/$E9,0)</f>
        <v>0</v>
      </c>
      <c r="W69" s="67" t="n">
        <f aca="false">IF($B9&gt;0,SUM($BZ50:$CK50)/SUM($BZ$46:$CK$46)/$E9,0)</f>
        <v>0</v>
      </c>
      <c r="X69" s="67" t="n">
        <f aca="false">IF($B9&gt;0,SUM($CL50:$CW50)/SUM($CL$46:$CW$46)/$E9,0)</f>
        <v>0</v>
      </c>
      <c r="Y69" s="67" t="n">
        <f aca="false">IF($B9&gt;0,SUM($CX50:$DI50)/SUM($CX$46:$DI$46)/$E9,0)</f>
        <v>0</v>
      </c>
      <c r="Z69" s="67" t="n">
        <f aca="false">IF($B9&gt;0,SUM($DJ50:$DU50)/SUM($DJ$46:$DU$46)/$E9,0)</f>
        <v>0</v>
      </c>
      <c r="AA69" s="67" t="n">
        <f aca="false">IF($B9&gt;0,SUM($DV50:$EG50)/SUM($DV$46:$EG$46)/$E9,0)</f>
        <v>0</v>
      </c>
      <c r="AB69" s="67" t="n">
        <f aca="false">IF($B9&gt;0,SUM($EH50:$ES50)/SUM($EH$46:$ES$46)/$E9,0)</f>
        <v>0</v>
      </c>
      <c r="AC69" s="67" t="n">
        <f aca="false">IF($B9&gt;0,SUM($ET50:$FE50)/SUM($ET$46:$FE$46)/$E9,0)</f>
        <v>0</v>
      </c>
      <c r="AD69" s="67" t="n">
        <f aca="false">IF($B9&gt;0,SUM($FF50:$FQ50)/SUM($FF$46:$FQ$46)/$E9,0)</f>
        <v>0</v>
      </c>
      <c r="AE69" s="67" t="n">
        <f aca="false">IF($B9&gt;0,SUM($FR50:$GC50)/SUM($FR$46:$GC$46)/$E9,0)</f>
        <v>0</v>
      </c>
    </row>
    <row r="70" customFormat="false" ht="12.75" hidden="false" customHeight="false" outlineLevel="0" collapsed="false">
      <c r="A70" s="66" t="n">
        <f aca="false">+A10</f>
        <v>0</v>
      </c>
      <c r="B70" s="67" t="n">
        <f aca="false">IF($B10&gt;0,SUM(F31:Q31)/SUM($F$26:$Q$26)/E31,0)</f>
        <v>0</v>
      </c>
      <c r="C70" s="67" t="n">
        <f aca="false">IF($B10&gt;0,SUM(R31:AC31)/SUM($R$26:$AC$26)/$E31,0)</f>
        <v>0</v>
      </c>
      <c r="D70" s="67" t="n">
        <f aca="false">IF($B10&gt;0,SUM(AD31:AO31)/SUM($AD$26:$AO$26)/$E31,0)</f>
        <v>0</v>
      </c>
      <c r="E70" s="67" t="n">
        <f aca="false">IF($B10&gt;0,SUM(AP31:BA31)/SUM($AP$26:$BA$26)/$E31,0)</f>
        <v>0</v>
      </c>
      <c r="F70" s="67" t="n">
        <f aca="false">IF($B10&gt;0,SUM(BB31:BM31)/SUM($BB$26:$BM$26)/$E31,0)</f>
        <v>0</v>
      </c>
      <c r="G70" s="67" t="n">
        <f aca="false">IF($B10&gt;0,SUM(BN31:BY31)/SUM($BN$26:$BY$26)/$E31,0)</f>
        <v>0</v>
      </c>
      <c r="H70" s="67" t="n">
        <f aca="false">IF($B10&gt;0,SUM(BZ31:CK31)/SUM($BZ$26:$CK$26)/$E31,0)</f>
        <v>0</v>
      </c>
      <c r="I70" s="67" t="n">
        <f aca="false">IF($B10&gt;0,SUM(CL31:CW31)/SUM($CL$26:$CW$26)/$E31,0)</f>
        <v>0</v>
      </c>
      <c r="J70" s="67" t="n">
        <f aca="false">IF($B10&gt;0,SUM(CX31:DI31)/SUM($CX$26:$DI$26)/$E31,0)</f>
        <v>0</v>
      </c>
      <c r="K70" s="67" t="n">
        <f aca="false">IF($B10&gt;0,SUM(DJ31:DU31)/SUM($DJ$26:$DU$26)/$E31,0)</f>
        <v>0</v>
      </c>
      <c r="L70" s="67" t="n">
        <f aca="false">IF($B10&gt;0,SUM(DV31:EG31)/SUM($DV$26:$EG$26)/$E31,0)</f>
        <v>0</v>
      </c>
      <c r="M70" s="67" t="n">
        <f aca="false">IF($B10&gt;0,SUM(EH31:ES31)/SUM($EH$26:$ES$26)/$E31,0)</f>
        <v>0</v>
      </c>
      <c r="N70" s="67" t="n">
        <f aca="false">IF($B10&gt;0,SUM(ET31:FE31)/SUM($ET$26:$FE$26)/$E31,0)</f>
        <v>0</v>
      </c>
      <c r="O70" s="67" t="n">
        <f aca="false">IF($B10&gt;0,SUM(FF31:FQ31)/SUM($FF$26:$FQ$26)/$E31,0)</f>
        <v>0</v>
      </c>
      <c r="P70" s="67" t="n">
        <f aca="false">IF($B10&gt;0,SUM(FR31:GC31)/SUM($FR$26:$GC$26)/$E31,0)</f>
        <v>0</v>
      </c>
      <c r="Q70" s="67" t="n">
        <f aca="false">IF($B10&gt;0,SUM($F51:$Q51)/SUM($F$46:$Q$46)/$E10,0)</f>
        <v>0</v>
      </c>
      <c r="R70" s="67" t="n">
        <f aca="false">IF($B10&gt;0,SUM(R51:AC51)/SUM($R$46:$AC$46)/$E10,0)</f>
        <v>0</v>
      </c>
      <c r="S70" s="67" t="n">
        <f aca="false">IF($B10&gt;0,SUM($AD51:$AO51)/SUM($AD$46:$AO$46)/$E10,0)</f>
        <v>0</v>
      </c>
      <c r="T70" s="67" t="n">
        <f aca="false">IF($B10&gt;0,SUM($AP51:$BA51)/SUM($AP$46:$BA$46)/$E10,0)</f>
        <v>0</v>
      </c>
      <c r="U70" s="67" t="n">
        <f aca="false">IF($B10&gt;0,SUM($BB51:$BM51)/SUM($BB$46:$BM$46)/$E10,0)</f>
        <v>0</v>
      </c>
      <c r="V70" s="67" t="n">
        <f aca="false">IF($B10&gt;0,SUM($BN51:$BY51)/SUM($BN$46:$BY$46)/$E10,0)</f>
        <v>0</v>
      </c>
      <c r="W70" s="67" t="n">
        <f aca="false">IF($B10&gt;0,SUM($BZ51:$CK51)/SUM($BZ$46:$CK$46)/$E10,0)</f>
        <v>0</v>
      </c>
      <c r="X70" s="67" t="n">
        <f aca="false">IF($B10&gt;0,SUM($CL51:$CW51)/SUM($CL$46:$CW$46)/$E10,0)</f>
        <v>0</v>
      </c>
      <c r="Y70" s="67" t="n">
        <f aca="false">IF($B10&gt;0,SUM($CX51:$DI51)/SUM($CX$46:$DI$46)/$E10,0)</f>
        <v>0</v>
      </c>
      <c r="Z70" s="67" t="n">
        <f aca="false">IF($B10&gt;0,SUM($DJ51:$DU51)/SUM($DJ$46:$DU$46)/$E10,0)</f>
        <v>0</v>
      </c>
      <c r="AA70" s="67" t="n">
        <f aca="false">IF($B10&gt;0,SUM($DV51:$EG51)/SUM($DV$46:$EG$46)/$E10,0)</f>
        <v>0</v>
      </c>
      <c r="AB70" s="67" t="n">
        <f aca="false">IF($B10&gt;0,SUM($EH51:$ES51)/SUM($EH$46:$ES$46)/$E10,0)</f>
        <v>0</v>
      </c>
      <c r="AC70" s="67" t="n">
        <f aca="false">IF($B10&gt;0,SUM($ET51:$FE51)/SUM($ET$46:$FE$46)/$E10,0)</f>
        <v>0</v>
      </c>
      <c r="AD70" s="67" t="n">
        <f aca="false">IF($B10&gt;0,SUM($FF51:$FQ51)/SUM($FF$46:$FQ$46)/$E10,0)</f>
        <v>0</v>
      </c>
      <c r="AE70" s="67" t="n">
        <f aca="false">IF($B10&gt;0,SUM($FR51:$GC51)/SUM($FR$46:$GC$46)/$E10,0)</f>
        <v>0</v>
      </c>
    </row>
    <row r="71" customFormat="false" ht="12.75" hidden="false" customHeight="false" outlineLevel="0" collapsed="false">
      <c r="A71" s="66" t="n">
        <f aca="false">+A11</f>
        <v>0</v>
      </c>
      <c r="B71" s="67" t="n">
        <f aca="false">IF($B11&gt;0,SUM(F32:Q32)/SUM($F$26:$Q$26)/E32,0)</f>
        <v>0</v>
      </c>
      <c r="C71" s="67" t="n">
        <f aca="false">IF($B11&gt;0,SUM(R32:AC32)/SUM($R$26:$AC$26)/$E32,0)</f>
        <v>0</v>
      </c>
      <c r="D71" s="67" t="n">
        <f aca="false">IF($B11&gt;0,SUM(AD32:AO32)/SUM($AD$26:$AO$26)/$E32,0)</f>
        <v>0</v>
      </c>
      <c r="E71" s="67" t="n">
        <f aca="false">IF($B11&gt;0,SUM(AP32:BA32)/SUM($AP$26:$BA$26)/$E32,0)</f>
        <v>0</v>
      </c>
      <c r="F71" s="67" t="n">
        <f aca="false">IF($B11&gt;0,SUM(BB32:BM32)/SUM($BB$26:$BM$26)/$E32,0)</f>
        <v>0</v>
      </c>
      <c r="G71" s="67" t="n">
        <f aca="false">IF($B11&gt;0,SUM(BN32:BY32)/SUM($BN$26:$BY$26)/$E32,0)</f>
        <v>0</v>
      </c>
      <c r="H71" s="67" t="n">
        <f aca="false">IF($B11&gt;0,SUM(BZ32:CK32)/SUM($BZ$26:$CK$26)/$E32,0)</f>
        <v>0</v>
      </c>
      <c r="I71" s="67" t="n">
        <f aca="false">IF($B11&gt;0,SUM(CL32:CW32)/SUM($CL$26:$CW$26)/$E32,0)</f>
        <v>0</v>
      </c>
      <c r="J71" s="67" t="n">
        <f aca="false">IF($B11&gt;0,SUM(CX32:DI32)/SUM($CX$26:$DI$26)/$E32,0)</f>
        <v>0</v>
      </c>
      <c r="K71" s="67" t="n">
        <f aca="false">IF($B11&gt;0,SUM(DJ32:DU32)/SUM($DJ$26:$DU$26)/$E32,0)</f>
        <v>0</v>
      </c>
      <c r="L71" s="67" t="n">
        <f aca="false">IF($B11&gt;0,SUM(DV32:EG32)/SUM($DV$26:$EG$26)/$E32,0)</f>
        <v>0</v>
      </c>
      <c r="M71" s="67" t="n">
        <f aca="false">IF($B11&gt;0,SUM(EH32:ES32)/SUM($EH$26:$ES$26)/$E32,0)</f>
        <v>0</v>
      </c>
      <c r="N71" s="67" t="n">
        <f aca="false">IF($B11&gt;0,SUM(ET32:FE32)/SUM($ET$26:$FE$26)/$E32,0)</f>
        <v>0</v>
      </c>
      <c r="O71" s="67" t="n">
        <f aca="false">IF($B11&gt;0,SUM(FF32:FQ32)/SUM($FF$26:$FQ$26)/$E32,0)</f>
        <v>0</v>
      </c>
      <c r="P71" s="67" t="n">
        <f aca="false">IF($B11&gt;0,SUM(FR32:GC32)/SUM($FR$26:$GC$26)/$E32,0)</f>
        <v>0</v>
      </c>
      <c r="Q71" s="67" t="n">
        <f aca="false">IF($B11&gt;0,SUM($F52:$Q52)/SUM($F$46:$Q$46)/$E11,0)</f>
        <v>0</v>
      </c>
      <c r="R71" s="67" t="n">
        <f aca="false">IF($B11&gt;0,SUM(R52:AC52)/SUM($R$46:$AC$46)/$E11,0)</f>
        <v>0</v>
      </c>
      <c r="S71" s="67" t="n">
        <f aca="false">IF($B11&gt;0,SUM($AD52:$AO52)/SUM($AD$46:$AO$46)/$E11,0)</f>
        <v>0</v>
      </c>
      <c r="T71" s="67" t="n">
        <f aca="false">IF($B11&gt;0,SUM($AP52:$BA52)/SUM($AP$46:$BA$46)/$E11,0)</f>
        <v>0</v>
      </c>
      <c r="U71" s="67" t="n">
        <f aca="false">IF($B11&gt;0,SUM($BB52:$BM52)/SUM($BB$46:$BM$46)/$E11,0)</f>
        <v>0</v>
      </c>
      <c r="V71" s="67" t="n">
        <f aca="false">IF($B11&gt;0,SUM($BN52:$BY52)/SUM($BN$46:$BY$46)/$E11,0)</f>
        <v>0</v>
      </c>
      <c r="W71" s="67" t="n">
        <f aca="false">IF($B11&gt;0,SUM($BZ52:$CK52)/SUM($BZ$46:$CK$46)/$E11,0)</f>
        <v>0</v>
      </c>
      <c r="X71" s="67" t="n">
        <f aca="false">IF($B11&gt;0,SUM($CL52:$CW52)/SUM($CL$46:$CW$46)/$E11,0)</f>
        <v>0</v>
      </c>
      <c r="Y71" s="67" t="n">
        <f aca="false">IF($B11&gt;0,SUM($CX52:$DI52)/SUM($CX$46:$DI$46)/$E11,0)</f>
        <v>0</v>
      </c>
      <c r="Z71" s="67" t="n">
        <f aca="false">IF($B11&gt;0,SUM($DJ52:$DU52)/SUM($DJ$46:$DU$46)/$E11,0)</f>
        <v>0</v>
      </c>
      <c r="AA71" s="67" t="n">
        <f aca="false">IF($B11&gt;0,SUM($DV52:$EG52)/SUM($DV$46:$EG$46)/$E11,0)</f>
        <v>0</v>
      </c>
      <c r="AB71" s="67" t="n">
        <f aca="false">IF($B11&gt;0,SUM($EH52:$ES52)/SUM($EH$46:$ES$46)/$E11,0)</f>
        <v>0</v>
      </c>
      <c r="AC71" s="67" t="n">
        <f aca="false">IF($B11&gt;0,SUM($ET52:$FE52)/SUM($ET$46:$FE$46)/$E11,0)</f>
        <v>0</v>
      </c>
      <c r="AD71" s="67" t="n">
        <f aca="false">IF($B11&gt;0,SUM($FF52:$FQ52)/SUM($FF$46:$FQ$46)/$E11,0)</f>
        <v>0</v>
      </c>
      <c r="AE71" s="67" t="n">
        <f aca="false">IF($B11&gt;0,SUM($FR52:$GC52)/SUM($FR$46:$GC$46)/$E11,0)</f>
        <v>0</v>
      </c>
    </row>
    <row r="72" customFormat="false" ht="12.75" hidden="false" customHeight="false" outlineLevel="0" collapsed="false">
      <c r="A72" s="66" t="n">
        <f aca="false">+A12</f>
        <v>0</v>
      </c>
      <c r="B72" s="67" t="n">
        <f aca="false">IF($B12&gt;0,SUM(F33:Q33)/SUM($F$26:$Q$26)/E33,0)</f>
        <v>0</v>
      </c>
      <c r="C72" s="67" t="n">
        <f aca="false">IF($B12&gt;0,SUM(R33:AC33)/SUM($R$26:$AC$26)/$E33,0)</f>
        <v>0</v>
      </c>
      <c r="D72" s="67" t="n">
        <f aca="false">IF($B12&gt;0,SUM(AD33:AO33)/SUM($AD$26:$AO$26)/$E33,0)</f>
        <v>0</v>
      </c>
      <c r="E72" s="67" t="n">
        <f aca="false">IF($B12&gt;0,SUM(AP33:BA33)/SUM($AP$26:$BA$26)/$E33,0)</f>
        <v>0</v>
      </c>
      <c r="F72" s="67" t="n">
        <f aca="false">IF($B12&gt;0,SUM(BB33:BM33)/SUM($BB$26:$BM$26)/$E33,0)</f>
        <v>0</v>
      </c>
      <c r="G72" s="67" t="n">
        <f aca="false">IF($B12&gt;0,SUM(BN33:BY33)/SUM($BN$26:$BY$26)/$E33,0)</f>
        <v>0</v>
      </c>
      <c r="H72" s="67" t="n">
        <f aca="false">IF($B12&gt;0,SUM(BZ33:CK33)/SUM($BZ$26:$CK$26)/$E33,0)</f>
        <v>0</v>
      </c>
      <c r="I72" s="67" t="n">
        <f aca="false">IF($B12&gt;0,SUM(CL33:CW33)/SUM($CL$26:$CW$26)/$E33,0)</f>
        <v>0</v>
      </c>
      <c r="J72" s="67" t="n">
        <f aca="false">IF($B12&gt;0,SUM(CX33:DI33)/SUM($CX$26:$DI$26)/$E33,0)</f>
        <v>0</v>
      </c>
      <c r="K72" s="67" t="n">
        <f aca="false">IF($B12&gt;0,SUM(DJ33:DU33)/SUM($DJ$26:$DU$26)/$E33,0)</f>
        <v>0</v>
      </c>
      <c r="L72" s="67" t="n">
        <f aca="false">IF($B12&gt;0,SUM(DV33:EG33)/SUM($DV$26:$EG$26)/$E33,0)</f>
        <v>0</v>
      </c>
      <c r="M72" s="67" t="n">
        <f aca="false">IF($B12&gt;0,SUM(EH33:ES33)/SUM($EH$26:$ES$26)/$E33,0)</f>
        <v>0</v>
      </c>
      <c r="N72" s="67" t="n">
        <f aca="false">IF($B12&gt;0,SUM(ET33:FE33)/SUM($ET$26:$FE$26)/$E33,0)</f>
        <v>0</v>
      </c>
      <c r="O72" s="67" t="n">
        <f aca="false">IF($B12&gt;0,SUM(FF33:FQ33)/SUM($FF$26:$FQ$26)/$E33,0)</f>
        <v>0</v>
      </c>
      <c r="P72" s="67" t="n">
        <f aca="false">IF($B12&gt;0,SUM(FR33:GC33)/SUM($FR$26:$GC$26)/$E33,0)</f>
        <v>0</v>
      </c>
      <c r="Q72" s="67" t="n">
        <f aca="false">IF($B12&gt;0,SUM($F53:$Q53)/SUM($F$46:$Q$46)/$E12,0)</f>
        <v>0</v>
      </c>
      <c r="R72" s="67" t="n">
        <f aca="false">IF($B12&gt;0,SUM(R53:AC53)/SUM($R$46:$AC$46)/$E12,0)</f>
        <v>0</v>
      </c>
      <c r="S72" s="67" t="n">
        <f aca="false">IF($B12&gt;0,SUM($AD53:$AO53)/SUM($AD$46:$AO$46)/$E12,0)</f>
        <v>0</v>
      </c>
      <c r="T72" s="67" t="n">
        <f aca="false">IF($B12&gt;0,SUM($AP53:$BA53)/SUM($AP$46:$BA$46)/$E12,0)</f>
        <v>0</v>
      </c>
      <c r="U72" s="67" t="n">
        <f aca="false">IF($B12&gt;0,SUM($BB53:$BM53)/SUM($BB$46:$BM$46)/$E12,0)</f>
        <v>0</v>
      </c>
      <c r="V72" s="67" t="n">
        <f aca="false">IF($B12&gt;0,SUM($BN53:$BY53)/SUM($BN$46:$BY$46)/$E12,0)</f>
        <v>0</v>
      </c>
      <c r="W72" s="67" t="n">
        <f aca="false">IF($B12&gt;0,SUM($BZ53:$CK53)/SUM($BZ$46:$CK$46)/$E12,0)</f>
        <v>0</v>
      </c>
      <c r="X72" s="67" t="n">
        <f aca="false">IF($B12&gt;0,SUM($CL53:$CW53)/SUM($CL$46:$CW$46)/$E12,0)</f>
        <v>0</v>
      </c>
      <c r="Y72" s="67" t="n">
        <f aca="false">IF($B12&gt;0,SUM($CX53:$DI53)/SUM($CX$46:$DI$46)/$E12,0)</f>
        <v>0</v>
      </c>
      <c r="Z72" s="67" t="n">
        <f aca="false">IF($B12&gt;0,SUM($DJ53:$DU53)/SUM($DJ$46:$DU$46)/$E12,0)</f>
        <v>0</v>
      </c>
      <c r="AA72" s="67" t="n">
        <f aca="false">IF($B12&gt;0,SUM($DV53:$EG53)/SUM($DV$46:$EG$46)/$E12,0)</f>
        <v>0</v>
      </c>
      <c r="AB72" s="67" t="n">
        <f aca="false">IF($B12&gt;0,SUM($EH53:$ES53)/SUM($EH$46:$ES$46)/$E12,0)</f>
        <v>0</v>
      </c>
      <c r="AC72" s="67" t="n">
        <f aca="false">IF($B12&gt;0,SUM($ET53:$FE53)/SUM($ET$46:$FE$46)/$E12,0)</f>
        <v>0</v>
      </c>
      <c r="AD72" s="67" t="n">
        <f aca="false">IF($B12&gt;0,SUM($FF53:$FQ53)/SUM($FF$46:$FQ$46)/$E12,0)</f>
        <v>0</v>
      </c>
      <c r="AE72" s="67" t="n">
        <f aca="false">IF($B12&gt;0,SUM($FR53:$GC53)/SUM($FR$46:$GC$46)/$E12,0)</f>
        <v>0</v>
      </c>
    </row>
    <row r="73" customFormat="false" ht="12.75" hidden="false" customHeight="false" outlineLevel="0" collapsed="false">
      <c r="A73" s="66" t="n">
        <f aca="false">+A13</f>
        <v>0</v>
      </c>
      <c r="B73" s="67" t="n">
        <f aca="false">IF($B13&gt;0,SUM(F34:Q34)/SUM($F$26:$Q$26)/E34,0)</f>
        <v>0</v>
      </c>
      <c r="C73" s="67" t="n">
        <f aca="false">IF($B13&gt;0,SUM(R34:AC34)/SUM($R$26:$AC$26)/$E34,0)</f>
        <v>0</v>
      </c>
      <c r="D73" s="67" t="n">
        <f aca="false">IF($B13&gt;0,SUM(AD34:AO34)/SUM($AD$26:$AO$26)/$E34,0)</f>
        <v>0</v>
      </c>
      <c r="E73" s="67" t="n">
        <f aca="false">IF($B13&gt;0,SUM(AP34:BA34)/SUM($AP$26:$BA$26)/$E34,0)</f>
        <v>0</v>
      </c>
      <c r="F73" s="67" t="n">
        <f aca="false">IF($B13&gt;0,SUM(BB34:BM34)/SUM($BB$26:$BM$26)/$E34,0)</f>
        <v>0</v>
      </c>
      <c r="G73" s="67" t="n">
        <f aca="false">IF($B13&gt;0,SUM(BN34:BY34)/SUM($BN$26:$BY$26)/$E34,0)</f>
        <v>0</v>
      </c>
      <c r="H73" s="67" t="n">
        <f aca="false">IF($B13&gt;0,SUM(BZ34:CK34)/SUM($BZ$26:$CK$26)/$E34,0)</f>
        <v>0</v>
      </c>
      <c r="I73" s="67" t="n">
        <f aca="false">IF($B13&gt;0,SUM(CL34:CW34)/SUM($CL$26:$CW$26)/$E34,0)</f>
        <v>0</v>
      </c>
      <c r="J73" s="67" t="n">
        <f aca="false">IF($B13&gt;0,SUM(CX34:DI34)/SUM($CX$26:$DI$26)/$E34,0)</f>
        <v>0</v>
      </c>
      <c r="K73" s="67" t="n">
        <f aca="false">IF($B13&gt;0,SUM(DJ34:DU34)/SUM($DJ$26:$DU$26)/$E34,0)</f>
        <v>0</v>
      </c>
      <c r="L73" s="67" t="n">
        <f aca="false">IF($B13&gt;0,SUM(DV34:EG34)/SUM($DV$26:$EG$26)/$E34,0)</f>
        <v>0</v>
      </c>
      <c r="M73" s="67" t="n">
        <f aca="false">IF($B13&gt;0,SUM(EH34:ES34)/SUM($EH$26:$ES$26)/$E34,0)</f>
        <v>0</v>
      </c>
      <c r="N73" s="67" t="n">
        <f aca="false">IF($B13&gt;0,SUM(ET34:FE34)/SUM($ET$26:$FE$26)/$E34,0)</f>
        <v>0</v>
      </c>
      <c r="O73" s="67" t="n">
        <f aca="false">IF($B13&gt;0,SUM(FF34:FQ34)/SUM($FF$26:$FQ$26)/$E34,0)</f>
        <v>0</v>
      </c>
      <c r="P73" s="67" t="n">
        <f aca="false">IF($B13&gt;0,SUM(FR34:GC34)/SUM($FR$26:$GC$26)/$E34,0)</f>
        <v>0</v>
      </c>
      <c r="Q73" s="67" t="n">
        <f aca="false">IF($B13&gt;0,SUM($F54:$Q54)/SUM($F$46:$Q$46)/$E13,0)</f>
        <v>0</v>
      </c>
      <c r="R73" s="67" t="n">
        <f aca="false">IF($B13&gt;0,SUM(R54:AC54)/SUM($R$46:$AC$46)/$E13,0)</f>
        <v>0</v>
      </c>
      <c r="S73" s="67" t="n">
        <f aca="false">IF($B13&gt;0,SUM($AD54:$AO54)/SUM($AD$46:$AO$46)/$E13,0)</f>
        <v>0</v>
      </c>
      <c r="T73" s="67" t="n">
        <f aca="false">IF($B13&gt;0,SUM($AP54:$BA54)/SUM($AP$46:$BA$46)/$E13,0)</f>
        <v>0</v>
      </c>
      <c r="U73" s="67" t="n">
        <f aca="false">IF($B13&gt;0,SUM($BB54:$BM54)/SUM($BB$46:$BM$46)/$E13,0)</f>
        <v>0</v>
      </c>
      <c r="V73" s="67" t="n">
        <f aca="false">IF($B13&gt;0,SUM($BN54:$BY54)/SUM($BN$46:$BY$46)/$E13,0)</f>
        <v>0</v>
      </c>
      <c r="W73" s="67" t="n">
        <f aca="false">IF($B13&gt;0,SUM($BZ54:$CK54)/SUM($BZ$46:$CK$46)/$E13,0)</f>
        <v>0</v>
      </c>
      <c r="X73" s="67" t="n">
        <f aca="false">IF($B13&gt;0,SUM($CL54:$CW54)/SUM($CL$46:$CW$46)/$E13,0)</f>
        <v>0</v>
      </c>
      <c r="Y73" s="67" t="n">
        <f aca="false">IF($B13&gt;0,SUM($CX54:$DI54)/SUM($CX$46:$DI$46)/$E13,0)</f>
        <v>0</v>
      </c>
      <c r="Z73" s="67" t="n">
        <f aca="false">IF($B13&gt;0,SUM($DJ54:$DU54)/SUM($DJ$46:$DU$46)/$E13,0)</f>
        <v>0</v>
      </c>
      <c r="AA73" s="67" t="n">
        <f aca="false">IF($B13&gt;0,SUM($DV54:$EG54)/SUM($DV$46:$EG$46)/$E13,0)</f>
        <v>0</v>
      </c>
      <c r="AB73" s="67" t="n">
        <f aca="false">IF($B13&gt;0,SUM($EH54:$ES54)/SUM($EH$46:$ES$46)/$E13,0)</f>
        <v>0</v>
      </c>
      <c r="AC73" s="67" t="n">
        <f aca="false">IF($B13&gt;0,SUM($ET54:$FE54)/SUM($ET$46:$FE$46)/$E13,0)</f>
        <v>0</v>
      </c>
      <c r="AD73" s="67" t="n">
        <f aca="false">IF($B13&gt;0,SUM($FF54:$FQ54)/SUM($FF$46:$FQ$46)/$E13,0)</f>
        <v>0</v>
      </c>
      <c r="AE73" s="67" t="n">
        <f aca="false">IF($B13&gt;0,SUM($FR54:$GC54)/SUM($FR$46:$GC$46)/$E13,0)</f>
        <v>0</v>
      </c>
    </row>
    <row r="74" customFormat="false" ht="12.75" hidden="false" customHeight="false" outlineLevel="0" collapsed="false">
      <c r="A74" s="66" t="n">
        <f aca="false">+A14</f>
        <v>0</v>
      </c>
      <c r="B74" s="67" t="n">
        <f aca="false">IF($B14&gt;0,SUM(F35:Q35)/SUM($F$26:$Q$26)/E35,0)</f>
        <v>0</v>
      </c>
      <c r="C74" s="67" t="n">
        <f aca="false">IF($B14&gt;0,SUM(R35:AC35)/SUM($R$26:$AC$26)/$E35,0)</f>
        <v>0</v>
      </c>
      <c r="D74" s="67" t="n">
        <f aca="false">IF($B14&gt;0,SUM(AD35:AO35)/SUM($AD$26:$AO$26)/$E35,0)</f>
        <v>0</v>
      </c>
      <c r="E74" s="67" t="n">
        <f aca="false">IF($B14&gt;0,SUM(AP35:BA35)/SUM($AP$26:$BA$26)/$E35,0)</f>
        <v>0</v>
      </c>
      <c r="F74" s="67" t="n">
        <f aca="false">IF($B14&gt;0,SUM(BB35:BM35)/SUM($BB$26:$BM$26)/$E35,0)</f>
        <v>0</v>
      </c>
      <c r="G74" s="67" t="n">
        <f aca="false">IF($B14&gt;0,SUM(BN35:BY35)/SUM($BN$26:$BY$26)/$E35,0)</f>
        <v>0</v>
      </c>
      <c r="H74" s="67" t="n">
        <f aca="false">IF($B14&gt;0,SUM(BZ35:CK35)/SUM($BZ$26:$CK$26)/$E35,0)</f>
        <v>0</v>
      </c>
      <c r="I74" s="67" t="n">
        <f aca="false">IF($B14&gt;0,SUM(CL35:CW35)/SUM($CL$26:$CW$26)/$E35,0)</f>
        <v>0</v>
      </c>
      <c r="J74" s="67" t="n">
        <f aca="false">IF($B14&gt;0,SUM(CX35:DI35)/SUM($CX$26:$DI$26)/$E35,0)</f>
        <v>0</v>
      </c>
      <c r="K74" s="67" t="n">
        <f aca="false">IF($B14&gt;0,SUM(DJ35:DU35)/SUM($DJ$26:$DU$26)/$E35,0)</f>
        <v>0</v>
      </c>
      <c r="L74" s="67" t="n">
        <f aca="false">IF($B14&gt;0,SUM(DV35:EG35)/SUM($DV$26:$EG$26)/$E35,0)</f>
        <v>0</v>
      </c>
      <c r="M74" s="67" t="n">
        <f aca="false">IF($B14&gt;0,SUM(EH35:ES35)/SUM($EH$26:$ES$26)/$E35,0)</f>
        <v>0</v>
      </c>
      <c r="N74" s="67" t="n">
        <f aca="false">IF($B14&gt;0,SUM(ET35:FE35)/SUM($ET$26:$FE$26)/$E35,0)</f>
        <v>0</v>
      </c>
      <c r="O74" s="67" t="n">
        <f aca="false">IF($B14&gt;0,SUM(FF35:FQ35)/SUM($FF$26:$FQ$26)/$E35,0)</f>
        <v>0</v>
      </c>
      <c r="P74" s="67" t="n">
        <f aca="false">IF($B14&gt;0,SUM(FR35:GC35)/SUM($FR$26:$GC$26)/$E35,0)</f>
        <v>0</v>
      </c>
      <c r="Q74" s="67" t="n">
        <f aca="false">IF($B14&gt;0,SUM($F55:$Q55)/SUM($F$46:$Q$46)/$E14,0)</f>
        <v>0</v>
      </c>
      <c r="R74" s="67" t="n">
        <f aca="false">IF($B14&gt;0,SUM(R55:AC55)/SUM($R$46:$AC$46)/$E14,0)</f>
        <v>0</v>
      </c>
      <c r="S74" s="67" t="n">
        <f aca="false">IF($B14&gt;0,SUM($AD55:$AO55)/SUM($AD$46:$AO$46)/$E14,0)</f>
        <v>0</v>
      </c>
      <c r="T74" s="67" t="n">
        <f aca="false">IF($B14&gt;0,SUM($AP55:$BA55)/SUM($AP$46:$BA$46)/$E14,0)</f>
        <v>0</v>
      </c>
      <c r="U74" s="67" t="n">
        <f aca="false">IF($B14&gt;0,SUM($BB55:$BM55)/SUM($BB$46:$BM$46)/$E14,0)</f>
        <v>0</v>
      </c>
      <c r="V74" s="67" t="n">
        <f aca="false">IF($B14&gt;0,SUM($BN55:$BY55)/SUM($BN$46:$BY$46)/$E14,0)</f>
        <v>0</v>
      </c>
      <c r="W74" s="67" t="n">
        <f aca="false">IF($B14&gt;0,SUM($BZ55:$CK55)/SUM($BZ$46:$CK$46)/$E14,0)</f>
        <v>0</v>
      </c>
      <c r="X74" s="67" t="n">
        <f aca="false">IF($B14&gt;0,SUM($CL55:$CW55)/SUM($CL$46:$CW$46)/$E14,0)</f>
        <v>0</v>
      </c>
      <c r="Y74" s="67" t="n">
        <f aca="false">IF($B14&gt;0,SUM($CX55:$DI55)/SUM($CX$46:$DI$46)/$E14,0)</f>
        <v>0</v>
      </c>
      <c r="Z74" s="67" t="n">
        <f aca="false">IF($B14&gt;0,SUM($DJ55:$DU55)/SUM($DJ$46:$DU$46)/$E14,0)</f>
        <v>0</v>
      </c>
      <c r="AA74" s="67" t="n">
        <f aca="false">IF($B14&gt;0,SUM($DV55:$EG55)/SUM($DV$46:$EG$46)/$E14,0)</f>
        <v>0</v>
      </c>
      <c r="AB74" s="67" t="n">
        <f aca="false">IF($B14&gt;0,SUM($EH55:$ES55)/SUM($EH$46:$ES$46)/$E14,0)</f>
        <v>0</v>
      </c>
      <c r="AC74" s="67" t="n">
        <f aca="false">IF($B14&gt;0,SUM($ET55:$FE55)/SUM($ET$46:$FE$46)/$E14,0)</f>
        <v>0</v>
      </c>
      <c r="AD74" s="67" t="n">
        <f aca="false">IF($B14&gt;0,SUM($FF55:$FQ55)/SUM($FF$46:$FQ$46)/$E14,0)</f>
        <v>0</v>
      </c>
      <c r="AE74" s="67" t="n">
        <f aca="false">IF($B14&gt;0,SUM($FR55:$GC55)/SUM($FR$46:$GC$46)/$E14,0)</f>
        <v>0</v>
      </c>
    </row>
    <row r="75" customFormat="false" ht="12.75" hidden="false" customHeight="false" outlineLevel="0" collapsed="false">
      <c r="A75" s="66" t="n">
        <f aca="false">+A15</f>
        <v>0</v>
      </c>
      <c r="B75" s="67" t="n">
        <f aca="false">IF($B15&gt;0,SUM(F36:Q36)/SUM($F$26:$Q$26)/E36,0)</f>
        <v>0</v>
      </c>
      <c r="C75" s="67" t="n">
        <f aca="false">IF($B15&gt;0,SUM(R36:AC36)/SUM($R$26:$AC$26)/$E36,0)</f>
        <v>0</v>
      </c>
      <c r="D75" s="67" t="n">
        <f aca="false">IF($B15&gt;0,SUM(AD36:AO36)/SUM($AD$26:$AO$26)/$E36,0)</f>
        <v>0</v>
      </c>
      <c r="E75" s="67" t="n">
        <f aca="false">IF($B15&gt;0,SUM(AP36:BA36)/SUM($AP$26:$BA$26)/$E36,0)</f>
        <v>0</v>
      </c>
      <c r="F75" s="67" t="n">
        <f aca="false">IF($B15&gt;0,SUM(BB36:BM36)/SUM($BB$26:$BM$26)/$E36,0)</f>
        <v>0</v>
      </c>
      <c r="G75" s="67" t="n">
        <f aca="false">IF($B15&gt;0,SUM(BN36:BY36)/SUM($BN$26:$BY$26)/$E36,0)</f>
        <v>0</v>
      </c>
      <c r="H75" s="67" t="n">
        <f aca="false">IF($B15&gt;0,SUM(BZ36:CK36)/SUM($BZ$26:$CK$26)/$E36,0)</f>
        <v>0</v>
      </c>
      <c r="I75" s="67" t="n">
        <f aca="false">IF($B15&gt;0,SUM(CL36:CW36)/SUM($CL$26:$CW$26)/$E36,0)</f>
        <v>0</v>
      </c>
      <c r="J75" s="67" t="n">
        <f aca="false">IF($B15&gt;0,SUM(CX36:DI36)/SUM($CX$26:$DI$26)/$E36,0)</f>
        <v>0</v>
      </c>
      <c r="K75" s="67" t="n">
        <f aca="false">IF($B15&gt;0,SUM(DJ36:DU36)/SUM($DJ$26:$DU$26)/$E36,0)</f>
        <v>0</v>
      </c>
      <c r="L75" s="67" t="n">
        <f aca="false">IF($B15&gt;0,SUM(DV36:EG36)/SUM($DV$26:$EG$26)/$E36,0)</f>
        <v>0</v>
      </c>
      <c r="M75" s="67" t="n">
        <f aca="false">IF($B15&gt;0,SUM(EH36:ES36)/SUM($EH$26:$ES$26)/$E36,0)</f>
        <v>0</v>
      </c>
      <c r="N75" s="67" t="n">
        <f aca="false">IF($B15&gt;0,SUM(ET36:FE36)/SUM($ET$26:$FE$26)/$E36,0)</f>
        <v>0</v>
      </c>
      <c r="O75" s="67" t="n">
        <f aca="false">IF($B15&gt;0,SUM(FF36:FQ36)/SUM($FF$26:$FQ$26)/$E36,0)</f>
        <v>0</v>
      </c>
      <c r="P75" s="67" t="n">
        <f aca="false">IF($B15&gt;0,SUM(FR36:GC36)/SUM($FR$26:$GC$26)/$E36,0)</f>
        <v>0</v>
      </c>
      <c r="Q75" s="67" t="n">
        <f aca="false">IF($B15&gt;0,SUM($F56:$Q56)/SUM($F$46:$Q$46)/$E15,0)</f>
        <v>0</v>
      </c>
      <c r="R75" s="67" t="n">
        <f aca="false">IF($B15&gt;0,SUM(R56:AC56)/SUM($R$46:$AC$46)/$E15,0)</f>
        <v>0</v>
      </c>
      <c r="S75" s="67" t="n">
        <f aca="false">IF($B15&gt;0,SUM($AD56:$AO56)/SUM($AD$46:$AO$46)/$E15,0)</f>
        <v>0</v>
      </c>
      <c r="T75" s="67" t="n">
        <f aca="false">IF($B15&gt;0,SUM($AP56:$BA56)/SUM($AP$46:$BA$46)/$E15,0)</f>
        <v>0</v>
      </c>
      <c r="U75" s="67" t="n">
        <f aca="false">IF($B15&gt;0,SUM($BB56:$BM56)/SUM($BB$46:$BM$46)/$E15,0)</f>
        <v>0</v>
      </c>
      <c r="V75" s="67" t="n">
        <f aca="false">IF($B15&gt;0,SUM($BN56:$BY56)/SUM($BN$46:$BY$46)/$E15,0)</f>
        <v>0</v>
      </c>
      <c r="W75" s="67" t="n">
        <f aca="false">IF($B15&gt;0,SUM($BZ56:$CK56)/SUM($BZ$46:$CK$46)/$E15,0)</f>
        <v>0</v>
      </c>
      <c r="X75" s="67" t="n">
        <f aca="false">IF($B15&gt;0,SUM($CL56:$CW56)/SUM($CL$46:$CW$46)/$E15,0)</f>
        <v>0</v>
      </c>
      <c r="Y75" s="67" t="n">
        <f aca="false">IF($B15&gt;0,SUM($CX56:$DI56)/SUM($CX$46:$DI$46)/$E15,0)</f>
        <v>0</v>
      </c>
      <c r="Z75" s="67" t="n">
        <f aca="false">IF($B15&gt;0,SUM($DJ56:$DU56)/SUM($DJ$46:$DU$46)/$E15,0)</f>
        <v>0</v>
      </c>
      <c r="AA75" s="67" t="n">
        <f aca="false">IF($B15&gt;0,SUM($DV56:$EG56)/SUM($DV$46:$EG$46)/$E15,0)</f>
        <v>0</v>
      </c>
      <c r="AB75" s="67" t="n">
        <f aca="false">IF($B15&gt;0,SUM($EH56:$ES56)/SUM($EH$46:$ES$46)/$E15,0)</f>
        <v>0</v>
      </c>
      <c r="AC75" s="67" t="n">
        <f aca="false">IF($B15&gt;0,SUM($ET56:$FE56)/SUM($ET$46:$FE$46)/$E15,0)</f>
        <v>0</v>
      </c>
      <c r="AD75" s="67" t="n">
        <f aca="false">IF($B15&gt;0,SUM($FF56:$FQ56)/SUM($FF$46:$FQ$46)/$E15,0)</f>
        <v>0</v>
      </c>
      <c r="AE75" s="67" t="n">
        <f aca="false">IF($B15&gt;0,SUM($FR56:$GC56)/SUM($FR$46:$GC$46)/$E15,0)</f>
        <v>0</v>
      </c>
    </row>
    <row r="76" customFormat="false" ht="12.75" hidden="false" customHeight="false" outlineLevel="0" collapsed="false">
      <c r="A76" s="66" t="n">
        <f aca="false">+A16</f>
        <v>0</v>
      </c>
      <c r="B76" s="67" t="n">
        <f aca="false">IF($B16&gt;0,SUM(F37:Q37)/SUM($F$26:$Q$26)/E37,0)</f>
        <v>0</v>
      </c>
      <c r="C76" s="67" t="n">
        <f aca="false">IF($B16&gt;0,SUM(R37:AC37)/SUM($R$26:$AC$26)/$E37,0)</f>
        <v>0</v>
      </c>
      <c r="D76" s="67" t="n">
        <f aca="false">IF($B16&gt;0,SUM(AD37:AO37)/SUM($AD$26:$AO$26)/$E37,0)</f>
        <v>0</v>
      </c>
      <c r="E76" s="67" t="n">
        <f aca="false">IF($B16&gt;0,SUM(AP37:BA37)/SUM($AP$26:$BA$26)/$E37,0)</f>
        <v>0</v>
      </c>
      <c r="F76" s="67" t="n">
        <f aca="false">IF($B16&gt;0,SUM(BB37:BM37)/SUM($BB$26:$BM$26)/$E37,0)</f>
        <v>0</v>
      </c>
      <c r="G76" s="67" t="n">
        <f aca="false">IF($B16&gt;0,SUM(BN37:BY37)/SUM($BN$26:$BY$26)/$E37,0)</f>
        <v>0</v>
      </c>
      <c r="H76" s="67" t="n">
        <f aca="false">IF($B16&gt;0,SUM(BZ37:CK37)/SUM($BZ$26:$CK$26)/$E37,0)</f>
        <v>0</v>
      </c>
      <c r="I76" s="67" t="n">
        <f aca="false">IF($B16&gt;0,SUM(CL37:CW37)/SUM($CL$26:$CW$26)/$E37,0)</f>
        <v>0</v>
      </c>
      <c r="J76" s="67" t="n">
        <f aca="false">IF($B16&gt;0,SUM(CX37:DI37)/SUM($CX$26:$DI$26)/$E37,0)</f>
        <v>0</v>
      </c>
      <c r="K76" s="67" t="n">
        <f aca="false">IF($B16&gt;0,SUM(DJ37:DU37)/SUM($DJ$26:$DU$26)/$E37,0)</f>
        <v>0</v>
      </c>
      <c r="L76" s="67" t="n">
        <f aca="false">IF($B16&gt;0,SUM(DV37:EG37)/SUM($DV$26:$EG$26)/$E37,0)</f>
        <v>0</v>
      </c>
      <c r="M76" s="67" t="n">
        <f aca="false">IF($B16&gt;0,SUM(EH37:ES37)/SUM($EH$26:$ES$26)/$E37,0)</f>
        <v>0</v>
      </c>
      <c r="N76" s="67" t="n">
        <f aca="false">IF($B16&gt;0,SUM(ET37:FE37)/SUM($ET$26:$FE$26)/$E37,0)</f>
        <v>0</v>
      </c>
      <c r="O76" s="67" t="n">
        <f aca="false">IF($B16&gt;0,SUM(FF37:FQ37)/SUM($FF$26:$FQ$26)/$E37,0)</f>
        <v>0</v>
      </c>
      <c r="P76" s="67" t="n">
        <f aca="false">IF($B16&gt;0,SUM(FR37:GC37)/SUM($FR$26:$GC$26)/$E37,0)</f>
        <v>0</v>
      </c>
      <c r="Q76" s="67" t="n">
        <f aca="false">IF($B16&gt;0,SUM($F57:$Q57)/SUM($F$46:$Q$46)/$E16,0)</f>
        <v>0</v>
      </c>
      <c r="R76" s="67" t="n">
        <f aca="false">IF($B16&gt;0,SUM(R57:AC57)/SUM($R$46:$AC$46)/$E16,0)</f>
        <v>0</v>
      </c>
      <c r="S76" s="67" t="n">
        <f aca="false">IF($B16&gt;0,SUM($AD57:$AO57)/SUM($AD$46:$AO$46)/$E16,0)</f>
        <v>0</v>
      </c>
      <c r="T76" s="67" t="n">
        <f aca="false">IF($B16&gt;0,SUM($AP57:$BA57)/SUM($AP$46:$BA$46)/$E16,0)</f>
        <v>0</v>
      </c>
      <c r="U76" s="67" t="n">
        <f aca="false">IF($B16&gt;0,SUM($BB57:$BM57)/SUM($BB$46:$BM$46)/$E16,0)</f>
        <v>0</v>
      </c>
      <c r="V76" s="67" t="n">
        <f aca="false">IF($B16&gt;0,SUM($BN57:$BY57)/SUM($BN$46:$BY$46)/$E16,0)</f>
        <v>0</v>
      </c>
      <c r="W76" s="67" t="n">
        <f aca="false">IF($B16&gt;0,SUM($BZ57:$CK57)/SUM($BZ$46:$CK$46)/$E16,0)</f>
        <v>0</v>
      </c>
      <c r="X76" s="67" t="n">
        <f aca="false">IF($B16&gt;0,SUM($CL57:$CW57)/SUM($CL$46:$CW$46)/$E16,0)</f>
        <v>0</v>
      </c>
      <c r="Y76" s="67" t="n">
        <f aca="false">IF($B16&gt;0,SUM($CX57:$DI57)/SUM($CX$46:$DI$46)/$E16,0)</f>
        <v>0</v>
      </c>
      <c r="Z76" s="67" t="n">
        <f aca="false">IF($B16&gt;0,SUM($DJ57:$DU57)/SUM($DJ$46:$DU$46)/$E16,0)</f>
        <v>0</v>
      </c>
      <c r="AA76" s="67" t="n">
        <f aca="false">IF($B16&gt;0,SUM($DV57:$EG57)/SUM($DV$46:$EG$46)/$E16,0)</f>
        <v>0</v>
      </c>
      <c r="AB76" s="67" t="n">
        <f aca="false">IF($B16&gt;0,SUM($EH57:$ES57)/SUM($EH$46:$ES$46)/$E16,0)</f>
        <v>0</v>
      </c>
      <c r="AC76" s="67" t="n">
        <f aca="false">IF($B16&gt;0,SUM($ET57:$FE57)/SUM($ET$46:$FE$46)/$E16,0)</f>
        <v>0</v>
      </c>
      <c r="AD76" s="67" t="n">
        <f aca="false">IF($B16&gt;0,SUM($FF57:$FQ57)/SUM($FF$46:$FQ$46)/$E16,0)</f>
        <v>0</v>
      </c>
      <c r="AE76" s="67" t="n">
        <f aca="false">IF($B16&gt;0,SUM($FR57:$GC57)/SUM($FR$46:$GC$46)/$E16,0)</f>
        <v>0</v>
      </c>
    </row>
    <row r="77" customFormat="false" ht="12.75" hidden="false" customHeight="false" outlineLevel="0" collapsed="false">
      <c r="A77" s="66" t="n">
        <f aca="false">+A17</f>
        <v>0</v>
      </c>
      <c r="B77" s="67" t="n">
        <f aca="false">IF($B17&gt;0,SUM(F38:Q38)/SUM($F$26:$Q$26)/E38,0)</f>
        <v>0</v>
      </c>
      <c r="C77" s="67" t="n">
        <f aca="false">IF($B17&gt;0,SUM(R38:AC38)/SUM($R$26:$AC$26)/$E38,0)</f>
        <v>0</v>
      </c>
      <c r="D77" s="67" t="n">
        <f aca="false">IF($B17&gt;0,SUM(AD38:AO38)/SUM($AD$26:$AO$26)/$E38,0)</f>
        <v>0</v>
      </c>
      <c r="E77" s="67" t="n">
        <f aca="false">IF($B17&gt;0,SUM(AP38:BA38)/SUM($AP$26:$BA$26)/$E38,0)</f>
        <v>0</v>
      </c>
      <c r="F77" s="67" t="n">
        <f aca="false">IF($B17&gt;0,SUM(BB38:BM38)/SUM($BB$26:$BM$26)/$E38,0)</f>
        <v>0</v>
      </c>
      <c r="G77" s="67" t="n">
        <f aca="false">IF($B17&gt;0,SUM(BN38:BY38)/SUM($BN$26:$BY$26)/$E38,0)</f>
        <v>0</v>
      </c>
      <c r="H77" s="67" t="n">
        <f aca="false">IF($B17&gt;0,SUM(BZ38:CK38)/SUM($BZ$26:$CK$26)/$E38,0)</f>
        <v>0</v>
      </c>
      <c r="I77" s="67" t="n">
        <f aca="false">IF($B17&gt;0,SUM(CL38:CW38)/SUM($CL$26:$CW$26)/$E38,0)</f>
        <v>0</v>
      </c>
      <c r="J77" s="67" t="n">
        <f aca="false">IF($B17&gt;0,SUM(CX38:DI38)/SUM($CX$26:$DI$26)/$E38,0)</f>
        <v>0</v>
      </c>
      <c r="K77" s="67" t="n">
        <f aca="false">IF($B17&gt;0,SUM(DJ38:DU38)/SUM($DJ$26:$DU$26)/$E38,0)</f>
        <v>0</v>
      </c>
      <c r="L77" s="67" t="n">
        <f aca="false">IF($B17&gt;0,SUM(DV38:EG38)/SUM($DV$26:$EG$26)/$E38,0)</f>
        <v>0</v>
      </c>
      <c r="M77" s="67" t="n">
        <f aca="false">IF($B17&gt;0,SUM(EH38:ES38)/SUM($EH$26:$ES$26)/$E38,0)</f>
        <v>0</v>
      </c>
      <c r="N77" s="67" t="n">
        <f aca="false">IF($B17&gt;0,SUM(ET38:FE38)/SUM($ET$26:$FE$26)/$E38,0)</f>
        <v>0</v>
      </c>
      <c r="O77" s="67" t="n">
        <f aca="false">IF($B17&gt;0,SUM(FF38:FQ38)/SUM($FF$26:$FQ$26)/$E38,0)</f>
        <v>0</v>
      </c>
      <c r="P77" s="67" t="n">
        <f aca="false">IF($B17&gt;0,SUM(FR38:GC38)/SUM($FR$26:$GC$26)/$E38,0)</f>
        <v>0</v>
      </c>
      <c r="Q77" s="67" t="n">
        <f aca="false">IF($B17&gt;0,SUM($F58:$Q58)/SUM($F$46:$Q$46)/$E17,0)</f>
        <v>0</v>
      </c>
      <c r="R77" s="67" t="n">
        <f aca="false">IF($B17&gt;0,SUM(R58:AC58)/SUM($R$46:$AC$46)/$E17,0)</f>
        <v>0</v>
      </c>
      <c r="S77" s="67" t="n">
        <f aca="false">IF($B17&gt;0,SUM($AD58:$AO58)/SUM($AD$46:$AO$46)/$E17,0)</f>
        <v>0</v>
      </c>
      <c r="T77" s="67" t="n">
        <f aca="false">IF($B17&gt;0,SUM($AP58:$BA58)/SUM($AP$46:$BA$46)/$E17,0)</f>
        <v>0</v>
      </c>
      <c r="U77" s="67" t="n">
        <f aca="false">IF($B17&gt;0,SUM($BB58:$BM58)/SUM($BB$46:$BM$46)/$E17,0)</f>
        <v>0</v>
      </c>
      <c r="V77" s="67" t="n">
        <f aca="false">IF($B17&gt;0,SUM($BN58:$BY58)/SUM($BN$46:$BY$46)/$E17,0)</f>
        <v>0</v>
      </c>
      <c r="W77" s="67" t="n">
        <f aca="false">IF($B17&gt;0,SUM($BZ58:$CK58)/SUM($BZ$46:$CK$46)/$E17,0)</f>
        <v>0</v>
      </c>
      <c r="X77" s="67" t="n">
        <f aca="false">IF($B17&gt;0,SUM($CL58:$CW58)/SUM($CL$46:$CW$46)/$E17,0)</f>
        <v>0</v>
      </c>
      <c r="Y77" s="67" t="n">
        <f aca="false">IF($B17&gt;0,SUM($CX58:$DI58)/SUM($CX$46:$DI$46)/$E17,0)</f>
        <v>0</v>
      </c>
      <c r="Z77" s="67" t="n">
        <f aca="false">IF($B17&gt;0,SUM($DJ58:$DU58)/SUM($DJ$46:$DU$46)/$E17,0)</f>
        <v>0</v>
      </c>
      <c r="AA77" s="67" t="n">
        <f aca="false">IF($B17&gt;0,SUM($DV58:$EG58)/SUM($DV$46:$EG$46)/$E17,0)</f>
        <v>0</v>
      </c>
      <c r="AB77" s="67" t="n">
        <f aca="false">IF($B17&gt;0,SUM($EH58:$ES58)/SUM($EH$46:$ES$46)/$E17,0)</f>
        <v>0</v>
      </c>
      <c r="AC77" s="67" t="n">
        <f aca="false">IF($B17&gt;0,SUM($ET58:$FE58)/SUM($ET$46:$FE$46)/$E17,0)</f>
        <v>0</v>
      </c>
      <c r="AD77" s="67" t="n">
        <f aca="false">IF($B17&gt;0,SUM($FF58:$FQ58)/SUM($FF$46:$FQ$46)/$E17,0)</f>
        <v>0</v>
      </c>
      <c r="AE77" s="67" t="n">
        <f aca="false">IF($B17&gt;0,SUM($FR58:$GC58)/SUM($FR$46:$GC$46)/$E17,0)</f>
        <v>0</v>
      </c>
    </row>
    <row r="78" customFormat="false" ht="12.75" hidden="false" customHeight="false" outlineLevel="0" collapsed="false">
      <c r="A78" s="66" t="n">
        <f aca="false">+A18</f>
        <v>0</v>
      </c>
      <c r="B78" s="67" t="n">
        <f aca="false">IF($B18&gt;0,SUM(F39:Q39)/SUM($F$26:$Q$26)/E39,0)</f>
        <v>0</v>
      </c>
      <c r="C78" s="67" t="n">
        <f aca="false">IF($B18&gt;0,SUM(R39:AC39)/SUM($R$26:$AC$26)/$E39,0)</f>
        <v>0</v>
      </c>
      <c r="D78" s="67" t="n">
        <f aca="false">IF($B18&gt;0,SUM(AD39:AO39)/SUM($AD$26:$AO$26)/$E39,0)</f>
        <v>0</v>
      </c>
      <c r="E78" s="67" t="n">
        <f aca="false">IF($B18&gt;0,SUM(AP39:BA39)/SUM($AP$26:$BA$26)/$E39,0)</f>
        <v>0</v>
      </c>
      <c r="F78" s="67" t="n">
        <f aca="false">IF($B18&gt;0,SUM(BB39:BM39)/SUM($BB$26:$BM$26)/$E39,0)</f>
        <v>0</v>
      </c>
      <c r="G78" s="67" t="n">
        <f aca="false">IF($B18&gt;0,SUM(BN39:BY39)/SUM($BN$26:$BY$26)/$E39,0)</f>
        <v>0</v>
      </c>
      <c r="H78" s="67" t="n">
        <f aca="false">IF($B18&gt;0,SUM(BZ39:CK39)/SUM($BZ$26:$CK$26)/$E39,0)</f>
        <v>0</v>
      </c>
      <c r="I78" s="67" t="n">
        <f aca="false">IF($B18&gt;0,SUM(CL39:CW39)/SUM($CL$26:$CW$26)/$E39,0)</f>
        <v>0</v>
      </c>
      <c r="J78" s="67" t="n">
        <f aca="false">IF($B18&gt;0,SUM(CX39:DI39)/SUM($CX$26:$DI$26)/$E39,0)</f>
        <v>0</v>
      </c>
      <c r="K78" s="67" t="n">
        <f aca="false">IF($B18&gt;0,SUM(DJ39:DU39)/SUM($DJ$26:$DU$26)/$E39,0)</f>
        <v>0</v>
      </c>
      <c r="L78" s="67" t="n">
        <f aca="false">IF($B18&gt;0,SUM(DV39:EG39)/SUM($DV$26:$EG$26)/$E39,0)</f>
        <v>0</v>
      </c>
      <c r="M78" s="67" t="n">
        <f aca="false">IF($B18&gt;0,SUM(EH39:ES39)/SUM($EH$26:$ES$26)/$E39,0)</f>
        <v>0</v>
      </c>
      <c r="N78" s="67" t="n">
        <f aca="false">IF($B18&gt;0,SUM(ET39:FE39)/SUM($ET$26:$FE$26)/$E39,0)</f>
        <v>0</v>
      </c>
      <c r="O78" s="67" t="n">
        <f aca="false">IF($B18&gt;0,SUM(FF39:FQ39)/SUM($FF$26:$FQ$26)/$E39,0)</f>
        <v>0</v>
      </c>
      <c r="P78" s="67" t="n">
        <f aca="false">IF($B18&gt;0,SUM(FR39:GC39)/SUM($FR$26:$GC$26)/$E39,0)</f>
        <v>0</v>
      </c>
      <c r="Q78" s="67" t="n">
        <f aca="false">IF($B18&gt;0,SUM($F59:$Q59)/SUM($F$46:$Q$46)/$E18,0)</f>
        <v>0</v>
      </c>
      <c r="R78" s="67" t="n">
        <f aca="false">IF($B18&gt;0,SUM(R59:AC59)/SUM($R$46:$AC$46)/$E18,0)</f>
        <v>0</v>
      </c>
      <c r="S78" s="67" t="n">
        <f aca="false">IF($B18&gt;0,SUM($AD59:$AO59)/SUM($AD$46:$AO$46)/$E18,0)</f>
        <v>0</v>
      </c>
      <c r="T78" s="67" t="n">
        <f aca="false">IF($B18&gt;0,SUM($AP59:$BA59)/SUM($AP$46:$BA$46)/$E18,0)</f>
        <v>0</v>
      </c>
      <c r="U78" s="67" t="n">
        <f aca="false">IF($B18&gt;0,SUM($BB59:$BM59)/SUM($BB$46:$BM$46)/$E18,0)</f>
        <v>0</v>
      </c>
      <c r="V78" s="67" t="n">
        <f aca="false">IF($B18&gt;0,SUM($BN59:$BY59)/SUM($BN$46:$BY$46)/$E18,0)</f>
        <v>0</v>
      </c>
      <c r="W78" s="67" t="n">
        <f aca="false">IF($B18&gt;0,SUM($BZ59:$CK59)/SUM($BZ$46:$CK$46)/$E18,0)</f>
        <v>0</v>
      </c>
      <c r="X78" s="67" t="n">
        <f aca="false">IF($B18&gt;0,SUM($CL59:$CW59)/SUM($CL$46:$CW$46)/$E18,0)</f>
        <v>0</v>
      </c>
      <c r="Y78" s="67" t="n">
        <f aca="false">IF($B18&gt;0,SUM($CX59:$DI59)/SUM($CX$46:$DI$46)/$E18,0)</f>
        <v>0</v>
      </c>
      <c r="Z78" s="67" t="n">
        <f aca="false">IF($B18&gt;0,SUM($DJ59:$DU59)/SUM($DJ$46:$DU$46)/$E18,0)</f>
        <v>0</v>
      </c>
      <c r="AA78" s="67" t="n">
        <f aca="false">IF($B18&gt;0,SUM($DV59:$EG59)/SUM($DV$46:$EG$46)/$E18,0)</f>
        <v>0</v>
      </c>
      <c r="AB78" s="67" t="n">
        <f aca="false">IF($B18&gt;0,SUM($EH59:$ES59)/SUM($EH$46:$ES$46)/$E18,0)</f>
        <v>0</v>
      </c>
      <c r="AC78" s="67" t="n">
        <f aca="false">IF($B18&gt;0,SUM($ET59:$FE59)/SUM($ET$46:$FE$46)/$E18,0)</f>
        <v>0</v>
      </c>
      <c r="AD78" s="67" t="n">
        <f aca="false">IF($B18&gt;0,SUM($FF59:$FQ59)/SUM($FF$46:$FQ$46)/$E18,0)</f>
        <v>0</v>
      </c>
      <c r="AE78" s="67" t="n">
        <f aca="false">IF($B18&gt;0,SUM($FR59:$GC59)/SUM($FR$46:$GC$46)/$E18,0)</f>
        <v>0</v>
      </c>
    </row>
    <row r="79" customFormat="false" ht="12.75" hidden="false" customHeight="false" outlineLevel="0" collapsed="false">
      <c r="A79" s="80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</row>
    <row r="80" customFormat="false" ht="12.75" hidden="false" customHeight="false" outlineLevel="0" collapsed="false">
      <c r="A80" s="0" t="s">
        <v>77</v>
      </c>
      <c r="B80" s="78" t="n">
        <f aca="false">SUM(B67:B79)</f>
        <v>196.065573770492</v>
      </c>
      <c r="C80" s="78" t="n">
        <f aca="false">SUM(C67:C79)</f>
        <v>780</v>
      </c>
      <c r="D80" s="78" t="n">
        <f aca="false">SUM(D67:D79)</f>
        <v>780</v>
      </c>
      <c r="E80" s="78" t="n">
        <f aca="false">SUM(E67:E79)</f>
        <v>780</v>
      </c>
      <c r="F80" s="78" t="n">
        <f aca="false">SUM(F67:F79)</f>
        <v>780</v>
      </c>
      <c r="G80" s="78" t="n">
        <f aca="false">SUM(G67:G79)</f>
        <v>780</v>
      </c>
      <c r="H80" s="78" t="n">
        <f aca="false">SUM(H67:H79)</f>
        <v>780</v>
      </c>
      <c r="I80" s="78" t="n">
        <f aca="false">SUM(I67:I79)</f>
        <v>780</v>
      </c>
      <c r="J80" s="78" t="n">
        <f aca="false">SUM(J67:J79)</f>
        <v>780</v>
      </c>
      <c r="K80" s="78" t="n">
        <f aca="false">SUM(K67:K79)</f>
        <v>780</v>
      </c>
      <c r="L80" s="78" t="n">
        <f aca="false">SUM(L67:L79)</f>
        <v>780</v>
      </c>
      <c r="M80" s="78" t="n">
        <f aca="false">SUM(M67:M79)</f>
        <v>780</v>
      </c>
      <c r="N80" s="78" t="n">
        <f aca="false">SUM(N67:N79)</f>
        <v>780</v>
      </c>
      <c r="O80" s="78" t="n">
        <f aca="false">SUM(O67:O79)</f>
        <v>780</v>
      </c>
      <c r="P80" s="78" t="n">
        <f aca="false">SUM(P67:P79)</f>
        <v>780</v>
      </c>
      <c r="Q80" s="78" t="n">
        <f aca="false">SUM(Q67:Q79)</f>
        <v>780</v>
      </c>
      <c r="R80" s="78" t="n">
        <f aca="false">SUM(R67:R79)</f>
        <v>780</v>
      </c>
      <c r="S80" s="78" t="n">
        <f aca="false">SUM(S67:S79)</f>
        <v>780</v>
      </c>
      <c r="T80" s="78" t="n">
        <f aca="false">SUM(T67:T79)</f>
        <v>780</v>
      </c>
      <c r="U80" s="78" t="n">
        <f aca="false">SUM(U67:U79)</f>
        <v>780</v>
      </c>
      <c r="V80" s="78" t="n">
        <f aca="false">SUM(V67:V79)</f>
        <v>780</v>
      </c>
      <c r="W80" s="78" t="n">
        <f aca="false">SUM(W67:W79)</f>
        <v>780</v>
      </c>
      <c r="X80" s="78" t="n">
        <f aca="false">SUM(X67:X79)</f>
        <v>780</v>
      </c>
      <c r="Y80" s="78" t="n">
        <f aca="false">SUM(Y67:Y79)</f>
        <v>780</v>
      </c>
      <c r="Z80" s="78" t="n">
        <f aca="false">SUM(Z67:Z79)</f>
        <v>780</v>
      </c>
      <c r="AA80" s="78" t="n">
        <f aca="false">SUM(AA67:AA79)</f>
        <v>780</v>
      </c>
      <c r="AB80" s="78" t="n">
        <f aca="false">SUM(AB67:AB79)</f>
        <v>780</v>
      </c>
      <c r="AC80" s="78" t="n">
        <f aca="false">SUM(AC67:AC79)</f>
        <v>780</v>
      </c>
      <c r="AD80" s="78" t="n">
        <f aca="false">SUM(AD67:AD79)</f>
        <v>780</v>
      </c>
      <c r="AE80" s="78" t="n">
        <f aca="false">SUM(AE67:AE79)</f>
        <v>780</v>
      </c>
    </row>
    <row r="81" customFormat="false" ht="12.75" hidden="false" customHeight="false" outlineLevel="0" collapsed="false">
      <c r="A81" s="0" t="s">
        <v>111</v>
      </c>
      <c r="B81" s="62" t="n">
        <f aca="false">+Q43/SUM($F$26:$Q$26)/B80</f>
        <v>0.4017</v>
      </c>
      <c r="C81" s="62" t="n">
        <f aca="false">AC43/SUM($R$26:$AC$26)/C80</f>
        <v>0.4017</v>
      </c>
      <c r="D81" s="62" t="n">
        <f aca="false">$AO43/SUM($AD$26:$AO$26)/D80</f>
        <v>0.4017</v>
      </c>
      <c r="E81" s="62" t="n">
        <f aca="false">$BA43/SUM($AP$26:$BA$26)/E80</f>
        <v>0.4017</v>
      </c>
      <c r="F81" s="62" t="n">
        <f aca="false">$BM43/SUM($BB$26:$BM26)/F80</f>
        <v>0.4017</v>
      </c>
      <c r="G81" s="62" t="n">
        <f aca="false">$BY43/SUM($BN$26:$BY$26)/G80</f>
        <v>0.4017</v>
      </c>
      <c r="H81" s="62" t="n">
        <f aca="false">$CK43/SUM($BZ$26:$CK$26)/H80</f>
        <v>0.4017</v>
      </c>
      <c r="I81" s="62" t="n">
        <f aca="false">$CW43/SUM($CL$26:$CW$26)/I80</f>
        <v>0.4017</v>
      </c>
      <c r="J81" s="62" t="n">
        <f aca="false">$DI43/SUM($CX$26:$DI$26)/J80</f>
        <v>0.4017</v>
      </c>
      <c r="K81" s="62" t="n">
        <f aca="false">$DU43/SUM($DJ$26:$DU$26)/K80</f>
        <v>0.4017</v>
      </c>
      <c r="L81" s="62" t="n">
        <f aca="false">$EG43/SUM($DV$26:$EG$26)/L80</f>
        <v>0.4017</v>
      </c>
      <c r="M81" s="62" t="n">
        <f aca="false">$ES43/SUM($EH$26:$ES$26)/M80</f>
        <v>0.4017</v>
      </c>
      <c r="N81" s="62" t="n">
        <f aca="false">$FE43/SUM($ET$26:$FE$26)/N80</f>
        <v>0.4017</v>
      </c>
      <c r="O81" s="62" t="n">
        <f aca="false">$FQ43/SUM($FF$26:$FQ$26)/O80</f>
        <v>0.4017</v>
      </c>
      <c r="P81" s="62" t="n">
        <f aca="false">$GC43/SUM($FR$26:$GC$26)/P80</f>
        <v>0.4017</v>
      </c>
      <c r="Q81" s="62" t="n">
        <f aca="false">$Q63/SUM($F$46:$Q$46)/Q80</f>
        <v>0.4017</v>
      </c>
      <c r="R81" s="62" t="n">
        <f aca="false">AC63/SUM($R$46:$AC$46)/R80</f>
        <v>0.4017</v>
      </c>
      <c r="S81" s="62" t="n">
        <f aca="false">$AO63/SUM($AD$46:$AO$46)/S80</f>
        <v>0.4017</v>
      </c>
      <c r="T81" s="62" t="n">
        <f aca="false">$BA63/SUM($AP$46:$BA$46)/T80</f>
        <v>0.4017</v>
      </c>
      <c r="U81" s="62" t="n">
        <f aca="false">$BM63/SUM($BB$46:$BM46)/U80</f>
        <v>0.4017</v>
      </c>
      <c r="V81" s="62" t="n">
        <f aca="false">$BY63/SUM($BN$46:$BY$46)/V80</f>
        <v>0.4017</v>
      </c>
      <c r="W81" s="62" t="n">
        <f aca="false">$CK63/SUM($BZ$46:$CK$46)/W80</f>
        <v>0.4017</v>
      </c>
      <c r="X81" s="62" t="n">
        <f aca="false">$CW63/SUM($CL$46:$CW$46)/X80</f>
        <v>0.4017</v>
      </c>
      <c r="Y81" s="62" t="n">
        <f aca="false">$DI63/SUM($CX$46:$DI$46)/Y80</f>
        <v>0.4017</v>
      </c>
      <c r="Z81" s="62" t="n">
        <f aca="false">$DU63/SUM($DJ$46:$DU$46)/Z80</f>
        <v>0.4017</v>
      </c>
      <c r="AA81" s="62" t="n">
        <f aca="false">$EG63/SUM($DV$46:$EG$46)/AA80</f>
        <v>0.4017</v>
      </c>
      <c r="AB81" s="62" t="n">
        <f aca="false">$ES63/SUM($EH$46:$ES$46)/AB80</f>
        <v>0.4017</v>
      </c>
      <c r="AC81" s="62" t="n">
        <f aca="false">$FE63/SUM($ET$46:$FE$46)/AC80</f>
        <v>0.4017</v>
      </c>
      <c r="AD81" s="62" t="n">
        <f aca="false">$FQ63/SUM($FF$46:$FQ$46)/AD80</f>
        <v>0.4017</v>
      </c>
      <c r="AE81" s="62" t="n">
        <f aca="false">$GC63/SUM($FR$46:$GC$46)/AE80</f>
        <v>0.4017</v>
      </c>
    </row>
    <row r="83" customFormat="false" ht="12.75" hidden="false" customHeight="false" outlineLevel="0" collapsed="false">
      <c r="B83" s="0" t="n">
        <f aca="false">"10/1/05"-"10/1/04"</f>
        <v>365</v>
      </c>
      <c r="C83" s="0" t="n">
        <f aca="false">"10/1/06"-"10/1/05"</f>
        <v>365</v>
      </c>
      <c r="D83" s="0" t="n">
        <f aca="false">"10/1/07"-"10/1/06"</f>
        <v>365</v>
      </c>
      <c r="E83" s="0" t="n">
        <f aca="false">"10/1/08"-"10/1/07"</f>
        <v>366</v>
      </c>
      <c r="F83" s="0" t="n">
        <f aca="false">"10/1/09"-"10/1/08"</f>
        <v>365</v>
      </c>
      <c r="G83" s="0" t="n">
        <f aca="false">"10/1/10"-"10/1/09"</f>
        <v>365</v>
      </c>
      <c r="H83" s="0" t="n">
        <f aca="false">"10/1/11"-"10/1/10"</f>
        <v>365</v>
      </c>
      <c r="I83" s="0" t="n">
        <f aca="false">"10/1/12"-"10/1/11"</f>
        <v>366</v>
      </c>
      <c r="J83" s="0" t="n">
        <f aca="false">"10/1/13"-"10/1/12"</f>
        <v>365</v>
      </c>
      <c r="K83" s="0" t="n">
        <f aca="false">"10/1/14"-"10/1/13"</f>
        <v>365</v>
      </c>
      <c r="L83" s="0" t="n">
        <f aca="false">"10/1/15"-"10/1/14"</f>
        <v>365</v>
      </c>
      <c r="M83" s="0" t="n">
        <f aca="false">"10/1/16"-"10/1/15"</f>
        <v>366</v>
      </c>
      <c r="N83" s="0" t="n">
        <f aca="false">"10/1/17"-"10/1/16"</f>
        <v>365</v>
      </c>
      <c r="O83" s="0" t="n">
        <f aca="false">"10/1/18"-"10/1/17"</f>
        <v>365</v>
      </c>
      <c r="P83" s="0" t="n">
        <f aca="false">"10/1/19"-"10/1/18"</f>
        <v>365</v>
      </c>
      <c r="Q83" s="0" t="n">
        <f aca="false">"10/1/20"-"10/1/19"</f>
        <v>366</v>
      </c>
      <c r="R83" s="0" t="n">
        <f aca="false">"10/1/21"-"10/1/20"</f>
        <v>365</v>
      </c>
      <c r="S83" s="0" t="n">
        <f aca="false">"10/1/22"-"10/1/21"</f>
        <v>365</v>
      </c>
      <c r="T83" s="0" t="n">
        <f aca="false">"10/1/23"-"10/1/22"</f>
        <v>365</v>
      </c>
      <c r="U83" s="0" t="n">
        <f aca="false">"10/1/24"-"10/1/23"</f>
        <v>366</v>
      </c>
      <c r="V83" s="0" t="n">
        <f aca="false">"10/1/25"-"10/1/24"</f>
        <v>365</v>
      </c>
      <c r="W83" s="0" t="n">
        <f aca="false">"10/1/26"-"10/1/25"</f>
        <v>365</v>
      </c>
      <c r="X83" s="0" t="n">
        <f aca="false">"10/1/27"-"10/1/26"</f>
        <v>365</v>
      </c>
      <c r="Y83" s="0" t="n">
        <f aca="false">"10/1/28"-"10/1/27"</f>
        <v>366</v>
      </c>
      <c r="Z83" s="81" t="n">
        <f aca="false">"10/1/2029"-"10/1/2028"</f>
        <v>365</v>
      </c>
      <c r="AA83" s="81" t="n">
        <f aca="false">"10/1/2030"-"10/1/2029"</f>
        <v>365</v>
      </c>
      <c r="AB83" s="81" t="n">
        <f aca="false">"10/1/2031"-"10/1/2030"</f>
        <v>365</v>
      </c>
      <c r="AC83" s="81" t="n">
        <f aca="false">"10/1/2032"-"10/1/2031"</f>
        <v>366</v>
      </c>
      <c r="AD83" s="81" t="n">
        <f aca="false">"10/1/2033"-"10/1/2032"</f>
        <v>365</v>
      </c>
      <c r="AE83" s="81" t="n">
        <f aca="false">"10/1/2034"-"10/1/2033"</f>
        <v>365</v>
      </c>
    </row>
    <row r="84" customFormat="false" ht="12.75" hidden="false" customHeight="false" outlineLevel="0" collapsed="false">
      <c r="B84" s="82"/>
    </row>
  </sheetData>
  <mergeCells count="32">
    <mergeCell ref="F25:Q25"/>
    <mergeCell ref="R25:AC25"/>
    <mergeCell ref="AD25:AO25"/>
    <mergeCell ref="AP25:BA25"/>
    <mergeCell ref="BB25:BM25"/>
    <mergeCell ref="BN25:BY25"/>
    <mergeCell ref="BZ25:CK25"/>
    <mergeCell ref="CL25:CW25"/>
    <mergeCell ref="CX25:DI25"/>
    <mergeCell ref="DJ25:DU25"/>
    <mergeCell ref="DV25:EG25"/>
    <mergeCell ref="EH25:ES25"/>
    <mergeCell ref="ET25:FE25"/>
    <mergeCell ref="FF25:FQ25"/>
    <mergeCell ref="FR25:GC25"/>
    <mergeCell ref="A26:E26"/>
    <mergeCell ref="F45:Q45"/>
    <mergeCell ref="R45:AC45"/>
    <mergeCell ref="AD45:AO45"/>
    <mergeCell ref="AP45:BA45"/>
    <mergeCell ref="BB45:BM45"/>
    <mergeCell ref="BN45:BY45"/>
    <mergeCell ref="BZ45:CK45"/>
    <mergeCell ref="CL45:CW45"/>
    <mergeCell ref="CX45:DI45"/>
    <mergeCell ref="DJ45:DU45"/>
    <mergeCell ref="DV45:EG45"/>
    <mergeCell ref="EH45:ES45"/>
    <mergeCell ref="ET45:FE45"/>
    <mergeCell ref="FF45:FQ45"/>
    <mergeCell ref="FR45:GC45"/>
    <mergeCell ref="A46:E46"/>
  </mergeCells>
  <printOptions headings="false" gridLines="false" gridLinesSet="true" horizontalCentered="false" verticalCentered="false"/>
  <pageMargins left="0.25" right="0.240277777777778" top="0.770138888888889" bottom="0.984027777777778" header="0.511811023622047" footer="0.5"/>
  <pageSetup paperSize="1" scale="7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443"/>
  <sheetViews>
    <sheetView showFormulas="false" showGridLines="true" showRowColHeaders="true" showZeros="true" rightToLeft="false" tabSelected="false" showOutlineSymbols="true" defaultGridColor="true" view="normal" topLeftCell="H23" colorId="64" zoomScale="100" zoomScaleNormal="100" zoomScalePageLayoutView="100" workbookViewId="0">
      <selection pane="topLeft" activeCell="H41" activeCellId="0" sqref="H4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80" width="39.85"/>
    <col collapsed="false" customWidth="true" hidden="false" outlineLevel="0" max="2" min="2" style="80" width="15.99"/>
    <col collapsed="false" customWidth="true" hidden="false" outlineLevel="0" max="3" min="3" style="80" width="13.41"/>
    <col collapsed="false" customWidth="true" hidden="false" outlineLevel="0" max="4" min="4" style="80" width="13.28"/>
    <col collapsed="false" customWidth="true" hidden="false" outlineLevel="0" max="32" min="5" style="80" width="10.28"/>
    <col collapsed="false" customWidth="true" hidden="false" outlineLevel="0" max="33" min="33" style="80" width="11.28"/>
    <col collapsed="false" customWidth="false" hidden="false" outlineLevel="0" max="42" min="34" style="80" width="9.14"/>
    <col collapsed="false" customWidth="true" hidden="false" outlineLevel="0" max="43" min="43" style="80" width="11.28"/>
    <col collapsed="false" customWidth="false" hidden="false" outlineLevel="0" max="54" min="44" style="80" width="9.14"/>
    <col collapsed="false" customWidth="true" hidden="false" outlineLevel="0" max="55" min="55" style="80" width="11.28"/>
    <col collapsed="false" customWidth="true" hidden="false" outlineLevel="0" max="56" min="56" style="80" width="9.7"/>
    <col collapsed="false" customWidth="false" hidden="false" outlineLevel="0" max="66" min="57" style="80" width="9.14"/>
    <col collapsed="false" customWidth="true" hidden="false" outlineLevel="0" max="67" min="67" style="80" width="11.28"/>
    <col collapsed="false" customWidth="false" hidden="false" outlineLevel="0" max="257" min="68" style="80" width="9.14"/>
  </cols>
  <sheetData>
    <row r="1" customFormat="false" ht="12.75" hidden="false" customHeight="false" outlineLevel="0" collapsed="false">
      <c r="A1" s="1" t="s">
        <v>112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customFormat="false" ht="12.75" hidden="false" customHeight="false" outlineLevel="0" collapsed="false">
      <c r="A2" s="1" t="str">
        <f aca="false">+assumptions!A2</f>
        <v>Sun Devil Project - Sun Devil Project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customFormat="false" ht="12.75" hidden="false" customHeight="false" outlineLevel="0" collapsed="false">
      <c r="A3" s="23" t="s">
        <v>113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</row>
    <row r="4" customFormat="false" ht="12.75" hidden="false" customHeight="false" outlineLevel="0" collapsed="false">
      <c r="A4" s="0"/>
      <c r="B4" s="0"/>
      <c r="C4" s="83" t="s">
        <v>114</v>
      </c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</row>
    <row r="5" customFormat="false" ht="12.75" hidden="false" customHeight="false" outlineLevel="0" collapsed="false">
      <c r="A5" s="84" t="s">
        <v>115</v>
      </c>
      <c r="B5" s="0"/>
      <c r="C5" s="17" t="n">
        <v>1</v>
      </c>
      <c r="D5" s="17" t="n">
        <v>2</v>
      </c>
      <c r="E5" s="17" t="n">
        <v>3</v>
      </c>
      <c r="F5" s="17" t="n">
        <v>4</v>
      </c>
      <c r="G5" s="17" t="n">
        <v>5</v>
      </c>
      <c r="H5" s="17" t="n">
        <v>6</v>
      </c>
      <c r="I5" s="17" t="n">
        <v>7</v>
      </c>
      <c r="J5" s="17" t="n">
        <v>8</v>
      </c>
      <c r="K5" s="17" t="n">
        <v>9</v>
      </c>
      <c r="L5" s="17" t="n">
        <v>10</v>
      </c>
      <c r="M5" s="17" t="n">
        <v>11</v>
      </c>
      <c r="N5" s="17" t="n">
        <v>12</v>
      </c>
      <c r="O5" s="17" t="n">
        <v>13</v>
      </c>
      <c r="P5" s="17" t="n">
        <v>14</v>
      </c>
      <c r="Q5" s="17" t="n">
        <v>15</v>
      </c>
      <c r="R5" s="17" t="n">
        <v>16</v>
      </c>
      <c r="S5" s="17" t="n">
        <v>17</v>
      </c>
      <c r="T5" s="17" t="n">
        <v>18</v>
      </c>
      <c r="U5" s="17" t="n">
        <v>19</v>
      </c>
      <c r="V5" s="17" t="n">
        <v>20</v>
      </c>
      <c r="W5" s="17" t="n">
        <v>21</v>
      </c>
      <c r="X5" s="17" t="n">
        <v>22</v>
      </c>
      <c r="Y5" s="17" t="n">
        <v>23</v>
      </c>
      <c r="Z5" s="17" t="n">
        <v>24</v>
      </c>
      <c r="AA5" s="17" t="n">
        <v>25</v>
      </c>
      <c r="AB5" s="17" t="n">
        <v>26</v>
      </c>
      <c r="AC5" s="17" t="n">
        <v>27</v>
      </c>
      <c r="AD5" s="17" t="n">
        <v>28</v>
      </c>
      <c r="AE5" s="17" t="n">
        <v>29</v>
      </c>
      <c r="AF5" s="17" t="n">
        <v>30</v>
      </c>
      <c r="AG5" s="17" t="s">
        <v>77</v>
      </c>
    </row>
    <row r="6" customFormat="false" ht="12.75" hidden="false" customHeight="false" outlineLevel="0" collapsed="false">
      <c r="A6" s="0"/>
      <c r="B6" s="0"/>
      <c r="C6" s="0"/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</row>
    <row r="7" customFormat="false" ht="12.75" hidden="false" customHeight="false" outlineLevel="0" collapsed="false">
      <c r="A7" s="22" t="s">
        <v>116</v>
      </c>
      <c r="B7" s="0" t="s">
        <v>117</v>
      </c>
      <c r="C7" s="85" t="n">
        <v>750</v>
      </c>
      <c r="D7" s="85" t="n">
        <f aca="false">IF(assumptions!$B$5-revenues!D5&gt;-1,+C7,0)</f>
        <v>750</v>
      </c>
      <c r="E7" s="85" t="n">
        <f aca="false">IF(assumptions!$B$5-revenues!E5&gt;-1,+D7,0)</f>
        <v>750</v>
      </c>
      <c r="F7" s="85" t="n">
        <f aca="false">IF(assumptions!$B$5-revenues!F5&gt;-1,+E7,0)</f>
        <v>750</v>
      </c>
      <c r="G7" s="85" t="n">
        <f aca="false">IF(assumptions!$B$5-revenues!G5&gt;-1,+F7,0)</f>
        <v>750</v>
      </c>
      <c r="H7" s="85" t="n">
        <f aca="false">IF(assumptions!$B$5-revenues!H5&gt;-1,+G7,0)</f>
        <v>750</v>
      </c>
      <c r="I7" s="85" t="n">
        <f aca="false">IF(assumptions!$B$5-revenues!I5&gt;-1,+H7,0)</f>
        <v>750</v>
      </c>
      <c r="J7" s="85" t="n">
        <f aca="false">IF(assumptions!$B$5-revenues!J5&gt;-1,+I7,0)</f>
        <v>750</v>
      </c>
      <c r="K7" s="85" t="n">
        <f aca="false">IF(assumptions!$B$5-revenues!K5&gt;-1,+J7,0)</f>
        <v>750</v>
      </c>
      <c r="L7" s="85" t="n">
        <f aca="false">IF(assumptions!$B$5-revenues!L5&gt;-1,+K7,0)</f>
        <v>750</v>
      </c>
      <c r="M7" s="85" t="n">
        <f aca="false">IF(assumptions!$B$5-revenues!M5&gt;-1,+L7,0)</f>
        <v>750</v>
      </c>
      <c r="N7" s="85" t="n">
        <f aca="false">IF(assumptions!$B$5-revenues!N5&gt;-1,+M7,0)</f>
        <v>750</v>
      </c>
      <c r="O7" s="85" t="n">
        <f aca="false">IF(assumptions!$B$5-revenues!O5&gt;-1,+N7,0)</f>
        <v>750</v>
      </c>
      <c r="P7" s="85" t="n">
        <f aca="false">IF(assumptions!$B$5-revenues!P5&gt;-1,+O7,0)</f>
        <v>750</v>
      </c>
      <c r="Q7" s="85" t="n">
        <f aca="false">IF(assumptions!$B$5-revenues!Q5&gt;-1,+P7,0)</f>
        <v>750</v>
      </c>
      <c r="R7" s="85" t="n">
        <f aca="false">IF(assumptions!$B$5-revenues!R5&gt;-1,+Q7,0)</f>
        <v>750</v>
      </c>
      <c r="S7" s="85" t="n">
        <f aca="false">IF(assumptions!$B$5-revenues!S5&gt;-1,+R7,0)</f>
        <v>750</v>
      </c>
      <c r="T7" s="85" t="n">
        <f aca="false">IF(assumptions!$B$5-revenues!T5&gt;-1,+S7,0)</f>
        <v>750</v>
      </c>
      <c r="U7" s="85" t="n">
        <f aca="false">IF(assumptions!$B$5-revenues!U5&gt;-1,+T7,0)</f>
        <v>750</v>
      </c>
      <c r="V7" s="85" t="n">
        <f aca="false">IF(assumptions!$B$5-revenues!V5&gt;-1,+U7,0)</f>
        <v>750</v>
      </c>
      <c r="W7" s="85" t="n">
        <f aca="false">IF(assumptions!$B$5-revenues!W5&gt;-1,+V7,0)</f>
        <v>0</v>
      </c>
      <c r="X7" s="85" t="n">
        <f aca="false">IF(assumptions!$B$5-revenues!X5&gt;-1,+W7,0)</f>
        <v>0</v>
      </c>
      <c r="Y7" s="85" t="n">
        <f aca="false">IF(assumptions!$B$5-revenues!Y5&gt;-1,+X7,0)</f>
        <v>0</v>
      </c>
      <c r="Z7" s="85" t="n">
        <f aca="false">IF(assumptions!$B$5-revenues!Z5&gt;-1,+Y7,0)</f>
        <v>0</v>
      </c>
      <c r="AA7" s="85" t="n">
        <f aca="false">IF(assumptions!$B$5-revenues!AA5&gt;-1,+Z7,0)</f>
        <v>0</v>
      </c>
      <c r="AB7" s="85" t="n">
        <f aca="false">IF(assumptions!$B$5-revenues!AB5&gt;-1,+AA7,0)</f>
        <v>0</v>
      </c>
      <c r="AC7" s="85" t="n">
        <f aca="false">IF(assumptions!$B$5-revenues!AC5&gt;-1,+AB7,0)</f>
        <v>0</v>
      </c>
      <c r="AD7" s="85" t="n">
        <f aca="false">IF(assumptions!$B$5-revenues!AD5&gt;-1,+AC7,0)</f>
        <v>0</v>
      </c>
      <c r="AE7" s="85" t="n">
        <f aca="false">IF(assumptions!$B$5-revenues!AE5&gt;-1,+AD7,0)</f>
        <v>0</v>
      </c>
      <c r="AF7" s="85" t="n">
        <f aca="false">IF(assumptions!$B$5-revenues!AF5&gt;-1,+AE7,0)</f>
        <v>0</v>
      </c>
      <c r="AG7" s="0"/>
    </row>
    <row r="8" customFormat="false" ht="12.75" hidden="false" customHeight="false" outlineLevel="0" collapsed="false">
      <c r="A8" s="0"/>
      <c r="B8" s="0" t="s">
        <v>118</v>
      </c>
      <c r="C8" s="86" t="n">
        <f aca="false">+cos!D29+revenues!C9</f>
        <v>0.437053277632647</v>
      </c>
      <c r="D8" s="86" t="n">
        <f aca="false">+cos!E29+revenues!D9</f>
        <v>0.437053277632647</v>
      </c>
      <c r="E8" s="86" t="n">
        <f aca="false">+cos!F29+revenues!E9</f>
        <v>0.437042464547631</v>
      </c>
      <c r="F8" s="86" t="n">
        <f aca="false">+cos!G29+revenues!F9</f>
        <v>0.437053277632647</v>
      </c>
      <c r="G8" s="86" t="n">
        <f aca="false">+cos!H29+revenues!G9</f>
        <v>0.437053277632647</v>
      </c>
      <c r="H8" s="86" t="n">
        <f aca="false">+cos!I29+revenues!H9</f>
        <v>0.437022795261723</v>
      </c>
      <c r="I8" s="86" t="n">
        <f aca="false">+cos!J29+revenues!I9</f>
        <v>0.437075621059406</v>
      </c>
      <c r="J8" s="86" t="n">
        <f aca="false">+cos!K29+revenues!J9</f>
        <v>0.437053277632647</v>
      </c>
      <c r="K8" s="86" t="n">
        <f aca="false">+cos!L29+revenues!K9</f>
        <v>0.437053277632647</v>
      </c>
      <c r="L8" s="86" t="n">
        <f aca="false">+cos!M29+revenues!L9</f>
        <v>0.437053277632647</v>
      </c>
      <c r="M8" s="86" t="n">
        <f aca="false">+cos!N29+revenues!M9</f>
        <v>0.437053277632647</v>
      </c>
      <c r="N8" s="86" t="n">
        <f aca="false">+cos!O29+revenues!N9</f>
        <v>0.436865304949575</v>
      </c>
      <c r="O8" s="86" t="n">
        <f aca="false">+cos!P29+revenues!O9</f>
        <v>0.437053277632647</v>
      </c>
      <c r="P8" s="86" t="n">
        <f aca="false">+cos!Q29+revenues!P9</f>
        <v>0.437053277632647</v>
      </c>
      <c r="Q8" s="86" t="n">
        <f aca="false">+cos!R29+revenues!Q9</f>
        <v>0.437053277632647</v>
      </c>
      <c r="R8" s="86" t="n">
        <f aca="false">+cos!S29+revenues!R9</f>
        <v>0.437053277632647</v>
      </c>
      <c r="S8" s="86" t="n">
        <f aca="false">+cos!T29+revenues!S9</f>
        <v>0.437053277632647</v>
      </c>
      <c r="T8" s="86" t="n">
        <f aca="false">+cos!U29+revenues!T9</f>
        <v>0.437053277632647</v>
      </c>
      <c r="U8" s="86" t="n">
        <f aca="false">+cos!V29+revenues!U9</f>
        <v>0.437053277632647</v>
      </c>
      <c r="V8" s="86" t="n">
        <f aca="false">+cos!W29+revenues!V9</f>
        <v>0.437053277632647</v>
      </c>
      <c r="W8" s="86" t="n">
        <f aca="false">+cos!X29+revenues!W9</f>
        <v>0</v>
      </c>
      <c r="X8" s="86" t="n">
        <f aca="false">+cos!Y29+revenues!X9</f>
        <v>0</v>
      </c>
      <c r="Y8" s="86" t="n">
        <f aca="false">+cos!Z29+revenues!Y9</f>
        <v>0</v>
      </c>
      <c r="Z8" s="86" t="n">
        <f aca="false">+cos!AA29+revenues!Z9</f>
        <v>0</v>
      </c>
      <c r="AA8" s="86" t="n">
        <f aca="false">+cos!AB29+revenues!AA9</f>
        <v>0</v>
      </c>
      <c r="AB8" s="86" t="n">
        <f aca="false">+cos!AC29+revenues!AB9</f>
        <v>0</v>
      </c>
      <c r="AC8" s="86" t="n">
        <f aca="false">+cos!AD29+revenues!AC9</f>
        <v>0</v>
      </c>
      <c r="AD8" s="86" t="n">
        <f aca="false">+cos!AE29+revenues!AD9</f>
        <v>0</v>
      </c>
      <c r="AE8" s="86" t="n">
        <f aca="false">+cos!AF29+revenues!AE9</f>
        <v>0</v>
      </c>
      <c r="AF8" s="86" t="n">
        <f aca="false">+cos!AG29+revenues!AF9</f>
        <v>0</v>
      </c>
      <c r="AG8" s="62"/>
      <c r="AH8" s="87"/>
      <c r="AI8" s="87"/>
      <c r="AJ8" s="87"/>
      <c r="AK8" s="87"/>
      <c r="AL8" s="87"/>
    </row>
    <row r="9" customFormat="false" ht="12.75" hidden="false" customHeight="false" outlineLevel="0" collapsed="false">
      <c r="A9" s="0"/>
      <c r="B9" s="0" t="s">
        <v>119</v>
      </c>
      <c r="C9" s="86" t="n">
        <v>0.00885327763264724</v>
      </c>
      <c r="D9" s="86" t="n">
        <f aca="false">+C9</f>
        <v>0.00885327763264724</v>
      </c>
      <c r="E9" s="86" t="n">
        <f aca="false">+D9</f>
        <v>0.00885327763264724</v>
      </c>
      <c r="F9" s="86" t="n">
        <f aca="false">+E9</f>
        <v>0.00885327763264724</v>
      </c>
      <c r="G9" s="86" t="n">
        <f aca="false">+F9</f>
        <v>0.00885327763264724</v>
      </c>
      <c r="H9" s="86" t="n">
        <f aca="false">+G9</f>
        <v>0.00885327763264724</v>
      </c>
      <c r="I9" s="86" t="n">
        <f aca="false">+H9</f>
        <v>0.00885327763264724</v>
      </c>
      <c r="J9" s="86" t="n">
        <f aca="false">+I9</f>
        <v>0.00885327763264724</v>
      </c>
      <c r="K9" s="86" t="n">
        <f aca="false">+J9</f>
        <v>0.00885327763264724</v>
      </c>
      <c r="L9" s="86" t="n">
        <f aca="false">+K9</f>
        <v>0.00885327763264724</v>
      </c>
      <c r="M9" s="86" t="n">
        <f aca="false">+L9</f>
        <v>0.00885327763264724</v>
      </c>
      <c r="N9" s="86" t="n">
        <f aca="false">+M9</f>
        <v>0.00885327763264724</v>
      </c>
      <c r="O9" s="86" t="n">
        <f aca="false">+N9</f>
        <v>0.00885327763264724</v>
      </c>
      <c r="P9" s="86" t="n">
        <f aca="false">+O9</f>
        <v>0.00885327763264724</v>
      </c>
      <c r="Q9" s="86" t="n">
        <f aca="false">+P9</f>
        <v>0.00885327763264724</v>
      </c>
      <c r="R9" s="86" t="n">
        <f aca="false">IF(inputs!$B$9-revenues!R5&gt;-1,+Q9,0)</f>
        <v>0.00885327763264724</v>
      </c>
      <c r="S9" s="86" t="n">
        <f aca="false">IF(inputs!$B$9-revenues!S5&gt;-1,+R9,0)</f>
        <v>0.00885327763264724</v>
      </c>
      <c r="T9" s="86" t="n">
        <f aca="false">IF(inputs!$B$9-revenues!T5&gt;-1,+S9,0)</f>
        <v>0.00885327763264724</v>
      </c>
      <c r="U9" s="86" t="n">
        <f aca="false">IF(inputs!$B$9-revenues!U5&gt;-1,+T9,0)</f>
        <v>0.00885327763264724</v>
      </c>
      <c r="V9" s="86" t="n">
        <f aca="false">IF(inputs!$B$9-revenues!V5&gt;-1,+U9,0)</f>
        <v>0.00885327763264724</v>
      </c>
      <c r="W9" s="86" t="n">
        <f aca="false">IF(inputs!$B$9-revenues!W5&gt;-1,+V9,0)</f>
        <v>0</v>
      </c>
      <c r="X9" s="86" t="n">
        <f aca="false">IF(inputs!$B$9-revenues!X5&gt;-1,+W9,0)</f>
        <v>0</v>
      </c>
      <c r="Y9" s="86" t="n">
        <f aca="false">IF(inputs!$B$9-revenues!Y5&gt;-1,+X9,0)</f>
        <v>0</v>
      </c>
      <c r="Z9" s="86" t="n">
        <f aca="false">IF(inputs!$B$9-revenues!Z5&gt;-1,+Y9,0)</f>
        <v>0</v>
      </c>
      <c r="AA9" s="86" t="n">
        <f aca="false">IF(inputs!$B$9-revenues!AA5&gt;-1,+Z9,0)</f>
        <v>0</v>
      </c>
      <c r="AB9" s="86" t="n">
        <f aca="false">IF(inputs!$B$9-revenues!AB5&gt;-1,+AA9,0)</f>
        <v>0</v>
      </c>
      <c r="AC9" s="86" t="n">
        <f aca="false">IF(inputs!$B$9-revenues!AC5&gt;-1,+AB9,0)</f>
        <v>0</v>
      </c>
      <c r="AD9" s="86" t="n">
        <f aca="false">IF(inputs!$B$9-revenues!AD5&gt;-1,+AC9,0)</f>
        <v>0</v>
      </c>
      <c r="AE9" s="86" t="n">
        <f aca="false">IF(inputs!$B$9-revenues!AE5&gt;-1,+AD9,0)</f>
        <v>0</v>
      </c>
      <c r="AF9" s="86" t="n">
        <f aca="false">IF(inputs!$B$9-revenues!AF5&gt;-1,+AE9,0)</f>
        <v>0</v>
      </c>
      <c r="AG9" s="62"/>
      <c r="AH9" s="87"/>
      <c r="AI9" s="87"/>
      <c r="AJ9" s="87"/>
      <c r="AK9" s="87"/>
      <c r="AL9" s="87"/>
    </row>
    <row r="10" customFormat="false" ht="12.75" hidden="false" customHeight="false" outlineLevel="0" collapsed="false">
      <c r="A10" s="0"/>
      <c r="B10" s="0" t="s">
        <v>120</v>
      </c>
      <c r="C10" s="88" t="n">
        <f aca="false">+DCF!D29</f>
        <v>1</v>
      </c>
      <c r="D10" s="88" t="n">
        <f aca="false">+DCF!E29</f>
        <v>1</v>
      </c>
      <c r="E10" s="88" t="n">
        <f aca="false">+DCF!F29</f>
        <v>1</v>
      </c>
      <c r="F10" s="88" t="n">
        <f aca="false">+DCF!G29</f>
        <v>1</v>
      </c>
      <c r="G10" s="88" t="n">
        <f aca="false">+DCF!H29</f>
        <v>1</v>
      </c>
      <c r="H10" s="88" t="n">
        <f aca="false">+DCF!I29</f>
        <v>1</v>
      </c>
      <c r="I10" s="88" t="n">
        <f aca="false">+DCF!J29</f>
        <v>1</v>
      </c>
      <c r="J10" s="88" t="n">
        <f aca="false">+DCF!K29</f>
        <v>1</v>
      </c>
      <c r="K10" s="88" t="n">
        <f aca="false">+DCF!L29</f>
        <v>1</v>
      </c>
      <c r="L10" s="88" t="n">
        <f aca="false">+DCF!M29</f>
        <v>1</v>
      </c>
      <c r="M10" s="88" t="n">
        <f aca="false">+DCF!N29</f>
        <v>1</v>
      </c>
      <c r="N10" s="88" t="n">
        <f aca="false">+DCF!O29</f>
        <v>1</v>
      </c>
      <c r="O10" s="88" t="n">
        <f aca="false">+DCF!P29</f>
        <v>1</v>
      </c>
      <c r="P10" s="88" t="n">
        <f aca="false">+DCF!Q29</f>
        <v>1</v>
      </c>
      <c r="Q10" s="88" t="n">
        <f aca="false">+DCF!R29</f>
        <v>1</v>
      </c>
      <c r="R10" s="88" t="n">
        <f aca="false">+DCF!S29</f>
        <v>1</v>
      </c>
      <c r="S10" s="88" t="n">
        <f aca="false">+DCF!T29</f>
        <v>1</v>
      </c>
      <c r="T10" s="88" t="n">
        <f aca="false">+DCF!U29</f>
        <v>1</v>
      </c>
      <c r="U10" s="88" t="n">
        <f aca="false">+DCF!V29</f>
        <v>1</v>
      </c>
      <c r="V10" s="88" t="n">
        <f aca="false">+DCF!W29</f>
        <v>1</v>
      </c>
      <c r="W10" s="88" t="n">
        <f aca="false">+DCF!X29</f>
        <v>1</v>
      </c>
      <c r="X10" s="88" t="n">
        <f aca="false">+DCF!Y29</f>
        <v>1</v>
      </c>
      <c r="Y10" s="88" t="n">
        <f aca="false">+DCF!Z29</f>
        <v>1</v>
      </c>
      <c r="Z10" s="88" t="n">
        <f aca="false">+DCF!AA29</f>
        <v>1</v>
      </c>
      <c r="AA10" s="88" t="n">
        <f aca="false">+DCF!AB29</f>
        <v>1</v>
      </c>
      <c r="AB10" s="88" t="n">
        <f aca="false">+DCF!AC29</f>
        <v>1</v>
      </c>
      <c r="AC10" s="88" t="n">
        <f aca="false">+DCF!AD29</f>
        <v>1</v>
      </c>
      <c r="AD10" s="88" t="n">
        <f aca="false">+DCF!AE29</f>
        <v>1</v>
      </c>
      <c r="AE10" s="88" t="n">
        <f aca="false">+DCF!AF29</f>
        <v>1</v>
      </c>
      <c r="AF10" s="88" t="n">
        <f aca="false">+DCF!AG29</f>
        <v>1</v>
      </c>
      <c r="AG10" s="62"/>
      <c r="AH10" s="87"/>
      <c r="AI10" s="87"/>
      <c r="AJ10" s="87"/>
      <c r="AK10" s="87"/>
      <c r="AL10" s="87"/>
    </row>
    <row r="11" customFormat="false" ht="12.75" hidden="false" customHeight="false" outlineLevel="0" collapsed="false">
      <c r="A11" s="0"/>
      <c r="B11" s="0" t="s">
        <v>121</v>
      </c>
      <c r="C11" s="61" t="n">
        <f aca="false">+C7*C8*C10*Contracts!B83</f>
        <v>119643.334751937</v>
      </c>
      <c r="D11" s="61" t="n">
        <f aca="false">+D7*D8*D10*Contracts!C83</f>
        <v>119643.334751937</v>
      </c>
      <c r="E11" s="61" t="n">
        <f aca="false">+E7*E8*E10*Contracts!D83</f>
        <v>119640.374669914</v>
      </c>
      <c r="F11" s="61" t="n">
        <f aca="false">+F7*F8*F10*Contracts!E83</f>
        <v>119971.124710162</v>
      </c>
      <c r="G11" s="61" t="n">
        <f aca="false">+G7*G8*G10*Contracts!F83</f>
        <v>119643.334751937</v>
      </c>
      <c r="H11" s="61" t="n">
        <f aca="false">+H7*H8*H10*Contracts!G83</f>
        <v>119634.990202897</v>
      </c>
      <c r="I11" s="61" t="n">
        <f aca="false">+I7*I8*I10*Contracts!H83</f>
        <v>119649.451265012</v>
      </c>
      <c r="J11" s="61" t="n">
        <f aca="false">+J7*J8*J10*Contracts!I83</f>
        <v>119971.124710162</v>
      </c>
      <c r="K11" s="61" t="n">
        <f aca="false">+K7*K8*K10*Contracts!J83</f>
        <v>119643.334751937</v>
      </c>
      <c r="L11" s="61" t="n">
        <f aca="false">+L7*L8*L10*Contracts!K83</f>
        <v>119643.334751937</v>
      </c>
      <c r="M11" s="61" t="n">
        <f aca="false">+M7*M8*M10*Contracts!L83</f>
        <v>119643.334751937</v>
      </c>
      <c r="N11" s="61" t="n">
        <f aca="false">+N7*N8*N10*Contracts!M83</f>
        <v>119919.526208658</v>
      </c>
      <c r="O11" s="61" t="n">
        <f aca="false">+O7*O8*O10*Contracts!N83</f>
        <v>119643.334751937</v>
      </c>
      <c r="P11" s="61" t="n">
        <f aca="false">+P7*P8*P10*Contracts!O83</f>
        <v>119643.334751937</v>
      </c>
      <c r="Q11" s="61" t="n">
        <f aca="false">+Q7*Q8*Q10*Contracts!P83</f>
        <v>119643.334751937</v>
      </c>
      <c r="R11" s="61" t="n">
        <f aca="false">+R7*R8*R10*Contracts!Q83</f>
        <v>119971.124710162</v>
      </c>
      <c r="S11" s="61" t="n">
        <f aca="false">+S7*S8*S10*Contracts!R83</f>
        <v>119643.334751937</v>
      </c>
      <c r="T11" s="61" t="n">
        <f aca="false">+T7*T8*T10*Contracts!S83</f>
        <v>119643.334751937</v>
      </c>
      <c r="U11" s="61" t="n">
        <f aca="false">+U7*U8*U10*Contracts!T83</f>
        <v>119643.334751937</v>
      </c>
      <c r="V11" s="61" t="n">
        <f aca="false">+V7*V8*V10*Contracts!U83</f>
        <v>119971.124710162</v>
      </c>
      <c r="W11" s="61" t="n">
        <f aca="false">+W7*W8*W10*Contracts!V83</f>
        <v>0</v>
      </c>
      <c r="X11" s="61" t="n">
        <f aca="false">+X7*X8*X10*Contracts!W83</f>
        <v>0</v>
      </c>
      <c r="Y11" s="61" t="n">
        <f aca="false">+Y7*Y8*Y10*Contracts!X83</f>
        <v>0</v>
      </c>
      <c r="Z11" s="61" t="n">
        <f aca="false">+Z7*Z8*Z10*Contracts!Y83</f>
        <v>0</v>
      </c>
      <c r="AA11" s="61" t="n">
        <f aca="false">+AA7*AA8*AA10*Contracts!Z83</f>
        <v>0</v>
      </c>
      <c r="AB11" s="61" t="n">
        <f aca="false">+AB7*AB8*AB10*Contracts!AA83</f>
        <v>0</v>
      </c>
      <c r="AC11" s="61" t="n">
        <f aca="false">+AC7*AC8*AC10*Contracts!AB83</f>
        <v>0</v>
      </c>
      <c r="AD11" s="61" t="n">
        <f aca="false">+AD7*AD8*AD10*Contracts!AC83</f>
        <v>0</v>
      </c>
      <c r="AE11" s="61" t="n">
        <f aca="false">+AE7*AE8*AE10*Contracts!AD83</f>
        <v>0</v>
      </c>
      <c r="AF11" s="61" t="n">
        <f aca="false">+AF7*AF8*AF10*Contracts!AE83</f>
        <v>0</v>
      </c>
      <c r="AG11" s="61" t="n">
        <f aca="false">SUM(C11:AF11)</f>
        <v>2394448.85821037</v>
      </c>
      <c r="AH11" s="87"/>
      <c r="AI11" s="87"/>
      <c r="AJ11" s="87"/>
      <c r="AK11" s="87"/>
      <c r="AL11" s="87"/>
    </row>
    <row r="12" customFormat="false" ht="12.75" hidden="false" customHeight="false" outlineLevel="0" collapsed="false">
      <c r="A12" s="0" t="s">
        <v>122</v>
      </c>
      <c r="B12" s="89" t="n">
        <v>0.0475</v>
      </c>
      <c r="C12" s="0" t="n">
        <f aca="false">+C7*$B12*assumptions!C$36*DCF!D$29</f>
        <v>32.3519896740242</v>
      </c>
      <c r="D12" s="0" t="n">
        <f aca="false">+D7*$B12*assumptions!D$36*DCF!E$29</f>
        <v>32.014652313685</v>
      </c>
      <c r="E12" s="0" t="n">
        <f aca="false">+E7*$B12*assumptions!E$36*DCF!F$29</f>
        <v>31.925002894348</v>
      </c>
      <c r="F12" s="0" t="n">
        <f aca="false">+F7*$B12*assumptions!F$36*DCF!G$29</f>
        <v>32.0822223828817</v>
      </c>
      <c r="G12" s="0" t="n">
        <f aca="false">+G7*$B12*assumptions!G$36*DCF!H$29</f>
        <v>32.0632706945403</v>
      </c>
      <c r="H12" s="0" t="n">
        <f aca="false">+H7*$B12*assumptions!H$36*DCF!I$29</f>
        <v>31.9026101743775</v>
      </c>
      <c r="I12" s="0" t="n">
        <f aca="false">+I7*$B12*assumptions!I$36*DCF!J$29</f>
        <v>32.0862797993997</v>
      </c>
      <c r="J12" s="0" t="n">
        <f aca="false">+J7*$B12*assumptions!J$36*DCF!K$29</f>
        <v>32.2581099633233</v>
      </c>
      <c r="K12" s="0" t="n">
        <f aca="false">+K7*$B12*assumptions!K$36*DCF!L$29</f>
        <v>31.2625022903659</v>
      </c>
      <c r="L12" s="0" t="n">
        <f aca="false">+L7*$B12*assumptions!L$36*DCF!M$29</f>
        <v>32.1013838963308</v>
      </c>
      <c r="M12" s="0" t="n">
        <f aca="false">+M7*$B12*assumptions!M$36*DCF!N$29</f>
        <v>31.3629702215491</v>
      </c>
      <c r="N12" s="0" t="n">
        <f aca="false">+N7*$B12*assumptions!N$36*DCF!O$29</f>
        <v>32.0228241228004</v>
      </c>
      <c r="O12" s="0" t="n">
        <f aca="false">+O7*$B12*assumptions!O$36*DCF!P$29</f>
        <v>32.1809109024038</v>
      </c>
      <c r="P12" s="0" t="n">
        <f aca="false">+P7*$B12*assumptions!P$36*DCF!Q$29</f>
        <v>32.5688235918723</v>
      </c>
      <c r="Q12" s="0" t="n">
        <f aca="false">+Q7*$B12*assumptions!Q$36*DCF!R$29</f>
        <v>31.304972197807</v>
      </c>
      <c r="R12" s="0" t="n">
        <f aca="false">IF(inputs!$B$9-revenues!R5&gt;-1,+R7*$B12*assumptions!R$36*DCF!S$29,0)</f>
        <v>31.304972197807</v>
      </c>
      <c r="S12" s="0" t="n">
        <f aca="false">IF(inputs!$B$9-revenues!S5&gt;-1,+S7*$B12*assumptions!S$36*DCF!T$29,0)</f>
        <v>31.304972197807</v>
      </c>
      <c r="T12" s="0" t="n">
        <f aca="false">IF(inputs!$B$9-revenues!T5&gt;-1,+T7*$B12*assumptions!T$36*DCF!U$29,0)</f>
        <v>31.304972197807</v>
      </c>
      <c r="U12" s="0" t="n">
        <f aca="false">IF(inputs!$B$9-revenues!U5&gt;-1,+U7*$B12*assumptions!U$36*DCF!V$29,0)</f>
        <v>31.304972197807</v>
      </c>
      <c r="V12" s="0" t="n">
        <f aca="false">IF(inputs!$B$9-revenues!V5&gt;-1,+V7*$B12*assumptions!V$36*DCF!W$29,0)</f>
        <v>31.304972197807</v>
      </c>
      <c r="W12" s="0" t="n">
        <f aca="false">IF(inputs!$B$9-revenues!W5&gt;-1,+W7*$B12*assumptions!W$36*DCF!X$29,0)</f>
        <v>0</v>
      </c>
      <c r="X12" s="0" t="n">
        <f aca="false">IF(inputs!$B$9-revenues!X5&gt;-1,+X7*$B12*assumptions!X$36*DCF!Y$29,0)</f>
        <v>0</v>
      </c>
      <c r="Y12" s="0" t="n">
        <f aca="false">IF(inputs!$B$9-revenues!Y5&gt;-1,+Y7*$B12*assumptions!Y$36*DCF!Z$29,0)</f>
        <v>0</v>
      </c>
      <c r="Z12" s="0" t="n">
        <f aca="false">IF(inputs!$B$9-revenues!Z5&gt;-1,+Z7*$B12*assumptions!Z$36*DCF!AA$29,0)</f>
        <v>0</v>
      </c>
      <c r="AA12" s="0" t="n">
        <f aca="false">IF(inputs!$B$9-revenues!AA5&gt;-1,+AA7*$B12*assumptions!AA$36*DCF!AB$29,0)</f>
        <v>0</v>
      </c>
      <c r="AB12" s="0" t="n">
        <f aca="false">IF(inputs!$B$9-revenues!AB5&gt;-1,+AB7*$B12*assumptions!AB$36*DCF!AC$29,0)</f>
        <v>0</v>
      </c>
      <c r="AC12" s="0" t="n">
        <f aca="false">IF(inputs!$B$9-revenues!AC5&gt;-1,+AC7*$B12*assumptions!AC$36*DCF!AD$29,0)</f>
        <v>0</v>
      </c>
      <c r="AD12" s="0" t="n">
        <f aca="false">IF(inputs!$B$9-revenues!AD5&gt;-1,+AD7*$B12*assumptions!AD$36*DCF!AE$29,0)</f>
        <v>0</v>
      </c>
      <c r="AE12" s="0" t="n">
        <f aca="false">IF(inputs!$B$9-revenues!AE5&gt;-1,+AE7*$B12*assumptions!AE$36*DCF!AF$29,0)</f>
        <v>0</v>
      </c>
      <c r="AF12" s="0" t="n">
        <f aca="false">IF(inputs!$B$9-revenues!AF5&gt;-1,+AF7*$B12*assumptions!AF$36*DCF!AG$29,0)</f>
        <v>0</v>
      </c>
      <c r="AG12" s="61" t="n">
        <f aca="false">SUM(C12:AF12)</f>
        <v>636.013386108744</v>
      </c>
    </row>
    <row r="13" customFormat="false" ht="12.75" hidden="false" customHeight="false" outlineLevel="0" collapsed="false">
      <c r="A13" s="0"/>
      <c r="B13" s="0"/>
      <c r="C13" s="0"/>
      <c r="D13" s="0"/>
      <c r="E13" s="0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61"/>
    </row>
    <row r="14" customFormat="false" ht="12.75" hidden="false" customHeight="false" outlineLevel="0" collapsed="false">
      <c r="A14" s="22" t="s">
        <v>123</v>
      </c>
      <c r="B14" s="0" t="s">
        <v>117</v>
      </c>
      <c r="C14" s="90" t="n">
        <v>30</v>
      </c>
      <c r="D14" s="85" t="n">
        <f aca="false">IF(assumptions!$B$5-revenues!D5&gt;-1,+C14,0)</f>
        <v>30</v>
      </c>
      <c r="E14" s="85" t="n">
        <f aca="false">IF(assumptions!$B$5-revenues!E5&gt;-1,+D14,0)</f>
        <v>30</v>
      </c>
      <c r="F14" s="85" t="n">
        <f aca="false">IF(assumptions!$B$5-revenues!F5&gt;-1,+E14,0)</f>
        <v>30</v>
      </c>
      <c r="G14" s="85" t="n">
        <f aca="false">IF(assumptions!$B$5-revenues!G5&gt;-1,+F14,0)</f>
        <v>30</v>
      </c>
      <c r="H14" s="85" t="n">
        <f aca="false">IF(assumptions!$B$5-revenues!H5&gt;-1,+G14,0)</f>
        <v>30</v>
      </c>
      <c r="I14" s="85" t="n">
        <f aca="false">IF(assumptions!$B$5-revenues!I5&gt;-1,+H14,0)</f>
        <v>30</v>
      </c>
      <c r="J14" s="85" t="n">
        <f aca="false">IF(assumptions!$B$5-revenues!J5&gt;-1,+I14,0)</f>
        <v>30</v>
      </c>
      <c r="K14" s="85" t="n">
        <f aca="false">IF(assumptions!$B$5-revenues!K5&gt;-1,+J14,0)</f>
        <v>30</v>
      </c>
      <c r="L14" s="85" t="n">
        <f aca="false">IF(assumptions!$B$5-revenues!L5&gt;-1,+K14,0)</f>
        <v>30</v>
      </c>
      <c r="M14" s="85" t="n">
        <f aca="false">IF(assumptions!$B$5-revenues!M5&gt;-1,+L14,0)</f>
        <v>30</v>
      </c>
      <c r="N14" s="85" t="n">
        <f aca="false">IF(assumptions!$B$5-revenues!N5&gt;-1,+M14,0)</f>
        <v>30</v>
      </c>
      <c r="O14" s="85" t="n">
        <f aca="false">IF(assumptions!$B$5-revenues!O5&gt;-1,+N14,0)</f>
        <v>30</v>
      </c>
      <c r="P14" s="85" t="n">
        <f aca="false">IF(assumptions!$B$5-revenues!P5&gt;-1,+O14,0)</f>
        <v>30</v>
      </c>
      <c r="Q14" s="85" t="n">
        <f aca="false">IF(assumptions!$B$5-revenues!Q5&gt;-1,+P14,0)</f>
        <v>30</v>
      </c>
      <c r="R14" s="85" t="n">
        <f aca="false">IF(assumptions!$B$5-revenues!R5&gt;-1,+Q14,0)</f>
        <v>30</v>
      </c>
      <c r="S14" s="85" t="n">
        <f aca="false">IF(assumptions!$B$5-revenues!S5&gt;-1,+R14,0)</f>
        <v>30</v>
      </c>
      <c r="T14" s="85" t="n">
        <f aca="false">IF(assumptions!$B$5-revenues!T5&gt;-1,+S14,0)</f>
        <v>30</v>
      </c>
      <c r="U14" s="85" t="n">
        <f aca="false">IF(assumptions!$B$5-revenues!U5&gt;-1,+T14,0)</f>
        <v>30</v>
      </c>
      <c r="V14" s="85" t="n">
        <f aca="false">IF(assumptions!$B$5-revenues!V5&gt;-1,+U14,0)</f>
        <v>30</v>
      </c>
      <c r="W14" s="85" t="n">
        <f aca="false">IF(assumptions!$B$5-revenues!W5&gt;-1,+V14,0)</f>
        <v>0</v>
      </c>
      <c r="X14" s="85" t="n">
        <f aca="false">IF(assumptions!$B$5-revenues!X5&gt;-1,+W14,0)</f>
        <v>0</v>
      </c>
      <c r="Y14" s="85" t="n">
        <f aca="false">IF(assumptions!$B$5-revenues!Y5&gt;-1,+X14,0)</f>
        <v>0</v>
      </c>
      <c r="Z14" s="85" t="n">
        <f aca="false">IF(assumptions!$B$5-revenues!Z5&gt;-1,+Y14,0)</f>
        <v>0</v>
      </c>
      <c r="AA14" s="85" t="n">
        <f aca="false">IF(assumptions!$B$5-revenues!AA5&gt;-1,+Z14,0)</f>
        <v>0</v>
      </c>
      <c r="AB14" s="85" t="n">
        <f aca="false">IF(assumptions!$B$5-revenues!AB5&gt;-1,+AA14,0)</f>
        <v>0</v>
      </c>
      <c r="AC14" s="85" t="n">
        <f aca="false">IF(assumptions!$B$5-revenues!AC5&gt;-1,+AB14,0)</f>
        <v>0</v>
      </c>
      <c r="AD14" s="85" t="n">
        <f aca="false">IF(assumptions!$B$5-revenues!AD5&gt;-1,+AC14,0)</f>
        <v>0</v>
      </c>
      <c r="AE14" s="85" t="n">
        <f aca="false">IF(assumptions!$B$5-revenues!AE5&gt;-1,+AD14,0)</f>
        <v>0</v>
      </c>
      <c r="AF14" s="85" t="n">
        <f aca="false">IF(assumptions!$B$5-revenues!AF5&gt;-1,+AE14,0)</f>
        <v>0</v>
      </c>
      <c r="AG14" s="61" t="n">
        <f aca="false">SUM(C14:AF14)</f>
        <v>600</v>
      </c>
    </row>
    <row r="15" customFormat="false" ht="12.75" hidden="false" customHeight="false" outlineLevel="0" collapsed="false">
      <c r="A15" s="0"/>
      <c r="B15" s="0" t="s">
        <v>124</v>
      </c>
      <c r="C15" s="62" t="n">
        <v>0.384</v>
      </c>
      <c r="D15" s="62" t="n">
        <f aca="false">+C15</f>
        <v>0.384</v>
      </c>
      <c r="E15" s="62" t="n">
        <f aca="false">+D15</f>
        <v>0.384</v>
      </c>
      <c r="F15" s="62" t="n">
        <f aca="false">+E15</f>
        <v>0.384</v>
      </c>
      <c r="G15" s="62" t="n">
        <f aca="false">+F15</f>
        <v>0.384</v>
      </c>
      <c r="H15" s="62" t="n">
        <f aca="false">+G15</f>
        <v>0.384</v>
      </c>
      <c r="I15" s="62" t="n">
        <f aca="false">+H15</f>
        <v>0.384</v>
      </c>
      <c r="J15" s="62" t="n">
        <f aca="false">+I15</f>
        <v>0.384</v>
      </c>
      <c r="K15" s="62" t="n">
        <f aca="false">+J15</f>
        <v>0.384</v>
      </c>
      <c r="L15" s="62" t="n">
        <f aca="false">+K15</f>
        <v>0.384</v>
      </c>
      <c r="M15" s="62" t="n">
        <f aca="false">+L15</f>
        <v>0.384</v>
      </c>
      <c r="N15" s="62" t="n">
        <f aca="false">+M15</f>
        <v>0.384</v>
      </c>
      <c r="O15" s="62" t="n">
        <f aca="false">+N15</f>
        <v>0.384</v>
      </c>
      <c r="P15" s="62" t="n">
        <f aca="false">+O15</f>
        <v>0.384</v>
      </c>
      <c r="Q15" s="62" t="n">
        <f aca="false">+P15</f>
        <v>0.384</v>
      </c>
      <c r="R15" s="62" t="n">
        <f aca="false">+Q15</f>
        <v>0.384</v>
      </c>
      <c r="S15" s="62" t="n">
        <f aca="false">+R15</f>
        <v>0.384</v>
      </c>
      <c r="T15" s="62" t="n">
        <f aca="false">+S15</f>
        <v>0.384</v>
      </c>
      <c r="U15" s="62" t="n">
        <f aca="false">+T15</f>
        <v>0.384</v>
      </c>
      <c r="V15" s="62" t="n">
        <f aca="false">+U15</f>
        <v>0.384</v>
      </c>
      <c r="W15" s="62" t="n">
        <f aca="false">+V15</f>
        <v>0.384</v>
      </c>
      <c r="X15" s="62" t="n">
        <f aca="false">+W15</f>
        <v>0.384</v>
      </c>
      <c r="Y15" s="62" t="n">
        <f aca="false">+X15</f>
        <v>0.384</v>
      </c>
      <c r="Z15" s="62" t="n">
        <f aca="false">+Y15</f>
        <v>0.384</v>
      </c>
      <c r="AA15" s="62" t="n">
        <f aca="false">+Z15</f>
        <v>0.384</v>
      </c>
      <c r="AB15" s="62" t="n">
        <f aca="false">+AA15</f>
        <v>0.384</v>
      </c>
      <c r="AC15" s="62" t="n">
        <f aca="false">+AB15</f>
        <v>0.384</v>
      </c>
      <c r="AD15" s="62" t="n">
        <f aca="false">+AC15</f>
        <v>0.384</v>
      </c>
      <c r="AE15" s="62" t="n">
        <f aca="false">+AD15</f>
        <v>0.384</v>
      </c>
      <c r="AF15" s="62" t="n">
        <f aca="false">+AE15</f>
        <v>0.384</v>
      </c>
      <c r="AG15" s="61" t="n">
        <f aca="false">SUM(C15:AF15)</f>
        <v>11.52</v>
      </c>
    </row>
    <row r="16" customFormat="false" ht="12.75" hidden="false" customHeight="false" outlineLevel="0" collapsed="false">
      <c r="A16" s="0"/>
      <c r="B16" s="0" t="s">
        <v>120</v>
      </c>
      <c r="C16" s="88" t="n">
        <f aca="false">+DCF!D29</f>
        <v>1</v>
      </c>
      <c r="D16" s="88" t="n">
        <f aca="false">+DCF!E29</f>
        <v>1</v>
      </c>
      <c r="E16" s="88" t="n">
        <f aca="false">+DCF!F29</f>
        <v>1</v>
      </c>
      <c r="F16" s="88" t="n">
        <f aca="false">+DCF!G29</f>
        <v>1</v>
      </c>
      <c r="G16" s="88" t="n">
        <f aca="false">+DCF!H29</f>
        <v>1</v>
      </c>
      <c r="H16" s="88" t="n">
        <f aca="false">+DCF!I29</f>
        <v>1</v>
      </c>
      <c r="I16" s="88" t="n">
        <f aca="false">+DCF!J29</f>
        <v>1</v>
      </c>
      <c r="J16" s="88" t="n">
        <f aca="false">+DCF!K29</f>
        <v>1</v>
      </c>
      <c r="K16" s="88" t="n">
        <f aca="false">+DCF!L29</f>
        <v>1</v>
      </c>
      <c r="L16" s="88" t="n">
        <f aca="false">+DCF!M29</f>
        <v>1</v>
      </c>
      <c r="M16" s="88" t="n">
        <f aca="false">+DCF!N29</f>
        <v>1</v>
      </c>
      <c r="N16" s="88" t="n">
        <f aca="false">+DCF!O29</f>
        <v>1</v>
      </c>
      <c r="O16" s="88" t="n">
        <f aca="false">+DCF!P29</f>
        <v>1</v>
      </c>
      <c r="P16" s="88" t="n">
        <f aca="false">+DCF!Q29</f>
        <v>1</v>
      </c>
      <c r="Q16" s="88" t="n">
        <f aca="false">+DCF!R29</f>
        <v>1</v>
      </c>
      <c r="R16" s="88" t="n">
        <f aca="false">+DCF!S29</f>
        <v>1</v>
      </c>
      <c r="S16" s="88" t="n">
        <f aca="false">+DCF!T29</f>
        <v>1</v>
      </c>
      <c r="T16" s="88" t="n">
        <f aca="false">+DCF!U29</f>
        <v>1</v>
      </c>
      <c r="U16" s="88" t="n">
        <f aca="false">+DCF!V29</f>
        <v>1</v>
      </c>
      <c r="V16" s="88" t="n">
        <f aca="false">+DCF!W29</f>
        <v>1</v>
      </c>
      <c r="W16" s="88" t="n">
        <f aca="false">+DCF!X29</f>
        <v>1</v>
      </c>
      <c r="X16" s="88" t="n">
        <f aca="false">+DCF!Y29</f>
        <v>1</v>
      </c>
      <c r="Y16" s="88" t="n">
        <f aca="false">+DCF!Z29</f>
        <v>1</v>
      </c>
      <c r="Z16" s="88" t="n">
        <f aca="false">+DCF!AA29</f>
        <v>1</v>
      </c>
      <c r="AA16" s="88" t="n">
        <f aca="false">+DCF!AB29</f>
        <v>1</v>
      </c>
      <c r="AB16" s="88" t="n">
        <f aca="false">+DCF!AC29</f>
        <v>1</v>
      </c>
      <c r="AC16" s="88" t="n">
        <f aca="false">+DCF!AD29</f>
        <v>1</v>
      </c>
      <c r="AD16" s="88" t="n">
        <f aca="false">+DCF!AE29</f>
        <v>1</v>
      </c>
      <c r="AE16" s="88" t="n">
        <f aca="false">+DCF!AF29</f>
        <v>1</v>
      </c>
      <c r="AF16" s="88" t="n">
        <f aca="false">+DCF!AG29</f>
        <v>1</v>
      </c>
      <c r="AG16" s="61" t="n">
        <f aca="false">SUM(C16:AF16)</f>
        <v>30</v>
      </c>
    </row>
    <row r="17" customFormat="false" ht="12.75" hidden="false" customHeight="false" outlineLevel="0" collapsed="false">
      <c r="A17" s="0"/>
      <c r="B17" s="0" t="s">
        <v>121</v>
      </c>
      <c r="C17" s="61" t="n">
        <f aca="false">C14*C15*C16*Contracts!B83</f>
        <v>4204.8</v>
      </c>
      <c r="D17" s="61" t="n">
        <f aca="false">D14*D15*D16*Contracts!C83</f>
        <v>4204.8</v>
      </c>
      <c r="E17" s="61" t="n">
        <f aca="false">E14*E15*E16*Contracts!D83</f>
        <v>4204.8</v>
      </c>
      <c r="F17" s="61" t="n">
        <f aca="false">F14*F15*F16*Contracts!E83</f>
        <v>4216.32</v>
      </c>
      <c r="G17" s="61" t="n">
        <f aca="false">G14*G15*G16*Contracts!F83</f>
        <v>4204.8</v>
      </c>
      <c r="H17" s="61" t="n">
        <f aca="false">H14*H15*H16*Contracts!G83</f>
        <v>4204.8</v>
      </c>
      <c r="I17" s="61" t="n">
        <f aca="false">I14*I15*I16*Contracts!H83</f>
        <v>4204.8</v>
      </c>
      <c r="J17" s="61" t="n">
        <f aca="false">J14*J15*J16*Contracts!I83</f>
        <v>4216.32</v>
      </c>
      <c r="K17" s="61" t="n">
        <f aca="false">K14*K15*K16*Contracts!J83</f>
        <v>4204.8</v>
      </c>
      <c r="L17" s="61" t="n">
        <f aca="false">L14*L15*L16*Contracts!K83</f>
        <v>4204.8</v>
      </c>
      <c r="M17" s="61" t="n">
        <f aca="false">M14*M15*M16*Contracts!L83</f>
        <v>4204.8</v>
      </c>
      <c r="N17" s="61" t="n">
        <f aca="false">N14*N15*N16*Contracts!M83</f>
        <v>4216.32</v>
      </c>
      <c r="O17" s="61" t="n">
        <f aca="false">O14*O15*O16*Contracts!N83</f>
        <v>4204.8</v>
      </c>
      <c r="P17" s="61" t="n">
        <f aca="false">P14*P15*P16*Contracts!O83</f>
        <v>4204.8</v>
      </c>
      <c r="Q17" s="61" t="n">
        <f aca="false">Q14*Q15*Q16*Contracts!P83</f>
        <v>4204.8</v>
      </c>
      <c r="R17" s="61" t="n">
        <f aca="false">R14*R15*R16*Contracts!Q83</f>
        <v>4216.32</v>
      </c>
      <c r="S17" s="61" t="n">
        <f aca="false">S14*S15*S16*Contracts!R83</f>
        <v>4204.8</v>
      </c>
      <c r="T17" s="61" t="n">
        <f aca="false">T14*T15*T16*Contracts!S83</f>
        <v>4204.8</v>
      </c>
      <c r="U17" s="61" t="n">
        <f aca="false">U14*U15*U16*Contracts!T83</f>
        <v>4204.8</v>
      </c>
      <c r="V17" s="61" t="n">
        <f aca="false">V14*V15*V16*Contracts!U83</f>
        <v>4216.32</v>
      </c>
      <c r="W17" s="61" t="n">
        <f aca="false">W14*W15*W16*Contracts!V83</f>
        <v>0</v>
      </c>
      <c r="X17" s="61" t="n">
        <f aca="false">X14*X15*X16*Contracts!W83</f>
        <v>0</v>
      </c>
      <c r="Y17" s="61" t="n">
        <f aca="false">Y14*Y15*Y16*Contracts!X83</f>
        <v>0</v>
      </c>
      <c r="Z17" s="61" t="n">
        <f aca="false">Z14*Z15*Z16*Contracts!Y83</f>
        <v>0</v>
      </c>
      <c r="AA17" s="61" t="n">
        <f aca="false">AA14*AA15*AA16*Contracts!Z83</f>
        <v>0</v>
      </c>
      <c r="AB17" s="61" t="n">
        <f aca="false">AB14*AB15*AB16*Contracts!AA83</f>
        <v>0</v>
      </c>
      <c r="AC17" s="61" t="n">
        <f aca="false">AC14*AC15*AC16*Contracts!AB83</f>
        <v>0</v>
      </c>
      <c r="AD17" s="61" t="n">
        <f aca="false">AD14*AD15*AD16*Contracts!AC83</f>
        <v>0</v>
      </c>
      <c r="AE17" s="61" t="n">
        <f aca="false">AE14*AE15*AE16*Contracts!AD83</f>
        <v>0</v>
      </c>
      <c r="AF17" s="61" t="n">
        <f aca="false">AF14*AF15*AF16*Contracts!AE83</f>
        <v>0</v>
      </c>
      <c r="AG17" s="61" t="n">
        <f aca="false">SUM(C17:AF17)</f>
        <v>84153.6</v>
      </c>
    </row>
    <row r="18" customFormat="false" ht="12.75" hidden="false" customHeight="false" outlineLevel="0" collapsed="false">
      <c r="A18" s="0" t="s">
        <v>122</v>
      </c>
      <c r="B18" s="91" t="n">
        <v>0.0475</v>
      </c>
      <c r="C18" s="0" t="n">
        <f aca="false">+C14*$B18*assumptions!C$36*DCF!D$29</f>
        <v>1.29407958696097</v>
      </c>
      <c r="D18" s="0" t="n">
        <f aca="false">+D14*$B18*assumptions!D$36*DCF!E$29</f>
        <v>1.2805860925474</v>
      </c>
      <c r="E18" s="0" t="n">
        <f aca="false">+E14*$B18*assumptions!E$36*DCF!F$29</f>
        <v>1.27700011577392</v>
      </c>
      <c r="F18" s="0" t="n">
        <f aca="false">+F14*$B18*assumptions!F$36*DCF!G$29</f>
        <v>1.28328889531527</v>
      </c>
      <c r="G18" s="0" t="n">
        <f aca="false">+G14*$B18*assumptions!G$36*DCF!H$29</f>
        <v>1.28253082778161</v>
      </c>
      <c r="H18" s="0" t="n">
        <f aca="false">+H14*$B18*assumptions!H$36*DCF!I$29</f>
        <v>1.2761044069751</v>
      </c>
      <c r="I18" s="0" t="n">
        <f aca="false">+I14*$B18*assumptions!I$36*DCF!J$29</f>
        <v>1.28345119197599</v>
      </c>
      <c r="J18" s="0" t="n">
        <f aca="false">+J14*$B18*assumptions!J$36*DCF!K$29</f>
        <v>1.29032439853293</v>
      </c>
      <c r="K18" s="0" t="n">
        <f aca="false">+K14*$B18*assumptions!K$36*DCF!L$29</f>
        <v>1.25050009161464</v>
      </c>
      <c r="L18" s="0" t="n">
        <f aca="false">+L14*$B18*assumptions!L$36*DCF!M$29</f>
        <v>1.28405535585323</v>
      </c>
      <c r="M18" s="0" t="n">
        <f aca="false">+M14*$B18*assumptions!M$36*DCF!N$29</f>
        <v>1.25451880886196</v>
      </c>
      <c r="N18" s="0" t="n">
        <f aca="false">+N14*$B18*assumptions!N$36*DCF!O$29</f>
        <v>1.28091296491201</v>
      </c>
      <c r="O18" s="0" t="n">
        <f aca="false">+O14*$B18*assumptions!O$36*DCF!P$29</f>
        <v>1.28723643609615</v>
      </c>
      <c r="P18" s="0" t="n">
        <f aca="false">+P14*$B18*assumptions!P$36*DCF!Q$29</f>
        <v>1.30275294367489</v>
      </c>
      <c r="Q18" s="0" t="n">
        <f aca="false">+Q14*$B18*assumptions!Q$36*DCF!R$29</f>
        <v>1.25219888791228</v>
      </c>
      <c r="R18" s="0" t="n">
        <f aca="false">+R14*$B18*assumptions!R$36*DCF!S$29</f>
        <v>1.25219888791228</v>
      </c>
      <c r="S18" s="0" t="n">
        <f aca="false">+S14*$B18*assumptions!S$36*DCF!T$29</f>
        <v>1.25219888791228</v>
      </c>
      <c r="T18" s="0" t="n">
        <f aca="false">+T14*$B18*assumptions!T$36*DCF!U$29</f>
        <v>1.25219888791228</v>
      </c>
      <c r="U18" s="0" t="n">
        <f aca="false">+U14*$B18*assumptions!U$36*DCF!V$29</f>
        <v>1.25219888791228</v>
      </c>
      <c r="V18" s="0" t="n">
        <f aca="false">+V14*$B18*assumptions!V$36*DCF!W$29</f>
        <v>1.25219888791228</v>
      </c>
      <c r="W18" s="0" t="n">
        <f aca="false">+W14*$B18*assumptions!W$36*DCF!X$29</f>
        <v>0</v>
      </c>
      <c r="X18" s="0" t="n">
        <f aca="false">+X14*$B18*assumptions!X$36*DCF!Y$29</f>
        <v>0</v>
      </c>
      <c r="Y18" s="0" t="n">
        <f aca="false">+Y14*$B18*assumptions!Y$36*DCF!Z$29</f>
        <v>0</v>
      </c>
      <c r="Z18" s="0" t="n">
        <f aca="false">+Z14*$B18*assumptions!Z$36*DCF!AA$29</f>
        <v>0</v>
      </c>
      <c r="AA18" s="0" t="n">
        <f aca="false">+AA14*$B18*assumptions!AA$36*DCF!AB$29</f>
        <v>0</v>
      </c>
      <c r="AB18" s="0" t="n">
        <f aca="false">+AB14*$B18*assumptions!AB$36*DCF!AH$29</f>
        <v>0</v>
      </c>
      <c r="AC18" s="0" t="n">
        <f aca="false">+AC14*$B18*assumptions!AC$36*DCF!AI$29</f>
        <v>0</v>
      </c>
      <c r="AD18" s="0" t="n">
        <f aca="false">+AD14*$B18*assumptions!AD$36*DCF!AJ$29</f>
        <v>0</v>
      </c>
      <c r="AE18" s="0" t="n">
        <f aca="false">+AE14*$B18*assumptions!AE$36*DCF!AK$29</f>
        <v>0</v>
      </c>
      <c r="AF18" s="0" t="n">
        <f aca="false">+AF14*$B18*assumptions!AF$36*DCF!AL$29</f>
        <v>0</v>
      </c>
      <c r="AG18" s="61" t="n">
        <f aca="false">SUM(C18:AF18)</f>
        <v>25.4405354443498</v>
      </c>
    </row>
    <row r="19" customFormat="false" ht="12.75" hidden="false" customHeight="false" outlineLevel="0" collapsed="false">
      <c r="A19" s="0"/>
      <c r="B19" s="0"/>
      <c r="C19" s="0"/>
      <c r="D19" s="0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61"/>
    </row>
    <row r="20" customFormat="false" ht="12.75" hidden="false" customHeight="false" outlineLevel="0" collapsed="false">
      <c r="A20" s="22"/>
      <c r="B20" s="0" t="s">
        <v>117</v>
      </c>
      <c r="C20" s="0"/>
      <c r="D20" s="0" t="n">
        <f aca="false">+C20</f>
        <v>0</v>
      </c>
      <c r="E20" s="0" t="n">
        <f aca="false">+D20</f>
        <v>0</v>
      </c>
      <c r="F20" s="0" t="n">
        <f aca="false">+E20</f>
        <v>0</v>
      </c>
      <c r="G20" s="0" t="n">
        <f aca="false">+F20</f>
        <v>0</v>
      </c>
      <c r="H20" s="0" t="n">
        <f aca="false">+G20</f>
        <v>0</v>
      </c>
      <c r="I20" s="0" t="n">
        <f aca="false">+H20</f>
        <v>0</v>
      </c>
      <c r="J20" s="0" t="n">
        <f aca="false">+I20</f>
        <v>0</v>
      </c>
      <c r="K20" s="0" t="n">
        <f aca="false">+J20</f>
        <v>0</v>
      </c>
      <c r="L20" s="0" t="n">
        <f aca="false">+K20</f>
        <v>0</v>
      </c>
      <c r="M20" s="0" t="n">
        <f aca="false">+L20</f>
        <v>0</v>
      </c>
      <c r="N20" s="0" t="n">
        <f aca="false">+M20</f>
        <v>0</v>
      </c>
      <c r="O20" s="0" t="n">
        <f aca="false">+N20</f>
        <v>0</v>
      </c>
      <c r="P20" s="0" t="n">
        <f aca="false">+O20</f>
        <v>0</v>
      </c>
      <c r="Q20" s="0" t="n">
        <f aca="false">+P20</f>
        <v>0</v>
      </c>
      <c r="R20" s="0" t="n">
        <f aca="false">+Q20</f>
        <v>0</v>
      </c>
      <c r="S20" s="0" t="n">
        <f aca="false">+R20</f>
        <v>0</v>
      </c>
      <c r="T20" s="0" t="n">
        <f aca="false">+S20</f>
        <v>0</v>
      </c>
      <c r="U20" s="0" t="n">
        <f aca="false">+T20</f>
        <v>0</v>
      </c>
      <c r="V20" s="0" t="n">
        <f aca="false">+U20</f>
        <v>0</v>
      </c>
      <c r="W20" s="0" t="n">
        <f aca="false">+V20</f>
        <v>0</v>
      </c>
      <c r="X20" s="0" t="n">
        <f aca="false">+W20</f>
        <v>0</v>
      </c>
      <c r="Y20" s="0" t="n">
        <f aca="false">+X20</f>
        <v>0</v>
      </c>
      <c r="Z20" s="0" t="n">
        <f aca="false">+Y20</f>
        <v>0</v>
      </c>
      <c r="AA20" s="0" t="n">
        <f aca="false">+Z20</f>
        <v>0</v>
      </c>
      <c r="AB20" s="0" t="n">
        <f aca="false">+AA20</f>
        <v>0</v>
      </c>
      <c r="AC20" s="0" t="n">
        <f aca="false">+AB20</f>
        <v>0</v>
      </c>
      <c r="AD20" s="0" t="n">
        <f aca="false">+AC20</f>
        <v>0</v>
      </c>
      <c r="AE20" s="0" t="n">
        <f aca="false">+AD20</f>
        <v>0</v>
      </c>
      <c r="AF20" s="0" t="n">
        <f aca="false">+AE20</f>
        <v>0</v>
      </c>
      <c r="AG20" s="61"/>
    </row>
    <row r="21" customFormat="false" ht="12.75" hidden="false" customHeight="false" outlineLevel="0" collapsed="false">
      <c r="A21" s="0"/>
      <c r="B21" s="0" t="s">
        <v>124</v>
      </c>
      <c r="C21" s="62"/>
      <c r="D21" s="62" t="n">
        <f aca="false">+C21</f>
        <v>0</v>
      </c>
      <c r="E21" s="62" t="n">
        <f aca="false">+D21</f>
        <v>0</v>
      </c>
      <c r="F21" s="62" t="n">
        <f aca="false">+E21</f>
        <v>0</v>
      </c>
      <c r="G21" s="62" t="n">
        <f aca="false">+F21</f>
        <v>0</v>
      </c>
      <c r="H21" s="62" t="n">
        <f aca="false">+G21</f>
        <v>0</v>
      </c>
      <c r="I21" s="62" t="n">
        <f aca="false">+H21</f>
        <v>0</v>
      </c>
      <c r="J21" s="62" t="n">
        <f aca="false">+I21</f>
        <v>0</v>
      </c>
      <c r="K21" s="62" t="n">
        <f aca="false">+J21</f>
        <v>0</v>
      </c>
      <c r="L21" s="62" t="n">
        <f aca="false">+K21</f>
        <v>0</v>
      </c>
      <c r="M21" s="62" t="n">
        <f aca="false">+L21</f>
        <v>0</v>
      </c>
      <c r="N21" s="62" t="n">
        <f aca="false">+M21</f>
        <v>0</v>
      </c>
      <c r="O21" s="62" t="n">
        <f aca="false">+N21</f>
        <v>0</v>
      </c>
      <c r="P21" s="62" t="n">
        <f aca="false">+O21</f>
        <v>0</v>
      </c>
      <c r="Q21" s="62" t="n">
        <f aca="false">+P21</f>
        <v>0</v>
      </c>
      <c r="R21" s="62" t="n">
        <f aca="false">+Q21</f>
        <v>0</v>
      </c>
      <c r="S21" s="62" t="n">
        <f aca="false">+R21</f>
        <v>0</v>
      </c>
      <c r="T21" s="62" t="n">
        <f aca="false">+S21</f>
        <v>0</v>
      </c>
      <c r="U21" s="62" t="n">
        <f aca="false">+T21</f>
        <v>0</v>
      </c>
      <c r="V21" s="62" t="n">
        <f aca="false">+U21</f>
        <v>0</v>
      </c>
      <c r="W21" s="62" t="n">
        <f aca="false">+V21</f>
        <v>0</v>
      </c>
      <c r="X21" s="62" t="n">
        <f aca="false">+W21</f>
        <v>0</v>
      </c>
      <c r="Y21" s="62" t="n">
        <f aca="false">+X21</f>
        <v>0</v>
      </c>
      <c r="Z21" s="62" t="n">
        <f aca="false">+Y21</f>
        <v>0</v>
      </c>
      <c r="AA21" s="62" t="n">
        <f aca="false">+Z21</f>
        <v>0</v>
      </c>
      <c r="AB21" s="62" t="n">
        <f aca="false">+AA21</f>
        <v>0</v>
      </c>
      <c r="AC21" s="62" t="n">
        <f aca="false">+AB21</f>
        <v>0</v>
      </c>
      <c r="AD21" s="62" t="n">
        <f aca="false">+AC21</f>
        <v>0</v>
      </c>
      <c r="AE21" s="62" t="n">
        <f aca="false">+AD21</f>
        <v>0</v>
      </c>
      <c r="AF21" s="62" t="n">
        <f aca="false">+AE21</f>
        <v>0</v>
      </c>
      <c r="AG21" s="61"/>
    </row>
    <row r="22" customFormat="false" ht="12.75" hidden="false" customHeight="false" outlineLevel="0" collapsed="false">
      <c r="A22" s="0"/>
      <c r="B22" s="0" t="s">
        <v>120</v>
      </c>
      <c r="C22" s="88" t="n">
        <f aca="false">+DCF!D29</f>
        <v>1</v>
      </c>
      <c r="D22" s="88" t="n">
        <f aca="false">+DCF!E29</f>
        <v>1</v>
      </c>
      <c r="E22" s="88" t="n">
        <f aca="false">+DCF!F29</f>
        <v>1</v>
      </c>
      <c r="F22" s="88" t="n">
        <f aca="false">+DCF!G29</f>
        <v>1</v>
      </c>
      <c r="G22" s="88" t="n">
        <f aca="false">+DCF!H29</f>
        <v>1</v>
      </c>
      <c r="H22" s="88" t="n">
        <f aca="false">+DCF!I29</f>
        <v>1</v>
      </c>
      <c r="I22" s="88" t="n">
        <f aca="false">+DCF!J29</f>
        <v>1</v>
      </c>
      <c r="J22" s="88" t="n">
        <f aca="false">+DCF!K29</f>
        <v>1</v>
      </c>
      <c r="K22" s="88" t="n">
        <f aca="false">+DCF!L29</f>
        <v>1</v>
      </c>
      <c r="L22" s="88" t="n">
        <f aca="false">+DCF!M29</f>
        <v>1</v>
      </c>
      <c r="M22" s="88" t="n">
        <f aca="false">+DCF!N29</f>
        <v>1</v>
      </c>
      <c r="N22" s="88" t="n">
        <f aca="false">+DCF!O29</f>
        <v>1</v>
      </c>
      <c r="O22" s="88" t="n">
        <f aca="false">+DCF!P29</f>
        <v>1</v>
      </c>
      <c r="P22" s="88" t="n">
        <f aca="false">+DCF!Q29</f>
        <v>1</v>
      </c>
      <c r="Q22" s="88" t="n">
        <f aca="false">+DCF!R29</f>
        <v>1</v>
      </c>
      <c r="R22" s="88" t="n">
        <f aca="false">+DCF!S29</f>
        <v>1</v>
      </c>
      <c r="S22" s="88" t="n">
        <f aca="false">+DCF!T29</f>
        <v>1</v>
      </c>
      <c r="T22" s="88" t="n">
        <f aca="false">+DCF!U29</f>
        <v>1</v>
      </c>
      <c r="U22" s="88" t="n">
        <f aca="false">+DCF!V29</f>
        <v>1</v>
      </c>
      <c r="V22" s="88" t="n">
        <f aca="false">+DCF!W29</f>
        <v>1</v>
      </c>
      <c r="W22" s="88" t="n">
        <f aca="false">+DCF!X29</f>
        <v>1</v>
      </c>
      <c r="X22" s="88" t="n">
        <f aca="false">+DCF!Y29</f>
        <v>1</v>
      </c>
      <c r="Y22" s="88" t="n">
        <f aca="false">+DCF!Z29</f>
        <v>1</v>
      </c>
      <c r="Z22" s="88" t="n">
        <f aca="false">+DCF!AA29</f>
        <v>1</v>
      </c>
      <c r="AA22" s="88" t="n">
        <f aca="false">+DCF!AB29</f>
        <v>1</v>
      </c>
      <c r="AB22" s="88" t="n">
        <f aca="false">+DCF!AC29</f>
        <v>1</v>
      </c>
      <c r="AC22" s="88" t="n">
        <f aca="false">+DCF!AD29</f>
        <v>1</v>
      </c>
      <c r="AD22" s="88" t="n">
        <f aca="false">+DCF!AE29</f>
        <v>1</v>
      </c>
      <c r="AE22" s="88" t="n">
        <f aca="false">+DCF!AF29</f>
        <v>1</v>
      </c>
      <c r="AF22" s="88" t="n">
        <f aca="false">+DCF!AG29</f>
        <v>1</v>
      </c>
      <c r="AG22" s="61" t="n">
        <f aca="false">SUM(C22:AF22)</f>
        <v>30</v>
      </c>
    </row>
    <row r="23" customFormat="false" ht="12.75" hidden="false" customHeight="false" outlineLevel="0" collapsed="false">
      <c r="A23" s="0"/>
      <c r="B23" s="0" t="s">
        <v>121</v>
      </c>
      <c r="C23" s="61" t="n">
        <f aca="false">C20*C21*C22*Contracts!B83</f>
        <v>0</v>
      </c>
      <c r="D23" s="61" t="n">
        <f aca="false">D20*D21*D22*Contracts!C83</f>
        <v>0</v>
      </c>
      <c r="E23" s="61" t="n">
        <f aca="false">E20*E21*E22*Contracts!D83</f>
        <v>0</v>
      </c>
      <c r="F23" s="61" t="n">
        <f aca="false">F20*F21*F22*Contracts!E83</f>
        <v>0</v>
      </c>
      <c r="G23" s="61" t="n">
        <f aca="false">G20*G21*G22*Contracts!F83</f>
        <v>0</v>
      </c>
      <c r="H23" s="61" t="n">
        <f aca="false">H20*H21*H22*Contracts!G83</f>
        <v>0</v>
      </c>
      <c r="I23" s="61" t="n">
        <f aca="false">I20*I21*I22*Contracts!H83</f>
        <v>0</v>
      </c>
      <c r="J23" s="61" t="n">
        <f aca="false">J20*J21*J22*Contracts!I83</f>
        <v>0</v>
      </c>
      <c r="K23" s="61" t="n">
        <f aca="false">K20*K21*K22*Contracts!J83</f>
        <v>0</v>
      </c>
      <c r="L23" s="61" t="n">
        <f aca="false">L20*L21*L22*Contracts!K83</f>
        <v>0</v>
      </c>
      <c r="M23" s="61" t="n">
        <f aca="false">M20*M21*M22*Contracts!L83</f>
        <v>0</v>
      </c>
      <c r="N23" s="61" t="n">
        <f aca="false">N20*N21*N22*Contracts!M83</f>
        <v>0</v>
      </c>
      <c r="O23" s="61" t="n">
        <f aca="false">O20*O21*O22*Contracts!N83</f>
        <v>0</v>
      </c>
      <c r="P23" s="61" t="n">
        <f aca="false">P20*P21*P22*Contracts!O83</f>
        <v>0</v>
      </c>
      <c r="Q23" s="61" t="n">
        <f aca="false">Q20*Q21*Q22*Contracts!P83</f>
        <v>0</v>
      </c>
      <c r="R23" s="61" t="n">
        <f aca="false">R20*R21*R22*Contracts!Q83</f>
        <v>0</v>
      </c>
      <c r="S23" s="61" t="n">
        <f aca="false">S20*S21*S22*Contracts!R83</f>
        <v>0</v>
      </c>
      <c r="T23" s="61" t="n">
        <f aca="false">T20*T21*T22*Contracts!S83</f>
        <v>0</v>
      </c>
      <c r="U23" s="61" t="n">
        <f aca="false">U20*U21*U22*Contracts!T83</f>
        <v>0</v>
      </c>
      <c r="V23" s="61" t="n">
        <f aca="false">V20*V21*V22*Contracts!U83</f>
        <v>0</v>
      </c>
      <c r="W23" s="61" t="n">
        <f aca="false">W20*W21*W22*Contracts!V83</f>
        <v>0</v>
      </c>
      <c r="X23" s="61" t="n">
        <f aca="false">X20*X21*X22*Contracts!W83</f>
        <v>0</v>
      </c>
      <c r="Y23" s="61" t="n">
        <f aca="false">Y20*Y21*Y22*Contracts!X83</f>
        <v>0</v>
      </c>
      <c r="Z23" s="61" t="n">
        <f aca="false">Z20*Z21*Z22*Contracts!Y83</f>
        <v>0</v>
      </c>
      <c r="AA23" s="61" t="n">
        <f aca="false">AA20*AA21*AA22*Contracts!Z83</f>
        <v>0</v>
      </c>
      <c r="AB23" s="61" t="n">
        <f aca="false">AB20*AB21*AB22*Contracts!AA83</f>
        <v>0</v>
      </c>
      <c r="AC23" s="61" t="n">
        <f aca="false">AC20*AC21*AC22*Contracts!AB83</f>
        <v>0</v>
      </c>
      <c r="AD23" s="61" t="n">
        <f aca="false">AD20*AD21*AD22*Contracts!AC83</f>
        <v>0</v>
      </c>
      <c r="AE23" s="61" t="n">
        <f aca="false">AE20*AE21*AE22*Contracts!AD83</f>
        <v>0</v>
      </c>
      <c r="AF23" s="61" t="n">
        <f aca="false">AF20*AF21*AF22*Contracts!AE83</f>
        <v>0</v>
      </c>
      <c r="AG23" s="61" t="n">
        <f aca="false">SUM(C23:AF23)</f>
        <v>0</v>
      </c>
    </row>
    <row r="24" customFormat="false" ht="12.75" hidden="false" customHeight="false" outlineLevel="0" collapsed="false">
      <c r="A24" s="0" t="s">
        <v>122</v>
      </c>
      <c r="B24" s="91" t="n">
        <v>0</v>
      </c>
      <c r="C24" s="0" t="n">
        <f aca="false">+C20*$B24*assumptions!C$36*DCF!D$29</f>
        <v>0</v>
      </c>
      <c r="D24" s="0" t="n">
        <f aca="false">+D20*$B24*assumptions!D$36*DCF!E$29</f>
        <v>0</v>
      </c>
      <c r="E24" s="0" t="n">
        <f aca="false">+E20*$B24*assumptions!E$36*DCF!F$29</f>
        <v>0</v>
      </c>
      <c r="F24" s="0" t="n">
        <f aca="false">+F20*$B24*assumptions!F$36*DCF!G$29</f>
        <v>0</v>
      </c>
      <c r="G24" s="0" t="n">
        <f aca="false">+G20*$B24*assumptions!G$36*DCF!H$29</f>
        <v>0</v>
      </c>
      <c r="H24" s="0" t="n">
        <f aca="false">+H20*$B24*assumptions!H$36*DCF!I$29</f>
        <v>0</v>
      </c>
      <c r="I24" s="0" t="n">
        <f aca="false">+I20*$B24*assumptions!I$36*DCF!J$29</f>
        <v>0</v>
      </c>
      <c r="J24" s="0" t="n">
        <f aca="false">+J20*$B24*assumptions!J$36*DCF!K$29</f>
        <v>0</v>
      </c>
      <c r="K24" s="0" t="n">
        <f aca="false">+K20*$B24*assumptions!K$36*DCF!L$29</f>
        <v>0</v>
      </c>
      <c r="L24" s="0" t="n">
        <f aca="false">+L20*$B24*assumptions!L$36*DCF!M$29</f>
        <v>0</v>
      </c>
      <c r="M24" s="0" t="n">
        <f aca="false">+M20*$B24*assumptions!M$36*DCF!N$29</f>
        <v>0</v>
      </c>
      <c r="N24" s="0" t="n">
        <f aca="false">+N20*$B24*assumptions!N$36*DCF!O$29</f>
        <v>0</v>
      </c>
      <c r="O24" s="0" t="n">
        <f aca="false">+O20*$B24*assumptions!O$36*DCF!P$29</f>
        <v>0</v>
      </c>
      <c r="P24" s="0" t="n">
        <f aca="false">+P20*$B24*assumptions!P$36*DCF!Q$29</f>
        <v>0</v>
      </c>
      <c r="Q24" s="0" t="n">
        <f aca="false">+Q20*$B24*assumptions!Q$36*DCF!R$29</f>
        <v>0</v>
      </c>
      <c r="R24" s="0" t="n">
        <f aca="false">+R20*$B24*assumptions!R$36*DCF!S$29</f>
        <v>0</v>
      </c>
      <c r="S24" s="0" t="n">
        <f aca="false">+S20*$B24*assumptions!S$36*DCF!T$29</f>
        <v>0</v>
      </c>
      <c r="T24" s="0" t="n">
        <f aca="false">+T20*$B24*assumptions!T$36*DCF!U$29</f>
        <v>0</v>
      </c>
      <c r="U24" s="0" t="n">
        <f aca="false">+U20*$B24*assumptions!U$36*DCF!V$29</f>
        <v>0</v>
      </c>
      <c r="V24" s="0" t="n">
        <f aca="false">+V20*$B24*assumptions!V$36*DCF!W$29</f>
        <v>0</v>
      </c>
      <c r="W24" s="0" t="n">
        <f aca="false">+W20*$B24*assumptions!W$36*DCF!X$29</f>
        <v>0</v>
      </c>
      <c r="X24" s="0" t="n">
        <f aca="false">+X20*$B24*assumptions!X$36*DCF!Y$29</f>
        <v>0</v>
      </c>
      <c r="Y24" s="0" t="n">
        <f aca="false">+Y20*$B24*assumptions!Y$36*DCF!Z$29</f>
        <v>0</v>
      </c>
      <c r="Z24" s="0" t="n">
        <f aca="false">+Z20*$B24*assumptions!Z$36*DCF!AA$29</f>
        <v>0</v>
      </c>
      <c r="AA24" s="0" t="n">
        <f aca="false">+AA20*$B24*assumptions!AA$36*DCF!AB$29</f>
        <v>0</v>
      </c>
      <c r="AB24" s="0" t="n">
        <f aca="false">+AB20*$B24*assumptions!AB$36*DCF!AH$29</f>
        <v>0</v>
      </c>
      <c r="AC24" s="0" t="n">
        <f aca="false">+AC20*$B24*assumptions!AC$36*DCF!AI$29</f>
        <v>0</v>
      </c>
      <c r="AD24" s="0" t="n">
        <f aca="false">+AD20*$B24*assumptions!AD$36*DCF!AJ$29</f>
        <v>0</v>
      </c>
      <c r="AE24" s="0" t="n">
        <f aca="false">+AE20*$B24*assumptions!AE$36*DCF!AK$29</f>
        <v>0</v>
      </c>
      <c r="AF24" s="0" t="n">
        <f aca="false">+AF20*$B24*assumptions!AF$36*DCF!AL$29</f>
        <v>0</v>
      </c>
      <c r="AG24" s="61" t="n">
        <f aca="false">SUM(C24:AF24)</f>
        <v>0</v>
      </c>
    </row>
    <row r="25" customFormat="false" ht="12.75" hidden="false" customHeight="false" outlineLevel="0" collapsed="false">
      <c r="A25" s="0"/>
      <c r="B25" s="0"/>
      <c r="C25" s="0"/>
      <c r="D25" s="0"/>
      <c r="E25" s="0"/>
      <c r="F25" s="0"/>
      <c r="G25" s="0"/>
      <c r="H25" s="0"/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61"/>
    </row>
    <row r="26" customFormat="false" ht="12.75" hidden="false" customHeight="false" outlineLevel="0" collapsed="false">
      <c r="A26" s="22" t="s">
        <v>125</v>
      </c>
      <c r="B26" s="0" t="s">
        <v>117</v>
      </c>
      <c r="C26" s="0" t="n">
        <v>0</v>
      </c>
      <c r="D26" s="0" t="n">
        <f aca="false">+C26</f>
        <v>0</v>
      </c>
      <c r="E26" s="0" t="n">
        <f aca="false">D26</f>
        <v>0</v>
      </c>
      <c r="F26" s="0" t="n">
        <f aca="false">E26</f>
        <v>0</v>
      </c>
      <c r="G26" s="0" t="n">
        <f aca="false">F26</f>
        <v>0</v>
      </c>
      <c r="H26" s="0" t="n">
        <f aca="false">+G26</f>
        <v>0</v>
      </c>
      <c r="I26" s="0" t="n">
        <f aca="false">+H26</f>
        <v>0</v>
      </c>
      <c r="J26" s="0" t="n">
        <f aca="false">+I26</f>
        <v>0</v>
      </c>
      <c r="K26" s="0" t="n">
        <f aca="false">+J26</f>
        <v>0</v>
      </c>
      <c r="L26" s="0" t="n">
        <f aca="false">+K26</f>
        <v>0</v>
      </c>
      <c r="M26" s="0" t="n">
        <f aca="false">+L26</f>
        <v>0</v>
      </c>
      <c r="N26" s="0" t="n">
        <f aca="false">+M26</f>
        <v>0</v>
      </c>
      <c r="O26" s="0" t="n">
        <f aca="false">+N26</f>
        <v>0</v>
      </c>
      <c r="P26" s="0" t="n">
        <f aca="false">+O26</f>
        <v>0</v>
      </c>
      <c r="Q26" s="0" t="n">
        <f aca="false">+P26</f>
        <v>0</v>
      </c>
      <c r="R26" s="0" t="n">
        <f aca="false">+Q26</f>
        <v>0</v>
      </c>
      <c r="S26" s="0" t="n">
        <f aca="false">+R26</f>
        <v>0</v>
      </c>
      <c r="T26" s="0" t="n">
        <f aca="false">+S26</f>
        <v>0</v>
      </c>
      <c r="U26" s="0" t="n">
        <f aca="false">+T26</f>
        <v>0</v>
      </c>
      <c r="V26" s="0" t="n">
        <f aca="false">+U26</f>
        <v>0</v>
      </c>
      <c r="W26" s="0" t="n">
        <f aca="false">+V26</f>
        <v>0</v>
      </c>
      <c r="X26" s="0" t="n">
        <f aca="false">+W26</f>
        <v>0</v>
      </c>
      <c r="Y26" s="0" t="n">
        <f aca="false">+X26</f>
        <v>0</v>
      </c>
      <c r="Z26" s="0" t="n">
        <f aca="false">+Y26</f>
        <v>0</v>
      </c>
      <c r="AA26" s="0" t="n">
        <f aca="false">+Z26</f>
        <v>0</v>
      </c>
      <c r="AB26" s="0" t="n">
        <f aca="false">+AA26</f>
        <v>0</v>
      </c>
      <c r="AC26" s="0" t="n">
        <f aca="false">+AB26</f>
        <v>0</v>
      </c>
      <c r="AD26" s="0" t="n">
        <f aca="false">+AC26</f>
        <v>0</v>
      </c>
      <c r="AE26" s="0" t="n">
        <f aca="false">+AD26</f>
        <v>0</v>
      </c>
      <c r="AF26" s="0" t="n">
        <f aca="false">+AE26</f>
        <v>0</v>
      </c>
      <c r="AG26" s="61" t="n">
        <f aca="false">SUM(C26:AF26)</f>
        <v>0</v>
      </c>
    </row>
    <row r="27" customFormat="false" ht="12.75" hidden="false" customHeight="false" outlineLevel="0" collapsed="false">
      <c r="A27" s="0"/>
      <c r="B27" s="0" t="s">
        <v>124</v>
      </c>
      <c r="C27" s="62" t="n">
        <v>0</v>
      </c>
      <c r="D27" s="62" t="n">
        <f aca="false">+C27</f>
        <v>0</v>
      </c>
      <c r="E27" s="62" t="n">
        <f aca="false">+D27</f>
        <v>0</v>
      </c>
      <c r="F27" s="62" t="n">
        <f aca="false">+E27</f>
        <v>0</v>
      </c>
      <c r="G27" s="62" t="n">
        <f aca="false">+F27</f>
        <v>0</v>
      </c>
      <c r="H27" s="62" t="n">
        <f aca="false">+G27</f>
        <v>0</v>
      </c>
      <c r="I27" s="62" t="n">
        <f aca="false">+H27</f>
        <v>0</v>
      </c>
      <c r="J27" s="62" t="n">
        <f aca="false">+I27</f>
        <v>0</v>
      </c>
      <c r="K27" s="62" t="n">
        <f aca="false">+J27</f>
        <v>0</v>
      </c>
      <c r="L27" s="62" t="n">
        <f aca="false">+K27</f>
        <v>0</v>
      </c>
      <c r="M27" s="62" t="n">
        <f aca="false">+L27</f>
        <v>0</v>
      </c>
      <c r="N27" s="62" t="n">
        <f aca="false">+M27</f>
        <v>0</v>
      </c>
      <c r="O27" s="62" t="n">
        <f aca="false">+N27</f>
        <v>0</v>
      </c>
      <c r="P27" s="62" t="n">
        <f aca="false">+O27</f>
        <v>0</v>
      </c>
      <c r="Q27" s="62" t="n">
        <f aca="false">+P27</f>
        <v>0</v>
      </c>
      <c r="R27" s="62" t="n">
        <f aca="false">+Q27</f>
        <v>0</v>
      </c>
      <c r="S27" s="62" t="n">
        <f aca="false">+R27</f>
        <v>0</v>
      </c>
      <c r="T27" s="62" t="n">
        <f aca="false">+S27</f>
        <v>0</v>
      </c>
      <c r="U27" s="62" t="n">
        <f aca="false">+T27</f>
        <v>0</v>
      </c>
      <c r="V27" s="62" t="n">
        <f aca="false">+U27</f>
        <v>0</v>
      </c>
      <c r="W27" s="62" t="n">
        <v>0</v>
      </c>
      <c r="X27" s="62" t="n">
        <f aca="false">+W27</f>
        <v>0</v>
      </c>
      <c r="Y27" s="62" t="n">
        <f aca="false">+X27</f>
        <v>0</v>
      </c>
      <c r="Z27" s="62" t="n">
        <f aca="false">+Y27</f>
        <v>0</v>
      </c>
      <c r="AA27" s="62" t="n">
        <f aca="false">+Z27</f>
        <v>0</v>
      </c>
      <c r="AB27" s="62" t="n">
        <f aca="false">+AA27</f>
        <v>0</v>
      </c>
      <c r="AC27" s="62" t="n">
        <f aca="false">+AB27</f>
        <v>0</v>
      </c>
      <c r="AD27" s="62"/>
      <c r="AE27" s="62" t="n">
        <f aca="false">+DCF!AK27</f>
        <v>0</v>
      </c>
      <c r="AF27" s="62"/>
      <c r="AG27" s="61"/>
    </row>
    <row r="28" customFormat="false" ht="12.75" hidden="false" customHeight="false" outlineLevel="0" collapsed="false">
      <c r="A28" s="0"/>
      <c r="B28" s="0" t="s">
        <v>120</v>
      </c>
      <c r="C28" s="88" t="n">
        <f aca="false">+DCF!D29</f>
        <v>1</v>
      </c>
      <c r="D28" s="88" t="n">
        <f aca="false">+DCF!E29</f>
        <v>1</v>
      </c>
      <c r="E28" s="88" t="n">
        <f aca="false">+DCF!F29</f>
        <v>1</v>
      </c>
      <c r="F28" s="88" t="n">
        <f aca="false">+DCF!G29</f>
        <v>1</v>
      </c>
      <c r="G28" s="88" t="n">
        <f aca="false">+DCF!H29</f>
        <v>1</v>
      </c>
      <c r="H28" s="88" t="n">
        <f aca="false">+DCF!I29</f>
        <v>1</v>
      </c>
      <c r="I28" s="88" t="n">
        <f aca="false">+DCF!J29</f>
        <v>1</v>
      </c>
      <c r="J28" s="88" t="n">
        <f aca="false">+DCF!K29</f>
        <v>1</v>
      </c>
      <c r="K28" s="88" t="n">
        <f aca="false">+DCF!L29</f>
        <v>1</v>
      </c>
      <c r="L28" s="88" t="n">
        <f aca="false">+DCF!M29</f>
        <v>1</v>
      </c>
      <c r="M28" s="88" t="n">
        <f aca="false">+DCF!N29</f>
        <v>1</v>
      </c>
      <c r="N28" s="88" t="n">
        <f aca="false">+DCF!O29</f>
        <v>1</v>
      </c>
      <c r="O28" s="88" t="n">
        <f aca="false">+DCF!P29</f>
        <v>1</v>
      </c>
      <c r="P28" s="88" t="n">
        <f aca="false">+DCF!Q29</f>
        <v>1</v>
      </c>
      <c r="Q28" s="88" t="n">
        <f aca="false">+DCF!R29</f>
        <v>1</v>
      </c>
      <c r="R28" s="88" t="n">
        <f aca="false">+DCF!S29</f>
        <v>1</v>
      </c>
      <c r="S28" s="88" t="n">
        <f aca="false">+DCF!T29</f>
        <v>1</v>
      </c>
      <c r="T28" s="88" t="n">
        <f aca="false">+DCF!U29</f>
        <v>1</v>
      </c>
      <c r="U28" s="88" t="n">
        <f aca="false">+DCF!V29</f>
        <v>1</v>
      </c>
      <c r="V28" s="88" t="n">
        <f aca="false">+DCF!W29</f>
        <v>1</v>
      </c>
      <c r="W28" s="88" t="n">
        <f aca="false">+DCF!X29</f>
        <v>1</v>
      </c>
      <c r="X28" s="88" t="n">
        <f aca="false">+DCF!Y29</f>
        <v>1</v>
      </c>
      <c r="Y28" s="88" t="n">
        <f aca="false">+DCF!Z29</f>
        <v>1</v>
      </c>
      <c r="Z28" s="88" t="n">
        <f aca="false">+DCF!AA29</f>
        <v>1</v>
      </c>
      <c r="AA28" s="88" t="n">
        <f aca="false">+DCF!AB29</f>
        <v>1</v>
      </c>
      <c r="AB28" s="88" t="n">
        <f aca="false">+DCF!AH29</f>
        <v>0</v>
      </c>
      <c r="AC28" s="88" t="n">
        <f aca="false">+DCF!AI29</f>
        <v>0</v>
      </c>
      <c r="AD28" s="88" t="n">
        <f aca="false">+DCF!AJ29</f>
        <v>0</v>
      </c>
      <c r="AE28" s="88" t="n">
        <f aca="false">+DCF!AK29</f>
        <v>0</v>
      </c>
      <c r="AF28" s="88" t="n">
        <f aca="false">+DCF!AL29</f>
        <v>0</v>
      </c>
      <c r="AG28" s="61" t="n">
        <f aca="false">SUM(C28:AF28)</f>
        <v>25</v>
      </c>
    </row>
    <row r="29" customFormat="false" ht="12.75" hidden="false" customHeight="false" outlineLevel="0" collapsed="false">
      <c r="A29" s="0"/>
      <c r="B29" s="0" t="s">
        <v>121</v>
      </c>
      <c r="C29" s="61" t="n">
        <f aca="false">+C28*C27*C26*365</f>
        <v>0</v>
      </c>
      <c r="D29" s="61" t="n">
        <f aca="false">+D28*D27*D26*365</f>
        <v>0</v>
      </c>
      <c r="E29" s="61" t="n">
        <f aca="false">+E28*E27*E26*365</f>
        <v>0</v>
      </c>
      <c r="F29" s="61" t="n">
        <f aca="false">+F28*F27*F26*365</f>
        <v>0</v>
      </c>
      <c r="G29" s="61" t="n">
        <f aca="false">+G28*G27*G26*365</f>
        <v>0</v>
      </c>
      <c r="H29" s="61" t="n">
        <f aca="false">+H28*H27*H26*365</f>
        <v>0</v>
      </c>
      <c r="I29" s="61" t="n">
        <f aca="false">+I28*I27*I26*365</f>
        <v>0</v>
      </c>
      <c r="J29" s="61" t="n">
        <f aca="false">+J28*J27*J26*365</f>
        <v>0</v>
      </c>
      <c r="K29" s="61" t="n">
        <f aca="false">+K28*K27*K26*365</f>
        <v>0</v>
      </c>
      <c r="L29" s="61" t="n">
        <f aca="false">+L28*L27*L26*365</f>
        <v>0</v>
      </c>
      <c r="M29" s="61" t="n">
        <f aca="false">+M28*M27*M26*365</f>
        <v>0</v>
      </c>
      <c r="N29" s="61" t="n">
        <f aca="false">+N28*N27*N26*365</f>
        <v>0</v>
      </c>
      <c r="O29" s="61" t="n">
        <f aca="false">+O28*O27*O26*365</f>
        <v>0</v>
      </c>
      <c r="P29" s="61" t="n">
        <f aca="false">+P28*P27*P26*365</f>
        <v>0</v>
      </c>
      <c r="Q29" s="61" t="n">
        <f aca="false">+Q28*Q27*Q26*365</f>
        <v>0</v>
      </c>
      <c r="R29" s="61" t="n">
        <f aca="false">+R28*R27*R26*365</f>
        <v>0</v>
      </c>
      <c r="S29" s="61" t="n">
        <f aca="false">+S28*S27*S26*365</f>
        <v>0</v>
      </c>
      <c r="T29" s="61" t="n">
        <f aca="false">+T28*T27*T26*365</f>
        <v>0</v>
      </c>
      <c r="U29" s="61" t="n">
        <f aca="false">+U28*U27*U26*365</f>
        <v>0</v>
      </c>
      <c r="V29" s="61" t="n">
        <f aca="false">+V28*V27*V26*365</f>
        <v>0</v>
      </c>
      <c r="W29" s="61" t="n">
        <f aca="false">+W28*W27*W26*365</f>
        <v>0</v>
      </c>
      <c r="X29" s="61" t="n">
        <f aca="false">+X28*X27*X26*365</f>
        <v>0</v>
      </c>
      <c r="Y29" s="61" t="n">
        <f aca="false">+Y28*Y27*Y26*365</f>
        <v>0</v>
      </c>
      <c r="Z29" s="61" t="n">
        <f aca="false">+Z28*Z27*Z26*365</f>
        <v>0</v>
      </c>
      <c r="AA29" s="61" t="n">
        <f aca="false">+AA28*AA27*AA26*365</f>
        <v>0</v>
      </c>
      <c r="AB29" s="61" t="n">
        <f aca="false">+AB28*AB27*AB26*365</f>
        <v>0</v>
      </c>
      <c r="AC29" s="61" t="n">
        <f aca="false">+AC28*AC27*AC26*365</f>
        <v>0</v>
      </c>
      <c r="AD29" s="61" t="n">
        <f aca="false">+AD28*AD27*AD26*365</f>
        <v>0</v>
      </c>
      <c r="AE29" s="61" t="n">
        <f aca="false">+AE28*AE27*AE26*365</f>
        <v>0</v>
      </c>
      <c r="AF29" s="61" t="n">
        <f aca="false">+AF28*AF27*AF26*365</f>
        <v>0</v>
      </c>
      <c r="AG29" s="61" t="n">
        <f aca="false">SUM(C29:AF29)</f>
        <v>0</v>
      </c>
    </row>
    <row r="30" customFormat="false" ht="12.75" hidden="false" customHeight="false" outlineLevel="0" collapsed="false">
      <c r="A30" s="0" t="s">
        <v>122</v>
      </c>
      <c r="B30" s="91" t="n">
        <v>0</v>
      </c>
      <c r="C30" s="0" t="n">
        <f aca="false">+C26*$B30*assumptions!C$36*DCF!D$29</f>
        <v>0</v>
      </c>
      <c r="D30" s="0" t="n">
        <f aca="false">+D26*$B30*assumptions!D$36*DCF!E$29</f>
        <v>0</v>
      </c>
      <c r="E30" s="0" t="n">
        <f aca="false">+E26*$B30*assumptions!E$36*DCF!F$29</f>
        <v>0</v>
      </c>
      <c r="F30" s="0" t="n">
        <f aca="false">+F26*$B30*assumptions!F$36*DCF!G$29</f>
        <v>0</v>
      </c>
      <c r="G30" s="0" t="n">
        <f aca="false">+G26*$B30*assumptions!G$36*DCF!H$29</f>
        <v>0</v>
      </c>
      <c r="H30" s="0" t="n">
        <f aca="false">+H26*$B30*assumptions!H$36*DCF!I$29</f>
        <v>0</v>
      </c>
      <c r="I30" s="0" t="n">
        <f aca="false">+I26*$B30*assumptions!I$36*DCF!J$29</f>
        <v>0</v>
      </c>
      <c r="J30" s="0" t="n">
        <f aca="false">+J26*$B30*assumptions!J$36*DCF!K$29</f>
        <v>0</v>
      </c>
      <c r="K30" s="0" t="n">
        <f aca="false">+K26*$B30*assumptions!K$36*DCF!L$29</f>
        <v>0</v>
      </c>
      <c r="L30" s="0" t="n">
        <f aca="false">+L26*$B30*assumptions!L$36*DCF!M$29</f>
        <v>0</v>
      </c>
      <c r="M30" s="0" t="n">
        <f aca="false">+M26*$B30*assumptions!M$36*DCF!N$29</f>
        <v>0</v>
      </c>
      <c r="N30" s="0" t="n">
        <f aca="false">+N26*$B30*assumptions!N$36*DCF!O$29</f>
        <v>0</v>
      </c>
      <c r="O30" s="0" t="n">
        <f aca="false">+O26*$B30*assumptions!O$36*DCF!P$29</f>
        <v>0</v>
      </c>
      <c r="P30" s="0" t="n">
        <f aca="false">+P26*$B30*assumptions!P$36*DCF!Q$29</f>
        <v>0</v>
      </c>
      <c r="Q30" s="0" t="n">
        <f aca="false">+Q26*$B30*assumptions!Q$36*DCF!R$29</f>
        <v>0</v>
      </c>
      <c r="R30" s="0" t="n">
        <f aca="false">+R26*$B30*assumptions!R$36*DCF!S$29</f>
        <v>0</v>
      </c>
      <c r="S30" s="0" t="n">
        <f aca="false">+S26*$B30*assumptions!S$36*DCF!T$29</f>
        <v>0</v>
      </c>
      <c r="T30" s="0" t="n">
        <f aca="false">+T26*$B30*assumptions!T$36*DCF!U$29</f>
        <v>0</v>
      </c>
      <c r="U30" s="0" t="n">
        <f aca="false">+U26*$B30*assumptions!U$36*DCF!V$29</f>
        <v>0</v>
      </c>
      <c r="V30" s="0" t="n">
        <f aca="false">+V26*$B30*assumptions!V$36*DCF!W$29</f>
        <v>0</v>
      </c>
      <c r="W30" s="0" t="n">
        <f aca="false">+W26*$B30*assumptions!W$36*DCF!X$29</f>
        <v>0</v>
      </c>
      <c r="X30" s="0" t="n">
        <f aca="false">+X26*$B30*assumptions!X$36*DCF!Y$29</f>
        <v>0</v>
      </c>
      <c r="Y30" s="0" t="n">
        <f aca="false">+Y26*$B30*assumptions!Y$36*DCF!Z$29</f>
        <v>0</v>
      </c>
      <c r="Z30" s="0" t="n">
        <f aca="false">+Z26*$B30*assumptions!Z$36*DCF!AA$29</f>
        <v>0</v>
      </c>
      <c r="AA30" s="0" t="n">
        <f aca="false">+AA26*$B30*assumptions!AA$36*DCF!AB$29</f>
        <v>0</v>
      </c>
      <c r="AB30" s="0" t="n">
        <f aca="false">+AB26*$B30*assumptions!AB$36*DCF!AH$29</f>
        <v>0</v>
      </c>
      <c r="AC30" s="0" t="n">
        <f aca="false">+AC26*$B30*assumptions!AC$36*DCF!AI$29</f>
        <v>0</v>
      </c>
      <c r="AD30" s="0" t="n">
        <f aca="false">+AD26*$B30*assumptions!AD$36*DCF!AJ$29</f>
        <v>0</v>
      </c>
      <c r="AE30" s="0" t="n">
        <f aca="false">+AE26*$B30*assumptions!AE$36*DCF!AK$29</f>
        <v>0</v>
      </c>
      <c r="AF30" s="0" t="n">
        <f aca="false">+AF26*$B30*assumptions!AF$36*DCF!AL$29</f>
        <v>0</v>
      </c>
      <c r="AG30" s="61" t="n">
        <f aca="false">SUM(C30:AF30)</f>
        <v>0</v>
      </c>
    </row>
    <row r="31" customFormat="false" ht="12.75" hidden="false" customHeight="false" outlineLevel="0" collapsed="false">
      <c r="A31" s="0"/>
      <c r="B31" s="0"/>
      <c r="C31" s="0"/>
      <c r="D31" s="0"/>
      <c r="E31" s="0"/>
      <c r="F31" s="0"/>
      <c r="G31" s="0"/>
      <c r="H31" s="0"/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61"/>
    </row>
    <row r="32" customFormat="false" ht="12.75" hidden="false" customHeight="false" outlineLevel="0" collapsed="false">
      <c r="A32" s="22"/>
      <c r="B32" s="0" t="s">
        <v>117</v>
      </c>
      <c r="C32" s="0" t="n">
        <v>0</v>
      </c>
      <c r="D32" s="0" t="n">
        <f aca="false">+C32</f>
        <v>0</v>
      </c>
      <c r="E32" s="0" t="n">
        <f aca="false">D32</f>
        <v>0</v>
      </c>
      <c r="F32" s="0" t="n">
        <f aca="false">E32</f>
        <v>0</v>
      </c>
      <c r="G32" s="0" t="n">
        <f aca="false">F32</f>
        <v>0</v>
      </c>
      <c r="H32" s="0" t="n">
        <f aca="false">+G32</f>
        <v>0</v>
      </c>
      <c r="I32" s="0" t="n">
        <f aca="false">+H32</f>
        <v>0</v>
      </c>
      <c r="J32" s="0" t="n">
        <f aca="false">+I32</f>
        <v>0</v>
      </c>
      <c r="K32" s="0" t="n">
        <f aca="false">+J32</f>
        <v>0</v>
      </c>
      <c r="L32" s="0" t="n">
        <f aca="false">+K32</f>
        <v>0</v>
      </c>
      <c r="M32" s="0" t="n">
        <f aca="false">+L32</f>
        <v>0</v>
      </c>
      <c r="N32" s="0" t="n">
        <f aca="false">+M32</f>
        <v>0</v>
      </c>
      <c r="O32" s="0" t="n">
        <f aca="false">+N32</f>
        <v>0</v>
      </c>
      <c r="P32" s="0" t="n">
        <f aca="false">+O32</f>
        <v>0</v>
      </c>
      <c r="Q32" s="0" t="n">
        <f aca="false">+P32</f>
        <v>0</v>
      </c>
      <c r="R32" s="0" t="n">
        <f aca="false">+Q32</f>
        <v>0</v>
      </c>
      <c r="S32" s="0" t="n">
        <f aca="false">+R32</f>
        <v>0</v>
      </c>
      <c r="T32" s="0" t="n">
        <f aca="false">+S32</f>
        <v>0</v>
      </c>
      <c r="U32" s="0" t="n">
        <f aca="false">+T32</f>
        <v>0</v>
      </c>
      <c r="V32" s="0" t="n">
        <f aca="false">+U32</f>
        <v>0</v>
      </c>
      <c r="W32" s="0" t="n">
        <f aca="false">+V32</f>
        <v>0</v>
      </c>
      <c r="X32" s="0" t="n">
        <f aca="false">+W32</f>
        <v>0</v>
      </c>
      <c r="Y32" s="0" t="n">
        <f aca="false">+X32</f>
        <v>0</v>
      </c>
      <c r="Z32" s="0" t="n">
        <f aca="false">+Y32</f>
        <v>0</v>
      </c>
      <c r="AA32" s="0" t="n">
        <f aca="false">+Z32</f>
        <v>0</v>
      </c>
      <c r="AB32" s="0" t="n">
        <f aca="false">+AA32</f>
        <v>0</v>
      </c>
      <c r="AC32" s="0" t="n">
        <f aca="false">+AB32</f>
        <v>0</v>
      </c>
      <c r="AD32" s="0" t="n">
        <f aca="false">+AC32</f>
        <v>0</v>
      </c>
      <c r="AE32" s="0" t="n">
        <f aca="false">+AD32</f>
        <v>0</v>
      </c>
      <c r="AF32" s="0" t="n">
        <f aca="false">+AE32</f>
        <v>0</v>
      </c>
      <c r="AG32" s="61" t="n">
        <f aca="false">SUM(C32:AF32)</f>
        <v>0</v>
      </c>
    </row>
    <row r="33" customFormat="false" ht="12.75" hidden="false" customHeight="false" outlineLevel="0" collapsed="false">
      <c r="A33" s="0"/>
      <c r="B33" s="0" t="s">
        <v>124</v>
      </c>
      <c r="C33" s="62" t="n">
        <v>0</v>
      </c>
      <c r="D33" s="62" t="n">
        <f aca="false">+C33</f>
        <v>0</v>
      </c>
      <c r="E33" s="62" t="n">
        <f aca="false">+D33</f>
        <v>0</v>
      </c>
      <c r="F33" s="62" t="n">
        <f aca="false">+E33</f>
        <v>0</v>
      </c>
      <c r="G33" s="62" t="n">
        <f aca="false">+F33</f>
        <v>0</v>
      </c>
      <c r="H33" s="62" t="n">
        <f aca="false">+G33</f>
        <v>0</v>
      </c>
      <c r="I33" s="62" t="n">
        <f aca="false">+H33</f>
        <v>0</v>
      </c>
      <c r="J33" s="62" t="n">
        <f aca="false">+I33</f>
        <v>0</v>
      </c>
      <c r="K33" s="62" t="n">
        <f aca="false">+J33</f>
        <v>0</v>
      </c>
      <c r="L33" s="62" t="n">
        <f aca="false">+K33</f>
        <v>0</v>
      </c>
      <c r="M33" s="62" t="n">
        <f aca="false">+L33</f>
        <v>0</v>
      </c>
      <c r="N33" s="62" t="n">
        <f aca="false">+M33</f>
        <v>0</v>
      </c>
      <c r="O33" s="62" t="n">
        <f aca="false">+N33</f>
        <v>0</v>
      </c>
      <c r="P33" s="62" t="n">
        <f aca="false">+O33</f>
        <v>0</v>
      </c>
      <c r="Q33" s="62" t="n">
        <f aca="false">+P33</f>
        <v>0</v>
      </c>
      <c r="R33" s="62" t="n">
        <f aca="false">+Q33</f>
        <v>0</v>
      </c>
      <c r="S33" s="62" t="n">
        <f aca="false">+R33</f>
        <v>0</v>
      </c>
      <c r="T33" s="62" t="n">
        <f aca="false">+S33</f>
        <v>0</v>
      </c>
      <c r="U33" s="62" t="n">
        <f aca="false">+T33</f>
        <v>0</v>
      </c>
      <c r="V33" s="62" t="n">
        <f aca="false">+U33</f>
        <v>0</v>
      </c>
      <c r="W33" s="62" t="n">
        <f aca="false">+V33</f>
        <v>0</v>
      </c>
      <c r="X33" s="62" t="n">
        <f aca="false">+W33</f>
        <v>0</v>
      </c>
      <c r="Y33" s="62" t="n">
        <f aca="false">+X33</f>
        <v>0</v>
      </c>
      <c r="Z33" s="62" t="n">
        <f aca="false">+Y33</f>
        <v>0</v>
      </c>
      <c r="AA33" s="62" t="n">
        <f aca="false">+Z33</f>
        <v>0</v>
      </c>
      <c r="AB33" s="62" t="n">
        <f aca="false">+AA33</f>
        <v>0</v>
      </c>
      <c r="AC33" s="62" t="n">
        <f aca="false">+AB33</f>
        <v>0</v>
      </c>
      <c r="AD33" s="62" t="n">
        <f aca="false">+AC33</f>
        <v>0</v>
      </c>
      <c r="AE33" s="62" t="n">
        <f aca="false">+AD33</f>
        <v>0</v>
      </c>
      <c r="AF33" s="62" t="n">
        <f aca="false">+AE33</f>
        <v>0</v>
      </c>
      <c r="AG33" s="61" t="n">
        <f aca="false">SUM(C33:AF33)</f>
        <v>0</v>
      </c>
    </row>
    <row r="34" customFormat="false" ht="12.75" hidden="false" customHeight="false" outlineLevel="0" collapsed="false">
      <c r="A34" s="0"/>
      <c r="B34" s="0" t="s">
        <v>126</v>
      </c>
      <c r="C34" s="86" t="n">
        <v>0</v>
      </c>
      <c r="D34" s="62" t="n">
        <f aca="false">+C34</f>
        <v>0</v>
      </c>
      <c r="E34" s="62" t="n">
        <f aca="false">+D34</f>
        <v>0</v>
      </c>
      <c r="F34" s="62" t="n">
        <f aca="false">+E34</f>
        <v>0</v>
      </c>
      <c r="G34" s="62" t="n">
        <f aca="false">+F34</f>
        <v>0</v>
      </c>
      <c r="H34" s="62" t="n">
        <f aca="false">+G34</f>
        <v>0</v>
      </c>
      <c r="I34" s="62" t="n">
        <f aca="false">+H34</f>
        <v>0</v>
      </c>
      <c r="J34" s="62" t="n">
        <f aca="false">+I34</f>
        <v>0</v>
      </c>
      <c r="K34" s="62" t="n">
        <f aca="false">+J34</f>
        <v>0</v>
      </c>
      <c r="L34" s="62" t="n">
        <f aca="false">+K34</f>
        <v>0</v>
      </c>
      <c r="M34" s="62" t="n">
        <f aca="false">+L34</f>
        <v>0</v>
      </c>
      <c r="N34" s="62" t="n">
        <f aca="false">+M34</f>
        <v>0</v>
      </c>
      <c r="O34" s="62" t="n">
        <f aca="false">+N34</f>
        <v>0</v>
      </c>
      <c r="P34" s="62" t="n">
        <f aca="false">+O34</f>
        <v>0</v>
      </c>
      <c r="Q34" s="62" t="n">
        <f aca="false">+P34</f>
        <v>0</v>
      </c>
      <c r="R34" s="62" t="n">
        <f aca="false">+Q34</f>
        <v>0</v>
      </c>
      <c r="S34" s="62" t="n">
        <f aca="false">+R34</f>
        <v>0</v>
      </c>
      <c r="T34" s="62" t="n">
        <f aca="false">+S34</f>
        <v>0</v>
      </c>
      <c r="U34" s="62" t="n">
        <f aca="false">+T34</f>
        <v>0</v>
      </c>
      <c r="V34" s="62" t="n">
        <f aca="false">+U34</f>
        <v>0</v>
      </c>
      <c r="W34" s="62" t="n">
        <f aca="false">+V34</f>
        <v>0</v>
      </c>
      <c r="X34" s="62" t="n">
        <f aca="false">+W34</f>
        <v>0</v>
      </c>
      <c r="Y34" s="62" t="n">
        <f aca="false">+X34</f>
        <v>0</v>
      </c>
      <c r="Z34" s="62" t="n">
        <f aca="false">+Y34</f>
        <v>0</v>
      </c>
      <c r="AA34" s="62" t="n">
        <f aca="false">+Z34</f>
        <v>0</v>
      </c>
      <c r="AB34" s="62" t="n">
        <f aca="false">+AA34</f>
        <v>0</v>
      </c>
      <c r="AC34" s="62" t="n">
        <f aca="false">+AB34</f>
        <v>0</v>
      </c>
      <c r="AD34" s="62" t="n">
        <f aca="false">+AC34</f>
        <v>0</v>
      </c>
      <c r="AE34" s="62" t="n">
        <f aca="false">+AD34</f>
        <v>0</v>
      </c>
      <c r="AF34" s="62" t="n">
        <f aca="false">+AE34</f>
        <v>0</v>
      </c>
      <c r="AG34" s="61" t="n">
        <f aca="false">SUM(C34:AF34)</f>
        <v>0</v>
      </c>
    </row>
    <row r="35" customFormat="false" ht="12.75" hidden="false" customHeight="false" outlineLevel="0" collapsed="false">
      <c r="A35" s="0"/>
      <c r="B35" s="0" t="s">
        <v>121</v>
      </c>
      <c r="C35" s="61" t="n">
        <f aca="false">C32*365*C33+(C34*365*C32*assumptions!C$36)</f>
        <v>0</v>
      </c>
      <c r="D35" s="61" t="n">
        <f aca="false">D32*365*D33+(D34*365*D32*assumptions!D$36)</f>
        <v>0</v>
      </c>
      <c r="E35" s="61" t="n">
        <f aca="false">E32*365*E33+(E34*365*E32*assumptions!E$36)</f>
        <v>0</v>
      </c>
      <c r="F35" s="61" t="n">
        <f aca="false">F32*365*F33+(F34*365*F32*assumptions!F$36)</f>
        <v>0</v>
      </c>
      <c r="G35" s="61" t="n">
        <f aca="false">G32*365*G33+(G34*365*G32*assumptions!G$36)</f>
        <v>0</v>
      </c>
      <c r="H35" s="61" t="n">
        <f aca="false">H32*365*H33+(H34*365*H32*assumptions!H$36)</f>
        <v>0</v>
      </c>
      <c r="I35" s="61" t="n">
        <f aca="false">I32*365*I33+(I34*365*I32*assumptions!I$36)</f>
        <v>0</v>
      </c>
      <c r="J35" s="61" t="n">
        <f aca="false">J32*365*J33+(J34*365*J32*assumptions!J$36)</f>
        <v>0</v>
      </c>
      <c r="K35" s="61" t="n">
        <f aca="false">K32*365*K33+(K34*365*K32*assumptions!K$36)</f>
        <v>0</v>
      </c>
      <c r="L35" s="61" t="n">
        <f aca="false">L32*365*L33+(L34*365*L32*assumptions!L$36)</f>
        <v>0</v>
      </c>
      <c r="M35" s="61" t="n">
        <f aca="false">M32*365*M33+(M34*365*M32*assumptions!M$36)</f>
        <v>0</v>
      </c>
      <c r="N35" s="61" t="n">
        <f aca="false">N32*365*N33+(N34*365*N32*assumptions!N$36)</f>
        <v>0</v>
      </c>
      <c r="O35" s="61" t="n">
        <f aca="false">O32*365*O33+(O34*365*O32*assumptions!O$36)</f>
        <v>0</v>
      </c>
      <c r="P35" s="61" t="n">
        <f aca="false">P32*365*P33+(P34*365*P32*assumptions!P$36)</f>
        <v>0</v>
      </c>
      <c r="Q35" s="61" t="n">
        <f aca="false">Q32*365*Q33+(Q34*365*Q32*assumptions!Q$36)</f>
        <v>0</v>
      </c>
      <c r="R35" s="61" t="n">
        <f aca="false">R32*365*R33+(R34*365*R32*assumptions!R$36)</f>
        <v>0</v>
      </c>
      <c r="S35" s="61" t="n">
        <f aca="false">S32*365*S33+(S34*365*S32*assumptions!S$36)</f>
        <v>0</v>
      </c>
      <c r="T35" s="61" t="n">
        <f aca="false">T32*365*T33+(T34*365*T32*assumptions!T$36)</f>
        <v>0</v>
      </c>
      <c r="U35" s="61" t="n">
        <f aca="false">U32*365*U33+(U34*365*U32*assumptions!U$36)</f>
        <v>0</v>
      </c>
      <c r="V35" s="61" t="n">
        <f aca="false">V32*365*V33+(V34*365*V32*assumptions!V$36)</f>
        <v>0</v>
      </c>
      <c r="W35" s="61" t="n">
        <f aca="false">W32*365*W33+(W34*365*W32*assumptions!W$36)</f>
        <v>0</v>
      </c>
      <c r="X35" s="61" t="n">
        <f aca="false">X32*365*X33+(X34*365*X32*assumptions!X$36)</f>
        <v>0</v>
      </c>
      <c r="Y35" s="61" t="n">
        <f aca="false">Y32*365*Y33+(Y34*365*Y32*assumptions!Y$36)</f>
        <v>0</v>
      </c>
      <c r="Z35" s="61" t="n">
        <f aca="false">Z32*365*Z33+(Z34*365*Z32*assumptions!Z$36)</f>
        <v>0</v>
      </c>
      <c r="AA35" s="61" t="n">
        <f aca="false">AA32*365*AA33+(AA34*365*AA32*assumptions!AA$36)</f>
        <v>0</v>
      </c>
      <c r="AB35" s="61" t="n">
        <f aca="false">AB32*365*AB33+(AB34*365*AB32*assumptions!AB$36)</f>
        <v>0</v>
      </c>
      <c r="AC35" s="61" t="n">
        <f aca="false">AC32*365*AC33+(AC34*365*AC32*assumptions!AC$36)</f>
        <v>0</v>
      </c>
      <c r="AD35" s="61" t="n">
        <f aca="false">AD32*365*AD33+(AD34*365*AD32*assumptions!AD$36)</f>
        <v>0</v>
      </c>
      <c r="AE35" s="61" t="n">
        <f aca="false">AE32*365*AE33+(AE34*365*AE32*assumptions!AE$36)</f>
        <v>0</v>
      </c>
      <c r="AF35" s="61" t="n">
        <f aca="false">AF32*365*AF33+(AF34*365*AF32*assumptions!AF$36)</f>
        <v>0</v>
      </c>
      <c r="AG35" s="61" t="n">
        <f aca="false">SUM(C35:AF35)</f>
        <v>0</v>
      </c>
    </row>
    <row r="36" customFormat="false" ht="12.75" hidden="false" customHeight="false" outlineLevel="0" collapsed="false">
      <c r="A36" s="0" t="s">
        <v>122</v>
      </c>
      <c r="B36" s="91" t="n">
        <v>0</v>
      </c>
      <c r="C36" s="0" t="n">
        <f aca="false">+C32*$B36*assumptions!C$36*DCF!D$29</f>
        <v>0</v>
      </c>
      <c r="D36" s="0" t="n">
        <f aca="false">+D32*$B36*assumptions!D$36*DCF!E$29</f>
        <v>0</v>
      </c>
      <c r="E36" s="0" t="n">
        <f aca="false">+E32*$B36*assumptions!E$36*DCF!F$29</f>
        <v>0</v>
      </c>
      <c r="F36" s="0" t="n">
        <f aca="false">+F32*$B36*assumptions!F$36*DCF!G$29</f>
        <v>0</v>
      </c>
      <c r="G36" s="0" t="n">
        <f aca="false">+G32*$B36*assumptions!G$36*DCF!H$29</f>
        <v>0</v>
      </c>
      <c r="H36" s="0" t="n">
        <f aca="false">+H32*$B36*assumptions!H$36*DCF!I$29</f>
        <v>0</v>
      </c>
      <c r="I36" s="0" t="n">
        <f aca="false">+I32*$B36*assumptions!I$36*DCF!J$29</f>
        <v>0</v>
      </c>
      <c r="J36" s="0" t="n">
        <f aca="false">+J32*$B36*assumptions!J$36*DCF!K$29</f>
        <v>0</v>
      </c>
      <c r="K36" s="0" t="n">
        <f aca="false">+K32*$B36*assumptions!K$36*DCF!L$29</f>
        <v>0</v>
      </c>
      <c r="L36" s="0" t="n">
        <f aca="false">+L32*$B36*assumptions!L$36*DCF!M$29</f>
        <v>0</v>
      </c>
      <c r="M36" s="0" t="n">
        <f aca="false">+M32*$B36*assumptions!M$36*DCF!N$29</f>
        <v>0</v>
      </c>
      <c r="N36" s="0" t="n">
        <f aca="false">+N32*$B36*assumptions!N$36*DCF!O$29</f>
        <v>0</v>
      </c>
      <c r="O36" s="0" t="n">
        <f aca="false">+O32*$B36*assumptions!O$36*DCF!P$29</f>
        <v>0</v>
      </c>
      <c r="P36" s="0" t="n">
        <f aca="false">+P32*$B36*assumptions!P$36*DCF!Q$29</f>
        <v>0</v>
      </c>
      <c r="Q36" s="0" t="n">
        <f aca="false">+Q32*$B36*assumptions!Q$36*DCF!R$29</f>
        <v>0</v>
      </c>
      <c r="R36" s="0" t="n">
        <f aca="false">+R32*$B36*assumptions!R$36*DCF!S$29</f>
        <v>0</v>
      </c>
      <c r="S36" s="0" t="n">
        <f aca="false">+S32*$B36*assumptions!S$36*DCF!T$29</f>
        <v>0</v>
      </c>
      <c r="T36" s="0" t="n">
        <f aca="false">+T32*$B36*assumptions!T$36*DCF!U$29</f>
        <v>0</v>
      </c>
      <c r="U36" s="0" t="n">
        <f aca="false">+U32*$B36*assumptions!U$36*DCF!V$29</f>
        <v>0</v>
      </c>
      <c r="V36" s="0" t="n">
        <f aca="false">+V32*$B36*assumptions!V$36*DCF!W$29</f>
        <v>0</v>
      </c>
      <c r="W36" s="0" t="n">
        <f aca="false">+W32*$B36*assumptions!W$36*DCF!X$29</f>
        <v>0</v>
      </c>
      <c r="X36" s="0" t="n">
        <f aca="false">+X32*$B36*assumptions!X$36*DCF!Y$29</f>
        <v>0</v>
      </c>
      <c r="Y36" s="0" t="n">
        <f aca="false">+Y32*$B36*assumptions!Y$36*DCF!Z$29</f>
        <v>0</v>
      </c>
      <c r="Z36" s="0" t="n">
        <f aca="false">+Z32*$B36*assumptions!Z$36*DCF!AA$29</f>
        <v>0</v>
      </c>
      <c r="AA36" s="0" t="n">
        <f aca="false">+AA32*$B36*assumptions!AA$36*DCF!AB$29</f>
        <v>0</v>
      </c>
      <c r="AB36" s="0" t="n">
        <f aca="false">+AB32*$B36*assumptions!AB$36*DCF!AH$29</f>
        <v>0</v>
      </c>
      <c r="AC36" s="0" t="n">
        <f aca="false">+AC32*$B36*assumptions!AC$36*DCF!AI$29</f>
        <v>0</v>
      </c>
      <c r="AD36" s="0" t="n">
        <f aca="false">+AD32*$B36*assumptions!AD$36*DCF!AJ$29</f>
        <v>0</v>
      </c>
      <c r="AE36" s="0" t="n">
        <f aca="false">+AE32*$B36*assumptions!AE$36*DCF!AK$29</f>
        <v>0</v>
      </c>
      <c r="AF36" s="0" t="n">
        <f aca="false">+AF32*$B36*assumptions!AF$36*DCF!AL$29</f>
        <v>0</v>
      </c>
      <c r="AG36" s="61" t="n">
        <f aca="false">SUM(C36:AF36)</f>
        <v>0</v>
      </c>
    </row>
    <row r="37" customFormat="false" ht="12.75" hidden="false" customHeight="false" outlineLevel="0" collapsed="false">
      <c r="A37" s="0"/>
      <c r="B37" s="0"/>
      <c r="C37" s="0"/>
      <c r="D37" s="0"/>
      <c r="E37" s="0"/>
      <c r="F37" s="0"/>
      <c r="G37" s="0"/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61"/>
    </row>
    <row r="38" customFormat="false" ht="12.75" hidden="false" customHeight="false" outlineLevel="0" collapsed="false">
      <c r="A38" s="22"/>
      <c r="B38" s="0" t="s">
        <v>117</v>
      </c>
      <c r="C38" s="0" t="n">
        <v>0</v>
      </c>
      <c r="D38" s="0" t="n">
        <f aca="false">+C38</f>
        <v>0</v>
      </c>
      <c r="E38" s="0" t="n">
        <f aca="false">D38</f>
        <v>0</v>
      </c>
      <c r="F38" s="0" t="n">
        <f aca="false">E38</f>
        <v>0</v>
      </c>
      <c r="G38" s="0" t="n">
        <f aca="false">F38</f>
        <v>0</v>
      </c>
      <c r="H38" s="0" t="n">
        <f aca="false">+G38</f>
        <v>0</v>
      </c>
      <c r="I38" s="0" t="n">
        <f aca="false">+H38</f>
        <v>0</v>
      </c>
      <c r="J38" s="0" t="n">
        <f aca="false">+I38</f>
        <v>0</v>
      </c>
      <c r="K38" s="0" t="n">
        <f aca="false">+J38</f>
        <v>0</v>
      </c>
      <c r="L38" s="0" t="n">
        <f aca="false">+K38</f>
        <v>0</v>
      </c>
      <c r="M38" s="0" t="n">
        <f aca="false">+L38</f>
        <v>0</v>
      </c>
      <c r="N38" s="0" t="n">
        <f aca="false">+M38</f>
        <v>0</v>
      </c>
      <c r="O38" s="0" t="n">
        <f aca="false">+N38</f>
        <v>0</v>
      </c>
      <c r="P38" s="0" t="n">
        <f aca="false">+O38</f>
        <v>0</v>
      </c>
      <c r="Q38" s="0" t="n">
        <f aca="false">+P38</f>
        <v>0</v>
      </c>
      <c r="R38" s="0" t="n">
        <f aca="false">+Q38</f>
        <v>0</v>
      </c>
      <c r="S38" s="0" t="n">
        <f aca="false">+R38</f>
        <v>0</v>
      </c>
      <c r="T38" s="0" t="n">
        <f aca="false">+S38</f>
        <v>0</v>
      </c>
      <c r="U38" s="0" t="n">
        <f aca="false">+T38</f>
        <v>0</v>
      </c>
      <c r="V38" s="0" t="n">
        <f aca="false">+U38</f>
        <v>0</v>
      </c>
      <c r="W38" s="0" t="n">
        <f aca="false">+V38</f>
        <v>0</v>
      </c>
      <c r="X38" s="0" t="n">
        <f aca="false">+W38</f>
        <v>0</v>
      </c>
      <c r="Y38" s="0" t="n">
        <f aca="false">+X38</f>
        <v>0</v>
      </c>
      <c r="Z38" s="0" t="n">
        <f aca="false">+Y38</f>
        <v>0</v>
      </c>
      <c r="AA38" s="0" t="n">
        <f aca="false">+Z38</f>
        <v>0</v>
      </c>
      <c r="AB38" s="0" t="n">
        <f aca="false">+AA38</f>
        <v>0</v>
      </c>
      <c r="AC38" s="0" t="n">
        <f aca="false">+AB38</f>
        <v>0</v>
      </c>
      <c r="AD38" s="0" t="n">
        <f aca="false">+AC38</f>
        <v>0</v>
      </c>
      <c r="AE38" s="0" t="n">
        <f aca="false">+AD38</f>
        <v>0</v>
      </c>
      <c r="AF38" s="0" t="n">
        <f aca="false">+AE38</f>
        <v>0</v>
      </c>
      <c r="AG38" s="61" t="n">
        <f aca="false">SUM(C38:AF38)</f>
        <v>0</v>
      </c>
    </row>
    <row r="39" customFormat="false" ht="12.75" hidden="false" customHeight="false" outlineLevel="0" collapsed="false">
      <c r="A39" s="0"/>
      <c r="B39" s="0" t="s">
        <v>124</v>
      </c>
      <c r="C39" s="62" t="n">
        <v>0</v>
      </c>
      <c r="D39" s="62" t="n">
        <f aca="false">+C39</f>
        <v>0</v>
      </c>
      <c r="E39" s="62" t="n">
        <f aca="false">+D39</f>
        <v>0</v>
      </c>
      <c r="F39" s="62" t="n">
        <f aca="false">+E39</f>
        <v>0</v>
      </c>
      <c r="G39" s="62" t="n">
        <f aca="false">+F39</f>
        <v>0</v>
      </c>
      <c r="H39" s="62" t="n">
        <f aca="false">+G39</f>
        <v>0</v>
      </c>
      <c r="I39" s="62" t="n">
        <f aca="false">+H39</f>
        <v>0</v>
      </c>
      <c r="J39" s="62" t="n">
        <f aca="false">+I39</f>
        <v>0</v>
      </c>
      <c r="K39" s="62" t="n">
        <f aca="false">+J39</f>
        <v>0</v>
      </c>
      <c r="L39" s="62" t="n">
        <f aca="false">+K39</f>
        <v>0</v>
      </c>
      <c r="M39" s="62" t="n">
        <f aca="false">+L39</f>
        <v>0</v>
      </c>
      <c r="N39" s="62" t="n">
        <f aca="false">+M39</f>
        <v>0</v>
      </c>
      <c r="O39" s="62" t="n">
        <f aca="false">+N39</f>
        <v>0</v>
      </c>
      <c r="P39" s="62" t="n">
        <f aca="false">+O39</f>
        <v>0</v>
      </c>
      <c r="Q39" s="62" t="n">
        <f aca="false">+P39</f>
        <v>0</v>
      </c>
      <c r="R39" s="62" t="n">
        <f aca="false">+Q39</f>
        <v>0</v>
      </c>
      <c r="S39" s="62" t="n">
        <f aca="false">+R39</f>
        <v>0</v>
      </c>
      <c r="T39" s="62" t="n">
        <f aca="false">+S39</f>
        <v>0</v>
      </c>
      <c r="U39" s="62" t="n">
        <f aca="false">+T39</f>
        <v>0</v>
      </c>
      <c r="V39" s="62" t="n">
        <f aca="false">+U39</f>
        <v>0</v>
      </c>
      <c r="W39" s="62" t="n">
        <f aca="false">+V39</f>
        <v>0</v>
      </c>
      <c r="X39" s="62" t="n">
        <f aca="false">+W39</f>
        <v>0</v>
      </c>
      <c r="Y39" s="62" t="n">
        <f aca="false">+X39</f>
        <v>0</v>
      </c>
      <c r="Z39" s="62" t="n">
        <f aca="false">+Y39</f>
        <v>0</v>
      </c>
      <c r="AA39" s="62" t="n">
        <f aca="false">+Z39</f>
        <v>0</v>
      </c>
      <c r="AB39" s="62" t="n">
        <f aca="false">+AA39</f>
        <v>0</v>
      </c>
      <c r="AC39" s="62" t="n">
        <f aca="false">+AB39</f>
        <v>0</v>
      </c>
      <c r="AD39" s="62" t="n">
        <f aca="false">+AC39</f>
        <v>0</v>
      </c>
      <c r="AE39" s="62" t="n">
        <f aca="false">+AD39</f>
        <v>0</v>
      </c>
      <c r="AF39" s="62" t="n">
        <f aca="false">+AE39</f>
        <v>0</v>
      </c>
      <c r="AG39" s="61" t="n">
        <f aca="false">SUM(C39:AF39)</f>
        <v>0</v>
      </c>
    </row>
    <row r="40" customFormat="false" ht="12.75" hidden="false" customHeight="false" outlineLevel="0" collapsed="false">
      <c r="A40" s="0"/>
      <c r="B40" s="0" t="s">
        <v>126</v>
      </c>
      <c r="C40" s="86" t="n">
        <v>0</v>
      </c>
      <c r="D40" s="62" t="n">
        <f aca="false">+C40</f>
        <v>0</v>
      </c>
      <c r="E40" s="62" t="n">
        <f aca="false">+D40</f>
        <v>0</v>
      </c>
      <c r="F40" s="62" t="n">
        <f aca="false">+E40</f>
        <v>0</v>
      </c>
      <c r="G40" s="62" t="n">
        <f aca="false">+F40</f>
        <v>0</v>
      </c>
      <c r="H40" s="62" t="n">
        <f aca="false">+G40</f>
        <v>0</v>
      </c>
      <c r="I40" s="62" t="n">
        <f aca="false">+H40</f>
        <v>0</v>
      </c>
      <c r="J40" s="62" t="n">
        <f aca="false">+I40</f>
        <v>0</v>
      </c>
      <c r="K40" s="62" t="n">
        <f aca="false">+J40</f>
        <v>0</v>
      </c>
      <c r="L40" s="62" t="n">
        <f aca="false">+K40</f>
        <v>0</v>
      </c>
      <c r="M40" s="62" t="n">
        <f aca="false">+L40</f>
        <v>0</v>
      </c>
      <c r="N40" s="62" t="n">
        <f aca="false">+M40</f>
        <v>0</v>
      </c>
      <c r="O40" s="62" t="n">
        <f aca="false">+N40</f>
        <v>0</v>
      </c>
      <c r="P40" s="62" t="n">
        <f aca="false">+O40</f>
        <v>0</v>
      </c>
      <c r="Q40" s="62" t="n">
        <f aca="false">+P40</f>
        <v>0</v>
      </c>
      <c r="R40" s="62" t="n">
        <f aca="false">+Q40</f>
        <v>0</v>
      </c>
      <c r="S40" s="62" t="n">
        <f aca="false">+R40</f>
        <v>0</v>
      </c>
      <c r="T40" s="62" t="n">
        <f aca="false">+S40</f>
        <v>0</v>
      </c>
      <c r="U40" s="62" t="n">
        <f aca="false">+T40</f>
        <v>0</v>
      </c>
      <c r="V40" s="62" t="n">
        <f aca="false">+U40</f>
        <v>0</v>
      </c>
      <c r="W40" s="62" t="n">
        <f aca="false">+V40</f>
        <v>0</v>
      </c>
      <c r="X40" s="62" t="n">
        <f aca="false">+W40</f>
        <v>0</v>
      </c>
      <c r="Y40" s="62" t="n">
        <f aca="false">+X40</f>
        <v>0</v>
      </c>
      <c r="Z40" s="62" t="n">
        <f aca="false">+Y40</f>
        <v>0</v>
      </c>
      <c r="AA40" s="62" t="n">
        <f aca="false">+Z40</f>
        <v>0</v>
      </c>
      <c r="AB40" s="62" t="n">
        <f aca="false">+AA40</f>
        <v>0</v>
      </c>
      <c r="AC40" s="62" t="n">
        <f aca="false">+AB40</f>
        <v>0</v>
      </c>
      <c r="AD40" s="62" t="n">
        <f aca="false">+AC40</f>
        <v>0</v>
      </c>
      <c r="AE40" s="62" t="n">
        <f aca="false">+AD40</f>
        <v>0</v>
      </c>
      <c r="AF40" s="62" t="n">
        <f aca="false">+AE40</f>
        <v>0</v>
      </c>
      <c r="AG40" s="61" t="n">
        <f aca="false">SUM(C40:AF40)</f>
        <v>0</v>
      </c>
    </row>
    <row r="41" customFormat="false" ht="12.75" hidden="false" customHeight="false" outlineLevel="0" collapsed="false">
      <c r="A41" s="0"/>
      <c r="B41" s="0" t="s">
        <v>121</v>
      </c>
      <c r="C41" s="61" t="n">
        <f aca="false">C38*365*C39+(C40*365*C38*assumptions!C$36)</f>
        <v>0</v>
      </c>
      <c r="D41" s="61" t="n">
        <f aca="false">D38*365*D39+(D40*365*D38*assumptions!D$36)</f>
        <v>0</v>
      </c>
      <c r="E41" s="61" t="n">
        <f aca="false">E38*365*E39+(E40*365*E38*assumptions!E$36)</f>
        <v>0</v>
      </c>
      <c r="F41" s="61" t="n">
        <f aca="false">F38*365*F39+(F40*365*F38*assumptions!F$36)</f>
        <v>0</v>
      </c>
      <c r="G41" s="61" t="n">
        <f aca="false">G38*365*G39+(G40*365*G38*assumptions!G$36)</f>
        <v>0</v>
      </c>
      <c r="H41" s="61" t="n">
        <f aca="false">H38*365*H39+(H40*365*H38*assumptions!H$36)</f>
        <v>0</v>
      </c>
      <c r="I41" s="61" t="n">
        <f aca="false">I38*365*I39+(I40*365*I38*assumptions!I$36)</f>
        <v>0</v>
      </c>
      <c r="J41" s="61" t="n">
        <f aca="false">J38*365*J39+(J40*365*J38*assumptions!J$36)</f>
        <v>0</v>
      </c>
      <c r="K41" s="61" t="n">
        <f aca="false">K38*365*K39+(K40*365*K38*assumptions!K$36)</f>
        <v>0</v>
      </c>
      <c r="L41" s="61" t="n">
        <f aca="false">L38*365*L39+(L40*365*L38*assumptions!L$36)</f>
        <v>0</v>
      </c>
      <c r="M41" s="61" t="n">
        <f aca="false">M38*365*M39+(M40*365*M38*assumptions!M$36)</f>
        <v>0</v>
      </c>
      <c r="N41" s="61" t="n">
        <f aca="false">N38*365*N39+(N40*365*N38*assumptions!N$36)</f>
        <v>0</v>
      </c>
      <c r="O41" s="61" t="n">
        <f aca="false">O38*365*O39+(O40*365*O38*assumptions!O$36)</f>
        <v>0</v>
      </c>
      <c r="P41" s="61" t="n">
        <f aca="false">P38*365*P39+(P40*365*P38*assumptions!P$36)</f>
        <v>0</v>
      </c>
      <c r="Q41" s="61" t="n">
        <f aca="false">Q38*365*Q39+(Q40*365*Q38*assumptions!Q$36)</f>
        <v>0</v>
      </c>
      <c r="R41" s="61" t="n">
        <f aca="false">R38*365*R39+(R40*365*R38*assumptions!R$36)</f>
        <v>0</v>
      </c>
      <c r="S41" s="61" t="n">
        <f aca="false">S38*365*S39+(S40*365*S38*assumptions!S$36)</f>
        <v>0</v>
      </c>
      <c r="T41" s="61" t="n">
        <f aca="false">T38*365*T39+(T40*365*T38*assumptions!T$36)</f>
        <v>0</v>
      </c>
      <c r="U41" s="61" t="n">
        <f aca="false">U38*365*U39+(U40*365*U38*assumptions!U$36)</f>
        <v>0</v>
      </c>
      <c r="V41" s="61" t="n">
        <f aca="false">V38*365*V39+(V40*365*V38*assumptions!V$36)</f>
        <v>0</v>
      </c>
      <c r="W41" s="61" t="n">
        <f aca="false">W38*365*W39+(W40*365*W38*assumptions!W$36)</f>
        <v>0</v>
      </c>
      <c r="X41" s="61" t="n">
        <f aca="false">X38*365*X39+(X40*365*X38*assumptions!X$36)</f>
        <v>0</v>
      </c>
      <c r="Y41" s="61" t="n">
        <f aca="false">Y38*365*Y39+(Y40*365*Y38*assumptions!Y$36)</f>
        <v>0</v>
      </c>
      <c r="Z41" s="61" t="n">
        <f aca="false">Z38*365*Z39+(Z40*365*Z38*assumptions!Z$36)</f>
        <v>0</v>
      </c>
      <c r="AA41" s="61" t="n">
        <f aca="false">AA38*365*AA39+(AA40*365*AA38*assumptions!AA$36)</f>
        <v>0</v>
      </c>
      <c r="AB41" s="61" t="n">
        <f aca="false">AB38*365*AB39+(AB40*365*AB38*assumptions!AB$36)</f>
        <v>0</v>
      </c>
      <c r="AC41" s="61" t="n">
        <f aca="false">AC38*365*AC39+(AC40*365*AC38*assumptions!AC$36)</f>
        <v>0</v>
      </c>
      <c r="AD41" s="61" t="n">
        <f aca="false">AD38*365*AD39+(AD40*365*AD38*assumptions!AD$36)</f>
        <v>0</v>
      </c>
      <c r="AE41" s="61" t="n">
        <f aca="false">AE38*365*AE39+(AE40*365*AE38*assumptions!AE$36)</f>
        <v>0</v>
      </c>
      <c r="AF41" s="61" t="n">
        <f aca="false">AF38*365*AF39+(AF40*365*AF38*assumptions!AF$36)</f>
        <v>0</v>
      </c>
      <c r="AG41" s="61" t="n">
        <f aca="false">SUM(C41:AF41)</f>
        <v>0</v>
      </c>
    </row>
    <row r="42" customFormat="false" ht="12.75" hidden="false" customHeight="false" outlineLevel="0" collapsed="false">
      <c r="A42" s="0" t="s">
        <v>122</v>
      </c>
      <c r="B42" s="91" t="n">
        <v>0</v>
      </c>
      <c r="C42" s="0" t="n">
        <f aca="false">+C38*$B42*assumptions!C$36*DCF!D$29</f>
        <v>0</v>
      </c>
      <c r="D42" s="0" t="n">
        <f aca="false">+D38*$B42*assumptions!D$36*DCF!E$29</f>
        <v>0</v>
      </c>
      <c r="E42" s="0" t="n">
        <f aca="false">+E38*$B42*assumptions!E$36*DCF!F$29</f>
        <v>0</v>
      </c>
      <c r="F42" s="0" t="n">
        <f aca="false">+F38*$B42*assumptions!F$36*DCF!G$29</f>
        <v>0</v>
      </c>
      <c r="G42" s="0" t="n">
        <f aca="false">+G38*$B42*assumptions!G$36*DCF!H$29</f>
        <v>0</v>
      </c>
      <c r="H42" s="0" t="n">
        <f aca="false">+H38*$B42*assumptions!H$36*DCF!I$29</f>
        <v>0</v>
      </c>
      <c r="I42" s="0" t="n">
        <f aca="false">+I38*$B42*assumptions!I$36*DCF!J$29</f>
        <v>0</v>
      </c>
      <c r="J42" s="0" t="n">
        <f aca="false">+J38*$B42*assumptions!J$36*DCF!K$29</f>
        <v>0</v>
      </c>
      <c r="K42" s="0" t="n">
        <f aca="false">+K38*$B42*assumptions!K$36*DCF!L$29</f>
        <v>0</v>
      </c>
      <c r="L42" s="0" t="n">
        <f aca="false">+L38*$B42*assumptions!L$36*DCF!M$29</f>
        <v>0</v>
      </c>
      <c r="M42" s="0" t="n">
        <f aca="false">+M38*$B42*assumptions!M$36*DCF!N$29</f>
        <v>0</v>
      </c>
      <c r="N42" s="0" t="n">
        <f aca="false">+N38*$B42*assumptions!N$36*DCF!O$29</f>
        <v>0</v>
      </c>
      <c r="O42" s="0" t="n">
        <f aca="false">+O38*$B42*assumptions!O$36*DCF!P$29</f>
        <v>0</v>
      </c>
      <c r="P42" s="0" t="n">
        <f aca="false">+P38*$B42*assumptions!P$36*DCF!Q$29</f>
        <v>0</v>
      </c>
      <c r="Q42" s="0" t="n">
        <f aca="false">+Q38*$B42*assumptions!Q$36*DCF!R$29</f>
        <v>0</v>
      </c>
      <c r="R42" s="0" t="n">
        <f aca="false">+R38*$B42*assumptions!R$36*DCF!S$29</f>
        <v>0</v>
      </c>
      <c r="S42" s="0" t="n">
        <f aca="false">+S38*$B42*assumptions!S$36*DCF!T$29</f>
        <v>0</v>
      </c>
      <c r="T42" s="0" t="n">
        <f aca="false">+T38*$B42*assumptions!T$36*DCF!U$29</f>
        <v>0</v>
      </c>
      <c r="U42" s="0" t="n">
        <f aca="false">+U38*$B42*assumptions!U$36*DCF!V$29</f>
        <v>0</v>
      </c>
      <c r="V42" s="0" t="n">
        <f aca="false">+V38*$B42*assumptions!V$36*DCF!W$29</f>
        <v>0</v>
      </c>
      <c r="W42" s="0" t="n">
        <f aca="false">+W38*$B42*assumptions!W$36*DCF!X$29</f>
        <v>0</v>
      </c>
      <c r="X42" s="0" t="n">
        <f aca="false">+X38*$B42*assumptions!X$36*DCF!Y$29</f>
        <v>0</v>
      </c>
      <c r="Y42" s="0" t="n">
        <f aca="false">+Y38*$B42*assumptions!Y$36*DCF!Z$29</f>
        <v>0</v>
      </c>
      <c r="Z42" s="0" t="n">
        <f aca="false">+Z38*$B42*assumptions!Z$36*DCF!AA$29</f>
        <v>0</v>
      </c>
      <c r="AA42" s="0" t="n">
        <f aca="false">+AA38*$B42*assumptions!AA$36*DCF!AB$29</f>
        <v>0</v>
      </c>
      <c r="AB42" s="0" t="n">
        <f aca="false">+AB38*$B42*assumptions!AB$36*DCF!AH$29</f>
        <v>0</v>
      </c>
      <c r="AC42" s="0" t="n">
        <f aca="false">+AC38*$B42*assumptions!AC$36*DCF!AI$29</f>
        <v>0</v>
      </c>
      <c r="AD42" s="0" t="n">
        <f aca="false">+AD38*$B42*assumptions!AD$36*DCF!AJ$29</f>
        <v>0</v>
      </c>
      <c r="AE42" s="0" t="n">
        <f aca="false">+AE38*$B42*assumptions!AE$36*DCF!AK$29</f>
        <v>0</v>
      </c>
      <c r="AF42" s="0" t="n">
        <f aca="false">+AF38*$B42*assumptions!AF$36*DCF!AL$29</f>
        <v>0</v>
      </c>
      <c r="AG42" s="61" t="n">
        <f aca="false">SUM(C42:AF42)</f>
        <v>0</v>
      </c>
    </row>
    <row r="43" customFormat="false" ht="12.75" hidden="false" customHeight="false" outlineLevel="0" collapsed="false">
      <c r="A43" s="0"/>
      <c r="B43" s="0"/>
      <c r="C43" s="0"/>
      <c r="D43" s="0"/>
      <c r="E43" s="0"/>
      <c r="F43" s="0"/>
      <c r="G43" s="0"/>
      <c r="H43" s="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61"/>
    </row>
    <row r="44" customFormat="false" ht="12.75" hidden="false" customHeight="false" outlineLevel="0" collapsed="false">
      <c r="A44" s="22"/>
      <c r="B44" s="0" t="s">
        <v>117</v>
      </c>
      <c r="C44" s="0" t="n">
        <v>0</v>
      </c>
      <c r="D44" s="0" t="n">
        <f aca="false">+C44</f>
        <v>0</v>
      </c>
      <c r="E44" s="0" t="n">
        <f aca="false">D44</f>
        <v>0</v>
      </c>
      <c r="F44" s="0" t="n">
        <f aca="false">E44</f>
        <v>0</v>
      </c>
      <c r="G44" s="0" t="n">
        <f aca="false">F44</f>
        <v>0</v>
      </c>
      <c r="H44" s="0" t="n">
        <f aca="false">+G44</f>
        <v>0</v>
      </c>
      <c r="I44" s="0" t="n">
        <f aca="false">+H44</f>
        <v>0</v>
      </c>
      <c r="J44" s="0" t="n">
        <f aca="false">+I44</f>
        <v>0</v>
      </c>
      <c r="K44" s="0" t="n">
        <f aca="false">+J44</f>
        <v>0</v>
      </c>
      <c r="L44" s="0" t="n">
        <f aca="false">+K44</f>
        <v>0</v>
      </c>
      <c r="M44" s="0" t="n">
        <f aca="false">+L44</f>
        <v>0</v>
      </c>
      <c r="N44" s="0" t="n">
        <f aca="false">+M44</f>
        <v>0</v>
      </c>
      <c r="O44" s="0" t="n">
        <f aca="false">+N44</f>
        <v>0</v>
      </c>
      <c r="P44" s="0" t="n">
        <f aca="false">+O44</f>
        <v>0</v>
      </c>
      <c r="Q44" s="0" t="n">
        <f aca="false">+P44</f>
        <v>0</v>
      </c>
      <c r="R44" s="0" t="n">
        <f aca="false">+Q44</f>
        <v>0</v>
      </c>
      <c r="S44" s="0" t="n">
        <f aca="false">+R44</f>
        <v>0</v>
      </c>
      <c r="T44" s="0" t="n">
        <f aca="false">+S44</f>
        <v>0</v>
      </c>
      <c r="U44" s="0" t="n">
        <f aca="false">+T44</f>
        <v>0</v>
      </c>
      <c r="V44" s="0" t="n">
        <f aca="false">+U44</f>
        <v>0</v>
      </c>
      <c r="W44" s="0" t="n">
        <f aca="false">+V44</f>
        <v>0</v>
      </c>
      <c r="X44" s="0" t="n">
        <f aca="false">+W44</f>
        <v>0</v>
      </c>
      <c r="Y44" s="0" t="n">
        <f aca="false">+X44</f>
        <v>0</v>
      </c>
      <c r="Z44" s="0" t="n">
        <f aca="false">+Y44</f>
        <v>0</v>
      </c>
      <c r="AA44" s="0" t="n">
        <f aca="false">+Z44</f>
        <v>0</v>
      </c>
      <c r="AB44" s="0" t="n">
        <f aca="false">+AA44</f>
        <v>0</v>
      </c>
      <c r="AC44" s="0" t="n">
        <f aca="false">+AB44</f>
        <v>0</v>
      </c>
      <c r="AD44" s="0" t="n">
        <f aca="false">+AC44</f>
        <v>0</v>
      </c>
      <c r="AE44" s="0" t="n">
        <f aca="false">+AD44</f>
        <v>0</v>
      </c>
      <c r="AF44" s="0" t="n">
        <f aca="false">+AE44</f>
        <v>0</v>
      </c>
      <c r="AG44" s="61" t="n">
        <f aca="false">SUM(C44:AF44)</f>
        <v>0</v>
      </c>
    </row>
    <row r="45" customFormat="false" ht="12.75" hidden="false" customHeight="false" outlineLevel="0" collapsed="false">
      <c r="A45" s="0"/>
      <c r="B45" s="0" t="s">
        <v>124</v>
      </c>
      <c r="C45" s="62" t="n">
        <v>0</v>
      </c>
      <c r="D45" s="62" t="n">
        <f aca="false">+C45</f>
        <v>0</v>
      </c>
      <c r="E45" s="62" t="n">
        <f aca="false">+D45</f>
        <v>0</v>
      </c>
      <c r="F45" s="62" t="n">
        <f aca="false">+E45</f>
        <v>0</v>
      </c>
      <c r="G45" s="62" t="n">
        <f aca="false">+F45</f>
        <v>0</v>
      </c>
      <c r="H45" s="62" t="n">
        <f aca="false">+G45</f>
        <v>0</v>
      </c>
      <c r="I45" s="62" t="n">
        <f aca="false">+H45</f>
        <v>0</v>
      </c>
      <c r="J45" s="62" t="n">
        <f aca="false">+I45</f>
        <v>0</v>
      </c>
      <c r="K45" s="62" t="n">
        <f aca="false">+J45</f>
        <v>0</v>
      </c>
      <c r="L45" s="62" t="n">
        <f aca="false">+K45</f>
        <v>0</v>
      </c>
      <c r="M45" s="62" t="n">
        <f aca="false">+L45</f>
        <v>0</v>
      </c>
      <c r="N45" s="62" t="n">
        <f aca="false">+M45</f>
        <v>0</v>
      </c>
      <c r="O45" s="62" t="n">
        <f aca="false">+N45</f>
        <v>0</v>
      </c>
      <c r="P45" s="62" t="n">
        <f aca="false">+O45</f>
        <v>0</v>
      </c>
      <c r="Q45" s="62" t="n">
        <f aca="false">+P45</f>
        <v>0</v>
      </c>
      <c r="R45" s="62" t="n">
        <f aca="false">+Q45</f>
        <v>0</v>
      </c>
      <c r="S45" s="62" t="n">
        <f aca="false">+R45</f>
        <v>0</v>
      </c>
      <c r="T45" s="62" t="n">
        <f aca="false">+S45</f>
        <v>0</v>
      </c>
      <c r="U45" s="62" t="n">
        <f aca="false">+T45</f>
        <v>0</v>
      </c>
      <c r="V45" s="62" t="n">
        <f aca="false">+U45</f>
        <v>0</v>
      </c>
      <c r="W45" s="62" t="n">
        <f aca="false">+V45</f>
        <v>0</v>
      </c>
      <c r="X45" s="62" t="n">
        <f aca="false">+W45</f>
        <v>0</v>
      </c>
      <c r="Y45" s="62" t="n">
        <f aca="false">+X45</f>
        <v>0</v>
      </c>
      <c r="Z45" s="62" t="n">
        <f aca="false">+Y45</f>
        <v>0</v>
      </c>
      <c r="AA45" s="62" t="n">
        <f aca="false">+Z45</f>
        <v>0</v>
      </c>
      <c r="AB45" s="62" t="n">
        <f aca="false">+AA45</f>
        <v>0</v>
      </c>
      <c r="AC45" s="62" t="n">
        <f aca="false">+AB45</f>
        <v>0</v>
      </c>
      <c r="AD45" s="62" t="n">
        <f aca="false">+AC45</f>
        <v>0</v>
      </c>
      <c r="AE45" s="62" t="n">
        <f aca="false">+AD45</f>
        <v>0</v>
      </c>
      <c r="AF45" s="62" t="n">
        <f aca="false">+AE45</f>
        <v>0</v>
      </c>
      <c r="AG45" s="61" t="n">
        <f aca="false">SUM(C45:AF45)</f>
        <v>0</v>
      </c>
    </row>
    <row r="46" customFormat="false" ht="12.75" hidden="false" customHeight="false" outlineLevel="0" collapsed="false">
      <c r="A46" s="0"/>
      <c r="B46" s="0" t="s">
        <v>126</v>
      </c>
      <c r="C46" s="86" t="n">
        <v>0</v>
      </c>
      <c r="D46" s="62" t="n">
        <f aca="false">+C46</f>
        <v>0</v>
      </c>
      <c r="E46" s="62" t="n">
        <f aca="false">+D46</f>
        <v>0</v>
      </c>
      <c r="F46" s="62" t="n">
        <f aca="false">+E46</f>
        <v>0</v>
      </c>
      <c r="G46" s="62" t="n">
        <f aca="false">+F46</f>
        <v>0</v>
      </c>
      <c r="H46" s="62" t="n">
        <f aca="false">+G46</f>
        <v>0</v>
      </c>
      <c r="I46" s="62" t="n">
        <f aca="false">+H46</f>
        <v>0</v>
      </c>
      <c r="J46" s="62" t="n">
        <f aca="false">+I46</f>
        <v>0</v>
      </c>
      <c r="K46" s="62" t="n">
        <f aca="false">+J46</f>
        <v>0</v>
      </c>
      <c r="L46" s="62" t="n">
        <f aca="false">+K46</f>
        <v>0</v>
      </c>
      <c r="M46" s="62" t="n">
        <f aca="false">+L46</f>
        <v>0</v>
      </c>
      <c r="N46" s="62" t="n">
        <f aca="false">+M46</f>
        <v>0</v>
      </c>
      <c r="O46" s="62" t="n">
        <f aca="false">+N46</f>
        <v>0</v>
      </c>
      <c r="P46" s="62" t="n">
        <f aca="false">+O46</f>
        <v>0</v>
      </c>
      <c r="Q46" s="62" t="n">
        <f aca="false">+P46</f>
        <v>0</v>
      </c>
      <c r="R46" s="62" t="n">
        <f aca="false">+Q46</f>
        <v>0</v>
      </c>
      <c r="S46" s="62" t="n">
        <f aca="false">+R46</f>
        <v>0</v>
      </c>
      <c r="T46" s="62" t="n">
        <f aca="false">+S46</f>
        <v>0</v>
      </c>
      <c r="U46" s="62" t="n">
        <f aca="false">+T46</f>
        <v>0</v>
      </c>
      <c r="V46" s="62" t="n">
        <f aca="false">+U46</f>
        <v>0</v>
      </c>
      <c r="W46" s="62" t="n">
        <f aca="false">+V46</f>
        <v>0</v>
      </c>
      <c r="X46" s="62" t="n">
        <f aca="false">+W46</f>
        <v>0</v>
      </c>
      <c r="Y46" s="62" t="n">
        <f aca="false">+X46</f>
        <v>0</v>
      </c>
      <c r="Z46" s="62" t="n">
        <f aca="false">+Y46</f>
        <v>0</v>
      </c>
      <c r="AA46" s="62" t="n">
        <f aca="false">+Z46</f>
        <v>0</v>
      </c>
      <c r="AB46" s="62" t="n">
        <f aca="false">+AA46</f>
        <v>0</v>
      </c>
      <c r="AC46" s="62" t="n">
        <f aca="false">+AB46</f>
        <v>0</v>
      </c>
      <c r="AD46" s="62" t="n">
        <f aca="false">+AC46</f>
        <v>0</v>
      </c>
      <c r="AE46" s="62" t="n">
        <f aca="false">+AD46</f>
        <v>0</v>
      </c>
      <c r="AF46" s="62" t="n">
        <f aca="false">+AE46</f>
        <v>0</v>
      </c>
      <c r="AG46" s="61" t="n">
        <f aca="false">SUM(C46:AF46)</f>
        <v>0</v>
      </c>
    </row>
    <row r="47" customFormat="false" ht="12.75" hidden="false" customHeight="false" outlineLevel="0" collapsed="false">
      <c r="A47" s="0"/>
      <c r="B47" s="0" t="s">
        <v>121</v>
      </c>
      <c r="C47" s="61" t="n">
        <f aca="false">C44*365*C45+(C46*365*C44*assumptions!C$36)</f>
        <v>0</v>
      </c>
      <c r="D47" s="61" t="n">
        <f aca="false">D44*365*D45+(D46*365*D44*assumptions!D$36)</f>
        <v>0</v>
      </c>
      <c r="E47" s="61" t="n">
        <f aca="false">E44*365*E45+(E46*365*E44*assumptions!E$36)</f>
        <v>0</v>
      </c>
      <c r="F47" s="61" t="n">
        <f aca="false">F44*365*F45+(F46*365*F44*assumptions!F$36)</f>
        <v>0</v>
      </c>
      <c r="G47" s="61" t="n">
        <f aca="false">G44*365*G45+(G46*365*G44*assumptions!G$36)</f>
        <v>0</v>
      </c>
      <c r="H47" s="61" t="n">
        <f aca="false">H44*365*H45+(H46*365*H44*assumptions!H$36)</f>
        <v>0</v>
      </c>
      <c r="I47" s="61" t="n">
        <f aca="false">I44*365*I45+(I46*365*I44*assumptions!I$36)</f>
        <v>0</v>
      </c>
      <c r="J47" s="61" t="n">
        <f aca="false">J44*365*J45+(J46*365*J44*assumptions!J$36)</f>
        <v>0</v>
      </c>
      <c r="K47" s="61" t="n">
        <f aca="false">K44*365*K45+(K46*365*K44*assumptions!K$36)</f>
        <v>0</v>
      </c>
      <c r="L47" s="61" t="n">
        <f aca="false">L44*365*L45+(L46*365*L44*assumptions!L$36)</f>
        <v>0</v>
      </c>
      <c r="M47" s="61" t="n">
        <f aca="false">M44*365*M45+(M46*365*M44*assumptions!M$36)</f>
        <v>0</v>
      </c>
      <c r="N47" s="61" t="n">
        <f aca="false">N44*365*N45+(N46*365*N44*assumptions!N$36)</f>
        <v>0</v>
      </c>
      <c r="O47" s="61" t="n">
        <f aca="false">O44*365*O45+(O46*365*O44*assumptions!O$36)</f>
        <v>0</v>
      </c>
      <c r="P47" s="61" t="n">
        <f aca="false">P44*365*P45+(P46*365*P44*assumptions!P$36)</f>
        <v>0</v>
      </c>
      <c r="Q47" s="61" t="n">
        <f aca="false">Q44*365*Q45+(Q46*365*Q44*assumptions!Q$36)</f>
        <v>0</v>
      </c>
      <c r="R47" s="61" t="n">
        <f aca="false">R44*365*R45+(R46*365*R44*assumptions!R$36)</f>
        <v>0</v>
      </c>
      <c r="S47" s="61" t="n">
        <f aca="false">S44*365*S45+(S46*365*S44*assumptions!S$36)</f>
        <v>0</v>
      </c>
      <c r="T47" s="61" t="n">
        <f aca="false">T44*365*T45+(T46*365*T44*assumptions!T$36)</f>
        <v>0</v>
      </c>
      <c r="U47" s="61" t="n">
        <f aca="false">U44*365*U45+(U46*365*U44*assumptions!U$36)</f>
        <v>0</v>
      </c>
      <c r="V47" s="61" t="n">
        <f aca="false">V44*365*V45+(V46*365*V44*assumptions!V$36)</f>
        <v>0</v>
      </c>
      <c r="W47" s="61" t="n">
        <f aca="false">W44*365*W45+(W46*365*W44*assumptions!W$36)</f>
        <v>0</v>
      </c>
      <c r="X47" s="61" t="n">
        <f aca="false">X44*365*X45+(X46*365*X44*assumptions!X$36)</f>
        <v>0</v>
      </c>
      <c r="Y47" s="61" t="n">
        <f aca="false">Y44*365*Y45+(Y46*365*Y44*assumptions!Y$36)</f>
        <v>0</v>
      </c>
      <c r="Z47" s="61" t="n">
        <f aca="false">Z44*365*Z45+(Z46*365*Z44*assumptions!Z$36)</f>
        <v>0</v>
      </c>
      <c r="AA47" s="61" t="n">
        <f aca="false">AA44*365*AA45+(AA46*365*AA44*assumptions!AA$36)</f>
        <v>0</v>
      </c>
      <c r="AB47" s="61" t="n">
        <f aca="false">AB44*365*AB45+(AB46*365*AB44*assumptions!AB$36)</f>
        <v>0</v>
      </c>
      <c r="AC47" s="61" t="n">
        <f aca="false">AC44*365*AC45+(AC46*365*AC44*assumptions!AC$36)</f>
        <v>0</v>
      </c>
      <c r="AD47" s="61" t="n">
        <f aca="false">AD44*365*AD45+(AD46*365*AD44*assumptions!AD$36)</f>
        <v>0</v>
      </c>
      <c r="AE47" s="61" t="n">
        <f aca="false">AE44*365*AE45+(AE46*365*AE44*assumptions!AE$36)</f>
        <v>0</v>
      </c>
      <c r="AF47" s="61" t="n">
        <f aca="false">AF44*365*AF45+(AF46*365*AF44*assumptions!AF$36)</f>
        <v>0</v>
      </c>
      <c r="AG47" s="61" t="n">
        <f aca="false">SUM(C47:AF47)</f>
        <v>0</v>
      </c>
    </row>
    <row r="48" customFormat="false" ht="12.75" hidden="false" customHeight="false" outlineLevel="0" collapsed="false">
      <c r="A48" s="0" t="s">
        <v>122</v>
      </c>
      <c r="B48" s="91" t="n">
        <v>0</v>
      </c>
      <c r="C48" s="0" t="n">
        <f aca="false">+C44*$B$12*assumptions!C$36*DCF!D$29</f>
        <v>0</v>
      </c>
      <c r="D48" s="0" t="n">
        <f aca="false">+D44*$B$12*assumptions!D$36*DCF!E$29</f>
        <v>0</v>
      </c>
      <c r="E48" s="0" t="n">
        <f aca="false">+E44*$B$12*assumptions!E$36*DCF!F$29</f>
        <v>0</v>
      </c>
      <c r="F48" s="0" t="n">
        <f aca="false">+F44*$B$12*assumptions!F$36*DCF!G$29</f>
        <v>0</v>
      </c>
      <c r="G48" s="0" t="n">
        <f aca="false">+G44*$B$12*assumptions!G$36*DCF!H$29</f>
        <v>0</v>
      </c>
      <c r="H48" s="0" t="n">
        <f aca="false">+H44*$B$12*assumptions!H$36*DCF!I$29</f>
        <v>0</v>
      </c>
      <c r="I48" s="0" t="n">
        <f aca="false">+I44*$B$12*assumptions!I$36*DCF!J$29</f>
        <v>0</v>
      </c>
      <c r="J48" s="0" t="n">
        <f aca="false">+J44*$B$12*assumptions!J$36*DCF!K$29</f>
        <v>0</v>
      </c>
      <c r="K48" s="0" t="n">
        <f aca="false">+K44*$B$12*assumptions!K$36*DCF!L$29</f>
        <v>0</v>
      </c>
      <c r="L48" s="0" t="n">
        <f aca="false">+L44*$B$12*assumptions!$L$36*DCF!M$29</f>
        <v>0</v>
      </c>
      <c r="M48" s="0" t="n">
        <f aca="false">+M44*$B$12*assumptions!$L$36*DCF!N$29</f>
        <v>0</v>
      </c>
      <c r="N48" s="0" t="n">
        <f aca="false">+N44*$B$12*assumptions!$L$36*DCF!O$29</f>
        <v>0</v>
      </c>
      <c r="O48" s="0" t="n">
        <f aca="false">+O44*$B$12*assumptions!$L$36*DCF!P$29</f>
        <v>0</v>
      </c>
      <c r="P48" s="0" t="n">
        <f aca="false">+P44*$B$12*assumptions!$L$36*DCF!Q$29</f>
        <v>0</v>
      </c>
      <c r="Q48" s="0" t="n">
        <f aca="false">+Q44*$B$12*assumptions!$L$36*DCF!R$29</f>
        <v>0</v>
      </c>
      <c r="R48" s="0" t="n">
        <f aca="false">+R44*$B$12*assumptions!$L$36*DCF!S$29</f>
        <v>0</v>
      </c>
      <c r="S48" s="0" t="n">
        <f aca="false">+S44*$B$12*assumptions!$L$36*DCF!T$29</f>
        <v>0</v>
      </c>
      <c r="T48" s="0" t="n">
        <f aca="false">+T44*$B$12*assumptions!$L$36*DCF!U$29</f>
        <v>0</v>
      </c>
      <c r="U48" s="0" t="n">
        <f aca="false">+U44*$B$12*assumptions!$L$36*DCF!V$29</f>
        <v>0</v>
      </c>
      <c r="V48" s="0" t="n">
        <f aca="false">+V44*$B$12*assumptions!$L$36*DCF!W$29</f>
        <v>0</v>
      </c>
      <c r="W48" s="0" t="n">
        <f aca="false">+W44*$B$12*assumptions!$L$36*DCF!X$29</f>
        <v>0</v>
      </c>
      <c r="X48" s="0" t="n">
        <f aca="false">+X44*$B$12*assumptions!$L$36*DCF!Y$29</f>
        <v>0</v>
      </c>
      <c r="Y48" s="0" t="n">
        <f aca="false">+Y44*$B$12*assumptions!$L$36*DCF!Z$29</f>
        <v>0</v>
      </c>
      <c r="Z48" s="0" t="n">
        <f aca="false">+Z44*$B$12*assumptions!$L$36*DCF!AA$29</f>
        <v>0</v>
      </c>
      <c r="AA48" s="0" t="n">
        <f aca="false">+AA44*$B$12*assumptions!$L$36*DCF!AB$29</f>
        <v>0</v>
      </c>
      <c r="AB48" s="0" t="n">
        <f aca="false">+AB44*$B$12*assumptions!$L$36*DCF!AH$29</f>
        <v>0</v>
      </c>
      <c r="AC48" s="0" t="n">
        <f aca="false">+AC44*$B$12*assumptions!$L$36*DCF!AI$29</f>
        <v>0</v>
      </c>
      <c r="AD48" s="0" t="n">
        <f aca="false">+AD44*$B$12*assumptions!$L$36*DCF!AJ$29</f>
        <v>0</v>
      </c>
      <c r="AE48" s="0" t="n">
        <f aca="false">+AE44*$B$12*assumptions!$L$36*DCF!AK$29</f>
        <v>0</v>
      </c>
      <c r="AF48" s="0" t="n">
        <f aca="false">+AF44*$B$12*assumptions!$L$36*DCF!AL$29</f>
        <v>0</v>
      </c>
      <c r="AG48" s="61" t="n">
        <f aca="false">SUM(C48:AF48)</f>
        <v>0</v>
      </c>
    </row>
    <row r="49" customFormat="false" ht="12.75" hidden="false" customHeight="false" outlineLevel="0" collapsed="false">
      <c r="A49" s="0"/>
      <c r="B49" s="0"/>
      <c r="C49" s="0"/>
      <c r="D49" s="0"/>
      <c r="E49" s="0"/>
      <c r="F49" s="0"/>
      <c r="G49" s="0"/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61"/>
    </row>
    <row r="50" customFormat="false" ht="12.75" hidden="false" customHeight="false" outlineLevel="0" collapsed="false">
      <c r="A50" s="22"/>
      <c r="B50" s="0" t="s">
        <v>117</v>
      </c>
      <c r="C50" s="0" t="n">
        <v>0</v>
      </c>
      <c r="D50" s="0" t="n">
        <f aca="false">+C50</f>
        <v>0</v>
      </c>
      <c r="E50" s="0" t="n">
        <f aca="false">D50</f>
        <v>0</v>
      </c>
      <c r="F50" s="0" t="n">
        <f aca="false">E50</f>
        <v>0</v>
      </c>
      <c r="G50" s="0" t="n">
        <f aca="false">F50</f>
        <v>0</v>
      </c>
      <c r="H50" s="0" t="n">
        <f aca="false">+G50</f>
        <v>0</v>
      </c>
      <c r="I50" s="0" t="n">
        <f aca="false">+H50</f>
        <v>0</v>
      </c>
      <c r="J50" s="0" t="n">
        <f aca="false">+I50</f>
        <v>0</v>
      </c>
      <c r="K50" s="0" t="n">
        <f aca="false">+J50</f>
        <v>0</v>
      </c>
      <c r="L50" s="0" t="n">
        <f aca="false">+K50</f>
        <v>0</v>
      </c>
      <c r="M50" s="0" t="n">
        <f aca="false">+L50</f>
        <v>0</v>
      </c>
      <c r="N50" s="0" t="n">
        <f aca="false">+M50</f>
        <v>0</v>
      </c>
      <c r="O50" s="0" t="n">
        <f aca="false">+N50</f>
        <v>0</v>
      </c>
      <c r="P50" s="0" t="n">
        <f aca="false">+O50</f>
        <v>0</v>
      </c>
      <c r="Q50" s="0" t="n">
        <f aca="false">+P50</f>
        <v>0</v>
      </c>
      <c r="R50" s="0" t="n">
        <f aca="false">+Q50</f>
        <v>0</v>
      </c>
      <c r="S50" s="0" t="n">
        <f aca="false">+R50</f>
        <v>0</v>
      </c>
      <c r="T50" s="0" t="n">
        <f aca="false">+S50</f>
        <v>0</v>
      </c>
      <c r="U50" s="0" t="n">
        <f aca="false">+T50</f>
        <v>0</v>
      </c>
      <c r="V50" s="0" t="n">
        <f aca="false">+U50</f>
        <v>0</v>
      </c>
      <c r="W50" s="0" t="n">
        <f aca="false">+V50</f>
        <v>0</v>
      </c>
      <c r="X50" s="0" t="n">
        <f aca="false">+W50</f>
        <v>0</v>
      </c>
      <c r="Y50" s="0" t="n">
        <f aca="false">+X50</f>
        <v>0</v>
      </c>
      <c r="Z50" s="0" t="n">
        <f aca="false">+Y50</f>
        <v>0</v>
      </c>
      <c r="AA50" s="0" t="n">
        <f aca="false">+Z50</f>
        <v>0</v>
      </c>
      <c r="AB50" s="0" t="n">
        <f aca="false">+AA50</f>
        <v>0</v>
      </c>
      <c r="AC50" s="0" t="n">
        <f aca="false">+AB50</f>
        <v>0</v>
      </c>
      <c r="AD50" s="0" t="n">
        <f aca="false">+AC50</f>
        <v>0</v>
      </c>
      <c r="AE50" s="0" t="n">
        <f aca="false">+AD50</f>
        <v>0</v>
      </c>
      <c r="AF50" s="0" t="n">
        <f aca="false">+AE50</f>
        <v>0</v>
      </c>
      <c r="AG50" s="61" t="n">
        <f aca="false">SUM(C50:AF50)</f>
        <v>0</v>
      </c>
    </row>
    <row r="51" customFormat="false" ht="12.75" hidden="false" customHeight="false" outlineLevel="0" collapsed="false">
      <c r="A51" s="0"/>
      <c r="B51" s="0" t="s">
        <v>124</v>
      </c>
      <c r="C51" s="62" t="n">
        <v>0</v>
      </c>
      <c r="D51" s="62" t="n">
        <f aca="false">+C51</f>
        <v>0</v>
      </c>
      <c r="E51" s="62" t="n">
        <f aca="false">+D51</f>
        <v>0</v>
      </c>
      <c r="F51" s="62" t="n">
        <f aca="false">+E51</f>
        <v>0</v>
      </c>
      <c r="G51" s="62" t="n">
        <f aca="false">+F51</f>
        <v>0</v>
      </c>
      <c r="H51" s="62" t="n">
        <f aca="false">+G51</f>
        <v>0</v>
      </c>
      <c r="I51" s="62" t="n">
        <f aca="false">+H51</f>
        <v>0</v>
      </c>
      <c r="J51" s="62" t="n">
        <f aca="false">+I51</f>
        <v>0</v>
      </c>
      <c r="K51" s="62" t="n">
        <f aca="false">+J51</f>
        <v>0</v>
      </c>
      <c r="L51" s="62" t="n">
        <f aca="false">+K51</f>
        <v>0</v>
      </c>
      <c r="M51" s="62" t="n">
        <f aca="false">+L51</f>
        <v>0</v>
      </c>
      <c r="N51" s="62" t="n">
        <f aca="false">+M51</f>
        <v>0</v>
      </c>
      <c r="O51" s="62" t="n">
        <f aca="false">+N51</f>
        <v>0</v>
      </c>
      <c r="P51" s="62" t="n">
        <f aca="false">+O51</f>
        <v>0</v>
      </c>
      <c r="Q51" s="62" t="n">
        <f aca="false">+P51</f>
        <v>0</v>
      </c>
      <c r="R51" s="62" t="n">
        <f aca="false">+Q51</f>
        <v>0</v>
      </c>
      <c r="S51" s="62" t="n">
        <f aca="false">+R51</f>
        <v>0</v>
      </c>
      <c r="T51" s="62" t="n">
        <f aca="false">+S51</f>
        <v>0</v>
      </c>
      <c r="U51" s="62" t="n">
        <f aca="false">+T51</f>
        <v>0</v>
      </c>
      <c r="V51" s="62" t="n">
        <f aca="false">+U51</f>
        <v>0</v>
      </c>
      <c r="W51" s="62" t="n">
        <f aca="false">+V51</f>
        <v>0</v>
      </c>
      <c r="X51" s="62" t="n">
        <f aca="false">+W51</f>
        <v>0</v>
      </c>
      <c r="Y51" s="62" t="n">
        <f aca="false">+X51</f>
        <v>0</v>
      </c>
      <c r="Z51" s="62" t="n">
        <f aca="false">+Y51</f>
        <v>0</v>
      </c>
      <c r="AA51" s="62" t="n">
        <f aca="false">+Z51</f>
        <v>0</v>
      </c>
      <c r="AB51" s="62" t="n">
        <f aca="false">+AA51</f>
        <v>0</v>
      </c>
      <c r="AC51" s="62" t="n">
        <f aca="false">+AB51</f>
        <v>0</v>
      </c>
      <c r="AD51" s="62" t="n">
        <f aca="false">+AC51</f>
        <v>0</v>
      </c>
      <c r="AE51" s="62" t="n">
        <f aca="false">+AD51</f>
        <v>0</v>
      </c>
      <c r="AF51" s="62" t="n">
        <f aca="false">+AE51</f>
        <v>0</v>
      </c>
      <c r="AG51" s="61" t="n">
        <f aca="false">SUM(C51:AF51)</f>
        <v>0</v>
      </c>
    </row>
    <row r="52" customFormat="false" ht="12.75" hidden="false" customHeight="false" outlineLevel="0" collapsed="false">
      <c r="A52" s="0"/>
      <c r="B52" s="0" t="s">
        <v>126</v>
      </c>
      <c r="C52" s="86" t="n">
        <v>0</v>
      </c>
      <c r="D52" s="62" t="n">
        <f aca="false">+C52</f>
        <v>0</v>
      </c>
      <c r="E52" s="62" t="n">
        <f aca="false">+D52</f>
        <v>0</v>
      </c>
      <c r="F52" s="62" t="n">
        <f aca="false">+E52</f>
        <v>0</v>
      </c>
      <c r="G52" s="62" t="n">
        <f aca="false">+F52</f>
        <v>0</v>
      </c>
      <c r="H52" s="62" t="n">
        <f aca="false">+G52</f>
        <v>0</v>
      </c>
      <c r="I52" s="62" t="n">
        <f aca="false">+H52</f>
        <v>0</v>
      </c>
      <c r="J52" s="62" t="n">
        <f aca="false">+I52</f>
        <v>0</v>
      </c>
      <c r="K52" s="62" t="n">
        <f aca="false">+J52</f>
        <v>0</v>
      </c>
      <c r="L52" s="62" t="n">
        <f aca="false">+K52</f>
        <v>0</v>
      </c>
      <c r="M52" s="62" t="n">
        <f aca="false">+L52</f>
        <v>0</v>
      </c>
      <c r="N52" s="62" t="n">
        <f aca="false">+M52</f>
        <v>0</v>
      </c>
      <c r="O52" s="62" t="n">
        <f aca="false">+N52</f>
        <v>0</v>
      </c>
      <c r="P52" s="62" t="n">
        <f aca="false">+O52</f>
        <v>0</v>
      </c>
      <c r="Q52" s="62" t="n">
        <f aca="false">+P52</f>
        <v>0</v>
      </c>
      <c r="R52" s="62" t="n">
        <f aca="false">+Q52</f>
        <v>0</v>
      </c>
      <c r="S52" s="62" t="n">
        <f aca="false">+R52</f>
        <v>0</v>
      </c>
      <c r="T52" s="62" t="n">
        <f aca="false">+S52</f>
        <v>0</v>
      </c>
      <c r="U52" s="62" t="n">
        <f aca="false">+T52</f>
        <v>0</v>
      </c>
      <c r="V52" s="62" t="n">
        <f aca="false">+U52</f>
        <v>0</v>
      </c>
      <c r="W52" s="62" t="n">
        <f aca="false">+V52</f>
        <v>0</v>
      </c>
      <c r="X52" s="62" t="n">
        <f aca="false">+W52</f>
        <v>0</v>
      </c>
      <c r="Y52" s="62" t="n">
        <f aca="false">+X52</f>
        <v>0</v>
      </c>
      <c r="Z52" s="62" t="n">
        <f aca="false">+Y52</f>
        <v>0</v>
      </c>
      <c r="AA52" s="62" t="n">
        <f aca="false">+Z52</f>
        <v>0</v>
      </c>
      <c r="AB52" s="62" t="n">
        <f aca="false">+AA52</f>
        <v>0</v>
      </c>
      <c r="AC52" s="62" t="n">
        <f aca="false">+AB52</f>
        <v>0</v>
      </c>
      <c r="AD52" s="62" t="n">
        <f aca="false">+AC52</f>
        <v>0</v>
      </c>
      <c r="AE52" s="62" t="n">
        <f aca="false">+AD52</f>
        <v>0</v>
      </c>
      <c r="AF52" s="62" t="n">
        <f aca="false">+AE52</f>
        <v>0</v>
      </c>
      <c r="AG52" s="61" t="n">
        <f aca="false">SUM(C52:AF52)</f>
        <v>0</v>
      </c>
    </row>
    <row r="53" customFormat="false" ht="12.75" hidden="false" customHeight="false" outlineLevel="0" collapsed="false">
      <c r="A53" s="0"/>
      <c r="B53" s="0" t="s">
        <v>121</v>
      </c>
      <c r="C53" s="61" t="n">
        <f aca="false">C50*365*C51+(C52*365*C50*assumptions!C$36)</f>
        <v>0</v>
      </c>
      <c r="D53" s="61" t="n">
        <f aca="false">D50*365*D51+(D52*365*D50*assumptions!D$36)</f>
        <v>0</v>
      </c>
      <c r="E53" s="61" t="n">
        <f aca="false">E50*365*E51+(E52*365*E50*assumptions!E$36)</f>
        <v>0</v>
      </c>
      <c r="F53" s="61" t="n">
        <f aca="false">F50*365*F51+(F52*365*F50*assumptions!F$36)</f>
        <v>0</v>
      </c>
      <c r="G53" s="61" t="n">
        <f aca="false">G50*365*G51+(G52*365*G50*assumptions!G$36)</f>
        <v>0</v>
      </c>
      <c r="H53" s="61" t="n">
        <f aca="false">H50*365*H51+(H52*365*H50*assumptions!H$36)</f>
        <v>0</v>
      </c>
      <c r="I53" s="61" t="n">
        <f aca="false">I50*365*I51+(I52*365*I50*assumptions!I$36)</f>
        <v>0</v>
      </c>
      <c r="J53" s="61" t="n">
        <f aca="false">J50*365*J51+(J52*365*J50*assumptions!J$36)</f>
        <v>0</v>
      </c>
      <c r="K53" s="61" t="n">
        <f aca="false">K50*365*K51+(K52*365*K50*assumptions!K$36)</f>
        <v>0</v>
      </c>
      <c r="L53" s="61" t="n">
        <f aca="false">L50*365*L51+(L52*365*L50*assumptions!L$36)</f>
        <v>0</v>
      </c>
      <c r="M53" s="61" t="n">
        <f aca="false">M50*365*M51+(M52*365*M50*assumptions!M$36)</f>
        <v>0</v>
      </c>
      <c r="N53" s="61" t="n">
        <f aca="false">N50*365*N51+(N52*365*N50*assumptions!N$36)</f>
        <v>0</v>
      </c>
      <c r="O53" s="61" t="n">
        <f aca="false">O50*365*O51+(O52*365*O50*assumptions!O$36)</f>
        <v>0</v>
      </c>
      <c r="P53" s="61" t="n">
        <f aca="false">P50*365*P51+(P52*365*P50*assumptions!P$36)</f>
        <v>0</v>
      </c>
      <c r="Q53" s="61" t="n">
        <f aca="false">Q50*365*Q51+(Q52*365*Q50*assumptions!Q$36)</f>
        <v>0</v>
      </c>
      <c r="R53" s="61" t="n">
        <f aca="false">R50*365*R51+(R52*365*R50*assumptions!R$36)</f>
        <v>0</v>
      </c>
      <c r="S53" s="61" t="n">
        <f aca="false">S50*365*S51+(S52*365*S50*assumptions!S$36)</f>
        <v>0</v>
      </c>
      <c r="T53" s="61" t="n">
        <f aca="false">T50*365*T51+(T52*365*T50*assumptions!T$36)</f>
        <v>0</v>
      </c>
      <c r="U53" s="61" t="n">
        <f aca="false">U50*365*U51+(U52*365*U50*assumptions!U$36)</f>
        <v>0</v>
      </c>
      <c r="V53" s="61" t="n">
        <f aca="false">V50*365*V51+(V52*365*V50*assumptions!V$36)</f>
        <v>0</v>
      </c>
      <c r="W53" s="61" t="n">
        <f aca="false">W50*365*W51+(W52*365*W50*assumptions!W$36)</f>
        <v>0</v>
      </c>
      <c r="X53" s="61" t="n">
        <f aca="false">X50*365*X51+(X52*365*X50*assumptions!X$36)</f>
        <v>0</v>
      </c>
      <c r="Y53" s="61" t="n">
        <f aca="false">Y50*365*Y51+(Y52*365*Y50*assumptions!Y$36)</f>
        <v>0</v>
      </c>
      <c r="Z53" s="61" t="n">
        <f aca="false">Z50*365*Z51+(Z52*365*Z50*assumptions!Z$36)</f>
        <v>0</v>
      </c>
      <c r="AA53" s="61" t="n">
        <f aca="false">AA50*365*AA51+(AA52*365*AA50*assumptions!AA$36)</f>
        <v>0</v>
      </c>
      <c r="AB53" s="61" t="n">
        <f aca="false">AB50*365*AB51+(AB52*365*AB50*assumptions!AB$36)</f>
        <v>0</v>
      </c>
      <c r="AC53" s="61" t="n">
        <f aca="false">AC50*365*AC51+(AC52*365*AC50*assumptions!AC$36)</f>
        <v>0</v>
      </c>
      <c r="AD53" s="61" t="n">
        <f aca="false">AD50*365*AD51+(AD52*365*AD50*assumptions!AD$36)</f>
        <v>0</v>
      </c>
      <c r="AE53" s="61" t="n">
        <f aca="false">AE50*365*AE51+(AE52*365*AE50*assumptions!AE$36)</f>
        <v>0</v>
      </c>
      <c r="AF53" s="61" t="n">
        <f aca="false">AF50*365*AF51+(AF52*365*AF50*assumptions!AF$36)</f>
        <v>0</v>
      </c>
      <c r="AG53" s="61" t="n">
        <f aca="false">SUM(C53:AF53)</f>
        <v>0</v>
      </c>
    </row>
    <row r="54" customFormat="false" ht="12.75" hidden="false" customHeight="false" outlineLevel="0" collapsed="false">
      <c r="A54" s="0" t="s">
        <v>122</v>
      </c>
      <c r="B54" s="91" t="n">
        <v>0</v>
      </c>
      <c r="C54" s="0" t="n">
        <f aca="false">+C50*$B$12*assumptions!C$36*DCF!D$29</f>
        <v>0</v>
      </c>
      <c r="D54" s="0" t="n">
        <f aca="false">+D50*$B$12*assumptions!D$36*DCF!E$29</f>
        <v>0</v>
      </c>
      <c r="E54" s="0" t="n">
        <f aca="false">+E50*$B$12*assumptions!E$36*DCF!F$29</f>
        <v>0</v>
      </c>
      <c r="F54" s="0" t="n">
        <f aca="false">+F50*$B$12*assumptions!F$36*DCF!G$29</f>
        <v>0</v>
      </c>
      <c r="G54" s="0" t="n">
        <f aca="false">+G50*$B$12*assumptions!G$36*DCF!H$29</f>
        <v>0</v>
      </c>
      <c r="H54" s="0" t="n">
        <f aca="false">+H50*$B$12*assumptions!H$36*DCF!I$29</f>
        <v>0</v>
      </c>
      <c r="I54" s="0" t="n">
        <f aca="false">+I50*$B$12*assumptions!I$36*DCF!J$29</f>
        <v>0</v>
      </c>
      <c r="J54" s="0" t="n">
        <f aca="false">+J50*$B$12*assumptions!J$36*DCF!K$29</f>
        <v>0</v>
      </c>
      <c r="K54" s="0" t="n">
        <f aca="false">+K50*$B$12*assumptions!K$36*DCF!L$29</f>
        <v>0</v>
      </c>
      <c r="L54" s="0" t="n">
        <f aca="false">+L50*$B$12*assumptions!$L$36*DCF!M$29</f>
        <v>0</v>
      </c>
      <c r="M54" s="0" t="n">
        <f aca="false">+M50*$B$12*assumptions!$L$36*DCF!N$29</f>
        <v>0</v>
      </c>
      <c r="N54" s="0" t="n">
        <f aca="false">+N50*$B$12*assumptions!$L$36*DCF!O$29</f>
        <v>0</v>
      </c>
      <c r="O54" s="0" t="n">
        <f aca="false">+O50*$B$12*assumptions!$L$36*DCF!P$29</f>
        <v>0</v>
      </c>
      <c r="P54" s="0" t="n">
        <f aca="false">+P50*$B$12*assumptions!$L$36*DCF!Q$29</f>
        <v>0</v>
      </c>
      <c r="Q54" s="0" t="n">
        <f aca="false">+Q50*$B$12*assumptions!$L$36*DCF!R$29</f>
        <v>0</v>
      </c>
      <c r="R54" s="0" t="n">
        <f aca="false">+R50*$B$12*assumptions!$L$36*DCF!S$29</f>
        <v>0</v>
      </c>
      <c r="S54" s="0" t="n">
        <f aca="false">+S50*$B$12*assumptions!$L$36*DCF!T$29</f>
        <v>0</v>
      </c>
      <c r="T54" s="0" t="n">
        <f aca="false">+T50*$B$12*assumptions!$L$36*DCF!U$29</f>
        <v>0</v>
      </c>
      <c r="U54" s="0" t="n">
        <f aca="false">+U50*$B$12*assumptions!$L$36*DCF!V$29</f>
        <v>0</v>
      </c>
      <c r="V54" s="0" t="n">
        <f aca="false">+V50*$B$12*assumptions!$L$36*DCF!W$29</f>
        <v>0</v>
      </c>
      <c r="W54" s="0" t="n">
        <f aca="false">+W50*$B$12*assumptions!$L$36*DCF!X$29</f>
        <v>0</v>
      </c>
      <c r="X54" s="0" t="n">
        <f aca="false">+X50*$B$12*assumptions!$L$36*DCF!Y$29</f>
        <v>0</v>
      </c>
      <c r="Y54" s="0" t="n">
        <f aca="false">+Y50*$B$12*assumptions!$L$36*DCF!Z$29</f>
        <v>0</v>
      </c>
      <c r="Z54" s="0" t="n">
        <f aca="false">+Z50*$B$12*assumptions!$L$36*DCF!AA$29</f>
        <v>0</v>
      </c>
      <c r="AA54" s="0" t="n">
        <f aca="false">+AA50*$B$12*assumptions!$L$36*DCF!AB$29</f>
        <v>0</v>
      </c>
      <c r="AB54" s="0" t="n">
        <f aca="false">+AB50*$B$12*assumptions!$L$36*DCF!AH$29</f>
        <v>0</v>
      </c>
      <c r="AC54" s="0" t="n">
        <f aca="false">+AC50*$B$12*assumptions!$L$36*DCF!AI$29</f>
        <v>0</v>
      </c>
      <c r="AD54" s="0" t="n">
        <f aca="false">+AD50*$B$12*assumptions!$L$36*DCF!AJ$29</f>
        <v>0</v>
      </c>
      <c r="AE54" s="0" t="n">
        <f aca="false">+AE50*$B$12*assumptions!$L$36*DCF!AK$29</f>
        <v>0</v>
      </c>
      <c r="AF54" s="0" t="n">
        <f aca="false">+AF50*$B$12*assumptions!$L$36*DCF!AL$29</f>
        <v>0</v>
      </c>
      <c r="AG54" s="61" t="n">
        <f aca="false">SUM(C54:AF54)</f>
        <v>0</v>
      </c>
    </row>
    <row r="55" customFormat="false" ht="12.75" hidden="false" customHeight="false" outlineLevel="0" collapsed="false">
      <c r="A55" s="0"/>
      <c r="B55" s="0"/>
      <c r="C55" s="0"/>
      <c r="D55" s="0"/>
      <c r="E55" s="0"/>
      <c r="F55" s="0"/>
      <c r="G55" s="0"/>
      <c r="H55" s="0"/>
      <c r="I55" s="0"/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61"/>
    </row>
    <row r="56" customFormat="false" ht="12.75" hidden="false" customHeight="false" outlineLevel="0" collapsed="false">
      <c r="A56" s="0" t="s">
        <v>127</v>
      </c>
      <c r="B56" s="0" t="s">
        <v>117</v>
      </c>
      <c r="C56" s="67" t="n">
        <f aca="false">+C14+C7</f>
        <v>780</v>
      </c>
      <c r="D56" s="67" t="n">
        <f aca="false">+D14+D7</f>
        <v>780</v>
      </c>
      <c r="E56" s="67" t="n">
        <f aca="false">+E14+E7</f>
        <v>780</v>
      </c>
      <c r="F56" s="67" t="n">
        <f aca="false">+F14+F7</f>
        <v>780</v>
      </c>
      <c r="G56" s="67" t="n">
        <f aca="false">+G14+G7</f>
        <v>780</v>
      </c>
      <c r="H56" s="67" t="n">
        <f aca="false">+H14+H7</f>
        <v>780</v>
      </c>
      <c r="I56" s="67" t="n">
        <f aca="false">+I14+I7</f>
        <v>780</v>
      </c>
      <c r="J56" s="67" t="n">
        <f aca="false">+J14+J7</f>
        <v>780</v>
      </c>
      <c r="K56" s="67" t="n">
        <f aca="false">+K14+K7</f>
        <v>780</v>
      </c>
      <c r="L56" s="67" t="n">
        <f aca="false">+L14+L7</f>
        <v>780</v>
      </c>
      <c r="M56" s="67" t="n">
        <f aca="false">+M14+M7</f>
        <v>780</v>
      </c>
      <c r="N56" s="67" t="n">
        <f aca="false">+N14+N7</f>
        <v>780</v>
      </c>
      <c r="O56" s="67" t="n">
        <f aca="false">+O14+O7</f>
        <v>780</v>
      </c>
      <c r="P56" s="67" t="n">
        <f aca="false">+P14+P7</f>
        <v>780</v>
      </c>
      <c r="Q56" s="67" t="n">
        <f aca="false">+Q14+Q7</f>
        <v>780</v>
      </c>
      <c r="R56" s="67" t="n">
        <f aca="false">+R14+R7</f>
        <v>780</v>
      </c>
      <c r="S56" s="67" t="n">
        <f aca="false">+S14+S7</f>
        <v>780</v>
      </c>
      <c r="T56" s="67" t="n">
        <f aca="false">+T14+T7</f>
        <v>780</v>
      </c>
      <c r="U56" s="67" t="n">
        <f aca="false">+U14+U7</f>
        <v>780</v>
      </c>
      <c r="V56" s="67" t="n">
        <f aca="false">+V14+V7</f>
        <v>780</v>
      </c>
      <c r="W56" s="67" t="n">
        <f aca="false">+W14+W7</f>
        <v>0</v>
      </c>
      <c r="X56" s="67" t="n">
        <f aca="false">+X14+X7</f>
        <v>0</v>
      </c>
      <c r="Y56" s="67" t="n">
        <f aca="false">+Y14+Y7</f>
        <v>0</v>
      </c>
      <c r="Z56" s="67" t="n">
        <f aca="false">+Z14+Z7</f>
        <v>0</v>
      </c>
      <c r="AA56" s="67" t="n">
        <f aca="false">+AA14+AA7</f>
        <v>0</v>
      </c>
      <c r="AB56" s="67" t="n">
        <f aca="false">+AB14+AB7</f>
        <v>0</v>
      </c>
      <c r="AC56" s="67" t="n">
        <f aca="false">+AC14+AC7</f>
        <v>0</v>
      </c>
      <c r="AD56" s="67" t="n">
        <f aca="false">+AD14+AD7</f>
        <v>0</v>
      </c>
      <c r="AE56" s="67" t="n">
        <f aca="false">+AE14+AE7</f>
        <v>0</v>
      </c>
      <c r="AF56" s="67" t="n">
        <f aca="false">+AF14+AF7</f>
        <v>0</v>
      </c>
      <c r="AG56" s="61" t="n">
        <f aca="false">SUM(C56:AF56)</f>
        <v>15600</v>
      </c>
    </row>
    <row r="57" customFormat="false" ht="12.75" hidden="false" customHeight="false" outlineLevel="0" collapsed="false">
      <c r="A57" s="0"/>
      <c r="B57" s="0" t="s">
        <v>128</v>
      </c>
      <c r="C57" s="92" t="n">
        <f aca="false">+C58/(C56*365)</f>
        <v>0.435012766954469</v>
      </c>
      <c r="D57" s="92" t="n">
        <f aca="false">+D58/(D56*365)</f>
        <v>0.435012766954469</v>
      </c>
      <c r="E57" s="92" t="n">
        <f aca="false">+E58/(E56*365)</f>
        <v>0.435002369757337</v>
      </c>
      <c r="F57" s="92" t="n">
        <f aca="false">+F58/(F56*365)</f>
        <v>0.436204582754344</v>
      </c>
      <c r="G57" s="92" t="n">
        <f aca="false">+G58/(G56*365)</f>
        <v>0.435012766954469</v>
      </c>
      <c r="H57" s="92" t="n">
        <f aca="false">+H58/(H56*365)</f>
        <v>0.434983456982426</v>
      </c>
      <c r="I57" s="92" t="n">
        <f aca="false">+I58/(I56*365)</f>
        <v>0.43503425101866</v>
      </c>
      <c r="J57" s="92" t="n">
        <f aca="false">+J58/(J56*365)</f>
        <v>0.436204582754344</v>
      </c>
      <c r="K57" s="92" t="n">
        <f aca="false">+K58/(K56*365)</f>
        <v>0.435012766954469</v>
      </c>
      <c r="L57" s="92" t="n">
        <f aca="false">+L58/(L56*365)</f>
        <v>0.435012766954469</v>
      </c>
      <c r="M57" s="92" t="n">
        <f aca="false">+M58/(M56*365)</f>
        <v>0.435012766954469</v>
      </c>
      <c r="N57" s="92" t="n">
        <f aca="false">+N58/(N56*365)</f>
        <v>0.436023344603647</v>
      </c>
      <c r="O57" s="92" t="n">
        <f aca="false">+O58/(O56*365)</f>
        <v>0.435012766954469</v>
      </c>
      <c r="P57" s="92" t="n">
        <f aca="false">+P58/(P56*365)</f>
        <v>0.435012766954469</v>
      </c>
      <c r="Q57" s="92" t="n">
        <f aca="false">+Q58/(Q56*365)</f>
        <v>0.435012766954469</v>
      </c>
      <c r="R57" s="92" t="n">
        <f aca="false">+R58/(R56*365)</f>
        <v>0.436204582754344</v>
      </c>
      <c r="S57" s="92" t="n">
        <f aca="false">+S58/(S56*365)</f>
        <v>0.435012766954469</v>
      </c>
      <c r="T57" s="92" t="n">
        <f aca="false">+T58/(T56*365)</f>
        <v>0.435012766954468</v>
      </c>
      <c r="U57" s="92" t="n">
        <f aca="false">+U58/(U56*365)</f>
        <v>0.435012766954468</v>
      </c>
      <c r="V57" s="92" t="n">
        <f aca="false">+V58/(V56*365)</f>
        <v>0.436204582754344</v>
      </c>
      <c r="W57" s="92" t="e">
        <f aca="false">+W58/(W56*365)</f>
        <v>#DIV/0!</v>
      </c>
      <c r="X57" s="92" t="e">
        <f aca="false">+X58/(X56*365)</f>
        <v>#DIV/0!</v>
      </c>
      <c r="Y57" s="92" t="e">
        <f aca="false">+Y58/(Y56*365)</f>
        <v>#DIV/0!</v>
      </c>
      <c r="Z57" s="92" t="e">
        <f aca="false">+Z58/(Z56*365)</f>
        <v>#DIV/0!</v>
      </c>
      <c r="AA57" s="92" t="e">
        <f aca="false">+AA58/(AA56*365)</f>
        <v>#DIV/0!</v>
      </c>
      <c r="AB57" s="92" t="e">
        <f aca="false">+AB58/(AB56*365)</f>
        <v>#DIV/0!</v>
      </c>
      <c r="AC57" s="92" t="e">
        <f aca="false">+AC58/(AC56*365)</f>
        <v>#DIV/0!</v>
      </c>
      <c r="AD57" s="92" t="e">
        <f aca="false">+AD58/(AD56*365)</f>
        <v>#DIV/0!</v>
      </c>
      <c r="AE57" s="92" t="e">
        <f aca="false">+AE58/(AE56*365)</f>
        <v>#DIV/0!</v>
      </c>
      <c r="AF57" s="92" t="e">
        <f aca="false">+AF58/(AF56*365)</f>
        <v>#DIV/0!</v>
      </c>
      <c r="AG57" s="61"/>
    </row>
    <row r="58" customFormat="false" ht="12.75" hidden="false" customHeight="false" outlineLevel="0" collapsed="false">
      <c r="A58" s="0"/>
      <c r="B58" s="0" t="s">
        <v>121</v>
      </c>
      <c r="C58" s="93" t="n">
        <f aca="false">C11+C17+C23+C29+C35+C41+C47+C53</f>
        <v>123848.134751937</v>
      </c>
      <c r="D58" s="93" t="n">
        <f aca="false">D11+D17+D23+D29+D35+D41+D47+D53</f>
        <v>123848.134751937</v>
      </c>
      <c r="E58" s="93" t="n">
        <f aca="false">E11+E17+E23+E29+E35+E41+E47+E53</f>
        <v>123845.174669914</v>
      </c>
      <c r="F58" s="93" t="n">
        <f aca="false">F11+F17+F23+F29+F35+F41+F47+F53</f>
        <v>124187.444710162</v>
      </c>
      <c r="G58" s="93" t="n">
        <f aca="false">G11+G17+G23+G29+G35+G41+G47+G53</f>
        <v>123848.134751937</v>
      </c>
      <c r="H58" s="93" t="n">
        <f aca="false">H11+H17+H23+H29+H35+H41+H47+H53</f>
        <v>123839.790202897</v>
      </c>
      <c r="I58" s="93" t="n">
        <f aca="false">I11+I17+I23+I29+I35+I41+I47+I53</f>
        <v>123854.251265012</v>
      </c>
      <c r="J58" s="93" t="n">
        <f aca="false">J11+J17+J23+J29+J35+J41+J47+J53</f>
        <v>124187.444710162</v>
      </c>
      <c r="K58" s="93" t="n">
        <f aca="false">K11+K17+K23+K29+K35+K41+K47+K53</f>
        <v>123848.134751937</v>
      </c>
      <c r="L58" s="93" t="n">
        <f aca="false">L11+L17+L23+L29+L35+L41+L47+L53</f>
        <v>123848.134751937</v>
      </c>
      <c r="M58" s="93" t="n">
        <f aca="false">M11+M17+M23+M29+M35+M41+M47+M53</f>
        <v>123848.134751937</v>
      </c>
      <c r="N58" s="93" t="n">
        <f aca="false">N11+N17+N23+N29+N35+N41+N47+N53</f>
        <v>124135.846208658</v>
      </c>
      <c r="O58" s="93" t="n">
        <f aca="false">O11+O17+O23+O29+O35+O41+O47+O53</f>
        <v>123848.134751937</v>
      </c>
      <c r="P58" s="93" t="n">
        <f aca="false">P11+P17+P23+P29+P35+P41+P47+P53</f>
        <v>123848.134751937</v>
      </c>
      <c r="Q58" s="93" t="n">
        <f aca="false">Q11+Q17+Q23+Q29+Q35+Q41+Q47+Q53</f>
        <v>123848.134751937</v>
      </c>
      <c r="R58" s="93" t="n">
        <f aca="false">R11+R17+R23+R29+R35+R41+R47+R53</f>
        <v>124187.444710162</v>
      </c>
      <c r="S58" s="93" t="n">
        <f aca="false">S11+S17+S23+S29+S35+S41+S47+S53</f>
        <v>123848.134751937</v>
      </c>
      <c r="T58" s="93" t="n">
        <f aca="false">T11+T17+T23+T29+T35+T41+T47+T53</f>
        <v>123848.134751937</v>
      </c>
      <c r="U58" s="93" t="n">
        <f aca="false">U11+U17+U23+U29+U35+U41+U47+U53</f>
        <v>123848.134751937</v>
      </c>
      <c r="V58" s="93" t="n">
        <f aca="false">V11+V17+V23+V29+V35+V41+V47+V53</f>
        <v>124187.444710162</v>
      </c>
      <c r="W58" s="93" t="n">
        <f aca="false">W11+W17+W23+W29+W35+W41+W47+W53</f>
        <v>0</v>
      </c>
      <c r="X58" s="93" t="n">
        <f aca="false">X11+X17+X23+X29+X35+X41+X47+X53</f>
        <v>0</v>
      </c>
      <c r="Y58" s="93" t="n">
        <f aca="false">Y11+Y17+Y23+Y29+Y35+Y41+Y47+Y53</f>
        <v>0</v>
      </c>
      <c r="Z58" s="93" t="n">
        <f aca="false">Z11+Z17+Z23+Z29+Z35+Z41+Z47+Z53</f>
        <v>0</v>
      </c>
      <c r="AA58" s="93" t="n">
        <f aca="false">AA11+AA17+AA23+AA29+AA35+AA41+AA47+AA53</f>
        <v>0</v>
      </c>
      <c r="AB58" s="93" t="n">
        <f aca="false">AB11+AB17+AB23+AB29+AB35+AB41+AB47+AB53</f>
        <v>0</v>
      </c>
      <c r="AC58" s="93" t="n">
        <f aca="false">AC11+AC17+AC23+AC29+AC35+AC41+AC47+AC53</f>
        <v>0</v>
      </c>
      <c r="AD58" s="93" t="n">
        <f aca="false">AD11+AD17+AD23+AD29+AD35+AD41+AD47+AD53</f>
        <v>0</v>
      </c>
      <c r="AE58" s="93" t="n">
        <f aca="false">AE11+AE17+AE23+AE29+AE35+AE41+AE47+AE53</f>
        <v>0</v>
      </c>
      <c r="AF58" s="93" t="n">
        <f aca="false">AF11+AF17+AF23+AF29+AF35+AF41+AF47+AF53</f>
        <v>0</v>
      </c>
      <c r="AG58" s="61" t="n">
        <f aca="false">SUM(C58:AF58)</f>
        <v>2478602.45821037</v>
      </c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</row>
    <row r="59" customFormat="false" ht="12.75" hidden="false" customHeight="false" outlineLevel="0" collapsed="false">
      <c r="A59" s="0" t="s">
        <v>122</v>
      </c>
      <c r="B59" s="91"/>
      <c r="C59" s="95" t="n">
        <f aca="false">C12+C18+C24+C30+C36+C42+C48+C54</f>
        <v>33.6460692609852</v>
      </c>
      <c r="D59" s="95" t="n">
        <f aca="false">D12+D18+D24+D30+D36+D42+D48+D54</f>
        <v>33.2952384062324</v>
      </c>
      <c r="E59" s="95" t="n">
        <f aca="false">E12+E18+E24+E30+E36+E42+E48+E54</f>
        <v>33.202003010122</v>
      </c>
      <c r="F59" s="95" t="n">
        <f aca="false">F12+F18+F24+F30+F36+F42+F48+F54</f>
        <v>33.365511278197</v>
      </c>
      <c r="G59" s="95" t="n">
        <f aca="false">G12+G18+G24+G30+G36+G42+G48+G54</f>
        <v>33.3458015223219</v>
      </c>
      <c r="H59" s="95" t="n">
        <f aca="false">H12+H18+H24+H30+H36+H42+H48+H54</f>
        <v>33.1787145813526</v>
      </c>
      <c r="I59" s="95" t="n">
        <f aca="false">I12+I18+I24+I30+I36+I42+I48+I54</f>
        <v>33.3697309913757</v>
      </c>
      <c r="J59" s="95" t="n">
        <f aca="false">J12+J18+J24+J30+J36+J42+J48+J54</f>
        <v>33.5484343618562</v>
      </c>
      <c r="K59" s="95" t="n">
        <f aca="false">K12+K18+K24+K30+K36+K42+K48+K54</f>
        <v>32.5130023819805</v>
      </c>
      <c r="L59" s="95" t="n">
        <f aca="false">L12+L18+L24+L30+L36+L42+L48+L54</f>
        <v>33.3854392521841</v>
      </c>
      <c r="M59" s="95" t="n">
        <f aca="false">M12+M18+M24+M30+M36+M42+M48+M54</f>
        <v>32.617489030411</v>
      </c>
      <c r="N59" s="95" t="n">
        <f aca="false">N12+N18+N24+N30+N36+N42+N48+N54</f>
        <v>33.3037370877124</v>
      </c>
      <c r="O59" s="95" t="n">
        <f aca="false">O12+O18+O24+O30+O36+O42+O48+O54</f>
        <v>33.4681473384999</v>
      </c>
      <c r="P59" s="95" t="n">
        <f aca="false">P12+P18+P24+P30+P36+P42+P48+P54</f>
        <v>33.8715765355472</v>
      </c>
      <c r="Q59" s="95" t="n">
        <f aca="false">Q12+Q18+Q24+Q30+Q36+Q42+Q48+Q54</f>
        <v>32.5571710857193</v>
      </c>
      <c r="R59" s="95" t="n">
        <f aca="false">R12+R18+R24+R30+R36+R42+R48+R54</f>
        <v>32.5571710857193</v>
      </c>
      <c r="S59" s="95" t="n">
        <f aca="false">S12+S18+S24+S30+S36+S42+S48+S54</f>
        <v>32.5571710857193</v>
      </c>
      <c r="T59" s="95" t="n">
        <f aca="false">T12+T18+T24+T30+T36+T42+T48+T54</f>
        <v>32.5571710857193</v>
      </c>
      <c r="U59" s="95" t="n">
        <f aca="false">U12+U18+U24+U30+U36+U42+U48+U54</f>
        <v>32.5571710857193</v>
      </c>
      <c r="V59" s="95" t="n">
        <f aca="false">V12+V18+V24+V30+V36+V42+V48+V54</f>
        <v>32.5571710857193</v>
      </c>
      <c r="W59" s="95" t="n">
        <f aca="false">W12+W18+W24+W30+W36+W42+W48+W54</f>
        <v>0</v>
      </c>
      <c r="X59" s="95" t="n">
        <f aca="false">X12+X18+X24+X30+X36+X42+X48+X54</f>
        <v>0</v>
      </c>
      <c r="Y59" s="95" t="n">
        <f aca="false">Y12+Y18+Y24+Y30+Y36+Y42+Y48+Y54</f>
        <v>0</v>
      </c>
      <c r="Z59" s="95" t="n">
        <f aca="false">Z12+Z18+Z24+Z30+Z36+Z42+Z48+Z54</f>
        <v>0</v>
      </c>
      <c r="AA59" s="95" t="n">
        <f aca="false">AA12+AA18+AA24+AA30+AA36+AA42+AA48+AA54</f>
        <v>0</v>
      </c>
      <c r="AB59" s="95" t="n">
        <f aca="false">AB12+AB18+AB24+AB30+AB36+AB42+AB48+AB54</f>
        <v>0</v>
      </c>
      <c r="AC59" s="95" t="n">
        <f aca="false">AC12+AC18+AC24+AC30+AC36+AC42+AC48+AC54</f>
        <v>0</v>
      </c>
      <c r="AD59" s="95" t="n">
        <f aca="false">AD12+AD18+AD24+AD30+AD36+AD42+AD48+AD54</f>
        <v>0</v>
      </c>
      <c r="AE59" s="95" t="n">
        <f aca="false">AE12+AE18+AE24+AE30+AE36+AE42+AE48+AE54</f>
        <v>0</v>
      </c>
      <c r="AF59" s="95" t="n">
        <f aca="false">AF12+AF18+AF24+AF30+AF36+AF42+AF48+AF54</f>
        <v>0</v>
      </c>
      <c r="AG59" s="61" t="n">
        <f aca="false">SUM(C59:AF59)</f>
        <v>661.453921553094</v>
      </c>
    </row>
    <row r="60" customFormat="false" ht="12.75" hidden="false" customHeight="false" outlineLevel="0" collapsed="false">
      <c r="AG60" s="61"/>
    </row>
    <row r="61" customFormat="false" ht="12.75" hidden="false" customHeight="false" outlineLevel="0" collapsed="false">
      <c r="A61" s="96" t="s">
        <v>129</v>
      </c>
      <c r="C61" s="94" t="n">
        <f aca="false">(+C59*365)*assumptions!C39</f>
        <v>28165.3047757742</v>
      </c>
      <c r="D61" s="94" t="n">
        <f aca="false">(+D59*365)*assumptions!D39</f>
        <v>35418.4121510883</v>
      </c>
      <c r="E61" s="94" t="n">
        <f aca="false">+D61</f>
        <v>35418.4121510883</v>
      </c>
      <c r="F61" s="94" t="n">
        <f aca="false">+E61</f>
        <v>35418.4121510883</v>
      </c>
      <c r="G61" s="94" t="n">
        <f aca="false">+F61</f>
        <v>35418.4121510883</v>
      </c>
      <c r="H61" s="94" t="n">
        <f aca="false">+G61</f>
        <v>35418.4121510883</v>
      </c>
      <c r="I61" s="94" t="n">
        <f aca="false">+H61</f>
        <v>35418.4121510883</v>
      </c>
      <c r="J61" s="94" t="n">
        <f aca="false">+I61</f>
        <v>35418.4121510883</v>
      </c>
      <c r="K61" s="94" t="n">
        <f aca="false">+J61</f>
        <v>35418.4121510883</v>
      </c>
      <c r="L61" s="94" t="n">
        <f aca="false">+K61</f>
        <v>35418.4121510883</v>
      </c>
      <c r="M61" s="94" t="n">
        <f aca="false">+L61</f>
        <v>35418.4121510883</v>
      </c>
      <c r="N61" s="94" t="n">
        <f aca="false">+M61</f>
        <v>35418.4121510883</v>
      </c>
      <c r="O61" s="94" t="n">
        <f aca="false">+N61</f>
        <v>35418.4121510883</v>
      </c>
      <c r="P61" s="94" t="n">
        <f aca="false">+O61</f>
        <v>35418.4121510883</v>
      </c>
      <c r="Q61" s="94" t="n">
        <f aca="false">+P61</f>
        <v>35418.4121510883</v>
      </c>
      <c r="R61" s="94" t="n">
        <f aca="false">+Q61</f>
        <v>35418.4121510883</v>
      </c>
      <c r="S61" s="94" t="n">
        <f aca="false">+R61</f>
        <v>35418.4121510883</v>
      </c>
      <c r="T61" s="94" t="n">
        <f aca="false">+S61</f>
        <v>35418.4121510883</v>
      </c>
      <c r="U61" s="94" t="n">
        <f aca="false">+T61</f>
        <v>35418.4121510883</v>
      </c>
      <c r="V61" s="94" t="n">
        <f aca="false">+U61</f>
        <v>35418.4121510883</v>
      </c>
      <c r="W61" s="94" t="n">
        <f aca="false">+V61</f>
        <v>35418.4121510883</v>
      </c>
      <c r="X61" s="94" t="n">
        <f aca="false">+W61</f>
        <v>35418.4121510883</v>
      </c>
      <c r="Y61" s="94" t="n">
        <f aca="false">+X61</f>
        <v>35418.4121510883</v>
      </c>
      <c r="Z61" s="94" t="n">
        <f aca="false">+Y61</f>
        <v>35418.4121510883</v>
      </c>
      <c r="AA61" s="94" t="n">
        <f aca="false">+Z61</f>
        <v>35418.4121510883</v>
      </c>
      <c r="AB61" s="94" t="n">
        <f aca="false">+AA61</f>
        <v>35418.4121510883</v>
      </c>
      <c r="AC61" s="94" t="n">
        <f aca="false">+AB61</f>
        <v>35418.4121510883</v>
      </c>
      <c r="AD61" s="94" t="n">
        <f aca="false">+AC61</f>
        <v>35418.4121510883</v>
      </c>
      <c r="AE61" s="94" t="n">
        <f aca="false">+AD61</f>
        <v>35418.4121510883</v>
      </c>
      <c r="AF61" s="94" t="n">
        <f aca="false">+AE61</f>
        <v>35418.4121510883</v>
      </c>
      <c r="AG61" s="61" t="n">
        <f aca="false">SUM(C61:AF61)</f>
        <v>1055299.25715733</v>
      </c>
    </row>
    <row r="63" customFormat="false" ht="12.75" hidden="false" customHeight="false" outlineLevel="0" collapsed="false">
      <c r="A63" s="0"/>
      <c r="B63" s="0"/>
      <c r="C63" s="0"/>
      <c r="D63" s="0"/>
      <c r="E63" s="0"/>
      <c r="F63" s="0"/>
      <c r="G63" s="0"/>
      <c r="H63" s="0"/>
      <c r="I63" s="0"/>
      <c r="J63" s="0"/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</row>
    <row r="64" customFormat="false" ht="12.75" hidden="false" customHeight="false" outlineLevel="0" collapsed="false">
      <c r="A64" s="0"/>
      <c r="B64" s="0"/>
      <c r="C64" s="0"/>
      <c r="D64" s="0"/>
      <c r="E64" s="0"/>
      <c r="F64" s="0"/>
      <c r="G64" s="0"/>
      <c r="H64" s="0"/>
      <c r="I64" s="0"/>
      <c r="J64" s="0"/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</row>
    <row r="65" customFormat="false" ht="12.75" hidden="false" customHeight="false" outlineLevel="0" collapsed="false">
      <c r="A65" s="0"/>
      <c r="B65" s="0"/>
      <c r="C65" s="0"/>
      <c r="D65" s="0"/>
      <c r="E65" s="0"/>
      <c r="F65" s="0"/>
      <c r="G65" s="0"/>
      <c r="H65" s="0"/>
      <c r="I65" s="0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</row>
    <row r="66" customFormat="false" ht="12.75" hidden="false" customHeight="false" outlineLevel="0" collapsed="false">
      <c r="A66" s="0"/>
      <c r="B66" s="0"/>
      <c r="C66" s="0"/>
      <c r="D66" s="0"/>
      <c r="E66" s="0"/>
      <c r="F66" s="0"/>
      <c r="G66" s="0"/>
      <c r="H66" s="0"/>
      <c r="I66" s="0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</row>
    <row r="67" customFormat="false" ht="12.75" hidden="false" customHeight="false" outlineLevel="0" collapsed="false">
      <c r="A67" s="0"/>
      <c r="B67" s="0"/>
      <c r="C67" s="0"/>
      <c r="D67" s="0"/>
      <c r="E67" s="0"/>
      <c r="F67" s="0"/>
      <c r="G67" s="0"/>
      <c r="H67" s="0"/>
      <c r="I67" s="0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</row>
    <row r="68" customFormat="false" ht="12.75" hidden="false" customHeight="false" outlineLevel="0" collapsed="false">
      <c r="A68" s="0"/>
      <c r="B68" s="0"/>
      <c r="C68" s="0"/>
      <c r="D68" s="0"/>
      <c r="E68" s="0"/>
      <c r="F68" s="0"/>
      <c r="G68" s="0"/>
      <c r="H68" s="0"/>
      <c r="I68" s="0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</row>
    <row r="69" customFormat="false" ht="12.75" hidden="false" customHeight="false" outlineLevel="0" collapsed="false">
      <c r="A69" s="0"/>
      <c r="B69" s="0"/>
      <c r="C69" s="0"/>
      <c r="D69" s="0"/>
      <c r="E69" s="0"/>
      <c r="F69" s="0"/>
      <c r="G69" s="0"/>
      <c r="H69" s="0"/>
      <c r="I69" s="0"/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</row>
    <row r="70" customFormat="false" ht="12.75" hidden="false" customHeight="false" outlineLevel="0" collapsed="false">
      <c r="A70" s="0"/>
      <c r="B70" s="0"/>
      <c r="C70" s="0"/>
      <c r="D70" s="0"/>
      <c r="E70" s="0"/>
      <c r="F70" s="0"/>
      <c r="G70" s="0"/>
      <c r="H70" s="0"/>
      <c r="I70" s="0"/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</row>
    <row r="71" customFormat="false" ht="12.75" hidden="false" customHeight="false" outlineLevel="0" collapsed="false">
      <c r="A71" s="0"/>
      <c r="B71" s="0"/>
      <c r="C71" s="0"/>
      <c r="D71" s="0"/>
      <c r="E71" s="0"/>
      <c r="F71" s="0"/>
      <c r="G71" s="0"/>
      <c r="H71" s="0"/>
      <c r="I71" s="0"/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</row>
    <row r="72" customFormat="false" ht="12.75" hidden="false" customHeight="false" outlineLevel="0" collapsed="false">
      <c r="A72" s="0"/>
      <c r="B72" s="0"/>
      <c r="C72" s="0"/>
      <c r="D72" s="0"/>
      <c r="E72" s="0"/>
      <c r="F72" s="0"/>
      <c r="G72" s="0"/>
      <c r="H72" s="0"/>
      <c r="I72" s="0"/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</row>
    <row r="73" customFormat="false" ht="12.75" hidden="false" customHeight="false" outlineLevel="0" collapsed="false">
      <c r="A73" s="0"/>
      <c r="B73" s="0"/>
      <c r="C73" s="0"/>
      <c r="D73" s="0"/>
      <c r="E73" s="0"/>
      <c r="F73" s="0"/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</row>
    <row r="74" customFormat="false" ht="12.75" hidden="false" customHeight="false" outlineLevel="0" collapsed="false">
      <c r="A74" s="0"/>
      <c r="B74" s="0"/>
      <c r="C74" s="0"/>
      <c r="D74" s="0"/>
      <c r="E74" s="0"/>
      <c r="F74" s="0"/>
      <c r="G74" s="0"/>
      <c r="H74" s="0"/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</row>
    <row r="75" customFormat="false" ht="12.75" hidden="false" customHeight="false" outlineLevel="0" collapsed="false">
      <c r="A75" s="0"/>
      <c r="B75" s="0"/>
      <c r="C75" s="0"/>
      <c r="D75" s="0"/>
      <c r="E75" s="0"/>
      <c r="F75" s="0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</row>
    <row r="76" customFormat="false" ht="12.75" hidden="false" customHeight="false" outlineLevel="0" collapsed="false">
      <c r="A76" s="0"/>
      <c r="B76" s="0"/>
      <c r="C76" s="0"/>
      <c r="D76" s="0"/>
      <c r="E76" s="0"/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</row>
    <row r="77" customFormat="false" ht="12.75" hidden="false" customHeight="false" outlineLevel="0" collapsed="false">
      <c r="A77" s="0"/>
      <c r="B77" s="0"/>
      <c r="C77" s="0"/>
      <c r="D77" s="0"/>
      <c r="E77" s="0"/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</row>
    <row r="78" customFormat="false" ht="12.75" hidden="false" customHeight="false" outlineLevel="0" collapsed="false">
      <c r="A78" s="0"/>
      <c r="B78" s="0"/>
      <c r="C78" s="0"/>
      <c r="D78" s="0"/>
      <c r="E78" s="0"/>
      <c r="F78" s="0"/>
      <c r="G78" s="0"/>
      <c r="H78" s="0"/>
      <c r="I78" s="0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</row>
    <row r="79" customFormat="false" ht="12.75" hidden="false" customHeight="false" outlineLevel="0" collapsed="false">
      <c r="A79" s="0"/>
      <c r="B79" s="0"/>
      <c r="C79" s="0"/>
      <c r="D79" s="0"/>
      <c r="E79" s="0"/>
      <c r="F79" s="0"/>
      <c r="G79" s="0"/>
      <c r="H79" s="0"/>
      <c r="I79" s="0"/>
      <c r="J79" s="0"/>
      <c r="K79" s="0"/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</row>
    <row r="80" customFormat="false" ht="12.75" hidden="false" customHeight="false" outlineLevel="0" collapsed="false">
      <c r="A80" s="0"/>
      <c r="B80" s="0"/>
      <c r="C80" s="0"/>
      <c r="D80" s="0"/>
      <c r="E80" s="0"/>
      <c r="F80" s="0"/>
      <c r="G80" s="0"/>
      <c r="H80" s="0"/>
      <c r="I80" s="0"/>
      <c r="J80" s="0"/>
      <c r="K80" s="0"/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</row>
    <row r="81" customFormat="false" ht="12.75" hidden="false" customHeight="false" outlineLevel="0" collapsed="false">
      <c r="A81" s="0"/>
      <c r="B81" s="0"/>
      <c r="C81" s="0"/>
      <c r="D81" s="0"/>
      <c r="E81" s="0"/>
      <c r="F81" s="0"/>
      <c r="G81" s="0"/>
      <c r="H81" s="0"/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</row>
    <row r="82" customFormat="false" ht="12.75" hidden="false" customHeight="false" outlineLevel="0" collapsed="false">
      <c r="A82" s="0"/>
      <c r="B82" s="0"/>
      <c r="C82" s="0"/>
      <c r="D82" s="0"/>
      <c r="E82" s="0"/>
      <c r="F82" s="0"/>
      <c r="G82" s="0"/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</row>
    <row r="83" customFormat="false" ht="12.75" hidden="false" customHeight="false" outlineLevel="0" collapsed="false">
      <c r="A83" s="0"/>
      <c r="B83" s="0"/>
      <c r="C83" s="0"/>
      <c r="D83" s="0"/>
      <c r="E83" s="0"/>
      <c r="F83" s="0"/>
      <c r="G83" s="0"/>
      <c r="H83" s="0"/>
      <c r="I83" s="0"/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</row>
    <row r="84" customFormat="false" ht="12.75" hidden="false" customHeight="false" outlineLevel="0" collapsed="false">
      <c r="A84" s="0"/>
      <c r="B84" s="0"/>
      <c r="C84" s="0"/>
      <c r="D84" s="0"/>
      <c r="E84" s="0"/>
      <c r="F84" s="0"/>
      <c r="G84" s="0"/>
      <c r="H84" s="0"/>
      <c r="I84" s="0"/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</row>
    <row r="85" customFormat="false" ht="12.75" hidden="false" customHeight="false" outlineLevel="0" collapsed="false">
      <c r="A85" s="0"/>
      <c r="B85" s="0"/>
      <c r="C85" s="0"/>
      <c r="D85" s="0"/>
      <c r="E85" s="0"/>
      <c r="F85" s="0"/>
      <c r="G85" s="0"/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</row>
    <row r="86" customFormat="false" ht="12.75" hidden="false" customHeight="false" outlineLevel="0" collapsed="false">
      <c r="A86" s="0"/>
      <c r="B86" s="0"/>
      <c r="C86" s="0"/>
      <c r="D86" s="0"/>
      <c r="E86" s="0"/>
      <c r="F86" s="0"/>
      <c r="G86" s="0"/>
      <c r="H86" s="0"/>
      <c r="I86" s="0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</row>
    <row r="87" customFormat="false" ht="12.75" hidden="false" customHeight="false" outlineLevel="0" collapsed="false">
      <c r="A87" s="0"/>
      <c r="B87" s="0"/>
      <c r="C87" s="0"/>
      <c r="D87" s="0"/>
      <c r="E87" s="0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</row>
    <row r="88" customFormat="false" ht="12.75" hidden="false" customHeight="false" outlineLevel="0" collapsed="false">
      <c r="A88" s="0"/>
      <c r="B88" s="0"/>
      <c r="C88" s="0"/>
      <c r="D88" s="0"/>
      <c r="E88" s="0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</row>
    <row r="89" customFormat="false" ht="12.75" hidden="false" customHeight="false" outlineLevel="0" collapsed="false">
      <c r="A89" s="0"/>
      <c r="B89" s="0"/>
      <c r="C89" s="0"/>
      <c r="D89" s="0"/>
      <c r="E89" s="0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</row>
    <row r="90" customFormat="false" ht="12.75" hidden="false" customHeight="false" outlineLevel="0" collapsed="false">
      <c r="A90" s="0"/>
      <c r="B90" s="0"/>
      <c r="C90" s="0"/>
      <c r="D90" s="0"/>
      <c r="E90" s="0"/>
      <c r="F90" s="0"/>
      <c r="G90" s="0"/>
      <c r="H90" s="0"/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</row>
    <row r="91" customFormat="false" ht="12.75" hidden="false" customHeight="false" outlineLevel="0" collapsed="false">
      <c r="A91" s="0"/>
      <c r="B91" s="0"/>
      <c r="C91" s="0"/>
      <c r="D91" s="0"/>
      <c r="E91" s="0"/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</row>
    <row r="92" customFormat="false" ht="12.75" hidden="false" customHeight="false" outlineLevel="0" collapsed="false">
      <c r="A92" s="0"/>
      <c r="B92" s="0"/>
      <c r="C92" s="0"/>
      <c r="D92" s="0"/>
      <c r="E92" s="0"/>
      <c r="F92" s="0"/>
      <c r="G92" s="0"/>
      <c r="H92" s="0"/>
      <c r="I92" s="0"/>
      <c r="J92" s="0"/>
      <c r="K92" s="0"/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</row>
    <row r="93" customFormat="false" ht="12.75" hidden="false" customHeight="false" outlineLevel="0" collapsed="false">
      <c r="A93" s="0"/>
      <c r="B93" s="0"/>
      <c r="C93" s="0"/>
      <c r="D93" s="0"/>
      <c r="E93" s="0"/>
      <c r="F93" s="0"/>
      <c r="G93" s="0"/>
      <c r="H93" s="0"/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</row>
    <row r="94" customFormat="false" ht="12.75" hidden="false" customHeight="false" outlineLevel="0" collapsed="false">
      <c r="A94" s="0"/>
      <c r="B94" s="0"/>
      <c r="C94" s="0"/>
      <c r="D94" s="0"/>
      <c r="E94" s="0"/>
      <c r="F94" s="0"/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</row>
    <row r="95" customFormat="false" ht="12.75" hidden="false" customHeight="false" outlineLevel="0" collapsed="false">
      <c r="A95" s="0"/>
      <c r="B95" s="0"/>
      <c r="C95" s="0"/>
      <c r="D95" s="0"/>
      <c r="E95" s="0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</row>
    <row r="96" customFormat="false" ht="12.75" hidden="false" customHeight="false" outlineLevel="0" collapsed="false">
      <c r="A96" s="0"/>
      <c r="B96" s="0"/>
      <c r="C96" s="0"/>
      <c r="D96" s="0"/>
      <c r="E96" s="0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</row>
    <row r="97" customFormat="false" ht="12.75" hidden="false" customHeight="false" outlineLevel="0" collapsed="false">
      <c r="A97" s="0"/>
      <c r="B97" s="0"/>
      <c r="C97" s="0"/>
      <c r="D97" s="0"/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</row>
    <row r="98" customFormat="false" ht="12.75" hidden="false" customHeight="false" outlineLevel="0" collapsed="false">
      <c r="A98" s="0"/>
      <c r="B98" s="0"/>
      <c r="C98" s="0"/>
      <c r="D98" s="0"/>
      <c r="E98" s="0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</row>
    <row r="99" customFormat="false" ht="12.75" hidden="false" customHeight="false" outlineLevel="0" collapsed="false">
      <c r="A99" s="0"/>
      <c r="B99" s="0"/>
      <c r="C99" s="0"/>
      <c r="D99" s="0"/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</row>
    <row r="100" customFormat="false" ht="12.75" hidden="false" customHeight="false" outlineLevel="0" collapsed="false">
      <c r="A100" s="0"/>
      <c r="B100" s="0"/>
      <c r="C100" s="0"/>
      <c r="D100" s="0"/>
      <c r="E100" s="0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</row>
    <row r="101" customFormat="false" ht="12.75" hidden="false" customHeight="false" outlineLevel="0" collapsed="false">
      <c r="A101" s="0"/>
      <c r="B101" s="0"/>
      <c r="C101" s="0"/>
      <c r="D101" s="0"/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</row>
    <row r="102" customFormat="false" ht="12.75" hidden="false" customHeight="false" outlineLevel="0" collapsed="false">
      <c r="A102" s="0"/>
      <c r="B102" s="0"/>
      <c r="C102" s="0"/>
      <c r="D102" s="0"/>
      <c r="E102" s="0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</row>
    <row r="103" customFormat="false" ht="12.75" hidden="false" customHeight="false" outlineLevel="0" collapsed="false">
      <c r="A103" s="0"/>
      <c r="B103" s="0"/>
      <c r="C103" s="0"/>
      <c r="D103" s="0"/>
      <c r="E103" s="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</row>
    <row r="104" customFormat="false" ht="12.75" hidden="false" customHeight="false" outlineLevel="0" collapsed="false">
      <c r="A104" s="0"/>
      <c r="B104" s="0"/>
      <c r="C104" s="0"/>
      <c r="D104" s="0"/>
      <c r="E104" s="0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</row>
    <row r="105" customFormat="false" ht="12.75" hidden="false" customHeight="false" outlineLevel="0" collapsed="false">
      <c r="A105" s="0"/>
      <c r="B105" s="0"/>
      <c r="C105" s="0"/>
      <c r="D105" s="0"/>
      <c r="E105" s="0"/>
      <c r="F105" s="0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</row>
    <row r="106" customFormat="false" ht="12.75" hidden="false" customHeight="false" outlineLevel="0" collapsed="false">
      <c r="A106" s="0"/>
      <c r="B106" s="0"/>
      <c r="C106" s="0"/>
      <c r="D106" s="0"/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</row>
    <row r="107" customFormat="false" ht="12.75" hidden="false" customHeight="false" outlineLevel="0" collapsed="false">
      <c r="A107" s="0"/>
      <c r="B107" s="0"/>
      <c r="C107" s="0"/>
      <c r="D107" s="0"/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</row>
    <row r="108" customFormat="false" ht="12.75" hidden="false" customHeight="false" outlineLevel="0" collapsed="false">
      <c r="A108" s="0"/>
      <c r="B108" s="0"/>
      <c r="C108" s="0"/>
      <c r="D108" s="0"/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</row>
    <row r="109" customFormat="false" ht="12.75" hidden="false" customHeight="false" outlineLevel="0" collapsed="false">
      <c r="A109" s="0"/>
      <c r="B109" s="0"/>
      <c r="C109" s="0"/>
      <c r="D109" s="0"/>
      <c r="E109" s="0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</row>
    <row r="110" customFormat="false" ht="12.75" hidden="false" customHeight="false" outlineLevel="0" collapsed="false">
      <c r="A110" s="0"/>
      <c r="B110" s="0"/>
      <c r="C110" s="0"/>
      <c r="D110" s="0"/>
      <c r="E110" s="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</row>
    <row r="111" customFormat="false" ht="12.75" hidden="false" customHeight="false" outlineLevel="0" collapsed="false">
      <c r="A111" s="0"/>
      <c r="B111" s="0"/>
      <c r="C111" s="0"/>
      <c r="D111" s="0"/>
      <c r="E111" s="0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</row>
    <row r="112" customFormat="false" ht="12.75" hidden="false" customHeight="false" outlineLevel="0" collapsed="false">
      <c r="A112" s="0"/>
      <c r="B112" s="0"/>
      <c r="C112" s="0"/>
      <c r="D112" s="0"/>
      <c r="E112" s="0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</row>
    <row r="113" customFormat="false" ht="12.75" hidden="false" customHeight="false" outlineLevel="0" collapsed="false">
      <c r="A113" s="0"/>
      <c r="B113" s="0"/>
      <c r="C113" s="0"/>
      <c r="D113" s="0"/>
      <c r="E113" s="0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</row>
    <row r="114" customFormat="false" ht="12.75" hidden="false" customHeight="false" outlineLevel="0" collapsed="false">
      <c r="A114" s="0"/>
      <c r="B114" s="0"/>
      <c r="C114" s="0"/>
      <c r="D114" s="0"/>
      <c r="E114" s="0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</row>
    <row r="115" customFormat="false" ht="12.75" hidden="false" customHeight="false" outlineLevel="0" collapsed="false">
      <c r="A115" s="0"/>
      <c r="B115" s="0"/>
      <c r="C115" s="0"/>
      <c r="D115" s="0"/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</row>
    <row r="116" customFormat="false" ht="12.75" hidden="false" customHeight="false" outlineLevel="0" collapsed="false">
      <c r="A116" s="0"/>
      <c r="B116" s="0"/>
      <c r="C116" s="0"/>
      <c r="D116" s="0"/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</row>
    <row r="117" customFormat="false" ht="12.75" hidden="false" customHeight="false" outlineLevel="0" collapsed="false">
      <c r="A117" s="0"/>
      <c r="B117" s="0"/>
      <c r="C117" s="0"/>
      <c r="D117" s="0"/>
      <c r="E117" s="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</row>
    <row r="118" customFormat="false" ht="12.75" hidden="false" customHeight="false" outlineLevel="0" collapsed="false">
      <c r="A118" s="0"/>
      <c r="B118" s="0"/>
      <c r="C118" s="0"/>
      <c r="D118" s="0"/>
      <c r="E118" s="0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</row>
    <row r="119" customFormat="false" ht="12.75" hidden="false" customHeight="false" outlineLevel="0" collapsed="false">
      <c r="A119" s="0"/>
      <c r="B119" s="0"/>
      <c r="C119" s="0"/>
      <c r="D119" s="0"/>
      <c r="E119" s="0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</row>
    <row r="120" customFormat="false" ht="12.75" hidden="false" customHeight="false" outlineLevel="0" collapsed="false">
      <c r="A120" s="0"/>
      <c r="B120" s="0"/>
      <c r="C120" s="0"/>
      <c r="D120" s="0"/>
      <c r="E120" s="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</row>
    <row r="121" customFormat="false" ht="12.75" hidden="false" customHeight="false" outlineLevel="0" collapsed="false">
      <c r="A121" s="0"/>
      <c r="B121" s="0"/>
      <c r="C121" s="0"/>
      <c r="D121" s="0"/>
      <c r="E121" s="0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</row>
    <row r="122" customFormat="false" ht="12.75" hidden="false" customHeight="false" outlineLevel="0" collapsed="false">
      <c r="A122" s="0"/>
      <c r="B122" s="0"/>
      <c r="C122" s="0"/>
      <c r="D122" s="0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</row>
    <row r="123" customFormat="false" ht="12.75" hidden="false" customHeight="false" outlineLevel="0" collapsed="false">
      <c r="A123" s="0"/>
      <c r="B123" s="0"/>
      <c r="C123" s="0"/>
      <c r="D123" s="0"/>
      <c r="E123" s="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</row>
    <row r="124" customFormat="false" ht="12.75" hidden="false" customHeight="false" outlineLevel="0" collapsed="false">
      <c r="A124" s="0"/>
      <c r="B124" s="0"/>
      <c r="C124" s="0"/>
      <c r="D124" s="0"/>
      <c r="E124" s="0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</row>
    <row r="125" customFormat="false" ht="12.75" hidden="false" customHeight="false" outlineLevel="0" collapsed="false">
      <c r="A125" s="0"/>
      <c r="B125" s="0"/>
      <c r="C125" s="0"/>
      <c r="D125" s="0"/>
      <c r="E125" s="0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</row>
    <row r="126" customFormat="false" ht="12.75" hidden="false" customHeight="false" outlineLevel="0" collapsed="false">
      <c r="A126" s="0"/>
      <c r="B126" s="0"/>
      <c r="C126" s="0"/>
      <c r="D126" s="0"/>
      <c r="E126" s="0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</row>
    <row r="127" customFormat="false" ht="12.75" hidden="false" customHeight="false" outlineLevel="0" collapsed="false">
      <c r="A127" s="0"/>
      <c r="B127" s="0"/>
      <c r="C127" s="0"/>
      <c r="D127" s="0"/>
      <c r="E127" s="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</row>
    <row r="128" customFormat="false" ht="12.75" hidden="false" customHeight="false" outlineLevel="0" collapsed="false">
      <c r="A128" s="0"/>
      <c r="B128" s="0"/>
      <c r="C128" s="0"/>
      <c r="D128" s="0"/>
      <c r="E128" s="0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</row>
    <row r="129" customFormat="false" ht="12.75" hidden="false" customHeight="false" outlineLevel="0" collapsed="false">
      <c r="A129" s="0"/>
      <c r="B129" s="0"/>
      <c r="C129" s="0"/>
      <c r="D129" s="0"/>
      <c r="E129" s="0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</row>
    <row r="130" customFormat="false" ht="12.75" hidden="false" customHeight="false" outlineLevel="0" collapsed="false">
      <c r="A130" s="0"/>
      <c r="B130" s="0"/>
      <c r="C130" s="0"/>
      <c r="D130" s="0"/>
      <c r="E130" s="0"/>
      <c r="F130" s="0"/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</row>
    <row r="131" customFormat="false" ht="12.75" hidden="false" customHeight="false" outlineLevel="0" collapsed="false">
      <c r="A131" s="0"/>
      <c r="B131" s="0"/>
      <c r="C131" s="0"/>
      <c r="D131" s="0"/>
      <c r="E131" s="0"/>
      <c r="F131" s="0"/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</row>
    <row r="132" customFormat="false" ht="12.75" hidden="false" customHeight="false" outlineLevel="0" collapsed="false">
      <c r="A132" s="0"/>
      <c r="B132" s="0"/>
      <c r="C132" s="0"/>
      <c r="D132" s="0"/>
      <c r="E132" s="0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</row>
    <row r="133" customFormat="false" ht="12.75" hidden="false" customHeight="false" outlineLevel="0" collapsed="false">
      <c r="A133" s="0"/>
      <c r="B133" s="0"/>
      <c r="C133" s="0"/>
      <c r="D133" s="0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</row>
    <row r="134" customFormat="false" ht="12.75" hidden="false" customHeight="false" outlineLevel="0" collapsed="false">
      <c r="A134" s="0"/>
      <c r="B134" s="0"/>
      <c r="C134" s="0"/>
      <c r="D134" s="0"/>
      <c r="E134" s="0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</row>
    <row r="135" customFormat="false" ht="12.75" hidden="false" customHeight="false" outlineLevel="0" collapsed="false">
      <c r="A135" s="0"/>
      <c r="B135" s="0"/>
      <c r="C135" s="0"/>
      <c r="D135" s="0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</row>
    <row r="136" customFormat="false" ht="12.75" hidden="false" customHeight="false" outlineLevel="0" collapsed="false">
      <c r="A136" s="0"/>
      <c r="B136" s="0"/>
      <c r="C136" s="0"/>
      <c r="D136" s="0"/>
      <c r="E136" s="0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</row>
    <row r="137" customFormat="false" ht="12.75" hidden="false" customHeight="false" outlineLevel="0" collapsed="false">
      <c r="A137" s="0"/>
      <c r="B137" s="0"/>
      <c r="C137" s="0"/>
      <c r="D137" s="0"/>
      <c r="E137" s="0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</row>
    <row r="138" customFormat="false" ht="12.75" hidden="false" customHeight="false" outlineLevel="0" collapsed="false">
      <c r="A138" s="0"/>
      <c r="B138" s="0"/>
      <c r="C138" s="0"/>
      <c r="D138" s="0"/>
      <c r="E138" s="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</row>
    <row r="139" customFormat="false" ht="12.75" hidden="false" customHeight="false" outlineLevel="0" collapsed="false">
      <c r="A139" s="0"/>
      <c r="B139" s="0"/>
      <c r="C139" s="0"/>
      <c r="D139" s="0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</row>
    <row r="140" customFormat="false" ht="12.75" hidden="false" customHeight="false" outlineLevel="0" collapsed="false">
      <c r="A140" s="0"/>
      <c r="B140" s="0"/>
      <c r="C140" s="0"/>
      <c r="D140" s="0"/>
      <c r="E140" s="0"/>
      <c r="F140" s="0"/>
      <c r="G140" s="0"/>
      <c r="H140" s="0"/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</row>
    <row r="141" customFormat="false" ht="12.75" hidden="false" customHeight="false" outlineLevel="0" collapsed="false">
      <c r="A141" s="0"/>
      <c r="B141" s="0"/>
      <c r="C141" s="0"/>
      <c r="D141" s="0"/>
      <c r="E141" s="0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</row>
    <row r="142" customFormat="false" ht="12.75" hidden="false" customHeight="false" outlineLevel="0" collapsed="false">
      <c r="A142" s="0"/>
      <c r="B142" s="0"/>
      <c r="C142" s="0"/>
      <c r="D142" s="0"/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</row>
    <row r="143" customFormat="false" ht="12.75" hidden="false" customHeight="false" outlineLevel="0" collapsed="false">
      <c r="A143" s="0"/>
      <c r="B143" s="0"/>
      <c r="C143" s="0"/>
      <c r="D143" s="0"/>
      <c r="E143" s="0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</row>
    <row r="144" customFormat="false" ht="12.75" hidden="false" customHeight="false" outlineLevel="0" collapsed="false">
      <c r="A144" s="0"/>
      <c r="B144" s="0"/>
      <c r="C144" s="0"/>
      <c r="D144" s="0"/>
      <c r="E144" s="0"/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</row>
    <row r="145" customFormat="false" ht="12.75" hidden="false" customHeight="false" outlineLevel="0" collapsed="false">
      <c r="A145" s="0"/>
      <c r="B145" s="0"/>
      <c r="C145" s="0"/>
      <c r="D145" s="0"/>
      <c r="E145" s="0"/>
      <c r="F145" s="0"/>
      <c r="G145" s="0"/>
      <c r="H145" s="0"/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</row>
    <row r="146" customFormat="false" ht="12.75" hidden="false" customHeight="false" outlineLevel="0" collapsed="false">
      <c r="A146" s="0"/>
      <c r="B146" s="0"/>
      <c r="C146" s="0"/>
      <c r="D146" s="0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</row>
    <row r="147" customFormat="false" ht="12.75" hidden="false" customHeight="false" outlineLevel="0" collapsed="false">
      <c r="A147" s="0"/>
      <c r="B147" s="0"/>
      <c r="C147" s="0"/>
      <c r="D147" s="0"/>
      <c r="E147" s="0"/>
      <c r="F147" s="0"/>
      <c r="G147" s="0"/>
      <c r="H147" s="0"/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</row>
    <row r="148" customFormat="false" ht="12.75" hidden="false" customHeight="false" outlineLevel="0" collapsed="false">
      <c r="A148" s="0"/>
      <c r="B148" s="0"/>
      <c r="C148" s="0"/>
      <c r="D148" s="0"/>
      <c r="E148" s="0"/>
      <c r="F148" s="0"/>
      <c r="G148" s="0"/>
      <c r="H148" s="0"/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</row>
    <row r="149" customFormat="false" ht="12.75" hidden="false" customHeight="false" outlineLevel="0" collapsed="false">
      <c r="A149" s="0"/>
      <c r="B149" s="0"/>
      <c r="C149" s="0"/>
      <c r="D149" s="0"/>
      <c r="E149" s="0"/>
      <c r="F149" s="0"/>
      <c r="G149" s="0"/>
      <c r="H149" s="0"/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</row>
    <row r="150" customFormat="false" ht="12.75" hidden="false" customHeight="false" outlineLevel="0" collapsed="false">
      <c r="A150" s="0"/>
      <c r="B150" s="0"/>
      <c r="C150" s="0"/>
      <c r="D150" s="0"/>
      <c r="E150" s="0"/>
      <c r="F150" s="0"/>
      <c r="G150" s="0"/>
      <c r="H150" s="0"/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</row>
    <row r="151" customFormat="false" ht="12.75" hidden="false" customHeight="false" outlineLevel="0" collapsed="false">
      <c r="A151" s="0"/>
      <c r="B151" s="0"/>
      <c r="C151" s="0"/>
      <c r="D151" s="0"/>
      <c r="E151" s="0"/>
      <c r="F151" s="0"/>
      <c r="G151" s="0"/>
      <c r="H151" s="0"/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</row>
    <row r="152" customFormat="false" ht="12.75" hidden="false" customHeight="false" outlineLevel="0" collapsed="false">
      <c r="A152" s="0"/>
      <c r="B152" s="0"/>
      <c r="C152" s="0"/>
      <c r="D152" s="0"/>
      <c r="E152" s="0"/>
      <c r="F152" s="0"/>
      <c r="G152" s="0"/>
      <c r="H152" s="0"/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</row>
    <row r="153" customFormat="false" ht="12.75" hidden="false" customHeight="false" outlineLevel="0" collapsed="false">
      <c r="A153" s="0"/>
      <c r="B153" s="0"/>
      <c r="C153" s="0"/>
      <c r="D153" s="0"/>
      <c r="E153" s="0"/>
      <c r="F153" s="0"/>
      <c r="G153" s="0"/>
      <c r="H153" s="0"/>
      <c r="I153" s="0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</row>
    <row r="154" customFormat="false" ht="12.75" hidden="false" customHeight="false" outlineLevel="0" collapsed="false"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</row>
    <row r="155" customFormat="false" ht="12.75" hidden="false" customHeight="false" outlineLevel="0" collapsed="false"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</row>
    <row r="156" customFormat="false" ht="12.75" hidden="false" customHeight="false" outlineLevel="0" collapsed="false"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</row>
    <row r="157" customFormat="false" ht="12.75" hidden="false" customHeight="false" outlineLevel="0" collapsed="false"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</row>
    <row r="158" customFormat="false" ht="12.75" hidden="false" customHeight="false" outlineLevel="0" collapsed="false"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</row>
    <row r="159" customFormat="false" ht="12.75" hidden="false" customHeight="false" outlineLevel="0" collapsed="false"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</row>
    <row r="160" customFormat="false" ht="12.75" hidden="false" customHeight="false" outlineLevel="0" collapsed="false"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</row>
    <row r="161" customFormat="false" ht="12.75" hidden="false" customHeight="false" outlineLevel="0" collapsed="false"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</row>
    <row r="162" customFormat="false" ht="12.75" hidden="false" customHeight="false" outlineLevel="0" collapsed="false"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</row>
    <row r="163" customFormat="false" ht="12.75" hidden="false" customHeight="false" outlineLevel="0" collapsed="false"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</row>
    <row r="164" customFormat="false" ht="12.75" hidden="false" customHeight="false" outlineLevel="0" collapsed="false"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</row>
    <row r="165" customFormat="false" ht="12.75" hidden="false" customHeight="false" outlineLevel="0" collapsed="false"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</row>
    <row r="166" customFormat="false" ht="12.75" hidden="false" customHeight="false" outlineLevel="0" collapsed="false"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</row>
    <row r="167" customFormat="false" ht="12.75" hidden="false" customHeight="false" outlineLevel="0" collapsed="false"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</row>
    <row r="168" customFormat="false" ht="12.75" hidden="false" customHeight="false" outlineLevel="0" collapsed="false"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</row>
    <row r="169" customFormat="false" ht="12.75" hidden="false" customHeight="false" outlineLevel="0" collapsed="false"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</row>
    <row r="170" customFormat="false" ht="12.75" hidden="false" customHeight="false" outlineLevel="0" collapsed="false"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</row>
    <row r="171" customFormat="false" ht="12.75" hidden="false" customHeight="false" outlineLevel="0" collapsed="false"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</row>
    <row r="172" customFormat="false" ht="12.75" hidden="false" customHeight="false" outlineLevel="0" collapsed="false"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</row>
    <row r="173" customFormat="false" ht="12.75" hidden="false" customHeight="false" outlineLevel="0" collapsed="false"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</row>
    <row r="174" customFormat="false" ht="12.75" hidden="false" customHeight="false" outlineLevel="0" collapsed="false"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</row>
    <row r="175" customFormat="false" ht="12.75" hidden="false" customHeight="false" outlineLevel="0" collapsed="false"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</row>
    <row r="176" customFormat="false" ht="12.75" hidden="false" customHeight="false" outlineLevel="0" collapsed="false"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</row>
    <row r="177" customFormat="false" ht="12.75" hidden="false" customHeight="false" outlineLevel="0" collapsed="false"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</row>
    <row r="178" customFormat="false" ht="12.75" hidden="false" customHeight="false" outlineLevel="0" collapsed="false"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</row>
    <row r="179" customFormat="false" ht="12.75" hidden="false" customHeight="false" outlineLevel="0" collapsed="false"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</row>
    <row r="180" customFormat="false" ht="12.75" hidden="false" customHeight="false" outlineLevel="0" collapsed="false"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</row>
    <row r="181" customFormat="false" ht="12.75" hidden="false" customHeight="false" outlineLevel="0" collapsed="false"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</row>
    <row r="182" customFormat="false" ht="12.75" hidden="false" customHeight="false" outlineLevel="0" collapsed="false"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</row>
    <row r="183" customFormat="false" ht="12.75" hidden="false" customHeight="false" outlineLevel="0" collapsed="false"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</row>
    <row r="184" customFormat="false" ht="12.75" hidden="false" customHeight="false" outlineLevel="0" collapsed="false"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</row>
    <row r="185" customFormat="false" ht="12.75" hidden="false" customHeight="false" outlineLevel="0" collapsed="false"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</row>
    <row r="186" customFormat="false" ht="12.75" hidden="false" customHeight="false" outlineLevel="0" collapsed="false"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</row>
    <row r="187" customFormat="false" ht="12.75" hidden="false" customHeight="false" outlineLevel="0" collapsed="false"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</row>
    <row r="188" customFormat="false" ht="12.75" hidden="false" customHeight="false" outlineLevel="0" collapsed="false"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</row>
    <row r="189" customFormat="false" ht="12.75" hidden="false" customHeight="false" outlineLevel="0" collapsed="false"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</row>
    <row r="190" customFormat="false" ht="12.75" hidden="false" customHeight="false" outlineLevel="0" collapsed="false"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</row>
    <row r="191" customFormat="false" ht="12.75" hidden="false" customHeight="false" outlineLevel="0" collapsed="false"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</row>
    <row r="192" customFormat="false" ht="12.75" hidden="false" customHeight="false" outlineLevel="0" collapsed="false"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</row>
    <row r="193" customFormat="false" ht="12.75" hidden="false" customHeight="false" outlineLevel="0" collapsed="false"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</row>
    <row r="194" customFormat="false" ht="12.75" hidden="false" customHeight="false" outlineLevel="0" collapsed="false"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</row>
    <row r="195" customFormat="false" ht="12.75" hidden="false" customHeight="false" outlineLevel="0" collapsed="false"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</row>
    <row r="196" customFormat="false" ht="12.75" hidden="false" customHeight="false" outlineLevel="0" collapsed="false"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</row>
    <row r="197" customFormat="false" ht="12.75" hidden="false" customHeight="false" outlineLevel="0" collapsed="false"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</row>
    <row r="198" customFormat="false" ht="12.75" hidden="false" customHeight="false" outlineLevel="0" collapsed="false"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</row>
    <row r="199" customFormat="false" ht="12.75" hidden="false" customHeight="false" outlineLevel="0" collapsed="false"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</row>
    <row r="200" customFormat="false" ht="12.75" hidden="false" customHeight="false" outlineLevel="0" collapsed="false"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</row>
    <row r="201" customFormat="false" ht="12.75" hidden="false" customHeight="false" outlineLevel="0" collapsed="false"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</row>
    <row r="202" customFormat="false" ht="12.75" hidden="false" customHeight="false" outlineLevel="0" collapsed="false"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</row>
    <row r="203" customFormat="false" ht="12.75" hidden="false" customHeight="false" outlineLevel="0" collapsed="false"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</row>
    <row r="204" customFormat="false" ht="12.75" hidden="false" customHeight="false" outlineLevel="0" collapsed="false"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</row>
    <row r="205" customFormat="false" ht="12.75" hidden="false" customHeight="false" outlineLevel="0" collapsed="false"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</row>
    <row r="206" customFormat="false" ht="12.75" hidden="false" customHeight="false" outlineLevel="0" collapsed="false"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</row>
    <row r="207" customFormat="false" ht="12.75" hidden="false" customHeight="false" outlineLevel="0" collapsed="false"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</row>
    <row r="208" customFormat="false" ht="12.75" hidden="false" customHeight="false" outlineLevel="0" collapsed="false"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</row>
    <row r="209" customFormat="false" ht="12.75" hidden="false" customHeight="false" outlineLevel="0" collapsed="false"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</row>
    <row r="210" customFormat="false" ht="12.75" hidden="false" customHeight="false" outlineLevel="0" collapsed="false"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</row>
    <row r="211" customFormat="false" ht="12.75" hidden="false" customHeight="false" outlineLevel="0" collapsed="false"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</row>
    <row r="212" customFormat="false" ht="12.75" hidden="false" customHeight="false" outlineLevel="0" collapsed="false"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</row>
    <row r="213" customFormat="false" ht="12.75" hidden="false" customHeight="false" outlineLevel="0" collapsed="false"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</row>
    <row r="214" customFormat="false" ht="12.75" hidden="false" customHeight="false" outlineLevel="0" collapsed="false"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</row>
    <row r="215" customFormat="false" ht="12.75" hidden="false" customHeight="false" outlineLevel="0" collapsed="false"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</row>
    <row r="216" customFormat="false" ht="12.75" hidden="false" customHeight="false" outlineLevel="0" collapsed="false"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</row>
    <row r="217" customFormat="false" ht="12.75" hidden="false" customHeight="false" outlineLevel="0" collapsed="false"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</row>
    <row r="218" customFormat="false" ht="12.75" hidden="false" customHeight="false" outlineLevel="0" collapsed="false"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</row>
    <row r="219" customFormat="false" ht="12.75" hidden="false" customHeight="false" outlineLevel="0" collapsed="false"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</row>
    <row r="220" customFormat="false" ht="12.75" hidden="false" customHeight="false" outlineLevel="0" collapsed="false"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</row>
    <row r="221" customFormat="false" ht="12.75" hidden="false" customHeight="false" outlineLevel="0" collapsed="false"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</row>
    <row r="222" customFormat="false" ht="12.75" hidden="false" customHeight="false" outlineLevel="0" collapsed="false"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</row>
    <row r="223" customFormat="false" ht="12.75" hidden="false" customHeight="false" outlineLevel="0" collapsed="false"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</row>
    <row r="224" customFormat="false" ht="12.75" hidden="false" customHeight="false" outlineLevel="0" collapsed="false"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</row>
    <row r="225" customFormat="false" ht="12.75" hidden="false" customHeight="false" outlineLevel="0" collapsed="false"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</row>
    <row r="226" customFormat="false" ht="12.75" hidden="false" customHeight="false" outlineLevel="0" collapsed="false"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</row>
    <row r="227" customFormat="false" ht="12.75" hidden="false" customHeight="false" outlineLevel="0" collapsed="false"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</row>
    <row r="228" customFormat="false" ht="12.75" hidden="false" customHeight="false" outlineLevel="0" collapsed="false"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</row>
    <row r="229" customFormat="false" ht="12.75" hidden="false" customHeight="false" outlineLevel="0" collapsed="false"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</row>
    <row r="230" customFormat="false" ht="12.75" hidden="false" customHeight="false" outlineLevel="0" collapsed="false"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</row>
    <row r="231" customFormat="false" ht="12.75" hidden="false" customHeight="false" outlineLevel="0" collapsed="false"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</row>
    <row r="232" customFormat="false" ht="12.75" hidden="false" customHeight="false" outlineLevel="0" collapsed="false"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</row>
    <row r="233" customFormat="false" ht="12.75" hidden="false" customHeight="false" outlineLevel="0" collapsed="false"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</row>
    <row r="234" customFormat="false" ht="12.75" hidden="false" customHeight="false" outlineLevel="0" collapsed="false"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</row>
    <row r="235" customFormat="false" ht="12.75" hidden="false" customHeight="false" outlineLevel="0" collapsed="false"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</row>
    <row r="236" customFormat="false" ht="12.75" hidden="false" customHeight="false" outlineLevel="0" collapsed="false"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</row>
    <row r="237" customFormat="false" ht="12.75" hidden="false" customHeight="false" outlineLevel="0" collapsed="false"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</row>
    <row r="238" customFormat="false" ht="12.75" hidden="false" customHeight="false" outlineLevel="0" collapsed="false"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</row>
    <row r="239" customFormat="false" ht="12.75" hidden="false" customHeight="false" outlineLevel="0" collapsed="false"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</row>
    <row r="240" customFormat="false" ht="12.75" hidden="false" customHeight="false" outlineLevel="0" collapsed="false"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</row>
    <row r="241" customFormat="false" ht="12.75" hidden="false" customHeight="false" outlineLevel="0" collapsed="false"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</row>
    <row r="242" customFormat="false" ht="12.75" hidden="false" customHeight="false" outlineLevel="0" collapsed="false"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</row>
    <row r="243" customFormat="false" ht="12.75" hidden="false" customHeight="false" outlineLevel="0" collapsed="false"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</row>
    <row r="244" customFormat="false" ht="12.75" hidden="false" customHeight="false" outlineLevel="0" collapsed="false"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</row>
    <row r="245" customFormat="false" ht="12.75" hidden="false" customHeight="false" outlineLevel="0" collapsed="false"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</row>
    <row r="246" customFormat="false" ht="12.75" hidden="false" customHeight="false" outlineLevel="0" collapsed="false"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</row>
    <row r="247" customFormat="false" ht="12.75" hidden="false" customHeight="false" outlineLevel="0" collapsed="false"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</row>
    <row r="248" customFormat="false" ht="12.75" hidden="false" customHeight="false" outlineLevel="0" collapsed="false"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</row>
    <row r="249" customFormat="false" ht="12.75" hidden="false" customHeight="false" outlineLevel="0" collapsed="false"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</row>
    <row r="250" customFormat="false" ht="12.75" hidden="false" customHeight="false" outlineLevel="0" collapsed="false"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</row>
    <row r="251" customFormat="false" ht="12.75" hidden="false" customHeight="false" outlineLevel="0" collapsed="false"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</row>
    <row r="252" customFormat="false" ht="12.75" hidden="false" customHeight="false" outlineLevel="0" collapsed="false"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</row>
    <row r="253" customFormat="false" ht="12.75" hidden="false" customHeight="false" outlineLevel="0" collapsed="false"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</row>
    <row r="254" customFormat="false" ht="12.75" hidden="false" customHeight="false" outlineLevel="0" collapsed="false"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</row>
    <row r="255" customFormat="false" ht="12.75" hidden="false" customHeight="false" outlineLevel="0" collapsed="false"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</row>
    <row r="256" customFormat="false" ht="12.75" hidden="false" customHeight="false" outlineLevel="0" collapsed="false"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</row>
    <row r="257" customFormat="false" ht="12.75" hidden="false" customHeight="false" outlineLevel="0" collapsed="false"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</row>
    <row r="258" customFormat="false" ht="12.75" hidden="false" customHeight="false" outlineLevel="0" collapsed="false"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</row>
    <row r="259" customFormat="false" ht="12.75" hidden="false" customHeight="false" outlineLevel="0" collapsed="false"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</row>
    <row r="260" customFormat="false" ht="12.75" hidden="false" customHeight="false" outlineLevel="0" collapsed="false"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</row>
    <row r="261" customFormat="false" ht="12.75" hidden="false" customHeight="false" outlineLevel="0" collapsed="false"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</row>
    <row r="262" customFormat="false" ht="12.75" hidden="false" customHeight="false" outlineLevel="0" collapsed="false"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</row>
    <row r="263" customFormat="false" ht="12.75" hidden="false" customHeight="false" outlineLevel="0" collapsed="false"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</row>
    <row r="264" customFormat="false" ht="12.75" hidden="false" customHeight="false" outlineLevel="0" collapsed="false"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</row>
    <row r="265" customFormat="false" ht="12.75" hidden="false" customHeight="false" outlineLevel="0" collapsed="false"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</row>
    <row r="266" customFormat="false" ht="12.75" hidden="false" customHeight="false" outlineLevel="0" collapsed="false"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</row>
    <row r="267" customFormat="false" ht="12.75" hidden="false" customHeight="false" outlineLevel="0" collapsed="false"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</row>
    <row r="268" customFormat="false" ht="12.75" hidden="false" customHeight="false" outlineLevel="0" collapsed="false"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</row>
    <row r="269" customFormat="false" ht="12.75" hidden="false" customHeight="false" outlineLevel="0" collapsed="false"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</row>
    <row r="270" customFormat="false" ht="12.75" hidden="false" customHeight="false" outlineLevel="0" collapsed="false"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</row>
    <row r="271" customFormat="false" ht="12.75" hidden="false" customHeight="false" outlineLevel="0" collapsed="false"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</row>
    <row r="272" customFormat="false" ht="12.75" hidden="false" customHeight="false" outlineLevel="0" collapsed="false"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</row>
    <row r="273" customFormat="false" ht="12.75" hidden="false" customHeight="false" outlineLevel="0" collapsed="false"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</row>
    <row r="274" customFormat="false" ht="12.75" hidden="false" customHeight="false" outlineLevel="0" collapsed="false"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</row>
    <row r="275" customFormat="false" ht="12.75" hidden="false" customHeight="false" outlineLevel="0" collapsed="false"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</row>
    <row r="276" customFormat="false" ht="12.75" hidden="false" customHeight="false" outlineLevel="0" collapsed="false"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</row>
    <row r="277" customFormat="false" ht="12.75" hidden="false" customHeight="false" outlineLevel="0" collapsed="false"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</row>
    <row r="278" customFormat="false" ht="12.75" hidden="false" customHeight="false" outlineLevel="0" collapsed="false"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</row>
    <row r="279" customFormat="false" ht="12.75" hidden="false" customHeight="false" outlineLevel="0" collapsed="false"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</row>
    <row r="280" customFormat="false" ht="12.75" hidden="false" customHeight="false" outlineLevel="0" collapsed="false"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</row>
    <row r="281" customFormat="false" ht="12.75" hidden="false" customHeight="false" outlineLevel="0" collapsed="false"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</row>
    <row r="282" customFormat="false" ht="12.75" hidden="false" customHeight="false" outlineLevel="0" collapsed="false"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</row>
    <row r="283" customFormat="false" ht="12.75" hidden="false" customHeight="false" outlineLevel="0" collapsed="false"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</row>
    <row r="284" customFormat="false" ht="12.75" hidden="false" customHeight="false" outlineLevel="0" collapsed="false"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</row>
    <row r="285" customFormat="false" ht="12.75" hidden="false" customHeight="false" outlineLevel="0" collapsed="false"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</row>
    <row r="286" customFormat="false" ht="12.75" hidden="false" customHeight="false" outlineLevel="0" collapsed="false"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</row>
    <row r="287" customFormat="false" ht="12.75" hidden="false" customHeight="false" outlineLevel="0" collapsed="false"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</row>
    <row r="288" customFormat="false" ht="12.75" hidden="false" customHeight="false" outlineLevel="0" collapsed="false"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</row>
    <row r="289" customFormat="false" ht="12.75" hidden="false" customHeight="false" outlineLevel="0" collapsed="false"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</row>
    <row r="290" customFormat="false" ht="12.75" hidden="false" customHeight="false" outlineLevel="0" collapsed="false"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</row>
    <row r="291" customFormat="false" ht="12.75" hidden="false" customHeight="false" outlineLevel="0" collapsed="false"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</row>
    <row r="292" customFormat="false" ht="12.75" hidden="false" customHeight="false" outlineLevel="0" collapsed="false"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</row>
    <row r="293" customFormat="false" ht="12.75" hidden="false" customHeight="false" outlineLevel="0" collapsed="false"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</row>
    <row r="294" customFormat="false" ht="12.75" hidden="false" customHeight="false" outlineLevel="0" collapsed="false"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</row>
    <row r="295" customFormat="false" ht="12.75" hidden="false" customHeight="false" outlineLevel="0" collapsed="false"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</row>
    <row r="296" customFormat="false" ht="12.75" hidden="false" customHeight="false" outlineLevel="0" collapsed="false"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</row>
    <row r="297" customFormat="false" ht="12.75" hidden="false" customHeight="false" outlineLevel="0" collapsed="false"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</row>
    <row r="298" customFormat="false" ht="12.75" hidden="false" customHeight="false" outlineLevel="0" collapsed="false"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</row>
    <row r="299" customFormat="false" ht="12.75" hidden="false" customHeight="false" outlineLevel="0" collapsed="false"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</row>
    <row r="300" customFormat="false" ht="12.75" hidden="false" customHeight="false" outlineLevel="0" collapsed="false"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</row>
    <row r="301" customFormat="false" ht="12.75" hidden="false" customHeight="false" outlineLevel="0" collapsed="false"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</row>
    <row r="302" customFormat="false" ht="12.75" hidden="false" customHeight="false" outlineLevel="0" collapsed="false"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</row>
    <row r="303" customFormat="false" ht="12.75" hidden="false" customHeight="false" outlineLevel="0" collapsed="false"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</row>
    <row r="304" customFormat="false" ht="12.75" hidden="false" customHeight="false" outlineLevel="0" collapsed="false"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</row>
    <row r="305" customFormat="false" ht="12.75" hidden="false" customHeight="false" outlineLevel="0" collapsed="false"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</row>
    <row r="306" customFormat="false" ht="12.75" hidden="false" customHeight="false" outlineLevel="0" collapsed="false"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</row>
    <row r="307" customFormat="false" ht="12.75" hidden="false" customHeight="false" outlineLevel="0" collapsed="false"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</row>
    <row r="308" customFormat="false" ht="12.75" hidden="false" customHeight="false" outlineLevel="0" collapsed="false"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</row>
    <row r="309" customFormat="false" ht="12.75" hidden="false" customHeight="false" outlineLevel="0" collapsed="false"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</row>
    <row r="310" customFormat="false" ht="12.75" hidden="false" customHeight="false" outlineLevel="0" collapsed="false"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</row>
    <row r="311" customFormat="false" ht="12.75" hidden="false" customHeight="false" outlineLevel="0" collapsed="false"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</row>
    <row r="312" customFormat="false" ht="12.75" hidden="false" customHeight="false" outlineLevel="0" collapsed="false"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</row>
    <row r="313" customFormat="false" ht="12.75" hidden="false" customHeight="false" outlineLevel="0" collapsed="false"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</row>
    <row r="314" customFormat="false" ht="12.75" hidden="false" customHeight="false" outlineLevel="0" collapsed="false"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</row>
    <row r="315" customFormat="false" ht="12.75" hidden="false" customHeight="false" outlineLevel="0" collapsed="false"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</row>
    <row r="316" customFormat="false" ht="12.75" hidden="false" customHeight="false" outlineLevel="0" collapsed="false"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</row>
    <row r="317" customFormat="false" ht="12.75" hidden="false" customHeight="false" outlineLevel="0" collapsed="false"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</row>
    <row r="318" customFormat="false" ht="12.75" hidden="false" customHeight="false" outlineLevel="0" collapsed="false"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</row>
    <row r="319" customFormat="false" ht="12.75" hidden="false" customHeight="false" outlineLevel="0" collapsed="false"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</row>
    <row r="320" customFormat="false" ht="12.75" hidden="false" customHeight="false" outlineLevel="0" collapsed="false"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</row>
    <row r="321" customFormat="false" ht="12.75" hidden="false" customHeight="false" outlineLevel="0" collapsed="false"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</row>
    <row r="322" customFormat="false" ht="12.75" hidden="false" customHeight="false" outlineLevel="0" collapsed="false"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</row>
    <row r="323" customFormat="false" ht="12.75" hidden="false" customHeight="false" outlineLevel="0" collapsed="false"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</row>
    <row r="324" customFormat="false" ht="12.75" hidden="false" customHeight="false" outlineLevel="0" collapsed="false"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</row>
    <row r="325" customFormat="false" ht="12.75" hidden="false" customHeight="false" outlineLevel="0" collapsed="false"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</row>
    <row r="326" customFormat="false" ht="12.75" hidden="false" customHeight="false" outlineLevel="0" collapsed="false"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</row>
    <row r="327" customFormat="false" ht="12.75" hidden="false" customHeight="false" outlineLevel="0" collapsed="false"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</row>
    <row r="328" customFormat="false" ht="12.75" hidden="false" customHeight="false" outlineLevel="0" collapsed="false"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</row>
    <row r="329" customFormat="false" ht="12.75" hidden="false" customHeight="false" outlineLevel="0" collapsed="false"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</row>
    <row r="330" customFormat="false" ht="12.75" hidden="false" customHeight="false" outlineLevel="0" collapsed="false"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</row>
    <row r="331" customFormat="false" ht="12.75" hidden="false" customHeight="false" outlineLevel="0" collapsed="false"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</row>
    <row r="332" customFormat="false" ht="12.75" hidden="false" customHeight="false" outlineLevel="0" collapsed="false"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</row>
    <row r="333" customFormat="false" ht="12.75" hidden="false" customHeight="false" outlineLevel="0" collapsed="false"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</row>
    <row r="334" customFormat="false" ht="12.75" hidden="false" customHeight="false" outlineLevel="0" collapsed="false"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</row>
    <row r="335" customFormat="false" ht="12.75" hidden="false" customHeight="false" outlineLevel="0" collapsed="false"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</row>
    <row r="336" customFormat="false" ht="12.75" hidden="false" customHeight="false" outlineLevel="0" collapsed="false"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</row>
    <row r="337" customFormat="false" ht="12.75" hidden="false" customHeight="false" outlineLevel="0" collapsed="false"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</row>
    <row r="338" customFormat="false" ht="12.75" hidden="false" customHeight="false" outlineLevel="0" collapsed="false"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</row>
    <row r="339" customFormat="false" ht="12.75" hidden="false" customHeight="false" outlineLevel="0" collapsed="false"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</row>
    <row r="340" customFormat="false" ht="12.75" hidden="false" customHeight="false" outlineLevel="0" collapsed="false"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</row>
    <row r="341" customFormat="false" ht="12.75" hidden="false" customHeight="false" outlineLevel="0" collapsed="false"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</row>
    <row r="342" customFormat="false" ht="12.75" hidden="false" customHeight="false" outlineLevel="0" collapsed="false"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</row>
    <row r="343" customFormat="false" ht="12.75" hidden="false" customHeight="false" outlineLevel="0" collapsed="false"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</row>
    <row r="344" customFormat="false" ht="12.75" hidden="false" customHeight="false" outlineLevel="0" collapsed="false"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</row>
    <row r="345" customFormat="false" ht="12.75" hidden="false" customHeight="false" outlineLevel="0" collapsed="false"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</row>
    <row r="346" customFormat="false" ht="12.75" hidden="false" customHeight="false" outlineLevel="0" collapsed="false"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</row>
    <row r="347" customFormat="false" ht="12.75" hidden="false" customHeight="false" outlineLevel="0" collapsed="false"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</row>
    <row r="348" customFormat="false" ht="12.75" hidden="false" customHeight="false" outlineLevel="0" collapsed="false"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</row>
    <row r="349" customFormat="false" ht="12.75" hidden="false" customHeight="false" outlineLevel="0" collapsed="false"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</row>
    <row r="350" customFormat="false" ht="12.75" hidden="false" customHeight="false" outlineLevel="0" collapsed="false"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</row>
    <row r="351" customFormat="false" ht="12.75" hidden="false" customHeight="false" outlineLevel="0" collapsed="false"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</row>
    <row r="352" customFormat="false" ht="12.75" hidden="false" customHeight="false" outlineLevel="0" collapsed="false"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</row>
    <row r="353" customFormat="false" ht="12.75" hidden="false" customHeight="false" outlineLevel="0" collapsed="false"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</row>
    <row r="354" customFormat="false" ht="12.75" hidden="false" customHeight="false" outlineLevel="0" collapsed="false"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</row>
    <row r="355" customFormat="false" ht="12.75" hidden="false" customHeight="false" outlineLevel="0" collapsed="false"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</row>
    <row r="356" customFormat="false" ht="12.75" hidden="false" customHeight="false" outlineLevel="0" collapsed="false"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</row>
    <row r="357" customFormat="false" ht="12.75" hidden="false" customHeight="false" outlineLevel="0" collapsed="false"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</row>
    <row r="358" customFormat="false" ht="12.75" hidden="false" customHeight="false" outlineLevel="0" collapsed="false"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</row>
    <row r="359" customFormat="false" ht="12.75" hidden="false" customHeight="false" outlineLevel="0" collapsed="false"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</row>
    <row r="360" customFormat="false" ht="12.75" hidden="false" customHeight="false" outlineLevel="0" collapsed="false"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</row>
    <row r="361" customFormat="false" ht="12.75" hidden="false" customHeight="false" outlineLevel="0" collapsed="false"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</row>
    <row r="362" customFormat="false" ht="12.75" hidden="false" customHeight="false" outlineLevel="0" collapsed="false"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</row>
    <row r="363" customFormat="false" ht="12.75" hidden="false" customHeight="false" outlineLevel="0" collapsed="false"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</row>
    <row r="364" customFormat="false" ht="12.75" hidden="false" customHeight="false" outlineLevel="0" collapsed="false"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</row>
    <row r="365" customFormat="false" ht="12.75" hidden="false" customHeight="false" outlineLevel="0" collapsed="false"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</row>
    <row r="366" customFormat="false" ht="12.75" hidden="false" customHeight="false" outlineLevel="0" collapsed="false"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</row>
    <row r="367" customFormat="false" ht="12.75" hidden="false" customHeight="false" outlineLevel="0" collapsed="false"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</row>
    <row r="368" customFormat="false" ht="12.75" hidden="false" customHeight="false" outlineLevel="0" collapsed="false"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</row>
    <row r="369" customFormat="false" ht="12.75" hidden="false" customHeight="false" outlineLevel="0" collapsed="false"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</row>
    <row r="370" customFormat="false" ht="12.75" hidden="false" customHeight="false" outlineLevel="0" collapsed="false"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</row>
    <row r="371" customFormat="false" ht="12.75" hidden="false" customHeight="false" outlineLevel="0" collapsed="false"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</row>
    <row r="372" customFormat="false" ht="12.75" hidden="false" customHeight="false" outlineLevel="0" collapsed="false"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</row>
    <row r="373" customFormat="false" ht="12.75" hidden="false" customHeight="false" outlineLevel="0" collapsed="false"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</row>
    <row r="374" customFormat="false" ht="12.75" hidden="false" customHeight="false" outlineLevel="0" collapsed="false"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</row>
    <row r="375" customFormat="false" ht="12.75" hidden="false" customHeight="false" outlineLevel="0" collapsed="false"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</row>
    <row r="376" customFormat="false" ht="12.75" hidden="false" customHeight="false" outlineLevel="0" collapsed="false"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</row>
    <row r="377" customFormat="false" ht="12.75" hidden="false" customHeight="false" outlineLevel="0" collapsed="false"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</row>
    <row r="378" customFormat="false" ht="12.75" hidden="false" customHeight="false" outlineLevel="0" collapsed="false"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</row>
    <row r="379" customFormat="false" ht="12.75" hidden="false" customHeight="false" outlineLevel="0" collapsed="false"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</row>
    <row r="380" customFormat="false" ht="12.75" hidden="false" customHeight="false" outlineLevel="0" collapsed="false"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</row>
    <row r="381" customFormat="false" ht="12.75" hidden="false" customHeight="false" outlineLevel="0" collapsed="false"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</row>
    <row r="382" customFormat="false" ht="12.75" hidden="false" customHeight="false" outlineLevel="0" collapsed="false"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</row>
    <row r="383" customFormat="false" ht="12.75" hidden="false" customHeight="false" outlineLevel="0" collapsed="false"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</row>
    <row r="384" customFormat="false" ht="12.75" hidden="false" customHeight="false" outlineLevel="0" collapsed="false"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</row>
    <row r="385" customFormat="false" ht="12.75" hidden="false" customHeight="false" outlineLevel="0" collapsed="false"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</row>
    <row r="386" customFormat="false" ht="12.75" hidden="false" customHeight="false" outlineLevel="0" collapsed="false"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</row>
    <row r="387" customFormat="false" ht="12.75" hidden="false" customHeight="false" outlineLevel="0" collapsed="false"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</row>
    <row r="388" customFormat="false" ht="12.75" hidden="false" customHeight="false" outlineLevel="0" collapsed="false"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</row>
    <row r="389" customFormat="false" ht="12.75" hidden="false" customHeight="false" outlineLevel="0" collapsed="false"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</row>
    <row r="390" customFormat="false" ht="12.75" hidden="false" customHeight="false" outlineLevel="0" collapsed="false"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</row>
    <row r="391" customFormat="false" ht="12.75" hidden="false" customHeight="false" outlineLevel="0" collapsed="false"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</row>
    <row r="392" customFormat="false" ht="12.75" hidden="false" customHeight="false" outlineLevel="0" collapsed="false"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</row>
    <row r="393" customFormat="false" ht="12.75" hidden="false" customHeight="false" outlineLevel="0" collapsed="false"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</row>
    <row r="394" customFormat="false" ht="12.75" hidden="false" customHeight="false" outlineLevel="0" collapsed="false"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</row>
    <row r="395" customFormat="false" ht="12.75" hidden="false" customHeight="false" outlineLevel="0" collapsed="false"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</row>
    <row r="396" customFormat="false" ht="12.75" hidden="false" customHeight="false" outlineLevel="0" collapsed="false"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</row>
    <row r="397" customFormat="false" ht="12.75" hidden="false" customHeight="false" outlineLevel="0" collapsed="false"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</row>
    <row r="398" customFormat="false" ht="12.75" hidden="false" customHeight="false" outlineLevel="0" collapsed="false"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</row>
    <row r="399" customFormat="false" ht="12.75" hidden="false" customHeight="false" outlineLevel="0" collapsed="false"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</row>
    <row r="400" customFormat="false" ht="12.75" hidden="false" customHeight="false" outlineLevel="0" collapsed="false"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</row>
    <row r="401" customFormat="false" ht="12.75" hidden="false" customHeight="false" outlineLevel="0" collapsed="false"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</row>
    <row r="402" customFormat="false" ht="12.75" hidden="false" customHeight="false" outlineLevel="0" collapsed="false"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</row>
    <row r="403" customFormat="false" ht="12.75" hidden="false" customHeight="false" outlineLevel="0" collapsed="false"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</row>
    <row r="404" customFormat="false" ht="12.75" hidden="false" customHeight="false" outlineLevel="0" collapsed="false"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</row>
    <row r="405" customFormat="false" ht="12.75" hidden="false" customHeight="false" outlineLevel="0" collapsed="false"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</row>
    <row r="406" customFormat="false" ht="12.75" hidden="false" customHeight="false" outlineLevel="0" collapsed="false"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</row>
    <row r="407" customFormat="false" ht="12.75" hidden="false" customHeight="false" outlineLevel="0" collapsed="false"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</row>
    <row r="408" customFormat="false" ht="12.75" hidden="false" customHeight="false" outlineLevel="0" collapsed="false"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</row>
    <row r="409" customFormat="false" ht="12.75" hidden="false" customHeight="false" outlineLevel="0" collapsed="false"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</row>
    <row r="410" customFormat="false" ht="12.75" hidden="false" customHeight="false" outlineLevel="0" collapsed="false"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</row>
    <row r="411" customFormat="false" ht="12.75" hidden="false" customHeight="false" outlineLevel="0" collapsed="false"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</row>
    <row r="412" customFormat="false" ht="12.75" hidden="false" customHeight="false" outlineLevel="0" collapsed="false"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</row>
    <row r="413" customFormat="false" ht="12.75" hidden="false" customHeight="false" outlineLevel="0" collapsed="false"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</row>
    <row r="414" customFormat="false" ht="12.75" hidden="false" customHeight="false" outlineLevel="0" collapsed="false"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</row>
    <row r="415" customFormat="false" ht="12.75" hidden="false" customHeight="false" outlineLevel="0" collapsed="false"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</row>
    <row r="416" customFormat="false" ht="12.75" hidden="false" customHeight="false" outlineLevel="0" collapsed="false"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</row>
    <row r="417" customFormat="false" ht="12.75" hidden="false" customHeight="false" outlineLevel="0" collapsed="false"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</row>
    <row r="418" customFormat="false" ht="12.75" hidden="false" customHeight="false" outlineLevel="0" collapsed="false"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</row>
    <row r="419" customFormat="false" ht="12.75" hidden="false" customHeight="false" outlineLevel="0" collapsed="false"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</row>
    <row r="420" customFormat="false" ht="12.75" hidden="false" customHeight="false" outlineLevel="0" collapsed="false"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</row>
    <row r="421" customFormat="false" ht="12.75" hidden="false" customHeight="false" outlineLevel="0" collapsed="false"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</row>
    <row r="422" customFormat="false" ht="12.75" hidden="false" customHeight="false" outlineLevel="0" collapsed="false"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</row>
    <row r="423" customFormat="false" ht="12.75" hidden="false" customHeight="false" outlineLevel="0" collapsed="false"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</row>
    <row r="424" customFormat="false" ht="12.75" hidden="false" customHeight="false" outlineLevel="0" collapsed="false"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</row>
    <row r="425" customFormat="false" ht="12.75" hidden="false" customHeight="false" outlineLevel="0" collapsed="false"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</row>
    <row r="426" customFormat="false" ht="12.75" hidden="false" customHeight="false" outlineLevel="0" collapsed="false"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</row>
    <row r="427" customFormat="false" ht="12.75" hidden="false" customHeight="false" outlineLevel="0" collapsed="false"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</row>
    <row r="428" customFormat="false" ht="12.75" hidden="false" customHeight="false" outlineLevel="0" collapsed="false"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</row>
    <row r="429" customFormat="false" ht="12.75" hidden="false" customHeight="false" outlineLevel="0" collapsed="false"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</row>
    <row r="430" customFormat="false" ht="12.75" hidden="false" customHeight="false" outlineLevel="0" collapsed="false"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</row>
    <row r="431" customFormat="false" ht="12.75" hidden="false" customHeight="false" outlineLevel="0" collapsed="false"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</row>
    <row r="432" customFormat="false" ht="12.75" hidden="false" customHeight="false" outlineLevel="0" collapsed="false"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</row>
    <row r="433" customFormat="false" ht="12.75" hidden="false" customHeight="false" outlineLevel="0" collapsed="false"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</row>
    <row r="434" customFormat="false" ht="12.75" hidden="false" customHeight="false" outlineLevel="0" collapsed="false"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</row>
    <row r="435" customFormat="false" ht="12.75" hidden="false" customHeight="false" outlineLevel="0" collapsed="false"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</row>
    <row r="436" customFormat="false" ht="12.75" hidden="false" customHeight="false" outlineLevel="0" collapsed="false"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</row>
    <row r="437" customFormat="false" ht="12.75" hidden="false" customHeight="false" outlineLevel="0" collapsed="false"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</row>
    <row r="438" customFormat="false" ht="12.75" hidden="false" customHeight="false" outlineLevel="0" collapsed="false"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</row>
    <row r="439" customFormat="false" ht="12.75" hidden="false" customHeight="false" outlineLevel="0" collapsed="false"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</row>
    <row r="440" customFormat="false" ht="12.75" hidden="false" customHeight="false" outlineLevel="0" collapsed="false"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</row>
    <row r="441" customFormat="false" ht="12.75" hidden="false" customHeight="false" outlineLevel="0" collapsed="false"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</row>
    <row r="442" customFormat="false" ht="12.75" hidden="false" customHeight="false" outlineLevel="0" collapsed="false"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</row>
    <row r="443" customFormat="false" ht="12.75" hidden="false" customHeight="false" outlineLevel="0" collapsed="false"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</row>
  </sheetData>
  <mergeCells count="4">
    <mergeCell ref="A1:AG1"/>
    <mergeCell ref="A2:AG2"/>
    <mergeCell ref="A3:AG3"/>
    <mergeCell ref="C4:AG4"/>
  </mergeCells>
  <printOptions headings="false" gridLines="false" gridLinesSet="true" horizontalCentered="false" verticalCentered="false"/>
  <pageMargins left="0.2" right="0.220138888888889" top="0.509722222222222" bottom="0.659722222222222" header="0.511811023622047" footer="0.5"/>
  <pageSetup paperSize="1" scale="5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  <rowBreaks count="1" manualBreakCount="1">
    <brk id="61" man="true" max="16383" min="0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J53"/>
  <sheetViews>
    <sheetView showFormulas="false" showGridLines="true" showRowColHeaders="true" showZeros="true" rightToLeft="false" tabSelected="false" showOutlineSymbols="true" defaultGridColor="true" view="normal" topLeftCell="B17" colorId="64" zoomScale="75" zoomScaleNormal="75" zoomScalePageLayoutView="100" workbookViewId="0">
      <selection pane="topLeft" activeCell="O45" activeCellId="0" sqref="O4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10.56"/>
    <col collapsed="false" customWidth="true" hidden="false" outlineLevel="0" max="3" min="3" style="0" width="14.99"/>
    <col collapsed="false" customWidth="true" hidden="false" outlineLevel="0" max="10" min="4" style="0" width="9.7"/>
    <col collapsed="false" customWidth="true" hidden="false" outlineLevel="0" max="12" min="11" style="0" width="10.28"/>
    <col collapsed="false" customWidth="true" hidden="false" outlineLevel="0" max="32" min="13" style="0" width="9.7"/>
    <col collapsed="false" customWidth="true" hidden="false" outlineLevel="0" max="33" min="33" style="0" width="11.28"/>
  </cols>
  <sheetData>
    <row r="1" customFormat="false" ht="12.75" hidden="false" customHeight="false" outlineLevel="0" collapsed="false">
      <c r="A1" s="23" t="str">
        <f aca="false">+assumptions!A1</f>
        <v>Transwestern Pipeline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</row>
    <row r="2" customFormat="false" ht="12.75" hidden="false" customHeight="false" outlineLevel="0" collapsed="false">
      <c r="A2" s="23" t="str">
        <f aca="false">+assumptions!A2</f>
        <v>Sun Devil Project - Sun Devil Project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</row>
    <row r="3" customFormat="false" ht="12.75" hidden="false" customHeight="false" outlineLevel="0" collapsed="false">
      <c r="A3" s="23" t="s">
        <v>130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</row>
    <row r="4" customFormat="false" ht="12.75" hidden="false" customHeight="false" outlineLevel="0" collapsed="false">
      <c r="B4" s="0" t="s">
        <v>131</v>
      </c>
      <c r="C4" s="81" t="n">
        <f aca="false">(+interest!M2+30)-assumptions!B8</f>
        <v>92</v>
      </c>
    </row>
    <row r="5" customFormat="false" ht="12.75" hidden="false" customHeight="false" outlineLevel="0" collapsed="false">
      <c r="C5" s="97" t="n">
        <v>1</v>
      </c>
      <c r="D5" s="97" t="n">
        <v>2</v>
      </c>
      <c r="E5" s="97" t="n">
        <v>3</v>
      </c>
      <c r="F5" s="97" t="n">
        <v>4</v>
      </c>
      <c r="G5" s="97" t="n">
        <v>5</v>
      </c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</row>
    <row r="6" customFormat="false" ht="12.75" hidden="false" customHeight="false" outlineLevel="0" collapsed="false">
      <c r="C6" s="98" t="n">
        <f aca="false">+assumptions!B8+1</f>
        <v>38261</v>
      </c>
      <c r="D6" s="99" t="n">
        <f aca="false">+C6+366</f>
        <v>38627</v>
      </c>
      <c r="E6" s="99" t="n">
        <f aca="false">+D6+366</f>
        <v>38993</v>
      </c>
      <c r="F6" s="99" t="n">
        <f aca="false">+E6+366</f>
        <v>39359</v>
      </c>
      <c r="G6" s="99" t="n">
        <f aca="false">+F6+366</f>
        <v>39725</v>
      </c>
      <c r="H6" s="99" t="n">
        <f aca="false">+G6+366</f>
        <v>40091</v>
      </c>
      <c r="I6" s="99" t="n">
        <f aca="false">+H6+366</f>
        <v>40457</v>
      </c>
      <c r="J6" s="99" t="n">
        <f aca="false">+I6+366</f>
        <v>40823</v>
      </c>
      <c r="K6" s="99" t="n">
        <f aca="false">+J6+366</f>
        <v>41189</v>
      </c>
      <c r="L6" s="99" t="n">
        <f aca="false">+K6+366</f>
        <v>41555</v>
      </c>
      <c r="M6" s="99" t="n">
        <f aca="false">+L6+366</f>
        <v>41921</v>
      </c>
      <c r="N6" s="99" t="n">
        <f aca="false">+M6+366</f>
        <v>42287</v>
      </c>
      <c r="O6" s="99" t="n">
        <f aca="false">+N6+366</f>
        <v>42653</v>
      </c>
      <c r="P6" s="99" t="n">
        <f aca="false">+O6+366</f>
        <v>43019</v>
      </c>
      <c r="Q6" s="99" t="n">
        <f aca="false">+P6+366</f>
        <v>43385</v>
      </c>
      <c r="R6" s="99" t="n">
        <f aca="false">+Q6+366</f>
        <v>43751</v>
      </c>
      <c r="S6" s="99" t="n">
        <f aca="false">+R6+366</f>
        <v>44117</v>
      </c>
      <c r="T6" s="99" t="n">
        <f aca="false">+S6+366</f>
        <v>44483</v>
      </c>
      <c r="U6" s="99" t="n">
        <f aca="false">+T6+366</f>
        <v>44849</v>
      </c>
      <c r="V6" s="99" t="n">
        <f aca="false">+U6+366</f>
        <v>45215</v>
      </c>
      <c r="W6" s="99" t="n">
        <f aca="false">+V6+366</f>
        <v>45581</v>
      </c>
      <c r="X6" s="99" t="n">
        <f aca="false">+W6+366</f>
        <v>45947</v>
      </c>
      <c r="Y6" s="99" t="n">
        <f aca="false">+X6+366</f>
        <v>46313</v>
      </c>
      <c r="Z6" s="99" t="n">
        <f aca="false">+Y6+366</f>
        <v>46679</v>
      </c>
      <c r="AA6" s="99" t="n">
        <f aca="false">+Z6+366</f>
        <v>47045</v>
      </c>
      <c r="AB6" s="99" t="n">
        <f aca="false">+AA6+366</f>
        <v>47411</v>
      </c>
      <c r="AC6" s="99" t="n">
        <f aca="false">+AB6+366</f>
        <v>47777</v>
      </c>
      <c r="AD6" s="99" t="n">
        <f aca="false">+AC6+366</f>
        <v>48143</v>
      </c>
      <c r="AE6" s="99" t="n">
        <f aca="false">+AD6+366</f>
        <v>48509</v>
      </c>
      <c r="AF6" s="99" t="n">
        <f aca="false">+AE6+366</f>
        <v>48875</v>
      </c>
      <c r="AG6" s="100" t="s">
        <v>132</v>
      </c>
    </row>
    <row r="7" customFormat="false" ht="12.75" hidden="false" customHeight="false" outlineLevel="0" collapsed="false">
      <c r="A7" s="0" t="s">
        <v>113</v>
      </c>
    </row>
    <row r="8" customFormat="false" ht="12.75" hidden="false" customHeight="false" outlineLevel="0" collapsed="false">
      <c r="A8" s="0" t="s">
        <v>133</v>
      </c>
      <c r="C8" s="61" t="n">
        <f aca="false">AVERAGE([3]data1rev!A2:A1001)/365*C4</f>
        <v>32783.3469797665</v>
      </c>
      <c r="D8" s="61" t="n">
        <f aca="false">AVERAGE([3]data1rev!B2:B1001)</f>
        <v>129962.104987434</v>
      </c>
      <c r="E8" s="61" t="n">
        <f aca="false">AVERAGE([3]data1rev!C2:C1001)</f>
        <v>129756.418174363</v>
      </c>
      <c r="F8" s="61" t="n">
        <f aca="false">AVERAGE([3]data1rev!D2:D1001)</f>
        <v>129926.337505322</v>
      </c>
      <c r="G8" s="61" t="n">
        <f aca="false">AVERAGE([3]data1rev!E2:E1001)</f>
        <v>129396.723312099</v>
      </c>
      <c r="H8" s="61" t="n">
        <f aca="false">AVERAGE([3]data1rev!F2:F1001)</f>
        <v>129226.036355724</v>
      </c>
      <c r="I8" s="61" t="n">
        <f aca="false">AVERAGE([3]data1rev!G2:G1001)</f>
        <v>129084.392404123</v>
      </c>
      <c r="J8" s="61" t="n">
        <f aca="false">AVERAGE([3]data1rev!H2:H1001)</f>
        <v>129276.234394249</v>
      </c>
      <c r="K8" s="61" t="n">
        <f aca="false">AVERAGE([3]data1rev!I2:I1001)</f>
        <v>128768.476630113</v>
      </c>
      <c r="L8" s="61" t="n">
        <f aca="false">AVERAGE([3]data1rev!J2:J1001)</f>
        <v>128614.998144968</v>
      </c>
      <c r="M8" s="61" t="n">
        <f aca="false">AVERAGE([3]data1rev!K2:K1001)</f>
        <v>128462.284205841</v>
      </c>
      <c r="N8" s="61" t="n">
        <f aca="false">AVERAGE([3]data1rev!L2:L1001)</f>
        <v>128610.628330005</v>
      </c>
      <c r="O8" s="61" t="n">
        <f aca="false">AVERAGE([3]data1rev!M2:M1001)</f>
        <v>128159.918274584</v>
      </c>
      <c r="P8" s="61" t="n">
        <f aca="false">AVERAGE([3]data1rev!N2:N1001)</f>
        <v>128010.324528087</v>
      </c>
      <c r="Q8" s="61" t="n">
        <f aca="false">AVERAGE([3]data1rev!O2:O1001)</f>
        <v>127910.159298131</v>
      </c>
      <c r="R8" s="61" t="n">
        <f aca="false">AVERAGE([3]data1rev!P2:P1001)</f>
        <v>128209.753811511</v>
      </c>
      <c r="S8" s="61" t="n">
        <f aca="false">AVERAGE([3]data1rev!Q2:Q1001)</f>
        <v>127809.857323623</v>
      </c>
      <c r="T8" s="61" t="n">
        <f aca="false">AVERAGE([3]data1rev!R2:R1001)</f>
        <v>127761.402718262</v>
      </c>
      <c r="U8" s="61" t="n">
        <f aca="false">AVERAGE([3]data1rev!S2:S1001)</f>
        <v>127714.124381887</v>
      </c>
      <c r="V8" s="61" t="n">
        <f aca="false">AVERAGE([3]data1rev!T2:T1001)</f>
        <v>128017.833102851</v>
      </c>
      <c r="W8" s="61" t="n">
        <f aca="false">AVERAGE([3]data1rev!U2:U1001)</f>
        <v>0</v>
      </c>
      <c r="X8" s="61" t="n">
        <f aca="false">AVERAGE([3]data1rev!V2:V1001)</f>
        <v>0</v>
      </c>
      <c r="Y8" s="61" t="n">
        <f aca="false">AVERAGE([3]data1rev!W2:W1001)</f>
        <v>0</v>
      </c>
      <c r="Z8" s="61" t="n">
        <f aca="false">AVERAGE([3]data1rev!X2:X1001)</f>
        <v>0</v>
      </c>
      <c r="AA8" s="61" t="n">
        <f aca="false">AVERAGE([3]data1rev!Y2:Y1001)</f>
        <v>0</v>
      </c>
      <c r="AB8" s="61" t="n">
        <f aca="false">AVERAGE([3]data1rev!Z2:Z1001)</f>
        <v>0</v>
      </c>
      <c r="AC8" s="61" t="n">
        <f aca="false">AVERAGE([3]data1rev!AA2:AA1001)</f>
        <v>0</v>
      </c>
      <c r="AD8" s="61" t="n">
        <f aca="false">AVERAGE([3]data1rev!AB2:AB1001)</f>
        <v>0</v>
      </c>
      <c r="AE8" s="61" t="n">
        <f aca="false">AVERAGE([3]data1rev!AC2:AC1001)</f>
        <v>0</v>
      </c>
      <c r="AF8" s="61" t="n">
        <f aca="false">AVERAGE([3]data1rev!AD2:AD1001)</f>
        <v>0</v>
      </c>
      <c r="AG8" s="61" t="n">
        <f aca="false">SUM(C8:AF8)</f>
        <v>2477461.35486295</v>
      </c>
      <c r="AH8" s="101"/>
      <c r="AI8" s="101" t="n">
        <f aca="false">+AF8-revenues!AF58</f>
        <v>0</v>
      </c>
      <c r="AJ8" s="0" t="n">
        <f aca="false">+AI8/365/750</f>
        <v>0</v>
      </c>
    </row>
    <row r="9" customFormat="false" ht="15" hidden="false" customHeight="false" outlineLevel="0" collapsed="false">
      <c r="A9" s="0" t="s">
        <v>134</v>
      </c>
      <c r="C9" s="102" t="n">
        <f aca="false">+assumptions!B12</f>
        <v>81012.2632898</v>
      </c>
      <c r="D9" s="102" t="n">
        <v>0</v>
      </c>
      <c r="E9" s="102" t="n">
        <v>0</v>
      </c>
      <c r="F9" s="102" t="n">
        <v>0</v>
      </c>
      <c r="G9" s="102" t="n">
        <v>0</v>
      </c>
      <c r="H9" s="102" t="n">
        <v>0</v>
      </c>
      <c r="I9" s="102" t="n">
        <v>0</v>
      </c>
      <c r="J9" s="102" t="n">
        <v>0</v>
      </c>
      <c r="K9" s="102" t="n">
        <v>0</v>
      </c>
      <c r="L9" s="102" t="n">
        <v>0</v>
      </c>
      <c r="M9" s="102" t="n">
        <v>0</v>
      </c>
      <c r="N9" s="102" t="n">
        <v>0</v>
      </c>
      <c r="O9" s="102" t="n">
        <v>0</v>
      </c>
      <c r="P9" s="102" t="n">
        <v>0</v>
      </c>
      <c r="Q9" s="102" t="n">
        <v>0</v>
      </c>
      <c r="R9" s="102" t="n">
        <v>0</v>
      </c>
      <c r="S9" s="102" t="n">
        <v>0</v>
      </c>
      <c r="T9" s="102" t="n">
        <v>0</v>
      </c>
      <c r="U9" s="102" t="n">
        <v>0</v>
      </c>
      <c r="V9" s="102" t="n">
        <v>0</v>
      </c>
      <c r="W9" s="102" t="n">
        <v>0</v>
      </c>
      <c r="X9" s="102" t="n">
        <v>0</v>
      </c>
      <c r="Y9" s="102" t="n">
        <v>0</v>
      </c>
      <c r="Z9" s="102" t="n">
        <v>0</v>
      </c>
      <c r="AA9" s="102" t="n">
        <v>0</v>
      </c>
      <c r="AB9" s="102" t="n">
        <v>0</v>
      </c>
      <c r="AC9" s="102" t="n">
        <v>0</v>
      </c>
      <c r="AD9" s="102" t="n">
        <v>0</v>
      </c>
      <c r="AE9" s="102" t="n">
        <v>0</v>
      </c>
      <c r="AF9" s="102" t="n">
        <v>0</v>
      </c>
      <c r="AG9" s="61" t="n">
        <f aca="false">SUM(C9:AF9)</f>
        <v>81012.2632898</v>
      </c>
    </row>
    <row r="10" customFormat="false" ht="12.75" hidden="false" customHeight="false" outlineLevel="0" collapsed="false">
      <c r="A10" s="22" t="s">
        <v>135</v>
      </c>
      <c r="C10" s="61" t="n">
        <f aca="false">SUM(C8:C9)</f>
        <v>113795.610269567</v>
      </c>
      <c r="D10" s="61" t="n">
        <f aca="false">+D9+D8</f>
        <v>129962.104987434</v>
      </c>
      <c r="E10" s="61" t="n">
        <f aca="false">+E9+E8</f>
        <v>129756.418174363</v>
      </c>
      <c r="F10" s="61" t="n">
        <f aca="false">+F9+F8</f>
        <v>129926.337505322</v>
      </c>
      <c r="G10" s="61" t="n">
        <f aca="false">+G9+G8</f>
        <v>129396.723312099</v>
      </c>
      <c r="H10" s="61" t="n">
        <f aca="false">+H9+H8</f>
        <v>129226.036355724</v>
      </c>
      <c r="I10" s="61" t="n">
        <f aca="false">+I9+I8</f>
        <v>129084.392404123</v>
      </c>
      <c r="J10" s="61" t="n">
        <f aca="false">+J9+J8</f>
        <v>129276.234394249</v>
      </c>
      <c r="K10" s="61" t="n">
        <f aca="false">+K9+K8</f>
        <v>128768.476630113</v>
      </c>
      <c r="L10" s="61" t="n">
        <f aca="false">+L9+L8</f>
        <v>128614.998144968</v>
      </c>
      <c r="M10" s="61" t="n">
        <f aca="false">+M9+M8</f>
        <v>128462.284205841</v>
      </c>
      <c r="N10" s="61" t="n">
        <f aca="false">+N9+N8</f>
        <v>128610.628330005</v>
      </c>
      <c r="O10" s="61" t="n">
        <f aca="false">+O9+O8</f>
        <v>128159.918274584</v>
      </c>
      <c r="P10" s="61" t="n">
        <f aca="false">+P9+P8</f>
        <v>128010.324528087</v>
      </c>
      <c r="Q10" s="61" t="n">
        <f aca="false">+Q9+Q8</f>
        <v>127910.159298131</v>
      </c>
      <c r="R10" s="61" t="n">
        <f aca="false">+R9+R8</f>
        <v>128209.753811511</v>
      </c>
      <c r="S10" s="61" t="n">
        <f aca="false">+S9+S8</f>
        <v>127809.857323623</v>
      </c>
      <c r="T10" s="61" t="n">
        <f aca="false">+T9+T8</f>
        <v>127761.402718262</v>
      </c>
      <c r="U10" s="61" t="n">
        <f aca="false">+U9+U8</f>
        <v>127714.124381887</v>
      </c>
      <c r="V10" s="61" t="n">
        <f aca="false">+V9+V8</f>
        <v>128017.833102851</v>
      </c>
      <c r="W10" s="61" t="n">
        <f aca="false">+W9+W8</f>
        <v>0</v>
      </c>
      <c r="X10" s="61" t="n">
        <f aca="false">+X9+X8</f>
        <v>0</v>
      </c>
      <c r="Y10" s="61" t="n">
        <f aca="false">+Y9+Y8</f>
        <v>0</v>
      </c>
      <c r="Z10" s="61" t="n">
        <f aca="false">+Z9+Z8</f>
        <v>0</v>
      </c>
      <c r="AA10" s="61" t="n">
        <f aca="false">+AA9+AA8</f>
        <v>0</v>
      </c>
      <c r="AB10" s="61" t="n">
        <f aca="false">+AB9+AB8</f>
        <v>0</v>
      </c>
      <c r="AC10" s="61" t="n">
        <f aca="false">+AC9+AC8</f>
        <v>0</v>
      </c>
      <c r="AD10" s="61" t="n">
        <f aca="false">+AD9+AD8</f>
        <v>0</v>
      </c>
      <c r="AE10" s="61" t="n">
        <f aca="false">+AE9+AE8</f>
        <v>0</v>
      </c>
      <c r="AF10" s="61" t="n">
        <f aca="false">+AF9+AF8</f>
        <v>0</v>
      </c>
      <c r="AG10" s="61" t="n">
        <f aca="false">SUM(C10:AF10)</f>
        <v>2558473.61815275</v>
      </c>
    </row>
    <row r="11" customFormat="false" ht="12.75" hidden="false" customHeight="false" outlineLevel="0" collapsed="false"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</row>
    <row r="12" customFormat="false" ht="12.75" hidden="false" customHeight="false" outlineLevel="0" collapsed="false">
      <c r="A12" s="0" t="s">
        <v>136</v>
      </c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</row>
    <row r="13" customFormat="false" ht="12.75" hidden="false" customHeight="false" outlineLevel="0" collapsed="false">
      <c r="A13" s="0" t="s">
        <v>137</v>
      </c>
      <c r="C13" s="61" t="n">
        <f aca="false">+DCF!D44/365*C4</f>
        <v>2700.0170268899</v>
      </c>
      <c r="D13" s="61" t="n">
        <f aca="false">+DCF!E44</f>
        <v>11033.3847962963</v>
      </c>
      <c r="E13" s="61" t="n">
        <f aca="false">+DCF!F44</f>
        <v>11364.3863401852</v>
      </c>
      <c r="F13" s="61" t="n">
        <f aca="false">+DCF!G44</f>
        <v>11705.3179303907</v>
      </c>
      <c r="G13" s="61" t="n">
        <f aca="false">+DCF!H44</f>
        <v>12056.4774683025</v>
      </c>
      <c r="H13" s="61" t="n">
        <f aca="false">+DCF!I44</f>
        <v>12418.1717923515</v>
      </c>
      <c r="I13" s="61" t="n">
        <f aca="false">+DCF!J44</f>
        <v>12790.7169461221</v>
      </c>
      <c r="J13" s="61" t="n">
        <f aca="false">+DCF!K44</f>
        <v>13174.4384545057</v>
      </c>
      <c r="K13" s="61" t="n">
        <f aca="false">+DCF!L44</f>
        <v>13569.6716081409</v>
      </c>
      <c r="L13" s="61" t="n">
        <f aca="false">+DCF!M44</f>
        <v>13976.7617563851</v>
      </c>
      <c r="M13" s="61" t="n">
        <f aca="false">+DCF!N44</f>
        <v>14396.0646090767</v>
      </c>
      <c r="N13" s="61" t="n">
        <f aca="false">+DCF!O44</f>
        <v>14827.946547349</v>
      </c>
      <c r="O13" s="61" t="n">
        <f aca="false">+DCF!P44</f>
        <v>15272.7849437695</v>
      </c>
      <c r="P13" s="61" t="n">
        <f aca="false">+DCF!Q44</f>
        <v>15730.9684920826</v>
      </c>
      <c r="Q13" s="61" t="n">
        <f aca="false">+DCF!R44</f>
        <v>16202.897546845</v>
      </c>
      <c r="R13" s="61" t="n">
        <f aca="false">+DCF!S44</f>
        <v>16688.9844732504</v>
      </c>
      <c r="S13" s="61" t="n">
        <f aca="false">+DCF!T44</f>
        <v>17189.6540074479</v>
      </c>
      <c r="T13" s="61" t="n">
        <f aca="false">+DCF!U44</f>
        <v>17705.3436276713</v>
      </c>
      <c r="U13" s="61" t="n">
        <f aca="false">+DCF!V44</f>
        <v>18236.5039365015</v>
      </c>
      <c r="V13" s="61" t="n">
        <f aca="false">+DCF!W44</f>
        <v>18783.5990545965</v>
      </c>
      <c r="W13" s="61" t="n">
        <f aca="false">+DCF!X44</f>
        <v>0</v>
      </c>
      <c r="X13" s="61" t="n">
        <f aca="false">+DCF!Y44</f>
        <v>0</v>
      </c>
      <c r="Y13" s="61" t="n">
        <f aca="false">+DCF!Z44</f>
        <v>0</v>
      </c>
      <c r="Z13" s="61" t="n">
        <f aca="false">+DCF!AA44</f>
        <v>0</v>
      </c>
      <c r="AA13" s="61" t="n">
        <f aca="false">+DCF!AB44</f>
        <v>0</v>
      </c>
      <c r="AB13" s="61" t="n">
        <f aca="false">+DCF!AC44</f>
        <v>0</v>
      </c>
      <c r="AC13" s="61" t="n">
        <f aca="false">+DCF!AD44</f>
        <v>0</v>
      </c>
      <c r="AD13" s="61" t="n">
        <f aca="false">+DCF!AE44</f>
        <v>0</v>
      </c>
      <c r="AE13" s="61" t="n">
        <f aca="false">+DCF!AF44</f>
        <v>0</v>
      </c>
      <c r="AF13" s="61" t="n">
        <f aca="false">+DCF!AG44</f>
        <v>0</v>
      </c>
      <c r="AG13" s="61" t="n">
        <f aca="false">SUM(C13:AF13)</f>
        <v>279824.09135816</v>
      </c>
    </row>
    <row r="14" customFormat="false" ht="12.75" hidden="false" customHeight="false" outlineLevel="0" collapsed="false">
      <c r="A14" s="0" t="s">
        <v>138</v>
      </c>
      <c r="C14" s="61" t="n">
        <f aca="false">DCF!D45/365*C4</f>
        <v>183.060339726027</v>
      </c>
      <c r="D14" s="61" t="n">
        <f aca="false">DCF!E45</f>
        <v>748.06016</v>
      </c>
      <c r="E14" s="61" t="n">
        <f aca="false">DCF!F45</f>
        <v>770.5019648</v>
      </c>
      <c r="F14" s="61" t="n">
        <f aca="false">DCF!G45</f>
        <v>793.617023744</v>
      </c>
      <c r="G14" s="61" t="n">
        <f aca="false">DCF!H45</f>
        <v>817.42553445632</v>
      </c>
      <c r="H14" s="61" t="n">
        <f aca="false">DCF!I45</f>
        <v>841.94830049001</v>
      </c>
      <c r="I14" s="61" t="n">
        <f aca="false">DCF!J45</f>
        <v>867.20674950471</v>
      </c>
      <c r="J14" s="61" t="n">
        <f aca="false">DCF!K45</f>
        <v>893.222951989852</v>
      </c>
      <c r="K14" s="61" t="n">
        <f aca="false">DCF!L45</f>
        <v>920.019640549547</v>
      </c>
      <c r="L14" s="61" t="n">
        <f aca="false">DCF!M45</f>
        <v>947.620229766034</v>
      </c>
      <c r="M14" s="61" t="n">
        <f aca="false">DCF!N45</f>
        <v>976.048836659015</v>
      </c>
      <c r="N14" s="61" t="n">
        <f aca="false">DCF!O45</f>
        <v>1005.33030175879</v>
      </c>
      <c r="O14" s="61" t="n">
        <f aca="false">DCF!P45</f>
        <v>1035.49021081155</v>
      </c>
      <c r="P14" s="61" t="n">
        <f aca="false">DCF!Q45</f>
        <v>1066.5549171359</v>
      </c>
      <c r="Q14" s="61" t="n">
        <f aca="false">DCF!R45</f>
        <v>1098.55156464997</v>
      </c>
      <c r="R14" s="61" t="n">
        <f aca="false">DCF!S45</f>
        <v>1131.50811158947</v>
      </c>
      <c r="S14" s="61" t="n">
        <f aca="false">DCF!T45</f>
        <v>1165.45335493716</v>
      </c>
      <c r="T14" s="61" t="n">
        <f aca="false">DCF!U45</f>
        <v>1200.41695558527</v>
      </c>
      <c r="U14" s="61" t="n">
        <f aca="false">DCF!V45</f>
        <v>1236.42946425283</v>
      </c>
      <c r="V14" s="61" t="n">
        <f aca="false">DCF!W45</f>
        <v>1273.52234818041</v>
      </c>
      <c r="W14" s="61" t="n">
        <f aca="false">DCF!X45</f>
        <v>0</v>
      </c>
      <c r="X14" s="61" t="n">
        <f aca="false">DCF!Y45</f>
        <v>0</v>
      </c>
      <c r="Y14" s="61" t="n">
        <f aca="false">DCF!Z45</f>
        <v>0</v>
      </c>
      <c r="Z14" s="61" t="n">
        <f aca="false">DCF!AA45</f>
        <v>0</v>
      </c>
      <c r="AA14" s="61" t="n">
        <f aca="false">DCF!AB45</f>
        <v>0</v>
      </c>
      <c r="AB14" s="61" t="n">
        <f aca="false">DCF!AC45</f>
        <v>0</v>
      </c>
      <c r="AC14" s="61" t="n">
        <f aca="false">DCF!AD45</f>
        <v>0</v>
      </c>
      <c r="AD14" s="61" t="n">
        <f aca="false">DCF!AE45</f>
        <v>0</v>
      </c>
      <c r="AE14" s="61" t="n">
        <f aca="false">DCF!AF45</f>
        <v>0</v>
      </c>
      <c r="AF14" s="61" t="n">
        <f aca="false">DCF!AG45</f>
        <v>0</v>
      </c>
      <c r="AG14" s="61" t="n">
        <f aca="false">SUM(C14:AF14)</f>
        <v>18971.9889605869</v>
      </c>
    </row>
    <row r="15" customFormat="false" ht="12.75" hidden="false" customHeight="false" outlineLevel="0" collapsed="false">
      <c r="A15" s="0" t="s">
        <v>139</v>
      </c>
      <c r="C15" s="61" t="n">
        <f aca="false">AVERAGE([4]data1int!AE2:AE1001)/365*C4</f>
        <v>13383.1004628902</v>
      </c>
      <c r="D15" s="61" t="n">
        <f aca="false">AVERAGE(([4]data1int!AF2:AF1001)/365)*(365-$C$4)+AVERAGE((([4]data1int!AE2:AE1001)/365)*$C$4)</f>
        <v>42817.3665072351</v>
      </c>
      <c r="E15" s="61" t="n">
        <f aca="false">AVERAGE(([4]data1int!AG2:AG1001)/365)*(365-$C$4)+AVERAGE((([4]data1int!AF2:AF1001)/365)*$C$4)</f>
        <v>40071.6367606091</v>
      </c>
      <c r="F15" s="61" t="n">
        <f aca="false">AVERAGE(([4]data1int!AH2:AH1001)/365)*(365-$C$4)+AVERAGE((([4]data1int!AG2:AG1001)/365)*$C$4)</f>
        <v>37750.950857044</v>
      </c>
      <c r="G15" s="61" t="n">
        <f aca="false">AVERAGE(([4]data1int!AI2:AI1001)/365)*(365-$C$4)+AVERAGE((([4]data1int!AH2:AH1001)/365)*$C$4)</f>
        <v>35568.5630503463</v>
      </c>
      <c r="H15" s="61" t="n">
        <f aca="false">AVERAGE(([4]data1int!AJ2:AJ1001)/365)*(365-$C$4)+AVERAGE((([4]data1int!AI2:AI1001)/365)*$C$4)</f>
        <v>33511.7804705597</v>
      </c>
      <c r="I15" s="61" t="n">
        <f aca="false">AVERAGE(([4]data1int!AK2:AK1001)/365)*(365-$C$4)+AVERAGE((([4]data1int!AJ2:AJ1001)/365)*$C$4)</f>
        <v>31529.0787929091</v>
      </c>
      <c r="J15" s="61" t="n">
        <f aca="false">AVERAGE(([4]data1int!AL2:AL1001)/365)*(365-$C$4)+AVERAGE((([4]data1int!AK2:AK1001)/365)*$C$4)</f>
        <v>29560.9353144225</v>
      </c>
      <c r="K15" s="61" t="n">
        <f aca="false">AVERAGE(([4]data1int!AM2:AM1001)/365)*(365-$C$4)+AVERAGE((([4]data1int!AL2:AL1001)/365)*$C$4)</f>
        <v>27591.4827488569</v>
      </c>
      <c r="L15" s="61" t="n">
        <f aca="false">AVERAGE(([4]data1int!AN2:AN1001)/365)*(365-$C$4)+AVERAGE((([4]data1int!AM2:AM1001)/365)*$C$4)</f>
        <v>25622.8981128199</v>
      </c>
      <c r="M15" s="61" t="n">
        <f aca="false">AVERAGE(([4]data1int!AO2:AO1001)/365)*(365-$C$4)+AVERAGE((([4]data1int!AN2:AN1001)/365)*$C$4)</f>
        <v>23653.4455472543</v>
      </c>
      <c r="N15" s="61" t="n">
        <f aca="false">AVERAGE(([4]data1int!AP2:AP1001)/365)*(365-$C$4)+AVERAGE((([4]data1int!AO2:AO1001)/365)*$C$4)</f>
        <v>21684.8609112173</v>
      </c>
      <c r="O15" s="61" t="n">
        <f aca="false">AVERAGE(([4]data1int!AQ2:AQ1001)/365)*(365-$C$4)+AVERAGE((([4]data1int!AP2:AP1001)/365)*$C$4)</f>
        <v>19715.4083456517</v>
      </c>
      <c r="P15" s="61" t="n">
        <f aca="false">AVERAGE(([4]data1int!AR2:AR1001)/365)*(365-$C$4)+AVERAGE((([4]data1int!AQ2:AQ1001)/365)*$C$4)</f>
        <v>17746.8237096147</v>
      </c>
      <c r="Q15" s="61" t="n">
        <f aca="false">AVERAGE(([4]data1int!AS2:AS1001)/365)*(365-$C$4)+AVERAGE((([4]data1int!AR2:AR1001)/365)*$C$4)</f>
        <v>16164.8609194264</v>
      </c>
      <c r="R15" s="61" t="n">
        <f aca="false">AVERAGE(([4]data1int!AT2:AT1001)/365)*(365-$C$4)+AVERAGE((([4]data1int!AS2:AS1001)/365)*$C$4)</f>
        <v>15099.2202949117</v>
      </c>
      <c r="S15" s="61" t="n">
        <f aca="false">AVERAGE(([4]data1int!AU2:AU1001)/365)*(365-$C$4)+AVERAGE((([4]data1int!AT2:AT1001)/365)*$C$4)</f>
        <v>14163.7211477724</v>
      </c>
      <c r="T15" s="61" t="n">
        <f aca="false">AVERAGE(([4]data1int!AV2:AV1001)/365)*(365-$C$4)+AVERAGE((([4]data1int!AU2:AU1001)/365)*$C$4)</f>
        <v>13228.222000633</v>
      </c>
      <c r="U15" s="61" t="n">
        <f aca="false">AVERAGE(([4]data1int!AW2:AW1001)/365)*(365-$C$4)+AVERAGE((([4]data1int!AV2:AV1001)/365)*$C$4)</f>
        <v>12292.7228534936</v>
      </c>
      <c r="V15" s="61" t="n">
        <f aca="false">AVERAGE(([4]data1int!AX2:AX1001)/365)*(365-$C$4)+AVERAGE((([4]data1int!AW2:AW1001)/365)*$C$4)</f>
        <v>11357.2237063542</v>
      </c>
      <c r="W15" s="61" t="n">
        <f aca="false">AVERAGE(([4]data1int!AY2:AY1001)/365)*(365-$C$4)+AVERAGE((([4]data1int!AX2:AX1001)/365)*$C$4)</f>
        <v>2803.20891182575</v>
      </c>
      <c r="X15" s="61" t="n">
        <f aca="false">AVERAGE(([4]data1int!AZ2:AZ1001)/365)*(365-$C$4)+AVERAGE((([4]data1int!AY2:AY1001)/365)*$C$4)</f>
        <v>0</v>
      </c>
      <c r="Y15" s="61" t="n">
        <f aca="false">AVERAGE(([4]data1int!BA2:BA1001)/365)*(365-$C$4)+AVERAGE((([4]data1int!AZ2:AZ1001)/365)*$C$4)</f>
        <v>0</v>
      </c>
      <c r="Z15" s="61" t="n">
        <f aca="false">AVERAGE(([4]data1int!BB2:BB1001)/365)*(365-$C$4)+AVERAGE((([4]data1int!BA2:BA1001)/365)*$C$4)</f>
        <v>0</v>
      </c>
      <c r="AA15" s="61" t="n">
        <f aca="false">AVERAGE(([4]data1int!BC2:BC1001)/365)*(365-$C$4)+AVERAGE((([4]data1int!BB2:BB1001)/365)*$C$4)</f>
        <v>0</v>
      </c>
      <c r="AB15" s="61" t="n">
        <f aca="false">AVERAGE(([4]data1int!BD2:BD1001)/365)*(365-$C$4)+AVERAGE((([4]data1int!BC2:BC1001)/365)*$C$4)</f>
        <v>0</v>
      </c>
      <c r="AC15" s="61" t="n">
        <f aca="false">AVERAGE(([4]data1int!BE2:BE1001)/365)*(365-$C$4)+AVERAGE((([4]data1int!BD2:BD1001)/365)*$C$4)</f>
        <v>0</v>
      </c>
      <c r="AD15" s="61" t="n">
        <f aca="false">AVERAGE(([4]data1int!BF2:BF1001)/365)*(365-$C$4)+AVERAGE((([4]data1int!BE2:BE1001)/365)*$C$4)</f>
        <v>0</v>
      </c>
      <c r="AE15" s="61" t="n">
        <f aca="false">AVERAGE(([4]data1int!BG2:BG1001)/365)*(365-$C$4)+AVERAGE((([4]data1int!BF2:BF1001)/365)*$C$4)</f>
        <v>0</v>
      </c>
      <c r="AF15" s="61" t="n">
        <f aca="false">AVERAGE(([4]data1int!BH2:BH1001)/365)*(365-$C$4)+AVERAGE((([4]data1int!BG2:BG1001)/365)*$C$4)</f>
        <v>0</v>
      </c>
      <c r="AG15" s="61" t="n">
        <f aca="false">SUM(C15:AF15)</f>
        <v>485317.511425847</v>
      </c>
    </row>
    <row r="16" customFormat="false" ht="12.75" hidden="false" customHeight="false" outlineLevel="0" collapsed="false">
      <c r="A16" s="0" t="s">
        <v>140</v>
      </c>
      <c r="C16" s="61" t="n">
        <f aca="false">+DCF!D48</f>
        <v>16859.99236</v>
      </c>
      <c r="D16" s="61" t="n">
        <f aca="false">+DCF!E48</f>
        <v>17365.7921308</v>
      </c>
      <c r="E16" s="61" t="n">
        <f aca="false">+DCF!F48</f>
        <v>17886.765894724</v>
      </c>
      <c r="F16" s="61" t="n">
        <f aca="false">+DCF!G48</f>
        <v>18423.3688715657</v>
      </c>
      <c r="G16" s="61" t="n">
        <f aca="false">+DCF!H48</f>
        <v>18976.0699377127</v>
      </c>
      <c r="H16" s="61" t="n">
        <f aca="false">+DCF!I48</f>
        <v>19545.3520358441</v>
      </c>
      <c r="I16" s="61" t="n">
        <f aca="false">+DCF!J48</f>
        <v>20131.7125969194</v>
      </c>
      <c r="J16" s="61" t="n">
        <f aca="false">+DCF!K48</f>
        <v>20735.663974827</v>
      </c>
      <c r="K16" s="61" t="n">
        <f aca="false">+DCF!L48</f>
        <v>21357.7338940718</v>
      </c>
      <c r="L16" s="61" t="n">
        <f aca="false">+DCF!M48</f>
        <v>21998.4659108939</v>
      </c>
      <c r="M16" s="61" t="n">
        <f aca="false">+DCF!N48</f>
        <v>22658.4198882208</v>
      </c>
      <c r="N16" s="61" t="n">
        <f aca="false">+DCF!O48</f>
        <v>23338.1724848674</v>
      </c>
      <c r="O16" s="61" t="n">
        <f aca="false">+DCF!P48</f>
        <v>24038.3176594134</v>
      </c>
      <c r="P16" s="61" t="n">
        <f aca="false">+DCF!Q48</f>
        <v>24759.4671891958</v>
      </c>
      <c r="Q16" s="61" t="n">
        <f aca="false">+DCF!R48</f>
        <v>25502.2512048717</v>
      </c>
      <c r="R16" s="61" t="n">
        <f aca="false">+DCF!S48</f>
        <v>26267.3187410178</v>
      </c>
      <c r="S16" s="61" t="n">
        <f aca="false">+DCF!T48</f>
        <v>27055.3383032484</v>
      </c>
      <c r="T16" s="61" t="n">
        <f aca="false">+DCF!U48</f>
        <v>27866.9984523458</v>
      </c>
      <c r="U16" s="61" t="n">
        <f aca="false">+DCF!V48</f>
        <v>28703.0084059162</v>
      </c>
      <c r="V16" s="61" t="n">
        <f aca="false">+DCF!W48</f>
        <v>29564.0986580937</v>
      </c>
      <c r="W16" s="61" t="n">
        <f aca="false">+DCF!X48</f>
        <v>0</v>
      </c>
      <c r="X16" s="61" t="n">
        <f aca="false">+DCF!Y48</f>
        <v>0</v>
      </c>
      <c r="Y16" s="61" t="n">
        <f aca="false">+DCF!Z48</f>
        <v>0</v>
      </c>
      <c r="Z16" s="61" t="n">
        <f aca="false">+DCF!AA48</f>
        <v>0</v>
      </c>
      <c r="AA16" s="61" t="n">
        <f aca="false">+DCF!AB48</f>
        <v>0</v>
      </c>
      <c r="AB16" s="61" t="n">
        <f aca="false">+DCF!AC48</f>
        <v>0</v>
      </c>
      <c r="AC16" s="61" t="n">
        <f aca="false">+DCF!AD48</f>
        <v>0</v>
      </c>
      <c r="AD16" s="61" t="n">
        <f aca="false">+DCF!AE48</f>
        <v>0</v>
      </c>
      <c r="AE16" s="61" t="n">
        <f aca="false">+DCF!AF48</f>
        <v>0</v>
      </c>
      <c r="AF16" s="61" t="n">
        <f aca="false">+DCF!AG48</f>
        <v>0</v>
      </c>
      <c r="AG16" s="61" t="n">
        <f aca="false">SUM(C16:AF16)</f>
        <v>453034.30859455</v>
      </c>
    </row>
    <row r="17" customFormat="false" ht="12.75" hidden="false" customHeight="false" outlineLevel="0" collapsed="false">
      <c r="A17" s="0" t="s">
        <v>141</v>
      </c>
      <c r="C17" s="61" t="n">
        <f aca="false">AVERAGE([5]DATA1FUEL!AE2:AE1001)+AVERAGE([5]DATA1FUEL!BI2:BI1001)-AVERAGE([5]DATA1FUEL!A2:A1001)/365*C4</f>
        <v>-3157.17169246444</v>
      </c>
      <c r="D17" s="61" t="n">
        <f aca="false">AVERAGE([5]DATA1FUEL!AF2:AF1001)+AVERAGE([5]DATA1FUEL!BJ2:BJ1001)-AVERAGE([5]DATA1FUEL!B2:B1001)</f>
        <v>-31520.08109723</v>
      </c>
      <c r="E17" s="61" t="n">
        <f aca="false">AVERAGE([5]DATA1FUEL!AG2:AG1001)+AVERAGE([5]DATA1FUEL!BK2:BK1001)-AVERAGE([5]DATA1FUEL!C2:C1001)</f>
        <v>-32545.7417028635</v>
      </c>
      <c r="F17" s="61" t="n">
        <f aca="false">AVERAGE((((([5]DATA1FUEL!AH2:AH1001)+AVERAGE([5]DATA1FUEL!BL2:BL1001)-AVERAGE([5]DATA1FUEL!D2:D1001))/365))*C4)+AVERAGE(((([5]DATA1FUEL!AG2:AG1001)+AVERAGE([5]DATA1FUEL!BK2:BK1001)-AVERAGE([5]DATA1FUEL!C2:C1001))/365))*(365-C4)</f>
        <v>-25100.3336549497</v>
      </c>
      <c r="G17" s="61" t="n">
        <f aca="false">AVERAGE([5]DATA1FUEL!AI2:AI1001)+AVERAGE([5]DATA1FUEL!BM2:BM1001)-AVERAGE([5]DATA1FUEL!E2:E1001)</f>
        <v>0</v>
      </c>
      <c r="H17" s="61" t="n">
        <f aca="false">AVERAGE([5]DATA1FUEL!AJ2:AJ1001)+AVERAGE([5]DATA1FUEL!BN2:BN1001)-AVERAGE([5]DATA1FUEL!F2:F1001)</f>
        <v>0</v>
      </c>
      <c r="I17" s="61" t="n">
        <f aca="false">AVERAGE([5]DATA1FUEL!AK2:AK1001)+AVERAGE([5]DATA1FUEL!BO2:BO1001)-AVERAGE([5]DATA1FUEL!G2:G1001)</f>
        <v>0</v>
      </c>
      <c r="J17" s="61" t="n">
        <f aca="false">AVERAGE([5]DATA1FUEL!AL2:AL1001)+AVERAGE([5]DATA1FUEL!BP2:BP1001)-AVERAGE([5]DATA1FUEL!H2:H1001)</f>
        <v>0</v>
      </c>
      <c r="K17" s="61" t="n">
        <f aca="false">AVERAGE([5]DATA1FUEL!AM2:AM1001)+AVERAGE([5]DATA1FUEL!BQ2:BQ1001)-AVERAGE([5]DATA1FUEL!I2:I1001)</f>
        <v>0</v>
      </c>
      <c r="L17" s="61" t="n">
        <f aca="false">AVERAGE([5]DATA1FUEL!AN2:AN1001)+AVERAGE([5]DATA1FUEL!BR2:BR1001)-AVERAGE([5]DATA1FUEL!J2:J1001)</f>
        <v>0</v>
      </c>
      <c r="M17" s="61" t="n">
        <f aca="false">AVERAGE([5]DATA1FUEL!AO2:AO1001)+AVERAGE([5]DATA1FUEL!BS2:BS1001)-AVERAGE([5]DATA1FUEL!K2:K1001)</f>
        <v>0</v>
      </c>
      <c r="N17" s="61" t="n">
        <f aca="false">AVERAGE([5]DATA1FUEL!AP2:AP1001)+AVERAGE([5]DATA1FUEL!BT2:BT1001)-AVERAGE([5]DATA1FUEL!L2:L1001)</f>
        <v>0</v>
      </c>
      <c r="O17" s="61" t="n">
        <f aca="false">AVERAGE([5]DATA1FUEL!AQ2:AQ1001)+AVERAGE([5]DATA1FUEL!BU2:BU1001)-AVERAGE([5]DATA1FUEL!M2:M1001)</f>
        <v>0</v>
      </c>
      <c r="P17" s="61" t="n">
        <f aca="false">AVERAGE([5]DATA1FUEL!AR2:AR1001)+AVERAGE([5]DATA1FUEL!BV2:BV1001)-AVERAGE([5]DATA1FUEL!N2:N1001)</f>
        <v>0</v>
      </c>
      <c r="Q17" s="61" t="n">
        <f aca="false">AVERAGE([5]DATA1FUEL!AS2:AS1001)+AVERAGE([5]DATA1FUEL!BW2:BW1001)-AVERAGE([5]DATA1FUEL!O2:O1001)</f>
        <v>0</v>
      </c>
      <c r="R17" s="61" t="n">
        <f aca="false">AVERAGE([5]DATA1FUEL!AT2:AT1001)+AVERAGE([5]DATA1FUEL!BX2:BX1001)-AVERAGE([5]DATA1FUEL!P2:P1001)</f>
        <v>0</v>
      </c>
      <c r="S17" s="61" t="n">
        <f aca="false">AVERAGE([5]DATA1FUEL!AU2:AU1001)+AVERAGE([5]DATA1FUEL!BY2:BY1001)-AVERAGE([5]DATA1FUEL!Q2:Q1001)</f>
        <v>0</v>
      </c>
      <c r="T17" s="61" t="n">
        <f aca="false">AVERAGE([5]DATA1FUEL!AV2:AV1001)+AVERAGE([5]DATA1FUEL!BZ2:BZ1001)-AVERAGE([5]DATA1FUEL!R2:R1001)</f>
        <v>0</v>
      </c>
      <c r="U17" s="61" t="n">
        <f aca="false">AVERAGE([5]DATA1FUEL!AW2:AW1001)+AVERAGE([5]DATA1FUEL!CA2:CA1001)-AVERAGE([5]DATA1FUEL!S2:S1001)</f>
        <v>0</v>
      </c>
      <c r="V17" s="61" t="n">
        <f aca="false">AVERAGE([5]DATA1FUEL!AX2:AX1001)+AVERAGE([5]DATA1FUEL!CB2:CB1001)-AVERAGE([5]DATA1FUEL!T2:T1001)</f>
        <v>0</v>
      </c>
      <c r="W17" s="61" t="n">
        <f aca="false">AVERAGE([5]DATA1FUEL!AY2:AY1001)+AVERAGE([5]DATA1FUEL!CC2:CC1001)-AVERAGE([5]DATA1FUEL!U2:U1001)</f>
        <v>0</v>
      </c>
      <c r="X17" s="61" t="n">
        <f aca="false">AVERAGE([5]DATA1FUEL!AZ2:AZ1001)+AVERAGE([5]DATA1FUEL!CD2:CD1001)-AVERAGE([5]DATA1FUEL!V2:V1001)</f>
        <v>0</v>
      </c>
      <c r="Y17" s="61" t="n">
        <f aca="false">AVERAGE([5]DATA1FUEL!BA2:BA1001)+AVERAGE([5]DATA1FUEL!CE2:CE1001)-AVERAGE([5]DATA1FUEL!W2:W1001)</f>
        <v>0</v>
      </c>
      <c r="Z17" s="61" t="n">
        <f aca="false">AVERAGE([5]DATA1FUEL!BB2:BB1001)+AVERAGE([5]DATA1FUEL!CF2:CF1001)-AVERAGE([5]DATA1FUEL!X2:X1001)</f>
        <v>0</v>
      </c>
      <c r="AA17" s="61" t="n">
        <f aca="false">AVERAGE([5]DATA1FUEL!BC2:BC1001)+AVERAGE([5]DATA1FUEL!CG2:CG1001)-AVERAGE([5]DATA1FUEL!Y2:Y1001)</f>
        <v>0</v>
      </c>
      <c r="AB17" s="61" t="n">
        <f aca="false">AVERAGE([5]DATA1FUEL!BD2:BD1001)+AVERAGE([5]DATA1FUEL!CH2:CH1001)-AVERAGE([5]DATA1FUEL!Z2:Z1001)</f>
        <v>0</v>
      </c>
      <c r="AC17" s="61" t="n">
        <f aca="false">AVERAGE([5]DATA1FUEL!BE2:BE1001)+AVERAGE([5]DATA1FUEL!CI2:CI1001)-AVERAGE([5]DATA1FUEL!AA2:AA1001)</f>
        <v>0</v>
      </c>
      <c r="AD17" s="61" t="n">
        <f aca="false">AVERAGE([5]DATA1FUEL!BF2:BF1001)+AVERAGE([5]DATA1FUEL!CJ2:CJ1001)-AVERAGE([5]DATA1FUEL!AB2:AB1001)</f>
        <v>0</v>
      </c>
      <c r="AE17" s="61" t="n">
        <f aca="false">AVERAGE([5]DATA1FUEL!BG2:BG1001)+AVERAGE([5]DATA1FUEL!CK2:CK1001)-AVERAGE([5]DATA1FUEL!AC2:AC1001)</f>
        <v>0</v>
      </c>
      <c r="AF17" s="61" t="n">
        <f aca="false">AVERAGE([5]DATA1FUEL!BH2:BH1001)+AVERAGE([5]DATA1FUEL!CL2:CL1001)-AVERAGE([5]DATA1FUEL!AD2:AD1001)</f>
        <v>0</v>
      </c>
      <c r="AG17" s="61" t="n">
        <f aca="false">SUM(C17:AF17)</f>
        <v>-92323.3281475076</v>
      </c>
    </row>
    <row r="18" customFormat="false" ht="15" hidden="false" customHeight="false" outlineLevel="0" collapsed="false">
      <c r="A18" s="22" t="s">
        <v>142</v>
      </c>
      <c r="C18" s="102" t="n">
        <f aca="false">((AVERAGE([1]data1cf!$CO$2:$CO$1001)*assumptions!B28)/365*C4)</f>
        <v>7436.51707447173</v>
      </c>
      <c r="D18" s="102" t="n">
        <f aca="false">AVERAGE([1]data1cf!$CO$2:$CO$1001)*assumptions!B28</f>
        <v>29503.5731758933</v>
      </c>
      <c r="E18" s="102" t="n">
        <f aca="false">+D18</f>
        <v>29503.5731758933</v>
      </c>
      <c r="F18" s="102" t="n">
        <f aca="false">+E18</f>
        <v>29503.5731758933</v>
      </c>
      <c r="G18" s="102" t="n">
        <f aca="false">+F18</f>
        <v>29503.5731758933</v>
      </c>
      <c r="H18" s="102" t="n">
        <f aca="false">+G18</f>
        <v>29503.5731758933</v>
      </c>
      <c r="I18" s="102" t="n">
        <f aca="false">+H18</f>
        <v>29503.5731758933</v>
      </c>
      <c r="J18" s="102" t="n">
        <f aca="false">+I18</f>
        <v>29503.5731758933</v>
      </c>
      <c r="K18" s="102" t="n">
        <f aca="false">+J18</f>
        <v>29503.5731758933</v>
      </c>
      <c r="L18" s="102" t="n">
        <f aca="false">+K18</f>
        <v>29503.5731758933</v>
      </c>
      <c r="M18" s="102" t="n">
        <f aca="false">+L18</f>
        <v>29503.5731758933</v>
      </c>
      <c r="N18" s="102" t="n">
        <f aca="false">+M18</f>
        <v>29503.5731758933</v>
      </c>
      <c r="O18" s="102" t="n">
        <f aca="false">+N18</f>
        <v>29503.5731758933</v>
      </c>
      <c r="P18" s="102" t="n">
        <f aca="false">+O18</f>
        <v>29503.5731758933</v>
      </c>
      <c r="Q18" s="102" t="n">
        <f aca="false">+P18</f>
        <v>29503.5731758933</v>
      </c>
      <c r="R18" s="102" t="n">
        <f aca="false">+Q18</f>
        <v>29503.5731758933</v>
      </c>
      <c r="S18" s="102" t="n">
        <f aca="false">+R18</f>
        <v>29503.5731758933</v>
      </c>
      <c r="T18" s="102" t="n">
        <f aca="false">+S18</f>
        <v>29503.5731758933</v>
      </c>
      <c r="U18" s="102" t="n">
        <f aca="false">+T18</f>
        <v>29503.5731758933</v>
      </c>
      <c r="V18" s="102" t="n">
        <f aca="false">+U18</f>
        <v>29503.5731758933</v>
      </c>
      <c r="W18" s="102" t="n">
        <f aca="false">+V18</f>
        <v>29503.5731758933</v>
      </c>
      <c r="X18" s="102" t="n">
        <f aca="false">+W18</f>
        <v>29503.5731758933</v>
      </c>
      <c r="Y18" s="102" t="n">
        <f aca="false">+X18</f>
        <v>29503.5731758933</v>
      </c>
      <c r="Z18" s="102" t="n">
        <f aca="false">+Y18</f>
        <v>29503.5731758933</v>
      </c>
      <c r="AA18" s="102" t="n">
        <f aca="false">+Z18</f>
        <v>29503.5731758933</v>
      </c>
      <c r="AB18" s="102" t="n">
        <f aca="false">+AA18</f>
        <v>29503.5731758933</v>
      </c>
      <c r="AC18" s="102" t="n">
        <f aca="false">+AB18</f>
        <v>29503.5731758933</v>
      </c>
      <c r="AD18" s="102" t="n">
        <f aca="false">+AC18</f>
        <v>29503.5731758933</v>
      </c>
      <c r="AE18" s="102" t="n">
        <f aca="false">+AD18</f>
        <v>29503.5731758933</v>
      </c>
      <c r="AF18" s="102" t="n">
        <f aca="false">+AE18</f>
        <v>29503.5731758933</v>
      </c>
      <c r="AG18" s="61" t="n">
        <f aca="false">SUM(C18:AF18)</f>
        <v>863040.139175376</v>
      </c>
    </row>
    <row r="19" customFormat="false" ht="12.75" hidden="false" customHeight="false" outlineLevel="0" collapsed="false">
      <c r="A19" s="22" t="s">
        <v>143</v>
      </c>
      <c r="C19" s="61" t="n">
        <f aca="false">SUM(C13:C18)</f>
        <v>37405.5155715134</v>
      </c>
      <c r="D19" s="61" t="n">
        <f aca="false">SUM(D13:D18)</f>
        <v>69948.0956729946</v>
      </c>
      <c r="E19" s="61" t="n">
        <f aca="false">SUM(E13:E18)</f>
        <v>67051.122433348</v>
      </c>
      <c r="F19" s="61" t="n">
        <f aca="false">SUM(F13:F18)</f>
        <v>73076.4942036881</v>
      </c>
      <c r="G19" s="61" t="n">
        <f aca="false">SUM(G13:G18)</f>
        <v>96922.109166711</v>
      </c>
      <c r="H19" s="61" t="n">
        <f aca="false">SUM(H13:H18)</f>
        <v>95820.8257751386</v>
      </c>
      <c r="I19" s="61" t="n">
        <f aca="false">SUM(I13:I18)</f>
        <v>94822.2882613485</v>
      </c>
      <c r="J19" s="61" t="n">
        <f aca="false">SUM(J13:J18)</f>
        <v>93867.8338716383</v>
      </c>
      <c r="K19" s="61" t="n">
        <f aca="false">SUM(K13:K18)</f>
        <v>92942.4810675124</v>
      </c>
      <c r="L19" s="61" t="n">
        <f aca="false">SUM(L13:L18)</f>
        <v>92049.3191857582</v>
      </c>
      <c r="M19" s="61" t="n">
        <f aca="false">SUM(M13:M18)</f>
        <v>91187.552057104</v>
      </c>
      <c r="N19" s="61" t="n">
        <f aca="false">SUM(N13:N18)</f>
        <v>90359.8834210857</v>
      </c>
      <c r="O19" s="61" t="n">
        <f aca="false">SUM(O13:O18)</f>
        <v>89565.5743355394</v>
      </c>
      <c r="P19" s="61" t="n">
        <f aca="false">SUM(P13:P18)</f>
        <v>88807.3874839222</v>
      </c>
      <c r="Q19" s="61" t="n">
        <f aca="false">SUM(Q13:Q18)</f>
        <v>88472.1344116864</v>
      </c>
      <c r="R19" s="61" t="n">
        <f aca="false">SUM(R13:R18)</f>
        <v>88690.6047966627</v>
      </c>
      <c r="S19" s="61" t="n">
        <f aca="false">SUM(S13:S18)</f>
        <v>89077.739989299</v>
      </c>
      <c r="T19" s="61" t="n">
        <f aca="false">SUM(T13:T18)</f>
        <v>89504.5542121287</v>
      </c>
      <c r="U19" s="61" t="n">
        <f aca="false">SUM(U13:U18)</f>
        <v>89972.2378360573</v>
      </c>
      <c r="V19" s="61" t="n">
        <f aca="false">SUM(V13:V18)</f>
        <v>90482.0169431181</v>
      </c>
      <c r="W19" s="61" t="n">
        <f aca="false">SUM(W13:W18)</f>
        <v>32306.782087719</v>
      </c>
      <c r="X19" s="61" t="n">
        <f aca="false">SUM(X13:X18)</f>
        <v>29503.5731758933</v>
      </c>
      <c r="Y19" s="61" t="n">
        <f aca="false">SUM(Y13:Y18)</f>
        <v>29503.5731758933</v>
      </c>
      <c r="Z19" s="61" t="n">
        <f aca="false">SUM(Z13:Z18)</f>
        <v>29503.5731758933</v>
      </c>
      <c r="AA19" s="61" t="n">
        <f aca="false">SUM(AA13:AA18)</f>
        <v>29503.5731758933</v>
      </c>
      <c r="AB19" s="61" t="n">
        <f aca="false">SUM(AB13:AB18)</f>
        <v>29503.5731758933</v>
      </c>
      <c r="AC19" s="61" t="n">
        <f aca="false">SUM(AC13:AC18)</f>
        <v>29503.5731758933</v>
      </c>
      <c r="AD19" s="61" t="n">
        <f aca="false">SUM(AD13:AD18)</f>
        <v>29503.5731758933</v>
      </c>
      <c r="AE19" s="61" t="n">
        <f aca="false">SUM(AE13:AE18)</f>
        <v>29503.5731758933</v>
      </c>
      <c r="AF19" s="61" t="n">
        <f aca="false">SUM(AF13:AF18)</f>
        <v>29503.5731758933</v>
      </c>
      <c r="AG19" s="61" t="n">
        <f aca="false">SUM(C19:AF19)</f>
        <v>2007864.71136701</v>
      </c>
    </row>
    <row r="20" customFormat="false" ht="12.75" hidden="false" customHeight="false" outlineLevel="0" collapsed="false"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</row>
    <row r="21" customFormat="false" ht="12.75" hidden="false" customHeight="false" outlineLevel="0" collapsed="false">
      <c r="A21" s="0" t="s">
        <v>144</v>
      </c>
      <c r="C21" s="61" t="n">
        <f aca="false">+C10-C19</f>
        <v>76390.0946980531</v>
      </c>
      <c r="D21" s="61" t="n">
        <f aca="false">+D10-D19</f>
        <v>60014.0093144397</v>
      </c>
      <c r="E21" s="61" t="n">
        <f aca="false">+E10-E19</f>
        <v>62705.2957410154</v>
      </c>
      <c r="F21" s="61" t="n">
        <f aca="false">+F10-F19</f>
        <v>56849.8433016339</v>
      </c>
      <c r="G21" s="61" t="n">
        <f aca="false">+G10-G19</f>
        <v>32474.614145388</v>
      </c>
      <c r="H21" s="61" t="n">
        <f aca="false">+H10-H19</f>
        <v>33405.2105805857</v>
      </c>
      <c r="I21" s="61" t="n">
        <f aca="false">+I10-I19</f>
        <v>34262.1041427744</v>
      </c>
      <c r="J21" s="61" t="n">
        <f aca="false">+J10-J19</f>
        <v>35408.4005226111</v>
      </c>
      <c r="K21" s="61" t="n">
        <f aca="false">+K10-K19</f>
        <v>35825.9955626008</v>
      </c>
      <c r="L21" s="61" t="n">
        <f aca="false">+L10-L19</f>
        <v>36565.6789592099</v>
      </c>
      <c r="M21" s="61" t="n">
        <f aca="false">+M10-M19</f>
        <v>37274.7321487371</v>
      </c>
      <c r="N21" s="61" t="n">
        <f aca="false">+N10-N19</f>
        <v>38250.7449089196</v>
      </c>
      <c r="O21" s="61" t="n">
        <f aca="false">+O10-O19</f>
        <v>38594.3439390448</v>
      </c>
      <c r="P21" s="61" t="n">
        <f aca="false">+P10-P19</f>
        <v>39202.9370441646</v>
      </c>
      <c r="Q21" s="61" t="n">
        <f aca="false">+Q10-Q19</f>
        <v>39438.0248864446</v>
      </c>
      <c r="R21" s="61" t="n">
        <f aca="false">+R10-R19</f>
        <v>39519.1490148487</v>
      </c>
      <c r="S21" s="61" t="n">
        <f aca="false">+S10-S19</f>
        <v>38732.117334324</v>
      </c>
      <c r="T21" s="61" t="n">
        <f aca="false">+T10-T19</f>
        <v>38256.8485061331</v>
      </c>
      <c r="U21" s="61" t="n">
        <f aca="false">+U10-U19</f>
        <v>37741.8865458301</v>
      </c>
      <c r="V21" s="61" t="n">
        <f aca="false">+V10-V19</f>
        <v>37535.8161597326</v>
      </c>
      <c r="W21" s="61" t="n">
        <f aca="false">+W10-W19</f>
        <v>-32306.782087719</v>
      </c>
      <c r="X21" s="61" t="n">
        <f aca="false">+X10-X19</f>
        <v>-29503.5731758933</v>
      </c>
      <c r="Y21" s="61" t="n">
        <f aca="false">+Y10-Y19</f>
        <v>-29503.5731758933</v>
      </c>
      <c r="Z21" s="61" t="n">
        <f aca="false">+Z10-Z19</f>
        <v>-29503.5731758933</v>
      </c>
      <c r="AA21" s="61" t="n">
        <f aca="false">+AA10-AA19</f>
        <v>-29503.5731758933</v>
      </c>
      <c r="AB21" s="61" t="n">
        <f aca="false">+AB10-AB19</f>
        <v>-29503.5731758933</v>
      </c>
      <c r="AC21" s="61" t="n">
        <f aca="false">+AC10-AC19</f>
        <v>-29503.5731758933</v>
      </c>
      <c r="AD21" s="61" t="n">
        <f aca="false">+AD10-AD19</f>
        <v>-29503.5731758933</v>
      </c>
      <c r="AE21" s="61" t="n">
        <f aca="false">+AE10-AE19</f>
        <v>-29503.5731758933</v>
      </c>
      <c r="AF21" s="61" t="n">
        <f aca="false">+AF10-AF19</f>
        <v>-29503.5731758933</v>
      </c>
      <c r="AG21" s="61" t="n">
        <f aca="false">SUM(C21:AF21)</f>
        <v>550608.906785733</v>
      </c>
    </row>
    <row r="22" customFormat="false" ht="12.75" hidden="false" customHeight="false" outlineLevel="0" collapsed="false">
      <c r="A22" s="0" t="s">
        <v>145</v>
      </c>
      <c r="C22" s="61" t="n">
        <f aca="false">+C21*assumptions!$B$30</f>
        <v>29700.468818603</v>
      </c>
      <c r="D22" s="61" t="n">
        <f aca="false">+D21*assumptions!$B$30</f>
        <v>23333.4468214542</v>
      </c>
      <c r="E22" s="61" t="n">
        <f aca="false">+E21*assumptions!$B$30</f>
        <v>24379.8189841068</v>
      </c>
      <c r="F22" s="61" t="n">
        <f aca="false">+F21*assumptions!$B$30</f>
        <v>22103.2190756753</v>
      </c>
      <c r="G22" s="61" t="n">
        <f aca="false">+G21*assumptions!$B$30</f>
        <v>12626.1299797269</v>
      </c>
      <c r="H22" s="61" t="n">
        <f aca="false">+H21*assumptions!$B$30</f>
        <v>12987.9458737317</v>
      </c>
      <c r="I22" s="61" t="n">
        <f aca="false">+I21*assumptions!$B$30</f>
        <v>13321.1060907107</v>
      </c>
      <c r="J22" s="61" t="n">
        <f aca="false">+J21*assumptions!$B$30</f>
        <v>13766.7861231912</v>
      </c>
      <c r="K22" s="61" t="n">
        <f aca="false">+K21*assumptions!$B$30</f>
        <v>13929.1470747392</v>
      </c>
      <c r="L22" s="61" t="n">
        <f aca="false">+L21*assumptions!$B$30</f>
        <v>14216.7359793408</v>
      </c>
      <c r="M22" s="61" t="n">
        <f aca="false">+M21*assumptions!$B$30</f>
        <v>14492.415859429</v>
      </c>
      <c r="N22" s="61" t="n">
        <f aca="false">+N21*assumptions!$B$30</f>
        <v>14871.889620588</v>
      </c>
      <c r="O22" s="61" t="n">
        <f aca="false">+O21*assumptions!$B$30</f>
        <v>15005.4809235006</v>
      </c>
      <c r="P22" s="61" t="n">
        <f aca="false">+P21*assumptions!$B$30</f>
        <v>15242.1019227712</v>
      </c>
      <c r="Q22" s="61" t="n">
        <f aca="false">+Q21*assumptions!$B$30</f>
        <v>15333.5040758497</v>
      </c>
      <c r="R22" s="61" t="n">
        <f aca="false">+R21*assumptions!$B$30</f>
        <v>15365.0451369732</v>
      </c>
      <c r="S22" s="61" t="n">
        <f aca="false">+S21*assumptions!$B$30</f>
        <v>15059.0472195852</v>
      </c>
      <c r="T22" s="61" t="n">
        <f aca="false">+T21*assumptions!$B$30</f>
        <v>14874.2626991845</v>
      </c>
      <c r="U22" s="61" t="n">
        <f aca="false">+U21*assumptions!$B$30</f>
        <v>14674.0454890187</v>
      </c>
      <c r="V22" s="61" t="n">
        <f aca="false">+V21*assumptions!$B$30</f>
        <v>14593.925322904</v>
      </c>
      <c r="W22" s="61" t="n">
        <f aca="false">+W21*assumptions!$B$30</f>
        <v>-12560.8768757052</v>
      </c>
      <c r="X22" s="61" t="n">
        <f aca="false">+X21*assumptions!$B$30</f>
        <v>-11470.9892507873</v>
      </c>
      <c r="Y22" s="61" t="n">
        <f aca="false">+Y21*assumptions!$B$30</f>
        <v>-11470.9892507873</v>
      </c>
      <c r="Z22" s="61" t="n">
        <f aca="false">+Z21*assumptions!$B$30</f>
        <v>-11470.9892507873</v>
      </c>
      <c r="AA22" s="61" t="n">
        <f aca="false">+AA21*assumptions!$B$30</f>
        <v>-11470.9892507873</v>
      </c>
      <c r="AB22" s="61" t="n">
        <f aca="false">+AB21*assumptions!$B$30</f>
        <v>-11470.9892507873</v>
      </c>
      <c r="AC22" s="61" t="n">
        <f aca="false">+AC21*assumptions!$B$30</f>
        <v>-11470.9892507873</v>
      </c>
      <c r="AD22" s="61" t="n">
        <f aca="false">+AD21*assumptions!$B$30</f>
        <v>-11470.9892507873</v>
      </c>
      <c r="AE22" s="61" t="n">
        <f aca="false">+AE21*assumptions!$B$30</f>
        <v>-11470.9892507873</v>
      </c>
      <c r="AF22" s="61" t="n">
        <f aca="false">+AF21*assumptions!$B$30</f>
        <v>-11470.9892507873</v>
      </c>
      <c r="AG22" s="61" t="n">
        <f aca="false">SUM(C22:AF22)</f>
        <v>214076.742958293</v>
      </c>
    </row>
    <row r="24" customFormat="false" ht="12.75" hidden="false" customHeight="false" outlineLevel="0" collapsed="false">
      <c r="A24" s="0" t="s">
        <v>146</v>
      </c>
      <c r="C24" s="101" t="n">
        <f aca="false">+C10-C19-C22</f>
        <v>46689.6258794501</v>
      </c>
      <c r="D24" s="101" t="n">
        <f aca="false">+D10-D19-D22</f>
        <v>36680.5624929855</v>
      </c>
      <c r="E24" s="101" t="n">
        <f aca="false">+E10-E19-E22</f>
        <v>38325.4767569086</v>
      </c>
      <c r="F24" s="101" t="n">
        <f aca="false">+F10-F19-F22</f>
        <v>34746.6242259586</v>
      </c>
      <c r="G24" s="101" t="n">
        <f aca="false">+G10-G19-G22</f>
        <v>19848.4841656612</v>
      </c>
      <c r="H24" s="101" t="n">
        <f aca="false">+H10-H19-H22</f>
        <v>20417.264706854</v>
      </c>
      <c r="I24" s="101" t="n">
        <f aca="false">+I10-I19-I22</f>
        <v>20940.9980520637</v>
      </c>
      <c r="J24" s="101" t="n">
        <f aca="false">+J10-J19-J22</f>
        <v>21641.6143994199</v>
      </c>
      <c r="K24" s="101" t="n">
        <f aca="false">+K10-K19-K22</f>
        <v>21896.8484878616</v>
      </c>
      <c r="L24" s="101" t="n">
        <f aca="false">+L10-L19-L22</f>
        <v>22348.9429798691</v>
      </c>
      <c r="M24" s="101" t="n">
        <f aca="false">+M10-M19-M22</f>
        <v>22782.3162893081</v>
      </c>
      <c r="N24" s="101" t="n">
        <f aca="false">+N10-N19-N22</f>
        <v>23378.8552883317</v>
      </c>
      <c r="O24" s="101" t="n">
        <f aca="false">+O10-O19-O22</f>
        <v>23588.8630155442</v>
      </c>
      <c r="P24" s="101" t="n">
        <f aca="false">+P10-P19-P22</f>
        <v>23960.8351213934</v>
      </c>
      <c r="Q24" s="101" t="n">
        <f aca="false">+Q10-Q19-Q22</f>
        <v>24104.520810595</v>
      </c>
      <c r="R24" s="101" t="n">
        <f aca="false">+R10-R19-R22</f>
        <v>24154.1038778755</v>
      </c>
      <c r="S24" s="101" t="n">
        <f aca="false">+S10-S19-S22</f>
        <v>23673.0701147388</v>
      </c>
      <c r="T24" s="101" t="n">
        <f aca="false">+T10-T19-T22</f>
        <v>23382.5858069485</v>
      </c>
      <c r="U24" s="101" t="n">
        <f aca="false">+U10-U19-U22</f>
        <v>23067.8410568113</v>
      </c>
      <c r="V24" s="101" t="n">
        <f aca="false">+V10-V19-V22</f>
        <v>22941.8908368286</v>
      </c>
      <c r="W24" s="101" t="n">
        <f aca="false">+W10-W19-W22</f>
        <v>-19745.9052120139</v>
      </c>
      <c r="X24" s="101" t="n">
        <f aca="false">+X10-X19-X22</f>
        <v>-18032.583925106</v>
      </c>
      <c r="Y24" s="101" t="n">
        <f aca="false">+Y10-Y19-Y22</f>
        <v>-18032.583925106</v>
      </c>
      <c r="Z24" s="101" t="n">
        <f aca="false">+Z10-Z19-Z22</f>
        <v>-18032.583925106</v>
      </c>
      <c r="AA24" s="101" t="n">
        <f aca="false">+AA10-AA19-AA22</f>
        <v>-18032.583925106</v>
      </c>
      <c r="AB24" s="101" t="n">
        <f aca="false">+AB10-AB19-AB22</f>
        <v>-18032.583925106</v>
      </c>
      <c r="AC24" s="101" t="n">
        <f aca="false">+AC10-AC19-AC22</f>
        <v>-18032.583925106</v>
      </c>
      <c r="AD24" s="101" t="n">
        <f aca="false">+AD10-AD19-AD22</f>
        <v>-18032.583925106</v>
      </c>
      <c r="AE24" s="101" t="n">
        <f aca="false">+AE10-AE19-AE22</f>
        <v>-18032.583925106</v>
      </c>
      <c r="AF24" s="101" t="n">
        <f aca="false">+AF10-AF19-AF22</f>
        <v>-18032.583925106</v>
      </c>
      <c r="AG24" s="101" t="n">
        <f aca="false">+AG10-AG19-AG22</f>
        <v>336532.16382744</v>
      </c>
    </row>
    <row r="26" customFormat="false" ht="12.75" hidden="false" customHeight="false" outlineLevel="0" collapsed="false">
      <c r="A26" s="0" t="s">
        <v>147</v>
      </c>
      <c r="C26" s="61" t="n">
        <f aca="false">AVERAGE([4]data1int!A2:A1001)*-1</f>
        <v>3313.94725502702</v>
      </c>
      <c r="D26" s="61" t="n">
        <f aca="false">AVERAGE([4]data1int!B2:B1001)*-1</f>
        <v>13387.7077277047</v>
      </c>
      <c r="E26" s="61" t="n">
        <f aca="false">AVERAGE([4]data1int!C2:C1001)*-1</f>
        <v>11638.4958109103</v>
      </c>
      <c r="F26" s="61" t="n">
        <f aca="false">AVERAGE([4]data1int!D2:D1001)*-1</f>
        <v>9036.22782541787</v>
      </c>
      <c r="G26" s="61" t="n">
        <f aca="false">AVERAGE([4]data1int!E2:E1001)*-1</f>
        <v>7287.89178483396</v>
      </c>
      <c r="H26" s="61" t="n">
        <f aca="false">AVERAGE([4]data1int!F2:F1001)*-1</f>
        <v>5800.08156338505</v>
      </c>
      <c r="I26" s="61" t="n">
        <f aca="false">AVERAGE([4]data1int!G2:G1001)*-1</f>
        <v>4242.88989608319</v>
      </c>
      <c r="J26" s="61" t="n">
        <f aca="false">AVERAGE([4]data1int!H2:H1001)*-1</f>
        <v>2601.46656988819</v>
      </c>
      <c r="K26" s="61" t="n">
        <f aca="false">AVERAGE([4]data1int!I2:I1001)*-1</f>
        <v>793.02247583046</v>
      </c>
      <c r="L26" s="61" t="n">
        <f aca="false">AVERAGE([4]data1int!J2:J1001)*-1</f>
        <v>-1201.7262593717</v>
      </c>
      <c r="M26" s="61" t="n">
        <f aca="false">AVERAGE([4]data1int!K2:K1001)*-1</f>
        <v>-3394.47023193136</v>
      </c>
      <c r="N26" s="61" t="n">
        <f aca="false">AVERAGE([4]data1int!L2:L1001)*-1</f>
        <v>-5807.85549631315</v>
      </c>
      <c r="O26" s="61" t="n">
        <f aca="false">AVERAGE([4]data1int!M2:M1001)*-1</f>
        <v>-8462.36793719757</v>
      </c>
      <c r="P26" s="61" t="n">
        <f aca="false">AVERAGE([4]data1int!N2:N1001)*-1</f>
        <v>-11388.46965827</v>
      </c>
      <c r="Q26" s="61" t="n">
        <f aca="false">AVERAGE([4]data1int!O2:O1001)*-1</f>
        <v>-15043.4626468799</v>
      </c>
      <c r="R26" s="61" t="n">
        <f aca="false">AVERAGE([4]data1int!P2:P1001)*-1</f>
        <v>-19602.1478005437</v>
      </c>
      <c r="S26" s="61" t="n">
        <f aca="false">AVERAGE([4]data1int!Q2:Q1001)*-1</f>
        <v>-24677.909609635</v>
      </c>
      <c r="T26" s="61" t="n">
        <f aca="false">AVERAGE([4]data1int!R2:R1001)*-1</f>
        <v>-30147.7159991402</v>
      </c>
      <c r="U26" s="61" t="n">
        <f aca="false">AVERAGE([4]data1int!S2:S1001)*-1</f>
        <v>-36042.157673902</v>
      </c>
      <c r="V26" s="61" t="n">
        <f aca="false">AVERAGE([4]data1int!T2:T1001)*-1</f>
        <v>-42394.2001746809</v>
      </c>
      <c r="W26" s="61" t="n">
        <f aca="false">AVERAGE([4]data1int!U2:U1001)*-1</f>
        <v>-49239.3682428392</v>
      </c>
      <c r="X26" s="61" t="n">
        <f aca="false">AVERAGE([4]data1int!V2:V1001)*-1</f>
        <v>-56615.9444977349</v>
      </c>
      <c r="Y26" s="61" t="n">
        <f aca="false">AVERAGE([4]data1int!W2:W1001)*-1</f>
        <v>-64565.1835379578</v>
      </c>
      <c r="Z26" s="61" t="n">
        <f aca="false">AVERAGE([4]data1int!X2:X1001)*-1</f>
        <v>-73131.5426638011</v>
      </c>
      <c r="AA26" s="61" t="n">
        <f aca="false">AVERAGE([4]data1int!Y2:Y1001)*-1</f>
        <v>-82362.9305113177</v>
      </c>
      <c r="AB26" s="61" t="n">
        <f aca="false">AVERAGE([4]data1int!Z2:Z1001)*-1</f>
        <v>-92310.9749884849</v>
      </c>
      <c r="AC26" s="61" t="n">
        <f aca="false">AVERAGE([4]data1int!AA2:AA1001)*-1</f>
        <v>-103031.31201195</v>
      </c>
      <c r="AD26" s="61" t="n">
        <f aca="false">AVERAGE([4]data1int!AB2:AB1001)*-1</f>
        <v>-114583.896659159</v>
      </c>
      <c r="AE26" s="61" t="n">
        <f aca="false">AVERAGE([4]data1int!AC2:AC1001)*-1</f>
        <v>-127033.338476036</v>
      </c>
      <c r="AF26" s="61" t="n">
        <f aca="false">AVERAGE([4]data1int!AD2:AD1001)*-1</f>
        <v>-140449.262815463</v>
      </c>
      <c r="AG26" s="61" t="n">
        <f aca="false">SUM(C26:AF26)</f>
        <v>-1043384.50698353</v>
      </c>
    </row>
    <row r="27" customFormat="false" ht="12.75" hidden="false" customHeight="false" outlineLevel="0" collapsed="false"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</row>
    <row r="28" customFormat="false" ht="12.75" hidden="false" customHeight="false" outlineLevel="0" collapsed="false">
      <c r="A28" s="0" t="s">
        <v>148</v>
      </c>
      <c r="C28" s="61" t="n">
        <f aca="false">+C24-C26</f>
        <v>43375.678624423</v>
      </c>
      <c r="D28" s="61" t="n">
        <f aca="false">+D24-D26</f>
        <v>23292.8547652809</v>
      </c>
      <c r="E28" s="61" t="n">
        <f aca="false">+E24-E26</f>
        <v>26686.9809459983</v>
      </c>
      <c r="F28" s="61" t="n">
        <f aca="false">+F24-F26</f>
        <v>25710.3964005408</v>
      </c>
      <c r="G28" s="61" t="n">
        <f aca="false">+G24-G26</f>
        <v>12560.5923808272</v>
      </c>
      <c r="H28" s="61" t="n">
        <f aca="false">+H24-H26</f>
        <v>14617.1831434689</v>
      </c>
      <c r="I28" s="61" t="n">
        <f aca="false">+I24-I26</f>
        <v>16698.1081559805</v>
      </c>
      <c r="J28" s="61" t="n">
        <f aca="false">+J24-J26</f>
        <v>19040.1478295317</v>
      </c>
      <c r="K28" s="61" t="n">
        <f aca="false">+K24-K26</f>
        <v>21103.8260120312</v>
      </c>
      <c r="L28" s="61" t="n">
        <f aca="false">+L24-L26</f>
        <v>23550.6692392408</v>
      </c>
      <c r="M28" s="61" t="n">
        <f aca="false">+M24-M26</f>
        <v>26176.7865212395</v>
      </c>
      <c r="N28" s="61" t="n">
        <f aca="false">+N24-N26</f>
        <v>29186.7107846448</v>
      </c>
      <c r="O28" s="61" t="n">
        <f aca="false">+O24-O26</f>
        <v>32051.2309527417</v>
      </c>
      <c r="P28" s="61" t="n">
        <f aca="false">+P24-P26</f>
        <v>35349.3047796634</v>
      </c>
      <c r="Q28" s="61" t="n">
        <f aca="false">+Q24-Q26</f>
        <v>39147.9834574749</v>
      </c>
      <c r="R28" s="61" t="n">
        <f aca="false">+R24-R26</f>
        <v>43756.2516784192</v>
      </c>
      <c r="S28" s="61" t="n">
        <f aca="false">+S24-S26</f>
        <v>48350.9797243738</v>
      </c>
      <c r="T28" s="61" t="n">
        <f aca="false">+T24-T26</f>
        <v>53530.3018060887</v>
      </c>
      <c r="U28" s="61" t="n">
        <f aca="false">+U24-U26</f>
        <v>59109.9987307134</v>
      </c>
      <c r="V28" s="61" t="n">
        <f aca="false">+V24-V26</f>
        <v>65336.0910115094</v>
      </c>
      <c r="W28" s="61" t="n">
        <f aca="false">+W24-W26</f>
        <v>29493.4630308253</v>
      </c>
      <c r="X28" s="61" t="n">
        <f aca="false">+X24-X26</f>
        <v>38583.3605726289</v>
      </c>
      <c r="Y28" s="61" t="n">
        <f aca="false">+Y24-Y26</f>
        <v>46532.5996128519</v>
      </c>
      <c r="Z28" s="61" t="n">
        <f aca="false">+Z24-Z26</f>
        <v>55098.9587386952</v>
      </c>
      <c r="AA28" s="61" t="n">
        <f aca="false">+AA24-AA26</f>
        <v>64330.3465862117</v>
      </c>
      <c r="AB28" s="61" t="n">
        <f aca="false">+AB24-AB26</f>
        <v>74278.391063379</v>
      </c>
      <c r="AC28" s="61" t="n">
        <f aca="false">+AC24-AC26</f>
        <v>84998.7280868441</v>
      </c>
      <c r="AD28" s="61" t="n">
        <f aca="false">+AD24-AD26</f>
        <v>96551.3127340534</v>
      </c>
      <c r="AE28" s="61" t="n">
        <f aca="false">+AE24-AE26</f>
        <v>109000.75455093</v>
      </c>
      <c r="AF28" s="61" t="n">
        <f aca="false">+AF24-AF26</f>
        <v>122416.678890357</v>
      </c>
      <c r="AG28" s="61" t="n">
        <f aca="false">SUM(C28:AF28)</f>
        <v>1379916.67081097</v>
      </c>
    </row>
    <row r="29" customFormat="false" ht="12.75" hidden="false" customHeight="false" outlineLevel="0" collapsed="false"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</row>
    <row r="30" customFormat="false" ht="12.75" hidden="false" customHeight="false" outlineLevel="0" collapsed="false">
      <c r="A30" s="0" t="s">
        <v>136</v>
      </c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</row>
    <row r="31" customFormat="false" ht="12.75" hidden="false" customHeight="false" outlineLevel="0" collapsed="false">
      <c r="A31" s="0" t="s">
        <v>137</v>
      </c>
      <c r="C31" s="61" t="n">
        <f aca="false">+DCF!D44</f>
        <v>10712.0240740741</v>
      </c>
      <c r="D31" s="61" t="n">
        <f aca="false">+DCF!E44</f>
        <v>11033.3847962963</v>
      </c>
      <c r="E31" s="61" t="n">
        <f aca="false">+DCF!F44</f>
        <v>11364.3863401852</v>
      </c>
      <c r="F31" s="61" t="n">
        <f aca="false">+DCF!G44</f>
        <v>11705.3179303907</v>
      </c>
      <c r="G31" s="61" t="n">
        <f aca="false">+DCF!H44</f>
        <v>12056.4774683025</v>
      </c>
      <c r="H31" s="61" t="n">
        <f aca="false">+DCF!I44</f>
        <v>12418.1717923515</v>
      </c>
      <c r="I31" s="61" t="n">
        <f aca="false">+DCF!J44</f>
        <v>12790.7169461221</v>
      </c>
      <c r="J31" s="61" t="n">
        <f aca="false">+DCF!K44</f>
        <v>13174.4384545057</v>
      </c>
      <c r="K31" s="61" t="n">
        <f aca="false">+DCF!L44</f>
        <v>13569.6716081409</v>
      </c>
      <c r="L31" s="61" t="n">
        <f aca="false">+DCF!M44</f>
        <v>13976.7617563851</v>
      </c>
      <c r="M31" s="61" t="n">
        <f aca="false">+DCF!N44</f>
        <v>14396.0646090767</v>
      </c>
      <c r="N31" s="61" t="n">
        <f aca="false">+DCF!O44</f>
        <v>14827.946547349</v>
      </c>
      <c r="O31" s="61" t="n">
        <f aca="false">+DCF!P44</f>
        <v>15272.7849437695</v>
      </c>
      <c r="P31" s="61" t="n">
        <f aca="false">+DCF!Q44</f>
        <v>15730.9684920826</v>
      </c>
      <c r="Q31" s="61" t="n">
        <f aca="false">+DCF!R44</f>
        <v>16202.897546845</v>
      </c>
      <c r="R31" s="61" t="n">
        <f aca="false">+DCF!S44</f>
        <v>16688.9844732504</v>
      </c>
      <c r="S31" s="61" t="n">
        <f aca="false">+DCF!T44</f>
        <v>17189.6540074479</v>
      </c>
      <c r="T31" s="61" t="n">
        <f aca="false">+DCF!U44</f>
        <v>17705.3436276713</v>
      </c>
      <c r="U31" s="61" t="n">
        <f aca="false">+DCF!V44</f>
        <v>18236.5039365015</v>
      </c>
      <c r="V31" s="61" t="n">
        <f aca="false">+DCF!W44</f>
        <v>18783.5990545965</v>
      </c>
      <c r="W31" s="61" t="n">
        <f aca="false">+DCF!X44</f>
        <v>0</v>
      </c>
      <c r="X31" s="61" t="n">
        <f aca="false">+DCF!Y44</f>
        <v>0</v>
      </c>
      <c r="Y31" s="61" t="n">
        <f aca="false">+DCF!Z44</f>
        <v>0</v>
      </c>
      <c r="Z31" s="61" t="n">
        <f aca="false">+DCF!AA44</f>
        <v>0</v>
      </c>
      <c r="AA31" s="61" t="n">
        <f aca="false">+DCF!AB44</f>
        <v>0</v>
      </c>
      <c r="AB31" s="61" t="n">
        <f aca="false">+DCF!AC44</f>
        <v>0</v>
      </c>
      <c r="AC31" s="61" t="n">
        <f aca="false">+DCF!AD44</f>
        <v>0</v>
      </c>
      <c r="AD31" s="61" t="n">
        <f aca="false">+DCF!AE44</f>
        <v>0</v>
      </c>
      <c r="AE31" s="61" t="n">
        <f aca="false">+DCF!AF44</f>
        <v>0</v>
      </c>
      <c r="AF31" s="61" t="n">
        <f aca="false">+DCF!AG44</f>
        <v>0</v>
      </c>
      <c r="AG31" s="61" t="n">
        <f aca="false">SUM(C31:AF31)</f>
        <v>287836.098405345</v>
      </c>
    </row>
    <row r="32" customFormat="false" ht="12.75" hidden="false" customHeight="false" outlineLevel="0" collapsed="false">
      <c r="A32" s="0" t="s">
        <v>138</v>
      </c>
      <c r="C32" s="61" t="n">
        <f aca="false">+DCF!D45/365*C4</f>
        <v>183.060339726027</v>
      </c>
      <c r="D32" s="61" t="n">
        <f aca="false">+DCF!E45</f>
        <v>748.06016</v>
      </c>
      <c r="E32" s="61" t="n">
        <f aca="false">+DCF!F45</f>
        <v>770.5019648</v>
      </c>
      <c r="F32" s="61" t="n">
        <f aca="false">+DCF!G45</f>
        <v>793.617023744</v>
      </c>
      <c r="G32" s="61" t="n">
        <f aca="false">+DCF!H45</f>
        <v>817.42553445632</v>
      </c>
      <c r="H32" s="61" t="n">
        <f aca="false">+DCF!I45</f>
        <v>841.94830049001</v>
      </c>
      <c r="I32" s="61" t="n">
        <f aca="false">+DCF!J45</f>
        <v>867.20674950471</v>
      </c>
      <c r="J32" s="61" t="n">
        <f aca="false">+DCF!K45</f>
        <v>893.222951989852</v>
      </c>
      <c r="K32" s="61" t="n">
        <f aca="false">+DCF!L45</f>
        <v>920.019640549547</v>
      </c>
      <c r="L32" s="61" t="n">
        <f aca="false">+DCF!M45</f>
        <v>947.620229766034</v>
      </c>
      <c r="M32" s="61" t="n">
        <f aca="false">+DCF!N45</f>
        <v>976.048836659015</v>
      </c>
      <c r="N32" s="61" t="n">
        <f aca="false">+DCF!O45</f>
        <v>1005.33030175879</v>
      </c>
      <c r="O32" s="61" t="n">
        <f aca="false">+DCF!P45</f>
        <v>1035.49021081155</v>
      </c>
      <c r="P32" s="61" t="n">
        <f aca="false">+DCF!Q45</f>
        <v>1066.5549171359</v>
      </c>
      <c r="Q32" s="61" t="n">
        <f aca="false">+DCF!R45</f>
        <v>1098.55156464997</v>
      </c>
      <c r="R32" s="61" t="n">
        <f aca="false">+DCF!S45</f>
        <v>1131.50811158947</v>
      </c>
      <c r="S32" s="61" t="n">
        <f aca="false">+DCF!T45</f>
        <v>1165.45335493716</v>
      </c>
      <c r="T32" s="61" t="n">
        <f aca="false">+DCF!U45</f>
        <v>1200.41695558527</v>
      </c>
      <c r="U32" s="61" t="n">
        <f aca="false">+DCF!V45</f>
        <v>1236.42946425283</v>
      </c>
      <c r="V32" s="61" t="n">
        <f aca="false">+DCF!W45</f>
        <v>1273.52234818041</v>
      </c>
      <c r="W32" s="61" t="n">
        <f aca="false">+DCF!X45</f>
        <v>0</v>
      </c>
      <c r="X32" s="61" t="n">
        <f aca="false">+DCF!Y45</f>
        <v>0</v>
      </c>
      <c r="Y32" s="61" t="n">
        <f aca="false">+DCF!Z45</f>
        <v>0</v>
      </c>
      <c r="Z32" s="61" t="n">
        <f aca="false">+DCF!AA45</f>
        <v>0</v>
      </c>
      <c r="AA32" s="61" t="n">
        <f aca="false">+DCF!AB45</f>
        <v>0</v>
      </c>
      <c r="AB32" s="61" t="n">
        <f aca="false">+DCF!AC45</f>
        <v>0</v>
      </c>
      <c r="AC32" s="61" t="n">
        <f aca="false">+DCF!AD45</f>
        <v>0</v>
      </c>
      <c r="AD32" s="61" t="n">
        <f aca="false">+DCF!AE45</f>
        <v>0</v>
      </c>
      <c r="AE32" s="61" t="n">
        <f aca="false">+DCF!AF45</f>
        <v>0</v>
      </c>
      <c r="AF32" s="61" t="n">
        <f aca="false">+DCF!AG45</f>
        <v>0</v>
      </c>
      <c r="AG32" s="61" t="n">
        <f aca="false">SUM(C32:AF32)</f>
        <v>18971.9889605869</v>
      </c>
    </row>
    <row r="33" customFormat="false" ht="12.75" hidden="false" customHeight="false" outlineLevel="0" collapsed="false">
      <c r="A33" s="0" t="s">
        <v>139</v>
      </c>
      <c r="C33" s="61" t="n">
        <f aca="false">+C15</f>
        <v>13383.1004628902</v>
      </c>
      <c r="D33" s="61" t="n">
        <f aca="false">+D15</f>
        <v>42817.3665072351</v>
      </c>
      <c r="E33" s="61" t="n">
        <f aca="false">+E15</f>
        <v>40071.6367606091</v>
      </c>
      <c r="F33" s="61" t="n">
        <f aca="false">+F15</f>
        <v>37750.950857044</v>
      </c>
      <c r="G33" s="61" t="n">
        <f aca="false">+G15</f>
        <v>35568.5630503463</v>
      </c>
      <c r="H33" s="61" t="n">
        <f aca="false">+H15</f>
        <v>33511.7804705597</v>
      </c>
      <c r="I33" s="61" t="n">
        <f aca="false">+I15</f>
        <v>31529.0787929091</v>
      </c>
      <c r="J33" s="61" t="n">
        <f aca="false">+J15</f>
        <v>29560.9353144225</v>
      </c>
      <c r="K33" s="61" t="n">
        <f aca="false">+K15</f>
        <v>27591.4827488569</v>
      </c>
      <c r="L33" s="61" t="n">
        <f aca="false">+L15</f>
        <v>25622.8981128199</v>
      </c>
      <c r="M33" s="61" t="n">
        <f aca="false">+M15</f>
        <v>23653.4455472543</v>
      </c>
      <c r="N33" s="61" t="n">
        <f aca="false">+N15</f>
        <v>21684.8609112173</v>
      </c>
      <c r="O33" s="61" t="n">
        <f aca="false">+O15</f>
        <v>19715.4083456517</v>
      </c>
      <c r="P33" s="61" t="n">
        <f aca="false">+P15</f>
        <v>17746.8237096147</v>
      </c>
      <c r="Q33" s="61" t="n">
        <f aca="false">+Q15</f>
        <v>16164.8609194264</v>
      </c>
      <c r="R33" s="61" t="n">
        <f aca="false">+R15</f>
        <v>15099.2202949117</v>
      </c>
      <c r="S33" s="61" t="n">
        <f aca="false">+S15</f>
        <v>14163.7211477724</v>
      </c>
      <c r="T33" s="61" t="n">
        <f aca="false">+T15</f>
        <v>13228.222000633</v>
      </c>
      <c r="U33" s="61" t="n">
        <f aca="false">+U15</f>
        <v>12292.7228534936</v>
      </c>
      <c r="V33" s="61" t="n">
        <f aca="false">+V15</f>
        <v>11357.2237063542</v>
      </c>
      <c r="W33" s="61" t="n">
        <f aca="false">+W15</f>
        <v>2803.20891182575</v>
      </c>
      <c r="X33" s="61" t="n">
        <f aca="false">+X15</f>
        <v>0</v>
      </c>
      <c r="Y33" s="61" t="n">
        <f aca="false">+Y15</f>
        <v>0</v>
      </c>
      <c r="Z33" s="61" t="n">
        <f aca="false">+Z15</f>
        <v>0</v>
      </c>
      <c r="AA33" s="61" t="n">
        <f aca="false">+AA15</f>
        <v>0</v>
      </c>
      <c r="AB33" s="61" t="n">
        <f aca="false">+AB15</f>
        <v>0</v>
      </c>
      <c r="AC33" s="61" t="n">
        <f aca="false">+AC15</f>
        <v>0</v>
      </c>
      <c r="AD33" s="61" t="n">
        <f aca="false">+AD15</f>
        <v>0</v>
      </c>
      <c r="AE33" s="61" t="n">
        <f aca="false">+AE15</f>
        <v>0</v>
      </c>
      <c r="AF33" s="61" t="n">
        <f aca="false">+AF15</f>
        <v>0</v>
      </c>
      <c r="AG33" s="61" t="n">
        <f aca="false">SUM(C33:AF33)</f>
        <v>485317.511425847</v>
      </c>
    </row>
    <row r="34" customFormat="false" ht="12.75" hidden="false" customHeight="false" outlineLevel="0" collapsed="false">
      <c r="A34" s="0" t="s">
        <v>140</v>
      </c>
      <c r="C34" s="61" t="n">
        <f aca="false">+DCF!D48</f>
        <v>16859.99236</v>
      </c>
      <c r="D34" s="61" t="n">
        <f aca="false">+DCF!E48</f>
        <v>17365.7921308</v>
      </c>
      <c r="E34" s="61" t="n">
        <f aca="false">+DCF!F48</f>
        <v>17886.765894724</v>
      </c>
      <c r="F34" s="61" t="n">
        <f aca="false">+DCF!G48</f>
        <v>18423.3688715657</v>
      </c>
      <c r="G34" s="61" t="n">
        <f aca="false">+DCF!H48</f>
        <v>18976.0699377127</v>
      </c>
      <c r="H34" s="61" t="n">
        <f aca="false">+DCF!I48</f>
        <v>19545.3520358441</v>
      </c>
      <c r="I34" s="61" t="n">
        <f aca="false">+DCF!J48</f>
        <v>20131.7125969194</v>
      </c>
      <c r="J34" s="61" t="n">
        <f aca="false">+DCF!K48</f>
        <v>20735.663974827</v>
      </c>
      <c r="K34" s="61" t="n">
        <f aca="false">+DCF!L48</f>
        <v>21357.7338940718</v>
      </c>
      <c r="L34" s="61" t="n">
        <f aca="false">+DCF!M48</f>
        <v>21998.4659108939</v>
      </c>
      <c r="M34" s="61" t="n">
        <f aca="false">+DCF!N48</f>
        <v>22658.4198882208</v>
      </c>
      <c r="N34" s="61" t="n">
        <f aca="false">+DCF!O48</f>
        <v>23338.1724848674</v>
      </c>
      <c r="O34" s="61" t="n">
        <f aca="false">+DCF!P48</f>
        <v>24038.3176594134</v>
      </c>
      <c r="P34" s="61" t="n">
        <f aca="false">+DCF!Q48</f>
        <v>24759.4671891958</v>
      </c>
      <c r="Q34" s="61" t="n">
        <f aca="false">+DCF!R48</f>
        <v>25502.2512048717</v>
      </c>
      <c r="R34" s="61" t="n">
        <f aca="false">+DCF!S48</f>
        <v>26267.3187410178</v>
      </c>
      <c r="S34" s="61" t="n">
        <f aca="false">+DCF!T48</f>
        <v>27055.3383032484</v>
      </c>
      <c r="T34" s="61" t="n">
        <f aca="false">+DCF!U48</f>
        <v>27866.9984523458</v>
      </c>
      <c r="U34" s="61" t="n">
        <f aca="false">+DCF!V48</f>
        <v>28703.0084059162</v>
      </c>
      <c r="V34" s="61" t="n">
        <f aca="false">+DCF!W48</f>
        <v>29564.0986580937</v>
      </c>
      <c r="W34" s="61" t="n">
        <f aca="false">+DCF!X48</f>
        <v>0</v>
      </c>
      <c r="X34" s="61" t="n">
        <f aca="false">+DCF!Y48</f>
        <v>0</v>
      </c>
      <c r="Y34" s="61" t="n">
        <f aca="false">+DCF!Z48</f>
        <v>0</v>
      </c>
      <c r="Z34" s="61" t="n">
        <f aca="false">+DCF!AA48</f>
        <v>0</v>
      </c>
      <c r="AA34" s="61" t="n">
        <f aca="false">+DCF!AB48</f>
        <v>0</v>
      </c>
      <c r="AB34" s="61" t="n">
        <f aca="false">+DCF!AC48</f>
        <v>0</v>
      </c>
      <c r="AC34" s="61" t="n">
        <f aca="false">+DCF!AD48</f>
        <v>0</v>
      </c>
      <c r="AD34" s="61" t="n">
        <f aca="false">+DCF!AE48</f>
        <v>0</v>
      </c>
      <c r="AE34" s="61" t="n">
        <f aca="false">+DCF!AF48</f>
        <v>0</v>
      </c>
      <c r="AF34" s="61" t="n">
        <f aca="false">+DCF!AG48</f>
        <v>0</v>
      </c>
      <c r="AG34" s="61" t="n">
        <f aca="false">SUM(C34:AF34)</f>
        <v>453034.30859455</v>
      </c>
    </row>
    <row r="35" customFormat="false" ht="12.75" hidden="false" customHeight="false" outlineLevel="0" collapsed="false">
      <c r="A35" s="0" t="s">
        <v>141</v>
      </c>
      <c r="C35" s="61" t="n">
        <f aca="false">+C17</f>
        <v>-3157.17169246444</v>
      </c>
      <c r="D35" s="61" t="n">
        <f aca="false">+D17</f>
        <v>-31520.08109723</v>
      </c>
      <c r="E35" s="61" t="n">
        <f aca="false">+E17</f>
        <v>-32545.7417028635</v>
      </c>
      <c r="F35" s="61" t="n">
        <f aca="false">+F17</f>
        <v>-25100.3336549497</v>
      </c>
      <c r="G35" s="61" t="n">
        <f aca="false">+G17</f>
        <v>0</v>
      </c>
      <c r="H35" s="61" t="n">
        <f aca="false">+H17</f>
        <v>0</v>
      </c>
      <c r="I35" s="61" t="n">
        <f aca="false">+I17</f>
        <v>0</v>
      </c>
      <c r="J35" s="61" t="n">
        <f aca="false">+J17</f>
        <v>0</v>
      </c>
      <c r="K35" s="61" t="n">
        <f aca="false">+K17</f>
        <v>0</v>
      </c>
      <c r="L35" s="61" t="n">
        <f aca="false">+L17</f>
        <v>0</v>
      </c>
      <c r="M35" s="61" t="n">
        <f aca="false">+M17</f>
        <v>0</v>
      </c>
      <c r="N35" s="61" t="n">
        <f aca="false">+N17</f>
        <v>0</v>
      </c>
      <c r="O35" s="61" t="n">
        <f aca="false">+O17</f>
        <v>0</v>
      </c>
      <c r="P35" s="61" t="n">
        <f aca="false">+P17</f>
        <v>0</v>
      </c>
      <c r="Q35" s="61" t="n">
        <f aca="false">+Q17</f>
        <v>0</v>
      </c>
      <c r="R35" s="61" t="n">
        <f aca="false">+R17</f>
        <v>0</v>
      </c>
      <c r="S35" s="61" t="n">
        <f aca="false">+S17</f>
        <v>0</v>
      </c>
      <c r="T35" s="61" t="n">
        <f aca="false">+T17</f>
        <v>0</v>
      </c>
      <c r="U35" s="61" t="n">
        <f aca="false">+U17</f>
        <v>0</v>
      </c>
      <c r="V35" s="61" t="n">
        <f aca="false">+V17</f>
        <v>0</v>
      </c>
      <c r="W35" s="61" t="n">
        <f aca="false">+W17</f>
        <v>0</v>
      </c>
      <c r="X35" s="61" t="n">
        <f aca="false">+X17</f>
        <v>0</v>
      </c>
      <c r="Y35" s="61" t="n">
        <f aca="false">+Y17</f>
        <v>0</v>
      </c>
      <c r="Z35" s="61" t="n">
        <f aca="false">+Z17</f>
        <v>0</v>
      </c>
      <c r="AA35" s="61" t="n">
        <f aca="false">+AA17</f>
        <v>0</v>
      </c>
      <c r="AB35" s="61" t="n">
        <f aca="false">+AB17</f>
        <v>0</v>
      </c>
      <c r="AC35" s="61" t="n">
        <f aca="false">+AC17</f>
        <v>0</v>
      </c>
      <c r="AD35" s="61" t="n">
        <f aca="false">+AD17</f>
        <v>0</v>
      </c>
      <c r="AE35" s="61" t="n">
        <f aca="false">+AE17</f>
        <v>0</v>
      </c>
      <c r="AF35" s="61" t="n">
        <f aca="false">+AF17</f>
        <v>0</v>
      </c>
      <c r="AG35" s="61" t="n">
        <f aca="false">SUM(C35:AF35)</f>
        <v>-92323.3281475076</v>
      </c>
    </row>
    <row r="36" customFormat="false" ht="15" hidden="false" customHeight="false" outlineLevel="0" collapsed="false">
      <c r="A36" s="22" t="s">
        <v>142</v>
      </c>
      <c r="C36" s="102" t="n">
        <f aca="false">((AVERAGE([1]data1cf!$CO$2:$CO$1001)*assumptions!B29)/365*C4)</f>
        <v>2677.14614680982</v>
      </c>
      <c r="D36" s="102" t="n">
        <f aca="false">AVERAGE([1]data1cf!$CO$2:$CO$1001)*assumptions!B29</f>
        <v>10621.2863433216</v>
      </c>
      <c r="E36" s="102" t="n">
        <f aca="false">+D36</f>
        <v>10621.2863433216</v>
      </c>
      <c r="F36" s="102" t="n">
        <f aca="false">+E36</f>
        <v>10621.2863433216</v>
      </c>
      <c r="G36" s="102" t="n">
        <f aca="false">+F36</f>
        <v>10621.2863433216</v>
      </c>
      <c r="H36" s="102" t="n">
        <f aca="false">+G36</f>
        <v>10621.2863433216</v>
      </c>
      <c r="I36" s="102" t="n">
        <f aca="false">+H36</f>
        <v>10621.2863433216</v>
      </c>
      <c r="J36" s="102" t="n">
        <f aca="false">+I36</f>
        <v>10621.2863433216</v>
      </c>
      <c r="K36" s="102" t="n">
        <f aca="false">+J36</f>
        <v>10621.2863433216</v>
      </c>
      <c r="L36" s="102" t="n">
        <f aca="false">+K36</f>
        <v>10621.2863433216</v>
      </c>
      <c r="M36" s="102" t="n">
        <f aca="false">+L36</f>
        <v>10621.2863433216</v>
      </c>
      <c r="N36" s="102" t="n">
        <f aca="false">+M36</f>
        <v>10621.2863433216</v>
      </c>
      <c r="O36" s="102" t="n">
        <f aca="false">+N36</f>
        <v>10621.2863433216</v>
      </c>
      <c r="P36" s="102" t="n">
        <f aca="false">+O36</f>
        <v>10621.2863433216</v>
      </c>
      <c r="Q36" s="102" t="n">
        <f aca="false">+P36</f>
        <v>10621.2863433216</v>
      </c>
      <c r="R36" s="102" t="n">
        <f aca="false">+Q36</f>
        <v>10621.2863433216</v>
      </c>
      <c r="S36" s="102" t="n">
        <f aca="false">+R36</f>
        <v>10621.2863433216</v>
      </c>
      <c r="T36" s="102" t="n">
        <f aca="false">+S36</f>
        <v>10621.2863433216</v>
      </c>
      <c r="U36" s="102" t="n">
        <f aca="false">+T36</f>
        <v>10621.2863433216</v>
      </c>
      <c r="V36" s="102" t="n">
        <f aca="false">+U36</f>
        <v>10621.2863433216</v>
      </c>
      <c r="W36" s="102" t="n">
        <f aca="false">+V36</f>
        <v>10621.2863433216</v>
      </c>
      <c r="X36" s="102" t="n">
        <f aca="false">+W36</f>
        <v>10621.2863433216</v>
      </c>
      <c r="Y36" s="102" t="n">
        <f aca="false">+X36</f>
        <v>10621.2863433216</v>
      </c>
      <c r="Z36" s="102" t="n">
        <f aca="false">+Y36</f>
        <v>10621.2863433216</v>
      </c>
      <c r="AA36" s="102" t="n">
        <f aca="false">+Z36</f>
        <v>10621.2863433216</v>
      </c>
      <c r="AB36" s="102" t="n">
        <f aca="false">+AA36</f>
        <v>10621.2863433216</v>
      </c>
      <c r="AC36" s="102" t="n">
        <f aca="false">+AB36</f>
        <v>10621.2863433216</v>
      </c>
      <c r="AD36" s="102" t="n">
        <f aca="false">+AC36</f>
        <v>10621.2863433216</v>
      </c>
      <c r="AE36" s="102" t="n">
        <f aca="false">+AD36</f>
        <v>10621.2863433216</v>
      </c>
      <c r="AF36" s="102" t="n">
        <f aca="false">+AE36</f>
        <v>10621.2863433216</v>
      </c>
      <c r="AG36" s="61" t="n">
        <f aca="false">SUM(C36:AF36)</f>
        <v>310694.450103135</v>
      </c>
    </row>
    <row r="37" customFormat="false" ht="12.75" hidden="false" customHeight="false" outlineLevel="0" collapsed="false">
      <c r="A37" s="22" t="s">
        <v>143</v>
      </c>
      <c r="C37" s="61" t="n">
        <f aca="false">SUM(C31:C36)</f>
        <v>40658.1516910357</v>
      </c>
      <c r="D37" s="61" t="n">
        <f aca="false">SUM(D31:D36)</f>
        <v>51065.8088404229</v>
      </c>
      <c r="E37" s="61" t="n">
        <f aca="false">SUM(E31:E36)</f>
        <v>48168.8356007763</v>
      </c>
      <c r="F37" s="61" t="n">
        <f aca="false">SUM(F31:F36)</f>
        <v>54194.2073711164</v>
      </c>
      <c r="G37" s="61" t="n">
        <f aca="false">SUM(G31:G36)</f>
        <v>78039.8223341393</v>
      </c>
      <c r="H37" s="61" t="n">
        <f aca="false">SUM(H31:H36)</f>
        <v>76938.5389425669</v>
      </c>
      <c r="I37" s="61" t="n">
        <f aca="false">SUM(I31:I36)</f>
        <v>75940.0014287768</v>
      </c>
      <c r="J37" s="61" t="n">
        <f aca="false">SUM(J31:J36)</f>
        <v>74985.5470390666</v>
      </c>
      <c r="K37" s="61" t="n">
        <f aca="false">SUM(K31:K36)</f>
        <v>74060.1942349407</v>
      </c>
      <c r="L37" s="61" t="n">
        <f aca="false">SUM(L31:L36)</f>
        <v>73167.0323531866</v>
      </c>
      <c r="M37" s="61" t="n">
        <f aca="false">SUM(M31:M36)</f>
        <v>72305.2652245323</v>
      </c>
      <c r="N37" s="61" t="n">
        <f aca="false">SUM(N31:N36)</f>
        <v>71477.596588514</v>
      </c>
      <c r="O37" s="61" t="n">
        <f aca="false">SUM(O31:O36)</f>
        <v>70683.2875029677</v>
      </c>
      <c r="P37" s="61" t="n">
        <f aca="false">SUM(P31:P36)</f>
        <v>69925.1006513505</v>
      </c>
      <c r="Q37" s="61" t="n">
        <f aca="false">SUM(Q31:Q36)</f>
        <v>69589.8475791147</v>
      </c>
      <c r="R37" s="61" t="n">
        <f aca="false">SUM(R31:R36)</f>
        <v>69808.317964091</v>
      </c>
      <c r="S37" s="61" t="n">
        <f aca="false">SUM(S31:S36)</f>
        <v>70195.4531567274</v>
      </c>
      <c r="T37" s="61" t="n">
        <f aca="false">SUM(T31:T36)</f>
        <v>70622.267379557</v>
      </c>
      <c r="U37" s="61" t="n">
        <f aca="false">SUM(U31:U36)</f>
        <v>71089.9510034857</v>
      </c>
      <c r="V37" s="61" t="n">
        <f aca="false">SUM(V31:V36)</f>
        <v>71599.7301105464</v>
      </c>
      <c r="W37" s="61" t="n">
        <f aca="false">SUM(W31:W36)</f>
        <v>13424.4952551473</v>
      </c>
      <c r="X37" s="61" t="n">
        <f aca="false">SUM(X31:X36)</f>
        <v>10621.2863433216</v>
      </c>
      <c r="Y37" s="61" t="n">
        <f aca="false">SUM(Y31:Y36)</f>
        <v>10621.2863433216</v>
      </c>
      <c r="Z37" s="61" t="n">
        <f aca="false">SUM(Z31:Z36)</f>
        <v>10621.2863433216</v>
      </c>
      <c r="AA37" s="61" t="n">
        <f aca="false">SUM(AA31:AA36)</f>
        <v>10621.2863433216</v>
      </c>
      <c r="AB37" s="61" t="n">
        <f aca="false">SUM(AB31:AB36)</f>
        <v>10621.2863433216</v>
      </c>
      <c r="AC37" s="61" t="n">
        <f aca="false">SUM(AC31:AC36)</f>
        <v>10621.2863433216</v>
      </c>
      <c r="AD37" s="61" t="n">
        <f aca="false">SUM(AD31:AD36)</f>
        <v>10621.2863433216</v>
      </c>
      <c r="AE37" s="61" t="n">
        <f aca="false">SUM(AE31:AE36)</f>
        <v>10621.2863433216</v>
      </c>
      <c r="AF37" s="61" t="n">
        <f aca="false">SUM(AF31:AF36)</f>
        <v>10621.2863433216</v>
      </c>
      <c r="AG37" s="61" t="n">
        <f aca="false">SUM(C37:AF37)</f>
        <v>1463531.02934196</v>
      </c>
    </row>
    <row r="38" customFormat="false" ht="12.75" hidden="false" customHeight="false" outlineLevel="0" collapsed="false"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</row>
    <row r="39" customFormat="false" ht="12.75" hidden="false" customHeight="false" outlineLevel="0" collapsed="false">
      <c r="A39" s="0" t="s">
        <v>144</v>
      </c>
      <c r="C39" s="61" t="n">
        <f aca="false">+C10-C37</f>
        <v>73137.4585785308</v>
      </c>
      <c r="D39" s="61" t="n">
        <f aca="false">+D10-D37</f>
        <v>78896.2961470114</v>
      </c>
      <c r="E39" s="61" t="n">
        <f aca="false">+E10-E37</f>
        <v>81587.5825735871</v>
      </c>
      <c r="F39" s="61" t="n">
        <f aca="false">+F10-F37</f>
        <v>75732.1301342056</v>
      </c>
      <c r="G39" s="61" t="n">
        <f aca="false">+G10-G37</f>
        <v>51356.9009779597</v>
      </c>
      <c r="H39" s="61" t="n">
        <f aca="false">+H10-H37</f>
        <v>52287.4974131573</v>
      </c>
      <c r="I39" s="61" t="n">
        <f aca="false">+I10-I37</f>
        <v>53144.3909753461</v>
      </c>
      <c r="J39" s="61" t="n">
        <f aca="false">+J10-J37</f>
        <v>54290.6873551828</v>
      </c>
      <c r="K39" s="61" t="n">
        <f aca="false">+K10-K37</f>
        <v>54708.2823951725</v>
      </c>
      <c r="L39" s="61" t="n">
        <f aca="false">+L10-L37</f>
        <v>55447.9657917816</v>
      </c>
      <c r="M39" s="61" t="n">
        <f aca="false">+M10-M37</f>
        <v>56157.0189813088</v>
      </c>
      <c r="N39" s="61" t="n">
        <f aca="false">+N10-N37</f>
        <v>57133.0317414913</v>
      </c>
      <c r="O39" s="61" t="n">
        <f aca="false">+O10-O37</f>
        <v>57476.6307716165</v>
      </c>
      <c r="P39" s="61" t="n">
        <f aca="false">+P10-P37</f>
        <v>58085.2238767363</v>
      </c>
      <c r="Q39" s="61" t="n">
        <f aca="false">+Q10-Q37</f>
        <v>58320.3117190163</v>
      </c>
      <c r="R39" s="61" t="n">
        <f aca="false">+R10-R37</f>
        <v>58401.4358474204</v>
      </c>
      <c r="S39" s="61" t="n">
        <f aca="false">+S10-S37</f>
        <v>57614.4041668957</v>
      </c>
      <c r="T39" s="61" t="n">
        <f aca="false">+T10-T37</f>
        <v>57139.1353387048</v>
      </c>
      <c r="U39" s="61" t="n">
        <f aca="false">+U10-U37</f>
        <v>56624.1733784018</v>
      </c>
      <c r="V39" s="61" t="n">
        <f aca="false">+V10-V37</f>
        <v>56418.1029923043</v>
      </c>
      <c r="W39" s="61" t="n">
        <f aca="false">+W10-W37</f>
        <v>-13424.4952551473</v>
      </c>
      <c r="X39" s="61" t="n">
        <f aca="false">+X10-X37</f>
        <v>-10621.2863433216</v>
      </c>
      <c r="Y39" s="61" t="n">
        <f aca="false">+Y10-Y37</f>
        <v>-10621.2863433216</v>
      </c>
      <c r="Z39" s="61" t="n">
        <f aca="false">+Z10-Z37</f>
        <v>-10621.2863433216</v>
      </c>
      <c r="AA39" s="61" t="n">
        <f aca="false">+AA10-AA37</f>
        <v>-10621.2863433216</v>
      </c>
      <c r="AB39" s="61" t="n">
        <f aca="false">+AB10-AB37</f>
        <v>-10621.2863433216</v>
      </c>
      <c r="AC39" s="61" t="n">
        <f aca="false">+AC10-AC37</f>
        <v>-10621.2863433216</v>
      </c>
      <c r="AD39" s="61" t="n">
        <f aca="false">+AD10-AD37</f>
        <v>-10621.2863433216</v>
      </c>
      <c r="AE39" s="61" t="n">
        <f aca="false">+AE10-AE37</f>
        <v>-10621.2863433216</v>
      </c>
      <c r="AF39" s="61" t="n">
        <f aca="false">+AF10-AF37</f>
        <v>-10621.2863433216</v>
      </c>
      <c r="AG39" s="61" t="n">
        <f aca="false">SUM(C39:AF39)</f>
        <v>1094942.58881079</v>
      </c>
    </row>
    <row r="40" customFormat="false" ht="12.75" hidden="false" customHeight="false" outlineLevel="0" collapsed="false">
      <c r="A40" s="0" t="s">
        <v>145</v>
      </c>
      <c r="C40" s="61" t="n">
        <f aca="false">+C39*assumptions!$B$30</f>
        <v>28435.8438953328</v>
      </c>
      <c r="D40" s="61" t="n">
        <f aca="false">+D39*assumptions!$B$30</f>
        <v>30674.879941958</v>
      </c>
      <c r="E40" s="61" t="n">
        <f aca="false">+E39*assumptions!$B$30</f>
        <v>31721.2521046107</v>
      </c>
      <c r="F40" s="61" t="n">
        <f aca="false">+F39*assumptions!$B$30</f>
        <v>29444.6521961791</v>
      </c>
      <c r="G40" s="61" t="n">
        <f aca="false">+G39*assumptions!$B$30</f>
        <v>19967.5631002307</v>
      </c>
      <c r="H40" s="61" t="n">
        <f aca="false">+H39*assumptions!$B$30</f>
        <v>20329.3789942356</v>
      </c>
      <c r="I40" s="61" t="n">
        <f aca="false">+I39*assumptions!$B$30</f>
        <v>20662.5392112146</v>
      </c>
      <c r="J40" s="61" t="n">
        <f aca="false">+J39*assumptions!$B$30</f>
        <v>21108.2192436951</v>
      </c>
      <c r="K40" s="61" t="n">
        <f aca="false">+K39*assumptions!$B$30</f>
        <v>21270.5801952431</v>
      </c>
      <c r="L40" s="61" t="n">
        <f aca="false">+L39*assumptions!$B$30</f>
        <v>21558.1690998447</v>
      </c>
      <c r="M40" s="61" t="n">
        <f aca="false">+M39*assumptions!$B$30</f>
        <v>21833.8489799329</v>
      </c>
      <c r="N40" s="61" t="n">
        <f aca="false">+N39*assumptions!$B$30</f>
        <v>22213.3227410918</v>
      </c>
      <c r="O40" s="61" t="n">
        <f aca="false">+O39*assumptions!$B$30</f>
        <v>22346.9140440045</v>
      </c>
      <c r="P40" s="61" t="n">
        <f aca="false">+P39*assumptions!$B$30</f>
        <v>22583.5350432751</v>
      </c>
      <c r="Q40" s="61" t="n">
        <f aca="false">+Q39*assumptions!$B$30</f>
        <v>22674.9371963535</v>
      </c>
      <c r="R40" s="61" t="n">
        <f aca="false">+R39*assumptions!$B$30</f>
        <v>22706.478257477</v>
      </c>
      <c r="S40" s="61" t="n">
        <f aca="false">+S39*assumptions!$B$30</f>
        <v>22400.480340089</v>
      </c>
      <c r="T40" s="61" t="n">
        <f aca="false">+T39*assumptions!$B$30</f>
        <v>22215.6958196884</v>
      </c>
      <c r="U40" s="61" t="n">
        <f aca="false">+U39*assumptions!$B$30</f>
        <v>22015.4786095226</v>
      </c>
      <c r="V40" s="61" t="n">
        <f aca="false">+V39*assumptions!$B$30</f>
        <v>21935.3584434079</v>
      </c>
      <c r="W40" s="61" t="n">
        <f aca="false">+W39*assumptions!$B$30</f>
        <v>-5219.44375520128</v>
      </c>
      <c r="X40" s="61" t="n">
        <f aca="false">+X39*assumptions!$B$30</f>
        <v>-4129.55613028343</v>
      </c>
      <c r="Y40" s="61" t="n">
        <f aca="false">+Y39*assumptions!$B$30</f>
        <v>-4129.55613028343</v>
      </c>
      <c r="Z40" s="61" t="n">
        <f aca="false">+Z39*assumptions!$B$30</f>
        <v>-4129.55613028343</v>
      </c>
      <c r="AA40" s="61" t="n">
        <f aca="false">+AA39*assumptions!$B$30</f>
        <v>-4129.55613028343</v>
      </c>
      <c r="AB40" s="61" t="n">
        <f aca="false">+AB39*assumptions!$B$30</f>
        <v>-4129.55613028343</v>
      </c>
      <c r="AC40" s="61" t="n">
        <f aca="false">+AC39*assumptions!$B$30</f>
        <v>-4129.55613028343</v>
      </c>
      <c r="AD40" s="61" t="n">
        <f aca="false">+AD39*assumptions!$B$30</f>
        <v>-4129.55613028343</v>
      </c>
      <c r="AE40" s="61" t="n">
        <f aca="false">+AE39*assumptions!$B$30</f>
        <v>-4129.55613028343</v>
      </c>
      <c r="AF40" s="61" t="n">
        <f aca="false">+AF39*assumptions!$B$30</f>
        <v>-4129.55613028343</v>
      </c>
      <c r="AG40" s="61" t="n">
        <f aca="false">SUM(C40:AF40)</f>
        <v>425713.678529635</v>
      </c>
    </row>
    <row r="42" customFormat="false" ht="12.75" hidden="false" customHeight="false" outlineLevel="0" collapsed="false">
      <c r="A42" s="0" t="s">
        <v>149</v>
      </c>
      <c r="C42" s="101" t="n">
        <f aca="false">+C10-C37-C40</f>
        <v>44701.6146831981</v>
      </c>
      <c r="D42" s="101" t="n">
        <f aca="false">+D10-D37-D40</f>
        <v>48221.4162050534</v>
      </c>
      <c r="E42" s="101" t="n">
        <f aca="false">+E10-E37-E40</f>
        <v>49866.3304689764</v>
      </c>
      <c r="F42" s="101" t="n">
        <f aca="false">+F10-F37-F40</f>
        <v>46287.4779380265</v>
      </c>
      <c r="G42" s="101" t="n">
        <f aca="false">+G10-G37-G40</f>
        <v>31389.337877729</v>
      </c>
      <c r="H42" s="101" t="n">
        <f aca="false">+H10-H37-H40</f>
        <v>31958.1184189218</v>
      </c>
      <c r="I42" s="101" t="n">
        <f aca="false">+I10-I37-I40</f>
        <v>32481.8517641316</v>
      </c>
      <c r="J42" s="101" t="n">
        <f aca="false">+J10-J37-J40</f>
        <v>33182.4681114877</v>
      </c>
      <c r="K42" s="101" t="n">
        <f aca="false">+K10-K37-K40</f>
        <v>33437.7021999294</v>
      </c>
      <c r="L42" s="101" t="n">
        <f aca="false">+L10-L37-L40</f>
        <v>33889.7966919369</v>
      </c>
      <c r="M42" s="101" t="n">
        <f aca="false">+M10-M37-M40</f>
        <v>34323.1700013759</v>
      </c>
      <c r="N42" s="101" t="n">
        <f aca="false">+N10-N37-N40</f>
        <v>34919.7090003995</v>
      </c>
      <c r="O42" s="101" t="n">
        <f aca="false">+O10-O37-O40</f>
        <v>35129.716727612</v>
      </c>
      <c r="P42" s="101" t="n">
        <f aca="false">+P10-P37-P40</f>
        <v>35501.6888334612</v>
      </c>
      <c r="Q42" s="101" t="n">
        <f aca="false">+Q10-Q37-Q40</f>
        <v>35645.3745226628</v>
      </c>
      <c r="R42" s="101" t="n">
        <f aca="false">+R10-R37-R40</f>
        <v>35694.9575899433</v>
      </c>
      <c r="S42" s="101" t="n">
        <f aca="false">+S10-S37-S40</f>
        <v>35213.9238268067</v>
      </c>
      <c r="T42" s="101" t="n">
        <f aca="false">+T10-T37-T40</f>
        <v>34923.4395190164</v>
      </c>
      <c r="U42" s="101" t="n">
        <f aca="false">+U10-U37-U40</f>
        <v>34608.6947688792</v>
      </c>
      <c r="V42" s="101" t="n">
        <f aca="false">+V10-V37-V40</f>
        <v>34482.7445488964</v>
      </c>
      <c r="W42" s="101" t="n">
        <f aca="false">+W10-W37-W40</f>
        <v>-8205.05149994604</v>
      </c>
      <c r="X42" s="101" t="n">
        <f aca="false">+X10-X37-X40</f>
        <v>-6491.73021303815</v>
      </c>
      <c r="Y42" s="101" t="n">
        <f aca="false">+Y10-Y37-Y40</f>
        <v>-6491.73021303815</v>
      </c>
      <c r="Z42" s="101" t="n">
        <f aca="false">+Z10-Z37-Z40</f>
        <v>-6491.73021303815</v>
      </c>
      <c r="AA42" s="101" t="n">
        <f aca="false">+AA10-AA37-AA40</f>
        <v>-6491.73021303815</v>
      </c>
      <c r="AB42" s="101" t="n">
        <f aca="false">+AB10-AB37-AB40</f>
        <v>-6491.73021303815</v>
      </c>
      <c r="AC42" s="101" t="n">
        <f aca="false">+AC10-AC37-AC40</f>
        <v>-6491.73021303815</v>
      </c>
      <c r="AD42" s="101" t="n">
        <f aca="false">+AD10-AD37-AD40</f>
        <v>-6491.73021303815</v>
      </c>
      <c r="AE42" s="101" t="n">
        <f aca="false">+AE10-AE37-AE40</f>
        <v>-6491.73021303815</v>
      </c>
      <c r="AF42" s="101" t="n">
        <f aca="false">+AF10-AF37-AF40</f>
        <v>-6491.73021303815</v>
      </c>
      <c r="AG42" s="61" t="n">
        <f aca="false">SUM(C42:AF42)</f>
        <v>669228.910281155</v>
      </c>
    </row>
    <row r="44" customFormat="false" ht="12.75" hidden="false" customHeight="false" outlineLevel="0" collapsed="false">
      <c r="A44" s="0" t="s">
        <v>147</v>
      </c>
      <c r="C44" s="61" t="n">
        <f aca="false">AVERAGE([4]data1int!A2:A1001)*-1</f>
        <v>3313.94725502702</v>
      </c>
      <c r="D44" s="61" t="n">
        <f aca="false">AVERAGE([4]data1int!B2:B1001)*-1</f>
        <v>13387.7077277047</v>
      </c>
      <c r="E44" s="61" t="n">
        <f aca="false">AVERAGE([4]data1int!C2:C1001)*-1</f>
        <v>11638.4958109103</v>
      </c>
      <c r="F44" s="61" t="n">
        <f aca="false">AVERAGE([4]data1int!D2:D1001)*-1</f>
        <v>9036.22782541787</v>
      </c>
      <c r="G44" s="61" t="n">
        <f aca="false">AVERAGE([4]data1int!E2:E1001)*-1</f>
        <v>7287.89178483396</v>
      </c>
      <c r="H44" s="61" t="n">
        <f aca="false">AVERAGE([4]data1int!F2:F1001)*-1</f>
        <v>5800.08156338505</v>
      </c>
      <c r="I44" s="61" t="n">
        <f aca="false">AVERAGE([4]data1int!G2:G1001)*-1</f>
        <v>4242.88989608319</v>
      </c>
      <c r="J44" s="61" t="n">
        <f aca="false">AVERAGE([4]data1int!H2:H1001)*-1</f>
        <v>2601.46656988819</v>
      </c>
      <c r="K44" s="61" t="n">
        <f aca="false">AVERAGE([4]data1int!I2:I1001)*-1</f>
        <v>793.02247583046</v>
      </c>
      <c r="L44" s="61" t="n">
        <f aca="false">AVERAGE([4]data1int!J2:J1001)*-1</f>
        <v>-1201.7262593717</v>
      </c>
      <c r="M44" s="61" t="n">
        <f aca="false">AVERAGE([4]data1int!K2:K1001)*-1</f>
        <v>-3394.47023193136</v>
      </c>
      <c r="N44" s="61" t="n">
        <f aca="false">AVERAGE([4]data1int!L2:L1001)*-1</f>
        <v>-5807.85549631315</v>
      </c>
      <c r="O44" s="61" t="n">
        <f aca="false">AVERAGE([4]data1int!M2:M1001)*-1</f>
        <v>-8462.36793719757</v>
      </c>
      <c r="P44" s="61" t="n">
        <f aca="false">AVERAGE([4]data1int!N2:N1001)*-1</f>
        <v>-11388.46965827</v>
      </c>
      <c r="Q44" s="61" t="n">
        <f aca="false">AVERAGE([4]data1int!O2:O1001)*-1</f>
        <v>-15043.4626468799</v>
      </c>
      <c r="R44" s="61" t="n">
        <f aca="false">AVERAGE([4]data1int!P2:P1001)*-1</f>
        <v>-19602.1478005437</v>
      </c>
      <c r="S44" s="61" t="n">
        <f aca="false">AVERAGE([4]data1int!Q2:Q1001)*-1</f>
        <v>-24677.909609635</v>
      </c>
      <c r="T44" s="61" t="n">
        <f aca="false">AVERAGE([4]data1int!R2:R1001)*-1</f>
        <v>-30147.7159991402</v>
      </c>
      <c r="U44" s="61" t="n">
        <f aca="false">AVERAGE([4]data1int!S2:S1001)*-1</f>
        <v>-36042.157673902</v>
      </c>
      <c r="V44" s="61" t="n">
        <f aca="false">AVERAGE([4]data1int!T2:T1001)*-1</f>
        <v>-42394.2001746809</v>
      </c>
      <c r="W44" s="61" t="n">
        <f aca="false">AVERAGE([4]data1int!U2:U1001)*-1</f>
        <v>-49239.3682428392</v>
      </c>
      <c r="X44" s="61" t="n">
        <f aca="false">AVERAGE([4]data1int!V2:V1001)*-1</f>
        <v>-56615.9444977349</v>
      </c>
      <c r="Y44" s="61" t="n">
        <f aca="false">AVERAGE([4]data1int!W2:W1001)*-1</f>
        <v>-64565.1835379578</v>
      </c>
      <c r="Z44" s="61" t="n">
        <f aca="false">AVERAGE([4]data1int!X2:X1001)*-1</f>
        <v>-73131.5426638011</v>
      </c>
      <c r="AA44" s="61" t="n">
        <f aca="false">AVERAGE([4]data1int!Y2:Y1001)*-1</f>
        <v>-82362.9305113177</v>
      </c>
      <c r="AB44" s="61" t="n">
        <f aca="false">AVERAGE([4]data1int!Z2:Z1001)*-1</f>
        <v>-92310.9749884849</v>
      </c>
      <c r="AC44" s="61" t="n">
        <f aca="false">AVERAGE([4]data1int!AA2:AA1001)*-1</f>
        <v>-103031.31201195</v>
      </c>
      <c r="AD44" s="61" t="n">
        <f aca="false">AVERAGE([4]data1int!AB2:AB1001)*-1</f>
        <v>-114583.896659159</v>
      </c>
      <c r="AE44" s="61" t="n">
        <f aca="false">AVERAGE([4]data1int!AC2:AC1001)*-1</f>
        <v>-127033.338476036</v>
      </c>
      <c r="AF44" s="61" t="n">
        <f aca="false">AVERAGE([4]data1int!AD2:AD1001)*-1</f>
        <v>-140449.262815463</v>
      </c>
      <c r="AG44" s="61" t="n">
        <f aca="false">SUM(C44:AF44)</f>
        <v>-1043384.50698353</v>
      </c>
    </row>
    <row r="45" customFormat="false" ht="12.75" hidden="false" customHeight="false" outlineLevel="0" collapsed="false"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</row>
    <row r="46" customFormat="false" ht="12.75" hidden="false" customHeight="false" outlineLevel="0" collapsed="false">
      <c r="A46" s="0" t="s">
        <v>148</v>
      </c>
      <c r="C46" s="61" t="n">
        <f aca="false">+C42-C44</f>
        <v>41387.667428171</v>
      </c>
      <c r="D46" s="61" t="n">
        <f aca="false">+D42-D44</f>
        <v>34833.7084773487</v>
      </c>
      <c r="E46" s="61" t="n">
        <f aca="false">+E42-E44</f>
        <v>38227.8346580661</v>
      </c>
      <c r="F46" s="61" t="n">
        <f aca="false">+F42-F44</f>
        <v>37251.2501126086</v>
      </c>
      <c r="G46" s="61" t="n">
        <f aca="false">+G42-G44</f>
        <v>24101.446092895</v>
      </c>
      <c r="H46" s="61" t="n">
        <f aca="false">+H42-H44</f>
        <v>26158.0368555367</v>
      </c>
      <c r="I46" s="61" t="n">
        <f aca="false">+I42-I44</f>
        <v>28238.9618680484</v>
      </c>
      <c r="J46" s="61" t="n">
        <f aca="false">+J42-J44</f>
        <v>30581.0015415995</v>
      </c>
      <c r="K46" s="61" t="n">
        <f aca="false">+K42-K44</f>
        <v>32644.679724099</v>
      </c>
      <c r="L46" s="61" t="n">
        <f aca="false">+L42-L44</f>
        <v>35091.5229513086</v>
      </c>
      <c r="M46" s="61" t="n">
        <f aca="false">+M42-M44</f>
        <v>37717.6402333073</v>
      </c>
      <c r="N46" s="61" t="n">
        <f aca="false">+N42-N44</f>
        <v>40727.5644967126</v>
      </c>
      <c r="O46" s="61" t="n">
        <f aca="false">+O42-O44</f>
        <v>43592.0846648096</v>
      </c>
      <c r="P46" s="61" t="n">
        <f aca="false">+P42-P44</f>
        <v>46890.1584917313</v>
      </c>
      <c r="Q46" s="61" t="n">
        <f aca="false">+Q42-Q44</f>
        <v>50688.8371695427</v>
      </c>
      <c r="R46" s="61" t="n">
        <f aca="false">+R42-R44</f>
        <v>55297.105390487</v>
      </c>
      <c r="S46" s="61" t="n">
        <f aca="false">+S42-S44</f>
        <v>59891.8334364416</v>
      </c>
      <c r="T46" s="61" t="n">
        <f aca="false">+T42-T44</f>
        <v>65071.1555181566</v>
      </c>
      <c r="U46" s="61" t="n">
        <f aca="false">+U42-U44</f>
        <v>70650.8524427812</v>
      </c>
      <c r="V46" s="61" t="n">
        <f aca="false">+V42-V44</f>
        <v>76876.9447235773</v>
      </c>
      <c r="W46" s="61" t="n">
        <f aca="false">+W42-W44</f>
        <v>41034.3167428931</v>
      </c>
      <c r="X46" s="61" t="n">
        <f aca="false">+X42-X44</f>
        <v>50124.2142846967</v>
      </c>
      <c r="Y46" s="61" t="n">
        <f aca="false">+Y42-Y44</f>
        <v>58073.4533249197</v>
      </c>
      <c r="Z46" s="61" t="n">
        <f aca="false">+Z42-Z44</f>
        <v>66639.812450763</v>
      </c>
      <c r="AA46" s="61" t="n">
        <f aca="false">+AA42-AA44</f>
        <v>75871.2002982796</v>
      </c>
      <c r="AB46" s="61" t="n">
        <f aca="false">+AB42-AB44</f>
        <v>85819.2447754468</v>
      </c>
      <c r="AC46" s="61" t="n">
        <f aca="false">+AC42-AC44</f>
        <v>96539.5817989119</v>
      </c>
      <c r="AD46" s="61" t="n">
        <f aca="false">+AD42-AD44</f>
        <v>108092.166446121</v>
      </c>
      <c r="AE46" s="61" t="n">
        <f aca="false">+AE42-AE44</f>
        <v>120541.608262998</v>
      </c>
      <c r="AF46" s="61" t="n">
        <f aca="false">+AF42-AF44</f>
        <v>133957.532602425</v>
      </c>
      <c r="AG46" s="61" t="n">
        <f aca="false">SUM(C46:AF46)</f>
        <v>1712613.41726468</v>
      </c>
    </row>
    <row r="47" customFormat="false" ht="12.75" hidden="false" customHeight="false" outlineLevel="0" collapsed="false"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</row>
    <row r="48" customFormat="false" ht="12.75" hidden="false" customHeight="false" outlineLevel="0" collapsed="false">
      <c r="A48" s="0" t="s">
        <v>150</v>
      </c>
      <c r="C48" s="72" t="n">
        <f aca="false">AVERAGE([5]DATA1FUEL!DQ2:DQ1001)</f>
        <v>5.54962304946339</v>
      </c>
      <c r="D48" s="72" t="n">
        <f aca="false">AVERAGE([5]DATA1FUEL!DR2:DR1001)</f>
        <v>5.54815986707197</v>
      </c>
      <c r="E48" s="72" t="n">
        <f aca="false">AVERAGE([5]DATA1FUEL!DS2:DS1001)</f>
        <v>5.54746865479657</v>
      </c>
      <c r="F48" s="72" t="n">
        <f aca="false">AVERAGE([5]DATA1FUEL!DT2:DT1001)</f>
        <v>5.54697597969883</v>
      </c>
      <c r="G48" s="72" t="n">
        <f aca="false">AVERAGE([5]DATA1FUEL!DU2:DU1001)</f>
        <v>5.54811399632197</v>
      </c>
      <c r="H48" s="72" t="n">
        <f aca="false">AVERAGE([5]DATA1FUEL!DV2:DV1001)</f>
        <v>5.54684348346711</v>
      </c>
      <c r="I48" s="72" t="n">
        <f aca="false">AVERAGE([5]DATA1FUEL!DW2:DW1001)</f>
        <v>5.54827082834918</v>
      </c>
      <c r="J48" s="72" t="n">
        <f aca="false">AVERAGE([5]DATA1FUEL!DX2:DX1001)</f>
        <v>5.54744099014466</v>
      </c>
      <c r="K48" s="72" t="n">
        <f aca="false">AVERAGE([5]DATA1FUEL!DY2:DY1001)</f>
        <v>5.54952969133841</v>
      </c>
      <c r="L48" s="72" t="n">
        <f aca="false">AVERAGE([5]DATA1FUEL!DZ2:DZ1001)</f>
        <v>5.54877671921428</v>
      </c>
      <c r="M48" s="72" t="n">
        <f aca="false">AVERAGE([5]DATA1FUEL!EA2:EA1001)</f>
        <v>5.54632634489812</v>
      </c>
      <c r="N48" s="72" t="n">
        <f aca="false">AVERAGE([5]DATA1FUEL!EB2:EB1001)</f>
        <v>5.54966106627519</v>
      </c>
      <c r="O48" s="72" t="n">
        <f aca="false">AVERAGE([5]DATA1FUEL!EC2:EC1001)</f>
        <v>5.55067486508354</v>
      </c>
      <c r="P48" s="72" t="n">
        <f aca="false">AVERAGE([5]DATA1FUEL!ED2:ED1001)</f>
        <v>5.54819366371933</v>
      </c>
      <c r="Q48" s="72" t="n">
        <f aca="false">AVERAGE([5]DATA1FUEL!EE2:EE1001)</f>
        <v>5.54897143457723</v>
      </c>
      <c r="R48" s="72" t="n">
        <f aca="false">AVERAGE([5]DATA1FUEL!EF2:EF1001)</f>
        <v>5.54897143457723</v>
      </c>
      <c r="S48" s="72" t="n">
        <f aca="false">AVERAGE([5]DATA1FUEL!EG2:EG1001)</f>
        <v>5.54897143457723</v>
      </c>
      <c r="T48" s="72" t="n">
        <f aca="false">AVERAGE([5]DATA1FUEL!EH2:EH1001)</f>
        <v>5.54897143457723</v>
      </c>
      <c r="U48" s="72" t="n">
        <f aca="false">AVERAGE([5]DATA1FUEL!EI2:EI1001)</f>
        <v>5.54897143457723</v>
      </c>
      <c r="V48" s="72" t="n">
        <f aca="false">AVERAGE([5]DATA1FUEL!EJ2:EJ1001)</f>
        <v>5.54897143457723</v>
      </c>
      <c r="W48" s="72" t="n">
        <f aca="false">AVERAGE([5]DATA1FUEL!EK2:EK1001)</f>
        <v>0</v>
      </c>
      <c r="X48" s="72" t="n">
        <f aca="false">AVERAGE([5]DATA1FUEL!EL2:EL1001)</f>
        <v>0</v>
      </c>
      <c r="Y48" s="72" t="n">
        <f aca="false">AVERAGE([5]DATA1FUEL!EM2:EM1001)</f>
        <v>0</v>
      </c>
      <c r="Z48" s="72" t="n">
        <f aca="false">AVERAGE([5]DATA1FUEL!EN2:EN1001)</f>
        <v>0</v>
      </c>
      <c r="AA48" s="72" t="n">
        <f aca="false">AVERAGE([5]DATA1FUEL!EO2:EO1001)</f>
        <v>0</v>
      </c>
      <c r="AB48" s="72" t="n">
        <f aca="false">AVERAGE([5]DATA1FUEL!EP2:EP1001)</f>
        <v>0</v>
      </c>
      <c r="AC48" s="72" t="n">
        <f aca="false">AVERAGE([5]DATA1FUEL!EQ2:EQ1001)</f>
        <v>0</v>
      </c>
      <c r="AD48" s="72" t="n">
        <f aca="false">AVERAGE([5]DATA1FUEL!ER2:ER1001)</f>
        <v>0</v>
      </c>
      <c r="AE48" s="72" t="n">
        <f aca="false">AVERAGE([5]DATA1FUEL!ES2:ES1001)</f>
        <v>0</v>
      </c>
      <c r="AF48" s="72" t="n">
        <f aca="false">AVERAGE([5]DATA1FUEL!ET2:ET1001)</f>
        <v>0</v>
      </c>
      <c r="AG48" s="103"/>
    </row>
    <row r="49" customFormat="false" ht="12.75" hidden="false" customHeight="false" outlineLevel="0" collapsed="false">
      <c r="A49" s="0" t="s">
        <v>151</v>
      </c>
      <c r="C49" s="104" t="n">
        <f aca="false">AVERAGE([5]DATA1FUEL!CM2:CM1001)</f>
        <v>3.02692699080784</v>
      </c>
      <c r="D49" s="104" t="n">
        <f aca="false">AVERAGE([5]DATA1FUEL!CN2:CN1001)</f>
        <v>3.10652521566925</v>
      </c>
      <c r="E49" s="104" t="n">
        <f aca="false">AVERAGE([5]DATA1FUEL!CO2:CO1001)</f>
        <v>3.20817177979919</v>
      </c>
      <c r="F49" s="104" t="n">
        <f aca="false">AVERAGE([5]DATA1FUEL!CP2:CP1001)</f>
        <v>3.28090229454633</v>
      </c>
      <c r="G49" s="104" t="n">
        <f aca="false">AVERAGE([5]DATA1FUEL!CQ2:CQ1001)</f>
        <v>3.38395773859181</v>
      </c>
      <c r="H49" s="104" t="n">
        <f aca="false">AVERAGE([5]DATA1FUEL!CR2:CR1001)</f>
        <v>3.48157494417998</v>
      </c>
      <c r="I49" s="104" t="n">
        <f aca="false">AVERAGE([5]DATA1FUEL!CS2:CS1001)</f>
        <v>3.57007636764695</v>
      </c>
      <c r="J49" s="104" t="n">
        <f aca="false">AVERAGE([5]DATA1FUEL!CT2:CT1001)</f>
        <v>3.67609647806515</v>
      </c>
      <c r="K49" s="104" t="n">
        <f aca="false">AVERAGE([5]DATA1FUEL!CU2:CU1001)</f>
        <v>3.78896203391292</v>
      </c>
      <c r="L49" s="104" t="n">
        <f aca="false">AVERAGE([5]DATA1FUEL!CV2:CV1001)</f>
        <v>3.8868527192529</v>
      </c>
      <c r="M49" s="104" t="n">
        <f aca="false">AVERAGE([5]DATA1FUEL!CW2:CW1001)</f>
        <v>3.9947970494191</v>
      </c>
      <c r="N49" s="104" t="n">
        <f aca="false">AVERAGE([5]DATA1FUEL!CX2:CX1001)</f>
        <v>4.08862630238175</v>
      </c>
      <c r="O49" s="104" t="n">
        <f aca="false">AVERAGE([5]DATA1FUEL!CY2:CY1001)</f>
        <v>4.21145052463438</v>
      </c>
      <c r="P49" s="104" t="n">
        <f aca="false">AVERAGE([5]DATA1FUEL!CZ2:CZ1001)</f>
        <v>4.32929450490552</v>
      </c>
      <c r="Q49" s="104" t="n">
        <f aca="false">AVERAGE([5]DATA1FUEL!DA2:DA1001)</f>
        <v>4.4322615458169</v>
      </c>
      <c r="R49" s="104" t="n">
        <f aca="false">AVERAGE([5]DATA1FUEL!DB2:DB1001)</f>
        <v>4.55351816523568</v>
      </c>
      <c r="S49" s="104" t="n">
        <f aca="false">AVERAGE([5]DATA1FUEL!DC2:DC1001)</f>
        <v>4.67635798213819</v>
      </c>
      <c r="T49" s="104" t="n">
        <f aca="false">AVERAGE([5]DATA1FUEL!DD2:DD1001)</f>
        <v>4.7882320412172</v>
      </c>
      <c r="U49" s="104" t="n">
        <f aca="false">AVERAGE([5]DATA1FUEL!DE2:DE1001)</f>
        <v>4.91437138155727</v>
      </c>
      <c r="V49" s="104" t="n">
        <f aca="false">AVERAGE([5]DATA1FUEL!DF2:DF1001)</f>
        <v>5.05581581986167</v>
      </c>
      <c r="W49" s="104" t="n">
        <f aca="false">AVERAGE([5]DATA1FUEL!DG2:DG1001)</f>
        <v>5.16815969664911</v>
      </c>
      <c r="X49" s="104" t="n">
        <f aca="false">AVERAGE([5]DATA1FUEL!DH2:DH1001)</f>
        <v>5.16815969664911</v>
      </c>
      <c r="Y49" s="104" t="n">
        <f aca="false">AVERAGE([5]DATA1FUEL!DI2:DI1001)</f>
        <v>5.16815969664911</v>
      </c>
      <c r="Z49" s="104" t="n">
        <f aca="false">AVERAGE([5]DATA1FUEL!DJ2:DJ1001)</f>
        <v>5.16815969664911</v>
      </c>
      <c r="AA49" s="104" t="n">
        <f aca="false">AVERAGE([5]DATA1FUEL!DK2:DK1001)</f>
        <v>5.16815969664911</v>
      </c>
      <c r="AB49" s="104" t="n">
        <f aca="false">AVERAGE([5]DATA1FUEL!DL2:DL1001)</f>
        <v>5.16815969664911</v>
      </c>
      <c r="AC49" s="104" t="n">
        <f aca="false">AVERAGE([5]DATA1FUEL!DM2:DM1001)</f>
        <v>5.16815969664911</v>
      </c>
      <c r="AD49" s="104" t="n">
        <f aca="false">AVERAGE([5]DATA1FUEL!DN2:DN1001)</f>
        <v>5.16815969664911</v>
      </c>
      <c r="AE49" s="104" t="n">
        <f aca="false">AVERAGE([5]DATA1FUEL!DO2:DO1001)</f>
        <v>5.16815969664911</v>
      </c>
      <c r="AF49" s="104" t="n">
        <f aca="false">AVERAGE([5]DATA1FUEL!DP2:DP1001)</f>
        <v>5.16815969664911</v>
      </c>
      <c r="AG49" s="23"/>
    </row>
    <row r="50" customFormat="false" ht="12.75" hidden="false" customHeight="false" outlineLevel="0" collapsed="false">
      <c r="A50" s="0" t="s">
        <v>152</v>
      </c>
      <c r="C50" s="104" t="n">
        <f aca="false">PERCENTILE([5]DATA1FUEL!CM2:CM1001,0.05)</f>
        <v>2.54089443708273</v>
      </c>
      <c r="D50" s="104" t="n">
        <f aca="false">PERCENTILE([5]DATA1FUEL!CN2:CN1001,0.05)</f>
        <v>2.64457570822066</v>
      </c>
      <c r="E50" s="104" t="n">
        <f aca="false">PERCENTILE([5]DATA1FUEL!CO2:CO1001,0.05)</f>
        <v>2.7222732667466</v>
      </c>
      <c r="F50" s="104" t="n">
        <f aca="false">PERCENTILE([5]DATA1FUEL!CP2:CP1001,0.05)</f>
        <v>2.84685609090029</v>
      </c>
      <c r="G50" s="104" t="n">
        <f aca="false">PERCENTILE([5]DATA1FUEL!CQ2:CQ1001,0.05)</f>
        <v>2.89332680509736</v>
      </c>
      <c r="H50" s="104" t="n">
        <f aca="false">PERCENTILE([5]DATA1FUEL!CR2:CR1001,0.05)</f>
        <v>3.00962436054088</v>
      </c>
      <c r="I50" s="104" t="n">
        <f aca="false">PERCENTILE([5]DATA1FUEL!CS2:CS1001,0.05)</f>
        <v>3.07349837249109</v>
      </c>
      <c r="J50" s="104" t="n">
        <f aca="false">PERCENTILE([5]DATA1FUEL!CT2:CT1001,0.05)</f>
        <v>3.14896480287368</v>
      </c>
      <c r="K50" s="104" t="n">
        <f aca="false">PERCENTILE([5]DATA1FUEL!CU2:CU1001,0.05)</f>
        <v>3.22755797897984</v>
      </c>
      <c r="L50" s="104" t="n">
        <f aca="false">PERCENTILE([5]DATA1FUEL!CV2:CV1001,0.05)</f>
        <v>3.37628534543706</v>
      </c>
      <c r="M50" s="104" t="n">
        <f aca="false">PERCENTILE([5]DATA1FUEL!CW2:CW1001,0.05)</f>
        <v>3.45635542650307</v>
      </c>
      <c r="N50" s="104" t="n">
        <f aca="false">PERCENTILE([5]DATA1FUEL!CX2:CX1001,0.05)</f>
        <v>3.53301585063517</v>
      </c>
      <c r="O50" s="104" t="n">
        <f aca="false">PERCENTILE([5]DATA1FUEL!CY2:CY1001,0.05)</f>
        <v>3.67254555731674</v>
      </c>
      <c r="P50" s="104" t="n">
        <f aca="false">PERCENTILE([5]DATA1FUEL!CZ2:CZ1001,0.05)</f>
        <v>3.78856597212169</v>
      </c>
      <c r="Q50" s="104" t="n">
        <f aca="false">PERCENTILE([5]DATA1FUEL!DA2:DA1001,0.05)</f>
        <v>3.8689196146708</v>
      </c>
      <c r="R50" s="104" t="n">
        <f aca="false">PERCENTILE([5]DATA1FUEL!DB2:DB1001,0.05)</f>
        <v>4.00643985843469</v>
      </c>
      <c r="S50" s="104" t="n">
        <f aca="false">PERCENTILE([5]DATA1FUEL!DC2:DC1001,0.05)</f>
        <v>4.10342452453874</v>
      </c>
      <c r="T50" s="104" t="n">
        <f aca="false">PERCENTILE([5]DATA1FUEL!DD2:DD1001,0.05)</f>
        <v>4.24136360827494</v>
      </c>
      <c r="U50" s="104" t="n">
        <f aca="false">PERCENTILE([5]DATA1FUEL!DE2:DE1001,0.05)</f>
        <v>4.35458235837198</v>
      </c>
      <c r="V50" s="104" t="n">
        <f aca="false">PERCENTILE([5]DATA1FUEL!DF2:DF1001,0.05)</f>
        <v>4.46273884179122</v>
      </c>
      <c r="W50" s="104" t="n">
        <f aca="false">PERCENTILE([5]DATA1FUEL!DG2:DG1001,0.05)</f>
        <v>4.55818263147449</v>
      </c>
      <c r="X50" s="104" t="n">
        <f aca="false">PERCENTILE([5]DATA1FUEL!DH2:DH1001,0.05)</f>
        <v>4.55818263147449</v>
      </c>
      <c r="Y50" s="104" t="n">
        <f aca="false">PERCENTILE([5]DATA1FUEL!DI2:DI1001,0.05)</f>
        <v>4.55818263147449</v>
      </c>
      <c r="Z50" s="104" t="n">
        <f aca="false">PERCENTILE([5]DATA1FUEL!DJ2:DJ1001,0.05)</f>
        <v>4.55818263147449</v>
      </c>
      <c r="AA50" s="104" t="n">
        <f aca="false">PERCENTILE([5]DATA1FUEL!DK2:DK1001,0.05)</f>
        <v>4.55818263147449</v>
      </c>
      <c r="AB50" s="104" t="n">
        <f aca="false">PERCENTILE([5]DATA1FUEL!DL2:DL1001,0.05)</f>
        <v>4.55818263147449</v>
      </c>
      <c r="AC50" s="104" t="n">
        <f aca="false">PERCENTILE([5]DATA1FUEL!DM2:DM1001,0.05)</f>
        <v>4.55818263147449</v>
      </c>
      <c r="AD50" s="104" t="n">
        <f aca="false">PERCENTILE([5]DATA1FUEL!DN2:DN1001,0.05)</f>
        <v>4.55818263147449</v>
      </c>
      <c r="AE50" s="104" t="n">
        <f aca="false">PERCENTILE([5]DATA1FUEL!DO2:DO1001,0.05)</f>
        <v>4.55818263147449</v>
      </c>
      <c r="AF50" s="104" t="n">
        <f aca="false">PERCENTILE([5]DATA1FUEL!DP2:DP1001,0.05)</f>
        <v>4.55818263147449</v>
      </c>
      <c r="AG50" s="105"/>
    </row>
    <row r="51" customFormat="false" ht="12.75" hidden="false" customHeight="false" outlineLevel="0" collapsed="false">
      <c r="A51" s="0" t="s">
        <v>153</v>
      </c>
      <c r="C51" s="104" t="n">
        <f aca="false">PERCENTILE([5]DATA1FUEL!CM2:CM1001,0.95)</f>
        <v>3.52196214020627</v>
      </c>
      <c r="D51" s="104" t="n">
        <f aca="false">PERCENTILE([5]DATA1FUEL!CN2:CN1001,0.95)</f>
        <v>3.59248155724548</v>
      </c>
      <c r="E51" s="104" t="n">
        <f aca="false">PERCENTILE([5]DATA1FUEL!CO2:CO1001,0.95)</f>
        <v>3.73264008133312</v>
      </c>
      <c r="F51" s="104" t="n">
        <f aca="false">PERCENTILE([5]DATA1FUEL!CP2:CP1001,0.95)</f>
        <v>3.75114910295821</v>
      </c>
      <c r="G51" s="104" t="n">
        <f aca="false">PERCENTILE([5]DATA1FUEL!CQ2:CQ1001,0.95)</f>
        <v>3.90828492749954</v>
      </c>
      <c r="H51" s="104" t="n">
        <f aca="false">PERCENTILE([5]DATA1FUEL!CR2:CR1001,0.95)</f>
        <v>4.00485944117435</v>
      </c>
      <c r="I51" s="104" t="n">
        <f aca="false">PERCENTILE([5]DATA1FUEL!CS2:CS1001,0.95)</f>
        <v>4.09845470380716</v>
      </c>
      <c r="J51" s="104" t="n">
        <f aca="false">PERCENTILE([5]DATA1FUEL!CT2:CT1001,0.95)</f>
        <v>4.24773408003335</v>
      </c>
      <c r="K51" s="104" t="n">
        <f aca="false">PERCENTILE([5]DATA1FUEL!CU2:CU1001,0.95)</f>
        <v>4.35735490070412</v>
      </c>
      <c r="L51" s="104" t="n">
        <f aca="false">PERCENTILE([5]DATA1FUEL!CV2:CV1001,0.95)</f>
        <v>4.44120223915453</v>
      </c>
      <c r="M51" s="104" t="n">
        <f aca="false">PERCENTILE([5]DATA1FUEL!CW2:CW1001,0.95)</f>
        <v>4.61671806708394</v>
      </c>
      <c r="N51" s="104" t="n">
        <f aca="false">PERCENTILE([5]DATA1FUEL!CX2:CX1001,0.95)</f>
        <v>4.66022186626048</v>
      </c>
      <c r="O51" s="104" t="n">
        <f aca="false">PERCENTILE([5]DATA1FUEL!CY2:CY1001,0.95)</f>
        <v>4.80294990883512</v>
      </c>
      <c r="P51" s="104" t="n">
        <f aca="false">PERCENTILE([5]DATA1FUEL!CZ2:CZ1001,0.95)</f>
        <v>4.92970840344653</v>
      </c>
      <c r="Q51" s="104" t="n">
        <f aca="false">PERCENTILE([5]DATA1FUEL!DA2:DA1001,0.95)</f>
        <v>5.02361395125075</v>
      </c>
      <c r="R51" s="104" t="n">
        <f aca="false">PERCENTILE([5]DATA1FUEL!DB2:DB1001,0.95)</f>
        <v>5.14020229729591</v>
      </c>
      <c r="S51" s="104" t="n">
        <f aca="false">PERCENTILE([5]DATA1FUEL!DC2:DC1001,0.95)</f>
        <v>5.24682665771208</v>
      </c>
      <c r="T51" s="104" t="n">
        <f aca="false">PERCENTILE([5]DATA1FUEL!DD2:DD1001,0.95)</f>
        <v>5.41397960887602</v>
      </c>
      <c r="U51" s="104" t="n">
        <f aca="false">PERCENTILE([5]DATA1FUEL!DE2:DE1001,0.95)</f>
        <v>5.51354981838291</v>
      </c>
      <c r="V51" s="104" t="n">
        <f aca="false">PERCENTILE([5]DATA1FUEL!DF2:DF1001,0.95)</f>
        <v>5.66584211648308</v>
      </c>
      <c r="W51" s="104" t="n">
        <f aca="false">PERCENTILE([5]DATA1FUEL!DG2:DG1001,0.95)</f>
        <v>5.83542681162193</v>
      </c>
      <c r="X51" s="104" t="n">
        <f aca="false">PERCENTILE([5]DATA1FUEL!DH2:DH1001,0.95)</f>
        <v>5.83542681162193</v>
      </c>
      <c r="Y51" s="104" t="n">
        <f aca="false">PERCENTILE([5]DATA1FUEL!DI2:DI1001,0.95)</f>
        <v>5.83542681162193</v>
      </c>
      <c r="Z51" s="104" t="n">
        <f aca="false">PERCENTILE([5]DATA1FUEL!DJ2:DJ1001,0.95)</f>
        <v>5.83542681162193</v>
      </c>
      <c r="AA51" s="104" t="n">
        <f aca="false">PERCENTILE([5]DATA1FUEL!DK2:DK1001,0.95)</f>
        <v>5.83542681162193</v>
      </c>
      <c r="AB51" s="104" t="n">
        <f aca="false">PERCENTILE([5]DATA1FUEL!DL2:DL1001,0.95)</f>
        <v>5.83542681162193</v>
      </c>
      <c r="AC51" s="104" t="n">
        <f aca="false">PERCENTILE([5]DATA1FUEL!DM2:DM1001,0.95)</f>
        <v>5.83542681162193</v>
      </c>
      <c r="AD51" s="104" t="n">
        <f aca="false">PERCENTILE([5]DATA1FUEL!DN2:DN1001,0.95)</f>
        <v>5.83542681162193</v>
      </c>
      <c r="AE51" s="104" t="n">
        <f aca="false">PERCENTILE([5]DATA1FUEL!DO2:DO1001,0.95)</f>
        <v>5.83542681162193</v>
      </c>
      <c r="AF51" s="104" t="n">
        <f aca="false">PERCENTILE([5]DATA1FUEL!DP2:DP1001,0.95)</f>
        <v>5.83542681162193</v>
      </c>
      <c r="AG51" s="105"/>
    </row>
    <row r="52" customFormat="false" ht="12.75" hidden="false" customHeight="false" outlineLevel="0" collapsed="false">
      <c r="AG52" s="105"/>
    </row>
    <row r="53" customFormat="false" ht="12.75" hidden="false" customHeight="false" outlineLevel="0" collapsed="false">
      <c r="AG53" s="105"/>
    </row>
  </sheetData>
  <mergeCells count="3">
    <mergeCell ref="A1:AG1"/>
    <mergeCell ref="A2:AG2"/>
    <mergeCell ref="A3:AG3"/>
  </mergeCells>
  <printOptions headings="false" gridLines="false" gridLinesSet="true" horizontalCentered="false" verticalCentered="false"/>
  <pageMargins left="0.459722222222222" right="0.309722222222222" top="0.679861111111111" bottom="0.79027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V86"/>
  <sheetViews>
    <sheetView showFormulas="false" showGridLines="true" showRowColHeaders="true" showZeros="true" rightToLeft="false" tabSelected="false" showOutlineSymbols="true" defaultGridColor="true" view="normal" topLeftCell="A5" colorId="64" zoomScale="75" zoomScaleNormal="75" zoomScalePageLayoutView="100" workbookViewId="0">
      <selection pane="topLeft" activeCell="C21" activeCellId="0" sqref="C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14"/>
    <col collapsed="false" customWidth="true" hidden="false" outlineLevel="0" max="2" min="2" style="0" width="7.14"/>
    <col collapsed="false" customWidth="true" hidden="false" outlineLevel="0" max="3" min="3" style="0" width="11.28"/>
    <col collapsed="false" customWidth="true" hidden="false" outlineLevel="0" max="4" min="4" style="0" width="12.42"/>
    <col collapsed="false" customWidth="true" hidden="false" outlineLevel="0" max="32" min="5" style="0" width="9.85"/>
    <col collapsed="false" customWidth="true" hidden="false" outlineLevel="0" max="33" min="33" style="0" width="10.28"/>
    <col collapsed="false" customWidth="true" hidden="false" outlineLevel="0" max="48" min="48" style="0" width="10.71"/>
  </cols>
  <sheetData>
    <row r="1" customFormat="false" ht="18" hidden="false" customHeight="false" outlineLevel="0" collapsed="false">
      <c r="A1" s="106" t="str">
        <f aca="false">+assumptions!A1</f>
        <v>Transwestern Pipeline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</row>
    <row r="2" customFormat="false" ht="18" hidden="false" customHeight="false" outlineLevel="0" collapsed="false">
      <c r="A2" s="106" t="str">
        <f aca="false">+assumptions!A2</f>
        <v>Sun Devil Project - Sun Devil Project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</row>
    <row r="3" customFormat="false" ht="18" hidden="false" customHeight="false" outlineLevel="0" collapsed="false">
      <c r="A3" s="106" t="s">
        <v>154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  <c r="AU3" s="108"/>
      <c r="AV3" s="108"/>
    </row>
    <row r="4" customFormat="false" ht="18" hidden="false" customHeight="false" outlineLevel="0" collapsed="false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</row>
    <row r="5" customFormat="false" ht="18" hidden="false" customHeight="false" outlineLevel="0" collapsed="false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</row>
    <row r="6" customFormat="false" ht="12.75" hidden="false" customHeight="false" outlineLevel="0" collapsed="false">
      <c r="C6" s="17" t="n">
        <v>1</v>
      </c>
      <c r="D6" s="17" t="n">
        <v>2</v>
      </c>
      <c r="E6" s="17" t="n">
        <v>3</v>
      </c>
      <c r="F6" s="17" t="n">
        <v>4</v>
      </c>
      <c r="G6" s="17" t="n">
        <v>5</v>
      </c>
      <c r="H6" s="17" t="n">
        <v>6</v>
      </c>
      <c r="I6" s="17" t="n">
        <v>7</v>
      </c>
      <c r="J6" s="17" t="n">
        <v>8</v>
      </c>
      <c r="K6" s="17" t="n">
        <v>9</v>
      </c>
      <c r="L6" s="17" t="n">
        <v>10</v>
      </c>
      <c r="M6" s="17" t="n">
        <v>11</v>
      </c>
      <c r="N6" s="17" t="n">
        <v>12</v>
      </c>
      <c r="O6" s="17" t="n">
        <v>13</v>
      </c>
      <c r="P6" s="17" t="n">
        <v>14</v>
      </c>
      <c r="Q6" s="17" t="n">
        <v>15</v>
      </c>
      <c r="R6" s="17" t="n">
        <v>16</v>
      </c>
      <c r="S6" s="17" t="n">
        <v>17</v>
      </c>
      <c r="T6" s="17" t="n">
        <v>18</v>
      </c>
      <c r="U6" s="17" t="n">
        <v>19</v>
      </c>
      <c r="V6" s="17" t="n">
        <v>20</v>
      </c>
      <c r="W6" s="17" t="n">
        <v>21</v>
      </c>
      <c r="X6" s="17" t="n">
        <v>22</v>
      </c>
      <c r="Y6" s="17" t="n">
        <v>23</v>
      </c>
      <c r="Z6" s="17" t="n">
        <v>24</v>
      </c>
      <c r="AA6" s="17" t="n">
        <v>25</v>
      </c>
      <c r="AB6" s="17" t="n">
        <v>26</v>
      </c>
      <c r="AC6" s="17" t="n">
        <v>27</v>
      </c>
      <c r="AD6" s="17" t="n">
        <v>28</v>
      </c>
      <c r="AE6" s="17" t="n">
        <v>29</v>
      </c>
      <c r="AF6" s="17" t="n">
        <v>30</v>
      </c>
    </row>
    <row r="7" customFormat="false" ht="12.75" hidden="false" customHeight="false" outlineLevel="0" collapsed="false">
      <c r="C7" s="109" t="s">
        <v>155</v>
      </c>
      <c r="D7" s="109" t="s">
        <v>156</v>
      </c>
      <c r="E7" s="109" t="s">
        <v>157</v>
      </c>
      <c r="F7" s="109" t="s">
        <v>158</v>
      </c>
      <c r="G7" s="109" t="s">
        <v>159</v>
      </c>
      <c r="H7" s="109" t="s">
        <v>160</v>
      </c>
      <c r="I7" s="109" t="s">
        <v>161</v>
      </c>
      <c r="J7" s="109" t="s">
        <v>162</v>
      </c>
      <c r="K7" s="109" t="s">
        <v>163</v>
      </c>
      <c r="L7" s="109" t="s">
        <v>164</v>
      </c>
      <c r="M7" s="109" t="s">
        <v>165</v>
      </c>
      <c r="N7" s="109" t="s">
        <v>166</v>
      </c>
      <c r="O7" s="109" t="s">
        <v>167</v>
      </c>
      <c r="P7" s="109" t="s">
        <v>168</v>
      </c>
      <c r="Q7" s="109" t="s">
        <v>169</v>
      </c>
      <c r="R7" s="109" t="s">
        <v>170</v>
      </c>
      <c r="S7" s="109" t="s">
        <v>171</v>
      </c>
      <c r="T7" s="109" t="s">
        <v>172</v>
      </c>
      <c r="U7" s="109" t="s">
        <v>173</v>
      </c>
      <c r="V7" s="109" t="s">
        <v>174</v>
      </c>
      <c r="W7" s="109" t="s">
        <v>175</v>
      </c>
      <c r="X7" s="109" t="s">
        <v>176</v>
      </c>
      <c r="Y7" s="109" t="s">
        <v>177</v>
      </c>
      <c r="Z7" s="109" t="s">
        <v>178</v>
      </c>
      <c r="AA7" s="109" t="s">
        <v>179</v>
      </c>
      <c r="AB7" s="109" t="s">
        <v>180</v>
      </c>
      <c r="AC7" s="109" t="s">
        <v>181</v>
      </c>
      <c r="AD7" s="109" t="s">
        <v>182</v>
      </c>
      <c r="AE7" s="109" t="s">
        <v>183</v>
      </c>
      <c r="AF7" s="109" t="s">
        <v>184</v>
      </c>
      <c r="AG7" s="0" t="s">
        <v>77</v>
      </c>
    </row>
    <row r="8" customFormat="false" ht="12.75" hidden="false" customHeight="false" outlineLevel="0" collapsed="false">
      <c r="A8" s="0" t="s">
        <v>185</v>
      </c>
      <c r="B8" s="110"/>
      <c r="C8" s="111" t="n">
        <f aca="false">AVERAGE([1]data1cf!B2:B1001)</f>
        <v>8126.89305296742</v>
      </c>
      <c r="D8" s="111" t="n">
        <f aca="false">AVERAGE([1]data1cf!C2:C1001)</f>
        <v>45436.8848790896</v>
      </c>
      <c r="E8" s="111" t="n">
        <f aca="false">AVERAGE([1]data1cf!D2:D1001)</f>
        <v>46043.037219519</v>
      </c>
      <c r="F8" s="111" t="n">
        <f aca="false">AVERAGE([1]data1cf!E2:E1001)</f>
        <v>26581.0002745085</v>
      </c>
      <c r="G8" s="111" t="n">
        <f aca="false">AVERAGE([1]data1cf!F2:F1001)</f>
        <v>26457.8315201335</v>
      </c>
      <c r="H8" s="111" t="n">
        <f aca="false">AVERAGE([1]data1cf!G2:G1001)</f>
        <v>25683.832110438</v>
      </c>
      <c r="I8" s="111" t="n">
        <f aca="false">AVERAGE([1]data1cf!H2:H1001)</f>
        <v>25244.1599136454</v>
      </c>
      <c r="J8" s="111" t="n">
        <f aca="false">AVERAGE([1]data1cf!I2:I1001)</f>
        <v>26098.1620177076</v>
      </c>
      <c r="K8" s="111" t="n">
        <f aca="false">AVERAGE([1]data1cf!J2:J1001)</f>
        <v>26595.4834555766</v>
      </c>
      <c r="L8" s="111" t="n">
        <f aca="false">AVERAGE([1]data1cf!K2:K1001)</f>
        <v>27165.1582154979</v>
      </c>
      <c r="M8" s="111" t="n">
        <f aca="false">AVERAGE([1]data1cf!L2:L1001)</f>
        <v>27839.4623022529</v>
      </c>
      <c r="N8" s="111" t="n">
        <f aca="false">AVERAGE([1]data1cf!M2:M1001)</f>
        <v>28552.3902999156</v>
      </c>
      <c r="O8" s="111" t="n">
        <f aca="false">AVERAGE([1]data1cf!N2:N1001)</f>
        <v>29002.1017970912</v>
      </c>
      <c r="P8" s="111" t="n">
        <f aca="false">AVERAGE([1]data1cf!O2:O1001)</f>
        <v>37539.6809573598</v>
      </c>
      <c r="Q8" s="111" t="n">
        <f aca="false">AVERAGE([1]data1cf!P2:P1001)</f>
        <v>45785.6550716206</v>
      </c>
      <c r="R8" s="111" t="n">
        <f aca="false">AVERAGE([1]data1cf!Q2:Q1001)</f>
        <v>35640.6992981209</v>
      </c>
      <c r="S8" s="111" t="n">
        <f aca="false">AVERAGE([1]data1cf!R2:R1001)</f>
        <v>25078.3814246457</v>
      </c>
      <c r="T8" s="111" t="n">
        <f aca="false">AVERAGE([1]data1cf!S2:S1001)</f>
        <v>24857.7167639329</v>
      </c>
      <c r="U8" s="111" t="n">
        <f aca="false">AVERAGE([1]data1cf!T2:T1001)</f>
        <v>24612.0482794563</v>
      </c>
      <c r="V8" s="111" t="n">
        <f aca="false">AVERAGE([1]data1cf!U2:U1001)</f>
        <v>46598.0788697908</v>
      </c>
      <c r="W8" s="111" t="n">
        <f aca="false">AVERAGE([1]data1cf!V2:V1001)</f>
        <v>0</v>
      </c>
      <c r="X8" s="111" t="n">
        <f aca="false">AVERAGE([1]data1cf!W2:W1001)</f>
        <v>0</v>
      </c>
      <c r="Y8" s="111" t="n">
        <f aca="false">AVERAGE([1]data1cf!X2:X1001)</f>
        <v>0</v>
      </c>
      <c r="Z8" s="111" t="n">
        <f aca="false">AVERAGE([1]data1cf!Y2:Y1001)</f>
        <v>0</v>
      </c>
      <c r="AA8" s="111" t="n">
        <f aca="false">AVERAGE([1]data1cf!Z2:Z1001)</f>
        <v>0</v>
      </c>
      <c r="AB8" s="111" t="n">
        <f aca="false">AVERAGE([1]data1cf!AA2:AA1001)</f>
        <v>0</v>
      </c>
      <c r="AC8" s="111" t="n">
        <f aca="false">AVERAGE([1]data1cf!AB2:AB1001)</f>
        <v>0</v>
      </c>
      <c r="AD8" s="111" t="n">
        <f aca="false">AVERAGE([1]data1cf!AC2:AC1001)</f>
        <v>0</v>
      </c>
      <c r="AE8" s="111" t="n">
        <f aca="false">AVERAGE([1]data1cf!AD2:AD1001)</f>
        <v>0</v>
      </c>
      <c r="AF8" s="111" t="n">
        <f aca="false">AVERAGE([1]data1cf!AE2:AE1001)</f>
        <v>0</v>
      </c>
      <c r="AG8" s="111" t="n">
        <f aca="false">SUM(C8:AF8)</f>
        <v>608938.65772327</v>
      </c>
    </row>
    <row r="9" customFormat="false" ht="12.75" hidden="false" customHeight="false" outlineLevel="0" collapsed="false">
      <c r="D9" s="112"/>
      <c r="E9" s="112"/>
      <c r="AG9" s="111" t="n">
        <f aca="false">SUM(C9:AF9)</f>
        <v>0</v>
      </c>
    </row>
    <row r="10" customFormat="false" ht="12.75" hidden="false" customHeight="false" outlineLevel="0" collapsed="false">
      <c r="A10" s="0" t="s">
        <v>186</v>
      </c>
      <c r="B10" s="113" t="n">
        <f aca="false">+inputs!B14</f>
        <v>0.2</v>
      </c>
      <c r="C10" s="111" t="n">
        <f aca="false">AVERAGE([1]data1cf!$A$2:$A$1001)*-1</f>
        <v>177021.43905536</v>
      </c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 t="n">
        <f aca="false">SUM(C10:AF10)</f>
        <v>177021.43905536</v>
      </c>
    </row>
    <row r="11" customFormat="false" ht="12.75" hidden="false" customHeight="false" outlineLevel="0" collapsed="false">
      <c r="B11" s="113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</row>
    <row r="12" customFormat="false" ht="12.75" hidden="false" customHeight="false" outlineLevel="0" collapsed="false">
      <c r="A12" s="0" t="s">
        <v>187</v>
      </c>
      <c r="C12" s="111" t="n">
        <f aca="false">+'EARNINGS (avg)'!C24</f>
        <v>46689.6258794501</v>
      </c>
      <c r="D12" s="111" t="n">
        <f aca="false">+'EARNINGS (avg)'!D24</f>
        <v>36680.5624929855</v>
      </c>
      <c r="E12" s="111" t="n">
        <f aca="false">+'EARNINGS (avg)'!E24</f>
        <v>38325.4767569086</v>
      </c>
      <c r="F12" s="111" t="n">
        <f aca="false">+'EARNINGS (avg)'!F24</f>
        <v>34746.6242259586</v>
      </c>
      <c r="G12" s="111" t="n">
        <f aca="false">+'EARNINGS (avg)'!G24</f>
        <v>19848.4841656612</v>
      </c>
      <c r="H12" s="111" t="n">
        <f aca="false">+'EARNINGS (avg)'!H24</f>
        <v>20417.264706854</v>
      </c>
      <c r="I12" s="111" t="n">
        <f aca="false">+'EARNINGS (avg)'!I24</f>
        <v>20940.9980520637</v>
      </c>
      <c r="J12" s="111" t="n">
        <f aca="false">+'EARNINGS (avg)'!J24</f>
        <v>21641.6143994199</v>
      </c>
      <c r="K12" s="111" t="n">
        <f aca="false">+'EARNINGS (avg)'!K24</f>
        <v>21896.8484878616</v>
      </c>
      <c r="L12" s="111" t="n">
        <f aca="false">+'EARNINGS (avg)'!L24</f>
        <v>22348.9429798691</v>
      </c>
      <c r="M12" s="111" t="n">
        <f aca="false">+'EARNINGS (avg)'!M24</f>
        <v>22782.3162893081</v>
      </c>
      <c r="N12" s="111" t="n">
        <f aca="false">+'EARNINGS (avg)'!N24</f>
        <v>23378.8552883317</v>
      </c>
      <c r="O12" s="111" t="n">
        <f aca="false">+'EARNINGS (avg)'!O24</f>
        <v>23588.8630155442</v>
      </c>
      <c r="P12" s="111" t="n">
        <f aca="false">+'EARNINGS (avg)'!P24</f>
        <v>23960.8351213934</v>
      </c>
      <c r="Q12" s="111" t="n">
        <f aca="false">+'EARNINGS (avg)'!Q24</f>
        <v>24104.520810595</v>
      </c>
      <c r="R12" s="111" t="n">
        <f aca="false">+'EARNINGS (avg)'!R24</f>
        <v>24154.1038778755</v>
      </c>
      <c r="S12" s="111" t="n">
        <f aca="false">+'EARNINGS (avg)'!S24</f>
        <v>23673.0701147388</v>
      </c>
      <c r="T12" s="111" t="n">
        <f aca="false">+'EARNINGS (avg)'!T24</f>
        <v>23382.5858069485</v>
      </c>
      <c r="U12" s="111" t="n">
        <f aca="false">+'EARNINGS (avg)'!U24</f>
        <v>23067.8410568113</v>
      </c>
      <c r="V12" s="111" t="n">
        <f aca="false">+'EARNINGS (avg)'!V24</f>
        <v>22941.8908368286</v>
      </c>
      <c r="W12" s="111" t="n">
        <f aca="false">+'EARNINGS (avg)'!W24</f>
        <v>-19745.9052120139</v>
      </c>
      <c r="X12" s="111" t="n">
        <f aca="false">+'EARNINGS (avg)'!X24</f>
        <v>-18032.583925106</v>
      </c>
      <c r="Y12" s="111" t="n">
        <f aca="false">+'EARNINGS (avg)'!Y24</f>
        <v>-18032.583925106</v>
      </c>
      <c r="Z12" s="111" t="n">
        <f aca="false">+'EARNINGS (avg)'!Z24</f>
        <v>-18032.583925106</v>
      </c>
      <c r="AA12" s="111" t="n">
        <f aca="false">+'EARNINGS (avg)'!AA24</f>
        <v>-18032.583925106</v>
      </c>
      <c r="AB12" s="111" t="n">
        <f aca="false">+'EARNINGS (avg)'!AB24</f>
        <v>-18032.583925106</v>
      </c>
      <c r="AC12" s="111" t="n">
        <f aca="false">+'EARNINGS (avg)'!AC24</f>
        <v>-18032.583925106</v>
      </c>
      <c r="AD12" s="111" t="n">
        <f aca="false">+'EARNINGS (avg)'!AD24</f>
        <v>-18032.583925106</v>
      </c>
      <c r="AE12" s="111" t="n">
        <f aca="false">+'EARNINGS (avg)'!AE24</f>
        <v>-18032.583925106</v>
      </c>
      <c r="AF12" s="111" t="n">
        <f aca="false">+'EARNINGS (avg)'!AF24</f>
        <v>-18032.583925106</v>
      </c>
      <c r="AG12" s="111" t="n">
        <f aca="false">SUM(C12:AF12)</f>
        <v>336532.16382744</v>
      </c>
    </row>
    <row r="13" customFormat="false" ht="12.75" hidden="false" customHeight="false" outlineLevel="0" collapsed="false">
      <c r="A13" s="0" t="s">
        <v>188</v>
      </c>
      <c r="C13" s="114" t="n">
        <f aca="false">+C8</f>
        <v>8126.89305296742</v>
      </c>
      <c r="D13" s="114" t="n">
        <f aca="false">+D8</f>
        <v>45436.8848790896</v>
      </c>
      <c r="E13" s="114" t="n">
        <f aca="false">+E8</f>
        <v>46043.037219519</v>
      </c>
      <c r="F13" s="114" t="n">
        <f aca="false">+F8</f>
        <v>26581.0002745085</v>
      </c>
      <c r="G13" s="114" t="n">
        <f aca="false">+G8</f>
        <v>26457.8315201335</v>
      </c>
      <c r="H13" s="114" t="n">
        <f aca="false">+H8</f>
        <v>25683.832110438</v>
      </c>
      <c r="I13" s="114" t="n">
        <f aca="false">+I8</f>
        <v>25244.1599136454</v>
      </c>
      <c r="J13" s="114" t="n">
        <f aca="false">+J8</f>
        <v>26098.1620177076</v>
      </c>
      <c r="K13" s="114" t="n">
        <f aca="false">+K8</f>
        <v>26595.4834555766</v>
      </c>
      <c r="L13" s="114" t="n">
        <f aca="false">+L8</f>
        <v>27165.1582154979</v>
      </c>
      <c r="M13" s="114" t="n">
        <f aca="false">+M8</f>
        <v>27839.4623022529</v>
      </c>
      <c r="N13" s="114" t="n">
        <f aca="false">+N8</f>
        <v>28552.3902999156</v>
      </c>
      <c r="O13" s="114" t="n">
        <f aca="false">+O8</f>
        <v>29002.1017970912</v>
      </c>
      <c r="P13" s="114" t="n">
        <f aca="false">+P8</f>
        <v>37539.6809573598</v>
      </c>
      <c r="Q13" s="114" t="n">
        <f aca="false">+Q8</f>
        <v>45785.6550716206</v>
      </c>
      <c r="R13" s="114" t="n">
        <f aca="false">+R8</f>
        <v>35640.6992981209</v>
      </c>
      <c r="S13" s="114" t="n">
        <f aca="false">+S8</f>
        <v>25078.3814246457</v>
      </c>
      <c r="T13" s="114" t="n">
        <f aca="false">+T8</f>
        <v>24857.7167639329</v>
      </c>
      <c r="U13" s="114" t="n">
        <f aca="false">+U8</f>
        <v>24612.0482794563</v>
      </c>
      <c r="V13" s="114" t="n">
        <f aca="false">+V8</f>
        <v>46598.0788697908</v>
      </c>
      <c r="W13" s="114" t="n">
        <f aca="false">+W8</f>
        <v>0</v>
      </c>
      <c r="X13" s="114" t="n">
        <f aca="false">+X8</f>
        <v>0</v>
      </c>
      <c r="Y13" s="114" t="n">
        <f aca="false">+Y8</f>
        <v>0</v>
      </c>
      <c r="Z13" s="114" t="n">
        <f aca="false">+Z8</f>
        <v>0</v>
      </c>
      <c r="AA13" s="114" t="n">
        <f aca="false">+AA8</f>
        <v>0</v>
      </c>
      <c r="AB13" s="114" t="n">
        <f aca="false">+AB8</f>
        <v>0</v>
      </c>
      <c r="AC13" s="114" t="n">
        <f aca="false">+AC8</f>
        <v>0</v>
      </c>
      <c r="AD13" s="114" t="n">
        <f aca="false">+AD8</f>
        <v>0</v>
      </c>
      <c r="AE13" s="114" t="n">
        <f aca="false">+AE8</f>
        <v>0</v>
      </c>
      <c r="AF13" s="114" t="n">
        <f aca="false">+AF8</f>
        <v>0</v>
      </c>
      <c r="AG13" s="111" t="n">
        <f aca="false">SUM(C13:AF13)</f>
        <v>608938.65772327</v>
      </c>
    </row>
    <row r="14" customFormat="false" ht="12.75" hidden="false" customHeight="false" outlineLevel="0" collapsed="false">
      <c r="A14" s="0" t="s">
        <v>189</v>
      </c>
      <c r="C14" s="112" t="n">
        <f aca="false">+C12-C13</f>
        <v>38562.7328264826</v>
      </c>
      <c r="D14" s="112" t="n">
        <f aca="false">+D12-D13</f>
        <v>-8756.32238610405</v>
      </c>
      <c r="E14" s="112" t="n">
        <f aca="false">+E12-E13</f>
        <v>-7717.56046261039</v>
      </c>
      <c r="F14" s="112" t="n">
        <f aca="false">+F12-F13</f>
        <v>8165.62395145017</v>
      </c>
      <c r="G14" s="112" t="n">
        <f aca="false">+G12-G13</f>
        <v>-6609.3473544723</v>
      </c>
      <c r="H14" s="112" t="n">
        <f aca="false">+H12-H13</f>
        <v>-5266.56740358405</v>
      </c>
      <c r="I14" s="112" t="n">
        <f aca="false">+I12-I13</f>
        <v>-4303.16186158165</v>
      </c>
      <c r="J14" s="112" t="n">
        <f aca="false">+J12-J13</f>
        <v>-4456.54761828764</v>
      </c>
      <c r="K14" s="112" t="n">
        <f aca="false">+K12-K13</f>
        <v>-4698.634967715</v>
      </c>
      <c r="L14" s="112" t="n">
        <f aca="false">+L12-L13</f>
        <v>-4816.21523562882</v>
      </c>
      <c r="M14" s="112" t="n">
        <f aca="false">+M12-M13</f>
        <v>-5057.14601294483</v>
      </c>
      <c r="N14" s="112" t="n">
        <f aca="false">+N12-N13</f>
        <v>-5173.53501158395</v>
      </c>
      <c r="O14" s="112" t="n">
        <f aca="false">+O12-O13</f>
        <v>-5413.238781547</v>
      </c>
      <c r="P14" s="112" t="n">
        <f aca="false">+P12-P13</f>
        <v>-13578.8458359664</v>
      </c>
      <c r="Q14" s="112" t="n">
        <f aca="false">+Q12-Q13</f>
        <v>-21681.1342610256</v>
      </c>
      <c r="R14" s="112" t="n">
        <f aca="false">+R12-R13</f>
        <v>-11486.5954202454</v>
      </c>
      <c r="S14" s="112" t="n">
        <f aca="false">+S12-S13</f>
        <v>-1405.3113099069</v>
      </c>
      <c r="T14" s="112" t="n">
        <f aca="false">+T12-T13</f>
        <v>-1475.13095698431</v>
      </c>
      <c r="U14" s="112" t="n">
        <f aca="false">+U12-U13</f>
        <v>-1544.20722264493</v>
      </c>
      <c r="V14" s="112" t="n">
        <f aca="false">+V12-V13</f>
        <v>-23656.1880329622</v>
      </c>
      <c r="W14" s="112" t="n">
        <f aca="false">+W12-W13</f>
        <v>-19745.9052120139</v>
      </c>
      <c r="X14" s="112" t="n">
        <f aca="false">+X12-X13</f>
        <v>-18032.583925106</v>
      </c>
      <c r="Y14" s="112" t="n">
        <f aca="false">+Y12-Y13</f>
        <v>-18032.583925106</v>
      </c>
      <c r="Z14" s="112" t="n">
        <f aca="false">+Z12-Z13</f>
        <v>-18032.583925106</v>
      </c>
      <c r="AA14" s="112" t="n">
        <f aca="false">+AA12-AA13</f>
        <v>-18032.583925106</v>
      </c>
      <c r="AB14" s="112" t="n">
        <f aca="false">+AB12-AB13</f>
        <v>-18032.583925106</v>
      </c>
      <c r="AC14" s="112" t="n">
        <f aca="false">+AC12-AC13</f>
        <v>-18032.583925106</v>
      </c>
      <c r="AD14" s="112" t="n">
        <f aca="false">+AD12-AD13</f>
        <v>-18032.583925106</v>
      </c>
      <c r="AE14" s="112" t="n">
        <f aca="false">+AE12-AE13</f>
        <v>-18032.583925106</v>
      </c>
      <c r="AF14" s="112" t="n">
        <f aca="false">+AF12-AF13</f>
        <v>-18032.583925106</v>
      </c>
      <c r="AG14" s="111" t="n">
        <f aca="false">SUM(C14:AF14)</f>
        <v>-272406.49389583</v>
      </c>
    </row>
    <row r="15" customFormat="false" ht="12.75" hidden="false" customHeight="false" outlineLevel="0" collapsed="false">
      <c r="AG15" s="111"/>
    </row>
    <row r="16" customFormat="false" ht="12.75" hidden="false" customHeight="false" outlineLevel="0" collapsed="false">
      <c r="A16" s="0" t="s">
        <v>190</v>
      </c>
      <c r="B16" s="111" t="n">
        <f aca="false">+C10</f>
        <v>177021.43905536</v>
      </c>
      <c r="C16" s="112" t="n">
        <f aca="false">+C10+C14</f>
        <v>215584.171881842</v>
      </c>
      <c r="D16" s="112" t="n">
        <f aca="false">+C16+D14</f>
        <v>206827.849495738</v>
      </c>
      <c r="E16" s="112" t="n">
        <f aca="false">+D16+E14</f>
        <v>199110.289033128</v>
      </c>
      <c r="F16" s="112" t="n">
        <f aca="false">+E16+F14</f>
        <v>207275.912984578</v>
      </c>
      <c r="G16" s="112" t="n">
        <f aca="false">+F16+G14</f>
        <v>200666.565630106</v>
      </c>
      <c r="H16" s="112" t="n">
        <f aca="false">+G16+H14</f>
        <v>195399.998226522</v>
      </c>
      <c r="I16" s="112" t="n">
        <f aca="false">+H16+I14</f>
        <v>191096.83636494</v>
      </c>
      <c r="J16" s="112" t="n">
        <f aca="false">+I16+J14</f>
        <v>186640.288746652</v>
      </c>
      <c r="K16" s="112" t="n">
        <f aca="false">+J16+K14</f>
        <v>181941.653778937</v>
      </c>
      <c r="L16" s="112" t="n">
        <f aca="false">+K16+L14</f>
        <v>177125.438543308</v>
      </c>
      <c r="M16" s="112" t="n">
        <f aca="false">+L16+M14</f>
        <v>172068.292530364</v>
      </c>
      <c r="N16" s="112" t="n">
        <f aca="false">+M16+N14</f>
        <v>166894.75751878</v>
      </c>
      <c r="O16" s="112" t="n">
        <f aca="false">+N16+O14</f>
        <v>161481.518737233</v>
      </c>
      <c r="P16" s="112" t="n">
        <f aca="false">+O16+P14</f>
        <v>147902.672901266</v>
      </c>
      <c r="Q16" s="112" t="n">
        <f aca="false">+P16+Q14</f>
        <v>126221.538640241</v>
      </c>
      <c r="R16" s="112" t="n">
        <f aca="false">IF(inputs!$B$9-'ROE (avg)'!R6&gt;-1,+Q16+R14,0)</f>
        <v>114734.943219995</v>
      </c>
      <c r="S16" s="112" t="n">
        <f aca="false">IF(inputs!$B$9-'ROE (avg)'!S6&gt;-1,+R16+S14,0)</f>
        <v>113329.631910088</v>
      </c>
      <c r="T16" s="112" t="n">
        <f aca="false">IF(inputs!$B$9-'ROE (avg)'!T6&gt;-1,+S16+T14,0)</f>
        <v>111854.500953104</v>
      </c>
      <c r="U16" s="112" t="n">
        <f aca="false">IF(inputs!$B$9-'ROE (avg)'!U6&gt;-1,+T16+U14,0)</f>
        <v>110310.293730459</v>
      </c>
      <c r="V16" s="112" t="n">
        <f aca="false">IF(inputs!$B$9-'ROE (avg)'!V6&gt;-1,+U16+V14,0)</f>
        <v>86654.1056974969</v>
      </c>
      <c r="W16" s="112" t="n">
        <f aca="false">IF(inputs!$B$9-'ROE (avg)'!W6&gt;-1,+V16+W14,0)</f>
        <v>0</v>
      </c>
      <c r="X16" s="112" t="n">
        <f aca="false">IF(inputs!$B$9-'ROE (avg)'!X6&gt;-1,+W16+X14,0)</f>
        <v>0</v>
      </c>
      <c r="Y16" s="112" t="n">
        <f aca="false">IF(inputs!$B$9-'ROE (avg)'!Y6&gt;-1,+X16+Y14,0)</f>
        <v>0</v>
      </c>
      <c r="Z16" s="112" t="n">
        <f aca="false">IF(inputs!$B$9-'ROE (avg)'!Z6&gt;-1,+Y16+Z14,0)</f>
        <v>0</v>
      </c>
      <c r="AA16" s="112" t="n">
        <f aca="false">IF(inputs!$B$9-'ROE (avg)'!AA6&gt;-1,+Z16+AA14,0)</f>
        <v>0</v>
      </c>
      <c r="AB16" s="112" t="n">
        <f aca="false">IF(inputs!$B$9-'ROE (avg)'!AB6&gt;-1,+AA16+AB14,0)</f>
        <v>0</v>
      </c>
      <c r="AC16" s="112" t="n">
        <f aca="false">IF(inputs!$B$9-'ROE (avg)'!AC6&gt;-1,+AB16+AC14,0)</f>
        <v>0</v>
      </c>
      <c r="AD16" s="112" t="n">
        <f aca="false">IF(inputs!$B$9-'ROE (avg)'!AD6&gt;-1,+AC16+AD14,0)</f>
        <v>0</v>
      </c>
      <c r="AE16" s="112" t="n">
        <f aca="false">IF(inputs!$B$9-'ROE (avg)'!AE6&gt;-1,+AD16+AE14,0)</f>
        <v>0</v>
      </c>
      <c r="AF16" s="112" t="n">
        <f aca="false">IF(inputs!$B$9-'ROE (avg)'!AF6&gt;-1,+AE16+AF14,0)</f>
        <v>0</v>
      </c>
      <c r="AG16" s="111" t="n">
        <f aca="false">SUM(C16:AF16)</f>
        <v>3273121.26052478</v>
      </c>
      <c r="AH16" s="111"/>
    </row>
    <row r="17" customFormat="false" ht="12.75" hidden="false" customHeight="false" outlineLevel="0" collapsed="false">
      <c r="AG17" s="111"/>
    </row>
    <row r="18" customFormat="false" ht="12.75" hidden="false" customHeight="false" outlineLevel="0" collapsed="false">
      <c r="A18" s="0" t="s">
        <v>191</v>
      </c>
      <c r="C18" s="111" t="n">
        <f aca="false">+'EARNINGS (avg)'!C24</f>
        <v>46689.6258794501</v>
      </c>
      <c r="D18" s="111" t="n">
        <f aca="false">+'EARNINGS (avg)'!D24</f>
        <v>36680.5624929855</v>
      </c>
      <c r="E18" s="111" t="n">
        <f aca="false">+'EARNINGS (avg)'!E24</f>
        <v>38325.4767569086</v>
      </c>
      <c r="F18" s="111" t="n">
        <f aca="false">+'EARNINGS (avg)'!F24</f>
        <v>34746.6242259586</v>
      </c>
      <c r="G18" s="111" t="n">
        <f aca="false">+'EARNINGS (avg)'!G24</f>
        <v>19848.4841656612</v>
      </c>
      <c r="H18" s="111" t="n">
        <f aca="false">+'EARNINGS (avg)'!H24</f>
        <v>20417.264706854</v>
      </c>
      <c r="I18" s="111" t="n">
        <f aca="false">+'EARNINGS (avg)'!I24</f>
        <v>20940.9980520637</v>
      </c>
      <c r="J18" s="111" t="n">
        <f aca="false">+'EARNINGS (avg)'!J24</f>
        <v>21641.6143994199</v>
      </c>
      <c r="K18" s="111" t="n">
        <f aca="false">+'EARNINGS (avg)'!K24</f>
        <v>21896.8484878616</v>
      </c>
      <c r="L18" s="111" t="n">
        <f aca="false">+'EARNINGS (avg)'!L24</f>
        <v>22348.9429798691</v>
      </c>
      <c r="M18" s="111" t="n">
        <f aca="false">+'EARNINGS (avg)'!M24</f>
        <v>22782.3162893081</v>
      </c>
      <c r="N18" s="111" t="n">
        <f aca="false">+'EARNINGS (avg)'!N24</f>
        <v>23378.8552883317</v>
      </c>
      <c r="O18" s="111" t="n">
        <f aca="false">+'EARNINGS (avg)'!O24</f>
        <v>23588.8630155442</v>
      </c>
      <c r="P18" s="111" t="n">
        <f aca="false">+'EARNINGS (avg)'!P24</f>
        <v>23960.8351213934</v>
      </c>
      <c r="Q18" s="111" t="n">
        <f aca="false">+'EARNINGS (avg)'!Q24</f>
        <v>24104.520810595</v>
      </c>
      <c r="R18" s="111" t="n">
        <f aca="false">+'EARNINGS (avg)'!R24</f>
        <v>24154.1038778755</v>
      </c>
      <c r="S18" s="111" t="n">
        <f aca="false">+'EARNINGS (avg)'!S24</f>
        <v>23673.0701147388</v>
      </c>
      <c r="T18" s="111" t="n">
        <f aca="false">+'EARNINGS (avg)'!T24</f>
        <v>23382.5858069485</v>
      </c>
      <c r="U18" s="111" t="n">
        <f aca="false">+'EARNINGS (avg)'!U24</f>
        <v>23067.8410568113</v>
      </c>
      <c r="V18" s="111" t="n">
        <f aca="false">+'EARNINGS (avg)'!V24</f>
        <v>22941.8908368286</v>
      </c>
      <c r="W18" s="111" t="n">
        <f aca="false">+'EARNINGS (avg)'!W24</f>
        <v>-19745.9052120139</v>
      </c>
      <c r="X18" s="111" t="n">
        <f aca="false">+'EARNINGS (avg)'!X24</f>
        <v>-18032.583925106</v>
      </c>
      <c r="Y18" s="111" t="n">
        <f aca="false">+'EARNINGS (avg)'!Y24</f>
        <v>-18032.583925106</v>
      </c>
      <c r="Z18" s="111" t="n">
        <f aca="false">+'EARNINGS (avg)'!Z24</f>
        <v>-18032.583925106</v>
      </c>
      <c r="AA18" s="111" t="n">
        <f aca="false">+'EARNINGS (avg)'!AA24</f>
        <v>-18032.583925106</v>
      </c>
      <c r="AB18" s="111" t="n">
        <f aca="false">+'EARNINGS (avg)'!AB24</f>
        <v>-18032.583925106</v>
      </c>
      <c r="AC18" s="111" t="n">
        <f aca="false">+'EARNINGS (avg)'!AC24</f>
        <v>-18032.583925106</v>
      </c>
      <c r="AD18" s="111" t="n">
        <f aca="false">+'EARNINGS (avg)'!AD24</f>
        <v>-18032.583925106</v>
      </c>
      <c r="AE18" s="111" t="n">
        <f aca="false">+'EARNINGS (avg)'!AE24</f>
        <v>-18032.583925106</v>
      </c>
      <c r="AF18" s="111" t="n">
        <f aca="false">+'EARNINGS (avg)'!AF24</f>
        <v>-18032.583925106</v>
      </c>
      <c r="AG18" s="111" t="n">
        <f aca="false">SUM(C18:AF18)</f>
        <v>336532.16382744</v>
      </c>
      <c r="AH18" s="111"/>
    </row>
    <row r="19" customFormat="false" ht="13.5" hidden="false" customHeight="false" outlineLevel="0" collapsed="false"/>
    <row r="20" customFormat="false" ht="12.75" hidden="false" customHeight="false" outlineLevel="0" collapsed="false">
      <c r="A20" s="32" t="s">
        <v>192</v>
      </c>
      <c r="B20" s="115"/>
      <c r="C20" s="116" t="n">
        <f aca="false">IF(C16=0,0,+C18/C16)</f>
        <v>0.216572605826739</v>
      </c>
      <c r="D20" s="117" t="n">
        <f aca="false">IF(D16=0,0,+D18/D16)</f>
        <v>0.177348275787886</v>
      </c>
      <c r="E20" s="117" t="n">
        <f aca="false">IF(E16=0,0,+E18/E16)</f>
        <v>0.192483657891391</v>
      </c>
      <c r="F20" s="117" t="n">
        <f aca="false">IF(F16=0,0,+F18/F16)</f>
        <v>0.167634645654866</v>
      </c>
      <c r="G20" s="117" t="n">
        <f aca="false">IF(G16=0,0,+G18/G16)</f>
        <v>0.0989127615920255</v>
      </c>
      <c r="H20" s="117" t="n">
        <f aca="false">IF(H16=0,0,+H18/H16)</f>
        <v>0.104489584913838</v>
      </c>
      <c r="I20" s="117" t="n">
        <f aca="false">IF(I16=0,0,+I18/I16)</f>
        <v>0.109583174951533</v>
      </c>
      <c r="J20" s="117" t="n">
        <f aca="false">IF(J16=0,0,+J18/J16)</f>
        <v>0.115953605434015</v>
      </c>
      <c r="K20" s="117" t="n">
        <f aca="false">IF(K16=0,0,+K18/K16)</f>
        <v>0.120350936869392</v>
      </c>
      <c r="L20" s="117" t="n">
        <f aca="false">IF(L16=0,0,+L18/L16)</f>
        <v>0.126175794756915</v>
      </c>
      <c r="M20" s="117" t="n">
        <f aca="false">IF(M16=0,0,+M18/M16)</f>
        <v>0.132402756802436</v>
      </c>
      <c r="N20" s="117" t="n">
        <f aca="false">IF(N16=0,0,+N18/N16)</f>
        <v>0.140081423981823</v>
      </c>
      <c r="O20" s="117" t="n">
        <f aca="false">IF(O16=0,0,+O18/O16)</f>
        <v>0.146077787724604</v>
      </c>
      <c r="P20" s="117" t="n">
        <f aca="false">IF(P16=0,0,+P18/P16)</f>
        <v>0.162004070997342</v>
      </c>
      <c r="Q20" s="117" t="n">
        <f aca="false">IF(Q16=0,0,+Q18/Q16)</f>
        <v>0.190969949109067</v>
      </c>
      <c r="R20" s="117" t="n">
        <f aca="false">IF(R16=0,0,+R18/R16)</f>
        <v>0.210520903222673</v>
      </c>
      <c r="S20" s="117" t="n">
        <f aca="false">IF(S16=0,0,+S18/S16)</f>
        <v>0.20888685258874</v>
      </c>
      <c r="T20" s="117" t="n">
        <f aca="false">IF(T16=0,0,+T18/T16)</f>
        <v>0.209044657190433</v>
      </c>
      <c r="U20" s="117" t="n">
        <f aca="false">IF(U16=0,0,+U18/U16)</f>
        <v>0.209117755711694</v>
      </c>
      <c r="V20" s="117" t="n">
        <f aca="false">IF(V16=0,0,+V18/V16)</f>
        <v>0.264752496747437</v>
      </c>
      <c r="W20" s="117" t="n">
        <f aca="false">IF(W16=0,0,+W18/W16)</f>
        <v>0</v>
      </c>
      <c r="X20" s="117" t="n">
        <f aca="false">IF(X16=0,0,+X18/X16)</f>
        <v>0</v>
      </c>
      <c r="Y20" s="117" t="n">
        <f aca="false">IF(Y16=0,0,+Y18/Y16)</f>
        <v>0</v>
      </c>
      <c r="Z20" s="117" t="n">
        <f aca="false">IF(Z16=0,0,+Z18/Z16)</f>
        <v>0</v>
      </c>
      <c r="AA20" s="117" t="n">
        <f aca="false">IF(AA16=0,0,+AA18/AA16)</f>
        <v>0</v>
      </c>
      <c r="AB20" s="117" t="n">
        <f aca="false">IF(AB16=0,0,+AB18/AB16)</f>
        <v>0</v>
      </c>
      <c r="AC20" s="117" t="n">
        <f aca="false">IF(AC16=0,0,+AC18/AC16)</f>
        <v>0</v>
      </c>
      <c r="AD20" s="117" t="n">
        <f aca="false">IF(AD16=0,0,+AD18/AD16)</f>
        <v>0</v>
      </c>
      <c r="AE20" s="117" t="n">
        <f aca="false">IF(AE16=0,0,+AE18/AE16)</f>
        <v>0</v>
      </c>
      <c r="AF20" s="118" t="n">
        <f aca="false">IF(AF16=0,0,+AF18/AF16)</f>
        <v>0</v>
      </c>
      <c r="AH20" s="119"/>
    </row>
    <row r="21" customFormat="false" ht="13.5" hidden="false" customHeight="false" outlineLevel="0" collapsed="false">
      <c r="A21" s="38" t="s">
        <v>193</v>
      </c>
      <c r="B21" s="120"/>
      <c r="C21" s="121" t="n">
        <f aca="false">IF(inputs!$B$9=30,AVERAGE(C18:AF18)/+AVERAGE(B16:AF16),IF(inputs!$B$9=20,AVERAGE(C18:V18)/+AVERAGE(B16:V16),"ERR"))</f>
        <v>0.157819527479237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40"/>
    </row>
    <row r="23" customFormat="false" ht="12.75" hidden="false" customHeight="false" outlineLevel="0" collapsed="false">
      <c r="A23" s="0" t="s">
        <v>187</v>
      </c>
      <c r="C23" s="61" t="n">
        <f aca="false">+'EARNINGS (avg)'!C42</f>
        <v>44701.6146831981</v>
      </c>
      <c r="D23" s="61" t="n">
        <f aca="false">+'EARNINGS (avg)'!D42</f>
        <v>48221.4162050534</v>
      </c>
      <c r="E23" s="61" t="n">
        <f aca="false">+'EARNINGS (avg)'!E42</f>
        <v>49866.3304689764</v>
      </c>
      <c r="F23" s="61" t="n">
        <f aca="false">+'EARNINGS (avg)'!F42</f>
        <v>46287.4779380265</v>
      </c>
      <c r="G23" s="61" t="n">
        <f aca="false">+'EARNINGS (avg)'!G42</f>
        <v>31389.337877729</v>
      </c>
      <c r="H23" s="61" t="n">
        <f aca="false">+'EARNINGS (avg)'!H42</f>
        <v>31958.1184189218</v>
      </c>
      <c r="I23" s="61" t="n">
        <f aca="false">+'EARNINGS (avg)'!I42</f>
        <v>32481.8517641316</v>
      </c>
      <c r="J23" s="61" t="n">
        <f aca="false">+'EARNINGS (avg)'!J42</f>
        <v>33182.4681114877</v>
      </c>
      <c r="K23" s="61" t="n">
        <f aca="false">+'EARNINGS (avg)'!K42</f>
        <v>33437.7021999294</v>
      </c>
      <c r="L23" s="61" t="n">
        <f aca="false">+'EARNINGS (avg)'!L42</f>
        <v>33889.7966919369</v>
      </c>
      <c r="M23" s="61" t="n">
        <f aca="false">+'EARNINGS (avg)'!M42</f>
        <v>34323.1700013759</v>
      </c>
      <c r="N23" s="61" t="n">
        <f aca="false">+'EARNINGS (avg)'!N42</f>
        <v>34919.7090003995</v>
      </c>
      <c r="O23" s="61" t="n">
        <f aca="false">+'EARNINGS (avg)'!O42</f>
        <v>35129.716727612</v>
      </c>
      <c r="P23" s="61" t="n">
        <f aca="false">+'EARNINGS (avg)'!P42</f>
        <v>35501.6888334612</v>
      </c>
      <c r="Q23" s="61" t="n">
        <f aca="false">+'EARNINGS (avg)'!Q42</f>
        <v>35645.3745226628</v>
      </c>
      <c r="R23" s="61" t="n">
        <f aca="false">+'EARNINGS (avg)'!R42</f>
        <v>35694.9575899433</v>
      </c>
      <c r="S23" s="61" t="n">
        <f aca="false">+'EARNINGS (avg)'!S42</f>
        <v>35213.9238268067</v>
      </c>
      <c r="T23" s="61" t="n">
        <f aca="false">+'EARNINGS (avg)'!T42</f>
        <v>34923.4395190164</v>
      </c>
      <c r="U23" s="61" t="n">
        <f aca="false">+'EARNINGS (avg)'!U42</f>
        <v>34608.6947688792</v>
      </c>
      <c r="V23" s="61" t="n">
        <f aca="false">+'EARNINGS (avg)'!V42</f>
        <v>34482.7445488964</v>
      </c>
      <c r="W23" s="61" t="n">
        <f aca="false">+'EARNINGS (avg)'!W42</f>
        <v>-8205.05149994604</v>
      </c>
      <c r="X23" s="61" t="n">
        <f aca="false">+'EARNINGS (avg)'!X42</f>
        <v>-6491.73021303815</v>
      </c>
      <c r="Y23" s="61" t="n">
        <f aca="false">+'EARNINGS (avg)'!Y42</f>
        <v>-6491.73021303815</v>
      </c>
      <c r="Z23" s="61" t="n">
        <f aca="false">+'EARNINGS (avg)'!Z42</f>
        <v>-6491.73021303815</v>
      </c>
      <c r="AA23" s="61" t="n">
        <f aca="false">+'EARNINGS (avg)'!AA42</f>
        <v>-6491.73021303815</v>
      </c>
      <c r="AB23" s="61" t="n">
        <f aca="false">+'EARNINGS (avg)'!AB42</f>
        <v>-6491.73021303815</v>
      </c>
      <c r="AC23" s="61" t="n">
        <f aca="false">+'EARNINGS (avg)'!AC42</f>
        <v>-6491.73021303815</v>
      </c>
      <c r="AD23" s="61" t="n">
        <f aca="false">+'EARNINGS (avg)'!AD42</f>
        <v>-6491.73021303815</v>
      </c>
      <c r="AE23" s="61" t="n">
        <f aca="false">+'EARNINGS (avg)'!AE42</f>
        <v>-6491.73021303815</v>
      </c>
      <c r="AF23" s="61" t="n">
        <f aca="false">+'EARNINGS (avg)'!AF42</f>
        <v>-6491.73021303815</v>
      </c>
    </row>
    <row r="24" customFormat="false" ht="12.75" hidden="false" customHeight="false" outlineLevel="0" collapsed="false">
      <c r="A24" s="0" t="s">
        <v>188</v>
      </c>
      <c r="C24" s="122" t="n">
        <f aca="false">+C8</f>
        <v>8126.89305296742</v>
      </c>
      <c r="D24" s="122" t="n">
        <f aca="false">+D8</f>
        <v>45436.8848790896</v>
      </c>
      <c r="E24" s="122" t="n">
        <f aca="false">+E8</f>
        <v>46043.037219519</v>
      </c>
      <c r="F24" s="122" t="n">
        <f aca="false">+F8</f>
        <v>26581.0002745085</v>
      </c>
      <c r="G24" s="122" t="n">
        <f aca="false">+G8</f>
        <v>26457.8315201335</v>
      </c>
      <c r="H24" s="122" t="n">
        <f aca="false">+H8</f>
        <v>25683.832110438</v>
      </c>
      <c r="I24" s="122" t="n">
        <f aca="false">+I8</f>
        <v>25244.1599136454</v>
      </c>
      <c r="J24" s="122" t="n">
        <f aca="false">+J8</f>
        <v>26098.1620177076</v>
      </c>
      <c r="K24" s="122" t="n">
        <f aca="false">+K8</f>
        <v>26595.4834555766</v>
      </c>
      <c r="L24" s="122" t="n">
        <f aca="false">+L8</f>
        <v>27165.1582154979</v>
      </c>
      <c r="M24" s="122" t="n">
        <f aca="false">+M8</f>
        <v>27839.4623022529</v>
      </c>
      <c r="N24" s="122" t="n">
        <f aca="false">+N8</f>
        <v>28552.3902999156</v>
      </c>
      <c r="O24" s="122" t="n">
        <f aca="false">+O8</f>
        <v>29002.1017970912</v>
      </c>
      <c r="P24" s="122" t="n">
        <f aca="false">+P8</f>
        <v>37539.6809573598</v>
      </c>
      <c r="Q24" s="122" t="n">
        <f aca="false">+Q8</f>
        <v>45785.6550716206</v>
      </c>
      <c r="R24" s="122" t="n">
        <f aca="false">+R8</f>
        <v>35640.6992981209</v>
      </c>
      <c r="S24" s="122" t="n">
        <f aca="false">+S8</f>
        <v>25078.3814246457</v>
      </c>
      <c r="T24" s="122" t="n">
        <f aca="false">+T8</f>
        <v>24857.7167639329</v>
      </c>
      <c r="U24" s="122" t="n">
        <f aca="false">+U8</f>
        <v>24612.0482794563</v>
      </c>
      <c r="V24" s="122" t="n">
        <f aca="false">+V8</f>
        <v>46598.0788697908</v>
      </c>
      <c r="W24" s="122" t="n">
        <f aca="false">+W8</f>
        <v>0</v>
      </c>
      <c r="X24" s="122" t="n">
        <f aca="false">+X8</f>
        <v>0</v>
      </c>
      <c r="Y24" s="122" t="n">
        <f aca="false">+Y8</f>
        <v>0</v>
      </c>
      <c r="Z24" s="122" t="n">
        <f aca="false">+Z8</f>
        <v>0</v>
      </c>
      <c r="AA24" s="122" t="n">
        <f aca="false">+AA8</f>
        <v>0</v>
      </c>
      <c r="AB24" s="122" t="n">
        <f aca="false">+AB8</f>
        <v>0</v>
      </c>
      <c r="AC24" s="122" t="n">
        <f aca="false">+AC8</f>
        <v>0</v>
      </c>
      <c r="AD24" s="122" t="n">
        <f aca="false">+AD8</f>
        <v>0</v>
      </c>
      <c r="AE24" s="122" t="n">
        <f aca="false">+AE8</f>
        <v>0</v>
      </c>
      <c r="AF24" s="122" t="n">
        <f aca="false">+AF8</f>
        <v>0</v>
      </c>
    </row>
    <row r="25" customFormat="false" ht="12.75" hidden="false" customHeight="false" outlineLevel="0" collapsed="false">
      <c r="A25" s="0" t="s">
        <v>189</v>
      </c>
      <c r="C25" s="112" t="n">
        <f aca="false">+C23-C24</f>
        <v>36574.7216302306</v>
      </c>
      <c r="D25" s="112" t="n">
        <f aca="false">+D23-D24</f>
        <v>2784.53132596376</v>
      </c>
      <c r="E25" s="112" t="n">
        <f aca="false">+E23-E24</f>
        <v>3823.29324945742</v>
      </c>
      <c r="F25" s="112" t="n">
        <f aca="false">+F23-F24</f>
        <v>19706.477663518</v>
      </c>
      <c r="G25" s="112" t="n">
        <f aca="false">+G23-G24</f>
        <v>4931.50635759552</v>
      </c>
      <c r="H25" s="112" t="n">
        <f aca="false">+H23-H24</f>
        <v>6274.28630848377</v>
      </c>
      <c r="I25" s="112" t="n">
        <f aca="false">+I23-I24</f>
        <v>7237.69185048617</v>
      </c>
      <c r="J25" s="112" t="n">
        <f aca="false">+J23-J24</f>
        <v>7084.30609378018</v>
      </c>
      <c r="K25" s="112" t="n">
        <f aca="false">+K23-K24</f>
        <v>6842.21874435282</v>
      </c>
      <c r="L25" s="112" t="n">
        <f aca="false">+L23-L24</f>
        <v>6724.638476439</v>
      </c>
      <c r="M25" s="112" t="n">
        <f aca="false">+M23-M24</f>
        <v>6483.70769912298</v>
      </c>
      <c r="N25" s="112" t="n">
        <f aca="false">+N23-N24</f>
        <v>6367.31870048386</v>
      </c>
      <c r="O25" s="112" t="n">
        <f aca="false">+O23-O24</f>
        <v>6127.61493052081</v>
      </c>
      <c r="P25" s="112" t="n">
        <f aca="false">+P23-P24</f>
        <v>-2037.99212389856</v>
      </c>
      <c r="Q25" s="112" t="n">
        <f aca="false">+Q23-Q24</f>
        <v>-10140.2805489578</v>
      </c>
      <c r="R25" s="112" t="n">
        <f aca="false">+R23-R24</f>
        <v>54.2582918224216</v>
      </c>
      <c r="S25" s="112" t="n">
        <f aca="false">+S23-S24</f>
        <v>10135.5424021609</v>
      </c>
      <c r="T25" s="112" t="n">
        <f aca="false">+T23-T24</f>
        <v>10065.7227550835</v>
      </c>
      <c r="U25" s="112" t="n">
        <f aca="false">+U23-U24</f>
        <v>9996.64648942288</v>
      </c>
      <c r="V25" s="112" t="n">
        <f aca="false">+V23-V24</f>
        <v>-12115.3343208944</v>
      </c>
      <c r="W25" s="112" t="n">
        <f aca="false">+W23-W24</f>
        <v>-8205.05149994604</v>
      </c>
      <c r="X25" s="112" t="n">
        <f aca="false">+X23-X24</f>
        <v>-6491.73021303815</v>
      </c>
      <c r="Y25" s="112" t="n">
        <f aca="false">+Y23-Y24</f>
        <v>-6491.73021303815</v>
      </c>
      <c r="Z25" s="112" t="n">
        <f aca="false">+Z23-Z24</f>
        <v>-6491.73021303815</v>
      </c>
      <c r="AA25" s="112" t="n">
        <f aca="false">+AA23-AA24</f>
        <v>-6491.73021303815</v>
      </c>
      <c r="AB25" s="112" t="n">
        <f aca="false">+AB23-AB24</f>
        <v>-6491.73021303815</v>
      </c>
      <c r="AC25" s="112" t="n">
        <f aca="false">+AC23-AC24</f>
        <v>-6491.73021303815</v>
      </c>
      <c r="AD25" s="112" t="n">
        <f aca="false">+AD23-AD24</f>
        <v>-6491.73021303815</v>
      </c>
      <c r="AE25" s="112" t="n">
        <f aca="false">+AE23-AE24</f>
        <v>-6491.73021303815</v>
      </c>
      <c r="AF25" s="112" t="n">
        <f aca="false">+AF23-AF24</f>
        <v>-6491.73021303815</v>
      </c>
    </row>
    <row r="27" customFormat="false" ht="12.75" hidden="false" customHeight="false" outlineLevel="0" collapsed="false">
      <c r="A27" s="0" t="s">
        <v>190</v>
      </c>
      <c r="B27" s="111" t="n">
        <f aca="false">+C10</f>
        <v>177021.43905536</v>
      </c>
      <c r="C27" s="101" t="n">
        <f aca="false">+C10+C25</f>
        <v>213596.16068559</v>
      </c>
      <c r="D27" s="101" t="n">
        <f aca="false">+C27+D25</f>
        <v>216380.692011554</v>
      </c>
      <c r="E27" s="101" t="n">
        <f aca="false">+D27+E25</f>
        <v>220203.985261011</v>
      </c>
      <c r="F27" s="101" t="n">
        <f aca="false">+E27+F25</f>
        <v>239910.462924529</v>
      </c>
      <c r="G27" s="101" t="n">
        <f aca="false">+F27+G25</f>
        <v>244841.969282125</v>
      </c>
      <c r="H27" s="101" t="n">
        <f aca="false">+G27+H25</f>
        <v>251116.255590609</v>
      </c>
      <c r="I27" s="101" t="n">
        <f aca="false">+H27+I25</f>
        <v>258353.947441095</v>
      </c>
      <c r="J27" s="101" t="n">
        <f aca="false">+I27+J25</f>
        <v>265438.253534875</v>
      </c>
      <c r="K27" s="101" t="n">
        <f aca="false">+J27+K25</f>
        <v>272280.472279228</v>
      </c>
      <c r="L27" s="101" t="n">
        <f aca="false">+K27+L25</f>
        <v>279005.110755667</v>
      </c>
      <c r="M27" s="101" t="n">
        <f aca="false">+L27+M25</f>
        <v>285488.81845479</v>
      </c>
      <c r="N27" s="101" t="n">
        <f aca="false">+M27+N25</f>
        <v>291856.137155274</v>
      </c>
      <c r="O27" s="101" t="n">
        <f aca="false">+N27+O25</f>
        <v>297983.752085795</v>
      </c>
      <c r="P27" s="101" t="n">
        <f aca="false">+O27+P25</f>
        <v>295945.759961896</v>
      </c>
      <c r="Q27" s="101" t="n">
        <f aca="false">+P27+Q25</f>
        <v>285805.479412938</v>
      </c>
      <c r="R27" s="101" t="n">
        <f aca="false">+Q27+R25</f>
        <v>285859.737704761</v>
      </c>
      <c r="S27" s="101" t="n">
        <f aca="false">+R27+S25</f>
        <v>295995.280106922</v>
      </c>
      <c r="T27" s="101" t="n">
        <f aca="false">+S27+T25</f>
        <v>306061.002862005</v>
      </c>
      <c r="U27" s="101" t="n">
        <f aca="false">+T27+U25</f>
        <v>316057.649351428</v>
      </c>
      <c r="V27" s="101" t="n">
        <f aca="false">+U27+V25</f>
        <v>303942.315030534</v>
      </c>
      <c r="W27" s="101" t="n">
        <f aca="false">+V27+W25</f>
        <v>295737.263530588</v>
      </c>
      <c r="X27" s="101" t="n">
        <f aca="false">+W27+X25</f>
        <v>289245.533317549</v>
      </c>
      <c r="Y27" s="101" t="n">
        <f aca="false">+X27+Y25</f>
        <v>282753.803104511</v>
      </c>
      <c r="Z27" s="101" t="n">
        <f aca="false">+Y27+Z25</f>
        <v>276262.072891473</v>
      </c>
      <c r="AA27" s="101" t="n">
        <f aca="false">+Z27+AA25</f>
        <v>269770.342678435</v>
      </c>
      <c r="AB27" s="101" t="n">
        <f aca="false">+AA27+AB25</f>
        <v>263278.612465397</v>
      </c>
      <c r="AC27" s="101" t="n">
        <f aca="false">+AB27+AC25</f>
        <v>256786.882252359</v>
      </c>
      <c r="AD27" s="101" t="n">
        <f aca="false">+AC27+AD25</f>
        <v>250295.15203932</v>
      </c>
      <c r="AE27" s="101" t="n">
        <f aca="false">+AD27+AE25</f>
        <v>243803.421826282</v>
      </c>
      <c r="AF27" s="101" t="n">
        <f aca="false">+AE27+AF25</f>
        <v>237311.691613244</v>
      </c>
    </row>
    <row r="29" customFormat="false" ht="12.75" hidden="false" customHeight="false" outlineLevel="0" collapsed="false">
      <c r="A29" s="0" t="s">
        <v>194</v>
      </c>
      <c r="C29" s="61" t="n">
        <f aca="false">+'EARNINGS (avg)'!C42</f>
        <v>44701.6146831981</v>
      </c>
      <c r="D29" s="61" t="n">
        <f aca="false">+'EARNINGS (avg)'!D42</f>
        <v>48221.4162050534</v>
      </c>
      <c r="E29" s="61" t="n">
        <f aca="false">+'EARNINGS (avg)'!E42</f>
        <v>49866.3304689764</v>
      </c>
      <c r="F29" s="61" t="n">
        <f aca="false">+'EARNINGS (avg)'!F42</f>
        <v>46287.4779380265</v>
      </c>
      <c r="G29" s="61" t="n">
        <f aca="false">+'EARNINGS (avg)'!G42</f>
        <v>31389.337877729</v>
      </c>
      <c r="H29" s="61" t="n">
        <f aca="false">+'EARNINGS (avg)'!H42</f>
        <v>31958.1184189218</v>
      </c>
      <c r="I29" s="61" t="n">
        <f aca="false">+'EARNINGS (avg)'!I42</f>
        <v>32481.8517641316</v>
      </c>
      <c r="J29" s="61" t="n">
        <f aca="false">+'EARNINGS (avg)'!J42</f>
        <v>33182.4681114877</v>
      </c>
      <c r="K29" s="61" t="n">
        <f aca="false">+'EARNINGS (avg)'!K42</f>
        <v>33437.7021999294</v>
      </c>
      <c r="L29" s="61" t="n">
        <f aca="false">+'EARNINGS (avg)'!L42</f>
        <v>33889.7966919369</v>
      </c>
      <c r="M29" s="61" t="n">
        <f aca="false">+'EARNINGS (avg)'!M42</f>
        <v>34323.1700013759</v>
      </c>
      <c r="N29" s="61" t="n">
        <f aca="false">+'EARNINGS (avg)'!N42</f>
        <v>34919.7090003995</v>
      </c>
      <c r="O29" s="61" t="n">
        <f aca="false">+'EARNINGS (avg)'!O42</f>
        <v>35129.716727612</v>
      </c>
      <c r="P29" s="61" t="n">
        <f aca="false">+'EARNINGS (avg)'!P42</f>
        <v>35501.6888334612</v>
      </c>
      <c r="Q29" s="61" t="n">
        <f aca="false">+'EARNINGS (avg)'!Q42</f>
        <v>35645.3745226628</v>
      </c>
      <c r="R29" s="61" t="n">
        <f aca="false">+'EARNINGS (avg)'!R42</f>
        <v>35694.9575899433</v>
      </c>
      <c r="S29" s="61" t="n">
        <f aca="false">+'EARNINGS (avg)'!S42</f>
        <v>35213.9238268067</v>
      </c>
      <c r="T29" s="61" t="n">
        <f aca="false">+'EARNINGS (avg)'!T42</f>
        <v>34923.4395190164</v>
      </c>
      <c r="U29" s="61" t="n">
        <f aca="false">+'EARNINGS (avg)'!U42</f>
        <v>34608.6947688792</v>
      </c>
      <c r="V29" s="61" t="n">
        <f aca="false">+'EARNINGS (avg)'!V42</f>
        <v>34482.7445488964</v>
      </c>
      <c r="W29" s="61" t="n">
        <f aca="false">+'EARNINGS (avg)'!W42</f>
        <v>-8205.05149994604</v>
      </c>
      <c r="X29" s="61" t="n">
        <f aca="false">+'EARNINGS (avg)'!X42</f>
        <v>-6491.73021303815</v>
      </c>
      <c r="Y29" s="61" t="n">
        <f aca="false">+'EARNINGS (avg)'!Y42</f>
        <v>-6491.73021303815</v>
      </c>
      <c r="Z29" s="61" t="n">
        <f aca="false">+'EARNINGS (avg)'!Z42</f>
        <v>-6491.73021303815</v>
      </c>
      <c r="AA29" s="61" t="n">
        <f aca="false">+'EARNINGS (avg)'!AA42</f>
        <v>-6491.73021303815</v>
      </c>
      <c r="AB29" s="61" t="n">
        <f aca="false">+'EARNINGS (avg)'!AB42</f>
        <v>-6491.73021303815</v>
      </c>
      <c r="AC29" s="61" t="n">
        <f aca="false">+'EARNINGS (avg)'!AC42</f>
        <v>-6491.73021303815</v>
      </c>
      <c r="AD29" s="61" t="n">
        <f aca="false">+'EARNINGS (avg)'!AD42</f>
        <v>-6491.73021303815</v>
      </c>
      <c r="AE29" s="61" t="n">
        <f aca="false">+'EARNINGS (avg)'!AE42</f>
        <v>-6491.73021303815</v>
      </c>
      <c r="AF29" s="61" t="n">
        <f aca="false">+'EARNINGS (avg)'!AF42</f>
        <v>-6491.73021303815</v>
      </c>
    </row>
    <row r="30" customFormat="false" ht="13.5" hidden="false" customHeight="false" outlineLevel="0" collapsed="false"/>
    <row r="31" customFormat="false" ht="12.75" hidden="false" customHeight="false" outlineLevel="0" collapsed="false">
      <c r="A31" s="32" t="s">
        <v>195</v>
      </c>
      <c r="B31" s="33"/>
      <c r="C31" s="116" t="n">
        <f aca="false">IF(C16=0,0,+C29/C27)</f>
        <v>0.209280983982657</v>
      </c>
      <c r="D31" s="117" t="n">
        <f aca="false">IF(D16=0,0,+D29/D27)</f>
        <v>0.222854524388334</v>
      </c>
      <c r="E31" s="117" t="n">
        <f aca="false">IF(E16=0,0,+E29/E27)</f>
        <v>0.226455167965598</v>
      </c>
      <c r="F31" s="117" t="n">
        <f aca="false">IF(F16=0,0,+F29/F27)</f>
        <v>0.192936470438922</v>
      </c>
      <c r="G31" s="117" t="n">
        <f aca="false">IF(G16=0,0,+G29/G27)</f>
        <v>0.128202440005536</v>
      </c>
      <c r="H31" s="117" t="n">
        <f aca="false">IF(H16=0,0,+H29/H27)</f>
        <v>0.127264236015938</v>
      </c>
      <c r="I31" s="117" t="n">
        <f aca="false">IF(I16=0,0,+I29/I27)</f>
        <v>0.125726167863324</v>
      </c>
      <c r="J31" s="117" t="n">
        <f aca="false">IF(J16=0,0,+J29/J27)</f>
        <v>0.125010120695087</v>
      </c>
      <c r="K31" s="117" t="n">
        <f aca="false">IF(K16=0,0,+K29/K27)</f>
        <v>0.122806097403998</v>
      </c>
      <c r="L31" s="117" t="n">
        <f aca="false">IF(L16=0,0,+L29/L27)</f>
        <v>0.121466580307969</v>
      </c>
      <c r="M31" s="117" t="n">
        <f aca="false">IF(M16=0,0,+M29/M27)</f>
        <v>0.120225969574396</v>
      </c>
      <c r="N31" s="117" t="n">
        <f aca="false">IF(N16=0,0,+N29/N27)</f>
        <v>0.119646992318758</v>
      </c>
      <c r="O31" s="117" t="n">
        <f aca="false">IF(O16=0,0,+O29/O27)</f>
        <v>0.117891383277493</v>
      </c>
      <c r="P31" s="117" t="n">
        <f aca="false">IF(P16=0,0,+P29/P27)</f>
        <v>0.119960119847746</v>
      </c>
      <c r="Q31" s="117" t="n">
        <f aca="false">IF(Q16=0,0,+Q29/Q27)</f>
        <v>0.124719003274117</v>
      </c>
      <c r="R31" s="117" t="n">
        <f aca="false">IF(R16=0,0,+R29/R27)</f>
        <v>0.124868783119117</v>
      </c>
      <c r="S31" s="117" t="n">
        <f aca="false">IF(S16=0,0,+S29/S27)</f>
        <v>0.118967855886372</v>
      </c>
      <c r="T31" s="117" t="n">
        <f aca="false">IF(T16=0,0,+T29/T27)</f>
        <v>0.114106139601073</v>
      </c>
      <c r="U31" s="117" t="n">
        <f aca="false">IF(U16=0,0,+U29/U27)</f>
        <v>0.109501209161995</v>
      </c>
      <c r="V31" s="117" t="n">
        <f aca="false">IF(V16=0,0,+V29/V27)</f>
        <v>0.113451608557473</v>
      </c>
      <c r="W31" s="117" t="n">
        <f aca="false">IF(W16=0,0,+W29/W27)</f>
        <v>0</v>
      </c>
      <c r="X31" s="117" t="n">
        <f aca="false">IF(X16=0,0,+X29/X27)</f>
        <v>0</v>
      </c>
      <c r="Y31" s="117" t="n">
        <f aca="false">IF(Y16=0,0,+Y29/Y27)</f>
        <v>0</v>
      </c>
      <c r="Z31" s="117" t="n">
        <f aca="false">IF(Z16=0,0,+Z29/Z27)</f>
        <v>0</v>
      </c>
      <c r="AA31" s="117" t="n">
        <f aca="false">IF(AA16=0,0,+AA29/AA27)</f>
        <v>0</v>
      </c>
      <c r="AB31" s="117" t="n">
        <f aca="false">IF(AB16=0,0,+AB29/AB27)</f>
        <v>0</v>
      </c>
      <c r="AC31" s="117" t="n">
        <f aca="false">IF(AC16=0,0,+AC29/AC27)</f>
        <v>0</v>
      </c>
      <c r="AD31" s="117" t="n">
        <f aca="false">IF(AD16=0,0,+AD29/AD27)</f>
        <v>0</v>
      </c>
      <c r="AE31" s="117" t="n">
        <f aca="false">IF(AE16=0,0,+AE29/AE27)</f>
        <v>0</v>
      </c>
      <c r="AF31" s="118" t="n">
        <f aca="false">IF(AF16=0,0,+AF29/AF27)</f>
        <v>0</v>
      </c>
    </row>
    <row r="32" customFormat="false" ht="13.5" hidden="false" customHeight="false" outlineLevel="0" collapsed="false">
      <c r="A32" s="38" t="s">
        <v>193</v>
      </c>
      <c r="B32" s="39"/>
      <c r="C32" s="121" t="n">
        <f aca="false">IF(inputs!$B$9=30,AVERAGE(C29:AF29)/+AVERAGE(B27:AF27),IF(inputs!$B$9=20,AVERAGE(C29:V29)/+AVERAGE(B27:V27),"ERR"))</f>
        <v>0.137896226918889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40"/>
    </row>
    <row r="35" customFormat="false" ht="12.75" hidden="false" customHeight="false" outlineLevel="0" collapsed="false">
      <c r="C35" s="123" t="n">
        <v>0.075</v>
      </c>
      <c r="D35" s="123" t="n">
        <v>0.15</v>
      </c>
    </row>
    <row r="36" customFormat="false" ht="12.75" hidden="false" customHeight="false" outlineLevel="0" collapsed="false">
      <c r="A36" s="0" t="s">
        <v>196</v>
      </c>
      <c r="C36" s="124" t="n">
        <f aca="false">LOOKUP(assumptions!$B$5,'ROE (avg)'!C44:C73,'ROE (avg)'!D44:D73)</f>
        <v>303310.526563369</v>
      </c>
      <c r="D36" s="124" t="n">
        <f aca="false">LOOKUP(assumptions!$B$5,'ROE (avg)'!C44:C73,'ROE (avg)'!E44:E73)</f>
        <v>183140.964685875</v>
      </c>
    </row>
    <row r="37" customFormat="false" ht="12.75" hidden="false" customHeight="false" outlineLevel="0" collapsed="false">
      <c r="A37" s="0" t="s">
        <v>197</v>
      </c>
      <c r="C37" s="125" t="n">
        <f aca="false">+assumptions!B32</f>
        <v>177021.43905536</v>
      </c>
      <c r="D37" s="125" t="n">
        <f aca="false">+assumptions!B32</f>
        <v>177021.43905536</v>
      </c>
    </row>
    <row r="38" customFormat="false" ht="13.5" hidden="false" customHeight="false" outlineLevel="0" collapsed="false">
      <c r="A38" s="0" t="s">
        <v>198</v>
      </c>
      <c r="C38" s="126" t="n">
        <f aca="false">+C36-C37</f>
        <v>126289.087508009</v>
      </c>
      <c r="D38" s="126" t="n">
        <f aca="false">+D36-D37</f>
        <v>6119.52563051574</v>
      </c>
    </row>
    <row r="39" customFormat="false" ht="13.5" hidden="false" customHeight="false" outlineLevel="0" collapsed="false"/>
    <row r="41" customFormat="false" ht="12.75" hidden="false" customHeight="false" outlineLevel="0" collapsed="false">
      <c r="A41" s="80"/>
      <c r="B41" s="80"/>
      <c r="C41" s="80"/>
    </row>
    <row r="42" customFormat="false" ht="12.75" hidden="false" customHeight="false" outlineLevel="0" collapsed="false">
      <c r="A42" s="80"/>
      <c r="B42" s="80"/>
      <c r="C42" s="80"/>
      <c r="AH42" s="110"/>
    </row>
    <row r="43" customFormat="false" ht="12.75" hidden="false" customHeight="false" outlineLevel="0" collapsed="false">
      <c r="A43" s="80"/>
      <c r="B43" s="80" t="s">
        <v>199</v>
      </c>
      <c r="D43" s="127" t="n">
        <v>0.075</v>
      </c>
      <c r="E43" s="127" t="n">
        <v>0.15</v>
      </c>
    </row>
    <row r="44" customFormat="false" ht="12.75" hidden="false" customHeight="false" outlineLevel="0" collapsed="false">
      <c r="A44" s="80"/>
      <c r="B44" s="80"/>
      <c r="C44" s="80" t="n">
        <v>1</v>
      </c>
      <c r="D44" s="94" t="n">
        <f aca="false">NPV(+D$43,$C$8)</f>
        <v>7559.9005143883</v>
      </c>
      <c r="E44" s="94" t="n">
        <f aca="false">NPV(+E$43,$C$8)</f>
        <v>7066.8635243195</v>
      </c>
    </row>
    <row r="45" customFormat="false" ht="12.75" hidden="false" customHeight="false" outlineLevel="0" collapsed="false">
      <c r="A45" s="80"/>
      <c r="B45" s="80"/>
      <c r="C45" s="80" t="n">
        <v>2</v>
      </c>
      <c r="D45" s="94" t="n">
        <f aca="false">NPV(+D$43,$C8,$D8)</f>
        <v>46877.9187980786</v>
      </c>
      <c r="E45" s="94" t="n">
        <f aca="false">NPV(+E$43,$C8,$D8)</f>
        <v>41423.6762873362</v>
      </c>
    </row>
    <row r="46" customFormat="false" ht="12.75" hidden="false" customHeight="false" outlineLevel="0" collapsed="false">
      <c r="A46" s="80"/>
      <c r="B46" s="80"/>
      <c r="C46" s="80" t="n">
        <v>3</v>
      </c>
      <c r="D46" s="94" t="n">
        <f aca="false">NPV(+D$43,$C$8,$D$8,$E$8)</f>
        <v>83940.7482602545</v>
      </c>
      <c r="E46" s="94" t="n">
        <f aca="false">NPV(+E$43,$C$8,$D$8,$E$8)</f>
        <v>71697.7206496402</v>
      </c>
    </row>
    <row r="47" customFormat="false" ht="12.75" hidden="false" customHeight="false" outlineLevel="0" collapsed="false">
      <c r="A47" s="80"/>
      <c r="B47" s="80"/>
      <c r="C47" s="80" t="n">
        <v>4</v>
      </c>
      <c r="D47" s="94" t="n">
        <f aca="false">NPV(+D$43,$C$8,$D$8,$E$8,$F$8)</f>
        <v>103844.615347792</v>
      </c>
      <c r="E47" s="94" t="n">
        <f aca="false">NPV(+E$43,$C$8,$D$8,$E$8,$F$8)</f>
        <v>86895.4938276997</v>
      </c>
    </row>
    <row r="48" customFormat="false" ht="12.75" hidden="false" customHeight="false" outlineLevel="0" collapsed="false">
      <c r="A48" s="80"/>
      <c r="B48" s="80"/>
      <c r="C48" s="80" t="n">
        <v>5</v>
      </c>
      <c r="D48" s="94" t="n">
        <f aca="false">NPV(+D$43,$C$8,$D$8,$E$8,$F$8,$G$8)</f>
        <v>122274.046286406</v>
      </c>
      <c r="E48" s="94" t="n">
        <f aca="false">NPV(+E$43,$C$8,$D$8,$E$8,$F$8,$G$8)</f>
        <v>100049.712125952</v>
      </c>
    </row>
    <row r="49" customFormat="false" ht="12.75" hidden="false" customHeight="false" outlineLevel="0" collapsed="false">
      <c r="A49" s="80"/>
      <c r="B49" s="80"/>
      <c r="C49" s="80" t="n">
        <v>6</v>
      </c>
      <c r="D49" s="94" t="n">
        <f aca="false">NPV(+D$43,$C$8,$D$8,$E$8,$F$8,$G$8,$H$8)</f>
        <v>138916.181140692</v>
      </c>
      <c r="E49" s="94" t="n">
        <f aca="false">NPV(+E$43,$C$8,$D$8,$E$8,$F$8,$G$8,$H$8)</f>
        <v>111153.541516054</v>
      </c>
    </row>
    <row r="50" customFormat="false" ht="12.75" hidden="false" customHeight="false" outlineLevel="0" collapsed="false">
      <c r="A50" s="80"/>
      <c r="B50" s="80"/>
      <c r="C50" s="80" t="n">
        <v>7</v>
      </c>
      <c r="D50" s="94" t="n">
        <f aca="false">NPV(+D$43,$C$8,$D$8,$E$8,$F$8,$G$8,$H$8,$I$8)</f>
        <v>154132.222247691</v>
      </c>
      <c r="E50" s="94" t="n">
        <f aca="false">NPV(+E$43,$C$8,$D$8,$E$8,$F$8,$G$8,$H$8,$I$8)</f>
        <v>120643.756269335</v>
      </c>
    </row>
    <row r="51" customFormat="false" ht="12.75" hidden="false" customHeight="false" outlineLevel="0" collapsed="false">
      <c r="A51" s="80"/>
      <c r="B51" s="80"/>
      <c r="C51" s="80" t="n">
        <v>8</v>
      </c>
      <c r="D51" s="94" t="n">
        <f aca="false">NPV(+D$43,$C$8,$D$8,$E$8,$F$8,$G$8,$H$8,$I$8,$J$8)</f>
        <v>168765.519978482</v>
      </c>
      <c r="E51" s="94" t="n">
        <f aca="false">NPV(+E$43,$C$8,$D$8,$E$8,$F$8,$G$8,$H$8,$I$8,$J$8)</f>
        <v>129175.291727048</v>
      </c>
    </row>
    <row r="52" customFormat="false" ht="12.75" hidden="false" customHeight="false" outlineLevel="0" collapsed="false">
      <c r="A52" s="80"/>
      <c r="B52" s="80"/>
      <c r="C52" s="80" t="n">
        <v>9</v>
      </c>
      <c r="D52" s="94" t="n">
        <f aca="false">NPV(+D$43,$C$8,$D$8,$E$8,$F$8,$G$8,$H$8,$I$8,$J$8,$K$8)</f>
        <v>182637.284603337</v>
      </c>
      <c r="E52" s="94" t="n">
        <f aca="false">NPV(+E$43,$C$8,$D$8,$E$8,$F$8,$G$8,$H$8,$I$8,$J$8,$K$8)</f>
        <v>136735.388003504</v>
      </c>
    </row>
    <row r="53" customFormat="false" ht="12.75" hidden="false" customHeight="false" outlineLevel="0" collapsed="false">
      <c r="A53" s="80"/>
      <c r="B53" s="80"/>
      <c r="C53" s="80" t="n">
        <v>10</v>
      </c>
      <c r="D53" s="94" t="n">
        <f aca="false">NPV(+D$43,$C$8,$D$8,$E$8,$F$8,$G$8,$H$8,$I$8,$J$8,$K$8,$L$8)</f>
        <v>195817.654430845</v>
      </c>
      <c r="E53" s="94" t="n">
        <f aca="false">NPV(+E$43,$C$8,$D$8,$E$8,$F$8,$G$8,$H$8,$I$8,$J$8,$K$8,$L$8)</f>
        <v>143450.199653756</v>
      </c>
    </row>
    <row r="54" customFormat="false" ht="12.75" hidden="false" customHeight="false" outlineLevel="0" collapsed="false">
      <c r="A54" s="80"/>
      <c r="B54" s="80"/>
      <c r="C54" s="80" t="n">
        <v>11</v>
      </c>
      <c r="D54" s="94" t="n">
        <f aca="false">NPV(+D$43,$C$8,$D$8,$E$8,$F$8,$G$8,$H$8,$I$8,$J$8,$K$8,$L$8,$M$8)</f>
        <v>208382.806129664</v>
      </c>
      <c r="E54" s="94" t="n">
        <f aca="false">NPV(+E$43,$C$8,$D$8,$E$8,$F$8,$G$8,$H$8,$I$8,$J$8,$K$8,$L$8,$M$8)</f>
        <v>149434.103399645</v>
      </c>
    </row>
    <row r="55" customFormat="false" ht="12.75" hidden="false" customHeight="false" outlineLevel="0" collapsed="false">
      <c r="A55" s="80"/>
      <c r="B55" s="80"/>
      <c r="C55" s="80" t="n">
        <v>12</v>
      </c>
      <c r="D55" s="94" t="n">
        <f aca="false">NPV(+D$43,$C$8,$D$8,$E$8,$F$8,$G$8,$H$8,$I$8,$J$8,$K$8,$L$8,$M$8,$N$8)</f>
        <v>220370.64510166</v>
      </c>
      <c r="E55" s="94" t="n">
        <f aca="false">NPV(+E$43,$C$8,$D$8,$E$8,$F$8,$G$8,$H$8,$I$8,$J$8,$K$8,$L$8,$M$8,$N$8)</f>
        <v>154770.74930162</v>
      </c>
    </row>
    <row r="56" customFormat="false" ht="12.75" hidden="false" customHeight="false" outlineLevel="0" collapsed="false">
      <c r="A56" s="80"/>
      <c r="B56" s="80"/>
      <c r="C56" s="80" t="n">
        <v>13</v>
      </c>
      <c r="D56" s="94" t="n">
        <f aca="false">NPV(+D$43,$C$8,$D$8,$E$8,$F$8,$G$8,$H$8,$I$8,$J$8,$K$8,$L$8,$M$8,$N$8,$O$8)</f>
        <v>231697.763428291</v>
      </c>
      <c r="E56" s="94" t="n">
        <f aca="false">NPV(+E$43,$C$8,$D$8,$E$8,$F$8,$G$8,$H$8,$I$8,$J$8,$K$8,$L$8,$M$8,$N$8,$O$8)</f>
        <v>159484.401646244</v>
      </c>
    </row>
    <row r="57" customFormat="false" ht="12.75" hidden="false" customHeight="false" outlineLevel="0" collapsed="false">
      <c r="A57" s="80"/>
      <c r="B57" s="80"/>
      <c r="C57" s="80" t="n">
        <v>14</v>
      </c>
      <c r="D57" s="94" t="n">
        <f aca="false">NPV(+D$43,$C$8,$D$8,$E$8,$F$8,$G$8,$H$8,$I$8,$J$8,$K$8,$L$8,$M$8,$N$8,$O$8,$P$8)</f>
        <v>245336.43520049</v>
      </c>
      <c r="E57" s="94" t="n">
        <f aca="false">NPV(+E$43,$C$8,$D$8,$E$8,$F$8,$G$8,$H$8,$I$8,$J$8,$K$8,$L$8,$M$8,$N$8,$O$8,$P$8)</f>
        <v>164789.834377176</v>
      </c>
    </row>
    <row r="58" customFormat="false" ht="12.75" hidden="false" customHeight="false" outlineLevel="0" collapsed="false">
      <c r="A58" s="80"/>
      <c r="B58" s="80"/>
      <c r="C58" s="80" t="n">
        <v>15</v>
      </c>
      <c r="D58" s="94" t="n">
        <f aca="false">NPV(+D$43,$C$8,$D$8,$E$8,$F$8,$G$8,$H$8,$I$8,$J$8,$K$8,$L$8,$M$8,$N$8,$O$8,$P$8,$Q$8)</f>
        <v>260810.43077795</v>
      </c>
      <c r="E58" s="94" t="n">
        <f aca="false">NPV(+E$43,$C$8,$D$8,$E$8,$F$8,$G$8,$H$8,$I$8,$J$8,$K$8,$L$8,$M$8,$N$8,$O$8,$P$8,$Q$8)</f>
        <v>170416.638886992</v>
      </c>
    </row>
    <row r="59" customFormat="false" ht="12.75" hidden="false" customHeight="false" outlineLevel="0" collapsed="false">
      <c r="A59" s="80"/>
      <c r="B59" s="80"/>
      <c r="C59" s="80" t="n">
        <v>16</v>
      </c>
      <c r="D59" s="94" t="n">
        <f aca="false">NPV(+D$43,$C$8,$D$8,$E$8,$F$8,$G$8,$H$8,$I$8,$J$8,$K$8,$L$8,$M$8,$N$8,$O$8,$P$8,$Q$8,$R$8)</f>
        <v>272015.403113317</v>
      </c>
      <c r="E59" s="94" t="n">
        <f aca="false">NPV(+E$43,$C$8,$D$8,$E$8,$F$8,$G$8,$H$8,$I$8,$J$8,$K$8,$L$8,$M$8,$N$8,$O$8,$P$8,$Q$8,$R$8)</f>
        <v>174225.374010992</v>
      </c>
    </row>
    <row r="60" customFormat="false" ht="12.75" hidden="false" customHeight="false" outlineLevel="0" collapsed="false">
      <c r="A60" s="80"/>
      <c r="B60" s="80"/>
      <c r="C60" s="80" t="n">
        <v>17</v>
      </c>
      <c r="D60" s="94" t="n">
        <f aca="false">NPV(+D$43,$C$8,$D$8,$E$8,$F$8,$G$8,$H$8,$I$8,$J$8,$K$8,$L$8,$M$8,$N$8,$O$8,$P$8,$Q$8,$R$8,$S$8)</f>
        <v>279349.651451763</v>
      </c>
      <c r="E60" s="94" t="n">
        <f aca="false">NPV(+E$43,$C$8,$D$8,$E$8,$F$8,$G$8,$H$8,$I$8,$J$8,$K$8,$L$8,$M$8,$N$8,$O$8,$P$8,$Q$8,$R$8,$S$8)</f>
        <v>176555.804842724</v>
      </c>
    </row>
    <row r="61" customFormat="false" ht="12.75" hidden="false" customHeight="false" outlineLevel="0" collapsed="false">
      <c r="A61" s="80"/>
      <c r="B61" s="80"/>
      <c r="C61" s="80" t="n">
        <v>18</v>
      </c>
      <c r="D61" s="94" t="n">
        <f aca="false">NPV(+D$43,$C$8,$D$8,$E$8,$F$8,$G$8,$H$8,$I$8,$J$8,$K$8,$L$8,$M$8,$N$8,$O$8,$P$8,$Q$8,$R$8,$S$8,$T$8)</f>
        <v>286112.176374942</v>
      </c>
      <c r="E61" s="94" t="n">
        <f aca="false">NPV(+E$43,$C$8,$D$8,$E$8,$F$8,$G$8,$H$8,$I$8,$J$8,$K$8,$L$8,$M$8,$N$8,$O$8,$P$8,$Q$8,$R$8,$S$8,$T$8)</f>
        <v>178564.435601388</v>
      </c>
    </row>
    <row r="62" customFormat="false" ht="12.75" hidden="false" customHeight="false" outlineLevel="0" collapsed="false">
      <c r="A62" s="80"/>
      <c r="B62" s="80"/>
      <c r="C62" s="80" t="n">
        <v>19</v>
      </c>
      <c r="D62" s="94" t="n">
        <f aca="false">NPV(+D$43,$C$8,$D$8,$E$8,$F$8,$G$8,$H$8,$I$8,$J$8,$K$8,$L$8,$M$8,$N$8,$O$8,$P$8,$Q$8,$R$8,$S$8,$T$8,$U$8)</f>
        <v>292340.726123055</v>
      </c>
      <c r="E62" s="94" t="n">
        <f aca="false">NPV(+E$43,$C$8,$D$8,$E$8,$F$8,$G$8,$H$8,$I$8,$J$8,$K$8,$L$8,$M$8,$N$8,$O$8,$P$8,$Q$8,$R$8,$S$8,$T$8,$U$8)</f>
        <v>180293.809068837</v>
      </c>
    </row>
    <row r="63" customFormat="false" ht="12.75" hidden="false" customHeight="false" outlineLevel="0" collapsed="false">
      <c r="A63" s="80"/>
      <c r="B63" s="80"/>
      <c r="C63" s="80" t="n">
        <v>20</v>
      </c>
      <c r="D63" s="94" t="n">
        <f aca="false">NPV(+D$43,$C$8,$D$8,$E$8,$F$8,$G$8,$H$8,$I$8,$J$8,$K$8,$L$8,$M$8,$N$8,$O$8,$P$8,$Q$8,$R$8,$S$8,$T$8,$U$8,$V$8)</f>
        <v>303310.526563369</v>
      </c>
      <c r="E63" s="94" t="n">
        <f aca="false">NPV(+E$43,$C$8,$D$8,$E$8,$F$8,$G$8,$H$8,$I$8,$J$8,$K$8,$L$8,$M$8,$N$8,$O$8,$P$8,$Q$8,$R$8,$S$8,$T$8,$U$8,$V$8)</f>
        <v>183140.964685875</v>
      </c>
    </row>
    <row r="64" customFormat="false" ht="12.75" hidden="false" customHeight="false" outlineLevel="0" collapsed="false">
      <c r="A64" s="80"/>
      <c r="B64" s="80"/>
      <c r="C64" s="80" t="n">
        <v>21</v>
      </c>
      <c r="D64" s="94" t="n">
        <f aca="false">NPV(+D$43,$C$8,$D$8,$E$8,$F$8,$G$8,$H$8,$I$8,$J$8,$K$8,$L$8,$M$8,$N$8,$O$8,$P$8,$Q$8,$R$8,$S$8,$T$8,$U$8,$V$8,$W$8)</f>
        <v>303310.526563369</v>
      </c>
      <c r="E64" s="94" t="n">
        <f aca="false">NPV(+E$43,$C$8,$D$8,$E$8,$F$8,$G$8,$H$8,$I$8,$J$8,$K$8,$L$8,$M$8,$N$8,$O$8,$P$8,$Q$8,$R$8,$S$8,$T$8,$U$8,$V$8,$W$8)</f>
        <v>183140.964685875</v>
      </c>
    </row>
    <row r="65" customFormat="false" ht="12.75" hidden="false" customHeight="false" outlineLevel="0" collapsed="false">
      <c r="A65" s="80"/>
      <c r="B65" s="80"/>
      <c r="C65" s="80" t="n">
        <v>22</v>
      </c>
      <c r="D65" s="94" t="n">
        <f aca="false">NPV(+D$43,$C$8,$D$8,$E$8,$F$8,$G$8,$H$8,$I$8,$J$8,$K$8,$L$8,$M$8,$N$8,$O$8,$P$8,$Q$8,$R$8,$S$8,$T$8,$U$8,$V$8,$W$8,$X$8)</f>
        <v>303310.526563369</v>
      </c>
      <c r="E65" s="94" t="n">
        <f aca="false">NPV(+E$43,$C$8,$D$8,$E$8,$F$8,$G$8,$H$8,$I$8,$J$8,$K$8,$L$8,$M$8,$N$8,$O$8,$P$8,$Q$8,$R$8,$S$8,$T$8,$U$8,$V$8,$W$8,$X$8)</f>
        <v>183140.964685875</v>
      </c>
    </row>
    <row r="66" customFormat="false" ht="12.75" hidden="false" customHeight="false" outlineLevel="0" collapsed="false">
      <c r="A66" s="80"/>
      <c r="B66" s="80"/>
      <c r="C66" s="80" t="n">
        <v>23</v>
      </c>
      <c r="D66" s="94" t="n">
        <f aca="false">NPV(+D$43,$C$8,$D$8,$E$8,$F$8,$G$8,$H$8,$I$8,$J$8,$K$8,$L$8,$M$8,$N$8,$O$8,$P$8,$Q$8,$R$8,$S$8,$T$8,$U$8,$V$8,$W$8,$X$8,$Y$8)</f>
        <v>303310.526563369</v>
      </c>
      <c r="E66" s="94" t="n">
        <f aca="false">NPV(+E$43,$C$8,$D$8,$E$8,$F$8,$G$8,$H$8,$I$8,$J$8,$K$8,$L$8,$M$8,$N$8,$O$8,$P$8,$Q$8,$R$8,$S$8,$T$8,$U$8,$V$8,$W$8,$X$8,$Y$8)</f>
        <v>183140.964685875</v>
      </c>
    </row>
    <row r="67" customFormat="false" ht="12.75" hidden="false" customHeight="false" outlineLevel="0" collapsed="false">
      <c r="A67" s="80"/>
      <c r="B67" s="80"/>
      <c r="C67" s="80" t="n">
        <v>24</v>
      </c>
      <c r="D67" s="94" t="n">
        <f aca="false">NPV(+D$43,$C$8,$D$8,$E$8,$F$8,$G$8,$H$8,$I$8,$J$8,$K$8,$L$8,$M$8,$N$8,$O$8,$P$8,$Q$8,$R$8,$S$8,$T$8,$U$8,$V$8,$W$8,$X$8,$Y$8,$Z$8)</f>
        <v>303310.526563369</v>
      </c>
      <c r="E67" s="94" t="n">
        <f aca="false">NPV(+E$43,$C$8,$D$8,$E$8,$F$8,$G$8,$H$8,$I$8,$J$8,$K$8,$L$8,$M$8,$N$8,$O$8,$P$8,$Q$8,$R$8,$S$8,$T$8,$U$8,$V$8,$W$8,$X$8,$Y$8,$Z$8)</f>
        <v>183140.964685875</v>
      </c>
    </row>
    <row r="68" customFormat="false" ht="12.75" hidden="false" customHeight="false" outlineLevel="0" collapsed="false">
      <c r="A68" s="80"/>
      <c r="B68" s="80"/>
      <c r="C68" s="80" t="n">
        <v>25</v>
      </c>
      <c r="D68" s="94" t="n">
        <f aca="false">NPV(+D$43,$C$8,$D$8,$E$8,$F$8,$G$8,$H$8,$I$8,$J$8,$K$8,$L$8,$M$8,$N$8,$O$8,$P$8,$Q$8,$R$8,$S$8,$T$8,$U$8,$V$8,$W$8,$X$8,$Y$8,$Z$8,$AA$8)</f>
        <v>303310.526563369</v>
      </c>
      <c r="E68" s="94" t="n">
        <f aca="false">NPV(+E$43,$C$8,$D$8,$E$8,$F$8,$G$8,$H$8,$I$8,$J$8,$K$8,$L$8,$M$8,$N$8,$O$8,$P$8,$Q$8,$R$8,$S$8,$T$8,$U$8,$V$8,$W$8,$X$8,$Y$8,$Z$8,$AA$8)</f>
        <v>183140.964685875</v>
      </c>
    </row>
    <row r="69" customFormat="false" ht="12.75" hidden="false" customHeight="false" outlineLevel="0" collapsed="false">
      <c r="A69" s="80"/>
      <c r="B69" s="80"/>
      <c r="C69" s="80" t="n">
        <v>26</v>
      </c>
      <c r="D69" s="94" t="n">
        <f aca="false">NPV(+D$43,$C$8,$D$8,$E$8,$F$8,$G$8,$H$8,$I$8,$J$8,$K$8,$L$8,$M$8,$N$8,$O$8,$P$8,$Q$8,$R$8,$S$8,$T$8,$U$8,$V$8,$W$8,$X$8,$Y$8,$Z$8,$AA$8,$AB$8)</f>
        <v>303310.526563369</v>
      </c>
      <c r="E69" s="94" t="n">
        <f aca="false">NPV(+E$43,$C$8,$D$8,$E$8,$F$8,$G$8,$H$8,$I$8,$J$8,$K$8,$L$8,$M$8,$N$8,$O$8,$P$8,$Q$8,$R$8,$S$8,$T$8,$U$8,$V$8,$W$8,$X$8,$Y$8,$Z$8,$AA$8,$AB$8)</f>
        <v>183140.964685875</v>
      </c>
    </row>
    <row r="70" customFormat="false" ht="12.75" hidden="false" customHeight="false" outlineLevel="0" collapsed="false">
      <c r="A70" s="80"/>
      <c r="B70" s="80"/>
      <c r="C70" s="80" t="n">
        <v>27</v>
      </c>
      <c r="D70" s="94" t="n">
        <f aca="false">NPV(+D$43,$C$8,$D$8,$E$8,$F$8,$G$8,$H$8,$I$8,$J$8,$K$8,$L$8,$M$8,$N$8,$O$8,$P$8,$Q$8,$R$8,$S$8,$T$8,$U$8,$V$8,$W$8,$X$8,$Y$8,$Z$8,$AA$8,$AB$8,$AC$8)</f>
        <v>303310.526563369</v>
      </c>
      <c r="E70" s="94" t="n">
        <f aca="false">NPV(+E$43,$C$8,$D$8,$E$8,$F$8,$G$8,$H$8,$I$8,$J$8,$K$8,$L$8,$M$8,$N$8,$O$8,$P$8,$Q$8,$R$8,$S$8,$T$8,$U$8,$V$8,$W$8,$X$8,$Y$8,$Z$8,$AA$8,$AB$8,$AC$8)</f>
        <v>183140.964685875</v>
      </c>
    </row>
    <row r="71" customFormat="false" ht="12.75" hidden="false" customHeight="false" outlineLevel="0" collapsed="false">
      <c r="A71" s="80"/>
      <c r="B71" s="80"/>
      <c r="C71" s="80" t="n">
        <v>28</v>
      </c>
      <c r="D71" s="94" t="n">
        <f aca="false">NPV(D43,$C$8:$AD$8)</f>
        <v>303310.526563369</v>
      </c>
      <c r="E71" s="94" t="n">
        <f aca="false">NPV(E43,$C$8:$AD$8)</f>
        <v>183140.964685875</v>
      </c>
    </row>
    <row r="72" customFormat="false" ht="12.75" hidden="false" customHeight="false" outlineLevel="0" collapsed="false">
      <c r="A72" s="80"/>
      <c r="B72" s="80"/>
      <c r="C72" s="80" t="n">
        <v>29</v>
      </c>
      <c r="D72" s="94" t="n">
        <f aca="false">NPV(D43,$C$8:$AE$8)</f>
        <v>303310.526563369</v>
      </c>
      <c r="E72" s="94" t="n">
        <f aca="false">NPV(E43,$C$8:$AE$8)</f>
        <v>183140.964685875</v>
      </c>
    </row>
    <row r="73" customFormat="false" ht="12.75" hidden="false" customHeight="false" outlineLevel="0" collapsed="false">
      <c r="A73" s="80"/>
      <c r="B73" s="80"/>
      <c r="C73" s="80" t="n">
        <v>30</v>
      </c>
      <c r="D73" s="94" t="n">
        <f aca="false">NPV(D43,$C$8:$AF$8)</f>
        <v>303310.526563369</v>
      </c>
      <c r="E73" s="94" t="n">
        <f aca="false">NPV(E43,$C$8:$AF$8)</f>
        <v>183140.964685875</v>
      </c>
    </row>
    <row r="74" customFormat="false" ht="12.75" hidden="false" customHeight="false" outlineLevel="0" collapsed="false">
      <c r="A74" s="80"/>
      <c r="B74" s="80"/>
      <c r="C74" s="97"/>
      <c r="D74" s="80"/>
      <c r="E74" s="80"/>
    </row>
    <row r="75" customFormat="false" ht="12.75" hidden="false" customHeight="false" outlineLevel="0" collapsed="false">
      <c r="A75" s="80"/>
      <c r="B75" s="80"/>
      <c r="C75" s="97"/>
      <c r="D75" s="80"/>
      <c r="E75" s="80"/>
    </row>
    <row r="76" customFormat="false" ht="12.75" hidden="false" customHeight="false" outlineLevel="0" collapsed="false">
      <c r="A76" s="80"/>
      <c r="B76" s="80"/>
      <c r="C76" s="97"/>
      <c r="D76" s="80"/>
      <c r="E76" s="80"/>
    </row>
    <row r="77" customFormat="false" ht="12.75" hidden="false" customHeight="false" outlineLevel="0" collapsed="false">
      <c r="C77" s="97"/>
      <c r="D77" s="80"/>
    </row>
    <row r="78" customFormat="false" ht="12.75" hidden="false" customHeight="false" outlineLevel="0" collapsed="false">
      <c r="C78" s="97"/>
      <c r="D78" s="80"/>
    </row>
    <row r="79" customFormat="false" ht="12.75" hidden="false" customHeight="false" outlineLevel="0" collapsed="false">
      <c r="C79" s="97"/>
      <c r="D79" s="80"/>
    </row>
    <row r="80" customFormat="false" ht="12.75" hidden="false" customHeight="false" outlineLevel="0" collapsed="false">
      <c r="C80" s="97"/>
      <c r="D80" s="80"/>
    </row>
    <row r="81" customFormat="false" ht="12.75" hidden="false" customHeight="false" outlineLevel="0" collapsed="false">
      <c r="C81" s="97"/>
      <c r="D81" s="80"/>
    </row>
    <row r="82" customFormat="false" ht="12.75" hidden="false" customHeight="false" outlineLevel="0" collapsed="false">
      <c r="C82" s="97"/>
      <c r="D82" s="80"/>
    </row>
    <row r="83" customFormat="false" ht="12.75" hidden="false" customHeight="false" outlineLevel="0" collapsed="false">
      <c r="C83" s="97"/>
      <c r="D83" s="80"/>
    </row>
    <row r="84" customFormat="false" ht="12.75" hidden="false" customHeight="false" outlineLevel="0" collapsed="false">
      <c r="C84" s="97"/>
      <c r="D84" s="80"/>
    </row>
    <row r="85" customFormat="false" ht="12.75" hidden="false" customHeight="false" outlineLevel="0" collapsed="false">
      <c r="C85" s="97"/>
      <c r="D85" s="97"/>
    </row>
    <row r="86" customFormat="false" ht="12.75" hidden="false" customHeight="false" outlineLevel="0" collapsed="false">
      <c r="C86" s="97"/>
      <c r="D86" s="97"/>
    </row>
  </sheetData>
  <mergeCells count="3">
    <mergeCell ref="A1:Q1"/>
    <mergeCell ref="A2:Q2"/>
    <mergeCell ref="A3:Q3"/>
  </mergeCells>
  <printOptions headings="false" gridLines="false" gridLinesSet="true" horizontalCentered="false" verticalCentered="false"/>
  <pageMargins left="0.459722222222222" right="0.270138888888889" top="0.984027777777778" bottom="0.720138888888889" header="0.511811023622047" footer="0.5"/>
  <pageSetup paperSize="1" scale="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&amp;C&amp;P</oddFooter>
  </headerFooter>
  <rowBreaks count="1" manualBreakCount="1">
    <brk id="33" man="true" max="16383" min="0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U87"/>
  <sheetViews>
    <sheetView showFormulas="false" showGridLines="true" showRowColHeaders="true" showZeros="true" rightToLeft="false" tabSelected="false" showOutlineSymbols="true" defaultGridColor="true" view="normal" topLeftCell="F32" colorId="64" zoomScale="100" zoomScaleNormal="100" zoomScalePageLayoutView="100" workbookViewId="0">
      <selection pane="topLeft" activeCell="I41" activeCellId="0" sqref="I4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0" width="5.41"/>
    <col collapsed="false" customWidth="true" hidden="false" outlineLevel="0" max="2" min="2" style="10" width="24.99"/>
    <col collapsed="false" customWidth="true" hidden="false" outlineLevel="0" max="3" min="3" style="0" width="13.41"/>
    <col collapsed="false" customWidth="true" hidden="false" outlineLevel="0" max="4" min="4" style="0" width="12.85"/>
    <col collapsed="false" customWidth="true" hidden="false" outlineLevel="0" max="5" min="5" style="0" width="13.41"/>
    <col collapsed="false" customWidth="true" hidden="false" outlineLevel="0" max="10" min="6" style="0" width="10.28"/>
    <col collapsed="false" customWidth="true" hidden="false" outlineLevel="0" max="18" min="11" style="0" width="9.85"/>
    <col collapsed="false" customWidth="true" hidden="false" outlineLevel="0" max="19" min="19" style="0" width="13.41"/>
    <col collapsed="false" customWidth="true" hidden="false" outlineLevel="0" max="33" min="20" style="0" width="9.7"/>
    <col collapsed="false" customWidth="true" hidden="false" outlineLevel="0" max="34" min="34" style="0" width="10.28"/>
  </cols>
  <sheetData>
    <row r="1" customFormat="false" ht="15" hidden="false" customHeight="true" outlineLevel="0" collapsed="false">
      <c r="A1" s="128" t="s">
        <v>200</v>
      </c>
      <c r="B1" s="128"/>
      <c r="G1" s="129"/>
    </row>
    <row r="2" customFormat="false" ht="15" hidden="false" customHeight="true" outlineLevel="0" collapsed="false">
      <c r="A2" s="128"/>
      <c r="B2" s="128"/>
      <c r="F2" s="130"/>
    </row>
    <row r="3" customFormat="false" ht="15" hidden="false" customHeight="true" outlineLevel="0" collapsed="false">
      <c r="A3" s="128"/>
      <c r="B3" s="128"/>
      <c r="D3" s="131"/>
      <c r="E3" s="132"/>
      <c r="F3" s="130"/>
      <c r="G3" s="129"/>
      <c r="I3" s="129"/>
    </row>
    <row r="4" customFormat="false" ht="25.5" hidden="false" customHeight="true" outlineLevel="0" collapsed="false">
      <c r="A4" s="133" t="s">
        <v>201</v>
      </c>
      <c r="B4" s="133"/>
      <c r="C4" s="133" t="s">
        <v>202</v>
      </c>
      <c r="D4" s="2" t="n">
        <v>1</v>
      </c>
      <c r="E4" s="2" t="n">
        <v>2</v>
      </c>
      <c r="F4" s="2" t="n">
        <v>3</v>
      </c>
      <c r="G4" s="2" t="n">
        <v>4</v>
      </c>
      <c r="H4" s="2" t="n">
        <v>5</v>
      </c>
      <c r="I4" s="2" t="n">
        <v>6</v>
      </c>
      <c r="J4" s="2" t="n">
        <v>7</v>
      </c>
      <c r="K4" s="2" t="n">
        <v>8</v>
      </c>
      <c r="L4" s="2" t="n">
        <v>9</v>
      </c>
      <c r="M4" s="2" t="n">
        <v>10</v>
      </c>
      <c r="N4" s="2" t="n">
        <v>11</v>
      </c>
      <c r="O4" s="2" t="n">
        <v>12</v>
      </c>
      <c r="P4" s="2" t="n">
        <v>13</v>
      </c>
      <c r="Q4" s="2" t="n">
        <v>14</v>
      </c>
      <c r="R4" s="2" t="n">
        <v>15</v>
      </c>
      <c r="S4" s="2" t="n">
        <v>16</v>
      </c>
      <c r="T4" s="2" t="n">
        <v>17</v>
      </c>
      <c r="U4" s="2" t="n">
        <v>18</v>
      </c>
      <c r="V4" s="2" t="n">
        <v>19</v>
      </c>
      <c r="W4" s="2" t="n">
        <v>20</v>
      </c>
      <c r="X4" s="2" t="n">
        <v>21</v>
      </c>
      <c r="Y4" s="2" t="n">
        <v>22</v>
      </c>
      <c r="Z4" s="2" t="n">
        <v>23</v>
      </c>
      <c r="AA4" s="2" t="n">
        <v>24</v>
      </c>
      <c r="AB4" s="2" t="n">
        <v>25</v>
      </c>
      <c r="AC4" s="2" t="n">
        <v>26</v>
      </c>
      <c r="AD4" s="2" t="n">
        <v>27</v>
      </c>
      <c r="AE4" s="2" t="n">
        <v>28</v>
      </c>
      <c r="AF4" s="2" t="n">
        <v>29</v>
      </c>
      <c r="AG4" s="2" t="n">
        <v>30</v>
      </c>
      <c r="AH4" s="2"/>
    </row>
    <row r="5" customFormat="false" ht="13.5" hidden="false" customHeight="true" outlineLevel="0" collapsed="false">
      <c r="A5" s="134"/>
      <c r="B5" s="134"/>
      <c r="C5" s="2"/>
    </row>
    <row r="6" customFormat="false" ht="12.75" hidden="false" customHeight="false" outlineLevel="0" collapsed="false">
      <c r="A6" s="10" t="n">
        <v>1</v>
      </c>
      <c r="B6" s="10" t="s">
        <v>203</v>
      </c>
      <c r="C6" s="135" t="n">
        <f aca="false">NPV(+$E$78,E6:AG6)+D6</f>
        <v>8141.07844559932</v>
      </c>
      <c r="D6" s="136" t="n">
        <f aca="false">+DCF!D45</f>
        <v>726.272</v>
      </c>
      <c r="E6" s="136" t="n">
        <f aca="false">IF(inputs!$B$9-E4&gt;-1,+D6*$C$58,0)</f>
        <v>748.06016</v>
      </c>
      <c r="F6" s="136" t="n">
        <f aca="false">IF(inputs!$B$9-F4&gt;-1,+E6*$C$58,0)</f>
        <v>770.5019648</v>
      </c>
      <c r="G6" s="136" t="n">
        <f aca="false">IF(inputs!$B$9-G4&gt;-1,+F6*$C$58,0)</f>
        <v>793.617023744</v>
      </c>
      <c r="H6" s="136" t="n">
        <f aca="false">IF(inputs!$B$9-H4&gt;-1,+G6*$C$58,0)</f>
        <v>817.42553445632</v>
      </c>
      <c r="I6" s="136" t="n">
        <f aca="false">IF(inputs!$B$9-I4&gt;-1,+H6*$C$58,0)</f>
        <v>841.94830049001</v>
      </c>
      <c r="J6" s="136" t="n">
        <f aca="false">IF(inputs!$B$9-J4&gt;-1,+I6*$C$58,0)</f>
        <v>867.20674950471</v>
      </c>
      <c r="K6" s="136" t="n">
        <f aca="false">IF(inputs!$B$9-K4&gt;-1,+J6*$C$58,0)</f>
        <v>893.222951989852</v>
      </c>
      <c r="L6" s="136" t="n">
        <f aca="false">IF(inputs!$B$9-L4&gt;-1,+K6*$C$58,0)</f>
        <v>920.019640549547</v>
      </c>
      <c r="M6" s="136" t="n">
        <f aca="false">IF(inputs!$B$9-M4&gt;-1,+L6*$C$58,0)</f>
        <v>947.620229766034</v>
      </c>
      <c r="N6" s="136" t="n">
        <f aca="false">IF(inputs!$B$9-N4&gt;-1,+M6*$C$58,0)</f>
        <v>976.048836659015</v>
      </c>
      <c r="O6" s="136" t="n">
        <f aca="false">IF(inputs!$B$9-O4&gt;-1,+N6*$C$58,0)</f>
        <v>1005.33030175879</v>
      </c>
      <c r="P6" s="136" t="n">
        <f aca="false">IF(inputs!$B$9-P4&gt;-1,+O6*$C$58,0)</f>
        <v>1035.49021081155</v>
      </c>
      <c r="Q6" s="136" t="n">
        <f aca="false">IF(inputs!$B$9-Q4&gt;-1,+P6*$C$58,0)</f>
        <v>1066.5549171359</v>
      </c>
      <c r="R6" s="136" t="n">
        <f aca="false">IF(inputs!$B$9-R4&gt;-1,+Q6*$C$58,0)</f>
        <v>1098.55156464997</v>
      </c>
      <c r="S6" s="136" t="n">
        <f aca="false">IF(inputs!$B$9-S4&gt;-1,+R6*$C$58,0)</f>
        <v>1131.50811158947</v>
      </c>
      <c r="T6" s="136" t="n">
        <f aca="false">IF(inputs!$B$9-T4&gt;-1,+S6*$C$58,0)</f>
        <v>1165.45335493716</v>
      </c>
      <c r="U6" s="136" t="n">
        <f aca="false">IF(inputs!$B$9-U4&gt;-1,+T6*$C$58,0)</f>
        <v>1200.41695558527</v>
      </c>
      <c r="V6" s="136" t="n">
        <f aca="false">IF(inputs!$B$9-V4&gt;-1,+U6*$C$58,0)</f>
        <v>1236.42946425283</v>
      </c>
      <c r="W6" s="136" t="n">
        <f aca="false">IF(inputs!$B$9-W4&gt;-1,+V6*$C$58,0)</f>
        <v>1273.52234818041</v>
      </c>
      <c r="X6" s="136" t="n">
        <f aca="false">IF(inputs!$B$9-X4&gt;-1,+W6*$C$58,0)</f>
        <v>0</v>
      </c>
      <c r="Y6" s="136" t="n">
        <f aca="false">IF(inputs!$B$9-Y4&gt;-1,+X6*$C$58,0)</f>
        <v>0</v>
      </c>
      <c r="Z6" s="136" t="n">
        <f aca="false">IF(inputs!$B$9-Z4&gt;-1,+Y6*$C$58,0)</f>
        <v>0</v>
      </c>
      <c r="AA6" s="136" t="n">
        <f aca="false">IF(inputs!$B$9-AA4&gt;-1,+Z6*$C$58,0)</f>
        <v>0</v>
      </c>
      <c r="AB6" s="136" t="n">
        <f aca="false">IF(inputs!$B$9-AB4&gt;-1,+AA6*$C$58,0)</f>
        <v>0</v>
      </c>
      <c r="AC6" s="136" t="n">
        <f aca="false">IF(inputs!$B$9-AC4&gt;-1,+AB6*$C$58,0)</f>
        <v>0</v>
      </c>
      <c r="AD6" s="136" t="n">
        <f aca="false">IF(inputs!$B$9-AD4&gt;-1,+AC6*$C$58,0)</f>
        <v>0</v>
      </c>
      <c r="AE6" s="136" t="n">
        <f aca="false">IF(inputs!$B$9-AE4&gt;-1,+AD6*$C$58,0)</f>
        <v>0</v>
      </c>
      <c r="AF6" s="136" t="n">
        <f aca="false">IF(inputs!$B$9-AF4&gt;-1,+AE6*$C$58,0)</f>
        <v>0</v>
      </c>
      <c r="AG6" s="136" t="n">
        <f aca="false">IF(inputs!$B$9-AG4&gt;-1,+AF6*$C$58,0)</f>
        <v>0</v>
      </c>
      <c r="AH6" s="136"/>
    </row>
    <row r="7" customFormat="false" ht="12.75" hidden="false" customHeight="false" outlineLevel="0" collapsed="false">
      <c r="A7" s="10" t="n">
        <v>2</v>
      </c>
      <c r="B7" s="10" t="s">
        <v>204</v>
      </c>
      <c r="C7" s="135" t="n">
        <f aca="false">NPV(+$E$78,E7:AG7)+D7</f>
        <v>0</v>
      </c>
      <c r="D7" s="137" t="n">
        <f aca="false">+DCF!D41</f>
        <v>0</v>
      </c>
      <c r="E7" s="137" t="n">
        <f aca="false">+DCF!E41</f>
        <v>0</v>
      </c>
      <c r="F7" s="137" t="n">
        <f aca="false">+DCF!F41</f>
        <v>0</v>
      </c>
      <c r="G7" s="137" t="n">
        <f aca="false">+DCF!G41</f>
        <v>0</v>
      </c>
      <c r="H7" s="137" t="n">
        <f aca="false">+DCF!H41</f>
        <v>0</v>
      </c>
      <c r="I7" s="137" t="n">
        <f aca="false">+DCF!I41</f>
        <v>0</v>
      </c>
      <c r="J7" s="137" t="n">
        <f aca="false">+DCF!J41</f>
        <v>0</v>
      </c>
      <c r="K7" s="137" t="n">
        <f aca="false">+DCF!K41</f>
        <v>0</v>
      </c>
      <c r="L7" s="137" t="n">
        <f aca="false">+DCF!L41</f>
        <v>0</v>
      </c>
      <c r="M7" s="137" t="n">
        <f aca="false">+DCF!M41</f>
        <v>0</v>
      </c>
      <c r="N7" s="137" t="n">
        <f aca="false">+DCF!N41</f>
        <v>0</v>
      </c>
      <c r="O7" s="137" t="n">
        <f aca="false">+DCF!O41</f>
        <v>0</v>
      </c>
      <c r="P7" s="137" t="n">
        <f aca="false">+DCF!P41</f>
        <v>0</v>
      </c>
      <c r="Q7" s="137" t="n">
        <f aca="false">+DCF!Q41</f>
        <v>0</v>
      </c>
      <c r="R7" s="137" t="n">
        <f aca="false">+DCF!R41</f>
        <v>0</v>
      </c>
      <c r="S7" s="137" t="n">
        <f aca="false">+DCF!S41</f>
        <v>0</v>
      </c>
      <c r="T7" s="137" t="n">
        <f aca="false">+DCF!T41</f>
        <v>0</v>
      </c>
      <c r="U7" s="137" t="n">
        <f aca="false">+DCF!U41</f>
        <v>0</v>
      </c>
      <c r="V7" s="137" t="n">
        <f aca="false">+DCF!V41</f>
        <v>0</v>
      </c>
      <c r="W7" s="137" t="n">
        <f aca="false">+DCF!W41</f>
        <v>0</v>
      </c>
      <c r="X7" s="137" t="n">
        <f aca="false">+DCF!X41</f>
        <v>0</v>
      </c>
      <c r="Y7" s="137" t="n">
        <f aca="false">+DCF!Y41</f>
        <v>0</v>
      </c>
      <c r="Z7" s="137" t="n">
        <f aca="false">+DCF!Z41</f>
        <v>0</v>
      </c>
      <c r="AA7" s="137" t="n">
        <f aca="false">+DCF!AA41</f>
        <v>0</v>
      </c>
      <c r="AB7" s="137" t="n">
        <f aca="false">+DCF!AB41</f>
        <v>0</v>
      </c>
      <c r="AC7" s="137" t="n">
        <f aca="false">+DCF!AH41</f>
        <v>0</v>
      </c>
      <c r="AD7" s="137" t="n">
        <f aca="false">+DCF!AI41</f>
        <v>0</v>
      </c>
      <c r="AE7" s="137" t="n">
        <f aca="false">+DCF!AJ41</f>
        <v>0</v>
      </c>
      <c r="AF7" s="137" t="n">
        <f aca="false">+DCF!AK41</f>
        <v>0</v>
      </c>
      <c r="AG7" s="137" t="n">
        <f aca="false">+DCF!AL41</f>
        <v>0</v>
      </c>
      <c r="AH7" s="136"/>
    </row>
    <row r="8" customFormat="false" ht="12.75" hidden="false" customHeight="false" outlineLevel="0" collapsed="false">
      <c r="A8" s="10" t="n">
        <v>3</v>
      </c>
      <c r="B8" s="10" t="s">
        <v>205</v>
      </c>
      <c r="C8" s="135" t="n">
        <f aca="false">NPV(+$E$78,E8:AG8)+D8</f>
        <v>120075.437712297</v>
      </c>
      <c r="D8" s="137" t="n">
        <f aca="false">+assumptions!C43</f>
        <v>10712.0240740741</v>
      </c>
      <c r="E8" s="136" t="n">
        <f aca="false">IF(inputs!$B$9-E4&gt;-1,+D8*$C$58,0)</f>
        <v>11033.3847962963</v>
      </c>
      <c r="F8" s="136" t="n">
        <f aca="false">IF(inputs!$B$9-F4&gt;-1,+E8*$C$58,0)</f>
        <v>11364.3863401852</v>
      </c>
      <c r="G8" s="136" t="n">
        <f aca="false">IF(inputs!$B$9-G4&gt;-1,+F8*$C$58,0)</f>
        <v>11705.3179303907</v>
      </c>
      <c r="H8" s="136" t="n">
        <f aca="false">IF(inputs!$B$9-H4&gt;-1,+G8*$C$58,0)</f>
        <v>12056.4774683025</v>
      </c>
      <c r="I8" s="136" t="n">
        <f aca="false">IF(inputs!$B$9-I4&gt;-1,+H8*$C$58,0)</f>
        <v>12418.1717923515</v>
      </c>
      <c r="J8" s="136" t="n">
        <f aca="false">IF(inputs!$B$9-J4&gt;-1,+I8*$C$58,0)</f>
        <v>12790.7169461221</v>
      </c>
      <c r="K8" s="136" t="n">
        <f aca="false">IF(inputs!$B$9-K4&gt;-1,+J8*$C$58,0)</f>
        <v>13174.4384545057</v>
      </c>
      <c r="L8" s="136" t="n">
        <f aca="false">IF(inputs!$B$9-L4&gt;-1,+K8*$C$58,0)</f>
        <v>13569.6716081409</v>
      </c>
      <c r="M8" s="136" t="n">
        <f aca="false">IF(inputs!$B$9-M4&gt;-1,+L8*$C$58,0)</f>
        <v>13976.7617563851</v>
      </c>
      <c r="N8" s="136" t="n">
        <f aca="false">IF(inputs!$B$9-N4&gt;-1,+M8*$C$58,0)</f>
        <v>14396.0646090767</v>
      </c>
      <c r="O8" s="136" t="n">
        <f aca="false">IF(inputs!$B$9-O4&gt;-1,+N8*$C$58,0)</f>
        <v>14827.946547349</v>
      </c>
      <c r="P8" s="136" t="n">
        <f aca="false">IF(inputs!$B$9-P4&gt;-1,+O8*$C$58,0)</f>
        <v>15272.7849437695</v>
      </c>
      <c r="Q8" s="136" t="n">
        <f aca="false">IF(inputs!$B$9-Q4&gt;-1,+P8*$C$58,0)</f>
        <v>15730.9684920826</v>
      </c>
      <c r="R8" s="136" t="n">
        <f aca="false">IF(inputs!$B$9-R4&gt;-1,+Q8*$C$58,0)</f>
        <v>16202.897546845</v>
      </c>
      <c r="S8" s="136" t="n">
        <f aca="false">IF(inputs!$B$9-S4&gt;-1,+R8*$C$58,0)</f>
        <v>16688.9844732504</v>
      </c>
      <c r="T8" s="136" t="n">
        <f aca="false">IF(inputs!$B$9-T4&gt;-1,+S8*$C$58,0)</f>
        <v>17189.6540074479</v>
      </c>
      <c r="U8" s="136" t="n">
        <f aca="false">IF(inputs!$B$9-U4&gt;-1,+T8*$C$58,0)</f>
        <v>17705.3436276713</v>
      </c>
      <c r="V8" s="136" t="n">
        <f aca="false">IF(inputs!$B$9-V4&gt;-1,+U8*$C$58,0)</f>
        <v>18236.5039365015</v>
      </c>
      <c r="W8" s="136" t="n">
        <f aca="false">IF(inputs!$B$9-W4&gt;-1,+V8*$C$58,0)</f>
        <v>18783.5990545965</v>
      </c>
      <c r="X8" s="136" t="n">
        <f aca="false">IF(inputs!$B$9-X4&gt;-1,+W8*$C$58,0)</f>
        <v>0</v>
      </c>
      <c r="Y8" s="136" t="n">
        <f aca="false">IF(inputs!$B$9-Y4&gt;-1,+X8*$C$58,0)</f>
        <v>0</v>
      </c>
      <c r="Z8" s="136" t="n">
        <f aca="false">IF(inputs!$B$9-Z4&gt;-1,+Y8*$C$58,0)</f>
        <v>0</v>
      </c>
      <c r="AA8" s="136" t="n">
        <f aca="false">IF(inputs!$B$9-AA4&gt;-1,+Z8*$C$58,0)</f>
        <v>0</v>
      </c>
      <c r="AB8" s="136" t="n">
        <f aca="false">IF(inputs!$B$9-AB4&gt;-1,+AA8*$C$58,0)</f>
        <v>0</v>
      </c>
      <c r="AC8" s="136" t="n">
        <f aca="false">IF(inputs!$B$9-AC4&gt;-1,+AB8*$C$58,0)</f>
        <v>0</v>
      </c>
      <c r="AD8" s="136" t="n">
        <f aca="false">IF(inputs!$B$9-AD4&gt;-1,+AC8*$C$58,0)</f>
        <v>0</v>
      </c>
      <c r="AE8" s="136" t="n">
        <f aca="false">IF(inputs!$B$9-AE4&gt;-1,+AD8*$C$58,0)</f>
        <v>0</v>
      </c>
      <c r="AF8" s="136" t="n">
        <f aca="false">IF(inputs!$B$9-AF4&gt;-1,+AE8*$C$58,0)</f>
        <v>0</v>
      </c>
      <c r="AG8" s="136" t="n">
        <f aca="false">IF(inputs!$B$9-AG4&gt;-1,+AF8*$C$58,0)</f>
        <v>0</v>
      </c>
      <c r="AH8" s="136"/>
    </row>
    <row r="9" customFormat="false" ht="12.75" hidden="false" customHeight="false" outlineLevel="0" collapsed="false">
      <c r="A9" s="138" t="s">
        <v>206</v>
      </c>
      <c r="B9" s="10" t="s">
        <v>207</v>
      </c>
      <c r="C9" s="135" t="n">
        <f aca="false">NPV(+$E$78,E9:AG9)+D9</f>
        <v>-9573.27013579762</v>
      </c>
      <c r="D9" s="129" t="n">
        <v>-18957.5671782742</v>
      </c>
      <c r="E9" s="129" t="n">
        <v>-17171.5505342875</v>
      </c>
      <c r="F9" s="129" t="n">
        <v>-13307.11</v>
      </c>
      <c r="G9" s="129" t="n">
        <v>-9753.10014663167</v>
      </c>
      <c r="H9" s="129" t="n">
        <v>-6492.22711427694</v>
      </c>
      <c r="I9" s="129" t="n">
        <v>-3507</v>
      </c>
      <c r="J9" s="129" t="n">
        <v>-639.51</v>
      </c>
      <c r="K9" s="129" t="n">
        <v>2176.95237014793</v>
      </c>
      <c r="L9" s="129" t="n">
        <v>4972.67503002893</v>
      </c>
      <c r="M9" s="129" t="n">
        <v>7733.55158056295</v>
      </c>
      <c r="N9" s="129" t="n">
        <v>10465.4688374354</v>
      </c>
      <c r="O9" s="129" t="n">
        <v>13107.11</v>
      </c>
      <c r="P9" s="129" t="n">
        <v>15824.8519276913</v>
      </c>
      <c r="Q9" s="129" t="n">
        <v>18450.2870265131</v>
      </c>
      <c r="R9" s="129" t="n">
        <v>20031.8961921289</v>
      </c>
      <c r="S9" s="129" t="n">
        <v>20568.586302132</v>
      </c>
      <c r="T9" s="129" t="n">
        <v>21066.6199600991</v>
      </c>
      <c r="U9" s="129" t="n">
        <v>21524.837472469</v>
      </c>
      <c r="V9" s="129" t="n">
        <v>21942.044354874</v>
      </c>
      <c r="W9" s="129" t="n">
        <v>22317.0102884151</v>
      </c>
      <c r="X9" s="129" t="n">
        <v>0</v>
      </c>
      <c r="Y9" s="129" t="n">
        <v>0</v>
      </c>
      <c r="Z9" s="129" t="n">
        <v>0</v>
      </c>
      <c r="AA9" s="129" t="n">
        <v>0</v>
      </c>
      <c r="AB9" s="129" t="n">
        <v>0</v>
      </c>
      <c r="AC9" s="129" t="n">
        <v>0</v>
      </c>
      <c r="AD9" s="129" t="n">
        <v>0</v>
      </c>
      <c r="AE9" s="129" t="n">
        <v>0</v>
      </c>
      <c r="AF9" s="129" t="n">
        <v>0</v>
      </c>
      <c r="AG9" s="129" t="n">
        <v>0</v>
      </c>
      <c r="AH9" s="124"/>
      <c r="AI9" s="129"/>
      <c r="AJ9" s="129"/>
      <c r="AK9" s="129"/>
      <c r="AL9" s="129"/>
      <c r="AM9" s="129"/>
      <c r="AN9" s="129"/>
      <c r="AO9" s="129"/>
      <c r="AP9" s="129"/>
      <c r="AQ9" s="129"/>
      <c r="AR9" s="129"/>
      <c r="AS9" s="129"/>
      <c r="AT9" s="129"/>
      <c r="AU9" s="129"/>
    </row>
    <row r="10" customFormat="false" ht="12.75" hidden="false" customHeight="false" outlineLevel="0" collapsed="false">
      <c r="A10" s="10" t="n">
        <v>4</v>
      </c>
      <c r="B10" s="10" t="s">
        <v>208</v>
      </c>
      <c r="C10" s="135" t="n">
        <f aca="false">NPV(+$E$78,E10:AG10)+D10</f>
        <v>257366.894487822</v>
      </c>
      <c r="D10" s="129" t="n">
        <f aca="false">+DCF!C11*assumptions!B28</f>
        <v>28099.9872666667</v>
      </c>
      <c r="E10" s="129" t="n">
        <f aca="false">+D10</f>
        <v>28099.9872666667</v>
      </c>
      <c r="F10" s="129" t="n">
        <f aca="false">+E10</f>
        <v>28099.9872666667</v>
      </c>
      <c r="G10" s="129" t="n">
        <f aca="false">+F10</f>
        <v>28099.9872666667</v>
      </c>
      <c r="H10" s="129" t="n">
        <f aca="false">+G10</f>
        <v>28099.9872666667</v>
      </c>
      <c r="I10" s="129" t="n">
        <f aca="false">+H10</f>
        <v>28099.9872666667</v>
      </c>
      <c r="J10" s="129" t="n">
        <f aca="false">+I10</f>
        <v>28099.9872666667</v>
      </c>
      <c r="K10" s="129" t="n">
        <f aca="false">+J10</f>
        <v>28099.9872666667</v>
      </c>
      <c r="L10" s="129" t="n">
        <f aca="false">+K10</f>
        <v>28099.9872666667</v>
      </c>
      <c r="M10" s="129" t="n">
        <f aca="false">+L10</f>
        <v>28099.9872666667</v>
      </c>
      <c r="N10" s="129" t="n">
        <f aca="false">+M10</f>
        <v>28099.9872666667</v>
      </c>
      <c r="O10" s="129" t="n">
        <f aca="false">+N10</f>
        <v>28099.9872666667</v>
      </c>
      <c r="P10" s="129" t="n">
        <f aca="false">+O10</f>
        <v>28099.9872666667</v>
      </c>
      <c r="Q10" s="129" t="n">
        <f aca="false">+P10</f>
        <v>28099.9872666667</v>
      </c>
      <c r="R10" s="129" t="n">
        <f aca="false">+Q10</f>
        <v>28099.9872666667</v>
      </c>
      <c r="S10" s="129" t="n">
        <f aca="false">IF(inputs!$B$9-cos!S4&gt;-1,+R10,0)</f>
        <v>28099.9872666667</v>
      </c>
      <c r="T10" s="129" t="n">
        <f aca="false">IF(inputs!$B$9-cos!T4&gt;-1,+S10,0)</f>
        <v>28099.9872666667</v>
      </c>
      <c r="U10" s="129" t="n">
        <f aca="false">IF(inputs!$B$9-cos!U4&gt;-1,+T10,0)</f>
        <v>28099.9872666667</v>
      </c>
      <c r="V10" s="129" t="n">
        <f aca="false">IF(inputs!$B$9-cos!V4&gt;-1,+U10,0)</f>
        <v>28099.9872666667</v>
      </c>
      <c r="W10" s="129" t="n">
        <f aca="false">IF(inputs!$B$9-cos!W4&gt;-1,+V10,0)</f>
        <v>28099.9872666667</v>
      </c>
      <c r="X10" s="129" t="n">
        <f aca="false">IF(inputs!$B$9-cos!X4&gt;-1,+W10,0)</f>
        <v>0</v>
      </c>
      <c r="Y10" s="129" t="n">
        <f aca="false">IF(inputs!$B$9-cos!Y4&gt;-1,+X10,0)</f>
        <v>0</v>
      </c>
      <c r="Z10" s="129" t="n">
        <f aca="false">IF(inputs!$B$9-cos!Z4&gt;-1,+Y10,0)</f>
        <v>0</v>
      </c>
      <c r="AA10" s="129" t="n">
        <f aca="false">IF(inputs!$B$9-cos!AA4&gt;-1,+Z10,0)</f>
        <v>0</v>
      </c>
      <c r="AB10" s="129" t="n">
        <f aca="false">IF(inputs!$B$9-cos!AB4&gt;-1,+AA10,0)</f>
        <v>0</v>
      </c>
      <c r="AC10" s="129" t="n">
        <f aca="false">IF(inputs!$B$9-cos!AC4&gt;-1,+AB10,0)</f>
        <v>0</v>
      </c>
      <c r="AD10" s="129" t="n">
        <f aca="false">IF(inputs!$B$9-cos!AD4&gt;-1,+AC10,0)</f>
        <v>0</v>
      </c>
      <c r="AE10" s="129" t="n">
        <f aca="false">IF(inputs!$B$9-cos!AE4&gt;-1,+AD10,0)</f>
        <v>0</v>
      </c>
      <c r="AF10" s="129" t="n">
        <f aca="false">IF(inputs!$B$9-cos!AF4&gt;-1,+AE10,0)</f>
        <v>0</v>
      </c>
      <c r="AG10" s="129" t="n">
        <f aca="false">IF(inputs!$B$9-cos!AG4&gt;-1,+AF10,0)</f>
        <v>0</v>
      </c>
      <c r="AH10" s="129"/>
      <c r="AI10" s="129"/>
      <c r="AJ10" s="129"/>
      <c r="AK10" s="129"/>
      <c r="AL10" s="129"/>
      <c r="AM10" s="129"/>
      <c r="AN10" s="129"/>
      <c r="AO10" s="129"/>
      <c r="AP10" s="129"/>
      <c r="AQ10" s="129"/>
      <c r="AR10" s="129"/>
      <c r="AS10" s="129"/>
      <c r="AT10" s="129"/>
      <c r="AU10" s="129"/>
    </row>
    <row r="11" customFormat="false" ht="12.75" hidden="false" customHeight="false" outlineLevel="0" collapsed="false">
      <c r="A11" s="10" t="n">
        <v>5</v>
      </c>
      <c r="B11" s="10" t="s">
        <v>209</v>
      </c>
      <c r="C11" s="135" t="n">
        <f aca="false">NPV(+$E$78,E11:AG11)+D11</f>
        <v>90155.796588947</v>
      </c>
      <c r="D11" s="129" t="n">
        <f aca="false">+D12*0.0525/(1-0.0525)+(D12+D12*0.0525/(1-0.0525))*0.35/(1-0.35)</f>
        <v>12979.6092719739</v>
      </c>
      <c r="E11" s="129" t="n">
        <f aca="false">+E12*0.0525/(1-0.0525)+(E12+E12*0.0525/(1-0.0525))*0.35/(1-0.35)</f>
        <v>13534.0453577077</v>
      </c>
      <c r="F11" s="129" t="n">
        <f aca="false">+F12*0.0525/(1-0.0525)+(F12+F12*0.0525/(1-0.0525))*0.35/(1-0.35)</f>
        <v>12748.3266647679</v>
      </c>
      <c r="G11" s="129" t="n">
        <f aca="false">+G12*0.0525/(1-0.0525)+(G12+G12*0.0525/(1-0.0525))*0.35/(1-0.35)</f>
        <v>12010.6729378936</v>
      </c>
      <c r="H11" s="129" t="n">
        <f aca="false">+H12*0.0525/(1-0.0525)+(H12+H12*0.0525/(1-0.0525))*0.35/(1-0.35)</f>
        <v>11316.5604155727</v>
      </c>
      <c r="I11" s="129" t="n">
        <f aca="false">+I12*0.0525/(1-0.0525)+(I12+I12*0.0525/(1-0.0525))*0.35/(1-0.35)</f>
        <v>10662.0308064821</v>
      </c>
      <c r="J11" s="129" t="n">
        <f aca="false">+J12*0.0525/(1-0.0525)+(J12+J12*0.0525/(1-0.0525))*0.35/(1-0.35)</f>
        <v>10026.1617136288</v>
      </c>
      <c r="K11" s="129" t="n">
        <f aca="false">+K12*0.0525/(1-0.0525)+(K12+K12*0.0525/(1-0.0525))*0.35/(1-0.35)</f>
        <v>9390.2926207754</v>
      </c>
      <c r="L11" s="129" t="n">
        <f aca="false">+L12*0.0525/(1-0.0525)+(L12+L12*0.0525/(1-0.0525))*0.35/(1-0.35)</f>
        <v>8753.85805773303</v>
      </c>
      <c r="M11" s="129" t="n">
        <f aca="false">+M12*0.0525/(1-0.0525)+(M12+M12*0.0525/(1-0.0525))*0.35/(1-0.35)</f>
        <v>8117.98896487966</v>
      </c>
      <c r="N11" s="129" t="n">
        <f aca="false">+N12*0.0525/(1-0.0525)+(N12+N12*0.0525/(1-0.0525))*0.35/(1-0.35)</f>
        <v>7481.55440183729</v>
      </c>
      <c r="O11" s="129" t="n">
        <f aca="false">+O12*0.0525/(1-0.0525)+(O12+O12*0.0525/(1-0.0525))*0.35/(1-0.35)</f>
        <v>6845.68530898393</v>
      </c>
      <c r="P11" s="129" t="n">
        <f aca="false">+P12*0.0525/(1-0.0525)+(P12+P12*0.0525/(1-0.0525))*0.35/(1-0.35)</f>
        <v>6209.25074594155</v>
      </c>
      <c r="Q11" s="129" t="n">
        <f aca="false">+Q12*0.0525/(1-0.0525)+(Q12+Q12*0.0525/(1-0.0525))*0.35/(1-0.35)</f>
        <v>5573.38165308819</v>
      </c>
      <c r="R11" s="129" t="n">
        <f aca="false">+R12*0.0525/(1-0.0525)+(R12+R12*0.0525/(1-0.0525))*0.35/(1-0.35)</f>
        <v>5104.32626599138</v>
      </c>
      <c r="S11" s="129" t="n">
        <f aca="false">IF(inputs!$B$9-cos!S4&gt;-1,+S12*0.0525/(1-0.0525)+(S12+S12*0.0525/(1-0.0525))*0.35/(1-0.35),0)</f>
        <v>4802.08458465115</v>
      </c>
      <c r="T11" s="129" t="n">
        <f aca="false">IF(inputs!$B$9-cos!T4&gt;-1,+T12*0.0525/(1-0.0525)+(T12+T12*0.0525/(1-0.0525))*0.35/(1-0.35),0)</f>
        <v>4499.8429033109</v>
      </c>
      <c r="U11" s="129" t="n">
        <f aca="false">IF(inputs!$B$9-cos!U4&gt;-1,+U12*0.0525/(1-0.0525)+(U12+U12*0.0525/(1-0.0525))*0.35/(1-0.35),0)</f>
        <v>4197.60122197066</v>
      </c>
      <c r="V11" s="129" t="n">
        <f aca="false">IF(inputs!$B$9-cos!V4&gt;-1,+V12*0.0525/(1-0.0525)+(V12+V12*0.0525/(1-0.0525))*0.35/(1-0.35),0)</f>
        <v>3895.35954063042</v>
      </c>
      <c r="W11" s="129" t="n">
        <f aca="false">IF(inputs!$B$9-cos!W4&gt;-1,+W12*0.0525/(1-0.0525)+(W12+W12*0.0525/(1-0.0525))*0.35/(1-0.35),0)</f>
        <v>3593.11785929017</v>
      </c>
      <c r="X11" s="129" t="n">
        <f aca="false">IF(inputs!$B$9-cos!X4&gt;-1,+X12*0.0525/(1-0.0525)+(X12+X12*0.0525/(1-0.0525))*0.35/(1-0.35),0)</f>
        <v>0</v>
      </c>
      <c r="Y11" s="129" t="n">
        <f aca="false">IF(inputs!$B$9-cos!Y4&gt;-1,+Y12*0.0525/(1-0.0525)+(Y12+Y12*0.0525/(1-0.0525))*0.35/(1-0.35),0)</f>
        <v>0</v>
      </c>
      <c r="Z11" s="129" t="n">
        <f aca="false">IF(inputs!$B$9-cos!Z4&gt;-1,+Z12*0.0525/(1-0.0525)+(Z12+Z12*0.0525/(1-0.0525))*0.35/(1-0.35),0)</f>
        <v>0</v>
      </c>
      <c r="AA11" s="129" t="n">
        <f aca="false">IF(inputs!$B$9-cos!AA4&gt;-1,+AA12*0.0525/(1-0.0525)+(AA12+AA12*0.0525/(1-0.0525))*0.35/(1-0.35),0)</f>
        <v>0</v>
      </c>
      <c r="AB11" s="129" t="n">
        <f aca="false">IF(inputs!$B$9-cos!AB4&gt;-1,+AB12*0.0525/(1-0.0525)+(AB12+AB12*0.0525/(1-0.0525))*0.35/(1-0.35),0)</f>
        <v>0</v>
      </c>
      <c r="AC11" s="129" t="n">
        <f aca="false">IF(inputs!$B$9-cos!AC4&gt;-1,+AC12*0.0525/(1-0.0525)+(AC12+AC12*0.0525/(1-0.0525))*0.35/(1-0.35),0)</f>
        <v>0</v>
      </c>
      <c r="AD11" s="129" t="n">
        <f aca="false">IF(inputs!$B$9-cos!AD4&gt;-1,+AD12*0.0525/(1-0.0525)+(AD12+AD12*0.0525/(1-0.0525))*0.35/(1-0.35),0)</f>
        <v>0</v>
      </c>
      <c r="AE11" s="129" t="n">
        <f aca="false">IF(inputs!$B$9-cos!AE4&gt;-1,+AE12*0.0525/(1-0.0525)+(AE12+AE12*0.0525/(1-0.0525))*0.35/(1-0.35),0)</f>
        <v>0</v>
      </c>
      <c r="AF11" s="129" t="n">
        <f aca="false">IF(inputs!$B$9-cos!AF4&gt;-1,+AF12*0.0525/(1-0.0525)+(AF12+AF12*0.0525/(1-0.0525))*0.35/(1-0.35),0)</f>
        <v>0</v>
      </c>
      <c r="AG11" s="129" t="n">
        <f aca="false">IF(inputs!$B$9-cos!AG4&gt;-1,+AG12*0.0525/(1-0.0525)+(AG12+AG12*0.0525/(1-0.0525))*0.35/(1-0.35),0)</f>
        <v>0</v>
      </c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</row>
    <row r="12" customFormat="false" ht="12.75" hidden="false" customHeight="false" outlineLevel="0" collapsed="false">
      <c r="A12" s="10" t="n">
        <v>6</v>
      </c>
      <c r="B12" s="10" t="s">
        <v>210</v>
      </c>
      <c r="C12" s="135" t="n">
        <f aca="false">NPV(+$E$78,E12:AG12)+D12</f>
        <v>144548.522549216</v>
      </c>
      <c r="D12" s="129" t="n">
        <f aca="false">+D72*D54</f>
        <v>20810.4571698716</v>
      </c>
      <c r="E12" s="129" t="n">
        <f aca="false">+E72*E54</f>
        <v>21699.3952090549</v>
      </c>
      <c r="F12" s="129" t="n">
        <f aca="false">+F72*F54</f>
        <v>20439.6373177063</v>
      </c>
      <c r="G12" s="129" t="n">
        <f aca="false">+G72*G54</f>
        <v>19256.9429108369</v>
      </c>
      <c r="H12" s="129" t="n">
        <f aca="false">+H72*H54</f>
        <v>18144.0589546133</v>
      </c>
      <c r="I12" s="129" t="n">
        <f aca="false">+I72*I54</f>
        <v>17094.6390444313</v>
      </c>
      <c r="J12" s="129" t="n">
        <f aca="false">+J72*J54</f>
        <v>16075.1378988119</v>
      </c>
      <c r="K12" s="129" t="n">
        <f aca="false">+K72*K54</f>
        <v>15055.6367531925</v>
      </c>
      <c r="L12" s="129" t="n">
        <f aca="false">+L72*L54</f>
        <v>14035.2289783438</v>
      </c>
      <c r="M12" s="129" t="n">
        <f aca="false">+M72*M54</f>
        <v>13015.7278327244</v>
      </c>
      <c r="N12" s="129" t="n">
        <f aca="false">+N72*N54</f>
        <v>11995.3200578758</v>
      </c>
      <c r="O12" s="129" t="n">
        <f aca="false">+O72*O54</f>
        <v>10975.8189122564</v>
      </c>
      <c r="P12" s="129" t="n">
        <f aca="false">+P72*P54</f>
        <v>9955.41113740776</v>
      </c>
      <c r="Q12" s="129" t="n">
        <f aca="false">+Q72*Q54</f>
        <v>8935.90999178832</v>
      </c>
      <c r="R12" s="129" t="n">
        <f aca="false">+R72*R54</f>
        <v>8183.86446877304</v>
      </c>
      <c r="S12" s="129" t="n">
        <f aca="false">IF(inputs!$B$9-cos!S4&gt;-1,+S72*S54,0)</f>
        <v>7699.27456836192</v>
      </c>
      <c r="T12" s="129" t="n">
        <f aca="false">IF(inputs!$B$9-cos!T4&gt;-1,+T72*T54,0)</f>
        <v>7214.6846679508</v>
      </c>
      <c r="U12" s="129" t="n">
        <f aca="false">IF(inputs!$B$9-cos!U4&gt;-1,+U72*U54,0)</f>
        <v>6730.09476753968</v>
      </c>
      <c r="V12" s="129" t="n">
        <f aca="false">IF(inputs!$B$9-cos!V4&gt;-1,+V72*V54,0)</f>
        <v>6245.50486712856</v>
      </c>
      <c r="W12" s="129" t="n">
        <f aca="false">IF(inputs!$B$9-cos!W4&gt;-1,+W72*W54,0)</f>
        <v>5760.91496671744</v>
      </c>
      <c r="X12" s="129" t="n">
        <f aca="false">IF(inputs!$B$9-cos!X4&gt;-1,+X72*X54,0)</f>
        <v>0</v>
      </c>
      <c r="Y12" s="129" t="n">
        <f aca="false">IF(inputs!$B$9-cos!Y4&gt;-1,+Y72*Y54,0)</f>
        <v>0</v>
      </c>
      <c r="Z12" s="129" t="n">
        <f aca="false">IF(inputs!$B$9-cos!Z4&gt;-1,+Z72*Z54,0)</f>
        <v>0</v>
      </c>
      <c r="AA12" s="129" t="n">
        <f aca="false">IF(inputs!$B$9-cos!AA4&gt;-1,+AA72*AA54,0)</f>
        <v>0</v>
      </c>
      <c r="AB12" s="129" t="n">
        <f aca="false">IF(inputs!$B$9-cos!AB4&gt;-1,+AB72*AB54,0)</f>
        <v>0</v>
      </c>
      <c r="AC12" s="129" t="n">
        <f aca="false">IF(inputs!$B$9-cos!AC4&gt;-1,+AC72*AC54,0)</f>
        <v>0</v>
      </c>
      <c r="AD12" s="129" t="n">
        <f aca="false">IF(inputs!$B$9-cos!AD4&gt;-1,+AD72*AD54,0)</f>
        <v>0</v>
      </c>
      <c r="AE12" s="129" t="n">
        <f aca="false">IF(inputs!$B$9-cos!AE4&gt;-1,+AE72*AE54,0)</f>
        <v>0</v>
      </c>
      <c r="AF12" s="129" t="n">
        <f aca="false">IF(inputs!$B$9-cos!AF4&gt;-1,+AF72*AF54,0)</f>
        <v>0</v>
      </c>
      <c r="AG12" s="129" t="n">
        <f aca="false">IF(inputs!$B$9-cos!AG4&gt;-1,+AG72*AG54,0)</f>
        <v>0</v>
      </c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</row>
    <row r="13" customFormat="false" ht="12.75" hidden="false" customHeight="false" outlineLevel="0" collapsed="false">
      <c r="A13" s="10" t="n">
        <v>7</v>
      </c>
      <c r="B13" s="10" t="s">
        <v>211</v>
      </c>
      <c r="C13" s="135" t="n">
        <f aca="false">NPV(+$E$78,E13:AG13)+D13</f>
        <v>315732.974321453</v>
      </c>
      <c r="D13" s="129" t="n">
        <f aca="false">+D54*D71</f>
        <v>50579.97708</v>
      </c>
      <c r="E13" s="129" t="n">
        <f aca="false">+E54*E71</f>
        <v>46498.7040194033</v>
      </c>
      <c r="F13" s="129" t="n">
        <f aca="false">+F54*F71</f>
        <v>43799.2228236563</v>
      </c>
      <c r="G13" s="129" t="n">
        <f aca="false">+G54*G71</f>
        <v>41264.877666079</v>
      </c>
      <c r="H13" s="129" t="n">
        <f aca="false">+H54*H71</f>
        <v>38880.1263313141</v>
      </c>
      <c r="I13" s="129" t="n">
        <f aca="false">+I54*I71</f>
        <v>36631.3693809243</v>
      </c>
      <c r="J13" s="129" t="n">
        <f aca="false">+J54*J71</f>
        <v>34446.7240688826</v>
      </c>
      <c r="K13" s="129" t="n">
        <f aca="false">+K54*K71</f>
        <v>32262.078756841</v>
      </c>
      <c r="L13" s="129" t="n">
        <f aca="false">+L54*L71</f>
        <v>30075.4906678797</v>
      </c>
      <c r="M13" s="129" t="n">
        <f aca="false">+M54*M71</f>
        <v>27890.845355838</v>
      </c>
      <c r="N13" s="129" t="n">
        <f aca="false">+N54*N71</f>
        <v>25704.2572668767</v>
      </c>
      <c r="O13" s="129" t="n">
        <f aca="false">+O54*O71</f>
        <v>23519.6119548351</v>
      </c>
      <c r="P13" s="129" t="n">
        <f aca="false">+P54*P71</f>
        <v>21333.0238658738</v>
      </c>
      <c r="Q13" s="129" t="n">
        <f aca="false">+Q54*Q71</f>
        <v>19148.3785538321</v>
      </c>
      <c r="R13" s="129" t="n">
        <f aca="false">+R54*R71</f>
        <v>17536.8524330851</v>
      </c>
      <c r="S13" s="129" t="n">
        <f aca="false">IF(inputs!$B$9-cos!S4&gt;-1,+S54*S71,0)</f>
        <v>16498.4455036327</v>
      </c>
      <c r="T13" s="129" t="n">
        <f aca="false">IF(inputs!$B$9-cos!T4&gt;-1,+T54*T71,0)</f>
        <v>15460.0385741803</v>
      </c>
      <c r="U13" s="129" t="n">
        <f aca="false">IF(inputs!$B$9-cos!U4&gt;-1,+U54*U71,0)</f>
        <v>14421.6316447279</v>
      </c>
      <c r="V13" s="129" t="n">
        <f aca="false">IF(inputs!$B$9-cos!V4&gt;-1,+V54*V71,0)</f>
        <v>13383.2247152755</v>
      </c>
      <c r="W13" s="129" t="n">
        <f aca="false">IF(inputs!$B$9-cos!W4&gt;-1,+W54*W71,0)</f>
        <v>12344.8177858231</v>
      </c>
      <c r="X13" s="129" t="n">
        <f aca="false">IF(inputs!$B$9-cos!X4&gt;-1,+X54*X71,0)</f>
        <v>0</v>
      </c>
      <c r="Y13" s="129" t="n">
        <f aca="false">IF(inputs!$B$9-cos!Y4&gt;-1,+Y54*Y71,0)</f>
        <v>0</v>
      </c>
      <c r="Z13" s="129" t="n">
        <f aca="false">IF(inputs!$B$9-cos!Z4&gt;-1,+Z54*Z71,0)</f>
        <v>0</v>
      </c>
      <c r="AA13" s="129" t="n">
        <f aca="false">IF(inputs!$B$9-cos!AA4&gt;-1,+AA54*AA71,0)</f>
        <v>0</v>
      </c>
      <c r="AB13" s="129" t="n">
        <f aca="false">IF(inputs!$B$9-cos!AB4&gt;-1,+AB54*AB71,0)</f>
        <v>0</v>
      </c>
      <c r="AC13" s="129" t="n">
        <f aca="false">IF(inputs!$B$9-cos!AC4&gt;-1,+AC54*AC71,0)</f>
        <v>0</v>
      </c>
      <c r="AD13" s="129" t="n">
        <f aca="false">IF(inputs!$B$9-cos!AD4&gt;-1,+AD54*AD71,0)</f>
        <v>0</v>
      </c>
      <c r="AE13" s="129" t="n">
        <f aca="false">IF(inputs!$B$9-cos!AE4&gt;-1,+AE54*AE71,0)</f>
        <v>0</v>
      </c>
      <c r="AF13" s="129" t="n">
        <f aca="false">IF(inputs!$B$9-cos!AF4&gt;-1,+AF54*AF71,0)</f>
        <v>0</v>
      </c>
      <c r="AG13" s="129" t="n">
        <f aca="false">IF(inputs!$B$9-cos!AG4&gt;-1,+AG54*AG71,0)</f>
        <v>0</v>
      </c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</row>
    <row r="14" customFormat="false" ht="12.75" hidden="false" customHeight="false" outlineLevel="0" collapsed="false">
      <c r="A14" s="10" t="n">
        <v>8</v>
      </c>
      <c r="B14" s="10" t="s">
        <v>212</v>
      </c>
      <c r="C14" s="135" t="n">
        <f aca="false">NPV(+$E$78,E14:AG14)+D14</f>
        <v>190086.661489436</v>
      </c>
      <c r="D14" s="129" t="n">
        <f aca="false">(+D50+D51)*0.02</f>
        <v>16957.780315688</v>
      </c>
      <c r="E14" s="129" t="n">
        <f aca="false">+D14*$C$58</f>
        <v>17466.5137251586</v>
      </c>
      <c r="F14" s="129" t="n">
        <f aca="false">+E14*$C$58</f>
        <v>17990.5091369134</v>
      </c>
      <c r="G14" s="129" t="n">
        <f aca="false">+F14*$C$58</f>
        <v>18530.2244110208</v>
      </c>
      <c r="H14" s="129" t="n">
        <f aca="false">+G14*$C$58</f>
        <v>19086.1311433514</v>
      </c>
      <c r="I14" s="129" t="n">
        <f aca="false">+H14*$C$58</f>
        <v>19658.715077652</v>
      </c>
      <c r="J14" s="129" t="n">
        <f aca="false">+I14*$C$58</f>
        <v>20248.4765299815</v>
      </c>
      <c r="K14" s="129" t="n">
        <f aca="false">+J14*$C$58</f>
        <v>20855.930825881</v>
      </c>
      <c r="L14" s="129" t="n">
        <f aca="false">+K14*$C$58</f>
        <v>21481.6087506574</v>
      </c>
      <c r="M14" s="129" t="n">
        <f aca="false">+L14*$C$58</f>
        <v>22126.0570131771</v>
      </c>
      <c r="N14" s="129" t="n">
        <f aca="false">+M14*$C$58</f>
        <v>22789.8387235724</v>
      </c>
      <c r="O14" s="129" t="n">
        <f aca="false">+N14*$C$58</f>
        <v>23473.5338852796</v>
      </c>
      <c r="P14" s="129" t="n">
        <f aca="false">+O14*$C$58</f>
        <v>24177.739901838</v>
      </c>
      <c r="Q14" s="129" t="n">
        <f aca="false">+P14*$C$58</f>
        <v>24903.0720988932</v>
      </c>
      <c r="R14" s="129" t="n">
        <f aca="false">+Q14*$C$58</f>
        <v>25650.1642618599</v>
      </c>
      <c r="S14" s="129" t="n">
        <f aca="false">IF(inputs!$B$9-cos!S4&gt;-1,+R14*$C$58,0)</f>
        <v>26419.6691897157</v>
      </c>
      <c r="T14" s="129" t="n">
        <f aca="false">IF(inputs!$B$9-cos!T4&gt;-1,+S14*$C$58,0)</f>
        <v>27212.2592654072</v>
      </c>
      <c r="U14" s="129" t="n">
        <f aca="false">IF(inputs!$B$9-cos!U4&gt;-1,+T14*$C$58,0)</f>
        <v>28028.6270433694</v>
      </c>
      <c r="V14" s="129" t="n">
        <f aca="false">IF(inputs!$B$9-cos!V4&gt;-1,+U14*$C$58,0)</f>
        <v>28869.4858546705</v>
      </c>
      <c r="W14" s="129" t="n">
        <f aca="false">IF(inputs!$B$9-cos!W4&gt;-1,+V14*$C$58,0)</f>
        <v>29735.5704303106</v>
      </c>
      <c r="X14" s="129" t="n">
        <f aca="false">IF(inputs!$B$9-cos!X4&gt;-1,+W14*$C$58,0)</f>
        <v>0</v>
      </c>
      <c r="Y14" s="129" t="n">
        <f aca="false">IF(inputs!$B$9-cos!Y4&gt;-1,+X14*$C$58,0)</f>
        <v>0</v>
      </c>
      <c r="Z14" s="129" t="n">
        <f aca="false">IF(inputs!$B$9-cos!Z4&gt;-1,+Y14*$C$58,0)</f>
        <v>0</v>
      </c>
      <c r="AA14" s="129" t="n">
        <f aca="false">IF(inputs!$B$9-cos!AA4&gt;-1,+Z14*$C$58,0)</f>
        <v>0</v>
      </c>
      <c r="AB14" s="129" t="n">
        <f aca="false">IF(inputs!$B$9-cos!AB4&gt;-1,+AA14*$C$58,0)</f>
        <v>0</v>
      </c>
      <c r="AC14" s="129" t="n">
        <f aca="false">IF(inputs!$B$9-cos!AC4&gt;-1,+AB14*$C$58,0)</f>
        <v>0</v>
      </c>
      <c r="AD14" s="129" t="n">
        <f aca="false">IF(inputs!$B$9-cos!AD4&gt;-1,+AC14*$C$58,0)</f>
        <v>0</v>
      </c>
      <c r="AE14" s="129" t="n">
        <f aca="false">IF(inputs!$B$9-cos!AE4&gt;-1,+AD14*$C$58,0)</f>
        <v>0</v>
      </c>
      <c r="AF14" s="129" t="n">
        <f aca="false">IF(inputs!$B$9-cos!AF4&gt;-1,+AE14*$C$58,0)</f>
        <v>0</v>
      </c>
      <c r="AG14" s="129" t="n">
        <f aca="false">IF(inputs!$B$9-cos!AG4&gt;-1,+AF14*$C$58,0)</f>
        <v>0</v>
      </c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</row>
    <row r="15" customFormat="false" ht="13.5" hidden="false" customHeight="false" outlineLevel="0" collapsed="false">
      <c r="A15" s="10" t="n">
        <v>9</v>
      </c>
      <c r="B15" s="10" t="s">
        <v>213</v>
      </c>
      <c r="C15" s="135" t="n">
        <f aca="false">NPV(+E82,E15:R15)+D15</f>
        <v>1828569.18853442</v>
      </c>
      <c r="D15" s="139" t="n">
        <f aca="false">SUM(D6:D14)</f>
        <v>121908.54</v>
      </c>
      <c r="E15" s="139" t="n">
        <f aca="false">SUM(E6:E14)</f>
        <v>121908.54</v>
      </c>
      <c r="F15" s="139" t="n">
        <f aca="false">SUM(F6:F14)</f>
        <v>121905.461514696</v>
      </c>
      <c r="G15" s="139" t="n">
        <f aca="false">SUM(G6:G14)</f>
        <v>121908.54</v>
      </c>
      <c r="H15" s="139" t="n">
        <f aca="false">SUM(H6:H14)</f>
        <v>121908.54</v>
      </c>
      <c r="I15" s="139" t="n">
        <f aca="false">SUM(I6:I14)</f>
        <v>121899.861668998</v>
      </c>
      <c r="J15" s="139" t="n">
        <f aca="false">SUM(J6:J14)</f>
        <v>121914.901173598</v>
      </c>
      <c r="K15" s="139" t="n">
        <f aca="false">SUM(K6:K14)</f>
        <v>121908.54</v>
      </c>
      <c r="L15" s="139" t="n">
        <f aca="false">SUM(L6:L14)</f>
        <v>121908.54</v>
      </c>
      <c r="M15" s="139" t="n">
        <f aca="false">SUM(M6:M14)</f>
        <v>121908.54</v>
      </c>
      <c r="N15" s="139" t="n">
        <f aca="false">SUM(N6:N14)</f>
        <v>121908.54</v>
      </c>
      <c r="O15" s="139" t="n">
        <f aca="false">SUM(O6:O14)</f>
        <v>121855.024177129</v>
      </c>
      <c r="P15" s="139" t="n">
        <f aca="false">SUM(P6:P14)</f>
        <v>121908.54</v>
      </c>
      <c r="Q15" s="139" t="n">
        <f aca="false">SUM(Q6:Q14)</f>
        <v>121908.54</v>
      </c>
      <c r="R15" s="139" t="n">
        <f aca="false">SUM(R6:R14)</f>
        <v>121908.54</v>
      </c>
      <c r="S15" s="139" t="n">
        <f aca="false">SUM(S6:S14)</f>
        <v>121908.54</v>
      </c>
      <c r="T15" s="139" t="n">
        <f aca="false">SUM(T6:T14)</f>
        <v>121908.54</v>
      </c>
      <c r="U15" s="139" t="n">
        <f aca="false">SUM(U6:U14)</f>
        <v>121908.54</v>
      </c>
      <c r="V15" s="139" t="n">
        <f aca="false">SUM(V6:V14)</f>
        <v>121908.54</v>
      </c>
      <c r="W15" s="139" t="n">
        <f aca="false">SUM(W6:W14)</f>
        <v>121908.54</v>
      </c>
      <c r="X15" s="139" t="n">
        <f aca="false">SUM(X6:X14)</f>
        <v>0</v>
      </c>
      <c r="Y15" s="139" t="n">
        <f aca="false">SUM(Y6:Y14)</f>
        <v>0</v>
      </c>
      <c r="Z15" s="139" t="n">
        <f aca="false">SUM(Z6:Z14)</f>
        <v>0</v>
      </c>
      <c r="AA15" s="139" t="n">
        <f aca="false">SUM(AA6:AA14)</f>
        <v>0</v>
      </c>
      <c r="AB15" s="139" t="n">
        <f aca="false">SUM(AB6:AB14)</f>
        <v>0</v>
      </c>
      <c r="AC15" s="139" t="n">
        <f aca="false">SUM(AC6:AC14)</f>
        <v>0</v>
      </c>
      <c r="AD15" s="139" t="n">
        <f aca="false">SUM(AD6:AD14)</f>
        <v>0</v>
      </c>
      <c r="AE15" s="139" t="n">
        <f aca="false">SUM(AE6:AE14)</f>
        <v>0</v>
      </c>
      <c r="AF15" s="139" t="n">
        <f aca="false">SUM(AF6:AF14)</f>
        <v>0</v>
      </c>
      <c r="AG15" s="139" t="n">
        <f aca="false">SUM(AG6:AG14)</f>
        <v>0</v>
      </c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</row>
    <row r="16" customFormat="false" ht="13.5" hidden="false" customHeight="false" outlineLevel="0" collapsed="false">
      <c r="D16" s="140"/>
      <c r="E16" s="141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</row>
    <row r="17" customFormat="false" ht="12.75" hidden="false" customHeight="false" outlineLevel="0" collapsed="false">
      <c r="A17" s="10" t="n">
        <v>10</v>
      </c>
      <c r="B17" s="10" t="s">
        <v>214</v>
      </c>
      <c r="C17" s="129"/>
      <c r="D17" s="142" t="n">
        <f aca="false">+D10/D50</f>
        <v>0.0333333333333333</v>
      </c>
      <c r="E17" s="142" t="n">
        <f aca="false">IF(inputs!$B$10-cos!E4&gt;-1,+E10/E50,0)</f>
        <v>0.0333333333333333</v>
      </c>
      <c r="F17" s="142" t="n">
        <f aca="false">IF(inputs!$B$10-cos!F4&gt;-1,+F10/F50,0)</f>
        <v>0.0333333333333333</v>
      </c>
      <c r="G17" s="142" t="n">
        <f aca="false">IF(inputs!$B$10-cos!G4&gt;-1,+G10/G50,0)</f>
        <v>0.0333333333333333</v>
      </c>
      <c r="H17" s="142" t="n">
        <f aca="false">IF(inputs!$B$10-cos!H4&gt;-1,+H10/H50,0)</f>
        <v>0.0333333333333333</v>
      </c>
      <c r="I17" s="142" t="n">
        <f aca="false">IF(inputs!$B$10-cos!I4&gt;-1,+I10/I50,0)</f>
        <v>0.0333333333333333</v>
      </c>
      <c r="J17" s="142" t="n">
        <f aca="false">IF(inputs!$B$10-cos!J4&gt;-1,+J10/J50,0)</f>
        <v>0.0333333333333333</v>
      </c>
      <c r="K17" s="142" t="n">
        <f aca="false">IF(inputs!$B$10-cos!K4&gt;-1,+K10/K50,0)</f>
        <v>0.0333333333333333</v>
      </c>
      <c r="L17" s="142" t="n">
        <f aca="false">IF(inputs!$B$10-cos!L4&gt;-1,+L10/L50,0)</f>
        <v>0.0333333333333333</v>
      </c>
      <c r="M17" s="142" t="n">
        <f aca="false">IF(inputs!$B$10-cos!M4&gt;-1,+M10/M50,0)</f>
        <v>0.0333333333333333</v>
      </c>
      <c r="N17" s="142" t="n">
        <f aca="false">IF(inputs!$B$10-cos!N4&gt;-1,+N10/N50,0)</f>
        <v>0.0333333333333333</v>
      </c>
      <c r="O17" s="142" t="n">
        <f aca="false">IF(inputs!$B$10-cos!O4&gt;-1,+O10/O50,0)</f>
        <v>0.0333333333333333</v>
      </c>
      <c r="P17" s="142" t="n">
        <f aca="false">IF(inputs!$B$10-cos!P4&gt;-1,+P10/P50,0)</f>
        <v>0.0333333333333333</v>
      </c>
      <c r="Q17" s="142" t="n">
        <f aca="false">IF(inputs!$B$10-cos!Q4&gt;-1,+Q10/Q50,0)</f>
        <v>0.0333333333333333</v>
      </c>
      <c r="R17" s="142" t="n">
        <f aca="false">IF(inputs!$B$10-cos!R4&gt;-1,+R10/R50,0)</f>
        <v>0.0333333333333333</v>
      </c>
      <c r="S17" s="142" t="n">
        <f aca="false">IF(inputs!$B$10-cos!S4&gt;-1,+S10/S50,0)</f>
        <v>0.0333333333333333</v>
      </c>
      <c r="T17" s="142" t="n">
        <f aca="false">IF(inputs!$B$10-cos!T4&gt;-1,+T10/T50,0)</f>
        <v>0.0333333333333333</v>
      </c>
      <c r="U17" s="142" t="n">
        <f aca="false">IF(inputs!$B$10-cos!U4&gt;-1,+U10/U50,0)</f>
        <v>0.0333333333333333</v>
      </c>
      <c r="V17" s="142" t="n">
        <f aca="false">IF(inputs!$B$10-cos!V4&gt;-1,+V10/V50,0)</f>
        <v>0.0333333333333333</v>
      </c>
      <c r="W17" s="142" t="n">
        <f aca="false">IF(inputs!$B$10-cos!W4&gt;-1,+W10/W50,0)</f>
        <v>0.0333333333333333</v>
      </c>
      <c r="X17" s="142" t="n">
        <f aca="false">IF(inputs!$B$10-cos!X4&gt;-1,+X10/X50,0)</f>
        <v>0</v>
      </c>
      <c r="Y17" s="142" t="n">
        <f aca="false">IF(inputs!$B$10-cos!Y4&gt;-1,+Y10/Y50,0)</f>
        <v>0</v>
      </c>
      <c r="Z17" s="142" t="n">
        <f aca="false">IF(inputs!$B$10-cos!Z4&gt;-1,+Z10/Z50,0)</f>
        <v>0</v>
      </c>
      <c r="AA17" s="142" t="n">
        <f aca="false">IF(inputs!$B$10-cos!AA4&gt;-1,+AA10/AA50,0)</f>
        <v>0</v>
      </c>
      <c r="AB17" s="142" t="n">
        <f aca="false">IF(inputs!$B$10-cos!AB4&gt;-1,+AB10/AB50,0)</f>
        <v>0</v>
      </c>
      <c r="AC17" s="142" t="n">
        <f aca="false">IF(inputs!$B$10-cos!AC4&gt;-1,+AC10/AC50,0)</f>
        <v>0</v>
      </c>
      <c r="AD17" s="142" t="n">
        <f aca="false">IF(inputs!$B$10-cos!AD4&gt;-1,+AD10/AD50,0)</f>
        <v>0</v>
      </c>
      <c r="AE17" s="142" t="n">
        <f aca="false">IF(inputs!$B$10-cos!AE4&gt;-1,+AE10/AE50,0)</f>
        <v>0</v>
      </c>
      <c r="AF17" s="142" t="n">
        <f aca="false">IF(inputs!$B$10-cos!AF4&gt;-1,+AF10/AF50,0)</f>
        <v>0</v>
      </c>
      <c r="AG17" s="142" t="n">
        <f aca="false">IF(inputs!$B$10-cos!AG4&gt;-1,+AG10/AG50,0)</f>
        <v>0</v>
      </c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</row>
    <row r="18" customFormat="false" ht="13.5" hidden="false" customHeight="false" outlineLevel="0" collapsed="false">
      <c r="A18" s="143"/>
      <c r="B18" s="143"/>
      <c r="C18" s="144"/>
      <c r="D18" s="145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</row>
    <row r="19" customFormat="false" ht="12.75" hidden="false" customHeight="false" outlineLevel="0" collapsed="false">
      <c r="A19" s="10" t="n">
        <v>11</v>
      </c>
      <c r="B19" s="147" t="s">
        <v>215</v>
      </c>
      <c r="C19" s="140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</row>
    <row r="20" customFormat="false" ht="12.75" hidden="false" customHeight="false" outlineLevel="0" collapsed="false">
      <c r="A20" s="10" t="n">
        <v>12</v>
      </c>
      <c r="B20" s="10" t="s">
        <v>216</v>
      </c>
      <c r="C20" s="110"/>
      <c r="D20" s="129" t="n">
        <f aca="false">+D15</f>
        <v>121908.54</v>
      </c>
      <c r="E20" s="129" t="n">
        <f aca="false">+E15</f>
        <v>121908.54</v>
      </c>
      <c r="F20" s="129" t="n">
        <f aca="false">+F15</f>
        <v>121905.461514696</v>
      </c>
      <c r="G20" s="129" t="n">
        <f aca="false">+G15</f>
        <v>121908.54</v>
      </c>
      <c r="H20" s="129" t="n">
        <f aca="false">+H15</f>
        <v>121908.54</v>
      </c>
      <c r="I20" s="129" t="n">
        <f aca="false">+I15</f>
        <v>121899.861668998</v>
      </c>
      <c r="J20" s="129" t="n">
        <f aca="false">+J15</f>
        <v>121914.901173598</v>
      </c>
      <c r="K20" s="129" t="n">
        <f aca="false">+K15</f>
        <v>121908.54</v>
      </c>
      <c r="L20" s="129" t="n">
        <f aca="false">+L15</f>
        <v>121908.54</v>
      </c>
      <c r="M20" s="129" t="n">
        <f aca="false">+M15</f>
        <v>121908.54</v>
      </c>
      <c r="N20" s="129" t="n">
        <f aca="false">+N15</f>
        <v>121908.54</v>
      </c>
      <c r="O20" s="129" t="n">
        <f aca="false">+O15</f>
        <v>121855.024177129</v>
      </c>
      <c r="P20" s="129" t="n">
        <f aca="false">+P15</f>
        <v>121908.54</v>
      </c>
      <c r="Q20" s="129" t="n">
        <f aca="false">+Q15</f>
        <v>121908.54</v>
      </c>
      <c r="R20" s="129" t="n">
        <f aca="false">+R15</f>
        <v>121908.54</v>
      </c>
      <c r="S20" s="129" t="n">
        <f aca="false">+S15</f>
        <v>121908.54</v>
      </c>
      <c r="T20" s="129" t="n">
        <f aca="false">+T15</f>
        <v>121908.54</v>
      </c>
      <c r="U20" s="129" t="n">
        <f aca="false">+U15</f>
        <v>121908.54</v>
      </c>
      <c r="V20" s="129" t="n">
        <f aca="false">+V15</f>
        <v>121908.54</v>
      </c>
      <c r="W20" s="129" t="n">
        <f aca="false">+W15</f>
        <v>121908.54</v>
      </c>
      <c r="X20" s="129" t="n">
        <f aca="false">+X15</f>
        <v>0</v>
      </c>
      <c r="Y20" s="129" t="n">
        <f aca="false">+Y15</f>
        <v>0</v>
      </c>
      <c r="Z20" s="129" t="n">
        <f aca="false">+Z15</f>
        <v>0</v>
      </c>
      <c r="AA20" s="129" t="n">
        <f aca="false">+AA15</f>
        <v>0</v>
      </c>
      <c r="AB20" s="129" t="n">
        <f aca="false">+AB15</f>
        <v>0</v>
      </c>
      <c r="AC20" s="129" t="n">
        <f aca="false">+AC15</f>
        <v>0</v>
      </c>
      <c r="AD20" s="129" t="n">
        <f aca="false">+AD15</f>
        <v>0</v>
      </c>
      <c r="AE20" s="129" t="n">
        <f aca="false">+AE15</f>
        <v>0</v>
      </c>
      <c r="AF20" s="129" t="n">
        <f aca="false">+AF15</f>
        <v>0</v>
      </c>
      <c r="AG20" s="129" t="n">
        <f aca="false">+AG15</f>
        <v>0</v>
      </c>
      <c r="AH20" s="129" t="n">
        <f aca="false">SUM(D20:AG20)</f>
        <v>2438111.88853442</v>
      </c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</row>
    <row r="21" customFormat="false" ht="12.75" hidden="false" customHeight="false" outlineLevel="0" collapsed="false">
      <c r="A21" s="10" t="n">
        <v>13</v>
      </c>
      <c r="B21" s="10" t="s">
        <v>217</v>
      </c>
      <c r="D21" s="129" t="n">
        <v>0</v>
      </c>
      <c r="E21" s="129" t="n">
        <v>0</v>
      </c>
      <c r="F21" s="129" t="n">
        <v>0</v>
      </c>
      <c r="G21" s="129" t="n">
        <v>0</v>
      </c>
      <c r="H21" s="129" t="n">
        <v>0</v>
      </c>
      <c r="I21" s="129" t="n">
        <v>0</v>
      </c>
      <c r="J21" s="129" t="n">
        <v>0</v>
      </c>
      <c r="K21" s="129" t="n">
        <v>0</v>
      </c>
      <c r="L21" s="129" t="n">
        <v>0</v>
      </c>
      <c r="M21" s="129" t="n">
        <v>0</v>
      </c>
      <c r="N21" s="129" t="n">
        <v>0</v>
      </c>
      <c r="O21" s="129" t="n">
        <v>0</v>
      </c>
      <c r="P21" s="129" t="n">
        <v>0</v>
      </c>
      <c r="Q21" s="129" t="n">
        <v>0</v>
      </c>
      <c r="R21" s="129" t="n">
        <v>0</v>
      </c>
      <c r="S21" s="129" t="n">
        <v>0</v>
      </c>
      <c r="T21" s="129" t="n">
        <v>0</v>
      </c>
      <c r="U21" s="129" t="n">
        <v>0</v>
      </c>
      <c r="V21" s="129" t="n">
        <v>0</v>
      </c>
      <c r="W21" s="129" t="n">
        <v>0</v>
      </c>
      <c r="X21" s="129" t="n">
        <v>0</v>
      </c>
      <c r="Y21" s="129" t="n">
        <v>0</v>
      </c>
      <c r="Z21" s="129" t="n">
        <v>0</v>
      </c>
      <c r="AA21" s="129" t="n">
        <v>0</v>
      </c>
      <c r="AB21" s="129" t="n">
        <v>0</v>
      </c>
      <c r="AC21" s="129" t="n">
        <v>0</v>
      </c>
      <c r="AD21" s="129" t="n">
        <v>0</v>
      </c>
      <c r="AE21" s="129" t="n">
        <v>0</v>
      </c>
      <c r="AF21" s="129" t="n">
        <v>0</v>
      </c>
      <c r="AG21" s="129" t="n">
        <v>0</v>
      </c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</row>
    <row r="22" customFormat="false" ht="12.75" hidden="false" customHeight="false" outlineLevel="0" collapsed="false">
      <c r="C22" s="129"/>
      <c r="D22" s="140"/>
      <c r="E22" s="119"/>
      <c r="F22" s="119"/>
      <c r="G22" s="11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</row>
    <row r="23" customFormat="false" ht="12.75" hidden="false" customHeight="false" outlineLevel="0" collapsed="false">
      <c r="A23" s="10" t="n">
        <v>14</v>
      </c>
      <c r="B23" s="147" t="s">
        <v>218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</row>
    <row r="24" customFormat="false" ht="12.75" hidden="false" customHeight="false" outlineLevel="0" collapsed="false">
      <c r="A24" s="10" t="n">
        <v>15</v>
      </c>
      <c r="B24" s="10" t="s">
        <v>219</v>
      </c>
      <c r="C24" s="110"/>
      <c r="D24" s="129" t="n">
        <f aca="false">(+revenues!C7+revenues!C14)*365</f>
        <v>284700</v>
      </c>
      <c r="E24" s="129" t="n">
        <f aca="false">(+revenues!D7+revenues!D14)*365</f>
        <v>284700</v>
      </c>
      <c r="F24" s="129" t="n">
        <f aca="false">(+revenues!E7+revenues!E14)*365</f>
        <v>284700</v>
      </c>
      <c r="G24" s="129" t="n">
        <f aca="false">(+revenues!F7+revenues!F14)*365</f>
        <v>284700</v>
      </c>
      <c r="H24" s="129" t="n">
        <f aca="false">(+revenues!G7+revenues!G14)*365</f>
        <v>284700</v>
      </c>
      <c r="I24" s="129" t="n">
        <f aca="false">(+revenues!H7+revenues!H14)*365</f>
        <v>284700</v>
      </c>
      <c r="J24" s="129" t="n">
        <f aca="false">(+revenues!I7+revenues!I14)*365</f>
        <v>284700</v>
      </c>
      <c r="K24" s="129" t="n">
        <f aca="false">(+revenues!J7+revenues!J14)*365</f>
        <v>284700</v>
      </c>
      <c r="L24" s="129" t="n">
        <f aca="false">(+revenues!K7+revenues!K14)*365</f>
        <v>284700</v>
      </c>
      <c r="M24" s="129" t="n">
        <f aca="false">(+revenues!L7+revenues!L14)*365</f>
        <v>284700</v>
      </c>
      <c r="N24" s="129" t="n">
        <f aca="false">(+revenues!M7+revenues!M14)*365</f>
        <v>284700</v>
      </c>
      <c r="O24" s="129" t="n">
        <f aca="false">(+revenues!N7+revenues!N14)*365</f>
        <v>284700</v>
      </c>
      <c r="P24" s="129" t="n">
        <f aca="false">(+revenues!O7+revenues!O14)*365</f>
        <v>284700</v>
      </c>
      <c r="Q24" s="129" t="n">
        <f aca="false">(+revenues!P7+revenues!P14)*365</f>
        <v>284700</v>
      </c>
      <c r="R24" s="129" t="n">
        <f aca="false">(+revenues!Q7+revenues!Q14)*365</f>
        <v>284700</v>
      </c>
      <c r="S24" s="129" t="n">
        <f aca="false">(+revenues!R7+revenues!R14)*365</f>
        <v>284700</v>
      </c>
      <c r="T24" s="129" t="n">
        <f aca="false">(+revenues!S7+revenues!S14)*365</f>
        <v>284700</v>
      </c>
      <c r="U24" s="129" t="n">
        <f aca="false">(+revenues!T7+revenues!T14)*365</f>
        <v>284700</v>
      </c>
      <c r="V24" s="129" t="n">
        <f aca="false">(+revenues!U7+revenues!U14)*365</f>
        <v>284700</v>
      </c>
      <c r="W24" s="129" t="n">
        <f aca="false">(+revenues!V7+revenues!V14)*365</f>
        <v>284700</v>
      </c>
      <c r="X24" s="129" t="n">
        <f aca="false">(+revenues!W7+revenues!W14)*365</f>
        <v>0</v>
      </c>
      <c r="Y24" s="129" t="n">
        <f aca="false">(+revenues!X7+revenues!X14)*365</f>
        <v>0</v>
      </c>
      <c r="Z24" s="129" t="n">
        <f aca="false">(+revenues!Y7+revenues!Y14)*365</f>
        <v>0</v>
      </c>
      <c r="AA24" s="129" t="n">
        <f aca="false">(+revenues!Z7+revenues!Z14)*365</f>
        <v>0</v>
      </c>
      <c r="AB24" s="129" t="n">
        <f aca="false">(+revenues!AA7+revenues!AA14)*365</f>
        <v>0</v>
      </c>
      <c r="AC24" s="129" t="n">
        <f aca="false">(+revenues!AB7+revenues!AB14)*365</f>
        <v>0</v>
      </c>
      <c r="AD24" s="129" t="n">
        <f aca="false">(+revenues!AC7+revenues!AC14)*365</f>
        <v>0</v>
      </c>
      <c r="AE24" s="129" t="n">
        <f aca="false">(+revenues!AD7+revenues!AD14)*365</f>
        <v>0</v>
      </c>
      <c r="AF24" s="129" t="n">
        <f aca="false">(+revenues!AE7+revenues!AE14)*365</f>
        <v>0</v>
      </c>
      <c r="AG24" s="129" t="n">
        <f aca="false">(+revenues!AF7+revenues!AF14)*365</f>
        <v>0</v>
      </c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</row>
    <row r="25" customFormat="false" ht="12.75" hidden="false" customHeight="false" outlineLevel="0" collapsed="false">
      <c r="A25" s="10" t="n">
        <v>16</v>
      </c>
      <c r="B25" s="10" t="s">
        <v>220</v>
      </c>
      <c r="C25" s="148"/>
      <c r="D25" s="129" t="n">
        <f aca="false">+D24</f>
        <v>284700</v>
      </c>
      <c r="E25" s="129" t="n">
        <f aca="false">+E24</f>
        <v>284700</v>
      </c>
      <c r="F25" s="129" t="n">
        <f aca="false">+F24</f>
        <v>284700</v>
      </c>
      <c r="G25" s="129" t="n">
        <f aca="false">+G24</f>
        <v>284700</v>
      </c>
      <c r="H25" s="129" t="n">
        <f aca="false">+H24</f>
        <v>284700</v>
      </c>
      <c r="I25" s="129" t="n">
        <f aca="false">+I24</f>
        <v>284700</v>
      </c>
      <c r="J25" s="129" t="n">
        <f aca="false">+J24</f>
        <v>284700</v>
      </c>
      <c r="K25" s="129" t="n">
        <f aca="false">+K24</f>
        <v>284700</v>
      </c>
      <c r="L25" s="129" t="n">
        <f aca="false">+L24</f>
        <v>284700</v>
      </c>
      <c r="M25" s="129" t="n">
        <f aca="false">+M24</f>
        <v>284700</v>
      </c>
      <c r="N25" s="129" t="n">
        <f aca="false">+N24</f>
        <v>284700</v>
      </c>
      <c r="O25" s="129" t="n">
        <f aca="false">+O24</f>
        <v>284700</v>
      </c>
      <c r="P25" s="129" t="n">
        <f aca="false">+P24</f>
        <v>284700</v>
      </c>
      <c r="Q25" s="129" t="n">
        <f aca="false">+Q24</f>
        <v>284700</v>
      </c>
      <c r="R25" s="129" t="n">
        <f aca="false">+R24</f>
        <v>284700</v>
      </c>
      <c r="S25" s="129" t="n">
        <f aca="false">+S24</f>
        <v>284700</v>
      </c>
      <c r="T25" s="129" t="n">
        <f aca="false">+T24</f>
        <v>284700</v>
      </c>
      <c r="U25" s="129" t="n">
        <f aca="false">+U24</f>
        <v>284700</v>
      </c>
      <c r="V25" s="129" t="n">
        <f aca="false">+V24</f>
        <v>284700</v>
      </c>
      <c r="W25" s="129" t="n">
        <f aca="false">+W24</f>
        <v>284700</v>
      </c>
      <c r="X25" s="129" t="n">
        <f aca="false">+X24</f>
        <v>0</v>
      </c>
      <c r="Y25" s="129" t="n">
        <f aca="false">+Y24</f>
        <v>0</v>
      </c>
      <c r="Z25" s="129" t="n">
        <f aca="false">+Z24</f>
        <v>0</v>
      </c>
      <c r="AA25" s="129" t="n">
        <f aca="false">+AA24</f>
        <v>0</v>
      </c>
      <c r="AB25" s="129" t="n">
        <f aca="false">+AB24</f>
        <v>0</v>
      </c>
      <c r="AC25" s="129" t="n">
        <f aca="false">+AC24</f>
        <v>0</v>
      </c>
      <c r="AD25" s="129" t="n">
        <f aca="false">+AD24</f>
        <v>0</v>
      </c>
      <c r="AE25" s="129" t="n">
        <f aca="false">+AE24</f>
        <v>0</v>
      </c>
      <c r="AF25" s="129" t="n">
        <f aca="false">+AF24</f>
        <v>0</v>
      </c>
      <c r="AG25" s="129" t="n">
        <f aca="false">+AG24</f>
        <v>0</v>
      </c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</row>
    <row r="26" customFormat="false" ht="12.75" hidden="false" customHeight="false" outlineLevel="0" collapsed="false">
      <c r="A26" s="10" t="n">
        <v>17</v>
      </c>
      <c r="B26" s="10" t="s">
        <v>221</v>
      </c>
      <c r="D26" s="142" t="n">
        <v>1</v>
      </c>
      <c r="E26" s="142" t="n">
        <v>1</v>
      </c>
      <c r="F26" s="142" t="n">
        <v>1</v>
      </c>
      <c r="G26" s="142" t="n">
        <v>1</v>
      </c>
      <c r="H26" s="142" t="n">
        <v>1</v>
      </c>
      <c r="I26" s="142" t="n">
        <v>1</v>
      </c>
      <c r="J26" s="142" t="n">
        <v>1</v>
      </c>
      <c r="K26" s="142" t="n">
        <v>1</v>
      </c>
      <c r="L26" s="142" t="n">
        <v>1</v>
      </c>
      <c r="M26" s="142" t="n">
        <v>1</v>
      </c>
      <c r="N26" s="142" t="n">
        <v>1</v>
      </c>
      <c r="O26" s="142" t="n">
        <v>1</v>
      </c>
      <c r="P26" s="142" t="n">
        <v>1</v>
      </c>
      <c r="Q26" s="142" t="n">
        <v>1</v>
      </c>
      <c r="R26" s="142" t="n">
        <v>1</v>
      </c>
      <c r="S26" s="142" t="n">
        <v>1</v>
      </c>
      <c r="T26" s="142" t="n">
        <v>1</v>
      </c>
      <c r="U26" s="142" t="n">
        <v>1</v>
      </c>
      <c r="V26" s="142" t="n">
        <v>1</v>
      </c>
      <c r="W26" s="142" t="n">
        <v>1</v>
      </c>
      <c r="X26" s="142" t="n">
        <v>1</v>
      </c>
      <c r="Y26" s="142" t="n">
        <v>1</v>
      </c>
      <c r="Z26" s="142" t="n">
        <v>1</v>
      </c>
      <c r="AA26" s="142" t="n">
        <v>1</v>
      </c>
      <c r="AB26" s="142" t="n">
        <v>1</v>
      </c>
      <c r="AC26" s="142" t="n">
        <v>1</v>
      </c>
      <c r="AD26" s="142" t="n">
        <v>1</v>
      </c>
      <c r="AE26" s="142" t="n">
        <v>1</v>
      </c>
      <c r="AF26" s="142" t="n">
        <v>1</v>
      </c>
      <c r="AG26" s="142" t="n">
        <v>1</v>
      </c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</row>
    <row r="27" customFormat="false" ht="12.75" hidden="false" customHeight="false" outlineLevel="0" collapsed="false"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</row>
    <row r="28" customFormat="false" ht="12.75" hidden="false" customHeight="false" outlineLevel="0" collapsed="false">
      <c r="A28" s="10" t="n">
        <v>18</v>
      </c>
      <c r="B28" s="147" t="s">
        <v>222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</row>
    <row r="29" customFormat="false" ht="12.75" hidden="false" customHeight="false" outlineLevel="0" collapsed="false">
      <c r="A29" s="10" t="n">
        <v>19</v>
      </c>
      <c r="B29" s="10" t="s">
        <v>223</v>
      </c>
      <c r="D29" s="149" t="n">
        <f aca="false">+D20/D24</f>
        <v>0.4282</v>
      </c>
      <c r="E29" s="149" t="n">
        <f aca="false">IF(inputs!$B$10-cos!E4&gt;-1,+E20/E24,0)</f>
        <v>0.4282</v>
      </c>
      <c r="F29" s="149" t="n">
        <f aca="false">IF(inputs!$B$10-cos!F4&gt;-1,+F20/F24,0)</f>
        <v>0.428189186914983</v>
      </c>
      <c r="G29" s="149" t="n">
        <f aca="false">IF(inputs!$B$10-cos!G4&gt;-1,+G20/G24,0)</f>
        <v>0.4282</v>
      </c>
      <c r="H29" s="149" t="n">
        <f aca="false">IF(inputs!$B$10-cos!H4&gt;-1,+H20/H24,0)</f>
        <v>0.4282</v>
      </c>
      <c r="I29" s="149" t="n">
        <f aca="false">IF(inputs!$B$10-cos!I4&gt;-1,+I20/I24,0)</f>
        <v>0.428169517629076</v>
      </c>
      <c r="J29" s="149" t="n">
        <f aca="false">IF(inputs!$B$10-cos!J4&gt;-1,+J20/J24,0)</f>
        <v>0.428222343426759</v>
      </c>
      <c r="K29" s="149" t="n">
        <f aca="false">IF(inputs!$B$10-cos!K4&gt;-1,+K20/K24,0)</f>
        <v>0.4282</v>
      </c>
      <c r="L29" s="149" t="n">
        <f aca="false">IF(inputs!$B$10-cos!L4&gt;-1,+L20/L24,0)</f>
        <v>0.4282</v>
      </c>
      <c r="M29" s="149" t="n">
        <f aca="false">IF(inputs!$B$10-cos!M4&gt;-1,+M20/M24,0)</f>
        <v>0.4282</v>
      </c>
      <c r="N29" s="149" t="n">
        <f aca="false">IF(inputs!$B$10-cos!N4&gt;-1,+N20/N24,0)</f>
        <v>0.4282</v>
      </c>
      <c r="O29" s="149" t="n">
        <f aca="false">IF(inputs!$B$10-cos!O4&gt;-1,+O20/O24,0)</f>
        <v>0.428012027316928</v>
      </c>
      <c r="P29" s="149" t="n">
        <f aca="false">IF(inputs!$B$10-cos!P4&gt;-1,+P20/P24,0)</f>
        <v>0.4282</v>
      </c>
      <c r="Q29" s="149" t="n">
        <f aca="false">IF(inputs!$B$10-cos!Q4&gt;-1,+Q20/Q24,0)</f>
        <v>0.4282</v>
      </c>
      <c r="R29" s="149" t="n">
        <f aca="false">IF(inputs!$B$10-cos!R4&gt;-1,+R20/R24,0)</f>
        <v>0.4282</v>
      </c>
      <c r="S29" s="149" t="n">
        <f aca="false">IF(inputs!$B$10-cos!S4&gt;-1,+S20/S24,0)</f>
        <v>0.4282</v>
      </c>
      <c r="T29" s="149" t="n">
        <f aca="false">IF(inputs!$B$10-cos!T4&gt;-1,+T20/T24,0)</f>
        <v>0.4282</v>
      </c>
      <c r="U29" s="149" t="n">
        <f aca="false">IF(inputs!$B$10-cos!U4&gt;-1,+U20/U24,0)</f>
        <v>0.4282</v>
      </c>
      <c r="V29" s="149" t="n">
        <f aca="false">IF(inputs!$B$10-cos!V4&gt;-1,+V20/V24,0)</f>
        <v>0.4282</v>
      </c>
      <c r="W29" s="149" t="n">
        <f aca="false">IF(inputs!$B$10-cos!W4&gt;-1,+W20/W24,0)</f>
        <v>0.4282</v>
      </c>
      <c r="X29" s="149" t="n">
        <f aca="false">IF(inputs!$B$10-cos!X4&gt;-1,+X20/X24,0)</f>
        <v>0</v>
      </c>
      <c r="Y29" s="149" t="n">
        <f aca="false">IF(inputs!$B$10-cos!Y4&gt;-1,+Y20/Y24,0)</f>
        <v>0</v>
      </c>
      <c r="Z29" s="149" t="n">
        <f aca="false">IF(inputs!$B$10-cos!Z4&gt;-1,+Z20/Z24,0)</f>
        <v>0</v>
      </c>
      <c r="AA29" s="149" t="n">
        <f aca="false">IF(inputs!$B$10-cos!AA4&gt;-1,+AA20/AA24,0)</f>
        <v>0</v>
      </c>
      <c r="AB29" s="149" t="n">
        <f aca="false">IF(inputs!$B$10-cos!AB4&gt;-1,+AB20/AB24,0)</f>
        <v>0</v>
      </c>
      <c r="AC29" s="149" t="n">
        <f aca="false">IF(inputs!$B$10-cos!AC4&gt;-1,+AC20/AC24,0)</f>
        <v>0</v>
      </c>
      <c r="AD29" s="149" t="n">
        <f aca="false">IF(inputs!$B$10-cos!AD4&gt;-1,+AD20/AD24,0)</f>
        <v>0</v>
      </c>
      <c r="AE29" s="149" t="n">
        <f aca="false">IF(inputs!$B$10-cos!AE4&gt;-1,+AE20/AE24,0)</f>
        <v>0</v>
      </c>
      <c r="AF29" s="149" t="n">
        <f aca="false">IF(inputs!$B$10-cos!AF4&gt;-1,+AF20/AF24,0)</f>
        <v>0</v>
      </c>
      <c r="AG29" s="149" t="n">
        <f aca="false">IF(inputs!$B$10-cos!AG4&gt;-1,+AG20/AG24,0)</f>
        <v>0</v>
      </c>
      <c r="AH29" s="62" t="n">
        <f aca="false">AVERAGE(D29:AG29)</f>
        <v>0.285459769176258</v>
      </c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</row>
    <row r="30" customFormat="false" ht="12.75" hidden="false" customHeight="false" outlineLevel="0" collapsed="false">
      <c r="A30" s="10" t="n">
        <v>20</v>
      </c>
      <c r="B30" s="10" t="s">
        <v>126</v>
      </c>
      <c r="D30" s="149" t="n">
        <f aca="false">+D21/D25</f>
        <v>0</v>
      </c>
      <c r="E30" s="149" t="n">
        <f aca="false">+E21/E25</f>
        <v>0</v>
      </c>
      <c r="F30" s="149" t="n">
        <f aca="false">+F21/F25</f>
        <v>0</v>
      </c>
      <c r="G30" s="149" t="n">
        <f aca="false">+G21/G25</f>
        <v>0</v>
      </c>
      <c r="H30" s="149" t="n">
        <f aca="false">+H21/H25</f>
        <v>0</v>
      </c>
      <c r="I30" s="149" t="n">
        <f aca="false">+I21/I25</f>
        <v>0</v>
      </c>
      <c r="J30" s="149" t="n">
        <f aca="false">+J21/J25</f>
        <v>0</v>
      </c>
      <c r="K30" s="149" t="n">
        <f aca="false">+K21/K25</f>
        <v>0</v>
      </c>
      <c r="L30" s="149" t="n">
        <f aca="false">+L21/L25</f>
        <v>0</v>
      </c>
      <c r="M30" s="149" t="n">
        <f aca="false">+M21/M25</f>
        <v>0</v>
      </c>
      <c r="N30" s="149" t="n">
        <f aca="false">+N21/N25</f>
        <v>0</v>
      </c>
      <c r="O30" s="149" t="n">
        <f aca="false">+O21/O25</f>
        <v>0</v>
      </c>
      <c r="P30" s="149" t="n">
        <f aca="false">+P21/P25</f>
        <v>0</v>
      </c>
      <c r="Q30" s="149" t="n">
        <f aca="false">+Q21/Q25</f>
        <v>0</v>
      </c>
      <c r="R30" s="149" t="n">
        <f aca="false">+R21/R25</f>
        <v>0</v>
      </c>
      <c r="S30" s="149" t="n">
        <f aca="false">IF(inputs!$B$9-cos!S4&gt;-1,+S21/S25,0)</f>
        <v>0</v>
      </c>
      <c r="T30" s="149" t="n">
        <f aca="false">IF(inputs!$B$9-cos!T4&gt;-1,+T21/T25,0)</f>
        <v>0</v>
      </c>
      <c r="U30" s="149" t="n">
        <f aca="false">IF(inputs!$B$9-cos!U4&gt;-1,+U21/U25,0)</f>
        <v>0</v>
      </c>
      <c r="V30" s="149" t="n">
        <f aca="false">IF(inputs!$B$9-cos!V4&gt;-1,+V21/V25,0)</f>
        <v>0</v>
      </c>
      <c r="W30" s="149" t="n">
        <f aca="false">IF(inputs!$B$9-cos!W4&gt;-1,+W21/W25,0)</f>
        <v>0</v>
      </c>
      <c r="X30" s="149" t="n">
        <f aca="false">IF(inputs!$B$9-cos!X4&gt;-1,+X21/X25,0)</f>
        <v>0</v>
      </c>
      <c r="Y30" s="149" t="n">
        <f aca="false">IF(inputs!$B$9-cos!Y4&gt;-1,+Y21/Y25,0)</f>
        <v>0</v>
      </c>
      <c r="Z30" s="149" t="n">
        <f aca="false">IF(inputs!$B$9-cos!Z4&gt;-1,+Z21/Z25,0)</f>
        <v>0</v>
      </c>
      <c r="AA30" s="149" t="n">
        <f aca="false">IF(inputs!$B$9-cos!AA4&gt;-1,+AA21/AA25,0)</f>
        <v>0</v>
      </c>
      <c r="AB30" s="149" t="n">
        <f aca="false">IF(inputs!$B$9-cos!AB4&gt;-1,+AB21/AB25,0)</f>
        <v>0</v>
      </c>
      <c r="AC30" s="149" t="n">
        <f aca="false">IF(inputs!$B$9-cos!AC4&gt;-1,+AC21/AC25,0)</f>
        <v>0</v>
      </c>
      <c r="AD30" s="149" t="n">
        <f aca="false">IF(inputs!$B$9-cos!AD4&gt;-1,+AD21/AD25,0)</f>
        <v>0</v>
      </c>
      <c r="AE30" s="149" t="n">
        <f aca="false">IF(inputs!$B$9-cos!AE4&gt;-1,+AE21/AE25,0)</f>
        <v>0</v>
      </c>
      <c r="AF30" s="149" t="n">
        <f aca="false">IF(inputs!$B$9-cos!AF4&gt;-1,+AF21/AF25,0)</f>
        <v>0</v>
      </c>
      <c r="AG30" s="149" t="n">
        <f aca="false">IF(inputs!$B$9-cos!AG4&gt;-1,+AG21/AG25,0)</f>
        <v>0</v>
      </c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</row>
    <row r="31" customFormat="false" ht="12.75" hidden="false" customHeight="false" outlineLevel="0" collapsed="false">
      <c r="A31" s="10" t="n">
        <v>21</v>
      </c>
      <c r="B31" s="10" t="s">
        <v>224</v>
      </c>
      <c r="D31" s="149" t="n">
        <f aca="false">+D15/D25</f>
        <v>0.4282</v>
      </c>
      <c r="E31" s="149" t="n">
        <f aca="false">+E20/E25</f>
        <v>0.4282</v>
      </c>
      <c r="F31" s="149" t="n">
        <f aca="false">+F20/F25</f>
        <v>0.428189186914983</v>
      </c>
      <c r="G31" s="149" t="n">
        <f aca="false">+G20/G25</f>
        <v>0.4282</v>
      </c>
      <c r="H31" s="149" t="n">
        <f aca="false">+H20/H25</f>
        <v>0.4282</v>
      </c>
      <c r="I31" s="149" t="n">
        <f aca="false">+I20/I25</f>
        <v>0.428169517629076</v>
      </c>
      <c r="J31" s="149" t="n">
        <f aca="false">+J20/J25</f>
        <v>0.428222343426759</v>
      </c>
      <c r="K31" s="149" t="n">
        <f aca="false">+K20/K25</f>
        <v>0.4282</v>
      </c>
      <c r="L31" s="149" t="n">
        <f aca="false">+L20/L25</f>
        <v>0.4282</v>
      </c>
      <c r="M31" s="149" t="n">
        <f aca="false">+M20/M25</f>
        <v>0.4282</v>
      </c>
      <c r="N31" s="149" t="n">
        <f aca="false">+N20/N25</f>
        <v>0.4282</v>
      </c>
      <c r="O31" s="149" t="n">
        <f aca="false">+O20/O25</f>
        <v>0.428012027316928</v>
      </c>
      <c r="P31" s="149" t="n">
        <f aca="false">+P20/P25</f>
        <v>0.4282</v>
      </c>
      <c r="Q31" s="149" t="n">
        <f aca="false">+Q20/Q25</f>
        <v>0.4282</v>
      </c>
      <c r="R31" s="149" t="n">
        <f aca="false">+R20/R25</f>
        <v>0.4282</v>
      </c>
      <c r="S31" s="149" t="n">
        <f aca="false">IF(inputs!$B$9-cos!S4&gt;-1,+S20/S25,0)</f>
        <v>0.4282</v>
      </c>
      <c r="T31" s="149" t="n">
        <f aca="false">IF(inputs!$B$9-cos!T4&gt;-1,+T20/T25,0)</f>
        <v>0.4282</v>
      </c>
      <c r="U31" s="149" t="n">
        <f aca="false">IF(inputs!$B$9-cos!U4&gt;-1,+U20/U25,0)</f>
        <v>0.4282</v>
      </c>
      <c r="V31" s="149" t="n">
        <f aca="false">IF(inputs!$B$9-cos!V4&gt;-1,+V20/V25,0)</f>
        <v>0.4282</v>
      </c>
      <c r="W31" s="149" t="n">
        <f aca="false">IF(inputs!$B$9-cos!W4&gt;-1,+W20/W25,0)</f>
        <v>0.4282</v>
      </c>
      <c r="X31" s="149" t="n">
        <f aca="false">IF(inputs!$B$9-cos!X4&gt;-1,+X20/X25,0)</f>
        <v>0</v>
      </c>
      <c r="Y31" s="149" t="n">
        <f aca="false">IF(inputs!$B$9-cos!Y4&gt;-1,+Y20/Y25,0)</f>
        <v>0</v>
      </c>
      <c r="Z31" s="149" t="n">
        <f aca="false">IF(inputs!$B$9-cos!Z4&gt;-1,+Z20/Z25,0)</f>
        <v>0</v>
      </c>
      <c r="AA31" s="149" t="n">
        <f aca="false">IF(inputs!$B$9-cos!AA4&gt;-1,+AA20/AA25,0)</f>
        <v>0</v>
      </c>
      <c r="AB31" s="149" t="n">
        <f aca="false">IF(inputs!$B$9-cos!AB4&gt;-1,+AB20/AB25,0)</f>
        <v>0</v>
      </c>
      <c r="AC31" s="149" t="n">
        <f aca="false">IF(inputs!$B$9-cos!AC4&gt;-1,+AC20/AC25,0)</f>
        <v>0</v>
      </c>
      <c r="AD31" s="149" t="n">
        <f aca="false">IF(inputs!$B$9-cos!AD4&gt;-1,+AD20/AD25,0)</f>
        <v>0</v>
      </c>
      <c r="AE31" s="149" t="n">
        <f aca="false">IF(inputs!$B$9-cos!AE4&gt;-1,+AE20/AE25,0)</f>
        <v>0</v>
      </c>
      <c r="AF31" s="149" t="n">
        <f aca="false">IF(inputs!$B$9-cos!AF4&gt;-1,+AF20/AF25,0)</f>
        <v>0</v>
      </c>
      <c r="AG31" s="149" t="n">
        <f aca="false">IF(inputs!$B$9-cos!AG4&gt;-1,+AG20/AG25,0)</f>
        <v>0</v>
      </c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</row>
    <row r="32" customFormat="false" ht="13.5" hidden="false" customHeight="false" outlineLevel="0" collapsed="false">
      <c r="A32" s="143"/>
      <c r="B32" s="143"/>
      <c r="C32" s="39"/>
      <c r="D32" s="146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</row>
    <row r="33" customFormat="false" ht="12.75" hidden="false" customHeight="false" outlineLevel="0" collapsed="false">
      <c r="A33" s="10" t="n">
        <v>22</v>
      </c>
      <c r="B33" s="147" t="s">
        <v>225</v>
      </c>
      <c r="D33" s="129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</row>
    <row r="34" customFormat="false" ht="12.75" hidden="false" customHeight="false" outlineLevel="0" collapsed="false">
      <c r="A34" s="10" t="n">
        <v>23</v>
      </c>
      <c r="B34" s="10" t="s">
        <v>226</v>
      </c>
      <c r="C34" s="131"/>
      <c r="D34" s="131" t="n">
        <v>1</v>
      </c>
      <c r="E34" s="150" t="n">
        <f aca="false">+D34/(1+$E$73)</f>
        <v>0.919117647058824</v>
      </c>
      <c r="F34" s="150" t="n">
        <f aca="false">+E34/(1+$E$73)</f>
        <v>0.844777249134948</v>
      </c>
      <c r="G34" s="150" t="n">
        <f aca="false">+F34/(1+$E$73)</f>
        <v>0.776449677513739</v>
      </c>
      <c r="H34" s="150" t="n">
        <f aca="false">+G34/(1+$E$73)</f>
        <v>0.71364860065601</v>
      </c>
      <c r="I34" s="150" t="n">
        <f aca="false">+H34/(1+$E$73)</f>
        <v>0.655927022661774</v>
      </c>
      <c r="J34" s="150" t="n">
        <f aca="false">+I34/(1+$E$73)</f>
        <v>0.602874101711189</v>
      </c>
      <c r="K34" s="150" t="n">
        <f aca="false">+J34/(1+$E$73)</f>
        <v>0.55411222583749</v>
      </c>
      <c r="L34" s="150" t="n">
        <f aca="false">+K34/(1+$E$73)</f>
        <v>0.509294325218281</v>
      </c>
      <c r="M34" s="150" t="n">
        <f aca="false">+L34/(1+$E$73)</f>
        <v>0.468101401855038</v>
      </c>
      <c r="N34" s="150" t="n">
        <f aca="false">+M34/(1+$E$73)</f>
        <v>0.430240259057939</v>
      </c>
      <c r="O34" s="150" t="n">
        <f aca="false">+N34/(1+$E$73)</f>
        <v>0.395441414575312</v>
      </c>
      <c r="P34" s="150" t="n">
        <f aca="false">+O34/(1+$E$73)</f>
        <v>0.363457182514073</v>
      </c>
      <c r="Q34" s="150" t="n">
        <f aca="false">+P34/(1+$E$73)</f>
        <v>0.334059910398964</v>
      </c>
      <c r="R34" s="150" t="n">
        <f aca="false">+Q34/(1+$E$73)</f>
        <v>0.307040358822578</v>
      </c>
      <c r="S34" s="150" t="n">
        <f aca="false">+R34/(1+$E$73)</f>
        <v>0.282206212153104</v>
      </c>
      <c r="T34" s="150" t="n">
        <f aca="false">+S34/(1+$E$73)</f>
        <v>0.259380709699544</v>
      </c>
      <c r="U34" s="150" t="n">
        <f aca="false">+T34/(1+$E$73)</f>
        <v>0.238401387591493</v>
      </c>
      <c r="V34" s="150" t="n">
        <f aca="false">+U34/(1+$E$73)</f>
        <v>0.219118922418652</v>
      </c>
      <c r="W34" s="150" t="n">
        <f aca="false">+V34/(1+$E$73)</f>
        <v>0.201396068399496</v>
      </c>
      <c r="X34" s="150" t="n">
        <f aca="false">+W34/(1+$E$73)</f>
        <v>0.185106680514243</v>
      </c>
      <c r="Y34" s="150" t="n">
        <f aca="false">+X34/(1+$E$73)</f>
        <v>0.17013481664912</v>
      </c>
      <c r="Z34" s="150" t="n">
        <f aca="false">+Y34/(1+$E$73)</f>
        <v>0.156373912361324</v>
      </c>
      <c r="AA34" s="150" t="n">
        <f aca="false">+Z34/(1+$E$73)</f>
        <v>0.143726022390922</v>
      </c>
      <c r="AB34" s="150" t="n">
        <f aca="false">+AA34/(1+$E$73)</f>
        <v>0.132101123521068</v>
      </c>
      <c r="AC34" s="150" t="n">
        <f aca="false">+AB34/(1+$E$73)</f>
        <v>0.121416473824511</v>
      </c>
      <c r="AD34" s="150" t="n">
        <f aca="false">+AC34/(1+$E$73)</f>
        <v>0.111596023735764</v>
      </c>
      <c r="AE34" s="150" t="n">
        <f aca="false">+AD34/(1+$E$73)</f>
        <v>0.102569874757136</v>
      </c>
      <c r="AF34" s="150" t="n">
        <f aca="false">+AE34/(1+$E$73)</f>
        <v>0.0942737819458972</v>
      </c>
      <c r="AG34" s="150" t="n">
        <f aca="false">+AF34/(1+$E$73)</f>
        <v>0.0866486966414496</v>
      </c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</row>
    <row r="35" customFormat="false" ht="12.75" hidden="false" customHeight="false" outlineLevel="0" collapsed="false"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</row>
    <row r="36" customFormat="false" ht="12.75" hidden="false" customHeight="false" outlineLevel="0" collapsed="false">
      <c r="A36" s="10" t="n">
        <v>24</v>
      </c>
      <c r="B36" s="10" t="s">
        <v>227</v>
      </c>
      <c r="C36" s="129" t="n">
        <f aca="false">SUM(D36:AG36)</f>
        <v>1228208.36666975</v>
      </c>
      <c r="D36" s="129" t="n">
        <f aca="false">+D29*D24*D34</f>
        <v>121908.54</v>
      </c>
      <c r="E36" s="129" t="n">
        <f aca="false">+E29*E24*E34</f>
        <v>112048.290441176</v>
      </c>
      <c r="F36" s="129" t="n">
        <f aca="false">+F29*F24*F34</f>
        <v>102982.960432911</v>
      </c>
      <c r="G36" s="129" t="n">
        <f aca="false">+G29*G24*G34</f>
        <v>94655.8465691707</v>
      </c>
      <c r="H36" s="129" t="n">
        <f aca="false">+H29*H24*H34</f>
        <v>86999.8589790172</v>
      </c>
      <c r="I36" s="129" t="n">
        <f aca="false">+I29*I24*I34</f>
        <v>79957.4133274279</v>
      </c>
      <c r="J36" s="129" t="n">
        <f aca="false">+J29*J24*J34</f>
        <v>73499.3365302415</v>
      </c>
      <c r="K36" s="129" t="n">
        <f aca="false">+K29*K24*K34</f>
        <v>67551.0124479987</v>
      </c>
      <c r="L36" s="129" t="n">
        <f aca="false">+L29*L24*L34</f>
        <v>62087.3276176458</v>
      </c>
      <c r="M36" s="129" t="n">
        <f aca="false">+M29*M24*M34</f>
        <v>57065.558472101</v>
      </c>
      <c r="N36" s="129" t="n">
        <f aca="false">+N29*N24*N34</f>
        <v>52449.9618309751</v>
      </c>
      <c r="O36" s="129" t="n">
        <f aca="false">+O29*O24*O34</f>
        <v>48186.5231337129</v>
      </c>
      <c r="P36" s="129" t="n">
        <f aca="false">+P29*P24*P34</f>
        <v>44308.5344728042</v>
      </c>
      <c r="Q36" s="129" t="n">
        <f aca="false">+Q29*Q24*Q34</f>
        <v>40724.7559492686</v>
      </c>
      <c r="R36" s="129" t="n">
        <f aca="false">+R29*R24*R34</f>
        <v>37430.8418651366</v>
      </c>
      <c r="S36" s="129" t="n">
        <f aca="false">+S29*S24*S34</f>
        <v>34403.3473025152</v>
      </c>
      <c r="T36" s="129" t="n">
        <f aca="false">+T29*T24*T34</f>
        <v>31620.7236236353</v>
      </c>
      <c r="U36" s="129" t="n">
        <f aca="false">+U29*U24*U34</f>
        <v>29063.165095253</v>
      </c>
      <c r="V36" s="129" t="n">
        <f aca="false">+V29*V24*V34</f>
        <v>26712.4679184311</v>
      </c>
      <c r="W36" s="129" t="n">
        <f aca="false">+W29*W24*W34</f>
        <v>24551.9006603227</v>
      </c>
      <c r="X36" s="129" t="n">
        <f aca="false">+X29*X24*X34</f>
        <v>0</v>
      </c>
      <c r="Y36" s="129" t="n">
        <f aca="false">+Y29*Y24*Y34</f>
        <v>0</v>
      </c>
      <c r="Z36" s="129" t="n">
        <f aca="false">+Z29*Z24*Z34</f>
        <v>0</v>
      </c>
      <c r="AA36" s="129" t="n">
        <f aca="false">+AA29*AA24*AA34</f>
        <v>0</v>
      </c>
      <c r="AB36" s="129" t="n">
        <f aca="false">+AB29*AB24*AB34</f>
        <v>0</v>
      </c>
      <c r="AC36" s="129" t="n">
        <f aca="false">+AC29*AC24*AC34</f>
        <v>0</v>
      </c>
      <c r="AD36" s="129" t="n">
        <f aca="false">+AD29*AD24*AD34</f>
        <v>0</v>
      </c>
      <c r="AE36" s="129" t="n">
        <f aca="false">+AE29*AE24*AE34</f>
        <v>0</v>
      </c>
      <c r="AF36" s="129" t="n">
        <f aca="false">+AF29*AF24*AF34</f>
        <v>0</v>
      </c>
      <c r="AG36" s="129" t="n">
        <f aca="false">+AG29*AG24*AG34</f>
        <v>0</v>
      </c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</row>
    <row r="37" customFormat="false" ht="12.75" hidden="false" customHeight="false" outlineLevel="0" collapsed="false">
      <c r="A37" s="10" t="n">
        <v>25</v>
      </c>
      <c r="B37" s="10" t="s">
        <v>228</v>
      </c>
      <c r="C37" s="129" t="n">
        <f aca="false">SUM(D37:AG37)</f>
        <v>2868365.21962117</v>
      </c>
      <c r="D37" s="129" t="n">
        <f aca="false">+D24*D34</f>
        <v>284700</v>
      </c>
      <c r="E37" s="129" t="n">
        <f aca="false">+E24*E34</f>
        <v>261672.794117647</v>
      </c>
      <c r="F37" s="129" t="n">
        <f aca="false">+F24*F34</f>
        <v>240508.08282872</v>
      </c>
      <c r="G37" s="129" t="n">
        <f aca="false">+G24*G34</f>
        <v>221055.223188161</v>
      </c>
      <c r="H37" s="129" t="n">
        <f aca="false">+H24*H34</f>
        <v>203175.756606766</v>
      </c>
      <c r="I37" s="129" t="n">
        <f aca="false">+I24*I34</f>
        <v>186742.423351807</v>
      </c>
      <c r="J37" s="129" t="n">
        <f aca="false">+J24*J34</f>
        <v>171638.256757176</v>
      </c>
      <c r="K37" s="129" t="n">
        <f aca="false">+K24*K34</f>
        <v>157755.750695933</v>
      </c>
      <c r="L37" s="129" t="n">
        <f aca="false">+L24*L34</f>
        <v>144996.094389645</v>
      </c>
      <c r="M37" s="129" t="n">
        <f aca="false">+M24*M34</f>
        <v>133268.469108129</v>
      </c>
      <c r="N37" s="129" t="n">
        <f aca="false">+N24*N34</f>
        <v>122489.401753795</v>
      </c>
      <c r="O37" s="129" t="n">
        <f aca="false">+O24*O34</f>
        <v>112582.170729591</v>
      </c>
      <c r="P37" s="129" t="n">
        <f aca="false">+P24*P34</f>
        <v>103476.259861757</v>
      </c>
      <c r="Q37" s="129" t="n">
        <f aca="false">+Q24*Q34</f>
        <v>95106.8564905852</v>
      </c>
      <c r="R37" s="129" t="n">
        <f aca="false">+R24*R34</f>
        <v>87414.3901567878</v>
      </c>
      <c r="S37" s="129" t="n">
        <f aca="false">+S24*S34</f>
        <v>80344.1085999888</v>
      </c>
      <c r="T37" s="129" t="n">
        <f aca="false">+T24*T34</f>
        <v>73845.6880514603</v>
      </c>
      <c r="U37" s="129" t="n">
        <f aca="false">+U24*U34</f>
        <v>67872.8750472981</v>
      </c>
      <c r="V37" s="129" t="n">
        <f aca="false">+V24*V34</f>
        <v>62383.1572125901</v>
      </c>
      <c r="W37" s="129" t="n">
        <f aca="false">+W24*W34</f>
        <v>57337.4606733365</v>
      </c>
      <c r="X37" s="129" t="n">
        <f aca="false">+X24*X34</f>
        <v>0</v>
      </c>
      <c r="Y37" s="129" t="n">
        <f aca="false">+Y24*Y34</f>
        <v>0</v>
      </c>
      <c r="Z37" s="129" t="n">
        <f aca="false">+Z24*Z34</f>
        <v>0</v>
      </c>
      <c r="AA37" s="129" t="n">
        <f aca="false">+AA24*AA34</f>
        <v>0</v>
      </c>
      <c r="AB37" s="129" t="n">
        <f aca="false">+AB24*AB34</f>
        <v>0</v>
      </c>
      <c r="AC37" s="129" t="n">
        <f aca="false">+AC24*AC34</f>
        <v>0</v>
      </c>
      <c r="AD37" s="129" t="n">
        <f aca="false">+AD24*AD34</f>
        <v>0</v>
      </c>
      <c r="AE37" s="129" t="n">
        <f aca="false">+AE24*AE34</f>
        <v>0</v>
      </c>
      <c r="AF37" s="129" t="n">
        <f aca="false">+AF24*AF34</f>
        <v>0</v>
      </c>
      <c r="AG37" s="129" t="n">
        <f aca="false">+AG24*AG34</f>
        <v>0</v>
      </c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</row>
    <row r="38" customFormat="false" ht="12.75" hidden="false" customHeight="false" outlineLevel="0" collapsed="false"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</row>
    <row r="39" customFormat="false" ht="12.75" hidden="false" customHeight="false" outlineLevel="0" collapsed="false">
      <c r="A39" s="10" t="n">
        <v>26</v>
      </c>
      <c r="B39" s="10" t="s">
        <v>229</v>
      </c>
      <c r="C39" s="149" t="n">
        <f aca="false">+C36/C37</f>
        <v>0.428191067953318</v>
      </c>
      <c r="D39" s="149" t="n">
        <f aca="false">+D36/D37</f>
        <v>0.4282</v>
      </c>
      <c r="E39" s="149" t="n">
        <f aca="false">+E36/E37</f>
        <v>0.4282</v>
      </c>
      <c r="F39" s="149" t="n">
        <f aca="false">+F36/F37</f>
        <v>0.428189186914983</v>
      </c>
      <c r="G39" s="149" t="n">
        <f aca="false">+G36/G37</f>
        <v>0.4282</v>
      </c>
      <c r="H39" s="149" t="n">
        <f aca="false">+H36/H37</f>
        <v>0.4282</v>
      </c>
      <c r="I39" s="149" t="n">
        <f aca="false">+I36/I37</f>
        <v>0.428169517629076</v>
      </c>
      <c r="J39" s="149" t="n">
        <f aca="false">+J36/J37</f>
        <v>0.428222343426759</v>
      </c>
      <c r="K39" s="149" t="n">
        <f aca="false">+K36/K37</f>
        <v>0.4282</v>
      </c>
      <c r="L39" s="149" t="n">
        <f aca="false">+L36/L37</f>
        <v>0.4282</v>
      </c>
      <c r="M39" s="149" t="n">
        <f aca="false">+M36/M37</f>
        <v>0.4282</v>
      </c>
      <c r="N39" s="149" t="n">
        <f aca="false">+N36/N37</f>
        <v>0.4282</v>
      </c>
      <c r="O39" s="149" t="n">
        <f aca="false">+O36/O37</f>
        <v>0.428012027316928</v>
      </c>
      <c r="P39" s="149" t="n">
        <f aca="false">+P36/P37</f>
        <v>0.4282</v>
      </c>
      <c r="Q39" s="149" t="n">
        <f aca="false">+Q36/Q37</f>
        <v>0.4282</v>
      </c>
      <c r="R39" s="149" t="n">
        <f aca="false">+R36/R37</f>
        <v>0.4282</v>
      </c>
      <c r="S39" s="149" t="n">
        <f aca="false">IF(inputs!$B$9-cos!S4&gt;-1,+S36/S37,0)</f>
        <v>0.4282</v>
      </c>
      <c r="T39" s="149" t="n">
        <f aca="false">IF(inputs!$B$9-cos!T4&gt;-1,+T36/T37,0)</f>
        <v>0.4282</v>
      </c>
      <c r="U39" s="149" t="n">
        <f aca="false">IF(inputs!$B$9-cos!U4&gt;-1,+U36/U37,0)</f>
        <v>0.4282</v>
      </c>
      <c r="V39" s="149" t="n">
        <f aca="false">IF(inputs!$B$9-cos!V4&gt;-1,+V36/V37,0)</f>
        <v>0.4282</v>
      </c>
      <c r="W39" s="149" t="n">
        <f aca="false">IF(inputs!$B$9-cos!W4&gt;-1,+W36/W37,0)</f>
        <v>0.4282</v>
      </c>
      <c r="X39" s="149" t="n">
        <f aca="false">IF(inputs!$B$9-cos!X4&gt;-1,+X36/X37,0)</f>
        <v>0</v>
      </c>
      <c r="Y39" s="149" t="n">
        <f aca="false">IF(inputs!$B$9-cos!Y4&gt;-1,+Y36/Y37,0)</f>
        <v>0</v>
      </c>
      <c r="Z39" s="149" t="n">
        <f aca="false">IF(inputs!$B$9-cos!Z4&gt;-1,+Z36/Z37,0)</f>
        <v>0</v>
      </c>
      <c r="AA39" s="149" t="n">
        <f aca="false">IF(inputs!$B$9-cos!AA4&gt;-1,+AA36/AA37,0)</f>
        <v>0</v>
      </c>
      <c r="AB39" s="149" t="n">
        <f aca="false">IF(inputs!$B$9-cos!AB4&gt;-1,+AB36/AB37,0)</f>
        <v>0</v>
      </c>
      <c r="AC39" s="149" t="n">
        <f aca="false">IF(inputs!$B$9-cos!AC4&gt;-1,+AC36/AC37,0)</f>
        <v>0</v>
      </c>
      <c r="AD39" s="149" t="n">
        <f aca="false">IF(inputs!$B$9-cos!AD4&gt;-1,+AD36/AD37,0)</f>
        <v>0</v>
      </c>
      <c r="AE39" s="149" t="n">
        <f aca="false">IF(inputs!$B$9-cos!AE4&gt;-1,+AE36/AE37,0)</f>
        <v>0</v>
      </c>
      <c r="AF39" s="149" t="n">
        <f aca="false">IF(inputs!$B$9-cos!AF4&gt;-1,+AF36/AF37,0)</f>
        <v>0</v>
      </c>
      <c r="AG39" s="149" t="n">
        <f aca="false">IF(inputs!$B$9-cos!AG4&gt;-1,+AG36/AG37,0)</f>
        <v>0</v>
      </c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</row>
    <row r="40" customFormat="false" ht="12.75" hidden="false" customHeight="false" outlineLevel="0" collapsed="false">
      <c r="A40" s="10" t="n">
        <v>27</v>
      </c>
      <c r="B40" s="10" t="s">
        <v>230</v>
      </c>
      <c r="C40" s="149" t="n">
        <f aca="false">+C36/C37</f>
        <v>0.428191067953318</v>
      </c>
      <c r="D40" s="149" t="n">
        <f aca="false">D36/(D25*D34)</f>
        <v>0.4282</v>
      </c>
      <c r="E40" s="149" t="n">
        <f aca="false">E36/(E25*E34)</f>
        <v>0.4282</v>
      </c>
      <c r="F40" s="149" t="n">
        <f aca="false">F36/(F25*F34)</f>
        <v>0.428189186914983</v>
      </c>
      <c r="G40" s="149" t="n">
        <f aca="false">G36/(G25*G34)</f>
        <v>0.4282</v>
      </c>
      <c r="H40" s="149" t="n">
        <f aca="false">H36/(H25*H34)</f>
        <v>0.4282</v>
      </c>
      <c r="I40" s="149" t="n">
        <f aca="false">I36/(I25*I34)</f>
        <v>0.428169517629076</v>
      </c>
      <c r="J40" s="149" t="n">
        <f aca="false">J36/(J25*J34)</f>
        <v>0.428222343426759</v>
      </c>
      <c r="K40" s="149" t="n">
        <f aca="false">K36/(K25*K34)</f>
        <v>0.4282</v>
      </c>
      <c r="L40" s="149" t="n">
        <f aca="false">L36/(L25*L34)</f>
        <v>0.4282</v>
      </c>
      <c r="M40" s="149" t="n">
        <f aca="false">M36/(M25*M34)</f>
        <v>0.4282</v>
      </c>
      <c r="N40" s="149" t="n">
        <f aca="false">N36/(N25*N34)</f>
        <v>0.4282</v>
      </c>
      <c r="O40" s="149" t="n">
        <f aca="false">O36/(O25*O34)</f>
        <v>0.428012027316928</v>
      </c>
      <c r="P40" s="149" t="n">
        <f aca="false">P36/(P25*P34)</f>
        <v>0.4282</v>
      </c>
      <c r="Q40" s="149" t="n">
        <f aca="false">Q36/(Q25*Q34)</f>
        <v>0.4282</v>
      </c>
      <c r="R40" s="149" t="n">
        <f aca="false">R36/(R25*R34)</f>
        <v>0.4282</v>
      </c>
      <c r="S40" s="149" t="n">
        <f aca="false">IF(inputs!$B$9-cos!S4&gt;-1,S36/(S25*S34),0)</f>
        <v>0.4282</v>
      </c>
      <c r="T40" s="149" t="n">
        <f aca="false">IF(inputs!$B$9-cos!T4&gt;-1,T36/(T25*T34),0)</f>
        <v>0.4282</v>
      </c>
      <c r="U40" s="149" t="n">
        <f aca="false">IF(inputs!$B$9-cos!U4&gt;-1,U36/(U25*U34),0)</f>
        <v>0.4282</v>
      </c>
      <c r="V40" s="149" t="n">
        <f aca="false">IF(inputs!$B$9-cos!V4&gt;-1,V36/(V25*V34),0)</f>
        <v>0.4282</v>
      </c>
      <c r="W40" s="149" t="n">
        <f aca="false">IF(inputs!$B$9-cos!W4&gt;-1,W36/(W25*W34),0)</f>
        <v>0.4282</v>
      </c>
      <c r="X40" s="149" t="n">
        <f aca="false">IF(inputs!$B$9-cos!X4&gt;-1,X36/(X25*X34),0)</f>
        <v>0</v>
      </c>
      <c r="Y40" s="149" t="n">
        <f aca="false">IF(inputs!$B$9-cos!Y4&gt;-1,Y36/(Y25*Y34),0)</f>
        <v>0</v>
      </c>
      <c r="Z40" s="149" t="n">
        <f aca="false">IF(inputs!$B$9-cos!Z4&gt;-1,Z36/(Z25*Z34),0)</f>
        <v>0</v>
      </c>
      <c r="AA40" s="149" t="n">
        <f aca="false">IF(inputs!$B$9-cos!AA4&gt;-1,AA36/(AA25*AA34),0)</f>
        <v>0</v>
      </c>
      <c r="AB40" s="149" t="n">
        <f aca="false">IF(inputs!$B$9-cos!AB4&gt;-1,AB36/(AB25*AB34),0)</f>
        <v>0</v>
      </c>
      <c r="AC40" s="149" t="n">
        <f aca="false">IF(inputs!$B$9-cos!AC4&gt;-1,AC36/(AC25*AC34),0)</f>
        <v>0</v>
      </c>
      <c r="AD40" s="149" t="n">
        <f aca="false">IF(inputs!$B$9-cos!AD4&gt;-1,AD36/(AD25*AD34),0)</f>
        <v>0</v>
      </c>
      <c r="AE40" s="149" t="n">
        <f aca="false">IF(inputs!$B$9-cos!AE4&gt;-1,AE36/(AE25*AE34),0)</f>
        <v>0</v>
      </c>
      <c r="AF40" s="149" t="n">
        <f aca="false">IF(inputs!$B$9-cos!AF4&gt;-1,AF36/(AF25*AF34),0)</f>
        <v>0</v>
      </c>
      <c r="AG40" s="149" t="n">
        <f aca="false">IF(inputs!$B$9-cos!AG4&gt;-1,AG36/(AG25*AG34),0)</f>
        <v>0</v>
      </c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</row>
    <row r="41" customFormat="false" ht="13.5" hidden="false" customHeight="false" outlineLevel="0" collapsed="false">
      <c r="A41" s="143"/>
      <c r="B41" s="143"/>
      <c r="C41" s="39"/>
      <c r="D41" s="39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</row>
    <row r="42" customFormat="false" ht="12.75" hidden="false" customHeight="false" outlineLevel="0" collapsed="false">
      <c r="A42" s="10" t="n">
        <v>28</v>
      </c>
      <c r="B42" s="10" t="s">
        <v>231</v>
      </c>
      <c r="C42" s="112" t="n">
        <f aca="false">IF(DCF!D17="y",-D51+(-loan!D4),-D51+(-DCF!C11))</f>
        <v>-173489.3213844</v>
      </c>
      <c r="D42" s="129" t="n">
        <f aca="false">+D13+D10+D11+D12-D60-D61</f>
        <v>7473.07956722339</v>
      </c>
      <c r="E42" s="129" t="n">
        <f aca="false">+E13+E10+E11+E12-E60-E61</f>
        <v>27340.3452234694</v>
      </c>
      <c r="F42" s="129" t="n">
        <f aca="false">+F13+F10+F11+F12-F60-F61</f>
        <v>27496.6824814428</v>
      </c>
      <c r="G42" s="129" t="n">
        <f aca="false">+G13+G10+G11+G12-G60-G61</f>
        <v>27570.9186518656</v>
      </c>
      <c r="H42" s="129" t="n">
        <f aca="false">+H13+H10+H11+H12-H60-H61</f>
        <v>27577.1806316543</v>
      </c>
      <c r="I42" s="129" t="n">
        <f aca="false">+I13+I10+I11+I12-I60-I61</f>
        <v>26728.0529570248</v>
      </c>
      <c r="J42" s="129" t="n">
        <f aca="false">+J13+J10+J11+J12-J60-J61</f>
        <v>25072.682718552</v>
      </c>
      <c r="K42" s="129" t="n">
        <f aca="false">+K13+K10+K11+K12-K60-K61</f>
        <v>23391.4087878172</v>
      </c>
      <c r="L42" s="129" t="n">
        <f aca="false">+L13+L10+L11+L12-L60-L61</f>
        <v>21760.4701421881</v>
      </c>
      <c r="M42" s="129" t="n">
        <f aca="false">+M13+M10+M11+M12-M60-M61</f>
        <v>20079.1962114534</v>
      </c>
      <c r="N42" s="129" t="n">
        <f aca="false">+N13+N10+N11+N12-N60-N61</f>
        <v>18448.2575658244</v>
      </c>
      <c r="O42" s="129" t="n">
        <f aca="false">+O13+O10+O11+O12-O60-O61</f>
        <v>16766.9836350897</v>
      </c>
      <c r="P42" s="129" t="n">
        <f aca="false">+P13+P10+P11+P12-P60-P61</f>
        <v>15136.0449894606</v>
      </c>
      <c r="Q42" s="129" t="n">
        <f aca="false">+Q13+Q10+Q11+Q12-Q60-Q61</f>
        <v>21122.2639682494</v>
      </c>
      <c r="R42" s="129" t="n">
        <f aca="false">+R13+R10+R11+R12-R60-R61</f>
        <v>27542.7522753991</v>
      </c>
      <c r="S42" s="129" t="n">
        <f aca="false">IF(inputs!$B$9-cos!S4&gt;-1,+S13+S10+S11+S12-S60-S61,0)</f>
        <v>26755.9206936477</v>
      </c>
      <c r="T42" s="129" t="n">
        <f aca="false">IF(inputs!$B$9-cos!T4&gt;-1,+T13+T10+T11+T12-T60-T61,0)</f>
        <v>25969.0891118963</v>
      </c>
      <c r="U42" s="129" t="n">
        <f aca="false">IF(inputs!$B$9-cos!U4&gt;-1,+U13+U10+U11+U12-U60-U61,0)</f>
        <v>25182.257530145</v>
      </c>
      <c r="V42" s="129" t="n">
        <f aca="false">IF(inputs!$B$9-cos!V4&gt;-1,+V13+V10+V11+V12-V60-V61,0)</f>
        <v>24395.4259483937</v>
      </c>
      <c r="W42" s="129" t="n">
        <f aca="false">IF(inputs!$B$9-cos!W4&gt;-1,+W13+W10+W11+W12-W60-W61,0)</f>
        <v>-127143.550384967</v>
      </c>
      <c r="X42" s="129" t="n">
        <f aca="false">IF(inputs!$B$9-cos!X4&gt;-1,+X13+X10+X11+X12-X60-X61,0)</f>
        <v>0</v>
      </c>
      <c r="Y42" s="129" t="n">
        <f aca="false">IF(inputs!$B$9-cos!Y4&gt;-1,+Y13+Y10+Y11+Y12-Y60-Y61,0)</f>
        <v>0</v>
      </c>
      <c r="Z42" s="129" t="n">
        <f aca="false">IF(inputs!$B$9-cos!Z4&gt;-1,+Z13+Z10+Z11+Z12-Z60-Z61,0)</f>
        <v>0</v>
      </c>
      <c r="AA42" s="129" t="n">
        <f aca="false">IF(inputs!$B$9-cos!AA4&gt;-1,+AA13+AA10+AA11+AA12-AA60-AA61,0)</f>
        <v>0</v>
      </c>
      <c r="AB42" s="129" t="n">
        <f aca="false">IF(inputs!$B$9-cos!AB4&gt;-1,+AB13+AB10+AB11+AB12-AB60-AB61,0)</f>
        <v>0</v>
      </c>
      <c r="AC42" s="129" t="n">
        <f aca="false">IF(inputs!$B$9-cos!AC4&gt;-1,+AC13+AC10+AC11+AC12-AC60-AC61,0)</f>
        <v>0</v>
      </c>
      <c r="AD42" s="129" t="n">
        <f aca="false">IF(inputs!$B$9-cos!AD4&gt;-1,+AD13+AD10+AD11+AD12-AD60-AD61,0)</f>
        <v>0</v>
      </c>
      <c r="AE42" s="129" t="n">
        <f aca="false">IF(inputs!$B$9-cos!AE4&gt;-1,+AE13+AE10+AE11+AE12-AE60-AE61,0)</f>
        <v>0</v>
      </c>
      <c r="AF42" s="129" t="n">
        <f aca="false">IF(inputs!$B$9-cos!AF4&gt;-1,+AF13+AF10+AF11+AF12-AF60-AF61,0)</f>
        <v>0</v>
      </c>
      <c r="AG42" s="129" t="n">
        <f aca="false">IF(inputs!$B$9-cos!AG4&gt;-1,+AG13+AG10+AG11+AG12-AG60-AG61,0)</f>
        <v>0</v>
      </c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</row>
    <row r="43" customFormat="false" ht="12.75" hidden="false" customHeight="false" outlineLevel="0" collapsed="false">
      <c r="A43" s="10" t="n">
        <v>29</v>
      </c>
      <c r="B43" s="10" t="s">
        <v>232</v>
      </c>
      <c r="C43" s="112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</row>
    <row r="44" customFormat="false" ht="12.75" hidden="false" customHeight="false" outlineLevel="0" collapsed="false">
      <c r="A44" s="10" t="n">
        <v>30</v>
      </c>
      <c r="B44" s="10" t="s">
        <v>233</v>
      </c>
      <c r="C44" s="112"/>
      <c r="D44" s="151" t="n">
        <f aca="false">+DCF!D56</f>
        <v>42149.9809</v>
      </c>
      <c r="E44" s="151" t="n">
        <f aca="false">+DCF!E56</f>
        <v>80084.96371</v>
      </c>
      <c r="F44" s="151" t="n">
        <f aca="false">+DCF!F56</f>
        <v>72076.467339</v>
      </c>
      <c r="G44" s="151" t="n">
        <f aca="false">+DCF!G56</f>
        <v>64910.970586</v>
      </c>
      <c r="H44" s="151" t="n">
        <f aca="false">+DCF!H56</f>
        <v>58419.8735274</v>
      </c>
      <c r="I44" s="151" t="n">
        <f aca="false">+DCF!I56</f>
        <v>52518.8762014</v>
      </c>
      <c r="J44" s="151" t="n">
        <f aca="false">+DCF!J56</f>
        <v>49736.977462</v>
      </c>
      <c r="K44" s="151" t="n">
        <f aca="false">+DCF!K56</f>
        <v>49736.977462</v>
      </c>
      <c r="L44" s="151" t="n">
        <f aca="false">+DCF!L56</f>
        <v>49821.2774238</v>
      </c>
      <c r="M44" s="151" t="n">
        <f aca="false">+DCF!M56</f>
        <v>49736.977462</v>
      </c>
      <c r="N44" s="151" t="n">
        <f aca="false">+DCF!N56</f>
        <v>49821.2774238</v>
      </c>
      <c r="O44" s="151" t="n">
        <f aca="false">+DCF!O56</f>
        <v>49736.977462</v>
      </c>
      <c r="P44" s="151" t="n">
        <f aca="false">+DCF!P56</f>
        <v>49821.2774238</v>
      </c>
      <c r="Q44" s="151" t="n">
        <f aca="false">+DCF!Q56</f>
        <v>49736.977462</v>
      </c>
      <c r="R44" s="151" t="n">
        <f aca="false">+DCF!R56</f>
        <v>49821.2774238</v>
      </c>
      <c r="S44" s="151" t="n">
        <f aca="false">+DCF!S56</f>
        <v>24868.488731</v>
      </c>
      <c r="T44" s="151" t="n">
        <f aca="false">+DCF!T56</f>
        <v>0</v>
      </c>
      <c r="U44" s="151" t="n">
        <f aca="false">+DCF!U56</f>
        <v>0</v>
      </c>
      <c r="V44" s="151" t="n">
        <f aca="false">+DCF!V56</f>
        <v>0</v>
      </c>
      <c r="W44" s="151" t="n">
        <f aca="false">+DCF!W56</f>
        <v>0</v>
      </c>
      <c r="X44" s="151" t="n">
        <f aca="false">+DCF!X56</f>
        <v>0</v>
      </c>
      <c r="Y44" s="151" t="n">
        <f aca="false">+DCF!Y56</f>
        <v>0</v>
      </c>
      <c r="Z44" s="151" t="n">
        <f aca="false">+DCF!Z56</f>
        <v>0</v>
      </c>
      <c r="AA44" s="151" t="n">
        <f aca="false">+DCF!AA56</f>
        <v>0</v>
      </c>
      <c r="AB44" s="151" t="n">
        <f aca="false">+DCF!AB56</f>
        <v>0</v>
      </c>
      <c r="AC44" s="151" t="n">
        <f aca="false">+DCF!AC56</f>
        <v>0</v>
      </c>
      <c r="AD44" s="151" t="n">
        <f aca="false">+DCF!AD56</f>
        <v>0</v>
      </c>
      <c r="AE44" s="151" t="n">
        <f aca="false">+DCF!AE56</f>
        <v>0</v>
      </c>
      <c r="AF44" s="151" t="n">
        <f aca="false">+DCF!AF56</f>
        <v>0</v>
      </c>
      <c r="AG44" s="151" t="n">
        <f aca="false">+DCF!AG56</f>
        <v>0</v>
      </c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</row>
    <row r="45" customFormat="false" ht="12.75" hidden="false" customHeight="false" outlineLevel="0" collapsed="false">
      <c r="A45" s="10" t="n">
        <v>31</v>
      </c>
      <c r="B45" s="10" t="s">
        <v>234</v>
      </c>
      <c r="C45" s="112"/>
      <c r="D45" s="129" t="n">
        <f aca="false">(+D42-D44)*0.3888</f>
        <v>-13482.3792381835</v>
      </c>
      <c r="E45" s="129" t="n">
        <f aca="false">(+E42-E44)*0.3888</f>
        <v>-20507.1076675631</v>
      </c>
      <c r="F45" s="129" t="n">
        <f aca="false">(+F42-F44)*0.3888</f>
        <v>-17332.6203526183</v>
      </c>
      <c r="G45" s="129" t="n">
        <f aca="false">(+G42-G44)*0.3888</f>
        <v>-14517.8121919914</v>
      </c>
      <c r="H45" s="129" t="n">
        <f aca="false">(+H42-H44)*0.3888</f>
        <v>-11991.6389978659</v>
      </c>
      <c r="I45" s="129" t="n">
        <f aca="false">(+I42-I44)*0.3888</f>
        <v>-10027.4720774131</v>
      </c>
      <c r="J45" s="129" t="n">
        <f aca="false">(+J42-J44)*0.3888</f>
        <v>-9589.47779625257</v>
      </c>
      <c r="K45" s="129" t="n">
        <f aca="false">(+K42-K44)*0.3888</f>
        <v>-10243.1571005223</v>
      </c>
      <c r="L45" s="129" t="n">
        <f aca="false">(+L42-L44)*0.3888</f>
        <v>-10910.0418710907</v>
      </c>
      <c r="M45" s="129" t="n">
        <f aca="false">(+M42-M44)*0.3888</f>
        <v>-11530.9453502125</v>
      </c>
      <c r="N45" s="129" t="n">
        <f aca="false">(+N42-N44)*0.3888</f>
        <v>-12197.8301207809</v>
      </c>
      <c r="O45" s="129" t="n">
        <f aca="false">(+O42-O44)*0.3888</f>
        <v>-12818.7335999027</v>
      </c>
      <c r="P45" s="129" t="n">
        <f aca="false">(+P42-P44)*0.3888</f>
        <v>-13485.6183704711</v>
      </c>
      <c r="Q45" s="129" t="n">
        <f aca="false">(+Q42-Q44)*0.3888</f>
        <v>-11125.4006063702</v>
      </c>
      <c r="R45" s="129" t="n">
        <f aca="false">(+R42-R44)*0.3888</f>
        <v>-8661.89057769827</v>
      </c>
      <c r="S45" s="129" t="n">
        <f aca="false">(+S42-S44)*0.3888</f>
        <v>733.833547077415</v>
      </c>
      <c r="T45" s="129" t="n">
        <f aca="false">(+T42-T44)*0.3888</f>
        <v>10096.7818467053</v>
      </c>
      <c r="U45" s="129" t="n">
        <f aca="false">(+U42-U44)*0.3888</f>
        <v>9790.86172772036</v>
      </c>
      <c r="V45" s="129" t="n">
        <f aca="false">(+V42-V44)*0.3888</f>
        <v>9484.94160873546</v>
      </c>
      <c r="W45" s="129" t="n">
        <f aca="false">(+W42-W44)*0.3888</f>
        <v>-49433.4123896751</v>
      </c>
      <c r="X45" s="129" t="n">
        <f aca="false">(+X42-X44)*0.3888</f>
        <v>0</v>
      </c>
      <c r="Y45" s="129" t="n">
        <f aca="false">(+Y42-Y44)*0.3888</f>
        <v>0</v>
      </c>
      <c r="Z45" s="129" t="n">
        <f aca="false">(+Z42-Z44)*0.3888</f>
        <v>0</v>
      </c>
      <c r="AA45" s="129" t="n">
        <f aca="false">(+AA42-AA44)*0.3888</f>
        <v>0</v>
      </c>
      <c r="AB45" s="129" t="n">
        <f aca="false">(+AB42-AB44)*0.3888</f>
        <v>0</v>
      </c>
      <c r="AC45" s="129" t="n">
        <f aca="false">(+AC42-AC44)*0.3888</f>
        <v>0</v>
      </c>
      <c r="AD45" s="129" t="n">
        <f aca="false">(+AD42-AD44)*0.3888</f>
        <v>0</v>
      </c>
      <c r="AE45" s="129" t="n">
        <f aca="false">(+AE42-AE44)*0.3888</f>
        <v>0</v>
      </c>
      <c r="AF45" s="129" t="n">
        <f aca="false">(+AF42-AF44)*0.3888</f>
        <v>0</v>
      </c>
      <c r="AG45" s="129" t="n">
        <f aca="false">(+AG42-AG44)*0.3888</f>
        <v>0</v>
      </c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</row>
    <row r="46" customFormat="false" ht="13.5" hidden="false" customHeight="false" outlineLevel="0" collapsed="false">
      <c r="A46" s="10" t="n">
        <v>32</v>
      </c>
      <c r="B46" s="10" t="s">
        <v>235</v>
      </c>
      <c r="C46" s="126" t="n">
        <f aca="false">+C42</f>
        <v>-173489.3213844</v>
      </c>
      <c r="D46" s="139" t="n">
        <f aca="false">+D42-D45</f>
        <v>20955.4588054069</v>
      </c>
      <c r="E46" s="139" t="n">
        <f aca="false">+E42-E45</f>
        <v>47847.4528910325</v>
      </c>
      <c r="F46" s="139" t="n">
        <f aca="false">+F42-F45</f>
        <v>44829.302834061</v>
      </c>
      <c r="G46" s="139" t="n">
        <f aca="false">+G42-G45</f>
        <v>42088.7308438571</v>
      </c>
      <c r="H46" s="139" t="n">
        <f aca="false">+H42-H45</f>
        <v>39568.8196295202</v>
      </c>
      <c r="I46" s="139" t="n">
        <f aca="false">+I42-I45</f>
        <v>36755.5250344379</v>
      </c>
      <c r="J46" s="139" t="n">
        <f aca="false">+J42-J45</f>
        <v>34662.1605148046</v>
      </c>
      <c r="K46" s="139" t="n">
        <f aca="false">+K42-K45</f>
        <v>33634.5658883395</v>
      </c>
      <c r="L46" s="139" t="n">
        <f aca="false">+L42-L45</f>
        <v>32670.5120132788</v>
      </c>
      <c r="M46" s="139" t="n">
        <f aca="false">+M42-M45</f>
        <v>31610.1415616659</v>
      </c>
      <c r="N46" s="139" t="n">
        <f aca="false">+N42-N45</f>
        <v>30646.0876866053</v>
      </c>
      <c r="O46" s="139" t="n">
        <f aca="false">+O42-O45</f>
        <v>29585.7172349924</v>
      </c>
      <c r="P46" s="139" t="n">
        <f aca="false">+P42-P45</f>
        <v>28621.6633599318</v>
      </c>
      <c r="Q46" s="139" t="n">
        <f aca="false">+Q42-Q45</f>
        <v>32247.6645746196</v>
      </c>
      <c r="R46" s="139" t="n">
        <f aca="false">+R42-R45</f>
        <v>36204.6428530974</v>
      </c>
      <c r="S46" s="139" t="n">
        <f aca="false">+S42-S45</f>
        <v>26022.0871465703</v>
      </c>
      <c r="T46" s="139" t="n">
        <f aca="false">+T42-T45</f>
        <v>15872.307265191</v>
      </c>
      <c r="U46" s="139" t="n">
        <f aca="false">+U42-U45</f>
        <v>15391.3958024246</v>
      </c>
      <c r="V46" s="139" t="n">
        <f aca="false">+V42-V45</f>
        <v>14910.4843396582</v>
      </c>
      <c r="W46" s="139" t="n">
        <f aca="false">+W42-W45</f>
        <v>-77710.1379952917</v>
      </c>
      <c r="X46" s="139" t="n">
        <f aca="false">+X42-X45</f>
        <v>0</v>
      </c>
      <c r="Y46" s="139" t="n">
        <f aca="false">+Y42-Y45</f>
        <v>0</v>
      </c>
      <c r="Z46" s="139" t="n">
        <f aca="false">+Z42-Z45</f>
        <v>0</v>
      </c>
      <c r="AA46" s="139" t="n">
        <f aca="false">+AA42-AA45</f>
        <v>0</v>
      </c>
      <c r="AB46" s="139" t="n">
        <f aca="false">+AB42-AB45</f>
        <v>0</v>
      </c>
      <c r="AC46" s="139" t="n">
        <f aca="false">+AC42-AC45</f>
        <v>0</v>
      </c>
      <c r="AD46" s="139" t="n">
        <f aca="false">+AD42-AD45</f>
        <v>0</v>
      </c>
      <c r="AE46" s="139" t="n">
        <f aca="false">+AE42-AE45</f>
        <v>0</v>
      </c>
      <c r="AF46" s="139" t="n">
        <f aca="false">+AF42-AF45</f>
        <v>0</v>
      </c>
      <c r="AG46" s="139" t="n">
        <f aca="false">+AG42-AG45</f>
        <v>0</v>
      </c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</row>
    <row r="47" customFormat="false" ht="13.5" hidden="false" customHeight="false" outlineLevel="0" collapsed="false">
      <c r="A47" s="10" t="n">
        <v>33</v>
      </c>
      <c r="B47" s="10" t="s">
        <v>236</v>
      </c>
      <c r="C47" s="142" t="n">
        <f aca="false">IRR(C46:R46,0.25)</f>
        <v>0.19368879073013</v>
      </c>
      <c r="D47" s="110" t="n">
        <f aca="false">NPV(0.095,D46:M46)</f>
        <v>230747.950108883</v>
      </c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</row>
    <row r="48" customFormat="false" ht="13.5" hidden="false" customHeight="false" outlineLevel="0" collapsed="false">
      <c r="A48" s="143"/>
      <c r="B48" s="143"/>
      <c r="C48" s="39"/>
      <c r="D48" s="39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</row>
    <row r="49" customFormat="false" ht="12.75" hidden="false" customHeight="false" outlineLevel="0" collapsed="false">
      <c r="A49" s="10" t="n">
        <v>34</v>
      </c>
      <c r="B49" s="147" t="s">
        <v>237</v>
      </c>
      <c r="D49" s="152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</row>
    <row r="50" customFormat="false" ht="12.75" hidden="false" customHeight="false" outlineLevel="0" collapsed="false">
      <c r="A50" s="10" t="n">
        <v>35</v>
      </c>
      <c r="B50" s="10" t="s">
        <v>238</v>
      </c>
      <c r="C50" s="112"/>
      <c r="D50" s="125" t="n">
        <f aca="false">+DCF!C11</f>
        <v>842999.618</v>
      </c>
      <c r="E50" s="112" t="n">
        <f aca="false">+D50</f>
        <v>842999.618</v>
      </c>
      <c r="F50" s="112" t="n">
        <f aca="false">+E50</f>
        <v>842999.618</v>
      </c>
      <c r="G50" s="112" t="n">
        <f aca="false">+F50</f>
        <v>842999.618</v>
      </c>
      <c r="H50" s="112" t="n">
        <f aca="false">+G50</f>
        <v>842999.618</v>
      </c>
      <c r="I50" s="112" t="n">
        <f aca="false">+H50</f>
        <v>842999.618</v>
      </c>
      <c r="J50" s="112" t="n">
        <f aca="false">+I50</f>
        <v>842999.618</v>
      </c>
      <c r="K50" s="112" t="n">
        <f aca="false">+J50</f>
        <v>842999.618</v>
      </c>
      <c r="L50" s="112" t="n">
        <f aca="false">+K50</f>
        <v>842999.618</v>
      </c>
      <c r="M50" s="112" t="n">
        <f aca="false">+L50</f>
        <v>842999.618</v>
      </c>
      <c r="N50" s="112" t="n">
        <f aca="false">+M50</f>
        <v>842999.618</v>
      </c>
      <c r="O50" s="112" t="n">
        <f aca="false">+N50</f>
        <v>842999.618</v>
      </c>
      <c r="P50" s="112" t="n">
        <f aca="false">+O50</f>
        <v>842999.618</v>
      </c>
      <c r="Q50" s="112" t="n">
        <f aca="false">+P50</f>
        <v>842999.618</v>
      </c>
      <c r="R50" s="112" t="n">
        <f aca="false">+Q50</f>
        <v>842999.618</v>
      </c>
      <c r="S50" s="112" t="n">
        <f aca="false">IF(inputs!$B$9-cos!S4&gt;-1,+R50,0)</f>
        <v>842999.618</v>
      </c>
      <c r="T50" s="112" t="n">
        <f aca="false">IF(inputs!$B$9-cos!T4&gt;-1,+S50,0)</f>
        <v>842999.618</v>
      </c>
      <c r="U50" s="112" t="n">
        <f aca="false">IF(inputs!$B$9-cos!U4&gt;-1,+T50,0)</f>
        <v>842999.618</v>
      </c>
      <c r="V50" s="112" t="n">
        <f aca="false">IF(inputs!$B$9-cos!V4&gt;-1,+U50,0)</f>
        <v>842999.618</v>
      </c>
      <c r="W50" s="112" t="n">
        <f aca="false">IF(inputs!$B$9-cos!W4&gt;-1,+V50,0)</f>
        <v>842999.618</v>
      </c>
      <c r="X50" s="112" t="n">
        <f aca="false">IF(inputs!$B$9-cos!X4&gt;-1,+W50,0)</f>
        <v>0</v>
      </c>
      <c r="Y50" s="112" t="n">
        <f aca="false">IF(inputs!$B$9-cos!Y4&gt;-1,+X50,0)</f>
        <v>0</v>
      </c>
      <c r="Z50" s="112" t="n">
        <f aca="false">IF(inputs!$B$9-cos!Z4&gt;-1,+Y50,0)</f>
        <v>0</v>
      </c>
      <c r="AA50" s="112" t="n">
        <f aca="false">IF(inputs!$B$9-cos!AA4&gt;-1,+Z50,0)</f>
        <v>0</v>
      </c>
      <c r="AB50" s="112" t="n">
        <f aca="false">IF(inputs!$B$9-cos!AB4&gt;-1,+AA50,0)</f>
        <v>0</v>
      </c>
      <c r="AC50" s="112" t="n">
        <f aca="false">IF(inputs!$B$9-cos!AC4&gt;-1,+AB50,0)</f>
        <v>0</v>
      </c>
      <c r="AD50" s="112" t="n">
        <f aca="false">IF(inputs!$B$9-cos!AD4&gt;-1,+AC50,0)</f>
        <v>0</v>
      </c>
      <c r="AE50" s="112" t="n">
        <f aca="false">IF(inputs!$B$9-cos!AE4&gt;-1,+AD50,0)</f>
        <v>0</v>
      </c>
      <c r="AF50" s="112" t="n">
        <f aca="false">IF(inputs!$B$9-cos!AF4&gt;-1,+AE50,0)</f>
        <v>0</v>
      </c>
      <c r="AG50" s="112" t="n">
        <f aca="false">IF(inputs!$B$9-cos!AG4&gt;-1,+AF50,0)</f>
        <v>0</v>
      </c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</row>
    <row r="51" customFormat="false" ht="12.75" hidden="false" customHeight="false" outlineLevel="0" collapsed="false">
      <c r="A51" s="10" t="n">
        <v>36</v>
      </c>
      <c r="B51" s="10" t="s">
        <v>239</v>
      </c>
      <c r="C51" s="112"/>
      <c r="D51" s="101" t="n">
        <f aca="false">0.0058*D50</f>
        <v>4889.3977844</v>
      </c>
      <c r="E51" s="101" t="n">
        <f aca="false">0.0058*E50</f>
        <v>4889.3977844</v>
      </c>
      <c r="F51" s="101" t="n">
        <f aca="false">0.0058*F50</f>
        <v>4889.3977844</v>
      </c>
      <c r="G51" s="101" t="n">
        <f aca="false">0.0058*G50</f>
        <v>4889.3977844</v>
      </c>
      <c r="H51" s="101" t="n">
        <f aca="false">0.0058*H50</f>
        <v>4889.3977844</v>
      </c>
      <c r="I51" s="101" t="n">
        <f aca="false">0.0058*I50</f>
        <v>4889.3977844</v>
      </c>
      <c r="J51" s="101" t="n">
        <f aca="false">0.0058*J50</f>
        <v>4889.3977844</v>
      </c>
      <c r="K51" s="101" t="n">
        <f aca="false">0.0058*K50</f>
        <v>4889.3977844</v>
      </c>
      <c r="L51" s="101" t="n">
        <f aca="false">0.0058*L50</f>
        <v>4889.3977844</v>
      </c>
      <c r="M51" s="101" t="n">
        <f aca="false">0.0058*M50</f>
        <v>4889.3977844</v>
      </c>
      <c r="N51" s="101" t="n">
        <f aca="false">0.0058*N50</f>
        <v>4889.3977844</v>
      </c>
      <c r="O51" s="101" t="n">
        <f aca="false">0.0058*O50</f>
        <v>4889.3977844</v>
      </c>
      <c r="P51" s="101" t="n">
        <f aca="false">0.0058*P50</f>
        <v>4889.3977844</v>
      </c>
      <c r="Q51" s="101" t="n">
        <f aca="false">0.0058*Q50</f>
        <v>4889.3977844</v>
      </c>
      <c r="R51" s="101" t="n">
        <f aca="false">0.0058*R50</f>
        <v>4889.3977844</v>
      </c>
      <c r="S51" s="101" t="n">
        <f aca="false">0.0058*S50</f>
        <v>4889.3977844</v>
      </c>
      <c r="T51" s="101" t="n">
        <f aca="false">0.0058*T50</f>
        <v>4889.3977844</v>
      </c>
      <c r="U51" s="101" t="n">
        <f aca="false">0.0058*U50</f>
        <v>4889.3977844</v>
      </c>
      <c r="V51" s="101" t="n">
        <f aca="false">0.0058*V50</f>
        <v>4889.3977844</v>
      </c>
      <c r="W51" s="101" t="n">
        <f aca="false">0.0058*W50</f>
        <v>4889.3977844</v>
      </c>
      <c r="X51" s="101" t="n">
        <f aca="false">0.0058*X50</f>
        <v>0</v>
      </c>
      <c r="Y51" s="101" t="n">
        <f aca="false">0.0058*Y50</f>
        <v>0</v>
      </c>
      <c r="Z51" s="101" t="n">
        <f aca="false">0.0058*Z50</f>
        <v>0</v>
      </c>
      <c r="AA51" s="101" t="n">
        <f aca="false">0.0058*AA50</f>
        <v>0</v>
      </c>
      <c r="AB51" s="101" t="n">
        <f aca="false">0.0058*AB50</f>
        <v>0</v>
      </c>
      <c r="AC51" s="101" t="n">
        <f aca="false">0.0058*AC50</f>
        <v>0</v>
      </c>
      <c r="AD51" s="101" t="n">
        <f aca="false">0.0058*AD50</f>
        <v>0</v>
      </c>
      <c r="AE51" s="101" t="n">
        <f aca="false">0.0058*AE50</f>
        <v>0</v>
      </c>
      <c r="AF51" s="101" t="n">
        <f aca="false">0.0058*AF50</f>
        <v>0</v>
      </c>
      <c r="AG51" s="101" t="n">
        <f aca="false">0.0058*AG50</f>
        <v>0</v>
      </c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</row>
    <row r="52" customFormat="false" ht="12.75" hidden="false" customHeight="false" outlineLevel="0" collapsed="false">
      <c r="A52" s="10" t="n">
        <v>37</v>
      </c>
      <c r="B52" s="10" t="s">
        <v>240</v>
      </c>
      <c r="C52" s="129"/>
      <c r="D52" s="129" t="n">
        <f aca="false">+D10/2</f>
        <v>14049.9936333333</v>
      </c>
      <c r="E52" s="78" t="n">
        <f aca="false">+D52+D10/2+E10/2</f>
        <v>42149.9809</v>
      </c>
      <c r="F52" s="78" t="n">
        <f aca="false">+E52+E10/2+F10/2</f>
        <v>70249.9681666667</v>
      </c>
      <c r="G52" s="78" t="n">
        <f aca="false">+F52+F10/2+G10/2</f>
        <v>98349.9554333333</v>
      </c>
      <c r="H52" s="78" t="n">
        <f aca="false">+G52+G10/2+H10/2</f>
        <v>126449.9427</v>
      </c>
      <c r="I52" s="78" t="n">
        <f aca="false">+H52+H10/2+I10/2</f>
        <v>154549.929966667</v>
      </c>
      <c r="J52" s="78" t="n">
        <f aca="false">+I52+I10/2+J10/2</f>
        <v>182649.917233333</v>
      </c>
      <c r="K52" s="78" t="n">
        <f aca="false">+J52+J10/2+K10/2</f>
        <v>210749.9045</v>
      </c>
      <c r="L52" s="78" t="n">
        <f aca="false">+K52+K10/2+L10/2</f>
        <v>238849.891766667</v>
      </c>
      <c r="M52" s="78" t="n">
        <f aca="false">+L52+L10/2+M10/2</f>
        <v>266949.879033333</v>
      </c>
      <c r="N52" s="78" t="n">
        <f aca="false">+M52+M10/2+N10/2</f>
        <v>295049.8663</v>
      </c>
      <c r="O52" s="78" t="n">
        <f aca="false">+N52+N10/2+O10/2</f>
        <v>323149.853566667</v>
      </c>
      <c r="P52" s="78" t="n">
        <f aca="false">+O52+O10/2+P10/2</f>
        <v>351249.840833334</v>
      </c>
      <c r="Q52" s="78" t="n">
        <f aca="false">+P52+P10/2+Q10/2</f>
        <v>379349.8281</v>
      </c>
      <c r="R52" s="78" t="n">
        <f aca="false">+Q52+Q10/2+R10/2</f>
        <v>407449.815366667</v>
      </c>
      <c r="S52" s="78" t="n">
        <f aca="false">IF(inputs!$B$9-cos!S4&gt;-1,+R52+R10/2+S10/2,0)</f>
        <v>435549.802633334</v>
      </c>
      <c r="T52" s="78" t="n">
        <f aca="false">IF(inputs!$B$9-cos!T4&gt;-1,+S52+S10/2+T10/2,0)</f>
        <v>463649.7899</v>
      </c>
      <c r="U52" s="78" t="n">
        <f aca="false">IF(inputs!$B$9-cos!U4&gt;-1,+T52+T10/2+U10/2,0)</f>
        <v>491749.777166667</v>
      </c>
      <c r="V52" s="78" t="n">
        <f aca="false">IF(inputs!$B$9-cos!V4&gt;-1,+U52+U10/2+V10/2,0)</f>
        <v>519849.764433334</v>
      </c>
      <c r="W52" s="78" t="n">
        <f aca="false">IF(inputs!$B$9-cos!W4&gt;-1,+V52+V10/2+W10/2,0)</f>
        <v>547949.751700001</v>
      </c>
      <c r="X52" s="78" t="n">
        <f aca="false">IF(inputs!$B$9-cos!X4&gt;-1,+W52+W10/2+X10/2,0)</f>
        <v>0</v>
      </c>
      <c r="Y52" s="78" t="n">
        <f aca="false">IF(inputs!$B$9-cos!Y4&gt;-1,+X52+X10/2+Y10/2,0)</f>
        <v>0</v>
      </c>
      <c r="Z52" s="78" t="n">
        <f aca="false">IF(inputs!$B$9-cos!Z4&gt;-1,+Y52+Y10/2+Z10/2,0)</f>
        <v>0</v>
      </c>
      <c r="AA52" s="78" t="n">
        <f aca="false">IF(inputs!$B$9-cos!AA4&gt;-1,+Z52+Z10/2+AA10/2,0)</f>
        <v>0</v>
      </c>
      <c r="AB52" s="78" t="n">
        <f aca="false">IF(inputs!$B$9-cos!AB4&gt;-1,+AA52+AA10/2+AB10/2,0)</f>
        <v>0</v>
      </c>
      <c r="AC52" s="78" t="n">
        <f aca="false">IF(inputs!$B$9-cos!AC4&gt;-1,+AB52+AB10/2+AC10/2,0)</f>
        <v>0</v>
      </c>
      <c r="AD52" s="78" t="n">
        <f aca="false">IF(inputs!$B$9-cos!AD4&gt;-1,+AC52+AC10/2+AD10/2,0)</f>
        <v>0</v>
      </c>
      <c r="AE52" s="78" t="n">
        <f aca="false">IF(inputs!$B$9-cos!AE4&gt;-1,+AD52+AD10/2+AE10/2,0)</f>
        <v>0</v>
      </c>
      <c r="AF52" s="78" t="n">
        <f aca="false">IF(inputs!$B$9-cos!AF4&gt;-1,+AE52+AE10/2+AF10/2,0)</f>
        <v>0</v>
      </c>
      <c r="AG52" s="78" t="n">
        <f aca="false">IF(inputs!$B$9-cos!AG4&gt;-1,+AF52+AF10/2+AG10/2,0)</f>
        <v>0</v>
      </c>
    </row>
    <row r="53" customFormat="false" ht="12.75" hidden="false" customHeight="false" outlineLevel="0" collapsed="false">
      <c r="A53" s="10" t="n">
        <v>38</v>
      </c>
      <c r="B53" s="10" t="s">
        <v>241</v>
      </c>
      <c r="D53" s="129" t="n">
        <f aca="false">(+D50*0.05-D52)*0.3841</f>
        <v>10793.2051091267</v>
      </c>
      <c r="E53" s="129" t="n">
        <f aca="false">((E50*0.05+E50*0.095)-E52)*0.3841</f>
        <v>30760.634561011</v>
      </c>
      <c r="F53" s="129" t="n">
        <f aca="false">((F50*0.05+F50*0.095+F50*0.0855)-F52)*0.3841</f>
        <v>47652.0005567942</v>
      </c>
      <c r="G53" s="129" t="n">
        <f aca="false">((G50*0.05+G50*0.095+G50*0.0855+G50*0.077)-G52)*0.3841</f>
        <v>61791.0992497502</v>
      </c>
      <c r="H53" s="129" t="n">
        <f aca="false">((H50*0.05+H50*0.095+H50*0.0855+H50*0.077+H50*0.0693)-H52)*0.3841</f>
        <v>73436.9675624979</v>
      </c>
      <c r="I53" s="129" t="n">
        <f aca="false">((I50*0.05+I50*0.095+I50*0.0855+I50*0.077+I50*0.0693+I50*0.0623)-I52)*0.3841</f>
        <v>82816.2628023289</v>
      </c>
      <c r="J53" s="129" t="n">
        <f aca="false">((J50*0.05+J50*0.095+J50*0.0855+J50*0.077+J50*0.0693+J50*0.0623+J50*0.059)-J52)*0.3841</f>
        <v>91127.0307363565</v>
      </c>
      <c r="K53" s="129" t="n">
        <f aca="false">((K50*0.05+K50*0.095+K50*0.0855+K50*0.077+K50*0.0693+K50*0.0623+K50*0.059+K50*0.059)-K52)*0.3841</f>
        <v>99437.798670384</v>
      </c>
      <c r="L53" s="129" t="n">
        <f aca="false">((L50*0.05+L50*0.095+L50*0.0855+L50*0.077+L50*0.0693+L50*0.0623+L50*0.059+L50*0.059+L50*0.0591)-L52)*0.3841</f>
        <v>107780.946219739</v>
      </c>
      <c r="M53" s="129" t="n">
        <f aca="false">((M50*0.05+M50*0.095+M50*0.0855+M50*0.077+M50*0.0693+M50*0.0623+M50*0.059+M50*0.059+M50*0.0591+M50*0.059)-M52)*0.3841</f>
        <v>116091.714153766</v>
      </c>
      <c r="N53" s="129" t="n">
        <f aca="false">((N50*0.05+N50*0.095+N50*0.0855+N50*0.077+N50*0.0693+N50*0.0623+N50*0.059+N50*0.059+N50*0.0591+N50*0.059+N50*0.0591)-N52)*0.3841</f>
        <v>124434.861703121</v>
      </c>
      <c r="O53" s="129" t="n">
        <f aca="false">((O50*0.05+O50*0.095+O50*0.0855+O50*0.077+O50*0.0693+O50*0.0623+O50*0.059+O50*0.059+O50*0.0591+O50*0.059+O50*0.0591+O50*0.059)-O52)*0.3841</f>
        <v>132745.629637149</v>
      </c>
      <c r="P53" s="129" t="n">
        <f aca="false">((P50*0.05+P50*0.095+P50*0.0855+P50*0.077+P50*0.0693+P50*0.0623+P50*0.059+P50*0.059+P50*0.0591+P50*0.059+P50*0.0591+P50*0.059+P50*0.0591)-P52)*0.3841</f>
        <v>141088.777186504</v>
      </c>
      <c r="Q53" s="129" t="n">
        <f aca="false">((Q50*0.05+Q50*0.095+Q50*0.0855+Q50*0.077+Q50*0.0693+Q50*0.0623+Q50*0.059+Q50*0.059+Q50*0.0591+Q50*0.059+Q50*0.059+Q50*0.0591+Q50*0.059+Q50*0.0591)-Q52)*0.3841</f>
        <v>149399.545120531</v>
      </c>
      <c r="R53" s="129" t="n">
        <f aca="false">((R50*0.05+R50*0.095+R50*0.0855+R50*0.077+R50*0.0693+R50*0.0623+R50*0.059+R50*0.059+R50*0.0591+R50*0.059+R50*0.059+R50*0.0591+R50*0.059+R50*0.0591+R50*0.0295)-R52)*0.3841</f>
        <v>148158.326532982</v>
      </c>
      <c r="S53" s="129" t="n">
        <f aca="false">((S50*0.05+S50*0.095+S50*0.0855+S50*0.077+S50*0.0693+S50*0.0623+S50*0.059+S50*0.059+S50*0.0591+S50*0.059+S50*0.059+S50*0.0591+S50*0.059+S50*0.0591+S50*0.0295)-S52)*0.3841</f>
        <v>137365.121423855</v>
      </c>
      <c r="T53" s="129" t="n">
        <f aca="false">((T50*0.05+T50*0.095+T50*0.0855+T50*0.077+T50*0.0693+T50*0.0623+T50*0.059+T50*0.059+T50*0.0591+T50*0.059+T50*0.059+T50*0.0591+T50*0.059+T50*0.0591+T50*0.0295)-T52)*0.3841</f>
        <v>126571.916314728</v>
      </c>
      <c r="U53" s="129" t="n">
        <f aca="false">((U50*0.05+U50*0.095+U50*0.0855+U50*0.077+U50*0.0693+U50*0.0623+U50*0.059+U50*0.059+U50*0.0591+U50*0.059+U50*0.059+U50*0.0591+U50*0.059+U50*0.0591+U50*0.0295)-U52)*0.3841</f>
        <v>115778.711205602</v>
      </c>
      <c r="V53" s="129" t="n">
        <f aca="false">((V50*0.05+V50*0.095+V50*0.0855+V50*0.077+V50*0.0693+V50*0.0623+V50*0.059+V50*0.059+V50*0.0591+V50*0.059+V50*0.059+V50*0.0591+V50*0.059+V50*0.0591+V50*0.0295)-V52)*0.3841</f>
        <v>104985.506096475</v>
      </c>
      <c r="W53" s="129" t="n">
        <f aca="false">((W50*0.05+W50*0.095+W50*0.0855+W50*0.077+W50*0.0693+W50*0.0623+W50*0.059+W50*0.059+W50*0.0591+W50*0.059+W50*0.059+W50*0.0591+W50*0.059+W50*0.0591+W50*0.0295)-W52)*0.3841</f>
        <v>94192.3009873482</v>
      </c>
      <c r="X53" s="129" t="n">
        <f aca="false">((X50*0.05+X50*0.095+X50*0.0855+X50*0.077+X50*0.0693+X50*0.0623+X50*0.059+X50*0.059+X50*0.0591+X50*0.059+X50*0.059+X50*0.0591+X50*0.059+X50*0.0591+X50*0.0295)-X52)*0.3841</f>
        <v>0</v>
      </c>
      <c r="Y53" s="129" t="n">
        <f aca="false">((Y50*0.05+Y50*0.095+Y50*0.0855+Y50*0.077+Y50*0.0693+Y50*0.0623+Y50*0.059+Y50*0.059+Y50*0.0591+Y50*0.059+Y50*0.059+Y50*0.0591+Y50*0.059+Y50*0.0591+Y50*0.0295)-Y52)*0.3841</f>
        <v>0</v>
      </c>
      <c r="Z53" s="129" t="n">
        <f aca="false">((Z50*0.05+Z50*0.095+Z50*0.0855+Z50*0.077+Z50*0.0693+Z50*0.0623+Z50*0.059+Z50*0.059+Z50*0.0591+Z50*0.059+Z50*0.059+Z50*0.0591+Z50*0.059+Z50*0.0591+Z50*0.0295)-Z52)*0.3841</f>
        <v>0</v>
      </c>
      <c r="AA53" s="129" t="n">
        <f aca="false">((AA50*0.05+AA50*0.095+AA50*0.0855+AA50*0.077+AA50*0.0693+AA50*0.0623+AA50*0.059+AA50*0.059+AA50*0.0591+AA50*0.059+AA50*0.059+AA50*0.0591+AA50*0.059+AA50*0.0591+AA50*0.0295)-AA52)*0.3841</f>
        <v>0</v>
      </c>
      <c r="AB53" s="129" t="n">
        <f aca="false">((AB50*0.05+AB50*0.095+AB50*0.0855+AB50*0.077+AB50*0.0693+AB50*0.0623+AB50*0.059+AB50*0.059+AB50*0.0591+AB50*0.059+AB50*0.059+AB50*0.0591+AB50*0.059+AB50*0.0591+AB50*0.0295)-AB52)*0.3841</f>
        <v>0</v>
      </c>
      <c r="AC53" s="129" t="n">
        <f aca="false">((AC50*0.05+AC50*0.095+AC50*0.0855+AC50*0.077+AC50*0.0693+AC50*0.0623+AC50*0.059+AC50*0.059+AC50*0.0591+AC50*0.059+AC50*0.059+AC50*0.0591+AC50*0.059+AC50*0.0591+AC50*0.0295)-AC52)*0.3841</f>
        <v>0</v>
      </c>
      <c r="AD53" s="129" t="n">
        <f aca="false">((AD50*0.05+AD50*0.095+AD50*0.0855+AD50*0.077+AD50*0.0693+AD50*0.0623+AD50*0.059+AD50*0.059+AD50*0.0591+AD50*0.059+AD50*0.059+AD50*0.0591+AD50*0.059+AD50*0.0591+AD50*0.0295)-AD52)*0.3841</f>
        <v>0</v>
      </c>
      <c r="AE53" s="129" t="n">
        <f aca="false">((AE50*0.05+AE50*0.095+AE50*0.0855+AE50*0.077+AE50*0.0693+AE50*0.0623+AE50*0.059+AE50*0.059+AE50*0.0591+AE50*0.059+AE50*0.059+AE50*0.0591+AE50*0.059+AE50*0.0591+AE50*0.0295)-AE52)*0.3841</f>
        <v>0</v>
      </c>
      <c r="AF53" s="129" t="n">
        <f aca="false">((AF50*0.05+AF50*0.095+AF50*0.0855+AF50*0.077+AF50*0.0693+AF50*0.0623+AF50*0.059+AF50*0.059+AF50*0.0591+AF50*0.059+AF50*0.059+AF50*0.0591+AF50*0.059+AF50*0.0591+AF50*0.0295)-AF52)*0.3841</f>
        <v>0</v>
      </c>
      <c r="AG53" s="129" t="n">
        <f aca="false">((AG50*0.05+AG50*0.095+AG50*0.0855+AG50*0.077+AG50*0.0693+AG50*0.0623+AG50*0.059+AG50*0.059+AG50*0.0591+AG50*0.059+AG50*0.059+AG50*0.0591+AG50*0.059+AG50*0.0591+AG50*0.0295)-AG52)*0.3841</f>
        <v>0</v>
      </c>
    </row>
    <row r="54" customFormat="false" ht="13.5" hidden="false" customHeight="false" outlineLevel="0" collapsed="false">
      <c r="A54" s="10" t="n">
        <v>39</v>
      </c>
      <c r="B54" s="10" t="s">
        <v>242</v>
      </c>
      <c r="D54" s="126" t="n">
        <f aca="false">+D50+D51-D52-D53</f>
        <v>823045.81704194</v>
      </c>
      <c r="E54" s="126" t="n">
        <f aca="false">+E50+E51-E52-E53</f>
        <v>774978.400323389</v>
      </c>
      <c r="F54" s="126" t="n">
        <f aca="false">+F50+F51-F52-F53</f>
        <v>729987.047060939</v>
      </c>
      <c r="G54" s="126" t="n">
        <f aca="false">+G50+G51-G52-G53</f>
        <v>687747.961101317</v>
      </c>
      <c r="H54" s="126" t="n">
        <f aca="false">+H50+H51-H52-H53</f>
        <v>648002.105521902</v>
      </c>
      <c r="I54" s="126" t="n">
        <f aca="false">+I50+I51-I52-I53</f>
        <v>610522.823015404</v>
      </c>
      <c r="J54" s="126" t="n">
        <f aca="false">+J50+J51-J52-J53</f>
        <v>574112.06781471</v>
      </c>
      <c r="K54" s="126" t="n">
        <f aca="false">+K50+K51-K52-K53</f>
        <v>537701.312614016</v>
      </c>
      <c r="L54" s="126" t="n">
        <f aca="false">+L50+L51-L52-L53</f>
        <v>501258.177797994</v>
      </c>
      <c r="M54" s="126" t="n">
        <f aca="false">+M50+M51-M52-M53</f>
        <v>464847.4225973</v>
      </c>
      <c r="N54" s="126" t="n">
        <f aca="false">+N50+N51-N52-N53</f>
        <v>428404.287781279</v>
      </c>
      <c r="O54" s="126" t="n">
        <f aca="false">+O50+O51-O52-O53</f>
        <v>391993.532580584</v>
      </c>
      <c r="P54" s="126" t="n">
        <f aca="false">+P50+P51-P52-P53</f>
        <v>355550.397764563</v>
      </c>
      <c r="Q54" s="126" t="n">
        <f aca="false">+Q50+Q51-Q52-Q53</f>
        <v>319139.642563869</v>
      </c>
      <c r="R54" s="126" t="n">
        <f aca="false">+R50+R51-R52-R53</f>
        <v>292280.873884751</v>
      </c>
      <c r="S54" s="126" t="n">
        <f aca="false">+S50+S51-S52-S53</f>
        <v>274974.091727212</v>
      </c>
      <c r="T54" s="126" t="n">
        <f aca="false">+T50+T51-T52-T53</f>
        <v>257667.309569671</v>
      </c>
      <c r="U54" s="126" t="n">
        <f aca="false">+U50+U51-U52-U53</f>
        <v>240360.527412131</v>
      </c>
      <c r="V54" s="126" t="n">
        <f aca="false">+V50+V51-V52-V53</f>
        <v>223053.745254591</v>
      </c>
      <c r="W54" s="126" t="n">
        <f aca="false">+W50+W51-W52-W53</f>
        <v>205746.963097051</v>
      </c>
      <c r="X54" s="126" t="n">
        <f aca="false">+X50+X51-X52-X53</f>
        <v>0</v>
      </c>
      <c r="Y54" s="126" t="n">
        <f aca="false">+Y50+Y51-Y52-Y53</f>
        <v>0</v>
      </c>
      <c r="Z54" s="126" t="n">
        <f aca="false">+Z50+Z51-Z52-Z53</f>
        <v>0</v>
      </c>
      <c r="AA54" s="126" t="n">
        <f aca="false">+AA50+AA51-AA52-AA53</f>
        <v>0</v>
      </c>
      <c r="AB54" s="126" t="n">
        <f aca="false">+AB50+AB51-AB52-AB53</f>
        <v>0</v>
      </c>
      <c r="AC54" s="126" t="n">
        <f aca="false">+AC50+AC51-AC52-AC53</f>
        <v>0</v>
      </c>
      <c r="AD54" s="126" t="n">
        <f aca="false">+AD50+AD51-AD52-AD53</f>
        <v>0</v>
      </c>
      <c r="AE54" s="126" t="n">
        <f aca="false">+AE50+AE51-AE52-AE53</f>
        <v>0</v>
      </c>
      <c r="AF54" s="126" t="n">
        <f aca="false">+AF50+AF51-AF52-AF53</f>
        <v>0</v>
      </c>
      <c r="AG54" s="126" t="n">
        <f aca="false">+AG50+AG51-AG52-AG53</f>
        <v>0</v>
      </c>
    </row>
    <row r="55" customFormat="false" ht="13.5" hidden="false" customHeight="false" outlineLevel="0" collapsed="false"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</row>
    <row r="56" customFormat="false" ht="12.75" hidden="false" customHeight="false" outlineLevel="0" collapsed="false"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</row>
    <row r="57" customFormat="false" ht="12.75" hidden="false" customHeight="false" outlineLevel="0" collapsed="false"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</row>
    <row r="58" customFormat="false" ht="13.5" hidden="false" customHeight="false" outlineLevel="0" collapsed="false">
      <c r="A58" s="143"/>
      <c r="B58" s="143" t="s">
        <v>243</v>
      </c>
      <c r="C58" s="144" t="n">
        <v>1.03</v>
      </c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</row>
    <row r="59" customFormat="false" ht="12.75" hidden="false" customHeight="false" outlineLevel="0" collapsed="false">
      <c r="B59" s="10" t="s">
        <v>244</v>
      </c>
      <c r="C59" s="154" t="n">
        <f aca="false">1-loan!E4</f>
        <v>0.8</v>
      </c>
      <c r="D59" s="110"/>
      <c r="E59" s="110"/>
    </row>
    <row r="60" customFormat="false" ht="12.75" hidden="false" customHeight="false" outlineLevel="0" collapsed="false">
      <c r="B60" s="10" t="s">
        <v>245</v>
      </c>
      <c r="D60" s="61" t="n">
        <f aca="false" t="array" ref="D60:AG60">TRANSPOSE(loan!D9:D38)</f>
        <v>50579.97708</v>
      </c>
      <c r="E60" s="61" t="n">
        <v>46498.7040194033</v>
      </c>
      <c r="F60" s="61" t="n">
        <v>43799.2228236564</v>
      </c>
      <c r="G60" s="61" t="n">
        <v>41264.877666079</v>
      </c>
      <c r="H60" s="61" t="n">
        <v>38880.1263313141</v>
      </c>
      <c r="I60" s="61" t="n">
        <v>36631.3693809243</v>
      </c>
      <c r="J60" s="61" t="n">
        <v>34446.7240688826</v>
      </c>
      <c r="K60" s="61" t="n">
        <v>32262.078756841</v>
      </c>
      <c r="L60" s="61" t="n">
        <v>30075.4906678797</v>
      </c>
      <c r="M60" s="61" t="n">
        <v>27890.845355838</v>
      </c>
      <c r="N60" s="61" t="n">
        <v>25704.2572668767</v>
      </c>
      <c r="O60" s="61" t="n">
        <v>23519.6119548351</v>
      </c>
      <c r="P60" s="61" t="n">
        <v>21333.0238658738</v>
      </c>
      <c r="Q60" s="61" t="n">
        <v>19148.3785538321</v>
      </c>
      <c r="R60" s="61" t="n">
        <v>17536.8524330851</v>
      </c>
      <c r="S60" s="61" t="n">
        <v>16498.4455036327</v>
      </c>
      <c r="T60" s="61" t="n">
        <v>15460.0385741803</v>
      </c>
      <c r="U60" s="61" t="n">
        <v>14421.6316447279</v>
      </c>
      <c r="V60" s="61" t="n">
        <v>13383.2247152755</v>
      </c>
      <c r="W60" s="61" t="n">
        <v>12344.8177858231</v>
      </c>
      <c r="X60" s="61" t="n">
        <v>0</v>
      </c>
      <c r="Y60" s="61" t="n">
        <v>0</v>
      </c>
      <c r="Z60" s="61" t="n">
        <v>0</v>
      </c>
      <c r="AA60" s="61" t="n">
        <v>0</v>
      </c>
      <c r="AB60" s="61" t="n">
        <v>0</v>
      </c>
      <c r="AC60" s="61" t="n">
        <v>0</v>
      </c>
      <c r="AD60" s="61" t="n">
        <v>0</v>
      </c>
      <c r="AE60" s="61" t="n">
        <v>0</v>
      </c>
      <c r="AF60" s="61" t="n">
        <v>0</v>
      </c>
      <c r="AG60" s="61" t="n">
        <v>0</v>
      </c>
    </row>
    <row r="61" customFormat="false" ht="12.75" hidden="false" customHeight="false" outlineLevel="0" collapsed="false">
      <c r="B61" s="10" t="s">
        <v>246</v>
      </c>
      <c r="D61" s="61" t="n">
        <f aca="false">IF($C$59&gt;0,+C62-D62,0)</f>
        <v>54416.9741412888</v>
      </c>
      <c r="E61" s="61" t="n">
        <f aca="false">IF($C$59&gt;0,+D62-E62,0)</f>
        <v>35993.0826099599</v>
      </c>
      <c r="F61" s="61" t="n">
        <f aca="false">IF($C$59&gt;0,+E62-F62,0)</f>
        <v>33791.2687676981</v>
      </c>
      <c r="G61" s="61" t="n">
        <f aca="false">IF($C$59&gt;0,+F62-G62,0)</f>
        <v>31796.6844635315</v>
      </c>
      <c r="H61" s="61" t="n">
        <f aca="false">IF($C$59&gt;0,+G62-H62,0)</f>
        <v>29983.4260051983</v>
      </c>
      <c r="I61" s="61" t="n">
        <f aca="false">IF($C$59&gt;0,+H62-I62,0)</f>
        <v>29128.6041605553</v>
      </c>
      <c r="J61" s="61" t="n">
        <f aca="false">IF($C$59&gt;0,+I62-J62,0)</f>
        <v>29128.6041605553</v>
      </c>
      <c r="K61" s="61" t="n">
        <f aca="false">IF($C$59&gt;0,+J62-K62,0)</f>
        <v>29154.5078528173</v>
      </c>
      <c r="L61" s="61" t="n">
        <f aca="false">IF($C$59&gt;0,+K62-L62,0)</f>
        <v>29128.6041605554</v>
      </c>
      <c r="M61" s="61" t="n">
        <f aca="false">IF($C$59&gt;0,+L62-M62,0)</f>
        <v>29154.5078528173</v>
      </c>
      <c r="N61" s="61" t="n">
        <f aca="false">IF($C$59&gt;0,+M62-N62,0)</f>
        <v>29128.6041605553</v>
      </c>
      <c r="O61" s="61" t="n">
        <f aca="false">IF($C$59&gt;0,+N62-O62,0)</f>
        <v>29154.5078528172</v>
      </c>
      <c r="P61" s="61" t="n">
        <f aca="false">IF($C$59&gt;0,+O62-P62,0)</f>
        <v>29128.6041605553</v>
      </c>
      <c r="Q61" s="61" t="n">
        <f aca="false">IF($C$59&gt;0,+P62-Q62,0)</f>
        <v>21487.0149432938</v>
      </c>
      <c r="R61" s="61" t="n">
        <f aca="false">IF($C$59&gt;0,+Q62-R62,0)</f>
        <v>13845.425726032</v>
      </c>
      <c r="S61" s="61" t="n">
        <f aca="false">IF($C$59&gt;0,+R62-S62,0)</f>
        <v>13845.4257260321</v>
      </c>
      <c r="T61" s="61" t="n">
        <f aca="false">IF($C$59&gt;0,+S62-T62,0)</f>
        <v>13845.425726032</v>
      </c>
      <c r="U61" s="61" t="n">
        <f aca="false">IF($C$59&gt;0,+T62-U62,0)</f>
        <v>13845.425726032</v>
      </c>
      <c r="V61" s="61" t="n">
        <f aca="false">IF($C$59&gt;0,+U62-V62,0)</f>
        <v>13845.425726032</v>
      </c>
      <c r="W61" s="61" t="n">
        <f aca="false">IF($C$59&gt;0,+V62-W62,0)</f>
        <v>164597.570477641</v>
      </c>
      <c r="X61" s="61" t="n">
        <f aca="false">IF($C$59&gt;0,+W62-X62,0)</f>
        <v>0</v>
      </c>
      <c r="Y61" s="61" t="n">
        <f aca="false">IF($C$59&gt;0,+X62-Y62,0)</f>
        <v>0</v>
      </c>
      <c r="Z61" s="61" t="n">
        <f aca="false">IF($C$59&gt;0,+Y62-Z62,0)</f>
        <v>0</v>
      </c>
      <c r="AA61" s="61" t="n">
        <f aca="false">IF($C$59&gt;0,+Z62-AA62,0)</f>
        <v>0</v>
      </c>
      <c r="AB61" s="61" t="n">
        <f aca="false">IF($C$59&gt;0,+AA62-AB62,0)</f>
        <v>0</v>
      </c>
      <c r="AC61" s="61" t="n">
        <f aca="false">IF($C$59&gt;0,+AB62-AC62,0)</f>
        <v>0</v>
      </c>
      <c r="AD61" s="61" t="n">
        <f aca="false">IF($C$59&gt;0,+AC62-AD62,0)</f>
        <v>0</v>
      </c>
      <c r="AE61" s="61" t="n">
        <f aca="false">IF($C$59&gt;0,+AD62-AE62,0)</f>
        <v>0</v>
      </c>
      <c r="AF61" s="61" t="n">
        <f aca="false">IF($C$59&gt;0,+AE62-AF62,0)</f>
        <v>0</v>
      </c>
      <c r="AG61" s="61" t="n">
        <f aca="false">IF($C$59&gt;0,+AF62-AG62,0)</f>
        <v>0</v>
      </c>
    </row>
    <row r="62" customFormat="false" ht="22.5" hidden="false" customHeight="true" outlineLevel="0" collapsed="false">
      <c r="A62" s="143"/>
      <c r="B62" s="143" t="s">
        <v>247</v>
      </c>
      <c r="C62" s="155" t="n">
        <f aca="false">+loan!B2</f>
        <v>674399.6944</v>
      </c>
      <c r="D62" s="155" t="n">
        <f aca="false">+E54*$C$59</f>
        <v>619982.720258711</v>
      </c>
      <c r="E62" s="155" t="n">
        <f aca="false">+F54*$C$59</f>
        <v>583989.637648751</v>
      </c>
      <c r="F62" s="155" t="n">
        <f aca="false">+G54*$C$59</f>
        <v>550198.368881053</v>
      </c>
      <c r="G62" s="155" t="n">
        <f aca="false">+H54*$C$59</f>
        <v>518401.684417522</v>
      </c>
      <c r="H62" s="155" t="n">
        <f aca="false">+I54*$C$59</f>
        <v>488418.258412324</v>
      </c>
      <c r="I62" s="155" t="n">
        <f aca="false">+J54*$C$59</f>
        <v>459289.654251768</v>
      </c>
      <c r="J62" s="155" t="n">
        <f aca="false">+K54*$C$59</f>
        <v>430161.050091213</v>
      </c>
      <c r="K62" s="155" t="n">
        <f aca="false">+L54*$C$59</f>
        <v>401006.542238396</v>
      </c>
      <c r="L62" s="155" t="n">
        <f aca="false">+M54*$C$59</f>
        <v>371877.93807784</v>
      </c>
      <c r="M62" s="155" t="n">
        <f aca="false">+N54*$C$59</f>
        <v>342723.430225023</v>
      </c>
      <c r="N62" s="155" t="n">
        <f aca="false">+O54*$C$59</f>
        <v>313594.826064468</v>
      </c>
      <c r="O62" s="155" t="n">
        <f aca="false">+P54*$C$59</f>
        <v>284440.31821165</v>
      </c>
      <c r="P62" s="155" t="n">
        <f aca="false">+Q54*$C$59</f>
        <v>255311.714051095</v>
      </c>
      <c r="Q62" s="155" t="n">
        <f aca="false">+R54*$C$59</f>
        <v>233824.699107801</v>
      </c>
      <c r="R62" s="155" t="n">
        <f aca="false">+S54*$C$59</f>
        <v>219979.273381769</v>
      </c>
      <c r="S62" s="155" t="n">
        <f aca="false">+T54*$C$59</f>
        <v>206133.847655737</v>
      </c>
      <c r="T62" s="155" t="n">
        <f aca="false">+U54*$C$59</f>
        <v>192288.421929705</v>
      </c>
      <c r="U62" s="155" t="n">
        <f aca="false">+V54*$C$59</f>
        <v>178442.996203673</v>
      </c>
      <c r="V62" s="155" t="n">
        <f aca="false">+W54*$C$59</f>
        <v>164597.570477641</v>
      </c>
      <c r="W62" s="155" t="n">
        <f aca="false">+X54*$C$59</f>
        <v>0</v>
      </c>
      <c r="X62" s="155" t="n">
        <f aca="false">+Y54*$C$59</f>
        <v>0</v>
      </c>
      <c r="Y62" s="155" t="n">
        <f aca="false">+Z54*$C$59</f>
        <v>0</v>
      </c>
      <c r="Z62" s="155" t="n">
        <f aca="false">+AA54*$C$59</f>
        <v>0</v>
      </c>
      <c r="AA62" s="155" t="n">
        <f aca="false">+AB54*$C$59</f>
        <v>0</v>
      </c>
      <c r="AB62" s="155" t="n">
        <f aca="false">+AC54*$C$59</f>
        <v>0</v>
      </c>
      <c r="AC62" s="155" t="n">
        <f aca="false">+AD54*$C$59</f>
        <v>0</v>
      </c>
      <c r="AD62" s="155" t="n">
        <f aca="false">+AE54*$C$59</f>
        <v>0</v>
      </c>
      <c r="AE62" s="155" t="n">
        <f aca="false">+AF54*$C$59</f>
        <v>0</v>
      </c>
      <c r="AF62" s="155" t="n">
        <f aca="false">+AG54*$C$59</f>
        <v>0</v>
      </c>
      <c r="AG62" s="155" t="n">
        <f aca="false">+AH54*$C$59</f>
        <v>0</v>
      </c>
    </row>
    <row r="63" customFormat="false" ht="12.75" hidden="false" customHeight="true" outlineLevel="0" collapsed="false">
      <c r="A63" s="10" t="n">
        <v>40</v>
      </c>
      <c r="B63" s="147" t="s">
        <v>248</v>
      </c>
      <c r="O63" s="2"/>
      <c r="P63" s="2"/>
      <c r="Q63" s="2"/>
    </row>
    <row r="64" customFormat="false" ht="12.75" hidden="false" customHeight="true" outlineLevel="0" collapsed="false">
      <c r="B64" s="3" t="s">
        <v>249</v>
      </c>
      <c r="C64" s="2"/>
      <c r="D64" s="2"/>
      <c r="E64" s="2"/>
      <c r="O64" s="2"/>
      <c r="P64" s="2"/>
      <c r="Q64" s="2"/>
    </row>
    <row r="65" customFormat="false" ht="14.25" hidden="false" customHeight="true" outlineLevel="0" collapsed="false">
      <c r="B65" s="3" t="s">
        <v>250</v>
      </c>
      <c r="C65" s="2"/>
      <c r="D65" s="156" t="n">
        <f aca="false">+C62/D54</f>
        <v>0.819395081581023</v>
      </c>
      <c r="E65" s="156" t="n">
        <f aca="false">+D62/E54</f>
        <v>0.8</v>
      </c>
      <c r="F65" s="156" t="n">
        <f aca="false">+E62/F54</f>
        <v>0.8</v>
      </c>
      <c r="G65" s="156" t="n">
        <f aca="false">+F62/G54</f>
        <v>0.8</v>
      </c>
      <c r="H65" s="156" t="n">
        <f aca="false">+G62/H54</f>
        <v>0.8</v>
      </c>
      <c r="I65" s="156" t="n">
        <f aca="false">+H62/I54</f>
        <v>0.8</v>
      </c>
      <c r="J65" s="156" t="n">
        <f aca="false">+I62/J54</f>
        <v>0.8</v>
      </c>
      <c r="K65" s="156" t="n">
        <f aca="false">+J62/K54</f>
        <v>0.8</v>
      </c>
      <c r="L65" s="156" t="n">
        <f aca="false">+K62/L54</f>
        <v>0.8</v>
      </c>
      <c r="M65" s="156" t="n">
        <f aca="false">+L62/M54</f>
        <v>0.8</v>
      </c>
      <c r="N65" s="156" t="n">
        <f aca="false">+M62/N54</f>
        <v>0.8</v>
      </c>
      <c r="O65" s="156" t="n">
        <f aca="false">+N62/O54</f>
        <v>0.8</v>
      </c>
      <c r="P65" s="156" t="n">
        <f aca="false">+O62/P54</f>
        <v>0.8</v>
      </c>
      <c r="Q65" s="156" t="n">
        <f aca="false">+P62/Q54</f>
        <v>0.8</v>
      </c>
      <c r="R65" s="156" t="n">
        <f aca="false">+Q62/R54</f>
        <v>0.8</v>
      </c>
      <c r="S65" s="156" t="n">
        <f aca="false">IF(inputs!$B$9-cos!S4&gt;-1,+R62/S54,0)</f>
        <v>0.8</v>
      </c>
      <c r="T65" s="156" t="n">
        <f aca="false">IF(inputs!$B$9-cos!T4&gt;-1,+S62/T54,0)</f>
        <v>0.8</v>
      </c>
      <c r="U65" s="156" t="n">
        <f aca="false">IF(inputs!$B$9-cos!U4&gt;-1,+T62/U54,0)</f>
        <v>0.8</v>
      </c>
      <c r="V65" s="156" t="n">
        <f aca="false">IF(inputs!$B$9-cos!V4&gt;-1,+U62/V54,0)</f>
        <v>0.8</v>
      </c>
      <c r="W65" s="156" t="n">
        <f aca="false">IF(inputs!$B$9-cos!W4&gt;-1,+V62/W54,0)</f>
        <v>0.8</v>
      </c>
      <c r="X65" s="156" t="n">
        <f aca="false">IF(inputs!$B$9-cos!X4&gt;-1,+W62/X54,0)</f>
        <v>0</v>
      </c>
      <c r="Y65" s="156" t="n">
        <f aca="false">IF(inputs!$B$9-cos!Y4&gt;-1,+X62/Y54,0)</f>
        <v>0</v>
      </c>
      <c r="Z65" s="156" t="n">
        <f aca="false">IF(inputs!$B$9-cos!Z4&gt;-1,+Y62/Z54,0)</f>
        <v>0</v>
      </c>
      <c r="AA65" s="156" t="n">
        <f aca="false">IF(inputs!$B$9-cos!AA4&gt;-1,+Z62/AA54,0)</f>
        <v>0</v>
      </c>
      <c r="AB65" s="156" t="n">
        <f aca="false">IF(inputs!$B$9-cos!AB4&gt;-1,+AA62/AB54,0)</f>
        <v>0</v>
      </c>
      <c r="AC65" s="156" t="n">
        <f aca="false">IF(inputs!$B$9-cos!AC4&gt;-1,+AB62/AC54,0)</f>
        <v>0</v>
      </c>
      <c r="AD65" s="156" t="n">
        <f aca="false">IF(inputs!$B$9-cos!AD4&gt;-1,+AC62/AD54,0)</f>
        <v>0</v>
      </c>
      <c r="AE65" s="156" t="n">
        <f aca="false">IF(inputs!$B$9-cos!AE4&gt;-1,+AD62/AE54,0)</f>
        <v>0</v>
      </c>
      <c r="AF65" s="156" t="n">
        <f aca="false">IF(inputs!$B$9-cos!AF4&gt;-1,+AE62/AF54,0)</f>
        <v>0</v>
      </c>
      <c r="AG65" s="156" t="n">
        <f aca="false">IF(inputs!$B$9-cos!AG4&gt;-1,+AF62/AG54,0)</f>
        <v>0</v>
      </c>
    </row>
    <row r="66" customFormat="false" ht="14.25" hidden="false" customHeight="true" outlineLevel="0" collapsed="false">
      <c r="B66" s="10" t="s">
        <v>251</v>
      </c>
      <c r="C66" s="2"/>
      <c r="D66" s="157" t="n">
        <f aca="false">(+D54-C62)/D54</f>
        <v>0.180604918418977</v>
      </c>
      <c r="E66" s="157" t="n">
        <f aca="false">(+E54-D62)/E54</f>
        <v>0.2</v>
      </c>
      <c r="F66" s="157" t="n">
        <f aca="false">(+F54-E62)/F54</f>
        <v>0.2</v>
      </c>
      <c r="G66" s="157" t="n">
        <f aca="false">(+G54-F62)/G54</f>
        <v>0.2</v>
      </c>
      <c r="H66" s="157" t="n">
        <f aca="false">(+H54-G62)/H54</f>
        <v>0.2</v>
      </c>
      <c r="I66" s="157" t="n">
        <f aca="false">(+I54-H62)/I54</f>
        <v>0.2</v>
      </c>
      <c r="J66" s="157" t="n">
        <f aca="false">(+J54-I62)/J54</f>
        <v>0.2</v>
      </c>
      <c r="K66" s="157" t="n">
        <f aca="false">(+K54-J62)/K54</f>
        <v>0.2</v>
      </c>
      <c r="L66" s="157" t="n">
        <f aca="false">(+L54-K62)/L54</f>
        <v>0.2</v>
      </c>
      <c r="M66" s="157" t="n">
        <f aca="false">(+M54-L62)/M54</f>
        <v>0.2</v>
      </c>
      <c r="N66" s="157" t="n">
        <f aca="false">(+N54-M62)/N54</f>
        <v>0.2</v>
      </c>
      <c r="O66" s="157" t="n">
        <f aca="false">(+O54-N62)/O54</f>
        <v>0.2</v>
      </c>
      <c r="P66" s="157" t="n">
        <f aca="false">(+P54-O62)/P54</f>
        <v>0.2</v>
      </c>
      <c r="Q66" s="157" t="n">
        <f aca="false">(+Q54-P62)/Q54</f>
        <v>0.2</v>
      </c>
      <c r="R66" s="157" t="n">
        <f aca="false">(+R54-Q62)/R54</f>
        <v>0.2</v>
      </c>
      <c r="S66" s="157" t="n">
        <f aca="false">IF(inputs!$B$9-cos!S4&gt;-1,(+S54-R62)/S54,0)</f>
        <v>0.2</v>
      </c>
      <c r="T66" s="157" t="n">
        <f aca="false">IF(inputs!$B$9-cos!T4&gt;-1,(+T54-S62)/T54,0)</f>
        <v>0.2</v>
      </c>
      <c r="U66" s="157" t="n">
        <f aca="false">IF(inputs!$B$9-cos!U4&gt;-1,(+U54-T62)/U54,0)</f>
        <v>0.2</v>
      </c>
      <c r="V66" s="157" t="n">
        <f aca="false">IF(inputs!$B$9-cos!V4&gt;-1,(+V54-U62)/V54,0)</f>
        <v>0.2</v>
      </c>
      <c r="W66" s="157" t="n">
        <f aca="false">IF(inputs!$B$9-cos!W4&gt;-1,(+W54-V62)/W54,0)</f>
        <v>0.2</v>
      </c>
      <c r="X66" s="157" t="n">
        <f aca="false">IF(inputs!$B$9-cos!X4&gt;-1,(+X54-W62)/X54,0)</f>
        <v>0</v>
      </c>
      <c r="Y66" s="157" t="n">
        <f aca="false">IF(inputs!$B$9-cos!Y4&gt;-1,(+Y54-X62)/Y54,0)</f>
        <v>0</v>
      </c>
      <c r="Z66" s="157" t="n">
        <f aca="false">IF(inputs!$B$9-cos!Z4&gt;-1,(+Z54-Y62)/Z54,0)</f>
        <v>0</v>
      </c>
      <c r="AA66" s="157" t="n">
        <f aca="false">IF(inputs!$B$9-cos!AA4&gt;-1,(+AA54-Z62)/AA54,0)</f>
        <v>0</v>
      </c>
      <c r="AB66" s="157" t="n">
        <f aca="false">IF(inputs!$B$9-cos!AB4&gt;-1,(+AB54-AA62)/AB54,0)</f>
        <v>0</v>
      </c>
      <c r="AC66" s="157" t="n">
        <f aca="false">IF(inputs!$B$9-cos!AC4&gt;-1,(+AC54-AB62)/AC54,0)</f>
        <v>0</v>
      </c>
      <c r="AD66" s="157" t="n">
        <f aca="false">IF(inputs!$B$9-cos!AD4&gt;-1,(+AD54-AC62)/AD54,0)</f>
        <v>0</v>
      </c>
      <c r="AE66" s="157" t="n">
        <f aca="false">IF(inputs!$B$9-cos!AE4&gt;-1,(+AE54-AD62)/AE54,0)</f>
        <v>0</v>
      </c>
      <c r="AF66" s="157" t="n">
        <f aca="false">IF(inputs!$B$9-cos!AF4&gt;-1,(+AF54-AE62)/AF54,0)</f>
        <v>0</v>
      </c>
      <c r="AG66" s="157" t="n">
        <f aca="false">IF(inputs!$B$9-cos!AG4&gt;-1,(+AG54-AF62)/AG54,0)</f>
        <v>0</v>
      </c>
    </row>
    <row r="67" customFormat="false" ht="14.25" hidden="false" customHeight="true" outlineLevel="0" collapsed="false">
      <c r="B67" s="3" t="s">
        <v>252</v>
      </c>
      <c r="C67" s="2"/>
    </row>
    <row r="68" customFormat="false" ht="14.25" hidden="false" customHeight="true" outlineLevel="0" collapsed="false">
      <c r="B68" s="3" t="s">
        <v>250</v>
      </c>
      <c r="C68" s="2"/>
      <c r="D68" s="142" t="n">
        <f aca="false">+inputs!$B$15</f>
        <v>0.075</v>
      </c>
      <c r="E68" s="142" t="n">
        <f aca="false">+inputs!$B$15</f>
        <v>0.075</v>
      </c>
      <c r="F68" s="142" t="n">
        <f aca="false">+inputs!$B$15</f>
        <v>0.075</v>
      </c>
      <c r="G68" s="142" t="n">
        <f aca="false">+inputs!$B$15</f>
        <v>0.075</v>
      </c>
      <c r="H68" s="142" t="n">
        <f aca="false">+inputs!$B$15</f>
        <v>0.075</v>
      </c>
      <c r="I68" s="142" t="n">
        <f aca="false">+inputs!$B$15</f>
        <v>0.075</v>
      </c>
      <c r="J68" s="142" t="n">
        <f aca="false">+inputs!$B$15</f>
        <v>0.075</v>
      </c>
      <c r="K68" s="142" t="n">
        <f aca="false">+inputs!$B$15</f>
        <v>0.075</v>
      </c>
      <c r="L68" s="142" t="n">
        <f aca="false">+inputs!$B$15</f>
        <v>0.075</v>
      </c>
      <c r="M68" s="142" t="n">
        <f aca="false">+inputs!$B$15</f>
        <v>0.075</v>
      </c>
      <c r="N68" s="142" t="n">
        <f aca="false">+inputs!$B$15</f>
        <v>0.075</v>
      </c>
      <c r="O68" s="142" t="n">
        <f aca="false">+inputs!$B$15</f>
        <v>0.075</v>
      </c>
      <c r="P68" s="142" t="n">
        <f aca="false">+inputs!$B$15</f>
        <v>0.075</v>
      </c>
      <c r="Q68" s="142" t="n">
        <f aca="false">+inputs!$B$15</f>
        <v>0.075</v>
      </c>
      <c r="R68" s="142" t="n">
        <f aca="false">+inputs!$B$15</f>
        <v>0.075</v>
      </c>
      <c r="S68" s="142" t="n">
        <f aca="false">+inputs!$B$15</f>
        <v>0.075</v>
      </c>
      <c r="T68" s="142" t="n">
        <f aca="false">+inputs!$B$15</f>
        <v>0.075</v>
      </c>
      <c r="U68" s="142" t="n">
        <f aca="false">+inputs!$B$15</f>
        <v>0.075</v>
      </c>
      <c r="V68" s="142" t="n">
        <f aca="false">+inputs!$B$15</f>
        <v>0.075</v>
      </c>
      <c r="W68" s="142" t="n">
        <f aca="false">+inputs!$B$15</f>
        <v>0.075</v>
      </c>
      <c r="X68" s="142" t="n">
        <f aca="false">+inputs!$B$15</f>
        <v>0.075</v>
      </c>
      <c r="Y68" s="142" t="n">
        <f aca="false">+inputs!$B$15</f>
        <v>0.075</v>
      </c>
      <c r="Z68" s="142" t="n">
        <f aca="false">+inputs!$B$15</f>
        <v>0.075</v>
      </c>
      <c r="AA68" s="142" t="n">
        <f aca="false">+inputs!$B$15</f>
        <v>0.075</v>
      </c>
      <c r="AB68" s="142" t="n">
        <f aca="false">+inputs!$B$15</f>
        <v>0.075</v>
      </c>
      <c r="AC68" s="142" t="n">
        <f aca="false">+inputs!$B$15</f>
        <v>0.075</v>
      </c>
      <c r="AD68" s="142" t="n">
        <f aca="false">+inputs!$B$15</f>
        <v>0.075</v>
      </c>
      <c r="AE68" s="142" t="n">
        <f aca="false">+inputs!$B$15</f>
        <v>0.075</v>
      </c>
      <c r="AF68" s="142" t="n">
        <f aca="false">+inputs!$B$15</f>
        <v>0.075</v>
      </c>
      <c r="AG68" s="142" t="n">
        <f aca="false">+inputs!$B$15</f>
        <v>0.075</v>
      </c>
    </row>
    <row r="69" customFormat="false" ht="14.25" hidden="false" customHeight="true" outlineLevel="0" collapsed="false">
      <c r="B69" s="10" t="s">
        <v>251</v>
      </c>
      <c r="C69" s="2"/>
      <c r="D69" s="142" t="n">
        <v>0.14</v>
      </c>
      <c r="E69" s="142" t="n">
        <f aca="false">+D69</f>
        <v>0.14</v>
      </c>
      <c r="F69" s="142" t="n">
        <f aca="false">+E69</f>
        <v>0.14</v>
      </c>
      <c r="G69" s="142" t="n">
        <f aca="false">+F69</f>
        <v>0.14</v>
      </c>
      <c r="H69" s="142" t="n">
        <f aca="false">+G69</f>
        <v>0.14</v>
      </c>
      <c r="I69" s="142" t="n">
        <f aca="false">+H69</f>
        <v>0.14</v>
      </c>
      <c r="J69" s="142" t="n">
        <f aca="false">+I69</f>
        <v>0.14</v>
      </c>
      <c r="K69" s="142" t="n">
        <f aca="false">+J69</f>
        <v>0.14</v>
      </c>
      <c r="L69" s="142" t="n">
        <f aca="false">+K69</f>
        <v>0.14</v>
      </c>
      <c r="M69" s="142" t="n">
        <f aca="false">+L69</f>
        <v>0.14</v>
      </c>
      <c r="N69" s="142" t="n">
        <f aca="false">+M69</f>
        <v>0.14</v>
      </c>
      <c r="O69" s="142" t="n">
        <f aca="false">+N69</f>
        <v>0.14</v>
      </c>
      <c r="P69" s="142" t="n">
        <f aca="false">+O69</f>
        <v>0.14</v>
      </c>
      <c r="Q69" s="142" t="n">
        <f aca="false">+P69</f>
        <v>0.14</v>
      </c>
      <c r="R69" s="142" t="n">
        <f aca="false">+Q69</f>
        <v>0.14</v>
      </c>
      <c r="S69" s="142" t="n">
        <f aca="false">+R69</f>
        <v>0.14</v>
      </c>
      <c r="T69" s="142" t="n">
        <f aca="false">+S69</f>
        <v>0.14</v>
      </c>
      <c r="U69" s="142" t="n">
        <f aca="false">+T69</f>
        <v>0.14</v>
      </c>
      <c r="V69" s="142" t="n">
        <f aca="false">+U69</f>
        <v>0.14</v>
      </c>
      <c r="W69" s="142" t="n">
        <f aca="false">+V69</f>
        <v>0.14</v>
      </c>
      <c r="X69" s="142" t="n">
        <f aca="false">+W69</f>
        <v>0.14</v>
      </c>
      <c r="Y69" s="142" t="n">
        <f aca="false">+X69</f>
        <v>0.14</v>
      </c>
      <c r="Z69" s="142" t="n">
        <f aca="false">+Y69</f>
        <v>0.14</v>
      </c>
      <c r="AA69" s="142" t="n">
        <f aca="false">+Z69</f>
        <v>0.14</v>
      </c>
      <c r="AB69" s="142" t="n">
        <f aca="false">+AA69</f>
        <v>0.14</v>
      </c>
      <c r="AC69" s="142" t="n">
        <f aca="false">+AB69</f>
        <v>0.14</v>
      </c>
      <c r="AD69" s="142" t="n">
        <f aca="false">+AC69</f>
        <v>0.14</v>
      </c>
      <c r="AE69" s="142" t="n">
        <f aca="false">+AD69</f>
        <v>0.14</v>
      </c>
      <c r="AF69" s="142" t="n">
        <f aca="false">+AE69</f>
        <v>0.14</v>
      </c>
      <c r="AG69" s="142" t="n">
        <f aca="false">+AF69</f>
        <v>0.14</v>
      </c>
    </row>
    <row r="70" customFormat="false" ht="12.75" hidden="false" customHeight="false" outlineLevel="0" collapsed="false">
      <c r="B70" s="3" t="s">
        <v>253</v>
      </c>
      <c r="C70" s="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</row>
    <row r="71" customFormat="false" ht="12.75" hidden="false" customHeight="false" outlineLevel="0" collapsed="false">
      <c r="A71" s="10" t="n">
        <v>41</v>
      </c>
      <c r="B71" s="10" t="s">
        <v>254</v>
      </c>
      <c r="C71" s="158"/>
      <c r="D71" s="142" t="n">
        <f aca="false">+D68*D65</f>
        <v>0.0614546311185767</v>
      </c>
      <c r="E71" s="142" t="n">
        <f aca="false">+E68*E65</f>
        <v>0.06</v>
      </c>
      <c r="F71" s="142" t="n">
        <f aca="false">+F68*F65</f>
        <v>0.06</v>
      </c>
      <c r="G71" s="142" t="n">
        <f aca="false">+G68*G65</f>
        <v>0.06</v>
      </c>
      <c r="H71" s="142" t="n">
        <f aca="false">+H68*H65</f>
        <v>0.06</v>
      </c>
      <c r="I71" s="142" t="n">
        <f aca="false">+I68*I65</f>
        <v>0.06</v>
      </c>
      <c r="J71" s="142" t="n">
        <f aca="false">+J68*J65</f>
        <v>0.06</v>
      </c>
      <c r="K71" s="142" t="n">
        <f aca="false">+K68*K65</f>
        <v>0.06</v>
      </c>
      <c r="L71" s="142" t="n">
        <f aca="false">+L68*L65</f>
        <v>0.06</v>
      </c>
      <c r="M71" s="142" t="n">
        <f aca="false">+M68*M65</f>
        <v>0.06</v>
      </c>
      <c r="N71" s="142" t="n">
        <f aca="false">+N68*N65</f>
        <v>0.06</v>
      </c>
      <c r="O71" s="142" t="n">
        <f aca="false">+O68*O65</f>
        <v>0.06</v>
      </c>
      <c r="P71" s="142" t="n">
        <f aca="false">+P68*P65</f>
        <v>0.06</v>
      </c>
      <c r="Q71" s="142" t="n">
        <f aca="false">+Q68*Q65</f>
        <v>0.06</v>
      </c>
      <c r="R71" s="142" t="n">
        <f aca="false">+R68*R65</f>
        <v>0.06</v>
      </c>
      <c r="S71" s="142" t="n">
        <f aca="false">+S68*S65</f>
        <v>0.06</v>
      </c>
      <c r="T71" s="142" t="n">
        <f aca="false">+T68*T65</f>
        <v>0.06</v>
      </c>
      <c r="U71" s="142" t="n">
        <f aca="false">+U68*U65</f>
        <v>0.06</v>
      </c>
      <c r="V71" s="142" t="n">
        <f aca="false">+V68*V65</f>
        <v>0.06</v>
      </c>
      <c r="W71" s="142" t="n">
        <f aca="false">+W68*W65</f>
        <v>0.06</v>
      </c>
      <c r="X71" s="142" t="n">
        <f aca="false">+X68*X65</f>
        <v>0</v>
      </c>
      <c r="Y71" s="142" t="n">
        <f aca="false">+Y68*Y65</f>
        <v>0</v>
      </c>
      <c r="Z71" s="142" t="n">
        <f aca="false">+Z68*Z65</f>
        <v>0</v>
      </c>
      <c r="AA71" s="142" t="n">
        <f aca="false">+AA68*AA65</f>
        <v>0</v>
      </c>
      <c r="AB71" s="142" t="n">
        <f aca="false">+AB68*AB65</f>
        <v>0</v>
      </c>
      <c r="AC71" s="142" t="n">
        <f aca="false">+AC68*AC65</f>
        <v>0</v>
      </c>
      <c r="AD71" s="142" t="n">
        <f aca="false">+AD68*AD65</f>
        <v>0</v>
      </c>
      <c r="AE71" s="142" t="n">
        <f aca="false">+AE68*AE65</f>
        <v>0</v>
      </c>
      <c r="AF71" s="142" t="n">
        <f aca="false">+AF68*AF65</f>
        <v>0</v>
      </c>
      <c r="AG71" s="142" t="n">
        <f aca="false">+AG68*AG65</f>
        <v>0</v>
      </c>
    </row>
    <row r="72" customFormat="false" ht="12.75" hidden="false" customHeight="false" outlineLevel="0" collapsed="false">
      <c r="A72" s="10" t="n">
        <v>42</v>
      </c>
      <c r="B72" s="10" t="s">
        <v>255</v>
      </c>
      <c r="C72" s="158"/>
      <c r="D72" s="142" t="n">
        <f aca="false">+D66*D69</f>
        <v>0.0252846885786568</v>
      </c>
      <c r="E72" s="142" t="n">
        <f aca="false">+E66*E69</f>
        <v>0.028</v>
      </c>
      <c r="F72" s="142" t="n">
        <f aca="false">+F66*F69</f>
        <v>0.028</v>
      </c>
      <c r="G72" s="142" t="n">
        <f aca="false">+G66*G69</f>
        <v>0.028</v>
      </c>
      <c r="H72" s="142" t="n">
        <f aca="false">+H66*H69</f>
        <v>0.028</v>
      </c>
      <c r="I72" s="142" t="n">
        <f aca="false">+I66*I69</f>
        <v>0.028</v>
      </c>
      <c r="J72" s="142" t="n">
        <f aca="false">+J66*J69</f>
        <v>0.028</v>
      </c>
      <c r="K72" s="142" t="n">
        <f aca="false">+K66*K69</f>
        <v>0.028</v>
      </c>
      <c r="L72" s="142" t="n">
        <f aca="false">+L66*L69</f>
        <v>0.028</v>
      </c>
      <c r="M72" s="142" t="n">
        <f aca="false">+M66*M69</f>
        <v>0.028</v>
      </c>
      <c r="N72" s="142" t="n">
        <f aca="false">+N66*N69</f>
        <v>0.028</v>
      </c>
      <c r="O72" s="142" t="n">
        <f aca="false">+O66*O69</f>
        <v>0.028</v>
      </c>
      <c r="P72" s="142" t="n">
        <f aca="false">+P66*P69</f>
        <v>0.028</v>
      </c>
      <c r="Q72" s="142" t="n">
        <f aca="false">+Q66*Q69</f>
        <v>0.028</v>
      </c>
      <c r="R72" s="142" t="n">
        <f aca="false">+R66*R69</f>
        <v>0.028</v>
      </c>
      <c r="S72" s="142" t="n">
        <f aca="false">+S66*S69</f>
        <v>0.028</v>
      </c>
      <c r="T72" s="142" t="n">
        <f aca="false">+T66*T69</f>
        <v>0.028</v>
      </c>
      <c r="U72" s="142" t="n">
        <f aca="false">+U66*U69</f>
        <v>0.028</v>
      </c>
      <c r="V72" s="142" t="n">
        <f aca="false">+V66*V69</f>
        <v>0.028</v>
      </c>
      <c r="W72" s="142" t="n">
        <f aca="false">+W66*W69</f>
        <v>0.028</v>
      </c>
      <c r="X72" s="142" t="n">
        <f aca="false">+X66*X69</f>
        <v>0</v>
      </c>
      <c r="Y72" s="142" t="n">
        <f aca="false">+Y66*Y69</f>
        <v>0</v>
      </c>
      <c r="Z72" s="142" t="n">
        <f aca="false">+Z66*Z69</f>
        <v>0</v>
      </c>
      <c r="AA72" s="142" t="n">
        <f aca="false">+AA66*AA69</f>
        <v>0</v>
      </c>
      <c r="AB72" s="142" t="n">
        <f aca="false">+AB66*AB69</f>
        <v>0</v>
      </c>
      <c r="AC72" s="142" t="n">
        <f aca="false">+AC66*AC69</f>
        <v>0</v>
      </c>
      <c r="AD72" s="142" t="n">
        <f aca="false">+AD66*AD69</f>
        <v>0</v>
      </c>
      <c r="AE72" s="142" t="n">
        <f aca="false">+AE66*AE69</f>
        <v>0</v>
      </c>
      <c r="AF72" s="142" t="n">
        <f aca="false">+AF66*AF69</f>
        <v>0</v>
      </c>
      <c r="AG72" s="142" t="n">
        <f aca="false">+AG66*AG69</f>
        <v>0</v>
      </c>
    </row>
    <row r="73" customFormat="false" ht="13.5" hidden="false" customHeight="false" outlineLevel="0" collapsed="false">
      <c r="A73" s="10" t="n">
        <v>43</v>
      </c>
      <c r="B73" s="2" t="s">
        <v>256</v>
      </c>
      <c r="C73" s="2"/>
      <c r="D73" s="159" t="n">
        <f aca="false">+D71+D72</f>
        <v>0.0867393196972335</v>
      </c>
      <c r="E73" s="159" t="n">
        <f aca="false">+E71+E72</f>
        <v>0.088</v>
      </c>
      <c r="F73" s="159" t="n">
        <f aca="false">+F71+F72</f>
        <v>0.088</v>
      </c>
      <c r="G73" s="159" t="n">
        <f aca="false">+G71+G72</f>
        <v>0.088</v>
      </c>
      <c r="H73" s="159" t="n">
        <f aca="false">+H71+H72</f>
        <v>0.088</v>
      </c>
      <c r="I73" s="159" t="n">
        <f aca="false">+I71+I72</f>
        <v>0.088</v>
      </c>
      <c r="J73" s="159" t="n">
        <f aca="false">+J71+J72</f>
        <v>0.088</v>
      </c>
      <c r="K73" s="159" t="n">
        <f aca="false">+K71+K72</f>
        <v>0.088</v>
      </c>
      <c r="L73" s="159" t="n">
        <f aca="false">+L71+L72</f>
        <v>0.088</v>
      </c>
      <c r="M73" s="159" t="n">
        <f aca="false">+M71+M72</f>
        <v>0.088</v>
      </c>
      <c r="N73" s="159" t="n">
        <f aca="false">+N71+N72</f>
        <v>0.088</v>
      </c>
      <c r="O73" s="159" t="n">
        <f aca="false">+O71+O72</f>
        <v>0.088</v>
      </c>
      <c r="P73" s="159" t="n">
        <f aca="false">+P71+P72</f>
        <v>0.088</v>
      </c>
      <c r="Q73" s="159" t="n">
        <f aca="false">+Q71+Q72</f>
        <v>0.088</v>
      </c>
      <c r="R73" s="159" t="n">
        <f aca="false">+R71+R72</f>
        <v>0.088</v>
      </c>
      <c r="S73" s="159" t="n">
        <f aca="false">+S71+S72</f>
        <v>0.088</v>
      </c>
      <c r="T73" s="159" t="n">
        <f aca="false">+T71+T72</f>
        <v>0.088</v>
      </c>
      <c r="U73" s="159" t="n">
        <f aca="false">+U71+U72</f>
        <v>0.088</v>
      </c>
      <c r="V73" s="159" t="n">
        <f aca="false">+V71+V72</f>
        <v>0.088</v>
      </c>
      <c r="W73" s="159" t="n">
        <f aca="false">+W71+W72</f>
        <v>0.088</v>
      </c>
      <c r="X73" s="159" t="n">
        <f aca="false">+X71+X72</f>
        <v>0</v>
      </c>
      <c r="Y73" s="159" t="n">
        <f aca="false">+Y71+Y72</f>
        <v>0</v>
      </c>
      <c r="Z73" s="159" t="n">
        <f aca="false">+Z71+Z72</f>
        <v>0</v>
      </c>
      <c r="AA73" s="159" t="n">
        <f aca="false">+AA71+AA72</f>
        <v>0</v>
      </c>
      <c r="AB73" s="159" t="n">
        <f aca="false">+AB71+AB72</f>
        <v>0</v>
      </c>
      <c r="AC73" s="159" t="n">
        <f aca="false">+AC71+AC72</f>
        <v>0</v>
      </c>
      <c r="AD73" s="159" t="n">
        <f aca="false">+AD71+AD72</f>
        <v>0</v>
      </c>
      <c r="AE73" s="159" t="n">
        <f aca="false">+AE71+AE72</f>
        <v>0</v>
      </c>
      <c r="AF73" s="159" t="n">
        <f aca="false">+AF71+AF72</f>
        <v>0</v>
      </c>
      <c r="AG73" s="159" t="n">
        <f aca="false">+AG71+AG72</f>
        <v>0</v>
      </c>
    </row>
    <row r="74" customFormat="false" ht="13.5" hidden="false" customHeight="false" outlineLevel="0" collapsed="false"/>
    <row r="75" customFormat="false" ht="12.75" hidden="false" customHeight="false" outlineLevel="0" collapsed="false">
      <c r="A75" s="10" t="n">
        <v>44</v>
      </c>
      <c r="B75" s="10" t="s">
        <v>256</v>
      </c>
      <c r="D75" s="142" t="n">
        <f aca="false">+D73</f>
        <v>0.0867393196972335</v>
      </c>
      <c r="E75" s="142" t="n">
        <f aca="false">+E73</f>
        <v>0.088</v>
      </c>
      <c r="F75" s="142" t="n">
        <f aca="false">+F73</f>
        <v>0.088</v>
      </c>
      <c r="G75" s="142" t="n">
        <f aca="false">+G73</f>
        <v>0.088</v>
      </c>
      <c r="H75" s="142" t="n">
        <f aca="false">+H73</f>
        <v>0.088</v>
      </c>
      <c r="I75" s="142" t="n">
        <f aca="false">+I73</f>
        <v>0.088</v>
      </c>
      <c r="J75" s="142" t="n">
        <f aca="false">+J73</f>
        <v>0.088</v>
      </c>
      <c r="K75" s="142" t="n">
        <f aca="false">+K73</f>
        <v>0.088</v>
      </c>
      <c r="L75" s="142" t="n">
        <f aca="false">+L73</f>
        <v>0.088</v>
      </c>
      <c r="M75" s="142" t="n">
        <f aca="false">+M73</f>
        <v>0.088</v>
      </c>
      <c r="N75" s="142" t="n">
        <f aca="false">+N73</f>
        <v>0.088</v>
      </c>
      <c r="O75" s="142" t="n">
        <f aca="false">+O73</f>
        <v>0.088</v>
      </c>
      <c r="P75" s="142" t="n">
        <f aca="false">+P73</f>
        <v>0.088</v>
      </c>
      <c r="Q75" s="142" t="n">
        <f aca="false">+Q73</f>
        <v>0.088</v>
      </c>
      <c r="R75" s="142" t="n">
        <f aca="false">+R73</f>
        <v>0.088</v>
      </c>
      <c r="S75" s="142" t="n">
        <f aca="false">+S73</f>
        <v>0.088</v>
      </c>
      <c r="T75" s="142" t="n">
        <f aca="false">+T73</f>
        <v>0.088</v>
      </c>
      <c r="U75" s="142" t="n">
        <f aca="false">+U73</f>
        <v>0.088</v>
      </c>
      <c r="V75" s="142" t="n">
        <f aca="false">+V73</f>
        <v>0.088</v>
      </c>
      <c r="W75" s="142" t="n">
        <f aca="false">+W73</f>
        <v>0.088</v>
      </c>
      <c r="X75" s="142" t="n">
        <f aca="false">+X73</f>
        <v>0</v>
      </c>
      <c r="Y75" s="142" t="n">
        <f aca="false">+Y73</f>
        <v>0</v>
      </c>
      <c r="Z75" s="142" t="n">
        <f aca="false">+Z73</f>
        <v>0</v>
      </c>
      <c r="AA75" s="142" t="n">
        <f aca="false">+AA73</f>
        <v>0</v>
      </c>
      <c r="AB75" s="142" t="n">
        <f aca="false">+AB73</f>
        <v>0</v>
      </c>
      <c r="AC75" s="142" t="n">
        <f aca="false">+AC73</f>
        <v>0</v>
      </c>
      <c r="AD75" s="142" t="n">
        <f aca="false">+AD73</f>
        <v>0</v>
      </c>
      <c r="AE75" s="142" t="n">
        <f aca="false">+AE73</f>
        <v>0</v>
      </c>
      <c r="AF75" s="142" t="n">
        <f aca="false">+AF73</f>
        <v>0</v>
      </c>
      <c r="AG75" s="142" t="n">
        <f aca="false">+AG73</f>
        <v>0</v>
      </c>
    </row>
    <row r="76" customFormat="false" ht="12.75" hidden="false" customHeight="false" outlineLevel="0" collapsed="false">
      <c r="A76" s="10" t="n">
        <v>45</v>
      </c>
      <c r="B76" s="10" t="s">
        <v>257</v>
      </c>
      <c r="D76" s="142" t="n">
        <f aca="false">(+D72-(D72*0.0525/(1-0.0525)))*0.35/(1-0.35)</f>
        <v>0.0128604484631853</v>
      </c>
      <c r="E76" s="142" t="n">
        <f aca="false">(+E72-(E72*0.0525/(1-0.0525)))*0.35/(1-0.35)</f>
        <v>0.0142415262837426</v>
      </c>
      <c r="F76" s="142" t="n">
        <f aca="false">(+F72-(F72*0.0525/(1-0.0525)))*0.35/(1-0.35)</f>
        <v>0.0142415262837426</v>
      </c>
      <c r="G76" s="142" t="n">
        <f aca="false">(+G72-(G72*0.0525/(1-0.0525)))*0.35/(1-0.35)</f>
        <v>0.0142415262837426</v>
      </c>
      <c r="H76" s="142" t="n">
        <f aca="false">(+H72-(H72*0.0525/(1-0.0525)))*0.35/(1-0.35)</f>
        <v>0.0142415262837426</v>
      </c>
      <c r="I76" s="142" t="n">
        <f aca="false">(+I72-(I72*0.0525/(1-0.0525)))*0.35/(1-0.35)</f>
        <v>0.0142415262837426</v>
      </c>
      <c r="J76" s="142" t="n">
        <f aca="false">(+J72-(J72*0.0525/(1-0.0525)))*0.35/(1-0.35)</f>
        <v>0.0142415262837426</v>
      </c>
      <c r="K76" s="142" t="n">
        <f aca="false">(+K72-(K72*0.0525/(1-0.0525)))*0.35/(1-0.35)</f>
        <v>0.0142415262837426</v>
      </c>
      <c r="L76" s="142" t="n">
        <f aca="false">(+L72-(L72*0.0525/(1-0.0525)))*0.35/(1-0.35)</f>
        <v>0.0142415262837426</v>
      </c>
      <c r="M76" s="142" t="n">
        <f aca="false">(+M72-(M72*0.0525/(1-0.0525)))*0.35/(1-0.35)</f>
        <v>0.0142415262837426</v>
      </c>
      <c r="N76" s="142" t="n">
        <f aca="false">(+N72-(N72*0.0525/(1-0.0525)))*0.35/(1-0.35)</f>
        <v>0.0142415262837426</v>
      </c>
      <c r="O76" s="142" t="n">
        <f aca="false">(+O72-(O72*0.0525/(1-0.0525)))*0.35/(1-0.35)</f>
        <v>0.0142415262837426</v>
      </c>
      <c r="P76" s="142" t="n">
        <f aca="false">(+P72-(P72*0.0525/(1-0.0525)))*0.35/(1-0.35)</f>
        <v>0.0142415262837426</v>
      </c>
      <c r="Q76" s="142" t="n">
        <f aca="false">(+Q72-(Q72*0.0525/(1-0.0525)))*0.35/(1-0.35)</f>
        <v>0.0142415262837426</v>
      </c>
      <c r="R76" s="142" t="n">
        <f aca="false">(+R72-(R72*0.0525/(1-0.0525)))*0.35/(1-0.35)</f>
        <v>0.0142415262837426</v>
      </c>
      <c r="S76" s="142" t="n">
        <f aca="false">(+S72-(S72*0.0525/(1-0.0525)))*0.35/(1-0.35)</f>
        <v>0.0142415262837426</v>
      </c>
      <c r="T76" s="142" t="n">
        <f aca="false">(+T72-(T72*0.0525/(1-0.0525)))*0.35/(1-0.35)</f>
        <v>0.0142415262837426</v>
      </c>
      <c r="U76" s="142" t="n">
        <f aca="false">(+U72-(U72*0.0525/(1-0.0525)))*0.35/(1-0.35)</f>
        <v>0.0142415262837426</v>
      </c>
      <c r="V76" s="142" t="n">
        <f aca="false">(+V72-(V72*0.0525/(1-0.0525)))*0.35/(1-0.35)</f>
        <v>0.0142415262837426</v>
      </c>
      <c r="W76" s="142" t="n">
        <f aca="false">(+W72-(W72*0.0525/(1-0.0525)))*0.35/(1-0.35)</f>
        <v>0.0142415262837426</v>
      </c>
      <c r="X76" s="142" t="n">
        <f aca="false">(+X72-(X72*0.0525/(1-0.0525)))*0.35/(1-0.35)</f>
        <v>0</v>
      </c>
      <c r="Y76" s="142" t="n">
        <f aca="false">(+Y72-(Y72*0.0525/(1-0.0525)))*0.35/(1-0.35)</f>
        <v>0</v>
      </c>
      <c r="Z76" s="142" t="n">
        <f aca="false">(+Z72-(Z72*0.0525/(1-0.0525)))*0.35/(1-0.35)</f>
        <v>0</v>
      </c>
      <c r="AA76" s="142" t="n">
        <f aca="false">(+AA72-(AA72*0.0525/(1-0.0525)))*0.35/(1-0.35)</f>
        <v>0</v>
      </c>
      <c r="AB76" s="142" t="n">
        <f aca="false">(+AB72-(AB72*0.0525/(1-0.0525)))*0.35/(1-0.35)</f>
        <v>0</v>
      </c>
      <c r="AC76" s="142" t="n">
        <f aca="false">(+AC72-(AC72*0.0525/(1-0.0525)))*0.35/(1-0.35)</f>
        <v>0</v>
      </c>
      <c r="AD76" s="142" t="n">
        <f aca="false">(+AD72-(AD72*0.0525/(1-0.0525)))*0.35/(1-0.35)</f>
        <v>0</v>
      </c>
      <c r="AE76" s="142" t="n">
        <f aca="false">(+AE72-(AE72*0.0525/(1-0.0525)))*0.35/(1-0.35)</f>
        <v>0</v>
      </c>
      <c r="AF76" s="142" t="n">
        <f aca="false">(+AF72-(AF72*0.0525/(1-0.0525)))*0.35/(1-0.35)</f>
        <v>0</v>
      </c>
      <c r="AG76" s="142" t="n">
        <f aca="false">(+AG72-(AG72*0.0525/(1-0.0525)))*0.35/(1-0.35)</f>
        <v>0</v>
      </c>
    </row>
    <row r="77" customFormat="false" ht="12.75" hidden="false" customHeight="false" outlineLevel="0" collapsed="false">
      <c r="A77" s="10" t="n">
        <v>46</v>
      </c>
      <c r="B77" s="10" t="s">
        <v>258</v>
      </c>
      <c r="D77" s="142" t="n">
        <f aca="false">+D72*(0.0525/(1-0.0525))</f>
        <v>0.0014009985755984</v>
      </c>
      <c r="E77" s="142" t="n">
        <f aca="false">+E72*(0.0525/(1-0.0525))</f>
        <v>0.00155145118733509</v>
      </c>
      <c r="F77" s="142" t="n">
        <f aca="false">+F72*(0.0525/(1-0.0525))</f>
        <v>0.00155145118733509</v>
      </c>
      <c r="G77" s="142" t="n">
        <f aca="false">+G72*(0.0525/(1-0.0525))</f>
        <v>0.00155145118733509</v>
      </c>
      <c r="H77" s="142" t="n">
        <f aca="false">+H72*(0.0525/(1-0.0525))</f>
        <v>0.00155145118733509</v>
      </c>
      <c r="I77" s="142" t="n">
        <f aca="false">+I72*(0.0525/(1-0.0525))</f>
        <v>0.00155145118733509</v>
      </c>
      <c r="J77" s="142" t="n">
        <f aca="false">+J72*(0.0525/(1-0.0525))</f>
        <v>0.00155145118733509</v>
      </c>
      <c r="K77" s="142" t="n">
        <f aca="false">+K72*(0.0525/(1-0.0525))</f>
        <v>0.00155145118733509</v>
      </c>
      <c r="L77" s="142" t="n">
        <f aca="false">+L72*(0.0525/(1-0.0525))</f>
        <v>0.00155145118733509</v>
      </c>
      <c r="M77" s="142" t="n">
        <f aca="false">+M72*(0.0525/(1-0.0525))</f>
        <v>0.00155145118733509</v>
      </c>
      <c r="N77" s="142" t="n">
        <f aca="false">+N72*(0.0525/(1-0.0525))</f>
        <v>0.00155145118733509</v>
      </c>
      <c r="O77" s="142" t="n">
        <f aca="false">+O72*(0.0525/(1-0.0525))</f>
        <v>0.00155145118733509</v>
      </c>
      <c r="P77" s="142" t="n">
        <f aca="false">+P72*(0.0525/(1-0.0525))</f>
        <v>0.00155145118733509</v>
      </c>
      <c r="Q77" s="142" t="n">
        <f aca="false">+Q72*(0.0525/(1-0.0525))</f>
        <v>0.00155145118733509</v>
      </c>
      <c r="R77" s="142" t="n">
        <f aca="false">+R72*(0.0525/(1-0.0525))</f>
        <v>0.00155145118733509</v>
      </c>
      <c r="S77" s="142" t="n">
        <f aca="false">+S72*(0.0525/(1-0.0525))</f>
        <v>0.00155145118733509</v>
      </c>
      <c r="T77" s="142" t="n">
        <f aca="false">+T72*(0.0525/(1-0.0525))</f>
        <v>0.00155145118733509</v>
      </c>
      <c r="U77" s="142" t="n">
        <f aca="false">+U72*(0.0525/(1-0.0525))</f>
        <v>0.00155145118733509</v>
      </c>
      <c r="V77" s="142" t="n">
        <f aca="false">+V72*(0.0525/(1-0.0525))</f>
        <v>0.00155145118733509</v>
      </c>
      <c r="W77" s="142" t="n">
        <f aca="false">+W72*(0.0525/(1-0.0525))</f>
        <v>0.00155145118733509</v>
      </c>
      <c r="X77" s="142" t="n">
        <f aca="false">+X72*(0.0525/(1-0.0525))</f>
        <v>0</v>
      </c>
      <c r="Y77" s="142" t="n">
        <f aca="false">+Y72*(0.0525/(1-0.0525))</f>
        <v>0</v>
      </c>
      <c r="Z77" s="142" t="n">
        <f aca="false">+Z72*(0.0525/(1-0.0525))</f>
        <v>0</v>
      </c>
      <c r="AA77" s="142" t="n">
        <f aca="false">+AA72*(0.0525/(1-0.0525))</f>
        <v>0</v>
      </c>
      <c r="AB77" s="142" t="n">
        <f aca="false">+AB72*(0.0525/(1-0.0525))</f>
        <v>0</v>
      </c>
      <c r="AC77" s="142" t="n">
        <f aca="false">+AC72*(0.0525/(1-0.0525))</f>
        <v>0</v>
      </c>
      <c r="AD77" s="142" t="n">
        <f aca="false">+AD72*(0.0525/(1-0.0525))</f>
        <v>0</v>
      </c>
      <c r="AE77" s="142" t="n">
        <f aca="false">+AE72*(0.0525/(1-0.0525))</f>
        <v>0</v>
      </c>
      <c r="AF77" s="142" t="n">
        <f aca="false">+AF72*(0.0525/(1-0.0525))</f>
        <v>0</v>
      </c>
      <c r="AG77" s="142" t="n">
        <f aca="false">+AG72*(0.0525/(1-0.0525))</f>
        <v>0</v>
      </c>
    </row>
    <row r="78" customFormat="false" ht="13.5" hidden="false" customHeight="false" outlineLevel="0" collapsed="false">
      <c r="A78" s="10" t="n">
        <v>47</v>
      </c>
      <c r="B78" s="2" t="s">
        <v>259</v>
      </c>
      <c r="D78" s="159" t="n">
        <f aca="false">SUM(D75:D77)</f>
        <v>0.101000766736017</v>
      </c>
      <c r="E78" s="159" t="n">
        <f aca="false">SUM(E75:E77)</f>
        <v>0.103792977471078</v>
      </c>
      <c r="F78" s="159" t="n">
        <f aca="false">SUM(F75:F77)</f>
        <v>0.103792977471078</v>
      </c>
      <c r="G78" s="159" t="n">
        <f aca="false">SUM(G75:G77)</f>
        <v>0.103792977471078</v>
      </c>
      <c r="H78" s="159" t="n">
        <f aca="false">SUM(H75:H77)</f>
        <v>0.103792977471078</v>
      </c>
      <c r="I78" s="159" t="n">
        <f aca="false">SUM(I75:I77)</f>
        <v>0.103792977471078</v>
      </c>
      <c r="J78" s="159" t="n">
        <f aca="false">SUM(J75:J77)</f>
        <v>0.103792977471078</v>
      </c>
      <c r="K78" s="159" t="n">
        <f aca="false">SUM(K75:K77)</f>
        <v>0.103792977471078</v>
      </c>
      <c r="L78" s="159" t="n">
        <f aca="false">SUM(L75:L77)</f>
        <v>0.103792977471078</v>
      </c>
      <c r="M78" s="159" t="n">
        <f aca="false">SUM(M75:M77)</f>
        <v>0.103792977471078</v>
      </c>
      <c r="N78" s="159" t="n">
        <f aca="false">SUM(N75:N77)</f>
        <v>0.103792977471078</v>
      </c>
      <c r="O78" s="159" t="n">
        <f aca="false">SUM(O75:O77)</f>
        <v>0.103792977471078</v>
      </c>
      <c r="P78" s="159" t="n">
        <f aca="false">SUM(P75:P77)</f>
        <v>0.103792977471078</v>
      </c>
      <c r="Q78" s="159" t="n">
        <f aca="false">SUM(Q75:Q77)</f>
        <v>0.103792977471078</v>
      </c>
      <c r="R78" s="159" t="n">
        <f aca="false">SUM(R75:R77)</f>
        <v>0.103792977471078</v>
      </c>
      <c r="S78" s="159" t="n">
        <f aca="false">SUM(S75:S77)</f>
        <v>0.103792977471078</v>
      </c>
      <c r="T78" s="159" t="n">
        <f aca="false">SUM(T75:T77)</f>
        <v>0.103792977471078</v>
      </c>
      <c r="U78" s="159" t="n">
        <f aca="false">SUM(U75:U77)</f>
        <v>0.103792977471078</v>
      </c>
      <c r="V78" s="159" t="n">
        <f aca="false">SUM(V75:V77)</f>
        <v>0.103792977471078</v>
      </c>
      <c r="W78" s="159" t="n">
        <f aca="false">SUM(W75:W77)</f>
        <v>0.103792977471078</v>
      </c>
      <c r="X78" s="159" t="n">
        <f aca="false">SUM(X75:X77)</f>
        <v>0</v>
      </c>
      <c r="Y78" s="159" t="n">
        <f aca="false">SUM(Y75:Y77)</f>
        <v>0</v>
      </c>
      <c r="Z78" s="159" t="n">
        <f aca="false">SUM(Z75:Z77)</f>
        <v>0</v>
      </c>
      <c r="AA78" s="159" t="n">
        <f aca="false">SUM(AA75:AA77)</f>
        <v>0</v>
      </c>
      <c r="AB78" s="159" t="n">
        <f aca="false">SUM(AB75:AB77)</f>
        <v>0</v>
      </c>
      <c r="AC78" s="159" t="n">
        <f aca="false">SUM(AC75:AC77)</f>
        <v>0</v>
      </c>
      <c r="AD78" s="159" t="n">
        <f aca="false">SUM(AD75:AD77)</f>
        <v>0</v>
      </c>
      <c r="AE78" s="159" t="n">
        <f aca="false">SUM(AE75:AE77)</f>
        <v>0</v>
      </c>
      <c r="AF78" s="159" t="n">
        <f aca="false">SUM(AF75:AF77)</f>
        <v>0</v>
      </c>
      <c r="AG78" s="159" t="n">
        <f aca="false">SUM(AG75:AG77)</f>
        <v>0</v>
      </c>
    </row>
    <row r="79" customFormat="false" ht="13.5" hidden="false" customHeight="false" outlineLevel="0" collapsed="false"/>
    <row r="81" customFormat="false" ht="12.75" hidden="false" customHeight="false" outlineLevel="0" collapsed="false">
      <c r="C81" s="129"/>
      <c r="D81" s="160"/>
      <c r="E81" s="161"/>
      <c r="F81" s="131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</row>
    <row r="82" customFormat="false" ht="12.75" hidden="false" customHeight="false" outlineLevel="0" collapsed="false">
      <c r="D82" s="162"/>
      <c r="E82" s="161"/>
    </row>
    <row r="83" customFormat="false" ht="12.75" hidden="false" customHeight="false" outlineLevel="0" collapsed="false">
      <c r="D83" s="163"/>
      <c r="E83" s="164"/>
      <c r="F83" s="165"/>
      <c r="G83" s="129"/>
      <c r="H83" s="131"/>
    </row>
    <row r="84" customFormat="false" ht="12.75" hidden="false" customHeight="false" outlineLevel="0" collapsed="false">
      <c r="D84" s="163"/>
    </row>
    <row r="85" customFormat="false" ht="12.75" hidden="false" customHeight="false" outlineLevel="0" collapsed="false">
      <c r="G85" s="129"/>
      <c r="J85" s="129"/>
    </row>
    <row r="86" customFormat="false" ht="12.75" hidden="false" customHeight="false" outlineLevel="0" collapsed="false">
      <c r="D86" s="163"/>
      <c r="H86" s="129"/>
    </row>
    <row r="87" customFormat="false" ht="12.75" hidden="false" customHeight="false" outlineLevel="0" collapsed="false">
      <c r="G87" s="129"/>
      <c r="J87" s="129"/>
    </row>
  </sheetData>
  <printOptions headings="false" gridLines="false" gridLinesSet="true" horizontalCentered="true" verticalCentered="false"/>
  <pageMargins left="0.25" right="0.240277777777778" top="0.409722222222222" bottom="0.170138888888889" header="0.511811023622047" footer="0.170138888888889"/>
  <pageSetup paperSize="1" scale="100" fitToWidth="1" fitToHeight="2" pageOrder="downThenOver" orientation="landscape" blackAndWhite="false" draft="false" cellComments="none" horizontalDpi="300" verticalDpi="300" copies="1"/>
  <headerFooter differentFirst="false" differentOddEven="false">
    <oddHeader/>
    <oddFooter>&amp;C&amp;P</oddFooter>
  </headerFooter>
  <rowBreaks count="2" manualBreakCount="2">
    <brk id="56" man="true" max="16383" min="0"/>
    <brk id="61" man="true" max="16383" min="0"/>
  </rowBreaks>
  <colBreaks count="1" manualBreakCount="1">
    <brk id="1" man="true" max="65535" min="0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K84"/>
  <sheetViews>
    <sheetView showFormulas="false" showGridLines="true" showRowColHeaders="true" showZeros="true" rightToLeft="false" tabSelected="false" showOutlineSymbols="true" defaultGridColor="true" view="normal" topLeftCell="B60" colorId="64" zoomScale="100" zoomScaleNormal="100" zoomScalePageLayoutView="100" workbookViewId="0">
      <selection pane="topLeft" activeCell="D79" activeCellId="0" sqref="D79"/>
    </sheetView>
  </sheetViews>
  <sheetFormatPr defaultColWidth="9.13671875" defaultRowHeight="11.25" customHeight="true" zeroHeight="false" outlineLevelRow="0" outlineLevelCol="0"/>
  <cols>
    <col collapsed="false" customWidth="true" hidden="false" outlineLevel="0" max="1" min="1" style="166" width="32.28"/>
    <col collapsed="false" customWidth="true" hidden="false" outlineLevel="0" max="2" min="2" style="166" width="6.28"/>
    <col collapsed="false" customWidth="true" hidden="false" outlineLevel="0" max="3" min="3" style="166" width="14.99"/>
    <col collapsed="false" customWidth="true" hidden="false" outlineLevel="0" max="4" min="4" style="166" width="9.85"/>
    <col collapsed="false" customWidth="true" hidden="false" outlineLevel="0" max="5" min="5" style="166" width="10.85"/>
    <col collapsed="false" customWidth="true" hidden="false" outlineLevel="0" max="6" min="6" style="166" width="9.56"/>
    <col collapsed="false" customWidth="true" hidden="false" outlineLevel="0" max="7" min="7" style="166" width="8.56"/>
    <col collapsed="false" customWidth="false" hidden="false" outlineLevel="0" max="8" min="8" style="166" width="9.14"/>
    <col collapsed="false" customWidth="true" hidden="false" outlineLevel="0" max="12" min="9" style="166" width="8.56"/>
    <col collapsed="false" customWidth="true" hidden="false" outlineLevel="0" max="13" min="13" style="166" width="9.85"/>
    <col collapsed="false" customWidth="true" hidden="false" outlineLevel="0" max="22" min="14" style="166" width="8.56"/>
    <col collapsed="false" customWidth="false" hidden="false" outlineLevel="0" max="23" min="23" style="166" width="9.14"/>
    <col collapsed="false" customWidth="true" hidden="false" outlineLevel="0" max="33" min="24" style="166" width="8.56"/>
    <col collapsed="false" customWidth="true" hidden="false" outlineLevel="0" max="34" min="34" style="166" width="9.85"/>
    <col collapsed="false" customWidth="false" hidden="false" outlineLevel="0" max="257" min="35" style="166" width="9.14"/>
  </cols>
  <sheetData>
    <row r="1" customFormat="false" ht="11.25" hidden="false" customHeight="false" outlineLevel="0" collapsed="false">
      <c r="A1" s="167" t="str">
        <f aca="false">+revenues!A1</f>
        <v>Transwestern Pipeline Company</v>
      </c>
      <c r="B1" s="168"/>
      <c r="C1" s="169" t="n">
        <f aca="true">NOW()</f>
        <v>45926.9252160751</v>
      </c>
      <c r="D1" s="170"/>
      <c r="E1" s="168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2"/>
    </row>
    <row r="2" customFormat="false" ht="11.25" hidden="false" customHeight="false" outlineLevel="0" collapsed="false">
      <c r="A2" s="167" t="s">
        <v>260</v>
      </c>
      <c r="B2" s="168"/>
      <c r="C2" s="173" t="n">
        <f aca="true">NOW()</f>
        <v>45926.9252160752</v>
      </c>
      <c r="D2" s="170"/>
      <c r="E2" s="168"/>
      <c r="F2" s="170"/>
      <c r="G2" s="170"/>
      <c r="H2" s="174"/>
      <c r="I2" s="175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</row>
    <row r="3" customFormat="false" ht="11.25" hidden="false" customHeight="false" outlineLevel="0" collapsed="false">
      <c r="A3" s="167" t="s">
        <v>261</v>
      </c>
      <c r="B3" s="168"/>
      <c r="C3" s="170"/>
      <c r="D3" s="170"/>
      <c r="E3" s="168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</row>
    <row r="4" customFormat="false" ht="11.25" hidden="false" customHeight="false" outlineLevel="0" collapsed="false">
      <c r="A4" s="176" t="str">
        <f aca="false">+assumptions!A2</f>
        <v>Sun Devil Project - Sun Devil Project</v>
      </c>
      <c r="B4" s="168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</row>
    <row r="5" customFormat="false" ht="11.25" hidden="false" customHeight="false" outlineLevel="0" collapsed="false">
      <c r="A5" s="176"/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</row>
    <row r="6" customFormat="false" ht="11.25" hidden="false" customHeight="false" outlineLevel="0" collapsed="false">
      <c r="A6" s="177"/>
      <c r="B6" s="168"/>
      <c r="C6" s="178" t="n">
        <v>0</v>
      </c>
      <c r="D6" s="178" t="n">
        <v>1</v>
      </c>
      <c r="E6" s="178" t="n">
        <f aca="false">D6+1</f>
        <v>2</v>
      </c>
      <c r="F6" s="178" t="n">
        <f aca="false">E6+1</f>
        <v>3</v>
      </c>
      <c r="G6" s="178" t="n">
        <f aca="false">F6+1</f>
        <v>4</v>
      </c>
      <c r="H6" s="178" t="n">
        <f aca="false">G6+1</f>
        <v>5</v>
      </c>
      <c r="I6" s="178" t="n">
        <f aca="false">H6+1</f>
        <v>6</v>
      </c>
      <c r="J6" s="178" t="n">
        <f aca="false">I6+1</f>
        <v>7</v>
      </c>
      <c r="K6" s="178" t="n">
        <f aca="false">J6+1</f>
        <v>8</v>
      </c>
      <c r="L6" s="178" t="n">
        <f aca="false">K6+1</f>
        <v>9</v>
      </c>
      <c r="M6" s="178" t="n">
        <f aca="false">L6+1</f>
        <v>10</v>
      </c>
      <c r="N6" s="178" t="n">
        <f aca="false">M6+1</f>
        <v>11</v>
      </c>
      <c r="O6" s="178" t="n">
        <f aca="false">N6+1</f>
        <v>12</v>
      </c>
      <c r="P6" s="178" t="n">
        <f aca="false">O6+1</f>
        <v>13</v>
      </c>
      <c r="Q6" s="178" t="n">
        <f aca="false">P6+1</f>
        <v>14</v>
      </c>
      <c r="R6" s="178" t="n">
        <f aca="false">Q6+1</f>
        <v>15</v>
      </c>
      <c r="S6" s="178" t="n">
        <f aca="false">R6+1</f>
        <v>16</v>
      </c>
      <c r="T6" s="178" t="n">
        <f aca="false">S6+1</f>
        <v>17</v>
      </c>
      <c r="U6" s="178" t="n">
        <f aca="false">T6+1</f>
        <v>18</v>
      </c>
      <c r="V6" s="178" t="n">
        <f aca="false">U6+1</f>
        <v>19</v>
      </c>
      <c r="W6" s="178" t="n">
        <f aca="false">V6+1</f>
        <v>20</v>
      </c>
      <c r="X6" s="178" t="n">
        <f aca="false">W6+1</f>
        <v>21</v>
      </c>
      <c r="Y6" s="178" t="n">
        <f aca="false">X6+1</f>
        <v>22</v>
      </c>
      <c r="Z6" s="178" t="n">
        <f aca="false">Y6+1</f>
        <v>23</v>
      </c>
      <c r="AA6" s="178" t="n">
        <f aca="false">Z6+1</f>
        <v>24</v>
      </c>
      <c r="AB6" s="178" t="n">
        <f aca="false">AA6+1</f>
        <v>25</v>
      </c>
      <c r="AC6" s="178" t="n">
        <f aca="false">AB6+1</f>
        <v>26</v>
      </c>
      <c r="AD6" s="178" t="n">
        <f aca="false">AC6+1</f>
        <v>27</v>
      </c>
      <c r="AE6" s="178" t="n">
        <f aca="false">AD6+1</f>
        <v>28</v>
      </c>
      <c r="AF6" s="178" t="n">
        <f aca="false">AE6+1</f>
        <v>29</v>
      </c>
      <c r="AG6" s="178" t="n">
        <f aca="false">AF6+1</f>
        <v>30</v>
      </c>
      <c r="AH6" s="178" t="s">
        <v>262</v>
      </c>
    </row>
    <row r="7" customFormat="false" ht="11.25" hidden="false" customHeight="false" outlineLevel="0" collapsed="false">
      <c r="A7" s="179" t="s">
        <v>5</v>
      </c>
      <c r="B7" s="168"/>
      <c r="C7" s="180" t="n">
        <v>20</v>
      </c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</row>
    <row r="8" customFormat="false" ht="11.25" hidden="false" customHeight="false" outlineLevel="0" collapsed="false">
      <c r="A8" s="179" t="s">
        <v>263</v>
      </c>
      <c r="B8" s="168"/>
      <c r="C8" s="180" t="n">
        <v>0</v>
      </c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</row>
    <row r="9" customFormat="false" ht="12" hidden="false" customHeight="false" outlineLevel="0" collapsed="false">
      <c r="A9" s="171" t="s">
        <v>264</v>
      </c>
      <c r="B9" s="168"/>
      <c r="C9" s="182" t="n">
        <f aca="false">+assumptions!B7</f>
        <v>15</v>
      </c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</row>
    <row r="10" customFormat="false" ht="12" hidden="false" customHeight="false" outlineLevel="0" collapsed="false">
      <c r="A10" s="171"/>
      <c r="B10" s="183"/>
      <c r="C10" s="168"/>
      <c r="D10" s="170"/>
      <c r="E10" s="184" t="s">
        <v>265</v>
      </c>
      <c r="F10" s="185"/>
      <c r="G10" s="186"/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  <c r="AE10" s="170"/>
      <c r="AF10" s="170"/>
      <c r="AG10" s="170"/>
      <c r="AH10" s="170"/>
    </row>
    <row r="11" customFormat="false" ht="11.25" hidden="false" customHeight="false" outlineLevel="0" collapsed="false">
      <c r="A11" s="171" t="s">
        <v>197</v>
      </c>
      <c r="B11" s="187" t="n">
        <v>1</v>
      </c>
      <c r="C11" s="188" t="n">
        <f aca="false">(NPV(0.075,D11:G11)+assumptions!B16)*B11</f>
        <v>842999.618</v>
      </c>
      <c r="D11" s="166" t="n">
        <v>0</v>
      </c>
      <c r="E11" s="166" t="n">
        <v>0</v>
      </c>
      <c r="F11" s="166" t="n">
        <v>0</v>
      </c>
      <c r="G11" s="166" t="n">
        <v>0</v>
      </c>
      <c r="H11" s="189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70"/>
    </row>
    <row r="12" customFormat="false" ht="11.25" hidden="false" customHeight="false" outlineLevel="0" collapsed="false">
      <c r="A12" s="171" t="s">
        <v>266</v>
      </c>
      <c r="B12" s="168"/>
      <c r="C12" s="191" t="n">
        <f aca="false">+assumptions!B11</f>
        <v>742092.5637254</v>
      </c>
      <c r="D12" s="190"/>
      <c r="E12" s="192"/>
      <c r="F12" s="189"/>
      <c r="G12" s="189"/>
      <c r="H12" s="189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70"/>
    </row>
    <row r="13" customFormat="false" ht="11.25" hidden="false" customHeight="false" outlineLevel="0" collapsed="false">
      <c r="A13" s="171" t="s">
        <v>134</v>
      </c>
      <c r="B13" s="168"/>
      <c r="C13" s="191" t="n">
        <f aca="false">+assumptions!B12</f>
        <v>81012.2632898</v>
      </c>
      <c r="D13" s="190"/>
      <c r="E13" s="192"/>
      <c r="F13" s="189"/>
      <c r="G13" s="189"/>
      <c r="H13" s="189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70"/>
    </row>
    <row r="14" customFormat="false" ht="11.25" hidden="false" customHeight="false" outlineLevel="0" collapsed="false">
      <c r="A14" s="171" t="s">
        <v>267</v>
      </c>
      <c r="B14" s="168"/>
      <c r="C14" s="191" t="n">
        <f aca="false">+assumptions!B13</f>
        <v>19894.7909848</v>
      </c>
      <c r="D14" s="190"/>
      <c r="E14" s="192"/>
      <c r="F14" s="189"/>
      <c r="G14" s="189"/>
      <c r="H14" s="189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70"/>
    </row>
    <row r="15" customFormat="false" ht="11.25" hidden="false" customHeight="false" outlineLevel="0" collapsed="false">
      <c r="A15" s="171" t="s">
        <v>268</v>
      </c>
      <c r="B15" s="168"/>
      <c r="C15" s="191" t="n">
        <f aca="false">+assumptions!B14</f>
        <v>0</v>
      </c>
      <c r="D15" s="190"/>
      <c r="E15" s="192"/>
      <c r="F15" s="189"/>
      <c r="G15" s="189"/>
      <c r="H15" s="189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70"/>
    </row>
    <row r="16" customFormat="false" ht="11.25" hidden="false" customHeight="false" outlineLevel="0" collapsed="false">
      <c r="A16" s="171" t="s">
        <v>269</v>
      </c>
      <c r="B16" s="168"/>
      <c r="C16" s="193" t="n">
        <f aca="false">+assumptions!B15</f>
        <v>0</v>
      </c>
      <c r="D16" s="190" t="s">
        <v>66</v>
      </c>
      <c r="E16" s="194" t="s">
        <v>270</v>
      </c>
      <c r="F16" s="190" t="s">
        <v>271</v>
      </c>
      <c r="G16" s="190" t="s">
        <v>272</v>
      </c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70"/>
    </row>
    <row r="17" customFormat="false" ht="11.25" hidden="false" customHeight="false" outlineLevel="0" collapsed="false">
      <c r="A17" s="171" t="s">
        <v>273</v>
      </c>
      <c r="B17" s="168"/>
      <c r="C17" s="191" t="n">
        <f aca="false">IF(D17="y",+C11*loan!E4,+DCF!C11)-C18</f>
        <v>168599.9236</v>
      </c>
      <c r="D17" s="195" t="str">
        <f aca="false">+inputs!B13</f>
        <v>y</v>
      </c>
      <c r="E17" s="196" t="str">
        <f aca="false">+inputs!B8</f>
        <v>n</v>
      </c>
      <c r="F17" s="196" t="str">
        <f aca="false">+inputs!B19</f>
        <v>n</v>
      </c>
      <c r="G17" s="197" t="s">
        <v>9</v>
      </c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70"/>
    </row>
    <row r="18" customFormat="false" ht="11.25" hidden="false" customHeight="false" outlineLevel="0" collapsed="false">
      <c r="A18" s="171" t="s">
        <v>274</v>
      </c>
      <c r="B18" s="168"/>
      <c r="C18" s="191" t="n">
        <f aca="false">IF(E17="y",NPV(0.095,D18:M18),0)</f>
        <v>0</v>
      </c>
      <c r="D18" s="198" t="n">
        <v>0</v>
      </c>
      <c r="E18" s="198" t="n">
        <v>0</v>
      </c>
      <c r="F18" s="198" t="n">
        <v>0</v>
      </c>
      <c r="G18" s="198" t="n">
        <v>0</v>
      </c>
      <c r="H18" s="198" t="n">
        <v>0</v>
      </c>
      <c r="I18" s="198" t="n">
        <v>0</v>
      </c>
      <c r="J18" s="198" t="n">
        <v>0</v>
      </c>
      <c r="K18" s="198" t="n">
        <v>0</v>
      </c>
      <c r="L18" s="198" t="n">
        <v>0</v>
      </c>
      <c r="M18" s="199" t="n">
        <v>13599.8237721753</v>
      </c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70"/>
    </row>
    <row r="19" customFormat="false" ht="12" hidden="false" customHeight="false" outlineLevel="0" collapsed="false">
      <c r="A19" s="171"/>
      <c r="B19" s="168"/>
      <c r="C19" s="200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70"/>
    </row>
    <row r="20" customFormat="false" ht="12" hidden="false" customHeight="false" outlineLevel="0" collapsed="false">
      <c r="A20" s="171" t="s">
        <v>275</v>
      </c>
      <c r="B20" s="201"/>
      <c r="C20" s="202"/>
      <c r="D20" s="203" t="n">
        <f aca="false">+loadfac!N3</f>
        <v>0.908126025937521</v>
      </c>
      <c r="E20" s="203" t="n">
        <f aca="false">+loadfac!N4</f>
        <v>0.898656907050808</v>
      </c>
      <c r="F20" s="203" t="n">
        <f aca="false">+loadfac!N5</f>
        <v>0.89614043212205</v>
      </c>
      <c r="G20" s="203" t="n">
        <f aca="false">+loadfac!N6</f>
        <v>0.900553610747556</v>
      </c>
      <c r="H20" s="203" t="n">
        <f aca="false">+loadfac!N7</f>
        <v>0.900021633530956</v>
      </c>
      <c r="I20" s="203" t="n">
        <f aca="false">+loadfac!N8</f>
        <v>0.895511864543929</v>
      </c>
      <c r="J20" s="203" t="n">
        <f aca="false">+loadfac!N9</f>
        <v>0.900667503141044</v>
      </c>
      <c r="K20" s="203" t="n">
        <f aca="false">+loadfac!N10</f>
        <v>0.905490805988023</v>
      </c>
      <c r="L20" s="203" t="n">
        <f aca="false">+loadfac!N11</f>
        <v>0.877543923940095</v>
      </c>
      <c r="M20" s="204" t="n">
        <f aca="false">+loadfac!N12</f>
        <v>0.901091477791742</v>
      </c>
      <c r="N20" s="205" t="n">
        <f aca="false">+M20</f>
        <v>0.901091477791742</v>
      </c>
      <c r="O20" s="205" t="n">
        <f aca="false">+N20</f>
        <v>0.901091477791742</v>
      </c>
      <c r="P20" s="205" t="n">
        <f aca="false">+O20</f>
        <v>0.901091477791742</v>
      </c>
      <c r="Q20" s="205" t="n">
        <f aca="false">+P20</f>
        <v>0.901091477791742</v>
      </c>
      <c r="R20" s="205" t="n">
        <f aca="false">+Q20</f>
        <v>0.901091477791742</v>
      </c>
      <c r="S20" s="205" t="n">
        <f aca="false">+R20</f>
        <v>0.901091477791742</v>
      </c>
      <c r="T20" s="205" t="n">
        <f aca="false">+S20</f>
        <v>0.901091477791742</v>
      </c>
      <c r="U20" s="205" t="n">
        <f aca="false">+T20</f>
        <v>0.901091477791742</v>
      </c>
      <c r="V20" s="205" t="n">
        <f aca="false">+U20</f>
        <v>0.901091477791742</v>
      </c>
      <c r="W20" s="205" t="n">
        <f aca="false">+V20</f>
        <v>0.901091477791742</v>
      </c>
      <c r="X20" s="205" t="n">
        <f aca="false">+W20</f>
        <v>0.901091477791742</v>
      </c>
      <c r="Y20" s="205" t="n">
        <f aca="false">+X20</f>
        <v>0.901091477791742</v>
      </c>
      <c r="Z20" s="205" t="n">
        <f aca="false">+Y20</f>
        <v>0.901091477791742</v>
      </c>
      <c r="AA20" s="205" t="n">
        <f aca="false">+Z20</f>
        <v>0.901091477791742</v>
      </c>
      <c r="AB20" s="205" t="n">
        <f aca="false">+AA20</f>
        <v>0.901091477791742</v>
      </c>
      <c r="AC20" s="205" t="n">
        <f aca="false">+AB20</f>
        <v>0.901091477791742</v>
      </c>
      <c r="AD20" s="205" t="n">
        <f aca="false">+AC20</f>
        <v>0.901091477791742</v>
      </c>
      <c r="AE20" s="205" t="n">
        <f aca="false">+AD20</f>
        <v>0.901091477791742</v>
      </c>
      <c r="AF20" s="205" t="n">
        <f aca="false">+AE20</f>
        <v>0.901091477791742</v>
      </c>
      <c r="AG20" s="205" t="n">
        <f aca="false">+AF20</f>
        <v>0.901091477791742</v>
      </c>
      <c r="AH20" s="206"/>
    </row>
    <row r="21" customFormat="false" ht="11.25" hidden="false" customHeight="false" outlineLevel="0" collapsed="false">
      <c r="A21" s="171" t="s">
        <v>276</v>
      </c>
      <c r="B21" s="168"/>
      <c r="C21" s="207" t="n">
        <v>1</v>
      </c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208"/>
    </row>
    <row r="22" customFormat="false" ht="11.25" hidden="false" customHeight="false" outlineLevel="0" collapsed="false">
      <c r="A22" s="171" t="s">
        <v>277</v>
      </c>
      <c r="B22" s="168"/>
      <c r="C22" s="209"/>
      <c r="D22" s="210" t="n">
        <f aca="false">0.0228+0.0347+0.0085+0.0126</f>
        <v>0.0786</v>
      </c>
      <c r="E22" s="168"/>
      <c r="F22" s="168"/>
      <c r="G22" s="168"/>
      <c r="H22" s="170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  <c r="AH22" s="170"/>
    </row>
    <row r="23" customFormat="false" ht="11.25" hidden="false" customHeight="false" outlineLevel="0" collapsed="false">
      <c r="A23" s="171" t="s">
        <v>278</v>
      </c>
      <c r="B23" s="168"/>
      <c r="C23" s="211"/>
      <c r="D23" s="170"/>
      <c r="E23" s="168"/>
      <c r="F23" s="168"/>
      <c r="G23" s="168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</row>
    <row r="24" customFormat="false" ht="11.25" hidden="false" customHeight="false" outlineLevel="0" collapsed="false">
      <c r="A24" s="171" t="s">
        <v>279</v>
      </c>
      <c r="B24" s="168"/>
      <c r="C24" s="183" t="n">
        <v>0.995</v>
      </c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  <c r="AA24" s="170"/>
      <c r="AB24" s="170"/>
      <c r="AC24" s="170"/>
      <c r="AD24" s="170"/>
      <c r="AE24" s="170"/>
      <c r="AF24" s="170"/>
      <c r="AG24" s="170"/>
      <c r="AH24" s="212"/>
    </row>
    <row r="25" customFormat="false" ht="11.25" hidden="false" customHeight="false" outlineLevel="0" collapsed="false">
      <c r="A25" s="168"/>
      <c r="B25" s="168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212"/>
    </row>
    <row r="26" customFormat="false" ht="11.25" hidden="false" customHeight="false" outlineLevel="0" collapsed="false">
      <c r="A26" s="171" t="s">
        <v>280</v>
      </c>
      <c r="B26" s="213"/>
      <c r="C26" s="214"/>
      <c r="D26" s="215" t="n">
        <f aca="false">+revenues!C56</f>
        <v>780</v>
      </c>
      <c r="E26" s="215" t="n">
        <f aca="false">+revenues!D56</f>
        <v>780</v>
      </c>
      <c r="F26" s="215" t="n">
        <f aca="false">+revenues!E56</f>
        <v>780</v>
      </c>
      <c r="G26" s="215" t="n">
        <f aca="false">+revenues!F56</f>
        <v>780</v>
      </c>
      <c r="H26" s="215" t="n">
        <f aca="false">+revenues!G56</f>
        <v>780</v>
      </c>
      <c r="I26" s="215" t="n">
        <f aca="false">+revenues!H56</f>
        <v>780</v>
      </c>
      <c r="J26" s="215" t="n">
        <f aca="false">+revenues!I56</f>
        <v>780</v>
      </c>
      <c r="K26" s="215" t="n">
        <f aca="false">+revenues!J56</f>
        <v>780</v>
      </c>
      <c r="L26" s="215" t="n">
        <f aca="false">+revenues!K56</f>
        <v>780</v>
      </c>
      <c r="M26" s="215" t="n">
        <f aca="false">+revenues!L56</f>
        <v>780</v>
      </c>
      <c r="N26" s="215" t="n">
        <f aca="false">+revenues!M56</f>
        <v>780</v>
      </c>
      <c r="O26" s="215" t="n">
        <f aca="false">+revenues!N56</f>
        <v>780</v>
      </c>
      <c r="P26" s="215" t="n">
        <f aca="false">+revenues!O56</f>
        <v>780</v>
      </c>
      <c r="Q26" s="215" t="n">
        <f aca="false">+revenues!P56</f>
        <v>780</v>
      </c>
      <c r="R26" s="215" t="n">
        <f aca="false">+revenues!Q56</f>
        <v>780</v>
      </c>
      <c r="S26" s="215" t="n">
        <f aca="false">IF(inputs!$B$9-DCF!S6&gt;-1,+revenues!R56,0)</f>
        <v>780</v>
      </c>
      <c r="T26" s="215" t="n">
        <f aca="false">IF(inputs!$B$9-DCF!T6&gt;-1,+revenues!S56,0)</f>
        <v>780</v>
      </c>
      <c r="U26" s="215" t="n">
        <f aca="false">IF(inputs!$B$9-DCF!U6&gt;-1,+revenues!T56,0)</f>
        <v>780</v>
      </c>
      <c r="V26" s="215" t="n">
        <f aca="false">IF(inputs!$B$9-DCF!V6&gt;-1,+revenues!U56,0)</f>
        <v>780</v>
      </c>
      <c r="W26" s="215" t="n">
        <f aca="false">IF(inputs!$B$9-DCF!W6&gt;-1,+revenues!V56,0)</f>
        <v>780</v>
      </c>
      <c r="X26" s="215" t="n">
        <f aca="false">IF(inputs!$B$9-DCF!X6&gt;-1,+revenues!W56,0)</f>
        <v>0</v>
      </c>
      <c r="Y26" s="215" t="n">
        <f aca="false">IF(inputs!$B$9-DCF!Y6&gt;-1,+revenues!X56,0)</f>
        <v>0</v>
      </c>
      <c r="Z26" s="215" t="n">
        <f aca="false">IF(inputs!$B$9-DCF!Z6&gt;-1,+revenues!Y56,0)</f>
        <v>0</v>
      </c>
      <c r="AA26" s="215" t="n">
        <f aca="false">IF(inputs!$B$9-DCF!AA6&gt;-1,+revenues!Z56,0)</f>
        <v>0</v>
      </c>
      <c r="AB26" s="215" t="n">
        <f aca="false">IF(inputs!$B$9-DCF!AB6&gt;-1,+revenues!AA56,0)</f>
        <v>0</v>
      </c>
      <c r="AC26" s="215" t="n">
        <f aca="false">IF(inputs!$B$9-DCF!AC6&gt;-1,+revenues!AB56,0)</f>
        <v>0</v>
      </c>
      <c r="AD26" s="215" t="n">
        <f aca="false">IF(inputs!$B$9-DCF!AD6&gt;-1,+revenues!AC56,0)</f>
        <v>0</v>
      </c>
      <c r="AE26" s="215" t="n">
        <f aca="false">IF(inputs!$B$9-DCF!AE6&gt;-1,+revenues!AD56,0)</f>
        <v>0</v>
      </c>
      <c r="AF26" s="215" t="n">
        <f aca="false">IF(inputs!$B$9-DCF!AF6&gt;-1,+revenues!AE56,0)</f>
        <v>0</v>
      </c>
      <c r="AG26" s="215" t="n">
        <f aca="false">IF(inputs!$B$9-DCF!AG6&gt;-1,+revenues!AF56,0)</f>
        <v>0</v>
      </c>
      <c r="AH26" s="212"/>
    </row>
    <row r="27" customFormat="false" ht="11.25" hidden="false" customHeight="false" outlineLevel="0" collapsed="false">
      <c r="A27" s="171" t="s">
        <v>281</v>
      </c>
      <c r="B27" s="168"/>
      <c r="C27" s="170"/>
      <c r="D27" s="216" t="n">
        <f aca="false">IF(inputs!$B$35="cos",cos!D39,IF(inputs!$B$35="k",+Contracts!B81,0))</f>
        <v>0.4282</v>
      </c>
      <c r="E27" s="216" t="n">
        <f aca="false">IF(inputs!$B$35="cos",cos!E39,IF(inputs!$B$35="k",+Contracts!C81,0))</f>
        <v>0.4282</v>
      </c>
      <c r="F27" s="216" t="n">
        <f aca="false">IF(inputs!$B$35="cos",cos!F39,IF(inputs!$B$35="k",+Contracts!D81,0))</f>
        <v>0.428189186914983</v>
      </c>
      <c r="G27" s="216" t="n">
        <f aca="false">IF(inputs!$B$35="cos",cos!G39,IF(inputs!$B$35="k",+Contracts!E81,0))</f>
        <v>0.4282</v>
      </c>
      <c r="H27" s="216" t="n">
        <f aca="false">IF(inputs!$B$35="cos",cos!H39,IF(inputs!$B$35="k",+Contracts!F81,0))</f>
        <v>0.4282</v>
      </c>
      <c r="I27" s="216" t="n">
        <f aca="false">IF(inputs!$B$35="cos",cos!I39,IF(inputs!$B$35="k",+Contracts!G81,0))</f>
        <v>0.428169517629076</v>
      </c>
      <c r="J27" s="216" t="n">
        <f aca="false">IF(inputs!$B$35="cos",cos!J39,IF(inputs!$B$35="k",+Contracts!H81,0))</f>
        <v>0.428222343426759</v>
      </c>
      <c r="K27" s="216" t="n">
        <f aca="false">IF(inputs!$B$35="cos",cos!K39,IF(inputs!$B$35="k",+Contracts!I81,0))</f>
        <v>0.4282</v>
      </c>
      <c r="L27" s="216" t="n">
        <f aca="false">IF(inputs!$B$35="cos",cos!L39,IF(inputs!$B$35="k",+Contracts!J81,0))</f>
        <v>0.4282</v>
      </c>
      <c r="M27" s="216" t="n">
        <f aca="false">IF(inputs!$B$35="cos",cos!M39,IF(inputs!$B$35="k",+Contracts!K81,0))</f>
        <v>0.4282</v>
      </c>
      <c r="N27" s="216" t="n">
        <f aca="false">IF(inputs!$B$35="cos",cos!N39,IF(inputs!$B$35="k",+Contracts!L81,0))</f>
        <v>0.4282</v>
      </c>
      <c r="O27" s="216" t="n">
        <f aca="false">IF(inputs!$B$35="cos",cos!O39,IF(inputs!$B$35="k",+Contracts!M81,0))</f>
        <v>0.428012027316928</v>
      </c>
      <c r="P27" s="216" t="n">
        <f aca="false">IF(inputs!$B$35="cos",cos!P39,IF(inputs!$B$35="k",+Contracts!N81,0))</f>
        <v>0.4282</v>
      </c>
      <c r="Q27" s="216" t="n">
        <f aca="false">IF(inputs!$B$35="cos",cos!Q39,IF(inputs!$B$35="k",+Contracts!O81,0))</f>
        <v>0.4282</v>
      </c>
      <c r="R27" s="216" t="n">
        <f aca="false">IF(inputs!$B$35="cos",cos!R39,IF(inputs!$B$35="k",+Contracts!P81,0))</f>
        <v>0.4282</v>
      </c>
      <c r="S27" s="216" t="n">
        <f aca="false">IF(inputs!$B$35="cos",cos!S39,IF(inputs!$B$35="k",+Contracts!Q81,0))</f>
        <v>0.4282</v>
      </c>
      <c r="T27" s="216" t="n">
        <f aca="false">IF(inputs!$B$35="cos",cos!T39,IF(inputs!$B$35="k",+Contracts!R81,0))</f>
        <v>0.4282</v>
      </c>
      <c r="U27" s="216" t="n">
        <f aca="false">IF(inputs!$B$35="cos",cos!U39,IF(inputs!$B$35="k",+Contracts!S81,0))</f>
        <v>0.4282</v>
      </c>
      <c r="V27" s="216" t="n">
        <f aca="false">IF(inputs!$B$35="cos",cos!V39,IF(inputs!$B$35="k",+Contracts!T81,0))</f>
        <v>0.4282</v>
      </c>
      <c r="W27" s="216" t="n">
        <f aca="false">IF(inputs!$B$35="cos",cos!W39,IF(inputs!$B$35="k",+Contracts!U81,0))</f>
        <v>0.4282</v>
      </c>
      <c r="X27" s="216" t="n">
        <f aca="false">IF(inputs!$B$35="cos",cos!X39,IF(inputs!$B$35="k",+Contracts!V81,0))</f>
        <v>0</v>
      </c>
      <c r="Y27" s="216" t="n">
        <f aca="false">IF(inputs!$B$35="cos",cos!Y39,IF(inputs!$B$35="k",+Contracts!W81,0))</f>
        <v>0</v>
      </c>
      <c r="Z27" s="216" t="n">
        <f aca="false">IF(inputs!$B$35="cos",cos!Z39,IF(inputs!$B$35="k",+Contracts!X81,0))</f>
        <v>0</v>
      </c>
      <c r="AA27" s="216" t="n">
        <f aca="false">IF(inputs!$B$35="cos",cos!AA39,IF(inputs!$B$35="k",+Contracts!Y81,0))</f>
        <v>0</v>
      </c>
      <c r="AB27" s="216" t="n">
        <f aca="false">IF(inputs!$B$35="cos",cos!AB39,IF(inputs!$B$35="k",+Contracts!Z81,0))</f>
        <v>0</v>
      </c>
      <c r="AC27" s="216" t="n">
        <f aca="false">IF(inputs!$B$35="cos",cos!AC39,IF(inputs!$B$35="k",+Contracts!AA81,0))</f>
        <v>0</v>
      </c>
      <c r="AD27" s="216" t="n">
        <f aca="false">IF(inputs!$B$35="cos",cos!AD39,IF(inputs!$B$35="k",+Contracts!AB81,0))</f>
        <v>0</v>
      </c>
      <c r="AE27" s="216" t="n">
        <f aca="false">IF(inputs!$B$35="cos",cos!AE39,IF(inputs!$B$35="k",+Contracts!AC81,0))</f>
        <v>0</v>
      </c>
      <c r="AF27" s="216" t="n">
        <f aca="false">IF(inputs!$B$35="cos",cos!AF39,IF(inputs!$B$35="k",+Contracts!AD81,0))</f>
        <v>0</v>
      </c>
      <c r="AG27" s="216" t="n">
        <f aca="false">IF(inputs!$B$35="cos",cos!AG39,IF(inputs!$B$35="k",+Contracts!AE81,0))</f>
        <v>0</v>
      </c>
      <c r="AH27" s="212"/>
    </row>
    <row r="28" customFormat="false" ht="11.25" hidden="false" customHeight="false" outlineLevel="0" collapsed="false">
      <c r="A28" s="171" t="s">
        <v>282</v>
      </c>
      <c r="B28" s="168"/>
      <c r="C28" s="170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2"/>
    </row>
    <row r="29" customFormat="false" ht="11.25" hidden="false" customHeight="false" outlineLevel="0" collapsed="false">
      <c r="A29" s="168" t="s">
        <v>283</v>
      </c>
      <c r="B29" s="168"/>
      <c r="C29" s="170"/>
      <c r="D29" s="217" t="n">
        <v>1</v>
      </c>
      <c r="E29" s="217" t="n">
        <f aca="false">+D29</f>
        <v>1</v>
      </c>
      <c r="F29" s="217" t="n">
        <f aca="false">+E29</f>
        <v>1</v>
      </c>
      <c r="G29" s="217" t="n">
        <f aca="false">+F29</f>
        <v>1</v>
      </c>
      <c r="H29" s="217" t="n">
        <f aca="false">+G29</f>
        <v>1</v>
      </c>
      <c r="I29" s="217" t="n">
        <f aca="false">+H29</f>
        <v>1</v>
      </c>
      <c r="J29" s="217" t="n">
        <f aca="false">+I29</f>
        <v>1</v>
      </c>
      <c r="K29" s="217" t="n">
        <f aca="false">+J29</f>
        <v>1</v>
      </c>
      <c r="L29" s="217" t="n">
        <f aca="false">+K29</f>
        <v>1</v>
      </c>
      <c r="M29" s="217" t="n">
        <f aca="false">+L29</f>
        <v>1</v>
      </c>
      <c r="N29" s="217" t="n">
        <f aca="false">+M29</f>
        <v>1</v>
      </c>
      <c r="O29" s="217" t="n">
        <f aca="false">+N29</f>
        <v>1</v>
      </c>
      <c r="P29" s="217" t="n">
        <f aca="false">+O29</f>
        <v>1</v>
      </c>
      <c r="Q29" s="217" t="n">
        <f aca="false">+P29</f>
        <v>1</v>
      </c>
      <c r="R29" s="217" t="n">
        <f aca="false">+Q29</f>
        <v>1</v>
      </c>
      <c r="S29" s="217" t="n">
        <f aca="false">+R29</f>
        <v>1</v>
      </c>
      <c r="T29" s="217" t="n">
        <f aca="false">+S29</f>
        <v>1</v>
      </c>
      <c r="U29" s="217" t="n">
        <f aca="false">+T29</f>
        <v>1</v>
      </c>
      <c r="V29" s="217" t="n">
        <f aca="false">+U29</f>
        <v>1</v>
      </c>
      <c r="W29" s="217" t="n">
        <f aca="false">+V29</f>
        <v>1</v>
      </c>
      <c r="X29" s="217" t="n">
        <f aca="false">+W29</f>
        <v>1</v>
      </c>
      <c r="Y29" s="217" t="n">
        <f aca="false">+X29</f>
        <v>1</v>
      </c>
      <c r="Z29" s="217" t="n">
        <f aca="false">+Y29</f>
        <v>1</v>
      </c>
      <c r="AA29" s="217" t="n">
        <f aca="false">+Z29</f>
        <v>1</v>
      </c>
      <c r="AB29" s="217" t="n">
        <f aca="false">+AA29</f>
        <v>1</v>
      </c>
      <c r="AC29" s="217" t="n">
        <f aca="false">+AB29</f>
        <v>1</v>
      </c>
      <c r="AD29" s="217" t="n">
        <f aca="false">+AC29</f>
        <v>1</v>
      </c>
      <c r="AE29" s="217" t="n">
        <f aca="false">+AD29</f>
        <v>1</v>
      </c>
      <c r="AF29" s="217" t="n">
        <f aca="false">+AE29</f>
        <v>1</v>
      </c>
      <c r="AG29" s="217" t="n">
        <f aca="false">+AF29</f>
        <v>1</v>
      </c>
      <c r="AH29" s="212"/>
    </row>
    <row r="30" customFormat="false" ht="11.25" hidden="false" customHeight="false" outlineLevel="0" collapsed="false">
      <c r="A30" s="171" t="s">
        <v>284</v>
      </c>
      <c r="B30" s="168"/>
      <c r="C30" s="170"/>
      <c r="D30" s="212" t="n">
        <f aca="false">IF($C$7-D6&gt;-1,+revenues!C58,0)</f>
        <v>123848.134751937</v>
      </c>
      <c r="E30" s="212" t="n">
        <f aca="false">IF($C$7-E6&gt;-1,+revenues!D58,0)</f>
        <v>123848.134751937</v>
      </c>
      <c r="F30" s="212" t="n">
        <f aca="false">IF($C$7-F6&gt;-1,+revenues!E58,0)</f>
        <v>123845.174669914</v>
      </c>
      <c r="G30" s="212" t="n">
        <f aca="false">IF($C$7-G6&gt;-1,+revenues!F58,0)</f>
        <v>124187.444710162</v>
      </c>
      <c r="H30" s="212" t="n">
        <f aca="false">IF($C$7-H6&gt;-1,+revenues!G58,0)</f>
        <v>123848.134751937</v>
      </c>
      <c r="I30" s="212" t="n">
        <f aca="false">IF($C$7-I6&gt;-1,+revenues!H58,0)</f>
        <v>123839.790202897</v>
      </c>
      <c r="J30" s="212" t="n">
        <f aca="false">IF($C$7-J6&gt;-1,+revenues!I58,0)</f>
        <v>123854.251265012</v>
      </c>
      <c r="K30" s="212" t="n">
        <f aca="false">IF($C$7-K6&gt;-1,+revenues!J58,0)</f>
        <v>124187.444710162</v>
      </c>
      <c r="L30" s="212" t="n">
        <f aca="false">IF($C$7-L6&gt;-1,+revenues!K58,0)</f>
        <v>123848.134751937</v>
      </c>
      <c r="M30" s="212" t="n">
        <f aca="false">IF($C$7-M6&gt;-1,+revenues!L58,0)</f>
        <v>123848.134751937</v>
      </c>
      <c r="N30" s="212" t="n">
        <f aca="false">IF($C$7-N6&gt;-1,+revenues!M58,0)</f>
        <v>123848.134751937</v>
      </c>
      <c r="O30" s="212" t="n">
        <f aca="false">IF($C$7-O6&gt;-1,+revenues!N58,0)</f>
        <v>124135.846208658</v>
      </c>
      <c r="P30" s="212" t="n">
        <f aca="false">IF($C$7-P6&gt;-1,+revenues!O58,0)</f>
        <v>123848.134751937</v>
      </c>
      <c r="Q30" s="212" t="n">
        <f aca="false">IF($C$7-Q6&gt;-1,+revenues!P58,0)</f>
        <v>123848.134751937</v>
      </c>
      <c r="R30" s="212" t="n">
        <f aca="false">IF($C$7-R6&gt;-1,+revenues!Q58,0)</f>
        <v>123848.134751937</v>
      </c>
      <c r="S30" s="212" t="n">
        <f aca="false">IF($C$7-S6&gt;-1,+revenues!R58,0)</f>
        <v>124187.444710162</v>
      </c>
      <c r="T30" s="212" t="n">
        <f aca="false">IF($C$7-T6&gt;-1,+revenues!S58,0)</f>
        <v>123848.134751937</v>
      </c>
      <c r="U30" s="212" t="n">
        <f aca="false">IF($C$7-U6&gt;-1,+revenues!T58,0)</f>
        <v>123848.134751937</v>
      </c>
      <c r="V30" s="212" t="n">
        <f aca="false">IF($C$7-V6&gt;-1,+revenues!U58,0)</f>
        <v>123848.134751937</v>
      </c>
      <c r="W30" s="212" t="n">
        <f aca="false">IF($C$7-W6&gt;-1,+revenues!V58,0)</f>
        <v>124187.444710162</v>
      </c>
      <c r="X30" s="212" t="n">
        <f aca="false">IF($C$7-X6&gt;-1,+revenues!W58,0)</f>
        <v>0</v>
      </c>
      <c r="Y30" s="212" t="n">
        <f aca="false">IF($C$7-Y6&gt;-1,+revenues!X58,0)</f>
        <v>0</v>
      </c>
      <c r="Z30" s="212" t="n">
        <f aca="false">IF($C$7-Z6&gt;-1,+revenues!Y58,0)</f>
        <v>0</v>
      </c>
      <c r="AA30" s="212" t="n">
        <f aca="false">IF($C$7-AA6&gt;-1,+revenues!Z58,0)</f>
        <v>0</v>
      </c>
      <c r="AB30" s="212" t="n">
        <f aca="false">IF($C$7-AB6&gt;-1,+revenues!AA58,0)</f>
        <v>0</v>
      </c>
      <c r="AC30" s="212" t="n">
        <f aca="false">IF($C$7-AC6&gt;-1,+revenues!AB58,0)</f>
        <v>0</v>
      </c>
      <c r="AD30" s="212" t="n">
        <f aca="false">IF($C$7-AD6&gt;-1,+revenues!AC58,0)</f>
        <v>0</v>
      </c>
      <c r="AE30" s="212" t="n">
        <f aca="false">IF($C$7-AE6&gt;-1,+revenues!AD58,0)</f>
        <v>0</v>
      </c>
      <c r="AF30" s="212" t="n">
        <f aca="false">IF($C$7-AF6&gt;-1,+revenues!AE58,0)</f>
        <v>0</v>
      </c>
      <c r="AG30" s="212" t="n">
        <f aca="false">IF($C$7-AG6&gt;-1,+revenues!AF58,0)</f>
        <v>0</v>
      </c>
      <c r="AH30" s="212" t="n">
        <f aca="false">SUM(D30:AG30)</f>
        <v>2478602.45821037</v>
      </c>
    </row>
    <row r="31" customFormat="false" ht="11.25" hidden="false" customHeight="false" outlineLevel="0" collapsed="false">
      <c r="A31" s="168"/>
      <c r="B31" s="168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212"/>
    </row>
    <row r="32" customFormat="false" ht="11.25" hidden="false" customHeight="false" outlineLevel="0" collapsed="false">
      <c r="A32" s="171" t="s">
        <v>285</v>
      </c>
      <c r="B32" s="168"/>
      <c r="C32" s="170"/>
      <c r="D32" s="218" t="n">
        <f aca="false">IF(AND($C$7-D6&gt;-1,+inputs!B$19="n"),+revenues!C59,IF(AND($C$7-D6&gt;-1,inputs!B$19="y"),+D35,0))</f>
        <v>33.6460692609852</v>
      </c>
      <c r="E32" s="218" t="n">
        <f aca="false">IF(AND($C$7-E6&gt;-1,+inputs!C$19="n"),+revenues!D59,IF(AND($C$7-E6&gt;-1,inputs!C$19="y"),+E35,0))</f>
        <v>33.2952384062324</v>
      </c>
      <c r="F32" s="218" t="n">
        <f aca="false">IF(AND($C$7-F6&gt;-1,+inputs!D$19="n"),+revenues!E59,IF(AND($C$7-F6&gt;-1,inputs!D$19="y"),+F35,0))</f>
        <v>33.202003010122</v>
      </c>
      <c r="G32" s="218" t="n">
        <f aca="false">IF(AND($C$7-G6&gt;-1,+inputs!E$19="n"),+revenues!F59,IF(AND($C$7-G6&gt;-1,inputs!E$19="y"),+G35,0))</f>
        <v>5.55137267809224</v>
      </c>
      <c r="H32" s="218" t="n">
        <f aca="false">IF(AND($C$7-H6&gt;-1,+inputs!$F$19="n"),+revenues!G59,IF(AND($C$7-H6&gt;-1,inputs!$F$19="y"),+H35,0))</f>
        <v>5.54809335773823</v>
      </c>
      <c r="I32" s="218" t="n">
        <f aca="false">IF(AND($C$7-I6&gt;-1,+inputs!$G$19="n"),+revenues!H59,IF(AND($C$7-I6&gt;-1,inputs!$G$19="y"),+I35,0))</f>
        <v>5.52029333779459</v>
      </c>
      <c r="J32" s="218" t="n">
        <f aca="false">IF(AND($C$7-J6&gt;-1,+inputs!$G$19="n"),+revenues!I59,IF(AND($C$7-J6&gt;-1,inputs!$G$19="y"),+J35,0))</f>
        <v>5.55207475636265</v>
      </c>
      <c r="K32" s="218" t="n">
        <f aca="false">IF(AND($C$7-K6&gt;-1,+inputs!$G$19="n"),+revenues!J59,IF(AND($C$7-K6&gt;-1,inputs!$G$19="y"),+K35,0))</f>
        <v>5.58180752443257</v>
      </c>
      <c r="L32" s="218" t="n">
        <f aca="false">IF(AND($C$7-L6&gt;-1,+inputs!$G$19="n"),+revenues!K59,IF(AND($C$7-L6&gt;-1,inputs!$G$19="y"),+L35,0))</f>
        <v>5.40953176473632</v>
      </c>
      <c r="M32" s="218" t="n">
        <f aca="false">IF(AND($C$7-M6&gt;-1,+inputs!$G$19="n"),+revenues!L59,IF(AND($C$7-M6&gt;-1,inputs!$G$19="y"),+M35,0))</f>
        <v>5.55468830569942</v>
      </c>
      <c r="N32" s="218" t="n">
        <f aca="false">IF(AND($C$7-N6&gt;-1,+inputs!$G$19="n"),+revenues!M59,IF(AND($C$7-N6&gt;-1,inputs!$G$19="y"),+N35,0))</f>
        <v>5.42691631252539</v>
      </c>
      <c r="O32" s="218" t="n">
        <f aca="false">IF(AND($C$7-O6&gt;-1,+inputs!$G$19="n"),+revenues!N59,IF(AND($C$7-O6&gt;-1,inputs!$G$19="y"),+O35,0))</f>
        <v>5.5410946532657</v>
      </c>
      <c r="P32" s="218" t="n">
        <f aca="false">IF(AND($C$7-P6&gt;-1,+inputs!$G$19="n"),+revenues!O59,IF(AND($C$7-P6&gt;-1,inputs!$G$19="y"),+P35,0))</f>
        <v>5.56844932397973</v>
      </c>
      <c r="Q32" s="218" t="n">
        <f aca="false">IF(AND($C$7-Q6&gt;-1,+inputs!$G$19="n"),+revenues!P59,IF(AND($C$7-Q6&gt;-1,inputs!$G$19="y"),+Q35,0))</f>
        <v>5.63557210244877</v>
      </c>
      <c r="R32" s="218" t="n">
        <f aca="false">IF(AND($C$7-R6&gt;-1,+inputs!$G$19="n"),+revenues!Q59,IF(AND($C$7-R6&gt;-1,inputs!$G$19="y"),+R35,0))</f>
        <v>5.41688057869927</v>
      </c>
      <c r="S32" s="218" t="n">
        <f aca="false">IF(AND($C$7-S6&gt;-1,+inputs!$G$19="n"),+revenues!R59,IF(AND($C$7-S6&gt;-1,inputs!$G$19="y"),+S35,0))</f>
        <v>5.41688057869927</v>
      </c>
      <c r="T32" s="218" t="n">
        <f aca="false">IF(AND($C$7-T6&gt;-1,+inputs!$G$19="n"),+revenues!S59,IF(AND($C$7-T6&gt;-1,inputs!$G$19="y"),+T35,0))</f>
        <v>5.41688057869927</v>
      </c>
      <c r="U32" s="218" t="n">
        <f aca="false">IF(AND($C$7-U6&gt;-1,+inputs!$G$19="n"),+revenues!T59,IF(AND($C$7-U6&gt;-1,inputs!$G$19="y"),+U35,0))</f>
        <v>5.41688057869927</v>
      </c>
      <c r="V32" s="218" t="n">
        <f aca="false">IF(AND($C$7-V6&gt;-1,+inputs!$G$19="n"),+revenues!U59,IF(AND($C$7-V6&gt;-1,inputs!$G$19="y"),+V35,0))</f>
        <v>5.41688057869927</v>
      </c>
      <c r="W32" s="218" t="n">
        <f aca="false">IF(AND($C$7-W6&gt;-1,+inputs!$G$19="n"),+revenues!V59,IF(AND($C$7-W6&gt;-1,inputs!$G$19="y"),+W35,0))</f>
        <v>5.41688057869927</v>
      </c>
      <c r="X32" s="218" t="n">
        <f aca="false">IF(AND($C$7-X6&gt;-1,+inputs!$G$19="n"),+revenues!W59,IF(AND($C$7-X6&gt;-1,inputs!$G$19="y"),+X35,0))</f>
        <v>0</v>
      </c>
      <c r="Y32" s="218" t="n">
        <f aca="false">IF(AND($C$7-Y6&gt;-1,+inputs!$G$19="n"),+revenues!X59,IF(AND($C$7-Y6&gt;-1,inputs!$G$19="y"),+Y35,0))</f>
        <v>0</v>
      </c>
      <c r="Z32" s="218" t="n">
        <f aca="false">IF(AND($C$7-Z6&gt;-1,+inputs!$G$19="n"),+revenues!Y59,IF(AND($C$7-Z6&gt;-1,inputs!$G$19="y"),+Z35,0))</f>
        <v>0</v>
      </c>
      <c r="AA32" s="218" t="n">
        <f aca="false">IF(AND($C$7-AA6&gt;-1,+inputs!$G$19="n"),+revenues!Z59,IF(AND($C$7-AA6&gt;-1,inputs!$G$19="y"),+AA35,0))</f>
        <v>0</v>
      </c>
      <c r="AB32" s="218" t="n">
        <f aca="false">IF(AND($C$7-AB6&gt;-1,+inputs!$G$19="n"),+revenues!AA59,IF(AND($C$7-AB6&gt;-1,inputs!$G$19="y"),+AB35,0))</f>
        <v>0</v>
      </c>
      <c r="AC32" s="218" t="n">
        <f aca="false">IF(AND($C$7-AC6&gt;-1,+inputs!$G$19="n"),+revenues!AB59,IF(AND($C$7-AC6&gt;-1,inputs!$G$19="y"),+AC35,0))</f>
        <v>0</v>
      </c>
      <c r="AD32" s="218" t="n">
        <f aca="false">IF(AND($C$7-AD6&gt;-1,+inputs!$G$19="n"),+revenues!AC59,IF(AND($C$7-AD6&gt;-1,inputs!$G$19="y"),+AD35,0))</f>
        <v>0</v>
      </c>
      <c r="AE32" s="218" t="n">
        <f aca="false">IF(AND($C$7-AE6&gt;-1,+inputs!$G$19="n"),+revenues!AD59,IF(AND($C$7-AE6&gt;-1,inputs!$G$19="y"),+AE35,0))</f>
        <v>0</v>
      </c>
      <c r="AF32" s="218" t="n">
        <f aca="false">IF(AND($C$7-AF6&gt;-1,+inputs!$G$19="n"),+revenues!AE59,IF(AND($C$7-AF6&gt;-1,inputs!$G$19="y"),+AF35,0))</f>
        <v>0</v>
      </c>
      <c r="AG32" s="218" t="n">
        <f aca="false">IF(AND($C$7-AG6&gt;-1,+inputs!$G$19="n"),+revenues!AF59,IF(AND($C$7-AG6&gt;-1,inputs!$G$19="y"),+AG35,0))</f>
        <v>0</v>
      </c>
      <c r="AH32" s="212"/>
    </row>
    <row r="33" customFormat="false" ht="11.25" hidden="false" customHeight="false" outlineLevel="0" collapsed="false">
      <c r="A33" s="171" t="s">
        <v>286</v>
      </c>
      <c r="B33" s="168"/>
      <c r="C33" s="170"/>
      <c r="D33" s="219" t="n">
        <f aca="false">D32*D36*365</f>
        <v>36555.6218205758</v>
      </c>
      <c r="E33" s="219" t="n">
        <f aca="false">E32*E36*365</f>
        <v>36958.1476106543</v>
      </c>
      <c r="F33" s="219" t="n">
        <f aca="false">F32*F36*365</f>
        <v>32676.9882264514</v>
      </c>
      <c r="G33" s="219" t="n">
        <f aca="false">G32*G36*365</f>
        <v>6034.5640157545</v>
      </c>
      <c r="H33" s="219" t="n">
        <f aca="false">H32*H36*365</f>
        <v>7056.64930705141</v>
      </c>
      <c r="I33" s="219" t="n">
        <f aca="false">I32*I36*365</f>
        <v>6915.6150226793</v>
      </c>
      <c r="J33" s="219" t="n">
        <f aca="false">J32*J36*365</f>
        <v>6334.62479285663</v>
      </c>
      <c r="K33" s="219" t="n">
        <f aca="false">K32*K36*365</f>
        <v>6825.80512068537</v>
      </c>
      <c r="L33" s="219" t="n">
        <f aca="false">L32*L36*365</f>
        <v>8010.48706302743</v>
      </c>
      <c r="M33" s="219" t="n">
        <f aca="false">M32*M36*365</f>
        <v>7896.45297691754</v>
      </c>
      <c r="N33" s="219" t="n">
        <f aca="false">N32*N36*365</f>
        <v>6773.66411845331</v>
      </c>
      <c r="O33" s="219" t="n">
        <f aca="false">O32*O36*365</f>
        <v>7763.28123135989</v>
      </c>
      <c r="P33" s="219" t="n">
        <f aca="false">P32*P36*365</f>
        <v>7980.80914043906</v>
      </c>
      <c r="Q33" s="219" t="n">
        <f aca="false">Q32*Q36*365</f>
        <v>7669.49013562536</v>
      </c>
      <c r="R33" s="219" t="n">
        <f aca="false">R32*R36*365</f>
        <v>9336.63465973494</v>
      </c>
      <c r="S33" s="219" t="n">
        <f aca="false">S32*S36*365</f>
        <v>7403.89263280301</v>
      </c>
      <c r="T33" s="219" t="n">
        <f aca="false">T32*T36*365</f>
        <v>8321.35811982818</v>
      </c>
      <c r="U33" s="219" t="n">
        <f aca="false">U32*U36*365</f>
        <v>9657.53475017734</v>
      </c>
      <c r="V33" s="219" t="n">
        <f aca="false">V32*V36*365</f>
        <v>8568.5877272371</v>
      </c>
      <c r="W33" s="219" t="n">
        <f aca="false">W32*W36*365</f>
        <v>8959.62786977163</v>
      </c>
      <c r="X33" s="219" t="n">
        <f aca="false">X32*X36*365</f>
        <v>0</v>
      </c>
      <c r="Y33" s="219" t="n">
        <f aca="false">Y32*Y36*365</f>
        <v>0</v>
      </c>
      <c r="Z33" s="219" t="n">
        <f aca="false">Z32*Z36*365</f>
        <v>0</v>
      </c>
      <c r="AA33" s="219" t="n">
        <f aca="false">AA32*AA36*365</f>
        <v>0</v>
      </c>
      <c r="AB33" s="219" t="n">
        <f aca="false">AB32*AB36*365</f>
        <v>0</v>
      </c>
      <c r="AC33" s="219" t="n">
        <f aca="false">AC32*AC36*365</f>
        <v>0</v>
      </c>
      <c r="AD33" s="219" t="n">
        <f aca="false">AD32*AD36*365</f>
        <v>0</v>
      </c>
      <c r="AE33" s="219" t="n">
        <f aca="false">AE32*AE36*365</f>
        <v>0</v>
      </c>
      <c r="AF33" s="219" t="n">
        <f aca="false">AF32*AF36*365</f>
        <v>0</v>
      </c>
      <c r="AG33" s="219" t="n">
        <f aca="false">AG32*AG36*365</f>
        <v>0</v>
      </c>
      <c r="AH33" s="212" t="n">
        <f aca="false">SUM(D33:AG33)</f>
        <v>237699.836342083</v>
      </c>
    </row>
    <row r="34" customFormat="false" ht="11.25" hidden="false" customHeight="false" outlineLevel="0" collapsed="false">
      <c r="A34" s="168"/>
      <c r="B34" s="168"/>
      <c r="C34" s="170"/>
      <c r="D34" s="168"/>
      <c r="E34" s="170"/>
      <c r="F34" s="170"/>
      <c r="G34" s="170"/>
      <c r="H34" s="170"/>
      <c r="I34" s="170"/>
      <c r="J34" s="170"/>
      <c r="K34" s="170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0"/>
      <c r="Z34" s="170"/>
      <c r="AA34" s="170"/>
      <c r="AB34" s="170"/>
      <c r="AC34" s="170"/>
      <c r="AD34" s="170"/>
      <c r="AE34" s="170"/>
      <c r="AF34" s="170"/>
      <c r="AG34" s="170"/>
      <c r="AH34" s="212"/>
    </row>
    <row r="35" customFormat="false" ht="11.25" hidden="false" customHeight="false" outlineLevel="0" collapsed="false">
      <c r="A35" s="171" t="s">
        <v>287</v>
      </c>
      <c r="B35" s="168"/>
      <c r="C35" s="170"/>
      <c r="D35" s="220" t="n">
        <f aca="false">+assumptions!C38+assumptions!C37</f>
        <v>5.59805207428925</v>
      </c>
      <c r="E35" s="220" t="n">
        <f aca="false">IF($C$7-E6&gt;-1,+assumptions!D38+assumptions!D37,0)</f>
        <v>5.539680637824</v>
      </c>
      <c r="F35" s="220" t="n">
        <f aca="false">IF($C$7-F6&gt;-1,+assumptions!E38+assumptions!E37,0)</f>
        <v>5.52416807977317</v>
      </c>
      <c r="G35" s="220" t="n">
        <f aca="false">IF($C$7-G6&gt;-1,+assumptions!F38+assumptions!F37,0)</f>
        <v>5.55137267809224</v>
      </c>
      <c r="H35" s="220" t="n">
        <f aca="false">IF($C$7-H6&gt;-1,+assumptions!G38+assumptions!G37,0)</f>
        <v>5.54809335773823</v>
      </c>
      <c r="I35" s="220" t="n">
        <f aca="false">IF($C$7-I6&gt;-1,+assumptions!H38+assumptions!H37,0)</f>
        <v>5.52029333779459</v>
      </c>
      <c r="J35" s="220" t="n">
        <f aca="false">IF($C$7-J6&gt;-1,+assumptions!I38+assumptions!I37,0)</f>
        <v>5.55207475636265</v>
      </c>
      <c r="K35" s="220" t="n">
        <f aca="false">IF($C$7-K6&gt;-1,+assumptions!J38+assumptions!J37,0)</f>
        <v>5.58180752443257</v>
      </c>
      <c r="L35" s="220" t="n">
        <f aca="false">IF($C$7-L6&gt;-1,+assumptions!K38+assumptions!K37,0)</f>
        <v>5.40953176473632</v>
      </c>
      <c r="M35" s="220" t="n">
        <f aca="false">IF($C$7-M6&gt;-1,+assumptions!L38+assumptions!L37,0)</f>
        <v>5.55468830569942</v>
      </c>
      <c r="N35" s="220" t="n">
        <f aca="false">IF($C$7-N6&gt;-1,+assumptions!M38+assumptions!M37,0)</f>
        <v>5.42691631252539</v>
      </c>
      <c r="O35" s="220" t="n">
        <f aca="false">IF($C$7-O6&gt;-1,+assumptions!N38+assumptions!N37,0)</f>
        <v>5.5410946532657</v>
      </c>
      <c r="P35" s="220" t="n">
        <f aca="false">IF($C$7-P6&gt;-1,+assumptions!O38+assumptions!O37,0)</f>
        <v>5.56844932397973</v>
      </c>
      <c r="Q35" s="220" t="n">
        <f aca="false">IF($C$7-Q6&gt;-1,+assumptions!P38+assumptions!P37,0)</f>
        <v>5.63557210244877</v>
      </c>
      <c r="R35" s="220" t="n">
        <f aca="false">IF($C$7-R6&gt;-1,+assumptions!Q38+assumptions!Q37,0)</f>
        <v>5.41688057869927</v>
      </c>
      <c r="S35" s="220" t="n">
        <f aca="false">IF($C$7-S6&gt;-1,+assumptions!R38+assumptions!R37,0)</f>
        <v>5.41688057869927</v>
      </c>
      <c r="T35" s="220" t="n">
        <f aca="false">IF($C$7-T6&gt;-1,+assumptions!S38+assumptions!S37,0)</f>
        <v>5.41688057869927</v>
      </c>
      <c r="U35" s="220" t="n">
        <f aca="false">IF($C$7-U6&gt;-1,+assumptions!T38+assumptions!T37,0)</f>
        <v>5.41688057869927</v>
      </c>
      <c r="V35" s="220" t="n">
        <f aca="false">IF($C$7-V6&gt;-1,+assumptions!U38+assumptions!U37,0)</f>
        <v>5.41688057869927</v>
      </c>
      <c r="W35" s="220" t="n">
        <f aca="false">IF($C$7-W6&gt;-1,+assumptions!V38+assumptions!V37,0)</f>
        <v>5.41688057869927</v>
      </c>
      <c r="X35" s="220" t="n">
        <f aca="false">IF($C$7-X6&gt;-1,+assumptions!W38+assumptions!W37,0)</f>
        <v>0</v>
      </c>
      <c r="Y35" s="220" t="n">
        <f aca="false">IF($C$7-Y6&gt;-1,+assumptions!X38+assumptions!X37,0)</f>
        <v>0</v>
      </c>
      <c r="Z35" s="220" t="n">
        <f aca="false">IF($C$7-Z6&gt;-1,+assumptions!Y38+assumptions!Y37,0)</f>
        <v>0</v>
      </c>
      <c r="AA35" s="220" t="n">
        <f aca="false">IF($C$7-AA6&gt;-1,+assumptions!Z38+assumptions!Z37,0)</f>
        <v>0</v>
      </c>
      <c r="AB35" s="220" t="n">
        <f aca="false">IF($C$7-AB6&gt;-1,+assumptions!AA38+assumptions!AA37,0)</f>
        <v>0</v>
      </c>
      <c r="AC35" s="220" t="n">
        <f aca="false">IF($C$7-AC6&gt;-1,+assumptions!AB38+assumptions!AB37,0)</f>
        <v>0</v>
      </c>
      <c r="AD35" s="220" t="n">
        <f aca="false">IF($C$7-AD6&gt;-1,+assumptions!AC38+assumptions!AC37,0)</f>
        <v>0</v>
      </c>
      <c r="AE35" s="220" t="n">
        <f aca="false">IF($C$7-AE6&gt;-1,+assumptions!AD38+assumptions!AD37,0)</f>
        <v>0</v>
      </c>
      <c r="AF35" s="220" t="n">
        <f aca="false">IF($C$7-AF6&gt;-1,+assumptions!AE38+assumptions!AE37,0)</f>
        <v>0</v>
      </c>
      <c r="AG35" s="220" t="n">
        <f aca="false">IF($C$7-AG6&gt;-1,+assumptions!AF38+assumptions!AF37,0)</f>
        <v>0</v>
      </c>
      <c r="AH35" s="212"/>
    </row>
    <row r="36" customFormat="false" ht="11.25" hidden="false" customHeight="false" outlineLevel="0" collapsed="false">
      <c r="A36" s="171" t="s">
        <v>288</v>
      </c>
      <c r="B36" s="221" t="n">
        <f aca="false">+assumptions!B27</f>
        <v>1.03</v>
      </c>
      <c r="C36" s="170"/>
      <c r="D36" s="222" t="n">
        <f aca="false" t="array" ref="D36:AG36">TRANSPOSE(forwcurv!I12:I41)</f>
        <v>2.97664454568712</v>
      </c>
      <c r="E36" s="223" t="n">
        <v>3.04113151850403</v>
      </c>
      <c r="F36" s="223" t="n">
        <v>2.69640344028852</v>
      </c>
      <c r="G36" s="223" t="n">
        <v>2.9781917116109</v>
      </c>
      <c r="H36" s="223" t="n">
        <v>3.48467203526386</v>
      </c>
      <c r="I36" s="223" t="n">
        <v>3.43222530284295</v>
      </c>
      <c r="J36" s="223" t="n">
        <v>3.12588305820205</v>
      </c>
      <c r="K36" s="223" t="n">
        <v>3.35031902573249</v>
      </c>
      <c r="L36" s="223" t="n">
        <v>4.05701285308471</v>
      </c>
      <c r="M36" s="223" t="n">
        <v>3.89474918381681</v>
      </c>
      <c r="N36" s="223" t="n">
        <v>3.41961858585167</v>
      </c>
      <c r="O36" s="223" t="n">
        <v>3.83845882059172</v>
      </c>
      <c r="P36" s="223" t="n">
        <v>3.92662826751271</v>
      </c>
      <c r="Q36" s="223" t="n">
        <v>3.72851262648367</v>
      </c>
      <c r="R36" s="223" t="n">
        <v>4.7222420014505</v>
      </c>
      <c r="S36" s="223" t="n">
        <v>3.74470824221421</v>
      </c>
      <c r="T36" s="223" t="n">
        <v>4.20873989983017</v>
      </c>
      <c r="U36" s="223" t="n">
        <v>4.88454543738673</v>
      </c>
      <c r="V36" s="223" t="n">
        <v>4.33378260297282</v>
      </c>
      <c r="W36" s="223" t="n">
        <v>4.53156116587336</v>
      </c>
      <c r="X36" s="223" t="n">
        <v>4.78994202113842</v>
      </c>
      <c r="Y36" s="223" t="n">
        <v>4.78994202113842</v>
      </c>
      <c r="Z36" s="223" t="n">
        <v>4.78994202113842</v>
      </c>
      <c r="AA36" s="223" t="n">
        <v>4.78994202113842</v>
      </c>
      <c r="AB36" s="223" t="n">
        <v>4.78994202113842</v>
      </c>
      <c r="AC36" s="223" t="n">
        <v>4.78994202113842</v>
      </c>
      <c r="AD36" s="223" t="n">
        <v>4.78994202113842</v>
      </c>
      <c r="AE36" s="223" t="n">
        <v>4.78994202113842</v>
      </c>
      <c r="AF36" s="223" t="n">
        <v>4.78994202113842</v>
      </c>
      <c r="AG36" s="223" t="n">
        <v>4.78994202113842</v>
      </c>
      <c r="AH36" s="212"/>
    </row>
    <row r="37" customFormat="false" ht="11.25" hidden="false" customHeight="false" outlineLevel="0" collapsed="false">
      <c r="A37" s="168" t="s">
        <v>289</v>
      </c>
      <c r="B37" s="224"/>
      <c r="C37" s="170"/>
      <c r="D37" s="219" t="n">
        <f aca="false">(D35*D36*365)</f>
        <v>6082.14507829304</v>
      </c>
      <c r="E37" s="219" t="n">
        <f aca="false">(E35*E36*365)</f>
        <v>6149.11754739858</v>
      </c>
      <c r="F37" s="219" t="n">
        <f aca="false">(F35*F36*365)</f>
        <v>5436.81582248683</v>
      </c>
      <c r="G37" s="219" t="n">
        <f aca="false">(G35*G36*365)</f>
        <v>6034.5640157545</v>
      </c>
      <c r="H37" s="219" t="n">
        <f aca="false">(H35*H36*365)</f>
        <v>7056.64930705141</v>
      </c>
      <c r="I37" s="219" t="n">
        <f aca="false">(I35*I36*365)</f>
        <v>6915.6150226793</v>
      </c>
      <c r="J37" s="219" t="n">
        <f aca="false">(J35*J36*365)</f>
        <v>6334.62479285663</v>
      </c>
      <c r="K37" s="219" t="n">
        <f aca="false">(K35*K36*365)</f>
        <v>6825.80512068537</v>
      </c>
      <c r="L37" s="219" t="n">
        <f aca="false">(L35*L36*365)</f>
        <v>8010.48706302743</v>
      </c>
      <c r="M37" s="219" t="n">
        <f aca="false">(M35*M36*365)</f>
        <v>7896.45297691754</v>
      </c>
      <c r="N37" s="219" t="n">
        <f aca="false">(N35*N36*365)</f>
        <v>6773.66411845331</v>
      </c>
      <c r="O37" s="219" t="n">
        <f aca="false">(O35*O36*365)</f>
        <v>7763.28123135989</v>
      </c>
      <c r="P37" s="219" t="n">
        <f aca="false">(P35*P36*365)</f>
        <v>7980.80914043906</v>
      </c>
      <c r="Q37" s="219" t="n">
        <f aca="false">(Q35*Q36*365)</f>
        <v>7669.49013562536</v>
      </c>
      <c r="R37" s="219" t="n">
        <f aca="false">(R35*R36*365)</f>
        <v>9336.63465973494</v>
      </c>
      <c r="S37" s="219" t="n">
        <f aca="false">(S35*S36*365)</f>
        <v>7403.89263280301</v>
      </c>
      <c r="T37" s="219" t="n">
        <f aca="false">(T35*T36*365)</f>
        <v>8321.35811982818</v>
      </c>
      <c r="U37" s="219" t="n">
        <f aca="false">(U35*U36*365)</f>
        <v>9657.53475017734</v>
      </c>
      <c r="V37" s="219" t="n">
        <f aca="false">(V35*V36*365)</f>
        <v>8568.5877272371</v>
      </c>
      <c r="W37" s="219" t="n">
        <f aca="false">(W35*W36*365)</f>
        <v>8959.62786977163</v>
      </c>
      <c r="X37" s="219" t="n">
        <f aca="false">(X35*X36*365)</f>
        <v>0</v>
      </c>
      <c r="Y37" s="219" t="n">
        <f aca="false">(Y35*Y36*365)</f>
        <v>0</v>
      </c>
      <c r="Z37" s="219" t="n">
        <f aca="false">(Z35*Z36*365)</f>
        <v>0</v>
      </c>
      <c r="AA37" s="219" t="n">
        <f aca="false">(AA35*AA36*365)</f>
        <v>0</v>
      </c>
      <c r="AB37" s="219" t="n">
        <f aca="false">(AB35*AB36*365)</f>
        <v>0</v>
      </c>
      <c r="AC37" s="219" t="n">
        <f aca="false">(AC35*AC36*365)</f>
        <v>0</v>
      </c>
      <c r="AD37" s="219" t="n">
        <f aca="false">(AD35*AD36*365)</f>
        <v>0</v>
      </c>
      <c r="AE37" s="219" t="n">
        <f aca="false">(AE35*AE36*365)</f>
        <v>0</v>
      </c>
      <c r="AF37" s="219" t="n">
        <f aca="false">(AF35*AF36*365)</f>
        <v>0</v>
      </c>
      <c r="AG37" s="219" t="n">
        <f aca="false">(AG35*AG36*365)</f>
        <v>0</v>
      </c>
      <c r="AH37" s="212" t="n">
        <f aca="false">SUM(D37:AG37)</f>
        <v>149177.15713258</v>
      </c>
    </row>
    <row r="38" customFormat="false" ht="11.25" hidden="false" customHeight="false" outlineLevel="0" collapsed="false">
      <c r="A38" s="168"/>
      <c r="B38" s="224"/>
      <c r="C38" s="225"/>
      <c r="D38" s="226"/>
      <c r="E38" s="226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12"/>
    </row>
    <row r="39" customFormat="false" ht="11.25" hidden="false" customHeight="false" outlineLevel="0" collapsed="false">
      <c r="A39" s="171" t="s">
        <v>290</v>
      </c>
      <c r="B39" s="224"/>
      <c r="C39" s="225"/>
      <c r="D39" s="227" t="n">
        <v>0</v>
      </c>
      <c r="E39" s="228" t="n">
        <f aca="false">IF($C$7-E6&gt;-1,+D39,0)</f>
        <v>0</v>
      </c>
      <c r="F39" s="228" t="n">
        <f aca="false">IF($C$7-F6&gt;-1,+E39,0)</f>
        <v>0</v>
      </c>
      <c r="G39" s="228" t="n">
        <f aca="false">IF($C$7-G6&gt;-1,+F39,0)</f>
        <v>0</v>
      </c>
      <c r="H39" s="228" t="n">
        <f aca="false">IF($C$7-H6&gt;-1,+G39,0)</f>
        <v>0</v>
      </c>
      <c r="I39" s="228" t="n">
        <f aca="false">IF($C$7-I6&gt;-1,+H39,0)</f>
        <v>0</v>
      </c>
      <c r="J39" s="228" t="n">
        <f aca="false">IF($C$7-J6&gt;-1,+I39,0)</f>
        <v>0</v>
      </c>
      <c r="K39" s="228" t="n">
        <f aca="false">IF($C$7-K6&gt;-1,+J39,0)</f>
        <v>0</v>
      </c>
      <c r="L39" s="228" t="n">
        <f aca="false">IF($C$7-L6&gt;-1,+K39,0)</f>
        <v>0</v>
      </c>
      <c r="M39" s="228" t="n">
        <f aca="false">IF($C$7-M6&gt;-1,+L39,0)</f>
        <v>0</v>
      </c>
      <c r="N39" s="228" t="n">
        <f aca="false">IF($C$7-N6&gt;-1,+M39,0)</f>
        <v>0</v>
      </c>
      <c r="O39" s="228" t="n">
        <f aca="false">IF($C$7-O6&gt;-1,+N39,0)</f>
        <v>0</v>
      </c>
      <c r="P39" s="228" t="n">
        <f aca="false">IF($C$7-P6&gt;-1,+O39,0)</f>
        <v>0</v>
      </c>
      <c r="Q39" s="228" t="n">
        <f aca="false">IF($C$7-Q6&gt;-1,+P39,0)</f>
        <v>0</v>
      </c>
      <c r="R39" s="228" t="n">
        <f aca="false">IF($C$7-R6&gt;-1,+Q39,0)</f>
        <v>0</v>
      </c>
      <c r="S39" s="228" t="n">
        <f aca="false">IF($C$7-S6&gt;-1,+R39,0)</f>
        <v>0</v>
      </c>
      <c r="T39" s="228" t="n">
        <f aca="false">IF($C$7-T6&gt;-1,+S39,0)</f>
        <v>0</v>
      </c>
      <c r="U39" s="228" t="n">
        <f aca="false">IF($C$7-U6&gt;-1,+T39,0)</f>
        <v>0</v>
      </c>
      <c r="V39" s="228" t="n">
        <f aca="false">IF($C$7-V6&gt;-1,+U39,0)</f>
        <v>0</v>
      </c>
      <c r="W39" s="228" t="n">
        <f aca="false">IF($C$7-W6&gt;-1,+V39,0)</f>
        <v>0</v>
      </c>
      <c r="X39" s="228" t="n">
        <f aca="false">IF($C$7-X6&gt;-1,+W39,0)</f>
        <v>0</v>
      </c>
      <c r="Y39" s="228" t="n">
        <f aca="false">IF($C$7-Y6&gt;-1,+X39,0)</f>
        <v>0</v>
      </c>
      <c r="Z39" s="228" t="n">
        <f aca="false">IF($C$7-Z6&gt;-1,+Y39,0)</f>
        <v>0</v>
      </c>
      <c r="AA39" s="228" t="n">
        <f aca="false">IF($C$7-AA6&gt;-1,+Z39,0)</f>
        <v>0</v>
      </c>
      <c r="AB39" s="228" t="n">
        <f aca="false">IF($C$7-AB6&gt;-1,+AA39,0)</f>
        <v>0</v>
      </c>
      <c r="AC39" s="228" t="n">
        <f aca="false">IF($C$7-AC6&gt;-1,+AB39,0)</f>
        <v>0</v>
      </c>
      <c r="AD39" s="228" t="n">
        <f aca="false">IF($C$7-AD6&gt;-1,+AC39,0)</f>
        <v>0</v>
      </c>
      <c r="AE39" s="228" t="n">
        <f aca="false">IF($C$7-AE6&gt;-1,+AD39,0)</f>
        <v>0</v>
      </c>
      <c r="AF39" s="228" t="n">
        <f aca="false">IF($C$7-AF6&gt;-1,+AE39,0)</f>
        <v>0</v>
      </c>
      <c r="AG39" s="228" t="n">
        <f aca="false">IF($C$7-AG6&gt;-1,+AF39,0)</f>
        <v>0</v>
      </c>
      <c r="AH39" s="212"/>
    </row>
    <row r="40" customFormat="false" ht="11.25" hidden="false" customHeight="false" outlineLevel="0" collapsed="false">
      <c r="A40" s="171" t="s">
        <v>291</v>
      </c>
      <c r="B40" s="224"/>
      <c r="C40" s="225"/>
      <c r="D40" s="229" t="n">
        <v>0.04</v>
      </c>
      <c r="E40" s="229" t="n">
        <f aca="false">+D40</f>
        <v>0.04</v>
      </c>
      <c r="F40" s="229" t="n">
        <f aca="false">+E40</f>
        <v>0.04</v>
      </c>
      <c r="G40" s="229" t="n">
        <f aca="false">+F40</f>
        <v>0.04</v>
      </c>
      <c r="H40" s="229" t="n">
        <f aca="false">+G40</f>
        <v>0.04</v>
      </c>
      <c r="I40" s="229" t="n">
        <f aca="false">+H40</f>
        <v>0.04</v>
      </c>
      <c r="J40" s="229" t="n">
        <f aca="false">+I40</f>
        <v>0.04</v>
      </c>
      <c r="K40" s="229" t="n">
        <f aca="false">+J40</f>
        <v>0.04</v>
      </c>
      <c r="L40" s="229" t="n">
        <f aca="false">+K40</f>
        <v>0.04</v>
      </c>
      <c r="M40" s="229" t="n">
        <f aca="false">+L40</f>
        <v>0.04</v>
      </c>
      <c r="N40" s="229" t="n">
        <f aca="false">+M40</f>
        <v>0.04</v>
      </c>
      <c r="O40" s="229" t="n">
        <f aca="false">+N40</f>
        <v>0.04</v>
      </c>
      <c r="P40" s="229" t="n">
        <f aca="false">+O40</f>
        <v>0.04</v>
      </c>
      <c r="Q40" s="229" t="n">
        <f aca="false">+P40</f>
        <v>0.04</v>
      </c>
      <c r="R40" s="229" t="n">
        <f aca="false">+Q40</f>
        <v>0.04</v>
      </c>
      <c r="S40" s="229" t="n">
        <f aca="false">+R40</f>
        <v>0.04</v>
      </c>
      <c r="T40" s="229" t="n">
        <f aca="false">+S40</f>
        <v>0.04</v>
      </c>
      <c r="U40" s="229" t="n">
        <f aca="false">+T40</f>
        <v>0.04</v>
      </c>
      <c r="V40" s="229" t="n">
        <f aca="false">+U40</f>
        <v>0.04</v>
      </c>
      <c r="W40" s="229" t="n">
        <f aca="false">+V40</f>
        <v>0.04</v>
      </c>
      <c r="X40" s="229" t="n">
        <f aca="false">+W40</f>
        <v>0.04</v>
      </c>
      <c r="Y40" s="229" t="n">
        <f aca="false">+X40</f>
        <v>0.04</v>
      </c>
      <c r="Z40" s="229" t="n">
        <f aca="false">+Y40</f>
        <v>0.04</v>
      </c>
      <c r="AA40" s="229" t="n">
        <f aca="false">+Z40</f>
        <v>0.04</v>
      </c>
      <c r="AB40" s="229" t="n">
        <f aca="false">+AA40</f>
        <v>0.04</v>
      </c>
      <c r="AC40" s="229" t="n">
        <f aca="false">+AB40</f>
        <v>0.04</v>
      </c>
      <c r="AD40" s="229" t="n">
        <f aca="false">+AC40</f>
        <v>0.04</v>
      </c>
      <c r="AE40" s="229" t="n">
        <f aca="false">+AD40</f>
        <v>0.04</v>
      </c>
      <c r="AF40" s="229" t="n">
        <f aca="false">+AE40</f>
        <v>0.04</v>
      </c>
      <c r="AG40" s="229" t="n">
        <f aca="false">+AF40</f>
        <v>0.04</v>
      </c>
      <c r="AH40" s="212"/>
    </row>
    <row r="41" customFormat="false" ht="11.25" hidden="false" customHeight="false" outlineLevel="0" collapsed="false">
      <c r="A41" s="168" t="s">
        <v>289</v>
      </c>
      <c r="B41" s="224"/>
      <c r="C41" s="225"/>
      <c r="D41" s="219" t="n">
        <f aca="false">+D39*D40*365</f>
        <v>0</v>
      </c>
      <c r="E41" s="219" t="n">
        <f aca="false">+E39*E40*365</f>
        <v>0</v>
      </c>
      <c r="F41" s="219" t="n">
        <f aca="false">+F39*F40*365</f>
        <v>0</v>
      </c>
      <c r="G41" s="219" t="n">
        <f aca="false">+G39*G40*365</f>
        <v>0</v>
      </c>
      <c r="H41" s="219" t="n">
        <f aca="false">+H39*H40*365</f>
        <v>0</v>
      </c>
      <c r="I41" s="219" t="n">
        <f aca="false">+I39*I40*365</f>
        <v>0</v>
      </c>
      <c r="J41" s="219" t="n">
        <f aca="false">+J39*J40*365</f>
        <v>0</v>
      </c>
      <c r="K41" s="219" t="n">
        <f aca="false">+K39*K40*365</f>
        <v>0</v>
      </c>
      <c r="L41" s="219" t="n">
        <f aca="false">+L39*L40*365</f>
        <v>0</v>
      </c>
      <c r="M41" s="219" t="n">
        <f aca="false">+M39*M40*365</f>
        <v>0</v>
      </c>
      <c r="N41" s="219" t="n">
        <f aca="false">+N39*N40*365</f>
        <v>0</v>
      </c>
      <c r="O41" s="219" t="n">
        <f aca="false">+O39*O40*365</f>
        <v>0</v>
      </c>
      <c r="P41" s="219" t="n">
        <f aca="false">+P39*P40*365</f>
        <v>0</v>
      </c>
      <c r="Q41" s="219" t="n">
        <f aca="false">+Q39*Q40*365</f>
        <v>0</v>
      </c>
      <c r="R41" s="219" t="n">
        <f aca="false">+R39*R40*365</f>
        <v>0</v>
      </c>
      <c r="S41" s="219" t="n">
        <f aca="false">+S39*S40*365</f>
        <v>0</v>
      </c>
      <c r="T41" s="219" t="n">
        <f aca="false">+T39*T40*365</f>
        <v>0</v>
      </c>
      <c r="U41" s="219" t="n">
        <f aca="false">+U39*U40*365</f>
        <v>0</v>
      </c>
      <c r="V41" s="219" t="n">
        <f aca="false">+V39*V40*365</f>
        <v>0</v>
      </c>
      <c r="W41" s="219" t="n">
        <f aca="false">+W39*W40*365</f>
        <v>0</v>
      </c>
      <c r="X41" s="219" t="n">
        <f aca="false">+X39*X40*365</f>
        <v>0</v>
      </c>
      <c r="Y41" s="219" t="n">
        <f aca="false">+Y39*Y40*365</f>
        <v>0</v>
      </c>
      <c r="Z41" s="219" t="n">
        <f aca="false">+Z39*Z40*365</f>
        <v>0</v>
      </c>
      <c r="AA41" s="219" t="n">
        <f aca="false">+AA39*AA40*365</f>
        <v>0</v>
      </c>
      <c r="AB41" s="219" t="n">
        <f aca="false">+AB39*AB40*365</f>
        <v>0</v>
      </c>
      <c r="AC41" s="219" t="n">
        <f aca="false">+AC39*AC40*365</f>
        <v>0</v>
      </c>
      <c r="AD41" s="219" t="n">
        <f aca="false">+AD39*AD40*365</f>
        <v>0</v>
      </c>
      <c r="AE41" s="219" t="n">
        <f aca="false">+AE39*AE40*365</f>
        <v>0</v>
      </c>
      <c r="AF41" s="219" t="n">
        <f aca="false">+AF39*AF40*365</f>
        <v>0</v>
      </c>
      <c r="AG41" s="219" t="n">
        <f aca="false">+AG39*AG40*365</f>
        <v>0</v>
      </c>
      <c r="AH41" s="212" t="n">
        <f aca="false">SUM(D41:AG41)</f>
        <v>0</v>
      </c>
    </row>
    <row r="42" customFormat="false" ht="11.25" hidden="false" customHeight="false" outlineLevel="0" collapsed="false">
      <c r="A42" s="168"/>
      <c r="B42" s="224"/>
      <c r="C42" s="225"/>
      <c r="D42" s="226"/>
      <c r="E42" s="226"/>
      <c r="F42" s="226"/>
      <c r="G42" s="226"/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26"/>
      <c r="Z42" s="226"/>
      <c r="AA42" s="226"/>
      <c r="AB42" s="226"/>
      <c r="AC42" s="226"/>
      <c r="AD42" s="226"/>
      <c r="AE42" s="226"/>
      <c r="AF42" s="226"/>
      <c r="AG42" s="226"/>
      <c r="AH42" s="212"/>
    </row>
    <row r="43" customFormat="false" ht="11.25" hidden="false" customHeight="false" outlineLevel="0" collapsed="false">
      <c r="A43" s="171" t="s">
        <v>292</v>
      </c>
      <c r="B43" s="168"/>
      <c r="C43" s="170"/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  <c r="AG43" s="230"/>
      <c r="AH43" s="212"/>
    </row>
    <row r="44" customFormat="false" ht="11.25" hidden="false" customHeight="false" outlineLevel="0" collapsed="false">
      <c r="A44" s="171" t="s">
        <v>293</v>
      </c>
      <c r="B44" s="168"/>
      <c r="C44" s="170"/>
      <c r="D44" s="230" t="n">
        <f aca="false">+assumptions!C43+D43</f>
        <v>10712.0240740741</v>
      </c>
      <c r="E44" s="190" t="n">
        <f aca="false">IF($C$7-E6&gt;-1,D44,0)*$B$45</f>
        <v>11033.3847962963</v>
      </c>
      <c r="F44" s="190" t="n">
        <f aca="false">IF($C$7-F6&gt;-1,E44,0)*$B$45</f>
        <v>11364.3863401852</v>
      </c>
      <c r="G44" s="190" t="n">
        <f aca="false">IF($C$7-G6&gt;-1,F44,0)*$B$45</f>
        <v>11705.3179303907</v>
      </c>
      <c r="H44" s="190" t="n">
        <f aca="false">IF($C$7-H6&gt;-1,G44,0)*$B$45</f>
        <v>12056.4774683025</v>
      </c>
      <c r="I44" s="190" t="n">
        <f aca="false">IF($C$7-I6&gt;-1,H44,0)*$B$45</f>
        <v>12418.1717923515</v>
      </c>
      <c r="J44" s="190" t="n">
        <f aca="false">IF($C$7-J6&gt;-1,I44,0)*$B$45</f>
        <v>12790.7169461221</v>
      </c>
      <c r="K44" s="190" t="n">
        <f aca="false">IF($C$7-K6&gt;-1,J44,0)*$B$45</f>
        <v>13174.4384545057</v>
      </c>
      <c r="L44" s="190" t="n">
        <f aca="false">IF($C$7-L6&gt;-1,K44,0)*$B$45</f>
        <v>13569.6716081409</v>
      </c>
      <c r="M44" s="190" t="n">
        <f aca="false">IF($C$7-M6&gt;-1,L44,0)*$B$45</f>
        <v>13976.7617563851</v>
      </c>
      <c r="N44" s="190" t="n">
        <f aca="false">IF($C$7-N6&gt;-1,M44,0)*$B$45</f>
        <v>14396.0646090767</v>
      </c>
      <c r="O44" s="190" t="n">
        <f aca="false">IF($C$7-O6&gt;-1,N44,0)*$B$45</f>
        <v>14827.946547349</v>
      </c>
      <c r="P44" s="190" t="n">
        <f aca="false">IF($C$7-P6&gt;-1,O44,0)*$B$45</f>
        <v>15272.7849437695</v>
      </c>
      <c r="Q44" s="190" t="n">
        <f aca="false">IF($C$7-Q6&gt;-1,P44,0)*$B$45</f>
        <v>15730.9684920826</v>
      </c>
      <c r="R44" s="190" t="n">
        <f aca="false">IF($C$7-R6&gt;-1,Q44,0)*$B$45</f>
        <v>16202.897546845</v>
      </c>
      <c r="S44" s="190" t="n">
        <f aca="false">IF($C$7-S6&gt;-1,R44,0)*$B$45</f>
        <v>16688.9844732504</v>
      </c>
      <c r="T44" s="190" t="n">
        <f aca="false">IF($C$7-T6&gt;-1,S44,0)*$B$45</f>
        <v>17189.6540074479</v>
      </c>
      <c r="U44" s="190" t="n">
        <f aca="false">IF($C$7-U6&gt;-1,T44,0)*$B$45</f>
        <v>17705.3436276713</v>
      </c>
      <c r="V44" s="190" t="n">
        <f aca="false">IF($C$7-V6&gt;-1,U44,0)*$B$45</f>
        <v>18236.5039365015</v>
      </c>
      <c r="W44" s="190" t="n">
        <f aca="false">IF($C$7-W6&gt;-1,V44,0)*$B$45</f>
        <v>18783.5990545965</v>
      </c>
      <c r="X44" s="190" t="n">
        <f aca="false">IF($C$7-X6&gt;-1,W44,0)*$B$45</f>
        <v>0</v>
      </c>
      <c r="Y44" s="190" t="n">
        <f aca="false">IF($C$7-Y6&gt;-1,X44,0)*$B$45</f>
        <v>0</v>
      </c>
      <c r="Z44" s="190" t="n">
        <f aca="false">IF($C$7-Z6&gt;-1,Y44,0)*$B$45</f>
        <v>0</v>
      </c>
      <c r="AA44" s="190" t="n">
        <f aca="false">IF($C$7-AA6&gt;-1,Z44,0)*$B$45</f>
        <v>0</v>
      </c>
      <c r="AB44" s="190" t="n">
        <f aca="false">IF($C$7-AB6&gt;-1,AA44,0)*$B$45</f>
        <v>0</v>
      </c>
      <c r="AC44" s="190" t="n">
        <f aca="false">IF($C$7-AC6&gt;-1,AB44,0)*$B$45</f>
        <v>0</v>
      </c>
      <c r="AD44" s="190" t="n">
        <f aca="false">IF($C$7-AD6&gt;-1,AC44,0)*$B$45</f>
        <v>0</v>
      </c>
      <c r="AE44" s="190" t="n">
        <f aca="false">IF($C$7-AE6&gt;-1,AD44,0)*$B$45</f>
        <v>0</v>
      </c>
      <c r="AF44" s="190" t="n">
        <f aca="false">IF($C$7-AF6&gt;-1,AE44,0)*$B$45</f>
        <v>0</v>
      </c>
      <c r="AG44" s="190" t="n">
        <f aca="false">IF($C$7-AG6&gt;-1,AF44,0)*$B$45</f>
        <v>0</v>
      </c>
      <c r="AH44" s="212"/>
    </row>
    <row r="45" customFormat="false" ht="11.25" hidden="false" customHeight="false" outlineLevel="0" collapsed="false">
      <c r="A45" s="171" t="s">
        <v>294</v>
      </c>
      <c r="B45" s="231" t="n">
        <f aca="false">+assumptions!B27</f>
        <v>1.03</v>
      </c>
      <c r="C45" s="170"/>
      <c r="D45" s="190" t="n">
        <f aca="false">+assumptions!C44</f>
        <v>726.272</v>
      </c>
      <c r="E45" s="190" t="n">
        <f aca="false">IF($C$7-E6&gt;-1,D45,0)*$B$45</f>
        <v>748.06016</v>
      </c>
      <c r="F45" s="190" t="n">
        <f aca="false">IF($C$7-F6&gt;-1,E45,0)*$B$45</f>
        <v>770.5019648</v>
      </c>
      <c r="G45" s="190" t="n">
        <f aca="false">IF($C$7-G6&gt;-1,F45,0)*$B$45</f>
        <v>793.617023744</v>
      </c>
      <c r="H45" s="190" t="n">
        <f aca="false">IF($C$7-H6&gt;-1,G45,0)*$B$45</f>
        <v>817.42553445632</v>
      </c>
      <c r="I45" s="190" t="n">
        <f aca="false">IF($C$7-I6&gt;-1,H45,0)*$B$45</f>
        <v>841.94830049001</v>
      </c>
      <c r="J45" s="190" t="n">
        <f aca="false">IF($C$7-J6&gt;-1,I45,0)*$B$45</f>
        <v>867.20674950471</v>
      </c>
      <c r="K45" s="190" t="n">
        <f aca="false">IF($C$7-K6&gt;-1,J45,0)*$B$45</f>
        <v>893.222951989852</v>
      </c>
      <c r="L45" s="190" t="n">
        <f aca="false">IF($C$7-L6&gt;-1,K45,0)*$B$45</f>
        <v>920.019640549547</v>
      </c>
      <c r="M45" s="190" t="n">
        <f aca="false">IF($C$7-M6&gt;-1,L45,0)*$B$45</f>
        <v>947.620229766034</v>
      </c>
      <c r="N45" s="190" t="n">
        <f aca="false">IF($C$7-N6&gt;-1,M45,0)*$B$45</f>
        <v>976.048836659015</v>
      </c>
      <c r="O45" s="190" t="n">
        <f aca="false">IF($C$7-O6&gt;-1,N45,0)*$B$45</f>
        <v>1005.33030175879</v>
      </c>
      <c r="P45" s="190" t="n">
        <f aca="false">IF($C$7-P6&gt;-1,O45,0)*$B$45</f>
        <v>1035.49021081155</v>
      </c>
      <c r="Q45" s="190" t="n">
        <f aca="false">IF($C$7-Q6&gt;-1,P45,0)*$B$45</f>
        <v>1066.5549171359</v>
      </c>
      <c r="R45" s="190" t="n">
        <f aca="false">IF($C$7-R6&gt;-1,Q45,0)*$B$45</f>
        <v>1098.55156464997</v>
      </c>
      <c r="S45" s="190" t="n">
        <f aca="false">IF($C$7-S6&gt;-1,R45,0)*$B$45</f>
        <v>1131.50811158947</v>
      </c>
      <c r="T45" s="190" t="n">
        <f aca="false">IF($C$7-T6&gt;-1,S45,0)*$B$45</f>
        <v>1165.45335493716</v>
      </c>
      <c r="U45" s="190" t="n">
        <f aca="false">IF($C$7-U6&gt;-1,T45,0)*$B$45</f>
        <v>1200.41695558527</v>
      </c>
      <c r="V45" s="190" t="n">
        <f aca="false">IF($C$7-V6&gt;-1,U45,0)*$B$45</f>
        <v>1236.42946425283</v>
      </c>
      <c r="W45" s="190" t="n">
        <f aca="false">IF($C$7-W6&gt;-1,V45,0)*$B$45</f>
        <v>1273.52234818041</v>
      </c>
      <c r="X45" s="190" t="n">
        <f aca="false">IF($C$7-X6&gt;-1,W45,0)*$B$45</f>
        <v>0</v>
      </c>
      <c r="Y45" s="190" t="n">
        <f aca="false">IF($C$7-Y6&gt;-1,X45,0)*$B$45</f>
        <v>0</v>
      </c>
      <c r="Z45" s="190" t="n">
        <f aca="false">IF($C$7-Z6&gt;-1,Y45,0)*$B$45</f>
        <v>0</v>
      </c>
      <c r="AA45" s="190" t="n">
        <f aca="false">IF($C$7-AA6&gt;-1,Z45,0)*$B$45</f>
        <v>0</v>
      </c>
      <c r="AB45" s="190" t="n">
        <f aca="false">IF($C$7-AB6&gt;-1,AA45,0)*$B$45</f>
        <v>0</v>
      </c>
      <c r="AC45" s="190" t="n">
        <f aca="false">IF($C$7-AC6&gt;-1,AB45,0)*$B$45</f>
        <v>0</v>
      </c>
      <c r="AD45" s="190" t="n">
        <f aca="false">IF($C$7-AD6&gt;-1,AC45,0)*$B$45</f>
        <v>0</v>
      </c>
      <c r="AE45" s="190" t="n">
        <f aca="false">IF($C$7-AE6&gt;-1,AD45,0)*$B$45</f>
        <v>0</v>
      </c>
      <c r="AF45" s="190" t="n">
        <f aca="false">IF($C$7-AF6&gt;-1,AE45,0)*$B$45</f>
        <v>0</v>
      </c>
      <c r="AG45" s="190" t="n">
        <f aca="false">IF($C$7-AG6&gt;-1,AF45,0)*$B$45</f>
        <v>0</v>
      </c>
      <c r="AH45" s="212" t="n">
        <f aca="false">SUM(D45:AG45)</f>
        <v>19515.2006208608</v>
      </c>
    </row>
    <row r="46" customFormat="false" ht="11.25" hidden="false" customHeight="false" outlineLevel="0" collapsed="false">
      <c r="A46" s="171" t="s">
        <v>295</v>
      </c>
      <c r="B46" s="231"/>
      <c r="C46" s="170"/>
      <c r="D46" s="190" t="n">
        <f aca="false" t="array" ref="D46:AG46">TRANSPOSE(loan!D9:D38)</f>
        <v>50579.97708</v>
      </c>
      <c r="E46" s="190" t="n">
        <v>46498.7040194033</v>
      </c>
      <c r="F46" s="190" t="n">
        <v>43799.2228236564</v>
      </c>
      <c r="G46" s="190" t="n">
        <v>41264.877666079</v>
      </c>
      <c r="H46" s="190" t="n">
        <v>38880.1263313141</v>
      </c>
      <c r="I46" s="190" t="n">
        <v>36631.3693809243</v>
      </c>
      <c r="J46" s="190" t="n">
        <v>34446.7240688826</v>
      </c>
      <c r="K46" s="190" t="n">
        <v>32262.078756841</v>
      </c>
      <c r="L46" s="190" t="n">
        <v>30075.4906678797</v>
      </c>
      <c r="M46" s="190" t="n">
        <v>27890.845355838</v>
      </c>
      <c r="N46" s="190" t="n">
        <v>25704.2572668767</v>
      </c>
      <c r="O46" s="190" t="n">
        <v>23519.6119548351</v>
      </c>
      <c r="P46" s="190" t="n">
        <v>21333.0238658738</v>
      </c>
      <c r="Q46" s="190" t="n">
        <v>19148.3785538321</v>
      </c>
      <c r="R46" s="190" t="n">
        <v>17536.8524330851</v>
      </c>
      <c r="S46" s="190" t="n">
        <v>16498.4455036327</v>
      </c>
      <c r="T46" s="190" t="n">
        <v>15460.0385741803</v>
      </c>
      <c r="U46" s="190" t="n">
        <v>14421.6316447279</v>
      </c>
      <c r="V46" s="190" t="n">
        <v>13383.2247152755</v>
      </c>
      <c r="W46" s="190" t="n">
        <v>12344.8177858231</v>
      </c>
      <c r="X46" s="190" t="n">
        <v>0</v>
      </c>
      <c r="Y46" s="190" t="n">
        <v>0</v>
      </c>
      <c r="Z46" s="190" t="n">
        <v>0</v>
      </c>
      <c r="AA46" s="190" t="n">
        <v>0</v>
      </c>
      <c r="AB46" s="190" t="n">
        <v>0</v>
      </c>
      <c r="AC46" s="190" t="n">
        <v>0</v>
      </c>
      <c r="AD46" s="190" t="n">
        <v>0</v>
      </c>
      <c r="AE46" s="190" t="n">
        <v>0</v>
      </c>
      <c r="AF46" s="190" t="n">
        <v>0</v>
      </c>
      <c r="AG46" s="190" t="n">
        <v>0</v>
      </c>
      <c r="AH46" s="212" t="n">
        <f aca="false">SUM(D46:AG46)</f>
        <v>561679.698448961</v>
      </c>
    </row>
    <row r="47" customFormat="false" ht="11.25" hidden="false" customHeight="false" outlineLevel="0" collapsed="false">
      <c r="A47" s="171" t="s">
        <v>296</v>
      </c>
      <c r="B47" s="168"/>
      <c r="C47" s="170"/>
      <c r="D47" s="190" t="n">
        <f aca="false">D37-D33+D41</f>
        <v>-30473.4767422827</v>
      </c>
      <c r="E47" s="190" t="n">
        <f aca="false">E37-E33+E41</f>
        <v>-30809.0300632557</v>
      </c>
      <c r="F47" s="190" t="n">
        <f aca="false">F37-F33+F41</f>
        <v>-27240.1724039646</v>
      </c>
      <c r="G47" s="190" t="n">
        <f aca="false">G37-G33+G41</f>
        <v>0</v>
      </c>
      <c r="H47" s="190" t="n">
        <f aca="false">H37-H33+H41</f>
        <v>0</v>
      </c>
      <c r="I47" s="190" t="n">
        <f aca="false">I37-I33+I41</f>
        <v>0</v>
      </c>
      <c r="J47" s="190" t="n">
        <f aca="false">J37-J33+J41</f>
        <v>0</v>
      </c>
      <c r="K47" s="190" t="n">
        <f aca="false">K37-K33+K41</f>
        <v>0</v>
      </c>
      <c r="L47" s="190" t="n">
        <f aca="false">L37-L33+L41</f>
        <v>0</v>
      </c>
      <c r="M47" s="190" t="n">
        <f aca="false">M37-M33+M41</f>
        <v>0</v>
      </c>
      <c r="N47" s="190" t="n">
        <f aca="false">N37-N33+N41</f>
        <v>0</v>
      </c>
      <c r="O47" s="190" t="n">
        <f aca="false">O37-O33+O41</f>
        <v>0</v>
      </c>
      <c r="P47" s="190" t="n">
        <f aca="false">P37-P33+P41</f>
        <v>0</v>
      </c>
      <c r="Q47" s="190" t="n">
        <f aca="false">Q37-Q33+Q41</f>
        <v>0</v>
      </c>
      <c r="R47" s="190" t="n">
        <f aca="false">R37-R33+R41</f>
        <v>0</v>
      </c>
      <c r="S47" s="190" t="n">
        <f aca="false">S37-S33+S41</f>
        <v>0</v>
      </c>
      <c r="T47" s="190" t="n">
        <f aca="false">T37-T33+T41</f>
        <v>0</v>
      </c>
      <c r="U47" s="190" t="n">
        <f aca="false">U37-U33+U41</f>
        <v>0</v>
      </c>
      <c r="V47" s="190" t="n">
        <f aca="false">V37-V33+V41</f>
        <v>0</v>
      </c>
      <c r="W47" s="190" t="n">
        <f aca="false">W37-W33+W41</f>
        <v>0</v>
      </c>
      <c r="X47" s="190" t="n">
        <f aca="false">X37-X33+X41</f>
        <v>0</v>
      </c>
      <c r="Y47" s="190" t="n">
        <f aca="false">Y37-Y33+Y41</f>
        <v>0</v>
      </c>
      <c r="Z47" s="190" t="n">
        <f aca="false">Z37-Z33+Z41</f>
        <v>0</v>
      </c>
      <c r="AA47" s="190" t="n">
        <f aca="false">AA37-AA33+AA41</f>
        <v>0</v>
      </c>
      <c r="AB47" s="190" t="n">
        <f aca="false">AB37-AB33+AB41</f>
        <v>0</v>
      </c>
      <c r="AC47" s="190" t="n">
        <f aca="false">AC37-AC33+AC41</f>
        <v>0</v>
      </c>
      <c r="AD47" s="190" t="n">
        <f aca="false">AD37-AD33+AD41</f>
        <v>0</v>
      </c>
      <c r="AE47" s="190" t="n">
        <f aca="false">AE37-AE33+AE41</f>
        <v>0</v>
      </c>
      <c r="AF47" s="190" t="n">
        <f aca="false">AF37-AF33+AF41</f>
        <v>0</v>
      </c>
      <c r="AG47" s="190" t="n">
        <f aca="false">AG37-AG33+AG41</f>
        <v>0</v>
      </c>
      <c r="AH47" s="212" t="n">
        <f aca="false">SUM(D47:AG47)</f>
        <v>-88522.679209503</v>
      </c>
    </row>
    <row r="48" customFormat="false" ht="11.25" hidden="false" customHeight="false" outlineLevel="0" collapsed="false">
      <c r="A48" s="171" t="s">
        <v>140</v>
      </c>
      <c r="B48" s="232" t="n">
        <f aca="false">+assumptions!B31</f>
        <v>0.02</v>
      </c>
      <c r="C48" s="170"/>
      <c r="D48" s="190" t="n">
        <f aca="false">+assumptions!C46</f>
        <v>16859.99236</v>
      </c>
      <c r="E48" s="190" t="n">
        <f aca="false">+assumptions!D46</f>
        <v>17365.7921308</v>
      </c>
      <c r="F48" s="190" t="n">
        <f aca="false">+assumptions!E46</f>
        <v>17886.765894724</v>
      </c>
      <c r="G48" s="190" t="n">
        <f aca="false">+assumptions!F46</f>
        <v>18423.3688715657</v>
      </c>
      <c r="H48" s="190" t="n">
        <f aca="false">+assumptions!G46</f>
        <v>18976.0699377127</v>
      </c>
      <c r="I48" s="190" t="n">
        <f aca="false">+assumptions!H46</f>
        <v>19545.3520358441</v>
      </c>
      <c r="J48" s="190" t="n">
        <f aca="false">IF($C$7-J6&gt;-1,I48,0)*$B$45</f>
        <v>20131.7125969194</v>
      </c>
      <c r="K48" s="190" t="n">
        <f aca="false">IF($C$7-K6&gt;-1,J48,0)*$B$45</f>
        <v>20735.663974827</v>
      </c>
      <c r="L48" s="190" t="n">
        <f aca="false">IF($C$7-L6&gt;-1,K48,0)*$B$45</f>
        <v>21357.7338940718</v>
      </c>
      <c r="M48" s="190" t="n">
        <f aca="false">IF($C$7-M6&gt;-1,L48,0)*$B$45</f>
        <v>21998.4659108939</v>
      </c>
      <c r="N48" s="190" t="n">
        <f aca="false">IF($C$7-N6&gt;-1,M48,0)*$B$45</f>
        <v>22658.4198882208</v>
      </c>
      <c r="O48" s="190" t="n">
        <f aca="false">IF($C$7-O6&gt;-1,N48,0)*$B$45</f>
        <v>23338.1724848674</v>
      </c>
      <c r="P48" s="190" t="n">
        <f aca="false">IF($C$7-P6&gt;-1,O48,0)*$B$45</f>
        <v>24038.3176594134</v>
      </c>
      <c r="Q48" s="190" t="n">
        <f aca="false">IF($C$7-Q6&gt;-1,P48,0)*$B$45</f>
        <v>24759.4671891958</v>
      </c>
      <c r="R48" s="190" t="n">
        <f aca="false">IF($C$7-R6&gt;-1,Q48,0)*$B$45</f>
        <v>25502.2512048717</v>
      </c>
      <c r="S48" s="190" t="n">
        <f aca="false">IF($C$7-S6&gt;-1,R48,0)*$B$45</f>
        <v>26267.3187410178</v>
      </c>
      <c r="T48" s="190" t="n">
        <f aca="false">IF($C$7-T6&gt;-1,S48,0)*$B$45</f>
        <v>27055.3383032484</v>
      </c>
      <c r="U48" s="190" t="n">
        <f aca="false">IF($C$7-U6&gt;-1,T48,0)*$B$45</f>
        <v>27866.9984523458</v>
      </c>
      <c r="V48" s="190" t="n">
        <f aca="false">IF($C$7-V6&gt;-1,U48,0)*$B$45</f>
        <v>28703.0084059162</v>
      </c>
      <c r="W48" s="190" t="n">
        <f aca="false">IF($C$7-W6&gt;-1,V48,0)*$B$45</f>
        <v>29564.0986580937</v>
      </c>
      <c r="X48" s="190" t="n">
        <f aca="false">IF($C$7-X6&gt;-1,W48,0)*$B$45</f>
        <v>0</v>
      </c>
      <c r="Y48" s="190" t="n">
        <f aca="false">IF($C$7-Y6&gt;-1,X48,0)*$B$45</f>
        <v>0</v>
      </c>
      <c r="Z48" s="190" t="n">
        <f aca="false">IF($C$7-Z6&gt;-1,Y48,0)*$B$45</f>
        <v>0</v>
      </c>
      <c r="AA48" s="190" t="n">
        <f aca="false">IF($C$7-AA6&gt;-1,Z48,0)*$B$45</f>
        <v>0</v>
      </c>
      <c r="AB48" s="190" t="n">
        <f aca="false">IF($C$7-AB6&gt;-1,AA48,0)*$B$45</f>
        <v>0</v>
      </c>
      <c r="AC48" s="190" t="n">
        <f aca="false">IF($C$7-AC6&gt;-1,AB48,0)*$B$45</f>
        <v>0</v>
      </c>
      <c r="AD48" s="190" t="n">
        <f aca="false">IF($C$7-AD6&gt;-1,AC48,0)*$B$45</f>
        <v>0</v>
      </c>
      <c r="AE48" s="190" t="n">
        <f aca="false">IF($C$7-AE6&gt;-1,AD48,0)*$B$45</f>
        <v>0</v>
      </c>
      <c r="AF48" s="190" t="n">
        <f aca="false">IF($C$7-AF6&gt;-1,AE48,0)*$B$45</f>
        <v>0</v>
      </c>
      <c r="AG48" s="190" t="n">
        <f aca="false">IF($C$7-AG6&gt;-1,AF48,0)*$B$45</f>
        <v>0</v>
      </c>
      <c r="AH48" s="212" t="n">
        <f aca="false">SUM(D48:AG48)</f>
        <v>453034.30859455</v>
      </c>
      <c r="AI48" s="233"/>
    </row>
    <row r="49" customFormat="false" ht="11.25" hidden="false" customHeight="false" outlineLevel="0" collapsed="false">
      <c r="A49" s="171" t="s">
        <v>297</v>
      </c>
      <c r="B49" s="232"/>
      <c r="C49" s="170"/>
      <c r="D49" s="234" t="n">
        <f aca="false">IF(AND(assumptions!$B$5=D6,$G$17="y"),(-$C$11+($C$11*assumptions!$B$28*D6)),0)</f>
        <v>0</v>
      </c>
      <c r="E49" s="234" t="n">
        <f aca="false">IF(AND(assumptions!$B$5=E6,$G$17="y"),(-$C$11+($C$11*assumptions!$B$28*E6)),0)</f>
        <v>0</v>
      </c>
      <c r="F49" s="234" t="n">
        <f aca="false">IF(AND(assumptions!$B$5=F6,$G$17="y"),(-$C$11+($C$11*assumptions!$B$28*F6)),0)</f>
        <v>0</v>
      </c>
      <c r="G49" s="234" t="n">
        <f aca="false">IF(AND(assumptions!$B$5=G6,$G$17="y"),(-$C$11+($C$11*assumptions!$B$28*G6)),0)</f>
        <v>0</v>
      </c>
      <c r="H49" s="234" t="n">
        <f aca="false">IF(AND(assumptions!$B$5=H6,$G$17="y"),(-$C$11+($C$11*assumptions!$B$28*H6)),0)</f>
        <v>0</v>
      </c>
      <c r="I49" s="234" t="n">
        <f aca="false">IF(AND(assumptions!$B$5=I6,$G$17="y"),(-$C$11+($C$11*assumptions!$B$28*I6)),0)</f>
        <v>0</v>
      </c>
      <c r="J49" s="234" t="n">
        <f aca="false">IF(AND(assumptions!$B$5=J6,$G$17="y"),(-$C$11+($C$11*assumptions!$B$28*J6)),0)</f>
        <v>0</v>
      </c>
      <c r="K49" s="234" t="n">
        <f aca="false">IF(AND(assumptions!$B$5=K6,$G$17="y"),(-$C$11+($C$11*assumptions!$B$28*K6)),0)</f>
        <v>0</v>
      </c>
      <c r="L49" s="234" t="n">
        <f aca="false">IF(AND(assumptions!$B$5=L6,$G$17="y"),(-$C$11+($C$11*assumptions!$B$28*L6)),0)</f>
        <v>0</v>
      </c>
      <c r="M49" s="234" t="n">
        <f aca="false">IF(AND(assumptions!$B$5=M6,$G$17="y"),(-$C$11+($C$11*assumptions!$B$28*M6)),0)</f>
        <v>0</v>
      </c>
      <c r="N49" s="234" t="n">
        <f aca="false">IF(AND(assumptions!$B$5=N6,$G$17="y"),(-$C$11+($C$11*assumptions!$B$28*N6)),0)</f>
        <v>0</v>
      </c>
      <c r="O49" s="234" t="n">
        <f aca="false">IF(AND(assumptions!$B$5=O6,$G$17="y"),(-$C$11+($C$11*assumptions!$B$28*O6)),0)</f>
        <v>0</v>
      </c>
      <c r="P49" s="234" t="n">
        <f aca="false">IF(AND(assumptions!$B$5=P6,$G$17="y"),(-$C$11+($C$11*assumptions!$B$28*P6)),0)</f>
        <v>0</v>
      </c>
      <c r="Q49" s="234" t="n">
        <f aca="false">IF(AND(assumptions!$B$5=Q6,$G$17="y"),(-$C$11+($C$11*assumptions!$B$28*Q6)),0)</f>
        <v>0</v>
      </c>
      <c r="R49" s="234" t="n">
        <f aca="false">IF(AND(assumptions!$B$5=R6,$G$17="y"),(-$C$11+($C$11*assumptions!$B$28*R6)),0)</f>
        <v>0</v>
      </c>
      <c r="S49" s="234" t="n">
        <f aca="false">IF(AND(assumptions!$B$5=S6,$G$17="y"),(-$C$11+($C$11*assumptions!$B$28*S6)),0)</f>
        <v>0</v>
      </c>
      <c r="T49" s="234" t="n">
        <f aca="false">IF(AND(assumptions!$B$5=T6,$G$17="y"),(-$C$11+($C$11*assumptions!$B$28*T6)),0)</f>
        <v>0</v>
      </c>
      <c r="U49" s="234" t="n">
        <f aca="false">IF(AND(assumptions!$B$5=U6,$G$17="y"),(-$C$11+($C$11*assumptions!$B$28*U6)),0)</f>
        <v>0</v>
      </c>
      <c r="V49" s="234" t="n">
        <f aca="false">IF(AND(assumptions!$B$5=V6,$G$17="y"),(-$C$11+($C$11*assumptions!$B$28*V6)),0)</f>
        <v>0</v>
      </c>
      <c r="W49" s="234" t="n">
        <f aca="false">IF(AND(assumptions!$B$5=W6,$G$17="y"),(-$C$11+($C$11*assumptions!$B$28*W6)),0)</f>
        <v>-280999.872666667</v>
      </c>
      <c r="X49" s="234" t="n">
        <f aca="false">IF(AND(assumptions!$B$5=X6,$G$17="y"),(-$C$11+($C$11*assumptions!$B$28*X6)),0)</f>
        <v>0</v>
      </c>
      <c r="Y49" s="234" t="n">
        <f aca="false">IF(AND(assumptions!$B$5=Y6,$G$17="y"),(-$C$11+($C$11*assumptions!$B$28*Y6)),0)</f>
        <v>0</v>
      </c>
      <c r="Z49" s="234" t="n">
        <f aca="false">IF(AND(assumptions!$B$5=Z6,$G$17="y"),(-$C$11+($C$11*assumptions!$B$28*Z6)),0)</f>
        <v>0</v>
      </c>
      <c r="AA49" s="234" t="n">
        <f aca="false">IF(AND(assumptions!$B$5=AA6,$G$17="y"),(-$C$11+($C$11*assumptions!$B$28*AA6)),0)</f>
        <v>0</v>
      </c>
      <c r="AB49" s="234" t="n">
        <f aca="false">IF(AND(assumptions!$B$5=AB6,$G$17="y"),(-$C$11+($C$11*assumptions!$B$28*AB6)),0)</f>
        <v>0</v>
      </c>
      <c r="AC49" s="234" t="n">
        <f aca="false">IF(AND(assumptions!$B$5=AC6,$G$17="y"),(-$C$11+($C$11*assumptions!$B$28*AC6)),0)</f>
        <v>0</v>
      </c>
      <c r="AD49" s="234" t="n">
        <f aca="false">IF(AND(assumptions!$B$5=AD6,$G$17="y"),(-$C$11+($C$11*assumptions!$B$28*AD6)),0)</f>
        <v>0</v>
      </c>
      <c r="AE49" s="234" t="n">
        <f aca="false">IF(AND(assumptions!$B$5=AE6,$G$17="y"),(-$C$11+($C$11*assumptions!$B$28*AE6)),0)</f>
        <v>0</v>
      </c>
      <c r="AF49" s="234" t="n">
        <f aca="false">IF(AND(assumptions!$B$5=AF6,$G$17="y"),(-$C$11+($C$11*assumptions!$B$28*AF6)),0)</f>
        <v>0</v>
      </c>
      <c r="AG49" s="234" t="n">
        <f aca="false">IF(AND(assumptions!$B$5=AG6,$G$17="y"),(-$C$11+($C$11*assumptions!$B$28*AG6)),0)</f>
        <v>0</v>
      </c>
      <c r="AH49" s="212"/>
      <c r="AI49" s="233"/>
    </row>
    <row r="50" customFormat="false" ht="11.25" hidden="false" customHeight="false" outlineLevel="0" collapsed="false">
      <c r="A50" s="168"/>
      <c r="B50" s="168"/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212"/>
    </row>
    <row r="51" customFormat="false" ht="11.25" hidden="false" customHeight="false" outlineLevel="0" collapsed="false">
      <c r="A51" s="171" t="s">
        <v>298</v>
      </c>
      <c r="B51" s="168"/>
      <c r="C51" s="170"/>
      <c r="D51" s="190" t="n">
        <f aca="false">IF(+D30-D45-D46-D47-D48-D49&lt;&gt;0,+D30-D44-D45-D46-D47-D48-D49,0)</f>
        <v>75443.3459801458</v>
      </c>
      <c r="E51" s="190" t="n">
        <f aca="false">IF(+E30-E45-E46-E47-E48-E49&lt;&gt;0,+E30-E44-E45-E46-E47-E48-E49,0)</f>
        <v>79011.2237086933</v>
      </c>
      <c r="F51" s="190" t="n">
        <f aca="false">IF(+F30-F45-F46-F47-F48-F49&lt;&gt;0,+F30-F44-F45-F46-F47-F48-F49,0)</f>
        <v>77264.470050513</v>
      </c>
      <c r="G51" s="190" t="n">
        <f aca="false">IF(+G30-G45-G46-G47-G48-G49&lt;&gt;0,+G30-G44-G45-G46-G47-G48-G49,0)</f>
        <v>52000.2632183822</v>
      </c>
      <c r="H51" s="190" t="n">
        <f aca="false">IF(+H30-H45-H46-H47-H48-H49&lt;&gt;0,+H30-H44-H45-H46-H47-H48-H49,0)</f>
        <v>53118.0354801516</v>
      </c>
      <c r="I51" s="190" t="n">
        <f aca="false">IF(+I30-I45-I46-I47-I48-I49&lt;&gt;0,+I30-I44-I45-I46-I47-I48-I49,0)</f>
        <v>54402.9486932868</v>
      </c>
      <c r="J51" s="190" t="n">
        <f aca="false">IF(+J30-J45-J46-J47-J48-J49&lt;&gt;0,+J30-J44-J45-J46-J47-J48-J49,0)</f>
        <v>55617.8909035836</v>
      </c>
      <c r="K51" s="190" t="n">
        <f aca="false">IF(+K30-K45-K46-K47-K48-K49&lt;&gt;0,+K30-K44-K45-K46-K47-K48-K49,0)</f>
        <v>57122.0405719981</v>
      </c>
      <c r="L51" s="190" t="n">
        <f aca="false">IF(+L30-L45-L46-L47-L48-L49&lt;&gt;0,+L30-L44-L45-L46-L47-L48-L49,0)</f>
        <v>57925.2189412953</v>
      </c>
      <c r="M51" s="190" t="n">
        <f aca="false">IF(+M30-M45-M46-M47-M48-M49&lt;&gt;0,+M30-M44-M45-M46-M47-M48-M49,0)</f>
        <v>59034.4414990541</v>
      </c>
      <c r="N51" s="190" t="n">
        <f aca="false">IF(+N30-N45-N46-N47-N48-N49&lt;&gt;0,+N30-N44-N45-N46-N47-N48-N49,0)</f>
        <v>60113.344151104</v>
      </c>
      <c r="O51" s="190" t="n">
        <f aca="false">IF(+O30-O45-O46-O47-O48-O49&lt;&gt;0,+O30-O44-O45-O46-O47-O48-O49,0)</f>
        <v>61444.7849198482</v>
      </c>
      <c r="P51" s="190" t="n">
        <f aca="false">IF(+P30-P45-P46-P47-P48-P49&lt;&gt;0,+P30-P44-P45-P46-P47-P48-P49,0)</f>
        <v>62168.518072069</v>
      </c>
      <c r="Q51" s="190" t="n">
        <f aca="false">IF(+Q30-Q45-Q46-Q47-Q48-Q49&lt;&gt;0,+Q30-Q44-Q45-Q46-Q47-Q48-Q49,0)</f>
        <v>63142.7655996908</v>
      </c>
      <c r="R51" s="190" t="n">
        <f aca="false">IF(+R30-R45-R46-R47-R48-R49&lt;&gt;0,+R30-R44-R45-R46-R47-R48-R49,0)</f>
        <v>63507.5820024854</v>
      </c>
      <c r="S51" s="190" t="n">
        <f aca="false">IF(+S30-S45-S46-S47-S48-S49&lt;&gt;0,+S30-S44-S45-S46-S47-S48-S49,0)</f>
        <v>63601.1878806713</v>
      </c>
      <c r="T51" s="190" t="n">
        <f aca="false">IF(+T30-T45-T46-T47-T48-T49&lt;&gt;0,+T30-T44-T45-T46-T47-T48-T49,0)</f>
        <v>62977.6505121235</v>
      </c>
      <c r="U51" s="190" t="n">
        <f aca="false">IF(+U30-U45-U46-U47-U48-U49&lt;&gt;0,+U30-U44-U45-U46-U47-U48-U49,0)</f>
        <v>62653.7440716068</v>
      </c>
      <c r="V51" s="190" t="n">
        <f aca="false">IF(+V30-V45-V46-V47-V48-V49&lt;&gt;0,+V30-V44-V45-V46-V47-V48-V49,0)</f>
        <v>62288.9682299912</v>
      </c>
      <c r="W51" s="190" t="n">
        <f aca="false">IF(+W30-W45-W46-W47-W48-W49&lt;&gt;0,+W30-W44-W45-W46-W47-W48-W49,0)</f>
        <v>343221.279530135</v>
      </c>
      <c r="X51" s="190" t="n">
        <f aca="false">IF(+X30-X45-X46-X47-X48-X49&lt;&gt;0,+X30-X44-X45-X46-X47-X48-X49,0)</f>
        <v>0</v>
      </c>
      <c r="Y51" s="190" t="n">
        <f aca="false">IF(+Y30-Y45-Y46-Y47-Y48-Y49&lt;&gt;0,+Y30-Y44-Y45-Y46-Y47-Y48-Y49,0)</f>
        <v>0</v>
      </c>
      <c r="Z51" s="190" t="n">
        <f aca="false">IF(+Z30-Z45-Z46-Z47-Z48-Z49&lt;&gt;0,+Z30-Z44-Z45-Z46-Z47-Z48-Z49,0)</f>
        <v>0</v>
      </c>
      <c r="AA51" s="190" t="n">
        <f aca="false">IF(+AA30-AA45-AA46-AA47-AA48-AA49&lt;&gt;0,+AA30-AA44-AA45-AA46-AA47-AA48-AA49,0)</f>
        <v>0</v>
      </c>
      <c r="AB51" s="190" t="n">
        <f aca="false">IF(+AB30-AB45-AB46-AB47-AB48-AB49&lt;&gt;0,+AB30-AB44-AB45-AB46-AB47-AB48-AB49,0)</f>
        <v>0</v>
      </c>
      <c r="AC51" s="190" t="n">
        <f aca="false">IF(+AC30-AC45-AC46-AC47-AC48-AC49&lt;&gt;0,+AC30-AC44-AC45-AC46-AC47-AC48-AC49,0)</f>
        <v>0</v>
      </c>
      <c r="AD51" s="190" t="n">
        <f aca="false">IF(+AD30-AD45-AD46-AD47-AD48-AD49&lt;&gt;0,+AD30-AD44-AD45-AD46-AD47-AD48-AD49,0)</f>
        <v>0</v>
      </c>
      <c r="AE51" s="190" t="n">
        <f aca="false">IF(+AE30-AE45-AE46-AE47-AE48-AE49&lt;&gt;0,+AE30-AE44-AE45-AE46-AE47-AE48-AE49,0)</f>
        <v>0</v>
      </c>
      <c r="AF51" s="190" t="n">
        <f aca="false">IF(+AF30-AF45-AF46-AF47-AF48-AF49&lt;&gt;0,+AF30-AF44-AF45-AF46-AF47-AF48-AF49,0)</f>
        <v>0</v>
      </c>
      <c r="AG51" s="190" t="n">
        <f aca="false">IF(+AG30-AG45-AG46-AG47-AG48-AG49&lt;&gt;0,+AG30-AG44-AG45-AG46-AG47-AG48-AG49,0)</f>
        <v>0</v>
      </c>
      <c r="AH51" s="212" t="n">
        <f aca="false">SUM(D51:AG51)</f>
        <v>1526059.70401683</v>
      </c>
    </row>
    <row r="52" customFormat="false" ht="11.25" hidden="false" customHeight="false" outlineLevel="0" collapsed="false">
      <c r="A52" s="168"/>
      <c r="B52" s="168"/>
      <c r="C52" s="170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212"/>
    </row>
    <row r="53" customFormat="false" ht="11.25" hidden="false" customHeight="false" outlineLevel="0" collapsed="false">
      <c r="A53" s="171" t="s">
        <v>299</v>
      </c>
      <c r="B53" s="168"/>
      <c r="C53" s="170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212"/>
    </row>
    <row r="54" customFormat="false" ht="11.25" hidden="false" customHeight="false" outlineLevel="0" collapsed="false">
      <c r="A54" s="171" t="s">
        <v>300</v>
      </c>
      <c r="B54" s="168"/>
      <c r="C54" s="170"/>
      <c r="D54" s="190" t="n">
        <f aca="false">C11</f>
        <v>842999.618</v>
      </c>
      <c r="E54" s="190" t="n">
        <f aca="false">D54-D57</f>
        <v>800849.6371</v>
      </c>
      <c r="F54" s="190" t="n">
        <f aca="false">E54-E57</f>
        <v>720764.67339</v>
      </c>
      <c r="G54" s="190" t="n">
        <f aca="false">F54-F57</f>
        <v>648688.206051</v>
      </c>
      <c r="H54" s="190" t="n">
        <f aca="false">G54-G57</f>
        <v>583777.235465</v>
      </c>
      <c r="I54" s="190" t="n">
        <f aca="false">H54-H57</f>
        <v>525357.3619376</v>
      </c>
      <c r="J54" s="190" t="n">
        <f aca="false">I54-I57</f>
        <v>472838.4857362</v>
      </c>
      <c r="K54" s="190" t="n">
        <f aca="false">J54-J57</f>
        <v>423101.5082742</v>
      </c>
      <c r="L54" s="190" t="n">
        <f aca="false">K54-K57</f>
        <v>373364.5308122</v>
      </c>
      <c r="M54" s="190" t="n">
        <f aca="false">L54-L57</f>
        <v>323543.2533884</v>
      </c>
      <c r="N54" s="190" t="n">
        <f aca="false">M54-M57</f>
        <v>273806.2759264</v>
      </c>
      <c r="O54" s="190" t="n">
        <f aca="false">N54-N57</f>
        <v>223984.9985026</v>
      </c>
      <c r="P54" s="190" t="n">
        <f aca="false">O54-O57</f>
        <v>174248.0210406</v>
      </c>
      <c r="Q54" s="190" t="n">
        <f aca="false">P54-P57</f>
        <v>124426.7436168</v>
      </c>
      <c r="R54" s="190" t="n">
        <f aca="false">Q54-Q57</f>
        <v>74689.7661548001</v>
      </c>
      <c r="S54" s="190" t="n">
        <f aca="false">R54-R57</f>
        <v>24868.4887310001</v>
      </c>
      <c r="T54" s="190" t="n">
        <f aca="false">S54-S57</f>
        <v>9.45874489843845E-011</v>
      </c>
      <c r="U54" s="190" t="n">
        <f aca="false">T54-T57</f>
        <v>9.45874489843845E-011</v>
      </c>
      <c r="V54" s="190" t="n">
        <f aca="false">U54-U57</f>
        <v>9.45874489843845E-011</v>
      </c>
      <c r="W54" s="190" t="n">
        <f aca="false">V54-V57</f>
        <v>9.45874489843845E-011</v>
      </c>
      <c r="X54" s="190" t="n">
        <f aca="false">W54-W57</f>
        <v>9.45874489843845E-011</v>
      </c>
      <c r="Y54" s="190" t="n">
        <f aca="false">X54-X57</f>
        <v>9.45874489843845E-011</v>
      </c>
      <c r="Z54" s="190" t="n">
        <f aca="false">Y54-Y57</f>
        <v>9.45874489843845E-011</v>
      </c>
      <c r="AA54" s="190" t="n">
        <f aca="false">Z54-Z57</f>
        <v>9.45874489843845E-011</v>
      </c>
      <c r="AB54" s="190" t="n">
        <f aca="false">AA54-AA57</f>
        <v>9.45874489843845E-011</v>
      </c>
      <c r="AC54" s="190" t="n">
        <f aca="false">AB54-AB57</f>
        <v>9.45874489843845E-011</v>
      </c>
      <c r="AD54" s="190" t="n">
        <f aca="false">AC54-AC57</f>
        <v>9.45874489843845E-011</v>
      </c>
      <c r="AE54" s="190" t="n">
        <f aca="false">AD54-AD57</f>
        <v>9.45874489843845E-011</v>
      </c>
      <c r="AF54" s="190" t="n">
        <f aca="false">AE54-AE57</f>
        <v>9.45874489843845E-011</v>
      </c>
      <c r="AG54" s="190" t="n">
        <f aca="false">AF54-AF57</f>
        <v>9.45874489843845E-011</v>
      </c>
      <c r="AH54" s="212"/>
    </row>
    <row r="55" customFormat="false" ht="11.25" hidden="false" customHeight="false" outlineLevel="0" collapsed="false">
      <c r="A55" s="171" t="s">
        <v>301</v>
      </c>
      <c r="B55" s="168"/>
      <c r="C55" s="170"/>
      <c r="D55" s="190" t="n">
        <f aca="false">IF($C$7=D6,D54,0)</f>
        <v>0</v>
      </c>
      <c r="E55" s="190" t="n">
        <f aca="false">IF($C$7=E6,E54,0)</f>
        <v>0</v>
      </c>
      <c r="F55" s="190" t="n">
        <f aca="false">IF($C$7=F6,F54,0)</f>
        <v>0</v>
      </c>
      <c r="G55" s="190" t="n">
        <f aca="false">IF($C$7=G6,G54,0)</f>
        <v>0</v>
      </c>
      <c r="H55" s="190" t="n">
        <f aca="false">IF($C$7=H6,H54,0)</f>
        <v>0</v>
      </c>
      <c r="I55" s="190" t="n">
        <f aca="false">IF($C$7=I6,I54,0)</f>
        <v>0</v>
      </c>
      <c r="J55" s="190" t="n">
        <f aca="false">IF($C$7=J6,J54,0)</f>
        <v>0</v>
      </c>
      <c r="K55" s="190" t="n">
        <f aca="false">IF($C$7=K6,K54,0)</f>
        <v>0</v>
      </c>
      <c r="L55" s="190" t="n">
        <f aca="false">IF($C$7=L6,L54,0)</f>
        <v>0</v>
      </c>
      <c r="M55" s="190" t="n">
        <f aca="false">IF($C$7=M6,M54,0)</f>
        <v>0</v>
      </c>
      <c r="N55" s="190" t="n">
        <f aca="false">IF($C$7=N6,N54,0)</f>
        <v>0</v>
      </c>
      <c r="O55" s="190" t="n">
        <f aca="false">IF($C$7=O6,O54,0)</f>
        <v>0</v>
      </c>
      <c r="P55" s="190" t="n">
        <f aca="false">IF($C$7=P6,P54,0)</f>
        <v>0</v>
      </c>
      <c r="Q55" s="190" t="n">
        <f aca="false">IF($C$7=Q6,Q54,0)</f>
        <v>0</v>
      </c>
      <c r="R55" s="190" t="n">
        <f aca="false">IF($C$7=R6,R54,0)</f>
        <v>0</v>
      </c>
      <c r="S55" s="190" t="n">
        <f aca="false">IF($C$7=S6,S54,0)</f>
        <v>0</v>
      </c>
      <c r="T55" s="190" t="n">
        <f aca="false">IF($C$7=T6,T54,0)</f>
        <v>0</v>
      </c>
      <c r="U55" s="190" t="n">
        <f aca="false">IF($C$7=U6,U54,0)</f>
        <v>0</v>
      </c>
      <c r="V55" s="190" t="n">
        <f aca="false">IF($C$7=V6,V54,0)</f>
        <v>0</v>
      </c>
      <c r="W55" s="190" t="n">
        <f aca="false">IF($C$7=W6,W54,0)</f>
        <v>9.45874489843845E-011</v>
      </c>
      <c r="X55" s="190" t="n">
        <f aca="false">IF($C$7=X6,X54,0)</f>
        <v>0</v>
      </c>
      <c r="Y55" s="190" t="n">
        <f aca="false">IF($C$7=Y6,Y54,0)</f>
        <v>0</v>
      </c>
      <c r="Z55" s="190" t="n">
        <f aca="false">IF($C$7=Z6,Z54,0)</f>
        <v>0</v>
      </c>
      <c r="AA55" s="190" t="n">
        <f aca="false">IF($C$7=AA6,AA54,0)</f>
        <v>0</v>
      </c>
      <c r="AB55" s="190" t="n">
        <f aca="false">IF($C$7=AB6,AB54,0)</f>
        <v>0</v>
      </c>
      <c r="AC55" s="190" t="n">
        <f aca="false">IF($C$7=AC6,AC54,0)</f>
        <v>0</v>
      </c>
      <c r="AD55" s="190" t="n">
        <f aca="false">IF($C$7=AD6,AD54,0)</f>
        <v>0</v>
      </c>
      <c r="AE55" s="190" t="n">
        <f aca="false">IF($C$7=AE6,AE54,0)</f>
        <v>0</v>
      </c>
      <c r="AF55" s="190" t="n">
        <f aca="false">IF($C$7=AF6,AF54,0)</f>
        <v>0</v>
      </c>
      <c r="AG55" s="190" t="n">
        <f aca="false">IF($C$7=AG6,AG54,0)</f>
        <v>0</v>
      </c>
      <c r="AH55" s="212"/>
    </row>
    <row r="56" customFormat="false" ht="11.25" hidden="false" customHeight="false" outlineLevel="0" collapsed="false">
      <c r="A56" s="171" t="s">
        <v>302</v>
      </c>
      <c r="B56" s="168"/>
      <c r="C56" s="170"/>
      <c r="D56" s="190" t="n">
        <f aca="false">IF($C$9=3,$C$11*assumptions!B52,IF($C$9=5,$C$11*assumptions!B53,IF($C$9=7,$C$11*assumptions!B54,IF($C$9=15,$C$11*assumptions!B55,"n/a"))))</f>
        <v>42149.9809</v>
      </c>
      <c r="E56" s="190" t="n">
        <f aca="false">IF($C$9=3,$C$11*assumptions!C52,IF($C$9=5,$C$11*assumptions!C53,IF($C$9=7,$C$11*assumptions!C54,IF($C$9=15,$C$11*assumptions!C55,"n/a"))))</f>
        <v>80084.96371</v>
      </c>
      <c r="F56" s="190" t="n">
        <f aca="false">IF($C$9=3,$C$11*assumptions!D52,IF($C$9=5,$C$11*assumptions!D53,IF($C$9=7,$C$11*assumptions!D54,IF($C$9=15,$C$11*assumptions!D55,"n/a"))))</f>
        <v>72076.467339</v>
      </c>
      <c r="G56" s="190" t="n">
        <f aca="false">IF($C$9=3,$C$11*assumptions!E52,IF($C$9=5,$C$11*assumptions!E53,IF($C$9=7,$C$11*assumptions!E54,IF($C$9=15,$C$11*assumptions!E55,"n/a"))))</f>
        <v>64910.970586</v>
      </c>
      <c r="H56" s="190" t="n">
        <f aca="false">IF($C$9=3,$C$11*assumptions!F52,IF($C$9=5,$C$11*assumptions!F53,IF($C$9=7,$C$11*assumptions!F54,IF($C$9=15,$C$11*assumptions!F55,"n/a"))))</f>
        <v>58419.8735274</v>
      </c>
      <c r="I56" s="190" t="n">
        <f aca="false">IF($C$9=3,$C$11*assumptions!G52,IF($C$9=5,$C$11*assumptions!G53,IF($C$9=7,$C$11*assumptions!G54,IF($C$9=15,$C$11*assumptions!G55,"n/a"))))</f>
        <v>52518.8762014</v>
      </c>
      <c r="J56" s="190" t="n">
        <f aca="false">IF($C$9=3,$C$11*assumptions!H52,IF($C$9=5,$C$11*assumptions!H53,IF($C$9=7,$C$11*assumptions!H54,IF($C$9=15,$C$11*assumptions!H55,"n/a"))))</f>
        <v>49736.977462</v>
      </c>
      <c r="K56" s="190" t="n">
        <f aca="false">IF($C$9=3,$C$11*assumptions!I52,IF($C$9=5,$C$11*assumptions!I53,IF($C$9=7,$C$11*assumptions!I54,IF($C$9=15,$C$11*assumptions!I55,"n/a"))))</f>
        <v>49736.977462</v>
      </c>
      <c r="L56" s="190" t="n">
        <f aca="false">IF($C$9=3,$C$11*assumptions!J52,IF($C$9=5,$C$11*assumptions!J53,IF($C$9=7,$C$11*assumptions!J54,IF($C$9=15,$C$11*assumptions!J55,"n/a"))))</f>
        <v>49821.2774238</v>
      </c>
      <c r="M56" s="190" t="n">
        <f aca="false">IF($C$9=3,$C$11*assumptions!K52,IF($C$9=5,$C$11*assumptions!K53,IF($C$9=7,$C$11*assumptions!K54,IF($C$9=15,$C$11*assumptions!K55,"n/a"))))</f>
        <v>49736.977462</v>
      </c>
      <c r="N56" s="190" t="n">
        <f aca="false">IF($C$9=3,$C$11*assumptions!L52,IF($C$9=5,$C$11*assumptions!L53,IF($C$9=7,$C$11*assumptions!L54,IF($C$9=15,$C$11*assumptions!L55,"n/a"))))</f>
        <v>49821.2774238</v>
      </c>
      <c r="O56" s="190" t="n">
        <f aca="false">IF($C$9=3,$C$11*assumptions!M52,IF($C$9=5,$C$11*assumptions!M53,IF($C$9=7,$C$11*assumptions!M54,IF($C$9=15,$C$11*assumptions!M55,"n/a"))))</f>
        <v>49736.977462</v>
      </c>
      <c r="P56" s="190" t="n">
        <f aca="false">IF($C$9=3,$C$11*assumptions!N52,IF($C$9=5,$C$11*assumptions!N53,IF($C$9=7,$C$11*assumptions!N54,IF($C$9=15,$C$11*assumptions!N55,"n/a"))))</f>
        <v>49821.2774238</v>
      </c>
      <c r="Q56" s="190" t="n">
        <f aca="false">IF($C$9=3,$C$11*assumptions!O52,IF($C$9=5,$C$11*assumptions!O53,IF($C$9=7,$C$11*assumptions!O54,IF($C$9=15,$C$11*assumptions!O55,"n/a"))))</f>
        <v>49736.977462</v>
      </c>
      <c r="R56" s="190" t="n">
        <f aca="false">IF($C$9=3,$C$11*assumptions!P52,IF($C$9=5,$C$11*assumptions!P53,IF($C$9=7,$C$11*assumptions!P54,IF($C$9=15,$C$11*assumptions!P55,"n/a"))))</f>
        <v>49821.2774238</v>
      </c>
      <c r="S56" s="190" t="n">
        <f aca="false">IF($C$9=3,$C$11*assumptions!Q52,IF($C$9=5,$C$11*assumptions!Q53,IF($C$9=7,$C$11*assumptions!Q54,IF($C$9=15,$C$11*assumptions!Q55,"n/a"))))</f>
        <v>24868.488731</v>
      </c>
      <c r="T56" s="190" t="n">
        <f aca="false">IF($C$9=3,$C$11*assumptions!R52,IF($C$9=5,$C$11*assumptions!R53,IF($C$9=7,$C$11*assumptions!R54,IF($C$9=15,$C$11*assumptions!R55,"n/a"))))</f>
        <v>0</v>
      </c>
      <c r="U56" s="190" t="n">
        <f aca="false">IF($C$9=3,$C$11*assumptions!S52,IF($C$9=5,$C$11*assumptions!S53,IF($C$9=7,$C$11*assumptions!S54,IF($C$9=15,$C$11*assumptions!S55,"n/a"))))</f>
        <v>0</v>
      </c>
      <c r="V56" s="190" t="n">
        <f aca="false">IF($C$9=3,$C$11*assumptions!T52,IF($C$9=5,$C$11*assumptions!T53,IF($C$9=7,$C$11*assumptions!T54,IF($C$9=15,$C$11*assumptions!T55,"n/a"))))</f>
        <v>0</v>
      </c>
      <c r="W56" s="190" t="n">
        <f aca="false">IF($C$9=3,$C$11*assumptions!U52,IF($C$9=5,$C$11*assumptions!U53,IF($C$9=7,$C$11*assumptions!U54,IF($C$9=15,$C$11*assumptions!U55,"n/a"))))</f>
        <v>0</v>
      </c>
      <c r="X56" s="190" t="n">
        <f aca="false">IF($C$9=3,$C$11*assumptions!V52,IF($C$9=5,$C$11*assumptions!V53,IF($C$9=7,$C$11*assumptions!V54,IF($C$9=15,$C$11*assumptions!V55,"n/a"))))</f>
        <v>0</v>
      </c>
      <c r="Y56" s="190" t="n">
        <f aca="false">IF($C$9=3,$C$11*assumptions!W52,IF($C$9=5,$C$11*assumptions!W53,IF($C$9=7,$C$11*assumptions!W54,IF($C$9=15,$C$11*assumptions!W55,"n/a"))))</f>
        <v>0</v>
      </c>
      <c r="Z56" s="190" t="n">
        <f aca="false">IF($C$9=3,$C$11*assumptions!X52,IF($C$9=5,$C$11*assumptions!X53,IF($C$9=7,$C$11*assumptions!X54,IF($C$9=15,$C$11*assumptions!X55,"n/a"))))</f>
        <v>0</v>
      </c>
      <c r="AA56" s="190" t="n">
        <f aca="false">IF($C$9=3,$C$11*assumptions!Y52,IF($C$9=5,$C$11*assumptions!Y53,IF($C$9=7,$C$11*assumptions!Y54,IF($C$9=15,$C$11*assumptions!Y55,"n/a"))))</f>
        <v>0</v>
      </c>
      <c r="AB56" s="190" t="n">
        <f aca="false">IF($C$9=3,$C$11*assumptions!Z52,IF($C$9=5,$C$11*assumptions!Z53,IF($C$9=7,$C$11*assumptions!Z54,IF($C$9=15,$C$11*assumptions!Z55,"n/a"))))</f>
        <v>0</v>
      </c>
      <c r="AC56" s="190" t="n">
        <f aca="false">IF($C$9=3,$C$11*assumptions!AA52,IF($C$9=5,$C$11*assumptions!AA53,IF($C$9=7,$C$11*assumptions!AA54,IF($C$9=15,$C$11*assumptions!AA55,"n/a"))))</f>
        <v>0</v>
      </c>
      <c r="AD56" s="190" t="n">
        <f aca="false">IF($C$9=3,$C$11*assumptions!AB52,IF($C$9=5,$C$11*assumptions!AB53,IF($C$9=7,$C$11*assumptions!AB54,IF($C$9=15,$C$11*assumptions!AB55,"n/a"))))</f>
        <v>0</v>
      </c>
      <c r="AE56" s="190" t="n">
        <f aca="false">IF($C$9=3,$C$11*assumptions!AC52,IF($C$9=5,$C$11*assumptions!AC53,IF($C$9=7,$C$11*assumptions!AC54,IF($C$9=15,$C$11*assumptions!AC55,"n/a"))))</f>
        <v>0</v>
      </c>
      <c r="AF56" s="190" t="n">
        <f aca="false">IF($C$9=3,$C$11*assumptions!AD52,IF($C$9=5,$C$11*assumptions!AD53,IF($C$9=7,$C$11*assumptions!AD54,IF($C$9=15,$C$11*assumptions!AD55,"n/a"))))</f>
        <v>0</v>
      </c>
      <c r="AG56" s="190" t="n">
        <f aca="false">IF($C$9=3,$C$11*assumptions!AE52,IF($C$9=5,$C$11*assumptions!AE53,IF($C$9=7,$C$11*assumptions!AE54,IF($C$9=15,$C$11*assumptions!AE55,"n/a"))))</f>
        <v>0</v>
      </c>
      <c r="AH56" s="212" t="n">
        <f aca="false">SUM(D56:AG56)</f>
        <v>842999.618</v>
      </c>
      <c r="AI56" s="235"/>
      <c r="AJ56" s="233"/>
    </row>
    <row r="57" customFormat="false" ht="11.25" hidden="false" customHeight="false" outlineLevel="0" collapsed="false">
      <c r="A57" s="171" t="s">
        <v>303</v>
      </c>
      <c r="B57" s="168"/>
      <c r="C57" s="170"/>
      <c r="D57" s="190" t="n">
        <f aca="false">IF(AND($C$8=1,D54&gt;0),MAXA(D56,D55),IF($C$8=0,D56,0))</f>
        <v>42149.9809</v>
      </c>
      <c r="E57" s="190" t="n">
        <f aca="false">IF(AND($C$8=1,E54&gt;0),MAXA(E56,E55),IF($C$8=0,E56,0))</f>
        <v>80084.96371</v>
      </c>
      <c r="F57" s="190" t="n">
        <f aca="false">IF(AND($C$8=1,F54&gt;0),MAXA(F56,F55),IF($C$8=0,F56,0))</f>
        <v>72076.467339</v>
      </c>
      <c r="G57" s="190" t="n">
        <f aca="false">IF(AND($C$8=1,G54&gt;0),MAXA(G56,G55),IF($C$8=0,G56,0))</f>
        <v>64910.970586</v>
      </c>
      <c r="H57" s="190" t="n">
        <f aca="false">IF(AND($C$8=1,H54&gt;0),MAXA(H56,H55),IF($C$8=0,H56,0))</f>
        <v>58419.8735274</v>
      </c>
      <c r="I57" s="190" t="n">
        <f aca="false">IF(AND($C$8=1,I54&gt;0),MAXA(I56,I55),IF($C$8=0,I56,0))</f>
        <v>52518.8762014</v>
      </c>
      <c r="J57" s="190" t="n">
        <f aca="false">IF(AND($C$8=1,J54&gt;0),MAXA(J56,J55),IF($C$8=0,J56,0))</f>
        <v>49736.977462</v>
      </c>
      <c r="K57" s="190" t="n">
        <f aca="false">IF(AND($C$8=1,K54&gt;0),MAXA(K56,K55),IF($C$8=0,K56,0))</f>
        <v>49736.977462</v>
      </c>
      <c r="L57" s="190" t="n">
        <f aca="false">IF(AND($C$8=1,L54&gt;0),MAXA(L56,L55),IF($C$8=0,L56,0))</f>
        <v>49821.2774238</v>
      </c>
      <c r="M57" s="190" t="n">
        <f aca="false">IF(AND($C$8=1,M54&gt;0),MAXA(M56,M55),IF($C$8=0,M56,0))</f>
        <v>49736.977462</v>
      </c>
      <c r="N57" s="190" t="n">
        <f aca="false">IF(AND($C$8=1,N54&gt;0),MAXA(N56,N55),IF($C$8=0,N56,0))</f>
        <v>49821.2774238</v>
      </c>
      <c r="O57" s="190" t="n">
        <f aca="false">IF(AND($C$8=1,O54&gt;0),MAXA(O56,O55),IF($C$8=0,O56,0))</f>
        <v>49736.977462</v>
      </c>
      <c r="P57" s="190" t="n">
        <f aca="false">IF(AND($C$8=1,P54&gt;0),MAXA(P56,P55),IF($C$8=0,P56,0))</f>
        <v>49821.2774238</v>
      </c>
      <c r="Q57" s="190" t="n">
        <f aca="false">IF(AND($C$8=1,Q54&gt;0),MAXA(Q56,Q55),IF($C$8=0,Q56,0))</f>
        <v>49736.977462</v>
      </c>
      <c r="R57" s="190" t="n">
        <f aca="false">IF(AND($C$8=1,R54&gt;0),MAXA(R56,R55),IF($C$8=0,R56,0))</f>
        <v>49821.2774238</v>
      </c>
      <c r="S57" s="190" t="n">
        <f aca="false">IF(AND($C$8=1,S54&gt;0),MAXA(S56,S55),IF($C$8=0,S56,0))</f>
        <v>24868.488731</v>
      </c>
      <c r="T57" s="190" t="n">
        <f aca="false">IF(AND($C$8=1,T54&gt;0),MAXA(T56,T55),IF($C$8=0,T56,0))</f>
        <v>0</v>
      </c>
      <c r="U57" s="190" t="n">
        <f aca="false">IF(AND($C$8=1,U54&gt;0),MAXA(U56,U55),IF($C$8=0,U56,0))</f>
        <v>0</v>
      </c>
      <c r="V57" s="190" t="n">
        <f aca="false">IF(AND($C$8=1,V54&gt;0),MAXA(V56,V55),IF($C$8=0,V56,0))</f>
        <v>0</v>
      </c>
      <c r="W57" s="190" t="n">
        <f aca="false">IF(AND($C$8=1,W54&gt;0),MAXA(W56,W55),IF($C$8=0,W56,0))</f>
        <v>0</v>
      </c>
      <c r="X57" s="190" t="n">
        <f aca="false">IF(AND($C$8=1,X54&gt;0),MAXA(X56,X55),IF($C$8=0,X56,0))</f>
        <v>0</v>
      </c>
      <c r="Y57" s="190" t="n">
        <f aca="false">IF(AND($C$8=1,Y54&gt;0),MAXA(Y56,Y55),IF($C$8=0,Y56,0))</f>
        <v>0</v>
      </c>
      <c r="Z57" s="190" t="n">
        <f aca="false">IF(AND($C$8=1,Z54&gt;0),MAXA(Z56,Z55),IF($C$8=0,Z56,0))</f>
        <v>0</v>
      </c>
      <c r="AA57" s="190" t="n">
        <f aca="false">IF(AND($C$8=1,AA54&gt;0),MAXA(AA56,AA55),IF($C$8=0,AA56,0))</f>
        <v>0</v>
      </c>
      <c r="AB57" s="190" t="n">
        <f aca="false">IF(AND($C$8=1,AB54&gt;0),MAXA(AB56,AB55),IF($C$8=0,AB56,0))</f>
        <v>0</v>
      </c>
      <c r="AC57" s="190" t="n">
        <f aca="false">IF(AND($C$8=1,AC54&gt;0),MAXA(AC56,AC55),IF($C$8=0,AC56,0))</f>
        <v>0</v>
      </c>
      <c r="AD57" s="190" t="n">
        <f aca="false">IF(AND($C$8=1,AD54&gt;0),MAXA(AD56,AD55),IF($C$8=0,AD56,0))</f>
        <v>0</v>
      </c>
      <c r="AE57" s="190" t="n">
        <f aca="false">IF(AND($C$8=1,AE54&gt;0),MAXA(AE56,AE55),IF($C$8=0,AE56,0))</f>
        <v>0</v>
      </c>
      <c r="AF57" s="190" t="n">
        <f aca="false">IF(AND($C$8=1,AF54&gt;0),MAXA(AF56,AF55),IF($C$8=0,AF56,0))</f>
        <v>0</v>
      </c>
      <c r="AG57" s="190" t="n">
        <f aca="false">IF(AND($C$8=1,AG54&gt;0),MAXA(AG56,AG55),IF($C$8=0,AG56,0))</f>
        <v>0</v>
      </c>
      <c r="AH57" s="212"/>
    </row>
    <row r="58" customFormat="false" ht="11.25" hidden="false" customHeight="false" outlineLevel="0" collapsed="false">
      <c r="A58" s="168"/>
      <c r="B58" s="168"/>
      <c r="C58" s="170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212"/>
    </row>
    <row r="59" customFormat="false" ht="11.25" hidden="false" customHeight="false" outlineLevel="0" collapsed="false">
      <c r="A59" s="171" t="s">
        <v>304</v>
      </c>
      <c r="B59" s="168"/>
      <c r="C59" s="170"/>
      <c r="D59" s="236" t="n">
        <f aca="false">C16</f>
        <v>0</v>
      </c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R59" s="170"/>
      <c r="S59" s="170"/>
      <c r="T59" s="170"/>
      <c r="U59" s="170"/>
      <c r="V59" s="170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212"/>
    </row>
    <row r="60" customFormat="false" ht="11.25" hidden="false" customHeight="false" outlineLevel="0" collapsed="false">
      <c r="A60" s="171" t="s">
        <v>144</v>
      </c>
      <c r="B60" s="168"/>
      <c r="C60" s="170"/>
      <c r="D60" s="190" t="n">
        <f aca="false">D51-D57+D59</f>
        <v>33293.3650801458</v>
      </c>
      <c r="E60" s="190" t="n">
        <f aca="false">E51-E57+E59</f>
        <v>-1073.74000130668</v>
      </c>
      <c r="F60" s="190" t="n">
        <f aca="false">F51-F57+F59</f>
        <v>5188.00271151295</v>
      </c>
      <c r="G60" s="190" t="n">
        <f aca="false">G51-G57+G59</f>
        <v>-12910.7073676178</v>
      </c>
      <c r="H60" s="190" t="n">
        <f aca="false">H51-H57+H59</f>
        <v>-5301.83804724841</v>
      </c>
      <c r="I60" s="190" t="n">
        <f aca="false">I51-I57+I59</f>
        <v>1884.07249188681</v>
      </c>
      <c r="J60" s="190" t="n">
        <f aca="false">J51-J57+J59</f>
        <v>5880.91344158362</v>
      </c>
      <c r="K60" s="190" t="n">
        <f aca="false">K51-K57+K59</f>
        <v>7385.06310999811</v>
      </c>
      <c r="L60" s="190" t="n">
        <f aca="false">L51-L57+L59</f>
        <v>8103.94151749527</v>
      </c>
      <c r="M60" s="190" t="n">
        <f aca="false">M51-M57+M59</f>
        <v>9297.46403705407</v>
      </c>
      <c r="N60" s="190" t="n">
        <f aca="false">N51-N57+N59</f>
        <v>10292.066727304</v>
      </c>
      <c r="O60" s="190" t="n">
        <f aca="false">O51-O57+O59</f>
        <v>11707.8074578482</v>
      </c>
      <c r="P60" s="190" t="n">
        <f aca="false">P51-P57+P59</f>
        <v>12347.240648269</v>
      </c>
      <c r="Q60" s="190" t="n">
        <f aca="false">Q51-Q57+Q59</f>
        <v>13405.7881376908</v>
      </c>
      <c r="R60" s="190" t="n">
        <f aca="false">R51-R57+R59</f>
        <v>13686.3045786854</v>
      </c>
      <c r="S60" s="190" t="n">
        <f aca="false">S51-S57+S59</f>
        <v>38732.6991496713</v>
      </c>
      <c r="T60" s="190" t="n">
        <f aca="false">T51-T57+T59</f>
        <v>62977.6505121235</v>
      </c>
      <c r="U60" s="190" t="n">
        <f aca="false">U51-U57+U59</f>
        <v>62653.7440716068</v>
      </c>
      <c r="V60" s="190" t="n">
        <f aca="false">V51-V57+V59</f>
        <v>62288.9682299912</v>
      </c>
      <c r="W60" s="190" t="n">
        <f aca="false">W51-W57+W59</f>
        <v>343221.279530135</v>
      </c>
      <c r="X60" s="190" t="n">
        <f aca="false">X51-X57+X59</f>
        <v>0</v>
      </c>
      <c r="Y60" s="190" t="n">
        <f aca="false">Y51-Y57+Y59</f>
        <v>0</v>
      </c>
      <c r="Z60" s="190" t="n">
        <f aca="false">Z51-Z57+Z59</f>
        <v>0</v>
      </c>
      <c r="AA60" s="190" t="n">
        <f aca="false">AA51-AA57+AA59</f>
        <v>0</v>
      </c>
      <c r="AB60" s="190" t="n">
        <f aca="false">AB51-AB57+AB59</f>
        <v>0</v>
      </c>
      <c r="AC60" s="190" t="n">
        <f aca="false">AC51-AC57+AC59</f>
        <v>0</v>
      </c>
      <c r="AD60" s="190" t="n">
        <f aca="false">AD51-AD57+AD59</f>
        <v>0</v>
      </c>
      <c r="AE60" s="190" t="n">
        <f aca="false">AE51-AE57+AE59</f>
        <v>0</v>
      </c>
      <c r="AF60" s="190" t="n">
        <f aca="false">AF51-AF57+AF59</f>
        <v>0</v>
      </c>
      <c r="AG60" s="190" t="n">
        <f aca="false">AG51-AG57+AG59</f>
        <v>0</v>
      </c>
      <c r="AH60" s="212" t="n">
        <f aca="false">SUM(D60:AG60)</f>
        <v>683060.086016829</v>
      </c>
    </row>
    <row r="61" customFormat="false" ht="11.25" hidden="false" customHeight="false" outlineLevel="0" collapsed="false">
      <c r="A61" s="171" t="s">
        <v>305</v>
      </c>
      <c r="B61" s="232" t="n">
        <f aca="false">+assumptions!B30</f>
        <v>0.3888</v>
      </c>
      <c r="C61" s="170"/>
      <c r="D61" s="190" t="n">
        <f aca="false">D60*$B$61</f>
        <v>12944.4603431607</v>
      </c>
      <c r="E61" s="190" t="n">
        <f aca="false">E60*$B$61</f>
        <v>-417.470112508037</v>
      </c>
      <c r="F61" s="190" t="n">
        <f aca="false">F60*$B$61</f>
        <v>2017.09545423623</v>
      </c>
      <c r="G61" s="190" t="n">
        <f aca="false">G60*$B$61</f>
        <v>-5019.6830245298</v>
      </c>
      <c r="H61" s="190" t="n">
        <f aca="false">H60*$B$61</f>
        <v>-2061.35463277018</v>
      </c>
      <c r="I61" s="190" t="n">
        <f aca="false">I60*$B$61</f>
        <v>732.527384845594</v>
      </c>
      <c r="J61" s="190" t="n">
        <f aca="false">J60*$B$61</f>
        <v>2286.49914608771</v>
      </c>
      <c r="K61" s="190" t="n">
        <f aca="false">K60*$B$61</f>
        <v>2871.31253716727</v>
      </c>
      <c r="L61" s="190" t="n">
        <f aca="false">L60*$B$61</f>
        <v>3150.81246200216</v>
      </c>
      <c r="M61" s="190" t="n">
        <f aca="false">M60*$B$61</f>
        <v>3614.85401760662</v>
      </c>
      <c r="N61" s="190" t="n">
        <f aca="false">N60*$B$61</f>
        <v>4001.55554357581</v>
      </c>
      <c r="O61" s="190" t="n">
        <f aca="false">O60*$B$61</f>
        <v>4551.99553961137</v>
      </c>
      <c r="P61" s="190" t="n">
        <f aca="false">P60*$B$61</f>
        <v>4800.60716404699</v>
      </c>
      <c r="Q61" s="190" t="n">
        <f aca="false">Q60*$B$61</f>
        <v>5212.1704279342</v>
      </c>
      <c r="R61" s="190" t="n">
        <f aca="false">R60*$B$61</f>
        <v>5321.23522019289</v>
      </c>
      <c r="S61" s="190" t="n">
        <f aca="false">S60*$B$61</f>
        <v>15059.2734293922</v>
      </c>
      <c r="T61" s="190" t="n">
        <f aca="false">T60*$B$61</f>
        <v>24485.7105191136</v>
      </c>
      <c r="U61" s="190" t="n">
        <f aca="false">U60*$B$61</f>
        <v>24359.7756950407</v>
      </c>
      <c r="V61" s="190" t="n">
        <f aca="false">V60*$B$61</f>
        <v>24217.9508478206</v>
      </c>
      <c r="W61" s="190" t="n">
        <f aca="false">W60*$B$61</f>
        <v>133444.433481316</v>
      </c>
      <c r="X61" s="190" t="n">
        <f aca="false">X60*$B$61</f>
        <v>0</v>
      </c>
      <c r="Y61" s="190" t="n">
        <f aca="false">Y60*$B$61</f>
        <v>0</v>
      </c>
      <c r="Z61" s="190" t="n">
        <f aca="false">Z60*$B$61</f>
        <v>0</v>
      </c>
      <c r="AA61" s="190" t="n">
        <f aca="false">AA60*$B$61</f>
        <v>0</v>
      </c>
      <c r="AB61" s="190" t="n">
        <f aca="false">AB60*$B$61</f>
        <v>0</v>
      </c>
      <c r="AC61" s="190" t="n">
        <f aca="false">AC60*$B$61</f>
        <v>0</v>
      </c>
      <c r="AD61" s="190" t="n">
        <f aca="false">AD60*$B$61</f>
        <v>0</v>
      </c>
      <c r="AE61" s="190" t="n">
        <f aca="false">AE60*$B$61</f>
        <v>0</v>
      </c>
      <c r="AF61" s="190" t="n">
        <f aca="false">AF60*$B$61</f>
        <v>0</v>
      </c>
      <c r="AG61" s="190" t="n">
        <f aca="false">AG60*$B$61</f>
        <v>0</v>
      </c>
      <c r="AH61" s="212" t="n">
        <f aca="false">SUM(D61:AG61)</f>
        <v>265573.761443343</v>
      </c>
    </row>
    <row r="62" customFormat="false" ht="11.25" hidden="false" customHeight="false" outlineLevel="0" collapsed="false">
      <c r="A62" s="168" t="s">
        <v>246</v>
      </c>
      <c r="B62" s="168"/>
      <c r="C62" s="170"/>
      <c r="D62" s="237" t="n">
        <f aca="false" t="array" ref="D62:AG62">TRANSPOSE(loan!C9:C38)</f>
        <v>54416.9741412888</v>
      </c>
      <c r="E62" s="237" t="n">
        <v>35993.0826099599</v>
      </c>
      <c r="F62" s="237" t="n">
        <v>33791.2687676981</v>
      </c>
      <c r="G62" s="237" t="n">
        <v>31796.6844635315</v>
      </c>
      <c r="H62" s="237" t="n">
        <v>29983.4260051983</v>
      </c>
      <c r="I62" s="237" t="n">
        <v>29128.6041605553</v>
      </c>
      <c r="J62" s="237" t="n">
        <v>29128.6041605553</v>
      </c>
      <c r="K62" s="237" t="n">
        <v>29154.5078528173</v>
      </c>
      <c r="L62" s="237" t="n">
        <v>29128.6041605554</v>
      </c>
      <c r="M62" s="237" t="n">
        <v>29154.5078528173</v>
      </c>
      <c r="N62" s="237" t="n">
        <v>29128.6041605553</v>
      </c>
      <c r="O62" s="237" t="n">
        <v>29154.5078528172</v>
      </c>
      <c r="P62" s="237" t="n">
        <v>29128.6041605553</v>
      </c>
      <c r="Q62" s="237" t="n">
        <v>21487.0149432938</v>
      </c>
      <c r="R62" s="237" t="n">
        <v>13845.425726032</v>
      </c>
      <c r="S62" s="237" t="n">
        <v>13845.4257260321</v>
      </c>
      <c r="T62" s="237" t="n">
        <v>13845.425726032</v>
      </c>
      <c r="U62" s="237" t="n">
        <v>13845.425726032</v>
      </c>
      <c r="V62" s="237" t="n">
        <v>13845.425726032</v>
      </c>
      <c r="W62" s="237" t="n">
        <v>164597.570477641</v>
      </c>
      <c r="X62" s="237" t="n">
        <v>0</v>
      </c>
      <c r="Y62" s="237" t="n">
        <v>0</v>
      </c>
      <c r="Z62" s="237" t="n">
        <v>0</v>
      </c>
      <c r="AA62" s="237" t="n">
        <v>0</v>
      </c>
      <c r="AB62" s="237" t="n">
        <v>0</v>
      </c>
      <c r="AC62" s="237" t="n">
        <v>0</v>
      </c>
      <c r="AD62" s="237" t="n">
        <v>0</v>
      </c>
      <c r="AE62" s="237" t="n">
        <v>0</v>
      </c>
      <c r="AF62" s="237" t="n">
        <v>0</v>
      </c>
      <c r="AG62" s="237" t="n">
        <v>0</v>
      </c>
      <c r="AH62" s="212" t="n">
        <f aca="false">SUM(D62:AG62)</f>
        <v>674399.6944</v>
      </c>
    </row>
    <row r="63" customFormat="false" ht="11.25" hidden="false" customHeight="false" outlineLevel="0" collapsed="false">
      <c r="A63" s="171" t="s">
        <v>306</v>
      </c>
      <c r="B63" s="238"/>
      <c r="C63" s="219" t="n">
        <f aca="false">(+C17-C16)*-1</f>
        <v>-168599.9236</v>
      </c>
      <c r="D63" s="219" t="n">
        <f aca="false">D51-D61-D62</f>
        <v>8081.91149569635</v>
      </c>
      <c r="E63" s="219" t="n">
        <f aca="false">E51-E61-E62</f>
        <v>43435.6112112415</v>
      </c>
      <c r="F63" s="219" t="n">
        <f aca="false">F51-F61-F62</f>
        <v>41456.1058285786</v>
      </c>
      <c r="G63" s="219" t="n">
        <f aca="false">G51-G61-G62</f>
        <v>25223.2617793805</v>
      </c>
      <c r="H63" s="219" t="n">
        <f aca="false">H51-H61-H62</f>
        <v>25195.9641077235</v>
      </c>
      <c r="I63" s="219" t="n">
        <f aca="false">I51-I61-I62</f>
        <v>24541.8171478859</v>
      </c>
      <c r="J63" s="219" t="n">
        <f aca="false">J51-J61-J62</f>
        <v>24202.7875969406</v>
      </c>
      <c r="K63" s="219" t="n">
        <f aca="false">K51-K61-K62</f>
        <v>25096.2201820135</v>
      </c>
      <c r="L63" s="219" t="n">
        <f aca="false">L51-L61-L62</f>
        <v>25645.8023187377</v>
      </c>
      <c r="M63" s="219" t="n">
        <f aca="false">M51-M61-M62</f>
        <v>26265.0796286301</v>
      </c>
      <c r="N63" s="219" t="n">
        <f aca="false">N51-N61-N62</f>
        <v>26983.1844469729</v>
      </c>
      <c r="O63" s="219" t="n">
        <f aca="false">O51-O61-O62</f>
        <v>27738.2815274196</v>
      </c>
      <c r="P63" s="219" t="n">
        <f aca="false">P51-P61-P62</f>
        <v>28239.3067474667</v>
      </c>
      <c r="Q63" s="219" t="n">
        <f aca="false">Q51-Q61-Q62</f>
        <v>36443.5802284629</v>
      </c>
      <c r="R63" s="219" t="n">
        <f aca="false">R51-R61-R62</f>
        <v>44340.9210562605</v>
      </c>
      <c r="S63" s="219" t="n">
        <f aca="false">S51-S61-S62</f>
        <v>34696.488725247</v>
      </c>
      <c r="T63" s="219" t="n">
        <f aca="false">T51-T61-T62</f>
        <v>24646.5142669779</v>
      </c>
      <c r="U63" s="219" t="n">
        <f aca="false">U51-U61-U62</f>
        <v>24448.5426505341</v>
      </c>
      <c r="V63" s="219" t="n">
        <f aca="false">V51-V61-V62</f>
        <v>24225.5916561386</v>
      </c>
      <c r="W63" s="219" t="n">
        <f aca="false">W51-W61-W62</f>
        <v>45179.2755711772</v>
      </c>
      <c r="X63" s="219" t="n">
        <f aca="false">X51-X61-X62</f>
        <v>0</v>
      </c>
      <c r="Y63" s="219" t="n">
        <f aca="false">Y51-Y61-Y62</f>
        <v>0</v>
      </c>
      <c r="Z63" s="219" t="n">
        <f aca="false">Z51-Z61-Z62</f>
        <v>0</v>
      </c>
      <c r="AA63" s="219" t="n">
        <f aca="false">AA51-AA61-AA62</f>
        <v>0</v>
      </c>
      <c r="AB63" s="219" t="n">
        <f aca="false">AB51-AB61-AB62</f>
        <v>0</v>
      </c>
      <c r="AC63" s="219" t="n">
        <f aca="false">AC51-AC61-AC62</f>
        <v>0</v>
      </c>
      <c r="AD63" s="219" t="n">
        <f aca="false">AD51-AD61-AD62</f>
        <v>0</v>
      </c>
      <c r="AE63" s="219" t="n">
        <f aca="false">AE51-AE61-AE62</f>
        <v>0</v>
      </c>
      <c r="AF63" s="219" t="n">
        <f aca="false">AF51-AF61-AF62</f>
        <v>0</v>
      </c>
      <c r="AG63" s="219" t="n">
        <f aca="false">AG51-AG61-AG62</f>
        <v>0</v>
      </c>
      <c r="AH63" s="212" t="n">
        <f aca="false">SUM(D63:AG63)</f>
        <v>586086.248173486</v>
      </c>
    </row>
    <row r="64" customFormat="false" ht="12" hidden="false" customHeight="false" outlineLevel="0" collapsed="false">
      <c r="A64" s="168"/>
      <c r="B64" s="168"/>
      <c r="C64" s="170"/>
      <c r="D64" s="170"/>
      <c r="E64" s="226"/>
      <c r="F64" s="226"/>
      <c r="G64" s="226"/>
      <c r="H64" s="226"/>
      <c r="I64" s="226"/>
      <c r="J64" s="226"/>
      <c r="K64" s="226"/>
      <c r="L64" s="226"/>
      <c r="M64" s="226"/>
      <c r="N64" s="170"/>
      <c r="O64" s="170"/>
      <c r="P64" s="170"/>
      <c r="Q64" s="170"/>
      <c r="R64" s="170"/>
      <c r="S64" s="170"/>
      <c r="T64" s="170"/>
      <c r="U64" s="170"/>
      <c r="V64" s="170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212"/>
    </row>
    <row r="65" customFormat="false" ht="12" hidden="false" customHeight="false" outlineLevel="0" collapsed="false">
      <c r="A65" s="192" t="s">
        <v>236</v>
      </c>
      <c r="B65" s="168"/>
      <c r="C65" s="239" t="n">
        <f aca="false">IF(IRR(C63:AB63,+B68)&gt;0,IRR(C63:AB63,+B68),"   N/A")</f>
        <v>0.155904384833367</v>
      </c>
      <c r="D65" s="170"/>
      <c r="E65" s="184" t="s">
        <v>265</v>
      </c>
      <c r="F65" s="185"/>
      <c r="G65" s="186"/>
      <c r="H65" s="189"/>
      <c r="I65" s="170"/>
      <c r="J65" s="170"/>
      <c r="K65" s="170"/>
      <c r="L65" s="240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</row>
    <row r="66" customFormat="false" ht="12" hidden="false" customHeight="false" outlineLevel="0" collapsed="false">
      <c r="A66" s="168"/>
      <c r="B66" s="168"/>
      <c r="C66" s="170"/>
      <c r="D66" s="170"/>
      <c r="E66" s="170"/>
      <c r="F66" s="170"/>
      <c r="G66" s="170"/>
      <c r="H66" s="170"/>
      <c r="I66" s="170"/>
      <c r="J66" s="170"/>
      <c r="K66" s="170"/>
      <c r="L66" s="170"/>
      <c r="M66" s="170"/>
      <c r="N66" s="170"/>
    </row>
    <row r="67" customFormat="false" ht="12" hidden="false" customHeight="false" outlineLevel="0" collapsed="false">
      <c r="A67" s="170" t="s">
        <v>307</v>
      </c>
      <c r="B67" s="241" t="n">
        <v>0.15</v>
      </c>
      <c r="C67" s="242" t="n">
        <f aca="false">NPV(+$B$67,$D$63,$E63,F63,G63,H63,I63,J63,K63,L63,M63,N63,O63,P63,Q63,R63,S63,T63,U63,V63,W63,X63,Y63,Z63,AA63,AB63)+C63</f>
        <v>5783.24473091334</v>
      </c>
      <c r="D67" s="170"/>
      <c r="E67" s="170"/>
      <c r="F67" s="170"/>
      <c r="G67" s="170"/>
      <c r="H67" s="170"/>
      <c r="I67" s="170"/>
      <c r="J67" s="170"/>
      <c r="K67" s="170"/>
      <c r="L67" s="170"/>
      <c r="M67" s="170"/>
      <c r="N67" s="170"/>
    </row>
    <row r="68" customFormat="false" ht="12.75" hidden="false" customHeight="false" outlineLevel="0" collapsed="false">
      <c r="A68" s="190" t="s">
        <v>308</v>
      </c>
      <c r="B68" s="243" t="n">
        <v>0.25</v>
      </c>
      <c r="C68" s="170"/>
      <c r="D68" s="170"/>
      <c r="E68" s="170"/>
      <c r="F68" s="170"/>
      <c r="G68" s="170"/>
      <c r="H68" s="170"/>
      <c r="I68" s="170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</row>
    <row r="69" customFormat="false" ht="13.5" hidden="false" customHeight="false" outlineLevel="0" collapsed="false">
      <c r="A69" s="168"/>
      <c r="F69" s="170"/>
      <c r="G69" s="170"/>
      <c r="H69" s="170"/>
      <c r="I69" s="170"/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</row>
    <row r="70" customFormat="false" ht="13.5" hidden="false" customHeight="false" outlineLevel="0" collapsed="false">
      <c r="A70" s="168"/>
      <c r="B70" s="244" t="s">
        <v>309</v>
      </c>
      <c r="C70" s="244"/>
      <c r="D70" s="244"/>
      <c r="F70" s="245" t="s">
        <v>253</v>
      </c>
      <c r="G70" s="245"/>
      <c r="H70" s="245"/>
      <c r="I70" s="245"/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</row>
    <row r="71" customFormat="false" ht="14.25" hidden="false" customHeight="false" outlineLevel="0" collapsed="false">
      <c r="A71" s="168"/>
      <c r="B71" s="246"/>
      <c r="C71" s="247" t="n">
        <f aca="false">NPV(+$B$67,$D$63:$AB$63)+C63</f>
        <v>5783.24473091334</v>
      </c>
      <c r="D71" s="248"/>
      <c r="F71" s="249" t="s">
        <v>124</v>
      </c>
      <c r="G71" s="245" t="s">
        <v>310</v>
      </c>
      <c r="H71" s="245"/>
      <c r="I71" s="245"/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</row>
    <row r="72" customFormat="false" ht="13.5" hidden="false" customHeight="false" outlineLevel="0" collapsed="false">
      <c r="A72" s="168"/>
      <c r="B72" s="250" t="s">
        <v>311</v>
      </c>
      <c r="C72" s="251" t="n">
        <v>0</v>
      </c>
      <c r="D72" s="252" t="n">
        <f aca="true">TABLE($C$71,$B$67,$C72,$C$19,D$71)</f>
        <v>417486.324573486</v>
      </c>
      <c r="F72" s="253" t="n">
        <f aca="false">IF(IRR(C63:AB68,+B63)&gt;0,IRR(C63:AB63,+B68),"   N/A")</f>
        <v>0.155904384833367</v>
      </c>
      <c r="G72" s="88" t="n">
        <v>0.5</v>
      </c>
      <c r="H72" s="88" t="n">
        <v>0.75</v>
      </c>
      <c r="I72" s="254" t="n">
        <v>1</v>
      </c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</row>
    <row r="73" customFormat="false" ht="13.5" hidden="false" customHeight="false" outlineLevel="0" collapsed="false">
      <c r="A73" s="168"/>
      <c r="B73" s="255"/>
      <c r="C73" s="251" t="n">
        <v>0.1</v>
      </c>
      <c r="D73" s="256" t="n">
        <f aca="true">TABLE($C$71,$B$67,$C73,$C$19,D$71)</f>
        <v>71835.2408428188</v>
      </c>
      <c r="F73" s="257" t="n">
        <v>0.1445</v>
      </c>
      <c r="G73" s="116" t="str">
        <f aca="true">TABLE($F$72,$D$27,$F73,$N$29,G$72)</f>
        <v>   N/A</v>
      </c>
      <c r="H73" s="117" t="n">
        <f aca="true">TABLE($F$72,$D$27,$F73,$N$29,H$72)</f>
        <v>0.12747158782031</v>
      </c>
      <c r="I73" s="118" t="n">
        <f aca="true">TABLE($F$72,$D$27,$F73,$N$29,I$72)</f>
        <v>0.155904384833367</v>
      </c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</row>
    <row r="74" customFormat="false" ht="13.5" hidden="false" customHeight="false" outlineLevel="0" collapsed="false">
      <c r="A74" s="168"/>
      <c r="B74" s="258"/>
      <c r="C74" s="251" t="n">
        <v>0.15</v>
      </c>
      <c r="D74" s="259" t="n">
        <f aca="true">TABLE($C$71,$B$67,$C74,$C$19,D$71)</f>
        <v>5783.24473091334</v>
      </c>
      <c r="F74" s="257" t="n">
        <v>0.1008</v>
      </c>
      <c r="G74" s="260" t="str">
        <f aca="true">TABLE($F$72,$D$27,$F74,$N$29,G$72)</f>
        <v>   N/A</v>
      </c>
      <c r="H74" s="119" t="n">
        <f aca="true">TABLE($F$72,$D$27,$F74,$N$29,H$72)</f>
        <v>0.12747158782031</v>
      </c>
      <c r="I74" s="261" t="n">
        <f aca="true">TABLE($F$72,$D$27,$F74,$N$29,I$72)</f>
        <v>0.155904384833367</v>
      </c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</row>
    <row r="75" customFormat="false" ht="13.5" hidden="false" customHeight="false" outlineLevel="0" collapsed="false">
      <c r="F75" s="262" t="n">
        <v>0.058</v>
      </c>
      <c r="G75" s="263" t="str">
        <f aca="true">TABLE($F$72,$D$27,$F75,$N$29,G$72)</f>
        <v>   N/A</v>
      </c>
      <c r="H75" s="264" t="n">
        <f aca="true">TABLE($F$72,$D$27,$F75,$N$29,H$72)</f>
        <v>0.12747158782031</v>
      </c>
      <c r="I75" s="265" t="n">
        <f aca="true">TABLE($F$72,$D$27,$F75,$N$29,I$72)</f>
        <v>0.155904384833367</v>
      </c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</row>
    <row r="76" customFormat="false" ht="12.75" hidden="false" customHeight="false" outlineLevel="0" collapsed="false"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</row>
    <row r="77" customFormat="false" ht="12.75" hidden="false" customHeight="false" outlineLevel="0" collapsed="false"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</row>
    <row r="78" customFormat="false" ht="12.75" hidden="false" customHeight="false" outlineLevel="0" collapsed="false">
      <c r="F78" s="0"/>
      <c r="G78" s="0"/>
      <c r="H78" s="0"/>
      <c r="I78" s="0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</row>
    <row r="79" customFormat="false" ht="12.75" hidden="false" customHeight="false" outlineLevel="0" collapsed="false">
      <c r="A79" s="166" t="s">
        <v>312</v>
      </c>
      <c r="C79" s="266" t="n">
        <f aca="false">+C63</f>
        <v>-168599.9236</v>
      </c>
      <c r="D79" s="267" t="n">
        <f aca="false">-D44-D45-D46-D47-D48-D61-D62</f>
        <v>-115766.223256241</v>
      </c>
      <c r="E79" s="267" t="n">
        <f aca="false">-E44-E45-E46-E47-E48-E61-E62</f>
        <v>-80412.5235406958</v>
      </c>
      <c r="F79" s="267" t="n">
        <f aca="false">-F44-F45-F46-F47-F48-F61-F62</f>
        <v>-82389.0688413353</v>
      </c>
      <c r="G79" s="267" t="n">
        <f aca="false">-G44-G45-G46-G47-G48-G61-G62</f>
        <v>-98964.1829307811</v>
      </c>
      <c r="H79" s="267" t="n">
        <f aca="false">-H44-H45-H46-H47-H48-H61-H62</f>
        <v>-98652.1706442137</v>
      </c>
      <c r="I79" s="267" t="n">
        <f aca="false">-I44-I45-I46-I47-I48-I61-I62</f>
        <v>-99297.9730550108</v>
      </c>
      <c r="J79" s="267" t="n">
        <f aca="false">-J44-J45-J46-J47-J48-J61-J62</f>
        <v>-99651.4636680718</v>
      </c>
      <c r="K79" s="267" t="n">
        <f aca="false">-K44-K45-K46-K47-K48-K61-K62</f>
        <v>-99091.2245281481</v>
      </c>
      <c r="L79" s="267" t="n">
        <f aca="false">-L44-L45-L46-L47-L48-L61-L62</f>
        <v>-98202.3324331995</v>
      </c>
      <c r="M79" s="267" t="n">
        <f aca="false">-M44-M45-M46-M47-M48-M61-M62</f>
        <v>-97583.0551233071</v>
      </c>
      <c r="N79" s="267" t="n">
        <f aca="false">-N44-N45-N46-N47-N48-N61-N62</f>
        <v>-96864.9503049644</v>
      </c>
      <c r="O79" s="267" t="n">
        <f aca="false">-O44-O45-O46-O47-O48-O61-O62</f>
        <v>-96397.5646812389</v>
      </c>
      <c r="P79" s="267" t="n">
        <f aca="false">-P44-P45-P46-P47-P48-P61-P62</f>
        <v>-95608.8280044706</v>
      </c>
      <c r="Q79" s="267" t="n">
        <f aca="false">-Q44-Q45-Q46-Q47-Q48-Q61-Q62</f>
        <v>-87404.5545234744</v>
      </c>
      <c r="R79" s="267" t="n">
        <f aca="false">-R44-R45-R46-R47-R48-R61-R62</f>
        <v>-79507.2136956767</v>
      </c>
      <c r="S79" s="267" t="n">
        <f aca="false">-S44-S45-S46-S47-S48-S61-S62</f>
        <v>-89490.9559849147</v>
      </c>
      <c r="T79" s="267" t="n">
        <f aca="false">-T44-T45-T46-T47-T48-T61-T62</f>
        <v>-99201.6204849594</v>
      </c>
      <c r="U79" s="267" t="n">
        <f aca="false">-U44-U45-U46-U47-U48-U61-U62</f>
        <v>-99399.5921014031</v>
      </c>
      <c r="V79" s="267" t="n">
        <f aca="false">-V44-V45-V46-V47-V48-V61-V62</f>
        <v>-99622.5430957985</v>
      </c>
      <c r="W79" s="267" t="n">
        <f aca="false">-W44-W45-W46-W47-W48-W61-W62</f>
        <v>-360008.041805651</v>
      </c>
      <c r="X79" s="267" t="n">
        <f aca="false">-X44-X45-X46-X47-X48-X49-X61-X62</f>
        <v>-0</v>
      </c>
      <c r="Y79" s="267" t="n">
        <f aca="false">-Y44-Y45-Y46-Y47-Y48-Y49-Y61-Y62</f>
        <v>-0</v>
      </c>
      <c r="Z79" s="267" t="n">
        <f aca="false">-Z44-Z45-Z46-Z47-Z48-Z49-Z61-Z62</f>
        <v>-0</v>
      </c>
      <c r="AA79" s="267" t="n">
        <f aca="false">-AA44-AA45-AA46-AA47-AA48-AA49-AA61-AA62</f>
        <v>-0</v>
      </c>
      <c r="AB79" s="267" t="n">
        <f aca="false">-AB44-AB45-AB46-AB47-AB48-AB49-AB61-AB62</f>
        <v>-0</v>
      </c>
      <c r="AC79" s="267" t="n">
        <f aca="false">-AC44-AC45-AC46-AC47-AC48-AC49-AC61-AC62</f>
        <v>-0</v>
      </c>
      <c r="AD79" s="267" t="n">
        <f aca="false">-AD44-AD45-AD46-AD47-AD48-AD49-AD61-AD62</f>
        <v>-0</v>
      </c>
      <c r="AE79" s="267" t="n">
        <f aca="false">-AE44-AE45-AE46-AE47-AE48-AE49-AE61-AE62</f>
        <v>-0</v>
      </c>
      <c r="AF79" s="267" t="n">
        <f aca="false">-AF44-AF45-AF46-AF47-AF48-AF49-AF61-AF62</f>
        <v>-0</v>
      </c>
      <c r="AG79" s="267" t="n">
        <f aca="false">-AG44-AG45-AG46-AG47-AG48-AG49-AG61-AG62</f>
        <v>-0</v>
      </c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</row>
    <row r="80" customFormat="false" ht="12.75" hidden="false" customHeight="false" outlineLevel="0" collapsed="false">
      <c r="F80" s="0"/>
      <c r="G80" s="0"/>
      <c r="H80" s="0"/>
      <c r="I80" s="0"/>
      <c r="J80" s="0"/>
      <c r="K80" s="0"/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</row>
    <row r="81" customFormat="false" ht="12.75" hidden="false" customHeight="false" outlineLevel="0" collapsed="false">
      <c r="F81" s="0"/>
      <c r="G81" s="0"/>
      <c r="H81" s="0"/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</row>
    <row r="82" customFormat="false" ht="12.75" hidden="false" customHeight="false" outlineLevel="0" collapsed="false">
      <c r="F82" s="0"/>
      <c r="G82" s="0"/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</row>
    <row r="83" customFormat="false" ht="12.75" hidden="false" customHeight="false" outlineLevel="0" collapsed="false">
      <c r="F83" s="0"/>
      <c r="G83" s="0"/>
      <c r="H83" s="0"/>
      <c r="I83" s="0"/>
    </row>
    <row r="84" customFormat="false" ht="12.75" hidden="false" customHeight="false" outlineLevel="0" collapsed="false">
      <c r="F84" s="0"/>
      <c r="G84" s="0"/>
      <c r="H84" s="0"/>
      <c r="I84" s="0"/>
    </row>
  </sheetData>
  <mergeCells count="3">
    <mergeCell ref="B70:D70"/>
    <mergeCell ref="F70:I70"/>
    <mergeCell ref="G71:I71"/>
  </mergeCells>
  <printOptions headings="false" gridLines="false" gridLinesSet="true" horizontalCentered="false" verticalCentered="false"/>
  <pageMargins left="0.2" right="0.2" top="0.520138888888889" bottom="0.69027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F162"/>
  <sheetViews>
    <sheetView showFormulas="false" showGridLines="true" showRowColHeaders="true" showZeros="true" rightToLeft="false" tabSelected="false" showOutlineSymbols="true" defaultGridColor="true" view="normal" topLeftCell="F14" colorId="64" zoomScale="100" zoomScaleNormal="100" zoomScalePageLayoutView="100" workbookViewId="0">
      <selection pane="topLeft" activeCell="O17" activeCellId="0" sqref="O1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1.7"/>
    <col collapsed="false" customWidth="true" hidden="false" outlineLevel="0" max="2" min="2" style="0" width="10.99"/>
    <col collapsed="false" customWidth="true" hidden="false" outlineLevel="0" max="3" min="3" style="22" width="15.28"/>
    <col collapsed="false" customWidth="true" hidden="false" outlineLevel="0" max="4" min="4" style="22" width="13.14"/>
    <col collapsed="false" customWidth="true" hidden="false" outlineLevel="0" max="5" min="5" style="0" width="14.7"/>
    <col collapsed="false" customWidth="true" hidden="false" outlineLevel="0" max="6" min="6" style="0" width="10.41"/>
    <col collapsed="false" customWidth="true" hidden="false" outlineLevel="0" max="7" min="7" style="0" width="11.13"/>
  </cols>
  <sheetData>
    <row r="1" customFormat="false" ht="13.5" hidden="false" customHeight="false" outlineLevel="0" collapsed="false">
      <c r="A1" s="23" t="s">
        <v>69</v>
      </c>
      <c r="B1" s="23"/>
      <c r="D1" s="167" t="s">
        <v>313</v>
      </c>
      <c r="E1" s="167"/>
      <c r="F1" s="167"/>
      <c r="G1" s="167"/>
      <c r="H1" s="17"/>
      <c r="I1" s="17"/>
    </row>
    <row r="2" customFormat="false" ht="12.75" hidden="false" customHeight="false" outlineLevel="0" collapsed="false">
      <c r="A2" s="23" t="s">
        <v>314</v>
      </c>
      <c r="B2" s="23"/>
      <c r="D2" s="45"/>
      <c r="E2" s="33"/>
      <c r="F2" s="33"/>
      <c r="G2" s="34"/>
      <c r="H2" s="17"/>
      <c r="I2" s="17"/>
    </row>
    <row r="3" customFormat="false" ht="12.75" hidden="false" customHeight="false" outlineLevel="0" collapsed="false">
      <c r="A3" s="23" t="s">
        <v>315</v>
      </c>
      <c r="B3" s="23"/>
      <c r="D3" s="46"/>
      <c r="E3" s="36"/>
      <c r="F3" s="36"/>
      <c r="G3" s="37"/>
      <c r="H3" s="17"/>
      <c r="I3" s="17"/>
    </row>
    <row r="4" customFormat="false" ht="12.75" hidden="false" customHeight="false" outlineLevel="0" collapsed="false">
      <c r="A4" s="4"/>
      <c r="B4" s="17"/>
      <c r="D4" s="35"/>
      <c r="E4" s="36"/>
      <c r="F4" s="36"/>
      <c r="G4" s="37"/>
    </row>
    <row r="5" customFormat="false" ht="13.5" hidden="false" customHeight="false" outlineLevel="0" collapsed="false">
      <c r="A5" s="22" t="s">
        <v>316</v>
      </c>
      <c r="B5" s="268" t="n">
        <v>20</v>
      </c>
      <c r="D5" s="269"/>
      <c r="E5" s="39"/>
      <c r="F5" s="39"/>
      <c r="G5" s="40"/>
    </row>
    <row r="6" customFormat="false" ht="12.75" hidden="false" customHeight="false" outlineLevel="0" collapsed="false">
      <c r="A6" s="270" t="s">
        <v>317</v>
      </c>
      <c r="B6" s="7" t="n">
        <v>30</v>
      </c>
    </row>
    <row r="7" customFormat="false" ht="12.75" hidden="false" customHeight="false" outlineLevel="0" collapsed="false">
      <c r="A7" s="96" t="s">
        <v>264</v>
      </c>
      <c r="B7" s="271" t="n">
        <v>15</v>
      </c>
    </row>
    <row r="8" customFormat="false" ht="12.75" hidden="false" customHeight="false" outlineLevel="0" collapsed="false">
      <c r="A8" s="96" t="s">
        <v>318</v>
      </c>
      <c r="B8" s="272" t="n">
        <f aca="false">+inputs!B11</f>
        <v>38260</v>
      </c>
      <c r="C8" s="273"/>
    </row>
    <row r="9" customFormat="false" ht="12.75" hidden="false" customHeight="false" outlineLevel="0" collapsed="false">
      <c r="A9" s="274"/>
      <c r="B9" s="274"/>
      <c r="E9" s="17"/>
      <c r="F9" s="17"/>
      <c r="G9" s="17"/>
      <c r="H9" s="17"/>
      <c r="I9" s="17"/>
    </row>
    <row r="10" customFormat="false" ht="12.75" hidden="false" customHeight="false" outlineLevel="0" collapsed="false">
      <c r="A10" s="96" t="s">
        <v>319</v>
      </c>
      <c r="B10" s="17" t="s">
        <v>320</v>
      </c>
      <c r="C10" s="17"/>
      <c r="D10" s="17"/>
      <c r="E10" s="17"/>
      <c r="F10" s="17"/>
      <c r="G10" s="17"/>
      <c r="H10" s="17"/>
      <c r="I10" s="17"/>
    </row>
    <row r="11" customFormat="false" ht="12.75" hidden="false" customHeight="false" outlineLevel="0" collapsed="false">
      <c r="A11" s="96" t="s">
        <v>266</v>
      </c>
      <c r="B11" s="275" t="n">
        <f aca="false">+B16-B12-B13</f>
        <v>742092.5637254</v>
      </c>
      <c r="C11" s="276"/>
      <c r="D11" s="275"/>
      <c r="E11" s="17"/>
      <c r="F11" s="17"/>
      <c r="G11" s="17"/>
      <c r="H11" s="17"/>
      <c r="I11" s="17"/>
    </row>
    <row r="12" customFormat="false" ht="12.75" hidden="false" customHeight="false" outlineLevel="0" collapsed="false">
      <c r="A12" s="96" t="s">
        <v>134</v>
      </c>
      <c r="B12" s="275" t="n">
        <f aca="false">+B16*0.0961</f>
        <v>81012.2632898</v>
      </c>
      <c r="C12" s="276"/>
      <c r="D12" s="275"/>
      <c r="E12" s="17"/>
      <c r="F12" s="17"/>
      <c r="G12" s="17"/>
      <c r="H12" s="17"/>
      <c r="I12" s="17"/>
    </row>
    <row r="13" customFormat="false" ht="12.75" hidden="false" customHeight="false" outlineLevel="0" collapsed="false">
      <c r="A13" s="96" t="s">
        <v>267</v>
      </c>
      <c r="B13" s="275" t="n">
        <f aca="false">+B16*2.36%</f>
        <v>19894.7909848</v>
      </c>
      <c r="C13" s="277"/>
      <c r="D13" s="275"/>
      <c r="E13" s="17"/>
      <c r="F13" s="17"/>
      <c r="G13" s="17"/>
      <c r="H13" s="17"/>
      <c r="I13" s="17"/>
    </row>
    <row r="14" customFormat="false" ht="12.75" hidden="false" customHeight="false" outlineLevel="0" collapsed="false">
      <c r="A14" s="96" t="s">
        <v>268</v>
      </c>
      <c r="B14" s="275" t="n">
        <f aca="false">+D14-C14</f>
        <v>0</v>
      </c>
      <c r="C14" s="276"/>
      <c r="D14" s="275"/>
      <c r="E14" s="17"/>
      <c r="F14" s="17"/>
      <c r="G14" s="17"/>
      <c r="H14" s="17"/>
      <c r="I14" s="17"/>
    </row>
    <row r="15" customFormat="false" ht="12.75" hidden="false" customHeight="false" outlineLevel="0" collapsed="false">
      <c r="A15" s="96" t="s">
        <v>321</v>
      </c>
      <c r="B15" s="275" t="n">
        <f aca="false">+D15-C15</f>
        <v>0</v>
      </c>
      <c r="C15" s="276"/>
      <c r="D15" s="275"/>
      <c r="E15" s="17"/>
      <c r="F15" s="17"/>
      <c r="G15" s="17"/>
      <c r="H15" s="17"/>
      <c r="I15" s="17"/>
    </row>
    <row r="16" customFormat="false" ht="12.75" hidden="false" customHeight="false" outlineLevel="0" collapsed="false">
      <c r="A16" s="96" t="s">
        <v>322</v>
      </c>
      <c r="B16" s="275" t="n">
        <f aca="false">803999.618+39000</f>
        <v>842999.618</v>
      </c>
      <c r="C16" s="278"/>
      <c r="D16" s="279"/>
      <c r="E16" s="280"/>
      <c r="F16" s="281"/>
      <c r="G16" s="17"/>
      <c r="H16" s="17"/>
      <c r="I16" s="17"/>
    </row>
    <row r="17" customFormat="false" ht="12.75" hidden="false" customHeight="false" outlineLevel="0" collapsed="false">
      <c r="A17" s="8" t="s">
        <v>273</v>
      </c>
      <c r="B17" s="275" t="n">
        <f aca="false">+B16</f>
        <v>842999.618</v>
      </c>
      <c r="C17" s="282"/>
      <c r="E17" s="17"/>
      <c r="F17" s="283"/>
      <c r="G17" s="9" t="s">
        <v>323</v>
      </c>
      <c r="H17" s="17"/>
      <c r="I17" s="17"/>
    </row>
    <row r="18" customFormat="false" ht="12.75" hidden="false" customHeight="false" outlineLevel="0" collapsed="false">
      <c r="A18" s="96"/>
      <c r="B18" s="274"/>
      <c r="C18" s="284" t="s">
        <v>324</v>
      </c>
      <c r="D18" s="284" t="s">
        <v>325</v>
      </c>
      <c r="E18" s="285" t="s">
        <v>326</v>
      </c>
      <c r="F18" s="9" t="s">
        <v>327</v>
      </c>
      <c r="G18" s="9" t="s">
        <v>328</v>
      </c>
      <c r="H18" s="17"/>
      <c r="I18" s="17"/>
    </row>
    <row r="19" customFormat="false" ht="12.75" hidden="false" customHeight="false" outlineLevel="0" collapsed="false">
      <c r="A19" s="96" t="s">
        <v>329</v>
      </c>
      <c r="B19" s="286" t="n">
        <v>0</v>
      </c>
      <c r="C19" s="287" t="n">
        <f aca="false">13000+15000+41000</f>
        <v>69000</v>
      </c>
      <c r="D19" s="288" t="n">
        <f aca="false">7000+9500+25000</f>
        <v>41500</v>
      </c>
      <c r="E19" s="289" t="n">
        <v>41500</v>
      </c>
      <c r="F19" s="290" t="n">
        <v>8300</v>
      </c>
      <c r="G19" s="291" t="n">
        <f aca="false">(E$19*F$19*24*1/1000000)/1000</f>
        <v>8.2668</v>
      </c>
      <c r="H19" s="17"/>
      <c r="I19" s="17"/>
    </row>
    <row r="20" customFormat="false" ht="12.75" hidden="false" customHeight="false" outlineLevel="0" collapsed="false">
      <c r="A20" s="96" t="s">
        <v>330</v>
      </c>
      <c r="B20" s="286"/>
      <c r="C20" s="287" t="n">
        <v>0</v>
      </c>
      <c r="D20" s="288" t="n">
        <v>12000</v>
      </c>
      <c r="E20" s="289" t="n">
        <v>12000</v>
      </c>
      <c r="F20" s="290" t="n">
        <v>7300</v>
      </c>
      <c r="G20" s="291" t="n">
        <f aca="false">(E$20*F$20*24*1/1000000)/1000</f>
        <v>2.1024</v>
      </c>
      <c r="H20" s="17"/>
      <c r="I20" s="17"/>
    </row>
    <row r="21" customFormat="false" ht="12.75" hidden="false" customHeight="false" outlineLevel="0" collapsed="false">
      <c r="A21" s="96" t="s">
        <v>331</v>
      </c>
      <c r="B21" s="292"/>
      <c r="D21" s="293" t="n">
        <f aca="false">+D19-D20</f>
        <v>29500</v>
      </c>
      <c r="E21" s="289" t="n">
        <f aca="false">+E19-E20</f>
        <v>29500</v>
      </c>
      <c r="F21" s="290"/>
      <c r="G21" s="294" t="n">
        <f aca="false">+G19-G20</f>
        <v>6.1644</v>
      </c>
      <c r="H21" s="17"/>
      <c r="I21" s="17"/>
    </row>
    <row r="22" customFormat="false" ht="12.75" hidden="false" customHeight="false" outlineLevel="0" collapsed="false">
      <c r="A22" s="96" t="s">
        <v>332</v>
      </c>
      <c r="B22" s="295"/>
      <c r="E22" s="291"/>
      <c r="F22" s="291"/>
      <c r="G22" s="294"/>
      <c r="H22" s="17"/>
      <c r="I22" s="17"/>
    </row>
    <row r="23" customFormat="false" ht="12.75" hidden="false" customHeight="false" outlineLevel="0" collapsed="false">
      <c r="A23" s="96" t="s">
        <v>333</v>
      </c>
      <c r="B23" s="296" t="n">
        <v>0.829</v>
      </c>
      <c r="D23" s="290" t="n">
        <v>0</v>
      </c>
      <c r="E23" s="297" t="n">
        <v>0</v>
      </c>
      <c r="F23" s="290"/>
      <c r="G23" s="17"/>
      <c r="H23" s="17"/>
      <c r="I23" s="17"/>
    </row>
    <row r="24" customFormat="false" ht="12.75" hidden="false" customHeight="false" outlineLevel="0" collapsed="false">
      <c r="A24" s="96" t="s">
        <v>334</v>
      </c>
      <c r="E24" s="0" t="n">
        <f aca="false">(+E23*B23*24)/1000</f>
        <v>0</v>
      </c>
      <c r="H24" s="17"/>
      <c r="I24" s="17"/>
    </row>
    <row r="25" customFormat="false" ht="12.75" hidden="false" customHeight="false" outlineLevel="0" collapsed="false">
      <c r="A25" s="96" t="s">
        <v>335</v>
      </c>
      <c r="B25" s="298" t="n">
        <v>489.62</v>
      </c>
      <c r="C25" s="299"/>
      <c r="E25" s="17"/>
      <c r="F25" s="17"/>
      <c r="G25" s="17"/>
      <c r="H25" s="17"/>
      <c r="I25" s="17"/>
    </row>
    <row r="26" customFormat="false" ht="12.75" hidden="false" customHeight="false" outlineLevel="0" collapsed="false">
      <c r="A26" s="96" t="s">
        <v>336</v>
      </c>
      <c r="B26" s="300" t="n">
        <v>1</v>
      </c>
      <c r="C26" s="0"/>
      <c r="D26" s="0"/>
      <c r="E26" s="17"/>
      <c r="F26" s="17"/>
      <c r="G26" s="17"/>
      <c r="H26" s="17"/>
      <c r="I26" s="17"/>
    </row>
    <row r="27" customFormat="false" ht="12.75" hidden="false" customHeight="false" outlineLevel="0" collapsed="false">
      <c r="A27" s="96" t="s">
        <v>337</v>
      </c>
      <c r="B27" s="301" t="n">
        <v>1.03</v>
      </c>
      <c r="C27" s="299"/>
      <c r="E27" s="17"/>
      <c r="F27" s="17"/>
      <c r="G27" s="17"/>
      <c r="H27" s="17"/>
      <c r="I27" s="17"/>
    </row>
    <row r="28" customFormat="false" ht="12.75" hidden="false" customHeight="false" outlineLevel="0" collapsed="false">
      <c r="A28" s="96" t="s">
        <v>338</v>
      </c>
      <c r="B28" s="302" t="n">
        <f aca="false">1/B6</f>
        <v>0.0333333333333333</v>
      </c>
      <c r="C28" s="299"/>
    </row>
    <row r="29" customFormat="false" ht="12.75" hidden="false" customHeight="false" outlineLevel="0" collapsed="false">
      <c r="A29" s="96" t="s">
        <v>339</v>
      </c>
      <c r="B29" s="303" t="n">
        <v>0.012</v>
      </c>
      <c r="C29" s="299"/>
    </row>
    <row r="30" customFormat="false" ht="12.75" hidden="false" customHeight="false" outlineLevel="0" collapsed="false">
      <c r="A30" s="96" t="s">
        <v>340</v>
      </c>
      <c r="B30" s="304" t="n">
        <v>0.3888</v>
      </c>
      <c r="C30" s="299"/>
    </row>
    <row r="31" customFormat="false" ht="12.75" hidden="false" customHeight="false" outlineLevel="0" collapsed="false">
      <c r="A31" s="0" t="s">
        <v>341</v>
      </c>
      <c r="B31" s="305" t="n">
        <v>0.02</v>
      </c>
      <c r="C31" s="299"/>
    </row>
    <row r="32" customFormat="false" ht="13.5" hidden="false" customHeight="false" outlineLevel="0" collapsed="false">
      <c r="A32" s="96" t="s">
        <v>342</v>
      </c>
      <c r="B32" s="306" t="n">
        <f aca="false">AVERAGE([1]data1cf!$A$2:$A$1001)*-1</f>
        <v>177021.43905536</v>
      </c>
      <c r="C32" s="299"/>
    </row>
    <row r="33" customFormat="false" ht="13.5" hidden="false" customHeight="false" outlineLevel="0" collapsed="false">
      <c r="A33" s="96"/>
      <c r="B33" s="80"/>
      <c r="C33" s="307" t="s">
        <v>343</v>
      </c>
      <c r="D33" s="307"/>
      <c r="E33" s="307"/>
      <c r="F33" s="307"/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</row>
    <row r="34" customFormat="false" ht="13.5" hidden="false" customHeight="false" outlineLevel="0" collapsed="false">
      <c r="A34" s="96"/>
      <c r="B34" s="80"/>
      <c r="C34" s="307" t="n">
        <v>1</v>
      </c>
      <c r="D34" s="308" t="n">
        <v>2</v>
      </c>
      <c r="E34" s="308" t="n">
        <v>3</v>
      </c>
      <c r="F34" s="308" t="n">
        <v>4</v>
      </c>
      <c r="G34" s="308" t="n">
        <v>5</v>
      </c>
      <c r="H34" s="308" t="n">
        <v>6</v>
      </c>
      <c r="I34" s="308" t="n">
        <v>7</v>
      </c>
      <c r="J34" s="308" t="n">
        <v>8</v>
      </c>
      <c r="K34" s="308" t="n">
        <v>9</v>
      </c>
      <c r="L34" s="309" t="n">
        <v>10</v>
      </c>
      <c r="M34" s="65" t="n">
        <v>11</v>
      </c>
      <c r="N34" s="309" t="n">
        <v>12</v>
      </c>
      <c r="O34" s="65" t="n">
        <v>13</v>
      </c>
      <c r="P34" s="309" t="n">
        <v>14</v>
      </c>
      <c r="Q34" s="310" t="n">
        <v>15</v>
      </c>
      <c r="R34" s="309" t="n">
        <v>16</v>
      </c>
      <c r="S34" s="310" t="n">
        <v>17</v>
      </c>
      <c r="T34" s="309" t="n">
        <v>18</v>
      </c>
      <c r="U34" s="310" t="n">
        <v>19</v>
      </c>
      <c r="V34" s="309" t="n">
        <v>20</v>
      </c>
      <c r="W34" s="310" t="n">
        <v>21</v>
      </c>
      <c r="X34" s="309" t="n">
        <v>22</v>
      </c>
      <c r="Y34" s="310" t="n">
        <v>23</v>
      </c>
      <c r="Z34" s="309" t="n">
        <v>24</v>
      </c>
      <c r="AA34" s="310" t="n">
        <v>25</v>
      </c>
      <c r="AB34" s="309" t="n">
        <v>26</v>
      </c>
      <c r="AC34" s="310" t="n">
        <v>27</v>
      </c>
      <c r="AD34" s="309" t="n">
        <v>28</v>
      </c>
      <c r="AE34" s="310" t="n">
        <v>29</v>
      </c>
      <c r="AF34" s="309" t="n">
        <v>30</v>
      </c>
    </row>
    <row r="35" customFormat="false" ht="12.75" hidden="false" customHeight="false" outlineLevel="0" collapsed="false">
      <c r="A35" s="96"/>
      <c r="B35" s="80"/>
      <c r="C35" s="299"/>
    </row>
    <row r="36" customFormat="false" ht="12.75" hidden="false" customHeight="false" outlineLevel="0" collapsed="false">
      <c r="A36" s="96" t="s">
        <v>275</v>
      </c>
      <c r="B36" s="80"/>
      <c r="C36" s="311" t="n">
        <f aca="false" t="array" ref="C36:Q36">TRANSPOSE(loadfac!N3:N18)</f>
        <v>0.908126025937521</v>
      </c>
      <c r="D36" s="311" t="n">
        <v>0.898656907050808</v>
      </c>
      <c r="E36" s="311" t="n">
        <v>0.89614043212205</v>
      </c>
      <c r="F36" s="311" t="n">
        <v>0.900553610747556</v>
      </c>
      <c r="G36" s="311" t="n">
        <v>0.900021633530956</v>
      </c>
      <c r="H36" s="311" t="n">
        <v>0.895511864543929</v>
      </c>
      <c r="I36" s="311" t="n">
        <v>0.900667503141044</v>
      </c>
      <c r="J36" s="311" t="n">
        <v>0.905490805988023</v>
      </c>
      <c r="K36" s="311" t="n">
        <v>0.877543923940095</v>
      </c>
      <c r="L36" s="311" t="n">
        <v>0.901091477791742</v>
      </c>
      <c r="M36" s="311" t="n">
        <v>0.88036407639436</v>
      </c>
      <c r="N36" s="311" t="n">
        <v>0.898886291166326</v>
      </c>
      <c r="O36" s="311" t="n">
        <v>0.903323814804316</v>
      </c>
      <c r="P36" s="311" t="n">
        <v>0.914212592052556</v>
      </c>
      <c r="Q36" s="311" t="n">
        <v>0.878736061692829</v>
      </c>
      <c r="R36" s="158" t="n">
        <f aca="false">+Q36</f>
        <v>0.878736061692829</v>
      </c>
      <c r="S36" s="158" t="n">
        <f aca="false">+R36</f>
        <v>0.878736061692829</v>
      </c>
      <c r="T36" s="158" t="n">
        <f aca="false">+S36</f>
        <v>0.878736061692829</v>
      </c>
      <c r="U36" s="158" t="n">
        <f aca="false">+T36</f>
        <v>0.878736061692829</v>
      </c>
      <c r="V36" s="158" t="n">
        <f aca="false">+U36</f>
        <v>0.878736061692829</v>
      </c>
      <c r="W36" s="158" t="n">
        <f aca="false">+V36</f>
        <v>0.878736061692829</v>
      </c>
      <c r="X36" s="158" t="n">
        <f aca="false">+W36</f>
        <v>0.878736061692829</v>
      </c>
      <c r="Y36" s="158" t="n">
        <f aca="false">+X36</f>
        <v>0.878736061692829</v>
      </c>
      <c r="Z36" s="158" t="n">
        <f aca="false">+Y36</f>
        <v>0.878736061692829</v>
      </c>
      <c r="AA36" s="158" t="n">
        <f aca="false">+Z36</f>
        <v>0.878736061692829</v>
      </c>
      <c r="AB36" s="158" t="n">
        <f aca="false">+AA36</f>
        <v>0.878736061692829</v>
      </c>
      <c r="AC36" s="158" t="n">
        <f aca="false">+AB36</f>
        <v>0.878736061692829</v>
      </c>
      <c r="AD36" s="158" t="n">
        <f aca="false">+AC36</f>
        <v>0.878736061692829</v>
      </c>
      <c r="AE36" s="158" t="n">
        <f aca="false">+AD36</f>
        <v>0.878736061692829</v>
      </c>
      <c r="AF36" s="158" t="n">
        <f aca="false">+AE36</f>
        <v>0.878736061692829</v>
      </c>
    </row>
    <row r="37" customFormat="false" ht="12.75" hidden="false" customHeight="false" outlineLevel="0" collapsed="false">
      <c r="A37" s="96" t="s">
        <v>344</v>
      </c>
      <c r="B37" s="312"/>
      <c r="C37" s="313" t="n">
        <f aca="false">$G$21*C36</f>
        <v>5.59805207428925</v>
      </c>
      <c r="D37" s="313" t="n">
        <f aca="false">$G$21*D36</f>
        <v>5.539680637824</v>
      </c>
      <c r="E37" s="313" t="n">
        <f aca="false">$G$21*E36</f>
        <v>5.52416807977317</v>
      </c>
      <c r="F37" s="313" t="n">
        <f aca="false">$G$21*F36</f>
        <v>5.55137267809224</v>
      </c>
      <c r="G37" s="313" t="n">
        <f aca="false">$G$21*G36</f>
        <v>5.54809335773823</v>
      </c>
      <c r="H37" s="313" t="n">
        <f aca="false">$G$21*H36</f>
        <v>5.52029333779459</v>
      </c>
      <c r="I37" s="313" t="n">
        <f aca="false">$G$21*I36</f>
        <v>5.55207475636265</v>
      </c>
      <c r="J37" s="313" t="n">
        <f aca="false">$G$21*J36</f>
        <v>5.58180752443257</v>
      </c>
      <c r="K37" s="313" t="n">
        <f aca="false">$G$21*K36</f>
        <v>5.40953176473632</v>
      </c>
      <c r="L37" s="313" t="n">
        <f aca="false">$G$21*L36</f>
        <v>5.55468830569942</v>
      </c>
      <c r="M37" s="313" t="n">
        <f aca="false">$G$21*M36</f>
        <v>5.42691631252539</v>
      </c>
      <c r="N37" s="313" t="n">
        <f aca="false">$G$21*N36</f>
        <v>5.5410946532657</v>
      </c>
      <c r="O37" s="313" t="n">
        <f aca="false">$G$21*O36</f>
        <v>5.56844932397973</v>
      </c>
      <c r="P37" s="313" t="n">
        <f aca="false">$G$21*P36</f>
        <v>5.63557210244877</v>
      </c>
      <c r="Q37" s="313" t="n">
        <f aca="false">$G$21*Q36</f>
        <v>5.41688057869927</v>
      </c>
      <c r="R37" s="313" t="n">
        <f aca="false">$G$21*R36</f>
        <v>5.41688057869927</v>
      </c>
      <c r="S37" s="313" t="n">
        <f aca="false">$G$21*S36</f>
        <v>5.41688057869927</v>
      </c>
      <c r="T37" s="313" t="n">
        <f aca="false">$G$21*T36</f>
        <v>5.41688057869927</v>
      </c>
      <c r="U37" s="313" t="n">
        <f aca="false">$G$21*U36</f>
        <v>5.41688057869927</v>
      </c>
      <c r="V37" s="313" t="n">
        <f aca="false">$G$21*V36</f>
        <v>5.41688057869927</v>
      </c>
      <c r="W37" s="313" t="n">
        <f aca="false">$G$21*W36</f>
        <v>5.41688057869927</v>
      </c>
      <c r="X37" s="313" t="n">
        <f aca="false">$G$21*X36</f>
        <v>5.41688057869927</v>
      </c>
      <c r="Y37" s="313" t="n">
        <f aca="false">$G$21*Y36</f>
        <v>5.41688057869927</v>
      </c>
      <c r="Z37" s="313" t="n">
        <f aca="false">$G$21*Z36</f>
        <v>5.41688057869927</v>
      </c>
      <c r="AA37" s="313" t="n">
        <f aca="false">$G$21*AA36</f>
        <v>5.41688057869927</v>
      </c>
      <c r="AB37" s="313" t="n">
        <f aca="false">$G$21*AB36</f>
        <v>5.41688057869927</v>
      </c>
      <c r="AC37" s="313" t="n">
        <f aca="false">$G$21*AC36</f>
        <v>5.41688057869927</v>
      </c>
      <c r="AD37" s="313" t="n">
        <f aca="false">$G$21*AD36</f>
        <v>5.41688057869927</v>
      </c>
      <c r="AE37" s="313" t="n">
        <f aca="false">$G$21*AE36</f>
        <v>5.41688057869927</v>
      </c>
      <c r="AF37" s="313" t="n">
        <f aca="false">$G$21*AF36</f>
        <v>5.41688057869927</v>
      </c>
    </row>
    <row r="38" customFormat="false" ht="12.75" hidden="false" customHeight="false" outlineLevel="0" collapsed="false">
      <c r="A38" s="96" t="s">
        <v>345</v>
      </c>
      <c r="B38" s="312"/>
      <c r="C38" s="313" t="n">
        <v>0</v>
      </c>
      <c r="D38" s="313" t="n">
        <v>0</v>
      </c>
      <c r="E38" s="313" t="n">
        <v>0</v>
      </c>
      <c r="F38" s="313" t="n">
        <v>0</v>
      </c>
      <c r="G38" s="313" t="n">
        <v>0</v>
      </c>
      <c r="H38" s="313" t="n">
        <v>0</v>
      </c>
      <c r="I38" s="313" t="n">
        <v>0</v>
      </c>
      <c r="J38" s="313" t="n">
        <v>0</v>
      </c>
      <c r="K38" s="313" t="n">
        <v>0</v>
      </c>
      <c r="L38" s="313" t="n">
        <v>0</v>
      </c>
      <c r="M38" s="313" t="n">
        <v>0</v>
      </c>
      <c r="N38" s="313" t="n">
        <v>0</v>
      </c>
      <c r="O38" s="313" t="n">
        <v>0</v>
      </c>
      <c r="P38" s="313" t="n">
        <v>0</v>
      </c>
      <c r="Q38" s="313" t="n">
        <v>0</v>
      </c>
      <c r="R38" s="313" t="n">
        <v>0</v>
      </c>
      <c r="S38" s="313" t="n">
        <v>0</v>
      </c>
      <c r="T38" s="313" t="n">
        <v>0</v>
      </c>
      <c r="U38" s="313" t="n">
        <v>0</v>
      </c>
      <c r="V38" s="313" t="n">
        <v>0</v>
      </c>
      <c r="W38" s="313" t="n">
        <v>0</v>
      </c>
      <c r="X38" s="313" t="n">
        <v>0</v>
      </c>
      <c r="Y38" s="313" t="n">
        <v>0</v>
      </c>
      <c r="Z38" s="313" t="n">
        <v>0</v>
      </c>
      <c r="AA38" s="313" t="n">
        <v>0</v>
      </c>
      <c r="AB38" s="313" t="n">
        <v>0</v>
      </c>
      <c r="AC38" s="313" t="n">
        <v>0</v>
      </c>
      <c r="AD38" s="313" t="n">
        <v>0</v>
      </c>
      <c r="AE38" s="313" t="n">
        <v>0</v>
      </c>
      <c r="AF38" s="313" t="n">
        <v>0</v>
      </c>
    </row>
    <row r="39" customFormat="false" ht="12.75" hidden="false" customHeight="false" outlineLevel="0" collapsed="false">
      <c r="A39" s="96" t="s">
        <v>288</v>
      </c>
      <c r="B39" s="80"/>
      <c r="C39" s="314" t="n">
        <f aca="false" t="array" ref="C39:Q39">TRANSPOSE(forwcurv!I10:I27)</f>
        <v>2.29343933061575</v>
      </c>
      <c r="D39" s="315" t="n">
        <v>2.91443312210241</v>
      </c>
      <c r="E39" s="162" t="n">
        <v>2.97664454568712</v>
      </c>
      <c r="F39" s="162" t="n">
        <v>3.04113151850403</v>
      </c>
      <c r="G39" s="162" t="n">
        <v>2.69640344028852</v>
      </c>
      <c r="H39" s="162" t="n">
        <v>2.9781917116109</v>
      </c>
      <c r="I39" s="162" t="n">
        <v>3.48467203526386</v>
      </c>
      <c r="J39" s="162" t="n">
        <v>3.43222530284295</v>
      </c>
      <c r="K39" s="162" t="n">
        <v>3.12588305820205</v>
      </c>
      <c r="L39" s="162" t="n">
        <v>3.35031902573249</v>
      </c>
      <c r="M39" s="162" t="n">
        <v>4.05701285308471</v>
      </c>
      <c r="N39" s="162" t="n">
        <v>3.89474918381681</v>
      </c>
      <c r="O39" s="162" t="n">
        <v>3.41961858585167</v>
      </c>
      <c r="P39" s="162" t="n">
        <v>3.83845882059172</v>
      </c>
      <c r="Q39" s="162" t="n">
        <v>3.92662826751271</v>
      </c>
      <c r="R39" s="162" t="n">
        <f aca="false">+Q39</f>
        <v>3.92662826751271</v>
      </c>
      <c r="S39" s="162" t="n">
        <f aca="false">+R39</f>
        <v>3.92662826751271</v>
      </c>
      <c r="T39" s="162" t="n">
        <f aca="false">+S39</f>
        <v>3.92662826751271</v>
      </c>
      <c r="U39" s="162" t="n">
        <f aca="false">+T39</f>
        <v>3.92662826751271</v>
      </c>
      <c r="V39" s="162" t="n">
        <f aca="false">+U39</f>
        <v>3.92662826751271</v>
      </c>
      <c r="W39" s="162" t="n">
        <f aca="false">+V39</f>
        <v>3.92662826751271</v>
      </c>
      <c r="X39" s="162" t="n">
        <f aca="false">+W39</f>
        <v>3.92662826751271</v>
      </c>
      <c r="Y39" s="162" t="n">
        <f aca="false">+X39</f>
        <v>3.92662826751271</v>
      </c>
      <c r="Z39" s="162" t="n">
        <f aca="false">+Y39</f>
        <v>3.92662826751271</v>
      </c>
      <c r="AA39" s="162" t="n">
        <f aca="false">+Z39</f>
        <v>3.92662826751271</v>
      </c>
      <c r="AB39" s="162" t="n">
        <f aca="false">+AA39</f>
        <v>3.92662826751271</v>
      </c>
      <c r="AC39" s="162" t="n">
        <f aca="false">+AB39</f>
        <v>3.92662826751271</v>
      </c>
      <c r="AD39" s="162" t="n">
        <f aca="false">+AC39</f>
        <v>3.92662826751271</v>
      </c>
      <c r="AE39" s="162" t="n">
        <f aca="false">+AD39</f>
        <v>3.92662826751271</v>
      </c>
      <c r="AF39" s="162" t="n">
        <f aca="false">+AE39</f>
        <v>3.92662826751271</v>
      </c>
    </row>
    <row r="40" customFormat="false" ht="12.75" hidden="false" customHeight="false" outlineLevel="0" collapsed="false">
      <c r="A40" s="0" t="s">
        <v>346</v>
      </c>
      <c r="C40" s="316" t="n">
        <v>0.04</v>
      </c>
      <c r="D40" s="31" t="n">
        <f aca="false">+C40</f>
        <v>0.04</v>
      </c>
      <c r="E40" s="31" t="n">
        <f aca="false">+D40</f>
        <v>0.04</v>
      </c>
      <c r="F40" s="31" t="n">
        <f aca="false">+E40</f>
        <v>0.04</v>
      </c>
      <c r="G40" s="31" t="n">
        <f aca="false">+F40</f>
        <v>0.04</v>
      </c>
      <c r="H40" s="31" t="n">
        <f aca="false">+G40</f>
        <v>0.04</v>
      </c>
      <c r="I40" s="31" t="n">
        <f aca="false">+H40</f>
        <v>0.04</v>
      </c>
      <c r="J40" s="31" t="n">
        <f aca="false">+I40</f>
        <v>0.04</v>
      </c>
      <c r="K40" s="31" t="n">
        <f aca="false">+J40</f>
        <v>0.04</v>
      </c>
      <c r="L40" s="31" t="n">
        <f aca="false">+K40</f>
        <v>0.04</v>
      </c>
      <c r="M40" s="31" t="n">
        <f aca="false">+L40</f>
        <v>0.04</v>
      </c>
      <c r="N40" s="31" t="n">
        <f aca="false">+M40</f>
        <v>0.04</v>
      </c>
      <c r="O40" s="31" t="n">
        <f aca="false">+N40</f>
        <v>0.04</v>
      </c>
      <c r="P40" s="31" t="n">
        <f aca="false">+O40</f>
        <v>0.04</v>
      </c>
      <c r="Q40" s="31" t="n">
        <f aca="false">+P40</f>
        <v>0.04</v>
      </c>
      <c r="R40" s="31" t="n">
        <f aca="false">+Q40</f>
        <v>0.04</v>
      </c>
      <c r="S40" s="31" t="n">
        <f aca="false">+R40</f>
        <v>0.04</v>
      </c>
      <c r="T40" s="31" t="n">
        <f aca="false">+S40</f>
        <v>0.04</v>
      </c>
      <c r="U40" s="31" t="n">
        <f aca="false">+T40</f>
        <v>0.04</v>
      </c>
      <c r="V40" s="31" t="n">
        <f aca="false">+U40</f>
        <v>0.04</v>
      </c>
      <c r="W40" s="31" t="n">
        <f aca="false">+V40</f>
        <v>0.04</v>
      </c>
      <c r="X40" s="31" t="n">
        <f aca="false">+W40</f>
        <v>0.04</v>
      </c>
      <c r="Y40" s="31" t="n">
        <f aca="false">+X40</f>
        <v>0.04</v>
      </c>
      <c r="Z40" s="31" t="n">
        <f aca="false">+Y40</f>
        <v>0.04</v>
      </c>
      <c r="AA40" s="31" t="n">
        <f aca="false">+Z40</f>
        <v>0.04</v>
      </c>
      <c r="AB40" s="31" t="n">
        <f aca="false">+AA40</f>
        <v>0.04</v>
      </c>
      <c r="AC40" s="31" t="n">
        <f aca="false">+AB40</f>
        <v>0.04</v>
      </c>
      <c r="AD40" s="31" t="n">
        <f aca="false">+AC40</f>
        <v>0.04</v>
      </c>
      <c r="AE40" s="31" t="n">
        <f aca="false">+AD40</f>
        <v>0.04</v>
      </c>
      <c r="AF40" s="31" t="n">
        <f aca="false">+AE40</f>
        <v>0.04</v>
      </c>
    </row>
    <row r="41" customFormat="false" ht="12.75" hidden="false" customHeight="false" outlineLevel="0" collapsed="false">
      <c r="A41" s="80"/>
      <c r="B41" s="317"/>
      <c r="C41" s="316"/>
      <c r="D41" s="31"/>
    </row>
    <row r="42" customFormat="false" ht="12.75" hidden="false" customHeight="false" outlineLevel="0" collapsed="false">
      <c r="A42" s="96" t="s">
        <v>292</v>
      </c>
      <c r="B42" s="317"/>
      <c r="C42" s="318"/>
      <c r="D42" s="31"/>
    </row>
    <row r="43" customFormat="false" ht="12.75" hidden="false" customHeight="false" outlineLevel="0" collapsed="false">
      <c r="A43" s="96" t="s">
        <v>347</v>
      </c>
      <c r="B43" s="317"/>
      <c r="C43" s="319" t="n">
        <f aca="false">11124.025/810*780</f>
        <v>10712.0240740741</v>
      </c>
      <c r="D43" s="320" t="n">
        <f aca="false">+C43*$B$27</f>
        <v>11033.3847962963</v>
      </c>
      <c r="E43" s="320" t="n">
        <f aca="false">+D43*$B$27</f>
        <v>11364.3863401852</v>
      </c>
      <c r="F43" s="320" t="n">
        <f aca="false">+E43*$B$27</f>
        <v>11705.3179303907</v>
      </c>
      <c r="G43" s="320" t="n">
        <f aca="false">+F43*$B$27</f>
        <v>12056.4774683025</v>
      </c>
    </row>
    <row r="44" customFormat="false" ht="12.75" hidden="false" customHeight="false" outlineLevel="0" collapsed="false">
      <c r="A44" s="96" t="s">
        <v>348</v>
      </c>
      <c r="B44" s="321"/>
      <c r="C44" s="320" t="n">
        <f aca="false">(D19*0.035)+(B25*0.6)-(E20*0.085)</f>
        <v>726.272</v>
      </c>
      <c r="D44" s="320" t="n">
        <f aca="false">+C44*$B$27</f>
        <v>748.06016</v>
      </c>
      <c r="E44" s="322" t="n">
        <f aca="false">+D44*$B$27</f>
        <v>770.5019648</v>
      </c>
      <c r="F44" s="322" t="n">
        <f aca="false">+E44*$B$27</f>
        <v>793.617023744</v>
      </c>
      <c r="G44" s="322" t="n">
        <f aca="false">+F44*$B$27</f>
        <v>817.42553445632</v>
      </c>
      <c r="I44" s="61" t="n">
        <f aca="false">SUM(B44:G44)</f>
        <v>3855.87668300032</v>
      </c>
    </row>
    <row r="45" customFormat="false" ht="12.75" hidden="false" customHeight="false" outlineLevel="0" collapsed="false">
      <c r="A45" s="96" t="s">
        <v>349</v>
      </c>
      <c r="B45" s="80"/>
      <c r="C45" s="323" t="n">
        <f aca="false">((+C37+C38)*C39*365)+($E$24*$C$40*365*C36)</f>
        <v>4686.15937273368</v>
      </c>
      <c r="D45" s="323" t="n">
        <f aca="false">((+D37+D38)*D39*365)+($E$24*$C$40*365*D36)</f>
        <v>5892.93548891143</v>
      </c>
      <c r="E45" s="323" t="n">
        <f aca="false">((+E37+E38)*E39*365)+($E$24*$C$40*365*E36)</f>
        <v>6001.87194620223</v>
      </c>
      <c r="F45" s="323" t="n">
        <f aca="false">((+F37+F38)*F39*365)+($E$24*$C$40*365*F36)</f>
        <v>6162.09586414258</v>
      </c>
      <c r="G45" s="323" t="n">
        <f aca="false">((+G37+G38)*G39*365)+($E$24*$C$40*365*G36)</f>
        <v>5460.36277614925</v>
      </c>
      <c r="I45" s="61" t="n">
        <f aca="false">SUM(C45:G45)</f>
        <v>28203.4254481392</v>
      </c>
    </row>
    <row r="46" customFormat="false" ht="12.75" hidden="false" customHeight="false" outlineLevel="0" collapsed="false">
      <c r="A46" s="96" t="s">
        <v>140</v>
      </c>
      <c r="C46" s="324" t="n">
        <f aca="false">DCF!C11*B31</f>
        <v>16859.99236</v>
      </c>
      <c r="D46" s="325" t="n">
        <f aca="false">+C46*$B$27</f>
        <v>17365.7921308</v>
      </c>
      <c r="E46" s="81" t="n">
        <f aca="false">+D46*$B$27</f>
        <v>17886.765894724</v>
      </c>
      <c r="F46" s="81" t="n">
        <f aca="false">+E46*$B$27</f>
        <v>18423.3688715657</v>
      </c>
      <c r="G46" s="81" t="n">
        <f aca="false">+F46*$B$27</f>
        <v>18976.0699377127</v>
      </c>
      <c r="H46" s="81" t="n">
        <f aca="false">+G46*$B$27</f>
        <v>19545.3520358441</v>
      </c>
      <c r="I46" s="61" t="n">
        <f aca="false">SUM(C46:G46)</f>
        <v>89511.9891948024</v>
      </c>
    </row>
    <row r="47" customFormat="false" ht="12.75" hidden="false" customHeight="false" outlineLevel="0" collapsed="false">
      <c r="A47" s="80"/>
      <c r="C47" s="316"/>
      <c r="D47" s="31"/>
    </row>
    <row r="48" customFormat="false" ht="12.75" hidden="false" customHeight="false" outlineLevel="0" collapsed="false">
      <c r="A48" s="80"/>
      <c r="C48" s="316"/>
      <c r="D48" s="31"/>
    </row>
    <row r="49" customFormat="false" ht="12.75" hidden="false" customHeight="false" outlineLevel="0" collapsed="false">
      <c r="A49" s="80"/>
      <c r="C49" s="316"/>
      <c r="D49" s="31"/>
    </row>
    <row r="50" customFormat="false" ht="12.75" hidden="false" customHeight="false" outlineLevel="0" collapsed="false">
      <c r="A50" s="80"/>
      <c r="C50" s="316"/>
      <c r="D50" s="31"/>
    </row>
    <row r="51" customFormat="false" ht="12.75" hidden="false" customHeight="false" outlineLevel="0" collapsed="false">
      <c r="A51" s="80" t="s">
        <v>350</v>
      </c>
      <c r="B51" s="326" t="n">
        <f aca="false">+B7</f>
        <v>15</v>
      </c>
      <c r="C51" s="316"/>
      <c r="D51" s="31"/>
    </row>
    <row r="52" customFormat="false" ht="12.75" hidden="false" customHeight="false" outlineLevel="0" collapsed="false">
      <c r="A52" s="96" t="s">
        <v>351</v>
      </c>
      <c r="B52" s="157" t="n">
        <v>0.33333</v>
      </c>
      <c r="C52" s="157" t="n">
        <v>0.4445</v>
      </c>
      <c r="D52" s="157" t="n">
        <v>0.1481</v>
      </c>
      <c r="E52" s="157" t="n">
        <v>0.0741</v>
      </c>
      <c r="F52" s="157" t="n">
        <v>0</v>
      </c>
      <c r="G52" s="119"/>
      <c r="H52" s="119"/>
      <c r="I52" s="119"/>
      <c r="J52" s="119"/>
      <c r="K52" s="119"/>
      <c r="L52" s="119"/>
      <c r="M52" s="119"/>
      <c r="N52" s="119"/>
      <c r="O52" s="119"/>
      <c r="P52" s="119"/>
    </row>
    <row r="53" customFormat="false" ht="12.75" hidden="false" customHeight="false" outlineLevel="0" collapsed="false">
      <c r="A53" s="96" t="s">
        <v>352</v>
      </c>
      <c r="B53" s="157" t="n">
        <v>0.2</v>
      </c>
      <c r="C53" s="157" t="n">
        <v>0.32</v>
      </c>
      <c r="D53" s="157" t="n">
        <v>0.192</v>
      </c>
      <c r="E53" s="157" t="n">
        <v>0.1152</v>
      </c>
      <c r="F53" s="157" t="n">
        <v>0.1152</v>
      </c>
      <c r="G53" s="119" t="n">
        <v>0.0576</v>
      </c>
      <c r="H53" s="119"/>
      <c r="I53" s="119"/>
      <c r="J53" s="119"/>
      <c r="K53" s="119"/>
      <c r="L53" s="119"/>
      <c r="M53" s="119"/>
      <c r="N53" s="119"/>
      <c r="O53" s="119"/>
      <c r="P53" s="119"/>
    </row>
    <row r="54" customFormat="false" ht="12.75" hidden="false" customHeight="false" outlineLevel="0" collapsed="false">
      <c r="A54" s="96" t="s">
        <v>353</v>
      </c>
      <c r="B54" s="157" t="n">
        <v>0.1429</v>
      </c>
      <c r="C54" s="327" t="n">
        <v>0.2449</v>
      </c>
      <c r="D54" s="119" t="n">
        <v>0.1749</v>
      </c>
      <c r="E54" s="119" t="n">
        <v>0.1249</v>
      </c>
      <c r="F54" s="119" t="n">
        <v>0.0893</v>
      </c>
      <c r="G54" s="119" t="n">
        <v>0.0892</v>
      </c>
      <c r="H54" s="119" t="n">
        <v>0.0893</v>
      </c>
      <c r="I54" s="119" t="n">
        <v>0.0446</v>
      </c>
      <c r="J54" s="119"/>
      <c r="K54" s="119"/>
      <c r="L54" s="119"/>
      <c r="M54" s="119"/>
      <c r="N54" s="119"/>
      <c r="O54" s="119"/>
      <c r="P54" s="119"/>
    </row>
    <row r="55" customFormat="false" ht="12.75" hidden="false" customHeight="false" outlineLevel="0" collapsed="false">
      <c r="A55" s="96" t="s">
        <v>354</v>
      </c>
      <c r="B55" s="157" t="n">
        <v>0.05</v>
      </c>
      <c r="C55" s="327" t="n">
        <v>0.095</v>
      </c>
      <c r="D55" s="119" t="n">
        <v>0.0855</v>
      </c>
      <c r="E55" s="119" t="n">
        <v>0.077</v>
      </c>
      <c r="F55" s="119" t="n">
        <v>0.0693</v>
      </c>
      <c r="G55" s="119" t="n">
        <v>0.0623</v>
      </c>
      <c r="H55" s="119" t="n">
        <v>0.059</v>
      </c>
      <c r="I55" s="119" t="n">
        <v>0.059</v>
      </c>
      <c r="J55" s="119" t="n">
        <v>0.0591</v>
      </c>
      <c r="K55" s="119" t="n">
        <v>0.059</v>
      </c>
      <c r="L55" s="119" t="n">
        <v>0.0591</v>
      </c>
      <c r="M55" s="119" t="n">
        <v>0.059</v>
      </c>
      <c r="N55" s="119" t="n">
        <v>0.0591</v>
      </c>
      <c r="O55" s="119" t="n">
        <v>0.059</v>
      </c>
      <c r="P55" s="119" t="n">
        <v>0.0591</v>
      </c>
      <c r="Q55" s="0" t="n">
        <v>0.0295</v>
      </c>
    </row>
    <row r="56" customFormat="false" ht="12.75" hidden="false" customHeight="false" outlineLevel="0" collapsed="false">
      <c r="A56" s="96"/>
      <c r="B56" s="80"/>
      <c r="C56" s="328"/>
      <c r="D56" s="31"/>
    </row>
    <row r="57" customFormat="false" ht="12.75" hidden="false" customHeight="false" outlineLevel="0" collapsed="false">
      <c r="B57" s="80"/>
      <c r="C57" s="329"/>
      <c r="D57" s="31"/>
    </row>
    <row r="58" customFormat="false" ht="12.75" hidden="false" customHeight="false" outlineLevel="0" collapsed="false">
      <c r="C58" s="31"/>
      <c r="D58" s="31"/>
    </row>
    <row r="59" customFormat="false" ht="12.75" hidden="false" customHeight="false" outlineLevel="0" collapsed="false">
      <c r="C59" s="31"/>
      <c r="D59" s="31"/>
    </row>
    <row r="60" customFormat="false" ht="12.75" hidden="false" customHeight="false" outlineLevel="0" collapsed="false">
      <c r="A60" s="17"/>
      <c r="B60" s="4"/>
      <c r="C60" s="17"/>
      <c r="D60" s="17"/>
      <c r="E60" s="17"/>
    </row>
    <row r="61" customFormat="false" ht="12.75" hidden="false" customHeight="false" outlineLevel="0" collapsed="false">
      <c r="A61" s="8"/>
      <c r="B61" s="22"/>
      <c r="C61" s="0"/>
      <c r="E61" s="22"/>
    </row>
    <row r="62" customFormat="false" ht="12.75" hidden="false" customHeight="false" outlineLevel="0" collapsed="false">
      <c r="A62" s="17"/>
      <c r="B62" s="22"/>
      <c r="C62" s="17"/>
      <c r="D62" s="17"/>
      <c r="E62" s="17"/>
    </row>
    <row r="63" customFormat="false" ht="12.75" hidden="false" customHeight="false" outlineLevel="0" collapsed="false">
      <c r="A63" s="17"/>
      <c r="B63" s="22"/>
      <c r="C63" s="17"/>
      <c r="D63" s="17"/>
      <c r="E63" s="17"/>
    </row>
    <row r="64" customFormat="false" ht="12.75" hidden="false" customHeight="false" outlineLevel="0" collapsed="false">
      <c r="C64" s="31"/>
      <c r="D64" s="31"/>
    </row>
    <row r="65" customFormat="false" ht="12.75" hidden="false" customHeight="false" outlineLevel="0" collapsed="false">
      <c r="C65" s="31"/>
      <c r="D65" s="31"/>
    </row>
    <row r="66" customFormat="false" ht="12.75" hidden="false" customHeight="false" outlineLevel="0" collapsed="false">
      <c r="C66" s="31"/>
      <c r="D66" s="31"/>
    </row>
    <row r="67" customFormat="false" ht="12.75" hidden="false" customHeight="false" outlineLevel="0" collapsed="false">
      <c r="C67" s="31"/>
      <c r="D67" s="31"/>
    </row>
    <row r="68" customFormat="false" ht="12.75" hidden="false" customHeight="false" outlineLevel="0" collapsed="false">
      <c r="C68" s="31"/>
      <c r="D68" s="31"/>
    </row>
    <row r="69" customFormat="false" ht="12.75" hidden="false" customHeight="false" outlineLevel="0" collapsed="false">
      <c r="C69" s="31"/>
      <c r="D69" s="31"/>
    </row>
    <row r="70" customFormat="false" ht="12.75" hidden="false" customHeight="false" outlineLevel="0" collapsed="false">
      <c r="C70" s="31"/>
      <c r="D70" s="31"/>
    </row>
    <row r="71" customFormat="false" ht="12.75" hidden="false" customHeight="false" outlineLevel="0" collapsed="false">
      <c r="C71" s="31"/>
      <c r="D71" s="31"/>
    </row>
    <row r="72" customFormat="false" ht="12.75" hidden="false" customHeight="false" outlineLevel="0" collapsed="false">
      <c r="C72" s="31"/>
      <c r="D72" s="31"/>
    </row>
    <row r="73" customFormat="false" ht="12.75" hidden="false" customHeight="false" outlineLevel="0" collapsed="false">
      <c r="C73" s="31"/>
      <c r="D73" s="31"/>
    </row>
    <row r="74" customFormat="false" ht="12.75" hidden="false" customHeight="false" outlineLevel="0" collapsed="false">
      <c r="C74" s="31"/>
      <c r="D74" s="31"/>
    </row>
    <row r="75" customFormat="false" ht="12.75" hidden="false" customHeight="false" outlineLevel="0" collapsed="false">
      <c r="C75" s="31"/>
      <c r="D75" s="31"/>
    </row>
    <row r="76" customFormat="false" ht="12.75" hidden="false" customHeight="false" outlineLevel="0" collapsed="false">
      <c r="C76" s="31"/>
      <c r="D76" s="31"/>
    </row>
    <row r="77" customFormat="false" ht="12.75" hidden="false" customHeight="false" outlineLevel="0" collapsed="false">
      <c r="C77" s="31"/>
      <c r="D77" s="31"/>
    </row>
    <row r="78" customFormat="false" ht="12.75" hidden="false" customHeight="false" outlineLevel="0" collapsed="false">
      <c r="C78" s="31"/>
      <c r="D78" s="31"/>
    </row>
    <row r="79" customFormat="false" ht="12.75" hidden="false" customHeight="false" outlineLevel="0" collapsed="false">
      <c r="C79" s="31"/>
      <c r="D79" s="31"/>
    </row>
    <row r="80" customFormat="false" ht="12.75" hidden="false" customHeight="false" outlineLevel="0" collapsed="false">
      <c r="C80" s="31"/>
      <c r="D80" s="31"/>
    </row>
    <row r="81" customFormat="false" ht="12.75" hidden="false" customHeight="false" outlineLevel="0" collapsed="false">
      <c r="C81" s="31"/>
      <c r="D81" s="31"/>
    </row>
    <row r="82" customFormat="false" ht="12.75" hidden="false" customHeight="false" outlineLevel="0" collapsed="false">
      <c r="C82" s="31"/>
      <c r="D82" s="31"/>
    </row>
    <row r="83" customFormat="false" ht="12.75" hidden="false" customHeight="false" outlineLevel="0" collapsed="false">
      <c r="C83" s="31"/>
      <c r="D83" s="31"/>
    </row>
    <row r="84" customFormat="false" ht="12.75" hidden="false" customHeight="false" outlineLevel="0" collapsed="false">
      <c r="C84" s="31"/>
      <c r="D84" s="31"/>
    </row>
    <row r="85" customFormat="false" ht="12.75" hidden="false" customHeight="false" outlineLevel="0" collapsed="false">
      <c r="C85" s="31"/>
      <c r="D85" s="31"/>
    </row>
    <row r="86" customFormat="false" ht="12.75" hidden="false" customHeight="false" outlineLevel="0" collapsed="false">
      <c r="C86" s="31"/>
      <c r="D86" s="31"/>
    </row>
    <row r="87" customFormat="false" ht="12.75" hidden="false" customHeight="false" outlineLevel="0" collapsed="false">
      <c r="C87" s="31"/>
      <c r="D87" s="31"/>
    </row>
    <row r="88" customFormat="false" ht="12.75" hidden="false" customHeight="false" outlineLevel="0" collapsed="false">
      <c r="C88" s="31"/>
      <c r="D88" s="31"/>
    </row>
    <row r="89" customFormat="false" ht="12.75" hidden="false" customHeight="false" outlineLevel="0" collapsed="false">
      <c r="C89" s="31"/>
      <c r="D89" s="31"/>
    </row>
    <row r="90" customFormat="false" ht="12.75" hidden="false" customHeight="false" outlineLevel="0" collapsed="false">
      <c r="C90" s="31"/>
      <c r="D90" s="31"/>
    </row>
    <row r="91" customFormat="false" ht="12.75" hidden="false" customHeight="false" outlineLevel="0" collapsed="false">
      <c r="C91" s="31"/>
      <c r="D91" s="31"/>
    </row>
    <row r="92" customFormat="false" ht="12.75" hidden="false" customHeight="false" outlineLevel="0" collapsed="false">
      <c r="C92" s="31"/>
      <c r="D92" s="31"/>
    </row>
    <row r="93" customFormat="false" ht="12.75" hidden="false" customHeight="false" outlineLevel="0" collapsed="false">
      <c r="C93" s="31"/>
      <c r="D93" s="31"/>
    </row>
    <row r="94" customFormat="false" ht="12.75" hidden="false" customHeight="false" outlineLevel="0" collapsed="false">
      <c r="C94" s="31"/>
      <c r="D94" s="31"/>
    </row>
    <row r="95" customFormat="false" ht="12.75" hidden="false" customHeight="false" outlineLevel="0" collapsed="false">
      <c r="C95" s="31"/>
      <c r="D95" s="31"/>
    </row>
    <row r="96" customFormat="false" ht="12.75" hidden="false" customHeight="false" outlineLevel="0" collapsed="false">
      <c r="C96" s="31"/>
      <c r="D96" s="31"/>
    </row>
    <row r="97" customFormat="false" ht="12.75" hidden="false" customHeight="false" outlineLevel="0" collapsed="false">
      <c r="C97" s="31"/>
      <c r="D97" s="31"/>
    </row>
    <row r="98" customFormat="false" ht="12.75" hidden="false" customHeight="false" outlineLevel="0" collapsed="false">
      <c r="C98" s="31"/>
      <c r="D98" s="31"/>
    </row>
    <row r="99" customFormat="false" ht="12.75" hidden="false" customHeight="false" outlineLevel="0" collapsed="false">
      <c r="C99" s="31"/>
      <c r="D99" s="31"/>
    </row>
    <row r="100" customFormat="false" ht="12.75" hidden="false" customHeight="false" outlineLevel="0" collapsed="false">
      <c r="C100" s="31"/>
      <c r="D100" s="31"/>
    </row>
    <row r="101" customFormat="false" ht="12.75" hidden="false" customHeight="false" outlineLevel="0" collapsed="false">
      <c r="C101" s="31"/>
      <c r="D101" s="31"/>
    </row>
    <row r="102" customFormat="false" ht="12.75" hidden="false" customHeight="false" outlineLevel="0" collapsed="false">
      <c r="C102" s="31"/>
      <c r="D102" s="31"/>
    </row>
    <row r="103" customFormat="false" ht="12.75" hidden="false" customHeight="false" outlineLevel="0" collapsed="false">
      <c r="C103" s="31"/>
      <c r="D103" s="31"/>
    </row>
    <row r="104" customFormat="false" ht="12.75" hidden="false" customHeight="false" outlineLevel="0" collapsed="false">
      <c r="C104" s="31"/>
      <c r="D104" s="31"/>
    </row>
    <row r="105" customFormat="false" ht="12.75" hidden="false" customHeight="false" outlineLevel="0" collapsed="false">
      <c r="C105" s="31"/>
      <c r="D105" s="31"/>
    </row>
    <row r="106" customFormat="false" ht="12.75" hidden="false" customHeight="false" outlineLevel="0" collapsed="false">
      <c r="C106" s="31"/>
      <c r="D106" s="31"/>
    </row>
    <row r="107" customFormat="false" ht="12.75" hidden="false" customHeight="false" outlineLevel="0" collapsed="false">
      <c r="C107" s="31"/>
      <c r="D107" s="31"/>
    </row>
    <row r="108" customFormat="false" ht="12.75" hidden="false" customHeight="false" outlineLevel="0" collapsed="false">
      <c r="C108" s="31"/>
      <c r="D108" s="31"/>
    </row>
    <row r="109" customFormat="false" ht="12.75" hidden="false" customHeight="false" outlineLevel="0" collapsed="false">
      <c r="C109" s="31"/>
      <c r="D109" s="31"/>
    </row>
    <row r="110" customFormat="false" ht="12.75" hidden="false" customHeight="false" outlineLevel="0" collapsed="false">
      <c r="C110" s="31"/>
      <c r="D110" s="31"/>
    </row>
    <row r="111" customFormat="false" ht="12.75" hidden="false" customHeight="false" outlineLevel="0" collapsed="false">
      <c r="C111" s="31"/>
      <c r="D111" s="31"/>
    </row>
    <row r="112" customFormat="false" ht="12.75" hidden="false" customHeight="false" outlineLevel="0" collapsed="false">
      <c r="C112" s="31"/>
      <c r="D112" s="31"/>
    </row>
    <row r="113" customFormat="false" ht="12.75" hidden="false" customHeight="false" outlineLevel="0" collapsed="false">
      <c r="C113" s="31"/>
      <c r="D113" s="31"/>
    </row>
    <row r="114" customFormat="false" ht="12.75" hidden="false" customHeight="false" outlineLevel="0" collapsed="false">
      <c r="C114" s="31"/>
      <c r="D114" s="31"/>
    </row>
    <row r="115" customFormat="false" ht="12.75" hidden="false" customHeight="false" outlineLevel="0" collapsed="false">
      <c r="C115" s="31"/>
      <c r="D115" s="31"/>
    </row>
    <row r="116" customFormat="false" ht="12.75" hidden="false" customHeight="false" outlineLevel="0" collapsed="false">
      <c r="C116" s="31"/>
      <c r="D116" s="31"/>
    </row>
    <row r="117" customFormat="false" ht="12.75" hidden="false" customHeight="false" outlineLevel="0" collapsed="false">
      <c r="C117" s="31"/>
      <c r="D117" s="31"/>
    </row>
    <row r="118" customFormat="false" ht="12.75" hidden="false" customHeight="false" outlineLevel="0" collapsed="false">
      <c r="C118" s="31"/>
      <c r="D118" s="31"/>
    </row>
    <row r="119" customFormat="false" ht="12.75" hidden="false" customHeight="false" outlineLevel="0" collapsed="false">
      <c r="C119" s="31"/>
      <c r="D119" s="31"/>
    </row>
    <row r="120" customFormat="false" ht="12.75" hidden="false" customHeight="false" outlineLevel="0" collapsed="false">
      <c r="C120" s="31"/>
      <c r="D120" s="31"/>
    </row>
    <row r="121" customFormat="false" ht="12.75" hidden="false" customHeight="false" outlineLevel="0" collapsed="false">
      <c r="C121" s="31"/>
      <c r="D121" s="31"/>
    </row>
    <row r="122" customFormat="false" ht="12.75" hidden="false" customHeight="false" outlineLevel="0" collapsed="false">
      <c r="C122" s="31"/>
      <c r="D122" s="31"/>
    </row>
    <row r="123" customFormat="false" ht="12.75" hidden="false" customHeight="false" outlineLevel="0" collapsed="false">
      <c r="C123" s="31"/>
      <c r="D123" s="31"/>
    </row>
    <row r="124" customFormat="false" ht="12.75" hidden="false" customHeight="false" outlineLevel="0" collapsed="false">
      <c r="C124" s="31"/>
      <c r="D124" s="31"/>
    </row>
    <row r="125" customFormat="false" ht="12.75" hidden="false" customHeight="false" outlineLevel="0" collapsed="false">
      <c r="C125" s="31"/>
      <c r="D125" s="31"/>
    </row>
    <row r="126" customFormat="false" ht="12.75" hidden="false" customHeight="false" outlineLevel="0" collapsed="false">
      <c r="C126" s="31"/>
      <c r="D126" s="31"/>
    </row>
    <row r="127" customFormat="false" ht="12.75" hidden="false" customHeight="false" outlineLevel="0" collapsed="false">
      <c r="C127" s="31"/>
      <c r="D127" s="31"/>
    </row>
    <row r="128" customFormat="false" ht="12.75" hidden="false" customHeight="false" outlineLevel="0" collapsed="false">
      <c r="C128" s="31"/>
      <c r="D128" s="31"/>
    </row>
    <row r="129" customFormat="false" ht="12.75" hidden="false" customHeight="false" outlineLevel="0" collapsed="false">
      <c r="C129" s="31"/>
      <c r="D129" s="31"/>
    </row>
    <row r="130" customFormat="false" ht="12.75" hidden="false" customHeight="false" outlineLevel="0" collapsed="false">
      <c r="C130" s="31"/>
      <c r="D130" s="31"/>
    </row>
    <row r="131" customFormat="false" ht="12.75" hidden="false" customHeight="false" outlineLevel="0" collapsed="false">
      <c r="C131" s="31"/>
      <c r="D131" s="31"/>
    </row>
    <row r="132" customFormat="false" ht="12.75" hidden="false" customHeight="false" outlineLevel="0" collapsed="false">
      <c r="C132" s="31"/>
      <c r="D132" s="31"/>
    </row>
    <row r="133" customFormat="false" ht="12.75" hidden="false" customHeight="false" outlineLevel="0" collapsed="false">
      <c r="C133" s="31"/>
      <c r="D133" s="31"/>
    </row>
    <row r="134" customFormat="false" ht="12.75" hidden="false" customHeight="false" outlineLevel="0" collapsed="false">
      <c r="C134" s="31"/>
      <c r="D134" s="31"/>
    </row>
    <row r="135" customFormat="false" ht="12.75" hidden="false" customHeight="false" outlineLevel="0" collapsed="false">
      <c r="C135" s="31"/>
      <c r="D135" s="31"/>
    </row>
    <row r="136" customFormat="false" ht="12.75" hidden="false" customHeight="false" outlineLevel="0" collapsed="false">
      <c r="C136" s="31"/>
      <c r="D136" s="31"/>
    </row>
    <row r="137" customFormat="false" ht="12.75" hidden="false" customHeight="false" outlineLevel="0" collapsed="false">
      <c r="C137" s="31"/>
      <c r="D137" s="31"/>
    </row>
    <row r="138" customFormat="false" ht="12.75" hidden="false" customHeight="false" outlineLevel="0" collapsed="false">
      <c r="C138" s="31"/>
      <c r="D138" s="31"/>
    </row>
    <row r="139" customFormat="false" ht="12.75" hidden="false" customHeight="false" outlineLevel="0" collapsed="false">
      <c r="C139" s="31"/>
      <c r="D139" s="31"/>
    </row>
    <row r="140" customFormat="false" ht="12.75" hidden="false" customHeight="false" outlineLevel="0" collapsed="false">
      <c r="C140" s="31"/>
      <c r="D140" s="31"/>
    </row>
    <row r="141" customFormat="false" ht="12.75" hidden="false" customHeight="false" outlineLevel="0" collapsed="false">
      <c r="C141" s="31"/>
      <c r="D141" s="31"/>
    </row>
    <row r="142" customFormat="false" ht="12.75" hidden="false" customHeight="false" outlineLevel="0" collapsed="false">
      <c r="C142" s="31"/>
      <c r="D142" s="31"/>
    </row>
    <row r="143" customFormat="false" ht="12.75" hidden="false" customHeight="false" outlineLevel="0" collapsed="false">
      <c r="C143" s="31"/>
      <c r="D143" s="31"/>
    </row>
    <row r="144" customFormat="false" ht="12.75" hidden="false" customHeight="false" outlineLevel="0" collapsed="false">
      <c r="C144" s="31"/>
      <c r="D144" s="31"/>
    </row>
    <row r="145" customFormat="false" ht="12.75" hidden="false" customHeight="false" outlineLevel="0" collapsed="false">
      <c r="C145" s="31"/>
      <c r="D145" s="31"/>
    </row>
    <row r="146" customFormat="false" ht="12.75" hidden="false" customHeight="false" outlineLevel="0" collapsed="false">
      <c r="C146" s="31"/>
      <c r="D146" s="31"/>
    </row>
    <row r="147" customFormat="false" ht="12.75" hidden="false" customHeight="false" outlineLevel="0" collapsed="false">
      <c r="C147" s="31"/>
      <c r="D147" s="31"/>
    </row>
    <row r="148" customFormat="false" ht="12.75" hidden="false" customHeight="false" outlineLevel="0" collapsed="false">
      <c r="C148" s="31"/>
      <c r="D148" s="31"/>
    </row>
    <row r="149" customFormat="false" ht="12.75" hidden="false" customHeight="false" outlineLevel="0" collapsed="false">
      <c r="C149" s="31"/>
      <c r="D149" s="31"/>
    </row>
    <row r="150" customFormat="false" ht="12.75" hidden="false" customHeight="false" outlineLevel="0" collapsed="false">
      <c r="C150" s="31"/>
      <c r="D150" s="31"/>
    </row>
    <row r="151" customFormat="false" ht="12.75" hidden="false" customHeight="false" outlineLevel="0" collapsed="false">
      <c r="C151" s="31"/>
      <c r="D151" s="31"/>
    </row>
    <row r="152" customFormat="false" ht="12.75" hidden="false" customHeight="false" outlineLevel="0" collapsed="false">
      <c r="C152" s="31"/>
      <c r="D152" s="31"/>
    </row>
    <row r="153" customFormat="false" ht="12.75" hidden="false" customHeight="false" outlineLevel="0" collapsed="false">
      <c r="C153" s="31"/>
      <c r="D153" s="31"/>
    </row>
    <row r="154" customFormat="false" ht="12.75" hidden="false" customHeight="false" outlineLevel="0" collapsed="false">
      <c r="C154" s="31"/>
      <c r="D154" s="31"/>
    </row>
    <row r="155" customFormat="false" ht="12.75" hidden="false" customHeight="false" outlineLevel="0" collapsed="false">
      <c r="C155" s="31"/>
      <c r="D155" s="31"/>
    </row>
    <row r="156" customFormat="false" ht="12.75" hidden="false" customHeight="false" outlineLevel="0" collapsed="false">
      <c r="C156" s="31"/>
      <c r="D156" s="31"/>
    </row>
    <row r="157" customFormat="false" ht="12.75" hidden="false" customHeight="false" outlineLevel="0" collapsed="false">
      <c r="C157" s="31"/>
      <c r="D157" s="31"/>
    </row>
    <row r="158" customFormat="false" ht="12.75" hidden="false" customHeight="false" outlineLevel="0" collapsed="false">
      <c r="C158" s="31"/>
      <c r="D158" s="31"/>
    </row>
    <row r="159" customFormat="false" ht="12.75" hidden="false" customHeight="false" outlineLevel="0" collapsed="false">
      <c r="C159" s="31"/>
      <c r="D159" s="31"/>
    </row>
    <row r="160" customFormat="false" ht="12.75" hidden="false" customHeight="false" outlineLevel="0" collapsed="false">
      <c r="C160" s="31"/>
      <c r="D160" s="31"/>
    </row>
    <row r="161" customFormat="false" ht="12.75" hidden="false" customHeight="false" outlineLevel="0" collapsed="false">
      <c r="C161" s="31"/>
      <c r="D161" s="31"/>
    </row>
    <row r="162" customFormat="false" ht="12.75" hidden="false" customHeight="false" outlineLevel="0" collapsed="false">
      <c r="C162" s="31"/>
      <c r="D162" s="31"/>
    </row>
  </sheetData>
  <mergeCells count="4">
    <mergeCell ref="A1:B1"/>
    <mergeCell ref="A2:B2"/>
    <mergeCell ref="A3:B3"/>
    <mergeCell ref="C33:Q33"/>
  </mergeCells>
  <printOptions headings="false" gridLines="false" gridLinesSet="true" horizontalCentered="false" verticalCentered="false"/>
  <pageMargins left="0.340277777777778" right="0.220138888888889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2000-07-13T11:13:16Z</dcterms:created>
  <dc:creator>Northern Natural Gas</dc:creator>
  <dc:description/>
  <dc:language>en-US</dc:language>
  <cp:lastModifiedBy>jcentill</cp:lastModifiedBy>
  <cp:lastPrinted>2002-02-01T11:09:06Z</cp:lastPrinted>
  <dcterms:modified xsi:type="dcterms:W3CDTF">2002-02-01T11:09:28Z</dcterms:modified>
  <cp:revision>0</cp:revision>
  <dc:subject/>
  <dc:title>San Juan Raroc Analysis</dc:title>
</cp:coreProperties>
</file>